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ngqiu_xu\Desktop\"/>
    </mc:Choice>
  </mc:AlternateContent>
  <xr:revisionPtr revIDLastSave="0" documentId="13_ncr:1_{F0A26167-7FEC-49DB-827D-BC714DD6BA64}" xr6:coauthVersionLast="47" xr6:coauthVersionMax="47" xr10:uidLastSave="{00000000-0000-0000-0000-000000000000}"/>
  <bookViews>
    <workbookView xWindow="-110" yWindow="-110" windowWidth="19420" windowHeight="10300" tabRatio="855" firstSheet="2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198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B3" i="198"/>
  <c r="AG10" i="198"/>
  <c r="AG11" i="198" s="1"/>
  <c r="AG12" i="198" s="1"/>
  <c r="AG13" i="198" s="1"/>
  <c r="AG14" i="198" s="1"/>
  <c r="AG15" i="198" s="1"/>
  <c r="AG16" i="198" s="1"/>
  <c r="AG17" i="198" s="1"/>
  <c r="AG18" i="198" s="1"/>
  <c r="AG19" i="198" s="1"/>
  <c r="AG20" i="198" s="1"/>
  <c r="R66" i="198"/>
  <c r="R67" i="198" s="1"/>
  <c r="R62" i="198"/>
  <c r="R63" i="198" s="1"/>
  <c r="R64" i="198" s="1"/>
  <c r="R57" i="198"/>
  <c r="R58" i="198" s="1"/>
  <c r="R59" i="198" s="1"/>
  <c r="EN53" i="214" l="1"/>
  <c r="EL49" i="214"/>
  <c r="EL50" i="214"/>
  <c r="EL51" i="214"/>
  <c r="EL52" i="214"/>
  <c r="EL10" i="214"/>
  <c r="EK49" i="214"/>
  <c r="EK50" i="214"/>
  <c r="EK51" i="214"/>
  <c r="EK52" i="214"/>
  <c r="EK10" i="214"/>
  <c r="EN60" i="214"/>
  <c r="EN59" i="214"/>
  <c r="EN58" i="214"/>
  <c r="EN57" i="214"/>
  <c r="EN56" i="214"/>
  <c r="EN55" i="214"/>
  <c r="EN54" i="214"/>
  <c r="FA49" i="214"/>
  <c r="FA50" i="214" s="1"/>
  <c r="FA51" i="214" s="1"/>
  <c r="FA52" i="214" s="1"/>
  <c r="G68" i="223" l="1"/>
  <c r="H68" i="223"/>
  <c r="I68" i="223"/>
  <c r="K68" i="223"/>
  <c r="L68" i="223"/>
  <c r="M68" i="223"/>
  <c r="B49" i="223"/>
  <c r="D49" i="223"/>
  <c r="B50" i="223"/>
  <c r="D50" i="223"/>
  <c r="B51" i="223"/>
  <c r="D51" i="223"/>
  <c r="B52" i="223"/>
  <c r="D52" i="223"/>
  <c r="B53" i="223"/>
  <c r="D53" i="223"/>
  <c r="B54" i="223"/>
  <c r="D54" i="223"/>
  <c r="B55" i="223"/>
  <c r="D55" i="223"/>
  <c r="B56" i="223"/>
  <c r="D56" i="223"/>
  <c r="B57" i="223"/>
  <c r="D57" i="223"/>
  <c r="B58" i="223"/>
  <c r="D58" i="223"/>
  <c r="G68" i="222"/>
  <c r="H68" i="222"/>
  <c r="I68" i="222"/>
  <c r="K68" i="222"/>
  <c r="L68" i="222"/>
  <c r="M68" i="222"/>
  <c r="B49" i="222"/>
  <c r="D49" i="222"/>
  <c r="B50" i="222"/>
  <c r="D50" i="222"/>
  <c r="B51" i="222"/>
  <c r="D51" i="222"/>
  <c r="B52" i="222"/>
  <c r="D52" i="222"/>
  <c r="B53" i="222"/>
  <c r="D53" i="222"/>
  <c r="B54" i="222"/>
  <c r="D54" i="222"/>
  <c r="B55" i="222"/>
  <c r="D55" i="222"/>
  <c r="B56" i="222"/>
  <c r="D56" i="222"/>
  <c r="B57" i="222"/>
  <c r="D57" i="222"/>
  <c r="B58" i="222"/>
  <c r="D58" i="222"/>
  <c r="B181" i="219"/>
  <c r="B239" i="219" s="1"/>
  <c r="C181" i="219"/>
  <c r="C239" i="219" s="1"/>
  <c r="D181" i="219"/>
  <c r="D239" i="219" s="1"/>
  <c r="E181" i="219"/>
  <c r="E239" i="219" s="1"/>
  <c r="G181" i="219"/>
  <c r="G239" i="219" s="1"/>
  <c r="H181" i="219"/>
  <c r="H239" i="219" s="1"/>
  <c r="I181" i="219"/>
  <c r="I239" i="219" s="1"/>
  <c r="J181" i="219"/>
  <c r="J239" i="219" s="1"/>
  <c r="K181" i="219"/>
  <c r="K239" i="219" s="1"/>
  <c r="L181" i="219"/>
  <c r="L239" i="219" s="1"/>
  <c r="M181" i="219"/>
  <c r="M239" i="219" s="1"/>
  <c r="J182" i="219"/>
  <c r="J240" i="219" s="1"/>
  <c r="K182" i="219"/>
  <c r="K240" i="219" s="1"/>
  <c r="L182" i="219"/>
  <c r="L240" i="219" s="1"/>
  <c r="M182" i="219"/>
  <c r="M240" i="219" s="1"/>
  <c r="B47" i="219"/>
  <c r="B104" i="219" s="1"/>
  <c r="D47" i="219"/>
  <c r="D104" i="219" s="1"/>
  <c r="B48" i="219"/>
  <c r="B105" i="219" s="1"/>
  <c r="D48" i="219"/>
  <c r="D105" i="219" s="1"/>
  <c r="B49" i="219"/>
  <c r="B106" i="219" s="1"/>
  <c r="D49" i="219"/>
  <c r="D106" i="219" s="1"/>
  <c r="B50" i="219"/>
  <c r="B107" i="219" s="1"/>
  <c r="D50" i="219"/>
  <c r="D107" i="219" s="1"/>
  <c r="B51" i="219"/>
  <c r="B108" i="219" s="1"/>
  <c r="D51" i="219"/>
  <c r="D108" i="219" s="1"/>
  <c r="B52" i="219"/>
  <c r="B109" i="219" s="1"/>
  <c r="D52" i="219"/>
  <c r="D109" i="219" s="1"/>
  <c r="B53" i="219"/>
  <c r="B110" i="219" s="1"/>
  <c r="D53" i="219"/>
  <c r="D110" i="219" s="1"/>
  <c r="B54" i="219"/>
  <c r="B111" i="219" s="1"/>
  <c r="D54" i="219"/>
  <c r="D111" i="219" s="1"/>
  <c r="B55" i="219"/>
  <c r="B112" i="219" s="1"/>
  <c r="D55" i="219"/>
  <c r="D112" i="219" s="1"/>
  <c r="B56" i="219"/>
  <c r="B113" i="219" s="1"/>
  <c r="D56" i="219"/>
  <c r="D113" i="219" s="1"/>
  <c r="B57" i="219"/>
  <c r="B114" i="219" s="1"/>
  <c r="D57" i="219"/>
  <c r="D114" i="219" s="1"/>
  <c r="B58" i="219"/>
  <c r="B115" i="219" s="1"/>
  <c r="D58" i="219"/>
  <c r="D115" i="219" s="1"/>
  <c r="B59" i="219"/>
  <c r="D59" i="219"/>
  <c r="HA50" i="214"/>
  <c r="HA51" i="214"/>
  <c r="CC20" i="216"/>
  <c r="CE20" i="216" s="1"/>
  <c r="GK52" i="214"/>
  <c r="GJ52" i="214"/>
  <c r="FC52" i="214"/>
  <c r="FB52" i="214"/>
  <c r="GK51" i="214"/>
  <c r="GJ51" i="214"/>
  <c r="FT51" i="214"/>
  <c r="FS51" i="214"/>
  <c r="FC51" i="214"/>
  <c r="FB51" i="214"/>
  <c r="DU51" i="214"/>
  <c r="DT51" i="214"/>
  <c r="DD51" i="214"/>
  <c r="DC51" i="214"/>
  <c r="CM51" i="214"/>
  <c r="CL51" i="214"/>
  <c r="BV51" i="214"/>
  <c r="BU51" i="214"/>
  <c r="BE51" i="214"/>
  <c r="BD51" i="214"/>
  <c r="W51" i="214"/>
  <c r="V51" i="214"/>
  <c r="GK50" i="214"/>
  <c r="GJ50" i="214"/>
  <c r="FT50" i="214"/>
  <c r="FS50" i="214"/>
  <c r="FC50" i="214"/>
  <c r="FB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GK49" i="214"/>
  <c r="GJ49" i="214"/>
  <c r="FT49" i="214"/>
  <c r="FS49" i="214"/>
  <c r="FC49" i="214"/>
  <c r="FB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B44" i="219"/>
  <c r="B101" i="219" s="1"/>
  <c r="D41" i="219"/>
  <c r="D98" i="219" s="1"/>
  <c r="D26" i="216"/>
  <c r="F26" i="216" s="1"/>
  <c r="M183" i="219"/>
  <c r="M241" i="219" s="1"/>
  <c r="E183" i="219"/>
  <c r="E241" i="219" s="1"/>
  <c r="D21" i="216"/>
  <c r="F21" i="216" s="1"/>
  <c r="C182" i="219"/>
  <c r="C240" i="219" s="1"/>
  <c r="B182" i="219"/>
  <c r="GZ11" i="214"/>
  <c r="GK10" i="214"/>
  <c r="GJ10" i="214"/>
  <c r="M180" i="219" s="1"/>
  <c r="FT10" i="214"/>
  <c r="FS10" i="214"/>
  <c r="L180" i="219" s="1"/>
  <c r="L238" i="219" s="1"/>
  <c r="FC10" i="214"/>
  <c r="FB10" i="214"/>
  <c r="K180" i="219" s="1"/>
  <c r="EK9" i="214"/>
  <c r="EK8" i="214" s="1"/>
  <c r="DU10" i="214"/>
  <c r="DT10" i="214"/>
  <c r="I180" i="219" s="1"/>
  <c r="DD10" i="214"/>
  <c r="DC10" i="214"/>
  <c r="CM10" i="214"/>
  <c r="CL10" i="214"/>
  <c r="G180" i="219" s="1"/>
  <c r="G238" i="219" s="1"/>
  <c r="BV10" i="214"/>
  <c r="BU10" i="214"/>
  <c r="BE10" i="214"/>
  <c r="BD10" i="214"/>
  <c r="AN10" i="214"/>
  <c r="AM10" i="214"/>
  <c r="D9" i="219" s="1"/>
  <c r="W10" i="214"/>
  <c r="V10" i="214"/>
  <c r="F10" i="214"/>
  <c r="E10" i="214"/>
  <c r="GZ10" i="214" s="1"/>
  <c r="FV52" i="214"/>
  <c r="HA52" i="214"/>
  <c r="GZ52" i="214"/>
  <c r="DW52" i="214"/>
  <c r="DF52" i="214"/>
  <c r="CO52" i="214"/>
  <c r="BX52" i="214"/>
  <c r="BG52" i="214"/>
  <c r="AP52" i="214"/>
  <c r="Y52" i="214"/>
  <c r="H52" i="214"/>
  <c r="GZ51" i="214"/>
  <c r="AP51" i="214"/>
  <c r="H51" i="214"/>
  <c r="GZ49" i="214"/>
  <c r="R23" i="216"/>
  <c r="T23" i="216" s="1"/>
  <c r="J180" i="219"/>
  <c r="HA10" i="214"/>
  <c r="D20" i="198"/>
  <c r="D19" i="198"/>
  <c r="D18" i="198"/>
  <c r="D17" i="198"/>
  <c r="D16" i="198"/>
  <c r="I15" i="198"/>
  <c r="D15" i="198"/>
  <c r="D14" i="198"/>
  <c r="I13" i="198"/>
  <c r="D13" i="198"/>
  <c r="D12" i="198"/>
  <c r="D11" i="198"/>
  <c r="D10" i="198"/>
  <c r="D9" i="198"/>
  <c r="D3" i="198"/>
  <c r="O79" i="198"/>
  <c r="R79" i="198" s="1"/>
  <c r="O78" i="198"/>
  <c r="R78" i="198" s="1"/>
  <c r="O77" i="198"/>
  <c r="R77" i="198" s="1"/>
  <c r="O76" i="198"/>
  <c r="R76" i="198" s="1"/>
  <c r="O75" i="198"/>
  <c r="R75" i="198" s="1"/>
  <c r="O74" i="198"/>
  <c r="R74" i="198" s="1"/>
  <c r="O73" i="198"/>
  <c r="R73" i="198" s="1"/>
  <c r="O72" i="198"/>
  <c r="R72" i="198" s="1"/>
  <c r="O71" i="198"/>
  <c r="R71" i="198" s="1"/>
  <c r="O70" i="198"/>
  <c r="R70" i="198" s="1"/>
  <c r="O69" i="198"/>
  <c r="R69" i="198" s="1"/>
  <c r="O68" i="198"/>
  <c r="R68" i="198" s="1"/>
  <c r="AG21" i="198"/>
  <c r="AL20" i="198"/>
  <c r="AK20" i="198"/>
  <c r="AJ20" i="198"/>
  <c r="AI20" i="198"/>
  <c r="AH20" i="198"/>
  <c r="AE20" i="198"/>
  <c r="S20" i="198" s="1"/>
  <c r="AL19" i="198"/>
  <c r="AK19" i="198"/>
  <c r="AJ19" i="198"/>
  <c r="AI19" i="198"/>
  <c r="AH19" i="198"/>
  <c r="AE19" i="198"/>
  <c r="S19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O6" i="198"/>
  <c r="AN6" i="198"/>
  <c r="A9" i="198"/>
  <c r="A9" i="199"/>
  <c r="DL4" i="199"/>
  <c r="DF4" i="199"/>
  <c r="CL4" i="199"/>
  <c r="BX4" i="199"/>
  <c r="BR4" i="199"/>
  <c r="AX4" i="199"/>
  <c r="AJ4" i="199"/>
  <c r="AD4" i="199"/>
  <c r="J4" i="199"/>
  <c r="DL3" i="199"/>
  <c r="DF3" i="199"/>
  <c r="CL3" i="199"/>
  <c r="BX3" i="199"/>
  <c r="BR3" i="199"/>
  <c r="AX3" i="199"/>
  <c r="AJ3" i="199"/>
  <c r="AD3" i="199"/>
  <c r="J3" i="199"/>
  <c r="DL2" i="199"/>
  <c r="DP4" i="199" s="1"/>
  <c r="DB2" i="199"/>
  <c r="DB4" i="199" s="1"/>
  <c r="CR2" i="199"/>
  <c r="CR4" i="199" s="1"/>
  <c r="CH2" i="199"/>
  <c r="CH4" i="199" s="1"/>
  <c r="CD9" i="199" s="1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BX2" i="199"/>
  <c r="CB4" i="199" s="1"/>
  <c r="BN2" i="199"/>
  <c r="BN4" i="199" s="1"/>
  <c r="BD2" i="199"/>
  <c r="BD4" i="199" s="1"/>
  <c r="AT2" i="199"/>
  <c r="AT4" i="199" s="1"/>
  <c r="AP9" i="199" s="1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AJ2" i="199"/>
  <c r="AN4" i="199" s="1"/>
  <c r="Z2" i="199"/>
  <c r="Z4" i="199" s="1"/>
  <c r="P2" i="199"/>
  <c r="P4" i="199" s="1"/>
  <c r="F2" i="199"/>
  <c r="F4" i="199" s="1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C73" i="199"/>
  <c r="C72" i="199"/>
  <c r="C71" i="199"/>
  <c r="C70" i="199"/>
  <c r="C69" i="199"/>
  <c r="C68" i="199"/>
  <c r="C67" i="199"/>
  <c r="C66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Q61" i="199"/>
  <c r="DP61" i="199"/>
  <c r="DO61" i="199"/>
  <c r="DN61" i="199"/>
  <c r="DM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S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Y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E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K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Q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Q60" i="199"/>
  <c r="DP60" i="199"/>
  <c r="DO60" i="199"/>
  <c r="DN60" i="199"/>
  <c r="DM60" i="199"/>
  <c r="DL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Q58" i="199"/>
  <c r="DP58" i="199"/>
  <c r="DO58" i="199"/>
  <c r="DN58" i="199"/>
  <c r="DM58" i="199"/>
  <c r="DL58" i="199"/>
  <c r="DK58" i="199"/>
  <c r="DJ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N55" i="199"/>
  <c r="DN62" i="199" s="1"/>
  <c r="DM55" i="199"/>
  <c r="DL55" i="199"/>
  <c r="DK55" i="199"/>
  <c r="DK59" i="199" s="1"/>
  <c r="DJ55" i="199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R55" i="199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X55" i="199"/>
  <c r="BW55" i="199"/>
  <c r="BW59" i="199" s="1"/>
  <c r="BV55" i="199"/>
  <c r="BV58" i="199" s="1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D55" i="199"/>
  <c r="BD60" i="199" s="1"/>
  <c r="BC55" i="199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J55" i="199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P55" i="199"/>
  <c r="O55" i="199"/>
  <c r="O59" i="199" s="1"/>
  <c r="N55" i="199"/>
  <c r="N58" i="199" s="1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DO47" i="199"/>
  <c r="DE47" i="199"/>
  <c r="CU47" i="199"/>
  <c r="CK47" i="199"/>
  <c r="CA47" i="199"/>
  <c r="BQ47" i="199"/>
  <c r="BG47" i="199"/>
  <c r="AW47" i="199"/>
  <c r="AM47" i="199"/>
  <c r="AC47" i="199"/>
  <c r="D46" i="219" s="1"/>
  <c r="D103" i="219" s="1"/>
  <c r="S47" i="199"/>
  <c r="I47" i="199"/>
  <c r="DO46" i="199"/>
  <c r="DE46" i="199"/>
  <c r="CU46" i="199"/>
  <c r="CK46" i="199"/>
  <c r="CA46" i="199"/>
  <c r="BQ46" i="199"/>
  <c r="BG46" i="199"/>
  <c r="AW46" i="199"/>
  <c r="AM46" i="199"/>
  <c r="AC46" i="199"/>
  <c r="D45" i="219" s="1"/>
  <c r="D102" i="219" s="1"/>
  <c r="S46" i="199"/>
  <c r="I46" i="199"/>
  <c r="DO45" i="199"/>
  <c r="DE45" i="199"/>
  <c r="CU45" i="199"/>
  <c r="CK45" i="199"/>
  <c r="CA45" i="199"/>
  <c r="BQ45" i="199"/>
  <c r="BG45" i="199"/>
  <c r="AW45" i="199"/>
  <c r="AM45" i="199"/>
  <c r="AC45" i="199"/>
  <c r="D44" i="219" s="1"/>
  <c r="D101" i="219" s="1"/>
  <c r="S45" i="199"/>
  <c r="I45" i="199"/>
  <c r="DO44" i="199"/>
  <c r="DE44" i="199"/>
  <c r="CU44" i="199"/>
  <c r="CK44" i="199"/>
  <c r="CA44" i="199"/>
  <c r="BQ44" i="199"/>
  <c r="BG44" i="199"/>
  <c r="AW44" i="199"/>
  <c r="AM44" i="199"/>
  <c r="AC44" i="199"/>
  <c r="D43" i="219" s="1"/>
  <c r="D100" i="219" s="1"/>
  <c r="S44" i="199"/>
  <c r="I44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DO41" i="199"/>
  <c r="DE41" i="199"/>
  <c r="CU41" i="199"/>
  <c r="CK41" i="199"/>
  <c r="CA41" i="199"/>
  <c r="BQ41" i="199"/>
  <c r="BG41" i="199"/>
  <c r="AW41" i="199"/>
  <c r="AM41" i="199"/>
  <c r="AC41" i="199"/>
  <c r="D40" i="219" s="1"/>
  <c r="D97" i="219" s="1"/>
  <c r="S41" i="199"/>
  <c r="I41" i="199"/>
  <c r="DO40" i="199"/>
  <c r="DE40" i="199"/>
  <c r="CU40" i="199"/>
  <c r="CK40" i="199"/>
  <c r="CA40" i="199"/>
  <c r="BQ40" i="199"/>
  <c r="BG40" i="199"/>
  <c r="AW40" i="199"/>
  <c r="AM40" i="199"/>
  <c r="AC40" i="199"/>
  <c r="D39" i="219" s="1"/>
  <c r="D96" i="219" s="1"/>
  <c r="S40" i="199"/>
  <c r="I40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DO37" i="199"/>
  <c r="DE37" i="199"/>
  <c r="CU37" i="199"/>
  <c r="CK37" i="199"/>
  <c r="CA37" i="199"/>
  <c r="BQ37" i="199"/>
  <c r="BG37" i="199"/>
  <c r="AW37" i="199"/>
  <c r="AM37" i="199"/>
  <c r="AC37" i="199"/>
  <c r="D36" i="219" s="1"/>
  <c r="D93" i="219" s="1"/>
  <c r="S37" i="199"/>
  <c r="I37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DO12" i="199"/>
  <c r="DE12" i="199"/>
  <c r="CU12" i="199"/>
  <c r="CK12" i="199"/>
  <c r="J183" i="219" s="1"/>
  <c r="J241" i="219" s="1"/>
  <c r="CA12" i="199"/>
  <c r="BQ12" i="199"/>
  <c r="BG12" i="199"/>
  <c r="AW12" i="199"/>
  <c r="AM12" i="199"/>
  <c r="AC12" i="199"/>
  <c r="S12" i="199"/>
  <c r="I12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O9" i="199"/>
  <c r="DE9" i="199"/>
  <c r="CU9" i="199"/>
  <c r="CK9" i="199"/>
  <c r="CA9" i="199"/>
  <c r="BQ9" i="199"/>
  <c r="BG9" i="199"/>
  <c r="AW9" i="199"/>
  <c r="AM9" i="199"/>
  <c r="AC9" i="199"/>
  <c r="S9" i="199"/>
  <c r="I9" i="199"/>
  <c r="BN8" i="199"/>
  <c r="A9" i="213"/>
  <c r="E16" i="221"/>
  <c r="D16" i="221"/>
  <c r="E15" i="221"/>
  <c r="D15" i="221"/>
  <c r="N99" i="220"/>
  <c r="M99" i="220"/>
  <c r="L99" i="220"/>
  <c r="BO19" i="216"/>
  <c r="BQ19" i="216" s="1"/>
  <c r="K99" i="220"/>
  <c r="J99" i="220"/>
  <c r="I99" i="220"/>
  <c r="H180" i="219"/>
  <c r="H238" i="219" s="1"/>
  <c r="H99" i="220"/>
  <c r="AM20" i="216"/>
  <c r="AO20" i="216" s="1"/>
  <c r="G99" i="220"/>
  <c r="AF19" i="216"/>
  <c r="AH19" i="216" s="1"/>
  <c r="F180" i="219"/>
  <c r="F9" i="219"/>
  <c r="F99" i="220"/>
  <c r="Y20" i="216"/>
  <c r="AA20" i="216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R20" i="216"/>
  <c r="T20" i="216" s="1"/>
  <c r="R22" i="216"/>
  <c r="T22" i="216" s="1"/>
  <c r="R24" i="216"/>
  <c r="T24" i="216" s="1"/>
  <c r="R25" i="216"/>
  <c r="S25" i="216" s="1"/>
  <c r="R26" i="216"/>
  <c r="T26" i="216" s="1"/>
  <c r="R19" i="216"/>
  <c r="T19" i="216" s="1"/>
  <c r="D180" i="219"/>
  <c r="D99" i="220"/>
  <c r="K20" i="216"/>
  <c r="C180" i="219"/>
  <c r="C238" i="219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D20" i="216"/>
  <c r="F20" i="216" s="1"/>
  <c r="D23" i="216"/>
  <c r="F23" i="216" s="1"/>
  <c r="D24" i="216"/>
  <c r="F24" i="216" s="1"/>
  <c r="D25" i="216"/>
  <c r="F25" i="216" s="1"/>
  <c r="D19" i="216"/>
  <c r="F19" i="216" s="1"/>
  <c r="B180" i="219"/>
  <c r="B9" i="219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HE53" i="214"/>
  <c r="HD53" i="214"/>
  <c r="HC53" i="214"/>
  <c r="HB53" i="214"/>
  <c r="HA53" i="214"/>
  <c r="GZ53" i="214"/>
  <c r="BR3079" i="217"/>
  <c r="BR3081" i="217" s="1"/>
  <c r="BR3078" i="217"/>
  <c r="BR3077" i="217"/>
  <c r="BR2567" i="217"/>
  <c r="BR2573" i="217" s="1"/>
  <c r="BR2566" i="217"/>
  <c r="BR2565" i="217"/>
  <c r="BR2055" i="217"/>
  <c r="BR2057" i="217" s="1"/>
  <c r="BR2054" i="217"/>
  <c r="BR2053" i="217"/>
  <c r="BR1543" i="217"/>
  <c r="BR1545" i="217" s="1"/>
  <c r="BR1542" i="217"/>
  <c r="BR1541" i="217"/>
  <c r="BR1031" i="217"/>
  <c r="BR1033" i="217" s="1"/>
  <c r="BR1030" i="217"/>
  <c r="BR1029" i="217"/>
  <c r="BR519" i="217"/>
  <c r="BR525" i="217" s="1"/>
  <c r="BR518" i="217"/>
  <c r="BR517" i="217"/>
  <c r="BR7" i="217"/>
  <c r="BR13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H55" i="221"/>
  <c r="H54" i="221"/>
  <c r="H38" i="221" s="1"/>
  <c r="H39" i="221"/>
  <c r="H33" i="221"/>
  <c r="H49" i="221" s="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1" i="217" s="1"/>
  <c r="BL3078" i="217"/>
  <c r="BL3077" i="217"/>
  <c r="BL2567" i="217"/>
  <c r="M71" i="220" s="1"/>
  <c r="BL2566" i="217"/>
  <c r="BL2565" i="217"/>
  <c r="BL2055" i="217"/>
  <c r="BL2057" i="217" s="1"/>
  <c r="BL2054" i="217"/>
  <c r="BL2053" i="217"/>
  <c r="BL1543" i="217"/>
  <c r="BL1545" i="217" s="1"/>
  <c r="BL1542" i="217"/>
  <c r="BL1541" i="217"/>
  <c r="BL1031" i="217"/>
  <c r="M29" i="220" s="1"/>
  <c r="BL1030" i="217"/>
  <c r="BL1029" i="217"/>
  <c r="BL519" i="217"/>
  <c r="M14" i="220" s="1"/>
  <c r="Z19" i="198" s="1"/>
  <c r="BL518" i="217"/>
  <c r="BL517" i="217"/>
  <c r="BL7" i="217"/>
  <c r="M8" i="220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I55" i="221"/>
  <c r="I39" i="221" s="1"/>
  <c r="I54" i="221"/>
  <c r="I38" i="221" s="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1" i="217" s="1"/>
  <c r="BF3078" i="217"/>
  <c r="BF3077" i="217"/>
  <c r="BF2567" i="217"/>
  <c r="BF2573" i="217" s="1"/>
  <c r="BF2566" i="217"/>
  <c r="BF2565" i="217"/>
  <c r="BF2055" i="217"/>
  <c r="BF2057" i="217" s="1"/>
  <c r="BF2054" i="217"/>
  <c r="BF2053" i="217"/>
  <c r="BF1543" i="217"/>
  <c r="BF1545" i="217" s="1"/>
  <c r="BF1542" i="217"/>
  <c r="BF1541" i="217"/>
  <c r="BF1031" i="217"/>
  <c r="BF1033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1" i="217" s="1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K55" i="221"/>
  <c r="K39" i="221" s="1"/>
  <c r="K54" i="221"/>
  <c r="K38" i="221" s="1"/>
  <c r="K33" i="221"/>
  <c r="K22" i="22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1" i="217" s="1"/>
  <c r="AT3078" i="217"/>
  <c r="AT3077" i="217"/>
  <c r="AT2567" i="217"/>
  <c r="J71" i="220" s="1"/>
  <c r="AT2566" i="217"/>
  <c r="AT2565" i="217"/>
  <c r="AT2055" i="217"/>
  <c r="J57" i="220" s="1"/>
  <c r="AC16" i="198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J8" i="220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L55" i="221"/>
  <c r="L39" i="221" s="1"/>
  <c r="L54" i="221"/>
  <c r="L38" i="221" s="1"/>
  <c r="L33" i="221"/>
  <c r="L22" i="221"/>
  <c r="L26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5" i="217" s="1"/>
  <c r="AN3078" i="217"/>
  <c r="AN3077" i="217"/>
  <c r="AN2567" i="217"/>
  <c r="AN2573" i="217" s="1"/>
  <c r="AN2566" i="217"/>
  <c r="AN2565" i="217"/>
  <c r="AN2055" i="217"/>
  <c r="I57" i="220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I14" i="220" s="1"/>
  <c r="Z15" i="198" s="1"/>
  <c r="AN518" i="217"/>
  <c r="AN517" i="217"/>
  <c r="AN7" i="217"/>
  <c r="I8" i="220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H85" i="220" s="1"/>
  <c r="AH3078" i="217"/>
  <c r="AH3077" i="217"/>
  <c r="AH2567" i="217"/>
  <c r="AH2569" i="217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H29" i="220" s="1"/>
  <c r="AH1030" i="217"/>
  <c r="AH1029" i="217"/>
  <c r="AH519" i="217"/>
  <c r="H14" i="220" s="1"/>
  <c r="Z14" i="198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AZ27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1" i="217" s="1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O55" i="221"/>
  <c r="O39" i="221" s="1"/>
  <c r="O54" i="221"/>
  <c r="O38" i="221" s="1"/>
  <c r="O33" i="221"/>
  <c r="O22" i="221"/>
  <c r="O26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1" i="217" s="1"/>
  <c r="V3078" i="217"/>
  <c r="V3077" i="217"/>
  <c r="V2567" i="217"/>
  <c r="V2569" i="217" s="1"/>
  <c r="V2566" i="217"/>
  <c r="V2565" i="217"/>
  <c r="V2055" i="217"/>
  <c r="F57" i="220" s="1"/>
  <c r="AC12" i="198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P55" i="221"/>
  <c r="P39" i="221" s="1"/>
  <c r="P54" i="221"/>
  <c r="P38" i="221" s="1"/>
  <c r="P33" i="221"/>
  <c r="P22" i="221"/>
  <c r="P26" i="221" s="1"/>
  <c r="P20" i="22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E85" i="220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E43" i="220" s="1"/>
  <c r="AB11" i="198" s="1"/>
  <c r="P1542" i="217"/>
  <c r="P1541" i="217"/>
  <c r="P1031" i="217"/>
  <c r="E29" i="220" s="1"/>
  <c r="P1030" i="217"/>
  <c r="P1029" i="217"/>
  <c r="P519" i="217"/>
  <c r="P521" i="217" s="1"/>
  <c r="P518" i="217"/>
  <c r="P517" i="217"/>
  <c r="P7" i="217"/>
  <c r="E8" i="220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Q55" i="221"/>
  <c r="Q39" i="221" s="1"/>
  <c r="Q54" i="221"/>
  <c r="Q38" i="221" s="1"/>
  <c r="Q33" i="221"/>
  <c r="Q22" i="221"/>
  <c r="Q42" i="221" s="1"/>
  <c r="Q20" i="22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1" i="217" s="1"/>
  <c r="J3078" i="217"/>
  <c r="J3077" i="217"/>
  <c r="J2567" i="217"/>
  <c r="J2569" i="217" s="1"/>
  <c r="J2566" i="217"/>
  <c r="J2565" i="217"/>
  <c r="J2055" i="217"/>
  <c r="D57" i="220" s="1"/>
  <c r="J2054" i="217"/>
  <c r="J2053" i="217"/>
  <c r="J1543" i="217"/>
  <c r="D43" i="220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A10" i="214"/>
  <c r="A11" i="214" s="1"/>
  <c r="A12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R42" i="221" s="1"/>
  <c r="G22" i="221"/>
  <c r="G42" i="221" s="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R53" i="221" l="1"/>
  <c r="R6" i="221"/>
  <c r="P52" i="221"/>
  <c r="P6" i="221"/>
  <c r="Q52" i="221"/>
  <c r="Q6" i="221"/>
  <c r="H52" i="221"/>
  <c r="H6" i="221"/>
  <c r="I52" i="221"/>
  <c r="I6" i="221"/>
  <c r="G53" i="221"/>
  <c r="F20" i="221"/>
  <c r="G6" i="221"/>
  <c r="J52" i="221"/>
  <c r="J6" i="221"/>
  <c r="M52" i="221"/>
  <c r="M6" i="221"/>
  <c r="N52" i="221"/>
  <c r="N6" i="221"/>
  <c r="K52" i="221"/>
  <c r="K6" i="221"/>
  <c r="L52" i="221"/>
  <c r="L6" i="221"/>
  <c r="K26" i="221"/>
  <c r="F22" i="221"/>
  <c r="O52" i="221"/>
  <c r="O6" i="221"/>
  <c r="J49" i="221"/>
  <c r="C16" i="221"/>
  <c r="B46" i="219"/>
  <c r="B103" i="219" s="1"/>
  <c r="B45" i="219"/>
  <c r="B102" i="219" s="1"/>
  <c r="FB9" i="214"/>
  <c r="FB8" i="214" s="1"/>
  <c r="B43" i="219"/>
  <c r="B100" i="219" s="1"/>
  <c r="D42" i="219"/>
  <c r="D99" i="219" s="1"/>
  <c r="B42" i="219"/>
  <c r="B99" i="219" s="1"/>
  <c r="B41" i="219"/>
  <c r="B98" i="219" s="1"/>
  <c r="B40" i="219"/>
  <c r="B97" i="219" s="1"/>
  <c r="C37" i="215"/>
  <c r="B39" i="219"/>
  <c r="B96" i="219" s="1"/>
  <c r="D38" i="219"/>
  <c r="D95" i="219" s="1"/>
  <c r="B38" i="219"/>
  <c r="B95" i="219" s="1"/>
  <c r="D37" i="219"/>
  <c r="D94" i="219" s="1"/>
  <c r="B37" i="219"/>
  <c r="B94" i="219" s="1"/>
  <c r="B36" i="219"/>
  <c r="B93" i="219" s="1"/>
  <c r="D34" i="215"/>
  <c r="D35" i="219"/>
  <c r="D92" i="219" s="1"/>
  <c r="B35" i="219"/>
  <c r="B92" i="219" s="1"/>
  <c r="D34" i="219"/>
  <c r="D91" i="219" s="1"/>
  <c r="B34" i="219"/>
  <c r="B91" i="219" s="1"/>
  <c r="D33" i="219"/>
  <c r="D90" i="219" s="1"/>
  <c r="B33" i="219"/>
  <c r="B90" i="219" s="1"/>
  <c r="D32" i="219"/>
  <c r="D89" i="219" s="1"/>
  <c r="B32" i="219"/>
  <c r="B89" i="219" s="1"/>
  <c r="D31" i="219"/>
  <c r="D88" i="219" s="1"/>
  <c r="B31" i="219"/>
  <c r="B88" i="219" s="1"/>
  <c r="D30" i="219"/>
  <c r="D87" i="219" s="1"/>
  <c r="B30" i="219"/>
  <c r="B87" i="219" s="1"/>
  <c r="D29" i="219"/>
  <c r="D86" i="219" s="1"/>
  <c r="B29" i="219"/>
  <c r="B86" i="219" s="1"/>
  <c r="D28" i="219"/>
  <c r="D85" i="219" s="1"/>
  <c r="B28" i="219"/>
  <c r="B85" i="219" s="1"/>
  <c r="D27" i="219"/>
  <c r="D84" i="219" s="1"/>
  <c r="B27" i="219"/>
  <c r="B84" i="219" s="1"/>
  <c r="D26" i="219"/>
  <c r="D83" i="219" s="1"/>
  <c r="B26" i="219"/>
  <c r="B83" i="219" s="1"/>
  <c r="D25" i="219"/>
  <c r="D82" i="219" s="1"/>
  <c r="B25" i="219"/>
  <c r="B82" i="219" s="1"/>
  <c r="D24" i="219"/>
  <c r="D81" i="219" s="1"/>
  <c r="B24" i="219"/>
  <c r="B81" i="219" s="1"/>
  <c r="D23" i="219"/>
  <c r="D80" i="219" s="1"/>
  <c r="B23" i="219"/>
  <c r="B80" i="219" s="1"/>
  <c r="O99" i="220"/>
  <c r="AA99" i="220" s="1"/>
  <c r="D22" i="219"/>
  <c r="D79" i="219" s="1"/>
  <c r="B22" i="219"/>
  <c r="B79" i="219" s="1"/>
  <c r="D21" i="219"/>
  <c r="D78" i="219" s="1"/>
  <c r="B21" i="219"/>
  <c r="B78" i="219" s="1"/>
  <c r="D20" i="219"/>
  <c r="D77" i="219" s="1"/>
  <c r="B20" i="219"/>
  <c r="B77" i="219" s="1"/>
  <c r="D19" i="219"/>
  <c r="D76" i="219" s="1"/>
  <c r="B19" i="219"/>
  <c r="B76" i="219" s="1"/>
  <c r="D18" i="219"/>
  <c r="D75" i="219" s="1"/>
  <c r="B18" i="219"/>
  <c r="B75" i="219" s="1"/>
  <c r="D17" i="219"/>
  <c r="D74" i="219" s="1"/>
  <c r="B17" i="219"/>
  <c r="B74" i="219" s="1"/>
  <c r="D15" i="215"/>
  <c r="D16" i="219"/>
  <c r="D73" i="219" s="1"/>
  <c r="B16" i="219"/>
  <c r="B73" i="219" s="1"/>
  <c r="Z16" i="198"/>
  <c r="AD16" i="198"/>
  <c r="J72" i="220"/>
  <c r="AC15" i="198"/>
  <c r="AD19" i="198"/>
  <c r="AB10" i="198"/>
  <c r="M30" i="220"/>
  <c r="AA19" i="198"/>
  <c r="D58" i="220"/>
  <c r="AC10" i="198"/>
  <c r="AD9" i="198"/>
  <c r="E44" i="220"/>
  <c r="AA11" i="198"/>
  <c r="E100" i="220"/>
  <c r="AA14" i="198"/>
  <c r="H30" i="220"/>
  <c r="H100" i="220"/>
  <c r="F14" i="220"/>
  <c r="G29" i="220"/>
  <c r="AA13" i="198" s="1"/>
  <c r="J43" i="220"/>
  <c r="M57" i="220"/>
  <c r="E14" i="220"/>
  <c r="Z11" i="198" s="1"/>
  <c r="F29" i="220"/>
  <c r="AA12" i="198" s="1"/>
  <c r="G43" i="220"/>
  <c r="L8" i="220"/>
  <c r="X18" i="198" s="1"/>
  <c r="BF2056" i="217"/>
  <c r="BG2472" i="217" s="1"/>
  <c r="BL2056" i="217"/>
  <c r="C14" i="220"/>
  <c r="D14" i="220"/>
  <c r="Z10" i="198" s="1"/>
  <c r="F43" i="220"/>
  <c r="G57" i="220"/>
  <c r="AC13" i="198" s="1"/>
  <c r="L14" i="220"/>
  <c r="Z18" i="198" s="1"/>
  <c r="M85" i="220"/>
  <c r="BL2061" i="217"/>
  <c r="C29" i="220"/>
  <c r="D29" i="220"/>
  <c r="D44" i="220" s="1"/>
  <c r="G71" i="220"/>
  <c r="J85" i="220"/>
  <c r="J100" i="220" s="1"/>
  <c r="L29" i="220"/>
  <c r="C43" i="220"/>
  <c r="E57" i="220"/>
  <c r="F71" i="220"/>
  <c r="G85" i="220"/>
  <c r="G100" i="220" s="1"/>
  <c r="I29" i="220"/>
  <c r="L43" i="220"/>
  <c r="AB18" i="198" s="1"/>
  <c r="N14" i="220"/>
  <c r="Z20" i="198" s="1"/>
  <c r="C57" i="220"/>
  <c r="C72" i="220" s="1"/>
  <c r="E71" i="220"/>
  <c r="AD11" i="198" s="1"/>
  <c r="F85" i="220"/>
  <c r="F100" i="220" s="1"/>
  <c r="I43" i="220"/>
  <c r="I58" i="220" s="1"/>
  <c r="K14" i="220"/>
  <c r="Z17" i="198" s="1"/>
  <c r="L57" i="220"/>
  <c r="N29" i="220"/>
  <c r="D71" i="220"/>
  <c r="K29" i="220"/>
  <c r="L71" i="220"/>
  <c r="AD18" i="198" s="1"/>
  <c r="N43" i="220"/>
  <c r="BR521" i="217"/>
  <c r="C85" i="220"/>
  <c r="D85" i="220"/>
  <c r="I71" i="220"/>
  <c r="K43" i="220"/>
  <c r="L85" i="220"/>
  <c r="N57" i="220"/>
  <c r="AC20" i="198" s="1"/>
  <c r="BR2568" i="217"/>
  <c r="I85" i="220"/>
  <c r="K57" i="220"/>
  <c r="N71" i="220"/>
  <c r="BR2569" i="217"/>
  <c r="H43" i="220"/>
  <c r="AB14" i="198" s="1"/>
  <c r="K71" i="220"/>
  <c r="N85" i="220"/>
  <c r="G8" i="220"/>
  <c r="H57" i="220"/>
  <c r="K85" i="220"/>
  <c r="K100" i="220" s="1"/>
  <c r="G14" i="220"/>
  <c r="H71" i="220"/>
  <c r="AD14" i="198" s="1"/>
  <c r="J29" i="220"/>
  <c r="AA16" i="198" s="1"/>
  <c r="M43" i="220"/>
  <c r="D15" i="219"/>
  <c r="D72" i="219" s="1"/>
  <c r="B15" i="219"/>
  <c r="B72" i="219" s="1"/>
  <c r="H197" i="219"/>
  <c r="H255" i="219" s="1"/>
  <c r="H191" i="219"/>
  <c r="H249" i="219" s="1"/>
  <c r="F117" i="222"/>
  <c r="D14" i="219"/>
  <c r="D71" i="219" s="1"/>
  <c r="B14" i="219"/>
  <c r="B71" i="219" s="1"/>
  <c r="F111" i="222"/>
  <c r="H113" i="223"/>
  <c r="H227" i="219"/>
  <c r="H285" i="219" s="1"/>
  <c r="H221" i="219"/>
  <c r="H279" i="219" s="1"/>
  <c r="H215" i="219"/>
  <c r="H273" i="219" s="1"/>
  <c r="H209" i="219"/>
  <c r="H267" i="219" s="1"/>
  <c r="H203" i="219"/>
  <c r="H261" i="219" s="1"/>
  <c r="G221" i="219"/>
  <c r="G279" i="219" s="1"/>
  <c r="G203" i="219"/>
  <c r="G261" i="219" s="1"/>
  <c r="G191" i="219"/>
  <c r="G249" i="219" s="1"/>
  <c r="H112" i="223"/>
  <c r="H226" i="219"/>
  <c r="H284" i="219" s="1"/>
  <c r="H220" i="219"/>
  <c r="H278" i="219" s="1"/>
  <c r="H214" i="219"/>
  <c r="H272" i="219" s="1"/>
  <c r="H208" i="219"/>
  <c r="H266" i="219" s="1"/>
  <c r="H202" i="219"/>
  <c r="H260" i="219" s="1"/>
  <c r="H196" i="219"/>
  <c r="H254" i="219" s="1"/>
  <c r="H190" i="219"/>
  <c r="H248" i="219" s="1"/>
  <c r="F116" i="222"/>
  <c r="F110" i="222"/>
  <c r="H111" i="223"/>
  <c r="G209" i="219"/>
  <c r="G267" i="219" s="1"/>
  <c r="G197" i="219"/>
  <c r="G255" i="219" s="1"/>
  <c r="G226" i="219"/>
  <c r="G284" i="219" s="1"/>
  <c r="G220" i="219"/>
  <c r="G278" i="219" s="1"/>
  <c r="G214" i="219"/>
  <c r="G272" i="219" s="1"/>
  <c r="G208" i="219"/>
  <c r="G266" i="219" s="1"/>
  <c r="G202" i="219"/>
  <c r="G260" i="219" s="1"/>
  <c r="G196" i="219"/>
  <c r="G254" i="219" s="1"/>
  <c r="G190" i="219"/>
  <c r="G248" i="219" s="1"/>
  <c r="G115" i="222"/>
  <c r="D109" i="222"/>
  <c r="H110" i="223"/>
  <c r="G116" i="222"/>
  <c r="H231" i="219"/>
  <c r="H225" i="219"/>
  <c r="H283" i="219" s="1"/>
  <c r="H219" i="219"/>
  <c r="H277" i="219" s="1"/>
  <c r="H213" i="219"/>
  <c r="H271" i="219" s="1"/>
  <c r="H207" i="219"/>
  <c r="H265" i="219" s="1"/>
  <c r="H201" i="219"/>
  <c r="H259" i="219" s="1"/>
  <c r="H195" i="219"/>
  <c r="H253" i="219" s="1"/>
  <c r="H189" i="219"/>
  <c r="H247" i="219" s="1"/>
  <c r="F115" i="222"/>
  <c r="C109" i="222"/>
  <c r="G110" i="223"/>
  <c r="G227" i="219"/>
  <c r="G285" i="219" s="1"/>
  <c r="G231" i="219"/>
  <c r="G225" i="219"/>
  <c r="G283" i="219" s="1"/>
  <c r="G219" i="219"/>
  <c r="G277" i="219" s="1"/>
  <c r="G213" i="219"/>
  <c r="G271" i="219" s="1"/>
  <c r="G207" i="219"/>
  <c r="G265" i="219" s="1"/>
  <c r="G201" i="219"/>
  <c r="G259" i="219" s="1"/>
  <c r="G195" i="219"/>
  <c r="G253" i="219" s="1"/>
  <c r="G189" i="219"/>
  <c r="G247" i="219" s="1"/>
  <c r="G114" i="222"/>
  <c r="E109" i="223"/>
  <c r="G110" i="222"/>
  <c r="H230" i="219"/>
  <c r="H288" i="219" s="1"/>
  <c r="H224" i="219"/>
  <c r="H282" i="219" s="1"/>
  <c r="H218" i="219"/>
  <c r="H276" i="219" s="1"/>
  <c r="H212" i="219"/>
  <c r="H270" i="219" s="1"/>
  <c r="H206" i="219"/>
  <c r="H264" i="219" s="1"/>
  <c r="H200" i="219"/>
  <c r="H258" i="219" s="1"/>
  <c r="H194" i="219"/>
  <c r="H252" i="219" s="1"/>
  <c r="H188" i="219"/>
  <c r="H246" i="219" s="1"/>
  <c r="F114" i="222"/>
  <c r="G215" i="219"/>
  <c r="G273" i="219" s="1"/>
  <c r="G230" i="219"/>
  <c r="G288" i="219" s="1"/>
  <c r="G224" i="219"/>
  <c r="G282" i="219" s="1"/>
  <c r="G218" i="219"/>
  <c r="G276" i="219" s="1"/>
  <c r="G212" i="219"/>
  <c r="G270" i="219" s="1"/>
  <c r="G206" i="219"/>
  <c r="G264" i="219" s="1"/>
  <c r="G200" i="219"/>
  <c r="G258" i="219" s="1"/>
  <c r="G194" i="219"/>
  <c r="G252" i="219" s="1"/>
  <c r="G188" i="219"/>
  <c r="G246" i="219" s="1"/>
  <c r="G113" i="222"/>
  <c r="H117" i="223"/>
  <c r="H229" i="219"/>
  <c r="H287" i="219" s="1"/>
  <c r="H223" i="219"/>
  <c r="H281" i="219" s="1"/>
  <c r="H217" i="219"/>
  <c r="H275" i="219" s="1"/>
  <c r="H211" i="219"/>
  <c r="H269" i="219" s="1"/>
  <c r="H205" i="219"/>
  <c r="H263" i="219" s="1"/>
  <c r="H199" i="219"/>
  <c r="H257" i="219" s="1"/>
  <c r="H193" i="219"/>
  <c r="H251" i="219" s="1"/>
  <c r="H187" i="219"/>
  <c r="H245" i="219" s="1"/>
  <c r="F113" i="222"/>
  <c r="H116" i="223"/>
  <c r="G229" i="219"/>
  <c r="G287" i="219" s="1"/>
  <c r="G223" i="219"/>
  <c r="G281" i="219" s="1"/>
  <c r="G217" i="219"/>
  <c r="G275" i="219" s="1"/>
  <c r="G211" i="219"/>
  <c r="G269" i="219" s="1"/>
  <c r="G205" i="219"/>
  <c r="G263" i="219" s="1"/>
  <c r="G199" i="219"/>
  <c r="G257" i="219" s="1"/>
  <c r="G193" i="219"/>
  <c r="G251" i="219" s="1"/>
  <c r="G187" i="219"/>
  <c r="G245" i="219" s="1"/>
  <c r="G112" i="222"/>
  <c r="H115" i="223"/>
  <c r="H228" i="219"/>
  <c r="H286" i="219" s="1"/>
  <c r="H222" i="219"/>
  <c r="H280" i="219" s="1"/>
  <c r="H216" i="219"/>
  <c r="H274" i="219" s="1"/>
  <c r="H210" i="219"/>
  <c r="H268" i="219" s="1"/>
  <c r="H204" i="219"/>
  <c r="H262" i="219" s="1"/>
  <c r="H198" i="219"/>
  <c r="H256" i="219" s="1"/>
  <c r="H192" i="219"/>
  <c r="H250" i="219" s="1"/>
  <c r="H186" i="219"/>
  <c r="H244" i="219" s="1"/>
  <c r="F112" i="222"/>
  <c r="H114" i="223"/>
  <c r="G228" i="219"/>
  <c r="G286" i="219" s="1"/>
  <c r="G222" i="219"/>
  <c r="G280" i="219" s="1"/>
  <c r="G216" i="219"/>
  <c r="G274" i="219" s="1"/>
  <c r="G210" i="219"/>
  <c r="G268" i="219" s="1"/>
  <c r="G204" i="219"/>
  <c r="G262" i="219" s="1"/>
  <c r="G198" i="219"/>
  <c r="G256" i="219" s="1"/>
  <c r="G192" i="219"/>
  <c r="G250" i="219" s="1"/>
  <c r="G186" i="219"/>
  <c r="G244" i="219" s="1"/>
  <c r="G117" i="222"/>
  <c r="G111" i="222"/>
  <c r="G114" i="223"/>
  <c r="H185" i="219"/>
  <c r="H243" i="219" s="1"/>
  <c r="G185" i="219"/>
  <c r="G243" i="219" s="1"/>
  <c r="D13" i="219"/>
  <c r="D70" i="219" s="1"/>
  <c r="B13" i="219"/>
  <c r="B70" i="219" s="1"/>
  <c r="GK9" i="214"/>
  <c r="GK8" i="214" s="1"/>
  <c r="FT9" i="214"/>
  <c r="FT8" i="214" s="1"/>
  <c r="H184" i="219"/>
  <c r="H242" i="219" s="1"/>
  <c r="G184" i="219"/>
  <c r="G242" i="219" s="1"/>
  <c r="D12" i="219"/>
  <c r="D69" i="219" s="1"/>
  <c r="B12" i="219"/>
  <c r="B69" i="219" s="1"/>
  <c r="G117" i="223"/>
  <c r="G116" i="223"/>
  <c r="G115" i="223"/>
  <c r="G113" i="223"/>
  <c r="G112" i="223"/>
  <c r="G111" i="223"/>
  <c r="D109" i="223"/>
  <c r="F231" i="219"/>
  <c r="F230" i="219"/>
  <c r="F288" i="219" s="1"/>
  <c r="F229" i="219"/>
  <c r="F287" i="219" s="1"/>
  <c r="F228" i="219"/>
  <c r="F286" i="219" s="1"/>
  <c r="F227" i="219"/>
  <c r="F285" i="219" s="1"/>
  <c r="F226" i="219"/>
  <c r="F284" i="219" s="1"/>
  <c r="F225" i="219"/>
  <c r="F283" i="219" s="1"/>
  <c r="F224" i="219"/>
  <c r="F282" i="219" s="1"/>
  <c r="F223" i="219"/>
  <c r="F281" i="219" s="1"/>
  <c r="F222" i="219"/>
  <c r="F280" i="219" s="1"/>
  <c r="F221" i="219"/>
  <c r="F279" i="219" s="1"/>
  <c r="F220" i="219"/>
  <c r="F278" i="219" s="1"/>
  <c r="F219" i="219"/>
  <c r="F277" i="219" s="1"/>
  <c r="F218" i="219"/>
  <c r="F276" i="219" s="1"/>
  <c r="F217" i="219"/>
  <c r="F275" i="219" s="1"/>
  <c r="F216" i="219"/>
  <c r="F274" i="219" s="1"/>
  <c r="F215" i="219"/>
  <c r="F273" i="219" s="1"/>
  <c r="F214" i="219"/>
  <c r="F272" i="219" s="1"/>
  <c r="F213" i="219"/>
  <c r="F271" i="219" s="1"/>
  <c r="F212" i="219"/>
  <c r="F270" i="219" s="1"/>
  <c r="F211" i="219"/>
  <c r="F269" i="219" s="1"/>
  <c r="F210" i="219"/>
  <c r="F268" i="219" s="1"/>
  <c r="F209" i="219"/>
  <c r="F267" i="219" s="1"/>
  <c r="F208" i="219"/>
  <c r="F266" i="219" s="1"/>
  <c r="F207" i="219"/>
  <c r="F265" i="219" s="1"/>
  <c r="F206" i="219"/>
  <c r="F264" i="219" s="1"/>
  <c r="F205" i="219"/>
  <c r="F263" i="219" s="1"/>
  <c r="F204" i="219"/>
  <c r="F262" i="219" s="1"/>
  <c r="F203" i="219"/>
  <c r="F261" i="219" s="1"/>
  <c r="F202" i="219"/>
  <c r="F260" i="219" s="1"/>
  <c r="F201" i="219"/>
  <c r="F259" i="219" s="1"/>
  <c r="F200" i="219"/>
  <c r="F258" i="219" s="1"/>
  <c r="F199" i="219"/>
  <c r="F257" i="219" s="1"/>
  <c r="F198" i="219"/>
  <c r="F256" i="219" s="1"/>
  <c r="F197" i="219"/>
  <c r="F255" i="219" s="1"/>
  <c r="F196" i="219"/>
  <c r="F254" i="219" s="1"/>
  <c r="F195" i="219"/>
  <c r="F253" i="219" s="1"/>
  <c r="F194" i="219"/>
  <c r="F252" i="219" s="1"/>
  <c r="F193" i="219"/>
  <c r="F251" i="219" s="1"/>
  <c r="F192" i="219"/>
  <c r="F250" i="219" s="1"/>
  <c r="F191" i="219"/>
  <c r="F249" i="219" s="1"/>
  <c r="F190" i="219"/>
  <c r="F248" i="219" s="1"/>
  <c r="F189" i="219"/>
  <c r="F247" i="219" s="1"/>
  <c r="F188" i="219"/>
  <c r="F246" i="219" s="1"/>
  <c r="F187" i="219"/>
  <c r="F245" i="219" s="1"/>
  <c r="F186" i="219"/>
  <c r="F244" i="219" s="1"/>
  <c r="F185" i="219"/>
  <c r="F243" i="219" s="1"/>
  <c r="F184" i="219"/>
  <c r="F242" i="219" s="1"/>
  <c r="E117" i="222"/>
  <c r="E116" i="222"/>
  <c r="E115" i="222"/>
  <c r="E114" i="222"/>
  <c r="E113" i="222"/>
  <c r="E112" i="222"/>
  <c r="E111" i="222"/>
  <c r="E110" i="222"/>
  <c r="B109" i="222"/>
  <c r="F117" i="223"/>
  <c r="F116" i="223"/>
  <c r="F115" i="223"/>
  <c r="F114" i="223"/>
  <c r="F113" i="223"/>
  <c r="F112" i="223"/>
  <c r="F111" i="223"/>
  <c r="F110" i="223"/>
  <c r="C109" i="223"/>
  <c r="E231" i="219"/>
  <c r="E230" i="219"/>
  <c r="E288" i="219" s="1"/>
  <c r="E229" i="219"/>
  <c r="E287" i="219" s="1"/>
  <c r="E228" i="219"/>
  <c r="E286" i="219" s="1"/>
  <c r="E227" i="219"/>
  <c r="E285" i="219" s="1"/>
  <c r="E226" i="219"/>
  <c r="E284" i="219" s="1"/>
  <c r="E225" i="219"/>
  <c r="E283" i="219" s="1"/>
  <c r="E224" i="219"/>
  <c r="E282" i="219" s="1"/>
  <c r="E223" i="219"/>
  <c r="E281" i="219" s="1"/>
  <c r="E222" i="219"/>
  <c r="E280" i="219" s="1"/>
  <c r="E221" i="219"/>
  <c r="E279" i="219" s="1"/>
  <c r="E220" i="219"/>
  <c r="E278" i="219" s="1"/>
  <c r="E219" i="219"/>
  <c r="E277" i="219" s="1"/>
  <c r="E218" i="219"/>
  <c r="E276" i="219" s="1"/>
  <c r="E217" i="219"/>
  <c r="E275" i="219" s="1"/>
  <c r="E216" i="219"/>
  <c r="E274" i="219" s="1"/>
  <c r="E215" i="219"/>
  <c r="E273" i="219" s="1"/>
  <c r="E214" i="219"/>
  <c r="E272" i="219" s="1"/>
  <c r="E213" i="219"/>
  <c r="E271" i="219" s="1"/>
  <c r="E212" i="219"/>
  <c r="E270" i="219" s="1"/>
  <c r="E211" i="219"/>
  <c r="E269" i="219" s="1"/>
  <c r="E210" i="219"/>
  <c r="E268" i="219" s="1"/>
  <c r="E209" i="219"/>
  <c r="E267" i="219" s="1"/>
  <c r="E208" i="219"/>
  <c r="E266" i="219" s="1"/>
  <c r="E207" i="219"/>
  <c r="E265" i="219" s="1"/>
  <c r="E206" i="219"/>
  <c r="E264" i="219" s="1"/>
  <c r="E205" i="219"/>
  <c r="E263" i="219" s="1"/>
  <c r="E204" i="219"/>
  <c r="E262" i="219" s="1"/>
  <c r="E203" i="219"/>
  <c r="E261" i="219" s="1"/>
  <c r="E202" i="219"/>
  <c r="E260" i="219" s="1"/>
  <c r="E201" i="219"/>
  <c r="E259" i="219" s="1"/>
  <c r="E200" i="219"/>
  <c r="E258" i="219" s="1"/>
  <c r="E199" i="219"/>
  <c r="E257" i="219" s="1"/>
  <c r="E198" i="219"/>
  <c r="E256" i="219" s="1"/>
  <c r="E197" i="219"/>
  <c r="E255" i="219" s="1"/>
  <c r="E196" i="219"/>
  <c r="E254" i="219" s="1"/>
  <c r="E195" i="219"/>
  <c r="E253" i="219" s="1"/>
  <c r="E194" i="219"/>
  <c r="E252" i="219" s="1"/>
  <c r="E193" i="219"/>
  <c r="E251" i="219" s="1"/>
  <c r="E192" i="219"/>
  <c r="E250" i="219" s="1"/>
  <c r="E191" i="219"/>
  <c r="E249" i="219" s="1"/>
  <c r="E190" i="219"/>
  <c r="E248" i="219" s="1"/>
  <c r="E189" i="219"/>
  <c r="E247" i="219" s="1"/>
  <c r="E188" i="219"/>
  <c r="E246" i="219" s="1"/>
  <c r="E187" i="219"/>
  <c r="E245" i="219" s="1"/>
  <c r="E186" i="219"/>
  <c r="E244" i="219" s="1"/>
  <c r="E185" i="219"/>
  <c r="E243" i="219" s="1"/>
  <c r="E184" i="219"/>
  <c r="E242" i="219" s="1"/>
  <c r="D117" i="222"/>
  <c r="D116" i="222"/>
  <c r="D115" i="222"/>
  <c r="D114" i="222"/>
  <c r="D113" i="222"/>
  <c r="D112" i="222"/>
  <c r="D111" i="222"/>
  <c r="D110" i="222"/>
  <c r="D108" i="222"/>
  <c r="E117" i="223"/>
  <c r="E116" i="223"/>
  <c r="E115" i="223"/>
  <c r="E114" i="223"/>
  <c r="E113" i="223"/>
  <c r="E112" i="223"/>
  <c r="E111" i="223"/>
  <c r="E110" i="223"/>
  <c r="B109" i="223"/>
  <c r="D231" i="219"/>
  <c r="D230" i="219"/>
  <c r="D288" i="219" s="1"/>
  <c r="D229" i="219"/>
  <c r="D287" i="219" s="1"/>
  <c r="D228" i="219"/>
  <c r="D286" i="219" s="1"/>
  <c r="D227" i="219"/>
  <c r="D285" i="219" s="1"/>
  <c r="D226" i="219"/>
  <c r="D284" i="219" s="1"/>
  <c r="D225" i="219"/>
  <c r="D283" i="219" s="1"/>
  <c r="D224" i="219"/>
  <c r="D282" i="219" s="1"/>
  <c r="D223" i="219"/>
  <c r="D281" i="219" s="1"/>
  <c r="D222" i="219"/>
  <c r="D280" i="219" s="1"/>
  <c r="D221" i="219"/>
  <c r="D279" i="219" s="1"/>
  <c r="D220" i="219"/>
  <c r="D278" i="219" s="1"/>
  <c r="D219" i="219"/>
  <c r="D277" i="219" s="1"/>
  <c r="D218" i="219"/>
  <c r="D276" i="219" s="1"/>
  <c r="D217" i="219"/>
  <c r="D275" i="219" s="1"/>
  <c r="D216" i="219"/>
  <c r="D274" i="219" s="1"/>
  <c r="D215" i="219"/>
  <c r="D273" i="219" s="1"/>
  <c r="D214" i="219"/>
  <c r="D272" i="219" s="1"/>
  <c r="D213" i="219"/>
  <c r="D271" i="219" s="1"/>
  <c r="D212" i="219"/>
  <c r="D270" i="219" s="1"/>
  <c r="D211" i="219"/>
  <c r="D269" i="219" s="1"/>
  <c r="D210" i="219"/>
  <c r="D268" i="219" s="1"/>
  <c r="D209" i="219"/>
  <c r="D267" i="219" s="1"/>
  <c r="D208" i="219"/>
  <c r="D266" i="219" s="1"/>
  <c r="D207" i="219"/>
  <c r="D265" i="219" s="1"/>
  <c r="D206" i="219"/>
  <c r="D264" i="219" s="1"/>
  <c r="D205" i="219"/>
  <c r="D263" i="219" s="1"/>
  <c r="D204" i="219"/>
  <c r="D262" i="219" s="1"/>
  <c r="D203" i="219"/>
  <c r="D261" i="219" s="1"/>
  <c r="D202" i="219"/>
  <c r="D260" i="219" s="1"/>
  <c r="D201" i="219"/>
  <c r="D259" i="219" s="1"/>
  <c r="D200" i="219"/>
  <c r="D258" i="219" s="1"/>
  <c r="D199" i="219"/>
  <c r="D257" i="219" s="1"/>
  <c r="D198" i="219"/>
  <c r="D256" i="219" s="1"/>
  <c r="D197" i="219"/>
  <c r="D255" i="219" s="1"/>
  <c r="D196" i="219"/>
  <c r="D254" i="219" s="1"/>
  <c r="D195" i="219"/>
  <c r="D253" i="219" s="1"/>
  <c r="D194" i="219"/>
  <c r="D252" i="219" s="1"/>
  <c r="D193" i="219"/>
  <c r="D251" i="219" s="1"/>
  <c r="D192" i="219"/>
  <c r="D250" i="219" s="1"/>
  <c r="D191" i="219"/>
  <c r="D249" i="219" s="1"/>
  <c r="D190" i="219"/>
  <c r="D248" i="219" s="1"/>
  <c r="D189" i="219"/>
  <c r="D247" i="219" s="1"/>
  <c r="D188" i="219"/>
  <c r="D246" i="219" s="1"/>
  <c r="D187" i="219"/>
  <c r="D245" i="219" s="1"/>
  <c r="D186" i="219"/>
  <c r="D244" i="219" s="1"/>
  <c r="D185" i="219"/>
  <c r="D243" i="219" s="1"/>
  <c r="D184" i="219"/>
  <c r="D242" i="219" s="1"/>
  <c r="C117" i="222"/>
  <c r="C116" i="222"/>
  <c r="C115" i="222"/>
  <c r="C114" i="222"/>
  <c r="C113" i="222"/>
  <c r="C112" i="222"/>
  <c r="C111" i="222"/>
  <c r="C110" i="222"/>
  <c r="B108" i="222"/>
  <c r="D117" i="223"/>
  <c r="D116" i="223"/>
  <c r="D115" i="223"/>
  <c r="D114" i="223"/>
  <c r="D113" i="223"/>
  <c r="D112" i="223"/>
  <c r="D111" i="223"/>
  <c r="D110" i="223"/>
  <c r="D108" i="223"/>
  <c r="C231" i="219"/>
  <c r="C230" i="219"/>
  <c r="C288" i="219" s="1"/>
  <c r="C229" i="219"/>
  <c r="C287" i="219" s="1"/>
  <c r="C228" i="219"/>
  <c r="C286" i="219" s="1"/>
  <c r="C227" i="219"/>
  <c r="C285" i="219" s="1"/>
  <c r="C226" i="219"/>
  <c r="C284" i="219" s="1"/>
  <c r="C225" i="219"/>
  <c r="C283" i="219" s="1"/>
  <c r="C224" i="219"/>
  <c r="C282" i="219" s="1"/>
  <c r="C223" i="219"/>
  <c r="C281" i="219" s="1"/>
  <c r="C222" i="219"/>
  <c r="C280" i="219" s="1"/>
  <c r="C221" i="219"/>
  <c r="C279" i="219" s="1"/>
  <c r="C220" i="219"/>
  <c r="C278" i="219" s="1"/>
  <c r="C219" i="219"/>
  <c r="C277" i="219" s="1"/>
  <c r="C218" i="219"/>
  <c r="C276" i="219" s="1"/>
  <c r="C217" i="219"/>
  <c r="C275" i="219" s="1"/>
  <c r="C216" i="219"/>
  <c r="C274" i="219" s="1"/>
  <c r="C215" i="219"/>
  <c r="C273" i="219" s="1"/>
  <c r="C214" i="219"/>
  <c r="C272" i="219" s="1"/>
  <c r="C213" i="219"/>
  <c r="C271" i="219" s="1"/>
  <c r="C212" i="219"/>
  <c r="C270" i="219" s="1"/>
  <c r="C211" i="219"/>
  <c r="C269" i="219" s="1"/>
  <c r="C210" i="219"/>
  <c r="C268" i="219" s="1"/>
  <c r="C209" i="219"/>
  <c r="C267" i="219" s="1"/>
  <c r="C208" i="219"/>
  <c r="C266" i="219" s="1"/>
  <c r="C207" i="219"/>
  <c r="C265" i="219" s="1"/>
  <c r="C206" i="219"/>
  <c r="C264" i="219" s="1"/>
  <c r="C205" i="219"/>
  <c r="C263" i="219" s="1"/>
  <c r="C204" i="219"/>
  <c r="C262" i="219" s="1"/>
  <c r="C203" i="219"/>
  <c r="C261" i="219" s="1"/>
  <c r="C202" i="219"/>
  <c r="C260" i="219" s="1"/>
  <c r="C201" i="219"/>
  <c r="C259" i="219" s="1"/>
  <c r="C200" i="219"/>
  <c r="C258" i="219" s="1"/>
  <c r="C199" i="219"/>
  <c r="C257" i="219" s="1"/>
  <c r="C198" i="219"/>
  <c r="C256" i="219" s="1"/>
  <c r="C197" i="219"/>
  <c r="C255" i="219" s="1"/>
  <c r="C196" i="219"/>
  <c r="C254" i="219" s="1"/>
  <c r="C195" i="219"/>
  <c r="C253" i="219" s="1"/>
  <c r="C194" i="219"/>
  <c r="C252" i="219" s="1"/>
  <c r="C193" i="219"/>
  <c r="C251" i="219" s="1"/>
  <c r="C192" i="219"/>
  <c r="C250" i="219" s="1"/>
  <c r="C191" i="219"/>
  <c r="C249" i="219" s="1"/>
  <c r="C190" i="219"/>
  <c r="C248" i="219" s="1"/>
  <c r="C189" i="219"/>
  <c r="C247" i="219" s="1"/>
  <c r="C188" i="219"/>
  <c r="C246" i="219" s="1"/>
  <c r="C187" i="219"/>
  <c r="C245" i="219" s="1"/>
  <c r="C186" i="219"/>
  <c r="C244" i="219" s="1"/>
  <c r="C185" i="219"/>
  <c r="C243" i="219" s="1"/>
  <c r="C184" i="219"/>
  <c r="C242" i="219" s="1"/>
  <c r="B117" i="222"/>
  <c r="B116" i="222"/>
  <c r="B115" i="222"/>
  <c r="B114" i="222"/>
  <c r="B113" i="222"/>
  <c r="B112" i="222"/>
  <c r="B111" i="222"/>
  <c r="B110" i="222"/>
  <c r="C117" i="223"/>
  <c r="C116" i="223"/>
  <c r="C115" i="223"/>
  <c r="C114" i="223"/>
  <c r="C113" i="223"/>
  <c r="C112" i="223"/>
  <c r="C111" i="223"/>
  <c r="C110" i="223"/>
  <c r="B108" i="223"/>
  <c r="B231" i="219"/>
  <c r="B230" i="219"/>
  <c r="B288" i="219" s="1"/>
  <c r="B229" i="219"/>
  <c r="B287" i="219" s="1"/>
  <c r="B228" i="219"/>
  <c r="B286" i="219" s="1"/>
  <c r="B227" i="219"/>
  <c r="B285" i="219" s="1"/>
  <c r="B226" i="219"/>
  <c r="B284" i="219" s="1"/>
  <c r="B225" i="219"/>
  <c r="B283" i="219" s="1"/>
  <c r="B224" i="219"/>
  <c r="B282" i="219" s="1"/>
  <c r="B223" i="219"/>
  <c r="B281" i="219" s="1"/>
  <c r="B222" i="219"/>
  <c r="B280" i="219" s="1"/>
  <c r="B221" i="219"/>
  <c r="B279" i="219" s="1"/>
  <c r="B220" i="219"/>
  <c r="B278" i="219" s="1"/>
  <c r="B219" i="219"/>
  <c r="B277" i="219" s="1"/>
  <c r="B218" i="219"/>
  <c r="B276" i="219" s="1"/>
  <c r="B217" i="219"/>
  <c r="B275" i="219" s="1"/>
  <c r="B216" i="219"/>
  <c r="B274" i="219" s="1"/>
  <c r="B215" i="219"/>
  <c r="B273" i="219" s="1"/>
  <c r="B214" i="219"/>
  <c r="B272" i="219" s="1"/>
  <c r="B213" i="219"/>
  <c r="B271" i="219" s="1"/>
  <c r="B212" i="219"/>
  <c r="B270" i="219" s="1"/>
  <c r="B211" i="219"/>
  <c r="B269" i="219" s="1"/>
  <c r="B210" i="219"/>
  <c r="B268" i="219" s="1"/>
  <c r="B209" i="219"/>
  <c r="B267" i="219" s="1"/>
  <c r="B208" i="219"/>
  <c r="B266" i="219" s="1"/>
  <c r="B207" i="219"/>
  <c r="B265" i="219" s="1"/>
  <c r="B206" i="219"/>
  <c r="B264" i="219" s="1"/>
  <c r="B205" i="219"/>
  <c r="B263" i="219" s="1"/>
  <c r="B204" i="219"/>
  <c r="B262" i="219" s="1"/>
  <c r="B203" i="219"/>
  <c r="B261" i="219" s="1"/>
  <c r="B202" i="219"/>
  <c r="B260" i="219" s="1"/>
  <c r="B201" i="219"/>
  <c r="B259" i="219" s="1"/>
  <c r="B200" i="219"/>
  <c r="B258" i="219" s="1"/>
  <c r="B199" i="219"/>
  <c r="B257" i="219" s="1"/>
  <c r="B198" i="219"/>
  <c r="B256" i="219" s="1"/>
  <c r="B197" i="219"/>
  <c r="B255" i="219" s="1"/>
  <c r="B196" i="219"/>
  <c r="B254" i="219" s="1"/>
  <c r="B195" i="219"/>
  <c r="B253" i="219" s="1"/>
  <c r="B194" i="219"/>
  <c r="B252" i="219" s="1"/>
  <c r="B193" i="219"/>
  <c r="B251" i="219" s="1"/>
  <c r="B192" i="219"/>
  <c r="B250" i="219" s="1"/>
  <c r="B191" i="219"/>
  <c r="B249" i="219" s="1"/>
  <c r="B190" i="219"/>
  <c r="B248" i="219" s="1"/>
  <c r="B189" i="219"/>
  <c r="B247" i="219" s="1"/>
  <c r="B188" i="219"/>
  <c r="B246" i="219" s="1"/>
  <c r="B187" i="219"/>
  <c r="B245" i="219" s="1"/>
  <c r="B186" i="219"/>
  <c r="B244" i="219" s="1"/>
  <c r="B185" i="219"/>
  <c r="B243" i="219" s="1"/>
  <c r="B184" i="219"/>
  <c r="B242" i="219" s="1"/>
  <c r="M117" i="222"/>
  <c r="M116" i="222"/>
  <c r="M115" i="222"/>
  <c r="M114" i="222"/>
  <c r="M113" i="222"/>
  <c r="M112" i="222"/>
  <c r="M111" i="222"/>
  <c r="M110" i="222"/>
  <c r="L109" i="222"/>
  <c r="B117" i="223"/>
  <c r="B116" i="223"/>
  <c r="B115" i="223"/>
  <c r="B114" i="223"/>
  <c r="B113" i="223"/>
  <c r="B112" i="223"/>
  <c r="B111" i="223"/>
  <c r="B110" i="223"/>
  <c r="M231" i="219"/>
  <c r="M230" i="219"/>
  <c r="M288" i="219" s="1"/>
  <c r="M229" i="219"/>
  <c r="M287" i="219" s="1"/>
  <c r="M228" i="219"/>
  <c r="M286" i="219" s="1"/>
  <c r="M227" i="219"/>
  <c r="M285" i="219" s="1"/>
  <c r="M226" i="219"/>
  <c r="M284" i="219" s="1"/>
  <c r="M225" i="219"/>
  <c r="M283" i="219" s="1"/>
  <c r="M224" i="219"/>
  <c r="M282" i="219" s="1"/>
  <c r="M223" i="219"/>
  <c r="M281" i="219" s="1"/>
  <c r="M222" i="219"/>
  <c r="M280" i="219" s="1"/>
  <c r="M221" i="219"/>
  <c r="M279" i="219" s="1"/>
  <c r="M220" i="219"/>
  <c r="M278" i="219" s="1"/>
  <c r="M219" i="219"/>
  <c r="M277" i="219" s="1"/>
  <c r="M218" i="219"/>
  <c r="M276" i="219" s="1"/>
  <c r="M217" i="219"/>
  <c r="M275" i="219" s="1"/>
  <c r="M216" i="219"/>
  <c r="M274" i="219" s="1"/>
  <c r="M215" i="219"/>
  <c r="M273" i="219" s="1"/>
  <c r="M214" i="219"/>
  <c r="M272" i="219" s="1"/>
  <c r="M213" i="219"/>
  <c r="M271" i="219" s="1"/>
  <c r="M212" i="219"/>
  <c r="M270" i="219" s="1"/>
  <c r="M211" i="219"/>
  <c r="M269" i="219" s="1"/>
  <c r="M210" i="219"/>
  <c r="M268" i="219" s="1"/>
  <c r="M209" i="219"/>
  <c r="M267" i="219" s="1"/>
  <c r="M208" i="219"/>
  <c r="M266" i="219" s="1"/>
  <c r="M207" i="219"/>
  <c r="M265" i="219" s="1"/>
  <c r="M206" i="219"/>
  <c r="M264" i="219" s="1"/>
  <c r="M205" i="219"/>
  <c r="M263" i="219" s="1"/>
  <c r="M204" i="219"/>
  <c r="M262" i="219" s="1"/>
  <c r="M203" i="219"/>
  <c r="M261" i="219" s="1"/>
  <c r="M202" i="219"/>
  <c r="M260" i="219" s="1"/>
  <c r="M201" i="219"/>
  <c r="M259" i="219" s="1"/>
  <c r="M200" i="219"/>
  <c r="M258" i="219" s="1"/>
  <c r="M199" i="219"/>
  <c r="M257" i="219" s="1"/>
  <c r="M198" i="219"/>
  <c r="M256" i="219" s="1"/>
  <c r="M197" i="219"/>
  <c r="M255" i="219" s="1"/>
  <c r="M196" i="219"/>
  <c r="M254" i="219" s="1"/>
  <c r="M195" i="219"/>
  <c r="M253" i="219" s="1"/>
  <c r="M194" i="219"/>
  <c r="M252" i="219" s="1"/>
  <c r="M193" i="219"/>
  <c r="M251" i="219" s="1"/>
  <c r="M192" i="219"/>
  <c r="M250" i="219" s="1"/>
  <c r="M191" i="219"/>
  <c r="M249" i="219" s="1"/>
  <c r="M190" i="219"/>
  <c r="M248" i="219" s="1"/>
  <c r="M189" i="219"/>
  <c r="M247" i="219" s="1"/>
  <c r="M188" i="219"/>
  <c r="M246" i="219" s="1"/>
  <c r="M187" i="219"/>
  <c r="M245" i="219" s="1"/>
  <c r="M186" i="219"/>
  <c r="M244" i="219" s="1"/>
  <c r="M185" i="219"/>
  <c r="M243" i="219" s="1"/>
  <c r="M184" i="219"/>
  <c r="M242" i="219" s="1"/>
  <c r="L117" i="222"/>
  <c r="L116" i="222"/>
  <c r="L115" i="222"/>
  <c r="L114" i="222"/>
  <c r="L113" i="222"/>
  <c r="L112" i="222"/>
  <c r="L111" i="222"/>
  <c r="L110" i="222"/>
  <c r="I109" i="222"/>
  <c r="M117" i="223"/>
  <c r="M116" i="223"/>
  <c r="M115" i="223"/>
  <c r="M114" i="223"/>
  <c r="M113" i="223"/>
  <c r="M112" i="223"/>
  <c r="M111" i="223"/>
  <c r="M110" i="223"/>
  <c r="L109" i="223"/>
  <c r="C95" i="220"/>
  <c r="C96" i="220" s="1"/>
  <c r="L231" i="219"/>
  <c r="L230" i="219"/>
  <c r="L288" i="219" s="1"/>
  <c r="L229" i="219"/>
  <c r="L287" i="219" s="1"/>
  <c r="L228" i="219"/>
  <c r="L286" i="219" s="1"/>
  <c r="L227" i="219"/>
  <c r="L285" i="219" s="1"/>
  <c r="L226" i="219"/>
  <c r="L284" i="219" s="1"/>
  <c r="L225" i="219"/>
  <c r="L283" i="219" s="1"/>
  <c r="L224" i="219"/>
  <c r="L282" i="219" s="1"/>
  <c r="L223" i="219"/>
  <c r="L281" i="219" s="1"/>
  <c r="L222" i="219"/>
  <c r="L280" i="219" s="1"/>
  <c r="L221" i="219"/>
  <c r="L279" i="219" s="1"/>
  <c r="L220" i="219"/>
  <c r="L278" i="219" s="1"/>
  <c r="L219" i="219"/>
  <c r="L277" i="219" s="1"/>
  <c r="L218" i="219"/>
  <c r="L276" i="219" s="1"/>
  <c r="L217" i="219"/>
  <c r="L275" i="219" s="1"/>
  <c r="L216" i="219"/>
  <c r="L274" i="219" s="1"/>
  <c r="L215" i="219"/>
  <c r="L273" i="219" s="1"/>
  <c r="L214" i="219"/>
  <c r="L272" i="219" s="1"/>
  <c r="L213" i="219"/>
  <c r="L271" i="219" s="1"/>
  <c r="L212" i="219"/>
  <c r="L270" i="219" s="1"/>
  <c r="L211" i="219"/>
  <c r="L269" i="219" s="1"/>
  <c r="L210" i="219"/>
  <c r="L268" i="219" s="1"/>
  <c r="L209" i="219"/>
  <c r="L267" i="219" s="1"/>
  <c r="L208" i="219"/>
  <c r="L266" i="219" s="1"/>
  <c r="L207" i="219"/>
  <c r="L265" i="219" s="1"/>
  <c r="L206" i="219"/>
  <c r="L264" i="219" s="1"/>
  <c r="L205" i="219"/>
  <c r="L263" i="219" s="1"/>
  <c r="L204" i="219"/>
  <c r="L262" i="219" s="1"/>
  <c r="L203" i="219"/>
  <c r="L261" i="219" s="1"/>
  <c r="L202" i="219"/>
  <c r="L260" i="219" s="1"/>
  <c r="L201" i="219"/>
  <c r="L259" i="219" s="1"/>
  <c r="L200" i="219"/>
  <c r="L258" i="219" s="1"/>
  <c r="L199" i="219"/>
  <c r="L257" i="219" s="1"/>
  <c r="L198" i="219"/>
  <c r="L256" i="219" s="1"/>
  <c r="L197" i="219"/>
  <c r="L255" i="219" s="1"/>
  <c r="L196" i="219"/>
  <c r="L254" i="219" s="1"/>
  <c r="L195" i="219"/>
  <c r="L253" i="219" s="1"/>
  <c r="L194" i="219"/>
  <c r="L252" i="219" s="1"/>
  <c r="L193" i="219"/>
  <c r="L251" i="219" s="1"/>
  <c r="L192" i="219"/>
  <c r="L250" i="219" s="1"/>
  <c r="L191" i="219"/>
  <c r="L249" i="219" s="1"/>
  <c r="L190" i="219"/>
  <c r="L248" i="219" s="1"/>
  <c r="L189" i="219"/>
  <c r="L247" i="219" s="1"/>
  <c r="L188" i="219"/>
  <c r="L246" i="219" s="1"/>
  <c r="L187" i="219"/>
  <c r="L245" i="219" s="1"/>
  <c r="L186" i="219"/>
  <c r="L244" i="219" s="1"/>
  <c r="L185" i="219"/>
  <c r="L243" i="219" s="1"/>
  <c r="L184" i="219"/>
  <c r="L242" i="219" s="1"/>
  <c r="K117" i="222"/>
  <c r="K116" i="222"/>
  <c r="K115" i="222"/>
  <c r="K114" i="222"/>
  <c r="K113" i="222"/>
  <c r="K112" i="222"/>
  <c r="K111" i="222"/>
  <c r="K110" i="222"/>
  <c r="H109" i="222"/>
  <c r="L117" i="223"/>
  <c r="L116" i="223"/>
  <c r="L115" i="223"/>
  <c r="L114" i="223"/>
  <c r="L113" i="223"/>
  <c r="L112" i="223"/>
  <c r="L111" i="223"/>
  <c r="L110" i="223"/>
  <c r="I109" i="223"/>
  <c r="K231" i="219"/>
  <c r="K230" i="219"/>
  <c r="K288" i="219" s="1"/>
  <c r="K229" i="219"/>
  <c r="K287" i="219" s="1"/>
  <c r="K228" i="219"/>
  <c r="K286" i="219" s="1"/>
  <c r="K227" i="219"/>
  <c r="K285" i="219" s="1"/>
  <c r="K226" i="219"/>
  <c r="K284" i="219" s="1"/>
  <c r="K225" i="219"/>
  <c r="K283" i="219" s="1"/>
  <c r="K224" i="219"/>
  <c r="K282" i="219" s="1"/>
  <c r="K223" i="219"/>
  <c r="K281" i="219" s="1"/>
  <c r="K222" i="219"/>
  <c r="K280" i="219" s="1"/>
  <c r="K221" i="219"/>
  <c r="K279" i="219" s="1"/>
  <c r="K220" i="219"/>
  <c r="K278" i="219" s="1"/>
  <c r="K219" i="219"/>
  <c r="K277" i="219" s="1"/>
  <c r="K218" i="219"/>
  <c r="K276" i="219" s="1"/>
  <c r="K217" i="219"/>
  <c r="K275" i="219" s="1"/>
  <c r="K216" i="219"/>
  <c r="K274" i="219" s="1"/>
  <c r="K215" i="219"/>
  <c r="K273" i="219" s="1"/>
  <c r="K214" i="219"/>
  <c r="K272" i="219" s="1"/>
  <c r="K213" i="219"/>
  <c r="K271" i="219" s="1"/>
  <c r="K212" i="219"/>
  <c r="K270" i="219" s="1"/>
  <c r="K211" i="219"/>
  <c r="K269" i="219" s="1"/>
  <c r="K210" i="219"/>
  <c r="K268" i="219" s="1"/>
  <c r="K209" i="219"/>
  <c r="K267" i="219" s="1"/>
  <c r="K208" i="219"/>
  <c r="K266" i="219" s="1"/>
  <c r="K207" i="219"/>
  <c r="K265" i="219" s="1"/>
  <c r="K206" i="219"/>
  <c r="K264" i="219" s="1"/>
  <c r="K205" i="219"/>
  <c r="K263" i="219" s="1"/>
  <c r="K204" i="219"/>
  <c r="K262" i="219" s="1"/>
  <c r="K203" i="219"/>
  <c r="K261" i="219" s="1"/>
  <c r="K202" i="219"/>
  <c r="K260" i="219" s="1"/>
  <c r="K201" i="219"/>
  <c r="K259" i="219" s="1"/>
  <c r="K200" i="219"/>
  <c r="K258" i="219" s="1"/>
  <c r="K199" i="219"/>
  <c r="K257" i="219" s="1"/>
  <c r="K198" i="219"/>
  <c r="K256" i="219" s="1"/>
  <c r="K197" i="219"/>
  <c r="K255" i="219" s="1"/>
  <c r="K196" i="219"/>
  <c r="K254" i="219" s="1"/>
  <c r="K195" i="219"/>
  <c r="K253" i="219" s="1"/>
  <c r="K194" i="219"/>
  <c r="K252" i="219" s="1"/>
  <c r="K193" i="219"/>
  <c r="K251" i="219" s="1"/>
  <c r="K192" i="219"/>
  <c r="K250" i="219" s="1"/>
  <c r="K191" i="219"/>
  <c r="K249" i="219" s="1"/>
  <c r="K190" i="219"/>
  <c r="K248" i="219" s="1"/>
  <c r="K189" i="219"/>
  <c r="K247" i="219" s="1"/>
  <c r="K188" i="219"/>
  <c r="K246" i="219" s="1"/>
  <c r="K187" i="219"/>
  <c r="K245" i="219" s="1"/>
  <c r="K186" i="219"/>
  <c r="K244" i="219" s="1"/>
  <c r="K185" i="219"/>
  <c r="K243" i="219" s="1"/>
  <c r="K184" i="219"/>
  <c r="K242" i="219" s="1"/>
  <c r="J117" i="222"/>
  <c r="J116" i="222"/>
  <c r="J115" i="222"/>
  <c r="J114" i="222"/>
  <c r="J113" i="222"/>
  <c r="J112" i="222"/>
  <c r="J111" i="222"/>
  <c r="J110" i="222"/>
  <c r="G109" i="222"/>
  <c r="K117" i="223"/>
  <c r="K116" i="223"/>
  <c r="K115" i="223"/>
  <c r="K114" i="223"/>
  <c r="K113" i="223"/>
  <c r="K112" i="223"/>
  <c r="K111" i="223"/>
  <c r="K110" i="223"/>
  <c r="H109" i="223"/>
  <c r="J231" i="219"/>
  <c r="J230" i="219"/>
  <c r="J288" i="219" s="1"/>
  <c r="J229" i="219"/>
  <c r="J287" i="219" s="1"/>
  <c r="J228" i="219"/>
  <c r="J286" i="219" s="1"/>
  <c r="J227" i="219"/>
  <c r="J285" i="219" s="1"/>
  <c r="J226" i="219"/>
  <c r="J284" i="219" s="1"/>
  <c r="J225" i="219"/>
  <c r="J283" i="219" s="1"/>
  <c r="J224" i="219"/>
  <c r="J282" i="219" s="1"/>
  <c r="J223" i="219"/>
  <c r="J281" i="219" s="1"/>
  <c r="J222" i="219"/>
  <c r="J280" i="219" s="1"/>
  <c r="J221" i="219"/>
  <c r="J279" i="219" s="1"/>
  <c r="J220" i="219"/>
  <c r="J278" i="219" s="1"/>
  <c r="J219" i="219"/>
  <c r="J277" i="219" s="1"/>
  <c r="J218" i="219"/>
  <c r="J276" i="219" s="1"/>
  <c r="J217" i="219"/>
  <c r="J275" i="219" s="1"/>
  <c r="J216" i="219"/>
  <c r="J274" i="219" s="1"/>
  <c r="J215" i="219"/>
  <c r="J273" i="219" s="1"/>
  <c r="J214" i="219"/>
  <c r="J272" i="219" s="1"/>
  <c r="J213" i="219"/>
  <c r="J271" i="219" s="1"/>
  <c r="J212" i="219"/>
  <c r="J270" i="219" s="1"/>
  <c r="J211" i="219"/>
  <c r="J269" i="219" s="1"/>
  <c r="J210" i="219"/>
  <c r="J268" i="219" s="1"/>
  <c r="J209" i="219"/>
  <c r="J267" i="219" s="1"/>
  <c r="J208" i="219"/>
  <c r="J266" i="219" s="1"/>
  <c r="J207" i="219"/>
  <c r="J265" i="219" s="1"/>
  <c r="J206" i="219"/>
  <c r="J264" i="219" s="1"/>
  <c r="J205" i="219"/>
  <c r="J263" i="219" s="1"/>
  <c r="J204" i="219"/>
  <c r="J262" i="219" s="1"/>
  <c r="J203" i="219"/>
  <c r="J261" i="219" s="1"/>
  <c r="J202" i="219"/>
  <c r="J260" i="219" s="1"/>
  <c r="J201" i="219"/>
  <c r="J259" i="219" s="1"/>
  <c r="J200" i="219"/>
  <c r="J258" i="219" s="1"/>
  <c r="J199" i="219"/>
  <c r="J257" i="219" s="1"/>
  <c r="J198" i="219"/>
  <c r="J256" i="219" s="1"/>
  <c r="J197" i="219"/>
  <c r="J255" i="219" s="1"/>
  <c r="J196" i="219"/>
  <c r="J254" i="219" s="1"/>
  <c r="J195" i="219"/>
  <c r="J253" i="219" s="1"/>
  <c r="J194" i="219"/>
  <c r="J252" i="219" s="1"/>
  <c r="J193" i="219"/>
  <c r="J251" i="219" s="1"/>
  <c r="J192" i="219"/>
  <c r="J250" i="219" s="1"/>
  <c r="J191" i="219"/>
  <c r="J249" i="219" s="1"/>
  <c r="J190" i="219"/>
  <c r="J248" i="219" s="1"/>
  <c r="J189" i="219"/>
  <c r="J247" i="219" s="1"/>
  <c r="J188" i="219"/>
  <c r="J246" i="219" s="1"/>
  <c r="J187" i="219"/>
  <c r="J245" i="219" s="1"/>
  <c r="J186" i="219"/>
  <c r="J244" i="219" s="1"/>
  <c r="J185" i="219"/>
  <c r="J243" i="219" s="1"/>
  <c r="J184" i="219"/>
  <c r="J242" i="219" s="1"/>
  <c r="I117" i="222"/>
  <c r="I116" i="222"/>
  <c r="I115" i="222"/>
  <c r="I114" i="222"/>
  <c r="I113" i="222"/>
  <c r="I112" i="222"/>
  <c r="I111" i="222"/>
  <c r="I110" i="222"/>
  <c r="F109" i="222"/>
  <c r="J117" i="223"/>
  <c r="J116" i="223"/>
  <c r="J115" i="223"/>
  <c r="J114" i="223"/>
  <c r="J113" i="223"/>
  <c r="J112" i="223"/>
  <c r="J111" i="223"/>
  <c r="J110" i="223"/>
  <c r="G109" i="223"/>
  <c r="I231" i="219"/>
  <c r="I230" i="219"/>
  <c r="I288" i="219" s="1"/>
  <c r="I229" i="219"/>
  <c r="I287" i="219" s="1"/>
  <c r="I228" i="219"/>
  <c r="I286" i="219" s="1"/>
  <c r="I227" i="219"/>
  <c r="I285" i="219" s="1"/>
  <c r="I226" i="219"/>
  <c r="I284" i="219" s="1"/>
  <c r="I225" i="219"/>
  <c r="I283" i="219" s="1"/>
  <c r="I224" i="219"/>
  <c r="I282" i="219" s="1"/>
  <c r="I223" i="219"/>
  <c r="I281" i="219" s="1"/>
  <c r="I222" i="219"/>
  <c r="I280" i="219" s="1"/>
  <c r="I221" i="219"/>
  <c r="I279" i="219" s="1"/>
  <c r="I220" i="219"/>
  <c r="I278" i="219" s="1"/>
  <c r="I219" i="219"/>
  <c r="I277" i="219" s="1"/>
  <c r="I218" i="219"/>
  <c r="I276" i="219" s="1"/>
  <c r="I217" i="219"/>
  <c r="I275" i="219" s="1"/>
  <c r="I216" i="219"/>
  <c r="I274" i="219" s="1"/>
  <c r="I215" i="219"/>
  <c r="I273" i="219" s="1"/>
  <c r="I214" i="219"/>
  <c r="I272" i="219" s="1"/>
  <c r="I213" i="219"/>
  <c r="I271" i="219" s="1"/>
  <c r="I212" i="219"/>
  <c r="I270" i="219" s="1"/>
  <c r="I211" i="219"/>
  <c r="I269" i="219" s="1"/>
  <c r="I210" i="219"/>
  <c r="I268" i="219" s="1"/>
  <c r="I209" i="219"/>
  <c r="I267" i="219" s="1"/>
  <c r="I208" i="219"/>
  <c r="I266" i="219" s="1"/>
  <c r="I207" i="219"/>
  <c r="I265" i="219" s="1"/>
  <c r="I206" i="219"/>
  <c r="I264" i="219" s="1"/>
  <c r="I205" i="219"/>
  <c r="I263" i="219" s="1"/>
  <c r="I204" i="219"/>
  <c r="I262" i="219" s="1"/>
  <c r="I203" i="219"/>
  <c r="I261" i="219" s="1"/>
  <c r="I202" i="219"/>
  <c r="I260" i="219" s="1"/>
  <c r="I201" i="219"/>
  <c r="I259" i="219" s="1"/>
  <c r="I200" i="219"/>
  <c r="I258" i="219" s="1"/>
  <c r="I199" i="219"/>
  <c r="I257" i="219" s="1"/>
  <c r="I198" i="219"/>
  <c r="I256" i="219" s="1"/>
  <c r="I197" i="219"/>
  <c r="I255" i="219" s="1"/>
  <c r="I196" i="219"/>
  <c r="I254" i="219" s="1"/>
  <c r="I195" i="219"/>
  <c r="I253" i="219" s="1"/>
  <c r="I194" i="219"/>
  <c r="I252" i="219" s="1"/>
  <c r="I193" i="219"/>
  <c r="I251" i="219" s="1"/>
  <c r="I192" i="219"/>
  <c r="I250" i="219" s="1"/>
  <c r="I191" i="219"/>
  <c r="I249" i="219" s="1"/>
  <c r="I190" i="219"/>
  <c r="I248" i="219" s="1"/>
  <c r="I189" i="219"/>
  <c r="I247" i="219" s="1"/>
  <c r="I188" i="219"/>
  <c r="I246" i="219" s="1"/>
  <c r="I187" i="219"/>
  <c r="I245" i="219" s="1"/>
  <c r="I186" i="219"/>
  <c r="I244" i="219" s="1"/>
  <c r="I185" i="219"/>
  <c r="I243" i="219" s="1"/>
  <c r="I184" i="219"/>
  <c r="I242" i="219" s="1"/>
  <c r="H117" i="222"/>
  <c r="H116" i="222"/>
  <c r="H115" i="222"/>
  <c r="H114" i="222"/>
  <c r="H113" i="222"/>
  <c r="H112" i="222"/>
  <c r="H111" i="222"/>
  <c r="H110" i="222"/>
  <c r="E109" i="222"/>
  <c r="I117" i="223"/>
  <c r="I116" i="223"/>
  <c r="I115" i="223"/>
  <c r="I114" i="223"/>
  <c r="I113" i="223"/>
  <c r="I112" i="223"/>
  <c r="I111" i="223"/>
  <c r="I110" i="223"/>
  <c r="F109" i="223"/>
  <c r="L183" i="219"/>
  <c r="L241" i="219" s="1"/>
  <c r="K183" i="219"/>
  <c r="K241" i="219" s="1"/>
  <c r="FC9" i="214"/>
  <c r="FC8" i="214" s="1"/>
  <c r="EL9" i="214"/>
  <c r="EL8" i="214" s="1"/>
  <c r="I183" i="219"/>
  <c r="I241" i="219" s="1"/>
  <c r="H183" i="219"/>
  <c r="H241" i="219" s="1"/>
  <c r="DD9" i="214"/>
  <c r="DD8" i="214" s="1"/>
  <c r="G183" i="219"/>
  <c r="G241" i="219" s="1"/>
  <c r="BG55" i="199"/>
  <c r="BG63" i="199" s="1"/>
  <c r="F183" i="219"/>
  <c r="F241" i="219" s="1"/>
  <c r="D11" i="219"/>
  <c r="D68" i="219" s="1"/>
  <c r="AN9" i="214"/>
  <c r="AN8" i="214" s="1"/>
  <c r="AM9" i="214"/>
  <c r="AM8" i="214" s="1"/>
  <c r="R21" i="216"/>
  <c r="T21" i="216" s="1"/>
  <c r="D183" i="219"/>
  <c r="D241" i="219" s="1"/>
  <c r="C183" i="219"/>
  <c r="C241" i="219" s="1"/>
  <c r="V9" i="214"/>
  <c r="V8" i="214" s="1"/>
  <c r="B11" i="219"/>
  <c r="B68" i="219" s="1"/>
  <c r="B183" i="219"/>
  <c r="B241" i="219" s="1"/>
  <c r="BR9" i="217"/>
  <c r="N8" i="220"/>
  <c r="X19" i="198"/>
  <c r="M16" i="220"/>
  <c r="Y19" i="198" s="1"/>
  <c r="M15" i="220"/>
  <c r="K8" i="220"/>
  <c r="J16" i="220"/>
  <c r="Y16" i="198" s="1"/>
  <c r="X16" i="198"/>
  <c r="J15" i="220"/>
  <c r="X15" i="198"/>
  <c r="I16" i="220"/>
  <c r="Y15" i="198" s="1"/>
  <c r="I15" i="220"/>
  <c r="H8" i="220"/>
  <c r="F8" i="220"/>
  <c r="E16" i="220"/>
  <c r="Y11" i="198" s="1"/>
  <c r="X11" i="198"/>
  <c r="D8" i="220"/>
  <c r="C8" i="220"/>
  <c r="E81" i="220"/>
  <c r="E82" i="220" s="1"/>
  <c r="C81" i="220"/>
  <c r="C82" i="220" s="1"/>
  <c r="I182" i="219"/>
  <c r="I240" i="219" s="1"/>
  <c r="DU9" i="214"/>
  <c r="DU8" i="214" s="1"/>
  <c r="BA20" i="216"/>
  <c r="BC20" i="216" s="1"/>
  <c r="H182" i="219"/>
  <c r="H240" i="219" s="1"/>
  <c r="BC59" i="199"/>
  <c r="G182" i="219"/>
  <c r="G240" i="219" s="1"/>
  <c r="CM9" i="214"/>
  <c r="CM8" i="214" s="1"/>
  <c r="F182" i="219"/>
  <c r="F240" i="219" s="1"/>
  <c r="E182" i="219"/>
  <c r="E240" i="219" s="1"/>
  <c r="E95" i="220"/>
  <c r="E96" i="220" s="1"/>
  <c r="D182" i="219"/>
  <c r="D240" i="219" s="1"/>
  <c r="D10" i="219"/>
  <c r="D67" i="219" s="1"/>
  <c r="HA12" i="214"/>
  <c r="F9" i="214"/>
  <c r="F8" i="214" s="1"/>
  <c r="B10" i="219"/>
  <c r="B67" i="219" s="1"/>
  <c r="K53" i="223"/>
  <c r="K54" i="223"/>
  <c r="K56" i="223"/>
  <c r="K57" i="223"/>
  <c r="K58" i="223"/>
  <c r="K51" i="222"/>
  <c r="K52" i="222"/>
  <c r="K53" i="222"/>
  <c r="K54" i="222"/>
  <c r="K55" i="222"/>
  <c r="K56" i="222"/>
  <c r="K57" i="222"/>
  <c r="K58" i="222"/>
  <c r="K12" i="219"/>
  <c r="K69" i="219" s="1"/>
  <c r="K16" i="219"/>
  <c r="K73" i="219" s="1"/>
  <c r="K20" i="219"/>
  <c r="K77" i="219" s="1"/>
  <c r="K13" i="219"/>
  <c r="K70" i="219" s="1"/>
  <c r="K17" i="219"/>
  <c r="K10" i="219"/>
  <c r="K67" i="219" s="1"/>
  <c r="K14" i="219"/>
  <c r="K71" i="219" s="1"/>
  <c r="K18" i="219"/>
  <c r="K75" i="219" s="1"/>
  <c r="K21" i="219"/>
  <c r="K78" i="219" s="1"/>
  <c r="K22" i="219"/>
  <c r="K79" i="219" s="1"/>
  <c r="K23" i="219"/>
  <c r="K80" i="219" s="1"/>
  <c r="K24" i="219"/>
  <c r="K25" i="219"/>
  <c r="K82" i="219" s="1"/>
  <c r="K26" i="219"/>
  <c r="K83" i="219" s="1"/>
  <c r="K27" i="219"/>
  <c r="K84" i="219" s="1"/>
  <c r="K28" i="219"/>
  <c r="K85" i="219" s="1"/>
  <c r="K29" i="219"/>
  <c r="K86" i="219" s="1"/>
  <c r="K30" i="219"/>
  <c r="K87" i="219" s="1"/>
  <c r="K31" i="219"/>
  <c r="K32" i="219"/>
  <c r="K89" i="219" s="1"/>
  <c r="K33" i="219"/>
  <c r="K90" i="219" s="1"/>
  <c r="K34" i="219"/>
  <c r="K91" i="219" s="1"/>
  <c r="K35" i="219"/>
  <c r="K92" i="219" s="1"/>
  <c r="K36" i="219"/>
  <c r="K93" i="219" s="1"/>
  <c r="K37" i="219"/>
  <c r="K94" i="219" s="1"/>
  <c r="K38" i="219"/>
  <c r="K39" i="219"/>
  <c r="K96" i="219" s="1"/>
  <c r="K40" i="219"/>
  <c r="K97" i="219" s="1"/>
  <c r="K41" i="219"/>
  <c r="K98" i="219" s="1"/>
  <c r="K42" i="219"/>
  <c r="K99" i="219" s="1"/>
  <c r="K11" i="219"/>
  <c r="K68" i="219" s="1"/>
  <c r="K15" i="219"/>
  <c r="K72" i="219" s="1"/>
  <c r="K19" i="219"/>
  <c r="K76" i="219" s="1"/>
  <c r="K43" i="219"/>
  <c r="K100" i="219" s="1"/>
  <c r="K44" i="219"/>
  <c r="K101" i="219" s="1"/>
  <c r="K45" i="219"/>
  <c r="K46" i="219"/>
  <c r="K103" i="219" s="1"/>
  <c r="K47" i="219"/>
  <c r="K104" i="219" s="1"/>
  <c r="K48" i="219"/>
  <c r="K105" i="219" s="1"/>
  <c r="K49" i="219"/>
  <c r="K106" i="219" s="1"/>
  <c r="K50" i="219"/>
  <c r="K107" i="219" s="1"/>
  <c r="K51" i="219"/>
  <c r="K108" i="219" s="1"/>
  <c r="K52" i="219"/>
  <c r="K53" i="219"/>
  <c r="K110" i="219" s="1"/>
  <c r="K54" i="219"/>
  <c r="K111" i="219" s="1"/>
  <c r="K55" i="219"/>
  <c r="K112" i="219" s="1"/>
  <c r="K56" i="219"/>
  <c r="K113" i="219" s="1"/>
  <c r="K57" i="219"/>
  <c r="K114" i="219" s="1"/>
  <c r="K58" i="219"/>
  <c r="K115" i="219" s="1"/>
  <c r="K59" i="219"/>
  <c r="K9" i="219"/>
  <c r="F11" i="219"/>
  <c r="H10" i="219"/>
  <c r="I10" i="219"/>
  <c r="E10" i="219"/>
  <c r="G11" i="219"/>
  <c r="G68" i="219" s="1"/>
  <c r="G10" i="219"/>
  <c r="G67" i="219" s="1"/>
  <c r="L10" i="219"/>
  <c r="C10" i="219"/>
  <c r="C67" i="219" s="1"/>
  <c r="C11" i="219"/>
  <c r="M10" i="219"/>
  <c r="M67" i="219" s="1"/>
  <c r="B240" i="219"/>
  <c r="HA11" i="214"/>
  <c r="BV9" i="214"/>
  <c r="BV8" i="214" s="1"/>
  <c r="F181" i="219"/>
  <c r="F66" i="219"/>
  <c r="F123" i="219" s="1"/>
  <c r="F10" i="219"/>
  <c r="CC21" i="216"/>
  <c r="CE21" i="216" s="1"/>
  <c r="BV21" i="216"/>
  <c r="BV20" i="216"/>
  <c r="BW20" i="216" s="1"/>
  <c r="BO20" i="216"/>
  <c r="BQ20" i="216" s="1"/>
  <c r="J238" i="219"/>
  <c r="T25" i="216"/>
  <c r="H10" i="214"/>
  <c r="P10" i="214"/>
  <c r="D8" i="215"/>
  <c r="E12" i="215"/>
  <c r="E14" i="215"/>
  <c r="I10" i="214"/>
  <c r="Q10" i="214"/>
  <c r="D9" i="215"/>
  <c r="D16" i="215"/>
  <c r="L10" i="214"/>
  <c r="T10" i="214"/>
  <c r="E13" i="215"/>
  <c r="M10" i="214"/>
  <c r="B68" i="222"/>
  <c r="D238" i="219"/>
  <c r="L20" i="216"/>
  <c r="M20" i="216"/>
  <c r="M238" i="219"/>
  <c r="D66" i="219"/>
  <c r="F238" i="219"/>
  <c r="W9" i="214"/>
  <c r="W8" i="214" s="1"/>
  <c r="E15" i="215"/>
  <c r="F18" i="215"/>
  <c r="E180" i="219"/>
  <c r="J10" i="214"/>
  <c r="N10" i="214"/>
  <c r="R10" i="214"/>
  <c r="B68" i="223"/>
  <c r="D19" i="215"/>
  <c r="AG19" i="216"/>
  <c r="F9" i="198"/>
  <c r="R50" i="214"/>
  <c r="N50" i="214"/>
  <c r="J50" i="214"/>
  <c r="R49" i="214"/>
  <c r="N49" i="214"/>
  <c r="J49" i="214"/>
  <c r="F45" i="215"/>
  <c r="F44" i="215"/>
  <c r="Q50" i="214"/>
  <c r="M50" i="214"/>
  <c r="E48" i="215" s="1"/>
  <c r="I50" i="214"/>
  <c r="Q49" i="214"/>
  <c r="M49" i="214"/>
  <c r="E46" i="215" s="1"/>
  <c r="I49" i="214"/>
  <c r="E45" i="215"/>
  <c r="S50" i="214"/>
  <c r="K50" i="214"/>
  <c r="C48" i="215" s="1"/>
  <c r="S49" i="214"/>
  <c r="K49" i="214"/>
  <c r="D42" i="215"/>
  <c r="P50" i="214"/>
  <c r="H50" i="214"/>
  <c r="P49" i="214"/>
  <c r="H49" i="214"/>
  <c r="O50" i="214"/>
  <c r="O49" i="214"/>
  <c r="E42" i="215"/>
  <c r="E38" i="215"/>
  <c r="L50" i="214"/>
  <c r="D47" i="215" s="1"/>
  <c r="L49" i="214"/>
  <c r="D43" i="215"/>
  <c r="D41" i="215"/>
  <c r="D40" i="215"/>
  <c r="D39" i="215"/>
  <c r="T50" i="214"/>
  <c r="T49" i="214"/>
  <c r="E33" i="215"/>
  <c r="D36" i="215"/>
  <c r="D35" i="215"/>
  <c r="D33" i="215"/>
  <c r="D32" i="215"/>
  <c r="G49" i="214"/>
  <c r="F33" i="215"/>
  <c r="C31" i="215"/>
  <c r="C21" i="215"/>
  <c r="C20" i="215"/>
  <c r="C19" i="215"/>
  <c r="C18" i="215"/>
  <c r="E28" i="215"/>
  <c r="G50" i="214"/>
  <c r="D28" i="215"/>
  <c r="D27" i="215"/>
  <c r="D26" i="215"/>
  <c r="D25" i="215"/>
  <c r="D24" i="215"/>
  <c r="D23" i="215"/>
  <c r="G10" i="214"/>
  <c r="K10" i="214"/>
  <c r="O10" i="214"/>
  <c r="S10" i="214"/>
  <c r="D18" i="215"/>
  <c r="I238" i="219"/>
  <c r="K238" i="219"/>
  <c r="B66" i="219"/>
  <c r="B123" i="219" s="1"/>
  <c r="S21" i="198"/>
  <c r="DT9" i="214"/>
  <c r="DT8" i="214" s="1"/>
  <c r="R27" i="216"/>
  <c r="T27" i="216" s="1"/>
  <c r="AF20" i="216"/>
  <c r="AG20" i="216" s="1"/>
  <c r="AT20" i="216"/>
  <c r="AU20" i="216" s="1"/>
  <c r="DC9" i="214"/>
  <c r="B238" i="219"/>
  <c r="AF21" i="216"/>
  <c r="BD9" i="214"/>
  <c r="BD8" i="214" s="1"/>
  <c r="BE9" i="214"/>
  <c r="BE8" i="214" s="1"/>
  <c r="CL9" i="214"/>
  <c r="CL8" i="214" s="1"/>
  <c r="F48" i="215"/>
  <c r="D48" i="215"/>
  <c r="BU9" i="214"/>
  <c r="BU8" i="214" s="1"/>
  <c r="GZ12" i="214"/>
  <c r="GJ9" i="214"/>
  <c r="GJ8" i="214" s="1"/>
  <c r="FS9" i="214"/>
  <c r="D22" i="216"/>
  <c r="BO21" i="216"/>
  <c r="BQ21" i="216" s="1"/>
  <c r="E9" i="214"/>
  <c r="E8" i="214" s="1"/>
  <c r="HA49" i="214"/>
  <c r="GZ50" i="214"/>
  <c r="E9" i="198"/>
  <c r="A10" i="198"/>
  <c r="CR3" i="199"/>
  <c r="T3" i="199"/>
  <c r="AN3" i="199"/>
  <c r="BH3" i="199"/>
  <c r="CB3" i="199"/>
  <c r="CV3" i="199"/>
  <c r="DP3" i="199"/>
  <c r="T4" i="199"/>
  <c r="BH4" i="199"/>
  <c r="CV4" i="199"/>
  <c r="P3" i="199"/>
  <c r="T9" i="199" s="1"/>
  <c r="BD3" i="199"/>
  <c r="BH14" i="199" s="1"/>
  <c r="F3" i="199"/>
  <c r="J11" i="199" s="1"/>
  <c r="Z3" i="199"/>
  <c r="AT3" i="199"/>
  <c r="AX48" i="199" s="1"/>
  <c r="BN3" i="199"/>
  <c r="BR12" i="199" s="1"/>
  <c r="CH3" i="199"/>
  <c r="CL14" i="199" s="1"/>
  <c r="DB3" i="199"/>
  <c r="J9" i="199"/>
  <c r="AN9" i="199"/>
  <c r="CL9" i="199"/>
  <c r="CV10" i="199"/>
  <c r="BH11" i="199"/>
  <c r="DF11" i="199"/>
  <c r="AW8" i="199"/>
  <c r="AX8" i="199" s="1"/>
  <c r="BH13" i="199"/>
  <c r="CV20" i="199"/>
  <c r="AX52" i="199"/>
  <c r="AX46" i="199"/>
  <c r="AX42" i="199"/>
  <c r="AX47" i="199"/>
  <c r="AX40" i="199"/>
  <c r="AX30" i="199"/>
  <c r="AX26" i="199"/>
  <c r="AX39" i="199"/>
  <c r="AX32" i="199"/>
  <c r="AQ8" i="199"/>
  <c r="AT8" i="199"/>
  <c r="AX20" i="199"/>
  <c r="CJ8" i="199"/>
  <c r="I17" i="198" s="1"/>
  <c r="BQ8" i="199"/>
  <c r="CA8" i="199"/>
  <c r="CB8" i="199" s="1"/>
  <c r="J21" i="199"/>
  <c r="D8" i="199"/>
  <c r="AR8" i="199"/>
  <c r="S8" i="199"/>
  <c r="CV9" i="199"/>
  <c r="CU8" i="199"/>
  <c r="CV8" i="199" s="1"/>
  <c r="AC8" i="199"/>
  <c r="DE8" i="199"/>
  <c r="DF8" i="199" s="1"/>
  <c r="AN11" i="199"/>
  <c r="AM8" i="199"/>
  <c r="CL11" i="199"/>
  <c r="DO8" i="199"/>
  <c r="DF12" i="199"/>
  <c r="J13" i="199"/>
  <c r="CL13" i="199"/>
  <c r="CB16" i="199"/>
  <c r="CL21" i="199"/>
  <c r="J52" i="199"/>
  <c r="J48" i="199"/>
  <c r="J50" i="199"/>
  <c r="J46" i="199"/>
  <c r="J42" i="199"/>
  <c r="J54" i="199"/>
  <c r="J43" i="199"/>
  <c r="J32" i="199"/>
  <c r="J36" i="199"/>
  <c r="J30" i="199"/>
  <c r="J26" i="199"/>
  <c r="J22" i="199"/>
  <c r="J18" i="199"/>
  <c r="J47" i="199"/>
  <c r="J40" i="199"/>
  <c r="J20" i="199"/>
  <c r="G8" i="199"/>
  <c r="C8" i="199"/>
  <c r="J34" i="199"/>
  <c r="J16" i="199"/>
  <c r="F8" i="199"/>
  <c r="J24" i="199"/>
  <c r="J28" i="199"/>
  <c r="E8" i="199"/>
  <c r="J37" i="199"/>
  <c r="CL52" i="199"/>
  <c r="CL48" i="199"/>
  <c r="CL50" i="199"/>
  <c r="CL46" i="199"/>
  <c r="CL42" i="199"/>
  <c r="CL43" i="199"/>
  <c r="CL39" i="199"/>
  <c r="CL32" i="199"/>
  <c r="CL54" i="199"/>
  <c r="CL37" i="199"/>
  <c r="CL36" i="199"/>
  <c r="CL30" i="199"/>
  <c r="CL26" i="199"/>
  <c r="CL22" i="199"/>
  <c r="CL18" i="199"/>
  <c r="CL40" i="199"/>
  <c r="CL20" i="199"/>
  <c r="CI8" i="199"/>
  <c r="CE8" i="199"/>
  <c r="CL16" i="199"/>
  <c r="CH8" i="199"/>
  <c r="CL28" i="199"/>
  <c r="CG8" i="199"/>
  <c r="CL34" i="199"/>
  <c r="CL24" i="199"/>
  <c r="BG8" i="199"/>
  <c r="AX11" i="199"/>
  <c r="J19" i="199"/>
  <c r="CL19" i="199"/>
  <c r="H8" i="199"/>
  <c r="I9" i="198" s="1"/>
  <c r="AV8" i="199"/>
  <c r="CF8" i="199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J10" i="199"/>
  <c r="BH10" i="199"/>
  <c r="CL10" i="199"/>
  <c r="CV11" i="199"/>
  <c r="J12" i="199"/>
  <c r="I8" i="199"/>
  <c r="J8" i="199" s="1"/>
  <c r="CL12" i="199"/>
  <c r="CK8" i="199"/>
  <c r="CL8" i="199" s="1"/>
  <c r="T13" i="199"/>
  <c r="CV13" i="199"/>
  <c r="J14" i="199"/>
  <c r="AN14" i="199"/>
  <c r="AX16" i="199"/>
  <c r="CV22" i="199"/>
  <c r="AN24" i="199"/>
  <c r="DF25" i="199"/>
  <c r="AX29" i="199"/>
  <c r="J33" i="199"/>
  <c r="AN36" i="199"/>
  <c r="AN38" i="199"/>
  <c r="DP12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CV14" i="199"/>
  <c r="BH16" i="199"/>
  <c r="CB22" i="199"/>
  <c r="J23" i="199"/>
  <c r="CL23" i="199"/>
  <c r="CV24" i="199"/>
  <c r="J25" i="199"/>
  <c r="CL25" i="199"/>
  <c r="CV26" i="199"/>
  <c r="DF27" i="199"/>
  <c r="AN28" i="199"/>
  <c r="DF29" i="199"/>
  <c r="AN30" i="199"/>
  <c r="AX33" i="199"/>
  <c r="CB36" i="199"/>
  <c r="DF36" i="199"/>
  <c r="CV35" i="199"/>
  <c r="CV36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DF15" i="199"/>
  <c r="AN16" i="199"/>
  <c r="DF17" i="199"/>
  <c r="AN18" i="199"/>
  <c r="AX21" i="199"/>
  <c r="BH22" i="199"/>
  <c r="CB24" i="199"/>
  <c r="J27" i="199"/>
  <c r="CL27" i="199"/>
  <c r="CV28" i="199"/>
  <c r="J29" i="199"/>
  <c r="CL29" i="199"/>
  <c r="CV30" i="199"/>
  <c r="CL33" i="199"/>
  <c r="DP33" i="199"/>
  <c r="T36" i="199"/>
  <c r="DP36" i="199"/>
  <c r="CB44" i="199"/>
  <c r="T46" i="199"/>
  <c r="CV46" i="199"/>
  <c r="DF23" i="199"/>
  <c r="AN26" i="199"/>
  <c r="AX27" i="199"/>
  <c r="AN33" i="199"/>
  <c r="AD25" i="199"/>
  <c r="L9" i="199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DF13" i="199"/>
  <c r="J15" i="199"/>
  <c r="AX15" i="199"/>
  <c r="CL15" i="199"/>
  <c r="T16" i="199"/>
  <c r="CV16" i="199"/>
  <c r="J17" i="199"/>
  <c r="CL17" i="199"/>
  <c r="T18" i="199"/>
  <c r="CV18" i="199"/>
  <c r="DF19" i="199"/>
  <c r="AN20" i="199"/>
  <c r="DP20" i="199"/>
  <c r="DF21" i="199"/>
  <c r="AN22" i="199"/>
  <c r="DP22" i="199"/>
  <c r="AX23" i="199"/>
  <c r="BH24" i="199"/>
  <c r="BR29" i="199"/>
  <c r="CB30" i="199"/>
  <c r="J31" i="199"/>
  <c r="AD36" i="199"/>
  <c r="T32" i="199"/>
  <c r="CV32" i="199"/>
  <c r="CB34" i="199"/>
  <c r="AD37" i="199"/>
  <c r="J44" i="199"/>
  <c r="CL44" i="199"/>
  <c r="DF46" i="199"/>
  <c r="AN47" i="199"/>
  <c r="CB48" i="199"/>
  <c r="DF33" i="199"/>
  <c r="J35" i="199"/>
  <c r="CL35" i="199"/>
  <c r="DF37" i="199"/>
  <c r="J38" i="199"/>
  <c r="CL38" i="199"/>
  <c r="J39" i="199"/>
  <c r="DF39" i="199"/>
  <c r="J41" i="199"/>
  <c r="CL41" i="199"/>
  <c r="AN44" i="199"/>
  <c r="BH46" i="199"/>
  <c r="J49" i="199"/>
  <c r="CL49" i="199"/>
  <c r="J51" i="199"/>
  <c r="AM55" i="199"/>
  <c r="CL31" i="199"/>
  <c r="AN34" i="199"/>
  <c r="AN39" i="199"/>
  <c r="CV41" i="199"/>
  <c r="AX44" i="199"/>
  <c r="AN54" i="199"/>
  <c r="CA55" i="199"/>
  <c r="AN40" i="199"/>
  <c r="CB40" i="199"/>
  <c r="DP40" i="199"/>
  <c r="DF43" i="199"/>
  <c r="J45" i="199"/>
  <c r="AX45" i="199"/>
  <c r="CL45" i="199"/>
  <c r="CV50" i="199"/>
  <c r="DO55" i="199"/>
  <c r="T42" i="199"/>
  <c r="CV42" i="199"/>
  <c r="CL51" i="199"/>
  <c r="CV52" i="199"/>
  <c r="DF53" i="199"/>
  <c r="CL47" i="199"/>
  <c r="DF47" i="199"/>
  <c r="BH48" i="199"/>
  <c r="CB52" i="199"/>
  <c r="J53" i="199"/>
  <c r="CL53" i="199"/>
  <c r="CV54" i="199"/>
  <c r="AC55" i="199"/>
  <c r="BQ55" i="199"/>
  <c r="DE55" i="199"/>
  <c r="AN48" i="199"/>
  <c r="AX49" i="199"/>
  <c r="BR53" i="199"/>
  <c r="S55" i="199"/>
  <c r="CU55" i="199"/>
  <c r="T48" i="199"/>
  <c r="CV48" i="199"/>
  <c r="AD49" i="199"/>
  <c r="DF49" i="199"/>
  <c r="AN50" i="199"/>
  <c r="AD51" i="199"/>
  <c r="DF51" i="199"/>
  <c r="AN52" i="199"/>
  <c r="AX53" i="199"/>
  <c r="BH54" i="199"/>
  <c r="I55" i="199"/>
  <c r="AW55" i="199"/>
  <c r="CK55" i="199"/>
  <c r="A10" i="213"/>
  <c r="C15" i="221"/>
  <c r="J53" i="221"/>
  <c r="H45" i="221"/>
  <c r="I49" i="221"/>
  <c r="H21" i="221"/>
  <c r="H53" i="221"/>
  <c r="O14" i="220"/>
  <c r="AA14" i="220" s="1"/>
  <c r="BL1033" i="217"/>
  <c r="BM1534" i="217" s="1"/>
  <c r="BL1037" i="217"/>
  <c r="BL1032" i="217"/>
  <c r="BL2569" i="217"/>
  <c r="BM2852" i="217" s="1"/>
  <c r="BL2573" i="217"/>
  <c r="BL2568" i="217"/>
  <c r="BL525" i="217"/>
  <c r="BL521" i="217"/>
  <c r="BL13" i="217"/>
  <c r="BL9" i="217"/>
  <c r="BG2408" i="217"/>
  <c r="BL1544" i="217"/>
  <c r="BM2015" i="217" s="1"/>
  <c r="BF1032" i="217"/>
  <c r="BL1549" i="217"/>
  <c r="BM2519" i="217"/>
  <c r="BR8" i="217"/>
  <c r="BR520" i="217"/>
  <c r="BS587" i="217" s="1"/>
  <c r="BR1032" i="217"/>
  <c r="BS1532" i="217" s="1"/>
  <c r="BR1037" i="217"/>
  <c r="BR1544" i="217"/>
  <c r="BS1730" i="217" s="1"/>
  <c r="BR1549" i="217"/>
  <c r="BS2579" i="217"/>
  <c r="BS2587" i="217"/>
  <c r="BS2595" i="217"/>
  <c r="BS2603" i="217"/>
  <c r="BS2611" i="217"/>
  <c r="BS2627" i="217"/>
  <c r="BS2643" i="217"/>
  <c r="BS2662" i="217"/>
  <c r="BS2684" i="217"/>
  <c r="BS2705" i="217"/>
  <c r="BS2726" i="217"/>
  <c r="BS2748" i="217"/>
  <c r="BS2769" i="217"/>
  <c r="BS2790" i="217"/>
  <c r="BS2812" i="217"/>
  <c r="BS2833" i="217"/>
  <c r="BS2873" i="217"/>
  <c r="BS2937" i="217"/>
  <c r="BS3001" i="217"/>
  <c r="BR2056" i="217"/>
  <c r="BR2061" i="217"/>
  <c r="BS3072" i="217"/>
  <c r="BS3068" i="217"/>
  <c r="BS3064" i="217"/>
  <c r="BS3060" i="217"/>
  <c r="BS3056" i="217"/>
  <c r="BS3052" i="217"/>
  <c r="BS3048" i="217"/>
  <c r="BS3044" i="217"/>
  <c r="BS3040" i="217"/>
  <c r="BS3036" i="217"/>
  <c r="BS3032" i="217"/>
  <c r="BS3028" i="217"/>
  <c r="BS3024" i="217"/>
  <c r="BS3020" i="217"/>
  <c r="BS3016" i="217"/>
  <c r="BS3012" i="217"/>
  <c r="BS3008" i="217"/>
  <c r="BS3004" i="217"/>
  <c r="BS3000" i="217"/>
  <c r="BS2996" i="217"/>
  <c r="BS2992" i="217"/>
  <c r="BS2988" i="217"/>
  <c r="BS2984" i="217"/>
  <c r="BS2980" i="217"/>
  <c r="BS2976" i="217"/>
  <c r="BS2972" i="217"/>
  <c r="BS2968" i="217"/>
  <c r="BS2964" i="217"/>
  <c r="BS2960" i="217"/>
  <c r="BS2956" i="217"/>
  <c r="BS2952" i="217"/>
  <c r="BS2948" i="217"/>
  <c r="BS2944" i="217"/>
  <c r="BS2940" i="217"/>
  <c r="BS2936" i="217"/>
  <c r="BS2932" i="217"/>
  <c r="BS2928" i="217"/>
  <c r="BS2924" i="217"/>
  <c r="BS2920" i="217"/>
  <c r="BS2916" i="217"/>
  <c r="BS2912" i="217"/>
  <c r="BS2908" i="217"/>
  <c r="BS2904" i="217"/>
  <c r="BS2900" i="217"/>
  <c r="BS2896" i="217"/>
  <c r="BS2892" i="217"/>
  <c r="BS2888" i="217"/>
  <c r="BS2884" i="217"/>
  <c r="BS2880" i="217"/>
  <c r="BS2876" i="217"/>
  <c r="BS2872" i="217"/>
  <c r="BS2868" i="217"/>
  <c r="BS2864" i="217"/>
  <c r="BS2860" i="217"/>
  <c r="BS2856" i="217"/>
  <c r="BS2852" i="217"/>
  <c r="BS2848" i="217"/>
  <c r="BS2844" i="217"/>
  <c r="BS2840" i="217"/>
  <c r="BS3075" i="217"/>
  <c r="BS3071" i="217"/>
  <c r="BS3067" i="217"/>
  <c r="BS3063" i="217"/>
  <c r="BS3059" i="217"/>
  <c r="BS3055" i="217"/>
  <c r="BS3051" i="217"/>
  <c r="BS3047" i="217"/>
  <c r="BS3043" i="217"/>
  <c r="BS3039" i="217"/>
  <c r="BS3035" i="217"/>
  <c r="BS3031" i="217"/>
  <c r="BS3027" i="217"/>
  <c r="BS3023" i="217"/>
  <c r="BS3019" i="217"/>
  <c r="BS3015" i="217"/>
  <c r="BS3011" i="217"/>
  <c r="BS3007" i="217"/>
  <c r="BS3003" i="217"/>
  <c r="BS2999" i="217"/>
  <c r="BS2995" i="217"/>
  <c r="BS2991" i="217"/>
  <c r="BS2987" i="217"/>
  <c r="BS2983" i="217"/>
  <c r="BS2979" i="217"/>
  <c r="BS2975" i="217"/>
  <c r="BS2971" i="217"/>
  <c r="BS2967" i="217"/>
  <c r="BS2963" i="217"/>
  <c r="BS2959" i="217"/>
  <c r="BS2955" i="217"/>
  <c r="BS2951" i="217"/>
  <c r="BS2947" i="217"/>
  <c r="BS2943" i="217"/>
  <c r="BS2939" i="217"/>
  <c r="BS2935" i="217"/>
  <c r="BS2931" i="217"/>
  <c r="BS2927" i="217"/>
  <c r="BS2923" i="217"/>
  <c r="BS2919" i="217"/>
  <c r="BS2915" i="217"/>
  <c r="BS2911" i="217"/>
  <c r="BS2907" i="217"/>
  <c r="BS2903" i="217"/>
  <c r="BS2899" i="217"/>
  <c r="BS2895" i="217"/>
  <c r="BS2891" i="217"/>
  <c r="BS2887" i="217"/>
  <c r="BS2883" i="217"/>
  <c r="BS2879" i="217"/>
  <c r="BS2875" i="217"/>
  <c r="BS2871" i="217"/>
  <c r="BS2867" i="217"/>
  <c r="BS2863" i="217"/>
  <c r="BS2859" i="217"/>
  <c r="BS2855" i="217"/>
  <c r="BS2851" i="217"/>
  <c r="BS2847" i="217"/>
  <c r="BS2843" i="217"/>
  <c r="BS2839" i="217"/>
  <c r="BS2835" i="217"/>
  <c r="BS2831" i="217"/>
  <c r="BS2827" i="217"/>
  <c r="BS2823" i="217"/>
  <c r="BS2819" i="217"/>
  <c r="BS2815" i="217"/>
  <c r="BS2811" i="217"/>
  <c r="BS2807" i="217"/>
  <c r="BS2803" i="217"/>
  <c r="BS2799" i="217"/>
  <c r="BS2795" i="217"/>
  <c r="BS2791" i="217"/>
  <c r="BS2787" i="217"/>
  <c r="BS2783" i="217"/>
  <c r="BS2779" i="217"/>
  <c r="BS2775" i="217"/>
  <c r="BS2771" i="217"/>
  <c r="BS2767" i="217"/>
  <c r="BS2763" i="217"/>
  <c r="BS2759" i="217"/>
  <c r="BS2755" i="217"/>
  <c r="BS2751" i="217"/>
  <c r="BS2747" i="217"/>
  <c r="BS2743" i="217"/>
  <c r="BS2739" i="217"/>
  <c r="BS2735" i="217"/>
  <c r="BS2731" i="217"/>
  <c r="BS2727" i="217"/>
  <c r="BS2723" i="217"/>
  <c r="BS2719" i="217"/>
  <c r="BS2715" i="217"/>
  <c r="BS2711" i="217"/>
  <c r="BS2707" i="217"/>
  <c r="BS2703" i="217"/>
  <c r="BS2699" i="217"/>
  <c r="BS2695" i="217"/>
  <c r="BS2691" i="217"/>
  <c r="BS2687" i="217"/>
  <c r="BS2683" i="217"/>
  <c r="BS2679" i="217"/>
  <c r="BS2675" i="217"/>
  <c r="BS2671" i="217"/>
  <c r="BS2667" i="217"/>
  <c r="BS2663" i="217"/>
  <c r="BS2659" i="217"/>
  <c r="BS2655" i="217"/>
  <c r="BS2651" i="217"/>
  <c r="BS3074" i="217"/>
  <c r="BS3070" i="217"/>
  <c r="BS3066" i="217"/>
  <c r="BS3062" i="217"/>
  <c r="BS3058" i="217"/>
  <c r="BS3054" i="217"/>
  <c r="BS3050" i="217"/>
  <c r="BS3046" i="217"/>
  <c r="BS3042" i="217"/>
  <c r="BS3038" i="217"/>
  <c r="BS3034" i="217"/>
  <c r="BS3030" i="217"/>
  <c r="BS3026" i="217"/>
  <c r="BS3022" i="217"/>
  <c r="BS3018" i="217"/>
  <c r="BS3014" i="217"/>
  <c r="BS3010" i="217"/>
  <c r="BS3006" i="217"/>
  <c r="BS3002" i="217"/>
  <c r="BS2998" i="217"/>
  <c r="BS2994" i="217"/>
  <c r="BS2990" i="217"/>
  <c r="BS2986" i="217"/>
  <c r="BS2982" i="217"/>
  <c r="BS2978" i="217"/>
  <c r="BS2974" i="217"/>
  <c r="BS2970" i="217"/>
  <c r="BS2966" i="217"/>
  <c r="BS2962" i="217"/>
  <c r="BS2958" i="217"/>
  <c r="BS2954" i="217"/>
  <c r="BS2950" i="217"/>
  <c r="BS2946" i="217"/>
  <c r="BS2942" i="217"/>
  <c r="BS2938" i="217"/>
  <c r="BS2934" i="217"/>
  <c r="BS2930" i="217"/>
  <c r="BS2926" i="217"/>
  <c r="BS2922" i="217"/>
  <c r="BS2918" i="217"/>
  <c r="BS2914" i="217"/>
  <c r="BS2910" i="217"/>
  <c r="BS2906" i="217"/>
  <c r="BS2902" i="217"/>
  <c r="BS2898" i="217"/>
  <c r="BS2894" i="217"/>
  <c r="BS2890" i="217"/>
  <c r="BS2886" i="217"/>
  <c r="BS2882" i="217"/>
  <c r="BS2878" i="217"/>
  <c r="BS2874" i="217"/>
  <c r="BS2870" i="217"/>
  <c r="BS2866" i="217"/>
  <c r="BS2862" i="217"/>
  <c r="BS2858" i="217"/>
  <c r="BS2854" i="217"/>
  <c r="BS3061" i="217"/>
  <c r="BS3045" i="217"/>
  <c r="BS3029" i="217"/>
  <c r="BS3013" i="217"/>
  <c r="BS2997" i="217"/>
  <c r="BS2981" i="217"/>
  <c r="BS2965" i="217"/>
  <c r="BS2949" i="217"/>
  <c r="BS2933" i="217"/>
  <c r="BS2917" i="217"/>
  <c r="BS2901" i="217"/>
  <c r="BS2885" i="217"/>
  <c r="BS2869" i="217"/>
  <c r="BS2853" i="217"/>
  <c r="BS2845" i="217"/>
  <c r="BS2837" i="217"/>
  <c r="BS2832" i="217"/>
  <c r="BS2826" i="217"/>
  <c r="BS2821" i="217"/>
  <c r="BS2816" i="217"/>
  <c r="BS2810" i="217"/>
  <c r="BS2805" i="217"/>
  <c r="BS2800" i="217"/>
  <c r="BS2794" i="217"/>
  <c r="BS2789" i="217"/>
  <c r="BS2784" i="217"/>
  <c r="BS2778" i="217"/>
  <c r="BS2773" i="217"/>
  <c r="BS2768" i="217"/>
  <c r="BS2762" i="217"/>
  <c r="BS2757" i="217"/>
  <c r="BS2752" i="217"/>
  <c r="BS2746" i="217"/>
  <c r="BS2741" i="217"/>
  <c r="BS2736" i="217"/>
  <c r="BS2730" i="217"/>
  <c r="BS2725" i="217"/>
  <c r="BS2720" i="217"/>
  <c r="BS2714" i="217"/>
  <c r="BS2709" i="217"/>
  <c r="BS2704" i="217"/>
  <c r="BS2698" i="217"/>
  <c r="BS2693" i="217"/>
  <c r="BS2688" i="217"/>
  <c r="BS2682" i="217"/>
  <c r="BS2677" i="217"/>
  <c r="BS2672" i="217"/>
  <c r="BS2666" i="217"/>
  <c r="BS2661" i="217"/>
  <c r="BS2656" i="217"/>
  <c r="BS2650" i="217"/>
  <c r="BS2646" i="217"/>
  <c r="BS2642" i="217"/>
  <c r="BS2638" i="217"/>
  <c r="BS2634" i="217"/>
  <c r="BS2630" i="217"/>
  <c r="BS2626" i="217"/>
  <c r="BS2622" i="217"/>
  <c r="BS2618" i="217"/>
  <c r="BS2614" i="217"/>
  <c r="BS2610" i="217"/>
  <c r="BS2606" i="217"/>
  <c r="BS2602" i="217"/>
  <c r="BS2598" i="217"/>
  <c r="BS2594" i="217"/>
  <c r="BS2590" i="217"/>
  <c r="BS2586" i="217"/>
  <c r="BS2582" i="217"/>
  <c r="BS2578" i="217"/>
  <c r="BS3073" i="217"/>
  <c r="BS3057" i="217"/>
  <c r="BS3041" i="217"/>
  <c r="BS3025" i="217"/>
  <c r="BS3009" i="217"/>
  <c r="BS2993" i="217"/>
  <c r="BS2977" i="217"/>
  <c r="BS2961" i="217"/>
  <c r="BS2945" i="217"/>
  <c r="BS2929" i="217"/>
  <c r="BS2913" i="217"/>
  <c r="BS2897" i="217"/>
  <c r="BS2881" i="217"/>
  <c r="BS2865" i="217"/>
  <c r="BS2850" i="217"/>
  <c r="BS2842" i="217"/>
  <c r="BS2836" i="217"/>
  <c r="BS2830" i="217"/>
  <c r="BS2825" i="217"/>
  <c r="BS2820" i="217"/>
  <c r="BS2814" i="217"/>
  <c r="BS2809" i="217"/>
  <c r="BS2804" i="217"/>
  <c r="BS2798" i="217"/>
  <c r="BS2793" i="217"/>
  <c r="BS2788" i="217"/>
  <c r="BS2782" i="217"/>
  <c r="BS2777" i="217"/>
  <c r="BS2772" i="217"/>
  <c r="BS2766" i="217"/>
  <c r="BS2761" i="217"/>
  <c r="BS2756" i="217"/>
  <c r="BS2750" i="217"/>
  <c r="BS2745" i="217"/>
  <c r="BS2740" i="217"/>
  <c r="BS2734" i="217"/>
  <c r="BS2729" i="217"/>
  <c r="BS2724" i="217"/>
  <c r="BS2718" i="217"/>
  <c r="BS2713" i="217"/>
  <c r="BS2708" i="217"/>
  <c r="BS2702" i="217"/>
  <c r="BS2697" i="217"/>
  <c r="BS2692" i="217"/>
  <c r="BS2686" i="217"/>
  <c r="BS2681" i="217"/>
  <c r="BS2676" i="217"/>
  <c r="BS2670" i="217"/>
  <c r="BS2665" i="217"/>
  <c r="BS2660" i="217"/>
  <c r="BS2654" i="217"/>
  <c r="BS2649" i="217"/>
  <c r="BS2645" i="217"/>
  <c r="BS2641" i="217"/>
  <c r="BS2637" i="217"/>
  <c r="BS2633" i="217"/>
  <c r="BS2629" i="217"/>
  <c r="BS2625" i="217"/>
  <c r="BS2621" i="217"/>
  <c r="BS2617" i="217"/>
  <c r="BS2613" i="217"/>
  <c r="BS2609" i="217"/>
  <c r="BS2605" i="217"/>
  <c r="BS2601" i="217"/>
  <c r="BS2597" i="217"/>
  <c r="BS2593" i="217"/>
  <c r="BS2589" i="217"/>
  <c r="BS2585" i="217"/>
  <c r="BS2581" i="217"/>
  <c r="BS2577" i="217"/>
  <c r="BS3069" i="217"/>
  <c r="BS3053" i="217"/>
  <c r="BS3037" i="217"/>
  <c r="BS3021" i="217"/>
  <c r="BS3005" i="217"/>
  <c r="BS2989" i="217"/>
  <c r="BS2973" i="217"/>
  <c r="BS2957" i="217"/>
  <c r="BS2941" i="217"/>
  <c r="BS2925" i="217"/>
  <c r="BS2909" i="217"/>
  <c r="BS2893" i="217"/>
  <c r="BS2877" i="217"/>
  <c r="BS2861" i="217"/>
  <c r="BS2849" i="217"/>
  <c r="BS2841" i="217"/>
  <c r="BS2834" i="217"/>
  <c r="BS2829" i="217"/>
  <c r="BS2824" i="217"/>
  <c r="BS2818" i="217"/>
  <c r="BS2813" i="217"/>
  <c r="BS2808" i="217"/>
  <c r="BS2802" i="217"/>
  <c r="BS2797" i="217"/>
  <c r="BS2792" i="217"/>
  <c r="BS2786" i="217"/>
  <c r="BS2781" i="217"/>
  <c r="BS2776" i="217"/>
  <c r="BS2770" i="217"/>
  <c r="BS2765" i="217"/>
  <c r="BS2760" i="217"/>
  <c r="BS2754" i="217"/>
  <c r="BS2749" i="217"/>
  <c r="BS2744" i="217"/>
  <c r="BS2738" i="217"/>
  <c r="BS2733" i="217"/>
  <c r="BS2728" i="217"/>
  <c r="BS2722" i="217"/>
  <c r="BS2717" i="217"/>
  <c r="BS2712" i="217"/>
  <c r="BS2706" i="217"/>
  <c r="BS2701" i="217"/>
  <c r="BS2696" i="217"/>
  <c r="BS2690" i="217"/>
  <c r="BS2685" i="217"/>
  <c r="BS2680" i="217"/>
  <c r="BS2674" i="217"/>
  <c r="BS2669" i="217"/>
  <c r="BS2664" i="217"/>
  <c r="BS2658" i="217"/>
  <c r="BS2653" i="217"/>
  <c r="BS2648" i="217"/>
  <c r="BS2644" i="217"/>
  <c r="BS2640" i="217"/>
  <c r="BS2636" i="217"/>
  <c r="BS2632" i="217"/>
  <c r="BS2628" i="217"/>
  <c r="BS2624" i="217"/>
  <c r="BS2620" i="217"/>
  <c r="BS2616" i="217"/>
  <c r="BS2612" i="217"/>
  <c r="BS2580" i="217"/>
  <c r="BS2588" i="217"/>
  <c r="BS2596" i="217"/>
  <c r="BS2604" i="217"/>
  <c r="BS2615" i="217"/>
  <c r="BS2631" i="217"/>
  <c r="BS2647" i="217"/>
  <c r="BS2668" i="217"/>
  <c r="BS2689" i="217"/>
  <c r="BS2710" i="217"/>
  <c r="BS2732" i="217"/>
  <c r="BS2753" i="217"/>
  <c r="BS2774" i="217"/>
  <c r="BS2796" i="217"/>
  <c r="BS2817" i="217"/>
  <c r="BS2838" i="217"/>
  <c r="BS2889" i="217"/>
  <c r="BS2953" i="217"/>
  <c r="BS3017" i="217"/>
  <c r="BS2583" i="217"/>
  <c r="BS2591" i="217"/>
  <c r="BS2599" i="217"/>
  <c r="BS2607" i="217"/>
  <c r="BS2619" i="217"/>
  <c r="BS2635" i="217"/>
  <c r="BS2652" i="217"/>
  <c r="BS2673" i="217"/>
  <c r="BS2694" i="217"/>
  <c r="BS2716" i="217"/>
  <c r="BS2737" i="217"/>
  <c r="BS2758" i="217"/>
  <c r="BS2780" i="217"/>
  <c r="BS2822" i="217"/>
  <c r="BS2846" i="217"/>
  <c r="BS2905" i="217"/>
  <c r="BS2969" i="217"/>
  <c r="BS3033" i="217"/>
  <c r="BR3080" i="217"/>
  <c r="BS3579" i="217" s="1"/>
  <c r="BR3085" i="217"/>
  <c r="N27" i="216"/>
  <c r="Q27" i="216"/>
  <c r="S20" i="216"/>
  <c r="S24" i="216"/>
  <c r="S19" i="216"/>
  <c r="S23" i="216"/>
  <c r="N19" i="216"/>
  <c r="Z20" i="216"/>
  <c r="S22" i="216"/>
  <c r="S26" i="216"/>
  <c r="I45" i="221"/>
  <c r="I53" i="221"/>
  <c r="H23" i="221"/>
  <c r="H46" i="221"/>
  <c r="L49" i="221"/>
  <c r="I46" i="221"/>
  <c r="H24" i="221"/>
  <c r="H27" i="221" s="1"/>
  <c r="H42" i="221"/>
  <c r="J21" i="221"/>
  <c r="J45" i="221"/>
  <c r="H48" i="221"/>
  <c r="BG2099" i="217"/>
  <c r="BG2163" i="217"/>
  <c r="BG2234" i="217"/>
  <c r="BG2320" i="217"/>
  <c r="BM1538" i="217"/>
  <c r="BM1490" i="217"/>
  <c r="BM1442" i="217"/>
  <c r="BM1394" i="217"/>
  <c r="BM1346" i="217"/>
  <c r="BM1298" i="217"/>
  <c r="BM1250" i="217"/>
  <c r="BM1202" i="217"/>
  <c r="BM1154" i="217"/>
  <c r="BM1106" i="217"/>
  <c r="BM1058" i="217"/>
  <c r="BM1509" i="217"/>
  <c r="BM1461" i="217"/>
  <c r="BM1413" i="217"/>
  <c r="BM1365" i="217"/>
  <c r="BM1317" i="217"/>
  <c r="BM1269" i="217"/>
  <c r="BM1221" i="217"/>
  <c r="BM1173" i="217"/>
  <c r="BM1125" i="217"/>
  <c r="BM1077" i="217"/>
  <c r="BM1528" i="217"/>
  <c r="BM1480" i="217"/>
  <c r="BM1432" i="217"/>
  <c r="BM1384" i="217"/>
  <c r="BM1336" i="217"/>
  <c r="BM1288" i="217"/>
  <c r="BM1240" i="217"/>
  <c r="BM1192" i="217"/>
  <c r="BM1144" i="217"/>
  <c r="BM1096" i="217"/>
  <c r="BM1048" i="217"/>
  <c r="BM1415" i="217"/>
  <c r="BM2087" i="217"/>
  <c r="BM2135" i="217"/>
  <c r="BM2199" i="217"/>
  <c r="BM2295" i="217"/>
  <c r="BM2359" i="217"/>
  <c r="BM2551" i="217"/>
  <c r="AZ2573" i="217"/>
  <c r="BF1037" i="217"/>
  <c r="BF1544" i="217"/>
  <c r="BG1727" i="217" s="1"/>
  <c r="BF2061" i="217"/>
  <c r="BG2115" i="217"/>
  <c r="BG2179" i="217"/>
  <c r="BG2256" i="217"/>
  <c r="BG2341" i="217"/>
  <c r="BG2536" i="217"/>
  <c r="BF2569" i="217"/>
  <c r="BM1099" i="217"/>
  <c r="BM1291" i="217"/>
  <c r="BM1483" i="217"/>
  <c r="BM1843" i="217"/>
  <c r="BM1859" i="217"/>
  <c r="BM1875" i="217"/>
  <c r="BM1891" i="217"/>
  <c r="BM1907" i="217"/>
  <c r="BM1923" i="217"/>
  <c r="BM1939" i="217"/>
  <c r="BM1955" i="217"/>
  <c r="BM1971" i="217"/>
  <c r="BM1987" i="217"/>
  <c r="BM2003" i="217"/>
  <c r="BM2019" i="217"/>
  <c r="BM2035" i="217"/>
  <c r="BM2075" i="217"/>
  <c r="BM2091" i="217"/>
  <c r="BM2107" i="217"/>
  <c r="BM2123" i="217"/>
  <c r="BM2139" i="217"/>
  <c r="BM2155" i="217"/>
  <c r="BM2171" i="217"/>
  <c r="BM2187" i="217"/>
  <c r="BM2203" i="217"/>
  <c r="BM2247" i="217"/>
  <c r="BM2311" i="217"/>
  <c r="BM2375" i="217"/>
  <c r="BM2439" i="217"/>
  <c r="BM2503" i="217"/>
  <c r="BM1191" i="217"/>
  <c r="BM2071" i="217"/>
  <c r="BM2103" i="217"/>
  <c r="BM2151" i="217"/>
  <c r="BM2167" i="217"/>
  <c r="BM2231" i="217"/>
  <c r="BM2487" i="217"/>
  <c r="BF1549" i="217"/>
  <c r="BG1583" i="217"/>
  <c r="BG1647" i="217"/>
  <c r="BG2067" i="217"/>
  <c r="BG2131" i="217"/>
  <c r="BG2195" i="217"/>
  <c r="BG2277" i="217"/>
  <c r="BG2362" i="217"/>
  <c r="BM1215" i="217"/>
  <c r="BM1407" i="217"/>
  <c r="BM2050" i="217"/>
  <c r="BM2046" i="217"/>
  <c r="BM2042" i="217"/>
  <c r="BM2038" i="217"/>
  <c r="BM2034" i="217"/>
  <c r="BM2030" i="217"/>
  <c r="BM2026" i="217"/>
  <c r="BM2022" i="217"/>
  <c r="BM2018" i="217"/>
  <c r="BM2014" i="217"/>
  <c r="BM2010" i="217"/>
  <c r="BM2006" i="217"/>
  <c r="BM2002" i="217"/>
  <c r="BM1998" i="217"/>
  <c r="BM1994" i="217"/>
  <c r="BM1990" i="217"/>
  <c r="BM1986" i="217"/>
  <c r="BM1982" i="217"/>
  <c r="BM1978" i="217"/>
  <c r="BM1974" i="217"/>
  <c r="BM1970" i="217"/>
  <c r="BM1966" i="217"/>
  <c r="BM1962" i="217"/>
  <c r="BM1958" i="217"/>
  <c r="BM1954" i="217"/>
  <c r="BM1950" i="217"/>
  <c r="BM1946" i="217"/>
  <c r="BM1942" i="217"/>
  <c r="BM1938" i="217"/>
  <c r="BM1934" i="217"/>
  <c r="BM1930" i="217"/>
  <c r="BM1926" i="217"/>
  <c r="BM1922" i="217"/>
  <c r="BM1918" i="217"/>
  <c r="BM1914" i="217"/>
  <c r="BM1910" i="217"/>
  <c r="BM1906" i="217"/>
  <c r="BM1902" i="217"/>
  <c r="BM1898" i="217"/>
  <c r="BM1894" i="217"/>
  <c r="BM1890" i="217"/>
  <c r="BM1886" i="217"/>
  <c r="BM1882" i="217"/>
  <c r="BM1878" i="217"/>
  <c r="BM1874" i="217"/>
  <c r="BM1870" i="217"/>
  <c r="BM1866" i="217"/>
  <c r="BM1862" i="217"/>
  <c r="BM1858" i="217"/>
  <c r="BM1854" i="217"/>
  <c r="BM1850" i="217"/>
  <c r="BM1846" i="217"/>
  <c r="BM1842" i="217"/>
  <c r="BM1838" i="217"/>
  <c r="BM1834" i="217"/>
  <c r="BM1830" i="217"/>
  <c r="BM1826" i="217"/>
  <c r="BM1822" i="217"/>
  <c r="BM1818" i="217"/>
  <c r="BM1814" i="217"/>
  <c r="BM1810" i="217"/>
  <c r="BM1806" i="217"/>
  <c r="BM1802" i="217"/>
  <c r="BM1798" i="217"/>
  <c r="BM1794" i="217"/>
  <c r="BM1790" i="217"/>
  <c r="BM1786" i="217"/>
  <c r="BM1782" i="217"/>
  <c r="BM1778" i="217"/>
  <c r="BM1774" i="217"/>
  <c r="BM1770" i="217"/>
  <c r="BM1766" i="217"/>
  <c r="BM1762" i="217"/>
  <c r="BM1758" i="217"/>
  <c r="BM1754" i="217"/>
  <c r="BM1750" i="217"/>
  <c r="BM1746" i="217"/>
  <c r="BM1742" i="217"/>
  <c r="BM1738" i="217"/>
  <c r="BM1734" i="217"/>
  <c r="BM1730" i="217"/>
  <c r="BM1726" i="217"/>
  <c r="BM1722" i="217"/>
  <c r="BM1718" i="217"/>
  <c r="BM1714" i="217"/>
  <c r="BM1710" i="217"/>
  <c r="BM1706" i="217"/>
  <c r="BM1702" i="217"/>
  <c r="BM1698" i="217"/>
  <c r="BM1694" i="217"/>
  <c r="BM1690" i="217"/>
  <c r="BM1686" i="217"/>
  <c r="BM1682" i="217"/>
  <c r="BM1678" i="217"/>
  <c r="BM1674" i="217"/>
  <c r="BM1670" i="217"/>
  <c r="BM1666" i="217"/>
  <c r="BM1662" i="217"/>
  <c r="BM1658" i="217"/>
  <c r="BM1654" i="217"/>
  <c r="BM1650" i="217"/>
  <c r="BM1646" i="217"/>
  <c r="BM1642" i="217"/>
  <c r="BM1638" i="217"/>
  <c r="BM1634" i="217"/>
  <c r="BM1630" i="217"/>
  <c r="BM1626" i="217"/>
  <c r="BM1622" i="217"/>
  <c r="BM1618" i="217"/>
  <c r="BM1614" i="217"/>
  <c r="BM1610" i="217"/>
  <c r="BM1606" i="217"/>
  <c r="BM1602" i="217"/>
  <c r="BM1598" i="217"/>
  <c r="BM1594" i="217"/>
  <c r="BM1590" i="217"/>
  <c r="BM1586" i="217"/>
  <c r="BM1582" i="217"/>
  <c r="BM1578" i="217"/>
  <c r="BM1574" i="217"/>
  <c r="BM1570" i="217"/>
  <c r="BM1566" i="217"/>
  <c r="BM1562" i="217"/>
  <c r="BM1558" i="217"/>
  <c r="BM1554" i="217"/>
  <c r="BM2049" i="217"/>
  <c r="BM2045" i="217"/>
  <c r="BM2041" i="217"/>
  <c r="BM2037" i="217"/>
  <c r="BM2033" i="217"/>
  <c r="BM2029" i="217"/>
  <c r="BM2025" i="217"/>
  <c r="BM2021" i="217"/>
  <c r="BM2017" i="217"/>
  <c r="BM2013" i="217"/>
  <c r="BM2009" i="217"/>
  <c r="BM2005" i="217"/>
  <c r="BM2001" i="217"/>
  <c r="BM1997" i="217"/>
  <c r="BM1993" i="217"/>
  <c r="BM1989" i="217"/>
  <c r="BM1985" i="217"/>
  <c r="BM1981" i="217"/>
  <c r="BM1977" i="217"/>
  <c r="BM1973" i="217"/>
  <c r="BM1969" i="217"/>
  <c r="BM1965" i="217"/>
  <c r="BM1961" i="217"/>
  <c r="BM1957" i="217"/>
  <c r="BM1953" i="217"/>
  <c r="BM1949" i="217"/>
  <c r="BM1945" i="217"/>
  <c r="BM1941" i="217"/>
  <c r="BM1937" i="217"/>
  <c r="BM1933" i="217"/>
  <c r="BM1929" i="217"/>
  <c r="BM1925" i="217"/>
  <c r="BM1921" i="217"/>
  <c r="BM1917" i="217"/>
  <c r="BM1913" i="217"/>
  <c r="BM1909" i="217"/>
  <c r="BM1905" i="217"/>
  <c r="BM1901" i="217"/>
  <c r="BM1897" i="217"/>
  <c r="BM1893" i="217"/>
  <c r="BM1889" i="217"/>
  <c r="BM1885" i="217"/>
  <c r="BM1881" i="217"/>
  <c r="BM1877" i="217"/>
  <c r="BM1873" i="217"/>
  <c r="BM1869" i="217"/>
  <c r="BM1865" i="217"/>
  <c r="BM1861" i="217"/>
  <c r="BM1857" i="217"/>
  <c r="BM1853" i="217"/>
  <c r="BM1849" i="217"/>
  <c r="BM1845" i="217"/>
  <c r="BM1841" i="217"/>
  <c r="BM1837" i="217"/>
  <c r="BM1833" i="217"/>
  <c r="BM1829" i="217"/>
  <c r="BM1825" i="217"/>
  <c r="BM1821" i="217"/>
  <c r="BM1817" i="217"/>
  <c r="BM1813" i="217"/>
  <c r="BM1809" i="217"/>
  <c r="BM1805" i="217"/>
  <c r="BM1801" i="217"/>
  <c r="BM1797" i="217"/>
  <c r="BM1793" i="217"/>
  <c r="BM1789" i="217"/>
  <c r="BM1785" i="217"/>
  <c r="BM1781" i="217"/>
  <c r="BM1777" i="217"/>
  <c r="BM1773" i="217"/>
  <c r="BM1769" i="217"/>
  <c r="BM1765" i="217"/>
  <c r="BM1761" i="217"/>
  <c r="BM1757" i="217"/>
  <c r="BM1753" i="217"/>
  <c r="BM1749" i="217"/>
  <c r="BM1745" i="217"/>
  <c r="BM1741" i="217"/>
  <c r="BM1737" i="217"/>
  <c r="BM1733" i="217"/>
  <c r="BM1729" i="217"/>
  <c r="BM1725" i="217"/>
  <c r="BM1721" i="217"/>
  <c r="BM1717" i="217"/>
  <c r="BM1713" i="217"/>
  <c r="BM1709" i="217"/>
  <c r="BM1705" i="217"/>
  <c r="BM1701" i="217"/>
  <c r="BM1697" i="217"/>
  <c r="BM1693" i="217"/>
  <c r="BM1689" i="217"/>
  <c r="BM1685" i="217"/>
  <c r="BM1681" i="217"/>
  <c r="BM1677" i="217"/>
  <c r="BM1673" i="217"/>
  <c r="BM1669" i="217"/>
  <c r="BM1665" i="217"/>
  <c r="BM1661" i="217"/>
  <c r="BM1657" i="217"/>
  <c r="BM1653" i="217"/>
  <c r="BM1649" i="217"/>
  <c r="BM1645" i="217"/>
  <c r="BM1641" i="217"/>
  <c r="BM1637" i="217"/>
  <c r="BM1633" i="217"/>
  <c r="BM1629" i="217"/>
  <c r="BM1625" i="217"/>
  <c r="BM1621" i="217"/>
  <c r="BM1617" i="217"/>
  <c r="BM1613" i="217"/>
  <c r="BM1609" i="217"/>
  <c r="BM1605" i="217"/>
  <c r="BM1601" i="217"/>
  <c r="BM1597" i="217"/>
  <c r="BM1593" i="217"/>
  <c r="BM1589" i="217"/>
  <c r="BM1585" i="217"/>
  <c r="BM1581" i="217"/>
  <c r="BM1577" i="217"/>
  <c r="BM1573" i="217"/>
  <c r="BM1569" i="217"/>
  <c r="BM1565" i="217"/>
  <c r="BM1561" i="217"/>
  <c r="BM1557" i="217"/>
  <c r="BM1553" i="217"/>
  <c r="BM2048" i="217"/>
  <c r="BM2044" i="217"/>
  <c r="BM2040" i="217"/>
  <c r="BM2036" i="217"/>
  <c r="BM2032" i="217"/>
  <c r="BM2028" i="217"/>
  <c r="BM2024" i="217"/>
  <c r="BM2020" i="217"/>
  <c r="BM2016" i="217"/>
  <c r="BM2012" i="217"/>
  <c r="BM2008" i="217"/>
  <c r="BM2004" i="217"/>
  <c r="BM2000" i="217"/>
  <c r="BM1996" i="217"/>
  <c r="BM1992" i="217"/>
  <c r="BM1988" i="217"/>
  <c r="BM1984" i="217"/>
  <c r="BM1980" i="217"/>
  <c r="BM1976" i="217"/>
  <c r="BM1972" i="217"/>
  <c r="BM1968" i="217"/>
  <c r="BM1964" i="217"/>
  <c r="BM1960" i="217"/>
  <c r="BM1956" i="217"/>
  <c r="BM1952" i="217"/>
  <c r="BM1948" i="217"/>
  <c r="BM1944" i="217"/>
  <c r="BM1940" i="217"/>
  <c r="BM1936" i="217"/>
  <c r="BM1932" i="217"/>
  <c r="BM1928" i="217"/>
  <c r="BM1924" i="217"/>
  <c r="BM1920" i="217"/>
  <c r="BM1916" i="217"/>
  <c r="BM1912" i="217"/>
  <c r="BM1908" i="217"/>
  <c r="BM1904" i="217"/>
  <c r="BM1900" i="217"/>
  <c r="BM1896" i="217"/>
  <c r="BM1892" i="217"/>
  <c r="BM1888" i="217"/>
  <c r="BM1884" i="217"/>
  <c r="BM1880" i="217"/>
  <c r="BM1876" i="217"/>
  <c r="BM1872" i="217"/>
  <c r="BM1868" i="217"/>
  <c r="BM1864" i="217"/>
  <c r="BM1860" i="217"/>
  <c r="BM1856" i="217"/>
  <c r="BM1852" i="217"/>
  <c r="BM1848" i="217"/>
  <c r="BM1844" i="217"/>
  <c r="BM1840" i="217"/>
  <c r="BM1836" i="217"/>
  <c r="BM1832" i="217"/>
  <c r="BM1828" i="217"/>
  <c r="BM1824" i="217"/>
  <c r="BM1820" i="217"/>
  <c r="BM1816" i="217"/>
  <c r="BM1812" i="217"/>
  <c r="BM1808" i="217"/>
  <c r="BM1804" i="217"/>
  <c r="BM1800" i="217"/>
  <c r="BM1796" i="217"/>
  <c r="BM1792" i="217"/>
  <c r="BM1788" i="217"/>
  <c r="BM1784" i="217"/>
  <c r="BM1780" i="217"/>
  <c r="BM1776" i="217"/>
  <c r="BM1772" i="217"/>
  <c r="BM1768" i="217"/>
  <c r="BM1764" i="217"/>
  <c r="BM1760" i="217"/>
  <c r="BM1756" i="217"/>
  <c r="BM1752" i="217"/>
  <c r="BM1748" i="217"/>
  <c r="BM1744" i="217"/>
  <c r="BM1740" i="217"/>
  <c r="BM1736" i="217"/>
  <c r="BM1732" i="217"/>
  <c r="BM1728" i="217"/>
  <c r="BM1724" i="217"/>
  <c r="BM1720" i="217"/>
  <c r="BM1716" i="217"/>
  <c r="BM1712" i="217"/>
  <c r="BM1708" i="217"/>
  <c r="BM1704" i="217"/>
  <c r="BM1700" i="217"/>
  <c r="BM1696" i="217"/>
  <c r="BM1692" i="217"/>
  <c r="BM1688" i="217"/>
  <c r="BM1684" i="217"/>
  <c r="BM1680" i="217"/>
  <c r="BM1676" i="217"/>
  <c r="BM1672" i="217"/>
  <c r="BM1668" i="217"/>
  <c r="BM1664" i="217"/>
  <c r="BM1660" i="217"/>
  <c r="BM1656" i="217"/>
  <c r="BM1652" i="217"/>
  <c r="BM1648" i="217"/>
  <c r="BM1644" i="217"/>
  <c r="BM1640" i="217"/>
  <c r="BM1636" i="217"/>
  <c r="BM1632" i="217"/>
  <c r="BM1628" i="217"/>
  <c r="BM1624" i="217"/>
  <c r="BM1620" i="217"/>
  <c r="BM1616" i="217"/>
  <c r="BM1612" i="217"/>
  <c r="BM1608" i="217"/>
  <c r="BM1604" i="217"/>
  <c r="BM1600" i="217"/>
  <c r="BM1596" i="217"/>
  <c r="BM1592" i="217"/>
  <c r="BM1588" i="217"/>
  <c r="BM1584" i="217"/>
  <c r="BM1580" i="217"/>
  <c r="BM1576" i="217"/>
  <c r="BM1572" i="217"/>
  <c r="BM1568" i="217"/>
  <c r="BM1564" i="217"/>
  <c r="BM1560" i="217"/>
  <c r="BM1556" i="217"/>
  <c r="BM1552" i="217"/>
  <c r="BM1559" i="217"/>
  <c r="BM1575" i="217"/>
  <c r="BM1591" i="217"/>
  <c r="BM1607" i="217"/>
  <c r="BM1623" i="217"/>
  <c r="BM1639" i="217"/>
  <c r="BM1655" i="217"/>
  <c r="BM1671" i="217"/>
  <c r="BM1687" i="217"/>
  <c r="BM1703" i="217"/>
  <c r="BM1719" i="217"/>
  <c r="BM1735" i="217"/>
  <c r="BM1751" i="217"/>
  <c r="BM1767" i="217"/>
  <c r="BM1783" i="217"/>
  <c r="BM1799" i="217"/>
  <c r="BM1815" i="217"/>
  <c r="BM1831" i="217"/>
  <c r="BM1847" i="217"/>
  <c r="BM1863" i="217"/>
  <c r="BM1879" i="217"/>
  <c r="BM1895" i="217"/>
  <c r="BM1911" i="217"/>
  <c r="BM1927" i="217"/>
  <c r="BM1943" i="217"/>
  <c r="BM1959" i="217"/>
  <c r="BM1975" i="217"/>
  <c r="BM1991" i="217"/>
  <c r="BM2007" i="217"/>
  <c r="BM2023" i="217"/>
  <c r="BM2039" i="217"/>
  <c r="BM2079" i="217"/>
  <c r="BM2095" i="217"/>
  <c r="BM2111" i="217"/>
  <c r="BM2127" i="217"/>
  <c r="BM2143" i="217"/>
  <c r="BM2159" i="217"/>
  <c r="BM2175" i="217"/>
  <c r="BM2191" i="217"/>
  <c r="BM2207" i="217"/>
  <c r="BM2263" i="217"/>
  <c r="BM2327" i="217"/>
  <c r="BM2391" i="217"/>
  <c r="BM2455" i="217"/>
  <c r="BG1567" i="217"/>
  <c r="BG1663" i="217"/>
  <c r="BG1759" i="217"/>
  <c r="BM2562" i="217"/>
  <c r="BM2558" i="217"/>
  <c r="BM2554" i="217"/>
  <c r="BM2550" i="217"/>
  <c r="BM2546" i="217"/>
  <c r="BM2542" i="217"/>
  <c r="BM2538" i="217"/>
  <c r="BM2534" i="217"/>
  <c r="BM2530" i="217"/>
  <c r="BM2526" i="217"/>
  <c r="BM2522" i="217"/>
  <c r="BM2518" i="217"/>
  <c r="BM2514" i="217"/>
  <c r="BM2510" i="217"/>
  <c r="BM2506" i="217"/>
  <c r="BM2502" i="217"/>
  <c r="BM2498" i="217"/>
  <c r="BM2494" i="217"/>
  <c r="BM2490" i="217"/>
  <c r="BM2486" i="217"/>
  <c r="BM2482" i="217"/>
  <c r="BM2478" i="217"/>
  <c r="BM2474" i="217"/>
  <c r="BM2470" i="217"/>
  <c r="BM2466" i="217"/>
  <c r="BM2462" i="217"/>
  <c r="BM2458" i="217"/>
  <c r="BM2454" i="217"/>
  <c r="BM2450" i="217"/>
  <c r="BM2446" i="217"/>
  <c r="BM2442" i="217"/>
  <c r="BM2438" i="217"/>
  <c r="BM2434" i="217"/>
  <c r="BM2430" i="217"/>
  <c r="BM2426" i="217"/>
  <c r="BM2422" i="217"/>
  <c r="BM2418" i="217"/>
  <c r="BM2414" i="217"/>
  <c r="BM2410" i="217"/>
  <c r="BM2406" i="217"/>
  <c r="BM2402" i="217"/>
  <c r="BM2398" i="217"/>
  <c r="BM2394" i="217"/>
  <c r="BM2390" i="217"/>
  <c r="BM2386" i="217"/>
  <c r="BM2382" i="217"/>
  <c r="BM2378" i="217"/>
  <c r="BM2374" i="217"/>
  <c r="BM2370" i="217"/>
  <c r="BM2366" i="217"/>
  <c r="BM2362" i="217"/>
  <c r="BM2358" i="217"/>
  <c r="BM2354" i="217"/>
  <c r="BM2350" i="217"/>
  <c r="BM2346" i="217"/>
  <c r="BM2342" i="217"/>
  <c r="BM2338" i="217"/>
  <c r="BM2334" i="217"/>
  <c r="BM2330" i="217"/>
  <c r="BM2326" i="217"/>
  <c r="BM2322" i="217"/>
  <c r="BM2318" i="217"/>
  <c r="BM2314" i="217"/>
  <c r="BM2310" i="217"/>
  <c r="BM2306" i="217"/>
  <c r="BM2302" i="217"/>
  <c r="BM2298" i="217"/>
  <c r="BM2294" i="217"/>
  <c r="BM2290" i="217"/>
  <c r="BM2286" i="217"/>
  <c r="BM2282" i="217"/>
  <c r="BM2278" i="217"/>
  <c r="BM2274" i="217"/>
  <c r="BM2270" i="217"/>
  <c r="BM2266" i="217"/>
  <c r="BM2262" i="217"/>
  <c r="BM2258" i="217"/>
  <c r="BM2254" i="217"/>
  <c r="BM2250" i="217"/>
  <c r="BM2246" i="217"/>
  <c r="BM2242" i="217"/>
  <c r="BM2238" i="217"/>
  <c r="BM2234" i="217"/>
  <c r="BM2230" i="217"/>
  <c r="BM2226" i="217"/>
  <c r="BM2222" i="217"/>
  <c r="BM2218" i="217"/>
  <c r="BM2214" i="217"/>
  <c r="BM2561" i="217"/>
  <c r="BM2557" i="217"/>
  <c r="BM2553" i="217"/>
  <c r="BM2549" i="217"/>
  <c r="BM2545" i="217"/>
  <c r="BM2541" i="217"/>
  <c r="BM2537" i="217"/>
  <c r="BM2533" i="217"/>
  <c r="BM2529" i="217"/>
  <c r="BM2525" i="217"/>
  <c r="BM2521" i="217"/>
  <c r="BM2517" i="217"/>
  <c r="BM2513" i="217"/>
  <c r="BM2509" i="217"/>
  <c r="BM2505" i="217"/>
  <c r="BM2501" i="217"/>
  <c r="BM2497" i="217"/>
  <c r="BM2493" i="217"/>
  <c r="BM2489" i="217"/>
  <c r="BM2485" i="217"/>
  <c r="BM2481" i="217"/>
  <c r="BM2477" i="217"/>
  <c r="BM2473" i="217"/>
  <c r="BM2469" i="217"/>
  <c r="BM2465" i="217"/>
  <c r="BM2461" i="217"/>
  <c r="BM2457" i="217"/>
  <c r="BM2453" i="217"/>
  <c r="BM2449" i="217"/>
  <c r="BM2445" i="217"/>
  <c r="BM2441" i="217"/>
  <c r="BM2437" i="217"/>
  <c r="BM2433" i="217"/>
  <c r="BM2429" i="217"/>
  <c r="BM2425" i="217"/>
  <c r="BM2421" i="217"/>
  <c r="BM2417" i="217"/>
  <c r="BM2413" i="217"/>
  <c r="BM2409" i="217"/>
  <c r="BM2405" i="217"/>
  <c r="BM2401" i="217"/>
  <c r="BM2397" i="217"/>
  <c r="BM2393" i="217"/>
  <c r="BM2389" i="217"/>
  <c r="BM2385" i="217"/>
  <c r="BM2381" i="217"/>
  <c r="BM2377" i="217"/>
  <c r="BM2373" i="217"/>
  <c r="BM2369" i="217"/>
  <c r="BM2365" i="217"/>
  <c r="BM2361" i="217"/>
  <c r="BM2357" i="217"/>
  <c r="BM2353" i="217"/>
  <c r="BM2349" i="217"/>
  <c r="BM2345" i="217"/>
  <c r="BM2341" i="217"/>
  <c r="BM2337" i="217"/>
  <c r="BM2333" i="217"/>
  <c r="BM2329" i="217"/>
  <c r="BM2325" i="217"/>
  <c r="BM2321" i="217"/>
  <c r="BM2317" i="217"/>
  <c r="BM2313" i="217"/>
  <c r="BM2309" i="217"/>
  <c r="BM2305" i="217"/>
  <c r="BM2301" i="217"/>
  <c r="BM2297" i="217"/>
  <c r="BM2293" i="217"/>
  <c r="BM2289" i="217"/>
  <c r="BM2285" i="217"/>
  <c r="BM2281" i="217"/>
  <c r="BM2277" i="217"/>
  <c r="BM2273" i="217"/>
  <c r="BM2269" i="217"/>
  <c r="BM2265" i="217"/>
  <c r="BM2261" i="217"/>
  <c r="BM2257" i="217"/>
  <c r="BM2253" i="217"/>
  <c r="BM2249" i="217"/>
  <c r="BM2245" i="217"/>
  <c r="BM2241" i="217"/>
  <c r="BM2237" i="217"/>
  <c r="BM2233" i="217"/>
  <c r="BM2229" i="217"/>
  <c r="BM2225" i="217"/>
  <c r="BM2221" i="217"/>
  <c r="BM2217" i="217"/>
  <c r="BM2213" i="217"/>
  <c r="BM2209" i="217"/>
  <c r="BM2560" i="217"/>
  <c r="BM2556" i="217"/>
  <c r="BM2552" i="217"/>
  <c r="BM2548" i="217"/>
  <c r="BM2544" i="217"/>
  <c r="BM2540" i="217"/>
  <c r="BM2536" i="217"/>
  <c r="BM2532" i="217"/>
  <c r="BM2528" i="217"/>
  <c r="BM2524" i="217"/>
  <c r="BM2520" i="217"/>
  <c r="BM2516" i="217"/>
  <c r="BM2512" i="217"/>
  <c r="BM2508" i="217"/>
  <c r="BM2504" i="217"/>
  <c r="BM2500" i="217"/>
  <c r="BM2496" i="217"/>
  <c r="BM2492" i="217"/>
  <c r="BM2488" i="217"/>
  <c r="BM2484" i="217"/>
  <c r="BM2480" i="217"/>
  <c r="BM2476" i="217"/>
  <c r="BM2472" i="217"/>
  <c r="BM2468" i="217"/>
  <c r="BM2464" i="217"/>
  <c r="BM2460" i="217"/>
  <c r="BM2456" i="217"/>
  <c r="BM2452" i="217"/>
  <c r="BM2448" i="217"/>
  <c r="BM2444" i="217"/>
  <c r="BM2440" i="217"/>
  <c r="BM2436" i="217"/>
  <c r="BM2432" i="217"/>
  <c r="BM2428" i="217"/>
  <c r="BM2424" i="217"/>
  <c r="BM2420" i="217"/>
  <c r="BM2416" i="217"/>
  <c r="BM2412" i="217"/>
  <c r="BM2408" i="217"/>
  <c r="BM2404" i="217"/>
  <c r="BM2400" i="217"/>
  <c r="BM2396" i="217"/>
  <c r="BM2392" i="217"/>
  <c r="BM2388" i="217"/>
  <c r="BM2384" i="217"/>
  <c r="BM2380" i="217"/>
  <c r="BM2376" i="217"/>
  <c r="BM2372" i="217"/>
  <c r="BM2368" i="217"/>
  <c r="BM2364" i="217"/>
  <c r="BM2360" i="217"/>
  <c r="BM2356" i="217"/>
  <c r="BM2352" i="217"/>
  <c r="BM2348" i="217"/>
  <c r="BM2344" i="217"/>
  <c r="BM2340" i="217"/>
  <c r="BM2336" i="217"/>
  <c r="BM2332" i="217"/>
  <c r="BM2328" i="217"/>
  <c r="BM2324" i="217"/>
  <c r="BM2320" i="217"/>
  <c r="BM2316" i="217"/>
  <c r="BM2312" i="217"/>
  <c r="BM2308" i="217"/>
  <c r="BM2304" i="217"/>
  <c r="BM2300" i="217"/>
  <c r="BM2296" i="217"/>
  <c r="BM2292" i="217"/>
  <c r="BM2288" i="217"/>
  <c r="BM2284" i="217"/>
  <c r="BM2280" i="217"/>
  <c r="BM2276" i="217"/>
  <c r="BM2272" i="217"/>
  <c r="BM2268" i="217"/>
  <c r="BM2264" i="217"/>
  <c r="BM2260" i="217"/>
  <c r="BM2256" i="217"/>
  <c r="BM2252" i="217"/>
  <c r="BM2248" i="217"/>
  <c r="BM2244" i="217"/>
  <c r="BM2240" i="217"/>
  <c r="BM2236" i="217"/>
  <c r="BM2232" i="217"/>
  <c r="BM2228" i="217"/>
  <c r="BM2224" i="217"/>
  <c r="BM2220" i="217"/>
  <c r="BM2216" i="217"/>
  <c r="BM2212" i="217"/>
  <c r="BM2563" i="217"/>
  <c r="BM2547" i="217"/>
  <c r="BM2531" i="217"/>
  <c r="BM2515" i="217"/>
  <c r="BM2499" i="217"/>
  <c r="BM2483" i="217"/>
  <c r="BM2467" i="217"/>
  <c r="BM2451" i="217"/>
  <c r="BM2435" i="217"/>
  <c r="BM2419" i="217"/>
  <c r="BM2403" i="217"/>
  <c r="BM2387" i="217"/>
  <c r="BM2371" i="217"/>
  <c r="BM2355" i="217"/>
  <c r="BM2339" i="217"/>
  <c r="BM2323" i="217"/>
  <c r="BM2307" i="217"/>
  <c r="BM2291" i="217"/>
  <c r="BM2275" i="217"/>
  <c r="BM2259" i="217"/>
  <c r="BM2243" i="217"/>
  <c r="BM2227" i="217"/>
  <c r="BM2211" i="217"/>
  <c r="BM2206" i="217"/>
  <c r="BM2202" i="217"/>
  <c r="BM2198" i="217"/>
  <c r="BM2194" i="217"/>
  <c r="BM2190" i="217"/>
  <c r="BM2186" i="217"/>
  <c r="BM2182" i="217"/>
  <c r="BM2178" i="217"/>
  <c r="BM2174" i="217"/>
  <c r="BM2170" i="217"/>
  <c r="BM2166" i="217"/>
  <c r="BM2162" i="217"/>
  <c r="BM2158" i="217"/>
  <c r="BM2154" i="217"/>
  <c r="BM2150" i="217"/>
  <c r="BM2146" i="217"/>
  <c r="BM2142" i="217"/>
  <c r="BM2138" i="217"/>
  <c r="BM2134" i="217"/>
  <c r="BM2130" i="217"/>
  <c r="BM2126" i="217"/>
  <c r="BM2122" i="217"/>
  <c r="BM2118" i="217"/>
  <c r="BM2114" i="217"/>
  <c r="BM2110" i="217"/>
  <c r="BM2106" i="217"/>
  <c r="BM2102" i="217"/>
  <c r="BM2098" i="217"/>
  <c r="BM2094" i="217"/>
  <c r="BM2090" i="217"/>
  <c r="BM2086" i="217"/>
  <c r="BM2082" i="217"/>
  <c r="BM2078" i="217"/>
  <c r="BM2074" i="217"/>
  <c r="BM2070" i="217"/>
  <c r="BM2066" i="217"/>
  <c r="BM2559" i="217"/>
  <c r="BM2543" i="217"/>
  <c r="BM2527" i="217"/>
  <c r="BM2511" i="217"/>
  <c r="BM2495" i="217"/>
  <c r="BM2479" i="217"/>
  <c r="BM2463" i="217"/>
  <c r="BM2447" i="217"/>
  <c r="BM2431" i="217"/>
  <c r="BM2415" i="217"/>
  <c r="BM2399" i="217"/>
  <c r="BM2383" i="217"/>
  <c r="BM2367" i="217"/>
  <c r="BM2351" i="217"/>
  <c r="BM2335" i="217"/>
  <c r="BM2319" i="217"/>
  <c r="BM2303" i="217"/>
  <c r="BM2287" i="217"/>
  <c r="BM2271" i="217"/>
  <c r="BM2255" i="217"/>
  <c r="BM2239" i="217"/>
  <c r="BM2223" i="217"/>
  <c r="BM2210" i="217"/>
  <c r="BM2205" i="217"/>
  <c r="BM2201" i="217"/>
  <c r="BM2197" i="217"/>
  <c r="BM2193" i="217"/>
  <c r="BM2189" i="217"/>
  <c r="BM2185" i="217"/>
  <c r="BM2181" i="217"/>
  <c r="BM2177" i="217"/>
  <c r="BM2173" i="217"/>
  <c r="BM2169" i="217"/>
  <c r="BM2165" i="217"/>
  <c r="BM2161" i="217"/>
  <c r="BM2157" i="217"/>
  <c r="BM2153" i="217"/>
  <c r="BM2149" i="217"/>
  <c r="BM2145" i="217"/>
  <c r="BM2141" i="217"/>
  <c r="BM2137" i="217"/>
  <c r="BM2133" i="217"/>
  <c r="BM2129" i="217"/>
  <c r="BM2125" i="217"/>
  <c r="BM2121" i="217"/>
  <c r="BM2117" i="217"/>
  <c r="BM2113" i="217"/>
  <c r="BM2109" i="217"/>
  <c r="BM2105" i="217"/>
  <c r="BM2101" i="217"/>
  <c r="BM2097" i="217"/>
  <c r="BM2093" i="217"/>
  <c r="BM2089" i="217"/>
  <c r="BM2085" i="217"/>
  <c r="BM2081" i="217"/>
  <c r="BM2077" i="217"/>
  <c r="BM2073" i="217"/>
  <c r="BM2069" i="217"/>
  <c r="BM2065" i="217"/>
  <c r="BM2555" i="217"/>
  <c r="BM2539" i="217"/>
  <c r="BM2523" i="217"/>
  <c r="BM2507" i="217"/>
  <c r="BM2491" i="217"/>
  <c r="BM2475" i="217"/>
  <c r="BM2459" i="217"/>
  <c r="BM2443" i="217"/>
  <c r="BM2427" i="217"/>
  <c r="BM2411" i="217"/>
  <c r="BM2395" i="217"/>
  <c r="BM2379" i="217"/>
  <c r="BM2363" i="217"/>
  <c r="BM2347" i="217"/>
  <c r="BM2331" i="217"/>
  <c r="BM2315" i="217"/>
  <c r="BM2299" i="217"/>
  <c r="BM2283" i="217"/>
  <c r="BM2267" i="217"/>
  <c r="BM2251" i="217"/>
  <c r="BM2235" i="217"/>
  <c r="BM2219" i="217"/>
  <c r="BM2208" i="217"/>
  <c r="BM2204" i="217"/>
  <c r="BM2200" i="217"/>
  <c r="BM2196" i="217"/>
  <c r="BM2192" i="217"/>
  <c r="BM2188" i="217"/>
  <c r="BM2184" i="217"/>
  <c r="BM2180" i="217"/>
  <c r="BM2176" i="217"/>
  <c r="BM2172" i="217"/>
  <c r="BM2168" i="217"/>
  <c r="BM2164" i="217"/>
  <c r="BM2160" i="217"/>
  <c r="BM2156" i="217"/>
  <c r="BM2152" i="217"/>
  <c r="BM2148" i="217"/>
  <c r="BM2144" i="217"/>
  <c r="BM2140" i="217"/>
  <c r="BM2136" i="217"/>
  <c r="BM2132" i="217"/>
  <c r="BM2128" i="217"/>
  <c r="BM2124" i="217"/>
  <c r="BM2120" i="217"/>
  <c r="BM2116" i="217"/>
  <c r="BM2112" i="217"/>
  <c r="BM2108" i="217"/>
  <c r="BM2104" i="217"/>
  <c r="BM2100" i="217"/>
  <c r="BM2096" i="217"/>
  <c r="BM2092" i="217"/>
  <c r="BM2088" i="217"/>
  <c r="BM2084" i="217"/>
  <c r="BM2080" i="217"/>
  <c r="BM2076" i="217"/>
  <c r="BM2072" i="217"/>
  <c r="BM2068" i="217"/>
  <c r="BM2064" i="217"/>
  <c r="BM2119" i="217"/>
  <c r="BM2183" i="217"/>
  <c r="BM2423" i="217"/>
  <c r="BG1555" i="217"/>
  <c r="BG1587" i="217"/>
  <c r="BG1619" i="217"/>
  <c r="BG1651" i="217"/>
  <c r="BG1683" i="217"/>
  <c r="BG1715" i="217"/>
  <c r="BG1747" i="217"/>
  <c r="BG1931" i="217"/>
  <c r="BG2083" i="217"/>
  <c r="BG2147" i="217"/>
  <c r="BG2213" i="217"/>
  <c r="BG2298" i="217"/>
  <c r="BL8" i="217"/>
  <c r="BM515" i="217" s="1"/>
  <c r="BL520" i="217"/>
  <c r="BM595" i="217" s="1"/>
  <c r="BM755" i="217"/>
  <c r="BM1043" i="217"/>
  <c r="BM1059" i="217"/>
  <c r="BM1075" i="217"/>
  <c r="BM1091" i="217"/>
  <c r="BM1107" i="217"/>
  <c r="BM1123" i="217"/>
  <c r="BM1139" i="217"/>
  <c r="BM1155" i="217"/>
  <c r="BM1171" i="217"/>
  <c r="BM1187" i="217"/>
  <c r="BM1203" i="217"/>
  <c r="BM1219" i="217"/>
  <c r="BM1235" i="217"/>
  <c r="BM1251" i="217"/>
  <c r="BM1267" i="217"/>
  <c r="BM1283" i="217"/>
  <c r="BM1299" i="217"/>
  <c r="BM1315" i="217"/>
  <c r="BM1331" i="217"/>
  <c r="BM1347" i="217"/>
  <c r="BM1363" i="217"/>
  <c r="BM1379" i="217"/>
  <c r="BM1395" i="217"/>
  <c r="BM1411" i="217"/>
  <c r="BM1427" i="217"/>
  <c r="BM1443" i="217"/>
  <c r="BM1459" i="217"/>
  <c r="BM1475" i="217"/>
  <c r="BM1491" i="217"/>
  <c r="BM1507" i="217"/>
  <c r="BM1523" i="217"/>
  <c r="BM1539" i="217"/>
  <c r="BM1563" i="217"/>
  <c r="BM1579" i="217"/>
  <c r="BM1595" i="217"/>
  <c r="BM1611" i="217"/>
  <c r="BM1627" i="217"/>
  <c r="BM1643" i="217"/>
  <c r="BM1659" i="217"/>
  <c r="BM1675" i="217"/>
  <c r="BM1691" i="217"/>
  <c r="BM1707" i="217"/>
  <c r="BM1723" i="217"/>
  <c r="BM1739" i="217"/>
  <c r="BM1755" i="217"/>
  <c r="BM1771" i="217"/>
  <c r="BM1787" i="217"/>
  <c r="BM1803" i="217"/>
  <c r="BM1819" i="217"/>
  <c r="BM1835" i="217"/>
  <c r="BM1851" i="217"/>
  <c r="BM1867" i="217"/>
  <c r="BM1883" i="217"/>
  <c r="BM1899" i="217"/>
  <c r="BM1915" i="217"/>
  <c r="BM1931" i="217"/>
  <c r="BM1947" i="217"/>
  <c r="BM1963" i="217"/>
  <c r="BM1979" i="217"/>
  <c r="BM1995" i="217"/>
  <c r="BM2011" i="217"/>
  <c r="BM2027" i="217"/>
  <c r="BM2043" i="217"/>
  <c r="BM2067" i="217"/>
  <c r="BM2083" i="217"/>
  <c r="BM2099" i="217"/>
  <c r="BM2115" i="217"/>
  <c r="BM2131" i="217"/>
  <c r="BM2147" i="217"/>
  <c r="BM2163" i="217"/>
  <c r="BM2179" i="217"/>
  <c r="BM2195" i="217"/>
  <c r="BM2215" i="217"/>
  <c r="BM2279" i="217"/>
  <c r="BM2343" i="217"/>
  <c r="BM2407" i="217"/>
  <c r="BM2471" i="217"/>
  <c r="BM2535" i="217"/>
  <c r="BM2900" i="217"/>
  <c r="BM2875" i="217"/>
  <c r="BM3014" i="217"/>
  <c r="BM2784" i="217"/>
  <c r="BM2750" i="217"/>
  <c r="BM2717" i="217"/>
  <c r="BL3080" i="217"/>
  <c r="BM3579" i="217" s="1"/>
  <c r="BL3085" i="217"/>
  <c r="AL27" i="216"/>
  <c r="AP27" i="216" s="1"/>
  <c r="X27" i="216"/>
  <c r="U19" i="216"/>
  <c r="I23" i="221"/>
  <c r="P49" i="221"/>
  <c r="I24" i="221"/>
  <c r="I27" i="221" s="1"/>
  <c r="I42" i="221"/>
  <c r="K45" i="221"/>
  <c r="I21" i="221"/>
  <c r="I48" i="221"/>
  <c r="BG1538" i="217"/>
  <c r="BG1534" i="217"/>
  <c r="BG1530" i="217"/>
  <c r="BG1526" i="217"/>
  <c r="BG1522" i="217"/>
  <c r="BG1518" i="217"/>
  <c r="BG1514" i="217"/>
  <c r="BG1510" i="217"/>
  <c r="BG1506" i="217"/>
  <c r="BG1502" i="217"/>
  <c r="BG1498" i="217"/>
  <c r="BG1494" i="217"/>
  <c r="BG1490" i="217"/>
  <c r="BG1486" i="217"/>
  <c r="BG1482" i="217"/>
  <c r="BG1478" i="217"/>
  <c r="BG1474" i="217"/>
  <c r="BG1470" i="217"/>
  <c r="BG1466" i="217"/>
  <c r="BG1462" i="217"/>
  <c r="BG1458" i="217"/>
  <c r="BG1454" i="217"/>
  <c r="BG1450" i="217"/>
  <c r="BG1446" i="217"/>
  <c r="BG1442" i="217"/>
  <c r="BG1438" i="217"/>
  <c r="BG1434" i="217"/>
  <c r="BG1430" i="217"/>
  <c r="BG1426" i="217"/>
  <c r="BG1422" i="217"/>
  <c r="BG1418" i="217"/>
  <c r="BG1414" i="217"/>
  <c r="BG1410" i="217"/>
  <c r="BG1406" i="217"/>
  <c r="BG1402" i="217"/>
  <c r="BG1398" i="217"/>
  <c r="BG1394" i="217"/>
  <c r="BG1390" i="217"/>
  <c r="BG1386" i="217"/>
  <c r="BG1382" i="217"/>
  <c r="BG1378" i="217"/>
  <c r="BG1374" i="217"/>
  <c r="BG1370" i="217"/>
  <c r="BG1366" i="217"/>
  <c r="BG1362" i="217"/>
  <c r="BG1358" i="217"/>
  <c r="BG1354" i="217"/>
  <c r="BG1350" i="217"/>
  <c r="BG1346" i="217"/>
  <c r="BG1342" i="217"/>
  <c r="BG1338" i="217"/>
  <c r="BG1334" i="217"/>
  <c r="BG1330" i="217"/>
  <c r="BG1326" i="217"/>
  <c r="BG1322" i="217"/>
  <c r="BG1318" i="217"/>
  <c r="BG1314" i="217"/>
  <c r="BG1310" i="217"/>
  <c r="BG1306" i="217"/>
  <c r="BG1302" i="217"/>
  <c r="BG1298" i="217"/>
  <c r="BG1294" i="217"/>
  <c r="BG1290" i="217"/>
  <c r="BG1286" i="217"/>
  <c r="BG1282" i="217"/>
  <c r="BG1278" i="217"/>
  <c r="BG1274" i="217"/>
  <c r="BG1270" i="217"/>
  <c r="BG1266" i="217"/>
  <c r="BG1262" i="217"/>
  <c r="BG1258" i="217"/>
  <c r="BG1254" i="217"/>
  <c r="BG1250" i="217"/>
  <c r="BG1246" i="217"/>
  <c r="BG1242" i="217"/>
  <c r="BG1238" i="217"/>
  <c r="BG1234" i="217"/>
  <c r="BG1230" i="217"/>
  <c r="BG1226" i="217"/>
  <c r="BG1222" i="217"/>
  <c r="BG1218" i="217"/>
  <c r="BG1214" i="217"/>
  <c r="BG1210" i="217"/>
  <c r="BG1206" i="217"/>
  <c r="BG1202" i="217"/>
  <c r="BG1198" i="217"/>
  <c r="BG1194" i="217"/>
  <c r="BG1190" i="217"/>
  <c r="BG1186" i="217"/>
  <c r="BG1182" i="217"/>
  <c r="BG1178" i="217"/>
  <c r="BG1174" i="217"/>
  <c r="BG1170" i="217"/>
  <c r="BG1166" i="217"/>
  <c r="BG1162" i="217"/>
  <c r="BG1158" i="217"/>
  <c r="BG1154" i="217"/>
  <c r="BG1150" i="217"/>
  <c r="BG1146" i="217"/>
  <c r="BG1142" i="217"/>
  <c r="BG1138" i="217"/>
  <c r="BG1134" i="217"/>
  <c r="BG1130" i="217"/>
  <c r="BG1126" i="217"/>
  <c r="BG1122" i="217"/>
  <c r="BG1118" i="217"/>
  <c r="BG1114" i="217"/>
  <c r="BG1110" i="217"/>
  <c r="BG1106" i="217"/>
  <c r="BG1102" i="217"/>
  <c r="BG1098" i="217"/>
  <c r="BG1094" i="217"/>
  <c r="BG1090" i="217"/>
  <c r="BG1086" i="217"/>
  <c r="BG1082" i="217"/>
  <c r="BG1078" i="217"/>
  <c r="BG1074" i="217"/>
  <c r="BG1070" i="217"/>
  <c r="BG1066" i="217"/>
  <c r="BG1062" i="217"/>
  <c r="BG1058" i="217"/>
  <c r="BG1054" i="217"/>
  <c r="BG1050" i="217"/>
  <c r="BG1046" i="217"/>
  <c r="BG1042" i="217"/>
  <c r="BG1537" i="217"/>
  <c r="BG1533" i="217"/>
  <c r="BG1529" i="217"/>
  <c r="BG1525" i="217"/>
  <c r="BG1521" i="217"/>
  <c r="BG1517" i="217"/>
  <c r="BG1513" i="217"/>
  <c r="BG1509" i="217"/>
  <c r="BG1505" i="217"/>
  <c r="BG1501" i="217"/>
  <c r="BG1497" i="217"/>
  <c r="BG1493" i="217"/>
  <c r="BG1489" i="217"/>
  <c r="BG1485" i="217"/>
  <c r="BG1481" i="217"/>
  <c r="BG1477" i="217"/>
  <c r="BG1473" i="217"/>
  <c r="BG1469" i="217"/>
  <c r="BG1465" i="217"/>
  <c r="BG1461" i="217"/>
  <c r="BG1457" i="217"/>
  <c r="BG1453" i="217"/>
  <c r="BG1449" i="217"/>
  <c r="BG1445" i="217"/>
  <c r="BG1441" i="217"/>
  <c r="BG1437" i="217"/>
  <c r="BG1433" i="217"/>
  <c r="BG1429" i="217"/>
  <c r="BG1425" i="217"/>
  <c r="BG1421" i="217"/>
  <c r="BG1417" i="217"/>
  <c r="BG1413" i="217"/>
  <c r="BG1409" i="217"/>
  <c r="BG1405" i="217"/>
  <c r="BG1401" i="217"/>
  <c r="BG1397" i="217"/>
  <c r="BG1393" i="217"/>
  <c r="BG1389" i="217"/>
  <c r="BG1385" i="217"/>
  <c r="BG1381" i="217"/>
  <c r="BG1377" i="217"/>
  <c r="BG1373" i="217"/>
  <c r="BG1369" i="217"/>
  <c r="BG1365" i="217"/>
  <c r="BG1361" i="217"/>
  <c r="BG1357" i="217"/>
  <c r="BG1353" i="217"/>
  <c r="BG1349" i="217"/>
  <c r="BG1345" i="217"/>
  <c r="BG1341" i="217"/>
  <c r="BG1337" i="217"/>
  <c r="BG1333" i="217"/>
  <c r="BG1329" i="217"/>
  <c r="BG1325" i="217"/>
  <c r="BG1321" i="217"/>
  <c r="BG1317" i="217"/>
  <c r="BG1313" i="217"/>
  <c r="BG1309" i="217"/>
  <c r="BG1305" i="217"/>
  <c r="BG1301" i="217"/>
  <c r="BG1297" i="217"/>
  <c r="BG1293" i="217"/>
  <c r="BG1289" i="217"/>
  <c r="BG1285" i="217"/>
  <c r="BG1281" i="217"/>
  <c r="BG1277" i="217"/>
  <c r="BG1273" i="217"/>
  <c r="BG1269" i="217"/>
  <c r="BG1265" i="217"/>
  <c r="BG1261" i="217"/>
  <c r="BG1257" i="217"/>
  <c r="BG1253" i="217"/>
  <c r="BG1249" i="217"/>
  <c r="BG1245" i="217"/>
  <c r="BG1241" i="217"/>
  <c r="BG1237" i="217"/>
  <c r="BG1233" i="217"/>
  <c r="BG1229" i="217"/>
  <c r="BG1225" i="217"/>
  <c r="BG1221" i="217"/>
  <c r="BG1217" i="217"/>
  <c r="BG1213" i="217"/>
  <c r="BG1209" i="217"/>
  <c r="BG1205" i="217"/>
  <c r="BG1201" i="217"/>
  <c r="BG1197" i="217"/>
  <c r="BG1193" i="217"/>
  <c r="BG1189" i="217"/>
  <c r="BG1185" i="217"/>
  <c r="BG1181" i="217"/>
  <c r="BG1177" i="217"/>
  <c r="BG1173" i="217"/>
  <c r="BG1169" i="217"/>
  <c r="BG1165" i="217"/>
  <c r="BG1161" i="217"/>
  <c r="BG1157" i="217"/>
  <c r="BG1153" i="217"/>
  <c r="BG1149" i="217"/>
  <c r="BG1145" i="217"/>
  <c r="BG1141" i="217"/>
  <c r="BG1137" i="217"/>
  <c r="BG1133" i="217"/>
  <c r="BG1129" i="217"/>
  <c r="BG1125" i="217"/>
  <c r="BG1121" i="217"/>
  <c r="BG1117" i="217"/>
  <c r="BG1113" i="217"/>
  <c r="BG1109" i="217"/>
  <c r="BG1105" i="217"/>
  <c r="BG1101" i="217"/>
  <c r="BG1097" i="217"/>
  <c r="BG1093" i="217"/>
  <c r="BG1089" i="217"/>
  <c r="BG1085" i="217"/>
  <c r="BG1081" i="217"/>
  <c r="BG1077" i="217"/>
  <c r="BG1073" i="217"/>
  <c r="BG1069" i="217"/>
  <c r="BG1065" i="217"/>
  <c r="BG1061" i="217"/>
  <c r="BG1057" i="217"/>
  <c r="BG1053" i="217"/>
  <c r="BG1049" i="217"/>
  <c r="BG1045" i="217"/>
  <c r="BG1041" i="217"/>
  <c r="BG1536" i="217"/>
  <c r="BG1532" i="217"/>
  <c r="BG1528" i="217"/>
  <c r="BG1524" i="217"/>
  <c r="BG1520" i="217"/>
  <c r="BG1516" i="217"/>
  <c r="BG1512" i="217"/>
  <c r="BG1508" i="217"/>
  <c r="BG1504" i="217"/>
  <c r="BG1500" i="217"/>
  <c r="BG1496" i="217"/>
  <c r="BG1492" i="217"/>
  <c r="BG1488" i="217"/>
  <c r="BG1484" i="217"/>
  <c r="BG1480" i="217"/>
  <c r="BG1476" i="217"/>
  <c r="BG1472" i="217"/>
  <c r="BG1468" i="217"/>
  <c r="BG1464" i="217"/>
  <c r="BG1460" i="217"/>
  <c r="BG1456" i="217"/>
  <c r="BG1452" i="217"/>
  <c r="BG1448" i="217"/>
  <c r="BG1444" i="217"/>
  <c r="BG1440" i="217"/>
  <c r="BG1436" i="217"/>
  <c r="BG1432" i="217"/>
  <c r="BG1428" i="217"/>
  <c r="BG1424" i="217"/>
  <c r="BG1420" i="217"/>
  <c r="BG1416" i="217"/>
  <c r="BG1412" i="217"/>
  <c r="BG1408" i="217"/>
  <c r="BG1404" i="217"/>
  <c r="BG1400" i="217"/>
  <c r="BG1396" i="217"/>
  <c r="BG1392" i="217"/>
  <c r="BG1388" i="217"/>
  <c r="BG1384" i="217"/>
  <c r="BG1380" i="217"/>
  <c r="BG1376" i="217"/>
  <c r="BG1372" i="217"/>
  <c r="BG1368" i="217"/>
  <c r="BG1364" i="217"/>
  <c r="BG1360" i="217"/>
  <c r="BG1356" i="217"/>
  <c r="BG1352" i="217"/>
  <c r="BG1348" i="217"/>
  <c r="BG1344" i="217"/>
  <c r="BG1340" i="217"/>
  <c r="BG1336" i="217"/>
  <c r="BG1332" i="217"/>
  <c r="BG1328" i="217"/>
  <c r="BG1324" i="217"/>
  <c r="BG1320" i="217"/>
  <c r="BG1316" i="217"/>
  <c r="BG1312" i="217"/>
  <c r="BG1308" i="217"/>
  <c r="BG1304" i="217"/>
  <c r="BG1300" i="217"/>
  <c r="BG1296" i="217"/>
  <c r="BG1292" i="217"/>
  <c r="BG1288" i="217"/>
  <c r="BG1284" i="217"/>
  <c r="BG1280" i="217"/>
  <c r="BG1276" i="217"/>
  <c r="BG1272" i="217"/>
  <c r="BG1268" i="217"/>
  <c r="BG1264" i="217"/>
  <c r="BG1260" i="217"/>
  <c r="BG1256" i="217"/>
  <c r="BG1252" i="217"/>
  <c r="BG1248" i="217"/>
  <c r="BG1244" i="217"/>
  <c r="BG1240" i="217"/>
  <c r="BG1236" i="217"/>
  <c r="BG1232" i="217"/>
  <c r="BG1228" i="217"/>
  <c r="BG1224" i="217"/>
  <c r="BG1220" i="217"/>
  <c r="BG1216" i="217"/>
  <c r="BG1212" i="217"/>
  <c r="BG1208" i="217"/>
  <c r="BG1204" i="217"/>
  <c r="BG1200" i="217"/>
  <c r="BG1196" i="217"/>
  <c r="BG1192" i="217"/>
  <c r="BG1188" i="217"/>
  <c r="BG1184" i="217"/>
  <c r="BG1180" i="217"/>
  <c r="BG1176" i="217"/>
  <c r="BG1172" i="217"/>
  <c r="BG1168" i="217"/>
  <c r="BG1164" i="217"/>
  <c r="BG1160" i="217"/>
  <c r="BG1156" i="217"/>
  <c r="BG1152" i="217"/>
  <c r="BG1148" i="217"/>
  <c r="BG1144" i="217"/>
  <c r="BG1140" i="217"/>
  <c r="BG1136" i="217"/>
  <c r="BG1132" i="217"/>
  <c r="BG1128" i="217"/>
  <c r="BG1124" i="217"/>
  <c r="BG1120" i="217"/>
  <c r="BG1116" i="217"/>
  <c r="BG1112" i="217"/>
  <c r="BG1108" i="217"/>
  <c r="BG1104" i="217"/>
  <c r="BG1100" i="217"/>
  <c r="BG1096" i="217"/>
  <c r="BG1092" i="217"/>
  <c r="BG1088" i="217"/>
  <c r="BG1084" i="217"/>
  <c r="BG1080" i="217"/>
  <c r="BG1076" i="217"/>
  <c r="BG1072" i="217"/>
  <c r="BG1068" i="217"/>
  <c r="BG1064" i="217"/>
  <c r="BG1060" i="217"/>
  <c r="BG1056" i="217"/>
  <c r="BG1052" i="217"/>
  <c r="BG1048" i="217"/>
  <c r="BG1044" i="217"/>
  <c r="BG1040" i="217"/>
  <c r="BG1063" i="217"/>
  <c r="BG1095" i="217"/>
  <c r="BG1127" i="217"/>
  <c r="BG1159" i="217"/>
  <c r="BG1191" i="217"/>
  <c r="BG1223" i="217"/>
  <c r="BG1255" i="217"/>
  <c r="BG1287" i="217"/>
  <c r="BG1319" i="217"/>
  <c r="BG1351" i="217"/>
  <c r="BG1383" i="217"/>
  <c r="BG1415" i="217"/>
  <c r="BG1447" i="217"/>
  <c r="BG1479" i="217"/>
  <c r="BG1495" i="217"/>
  <c r="BG1527" i="217"/>
  <c r="AZ9" i="217"/>
  <c r="AZ521" i="217"/>
  <c r="AZ1032" i="217"/>
  <c r="BA1446" i="217" s="1"/>
  <c r="BF8" i="217"/>
  <c r="BG453" i="217" s="1"/>
  <c r="BF13" i="217"/>
  <c r="BF520" i="217"/>
  <c r="BG1026" i="217" s="1"/>
  <c r="BF525" i="217"/>
  <c r="BG1051" i="217"/>
  <c r="BG1067" i="217"/>
  <c r="BG1083" i="217"/>
  <c r="BG1099" i="217"/>
  <c r="BG1115" i="217"/>
  <c r="BG1131" i="217"/>
  <c r="BG1147" i="217"/>
  <c r="BG1163" i="217"/>
  <c r="BG1179" i="217"/>
  <c r="BG1195" i="217"/>
  <c r="BG1211" i="217"/>
  <c r="BG1227" i="217"/>
  <c r="BG1243" i="217"/>
  <c r="BG1259" i="217"/>
  <c r="BG1275" i="217"/>
  <c r="BG1291" i="217"/>
  <c r="BG1307" i="217"/>
  <c r="BG1323" i="217"/>
  <c r="BG1339" i="217"/>
  <c r="BG1355" i="217"/>
  <c r="BG1371" i="217"/>
  <c r="BG1387" i="217"/>
  <c r="BG1403" i="217"/>
  <c r="BG1419" i="217"/>
  <c r="BG1435" i="217"/>
  <c r="BG1451" i="217"/>
  <c r="BG1467" i="217"/>
  <c r="BG1483" i="217"/>
  <c r="BG1499" i="217"/>
  <c r="BG1515" i="217"/>
  <c r="BG1531" i="217"/>
  <c r="BG1763" i="217"/>
  <c r="BG1819" i="217"/>
  <c r="BG1883" i="217"/>
  <c r="BG1947" i="217"/>
  <c r="BG1047" i="217"/>
  <c r="BG1079" i="217"/>
  <c r="BG1111" i="217"/>
  <c r="BG1143" i="217"/>
  <c r="BG1175" i="217"/>
  <c r="BG1207" i="217"/>
  <c r="BG1239" i="217"/>
  <c r="BG1271" i="217"/>
  <c r="BG1303" i="217"/>
  <c r="BG1335" i="217"/>
  <c r="BG1367" i="217"/>
  <c r="BG1399" i="217"/>
  <c r="BG1431" i="217"/>
  <c r="BG1463" i="217"/>
  <c r="BG1511" i="217"/>
  <c r="AZ1037" i="217"/>
  <c r="AZ1544" i="217"/>
  <c r="BA1583" i="217" s="1"/>
  <c r="AZ2056" i="217"/>
  <c r="BA2558" i="217" s="1"/>
  <c r="BG1055" i="217"/>
  <c r="BG1071" i="217"/>
  <c r="BG1087" i="217"/>
  <c r="BG1103" i="217"/>
  <c r="BG1119" i="217"/>
  <c r="BG1135" i="217"/>
  <c r="BG1151" i="217"/>
  <c r="BG1167" i="217"/>
  <c r="BG1183" i="217"/>
  <c r="BG1199" i="217"/>
  <c r="BG1215" i="217"/>
  <c r="BG1231" i="217"/>
  <c r="BG1247" i="217"/>
  <c r="BG1263" i="217"/>
  <c r="BG1279" i="217"/>
  <c r="BG1295" i="217"/>
  <c r="BG1311" i="217"/>
  <c r="BG1327" i="217"/>
  <c r="BG1343" i="217"/>
  <c r="BG1359" i="217"/>
  <c r="BG1375" i="217"/>
  <c r="BG1391" i="217"/>
  <c r="BG1407" i="217"/>
  <c r="BG1423" i="217"/>
  <c r="BG1439" i="217"/>
  <c r="BG1455" i="217"/>
  <c r="BG1471" i="217"/>
  <c r="BG1487" i="217"/>
  <c r="BG1503" i="217"/>
  <c r="BG1519" i="217"/>
  <c r="BG1535" i="217"/>
  <c r="BG2050" i="217"/>
  <c r="BG2046" i="217"/>
  <c r="BG2042" i="217"/>
  <c r="BG2038" i="217"/>
  <c r="BG2034" i="217"/>
  <c r="BG2030" i="217"/>
  <c r="BG2026" i="217"/>
  <c r="BG2022" i="217"/>
  <c r="BG2018" i="217"/>
  <c r="BG2014" i="217"/>
  <c r="BG2010" i="217"/>
  <c r="BG2006" i="217"/>
  <c r="BG2002" i="217"/>
  <c r="BG1998" i="217"/>
  <c r="BG1994" i="217"/>
  <c r="BG1990" i="217"/>
  <c r="BG1986" i="217"/>
  <c r="BG1982" i="217"/>
  <c r="BG1978" i="217"/>
  <c r="BG1974" i="217"/>
  <c r="BG1970" i="217"/>
  <c r="BG1966" i="217"/>
  <c r="BG1962" i="217"/>
  <c r="BG1958" i="217"/>
  <c r="BG1954" i="217"/>
  <c r="BG1950" i="217"/>
  <c r="BG1946" i="217"/>
  <c r="BG1942" i="217"/>
  <c r="BG1938" i="217"/>
  <c r="BG1934" i="217"/>
  <c r="BG1930" i="217"/>
  <c r="BG1926" i="217"/>
  <c r="BG1922" i="217"/>
  <c r="BG1918" i="217"/>
  <c r="BG1914" i="217"/>
  <c r="BG1910" i="217"/>
  <c r="BG1906" i="217"/>
  <c r="BG1902" i="217"/>
  <c r="BG1898" i="217"/>
  <c r="BG1894" i="217"/>
  <c r="BG1890" i="217"/>
  <c r="BG1886" i="217"/>
  <c r="BG1882" i="217"/>
  <c r="BG1878" i="217"/>
  <c r="BG1874" i="217"/>
  <c r="BG1870" i="217"/>
  <c r="BG1866" i="217"/>
  <c r="BG1862" i="217"/>
  <c r="BG1858" i="217"/>
  <c r="BG1854" i="217"/>
  <c r="BG1850" i="217"/>
  <c r="BG1846" i="217"/>
  <c r="BG1842" i="217"/>
  <c r="BG1838" i="217"/>
  <c r="BG1834" i="217"/>
  <c r="BG1830" i="217"/>
  <c r="BG1826" i="217"/>
  <c r="BG1822" i="217"/>
  <c r="BG1818" i="217"/>
  <c r="BG1814" i="217"/>
  <c r="BG1810" i="217"/>
  <c r="BG1806" i="217"/>
  <c r="BG1802" i="217"/>
  <c r="BG1798" i="217"/>
  <c r="BG1794" i="217"/>
  <c r="BG1790" i="217"/>
  <c r="BG1786" i="217"/>
  <c r="BG1782" i="217"/>
  <c r="BG1778" i="217"/>
  <c r="BG1774" i="217"/>
  <c r="BG1770" i="217"/>
  <c r="BG1766" i="217"/>
  <c r="BG2049" i="217"/>
  <c r="BG2045" i="217"/>
  <c r="BG2041" i="217"/>
  <c r="BG2037" i="217"/>
  <c r="BG2033" i="217"/>
  <c r="BG2029" i="217"/>
  <c r="BG2025" i="217"/>
  <c r="BG2021" i="217"/>
  <c r="BG2017" i="217"/>
  <c r="BG2013" i="217"/>
  <c r="BG2009" i="217"/>
  <c r="BG2005" i="217"/>
  <c r="BG2001" i="217"/>
  <c r="BG1997" i="217"/>
  <c r="BG1993" i="217"/>
  <c r="BG1989" i="217"/>
  <c r="BG1985" i="217"/>
  <c r="BG1981" i="217"/>
  <c r="BG1977" i="217"/>
  <c r="BG1973" i="217"/>
  <c r="BG1969" i="217"/>
  <c r="BG1965" i="217"/>
  <c r="BG1961" i="217"/>
  <c r="BG1957" i="217"/>
  <c r="BG1953" i="217"/>
  <c r="BG1949" i="217"/>
  <c r="BG1945" i="217"/>
  <c r="BG1941" i="217"/>
  <c r="BG1937" i="217"/>
  <c r="BG1933" i="217"/>
  <c r="BG1929" i="217"/>
  <c r="BG1925" i="217"/>
  <c r="BG1921" i="217"/>
  <c r="BG1917" i="217"/>
  <c r="BG1913" i="217"/>
  <c r="BG1909" i="217"/>
  <c r="BG1905" i="217"/>
  <c r="BG1901" i="217"/>
  <c r="BG1897" i="217"/>
  <c r="BG1893" i="217"/>
  <c r="BG1889" i="217"/>
  <c r="BG1885" i="217"/>
  <c r="BG1881" i="217"/>
  <c r="BG1877" i="217"/>
  <c r="BG1873" i="217"/>
  <c r="BG1869" i="217"/>
  <c r="BG1865" i="217"/>
  <c r="BG1861" i="217"/>
  <c r="BG1857" i="217"/>
  <c r="BG1853" i="217"/>
  <c r="BG1849" i="217"/>
  <c r="BG1845" i="217"/>
  <c r="BG1841" i="217"/>
  <c r="BG1837" i="217"/>
  <c r="BG1833" i="217"/>
  <c r="BG1829" i="217"/>
  <c r="BG1825" i="217"/>
  <c r="BG1821" i="217"/>
  <c r="BG1817" i="217"/>
  <c r="BG1813" i="217"/>
  <c r="BG1809" i="217"/>
  <c r="BG1805" i="217"/>
  <c r="BG1801" i="217"/>
  <c r="BG1797" i="217"/>
  <c r="BG1793" i="217"/>
  <c r="BG1789" i="217"/>
  <c r="BG1785" i="217"/>
  <c r="BG1781" i="217"/>
  <c r="BG1777" i="217"/>
  <c r="BG1773" i="217"/>
  <c r="BG1769" i="217"/>
  <c r="BG1765" i="217"/>
  <c r="BG2048" i="217"/>
  <c r="BG2044" i="217"/>
  <c r="BG2040" i="217"/>
  <c r="BG2036" i="217"/>
  <c r="BG2032" i="217"/>
  <c r="BG2028" i="217"/>
  <c r="BG2024" i="217"/>
  <c r="BG2020" i="217"/>
  <c r="BG2016" i="217"/>
  <c r="BG2012" i="217"/>
  <c r="BG2008" i="217"/>
  <c r="BG2004" i="217"/>
  <c r="BG2000" i="217"/>
  <c r="BG1996" i="217"/>
  <c r="BG1992" i="217"/>
  <c r="BG1988" i="217"/>
  <c r="BG1984" i="217"/>
  <c r="BG1980" i="217"/>
  <c r="BG1976" i="217"/>
  <c r="BG1972" i="217"/>
  <c r="BG1968" i="217"/>
  <c r="BG1964" i="217"/>
  <c r="BG1960" i="217"/>
  <c r="BG1956" i="217"/>
  <c r="BG1952" i="217"/>
  <c r="BG1948" i="217"/>
  <c r="BG1944" i="217"/>
  <c r="BG1940" i="217"/>
  <c r="BG1936" i="217"/>
  <c r="BG1932" i="217"/>
  <c r="BG1928" i="217"/>
  <c r="BG1924" i="217"/>
  <c r="BG1920" i="217"/>
  <c r="BG1916" i="217"/>
  <c r="BG1912" i="217"/>
  <c r="BG1908" i="217"/>
  <c r="BG1904" i="217"/>
  <c r="BG1900" i="217"/>
  <c r="BG1896" i="217"/>
  <c r="BG1892" i="217"/>
  <c r="BG1888" i="217"/>
  <c r="BG1884" i="217"/>
  <c r="BG1880" i="217"/>
  <c r="BG1876" i="217"/>
  <c r="BG1872" i="217"/>
  <c r="BG1868" i="217"/>
  <c r="BG1864" i="217"/>
  <c r="BG1860" i="217"/>
  <c r="BG1856" i="217"/>
  <c r="BG1852" i="217"/>
  <c r="BG1848" i="217"/>
  <c r="BG1844" i="217"/>
  <c r="BG1840" i="217"/>
  <c r="BG1836" i="217"/>
  <c r="BG1832" i="217"/>
  <c r="BG1828" i="217"/>
  <c r="BG1824" i="217"/>
  <c r="BG1820" i="217"/>
  <c r="BG1816" i="217"/>
  <c r="BG1812" i="217"/>
  <c r="BG1808" i="217"/>
  <c r="BG1804" i="217"/>
  <c r="BG1800" i="217"/>
  <c r="BG1796" i="217"/>
  <c r="BG1792" i="217"/>
  <c r="BG1788" i="217"/>
  <c r="BG1784" i="217"/>
  <c r="BG1780" i="217"/>
  <c r="BG1776" i="217"/>
  <c r="BG1772" i="217"/>
  <c r="BG2039" i="217"/>
  <c r="BG2023" i="217"/>
  <c r="BG2007" i="217"/>
  <c r="BG1991" i="217"/>
  <c r="BG1975" i="217"/>
  <c r="BG1959" i="217"/>
  <c r="BG1943" i="217"/>
  <c r="BG1927" i="217"/>
  <c r="BG1911" i="217"/>
  <c r="BG1895" i="217"/>
  <c r="BG1879" i="217"/>
  <c r="BG1863" i="217"/>
  <c r="BG1847" i="217"/>
  <c r="BG1831" i="217"/>
  <c r="BG1815" i="217"/>
  <c r="BG1799" i="217"/>
  <c r="BG1783" i="217"/>
  <c r="BG1768" i="217"/>
  <c r="BG1762" i="217"/>
  <c r="BG1758" i="217"/>
  <c r="BG1754" i="217"/>
  <c r="BG1750" i="217"/>
  <c r="BG1746" i="217"/>
  <c r="BG1742" i="217"/>
  <c r="BG1738" i="217"/>
  <c r="BG1734" i="217"/>
  <c r="BG1730" i="217"/>
  <c r="BG1726" i="217"/>
  <c r="BG1722" i="217"/>
  <c r="BG1718" i="217"/>
  <c r="BG1714" i="217"/>
  <c r="BG1710" i="217"/>
  <c r="BG1706" i="217"/>
  <c r="BG1702" i="217"/>
  <c r="BG1698" i="217"/>
  <c r="BG1694" i="217"/>
  <c r="BG1690" i="217"/>
  <c r="BG1686" i="217"/>
  <c r="BG1682" i="217"/>
  <c r="BG1678" i="217"/>
  <c r="BG1674" i="217"/>
  <c r="BG1670" i="217"/>
  <c r="BG1666" i="217"/>
  <c r="BG1662" i="217"/>
  <c r="BG1658" i="217"/>
  <c r="BG1654" i="217"/>
  <c r="BG1650" i="217"/>
  <c r="BG1646" i="217"/>
  <c r="BG1642" i="217"/>
  <c r="BG1638" i="217"/>
  <c r="BG1634" i="217"/>
  <c r="BG1630" i="217"/>
  <c r="BG1626" i="217"/>
  <c r="BG1622" i="217"/>
  <c r="BG1618" i="217"/>
  <c r="BG1614" i="217"/>
  <c r="BG1610" i="217"/>
  <c r="BG1606" i="217"/>
  <c r="BG1602" i="217"/>
  <c r="BG1598" i="217"/>
  <c r="BG1594" i="217"/>
  <c r="BG1590" i="217"/>
  <c r="BG1586" i="217"/>
  <c r="BG1582" i="217"/>
  <c r="BG1578" i="217"/>
  <c r="BG1574" i="217"/>
  <c r="BG1570" i="217"/>
  <c r="BG1566" i="217"/>
  <c r="BG1562" i="217"/>
  <c r="BG1558" i="217"/>
  <c r="BG1554" i="217"/>
  <c r="BG2051" i="217"/>
  <c r="BG2035" i="217"/>
  <c r="BG2019" i="217"/>
  <c r="BG2003" i="217"/>
  <c r="BG1987" i="217"/>
  <c r="BG1971" i="217"/>
  <c r="BG1955" i="217"/>
  <c r="BG1939" i="217"/>
  <c r="BG1923" i="217"/>
  <c r="BG1907" i="217"/>
  <c r="BG1891" i="217"/>
  <c r="BG1875" i="217"/>
  <c r="BG1859" i="217"/>
  <c r="BG1843" i="217"/>
  <c r="BG1827" i="217"/>
  <c r="BG1811" i="217"/>
  <c r="BG1795" i="217"/>
  <c r="BG1779" i="217"/>
  <c r="BG1767" i="217"/>
  <c r="BG1761" i="217"/>
  <c r="BG1757" i="217"/>
  <c r="BG1753" i="217"/>
  <c r="BG1749" i="217"/>
  <c r="BG1745" i="217"/>
  <c r="BG1741" i="217"/>
  <c r="BG1737" i="217"/>
  <c r="BG1733" i="217"/>
  <c r="BG1729" i="217"/>
  <c r="BG1725" i="217"/>
  <c r="BG1721" i="217"/>
  <c r="BG1717" i="217"/>
  <c r="BG1713" i="217"/>
  <c r="BG1709" i="217"/>
  <c r="BG1705" i="217"/>
  <c r="BG1701" i="217"/>
  <c r="BG1697" i="217"/>
  <c r="BG1693" i="217"/>
  <c r="BG1689" i="217"/>
  <c r="BG1685" i="217"/>
  <c r="BG1681" i="217"/>
  <c r="BG1677" i="217"/>
  <c r="BG1673" i="217"/>
  <c r="BG1669" i="217"/>
  <c r="BG1665" i="217"/>
  <c r="BG1661" i="217"/>
  <c r="BG1657" i="217"/>
  <c r="BG1653" i="217"/>
  <c r="BG1649" i="217"/>
  <c r="BG1645" i="217"/>
  <c r="BG1641" i="217"/>
  <c r="BG1637" i="217"/>
  <c r="BG1633" i="217"/>
  <c r="BG1629" i="217"/>
  <c r="BG1625" i="217"/>
  <c r="BG1621" i="217"/>
  <c r="BG1617" i="217"/>
  <c r="BG1613" i="217"/>
  <c r="BG1609" i="217"/>
  <c r="BG1605" i="217"/>
  <c r="BG1601" i="217"/>
  <c r="BG1597" i="217"/>
  <c r="BG1593" i="217"/>
  <c r="BG1589" i="217"/>
  <c r="BG1585" i="217"/>
  <c r="BG1581" i="217"/>
  <c r="BG1577" i="217"/>
  <c r="BG1573" i="217"/>
  <c r="BG1569" i="217"/>
  <c r="BG1565" i="217"/>
  <c r="BG1561" i="217"/>
  <c r="BG1557" i="217"/>
  <c r="BG1553" i="217"/>
  <c r="BG2047" i="217"/>
  <c r="BG2031" i="217"/>
  <c r="BG2015" i="217"/>
  <c r="BG1999" i="217"/>
  <c r="BG1983" i="217"/>
  <c r="BG1967" i="217"/>
  <c r="BG1951" i="217"/>
  <c r="BG1935" i="217"/>
  <c r="BG1919" i="217"/>
  <c r="BG1903" i="217"/>
  <c r="BG1887" i="217"/>
  <c r="BG1871" i="217"/>
  <c r="BG1855" i="217"/>
  <c r="BG1839" i="217"/>
  <c r="BG1823" i="217"/>
  <c r="BG1807" i="217"/>
  <c r="BG1791" i="217"/>
  <c r="BG1775" i="217"/>
  <c r="BG1764" i="217"/>
  <c r="BG1760" i="217"/>
  <c r="BG1756" i="217"/>
  <c r="BG1752" i="217"/>
  <c r="BG1748" i="217"/>
  <c r="BG1744" i="217"/>
  <c r="BG1740" i="217"/>
  <c r="BG1736" i="217"/>
  <c r="BG1732" i="217"/>
  <c r="BG1728" i="217"/>
  <c r="BG1724" i="217"/>
  <c r="BG1720" i="217"/>
  <c r="BG1716" i="217"/>
  <c r="BG1712" i="217"/>
  <c r="BG1708" i="217"/>
  <c r="BG1704" i="217"/>
  <c r="BG1700" i="217"/>
  <c r="BG1696" i="217"/>
  <c r="BG1692" i="217"/>
  <c r="BG1688" i="217"/>
  <c r="BG1684" i="217"/>
  <c r="BG1680" i="217"/>
  <c r="BG1676" i="217"/>
  <c r="BG1672" i="217"/>
  <c r="BG1668" i="217"/>
  <c r="BG1664" i="217"/>
  <c r="BG1660" i="217"/>
  <c r="BG1656" i="217"/>
  <c r="BG1652" i="217"/>
  <c r="BG1648" i="217"/>
  <c r="BG1644" i="217"/>
  <c r="BG1640" i="217"/>
  <c r="BG1636" i="217"/>
  <c r="BG1632" i="217"/>
  <c r="BG1628" i="217"/>
  <c r="BG1624" i="217"/>
  <c r="BG1620" i="217"/>
  <c r="BG1616" i="217"/>
  <c r="BG1612" i="217"/>
  <c r="BG1608" i="217"/>
  <c r="BG1604" i="217"/>
  <c r="BG1600" i="217"/>
  <c r="BG1596" i="217"/>
  <c r="BG1592" i="217"/>
  <c r="BG1588" i="217"/>
  <c r="BG1584" i="217"/>
  <c r="BG1580" i="217"/>
  <c r="BG1576" i="217"/>
  <c r="BG1572" i="217"/>
  <c r="BG1568" i="217"/>
  <c r="BG1564" i="217"/>
  <c r="BG1560" i="217"/>
  <c r="BG1556" i="217"/>
  <c r="BG1552" i="217"/>
  <c r="BG1559" i="217"/>
  <c r="BG1575" i="217"/>
  <c r="BG1591" i="217"/>
  <c r="BG1607" i="217"/>
  <c r="BG1623" i="217"/>
  <c r="BG1639" i="217"/>
  <c r="BG1655" i="217"/>
  <c r="BG1671" i="217"/>
  <c r="BG1687" i="217"/>
  <c r="BG1703" i="217"/>
  <c r="BG1719" i="217"/>
  <c r="BG1735" i="217"/>
  <c r="BG1751" i="217"/>
  <c r="BG1771" i="217"/>
  <c r="BG1835" i="217"/>
  <c r="BG1899" i="217"/>
  <c r="BG1963" i="217"/>
  <c r="BG2027" i="217"/>
  <c r="AZ1549" i="217"/>
  <c r="BA1615" i="217"/>
  <c r="BA1679" i="217"/>
  <c r="BA1743" i="217"/>
  <c r="BA1807" i="217"/>
  <c r="BA1871" i="217"/>
  <c r="BA1935" i="217"/>
  <c r="BA1999" i="217"/>
  <c r="AZ2061" i="217"/>
  <c r="AZ2568" i="217"/>
  <c r="BA2921" i="217" s="1"/>
  <c r="BG1043" i="217"/>
  <c r="BG1059" i="217"/>
  <c r="BG1075" i="217"/>
  <c r="BG1091" i="217"/>
  <c r="BG1107" i="217"/>
  <c r="BG1123" i="217"/>
  <c r="BG1139" i="217"/>
  <c r="BG1155" i="217"/>
  <c r="BG1171" i="217"/>
  <c r="BG1187" i="217"/>
  <c r="BG1203" i="217"/>
  <c r="BG1219" i="217"/>
  <c r="BG1235" i="217"/>
  <c r="BG1251" i="217"/>
  <c r="BG1267" i="217"/>
  <c r="BG1283" i="217"/>
  <c r="BG1299" i="217"/>
  <c r="BG1315" i="217"/>
  <c r="BG1331" i="217"/>
  <c r="BG1347" i="217"/>
  <c r="BG1363" i="217"/>
  <c r="BG1379" i="217"/>
  <c r="BG1395" i="217"/>
  <c r="BG1411" i="217"/>
  <c r="BG1427" i="217"/>
  <c r="BG1443" i="217"/>
  <c r="BG1459" i="217"/>
  <c r="BG1475" i="217"/>
  <c r="BG1491" i="217"/>
  <c r="BG1507" i="217"/>
  <c r="BG1523" i="217"/>
  <c r="BG1539" i="217"/>
  <c r="BG1563" i="217"/>
  <c r="BG1579" i="217"/>
  <c r="BG1595" i="217"/>
  <c r="BG1611" i="217"/>
  <c r="BG1627" i="217"/>
  <c r="BG1643" i="217"/>
  <c r="BG1659" i="217"/>
  <c r="BG1675" i="217"/>
  <c r="BG1691" i="217"/>
  <c r="BG1707" i="217"/>
  <c r="BG1723" i="217"/>
  <c r="BG1739" i="217"/>
  <c r="BG1755" i="217"/>
  <c r="BG1787" i="217"/>
  <c r="BG1851" i="217"/>
  <c r="BG1915" i="217"/>
  <c r="BG1979" i="217"/>
  <c r="BG2043" i="217"/>
  <c r="BG2563" i="217"/>
  <c r="BG2559" i="217"/>
  <c r="BG2555" i="217"/>
  <c r="BG2551" i="217"/>
  <c r="BG2547" i="217"/>
  <c r="BG2543" i="217"/>
  <c r="BG2539" i="217"/>
  <c r="BG2535" i="217"/>
  <c r="BG2531" i="217"/>
  <c r="BG2527" i="217"/>
  <c r="BG2523" i="217"/>
  <c r="BG2519" i="217"/>
  <c r="BG2515" i="217"/>
  <c r="BG2511" i="217"/>
  <c r="BG2507" i="217"/>
  <c r="BG2503" i="217"/>
  <c r="BG2499" i="217"/>
  <c r="BG2495" i="217"/>
  <c r="BG2491" i="217"/>
  <c r="BG2487" i="217"/>
  <c r="BG2483" i="217"/>
  <c r="BG2479" i="217"/>
  <c r="BG2475" i="217"/>
  <c r="BG2471" i="217"/>
  <c r="BG2467" i="217"/>
  <c r="BG2463" i="217"/>
  <c r="BG2459" i="217"/>
  <c r="BG2455" i="217"/>
  <c r="BG2451" i="217"/>
  <c r="BG2447" i="217"/>
  <c r="BG2443" i="217"/>
  <c r="BG2439" i="217"/>
  <c r="BG2435" i="217"/>
  <c r="BG2431" i="217"/>
  <c r="BG2427" i="217"/>
  <c r="BG2423" i="217"/>
  <c r="BG2419" i="217"/>
  <c r="BG2415" i="217"/>
  <c r="BG2411" i="217"/>
  <c r="BG2407" i="217"/>
  <c r="BG2403" i="217"/>
  <c r="BG2399" i="217"/>
  <c r="BG2395" i="217"/>
  <c r="BG2391" i="217"/>
  <c r="BG2387" i="217"/>
  <c r="BG2383" i="217"/>
  <c r="BG2379" i="217"/>
  <c r="BG2375" i="217"/>
  <c r="BG2371" i="217"/>
  <c r="BG2367" i="217"/>
  <c r="BG2363" i="217"/>
  <c r="BG2359" i="217"/>
  <c r="BG2355" i="217"/>
  <c r="BG2351" i="217"/>
  <c r="BG2347" i="217"/>
  <c r="BG2343" i="217"/>
  <c r="BG2339" i="217"/>
  <c r="BG2335" i="217"/>
  <c r="BG2331" i="217"/>
  <c r="BG2327" i="217"/>
  <c r="BG2323" i="217"/>
  <c r="BG2319" i="217"/>
  <c r="BG2315" i="217"/>
  <c r="BG2311" i="217"/>
  <c r="BG2307" i="217"/>
  <c r="BG2303" i="217"/>
  <c r="BG2299" i="217"/>
  <c r="BG2295" i="217"/>
  <c r="BG2291" i="217"/>
  <c r="BG2287" i="217"/>
  <c r="BG2283" i="217"/>
  <c r="BG2279" i="217"/>
  <c r="BG2275" i="217"/>
  <c r="BG2271" i="217"/>
  <c r="BG2267" i="217"/>
  <c r="BG2263" i="217"/>
  <c r="BG2259" i="217"/>
  <c r="BG2255" i="217"/>
  <c r="BG2251" i="217"/>
  <c r="BG2247" i="217"/>
  <c r="BG2243" i="217"/>
  <c r="BG2239" i="217"/>
  <c r="BG2235" i="217"/>
  <c r="BG2231" i="217"/>
  <c r="BG2227" i="217"/>
  <c r="BG2223" i="217"/>
  <c r="BG2219" i="217"/>
  <c r="BG2215" i="217"/>
  <c r="BG2211" i="217"/>
  <c r="BG2207" i="217"/>
  <c r="BG2562" i="217"/>
  <c r="BG2558" i="217"/>
  <c r="BG2554" i="217"/>
  <c r="BG2550" i="217"/>
  <c r="BG2546" i="217"/>
  <c r="BG2542" i="217"/>
  <c r="BG2538" i="217"/>
  <c r="BG2534" i="217"/>
  <c r="BG2530" i="217"/>
  <c r="BG2526" i="217"/>
  <c r="BG2522" i="217"/>
  <c r="BG2518" i="217"/>
  <c r="BG2514" i="217"/>
  <c r="BG2510" i="217"/>
  <c r="BG2506" i="217"/>
  <c r="BG2502" i="217"/>
  <c r="BG2498" i="217"/>
  <c r="BG2494" i="217"/>
  <c r="BG2490" i="217"/>
  <c r="BG2486" i="217"/>
  <c r="BG2482" i="217"/>
  <c r="BG2478" i="217"/>
  <c r="BG2474" i="217"/>
  <c r="BG2470" i="217"/>
  <c r="BG2466" i="217"/>
  <c r="BG2462" i="217"/>
  <c r="BG2458" i="217"/>
  <c r="BG2454" i="217"/>
  <c r="BG2450" i="217"/>
  <c r="BG2446" i="217"/>
  <c r="BG2442" i="217"/>
  <c r="BG2438" i="217"/>
  <c r="BG2434" i="217"/>
  <c r="BG2430" i="217"/>
  <c r="BG2426" i="217"/>
  <c r="BG2422" i="217"/>
  <c r="BG2418" i="217"/>
  <c r="BG2414" i="217"/>
  <c r="BG2410" i="217"/>
  <c r="BG2406" i="217"/>
  <c r="BG2402" i="217"/>
  <c r="BG2398" i="217"/>
  <c r="BG2394" i="217"/>
  <c r="BG2390" i="217"/>
  <c r="BG2386" i="217"/>
  <c r="BG2382" i="217"/>
  <c r="BG2561" i="217"/>
  <c r="BG2557" i="217"/>
  <c r="BG2553" i="217"/>
  <c r="BG2549" i="217"/>
  <c r="BG2545" i="217"/>
  <c r="BG2541" i="217"/>
  <c r="BG2537" i="217"/>
  <c r="BG2533" i="217"/>
  <c r="BG2529" i="217"/>
  <c r="BG2525" i="217"/>
  <c r="BG2521" i="217"/>
  <c r="BG2517" i="217"/>
  <c r="BG2513" i="217"/>
  <c r="BG2509" i="217"/>
  <c r="BG2505" i="217"/>
  <c r="BG2501" i="217"/>
  <c r="BG2497" i="217"/>
  <c r="BG2493" i="217"/>
  <c r="BG2489" i="217"/>
  <c r="BG2485" i="217"/>
  <c r="BG2481" i="217"/>
  <c r="BG2477" i="217"/>
  <c r="BG2473" i="217"/>
  <c r="BG2469" i="217"/>
  <c r="BG2465" i="217"/>
  <c r="BG2461" i="217"/>
  <c r="BG2457" i="217"/>
  <c r="BG2453" i="217"/>
  <c r="BG2449" i="217"/>
  <c r="BG2445" i="217"/>
  <c r="BG2441" i="217"/>
  <c r="BG2437" i="217"/>
  <c r="BG2433" i="217"/>
  <c r="BG2429" i="217"/>
  <c r="BG2425" i="217"/>
  <c r="BG2421" i="217"/>
  <c r="BG2417" i="217"/>
  <c r="BG2413" i="217"/>
  <c r="BG2409" i="217"/>
  <c r="BG2405" i="217"/>
  <c r="BG2401" i="217"/>
  <c r="BG2397" i="217"/>
  <c r="BG2393" i="217"/>
  <c r="BG2389" i="217"/>
  <c r="BG2385" i="217"/>
  <c r="BG2381" i="217"/>
  <c r="BG2377" i="217"/>
  <c r="BG2373" i="217"/>
  <c r="BG2369" i="217"/>
  <c r="BG2365" i="217"/>
  <c r="BG2548" i="217"/>
  <c r="BG2532" i="217"/>
  <c r="BG2516" i="217"/>
  <c r="BG2500" i="217"/>
  <c r="BG2484" i="217"/>
  <c r="BG2468" i="217"/>
  <c r="BG2452" i="217"/>
  <c r="BG2436" i="217"/>
  <c r="BG2420" i="217"/>
  <c r="BG2404" i="217"/>
  <c r="BG2388" i="217"/>
  <c r="BG2376" i="217"/>
  <c r="BG2368" i="217"/>
  <c r="BG2361" i="217"/>
  <c r="BG2356" i="217"/>
  <c r="BG2350" i="217"/>
  <c r="BG2345" i="217"/>
  <c r="BG2340" i="217"/>
  <c r="BG2334" i="217"/>
  <c r="BG2329" i="217"/>
  <c r="BG2324" i="217"/>
  <c r="BG2318" i="217"/>
  <c r="BG2313" i="217"/>
  <c r="BG2308" i="217"/>
  <c r="BG2302" i="217"/>
  <c r="BG2297" i="217"/>
  <c r="BG2292" i="217"/>
  <c r="BG2286" i="217"/>
  <c r="BG2281" i="217"/>
  <c r="BG2276" i="217"/>
  <c r="BG2270" i="217"/>
  <c r="BG2265" i="217"/>
  <c r="BG2260" i="217"/>
  <c r="BG2254" i="217"/>
  <c r="BG2249" i="217"/>
  <c r="BG2244" i="217"/>
  <c r="BG2238" i="217"/>
  <c r="BG2233" i="217"/>
  <c r="BG2228" i="217"/>
  <c r="BG2222" i="217"/>
  <c r="BG2217" i="217"/>
  <c r="BG2212" i="217"/>
  <c r="BG2206" i="217"/>
  <c r="BG2202" i="217"/>
  <c r="BG2198" i="217"/>
  <c r="BG2194" i="217"/>
  <c r="BG2190" i="217"/>
  <c r="BG2186" i="217"/>
  <c r="BG2182" i="217"/>
  <c r="BG2178" i="217"/>
  <c r="BG2174" i="217"/>
  <c r="BG2170" i="217"/>
  <c r="BG2166" i="217"/>
  <c r="BG2162" i="217"/>
  <c r="BG2158" i="217"/>
  <c r="BG2154" i="217"/>
  <c r="BG2150" i="217"/>
  <c r="BG2146" i="217"/>
  <c r="BG2142" i="217"/>
  <c r="BG2138" i="217"/>
  <c r="BG2134" i="217"/>
  <c r="BG2130" i="217"/>
  <c r="BG2126" i="217"/>
  <c r="BG2122" i="217"/>
  <c r="BG2118" i="217"/>
  <c r="BG2114" i="217"/>
  <c r="BG2110" i="217"/>
  <c r="BG2106" i="217"/>
  <c r="BG2102" i="217"/>
  <c r="BG2098" i="217"/>
  <c r="BG2094" i="217"/>
  <c r="BG2090" i="217"/>
  <c r="BG2086" i="217"/>
  <c r="BG2082" i="217"/>
  <c r="BG2078" i="217"/>
  <c r="BG2074" i="217"/>
  <c r="BG2070" i="217"/>
  <c r="BG2066" i="217"/>
  <c r="BG2560" i="217"/>
  <c r="BG2544" i="217"/>
  <c r="BG2528" i="217"/>
  <c r="BG2512" i="217"/>
  <c r="BG2496" i="217"/>
  <c r="BG2480" i="217"/>
  <c r="BG2464" i="217"/>
  <c r="BG2448" i="217"/>
  <c r="BG2432" i="217"/>
  <c r="BG2416" i="217"/>
  <c r="BG2400" i="217"/>
  <c r="BG2384" i="217"/>
  <c r="BG2374" i="217"/>
  <c r="BG2366" i="217"/>
  <c r="BG2360" i="217"/>
  <c r="BG2354" i="217"/>
  <c r="BG2349" i="217"/>
  <c r="BG2344" i="217"/>
  <c r="BG2338" i="217"/>
  <c r="BG2333" i="217"/>
  <c r="BG2328" i="217"/>
  <c r="BG2322" i="217"/>
  <c r="BG2317" i="217"/>
  <c r="BG2312" i="217"/>
  <c r="BG2306" i="217"/>
  <c r="BG2301" i="217"/>
  <c r="BG2296" i="217"/>
  <c r="BG2290" i="217"/>
  <c r="BG2285" i="217"/>
  <c r="BG2280" i="217"/>
  <c r="BG2274" i="217"/>
  <c r="BG2269" i="217"/>
  <c r="BG2264" i="217"/>
  <c r="BG2258" i="217"/>
  <c r="BG2253" i="217"/>
  <c r="BG2248" i="217"/>
  <c r="BG2242" i="217"/>
  <c r="BG2237" i="217"/>
  <c r="BG2232" i="217"/>
  <c r="BG2226" i="217"/>
  <c r="BG2221" i="217"/>
  <c r="BG2216" i="217"/>
  <c r="BG2210" i="217"/>
  <c r="BG2205" i="217"/>
  <c r="BG2201" i="217"/>
  <c r="BG2197" i="217"/>
  <c r="BG2193" i="217"/>
  <c r="BG2189" i="217"/>
  <c r="BG2185" i="217"/>
  <c r="BG2181" i="217"/>
  <c r="BG2177" i="217"/>
  <c r="BG2173" i="217"/>
  <c r="BG2169" i="217"/>
  <c r="BG2165" i="217"/>
  <c r="BG2161" i="217"/>
  <c r="BG2157" i="217"/>
  <c r="BG2153" i="217"/>
  <c r="BG2149" i="217"/>
  <c r="BG2145" i="217"/>
  <c r="BG2141" i="217"/>
  <c r="BG2137" i="217"/>
  <c r="BG2133" i="217"/>
  <c r="BG2129" i="217"/>
  <c r="BG2125" i="217"/>
  <c r="BG2121" i="217"/>
  <c r="BG2117" i="217"/>
  <c r="BG2113" i="217"/>
  <c r="BG2109" i="217"/>
  <c r="BG2105" i="217"/>
  <c r="BG2101" i="217"/>
  <c r="BG2097" i="217"/>
  <c r="BG2093" i="217"/>
  <c r="BG2089" i="217"/>
  <c r="BG2085" i="217"/>
  <c r="BG2081" i="217"/>
  <c r="BG2077" i="217"/>
  <c r="BG2073" i="217"/>
  <c r="BG2069" i="217"/>
  <c r="BG2065" i="217"/>
  <c r="BG2556" i="217"/>
  <c r="BG2540" i="217"/>
  <c r="BG2524" i="217"/>
  <c r="BG2508" i="217"/>
  <c r="BG2492" i="217"/>
  <c r="BG2476" i="217"/>
  <c r="BG2460" i="217"/>
  <c r="BG2444" i="217"/>
  <c r="BG2428" i="217"/>
  <c r="BG2412" i="217"/>
  <c r="BG2396" i="217"/>
  <c r="BG2380" i="217"/>
  <c r="BG2372" i="217"/>
  <c r="BG2364" i="217"/>
  <c r="BG2358" i="217"/>
  <c r="BG2353" i="217"/>
  <c r="BG2348" i="217"/>
  <c r="BG2342" i="217"/>
  <c r="BG2337" i="217"/>
  <c r="BG2332" i="217"/>
  <c r="BG2326" i="217"/>
  <c r="BG2321" i="217"/>
  <c r="BG2316" i="217"/>
  <c r="BG2310" i="217"/>
  <c r="BG2305" i="217"/>
  <c r="BG2300" i="217"/>
  <c r="BG2294" i="217"/>
  <c r="BG2289" i="217"/>
  <c r="BG2284" i="217"/>
  <c r="BG2278" i="217"/>
  <c r="BG2273" i="217"/>
  <c r="BG2268" i="217"/>
  <c r="BG2262" i="217"/>
  <c r="BG2257" i="217"/>
  <c r="BG2252" i="217"/>
  <c r="BG2246" i="217"/>
  <c r="BG2241" i="217"/>
  <c r="BG2236" i="217"/>
  <c r="BG2230" i="217"/>
  <c r="BG2225" i="217"/>
  <c r="BG2220" i="217"/>
  <c r="BG2214" i="217"/>
  <c r="BG2209" i="217"/>
  <c r="BG2204" i="217"/>
  <c r="BG2200" i="217"/>
  <c r="BG2196" i="217"/>
  <c r="BG2192" i="217"/>
  <c r="BG2188" i="217"/>
  <c r="BG2184" i="217"/>
  <c r="BG2180" i="217"/>
  <c r="BG2176" i="217"/>
  <c r="BG2172" i="217"/>
  <c r="BG2168" i="217"/>
  <c r="BG2164" i="217"/>
  <c r="BG2160" i="217"/>
  <c r="BG2156" i="217"/>
  <c r="BG2152" i="217"/>
  <c r="BG2148" i="217"/>
  <c r="BG2144" i="217"/>
  <c r="BG2140" i="217"/>
  <c r="BG2136" i="217"/>
  <c r="BG2132" i="217"/>
  <c r="BG2128" i="217"/>
  <c r="BG2124" i="217"/>
  <c r="BG2120" i="217"/>
  <c r="BG2116" i="217"/>
  <c r="BG2112" i="217"/>
  <c r="BG2108" i="217"/>
  <c r="BG2104" i="217"/>
  <c r="BG2100" i="217"/>
  <c r="BG2096" i="217"/>
  <c r="BG2092" i="217"/>
  <c r="BG2088" i="217"/>
  <c r="BG2084" i="217"/>
  <c r="BG2080" i="217"/>
  <c r="BG2076" i="217"/>
  <c r="BG2072" i="217"/>
  <c r="BG2068" i="217"/>
  <c r="BG2064" i="217"/>
  <c r="BG2071" i="217"/>
  <c r="BG2087" i="217"/>
  <c r="BG2103" i="217"/>
  <c r="BG2119" i="217"/>
  <c r="BG2135" i="217"/>
  <c r="BG2151" i="217"/>
  <c r="BG2167" i="217"/>
  <c r="BG2183" i="217"/>
  <c r="BG2199" i="217"/>
  <c r="BG2218" i="217"/>
  <c r="BG2240" i="217"/>
  <c r="BG2261" i="217"/>
  <c r="BG2282" i="217"/>
  <c r="BG2304" i="217"/>
  <c r="BG2325" i="217"/>
  <c r="BG2346" i="217"/>
  <c r="BG2370" i="217"/>
  <c r="BG2424" i="217"/>
  <c r="BG2488" i="217"/>
  <c r="BG2552" i="217"/>
  <c r="BG2075" i="217"/>
  <c r="BG2091" i="217"/>
  <c r="BG2107" i="217"/>
  <c r="BG2123" i="217"/>
  <c r="BG2139" i="217"/>
  <c r="BG2155" i="217"/>
  <c r="BG2171" i="217"/>
  <c r="BG2187" i="217"/>
  <c r="BG2203" i="217"/>
  <c r="BG2224" i="217"/>
  <c r="BG2245" i="217"/>
  <c r="BG2266" i="217"/>
  <c r="BG2288" i="217"/>
  <c r="BG2309" i="217"/>
  <c r="BG2330" i="217"/>
  <c r="BG2352" i="217"/>
  <c r="BG2378" i="217"/>
  <c r="BG2440" i="217"/>
  <c r="BG2504" i="217"/>
  <c r="BG2079" i="217"/>
  <c r="BG2095" i="217"/>
  <c r="BG2111" i="217"/>
  <c r="BG2127" i="217"/>
  <c r="BG2143" i="217"/>
  <c r="BG2159" i="217"/>
  <c r="BG2175" i="217"/>
  <c r="BG2191" i="217"/>
  <c r="BG2208" i="217"/>
  <c r="BG2229" i="217"/>
  <c r="BG2250" i="217"/>
  <c r="BG2272" i="217"/>
  <c r="BG2293" i="217"/>
  <c r="BG2314" i="217"/>
  <c r="BG2336" i="217"/>
  <c r="BG2357" i="217"/>
  <c r="BG2392" i="217"/>
  <c r="BG2456" i="217"/>
  <c r="BG2520" i="217"/>
  <c r="BF2568" i="217"/>
  <c r="BF3080" i="217"/>
  <c r="BG3571" i="217" s="1"/>
  <c r="BF3085" i="217"/>
  <c r="AB27" i="216"/>
  <c r="AB19" i="216"/>
  <c r="AN20" i="216"/>
  <c r="AE27" i="216"/>
  <c r="K49" i="221"/>
  <c r="J23" i="221"/>
  <c r="J46" i="221"/>
  <c r="K21" i="221"/>
  <c r="K53" i="221"/>
  <c r="J24" i="221"/>
  <c r="J27" i="221" s="1"/>
  <c r="J42" i="221"/>
  <c r="J48" i="221"/>
  <c r="BA1494" i="217"/>
  <c r="BA1486" i="217"/>
  <c r="BA1438" i="217"/>
  <c r="BA1398" i="217"/>
  <c r="BA1254" i="217"/>
  <c r="BA1206" i="217"/>
  <c r="BA1198" i="217"/>
  <c r="BA1150" i="217"/>
  <c r="BA1110" i="217"/>
  <c r="BA1465" i="217"/>
  <c r="BA1417" i="217"/>
  <c r="BA1409" i="217"/>
  <c r="BA1361" i="217"/>
  <c r="BA1321" i="217"/>
  <c r="BA1177" i="217"/>
  <c r="BA1129" i="217"/>
  <c r="BA1121" i="217"/>
  <c r="BA1073" i="217"/>
  <c r="BA1532" i="217"/>
  <c r="BA1388" i="217"/>
  <c r="BA1340" i="217"/>
  <c r="BA1332" i="217"/>
  <c r="BA1284" i="217"/>
  <c r="BA1244" i="217"/>
  <c r="BA1100" i="217"/>
  <c r="BA1052" i="217"/>
  <c r="BA1044" i="217"/>
  <c r="BA1415" i="217"/>
  <c r="BA2562" i="217"/>
  <c r="BA2546" i="217"/>
  <c r="BA2530" i="217"/>
  <c r="BA2514" i="217"/>
  <c r="BA2498" i="217"/>
  <c r="BA2482" i="217"/>
  <c r="BA2466" i="217"/>
  <c r="BA2450" i="217"/>
  <c r="BA2434" i="217"/>
  <c r="BA2418" i="217"/>
  <c r="BA2402" i="217"/>
  <c r="BA2386" i="217"/>
  <c r="BA2370" i="217"/>
  <c r="BA2354" i="217"/>
  <c r="BA2338" i="217"/>
  <c r="BA2322" i="217"/>
  <c r="BA2306" i="217"/>
  <c r="BA2290" i="217"/>
  <c r="BA2274" i="217"/>
  <c r="BA2258" i="217"/>
  <c r="BA2242" i="217"/>
  <c r="BA2226" i="217"/>
  <c r="BA2210" i="217"/>
  <c r="BA2549" i="217"/>
  <c r="BA2533" i="217"/>
  <c r="BA2517" i="217"/>
  <c r="BA2501" i="217"/>
  <c r="BA2485" i="217"/>
  <c r="BA2469" i="217"/>
  <c r="BA2453" i="217"/>
  <c r="BA2437" i="217"/>
  <c r="BA2421" i="217"/>
  <c r="BA2405" i="217"/>
  <c r="BA2389" i="217"/>
  <c r="BA2373" i="217"/>
  <c r="BA2357" i="217"/>
  <c r="BA2341" i="217"/>
  <c r="BA2325" i="217"/>
  <c r="BA2309" i="217"/>
  <c r="BA2293" i="217"/>
  <c r="BA2277" i="217"/>
  <c r="BA2261" i="217"/>
  <c r="BA2245" i="217"/>
  <c r="BA2229" i="217"/>
  <c r="BA2213" i="217"/>
  <c r="BA2556" i="217"/>
  <c r="BA2540" i="217"/>
  <c r="BA2524" i="217"/>
  <c r="BA2508" i="217"/>
  <c r="BA2492" i="217"/>
  <c r="BA2476" i="217"/>
  <c r="BA2460" i="217"/>
  <c r="BA2444" i="217"/>
  <c r="BA2428" i="217"/>
  <c r="BA2412" i="217"/>
  <c r="BA2396" i="217"/>
  <c r="BA2380" i="217"/>
  <c r="BA2364" i="217"/>
  <c r="BA2348" i="217"/>
  <c r="BA2332" i="217"/>
  <c r="BA2316" i="217"/>
  <c r="BA2300" i="217"/>
  <c r="BA2284" i="217"/>
  <c r="BA2268" i="217"/>
  <c r="BA2252" i="217"/>
  <c r="BA2236" i="217"/>
  <c r="BA2220" i="217"/>
  <c r="BA2559" i="217"/>
  <c r="BA2495" i="217"/>
  <c r="BA2431" i="217"/>
  <c r="BA2367" i="217"/>
  <c r="BA2303" i="217"/>
  <c r="BA2239" i="217"/>
  <c r="BA2198" i="217"/>
  <c r="BA2182" i="217"/>
  <c r="BA2166" i="217"/>
  <c r="BA2150" i="217"/>
  <c r="BA2134" i="217"/>
  <c r="BA2118" i="217"/>
  <c r="BA2102" i="217"/>
  <c r="BA2086" i="217"/>
  <c r="BA2070" i="217"/>
  <c r="BA2523" i="217"/>
  <c r="BA2459" i="217"/>
  <c r="BA2395" i="217"/>
  <c r="BA2331" i="217"/>
  <c r="BA2267" i="217"/>
  <c r="BA2206" i="217"/>
  <c r="BA2189" i="217"/>
  <c r="BA2173" i="217"/>
  <c r="BA2157" i="217"/>
  <c r="BA2141" i="217"/>
  <c r="BA2125" i="217"/>
  <c r="BA2109" i="217"/>
  <c r="BA2093" i="217"/>
  <c r="BA2077" i="217"/>
  <c r="BA2551" i="217"/>
  <c r="BA2487" i="217"/>
  <c r="BA2423" i="217"/>
  <c r="BA2359" i="217"/>
  <c r="BA2295" i="217"/>
  <c r="BA2231" i="217"/>
  <c r="BA2196" i="217"/>
  <c r="BA2180" i="217"/>
  <c r="BA2164" i="217"/>
  <c r="BA2148" i="217"/>
  <c r="BA2132" i="217"/>
  <c r="BA2116" i="217"/>
  <c r="BA2100" i="217"/>
  <c r="BA2084" i="217"/>
  <c r="BA2068" i="217"/>
  <c r="BA2151" i="217"/>
  <c r="BA2563" i="217"/>
  <c r="BA1051" i="217"/>
  <c r="BA1083" i="217"/>
  <c r="BA1275" i="217"/>
  <c r="BA1435" i="217"/>
  <c r="BA1555" i="217"/>
  <c r="BA1571" i="217"/>
  <c r="BA1587" i="217"/>
  <c r="BA1603" i="217"/>
  <c r="BA1619" i="217"/>
  <c r="BA1635" i="217"/>
  <c r="BA1651" i="217"/>
  <c r="BA1667" i="217"/>
  <c r="BA1683" i="217"/>
  <c r="BA1699" i="217"/>
  <c r="BA1715" i="217"/>
  <c r="BA1731" i="217"/>
  <c r="BA1747" i="217"/>
  <c r="BA1763" i="217"/>
  <c r="BA1779" i="217"/>
  <c r="BA1795" i="217"/>
  <c r="BA1811" i="217"/>
  <c r="BA1827" i="217"/>
  <c r="BA1843" i="217"/>
  <c r="BA1859" i="217"/>
  <c r="BA1875" i="217"/>
  <c r="BA1891" i="217"/>
  <c r="BA1907" i="217"/>
  <c r="BA1923" i="217"/>
  <c r="BA1939" i="217"/>
  <c r="BA1955" i="217"/>
  <c r="BA1971" i="217"/>
  <c r="BA1987" i="217"/>
  <c r="BA2003" i="217"/>
  <c r="BA2019" i="217"/>
  <c r="BA2035" i="217"/>
  <c r="BA2075" i="217"/>
  <c r="BA2139" i="217"/>
  <c r="BA2203" i="217"/>
  <c r="BA2451" i="217"/>
  <c r="BA2801" i="217"/>
  <c r="BA1191" i="217"/>
  <c r="BA1239" i="217"/>
  <c r="BA2103" i="217"/>
  <c r="BA2243" i="217"/>
  <c r="BA2985" i="217"/>
  <c r="AT1033" i="217"/>
  <c r="AT1545" i="217"/>
  <c r="BA1183" i="217"/>
  <c r="BA1247" i="217"/>
  <c r="BA1311" i="217"/>
  <c r="BA1343" i="217"/>
  <c r="BA1359" i="217"/>
  <c r="BA1439" i="217"/>
  <c r="BA1455" i="217"/>
  <c r="BA1471" i="217"/>
  <c r="BA1487" i="217"/>
  <c r="BA1503" i="217"/>
  <c r="BA1535" i="217"/>
  <c r="BA2050" i="217"/>
  <c r="BA2046" i="217"/>
  <c r="BA2042" i="217"/>
  <c r="BA2038" i="217"/>
  <c r="BA2034" i="217"/>
  <c r="BA2030" i="217"/>
  <c r="BA2026" i="217"/>
  <c r="BA2022" i="217"/>
  <c r="BA2018" i="217"/>
  <c r="BA2014" i="217"/>
  <c r="BA2010" i="217"/>
  <c r="BA2006" i="217"/>
  <c r="BA2002" i="217"/>
  <c r="BA1998" i="217"/>
  <c r="BA1994" i="217"/>
  <c r="BA1990" i="217"/>
  <c r="BA1986" i="217"/>
  <c r="BA1982" i="217"/>
  <c r="BA1978" i="217"/>
  <c r="BA1974" i="217"/>
  <c r="BA1970" i="217"/>
  <c r="BA1966" i="217"/>
  <c r="BA1962" i="217"/>
  <c r="BA1958" i="217"/>
  <c r="BA1954" i="217"/>
  <c r="BA1950" i="217"/>
  <c r="BA1946" i="217"/>
  <c r="BA1942" i="217"/>
  <c r="BA1938" i="217"/>
  <c r="BA1934" i="217"/>
  <c r="BA1930" i="217"/>
  <c r="BA1926" i="217"/>
  <c r="BA1922" i="217"/>
  <c r="BA1918" i="217"/>
  <c r="BA1914" i="217"/>
  <c r="BA1910" i="217"/>
  <c r="BA1906" i="217"/>
  <c r="BA1902" i="217"/>
  <c r="BA1898" i="217"/>
  <c r="BA1894" i="217"/>
  <c r="BA1890" i="217"/>
  <c r="BA1886" i="217"/>
  <c r="BA1882" i="217"/>
  <c r="BA1878" i="217"/>
  <c r="BA1874" i="217"/>
  <c r="BA1870" i="217"/>
  <c r="BA1866" i="217"/>
  <c r="BA1862" i="217"/>
  <c r="BA1858" i="217"/>
  <c r="BA1854" i="217"/>
  <c r="BA1850" i="217"/>
  <c r="BA1846" i="217"/>
  <c r="BA1842" i="217"/>
  <c r="BA1838" i="217"/>
  <c r="BA1834" i="217"/>
  <c r="BA1830" i="217"/>
  <c r="BA1826" i="217"/>
  <c r="BA1822" i="217"/>
  <c r="BA1818" i="217"/>
  <c r="BA1814" i="217"/>
  <c r="BA1810" i="217"/>
  <c r="BA1806" i="217"/>
  <c r="BA1802" i="217"/>
  <c r="BA1798" i="217"/>
  <c r="BA1794" i="217"/>
  <c r="BA1790" i="217"/>
  <c r="BA1786" i="217"/>
  <c r="BA1782" i="217"/>
  <c r="BA1778" i="217"/>
  <c r="BA1774" i="217"/>
  <c r="BA1770" i="217"/>
  <c r="BA1766" i="217"/>
  <c r="BA1762" i="217"/>
  <c r="BA1758" i="217"/>
  <c r="BA1754" i="217"/>
  <c r="BA1750" i="217"/>
  <c r="BA1746" i="217"/>
  <c r="BA1742" i="217"/>
  <c r="BA1738" i="217"/>
  <c r="BA1734" i="217"/>
  <c r="BA1730" i="217"/>
  <c r="BA1726" i="217"/>
  <c r="BA1722" i="217"/>
  <c r="BA1718" i="217"/>
  <c r="BA1714" i="217"/>
  <c r="BA1710" i="217"/>
  <c r="BA1706" i="217"/>
  <c r="BA1702" i="217"/>
  <c r="BA1698" i="217"/>
  <c r="BA1694" i="217"/>
  <c r="BA1690" i="217"/>
  <c r="BA1686" i="217"/>
  <c r="BA1682" i="217"/>
  <c r="BA1678" i="217"/>
  <c r="BA1674" i="217"/>
  <c r="BA1670" i="217"/>
  <c r="BA1666" i="217"/>
  <c r="BA1662" i="217"/>
  <c r="BA1658" i="217"/>
  <c r="BA1654" i="217"/>
  <c r="BA1650" i="217"/>
  <c r="BA1646" i="217"/>
  <c r="BA1642" i="217"/>
  <c r="BA1638" i="217"/>
  <c r="BA1634" i="217"/>
  <c r="BA1630" i="217"/>
  <c r="BA1626" i="217"/>
  <c r="BA1622" i="217"/>
  <c r="BA1618" i="217"/>
  <c r="BA1614" i="217"/>
  <c r="BA1610" i="217"/>
  <c r="BA1606" i="217"/>
  <c r="BA1602" i="217"/>
  <c r="BA1598" i="217"/>
  <c r="BA1594" i="217"/>
  <c r="BA1590" i="217"/>
  <c r="BA1586" i="217"/>
  <c r="BA1582" i="217"/>
  <c r="BA1578" i="217"/>
  <c r="BA1574" i="217"/>
  <c r="BA1570" i="217"/>
  <c r="BA1566" i="217"/>
  <c r="BA1562" i="217"/>
  <c r="BA1558" i="217"/>
  <c r="BA1554" i="217"/>
  <c r="BA2049" i="217"/>
  <c r="BA2045" i="217"/>
  <c r="BA2041" i="217"/>
  <c r="BA2037" i="217"/>
  <c r="BA2033" i="217"/>
  <c r="BA2029" i="217"/>
  <c r="BA2025" i="217"/>
  <c r="BA2021" i="217"/>
  <c r="BA2017" i="217"/>
  <c r="BA2013" i="217"/>
  <c r="BA2009" i="217"/>
  <c r="BA2005" i="217"/>
  <c r="BA2001" i="217"/>
  <c r="BA1997" i="217"/>
  <c r="BA1993" i="217"/>
  <c r="BA1989" i="217"/>
  <c r="BA1985" i="217"/>
  <c r="BA1981" i="217"/>
  <c r="BA1977" i="217"/>
  <c r="BA1973" i="217"/>
  <c r="BA1969" i="217"/>
  <c r="BA1965" i="217"/>
  <c r="BA1961" i="217"/>
  <c r="BA1957" i="217"/>
  <c r="BA1953" i="217"/>
  <c r="BA1949" i="217"/>
  <c r="BA1945" i="217"/>
  <c r="BA1941" i="217"/>
  <c r="BA1937" i="217"/>
  <c r="BA1933" i="217"/>
  <c r="BA1929" i="217"/>
  <c r="BA1925" i="217"/>
  <c r="BA1921" i="217"/>
  <c r="BA1917" i="217"/>
  <c r="BA1913" i="217"/>
  <c r="BA1909" i="217"/>
  <c r="BA1905" i="217"/>
  <c r="BA1901" i="217"/>
  <c r="BA1897" i="217"/>
  <c r="BA1893" i="217"/>
  <c r="BA1889" i="217"/>
  <c r="BA1885" i="217"/>
  <c r="BA1881" i="217"/>
  <c r="BA1877" i="217"/>
  <c r="BA1873" i="217"/>
  <c r="BA1869" i="217"/>
  <c r="BA1865" i="217"/>
  <c r="BA1861" i="217"/>
  <c r="BA1857" i="217"/>
  <c r="BA1853" i="217"/>
  <c r="BA1849" i="217"/>
  <c r="BA1845" i="217"/>
  <c r="BA1841" i="217"/>
  <c r="BA1837" i="217"/>
  <c r="BA1833" i="217"/>
  <c r="BA1829" i="217"/>
  <c r="BA1825" i="217"/>
  <c r="BA1821" i="217"/>
  <c r="BA1817" i="217"/>
  <c r="BA1813" i="217"/>
  <c r="BA1809" i="217"/>
  <c r="BA1805" i="217"/>
  <c r="BA1801" i="217"/>
  <c r="BA1797" i="217"/>
  <c r="BA1793" i="217"/>
  <c r="BA1789" i="217"/>
  <c r="BA1785" i="217"/>
  <c r="BA1781" i="217"/>
  <c r="BA1777" i="217"/>
  <c r="BA1773" i="217"/>
  <c r="BA1769" i="217"/>
  <c r="BA1765" i="217"/>
  <c r="BA1761" i="217"/>
  <c r="BA1757" i="217"/>
  <c r="BA1753" i="217"/>
  <c r="BA1749" i="217"/>
  <c r="BA1745" i="217"/>
  <c r="BA1741" i="217"/>
  <c r="BA1737" i="217"/>
  <c r="BA1733" i="217"/>
  <c r="BA1729" i="217"/>
  <c r="BA1725" i="217"/>
  <c r="BA1721" i="217"/>
  <c r="BA1717" i="217"/>
  <c r="BA1713" i="217"/>
  <c r="BA1709" i="217"/>
  <c r="BA1705" i="217"/>
  <c r="BA1701" i="217"/>
  <c r="BA1697" i="217"/>
  <c r="BA1693" i="217"/>
  <c r="BA1689" i="217"/>
  <c r="BA1685" i="217"/>
  <c r="BA1681" i="217"/>
  <c r="BA1677" i="217"/>
  <c r="BA1673" i="217"/>
  <c r="BA1669" i="217"/>
  <c r="BA1665" i="217"/>
  <c r="BA1661" i="217"/>
  <c r="BA1657" i="217"/>
  <c r="BA1653" i="217"/>
  <c r="BA1649" i="217"/>
  <c r="BA1645" i="217"/>
  <c r="BA1641" i="217"/>
  <c r="BA1637" i="217"/>
  <c r="BA1633" i="217"/>
  <c r="BA1629" i="217"/>
  <c r="BA1625" i="217"/>
  <c r="BA1621" i="217"/>
  <c r="BA1617" i="217"/>
  <c r="BA1613" i="217"/>
  <c r="BA1609" i="217"/>
  <c r="BA1605" i="217"/>
  <c r="BA1601" i="217"/>
  <c r="BA1597" i="217"/>
  <c r="BA1593" i="217"/>
  <c r="BA1589" i="217"/>
  <c r="BA1585" i="217"/>
  <c r="BA1581" i="217"/>
  <c r="BA1577" i="217"/>
  <c r="BA1573" i="217"/>
  <c r="BA1569" i="217"/>
  <c r="BA1565" i="217"/>
  <c r="BA1561" i="217"/>
  <c r="BA1557" i="217"/>
  <c r="BA1553" i="217"/>
  <c r="BA2048" i="217"/>
  <c r="BA2044" i="217"/>
  <c r="BA2040" i="217"/>
  <c r="BA2036" i="217"/>
  <c r="BA2032" i="217"/>
  <c r="BA2028" i="217"/>
  <c r="BA2024" i="217"/>
  <c r="BA2020" i="217"/>
  <c r="BA2016" i="217"/>
  <c r="BA2012" i="217"/>
  <c r="BA2008" i="217"/>
  <c r="BA2004" i="217"/>
  <c r="BA2000" i="217"/>
  <c r="BA1996" i="217"/>
  <c r="BA1992" i="217"/>
  <c r="BA1988" i="217"/>
  <c r="BA1984" i="217"/>
  <c r="BA1980" i="217"/>
  <c r="BA1976" i="217"/>
  <c r="BA1972" i="217"/>
  <c r="BA1968" i="217"/>
  <c r="BA1964" i="217"/>
  <c r="BA1960" i="217"/>
  <c r="BA1956" i="217"/>
  <c r="BA1952" i="217"/>
  <c r="BA1948" i="217"/>
  <c r="BA1944" i="217"/>
  <c r="BA1940" i="217"/>
  <c r="BA1936" i="217"/>
  <c r="BA1932" i="217"/>
  <c r="BA1928" i="217"/>
  <c r="BA1924" i="217"/>
  <c r="BA1920" i="217"/>
  <c r="BA1916" i="217"/>
  <c r="BA1912" i="217"/>
  <c r="BA1908" i="217"/>
  <c r="BA1904" i="217"/>
  <c r="BA1900" i="217"/>
  <c r="BA1896" i="217"/>
  <c r="BA1892" i="217"/>
  <c r="BA1888" i="217"/>
  <c r="BA1884" i="217"/>
  <c r="BA1880" i="217"/>
  <c r="BA1876" i="217"/>
  <c r="BA1872" i="217"/>
  <c r="BA1868" i="217"/>
  <c r="BA1864" i="217"/>
  <c r="BA1860" i="217"/>
  <c r="BA1856" i="217"/>
  <c r="BA1852" i="217"/>
  <c r="BA1848" i="217"/>
  <c r="BA1844" i="217"/>
  <c r="BA1840" i="217"/>
  <c r="BA1836" i="217"/>
  <c r="BA1832" i="217"/>
  <c r="BA1828" i="217"/>
  <c r="BA1824" i="217"/>
  <c r="BA1820" i="217"/>
  <c r="BA1816" i="217"/>
  <c r="BA1812" i="217"/>
  <c r="BA1808" i="217"/>
  <c r="BA1804" i="217"/>
  <c r="BA1800" i="217"/>
  <c r="BA1796" i="217"/>
  <c r="BA1792" i="217"/>
  <c r="BA1788" i="217"/>
  <c r="BA1784" i="217"/>
  <c r="BA1780" i="217"/>
  <c r="BA1776" i="217"/>
  <c r="BA1772" i="217"/>
  <c r="BA1768" i="217"/>
  <c r="BA1764" i="217"/>
  <c r="BA1760" i="217"/>
  <c r="BA1756" i="217"/>
  <c r="BA1752" i="217"/>
  <c r="BA1748" i="217"/>
  <c r="BA1744" i="217"/>
  <c r="BA1740" i="217"/>
  <c r="BA1736" i="217"/>
  <c r="BA1732" i="217"/>
  <c r="BA1728" i="217"/>
  <c r="BA1724" i="217"/>
  <c r="BA1720" i="217"/>
  <c r="BA1716" i="217"/>
  <c r="BA1712" i="217"/>
  <c r="BA1708" i="217"/>
  <c r="BA1704" i="217"/>
  <c r="BA1700" i="217"/>
  <c r="BA1696" i="217"/>
  <c r="BA1692" i="217"/>
  <c r="BA1688" i="217"/>
  <c r="BA1684" i="217"/>
  <c r="BA1680" i="217"/>
  <c r="BA1676" i="217"/>
  <c r="BA1672" i="217"/>
  <c r="BA1668" i="217"/>
  <c r="BA1664" i="217"/>
  <c r="BA1660" i="217"/>
  <c r="BA1656" i="217"/>
  <c r="BA1652" i="217"/>
  <c r="BA1648" i="217"/>
  <c r="BA1644" i="217"/>
  <c r="BA1640" i="217"/>
  <c r="BA1636" i="217"/>
  <c r="BA1632" i="217"/>
  <c r="BA1628" i="217"/>
  <c r="BA1624" i="217"/>
  <c r="BA1620" i="217"/>
  <c r="BA1616" i="217"/>
  <c r="BA1612" i="217"/>
  <c r="BA1608" i="217"/>
  <c r="BA1604" i="217"/>
  <c r="BA1600" i="217"/>
  <c r="BA1596" i="217"/>
  <c r="BA1592" i="217"/>
  <c r="BA1588" i="217"/>
  <c r="BA1584" i="217"/>
  <c r="BA1580" i="217"/>
  <c r="BA1576" i="217"/>
  <c r="BA1572" i="217"/>
  <c r="BA1568" i="217"/>
  <c r="BA1564" i="217"/>
  <c r="BA1560" i="217"/>
  <c r="BA1556" i="217"/>
  <c r="BA1552" i="217"/>
  <c r="BA1559" i="217"/>
  <c r="BA1575" i="217"/>
  <c r="BA1591" i="217"/>
  <c r="BA1607" i="217"/>
  <c r="BA1623" i="217"/>
  <c r="BA1639" i="217"/>
  <c r="BA1655" i="217"/>
  <c r="BA1671" i="217"/>
  <c r="BA1687" i="217"/>
  <c r="BA1703" i="217"/>
  <c r="BA1719" i="217"/>
  <c r="BA1735" i="217"/>
  <c r="BA1751" i="217"/>
  <c r="BA1767" i="217"/>
  <c r="BA1783" i="217"/>
  <c r="BA1799" i="217"/>
  <c r="BA1815" i="217"/>
  <c r="BA1831" i="217"/>
  <c r="BA1847" i="217"/>
  <c r="BA1863" i="217"/>
  <c r="BA1879" i="217"/>
  <c r="BA1895" i="217"/>
  <c r="BA1911" i="217"/>
  <c r="BA1927" i="217"/>
  <c r="BA1943" i="217"/>
  <c r="BA1959" i="217"/>
  <c r="BA1975" i="217"/>
  <c r="BA1991" i="217"/>
  <c r="BA2007" i="217"/>
  <c r="BA2023" i="217"/>
  <c r="BA2039" i="217"/>
  <c r="BA2079" i="217"/>
  <c r="BA2095" i="217"/>
  <c r="BA2111" i="217"/>
  <c r="BA2127" i="217"/>
  <c r="BA2143" i="217"/>
  <c r="BA2159" i="217"/>
  <c r="BA2175" i="217"/>
  <c r="BA2191" i="217"/>
  <c r="BA2211" i="217"/>
  <c r="BA2275" i="217"/>
  <c r="BA2339" i="217"/>
  <c r="BA2403" i="217"/>
  <c r="BA2467" i="217"/>
  <c r="BA2531" i="217"/>
  <c r="BA2587" i="217"/>
  <c r="AZ8" i="217"/>
  <c r="BA79" i="217" s="1"/>
  <c r="AZ520" i="217"/>
  <c r="BA911" i="217" s="1"/>
  <c r="BA1043" i="217"/>
  <c r="BA1059" i="217"/>
  <c r="BA1075" i="217"/>
  <c r="BA1091" i="217"/>
  <c r="BA1107" i="217"/>
  <c r="BA1123" i="217"/>
  <c r="BA1139" i="217"/>
  <c r="BA1155" i="217"/>
  <c r="BA1171" i="217"/>
  <c r="BA1187" i="217"/>
  <c r="BA1203" i="217"/>
  <c r="BA1219" i="217"/>
  <c r="BA1235" i="217"/>
  <c r="BA1251" i="217"/>
  <c r="BA1267" i="217"/>
  <c r="BA1283" i="217"/>
  <c r="BA1299" i="217"/>
  <c r="BA1315" i="217"/>
  <c r="BA1331" i="217"/>
  <c r="BA1347" i="217"/>
  <c r="BA1363" i="217"/>
  <c r="BA1379" i="217"/>
  <c r="BA1395" i="217"/>
  <c r="BA1411" i="217"/>
  <c r="BA1427" i="217"/>
  <c r="BA1443" i="217"/>
  <c r="BA1459" i="217"/>
  <c r="BA1475" i="217"/>
  <c r="BA1491" i="217"/>
  <c r="BA1507" i="217"/>
  <c r="BA1523" i="217"/>
  <c r="BA1539" i="217"/>
  <c r="BA1563" i="217"/>
  <c r="BA1579" i="217"/>
  <c r="BA1595" i="217"/>
  <c r="BA1611" i="217"/>
  <c r="BA1627" i="217"/>
  <c r="BA1643" i="217"/>
  <c r="BA1659" i="217"/>
  <c r="BA1675" i="217"/>
  <c r="BA1691" i="217"/>
  <c r="BA1707" i="217"/>
  <c r="BA1723" i="217"/>
  <c r="BA1739" i="217"/>
  <c r="BA1755" i="217"/>
  <c r="BA1771" i="217"/>
  <c r="BA1787" i="217"/>
  <c r="BA1803" i="217"/>
  <c r="BA1819" i="217"/>
  <c r="BA1835" i="217"/>
  <c r="BA1851" i="217"/>
  <c r="BA1867" i="217"/>
  <c r="BA1883" i="217"/>
  <c r="BA1899" i="217"/>
  <c r="BA1915" i="217"/>
  <c r="BA1931" i="217"/>
  <c r="BA1947" i="217"/>
  <c r="BA1963" i="217"/>
  <c r="BA1979" i="217"/>
  <c r="BA1995" i="217"/>
  <c r="BA2011" i="217"/>
  <c r="BA2027" i="217"/>
  <c r="BA2043" i="217"/>
  <c r="BA2067" i="217"/>
  <c r="BA2083" i="217"/>
  <c r="BA2099" i="217"/>
  <c r="BA2115" i="217"/>
  <c r="BA2131" i="217"/>
  <c r="BA2147" i="217"/>
  <c r="BA2163" i="217"/>
  <c r="BA2179" i="217"/>
  <c r="BA2195" i="217"/>
  <c r="BA2227" i="217"/>
  <c r="BA2291" i="217"/>
  <c r="BA2355" i="217"/>
  <c r="BA2419" i="217"/>
  <c r="BA2483" i="217"/>
  <c r="BA2547" i="217"/>
  <c r="BA2758" i="217"/>
  <c r="BA2639" i="217"/>
  <c r="BA2721" i="217"/>
  <c r="BA2809" i="217"/>
  <c r="BA3065" i="217"/>
  <c r="BA2627" i="217"/>
  <c r="BA2705" i="217"/>
  <c r="BA2790" i="217"/>
  <c r="BA3072" i="217"/>
  <c r="BA3056" i="217"/>
  <c r="BA3040" i="217"/>
  <c r="BA3024" i="217"/>
  <c r="BA3008" i="217"/>
  <c r="BA2992" i="217"/>
  <c r="BA2976" i="217"/>
  <c r="BA2960" i="217"/>
  <c r="BA2956" i="217"/>
  <c r="BA2944" i="217"/>
  <c r="BA2940" i="217"/>
  <c r="BA2928" i="217"/>
  <c r="BA2924" i="217"/>
  <c r="BA2912" i="217"/>
  <c r="BA2908" i="217"/>
  <c r="BA2896" i="217"/>
  <c r="BA2892" i="217"/>
  <c r="BA2880" i="217"/>
  <c r="BA2876" i="217"/>
  <c r="BA2864" i="217"/>
  <c r="BA2860" i="217"/>
  <c r="BA2856" i="217"/>
  <c r="BA2852" i="217"/>
  <c r="BA2848" i="217"/>
  <c r="BA2844" i="217"/>
  <c r="BA2840" i="217"/>
  <c r="BA2836" i="217"/>
  <c r="BA2832" i="217"/>
  <c r="BA2828" i="217"/>
  <c r="BA2824" i="217"/>
  <c r="BA2820" i="217"/>
  <c r="BA2816" i="217"/>
  <c r="BA2812" i="217"/>
  <c r="BA2808" i="217"/>
  <c r="BA2804" i="217"/>
  <c r="BA3075" i="217"/>
  <c r="BA3071" i="217"/>
  <c r="BA3067" i="217"/>
  <c r="BA3063" i="217"/>
  <c r="BA3059" i="217"/>
  <c r="BA3055" i="217"/>
  <c r="BA3051" i="217"/>
  <c r="BA3047" i="217"/>
  <c r="BA3043" i="217"/>
  <c r="BA3039" i="217"/>
  <c r="BA3035" i="217"/>
  <c r="BA3031" i="217"/>
  <c r="BA3027" i="217"/>
  <c r="BA3023" i="217"/>
  <c r="BA3019" i="217"/>
  <c r="BA3015" i="217"/>
  <c r="BA3011" i="217"/>
  <c r="BA3007" i="217"/>
  <c r="BA3003" i="217"/>
  <c r="BA2999" i="217"/>
  <c r="BA2995" i="217"/>
  <c r="BA2991" i="217"/>
  <c r="BA2987" i="217"/>
  <c r="BA2983" i="217"/>
  <c r="BA2979" i="217"/>
  <c r="BA2975" i="217"/>
  <c r="BA2971" i="217"/>
  <c r="BA2967" i="217"/>
  <c r="BA2963" i="217"/>
  <c r="BA2959" i="217"/>
  <c r="BA2955" i="217"/>
  <c r="BA2951" i="217"/>
  <c r="BA2947" i="217"/>
  <c r="BA2943" i="217"/>
  <c r="BA2939" i="217"/>
  <c r="BA2935" i="217"/>
  <c r="BA2931" i="217"/>
  <c r="BA2927" i="217"/>
  <c r="BA2923" i="217"/>
  <c r="BA2919" i="217"/>
  <c r="BA2915" i="217"/>
  <c r="BA2911" i="217"/>
  <c r="BA2907" i="217"/>
  <c r="BA2903" i="217"/>
  <c r="BA2899" i="217"/>
  <c r="BA2895" i="217"/>
  <c r="BA2891" i="217"/>
  <c r="BA2887" i="217"/>
  <c r="BA2883" i="217"/>
  <c r="BA2879" i="217"/>
  <c r="BA2875" i="217"/>
  <c r="BA2871" i="217"/>
  <c r="BA2867" i="217"/>
  <c r="BA2863" i="217"/>
  <c r="BA2859" i="217"/>
  <c r="BA2855" i="217"/>
  <c r="BA2851" i="217"/>
  <c r="BA2847" i="217"/>
  <c r="BA2843" i="217"/>
  <c r="BA2839" i="217"/>
  <c r="BA2835" i="217"/>
  <c r="BA2831" i="217"/>
  <c r="BA2827" i="217"/>
  <c r="BA2823" i="217"/>
  <c r="BA2819" i="217"/>
  <c r="BA2815" i="217"/>
  <c r="BA2811" i="217"/>
  <c r="BA2807" i="217"/>
  <c r="BA2803" i="217"/>
  <c r="BA2799" i="217"/>
  <c r="BA2795" i="217"/>
  <c r="BA2791" i="217"/>
  <c r="BA2787" i="217"/>
  <c r="BA2783" i="217"/>
  <c r="BA2779" i="217"/>
  <c r="BA2775" i="217"/>
  <c r="BA2771" i="217"/>
  <c r="BA2767" i="217"/>
  <c r="BA2763" i="217"/>
  <c r="BA2759" i="217"/>
  <c r="BA2755" i="217"/>
  <c r="BA2751" i="217"/>
  <c r="BA2747" i="217"/>
  <c r="BA2743" i="217"/>
  <c r="BA2739" i="217"/>
  <c r="BA2735" i="217"/>
  <c r="BA2731" i="217"/>
  <c r="BA2727" i="217"/>
  <c r="BA2723" i="217"/>
  <c r="BA2719" i="217"/>
  <c r="BA2715" i="217"/>
  <c r="BA2711" i="217"/>
  <c r="BA2707" i="217"/>
  <c r="BA2703" i="217"/>
  <c r="BA2699" i="217"/>
  <c r="BA2695" i="217"/>
  <c r="BA2691" i="217"/>
  <c r="BA2687" i="217"/>
  <c r="BA2683" i="217"/>
  <c r="BA2679" i="217"/>
  <c r="BA2675" i="217"/>
  <c r="BA2671" i="217"/>
  <c r="BA2667" i="217"/>
  <c r="BA2663" i="217"/>
  <c r="BA2659" i="217"/>
  <c r="BA2655" i="217"/>
  <c r="BA2651" i="217"/>
  <c r="BA3074" i="217"/>
  <c r="BA3070" i="217"/>
  <c r="BA3066" i="217"/>
  <c r="BA3062" i="217"/>
  <c r="BA3058" i="217"/>
  <c r="BA3054" i="217"/>
  <c r="BA3050" i="217"/>
  <c r="BA3046" i="217"/>
  <c r="BA3042" i="217"/>
  <c r="BA3038" i="217"/>
  <c r="BA3034" i="217"/>
  <c r="BA3030" i="217"/>
  <c r="BA3026" i="217"/>
  <c r="BA3022" i="217"/>
  <c r="BA3018" i="217"/>
  <c r="BA3014" i="217"/>
  <c r="BA3010" i="217"/>
  <c r="BA3006" i="217"/>
  <c r="BA3002" i="217"/>
  <c r="BA2998" i="217"/>
  <c r="BA2994" i="217"/>
  <c r="BA2990" i="217"/>
  <c r="BA2986" i="217"/>
  <c r="BA2982" i="217"/>
  <c r="BA2978" i="217"/>
  <c r="BA2974" i="217"/>
  <c r="BA2970" i="217"/>
  <c r="BA2966" i="217"/>
  <c r="BA2962" i="217"/>
  <c r="BA2958" i="217"/>
  <c r="BA2954" i="217"/>
  <c r="BA2950" i="217"/>
  <c r="BA2946" i="217"/>
  <c r="BA2942" i="217"/>
  <c r="BA2938" i="217"/>
  <c r="BA2934" i="217"/>
  <c r="BA2930" i="217"/>
  <c r="BA2926" i="217"/>
  <c r="BA2922" i="217"/>
  <c r="BA2918" i="217"/>
  <c r="BA2914" i="217"/>
  <c r="BA2910" i="217"/>
  <c r="BA2906" i="217"/>
  <c r="BA2902" i="217"/>
  <c r="BA2898" i="217"/>
  <c r="BA2894" i="217"/>
  <c r="BA2890" i="217"/>
  <c r="BA2886" i="217"/>
  <c r="BA2882" i="217"/>
  <c r="BA2878" i="217"/>
  <c r="BA2874" i="217"/>
  <c r="BA2870" i="217"/>
  <c r="BA2866" i="217"/>
  <c r="BA2862" i="217"/>
  <c r="BA2858" i="217"/>
  <c r="BA2854" i="217"/>
  <c r="BA2850" i="217"/>
  <c r="BA2846" i="217"/>
  <c r="BA2842" i="217"/>
  <c r="BA2838" i="217"/>
  <c r="BA2834" i="217"/>
  <c r="BA2830" i="217"/>
  <c r="BA2826" i="217"/>
  <c r="BA2822" i="217"/>
  <c r="BA2818" i="217"/>
  <c r="BA2814" i="217"/>
  <c r="BA2810" i="217"/>
  <c r="BA3061" i="217"/>
  <c r="BA3045" i="217"/>
  <c r="BA3029" i="217"/>
  <c r="BA3013" i="217"/>
  <c r="BA2997" i="217"/>
  <c r="BA2981" i="217"/>
  <c r="BA2965" i="217"/>
  <c r="BA2949" i="217"/>
  <c r="BA2933" i="217"/>
  <c r="BA2917" i="217"/>
  <c r="BA2901" i="217"/>
  <c r="BA2885" i="217"/>
  <c r="BA2869" i="217"/>
  <c r="BA2853" i="217"/>
  <c r="BA2837" i="217"/>
  <c r="BA2821" i="217"/>
  <c r="BA2806" i="217"/>
  <c r="BA2800" i="217"/>
  <c r="BA2794" i="217"/>
  <c r="BA2789" i="217"/>
  <c r="BA2784" i="217"/>
  <c r="BA2778" i="217"/>
  <c r="BA2773" i="217"/>
  <c r="BA2768" i="217"/>
  <c r="BA2762" i="217"/>
  <c r="BA2757" i="217"/>
  <c r="BA2752" i="217"/>
  <c r="BA2746" i="217"/>
  <c r="BA2741" i="217"/>
  <c r="BA2736" i="217"/>
  <c r="BA2730" i="217"/>
  <c r="BA2725" i="217"/>
  <c r="BA2720" i="217"/>
  <c r="BA2714" i="217"/>
  <c r="BA2709" i="217"/>
  <c r="BA2704" i="217"/>
  <c r="BA2698" i="217"/>
  <c r="BA2693" i="217"/>
  <c r="BA2688" i="217"/>
  <c r="BA2682" i="217"/>
  <c r="BA2677" i="217"/>
  <c r="BA2672" i="217"/>
  <c r="BA2666" i="217"/>
  <c r="BA2661" i="217"/>
  <c r="BA2656" i="217"/>
  <c r="BA2650" i="217"/>
  <c r="BA2646" i="217"/>
  <c r="BA2642" i="217"/>
  <c r="BA2638" i="217"/>
  <c r="BA2634" i="217"/>
  <c r="BA2630" i="217"/>
  <c r="BA2626" i="217"/>
  <c r="BA2622" i="217"/>
  <c r="BA2618" i="217"/>
  <c r="BA2614" i="217"/>
  <c r="BA2610" i="217"/>
  <c r="BA2606" i="217"/>
  <c r="BA2602" i="217"/>
  <c r="BA2598" i="217"/>
  <c r="BA2594" i="217"/>
  <c r="BA2590" i="217"/>
  <c r="BA2586" i="217"/>
  <c r="BA2582" i="217"/>
  <c r="BA2578" i="217"/>
  <c r="BA3073" i="217"/>
  <c r="BA3057" i="217"/>
  <c r="BA3041" i="217"/>
  <c r="BA3025" i="217"/>
  <c r="BA3009" i="217"/>
  <c r="BA2993" i="217"/>
  <c r="BA2977" i="217"/>
  <c r="BA2961" i="217"/>
  <c r="BA2945" i="217"/>
  <c r="BA2929" i="217"/>
  <c r="BA2913" i="217"/>
  <c r="BA2897" i="217"/>
  <c r="BA2881" i="217"/>
  <c r="BA2865" i="217"/>
  <c r="BA2849" i="217"/>
  <c r="BA2833" i="217"/>
  <c r="BA2817" i="217"/>
  <c r="BA2805" i="217"/>
  <c r="BA2798" i="217"/>
  <c r="BA2793" i="217"/>
  <c r="BA2788" i="217"/>
  <c r="BA2782" i="217"/>
  <c r="BA2777" i="217"/>
  <c r="BA2772" i="217"/>
  <c r="BA2766" i="217"/>
  <c r="BA2761" i="217"/>
  <c r="BA2756" i="217"/>
  <c r="BA2750" i="217"/>
  <c r="BA2745" i="217"/>
  <c r="BA2740" i="217"/>
  <c r="BA2734" i="217"/>
  <c r="BA2729" i="217"/>
  <c r="BA2724" i="217"/>
  <c r="BA2718" i="217"/>
  <c r="BA2713" i="217"/>
  <c r="BA2708" i="217"/>
  <c r="BA2702" i="217"/>
  <c r="BA2697" i="217"/>
  <c r="BA2692" i="217"/>
  <c r="BA2686" i="217"/>
  <c r="BA2681" i="217"/>
  <c r="BA2676" i="217"/>
  <c r="BA2670" i="217"/>
  <c r="BA2665" i="217"/>
  <c r="BA2660" i="217"/>
  <c r="BA2654" i="217"/>
  <c r="BA2649" i="217"/>
  <c r="BA2645" i="217"/>
  <c r="BA2641" i="217"/>
  <c r="BA2637" i="217"/>
  <c r="BA2633" i="217"/>
  <c r="BA2629" i="217"/>
  <c r="BA2625" i="217"/>
  <c r="BA2621" i="217"/>
  <c r="BA2617" i="217"/>
  <c r="BA2613" i="217"/>
  <c r="BA2609" i="217"/>
  <c r="BA2605" i="217"/>
  <c r="BA2601" i="217"/>
  <c r="BA2597" i="217"/>
  <c r="BA2593" i="217"/>
  <c r="BA2589" i="217"/>
  <c r="BA2585" i="217"/>
  <c r="BA2581" i="217"/>
  <c r="BA2577" i="217"/>
  <c r="BA3069" i="217"/>
  <c r="BA3053" i="217"/>
  <c r="BA3037" i="217"/>
  <c r="BA3021" i="217"/>
  <c r="BA3005" i="217"/>
  <c r="BA2989" i="217"/>
  <c r="BA2973" i="217"/>
  <c r="BA2957" i="217"/>
  <c r="BA2941" i="217"/>
  <c r="BA2925" i="217"/>
  <c r="BA2909" i="217"/>
  <c r="BA2893" i="217"/>
  <c r="BA2877" i="217"/>
  <c r="BA2861" i="217"/>
  <c r="BA2845" i="217"/>
  <c r="BA2829" i="217"/>
  <c r="BA2813" i="217"/>
  <c r="BA2802" i="217"/>
  <c r="BA2797" i="217"/>
  <c r="BA2792" i="217"/>
  <c r="BA2786" i="217"/>
  <c r="BA2781" i="217"/>
  <c r="BA2776" i="217"/>
  <c r="BA2770" i="217"/>
  <c r="BA2765" i="217"/>
  <c r="BA2760" i="217"/>
  <c r="BA2754" i="217"/>
  <c r="BA2749" i="217"/>
  <c r="BA2744" i="217"/>
  <c r="BA2738" i="217"/>
  <c r="BA2733" i="217"/>
  <c r="BA2728" i="217"/>
  <c r="BA2722" i="217"/>
  <c r="BA2717" i="217"/>
  <c r="BA2712" i="217"/>
  <c r="BA2706" i="217"/>
  <c r="BA2701" i="217"/>
  <c r="BA2696" i="217"/>
  <c r="BA2690" i="217"/>
  <c r="BA2685" i="217"/>
  <c r="BA2680" i="217"/>
  <c r="BA2674" i="217"/>
  <c r="BA2669" i="217"/>
  <c r="BA2664" i="217"/>
  <c r="BA2658" i="217"/>
  <c r="BA2653" i="217"/>
  <c r="BA2648" i="217"/>
  <c r="BA2644" i="217"/>
  <c r="BA2640" i="217"/>
  <c r="BA2636" i="217"/>
  <c r="BA2632" i="217"/>
  <c r="BA2628" i="217"/>
  <c r="BA2624" i="217"/>
  <c r="BA2620" i="217"/>
  <c r="BA2616" i="217"/>
  <c r="BA2612" i="217"/>
  <c r="BA2608" i="217"/>
  <c r="BA2604" i="217"/>
  <c r="BA2600" i="217"/>
  <c r="BA2596" i="217"/>
  <c r="BA2592" i="217"/>
  <c r="BA2588" i="217"/>
  <c r="BA2584" i="217"/>
  <c r="BA2580" i="217"/>
  <c r="BA2576" i="217"/>
  <c r="BA2583" i="217"/>
  <c r="BA2599" i="217"/>
  <c r="BA2615" i="217"/>
  <c r="BA2631" i="217"/>
  <c r="BA2647" i="217"/>
  <c r="BA2668" i="217"/>
  <c r="BA2689" i="217"/>
  <c r="BA2710" i="217"/>
  <c r="BA2732" i="217"/>
  <c r="BA2753" i="217"/>
  <c r="BA2774" i="217"/>
  <c r="BA2796" i="217"/>
  <c r="BA2841" i="217"/>
  <c r="BA2905" i="217"/>
  <c r="BA2969" i="217"/>
  <c r="BA3033" i="217"/>
  <c r="AZ3080" i="217"/>
  <c r="BA3579" i="217" s="1"/>
  <c r="AZ3085" i="217"/>
  <c r="AI27" i="216"/>
  <c r="AI19" i="216"/>
  <c r="M49" i="221"/>
  <c r="L21" i="221"/>
  <c r="L45" i="221"/>
  <c r="L53" i="221"/>
  <c r="K23" i="221"/>
  <c r="K46" i="221"/>
  <c r="L46" i="221"/>
  <c r="K24" i="221"/>
  <c r="K42" i="221"/>
  <c r="K48" i="221"/>
  <c r="AN2061" i="217"/>
  <c r="AN2057" i="217"/>
  <c r="AO2080" i="217" s="1"/>
  <c r="AN2056" i="217"/>
  <c r="AT9" i="217"/>
  <c r="AT13" i="217"/>
  <c r="AT8" i="217"/>
  <c r="AT525" i="217"/>
  <c r="AT520" i="217"/>
  <c r="AH1544" i="217"/>
  <c r="AH2057" i="217"/>
  <c r="AI2550" i="217" s="1"/>
  <c r="AH2573" i="217"/>
  <c r="AT521" i="217"/>
  <c r="AB8" i="217"/>
  <c r="AC335" i="217" s="1"/>
  <c r="AB520" i="217"/>
  <c r="AN3081" i="217"/>
  <c r="AT2057" i="217"/>
  <c r="AT2061" i="217"/>
  <c r="AT2056" i="217"/>
  <c r="AT1032" i="217"/>
  <c r="AU1068" i="217" s="1"/>
  <c r="AT1544" i="217"/>
  <c r="AU2041" i="217" s="1"/>
  <c r="AT2569" i="217"/>
  <c r="AT2573" i="217"/>
  <c r="AT2568" i="217"/>
  <c r="AT3080" i="217"/>
  <c r="AU3468" i="217" s="1"/>
  <c r="AT3085" i="217"/>
  <c r="AP19" i="216"/>
  <c r="AS27" i="216"/>
  <c r="AW27" i="216" s="1"/>
  <c r="M45" i="221"/>
  <c r="L23" i="221"/>
  <c r="L24" i="221"/>
  <c r="L27" i="221" s="1"/>
  <c r="L42" i="221"/>
  <c r="N21" i="221"/>
  <c r="M21" i="221"/>
  <c r="M53" i="221"/>
  <c r="L48" i="221"/>
  <c r="AN9" i="217"/>
  <c r="AN13" i="217"/>
  <c r="AN8" i="217"/>
  <c r="AB13" i="217"/>
  <c r="AB525" i="217"/>
  <c r="AB1544" i="217"/>
  <c r="AC1999" i="217" s="1"/>
  <c r="AB2056" i="217"/>
  <c r="AI2168" i="217"/>
  <c r="AI2296" i="217"/>
  <c r="AI2360" i="217"/>
  <c r="AI2424" i="217"/>
  <c r="AN521" i="217"/>
  <c r="AN525" i="217"/>
  <c r="AN520" i="217"/>
  <c r="AB1549" i="217"/>
  <c r="AB2061" i="217"/>
  <c r="AI2558" i="217"/>
  <c r="AI2533" i="217"/>
  <c r="AI2511" i="217"/>
  <c r="AI2490" i="217"/>
  <c r="AI2471" i="217"/>
  <c r="AI2455" i="217"/>
  <c r="AI2439" i="217"/>
  <c r="AI2423" i="217"/>
  <c r="AI2407" i="217"/>
  <c r="AI2391" i="217"/>
  <c r="AI2375" i="217"/>
  <c r="AI2359" i="217"/>
  <c r="AI2343" i="217"/>
  <c r="AI2327" i="217"/>
  <c r="AI2311" i="217"/>
  <c r="AI2295" i="217"/>
  <c r="AI2279" i="217"/>
  <c r="AI2263" i="217"/>
  <c r="AI2247" i="217"/>
  <c r="AI2231" i="217"/>
  <c r="AI2215" i="217"/>
  <c r="AI2199" i="217"/>
  <c r="AI2183" i="217"/>
  <c r="AI2167" i="217"/>
  <c r="AI2151" i="217"/>
  <c r="AI2135" i="217"/>
  <c r="AI2119" i="217"/>
  <c r="AI2103" i="217"/>
  <c r="AI2087" i="217"/>
  <c r="AI2071" i="217"/>
  <c r="AI2545" i="217"/>
  <c r="AI2523" i="217"/>
  <c r="AI2502" i="217"/>
  <c r="AI2481" i="217"/>
  <c r="AI2464" i="217"/>
  <c r="AI2448" i="217"/>
  <c r="AI2432" i="217"/>
  <c r="AI2416" i="217"/>
  <c r="AI2400" i="217"/>
  <c r="AI2384" i="217"/>
  <c r="AI2368" i="217"/>
  <c r="AI2352" i="217"/>
  <c r="AI2336" i="217"/>
  <c r="AI2320" i="217"/>
  <c r="AI2304" i="217"/>
  <c r="AI2288" i="217"/>
  <c r="AI2272" i="217"/>
  <c r="AI2256" i="217"/>
  <c r="AI2240" i="217"/>
  <c r="AI2224" i="217"/>
  <c r="AI2208" i="217"/>
  <c r="AI2192" i="217"/>
  <c r="AI2176" i="217"/>
  <c r="AI2160" i="217"/>
  <c r="AI2144" i="217"/>
  <c r="AI2128" i="217"/>
  <c r="AI2112" i="217"/>
  <c r="AI2096" i="217"/>
  <c r="AI2080" i="217"/>
  <c r="AI2064" i="217"/>
  <c r="AI2543" i="217"/>
  <c r="AI2522" i="217"/>
  <c r="AI2501" i="217"/>
  <c r="AI2479" i="217"/>
  <c r="AI2463" i="217"/>
  <c r="AI2447" i="217"/>
  <c r="AI2431" i="217"/>
  <c r="AI2415" i="217"/>
  <c r="AI2399" i="217"/>
  <c r="AI2383" i="217"/>
  <c r="AI2367" i="217"/>
  <c r="AI2351" i="217"/>
  <c r="AI2335" i="217"/>
  <c r="AI2319" i="217"/>
  <c r="AI2303" i="217"/>
  <c r="AI2287" i="217"/>
  <c r="AI2271" i="217"/>
  <c r="AI2255" i="217"/>
  <c r="AI2239" i="217"/>
  <c r="AI2223" i="217"/>
  <c r="AI2207" i="217"/>
  <c r="AI2191" i="217"/>
  <c r="AI2175" i="217"/>
  <c r="AI2159" i="217"/>
  <c r="AI2143" i="217"/>
  <c r="AI2127" i="217"/>
  <c r="AI2111" i="217"/>
  <c r="AI2095" i="217"/>
  <c r="AI2079" i="217"/>
  <c r="AI2120" i="217"/>
  <c r="AI2184" i="217"/>
  <c r="AI2248" i="217"/>
  <c r="AI2312" i="217"/>
  <c r="AI2376" i="217"/>
  <c r="AI2440" i="217"/>
  <c r="AI2513" i="217"/>
  <c r="AH8" i="217"/>
  <c r="AI27" i="217" s="1"/>
  <c r="AI2072" i="217"/>
  <c r="AI2136" i="217"/>
  <c r="AI2200" i="217"/>
  <c r="AI2264" i="217"/>
  <c r="AI2328" i="217"/>
  <c r="AI2392" i="217"/>
  <c r="AI2456" i="217"/>
  <c r="AI2534" i="217"/>
  <c r="AH1545" i="217"/>
  <c r="AI1667" i="217" s="1"/>
  <c r="AH2061" i="217"/>
  <c r="AO2064" i="217"/>
  <c r="AO2128" i="217"/>
  <c r="AO2160" i="217"/>
  <c r="AO2176" i="217"/>
  <c r="AO2195" i="217"/>
  <c r="AO2227" i="217"/>
  <c r="AO2259" i="217"/>
  <c r="AO2291" i="217"/>
  <c r="AO2323" i="217"/>
  <c r="AO2482" i="217"/>
  <c r="AN1032" i="217"/>
  <c r="AO1195" i="217" s="1"/>
  <c r="AN1037" i="217"/>
  <c r="AN1544" i="217"/>
  <c r="AO2046" i="217" s="1"/>
  <c r="AN1549" i="217"/>
  <c r="AO2067" i="217"/>
  <c r="AO2075" i="217"/>
  <c r="AO2083" i="217"/>
  <c r="AO2115" i="217"/>
  <c r="AO2131" i="217"/>
  <c r="AO2139" i="217"/>
  <c r="AO2147" i="217"/>
  <c r="AO2155" i="217"/>
  <c r="AO2163" i="217"/>
  <c r="AO2171" i="217"/>
  <c r="AO2179" i="217"/>
  <c r="AO2231" i="217"/>
  <c r="AO2263" i="217"/>
  <c r="AO2279" i="217"/>
  <c r="AO2295" i="217"/>
  <c r="AO2311" i="217"/>
  <c r="AO2327" i="217"/>
  <c r="AO2343" i="217"/>
  <c r="AO2359" i="217"/>
  <c r="AO2423" i="217"/>
  <c r="AO2445" i="217"/>
  <c r="AO2487" i="217"/>
  <c r="AO2509" i="217"/>
  <c r="AO2530" i="217"/>
  <c r="AO2560" i="217"/>
  <c r="AO2556" i="217"/>
  <c r="AO2552" i="217"/>
  <c r="AO2548" i="217"/>
  <c r="AO2536" i="217"/>
  <c r="AO2532" i="217"/>
  <c r="AO2528" i="217"/>
  <c r="AO2524" i="217"/>
  <c r="AO2520" i="217"/>
  <c r="AO2516" i="217"/>
  <c r="AO2512" i="217"/>
  <c r="AO2508" i="217"/>
  <c r="AO2504" i="217"/>
  <c r="AO2500" i="217"/>
  <c r="AO2496" i="217"/>
  <c r="AO2492" i="217"/>
  <c r="AO2488" i="217"/>
  <c r="AO2484" i="217"/>
  <c r="AO2480" i="217"/>
  <c r="AO2476" i="217"/>
  <c r="AO2472" i="217"/>
  <c r="AO2468" i="217"/>
  <c r="AO2464" i="217"/>
  <c r="AO2460" i="217"/>
  <c r="AO2456" i="217"/>
  <c r="AO2452" i="217"/>
  <c r="AO2448" i="217"/>
  <c r="AO2444" i="217"/>
  <c r="AO2440" i="217"/>
  <c r="AO2436" i="217"/>
  <c r="AO2432" i="217"/>
  <c r="AO2428" i="217"/>
  <c r="AO2424" i="217"/>
  <c r="AO2420" i="217"/>
  <c r="AO2416" i="217"/>
  <c r="AO2412" i="217"/>
  <c r="AO2408" i="217"/>
  <c r="AO2404" i="217"/>
  <c r="AO2400" i="217"/>
  <c r="AO2396" i="217"/>
  <c r="AO2392" i="217"/>
  <c r="AO2388" i="217"/>
  <c r="AO2384" i="217"/>
  <c r="AO2380" i="217"/>
  <c r="AO2376" i="217"/>
  <c r="AO2372" i="217"/>
  <c r="AO2368" i="217"/>
  <c r="AO2364" i="217"/>
  <c r="AO2360" i="217"/>
  <c r="AO2561" i="217"/>
  <c r="AO2555" i="217"/>
  <c r="AO2550" i="217"/>
  <c r="AO2545" i="217"/>
  <c r="AO2539" i="217"/>
  <c r="AO2534" i="217"/>
  <c r="AO2529" i="217"/>
  <c r="AO2523" i="217"/>
  <c r="AO2518" i="217"/>
  <c r="AO2513" i="217"/>
  <c r="AO2507" i="217"/>
  <c r="AO2502" i="217"/>
  <c r="AO2497" i="217"/>
  <c r="AO2491" i="217"/>
  <c r="AO2486" i="217"/>
  <c r="AO2481" i="217"/>
  <c r="AO2475" i="217"/>
  <c r="AO2470" i="217"/>
  <c r="AO2465" i="217"/>
  <c r="AO2459" i="217"/>
  <c r="AO2454" i="217"/>
  <c r="AO2449" i="217"/>
  <c r="AO2443" i="217"/>
  <c r="AO2438" i="217"/>
  <c r="AO2433" i="217"/>
  <c r="AO2427" i="217"/>
  <c r="AO2422" i="217"/>
  <c r="AO2417" i="217"/>
  <c r="AO2411" i="217"/>
  <c r="AO2406" i="217"/>
  <c r="AO2401" i="217"/>
  <c r="AO2395" i="217"/>
  <c r="AO2390" i="217"/>
  <c r="AO2385" i="217"/>
  <c r="AO2379" i="217"/>
  <c r="AO2374" i="217"/>
  <c r="AO2369" i="217"/>
  <c r="AO2363" i="217"/>
  <c r="AO2358" i="217"/>
  <c r="AO2354" i="217"/>
  <c r="AO2350" i="217"/>
  <c r="AO2346" i="217"/>
  <c r="AO2342" i="217"/>
  <c r="AO2338" i="217"/>
  <c r="AO2334" i="217"/>
  <c r="AO2330" i="217"/>
  <c r="AO2326" i="217"/>
  <c r="AO2322" i="217"/>
  <c r="AO2318" i="217"/>
  <c r="AO2314" i="217"/>
  <c r="AO2310" i="217"/>
  <c r="AO2306" i="217"/>
  <c r="AO2302" i="217"/>
  <c r="AO2298" i="217"/>
  <c r="AO2294" i="217"/>
  <c r="AO2290" i="217"/>
  <c r="AO2286" i="217"/>
  <c r="AO2282" i="217"/>
  <c r="AO2278" i="217"/>
  <c r="AO2274" i="217"/>
  <c r="AO2270" i="217"/>
  <c r="AO2266" i="217"/>
  <c r="AO2262" i="217"/>
  <c r="AO2258" i="217"/>
  <c r="AO2254" i="217"/>
  <c r="AO2250" i="217"/>
  <c r="AO2246" i="217"/>
  <c r="AO2242" i="217"/>
  <c r="AO2238" i="217"/>
  <c r="AO2234" i="217"/>
  <c r="AO2230" i="217"/>
  <c r="AO2226" i="217"/>
  <c r="AO2222" i="217"/>
  <c r="AO2218" i="217"/>
  <c r="AO2214" i="217"/>
  <c r="AO2210" i="217"/>
  <c r="AO2206" i="217"/>
  <c r="AO2202" i="217"/>
  <c r="AO2198" i="217"/>
  <c r="AO2194" i="217"/>
  <c r="AO2190" i="217"/>
  <c r="AO2186" i="217"/>
  <c r="AO2182" i="217"/>
  <c r="AO2178" i="217"/>
  <c r="AO2174" i="217"/>
  <c r="AO2170" i="217"/>
  <c r="AO2166" i="217"/>
  <c r="AO2162" i="217"/>
  <c r="AO2158" i="217"/>
  <c r="AO2154" i="217"/>
  <c r="AO2150" i="217"/>
  <c r="AO2146" i="217"/>
  <c r="AO2142" i="217"/>
  <c r="AO2138" i="217"/>
  <c r="AO2134" i="217"/>
  <c r="AO2130" i="217"/>
  <c r="AO2126" i="217"/>
  <c r="AO2122" i="217"/>
  <c r="AO2118" i="217"/>
  <c r="AO2114" i="217"/>
  <c r="AO2110" i="217"/>
  <c r="AO2106" i="217"/>
  <c r="AO2102" i="217"/>
  <c r="AO2098" i="217"/>
  <c r="AO2094" i="217"/>
  <c r="AO2090" i="217"/>
  <c r="AO2086" i="217"/>
  <c r="AO2082" i="217"/>
  <c r="AO2078" i="217"/>
  <c r="AO2074" i="217"/>
  <c r="AO2070" i="217"/>
  <c r="AO2066" i="217"/>
  <c r="AO2559" i="217"/>
  <c r="AO2554" i="217"/>
  <c r="AO2549" i="217"/>
  <c r="AO2543" i="217"/>
  <c r="AO2538" i="217"/>
  <c r="AO2533" i="217"/>
  <c r="AO2527" i="217"/>
  <c r="AO2522" i="217"/>
  <c r="AO2517" i="217"/>
  <c r="AO2511" i="217"/>
  <c r="AO2506" i="217"/>
  <c r="AO2501" i="217"/>
  <c r="AO2495" i="217"/>
  <c r="AO2490" i="217"/>
  <c r="AO2485" i="217"/>
  <c r="AO2479" i="217"/>
  <c r="AO2474" i="217"/>
  <c r="AO2469" i="217"/>
  <c r="AO2463" i="217"/>
  <c r="AO2458" i="217"/>
  <c r="AO2453" i="217"/>
  <c r="AO2447" i="217"/>
  <c r="AO2442" i="217"/>
  <c r="AO2437" i="217"/>
  <c r="AO2431" i="217"/>
  <c r="AO2426" i="217"/>
  <c r="AO2421" i="217"/>
  <c r="AO2415" i="217"/>
  <c r="AO2410" i="217"/>
  <c r="AO2405" i="217"/>
  <c r="AO2399" i="217"/>
  <c r="AO2394" i="217"/>
  <c r="AO2389" i="217"/>
  <c r="AO2383" i="217"/>
  <c r="AO2378" i="217"/>
  <c r="AO2373" i="217"/>
  <c r="AO2367" i="217"/>
  <c r="AO2362" i="217"/>
  <c r="AO2357" i="217"/>
  <c r="AO2353" i="217"/>
  <c r="AO2349" i="217"/>
  <c r="AO2345" i="217"/>
  <c r="AO2341" i="217"/>
  <c r="AO2337" i="217"/>
  <c r="AO2333" i="217"/>
  <c r="AO2329" i="217"/>
  <c r="AO2325" i="217"/>
  <c r="AO2321" i="217"/>
  <c r="AO2317" i="217"/>
  <c r="AO2313" i="217"/>
  <c r="AO2309" i="217"/>
  <c r="AO2305" i="217"/>
  <c r="AO2301" i="217"/>
  <c r="AO2297" i="217"/>
  <c r="AO2293" i="217"/>
  <c r="AO2289" i="217"/>
  <c r="AO2285" i="217"/>
  <c r="AO2281" i="217"/>
  <c r="AO2277" i="217"/>
  <c r="AO2273" i="217"/>
  <c r="AO2269" i="217"/>
  <c r="AO2265" i="217"/>
  <c r="AO2261" i="217"/>
  <c r="AO2257" i="217"/>
  <c r="AO2253" i="217"/>
  <c r="AO2249" i="217"/>
  <c r="AO2245" i="217"/>
  <c r="AO2241" i="217"/>
  <c r="AO2237" i="217"/>
  <c r="AO2233" i="217"/>
  <c r="AO2229" i="217"/>
  <c r="AO2225" i="217"/>
  <c r="AO2221" i="217"/>
  <c r="AO2217" i="217"/>
  <c r="AO2213" i="217"/>
  <c r="AO2209" i="217"/>
  <c r="AO2205" i="217"/>
  <c r="AO2201" i="217"/>
  <c r="AO2197" i="217"/>
  <c r="AO2193" i="217"/>
  <c r="AO2189" i="217"/>
  <c r="AO2185" i="217"/>
  <c r="AO2181" i="217"/>
  <c r="AO2177" i="217"/>
  <c r="AO2173" i="217"/>
  <c r="AO2169" i="217"/>
  <c r="AO2165" i="217"/>
  <c r="AO2161" i="217"/>
  <c r="AO2157" i="217"/>
  <c r="AO2153" i="217"/>
  <c r="AO2149" i="217"/>
  <c r="AO2145" i="217"/>
  <c r="AO2141" i="217"/>
  <c r="AO2137" i="217"/>
  <c r="AO2133" i="217"/>
  <c r="AO2129" i="217"/>
  <c r="AO2125" i="217"/>
  <c r="AO2121" i="217"/>
  <c r="AO2117" i="217"/>
  <c r="AO2113" i="217"/>
  <c r="AO2109" i="217"/>
  <c r="AO2105" i="217"/>
  <c r="AO2101" i="217"/>
  <c r="AO2097" i="217"/>
  <c r="AO2093" i="217"/>
  <c r="AO2089" i="217"/>
  <c r="AO2085" i="217"/>
  <c r="AO2081" i="217"/>
  <c r="AO2077" i="217"/>
  <c r="AO2073" i="217"/>
  <c r="AO2069" i="217"/>
  <c r="AO2065" i="217"/>
  <c r="AO2563" i="217"/>
  <c r="AO2558" i="217"/>
  <c r="AO2553" i="217"/>
  <c r="AO2547" i="217"/>
  <c r="AO2542" i="217"/>
  <c r="AO2537" i="217"/>
  <c r="AO2531" i="217"/>
  <c r="AO2526" i="217"/>
  <c r="AO2521" i="217"/>
  <c r="AO2515" i="217"/>
  <c r="AO2510" i="217"/>
  <c r="AO2505" i="217"/>
  <c r="AO2499" i="217"/>
  <c r="AO2494" i="217"/>
  <c r="AO2489" i="217"/>
  <c r="AO2483" i="217"/>
  <c r="AO2478" i="217"/>
  <c r="AO2473" i="217"/>
  <c r="AO2467" i="217"/>
  <c r="AO2462" i="217"/>
  <c r="AO2457" i="217"/>
  <c r="AO2451" i="217"/>
  <c r="AO2446" i="217"/>
  <c r="AO2441" i="217"/>
  <c r="AO2435" i="217"/>
  <c r="AO2430" i="217"/>
  <c r="AO2425" i="217"/>
  <c r="AO2419" i="217"/>
  <c r="AO2414" i="217"/>
  <c r="AO2409" i="217"/>
  <c r="AO2403" i="217"/>
  <c r="AO2398" i="217"/>
  <c r="AO2393" i="217"/>
  <c r="AO2387" i="217"/>
  <c r="AO2382" i="217"/>
  <c r="AO2377" i="217"/>
  <c r="AO2371" i="217"/>
  <c r="AO2366" i="217"/>
  <c r="AO2361" i="217"/>
  <c r="AO2356" i="217"/>
  <c r="AO2352" i="217"/>
  <c r="AO2348" i="217"/>
  <c r="AO2344" i="217"/>
  <c r="AO2340" i="217"/>
  <c r="AO2336" i="217"/>
  <c r="AO2332" i="217"/>
  <c r="AO2328" i="217"/>
  <c r="AO2324" i="217"/>
  <c r="AO2320" i="217"/>
  <c r="AO2316" i="217"/>
  <c r="AO2312" i="217"/>
  <c r="AO2308" i="217"/>
  <c r="AO2304" i="217"/>
  <c r="AO2300" i="217"/>
  <c r="AO2296" i="217"/>
  <c r="AO2292" i="217"/>
  <c r="AO2288" i="217"/>
  <c r="AO2284" i="217"/>
  <c r="AO2280" i="217"/>
  <c r="AO2276" i="217"/>
  <c r="AO2272" i="217"/>
  <c r="AO2268" i="217"/>
  <c r="AO2264" i="217"/>
  <c r="AO2260" i="217"/>
  <c r="AO2256" i="217"/>
  <c r="AO2252" i="217"/>
  <c r="AO2248" i="217"/>
  <c r="AO2244" i="217"/>
  <c r="AO2240" i="217"/>
  <c r="AO2236" i="217"/>
  <c r="AO2232" i="217"/>
  <c r="AO2228" i="217"/>
  <c r="AO2224" i="217"/>
  <c r="AO2220" i="217"/>
  <c r="AO2216" i="217"/>
  <c r="AO2212" i="217"/>
  <c r="AO2208" i="217"/>
  <c r="AO2204" i="217"/>
  <c r="AO2200" i="217"/>
  <c r="AO2196" i="217"/>
  <c r="AO2192" i="217"/>
  <c r="AO2068" i="217"/>
  <c r="AO2076" i="217"/>
  <c r="AO2084" i="217"/>
  <c r="AO2092" i="217"/>
  <c r="AO2100" i="217"/>
  <c r="AO2108" i="217"/>
  <c r="AO2116" i="217"/>
  <c r="AO2124" i="217"/>
  <c r="AO2132" i="217"/>
  <c r="AO2140" i="217"/>
  <c r="AO2148" i="217"/>
  <c r="AO2156" i="217"/>
  <c r="AO2164" i="217"/>
  <c r="AO2172" i="217"/>
  <c r="AO2180" i="217"/>
  <c r="AO2188" i="217"/>
  <c r="AO2203" i="217"/>
  <c r="AO2219" i="217"/>
  <c r="AO2235" i="217"/>
  <c r="AO2251" i="217"/>
  <c r="AO2267" i="217"/>
  <c r="AO2283" i="217"/>
  <c r="AO2299" i="217"/>
  <c r="AO2315" i="217"/>
  <c r="AO2331" i="217"/>
  <c r="AO2347" i="217"/>
  <c r="AO2365" i="217"/>
  <c r="AO2386" i="217"/>
  <c r="AO2407" i="217"/>
  <c r="AO2429" i="217"/>
  <c r="AO2450" i="217"/>
  <c r="AO2471" i="217"/>
  <c r="AO2493" i="217"/>
  <c r="AO2514" i="217"/>
  <c r="AO2535" i="217"/>
  <c r="AO2557" i="217"/>
  <c r="AN2569" i="217"/>
  <c r="AN2568" i="217"/>
  <c r="AN3080" i="217"/>
  <c r="AW19" i="216"/>
  <c r="BD19" i="216"/>
  <c r="M23" i="221"/>
  <c r="M46" i="221"/>
  <c r="C36" i="221"/>
  <c r="O49" i="221"/>
  <c r="N49" i="221"/>
  <c r="M24" i="221"/>
  <c r="M27" i="221" s="1"/>
  <c r="M42" i="221"/>
  <c r="C14" i="221"/>
  <c r="M48" i="221"/>
  <c r="AI411" i="217"/>
  <c r="AI283" i="217"/>
  <c r="AI163" i="217"/>
  <c r="AI426" i="217"/>
  <c r="AI291" i="217"/>
  <c r="AI155" i="217"/>
  <c r="AI51" i="217"/>
  <c r="AC1727" i="217"/>
  <c r="AI46" i="217"/>
  <c r="AI110" i="217"/>
  <c r="AI174" i="217"/>
  <c r="AI238" i="217"/>
  <c r="AI302" i="217"/>
  <c r="AI366" i="217"/>
  <c r="AI446" i="217"/>
  <c r="AC1743" i="217"/>
  <c r="AH13" i="217"/>
  <c r="AI55" i="217"/>
  <c r="AI119" i="217"/>
  <c r="AI183" i="217"/>
  <c r="AI247" i="217"/>
  <c r="AI311" i="217"/>
  <c r="AI375" i="217"/>
  <c r="AI462" i="217"/>
  <c r="AH520" i="217"/>
  <c r="AH521" i="217"/>
  <c r="AH525" i="217"/>
  <c r="AB1033" i="217"/>
  <c r="AB1037" i="217"/>
  <c r="AC1887" i="217"/>
  <c r="AC1631" i="217"/>
  <c r="AC1919" i="217"/>
  <c r="AI497" i="217"/>
  <c r="AI465" i="217"/>
  <c r="AI433" i="217"/>
  <c r="AI401" i="217"/>
  <c r="AI369" i="217"/>
  <c r="AI337" i="217"/>
  <c r="AI305" i="217"/>
  <c r="AI273" i="217"/>
  <c r="AI241" i="217"/>
  <c r="AI209" i="217"/>
  <c r="AI177" i="217"/>
  <c r="AI145" i="217"/>
  <c r="AI113" i="217"/>
  <c r="AI81" i="217"/>
  <c r="AI49" i="217"/>
  <c r="AI17" i="217"/>
  <c r="AI435" i="217"/>
  <c r="AI496" i="217"/>
  <c r="AI464" i="217"/>
  <c r="AI432" i="217"/>
  <c r="AI400" i="217"/>
  <c r="AI368" i="217"/>
  <c r="AI336" i="217"/>
  <c r="AI304" i="217"/>
  <c r="AI272" i="217"/>
  <c r="AI240" i="217"/>
  <c r="AI208" i="217"/>
  <c r="AI176" i="217"/>
  <c r="AI144" i="217"/>
  <c r="AI112" i="217"/>
  <c r="AI80" i="217"/>
  <c r="AI48" i="217"/>
  <c r="AI16" i="217"/>
  <c r="AI439" i="217"/>
  <c r="AI26" i="217"/>
  <c r="AI58" i="217"/>
  <c r="AI90" i="217"/>
  <c r="AI154" i="217"/>
  <c r="AI186" i="217"/>
  <c r="AI218" i="217"/>
  <c r="AI282" i="217"/>
  <c r="AI314" i="217"/>
  <c r="AI346" i="217"/>
  <c r="AI410" i="217"/>
  <c r="AI466" i="217"/>
  <c r="AH1032" i="217"/>
  <c r="AH1033" i="217"/>
  <c r="AH1037" i="217"/>
  <c r="AI2067" i="217"/>
  <c r="AI2075" i="217"/>
  <c r="AI2083" i="217"/>
  <c r="AI2091" i="217"/>
  <c r="AI2099" i="217"/>
  <c r="AI2107" i="217"/>
  <c r="AI2115" i="217"/>
  <c r="AI2123" i="217"/>
  <c r="AI2131" i="217"/>
  <c r="AI2139" i="217"/>
  <c r="AI2147" i="217"/>
  <c r="AI2155" i="217"/>
  <c r="AI2163" i="217"/>
  <c r="AI2171" i="217"/>
  <c r="AI2179" i="217"/>
  <c r="AI2187" i="217"/>
  <c r="AI2195" i="217"/>
  <c r="AI2203" i="217"/>
  <c r="AI2211" i="217"/>
  <c r="AI2219" i="217"/>
  <c r="AI2227" i="217"/>
  <c r="AI2235" i="217"/>
  <c r="AI2243" i="217"/>
  <c r="AI2251" i="217"/>
  <c r="AI2259" i="217"/>
  <c r="AI2267" i="217"/>
  <c r="AI2275" i="217"/>
  <c r="AI2283" i="217"/>
  <c r="AI2291" i="217"/>
  <c r="AI2299" i="217"/>
  <c r="AI2307" i="217"/>
  <c r="AI2315" i="217"/>
  <c r="AI2323" i="217"/>
  <c r="AI2331" i="217"/>
  <c r="AI2339" i="217"/>
  <c r="AI2347" i="217"/>
  <c r="AI2355" i="217"/>
  <c r="AI2363" i="217"/>
  <c r="AI2371" i="217"/>
  <c r="AI2379" i="217"/>
  <c r="AI2387" i="217"/>
  <c r="AI2395" i="217"/>
  <c r="AI2403" i="217"/>
  <c r="AI2411" i="217"/>
  <c r="AI2419" i="217"/>
  <c r="AI2427" i="217"/>
  <c r="AI2435" i="217"/>
  <c r="AI2443" i="217"/>
  <c r="AI2451" i="217"/>
  <c r="AI2459" i="217"/>
  <c r="AI2467" i="217"/>
  <c r="AI2475" i="217"/>
  <c r="AI2485" i="217"/>
  <c r="AI2495" i="217"/>
  <c r="AI2506" i="217"/>
  <c r="AI2517" i="217"/>
  <c r="AI2527" i="217"/>
  <c r="AI2538" i="217"/>
  <c r="AC111" i="217"/>
  <c r="AC367" i="217"/>
  <c r="AC1711" i="217"/>
  <c r="AC1967" i="217"/>
  <c r="AC2509" i="217"/>
  <c r="AI2561" i="217"/>
  <c r="AI2557" i="217"/>
  <c r="AI2553" i="217"/>
  <c r="AI2549" i="217"/>
  <c r="AI2560" i="217"/>
  <c r="AI2556" i="217"/>
  <c r="AI2552" i="217"/>
  <c r="AI2548" i="217"/>
  <c r="AI2544" i="217"/>
  <c r="AI2540" i="217"/>
  <c r="AI2536" i="217"/>
  <c r="AI2532" i="217"/>
  <c r="AI2528" i="217"/>
  <c r="AI2524" i="217"/>
  <c r="AI2520" i="217"/>
  <c r="AI2516" i="217"/>
  <c r="AI2512" i="217"/>
  <c r="AI2508" i="217"/>
  <c r="AI2504" i="217"/>
  <c r="AI2500" i="217"/>
  <c r="AI2496" i="217"/>
  <c r="AI2492" i="217"/>
  <c r="AI2488" i="217"/>
  <c r="AI2484" i="217"/>
  <c r="AI2480" i="217"/>
  <c r="AI2563" i="217"/>
  <c r="AI2555" i="217"/>
  <c r="AI2547" i="217"/>
  <c r="AI2542" i="217"/>
  <c r="AI2537" i="217"/>
  <c r="AI2531" i="217"/>
  <c r="AI2526" i="217"/>
  <c r="AI2521" i="217"/>
  <c r="AI2515" i="217"/>
  <c r="AI2510" i="217"/>
  <c r="AI2505" i="217"/>
  <c r="AI2499" i="217"/>
  <c r="AI2494" i="217"/>
  <c r="AI2489" i="217"/>
  <c r="AI2483" i="217"/>
  <c r="AI2478" i="217"/>
  <c r="AI2474" i="217"/>
  <c r="AI2470" i="217"/>
  <c r="AI2466" i="217"/>
  <c r="AI2462" i="217"/>
  <c r="AI2458" i="217"/>
  <c r="AI2454" i="217"/>
  <c r="AI2450" i="217"/>
  <c r="AI2446" i="217"/>
  <c r="AI2442" i="217"/>
  <c r="AI2438" i="217"/>
  <c r="AI2434" i="217"/>
  <c r="AI2430" i="217"/>
  <c r="AI2426" i="217"/>
  <c r="AI2422" i="217"/>
  <c r="AI2418" i="217"/>
  <c r="AI2414" i="217"/>
  <c r="AI2410" i="217"/>
  <c r="AI2406" i="217"/>
  <c r="AI2402" i="217"/>
  <c r="AI2398" i="217"/>
  <c r="AI2394" i="217"/>
  <c r="AI2390" i="217"/>
  <c r="AI2386" i="217"/>
  <c r="AI2382" i="217"/>
  <c r="AI2378" i="217"/>
  <c r="AI2374" i="217"/>
  <c r="AI2370" i="217"/>
  <c r="AI2366" i="217"/>
  <c r="AI2362" i="217"/>
  <c r="AI2358" i="217"/>
  <c r="AI2354" i="217"/>
  <c r="AI2350" i="217"/>
  <c r="AI2346" i="217"/>
  <c r="AI2342" i="217"/>
  <c r="AI2338" i="217"/>
  <c r="AI2334" i="217"/>
  <c r="AI2330" i="217"/>
  <c r="AI2326" i="217"/>
  <c r="AI2322" i="217"/>
  <c r="AI2318" i="217"/>
  <c r="AI2314" i="217"/>
  <c r="AI2310" i="217"/>
  <c r="AI2306" i="217"/>
  <c r="AI2302" i="217"/>
  <c r="AI2298" i="217"/>
  <c r="AI2294" i="217"/>
  <c r="AI2290" i="217"/>
  <c r="AI2286" i="217"/>
  <c r="AI2282" i="217"/>
  <c r="AI2278" i="217"/>
  <c r="AI2274" i="217"/>
  <c r="AI2270" i="217"/>
  <c r="AI2266" i="217"/>
  <c r="AI2262" i="217"/>
  <c r="AI2258" i="217"/>
  <c r="AI2254" i="217"/>
  <c r="AI2250" i="217"/>
  <c r="AI2246" i="217"/>
  <c r="AI2242" i="217"/>
  <c r="AI2238" i="217"/>
  <c r="AI2234" i="217"/>
  <c r="AI2230" i="217"/>
  <c r="AI2226" i="217"/>
  <c r="AI2222" i="217"/>
  <c r="AI2218" i="217"/>
  <c r="AI2214" i="217"/>
  <c r="AI2210" i="217"/>
  <c r="AI2206" i="217"/>
  <c r="AI2202" i="217"/>
  <c r="AI2198" i="217"/>
  <c r="AI2194" i="217"/>
  <c r="AI2190" i="217"/>
  <c r="AI2186" i="217"/>
  <c r="AI2182" i="217"/>
  <c r="AI2178" i="217"/>
  <c r="AI2174" i="217"/>
  <c r="AI2170" i="217"/>
  <c r="AI2166" i="217"/>
  <c r="AI2162" i="217"/>
  <c r="AI2158" i="217"/>
  <c r="AI2154" i="217"/>
  <c r="AI2150" i="217"/>
  <c r="AI2146" i="217"/>
  <c r="AI2142" i="217"/>
  <c r="AI2138" i="217"/>
  <c r="AI2134" i="217"/>
  <c r="AI2130" i="217"/>
  <c r="AI2126" i="217"/>
  <c r="AI2122" i="217"/>
  <c r="AI2118" i="217"/>
  <c r="AI2114" i="217"/>
  <c r="AI2110" i="217"/>
  <c r="AI2106" i="217"/>
  <c r="AI2102" i="217"/>
  <c r="AI2098" i="217"/>
  <c r="AI2094" i="217"/>
  <c r="AI2090" i="217"/>
  <c r="AI2086" i="217"/>
  <c r="AI2082" i="217"/>
  <c r="AI2078" i="217"/>
  <c r="AI2074" i="217"/>
  <c r="AI2070" i="217"/>
  <c r="AI2066" i="217"/>
  <c r="AI2562" i="217"/>
  <c r="AI2554" i="217"/>
  <c r="AI2546" i="217"/>
  <c r="AI2541" i="217"/>
  <c r="AI2535" i="217"/>
  <c r="AI2530" i="217"/>
  <c r="AI2525" i="217"/>
  <c r="AI2519" i="217"/>
  <c r="AI2514" i="217"/>
  <c r="AI2509" i="217"/>
  <c r="AI2503" i="217"/>
  <c r="AI2498" i="217"/>
  <c r="AI2493" i="217"/>
  <c r="AI2487" i="217"/>
  <c r="AI2482" i="217"/>
  <c r="AI2477" i="217"/>
  <c r="AI2473" i="217"/>
  <c r="AI2469" i="217"/>
  <c r="AI2465" i="217"/>
  <c r="AI2461" i="217"/>
  <c r="AI2457" i="217"/>
  <c r="AI2453" i="217"/>
  <c r="AI2449" i="217"/>
  <c r="AI2445" i="217"/>
  <c r="AI2441" i="217"/>
  <c r="AI2437" i="217"/>
  <c r="AI2433" i="217"/>
  <c r="AI2429" i="217"/>
  <c r="AI2425" i="217"/>
  <c r="AI2421" i="217"/>
  <c r="AI2417" i="217"/>
  <c r="AI2413" i="217"/>
  <c r="AI2409" i="217"/>
  <c r="AI2405" i="217"/>
  <c r="AI2401" i="217"/>
  <c r="AI2397" i="217"/>
  <c r="AI2393" i="217"/>
  <c r="AI2389" i="217"/>
  <c r="AI2385" i="217"/>
  <c r="AI2381" i="217"/>
  <c r="AI2377" i="217"/>
  <c r="AI2373" i="217"/>
  <c r="AI2369" i="217"/>
  <c r="AI2365" i="217"/>
  <c r="AI2361" i="217"/>
  <c r="AI2357" i="217"/>
  <c r="AI2353" i="217"/>
  <c r="AI2349" i="217"/>
  <c r="AI2345" i="217"/>
  <c r="AI2341" i="217"/>
  <c r="AI2337" i="217"/>
  <c r="AI2333" i="217"/>
  <c r="AI2329" i="217"/>
  <c r="AI2325" i="217"/>
  <c r="AI2321" i="217"/>
  <c r="AI2317" i="217"/>
  <c r="AI2313" i="217"/>
  <c r="AI2309" i="217"/>
  <c r="AI2305" i="217"/>
  <c r="AI2301" i="217"/>
  <c r="AI2297" i="217"/>
  <c r="AI2293" i="217"/>
  <c r="AI2289" i="217"/>
  <c r="AI2285" i="217"/>
  <c r="AI2281" i="217"/>
  <c r="AI2277" i="217"/>
  <c r="AI2273" i="217"/>
  <c r="AI2269" i="217"/>
  <c r="AI2265" i="217"/>
  <c r="AI2261" i="217"/>
  <c r="AI2257" i="217"/>
  <c r="AI2253" i="217"/>
  <c r="AI2249" i="217"/>
  <c r="AI2245" i="217"/>
  <c r="AI2241" i="217"/>
  <c r="AI2237" i="217"/>
  <c r="AI2233" i="217"/>
  <c r="AI2229" i="217"/>
  <c r="AI2225" i="217"/>
  <c r="AI2221" i="217"/>
  <c r="AI2217" i="217"/>
  <c r="AI2213" i="217"/>
  <c r="AI2209" i="217"/>
  <c r="AI2205" i="217"/>
  <c r="AI2201" i="217"/>
  <c r="AI2197" i="217"/>
  <c r="AI2193" i="217"/>
  <c r="AI2189" i="217"/>
  <c r="AI2185" i="217"/>
  <c r="AI2181" i="217"/>
  <c r="AI2177" i="217"/>
  <c r="AI2173" i="217"/>
  <c r="AI2169" i="217"/>
  <c r="AI2165" i="217"/>
  <c r="AI2161" i="217"/>
  <c r="AI2157" i="217"/>
  <c r="AI2153" i="217"/>
  <c r="AI2149" i="217"/>
  <c r="AI2145" i="217"/>
  <c r="AI2141" i="217"/>
  <c r="AI2137" i="217"/>
  <c r="AI2133" i="217"/>
  <c r="AI2129" i="217"/>
  <c r="AI2125" i="217"/>
  <c r="AI2121" i="217"/>
  <c r="AI2117" i="217"/>
  <c r="AI2113" i="217"/>
  <c r="AI2109" i="217"/>
  <c r="AI2105" i="217"/>
  <c r="AI2101" i="217"/>
  <c r="AI2097" i="217"/>
  <c r="AI2093" i="217"/>
  <c r="AI2089" i="217"/>
  <c r="AI2085" i="217"/>
  <c r="AI2081" i="217"/>
  <c r="AI2077" i="217"/>
  <c r="AI2073" i="217"/>
  <c r="AI2069" i="217"/>
  <c r="AI2065" i="217"/>
  <c r="AI2068" i="217"/>
  <c r="AI2076" i="217"/>
  <c r="AI2084" i="217"/>
  <c r="AI2092" i="217"/>
  <c r="AI2100" i="217"/>
  <c r="AI2108" i="217"/>
  <c r="AI2116" i="217"/>
  <c r="AI2124" i="217"/>
  <c r="AI2132" i="217"/>
  <c r="AI2140" i="217"/>
  <c r="AI2148" i="217"/>
  <c r="AI2156" i="217"/>
  <c r="AI2164" i="217"/>
  <c r="AI2172" i="217"/>
  <c r="AI2180" i="217"/>
  <c r="AI2188" i="217"/>
  <c r="AI2196" i="217"/>
  <c r="AI2204" i="217"/>
  <c r="AI2212" i="217"/>
  <c r="AI2220" i="217"/>
  <c r="AI2228" i="217"/>
  <c r="AI2236" i="217"/>
  <c r="AI2244" i="217"/>
  <c r="AI2252" i="217"/>
  <c r="AI2260" i="217"/>
  <c r="AI2268" i="217"/>
  <c r="AI2276" i="217"/>
  <c r="AI2284" i="217"/>
  <c r="AI2292" i="217"/>
  <c r="AI2300" i="217"/>
  <c r="AI2308" i="217"/>
  <c r="AI2316" i="217"/>
  <c r="AI2324" i="217"/>
  <c r="AI2332" i="217"/>
  <c r="AI2340" i="217"/>
  <c r="AI2348" i="217"/>
  <c r="AI2356" i="217"/>
  <c r="AI2364" i="217"/>
  <c r="AI2372" i="217"/>
  <c r="AI2380" i="217"/>
  <c r="AI2388" i="217"/>
  <c r="AI2396" i="217"/>
  <c r="AI2404" i="217"/>
  <c r="AI2412" i="217"/>
  <c r="AI2420" i="217"/>
  <c r="AI2428" i="217"/>
  <c r="AI2436" i="217"/>
  <c r="AI2444" i="217"/>
  <c r="AI2452" i="217"/>
  <c r="AI2460" i="217"/>
  <c r="AI2468" i="217"/>
  <c r="AI2476" i="217"/>
  <c r="AI2486" i="217"/>
  <c r="AI2497" i="217"/>
  <c r="AI2507" i="217"/>
  <c r="AI2518" i="217"/>
  <c r="AI2529" i="217"/>
  <c r="AI2539" i="217"/>
  <c r="AI2551" i="217"/>
  <c r="AH3085" i="217"/>
  <c r="AH3080" i="217"/>
  <c r="AH2568" i="217"/>
  <c r="AI3063" i="217" s="1"/>
  <c r="AH3081" i="217"/>
  <c r="BD27" i="216"/>
  <c r="BG27" i="216"/>
  <c r="BK27" i="216" s="1"/>
  <c r="R21" i="221"/>
  <c r="N45" i="221"/>
  <c r="N53" i="221"/>
  <c r="E20" i="221"/>
  <c r="N23" i="221"/>
  <c r="N46" i="221"/>
  <c r="Q26" i="221"/>
  <c r="O21" i="221"/>
  <c r="N24" i="221"/>
  <c r="N27" i="221" s="1"/>
  <c r="N42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AC1026" i="217"/>
  <c r="AC1022" i="217"/>
  <c r="AC1018" i="217"/>
  <c r="AC1014" i="217"/>
  <c r="AC1010" i="217"/>
  <c r="AC1006" i="217"/>
  <c r="AC1002" i="217"/>
  <c r="AC998" i="217"/>
  <c r="AC994" i="217"/>
  <c r="AC990" i="217"/>
  <c r="AC1025" i="217"/>
  <c r="AC1021" i="217"/>
  <c r="AC1017" i="217"/>
  <c r="AC1013" i="217"/>
  <c r="AC1009" i="217"/>
  <c r="AC1005" i="217"/>
  <c r="AC1001" i="217"/>
  <c r="AC997" i="217"/>
  <c r="AC993" i="217"/>
  <c r="AC989" i="217"/>
  <c r="AC985" i="217"/>
  <c r="AC1024" i="217"/>
  <c r="AC1020" i="217"/>
  <c r="AC1016" i="217"/>
  <c r="AC1012" i="217"/>
  <c r="AC1008" i="217"/>
  <c r="AC1004" i="217"/>
  <c r="AC1000" i="217"/>
  <c r="AC996" i="217"/>
  <c r="AC992" i="217"/>
  <c r="AC988" i="217"/>
  <c r="AC1019" i="217"/>
  <c r="AC1003" i="217"/>
  <c r="AC987" i="217"/>
  <c r="AC982" i="217"/>
  <c r="AC978" i="217"/>
  <c r="AC974" i="217"/>
  <c r="AC970" i="217"/>
  <c r="AC966" i="217"/>
  <c r="AC962" i="217"/>
  <c r="AC958" i="217"/>
  <c r="AC954" i="217"/>
  <c r="AC950" i="217"/>
  <c r="AC946" i="217"/>
  <c r="AC942" i="217"/>
  <c r="AC938" i="217"/>
  <c r="AC934" i="217"/>
  <c r="AC930" i="217"/>
  <c r="AC926" i="217"/>
  <c r="AC922" i="217"/>
  <c r="AC918" i="217"/>
  <c r="AC914" i="217"/>
  <c r="AC910" i="217"/>
  <c r="AC906" i="217"/>
  <c r="AC902" i="217"/>
  <c r="AC898" i="217"/>
  <c r="AC894" i="217"/>
  <c r="AC890" i="217"/>
  <c r="AC886" i="217"/>
  <c r="AC882" i="217"/>
  <c r="AC878" i="217"/>
  <c r="AC874" i="217"/>
  <c r="AC870" i="217"/>
  <c r="AC866" i="217"/>
  <c r="AC862" i="217"/>
  <c r="AC858" i="217"/>
  <c r="AC854" i="217"/>
  <c r="AC850" i="217"/>
  <c r="AC846" i="217"/>
  <c r="AC842" i="217"/>
  <c r="AC838" i="217"/>
  <c r="AC834" i="217"/>
  <c r="AC830" i="217"/>
  <c r="AC826" i="217"/>
  <c r="AC822" i="217"/>
  <c r="AC818" i="217"/>
  <c r="AC814" i="217"/>
  <c r="AC810" i="217"/>
  <c r="AC806" i="217"/>
  <c r="AC802" i="217"/>
  <c r="AC798" i="217"/>
  <c r="AC794" i="217"/>
  <c r="AC790" i="217"/>
  <c r="AC786" i="217"/>
  <c r="AC782" i="217"/>
  <c r="AC778" i="217"/>
  <c r="AC774" i="217"/>
  <c r="AC770" i="217"/>
  <c r="AC766" i="217"/>
  <c r="AC762" i="217"/>
  <c r="AC758" i="217"/>
  <c r="AC754" i="217"/>
  <c r="AC750" i="217"/>
  <c r="AC746" i="217"/>
  <c r="AC742" i="217"/>
  <c r="AC738" i="217"/>
  <c r="AC734" i="217"/>
  <c r="AC730" i="217"/>
  <c r="AC726" i="217"/>
  <c r="AC722" i="217"/>
  <c r="AC718" i="217"/>
  <c r="AC714" i="217"/>
  <c r="AC710" i="217"/>
  <c r="AC706" i="217"/>
  <c r="AC702" i="217"/>
  <c r="AC698" i="217"/>
  <c r="AC694" i="217"/>
  <c r="AC690" i="217"/>
  <c r="AC686" i="217"/>
  <c r="AC682" i="217"/>
  <c r="AC678" i="217"/>
  <c r="AC674" i="217"/>
  <c r="AC670" i="217"/>
  <c r="AC666" i="217"/>
  <c r="AC662" i="217"/>
  <c r="AC658" i="217"/>
  <c r="AC654" i="217"/>
  <c r="AC650" i="217"/>
  <c r="AC646" i="217"/>
  <c r="AC642" i="217"/>
  <c r="AC638" i="217"/>
  <c r="AC634" i="217"/>
  <c r="AC630" i="217"/>
  <c r="AC626" i="217"/>
  <c r="AC622" i="217"/>
  <c r="AC618" i="217"/>
  <c r="AC614" i="217"/>
  <c r="AC610" i="217"/>
  <c r="AC606" i="217"/>
  <c r="AC602" i="217"/>
  <c r="AC598" i="217"/>
  <c r="AC594" i="217"/>
  <c r="AC590" i="217"/>
  <c r="AC586" i="217"/>
  <c r="AC582" i="217"/>
  <c r="AC578" i="217"/>
  <c r="AC574" i="217"/>
  <c r="AC570" i="217"/>
  <c r="AC566" i="217"/>
  <c r="AC562" i="217"/>
  <c r="AC558" i="217"/>
  <c r="AC554" i="217"/>
  <c r="AC550" i="217"/>
  <c r="AC546" i="217"/>
  <c r="AC542" i="217"/>
  <c r="AC538" i="217"/>
  <c r="AC534" i="217"/>
  <c r="AC530" i="217"/>
  <c r="AC1015" i="217"/>
  <c r="AC999" i="217"/>
  <c r="AC986" i="217"/>
  <c r="AC981" i="217"/>
  <c r="AC977" i="217"/>
  <c r="AC973" i="217"/>
  <c r="AC969" i="217"/>
  <c r="AC965" i="217"/>
  <c r="AC961" i="217"/>
  <c r="AC957" i="217"/>
  <c r="AC953" i="217"/>
  <c r="AC949" i="217"/>
  <c r="AC945" i="217"/>
  <c r="AC941" i="217"/>
  <c r="AC937" i="217"/>
  <c r="AC933" i="217"/>
  <c r="AC929" i="217"/>
  <c r="AC925" i="217"/>
  <c r="AC921" i="217"/>
  <c r="AC917" i="217"/>
  <c r="AC913" i="217"/>
  <c r="AC909" i="217"/>
  <c r="AC905" i="217"/>
  <c r="AC901" i="217"/>
  <c r="AC897" i="217"/>
  <c r="AC893" i="217"/>
  <c r="AC889" i="217"/>
  <c r="AC885" i="217"/>
  <c r="AC881" i="217"/>
  <c r="AC877" i="217"/>
  <c r="AC873" i="217"/>
  <c r="AC869" i="217"/>
  <c r="AC865" i="217"/>
  <c r="AC861" i="217"/>
  <c r="AC857" i="217"/>
  <c r="AC853" i="217"/>
  <c r="AC849" i="217"/>
  <c r="AC845" i="217"/>
  <c r="AC841" i="217"/>
  <c r="AC837" i="217"/>
  <c r="AC833" i="217"/>
  <c r="AC829" i="217"/>
  <c r="AC825" i="217"/>
  <c r="AC821" i="217"/>
  <c r="AC817" i="217"/>
  <c r="AC813" i="217"/>
  <c r="AC809" i="217"/>
  <c r="AC805" i="217"/>
  <c r="AC801" i="217"/>
  <c r="AC797" i="217"/>
  <c r="AC793" i="217"/>
  <c r="AC789" i="217"/>
  <c r="AC785" i="217"/>
  <c r="AC781" i="217"/>
  <c r="AC777" i="217"/>
  <c r="AC773" i="217"/>
  <c r="AC769" i="217"/>
  <c r="AC765" i="217"/>
  <c r="AC761" i="217"/>
  <c r="AC757" i="217"/>
  <c r="AC753" i="217"/>
  <c r="AC749" i="217"/>
  <c r="AC745" i="217"/>
  <c r="AC741" i="217"/>
  <c r="AC737" i="217"/>
  <c r="AC733" i="217"/>
  <c r="AC729" i="217"/>
  <c r="AC725" i="217"/>
  <c r="AC721" i="217"/>
  <c r="AC717" i="217"/>
  <c r="AC713" i="217"/>
  <c r="AC709" i="217"/>
  <c r="AC705" i="217"/>
  <c r="AC701" i="217"/>
  <c r="AC697" i="217"/>
  <c r="AC693" i="217"/>
  <c r="AC689" i="217"/>
  <c r="AC685" i="217"/>
  <c r="AC681" i="217"/>
  <c r="AC677" i="217"/>
  <c r="AC673" i="217"/>
  <c r="AC669" i="217"/>
  <c r="AC665" i="217"/>
  <c r="AC661" i="217"/>
  <c r="AC657" i="217"/>
  <c r="AC653" i="217"/>
  <c r="AC649" i="217"/>
  <c r="AC645" i="217"/>
  <c r="AC641" i="217"/>
  <c r="AC637" i="217"/>
  <c r="AC633" i="217"/>
  <c r="AC629" i="217"/>
  <c r="AC625" i="217"/>
  <c r="AC621" i="217"/>
  <c r="AC617" i="217"/>
  <c r="AC613" i="217"/>
  <c r="AC609" i="217"/>
  <c r="AC605" i="217"/>
  <c r="AC601" i="217"/>
  <c r="AC597" i="217"/>
  <c r="AC593" i="217"/>
  <c r="AC589" i="217"/>
  <c r="AC585" i="217"/>
  <c r="AC581" i="217"/>
  <c r="AC577" i="217"/>
  <c r="AC573" i="217"/>
  <c r="AC569" i="217"/>
  <c r="AC565" i="217"/>
  <c r="AC561" i="217"/>
  <c r="AC557" i="217"/>
  <c r="AC553" i="217"/>
  <c r="AC549" i="217"/>
  <c r="AC545" i="217"/>
  <c r="AC541" i="217"/>
  <c r="AC537" i="217"/>
  <c r="AC533" i="217"/>
  <c r="AC529" i="217"/>
  <c r="AC1027" i="217"/>
  <c r="AC1011" i="217"/>
  <c r="AC995" i="217"/>
  <c r="AC984" i="217"/>
  <c r="AC980" i="217"/>
  <c r="AC976" i="217"/>
  <c r="AC972" i="217"/>
  <c r="AC968" i="217"/>
  <c r="AC964" i="217"/>
  <c r="AC960" i="217"/>
  <c r="AC956" i="217"/>
  <c r="AC952" i="217"/>
  <c r="AC948" i="217"/>
  <c r="AC944" i="217"/>
  <c r="AC940" i="217"/>
  <c r="AC936" i="217"/>
  <c r="AC932" i="217"/>
  <c r="AC928" i="217"/>
  <c r="AC924" i="217"/>
  <c r="AC920" i="217"/>
  <c r="AC916" i="217"/>
  <c r="AC912" i="217"/>
  <c r="AC908" i="217"/>
  <c r="AC904" i="217"/>
  <c r="AC900" i="217"/>
  <c r="AC896" i="217"/>
  <c r="AC892" i="217"/>
  <c r="AC888" i="217"/>
  <c r="AC884" i="217"/>
  <c r="AC880" i="217"/>
  <c r="AC876" i="217"/>
  <c r="AC872" i="217"/>
  <c r="AC868" i="217"/>
  <c r="AC864" i="217"/>
  <c r="AC860" i="217"/>
  <c r="AC856" i="217"/>
  <c r="AC852" i="217"/>
  <c r="AC848" i="217"/>
  <c r="AC844" i="217"/>
  <c r="AC840" i="217"/>
  <c r="AC836" i="217"/>
  <c r="AC832" i="217"/>
  <c r="AC828" i="217"/>
  <c r="AC824" i="217"/>
  <c r="AC820" i="217"/>
  <c r="AC816" i="217"/>
  <c r="AC812" i="217"/>
  <c r="AC808" i="217"/>
  <c r="AC804" i="217"/>
  <c r="AC800" i="217"/>
  <c r="AC796" i="217"/>
  <c r="AC792" i="217"/>
  <c r="AC788" i="217"/>
  <c r="AC784" i="217"/>
  <c r="AC780" i="217"/>
  <c r="AC776" i="217"/>
  <c r="AC772" i="217"/>
  <c r="AC768" i="217"/>
  <c r="AC764" i="217"/>
  <c r="AC760" i="217"/>
  <c r="AC756" i="217"/>
  <c r="AC752" i="217"/>
  <c r="AC748" i="217"/>
  <c r="AC744" i="217"/>
  <c r="AC740" i="217"/>
  <c r="AC736" i="217"/>
  <c r="AC732" i="217"/>
  <c r="AC728" i="217"/>
  <c r="AC724" i="217"/>
  <c r="AC720" i="217"/>
  <c r="AC716" i="217"/>
  <c r="AC712" i="217"/>
  <c r="AC708" i="217"/>
  <c r="AC704" i="217"/>
  <c r="AC700" i="217"/>
  <c r="AC696" i="217"/>
  <c r="AC692" i="217"/>
  <c r="AC688" i="217"/>
  <c r="AC684" i="217"/>
  <c r="AC680" i="217"/>
  <c r="AC676" i="217"/>
  <c r="AC672" i="217"/>
  <c r="AC668" i="217"/>
  <c r="AC664" i="217"/>
  <c r="AC660" i="217"/>
  <c r="AC656" i="217"/>
  <c r="AC652" i="217"/>
  <c r="AC648" i="217"/>
  <c r="AC644" i="217"/>
  <c r="AC640" i="217"/>
  <c r="AC636" i="217"/>
  <c r="AC632" i="217"/>
  <c r="AC628" i="217"/>
  <c r="AC624" i="217"/>
  <c r="AC620" i="217"/>
  <c r="AC616" i="217"/>
  <c r="AC612" i="217"/>
  <c r="AC608" i="217"/>
  <c r="AC604" i="217"/>
  <c r="AC600" i="217"/>
  <c r="AC596" i="217"/>
  <c r="AC592" i="217"/>
  <c r="AC588" i="217"/>
  <c r="AC584" i="217"/>
  <c r="AC580" i="217"/>
  <c r="AC576" i="217"/>
  <c r="AC572" i="217"/>
  <c r="AC568" i="217"/>
  <c r="AC564" i="217"/>
  <c r="AC560" i="217"/>
  <c r="AC556" i="217"/>
  <c r="AC552" i="217"/>
  <c r="AC548" i="217"/>
  <c r="AC544" i="217"/>
  <c r="AC540" i="217"/>
  <c r="AC536" i="217"/>
  <c r="AC532" i="217"/>
  <c r="AC528" i="217"/>
  <c r="AC551" i="217"/>
  <c r="AC583" i="217"/>
  <c r="AC615" i="217"/>
  <c r="AC647" i="217"/>
  <c r="AC679" i="217"/>
  <c r="AC711" i="217"/>
  <c r="AC743" i="217"/>
  <c r="AC775" i="217"/>
  <c r="AC807" i="217"/>
  <c r="AC839" i="217"/>
  <c r="AC871" i="217"/>
  <c r="AC903" i="217"/>
  <c r="AC951" i="217"/>
  <c r="AC35" i="217"/>
  <c r="AC99" i="217"/>
  <c r="AC163" i="217"/>
  <c r="AC227" i="217"/>
  <c r="AC291" i="217"/>
  <c r="AC355" i="217"/>
  <c r="AC419" i="217"/>
  <c r="AC483" i="217"/>
  <c r="AC539" i="217"/>
  <c r="AC555" i="217"/>
  <c r="AC571" i="217"/>
  <c r="AC587" i="217"/>
  <c r="AC603" i="217"/>
  <c r="AC619" i="217"/>
  <c r="AC635" i="217"/>
  <c r="AC651" i="217"/>
  <c r="AC667" i="217"/>
  <c r="AC683" i="217"/>
  <c r="AC699" i="217"/>
  <c r="AC715" i="217"/>
  <c r="AC731" i="217"/>
  <c r="AC747" i="217"/>
  <c r="AC763" i="217"/>
  <c r="AC779" i="217"/>
  <c r="AC795" i="217"/>
  <c r="AC811" i="217"/>
  <c r="AC827" i="217"/>
  <c r="AC843" i="217"/>
  <c r="AC859" i="217"/>
  <c r="AC875" i="217"/>
  <c r="AC891" i="217"/>
  <c r="AC907" i="217"/>
  <c r="AC923" i="217"/>
  <c r="AC939" i="217"/>
  <c r="AC955" i="217"/>
  <c r="AC971" i="217"/>
  <c r="AC991" i="217"/>
  <c r="AC1239" i="217"/>
  <c r="AC535" i="217"/>
  <c r="AC567" i="217"/>
  <c r="AC599" i="217"/>
  <c r="AC631" i="217"/>
  <c r="AC663" i="217"/>
  <c r="AC695" i="217"/>
  <c r="AC727" i="217"/>
  <c r="AC759" i="217"/>
  <c r="AC791" i="217"/>
  <c r="AC823" i="217"/>
  <c r="AC855" i="217"/>
  <c r="AC887" i="217"/>
  <c r="AC919" i="217"/>
  <c r="AC935" i="217"/>
  <c r="AC967" i="217"/>
  <c r="AC983" i="217"/>
  <c r="AC502" i="217"/>
  <c r="AC486" i="217"/>
  <c r="AC470" i="217"/>
  <c r="AC454" i="217"/>
  <c r="AC438" i="217"/>
  <c r="AC422" i="217"/>
  <c r="AC406" i="217"/>
  <c r="AC402" i="217"/>
  <c r="AC390" i="217"/>
  <c r="AC386" i="217"/>
  <c r="AC374" i="217"/>
  <c r="AC370" i="217"/>
  <c r="AC358" i="217"/>
  <c r="AC354" i="217"/>
  <c r="AC342" i="217"/>
  <c r="AC338" i="217"/>
  <c r="AC326" i="217"/>
  <c r="AC322" i="217"/>
  <c r="AC310" i="217"/>
  <c r="AC306" i="217"/>
  <c r="AC294" i="217"/>
  <c r="AC290" i="217"/>
  <c r="AC278" i="217"/>
  <c r="AC274" i="217"/>
  <c r="AC262" i="217"/>
  <c r="AC258" i="217"/>
  <c r="AC246" i="217"/>
  <c r="AC242" i="217"/>
  <c r="AC230" i="217"/>
  <c r="AC226" i="217"/>
  <c r="AC214" i="217"/>
  <c r="AC210" i="217"/>
  <c r="AC198" i="217"/>
  <c r="AC194" i="217"/>
  <c r="AC182" i="217"/>
  <c r="AC178" i="217"/>
  <c r="AC166" i="217"/>
  <c r="AC162" i="217"/>
  <c r="AC150" i="217"/>
  <c r="AC146" i="217"/>
  <c r="AC134" i="217"/>
  <c r="AC130" i="217"/>
  <c r="AC118" i="217"/>
  <c r="AC114" i="217"/>
  <c r="AC102" i="217"/>
  <c r="AC98" i="217"/>
  <c r="AC86" i="217"/>
  <c r="AC82" i="217"/>
  <c r="AC70" i="217"/>
  <c r="AC66" i="217"/>
  <c r="AC54" i="217"/>
  <c r="AC50" i="217"/>
  <c r="AC38" i="217"/>
  <c r="AC34" i="217"/>
  <c r="AC22" i="217"/>
  <c r="AC18" i="217"/>
  <c r="AC505" i="217"/>
  <c r="AC501" i="217"/>
  <c r="AC489" i="217"/>
  <c r="AC485" i="217"/>
  <c r="AC473" i="217"/>
  <c r="AC469" i="217"/>
  <c r="AC457" i="217"/>
  <c r="AC453" i="217"/>
  <c r="AC441" i="217"/>
  <c r="AC437" i="217"/>
  <c r="AC425" i="217"/>
  <c r="AC421" i="217"/>
  <c r="AC409" i="217"/>
  <c r="AC405" i="217"/>
  <c r="AC393" i="217"/>
  <c r="AC389" i="217"/>
  <c r="AC377" i="217"/>
  <c r="AC373" i="217"/>
  <c r="AC361" i="217"/>
  <c r="AC357" i="217"/>
  <c r="AC345" i="217"/>
  <c r="AC341" i="217"/>
  <c r="AC329" i="217"/>
  <c r="AC325" i="217"/>
  <c r="AC313" i="217"/>
  <c r="AC309" i="217"/>
  <c r="AC297" i="217"/>
  <c r="AC293" i="217"/>
  <c r="AC281" i="217"/>
  <c r="AC277" i="217"/>
  <c r="AC265" i="217"/>
  <c r="AC261" i="217"/>
  <c r="AC249" i="217"/>
  <c r="AC245" i="217"/>
  <c r="AC233" i="217"/>
  <c r="AC229" i="217"/>
  <c r="AC217" i="217"/>
  <c r="AC213" i="217"/>
  <c r="AC201" i="217"/>
  <c r="AC197" i="217"/>
  <c r="AC185" i="217"/>
  <c r="AC181" i="217"/>
  <c r="AC169" i="217"/>
  <c r="AC165" i="217"/>
  <c r="AC153" i="217"/>
  <c r="AC149" i="217"/>
  <c r="AC137" i="217"/>
  <c r="AC133" i="217"/>
  <c r="AC121" i="217"/>
  <c r="AC117" i="217"/>
  <c r="AC105" i="217"/>
  <c r="AC101" i="217"/>
  <c r="AC89" i="217"/>
  <c r="AC85" i="217"/>
  <c r="AC73" i="217"/>
  <c r="AC69" i="217"/>
  <c r="AC57" i="217"/>
  <c r="AC53" i="217"/>
  <c r="AC45" i="217"/>
  <c r="AC41" i="217"/>
  <c r="AC37" i="217"/>
  <c r="AC29" i="217"/>
  <c r="AC25" i="217"/>
  <c r="AC21" i="217"/>
  <c r="AC512" i="217"/>
  <c r="AC508" i="217"/>
  <c r="AC504" i="217"/>
  <c r="AC496" i="217"/>
  <c r="AC492" i="217"/>
  <c r="AC488" i="217"/>
  <c r="AC480" i="217"/>
  <c r="AC476" i="217"/>
  <c r="AC472" i="217"/>
  <c r="AC464" i="217"/>
  <c r="AC460" i="217"/>
  <c r="AC456" i="217"/>
  <c r="AC448" i="217"/>
  <c r="AC444" i="217"/>
  <c r="AC440" i="217"/>
  <c r="AC436" i="217"/>
  <c r="AC432" i="217"/>
  <c r="AC428" i="217"/>
  <c r="AC424" i="217"/>
  <c r="AC420" i="217"/>
  <c r="AC416" i="217"/>
  <c r="AC412" i="217"/>
  <c r="AC408" i="217"/>
  <c r="AC404" i="217"/>
  <c r="AC400" i="217"/>
  <c r="AC396" i="217"/>
  <c r="AC392" i="217"/>
  <c r="AC388" i="217"/>
  <c r="AC384" i="217"/>
  <c r="AC380" i="217"/>
  <c r="AC376" i="217"/>
  <c r="AC372" i="217"/>
  <c r="AC368" i="217"/>
  <c r="AC364" i="217"/>
  <c r="AC360" i="217"/>
  <c r="AC356" i="217"/>
  <c r="AC352" i="217"/>
  <c r="AC348" i="217"/>
  <c r="AC344" i="217"/>
  <c r="AC340" i="217"/>
  <c r="AC336" i="217"/>
  <c r="AC332" i="217"/>
  <c r="AC328" i="217"/>
  <c r="AC324" i="217"/>
  <c r="AC320" i="217"/>
  <c r="AC316" i="217"/>
  <c r="AC312" i="217"/>
  <c r="AC308" i="217"/>
  <c r="AC304" i="217"/>
  <c r="AC300" i="217"/>
  <c r="AC296" i="217"/>
  <c r="AC292" i="217"/>
  <c r="AC288" i="217"/>
  <c r="AC284" i="217"/>
  <c r="AC280" i="217"/>
  <c r="AC276" i="217"/>
  <c r="AC272" i="217"/>
  <c r="AC268" i="217"/>
  <c r="AC264" i="217"/>
  <c r="AC260" i="217"/>
  <c r="AC256" i="217"/>
  <c r="AC252" i="217"/>
  <c r="AC248" i="217"/>
  <c r="AC244" i="217"/>
  <c r="AC240" i="217"/>
  <c r="AC236" i="217"/>
  <c r="AC232" i="217"/>
  <c r="AC228" i="217"/>
  <c r="AC224" i="217"/>
  <c r="AC220" i="217"/>
  <c r="AC216" i="217"/>
  <c r="AC212" i="217"/>
  <c r="AC208" i="217"/>
  <c r="AC204" i="217"/>
  <c r="AC200" i="217"/>
  <c r="AC196" i="217"/>
  <c r="AC192" i="217"/>
  <c r="AC188" i="217"/>
  <c r="AC184" i="217"/>
  <c r="AC180" i="217"/>
  <c r="AC176" i="217"/>
  <c r="AC172" i="217"/>
  <c r="AC168" i="217"/>
  <c r="AC164" i="217"/>
  <c r="AC160" i="217"/>
  <c r="AC156" i="217"/>
  <c r="AC152" i="217"/>
  <c r="AC148" i="217"/>
  <c r="AC144" i="217"/>
  <c r="AC140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AC23" i="217"/>
  <c r="AC39" i="217"/>
  <c r="AC55" i="217"/>
  <c r="AC71" i="217"/>
  <c r="AC87" i="217"/>
  <c r="AC103" i="217"/>
  <c r="AC119" i="217"/>
  <c r="AC135" i="217"/>
  <c r="AC151" i="217"/>
  <c r="AC167" i="217"/>
  <c r="AC183" i="217"/>
  <c r="AC199" i="217"/>
  <c r="AC215" i="217"/>
  <c r="AC231" i="217"/>
  <c r="AC247" i="217"/>
  <c r="AC263" i="217"/>
  <c r="AC279" i="217"/>
  <c r="AC295" i="217"/>
  <c r="AC311" i="217"/>
  <c r="AC327" i="217"/>
  <c r="AC343" i="217"/>
  <c r="AC359" i="217"/>
  <c r="AC375" i="217"/>
  <c r="AC391" i="217"/>
  <c r="AC407" i="217"/>
  <c r="AC423" i="217"/>
  <c r="AC439" i="217"/>
  <c r="AC455" i="217"/>
  <c r="AC471" i="217"/>
  <c r="AC487" i="217"/>
  <c r="AC503" i="217"/>
  <c r="AC543" i="217"/>
  <c r="AC559" i="217"/>
  <c r="AC575" i="217"/>
  <c r="AC591" i="217"/>
  <c r="AC607" i="217"/>
  <c r="AC623" i="217"/>
  <c r="AC639" i="217"/>
  <c r="AC655" i="217"/>
  <c r="AC671" i="217"/>
  <c r="AC687" i="217"/>
  <c r="AC703" i="217"/>
  <c r="AC719" i="217"/>
  <c r="AC735" i="217"/>
  <c r="AC751" i="217"/>
  <c r="AC767" i="217"/>
  <c r="AC783" i="217"/>
  <c r="AC799" i="217"/>
  <c r="AC815" i="217"/>
  <c r="AC831" i="217"/>
  <c r="AC847" i="217"/>
  <c r="AC863" i="217"/>
  <c r="AC879" i="217"/>
  <c r="AC895" i="217"/>
  <c r="AC911" i="217"/>
  <c r="AC927" i="217"/>
  <c r="AC943" i="217"/>
  <c r="AC959" i="217"/>
  <c r="AC975" i="217"/>
  <c r="AC1007" i="217"/>
  <c r="AC1538" i="217"/>
  <c r="AC1522" i="217"/>
  <c r="AC1506" i="217"/>
  <c r="AC1474" i="217"/>
  <c r="AC1458" i="217"/>
  <c r="AC1442" i="217"/>
  <c r="AC1410" i="217"/>
  <c r="AC1394" i="217"/>
  <c r="AC1378" i="217"/>
  <c r="AC1346" i="217"/>
  <c r="AC1330" i="217"/>
  <c r="AC1314" i="217"/>
  <c r="AC1282" i="217"/>
  <c r="AC1266" i="217"/>
  <c r="AC1250" i="217"/>
  <c r="AC1218" i="217"/>
  <c r="AC1202" i="217"/>
  <c r="AC1186" i="217"/>
  <c r="AC1154" i="217"/>
  <c r="AC1138" i="217"/>
  <c r="AC1126" i="217"/>
  <c r="AC1110" i="217"/>
  <c r="AC1106" i="217"/>
  <c r="AC1094" i="217"/>
  <c r="AC1078" i="217"/>
  <c r="AC1074" i="217"/>
  <c r="AC1062" i="217"/>
  <c r="AC1046" i="217"/>
  <c r="AC1042" i="217"/>
  <c r="AC1529" i="217"/>
  <c r="AC1513" i="217"/>
  <c r="AC1509" i="217"/>
  <c r="AC1497" i="217"/>
  <c r="AC1481" i="217"/>
  <c r="AC1477" i="217"/>
  <c r="AC1465" i="217"/>
  <c r="AC1449" i="217"/>
  <c r="AC1445" i="217"/>
  <c r="AC1433" i="217"/>
  <c r="AC1417" i="217"/>
  <c r="AC1413" i="217"/>
  <c r="AC1405" i="217"/>
  <c r="AC1397" i="217"/>
  <c r="AC1389" i="217"/>
  <c r="AC1385" i="217"/>
  <c r="AC1377" i="217"/>
  <c r="AC1373" i="217"/>
  <c r="AC1369" i="217"/>
  <c r="AC1361" i="217"/>
  <c r="AC1357" i="217"/>
  <c r="AC1353" i="217"/>
  <c r="AC1345" i="217"/>
  <c r="AC1341" i="217"/>
  <c r="AC1337" i="217"/>
  <c r="AC1329" i="217"/>
  <c r="AC1325" i="217"/>
  <c r="AC1321" i="217"/>
  <c r="AC1313" i="217"/>
  <c r="AC1309" i="217"/>
  <c r="AC1305" i="217"/>
  <c r="AC1297" i="217"/>
  <c r="AC1293" i="217"/>
  <c r="AC1289" i="217"/>
  <c r="AC1281" i="217"/>
  <c r="AC1277" i="217"/>
  <c r="AC1273" i="217"/>
  <c r="AC1265" i="217"/>
  <c r="AC1261" i="217"/>
  <c r="AC1257" i="217"/>
  <c r="AC1249" i="217"/>
  <c r="AC1245" i="217"/>
  <c r="AC1241" i="217"/>
  <c r="AC1233" i="217"/>
  <c r="AC1229" i="217"/>
  <c r="AC1225" i="217"/>
  <c r="AC1217" i="217"/>
  <c r="AC1213" i="217"/>
  <c r="AC1209" i="217"/>
  <c r="AC1201" i="217"/>
  <c r="AC1197" i="217"/>
  <c r="AC1193" i="217"/>
  <c r="AC1185" i="217"/>
  <c r="AC1181" i="217"/>
  <c r="AC1177" i="217"/>
  <c r="AC1169" i="217"/>
  <c r="AC1165" i="217"/>
  <c r="AC1161" i="217"/>
  <c r="AC1153" i="217"/>
  <c r="AC1149" i="217"/>
  <c r="AC1145" i="217"/>
  <c r="AC1137" i="217"/>
  <c r="AC1133" i="217"/>
  <c r="AC1129" i="217"/>
  <c r="AC1121" i="217"/>
  <c r="AC1117" i="217"/>
  <c r="AC1113" i="217"/>
  <c r="AC1105" i="217"/>
  <c r="AC1101" i="217"/>
  <c r="AC1097" i="217"/>
  <c r="AC1089" i="217"/>
  <c r="AC1085" i="217"/>
  <c r="AC1081" i="217"/>
  <c r="AC1073" i="217"/>
  <c r="AC1069" i="217"/>
  <c r="AC1065" i="217"/>
  <c r="AC1057" i="217"/>
  <c r="AC1053" i="217"/>
  <c r="AC1049" i="217"/>
  <c r="AC1041" i="217"/>
  <c r="AC1536" i="217"/>
  <c r="AC1532" i="217"/>
  <c r="AC1524" i="217"/>
  <c r="AC1520" i="217"/>
  <c r="AC1516" i="217"/>
  <c r="AC1508" i="217"/>
  <c r="AC1504" i="217"/>
  <c r="AC1500" i="217"/>
  <c r="AC1492" i="217"/>
  <c r="AC1488" i="217"/>
  <c r="AC1484" i="217"/>
  <c r="AC1476" i="217"/>
  <c r="AC1472" i="217"/>
  <c r="AC1468" i="217"/>
  <c r="AC1460" i="217"/>
  <c r="AC1456" i="217"/>
  <c r="AC1452" i="217"/>
  <c r="AC1444" i="217"/>
  <c r="AC1440" i="217"/>
  <c r="AC1436" i="217"/>
  <c r="AC1428" i="217"/>
  <c r="AC1424" i="217"/>
  <c r="AC1420" i="217"/>
  <c r="AC1412" i="217"/>
  <c r="AC1408" i="217"/>
  <c r="AC1404" i="217"/>
  <c r="AC1396" i="217"/>
  <c r="AC1392" i="217"/>
  <c r="AC1388" i="217"/>
  <c r="AC1380" i="217"/>
  <c r="AC1376" i="217"/>
  <c r="AC1372" i="217"/>
  <c r="AC1364" i="217"/>
  <c r="AC1360" i="217"/>
  <c r="AC1356" i="217"/>
  <c r="AC1348" i="217"/>
  <c r="AC1344" i="217"/>
  <c r="AC1340" i="217"/>
  <c r="AC1332" i="217"/>
  <c r="AC1328" i="217"/>
  <c r="AC1324" i="217"/>
  <c r="AC1316" i="217"/>
  <c r="AC1312" i="217"/>
  <c r="AC1308" i="217"/>
  <c r="AC1300" i="217"/>
  <c r="AC1296" i="217"/>
  <c r="AC1292" i="217"/>
  <c r="AC1284" i="217"/>
  <c r="AC1280" i="217"/>
  <c r="AC1276" i="217"/>
  <c r="AC1268" i="217"/>
  <c r="AC1264" i="217"/>
  <c r="AC1260" i="217"/>
  <c r="AC1252" i="217"/>
  <c r="AC1248" i="217"/>
  <c r="AC1244" i="217"/>
  <c r="AC1236" i="217"/>
  <c r="AC1232" i="217"/>
  <c r="AC1228" i="217"/>
  <c r="AC1220" i="217"/>
  <c r="AC1216" i="217"/>
  <c r="AC1212" i="217"/>
  <c r="AC1204" i="217"/>
  <c r="AC1200" i="217"/>
  <c r="AC1196" i="217"/>
  <c r="AC1188" i="217"/>
  <c r="AC1184" i="217"/>
  <c r="AC1180" i="217"/>
  <c r="AC1172" i="217"/>
  <c r="AC1168" i="217"/>
  <c r="AC1164" i="217"/>
  <c r="AC1156" i="217"/>
  <c r="AC1152" i="217"/>
  <c r="AC1148" i="217"/>
  <c r="AC1140" i="217"/>
  <c r="AC1136" i="217"/>
  <c r="AC1132" i="217"/>
  <c r="AC1124" i="217"/>
  <c r="AC1120" i="217"/>
  <c r="AC1116" i="217"/>
  <c r="AC1108" i="217"/>
  <c r="AC1104" i="217"/>
  <c r="AC1100" i="217"/>
  <c r="AC1092" i="217"/>
  <c r="AC1088" i="217"/>
  <c r="AC1084" i="217"/>
  <c r="AC1076" i="217"/>
  <c r="AC1072" i="217"/>
  <c r="AC1068" i="217"/>
  <c r="AC1060" i="217"/>
  <c r="AC1056" i="217"/>
  <c r="AC1052" i="217"/>
  <c r="AC1044" i="217"/>
  <c r="AC1040" i="217"/>
  <c r="AC1539" i="217"/>
  <c r="AC1507" i="217"/>
  <c r="AC1491" i="217"/>
  <c r="AC1475" i="217"/>
  <c r="AC1443" i="217"/>
  <c r="AC1427" i="217"/>
  <c r="AC1411" i="217"/>
  <c r="AC1379" i="217"/>
  <c r="AC1363" i="217"/>
  <c r="AC1347" i="217"/>
  <c r="AC1315" i="217"/>
  <c r="AC1299" i="217"/>
  <c r="AC1283" i="217"/>
  <c r="AC1251" i="217"/>
  <c r="AC1235" i="217"/>
  <c r="AC1219" i="217"/>
  <c r="AC1187" i="217"/>
  <c r="AC1171" i="217"/>
  <c r="AC1155" i="217"/>
  <c r="AC1123" i="217"/>
  <c r="AC1107" i="217"/>
  <c r="AC1091" i="217"/>
  <c r="AC1059" i="217"/>
  <c r="AC1043" i="217"/>
  <c r="AC1527" i="217"/>
  <c r="AC1495" i="217"/>
  <c r="AC1479" i="217"/>
  <c r="AC1535" i="217"/>
  <c r="AC1503" i="217"/>
  <c r="AC1487" i="217"/>
  <c r="AC1471" i="217"/>
  <c r="AC1439" i="217"/>
  <c r="AC1423" i="217"/>
  <c r="AC1407" i="217"/>
  <c r="AC1375" i="217"/>
  <c r="AC1359" i="217"/>
  <c r="AC1343" i="217"/>
  <c r="AC1311" i="217"/>
  <c r="AC1295" i="217"/>
  <c r="AC1279" i="217"/>
  <c r="AC1247" i="217"/>
  <c r="AC1231" i="217"/>
  <c r="AC1215" i="217"/>
  <c r="AC1183" i="217"/>
  <c r="AC1167" i="217"/>
  <c r="AC1151" i="217"/>
  <c r="AC1119" i="217"/>
  <c r="AC1103" i="217"/>
  <c r="AC1087" i="217"/>
  <c r="AC1055" i="217"/>
  <c r="AC1531" i="217"/>
  <c r="AC1515" i="217"/>
  <c r="AC1483" i="217"/>
  <c r="AC1467" i="217"/>
  <c r="AC1451" i="217"/>
  <c r="AC1419" i="217"/>
  <c r="AC1403" i="217"/>
  <c r="AC1387" i="217"/>
  <c r="AC1355" i="217"/>
  <c r="AC1339" i="217"/>
  <c r="AC1323" i="217"/>
  <c r="AC1291" i="217"/>
  <c r="AC1275" i="217"/>
  <c r="AC1259" i="217"/>
  <c r="AC1227" i="217"/>
  <c r="AC1211" i="217"/>
  <c r="AC1195" i="217"/>
  <c r="AC1163" i="217"/>
  <c r="AC1147" i="217"/>
  <c r="AC1131" i="217"/>
  <c r="AC1099" i="217"/>
  <c r="AC1083" i="217"/>
  <c r="AC1067" i="217"/>
  <c r="AC1063" i="217"/>
  <c r="AC1127" i="217"/>
  <c r="AC1191" i="217"/>
  <c r="AC1319" i="217"/>
  <c r="AC1383" i="217"/>
  <c r="AC1447" i="217"/>
  <c r="AC27" i="217"/>
  <c r="AC43" i="217"/>
  <c r="AC59" i="217"/>
  <c r="AC75" i="217"/>
  <c r="AC91" i="217"/>
  <c r="AC107" i="217"/>
  <c r="AC123" i="217"/>
  <c r="AC139" i="217"/>
  <c r="AC155" i="217"/>
  <c r="AC171" i="217"/>
  <c r="AC187" i="217"/>
  <c r="AC203" i="217"/>
  <c r="AC219" i="217"/>
  <c r="AC235" i="217"/>
  <c r="AC251" i="217"/>
  <c r="AC267" i="217"/>
  <c r="AC283" i="217"/>
  <c r="AC299" i="217"/>
  <c r="AC315" i="217"/>
  <c r="AC331" i="217"/>
  <c r="AC347" i="217"/>
  <c r="AC363" i="217"/>
  <c r="AC379" i="217"/>
  <c r="AC395" i="217"/>
  <c r="AC411" i="217"/>
  <c r="AC427" i="217"/>
  <c r="AC443" i="217"/>
  <c r="AC459" i="217"/>
  <c r="AC475" i="217"/>
  <c r="AC491" i="217"/>
  <c r="AC507" i="217"/>
  <c r="AC531" i="217"/>
  <c r="AC547" i="217"/>
  <c r="AC563" i="217"/>
  <c r="AC579" i="217"/>
  <c r="AC595" i="217"/>
  <c r="AC611" i="217"/>
  <c r="AC627" i="217"/>
  <c r="AC643" i="217"/>
  <c r="AC659" i="217"/>
  <c r="AC675" i="217"/>
  <c r="AC691" i="217"/>
  <c r="AC707" i="217"/>
  <c r="AC723" i="217"/>
  <c r="AC739" i="217"/>
  <c r="AC755" i="217"/>
  <c r="AC771" i="217"/>
  <c r="AC787" i="217"/>
  <c r="AC803" i="217"/>
  <c r="AC819" i="217"/>
  <c r="AC835" i="217"/>
  <c r="AC851" i="217"/>
  <c r="AC867" i="217"/>
  <c r="AC883" i="217"/>
  <c r="AC899" i="217"/>
  <c r="AC915" i="217"/>
  <c r="AC931" i="217"/>
  <c r="AC947" i="217"/>
  <c r="AC963" i="217"/>
  <c r="AC979" i="217"/>
  <c r="AC1023" i="217"/>
  <c r="AC1079" i="217"/>
  <c r="AC1143" i="217"/>
  <c r="AC1207" i="217"/>
  <c r="AC1271" i="217"/>
  <c r="AC1335" i="217"/>
  <c r="AC1399" i="217"/>
  <c r="AC1463" i="217"/>
  <c r="AC2071" i="217"/>
  <c r="AC2103" i="217"/>
  <c r="AC2136" i="217"/>
  <c r="AC2200" i="217"/>
  <c r="AC2285" i="217"/>
  <c r="AC2413" i="217"/>
  <c r="AC1555" i="217"/>
  <c r="AC1571" i="217"/>
  <c r="AC1587" i="217"/>
  <c r="AC1603" i="217"/>
  <c r="AC1619" i="217"/>
  <c r="AC1635" i="217"/>
  <c r="AC1651" i="217"/>
  <c r="AC1667" i="217"/>
  <c r="AC1683" i="217"/>
  <c r="AC1699" i="217"/>
  <c r="AC1715" i="217"/>
  <c r="AC1731" i="217"/>
  <c r="AC1747" i="217"/>
  <c r="AC1763" i="217"/>
  <c r="AC1779" i="217"/>
  <c r="AC1795" i="217"/>
  <c r="AC1811" i="217"/>
  <c r="AC1827" i="217"/>
  <c r="AC1843" i="217"/>
  <c r="AC1859" i="217"/>
  <c r="AC1875" i="217"/>
  <c r="AC1891" i="217"/>
  <c r="AC1907" i="217"/>
  <c r="AC1923" i="217"/>
  <c r="AC1939" i="217"/>
  <c r="AC1955" i="217"/>
  <c r="AC1971" i="217"/>
  <c r="AC1987" i="217"/>
  <c r="AC2003" i="217"/>
  <c r="AC2019" i="217"/>
  <c r="AC2035" i="217"/>
  <c r="AC2075" i="217"/>
  <c r="AC2091" i="217"/>
  <c r="AC2107" i="217"/>
  <c r="AC2123" i="217"/>
  <c r="AC2141" i="217"/>
  <c r="AC2162" i="217"/>
  <c r="AC2184" i="217"/>
  <c r="AC2205" i="217"/>
  <c r="AC2237" i="217"/>
  <c r="AC2301" i="217"/>
  <c r="AC2365" i="217"/>
  <c r="AC2429" i="217"/>
  <c r="AC2493" i="217"/>
  <c r="AC2557" i="217"/>
  <c r="P2573" i="217"/>
  <c r="AC2050" i="217"/>
  <c r="AC2046" i="217"/>
  <c r="AC2042" i="217"/>
  <c r="AC2038" i="217"/>
  <c r="AC2034" i="217"/>
  <c r="AC2030" i="217"/>
  <c r="AC2026" i="217"/>
  <c r="AC2022" i="217"/>
  <c r="AC2018" i="217"/>
  <c r="AC2014" i="217"/>
  <c r="AC2010" i="217"/>
  <c r="AC2006" i="217"/>
  <c r="AC2002" i="217"/>
  <c r="AC1998" i="217"/>
  <c r="AC1994" i="217"/>
  <c r="AC1990" i="217"/>
  <c r="AC1986" i="217"/>
  <c r="AC1982" i="217"/>
  <c r="AC1978" i="217"/>
  <c r="AC1974" i="217"/>
  <c r="AC1970" i="217"/>
  <c r="AC1966" i="217"/>
  <c r="AC1962" i="217"/>
  <c r="AC1958" i="217"/>
  <c r="AC1954" i="217"/>
  <c r="AC1950" i="217"/>
  <c r="AC1946" i="217"/>
  <c r="AC1942" i="217"/>
  <c r="AC1938" i="217"/>
  <c r="AC1934" i="217"/>
  <c r="AC1930" i="217"/>
  <c r="AC1926" i="217"/>
  <c r="AC1922" i="217"/>
  <c r="AC1918" i="217"/>
  <c r="AC1914" i="217"/>
  <c r="AC1910" i="217"/>
  <c r="AC1906" i="217"/>
  <c r="AC1902" i="217"/>
  <c r="AC1898" i="217"/>
  <c r="AC1894" i="217"/>
  <c r="AC1890" i="217"/>
  <c r="AC1886" i="217"/>
  <c r="AC1882" i="217"/>
  <c r="AC1878" i="217"/>
  <c r="AC1874" i="217"/>
  <c r="AC1870" i="217"/>
  <c r="AC1866" i="217"/>
  <c r="AC1862" i="217"/>
  <c r="AC1858" i="217"/>
  <c r="AC1854" i="217"/>
  <c r="AC1850" i="217"/>
  <c r="AC1846" i="217"/>
  <c r="AC1842" i="217"/>
  <c r="AC1838" i="217"/>
  <c r="AC1834" i="217"/>
  <c r="AC1830" i="217"/>
  <c r="AC1826" i="217"/>
  <c r="AC1822" i="217"/>
  <c r="AC1818" i="217"/>
  <c r="AC1814" i="217"/>
  <c r="AC1810" i="217"/>
  <c r="AC1806" i="217"/>
  <c r="AC1802" i="217"/>
  <c r="AC1798" i="217"/>
  <c r="AC1794" i="217"/>
  <c r="AC1790" i="217"/>
  <c r="AC1786" i="217"/>
  <c r="AC1782" i="217"/>
  <c r="AC1778" i="217"/>
  <c r="AC1774" i="217"/>
  <c r="AC1770" i="217"/>
  <c r="AC1766" i="217"/>
  <c r="AC1762" i="217"/>
  <c r="AC1758" i="217"/>
  <c r="AC1754" i="217"/>
  <c r="AC1750" i="217"/>
  <c r="AC1746" i="217"/>
  <c r="AC1742" i="217"/>
  <c r="AC1738" i="217"/>
  <c r="AC1734" i="217"/>
  <c r="AC1730" i="217"/>
  <c r="AC1726" i="217"/>
  <c r="AC1722" i="217"/>
  <c r="AC1718" i="217"/>
  <c r="AC1714" i="217"/>
  <c r="AC1710" i="217"/>
  <c r="AC1706" i="217"/>
  <c r="AC1702" i="217"/>
  <c r="AC1698" i="217"/>
  <c r="AC1694" i="217"/>
  <c r="AC1690" i="217"/>
  <c r="AC1686" i="217"/>
  <c r="AC1682" i="217"/>
  <c r="AC1678" i="217"/>
  <c r="AC1674" i="217"/>
  <c r="AC1670" i="217"/>
  <c r="AC1666" i="217"/>
  <c r="AC1662" i="217"/>
  <c r="AC1658" i="217"/>
  <c r="AC1654" i="217"/>
  <c r="AC1650" i="217"/>
  <c r="AC1646" i="217"/>
  <c r="AC1642" i="217"/>
  <c r="AC1638" i="217"/>
  <c r="AC1634" i="217"/>
  <c r="AC1630" i="217"/>
  <c r="AC1626" i="217"/>
  <c r="AC1622" i="217"/>
  <c r="AC1618" i="217"/>
  <c r="AC1614" i="217"/>
  <c r="AC1610" i="217"/>
  <c r="AC1606" i="217"/>
  <c r="AC1602" i="217"/>
  <c r="AC1598" i="217"/>
  <c r="AC1594" i="217"/>
  <c r="AC1590" i="217"/>
  <c r="AC1586" i="217"/>
  <c r="AC1582" i="217"/>
  <c r="AC1578" i="217"/>
  <c r="AC1574" i="217"/>
  <c r="AC1570" i="217"/>
  <c r="AC1566" i="217"/>
  <c r="AC1562" i="217"/>
  <c r="AC1558" i="217"/>
  <c r="AC1554" i="217"/>
  <c r="AC2049" i="217"/>
  <c r="AC2045" i="217"/>
  <c r="AC2041" i="217"/>
  <c r="AC2037" i="217"/>
  <c r="AC2033" i="217"/>
  <c r="AC2029" i="217"/>
  <c r="AC2025" i="217"/>
  <c r="AC2021" i="217"/>
  <c r="AC2017" i="217"/>
  <c r="AC2013" i="217"/>
  <c r="AC2009" i="217"/>
  <c r="AC2005" i="217"/>
  <c r="AC2001" i="217"/>
  <c r="AC1997" i="217"/>
  <c r="AC1993" i="217"/>
  <c r="AC1989" i="217"/>
  <c r="AC1985" i="217"/>
  <c r="AC1981" i="217"/>
  <c r="AC1977" i="217"/>
  <c r="AC1973" i="217"/>
  <c r="AC1969" i="217"/>
  <c r="AC1965" i="217"/>
  <c r="AC1961" i="217"/>
  <c r="AC1957" i="217"/>
  <c r="AC1953" i="217"/>
  <c r="AC1949" i="217"/>
  <c r="AC1945" i="217"/>
  <c r="AC1941" i="217"/>
  <c r="AC1937" i="217"/>
  <c r="AC1933" i="217"/>
  <c r="AC1929" i="217"/>
  <c r="AC1925" i="217"/>
  <c r="AC1921" i="217"/>
  <c r="AC1917" i="217"/>
  <c r="AC1913" i="217"/>
  <c r="AC1909" i="217"/>
  <c r="AC1905" i="217"/>
  <c r="AC1901" i="217"/>
  <c r="AC1897" i="217"/>
  <c r="AC1893" i="217"/>
  <c r="AC1889" i="217"/>
  <c r="AC1885" i="217"/>
  <c r="AC1881" i="217"/>
  <c r="AC1877" i="217"/>
  <c r="AC1873" i="217"/>
  <c r="AC1869" i="217"/>
  <c r="AC1865" i="217"/>
  <c r="AC1861" i="217"/>
  <c r="AC1857" i="217"/>
  <c r="AC1853" i="217"/>
  <c r="AC1849" i="217"/>
  <c r="AC1845" i="217"/>
  <c r="AC1841" i="217"/>
  <c r="AC1837" i="217"/>
  <c r="AC1833" i="217"/>
  <c r="AC1829" i="217"/>
  <c r="AC1825" i="217"/>
  <c r="AC1821" i="217"/>
  <c r="AC1817" i="217"/>
  <c r="AC1813" i="217"/>
  <c r="AC1809" i="217"/>
  <c r="AC1805" i="217"/>
  <c r="AC1801" i="217"/>
  <c r="AC1797" i="217"/>
  <c r="AC1793" i="217"/>
  <c r="AC1789" i="217"/>
  <c r="AC1785" i="217"/>
  <c r="AC1781" i="217"/>
  <c r="AC1777" i="217"/>
  <c r="AC1773" i="217"/>
  <c r="AC1769" i="217"/>
  <c r="AC1765" i="217"/>
  <c r="AC1761" i="217"/>
  <c r="AC1757" i="217"/>
  <c r="AC1753" i="217"/>
  <c r="AC1749" i="217"/>
  <c r="AC1745" i="217"/>
  <c r="AC1741" i="217"/>
  <c r="AC1737" i="217"/>
  <c r="AC1733" i="217"/>
  <c r="AC1729" i="217"/>
  <c r="AC1725" i="217"/>
  <c r="AC1721" i="217"/>
  <c r="AC1717" i="217"/>
  <c r="AC1713" i="217"/>
  <c r="AC1709" i="217"/>
  <c r="AC1705" i="217"/>
  <c r="AC1701" i="217"/>
  <c r="AC1697" i="217"/>
  <c r="AC1693" i="217"/>
  <c r="AC1689" i="217"/>
  <c r="AC1685" i="217"/>
  <c r="AC1681" i="217"/>
  <c r="AC1677" i="217"/>
  <c r="AC1673" i="217"/>
  <c r="AC1669" i="217"/>
  <c r="AC1665" i="217"/>
  <c r="AC1661" i="217"/>
  <c r="AC1657" i="217"/>
  <c r="AC1653" i="217"/>
  <c r="AC1649" i="217"/>
  <c r="AC1645" i="217"/>
  <c r="AC1641" i="217"/>
  <c r="AC1637" i="217"/>
  <c r="AC1633" i="217"/>
  <c r="AC1629" i="217"/>
  <c r="AC1625" i="217"/>
  <c r="AC1621" i="217"/>
  <c r="AC1617" i="217"/>
  <c r="AC1613" i="217"/>
  <c r="AC1609" i="217"/>
  <c r="AC1605" i="217"/>
  <c r="AC1601" i="217"/>
  <c r="AC1597" i="217"/>
  <c r="AC1593" i="217"/>
  <c r="AC1589" i="217"/>
  <c r="AC1585" i="217"/>
  <c r="AC1581" i="217"/>
  <c r="AC1577" i="217"/>
  <c r="AC1573" i="217"/>
  <c r="AC1569" i="217"/>
  <c r="AC1565" i="217"/>
  <c r="AC1561" i="217"/>
  <c r="AC1557" i="217"/>
  <c r="AC1553" i="217"/>
  <c r="AC2048" i="217"/>
  <c r="AC2044" i="217"/>
  <c r="AC2040" i="217"/>
  <c r="AC2036" i="217"/>
  <c r="AC2032" i="217"/>
  <c r="AC2028" i="217"/>
  <c r="AC2024" i="217"/>
  <c r="AC2020" i="217"/>
  <c r="AC2016" i="217"/>
  <c r="AC2012" i="217"/>
  <c r="AC2008" i="217"/>
  <c r="AC2004" i="217"/>
  <c r="AC2000" i="217"/>
  <c r="AC1996" i="217"/>
  <c r="AC1992" i="217"/>
  <c r="AC1988" i="217"/>
  <c r="AC1984" i="217"/>
  <c r="AC1980" i="217"/>
  <c r="AC1976" i="217"/>
  <c r="AC1972" i="217"/>
  <c r="AC1968" i="217"/>
  <c r="AC1964" i="217"/>
  <c r="AC1960" i="217"/>
  <c r="AC1956" i="217"/>
  <c r="AC1952" i="217"/>
  <c r="AC1948" i="217"/>
  <c r="AC1944" i="217"/>
  <c r="AC1940" i="217"/>
  <c r="AC1936" i="217"/>
  <c r="AC1932" i="217"/>
  <c r="AC1928" i="217"/>
  <c r="AC1924" i="217"/>
  <c r="AC1920" i="217"/>
  <c r="AC1916" i="217"/>
  <c r="AC1912" i="217"/>
  <c r="AC1908" i="217"/>
  <c r="AC1904" i="217"/>
  <c r="AC1900" i="217"/>
  <c r="AC1896" i="217"/>
  <c r="AC1892" i="217"/>
  <c r="AC1888" i="217"/>
  <c r="AC1884" i="217"/>
  <c r="AC1880" i="217"/>
  <c r="AC1876" i="217"/>
  <c r="AC1872" i="217"/>
  <c r="AC1868" i="217"/>
  <c r="AC1864" i="217"/>
  <c r="AC1860" i="217"/>
  <c r="AC1856" i="217"/>
  <c r="AC1852" i="217"/>
  <c r="AC1848" i="217"/>
  <c r="AC1844" i="217"/>
  <c r="AC1840" i="217"/>
  <c r="AC1836" i="217"/>
  <c r="AC1832" i="217"/>
  <c r="AC1828" i="217"/>
  <c r="AC1824" i="217"/>
  <c r="AC1820" i="217"/>
  <c r="AC1816" i="217"/>
  <c r="AC1812" i="217"/>
  <c r="AC1808" i="217"/>
  <c r="AC1804" i="217"/>
  <c r="AC1800" i="217"/>
  <c r="AC1796" i="217"/>
  <c r="AC1792" i="217"/>
  <c r="AC1788" i="217"/>
  <c r="AC1784" i="217"/>
  <c r="AC1780" i="217"/>
  <c r="AC1776" i="217"/>
  <c r="AC1772" i="217"/>
  <c r="AC1768" i="217"/>
  <c r="AC1764" i="217"/>
  <c r="AC1760" i="217"/>
  <c r="AC1756" i="217"/>
  <c r="AC1752" i="217"/>
  <c r="AC1748" i="217"/>
  <c r="AC1744" i="217"/>
  <c r="AC1740" i="217"/>
  <c r="AC1736" i="217"/>
  <c r="AC1732" i="217"/>
  <c r="AC1728" i="217"/>
  <c r="AC1724" i="217"/>
  <c r="AC1720" i="217"/>
  <c r="AC1716" i="217"/>
  <c r="AC1712" i="217"/>
  <c r="AC1708" i="217"/>
  <c r="AC1704" i="217"/>
  <c r="AC1700" i="217"/>
  <c r="AC1696" i="217"/>
  <c r="AC1692" i="217"/>
  <c r="AC1688" i="217"/>
  <c r="AC1684" i="217"/>
  <c r="AC1680" i="217"/>
  <c r="AC1676" i="217"/>
  <c r="AC1672" i="217"/>
  <c r="AC1668" i="217"/>
  <c r="AC1664" i="217"/>
  <c r="AC1660" i="217"/>
  <c r="AC1656" i="217"/>
  <c r="AC1652" i="217"/>
  <c r="AC1648" i="217"/>
  <c r="AC1644" i="217"/>
  <c r="AC1640" i="217"/>
  <c r="AC1636" i="217"/>
  <c r="AC1632" i="217"/>
  <c r="AC1628" i="217"/>
  <c r="AC1624" i="217"/>
  <c r="AC1620" i="217"/>
  <c r="AC1616" i="217"/>
  <c r="AC1612" i="217"/>
  <c r="AC1608" i="217"/>
  <c r="AC1604" i="217"/>
  <c r="AC1600" i="217"/>
  <c r="AC1596" i="217"/>
  <c r="AC1592" i="217"/>
  <c r="AC1588" i="217"/>
  <c r="AC1584" i="217"/>
  <c r="AC1580" i="217"/>
  <c r="AC1576" i="217"/>
  <c r="AC1572" i="217"/>
  <c r="AC1568" i="217"/>
  <c r="AC1564" i="217"/>
  <c r="AC1560" i="217"/>
  <c r="AC1556" i="217"/>
  <c r="AC1552" i="217"/>
  <c r="AC1559" i="217"/>
  <c r="AC1575" i="217"/>
  <c r="AC1591" i="217"/>
  <c r="AC1607" i="217"/>
  <c r="AC1623" i="217"/>
  <c r="AC1639" i="217"/>
  <c r="AC1655" i="217"/>
  <c r="AC1671" i="217"/>
  <c r="AC1687" i="217"/>
  <c r="AC1703" i="217"/>
  <c r="AC1719" i="217"/>
  <c r="AC1735" i="217"/>
  <c r="AC1751" i="217"/>
  <c r="AC1767" i="217"/>
  <c r="AC1783" i="217"/>
  <c r="AC1799" i="217"/>
  <c r="AC1815" i="217"/>
  <c r="AC1831" i="217"/>
  <c r="AC1847" i="217"/>
  <c r="AC1863" i="217"/>
  <c r="AC1879" i="217"/>
  <c r="AC1895" i="217"/>
  <c r="AC1911" i="217"/>
  <c r="AC1927" i="217"/>
  <c r="AC1943" i="217"/>
  <c r="AC1959" i="217"/>
  <c r="AC1975" i="217"/>
  <c r="AC1991" i="217"/>
  <c r="AC2007" i="217"/>
  <c r="AC2023" i="217"/>
  <c r="AC2039" i="217"/>
  <c r="AC2079" i="217"/>
  <c r="AC2095" i="217"/>
  <c r="AC2111" i="217"/>
  <c r="AC2127" i="217"/>
  <c r="AC2146" i="217"/>
  <c r="AC2168" i="217"/>
  <c r="AC2189" i="217"/>
  <c r="AC2210" i="217"/>
  <c r="AC2253" i="217"/>
  <c r="AC2317" i="217"/>
  <c r="AC2381" i="217"/>
  <c r="AC2445" i="217"/>
  <c r="AC2560" i="217"/>
  <c r="AC2556" i="217"/>
  <c r="AC2552" i="217"/>
  <c r="AC2548" i="217"/>
  <c r="AC2544" i="217"/>
  <c r="AC2540" i="217"/>
  <c r="AC2536" i="217"/>
  <c r="AC2532" i="217"/>
  <c r="AC2528" i="217"/>
  <c r="AC2524" i="217"/>
  <c r="AC2520" i="217"/>
  <c r="AC2516" i="217"/>
  <c r="AC2512" i="217"/>
  <c r="AC2508" i="217"/>
  <c r="AC2504" i="217"/>
  <c r="AC2500" i="217"/>
  <c r="AC2496" i="217"/>
  <c r="AC2492" i="217"/>
  <c r="AC2488" i="217"/>
  <c r="AC2484" i="217"/>
  <c r="AC2480" i="217"/>
  <c r="AC2476" i="217"/>
  <c r="AC2472" i="217"/>
  <c r="AC2468" i="217"/>
  <c r="AC2464" i="217"/>
  <c r="AC2460" i="217"/>
  <c r="AC2456" i="217"/>
  <c r="AC2452" i="217"/>
  <c r="AC2448" i="217"/>
  <c r="AC2444" i="217"/>
  <c r="AC2440" i="217"/>
  <c r="AC2436" i="217"/>
  <c r="AC2432" i="217"/>
  <c r="AC2428" i="217"/>
  <c r="AC2424" i="217"/>
  <c r="AC2420" i="217"/>
  <c r="AC2416" i="217"/>
  <c r="AC2412" i="217"/>
  <c r="AC2408" i="217"/>
  <c r="AC2404" i="217"/>
  <c r="AC2400" i="217"/>
  <c r="AC2396" i="217"/>
  <c r="AC2392" i="217"/>
  <c r="AC2388" i="217"/>
  <c r="AC2384" i="217"/>
  <c r="AC2380" i="217"/>
  <c r="AC2376" i="217"/>
  <c r="AC2372" i="217"/>
  <c r="AC2368" i="217"/>
  <c r="AC2364" i="217"/>
  <c r="AC2360" i="217"/>
  <c r="AC2356" i="217"/>
  <c r="AC2352" i="217"/>
  <c r="AC2348" i="217"/>
  <c r="AC2344" i="217"/>
  <c r="AC2340" i="217"/>
  <c r="AC2336" i="217"/>
  <c r="AC2332" i="217"/>
  <c r="AC2328" i="217"/>
  <c r="AC2324" i="217"/>
  <c r="AC2320" i="217"/>
  <c r="AC2316" i="217"/>
  <c r="AC2312" i="217"/>
  <c r="AC2308" i="217"/>
  <c r="AC2304" i="217"/>
  <c r="AC2300" i="217"/>
  <c r="AC2296" i="217"/>
  <c r="AC2292" i="217"/>
  <c r="AC2288" i="217"/>
  <c r="AC2284" i="217"/>
  <c r="AC2280" i="217"/>
  <c r="AC2276" i="217"/>
  <c r="AC2272" i="217"/>
  <c r="AC2268" i="217"/>
  <c r="AC2264" i="217"/>
  <c r="AC2260" i="217"/>
  <c r="AC2256" i="217"/>
  <c r="AC2252" i="217"/>
  <c r="AC2248" i="217"/>
  <c r="AC2244" i="217"/>
  <c r="AC2240" i="217"/>
  <c r="AC2236" i="217"/>
  <c r="AC2232" i="217"/>
  <c r="AC2228" i="217"/>
  <c r="AC2224" i="217"/>
  <c r="AC2563" i="217"/>
  <c r="AC2559" i="217"/>
  <c r="AC2555" i="217"/>
  <c r="AC2551" i="217"/>
  <c r="AC2547" i="217"/>
  <c r="AC2543" i="217"/>
  <c r="AC2539" i="217"/>
  <c r="AC2535" i="217"/>
  <c r="AC2531" i="217"/>
  <c r="AC2527" i="217"/>
  <c r="AC2523" i="217"/>
  <c r="AC2519" i="217"/>
  <c r="AC2515" i="217"/>
  <c r="AC2511" i="217"/>
  <c r="AC2507" i="217"/>
  <c r="AC2503" i="217"/>
  <c r="AC2499" i="217"/>
  <c r="AC2495" i="217"/>
  <c r="AC2491" i="217"/>
  <c r="AC2487" i="217"/>
  <c r="AC2483" i="217"/>
  <c r="AC2479" i="217"/>
  <c r="AC2475" i="217"/>
  <c r="AC2471" i="217"/>
  <c r="AC2467" i="217"/>
  <c r="AC2463" i="217"/>
  <c r="AC2459" i="217"/>
  <c r="AC2455" i="217"/>
  <c r="AC2451" i="217"/>
  <c r="AC2447" i="217"/>
  <c r="AC2443" i="217"/>
  <c r="AC2439" i="217"/>
  <c r="AC2435" i="217"/>
  <c r="AC2431" i="217"/>
  <c r="AC2427" i="217"/>
  <c r="AC2423" i="217"/>
  <c r="AC2419" i="217"/>
  <c r="AC2415" i="217"/>
  <c r="AC2411" i="217"/>
  <c r="AC2407" i="217"/>
  <c r="AC2403" i="217"/>
  <c r="AC2399" i="217"/>
  <c r="AC2395" i="217"/>
  <c r="AC2391" i="217"/>
  <c r="AC2387" i="217"/>
  <c r="AC2383" i="217"/>
  <c r="AC2379" i="217"/>
  <c r="AC2375" i="217"/>
  <c r="AC2371" i="217"/>
  <c r="AC2367" i="217"/>
  <c r="AC2363" i="217"/>
  <c r="AC2359" i="217"/>
  <c r="AC2355" i="217"/>
  <c r="AC2351" i="217"/>
  <c r="AC2347" i="217"/>
  <c r="AC2343" i="217"/>
  <c r="AC2339" i="217"/>
  <c r="AC2335" i="217"/>
  <c r="AC2331" i="217"/>
  <c r="AC2327" i="217"/>
  <c r="AC2323" i="217"/>
  <c r="AC2319" i="217"/>
  <c r="AC2315" i="217"/>
  <c r="AC2311" i="217"/>
  <c r="AC2307" i="217"/>
  <c r="AC2303" i="217"/>
  <c r="AC2299" i="217"/>
  <c r="AC2295" i="217"/>
  <c r="AC2291" i="217"/>
  <c r="AC2287" i="217"/>
  <c r="AC2283" i="217"/>
  <c r="AC2279" i="217"/>
  <c r="AC2275" i="217"/>
  <c r="AC2271" i="217"/>
  <c r="AC2267" i="217"/>
  <c r="AC2263" i="217"/>
  <c r="AC2259" i="217"/>
  <c r="AC2255" i="217"/>
  <c r="AC2251" i="217"/>
  <c r="AC2247" i="217"/>
  <c r="AC2243" i="217"/>
  <c r="AC2239" i="217"/>
  <c r="AC2235" i="217"/>
  <c r="AC2231" i="217"/>
  <c r="AC2227" i="217"/>
  <c r="AC2223" i="217"/>
  <c r="AC2219" i="217"/>
  <c r="AC2215" i="217"/>
  <c r="AC2211" i="217"/>
  <c r="AC2207" i="217"/>
  <c r="AC2203" i="217"/>
  <c r="AC2199" i="217"/>
  <c r="AC2195" i="217"/>
  <c r="AC2191" i="217"/>
  <c r="AC2187" i="217"/>
  <c r="AC2183" i="217"/>
  <c r="AC2179" i="217"/>
  <c r="AC2175" i="217"/>
  <c r="AC2171" i="217"/>
  <c r="AC2167" i="217"/>
  <c r="AC2163" i="217"/>
  <c r="AC2159" i="217"/>
  <c r="AC2155" i="217"/>
  <c r="AC2151" i="217"/>
  <c r="AC2147" i="217"/>
  <c r="AC2143" i="217"/>
  <c r="AC2139" i="217"/>
  <c r="AC2135" i="217"/>
  <c r="AC2562" i="217"/>
  <c r="AC2558" i="217"/>
  <c r="AC2554" i="217"/>
  <c r="AC2550" i="217"/>
  <c r="AC2546" i="217"/>
  <c r="AC2542" i="217"/>
  <c r="AC2538" i="217"/>
  <c r="AC2534" i="217"/>
  <c r="AC2530" i="217"/>
  <c r="AC2526" i="217"/>
  <c r="AC2522" i="217"/>
  <c r="AC2518" i="217"/>
  <c r="AC2514" i="217"/>
  <c r="AC2510" i="217"/>
  <c r="AC2506" i="217"/>
  <c r="AC2502" i="217"/>
  <c r="AC2498" i="217"/>
  <c r="AC2494" i="217"/>
  <c r="AC2490" i="217"/>
  <c r="AC2486" i="217"/>
  <c r="AC2482" i="217"/>
  <c r="AC2478" i="217"/>
  <c r="AC2474" i="217"/>
  <c r="AC2470" i="217"/>
  <c r="AC2466" i="217"/>
  <c r="AC2462" i="217"/>
  <c r="AC2458" i="217"/>
  <c r="AC2454" i="217"/>
  <c r="AC2450" i="217"/>
  <c r="AC2446" i="217"/>
  <c r="AC2442" i="217"/>
  <c r="AC2438" i="217"/>
  <c r="AC2434" i="217"/>
  <c r="AC2430" i="217"/>
  <c r="AC2426" i="217"/>
  <c r="AC2422" i="217"/>
  <c r="AC2418" i="217"/>
  <c r="AC2414" i="217"/>
  <c r="AC2410" i="217"/>
  <c r="AC2406" i="217"/>
  <c r="AC2402" i="217"/>
  <c r="AC2398" i="217"/>
  <c r="AC2394" i="217"/>
  <c r="AC2390" i="217"/>
  <c r="AC2386" i="217"/>
  <c r="AC2382" i="217"/>
  <c r="AC2378" i="217"/>
  <c r="AC2374" i="217"/>
  <c r="AC2370" i="217"/>
  <c r="AC2366" i="217"/>
  <c r="AC2362" i="217"/>
  <c r="AC2358" i="217"/>
  <c r="AC2354" i="217"/>
  <c r="AC2350" i="217"/>
  <c r="AC2346" i="217"/>
  <c r="AC2342" i="217"/>
  <c r="AC2338" i="217"/>
  <c r="AC2334" i="217"/>
  <c r="AC2330" i="217"/>
  <c r="AC2326" i="217"/>
  <c r="AC2322" i="217"/>
  <c r="AC2318" i="217"/>
  <c r="AC2314" i="217"/>
  <c r="AC2310" i="217"/>
  <c r="AC2306" i="217"/>
  <c r="AC2302" i="217"/>
  <c r="AC2298" i="217"/>
  <c r="AC2294" i="217"/>
  <c r="AC2290" i="217"/>
  <c r="AC2286" i="217"/>
  <c r="AC2282" i="217"/>
  <c r="AC2278" i="217"/>
  <c r="AC2274" i="217"/>
  <c r="AC2270" i="217"/>
  <c r="AC2266" i="217"/>
  <c r="AC2262" i="217"/>
  <c r="AC2258" i="217"/>
  <c r="AC2254" i="217"/>
  <c r="AC2250" i="217"/>
  <c r="AC2246" i="217"/>
  <c r="AC2242" i="217"/>
  <c r="AC2238" i="217"/>
  <c r="AC2234" i="217"/>
  <c r="AC2230" i="217"/>
  <c r="AC2226" i="217"/>
  <c r="AC2222" i="217"/>
  <c r="AC2553" i="217"/>
  <c r="AC2537" i="217"/>
  <c r="AC2521" i="217"/>
  <c r="AC2505" i="217"/>
  <c r="AC2489" i="217"/>
  <c r="AC2473" i="217"/>
  <c r="AC2457" i="217"/>
  <c r="AC2441" i="217"/>
  <c r="AC2425" i="217"/>
  <c r="AC2409" i="217"/>
  <c r="AC2393" i="217"/>
  <c r="AC2377" i="217"/>
  <c r="AC2361" i="217"/>
  <c r="AC2345" i="217"/>
  <c r="AC2329" i="217"/>
  <c r="AC2313" i="217"/>
  <c r="AC2297" i="217"/>
  <c r="AC2281" i="217"/>
  <c r="AC2265" i="217"/>
  <c r="AC2249" i="217"/>
  <c r="AC2233" i="217"/>
  <c r="AC2220" i="217"/>
  <c r="AC2214" i="217"/>
  <c r="AC2209" i="217"/>
  <c r="AC2204" i="217"/>
  <c r="AC2198" i="217"/>
  <c r="AC2193" i="217"/>
  <c r="AC2188" i="217"/>
  <c r="AC2182" i="217"/>
  <c r="AC2177" i="217"/>
  <c r="AC2172" i="217"/>
  <c r="AC2166" i="217"/>
  <c r="AC2161" i="217"/>
  <c r="AC2156" i="217"/>
  <c r="AC2150" i="217"/>
  <c r="AC2145" i="217"/>
  <c r="AC2140" i="217"/>
  <c r="AC2134" i="217"/>
  <c r="AC2130" i="217"/>
  <c r="AC2126" i="217"/>
  <c r="AC2122" i="217"/>
  <c r="AC2118" i="217"/>
  <c r="AC2114" i="217"/>
  <c r="AC2110" i="217"/>
  <c r="AC2106" i="217"/>
  <c r="AC2102" i="217"/>
  <c r="AC2098" i="217"/>
  <c r="AC2094" i="217"/>
  <c r="AC2090" i="217"/>
  <c r="AC2086" i="217"/>
  <c r="AC2082" i="217"/>
  <c r="AC2078" i="217"/>
  <c r="AC2074" i="217"/>
  <c r="AC2070" i="217"/>
  <c r="AC2066" i="217"/>
  <c r="AC2549" i="217"/>
  <c r="AC2533" i="217"/>
  <c r="AC2517" i="217"/>
  <c r="AC2501" i="217"/>
  <c r="AC2485" i="217"/>
  <c r="AC2469" i="217"/>
  <c r="AC2453" i="217"/>
  <c r="AC2437" i="217"/>
  <c r="AC2421" i="217"/>
  <c r="AC2405" i="217"/>
  <c r="AC2389" i="217"/>
  <c r="AC2373" i="217"/>
  <c r="AC2357" i="217"/>
  <c r="AC2341" i="217"/>
  <c r="AC2325" i="217"/>
  <c r="AC2309" i="217"/>
  <c r="AC2293" i="217"/>
  <c r="AC2277" i="217"/>
  <c r="AC2261" i="217"/>
  <c r="AC2245" i="217"/>
  <c r="AC2229" i="217"/>
  <c r="AC2218" i="217"/>
  <c r="AC2213" i="217"/>
  <c r="AC2208" i="217"/>
  <c r="AC2202" i="217"/>
  <c r="AC2197" i="217"/>
  <c r="AC2192" i="217"/>
  <c r="AC2186" i="217"/>
  <c r="AC2181" i="217"/>
  <c r="AC2176" i="217"/>
  <c r="AC2170" i="217"/>
  <c r="AC2165" i="217"/>
  <c r="AC2160" i="217"/>
  <c r="AC2154" i="217"/>
  <c r="AC2149" i="217"/>
  <c r="AC2144" i="217"/>
  <c r="AC2138" i="217"/>
  <c r="AC2133" i="217"/>
  <c r="AC2129" i="217"/>
  <c r="AC2125" i="217"/>
  <c r="AC2121" i="217"/>
  <c r="AC2117" i="217"/>
  <c r="AC2113" i="217"/>
  <c r="AC2109" i="217"/>
  <c r="AC2105" i="217"/>
  <c r="AC2101" i="217"/>
  <c r="AC2097" i="217"/>
  <c r="AC2093" i="217"/>
  <c r="AC2089" i="217"/>
  <c r="AC2085" i="217"/>
  <c r="AC2081" i="217"/>
  <c r="AC2077" i="217"/>
  <c r="AC2073" i="217"/>
  <c r="AC2069" i="217"/>
  <c r="AC2065" i="217"/>
  <c r="AC2561" i="217"/>
  <c r="AC2545" i="217"/>
  <c r="AC2529" i="217"/>
  <c r="AC2513" i="217"/>
  <c r="AC2497" i="217"/>
  <c r="AC2481" i="217"/>
  <c r="AC2465" i="217"/>
  <c r="AC2449" i="217"/>
  <c r="AC2433" i="217"/>
  <c r="AC2417" i="217"/>
  <c r="AC2401" i="217"/>
  <c r="AC2385" i="217"/>
  <c r="AC2369" i="217"/>
  <c r="AC2353" i="217"/>
  <c r="AC2337" i="217"/>
  <c r="AC2321" i="217"/>
  <c r="AC2305" i="217"/>
  <c r="AC2289" i="217"/>
  <c r="AC2273" i="217"/>
  <c r="AC2257" i="217"/>
  <c r="AC2241" i="217"/>
  <c r="AC2225" i="217"/>
  <c r="AC2217" i="217"/>
  <c r="AC2212" i="217"/>
  <c r="AC2206" i="217"/>
  <c r="AC2201" i="217"/>
  <c r="AC2196" i="217"/>
  <c r="AC2190" i="217"/>
  <c r="AC2185" i="217"/>
  <c r="AC2180" i="217"/>
  <c r="AC2174" i="217"/>
  <c r="AC2169" i="217"/>
  <c r="AC2164" i="217"/>
  <c r="AC2158" i="217"/>
  <c r="AC2153" i="217"/>
  <c r="AC2148" i="217"/>
  <c r="AC2142" i="217"/>
  <c r="AC2137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087" i="217"/>
  <c r="AC2119" i="217"/>
  <c r="AC2157" i="217"/>
  <c r="AC2178" i="217"/>
  <c r="AC2221" i="217"/>
  <c r="AC2349" i="217"/>
  <c r="AC2477" i="217"/>
  <c r="AC2541" i="217"/>
  <c r="V9" i="217"/>
  <c r="AC1563" i="217"/>
  <c r="AC1579" i="217"/>
  <c r="AC1595" i="217"/>
  <c r="AC1611" i="217"/>
  <c r="AC1627" i="217"/>
  <c r="AC1643" i="217"/>
  <c r="AC1659" i="217"/>
  <c r="AC1675" i="217"/>
  <c r="AC1691" i="217"/>
  <c r="AC1707" i="217"/>
  <c r="AC1723" i="217"/>
  <c r="AC1739" i="217"/>
  <c r="AC1755" i="217"/>
  <c r="AC1771" i="217"/>
  <c r="AC1787" i="217"/>
  <c r="AC1803" i="217"/>
  <c r="AC1819" i="217"/>
  <c r="AC1835" i="217"/>
  <c r="AC1851" i="217"/>
  <c r="AC1867" i="217"/>
  <c r="AC1883" i="217"/>
  <c r="AC1899" i="217"/>
  <c r="AC1915" i="217"/>
  <c r="AC1931" i="217"/>
  <c r="AC1947" i="217"/>
  <c r="AC1963" i="217"/>
  <c r="AC1979" i="217"/>
  <c r="AC1995" i="217"/>
  <c r="AC2011" i="217"/>
  <c r="AC2027" i="217"/>
  <c r="AC2043" i="217"/>
  <c r="AC2067" i="217"/>
  <c r="AC2083" i="217"/>
  <c r="AC2099" i="217"/>
  <c r="AC2115" i="217"/>
  <c r="AC2131" i="217"/>
  <c r="AC2152" i="217"/>
  <c r="AC2173" i="217"/>
  <c r="AC2194" i="217"/>
  <c r="AC2216" i="217"/>
  <c r="AC2269" i="217"/>
  <c r="AC2333" i="217"/>
  <c r="AC2397" i="217"/>
  <c r="AC2461" i="217"/>
  <c r="AC2525" i="217"/>
  <c r="AB2568" i="217"/>
  <c r="AC2922" i="217" s="1"/>
  <c r="AB2573" i="217"/>
  <c r="AB3080" i="217"/>
  <c r="AC3587" i="217" s="1"/>
  <c r="AB3085" i="217"/>
  <c r="BN27" i="216"/>
  <c r="BR27" i="216" s="1"/>
  <c r="BK19" i="216"/>
  <c r="BP19" i="216"/>
  <c r="D38" i="221"/>
  <c r="P53" i="221"/>
  <c r="O45" i="221"/>
  <c r="O53" i="221"/>
  <c r="C25" i="221"/>
  <c r="C33" i="221" s="1"/>
  <c r="Q49" i="221"/>
  <c r="O23" i="221"/>
  <c r="O46" i="221"/>
  <c r="C8" i="221"/>
  <c r="Q21" i="221"/>
  <c r="P45" i="221"/>
  <c r="O24" i="221"/>
  <c r="O27" i="221" s="1"/>
  <c r="O42" i="221"/>
  <c r="O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J1037" i="217"/>
  <c r="D9" i="217"/>
  <c r="D521" i="217"/>
  <c r="D1032" i="217"/>
  <c r="P2056" i="217"/>
  <c r="Q2555" i="217" s="1"/>
  <c r="P2061" i="217"/>
  <c r="P2568" i="217"/>
  <c r="Q2710" i="217" s="1"/>
  <c r="V8" i="217"/>
  <c r="V520" i="217"/>
  <c r="V525" i="217"/>
  <c r="V1032" i="217"/>
  <c r="W1285" i="217" s="1"/>
  <c r="V1037" i="217"/>
  <c r="V1544" i="217"/>
  <c r="V1549" i="217"/>
  <c r="V2057" i="217"/>
  <c r="V2061" i="217"/>
  <c r="V2056" i="217"/>
  <c r="W3544" i="217"/>
  <c r="V2568" i="217"/>
  <c r="W2752" i="217" s="1"/>
  <c r="V2573" i="217"/>
  <c r="V3080" i="217"/>
  <c r="W3321" i="217" s="1"/>
  <c r="V3085" i="217"/>
  <c r="BU27" i="216"/>
  <c r="BY27" i="216" s="1"/>
  <c r="BR19" i="216"/>
  <c r="D22" i="221"/>
  <c r="D23" i="221" s="1"/>
  <c r="P23" i="221"/>
  <c r="P46" i="221"/>
  <c r="C13" i="221"/>
  <c r="Q23" i="221"/>
  <c r="P24" i="221"/>
  <c r="P27" i="221" s="1"/>
  <c r="P42" i="221"/>
  <c r="C5" i="221"/>
  <c r="C9" i="221"/>
  <c r="C12" i="221"/>
  <c r="P21" i="221"/>
  <c r="P48" i="221"/>
  <c r="O9" i="220"/>
  <c r="J1545" i="217"/>
  <c r="J1549" i="217"/>
  <c r="J1544" i="217"/>
  <c r="P9" i="217"/>
  <c r="P13" i="217"/>
  <c r="P8" i="217"/>
  <c r="J2057" i="217"/>
  <c r="J2061" i="217"/>
  <c r="J2056" i="217"/>
  <c r="P1033" i="217"/>
  <c r="P1037" i="217"/>
  <c r="P1032" i="217"/>
  <c r="P520" i="217"/>
  <c r="Q985" i="217" s="1"/>
  <c r="P525" i="217"/>
  <c r="P1545" i="217"/>
  <c r="P1549" i="217"/>
  <c r="P1544" i="217"/>
  <c r="J2568" i="217"/>
  <c r="K2793" i="217" s="1"/>
  <c r="J9" i="217"/>
  <c r="J521" i="217"/>
  <c r="J1032" i="217"/>
  <c r="K1186" i="217" s="1"/>
  <c r="J2573" i="217"/>
  <c r="Q2267" i="217"/>
  <c r="Q2078" i="217"/>
  <c r="Q2119" i="217"/>
  <c r="Q2311" i="217"/>
  <c r="Q2495" i="217"/>
  <c r="P3081" i="217"/>
  <c r="P3085" i="217"/>
  <c r="P3080" i="217"/>
  <c r="Q2161" i="217"/>
  <c r="Q2532" i="217"/>
  <c r="Q2468" i="217"/>
  <c r="Q2404" i="217"/>
  <c r="Q2340" i="217"/>
  <c r="Q2276" i="217"/>
  <c r="Q2148" i="217"/>
  <c r="Q2146" i="217"/>
  <c r="Q2274" i="217"/>
  <c r="Q2402" i="217"/>
  <c r="Q3068" i="217"/>
  <c r="Q2940" i="217"/>
  <c r="Q2729" i="217"/>
  <c r="Q2601" i="217"/>
  <c r="Q3019" i="217"/>
  <c r="E20" i="216"/>
  <c r="E25" i="216"/>
  <c r="CB27" i="216"/>
  <c r="CD20" i="216"/>
  <c r="C27" i="216"/>
  <c r="G27" i="216" s="1"/>
  <c r="E24" i="216"/>
  <c r="BY19" i="216"/>
  <c r="G21" i="221"/>
  <c r="R23" i="221"/>
  <c r="R49" i="221"/>
  <c r="G48" i="221"/>
  <c r="Q45" i="221"/>
  <c r="Q53" i="221"/>
  <c r="G26" i="221"/>
  <c r="Q46" i="221"/>
  <c r="D10" i="221"/>
  <c r="R26" i="221"/>
  <c r="G52" i="221"/>
  <c r="Q24" i="221"/>
  <c r="E10" i="221"/>
  <c r="C11" i="221"/>
  <c r="D20" i="221"/>
  <c r="D6" i="221" s="1"/>
  <c r="E22" i="221"/>
  <c r="E23" i="221" s="1"/>
  <c r="G23" i="221"/>
  <c r="C30" i="221"/>
  <c r="C31" i="221"/>
  <c r="C32" i="221"/>
  <c r="G49" i="221"/>
  <c r="G46" i="221"/>
  <c r="Q48" i="221"/>
  <c r="U99" i="220"/>
  <c r="D1037" i="217"/>
  <c r="K1301" i="217"/>
  <c r="D1544" i="217"/>
  <c r="E2047" i="217" s="1"/>
  <c r="D2056" i="217"/>
  <c r="E2119" i="217" s="1"/>
  <c r="E1531" i="217"/>
  <c r="D1549" i="217"/>
  <c r="D2061" i="217"/>
  <c r="J8" i="217"/>
  <c r="K79" i="217" s="1"/>
  <c r="J520" i="217"/>
  <c r="K2678" i="217"/>
  <c r="K2784" i="217"/>
  <c r="K2751" i="217"/>
  <c r="K2874" i="217"/>
  <c r="K2838" i="217"/>
  <c r="K2730" i="217"/>
  <c r="K2582" i="217"/>
  <c r="K2913" i="217"/>
  <c r="K2649" i="217"/>
  <c r="K2613" i="217"/>
  <c r="K2754" i="217"/>
  <c r="K2696" i="217"/>
  <c r="K2600" i="217"/>
  <c r="K2599" i="217"/>
  <c r="J3080" i="217"/>
  <c r="K3579" i="217" s="1"/>
  <c r="J3085" i="217"/>
  <c r="CF27" i="216"/>
  <c r="E26" i="216"/>
  <c r="CF19" i="216"/>
  <c r="E19" i="216"/>
  <c r="E23" i="216"/>
  <c r="E21" i="216"/>
  <c r="E1051" i="217"/>
  <c r="E1067" i="217"/>
  <c r="E1115" i="217"/>
  <c r="E1131" i="217"/>
  <c r="E1179" i="217"/>
  <c r="E1195" i="217"/>
  <c r="E1243" i="217"/>
  <c r="E1259" i="217"/>
  <c r="E1307" i="217"/>
  <c r="E1323" i="217"/>
  <c r="E1371" i="217"/>
  <c r="E1387" i="217"/>
  <c r="E1435" i="217"/>
  <c r="E1451" i="217"/>
  <c r="E1499" i="217"/>
  <c r="E1515" i="217"/>
  <c r="E1538" i="217"/>
  <c r="E1526" i="217"/>
  <c r="E1522" i="217"/>
  <c r="E1510" i="217"/>
  <c r="E1506" i="217"/>
  <c r="E1494" i="217"/>
  <c r="E1490" i="217"/>
  <c r="E1478" i="217"/>
  <c r="E1474" i="217"/>
  <c r="E1462" i="217"/>
  <c r="E1458" i="217"/>
  <c r="E1446" i="217"/>
  <c r="E1442" i="217"/>
  <c r="E1430" i="217"/>
  <c r="E1426" i="217"/>
  <c r="E1414" i="217"/>
  <c r="E1410" i="217"/>
  <c r="E1398" i="217"/>
  <c r="E1394" i="217"/>
  <c r="E1382" i="217"/>
  <c r="E1378" i="217"/>
  <c r="E1366" i="217"/>
  <c r="E1362" i="217"/>
  <c r="E1350" i="217"/>
  <c r="E1346" i="217"/>
  <c r="E1334" i="217"/>
  <c r="E1330" i="217"/>
  <c r="E1318" i="217"/>
  <c r="E1314" i="217"/>
  <c r="E1302" i="217"/>
  <c r="E1298" i="217"/>
  <c r="E1286" i="217"/>
  <c r="E1282" i="217"/>
  <c r="E1270" i="217"/>
  <c r="E1266" i="217"/>
  <c r="E1254" i="217"/>
  <c r="E1250" i="217"/>
  <c r="E1238" i="217"/>
  <c r="E1234" i="217"/>
  <c r="E1222" i="217"/>
  <c r="E1218" i="217"/>
  <c r="E1206" i="217"/>
  <c r="E1202" i="217"/>
  <c r="E1190" i="217"/>
  <c r="E1186" i="217"/>
  <c r="E1174" i="217"/>
  <c r="E1170" i="217"/>
  <c r="E1158" i="217"/>
  <c r="E1154" i="217"/>
  <c r="E1142" i="217"/>
  <c r="E1138" i="217"/>
  <c r="E1126" i="217"/>
  <c r="E1122" i="217"/>
  <c r="E1110" i="217"/>
  <c r="E1106" i="217"/>
  <c r="E1094" i="217"/>
  <c r="E1090" i="217"/>
  <c r="E1078" i="217"/>
  <c r="E1074" i="217"/>
  <c r="E1062" i="217"/>
  <c r="E1058" i="217"/>
  <c r="E1046" i="217"/>
  <c r="E1042" i="217"/>
  <c r="E1529" i="217"/>
  <c r="E1525" i="217"/>
  <c r="E1513" i="217"/>
  <c r="E1509" i="217"/>
  <c r="E1497" i="217"/>
  <c r="E1493" i="217"/>
  <c r="E1481" i="217"/>
  <c r="E1477" i="217"/>
  <c r="E1465" i="217"/>
  <c r="E1461" i="217"/>
  <c r="E1449" i="217"/>
  <c r="E1445" i="217"/>
  <c r="E1433" i="217"/>
  <c r="E1429" i="217"/>
  <c r="E1417" i="217"/>
  <c r="E1413" i="217"/>
  <c r="E1401" i="217"/>
  <c r="E1397" i="217"/>
  <c r="E1385" i="217"/>
  <c r="E1381" i="217"/>
  <c r="E1369" i="217"/>
  <c r="E1365" i="217"/>
  <c r="E1353" i="217"/>
  <c r="E1349" i="217"/>
  <c r="E1337" i="217"/>
  <c r="E1333" i="217"/>
  <c r="E1321" i="217"/>
  <c r="E1317" i="217"/>
  <c r="E1305" i="217"/>
  <c r="E1301" i="217"/>
  <c r="E1289" i="217"/>
  <c r="E1285" i="217"/>
  <c r="E1273" i="217"/>
  <c r="E1269" i="217"/>
  <c r="E1257" i="217"/>
  <c r="E1253" i="217"/>
  <c r="E1241" i="217"/>
  <c r="E1237" i="217"/>
  <c r="E1225" i="217"/>
  <c r="E1221" i="217"/>
  <c r="E1209" i="217"/>
  <c r="E1205" i="217"/>
  <c r="E1193" i="217"/>
  <c r="E1189" i="217"/>
  <c r="E1177" i="217"/>
  <c r="E1173" i="217"/>
  <c r="E1161" i="217"/>
  <c r="E1157" i="217"/>
  <c r="E1145" i="217"/>
  <c r="E1141" i="217"/>
  <c r="E1129" i="217"/>
  <c r="E1125" i="217"/>
  <c r="E1113" i="217"/>
  <c r="E1109" i="217"/>
  <c r="E1097" i="217"/>
  <c r="E1093" i="217"/>
  <c r="E1081" i="217"/>
  <c r="E1077" i="217"/>
  <c r="E1065" i="217"/>
  <c r="E1061" i="217"/>
  <c r="E1049" i="217"/>
  <c r="E1045" i="217"/>
  <c r="E1532" i="217"/>
  <c r="E1528" i="217"/>
  <c r="E1516" i="217"/>
  <c r="E1512" i="217"/>
  <c r="E1500" i="217"/>
  <c r="E1496" i="217"/>
  <c r="E1484" i="217"/>
  <c r="E1480" i="217"/>
  <c r="E1468" i="217"/>
  <c r="E1464" i="217"/>
  <c r="E1452" i="217"/>
  <c r="E1448" i="217"/>
  <c r="E1436" i="217"/>
  <c r="E1432" i="217"/>
  <c r="E1420" i="217"/>
  <c r="E1416" i="217"/>
  <c r="E1404" i="217"/>
  <c r="E1400" i="217"/>
  <c r="E1388" i="217"/>
  <c r="E1384" i="217"/>
  <c r="E1372" i="217"/>
  <c r="E1368" i="217"/>
  <c r="E1356" i="217"/>
  <c r="E1352" i="217"/>
  <c r="E1340" i="217"/>
  <c r="E1336" i="217"/>
  <c r="E1324" i="217"/>
  <c r="E1320" i="217"/>
  <c r="E1308" i="217"/>
  <c r="E1304" i="217"/>
  <c r="E1292" i="217"/>
  <c r="E1288" i="217"/>
  <c r="E1276" i="217"/>
  <c r="E1272" i="217"/>
  <c r="E1260" i="217"/>
  <c r="E1256" i="217"/>
  <c r="E1244" i="217"/>
  <c r="E1240" i="217"/>
  <c r="E1228" i="217"/>
  <c r="E1224" i="217"/>
  <c r="E1212" i="217"/>
  <c r="E1208" i="217"/>
  <c r="E1196" i="217"/>
  <c r="E1192" i="217"/>
  <c r="E1180" i="217"/>
  <c r="E1176" i="217"/>
  <c r="E1164" i="217"/>
  <c r="E1160" i="217"/>
  <c r="E1148" i="217"/>
  <c r="E1144" i="217"/>
  <c r="E1132" i="217"/>
  <c r="E1128" i="217"/>
  <c r="E1116" i="217"/>
  <c r="E1112" i="217"/>
  <c r="E1100" i="217"/>
  <c r="E1096" i="217"/>
  <c r="E1084" i="217"/>
  <c r="E1080" i="217"/>
  <c r="E1068" i="217"/>
  <c r="E1064" i="217"/>
  <c r="E1052" i="217"/>
  <c r="E1048" i="217"/>
  <c r="E1047" i="217"/>
  <c r="E1063" i="217"/>
  <c r="E1159" i="217"/>
  <c r="E1191" i="217"/>
  <c r="E1287" i="217"/>
  <c r="E1319" i="217"/>
  <c r="E1399" i="217"/>
  <c r="E1431" i="217"/>
  <c r="E1527" i="217"/>
  <c r="E2181" i="217"/>
  <c r="E2156" i="217"/>
  <c r="E2499" i="217"/>
  <c r="E2307" i="217"/>
  <c r="E2174" i="217"/>
  <c r="E2090" i="217"/>
  <c r="E2085" i="217"/>
  <c r="E2390" i="217"/>
  <c r="E1055" i="217"/>
  <c r="E1071" i="217"/>
  <c r="E1087" i="217"/>
  <c r="E1103" i="217"/>
  <c r="E1119" i="217"/>
  <c r="E1135" i="217"/>
  <c r="E1151" i="217"/>
  <c r="E1167" i="217"/>
  <c r="E1183" i="217"/>
  <c r="E1199" i="217"/>
  <c r="E1215" i="217"/>
  <c r="E1231" i="217"/>
  <c r="E1247" i="217"/>
  <c r="E1263" i="217"/>
  <c r="E1279" i="217"/>
  <c r="E1295" i="217"/>
  <c r="E1311" i="217"/>
  <c r="E1327" i="217"/>
  <c r="E1343" i="217"/>
  <c r="E1359" i="217"/>
  <c r="E1375" i="217"/>
  <c r="E1391" i="217"/>
  <c r="E1407" i="217"/>
  <c r="E1423" i="217"/>
  <c r="E1439" i="217"/>
  <c r="E1455" i="217"/>
  <c r="E1471" i="217"/>
  <c r="E1487" i="217"/>
  <c r="E1503" i="217"/>
  <c r="E1519" i="217"/>
  <c r="E1535" i="217"/>
  <c r="E1844" i="217"/>
  <c r="E1079" i="217"/>
  <c r="E1143" i="217"/>
  <c r="E1175" i="217"/>
  <c r="E1207" i="217"/>
  <c r="E1239" i="217"/>
  <c r="E1271" i="217"/>
  <c r="E1303" i="217"/>
  <c r="E1351" i="217"/>
  <c r="E1383" i="217"/>
  <c r="E1415" i="217"/>
  <c r="E1447" i="217"/>
  <c r="E1479" i="217"/>
  <c r="E1511" i="217"/>
  <c r="D8" i="217"/>
  <c r="D520" i="217"/>
  <c r="E683" i="217" s="1"/>
  <c r="E1043" i="217"/>
  <c r="E1059" i="217"/>
  <c r="E1075" i="217"/>
  <c r="E1091" i="217"/>
  <c r="E1107" i="217"/>
  <c r="E1123" i="217"/>
  <c r="E1139" i="217"/>
  <c r="E1155" i="217"/>
  <c r="E1171" i="217"/>
  <c r="E1187" i="217"/>
  <c r="E1203" i="217"/>
  <c r="E1219" i="217"/>
  <c r="E1235" i="217"/>
  <c r="E1251" i="217"/>
  <c r="E1267" i="217"/>
  <c r="E1283" i="217"/>
  <c r="E1299" i="217"/>
  <c r="E1315" i="217"/>
  <c r="E1331" i="217"/>
  <c r="E1347" i="217"/>
  <c r="E1363" i="217"/>
  <c r="E1379" i="217"/>
  <c r="E1395" i="217"/>
  <c r="E1411" i="217"/>
  <c r="E1427" i="217"/>
  <c r="E1443" i="217"/>
  <c r="E1459" i="217"/>
  <c r="E1475" i="217"/>
  <c r="E1491" i="217"/>
  <c r="E1507" i="217"/>
  <c r="E1523" i="217"/>
  <c r="E1539" i="217"/>
  <c r="E2338" i="217"/>
  <c r="D2569" i="217"/>
  <c r="D2573" i="217"/>
  <c r="D2568" i="217"/>
  <c r="D3080" i="217"/>
  <c r="E3563" i="217" s="1"/>
  <c r="D3085" i="217"/>
  <c r="G19" i="216"/>
  <c r="E38" i="221"/>
  <c r="E39" i="221"/>
  <c r="D39" i="221"/>
  <c r="R46" i="221"/>
  <c r="R48" i="221"/>
  <c r="R52" i="221"/>
  <c r="C3" i="221"/>
  <c r="G24" i="221"/>
  <c r="C37" i="221"/>
  <c r="G45" i="221"/>
  <c r="R24" i="221"/>
  <c r="R45" i="221"/>
  <c r="W99" i="220"/>
  <c r="Q99" i="220"/>
  <c r="Y99" i="220"/>
  <c r="S99" i="220"/>
  <c r="R27" i="221" l="1"/>
  <c r="Q27" i="221"/>
  <c r="F42" i="221"/>
  <c r="G27" i="221"/>
  <c r="F48" i="221"/>
  <c r="F21" i="221"/>
  <c r="F52" i="221"/>
  <c r="F49" i="221"/>
  <c r="F45" i="221"/>
  <c r="F6" i="221"/>
  <c r="F53" i="221"/>
  <c r="F46" i="221"/>
  <c r="F26" i="221"/>
  <c r="F24" i="221"/>
  <c r="F23" i="221"/>
  <c r="K27" i="221"/>
  <c r="E21" i="221"/>
  <c r="E6" i="221"/>
  <c r="J47" i="221"/>
  <c r="N47" i="221"/>
  <c r="I47" i="221"/>
  <c r="H47" i="221"/>
  <c r="P47" i="221"/>
  <c r="O71" i="220"/>
  <c r="K3002" i="217"/>
  <c r="K3050" i="217"/>
  <c r="K2795" i="217"/>
  <c r="K2923" i="217"/>
  <c r="K2959" i="217"/>
  <c r="K2832" i="217"/>
  <c r="K2960" i="217"/>
  <c r="K2821" i="217"/>
  <c r="K3004" i="217"/>
  <c r="K3065" i="217"/>
  <c r="Q2097" i="217"/>
  <c r="BM1391" i="217"/>
  <c r="BM1199" i="217"/>
  <c r="BM1511" i="217"/>
  <c r="BM1159" i="217"/>
  <c r="BM1467" i="217"/>
  <c r="BM1275" i="217"/>
  <c r="BM1083" i="217"/>
  <c r="BM1367" i="217"/>
  <c r="BM1052" i="217"/>
  <c r="BM1100" i="217"/>
  <c r="BM1148" i="217"/>
  <c r="BM1196" i="217"/>
  <c r="BM1244" i="217"/>
  <c r="BM1292" i="217"/>
  <c r="BM1340" i="217"/>
  <c r="BM1388" i="217"/>
  <c r="BM1436" i="217"/>
  <c r="BM1484" i="217"/>
  <c r="BM1532" i="217"/>
  <c r="BM1081" i="217"/>
  <c r="BM1129" i="217"/>
  <c r="BM1177" i="217"/>
  <c r="BM1225" i="217"/>
  <c r="BM1273" i="217"/>
  <c r="BM1321" i="217"/>
  <c r="BM1369" i="217"/>
  <c r="BM1417" i="217"/>
  <c r="BM1465" i="217"/>
  <c r="BM1513" i="217"/>
  <c r="BM1062" i="217"/>
  <c r="BM1110" i="217"/>
  <c r="BM1158" i="217"/>
  <c r="BM1206" i="217"/>
  <c r="BM1254" i="217"/>
  <c r="BM1302" i="217"/>
  <c r="BM1350" i="217"/>
  <c r="BM1398" i="217"/>
  <c r="BM1446" i="217"/>
  <c r="BM1494" i="217"/>
  <c r="Q2530" i="217"/>
  <c r="Q2225" i="217"/>
  <c r="BM1375" i="217"/>
  <c r="BM1183" i="217"/>
  <c r="BM1479" i="217"/>
  <c r="BM1127" i="217"/>
  <c r="BM1451" i="217"/>
  <c r="BM1259" i="217"/>
  <c r="BM1067" i="217"/>
  <c r="BM1335" i="217"/>
  <c r="BM1056" i="217"/>
  <c r="BM1104" i="217"/>
  <c r="BM1152" i="217"/>
  <c r="BM1200" i="217"/>
  <c r="BM1248" i="217"/>
  <c r="BM1296" i="217"/>
  <c r="BM1344" i="217"/>
  <c r="BM1392" i="217"/>
  <c r="BM1440" i="217"/>
  <c r="BM1488" i="217"/>
  <c r="BM1536" i="217"/>
  <c r="BM1085" i="217"/>
  <c r="BM1133" i="217"/>
  <c r="BM1181" i="217"/>
  <c r="BM1229" i="217"/>
  <c r="BM1277" i="217"/>
  <c r="BM1325" i="217"/>
  <c r="BM1373" i="217"/>
  <c r="BM1421" i="217"/>
  <c r="BM1469" i="217"/>
  <c r="BM1517" i="217"/>
  <c r="BM1066" i="217"/>
  <c r="BM1114" i="217"/>
  <c r="BM1162" i="217"/>
  <c r="BM1210" i="217"/>
  <c r="BM1258" i="217"/>
  <c r="BM1306" i="217"/>
  <c r="BM1354" i="217"/>
  <c r="BM1402" i="217"/>
  <c r="BM1450" i="217"/>
  <c r="BM1498" i="217"/>
  <c r="BM1359" i="217"/>
  <c r="BM1167" i="217"/>
  <c r="BM1431" i="217"/>
  <c r="BM1111" i="217"/>
  <c r="BM1435" i="217"/>
  <c r="BM1243" i="217"/>
  <c r="BM1051" i="217"/>
  <c r="BM1303" i="217"/>
  <c r="BM1060" i="217"/>
  <c r="BM1108" i="217"/>
  <c r="BM1156" i="217"/>
  <c r="BM1204" i="217"/>
  <c r="BM1252" i="217"/>
  <c r="BM1300" i="217"/>
  <c r="BM1348" i="217"/>
  <c r="BM1396" i="217"/>
  <c r="BM1444" i="217"/>
  <c r="BM1492" i="217"/>
  <c r="BM1041" i="217"/>
  <c r="BM1089" i="217"/>
  <c r="BM1137" i="217"/>
  <c r="BM1185" i="217"/>
  <c r="BM1233" i="217"/>
  <c r="BM1281" i="217"/>
  <c r="BM1329" i="217"/>
  <c r="BM1377" i="217"/>
  <c r="BM1425" i="217"/>
  <c r="BM1473" i="217"/>
  <c r="BM1521" i="217"/>
  <c r="BM1070" i="217"/>
  <c r="BM1118" i="217"/>
  <c r="BM1166" i="217"/>
  <c r="BM1214" i="217"/>
  <c r="BM1262" i="217"/>
  <c r="BM1310" i="217"/>
  <c r="BM1358" i="217"/>
  <c r="BM1406" i="217"/>
  <c r="BM1454" i="217"/>
  <c r="BM1502" i="217"/>
  <c r="BM1535" i="217"/>
  <c r="BM1343" i="217"/>
  <c r="BM1151" i="217"/>
  <c r="BM1399" i="217"/>
  <c r="BM1079" i="217"/>
  <c r="BM1419" i="217"/>
  <c r="BM1227" i="217"/>
  <c r="BM1271" i="217"/>
  <c r="BM1064" i="217"/>
  <c r="BM1112" i="217"/>
  <c r="BM1160" i="217"/>
  <c r="BM1208" i="217"/>
  <c r="BM1256" i="217"/>
  <c r="BM1304" i="217"/>
  <c r="BM1352" i="217"/>
  <c r="BM1400" i="217"/>
  <c r="BM1448" i="217"/>
  <c r="BM1496" i="217"/>
  <c r="BM1045" i="217"/>
  <c r="BM1093" i="217"/>
  <c r="BM1141" i="217"/>
  <c r="BM1189" i="217"/>
  <c r="BM1237" i="217"/>
  <c r="BM1285" i="217"/>
  <c r="BM1333" i="217"/>
  <c r="BM1381" i="217"/>
  <c r="BM1429" i="217"/>
  <c r="BM1477" i="217"/>
  <c r="BM1525" i="217"/>
  <c r="BM1074" i="217"/>
  <c r="BM1122" i="217"/>
  <c r="BM1170" i="217"/>
  <c r="BM1218" i="217"/>
  <c r="BM1266" i="217"/>
  <c r="BM1314" i="217"/>
  <c r="BM1362" i="217"/>
  <c r="BM1410" i="217"/>
  <c r="BM1458" i="217"/>
  <c r="BM1506" i="217"/>
  <c r="BM1519" i="217"/>
  <c r="BM1327" i="217"/>
  <c r="BM1135" i="217"/>
  <c r="BM1383" i="217"/>
  <c r="BM1047" i="217"/>
  <c r="BM1403" i="217"/>
  <c r="BM1211" i="217"/>
  <c r="BM1223" i="217"/>
  <c r="BM1068" i="217"/>
  <c r="BM1116" i="217"/>
  <c r="BM1164" i="217"/>
  <c r="BM1212" i="217"/>
  <c r="BM1260" i="217"/>
  <c r="BM1308" i="217"/>
  <c r="BM1356" i="217"/>
  <c r="BM1404" i="217"/>
  <c r="BM1452" i="217"/>
  <c r="BM1500" i="217"/>
  <c r="BM1049" i="217"/>
  <c r="BM1097" i="217"/>
  <c r="BM1145" i="217"/>
  <c r="BM1193" i="217"/>
  <c r="BM1241" i="217"/>
  <c r="BM1289" i="217"/>
  <c r="BM1337" i="217"/>
  <c r="BM1385" i="217"/>
  <c r="BM1433" i="217"/>
  <c r="BM1481" i="217"/>
  <c r="BM1529" i="217"/>
  <c r="BM1078" i="217"/>
  <c r="BM1126" i="217"/>
  <c r="BM1174" i="217"/>
  <c r="BM1222" i="217"/>
  <c r="BM1270" i="217"/>
  <c r="BM1318" i="217"/>
  <c r="BM1366" i="217"/>
  <c r="BM1414" i="217"/>
  <c r="BM1462" i="217"/>
  <c r="BM1510" i="217"/>
  <c r="BM739" i="217"/>
  <c r="BM1503" i="217"/>
  <c r="BM1311" i="217"/>
  <c r="BM1119" i="217"/>
  <c r="BM1351" i="217"/>
  <c r="BM1387" i="217"/>
  <c r="BM1195" i="217"/>
  <c r="BM1175" i="217"/>
  <c r="BM1072" i="217"/>
  <c r="BM1120" i="217"/>
  <c r="BM1168" i="217"/>
  <c r="BM1216" i="217"/>
  <c r="BM1264" i="217"/>
  <c r="BM1312" i="217"/>
  <c r="BM1360" i="217"/>
  <c r="BM1408" i="217"/>
  <c r="BM1456" i="217"/>
  <c r="BM1504" i="217"/>
  <c r="BM1053" i="217"/>
  <c r="BM1101" i="217"/>
  <c r="BM1149" i="217"/>
  <c r="BM1197" i="217"/>
  <c r="BM1245" i="217"/>
  <c r="BM1293" i="217"/>
  <c r="BM1341" i="217"/>
  <c r="BM1389" i="217"/>
  <c r="BM1437" i="217"/>
  <c r="BM1485" i="217"/>
  <c r="BM1533" i="217"/>
  <c r="BM1082" i="217"/>
  <c r="BM1130" i="217"/>
  <c r="BM1178" i="217"/>
  <c r="BM1226" i="217"/>
  <c r="BM1274" i="217"/>
  <c r="BM1322" i="217"/>
  <c r="BM1370" i="217"/>
  <c r="BM1418" i="217"/>
  <c r="BM1466" i="217"/>
  <c r="BM1514" i="217"/>
  <c r="BM1487" i="217"/>
  <c r="BM1295" i="217"/>
  <c r="BM1103" i="217"/>
  <c r="BM1319" i="217"/>
  <c r="BM1371" i="217"/>
  <c r="BM1179" i="217"/>
  <c r="BM1143" i="217"/>
  <c r="BM1076" i="217"/>
  <c r="BM1124" i="217"/>
  <c r="BM1172" i="217"/>
  <c r="BM1220" i="217"/>
  <c r="BM1268" i="217"/>
  <c r="BM1316" i="217"/>
  <c r="BM1364" i="217"/>
  <c r="BM1412" i="217"/>
  <c r="BM1460" i="217"/>
  <c r="BM1508" i="217"/>
  <c r="BM1057" i="217"/>
  <c r="BM1105" i="217"/>
  <c r="BM1153" i="217"/>
  <c r="BM1201" i="217"/>
  <c r="BM1249" i="217"/>
  <c r="BM1297" i="217"/>
  <c r="BM1345" i="217"/>
  <c r="BM1393" i="217"/>
  <c r="BM1441" i="217"/>
  <c r="BM1489" i="217"/>
  <c r="BM1537" i="217"/>
  <c r="BM1086" i="217"/>
  <c r="BM1134" i="217"/>
  <c r="BM1182" i="217"/>
  <c r="BM1230" i="217"/>
  <c r="BM1278" i="217"/>
  <c r="BM1326" i="217"/>
  <c r="BM1374" i="217"/>
  <c r="BM1422" i="217"/>
  <c r="BM1470" i="217"/>
  <c r="BM1518" i="217"/>
  <c r="BM495" i="217"/>
  <c r="BM1471" i="217"/>
  <c r="BM1279" i="217"/>
  <c r="BM1087" i="217"/>
  <c r="BM1287" i="217"/>
  <c r="BM1355" i="217"/>
  <c r="BM1163" i="217"/>
  <c r="BM1527" i="217"/>
  <c r="BM1095" i="217"/>
  <c r="BM1080" i="217"/>
  <c r="BM1128" i="217"/>
  <c r="BM1176" i="217"/>
  <c r="BM1224" i="217"/>
  <c r="BM1272" i="217"/>
  <c r="BM1320" i="217"/>
  <c r="BM1368" i="217"/>
  <c r="BM1416" i="217"/>
  <c r="BM1464" i="217"/>
  <c r="BM1512" i="217"/>
  <c r="BM1061" i="217"/>
  <c r="BM1109" i="217"/>
  <c r="BM1157" i="217"/>
  <c r="BM1205" i="217"/>
  <c r="BM1253" i="217"/>
  <c r="BM1301" i="217"/>
  <c r="BM1349" i="217"/>
  <c r="BM1397" i="217"/>
  <c r="BM1445" i="217"/>
  <c r="BM1493" i="217"/>
  <c r="BM1042" i="217"/>
  <c r="BM1090" i="217"/>
  <c r="BM1138" i="217"/>
  <c r="BM1186" i="217"/>
  <c r="BM1234" i="217"/>
  <c r="BM1282" i="217"/>
  <c r="BM1330" i="217"/>
  <c r="BM1378" i="217"/>
  <c r="BM1426" i="217"/>
  <c r="BM1474" i="217"/>
  <c r="BM1522" i="217"/>
  <c r="BM431" i="217"/>
  <c r="BM1455" i="217"/>
  <c r="BM1263" i="217"/>
  <c r="BM1071" i="217"/>
  <c r="BM1255" i="217"/>
  <c r="BM1531" i="217"/>
  <c r="BM1339" i="217"/>
  <c r="BM1147" i="217"/>
  <c r="BM1495" i="217"/>
  <c r="BM1063" i="217"/>
  <c r="BM1084" i="217"/>
  <c r="BM1132" i="217"/>
  <c r="BM1180" i="217"/>
  <c r="BM1228" i="217"/>
  <c r="BM1276" i="217"/>
  <c r="BM1324" i="217"/>
  <c r="BM1372" i="217"/>
  <c r="BM1420" i="217"/>
  <c r="BM1468" i="217"/>
  <c r="BM1516" i="217"/>
  <c r="BM1065" i="217"/>
  <c r="BM1113" i="217"/>
  <c r="BM1161" i="217"/>
  <c r="BM1209" i="217"/>
  <c r="BM1257" i="217"/>
  <c r="BM1305" i="217"/>
  <c r="BM1353" i="217"/>
  <c r="BM1401" i="217"/>
  <c r="BM1449" i="217"/>
  <c r="BM1497" i="217"/>
  <c r="BM1046" i="217"/>
  <c r="BM1094" i="217"/>
  <c r="BM1142" i="217"/>
  <c r="BM1190" i="217"/>
  <c r="BM1238" i="217"/>
  <c r="BM1286" i="217"/>
  <c r="BM1334" i="217"/>
  <c r="BM1382" i="217"/>
  <c r="BM1430" i="217"/>
  <c r="BM1478" i="217"/>
  <c r="BM1526" i="217"/>
  <c r="BM303" i="217"/>
  <c r="BM1439" i="217"/>
  <c r="BM1247" i="217"/>
  <c r="BM1055" i="217"/>
  <c r="BM1239" i="217"/>
  <c r="BM1515" i="217"/>
  <c r="BM1323" i="217"/>
  <c r="BM1131" i="217"/>
  <c r="BM1463" i="217"/>
  <c r="BM1040" i="217"/>
  <c r="BL1034" i="217" s="1"/>
  <c r="BL1035" i="217" s="1"/>
  <c r="BM1088" i="217"/>
  <c r="BM1136" i="217"/>
  <c r="BM1184" i="217"/>
  <c r="BM1232" i="217"/>
  <c r="BM1280" i="217"/>
  <c r="BM1328" i="217"/>
  <c r="BM1376" i="217"/>
  <c r="BM1424" i="217"/>
  <c r="BM1472" i="217"/>
  <c r="BM1520" i="217"/>
  <c r="BM1069" i="217"/>
  <c r="BM1117" i="217"/>
  <c r="BM1165" i="217"/>
  <c r="BM1213" i="217"/>
  <c r="BM1261" i="217"/>
  <c r="BM1309" i="217"/>
  <c r="BM1357" i="217"/>
  <c r="BM1405" i="217"/>
  <c r="BM1453" i="217"/>
  <c r="BM1501" i="217"/>
  <c r="BM1050" i="217"/>
  <c r="BM1098" i="217"/>
  <c r="BM1146" i="217"/>
  <c r="BM1194" i="217"/>
  <c r="BM1242" i="217"/>
  <c r="BM1290" i="217"/>
  <c r="BM1338" i="217"/>
  <c r="BM1386" i="217"/>
  <c r="BM1434" i="217"/>
  <c r="BM1482" i="217"/>
  <c r="BM1530" i="217"/>
  <c r="BA271" i="217"/>
  <c r="BM239" i="217"/>
  <c r="BM1423" i="217"/>
  <c r="BM1231" i="217"/>
  <c r="BM1207" i="217"/>
  <c r="BM1499" i="217"/>
  <c r="BM1307" i="217"/>
  <c r="BM1115" i="217"/>
  <c r="BM1447" i="217"/>
  <c r="BM1044" i="217"/>
  <c r="BM1092" i="217"/>
  <c r="BM1140" i="217"/>
  <c r="BM1188" i="217"/>
  <c r="BM1236" i="217"/>
  <c r="BM1284" i="217"/>
  <c r="BM1332" i="217"/>
  <c r="BM1380" i="217"/>
  <c r="BM1428" i="217"/>
  <c r="BM1476" i="217"/>
  <c r="BM1524" i="217"/>
  <c r="BM1073" i="217"/>
  <c r="BM1121" i="217"/>
  <c r="BM1169" i="217"/>
  <c r="BM1217" i="217"/>
  <c r="BM1265" i="217"/>
  <c r="BM1313" i="217"/>
  <c r="BM1361" i="217"/>
  <c r="BM1409" i="217"/>
  <c r="BM1457" i="217"/>
  <c r="BM1505" i="217"/>
  <c r="BM1054" i="217"/>
  <c r="BM1102" i="217"/>
  <c r="BM1150" i="217"/>
  <c r="BM1198" i="217"/>
  <c r="BM1246" i="217"/>
  <c r="BM1294" i="217"/>
  <c r="BM1342" i="217"/>
  <c r="BM1390" i="217"/>
  <c r="BM1438" i="217"/>
  <c r="BM1486" i="217"/>
  <c r="E1972" i="217"/>
  <c r="E1601" i="217"/>
  <c r="E1729" i="217"/>
  <c r="E1857" i="217"/>
  <c r="E1985" i="217"/>
  <c r="E1907" i="217"/>
  <c r="E1614" i="217"/>
  <c r="E1742" i="217"/>
  <c r="E1870" i="217"/>
  <c r="E1787" i="217"/>
  <c r="E1911" i="217"/>
  <c r="E1998" i="217"/>
  <c r="E1588" i="217"/>
  <c r="E1716" i="217"/>
  <c r="C67" i="220"/>
  <c r="C68" i="220" s="1"/>
  <c r="E67" i="220"/>
  <c r="E68" i="220" s="1"/>
  <c r="BL2058" i="217"/>
  <c r="BL2059" i="217" s="1"/>
  <c r="BF2058" i="217"/>
  <c r="BF2059" i="217" s="1"/>
  <c r="AI2232" i="217"/>
  <c r="AI2104" i="217"/>
  <c r="Q2462" i="217"/>
  <c r="Q2270" i="217"/>
  <c r="Q2289" i="217"/>
  <c r="Q2353" i="217"/>
  <c r="AB2058" i="217"/>
  <c r="AB2059" i="217" s="1"/>
  <c r="Q2084" i="217"/>
  <c r="Q2417" i="217"/>
  <c r="Q2763" i="217"/>
  <c r="Q2212" i="217"/>
  <c r="Q2481" i="217"/>
  <c r="BG1603" i="217"/>
  <c r="Q2545" i="217"/>
  <c r="E53" i="220"/>
  <c r="E54" i="220" s="1"/>
  <c r="C53" i="220"/>
  <c r="C54" i="220" s="1"/>
  <c r="BM491" i="217"/>
  <c r="BM299" i="217"/>
  <c r="BM463" i="217"/>
  <c r="BM271" i="217"/>
  <c r="BM459" i="217"/>
  <c r="BM267" i="217"/>
  <c r="BG1867" i="217"/>
  <c r="BM427" i="217"/>
  <c r="BM235" i="217"/>
  <c r="BG1743" i="217"/>
  <c r="BG1803" i="217"/>
  <c r="BM399" i="217"/>
  <c r="BM207" i="217"/>
  <c r="BG1711" i="217"/>
  <c r="BG1667" i="217"/>
  <c r="BM395" i="217"/>
  <c r="BM175" i="217"/>
  <c r="BG1679" i="217"/>
  <c r="BG1635" i="217"/>
  <c r="BM367" i="217"/>
  <c r="BM143" i="217"/>
  <c r="BM363" i="217"/>
  <c r="BM111" i="217"/>
  <c r="BG1615" i="217"/>
  <c r="BG1571" i="217"/>
  <c r="AU3245" i="217"/>
  <c r="BM335" i="217"/>
  <c r="BM79" i="217"/>
  <c r="BM331" i="217"/>
  <c r="BM47" i="217"/>
  <c r="BG1599" i="217"/>
  <c r="C39" i="220"/>
  <c r="C40" i="220" s="1"/>
  <c r="E39" i="220"/>
  <c r="E40" i="220" s="1"/>
  <c r="FB7" i="214"/>
  <c r="H18" i="198" s="1"/>
  <c r="BF1034" i="217"/>
  <c r="BF1035" i="217" s="1"/>
  <c r="C25" i="220"/>
  <c r="C26" i="220" s="1"/>
  <c r="E2498" i="217"/>
  <c r="AI2019" i="217"/>
  <c r="BM2728" i="217"/>
  <c r="BM2761" i="217"/>
  <c r="BM2794" i="217"/>
  <c r="BM3022" i="217"/>
  <c r="BM2883" i="217"/>
  <c r="BM2908" i="217"/>
  <c r="AI1635" i="217"/>
  <c r="BA1519" i="217"/>
  <c r="BA1327" i="217"/>
  <c r="BA1467" i="217"/>
  <c r="BA1351" i="217"/>
  <c r="BA1292" i="217"/>
  <c r="BA1081" i="217"/>
  <c r="BA1369" i="217"/>
  <c r="BA1158" i="217"/>
  <c r="BM2905" i="217"/>
  <c r="BM2781" i="217"/>
  <c r="BM2817" i="217"/>
  <c r="BM2917" i="217"/>
  <c r="BM3062" i="217"/>
  <c r="BM2923" i="217"/>
  <c r="BM2948" i="217"/>
  <c r="E2243" i="217"/>
  <c r="BM2801" i="217"/>
  <c r="BM2792" i="217"/>
  <c r="BM2849" i="217"/>
  <c r="BM2949" i="217"/>
  <c r="BM3070" i="217"/>
  <c r="BM2931" i="217"/>
  <c r="BM2956" i="217"/>
  <c r="BM1014" i="217"/>
  <c r="BM659" i="217"/>
  <c r="BM759" i="217"/>
  <c r="BM835" i="217"/>
  <c r="BM883" i="217"/>
  <c r="BM931" i="217"/>
  <c r="BM979" i="217"/>
  <c r="BM663" i="217"/>
  <c r="BM771" i="217"/>
  <c r="BM839" i="217"/>
  <c r="BM887" i="217"/>
  <c r="BM935" i="217"/>
  <c r="BM983" i="217"/>
  <c r="BM675" i="217"/>
  <c r="BM775" i="217"/>
  <c r="BM843" i="217"/>
  <c r="BM891" i="217"/>
  <c r="BM939" i="217"/>
  <c r="BM987" i="217"/>
  <c r="BM679" i="217"/>
  <c r="BM787" i="217"/>
  <c r="BM847" i="217"/>
  <c r="BM895" i="217"/>
  <c r="BM943" i="217"/>
  <c r="BM991" i="217"/>
  <c r="BM691" i="217"/>
  <c r="BM791" i="217"/>
  <c r="BM851" i="217"/>
  <c r="BM899" i="217"/>
  <c r="BM947" i="217"/>
  <c r="BM1003" i="217"/>
  <c r="BM695" i="217"/>
  <c r="BM795" i="217"/>
  <c r="BM855" i="217"/>
  <c r="BM903" i="217"/>
  <c r="BM951" i="217"/>
  <c r="BM1019" i="217"/>
  <c r="BM711" i="217"/>
  <c r="BM803" i="217"/>
  <c r="BM859" i="217"/>
  <c r="BM907" i="217"/>
  <c r="BM955" i="217"/>
  <c r="BM723" i="217"/>
  <c r="BM807" i="217"/>
  <c r="BM863" i="217"/>
  <c r="BM911" i="217"/>
  <c r="BM959" i="217"/>
  <c r="BM727" i="217"/>
  <c r="BM811" i="217"/>
  <c r="BM867" i="217"/>
  <c r="BM915" i="217"/>
  <c r="BM963" i="217"/>
  <c r="BM567" i="217"/>
  <c r="BM743" i="217"/>
  <c r="BM823" i="217"/>
  <c r="BM875" i="217"/>
  <c r="BM923" i="217"/>
  <c r="BM971" i="217"/>
  <c r="AI1756" i="217"/>
  <c r="BA1530" i="217"/>
  <c r="BA1482" i="217"/>
  <c r="BA1434" i="217"/>
  <c r="BA1386" i="217"/>
  <c r="BA1338" i="217"/>
  <c r="BA1290" i="217"/>
  <c r="BA1242" i="217"/>
  <c r="BA1194" i="217"/>
  <c r="BA1146" i="217"/>
  <c r="BA1098" i="217"/>
  <c r="BA1050" i="217"/>
  <c r="BA1501" i="217"/>
  <c r="BA1453" i="217"/>
  <c r="BA1405" i="217"/>
  <c r="BA1357" i="217"/>
  <c r="BA1309" i="217"/>
  <c r="BA1261" i="217"/>
  <c r="BA1213" i="217"/>
  <c r="BA1165" i="217"/>
  <c r="BA1117" i="217"/>
  <c r="BA1069" i="217"/>
  <c r="BA1520" i="217"/>
  <c r="BA1472" i="217"/>
  <c r="BA1424" i="217"/>
  <c r="BA1376" i="217"/>
  <c r="BA1328" i="217"/>
  <c r="BA1280" i="217"/>
  <c r="BA1232" i="217"/>
  <c r="BA1184" i="217"/>
  <c r="BA1136" i="217"/>
  <c r="BA1088" i="217"/>
  <c r="BA1040" i="217"/>
  <c r="BA1431" i="217"/>
  <c r="BA1099" i="217"/>
  <c r="BA1291" i="217"/>
  <c r="BA1483" i="217"/>
  <c r="BA1271" i="217"/>
  <c r="BA1231" i="217"/>
  <c r="BA1526" i="217"/>
  <c r="BA1478" i="217"/>
  <c r="BA1430" i="217"/>
  <c r="BA1382" i="217"/>
  <c r="BA1334" i="217"/>
  <c r="BA1286" i="217"/>
  <c r="BA1238" i="217"/>
  <c r="BA1190" i="217"/>
  <c r="BA1142" i="217"/>
  <c r="BA1094" i="217"/>
  <c r="BA1046" i="217"/>
  <c r="BA1497" i="217"/>
  <c r="BA1449" i="217"/>
  <c r="BA1401" i="217"/>
  <c r="BA1353" i="217"/>
  <c r="BA1305" i="217"/>
  <c r="BA1257" i="217"/>
  <c r="BA1209" i="217"/>
  <c r="BA1161" i="217"/>
  <c r="BA1113" i="217"/>
  <c r="BA1065" i="217"/>
  <c r="BA1516" i="217"/>
  <c r="BA1468" i="217"/>
  <c r="BA1420" i="217"/>
  <c r="BA1372" i="217"/>
  <c r="BA1324" i="217"/>
  <c r="BA1276" i="217"/>
  <c r="BA1228" i="217"/>
  <c r="BA1180" i="217"/>
  <c r="BA1132" i="217"/>
  <c r="BA1084" i="217"/>
  <c r="BA1063" i="217"/>
  <c r="BA1463" i="217"/>
  <c r="BA1115" i="217"/>
  <c r="BA1307" i="217"/>
  <c r="BA1499" i="217"/>
  <c r="BA1303" i="217"/>
  <c r="BA1055" i="217"/>
  <c r="BA1522" i="217"/>
  <c r="BA1474" i="217"/>
  <c r="BA1426" i="217"/>
  <c r="BA1378" i="217"/>
  <c r="BA1330" i="217"/>
  <c r="BA1282" i="217"/>
  <c r="BA1234" i="217"/>
  <c r="BA1186" i="217"/>
  <c r="BA1138" i="217"/>
  <c r="BA1090" i="217"/>
  <c r="BA1042" i="217"/>
  <c r="BA1493" i="217"/>
  <c r="BA1445" i="217"/>
  <c r="BA1397" i="217"/>
  <c r="BA1349" i="217"/>
  <c r="BA1301" i="217"/>
  <c r="BA1253" i="217"/>
  <c r="BA1205" i="217"/>
  <c r="BA1157" i="217"/>
  <c r="BA1109" i="217"/>
  <c r="BA1061" i="217"/>
  <c r="BA1512" i="217"/>
  <c r="BA1464" i="217"/>
  <c r="BA1416" i="217"/>
  <c r="BA1368" i="217"/>
  <c r="BA1320" i="217"/>
  <c r="BA1272" i="217"/>
  <c r="BA1224" i="217"/>
  <c r="BA1176" i="217"/>
  <c r="BA1128" i="217"/>
  <c r="BA1080" i="217"/>
  <c r="BA1111" i="217"/>
  <c r="BA1495" i="217"/>
  <c r="BA1131" i="217"/>
  <c r="BA1323" i="217"/>
  <c r="BA1515" i="217"/>
  <c r="BA1335" i="217"/>
  <c r="BA1071" i="217"/>
  <c r="BA1263" i="217"/>
  <c r="BA1518" i="217"/>
  <c r="BA1470" i="217"/>
  <c r="BA1422" i="217"/>
  <c r="BA1374" i="217"/>
  <c r="BA1326" i="217"/>
  <c r="BA1278" i="217"/>
  <c r="BA1230" i="217"/>
  <c r="BA1182" i="217"/>
  <c r="BA1134" i="217"/>
  <c r="BA1086" i="217"/>
  <c r="BA1537" i="217"/>
  <c r="BA1489" i="217"/>
  <c r="BA1441" i="217"/>
  <c r="BA1393" i="217"/>
  <c r="BA1345" i="217"/>
  <c r="BA1297" i="217"/>
  <c r="BA1249" i="217"/>
  <c r="BA1201" i="217"/>
  <c r="BA1153" i="217"/>
  <c r="BA1105" i="217"/>
  <c r="BA1057" i="217"/>
  <c r="BA1508" i="217"/>
  <c r="BA1460" i="217"/>
  <c r="BA1412" i="217"/>
  <c r="BA1364" i="217"/>
  <c r="BA1316" i="217"/>
  <c r="BA1268" i="217"/>
  <c r="BA1220" i="217"/>
  <c r="BA1172" i="217"/>
  <c r="BA1124" i="217"/>
  <c r="BA1076" i="217"/>
  <c r="BA1143" i="217"/>
  <c r="BA1527" i="217"/>
  <c r="BA1147" i="217"/>
  <c r="BA1339" i="217"/>
  <c r="BA1531" i="217"/>
  <c r="BA1367" i="217"/>
  <c r="BA1087" i="217"/>
  <c r="BA1279" i="217"/>
  <c r="BA1514" i="217"/>
  <c r="BA1466" i="217"/>
  <c r="BA1418" i="217"/>
  <c r="BA1370" i="217"/>
  <c r="BA1322" i="217"/>
  <c r="BA1274" i="217"/>
  <c r="BA1226" i="217"/>
  <c r="BA1178" i="217"/>
  <c r="BA1130" i="217"/>
  <c r="BA1082" i="217"/>
  <c r="BA1533" i="217"/>
  <c r="BA1485" i="217"/>
  <c r="BA1437" i="217"/>
  <c r="BA1389" i="217"/>
  <c r="BA1341" i="217"/>
  <c r="BA1293" i="217"/>
  <c r="BA1245" i="217"/>
  <c r="BA1197" i="217"/>
  <c r="BA1149" i="217"/>
  <c r="BA1101" i="217"/>
  <c r="BA1053" i="217"/>
  <c r="BA1504" i="217"/>
  <c r="BA1456" i="217"/>
  <c r="BA1408" i="217"/>
  <c r="BA1360" i="217"/>
  <c r="BA1312" i="217"/>
  <c r="BA1264" i="217"/>
  <c r="BA1216" i="217"/>
  <c r="BA1168" i="217"/>
  <c r="BA1120" i="217"/>
  <c r="BA1072" i="217"/>
  <c r="BA1175" i="217"/>
  <c r="BA1163" i="217"/>
  <c r="BA1355" i="217"/>
  <c r="BA1047" i="217"/>
  <c r="BA1399" i="217"/>
  <c r="BA1103" i="217"/>
  <c r="BA1295" i="217"/>
  <c r="BA1510" i="217"/>
  <c r="BA1462" i="217"/>
  <c r="BA1414" i="217"/>
  <c r="BA1366" i="217"/>
  <c r="BA1318" i="217"/>
  <c r="BA1270" i="217"/>
  <c r="BA1222" i="217"/>
  <c r="BA1174" i="217"/>
  <c r="BA1126" i="217"/>
  <c r="BA1078" i="217"/>
  <c r="BA1529" i="217"/>
  <c r="BA1481" i="217"/>
  <c r="BA1433" i="217"/>
  <c r="BA1385" i="217"/>
  <c r="BA1337" i="217"/>
  <c r="BA1289" i="217"/>
  <c r="BA1241" i="217"/>
  <c r="BA1193" i="217"/>
  <c r="BA1145" i="217"/>
  <c r="BA1097" i="217"/>
  <c r="BA1049" i="217"/>
  <c r="BA1500" i="217"/>
  <c r="BA1452" i="217"/>
  <c r="BA1404" i="217"/>
  <c r="BA1356" i="217"/>
  <c r="BA1308" i="217"/>
  <c r="BA1260" i="217"/>
  <c r="BA1212" i="217"/>
  <c r="BA1164" i="217"/>
  <c r="BA1116" i="217"/>
  <c r="BA1068" i="217"/>
  <c r="BA1223" i="217"/>
  <c r="BA1179" i="217"/>
  <c r="BA1371" i="217"/>
  <c r="BA1079" i="217"/>
  <c r="BA1447" i="217"/>
  <c r="BA1119" i="217"/>
  <c r="BA1506" i="217"/>
  <c r="BA1458" i="217"/>
  <c r="BA1410" i="217"/>
  <c r="BA1362" i="217"/>
  <c r="BA1314" i="217"/>
  <c r="BA1266" i="217"/>
  <c r="BA1218" i="217"/>
  <c r="BA1170" i="217"/>
  <c r="BA1122" i="217"/>
  <c r="BA1074" i="217"/>
  <c r="BA1525" i="217"/>
  <c r="BA1477" i="217"/>
  <c r="BA1429" i="217"/>
  <c r="BA1381" i="217"/>
  <c r="BA1333" i="217"/>
  <c r="BA1285" i="217"/>
  <c r="BA1237" i="217"/>
  <c r="BA1189" i="217"/>
  <c r="BA1141" i="217"/>
  <c r="BA1093" i="217"/>
  <c r="BA1045" i="217"/>
  <c r="BA1496" i="217"/>
  <c r="BA1448" i="217"/>
  <c r="BA1400" i="217"/>
  <c r="BA1352" i="217"/>
  <c r="BA1304" i="217"/>
  <c r="BA1256" i="217"/>
  <c r="BA1208" i="217"/>
  <c r="BA1160" i="217"/>
  <c r="BA1112" i="217"/>
  <c r="BA1064" i="217"/>
  <c r="BA1255" i="217"/>
  <c r="BA1195" i="217"/>
  <c r="BA1387" i="217"/>
  <c r="BA1095" i="217"/>
  <c r="BA1479" i="217"/>
  <c r="BA1135" i="217"/>
  <c r="BA1502" i="217"/>
  <c r="BA1454" i="217"/>
  <c r="BA1406" i="217"/>
  <c r="BA1358" i="217"/>
  <c r="BA1310" i="217"/>
  <c r="BA1262" i="217"/>
  <c r="BA1214" i="217"/>
  <c r="BA1166" i="217"/>
  <c r="BA1118" i="217"/>
  <c r="BA1070" i="217"/>
  <c r="BA1521" i="217"/>
  <c r="BA1473" i="217"/>
  <c r="BA1425" i="217"/>
  <c r="BA1377" i="217"/>
  <c r="BA1329" i="217"/>
  <c r="BA1281" i="217"/>
  <c r="BA1233" i="217"/>
  <c r="BA1185" i="217"/>
  <c r="BA1137" i="217"/>
  <c r="BA1089" i="217"/>
  <c r="BA1041" i="217"/>
  <c r="BA1492" i="217"/>
  <c r="BA1444" i="217"/>
  <c r="BA1396" i="217"/>
  <c r="BA1348" i="217"/>
  <c r="BA1300" i="217"/>
  <c r="BA1252" i="217"/>
  <c r="BA1204" i="217"/>
  <c r="BA1156" i="217"/>
  <c r="BA1108" i="217"/>
  <c r="BA1060" i="217"/>
  <c r="BA1287" i="217"/>
  <c r="BA1211" i="217"/>
  <c r="BA1403" i="217"/>
  <c r="BA1127" i="217"/>
  <c r="BA1511" i="217"/>
  <c r="BA1151" i="217"/>
  <c r="BA1498" i="217"/>
  <c r="BA1450" i="217"/>
  <c r="BA1402" i="217"/>
  <c r="BA1354" i="217"/>
  <c r="BA1306" i="217"/>
  <c r="BA1258" i="217"/>
  <c r="BA1210" i="217"/>
  <c r="BA1162" i="217"/>
  <c r="BA1114" i="217"/>
  <c r="BA1066" i="217"/>
  <c r="BA1517" i="217"/>
  <c r="BA1469" i="217"/>
  <c r="BA1421" i="217"/>
  <c r="BA1373" i="217"/>
  <c r="BA1325" i="217"/>
  <c r="BA1277" i="217"/>
  <c r="BA1229" i="217"/>
  <c r="BA1181" i="217"/>
  <c r="BA1133" i="217"/>
  <c r="BA1085" i="217"/>
  <c r="BA1536" i="217"/>
  <c r="BA1488" i="217"/>
  <c r="BA1440" i="217"/>
  <c r="BA1392" i="217"/>
  <c r="BA1344" i="217"/>
  <c r="BA1296" i="217"/>
  <c r="BA1248" i="217"/>
  <c r="BA1200" i="217"/>
  <c r="BA1152" i="217"/>
  <c r="BA1104" i="217"/>
  <c r="BA1056" i="217"/>
  <c r="BA1319" i="217"/>
  <c r="BA1227" i="217"/>
  <c r="BA1419" i="217"/>
  <c r="BA1159" i="217"/>
  <c r="BA1167" i="217"/>
  <c r="BA1538" i="217"/>
  <c r="BA1490" i="217"/>
  <c r="BA1442" i="217"/>
  <c r="BA1394" i="217"/>
  <c r="BA1346" i="217"/>
  <c r="BA1298" i="217"/>
  <c r="BA1250" i="217"/>
  <c r="BA1202" i="217"/>
  <c r="BA1154" i="217"/>
  <c r="BA1106" i="217"/>
  <c r="BA1058" i="217"/>
  <c r="BA1509" i="217"/>
  <c r="BA1461" i="217"/>
  <c r="BA1413" i="217"/>
  <c r="BA1365" i="217"/>
  <c r="BA1317" i="217"/>
  <c r="BA1269" i="217"/>
  <c r="BA1221" i="217"/>
  <c r="BA1173" i="217"/>
  <c r="BA1125" i="217"/>
  <c r="BA1077" i="217"/>
  <c r="BA1528" i="217"/>
  <c r="BA1480" i="217"/>
  <c r="BA1432" i="217"/>
  <c r="BA1384" i="217"/>
  <c r="BA1336" i="217"/>
  <c r="BA1288" i="217"/>
  <c r="BA1240" i="217"/>
  <c r="BA1192" i="217"/>
  <c r="BA1144" i="217"/>
  <c r="BA1096" i="217"/>
  <c r="BA1048" i="217"/>
  <c r="BA1383" i="217"/>
  <c r="BA1067" i="217"/>
  <c r="BA1259" i="217"/>
  <c r="BA1451" i="217"/>
  <c r="BA1207" i="217"/>
  <c r="BA1199" i="217"/>
  <c r="BM2587" i="217"/>
  <c r="BM2909" i="217"/>
  <c r="BM3009" i="217"/>
  <c r="BM2822" i="217"/>
  <c r="BM2683" i="217"/>
  <c r="BM2971" i="217"/>
  <c r="BM2996" i="217"/>
  <c r="BM975" i="217"/>
  <c r="AI1641" i="217"/>
  <c r="AO2466" i="217"/>
  <c r="AO2247" i="217"/>
  <c r="AO2123" i="217"/>
  <c r="AO2525" i="217"/>
  <c r="AO2144" i="217"/>
  <c r="BA1215" i="217"/>
  <c r="BA1243" i="217"/>
  <c r="BA1092" i="217"/>
  <c r="BA1380" i="217"/>
  <c r="BA1169" i="217"/>
  <c r="BA1457" i="217"/>
  <c r="BA1246" i="217"/>
  <c r="BA1534" i="217"/>
  <c r="BM2953" i="217"/>
  <c r="BM2941" i="217"/>
  <c r="BM3041" i="217"/>
  <c r="BM2830" i="217"/>
  <c r="BM2691" i="217"/>
  <c r="BM2979" i="217"/>
  <c r="BM3004" i="217"/>
  <c r="BM967" i="217"/>
  <c r="AI1833" i="217"/>
  <c r="BM2647" i="217"/>
  <c r="BM2581" i="217"/>
  <c r="BM2606" i="217"/>
  <c r="BM2870" i="217"/>
  <c r="BM2731" i="217"/>
  <c r="BM3019" i="217"/>
  <c r="BM3044" i="217"/>
  <c r="BM927" i="217"/>
  <c r="E2468" i="217"/>
  <c r="AI2025" i="217"/>
  <c r="AO2215" i="217"/>
  <c r="AO2107" i="217"/>
  <c r="AO2439" i="217"/>
  <c r="AO2112" i="217"/>
  <c r="BA1140" i="217"/>
  <c r="BA1428" i="217"/>
  <c r="BA1217" i="217"/>
  <c r="BA1505" i="217"/>
  <c r="BA1294" i="217"/>
  <c r="BM2615" i="217"/>
  <c r="BM2589" i="217"/>
  <c r="BM2614" i="217"/>
  <c r="BM2878" i="217"/>
  <c r="BM2739" i="217"/>
  <c r="BM3027" i="217"/>
  <c r="BM3052" i="217"/>
  <c r="BM919" i="217"/>
  <c r="AI1718" i="217"/>
  <c r="AC383" i="217"/>
  <c r="AC63" i="217"/>
  <c r="AO2540" i="217"/>
  <c r="AO2402" i="217"/>
  <c r="AO2199" i="217"/>
  <c r="AO2099" i="217"/>
  <c r="AO2397" i="217"/>
  <c r="AO2096" i="217"/>
  <c r="BA1423" i="217"/>
  <c r="BA1148" i="217"/>
  <c r="BA1436" i="217"/>
  <c r="BA1225" i="217"/>
  <c r="BA1513" i="217"/>
  <c r="BA1302" i="217"/>
  <c r="BM2604" i="217"/>
  <c r="BM2629" i="217"/>
  <c r="BM2656" i="217"/>
  <c r="BM2918" i="217"/>
  <c r="BM2779" i="217"/>
  <c r="BM3067" i="217"/>
  <c r="BM2790" i="217"/>
  <c r="BM879" i="217"/>
  <c r="AI1910" i="217"/>
  <c r="AC95" i="217"/>
  <c r="AO2544" i="217"/>
  <c r="AO2381" i="217"/>
  <c r="AO2187" i="217"/>
  <c r="AO2091" i="217"/>
  <c r="AO2355" i="217"/>
  <c r="BA1407" i="217"/>
  <c r="BA1188" i="217"/>
  <c r="BA1476" i="217"/>
  <c r="BA1265" i="217"/>
  <c r="BA1054" i="217"/>
  <c r="BA1342" i="217"/>
  <c r="BM2612" i="217"/>
  <c r="BM2637" i="217"/>
  <c r="BM2666" i="217"/>
  <c r="BM2926" i="217"/>
  <c r="BM2787" i="217"/>
  <c r="BM3075" i="217"/>
  <c r="BM2748" i="217"/>
  <c r="BM871" i="217"/>
  <c r="AC351" i="217"/>
  <c r="BA1391" i="217"/>
  <c r="BA1196" i="217"/>
  <c r="BA1484" i="217"/>
  <c r="BA1273" i="217"/>
  <c r="BA1062" i="217"/>
  <c r="BA1350" i="217"/>
  <c r="BM2653" i="217"/>
  <c r="BM2686" i="217"/>
  <c r="BM2720" i="217"/>
  <c r="BM2966" i="217"/>
  <c r="BM2827" i="217"/>
  <c r="BM827" i="217"/>
  <c r="BM2579" i="217"/>
  <c r="BM2812" i="217"/>
  <c r="BM3040" i="217"/>
  <c r="BM2992" i="217"/>
  <c r="BM2944" i="217"/>
  <c r="BM2896" i="217"/>
  <c r="BM2848" i="217"/>
  <c r="BM3063" i="217"/>
  <c r="BM3015" i="217"/>
  <c r="BM2967" i="217"/>
  <c r="BM2919" i="217"/>
  <c r="BM2871" i="217"/>
  <c r="BM2823" i="217"/>
  <c r="BM2775" i="217"/>
  <c r="BM2727" i="217"/>
  <c r="BM2679" i="217"/>
  <c r="BM3058" i="217"/>
  <c r="BM3010" i="217"/>
  <c r="BM2962" i="217"/>
  <c r="BM2914" i="217"/>
  <c r="BM2866" i="217"/>
  <c r="BM2818" i="217"/>
  <c r="BM2901" i="217"/>
  <c r="BM2778" i="217"/>
  <c r="BM2714" i="217"/>
  <c r="BM2650" i="217"/>
  <c r="BM2602" i="217"/>
  <c r="BM2993" i="217"/>
  <c r="BM2809" i="217"/>
  <c r="BM2745" i="217"/>
  <c r="BM2681" i="217"/>
  <c r="BM2625" i="217"/>
  <c r="BM2577" i="217"/>
  <c r="BM2893" i="217"/>
  <c r="BM2776" i="217"/>
  <c r="BM2712" i="217"/>
  <c r="BM2648" i="217"/>
  <c r="BM2600" i="217"/>
  <c r="BM2668" i="217"/>
  <c r="BM2603" i="217"/>
  <c r="BM2969" i="217"/>
  <c r="BM2595" i="217"/>
  <c r="BM2873" i="217"/>
  <c r="BM3036" i="217"/>
  <c r="BM2988" i="217"/>
  <c r="BM2940" i="217"/>
  <c r="BM2892" i="217"/>
  <c r="BM2844" i="217"/>
  <c r="BM3059" i="217"/>
  <c r="BM3011" i="217"/>
  <c r="BM2963" i="217"/>
  <c r="BM2915" i="217"/>
  <c r="BM2867" i="217"/>
  <c r="BM2819" i="217"/>
  <c r="BM2771" i="217"/>
  <c r="BM2723" i="217"/>
  <c r="BM2675" i="217"/>
  <c r="BM3054" i="217"/>
  <c r="BM3006" i="217"/>
  <c r="BM2958" i="217"/>
  <c r="BM2910" i="217"/>
  <c r="BM2862" i="217"/>
  <c r="BM2814" i="217"/>
  <c r="BM2885" i="217"/>
  <c r="BM2773" i="217"/>
  <c r="BM2709" i="217"/>
  <c r="BM2646" i="217"/>
  <c r="BM2598" i="217"/>
  <c r="BM2977" i="217"/>
  <c r="BM2804" i="217"/>
  <c r="BM2740" i="217"/>
  <c r="BM2676" i="217"/>
  <c r="BM2621" i="217"/>
  <c r="BM3069" i="217"/>
  <c r="BM2877" i="217"/>
  <c r="BM2770" i="217"/>
  <c r="BM2706" i="217"/>
  <c r="BM2644" i="217"/>
  <c r="BM2596" i="217"/>
  <c r="BM2689" i="217"/>
  <c r="BM2619" i="217"/>
  <c r="BM3033" i="217"/>
  <c r="BM2611" i="217"/>
  <c r="BM2937" i="217"/>
  <c r="BM3032" i="217"/>
  <c r="BM2984" i="217"/>
  <c r="BM2936" i="217"/>
  <c r="BM2888" i="217"/>
  <c r="BM2840" i="217"/>
  <c r="BM3055" i="217"/>
  <c r="BM3007" i="217"/>
  <c r="BM2959" i="217"/>
  <c r="BM2911" i="217"/>
  <c r="BM2863" i="217"/>
  <c r="BM2815" i="217"/>
  <c r="BM2767" i="217"/>
  <c r="BM2719" i="217"/>
  <c r="BM2671" i="217"/>
  <c r="BM3050" i="217"/>
  <c r="BM3002" i="217"/>
  <c r="BM2954" i="217"/>
  <c r="BM2906" i="217"/>
  <c r="BM2858" i="217"/>
  <c r="BM3061" i="217"/>
  <c r="BM2869" i="217"/>
  <c r="BM2768" i="217"/>
  <c r="BM2704" i="217"/>
  <c r="BM2642" i="217"/>
  <c r="BM2594" i="217"/>
  <c r="BM2961" i="217"/>
  <c r="BM2798" i="217"/>
  <c r="BM2734" i="217"/>
  <c r="BM2670" i="217"/>
  <c r="BM2617" i="217"/>
  <c r="BM3053" i="217"/>
  <c r="BM2861" i="217"/>
  <c r="BM2765" i="217"/>
  <c r="BM2701" i="217"/>
  <c r="BM2640" i="217"/>
  <c r="BM2592" i="217"/>
  <c r="BM2710" i="217"/>
  <c r="BM2635" i="217"/>
  <c r="BM2627" i="217"/>
  <c r="BM3001" i="217"/>
  <c r="BM3028" i="217"/>
  <c r="BM2980" i="217"/>
  <c r="BM2932" i="217"/>
  <c r="BM2884" i="217"/>
  <c r="BM2836" i="217"/>
  <c r="BM3051" i="217"/>
  <c r="BM3003" i="217"/>
  <c r="BM2955" i="217"/>
  <c r="BM2907" i="217"/>
  <c r="BM2859" i="217"/>
  <c r="BM2811" i="217"/>
  <c r="BM2763" i="217"/>
  <c r="BM2715" i="217"/>
  <c r="BM2667" i="217"/>
  <c r="BM3046" i="217"/>
  <c r="BM2998" i="217"/>
  <c r="BM2950" i="217"/>
  <c r="BM2902" i="217"/>
  <c r="BM2854" i="217"/>
  <c r="BM3045" i="217"/>
  <c r="BM2853" i="217"/>
  <c r="BM2762" i="217"/>
  <c r="BM2698" i="217"/>
  <c r="BM2638" i="217"/>
  <c r="BM2590" i="217"/>
  <c r="BM2945" i="217"/>
  <c r="BM2793" i="217"/>
  <c r="BM2729" i="217"/>
  <c r="BM2665" i="217"/>
  <c r="BM2613" i="217"/>
  <c r="BM3037" i="217"/>
  <c r="BM2845" i="217"/>
  <c r="BM2760" i="217"/>
  <c r="BM2696" i="217"/>
  <c r="BM2636" i="217"/>
  <c r="BM2588" i="217"/>
  <c r="BM2732" i="217"/>
  <c r="BM2652" i="217"/>
  <c r="BM2643" i="217"/>
  <c r="BM3072" i="217"/>
  <c r="BM3024" i="217"/>
  <c r="BM2976" i="217"/>
  <c r="BM2928" i="217"/>
  <c r="BM2880" i="217"/>
  <c r="BM2832" i="217"/>
  <c r="BM3047" i="217"/>
  <c r="BM2999" i="217"/>
  <c r="BM2951" i="217"/>
  <c r="BM2903" i="217"/>
  <c r="BM2855" i="217"/>
  <c r="BM2807" i="217"/>
  <c r="BM2759" i="217"/>
  <c r="BM2711" i="217"/>
  <c r="BM2663" i="217"/>
  <c r="BM3042" i="217"/>
  <c r="BM2994" i="217"/>
  <c r="BM2946" i="217"/>
  <c r="BM2898" i="217"/>
  <c r="BM2850" i="217"/>
  <c r="BM3029" i="217"/>
  <c r="BM2837" i="217"/>
  <c r="BM2757" i="217"/>
  <c r="BM2693" i="217"/>
  <c r="BM2634" i="217"/>
  <c r="BM2586" i="217"/>
  <c r="BM2929" i="217"/>
  <c r="BM2788" i="217"/>
  <c r="BM2724" i="217"/>
  <c r="BM2660" i="217"/>
  <c r="BM2609" i="217"/>
  <c r="BM3021" i="217"/>
  <c r="BM2829" i="217"/>
  <c r="BM2754" i="217"/>
  <c r="BM2690" i="217"/>
  <c r="BM2632" i="217"/>
  <c r="BM2584" i="217"/>
  <c r="BM2753" i="217"/>
  <c r="BM2673" i="217"/>
  <c r="BM2662" i="217"/>
  <c r="BM3068" i="217"/>
  <c r="BM3020" i="217"/>
  <c r="BM2972" i="217"/>
  <c r="BM2924" i="217"/>
  <c r="BM2876" i="217"/>
  <c r="BM2828" i="217"/>
  <c r="BM3043" i="217"/>
  <c r="BM2995" i="217"/>
  <c r="BM2947" i="217"/>
  <c r="BM2899" i="217"/>
  <c r="BM2851" i="217"/>
  <c r="BM2803" i="217"/>
  <c r="BM2755" i="217"/>
  <c r="BM2707" i="217"/>
  <c r="BM2659" i="217"/>
  <c r="BM3038" i="217"/>
  <c r="BM2990" i="217"/>
  <c r="BM2942" i="217"/>
  <c r="BM2894" i="217"/>
  <c r="BM2846" i="217"/>
  <c r="BM3013" i="217"/>
  <c r="BM2821" i="217"/>
  <c r="BM2752" i="217"/>
  <c r="BM2688" i="217"/>
  <c r="BM2630" i="217"/>
  <c r="BM2582" i="217"/>
  <c r="BM2913" i="217"/>
  <c r="BM2782" i="217"/>
  <c r="BM2718" i="217"/>
  <c r="BM2654" i="217"/>
  <c r="BM2605" i="217"/>
  <c r="BM3005" i="217"/>
  <c r="BM2813" i="217"/>
  <c r="BM2749" i="217"/>
  <c r="BM2685" i="217"/>
  <c r="BM2628" i="217"/>
  <c r="BM2580" i="217"/>
  <c r="BM2774" i="217"/>
  <c r="BM2694" i="217"/>
  <c r="BM2684" i="217"/>
  <c r="BM3064" i="217"/>
  <c r="BM3016" i="217"/>
  <c r="BM2968" i="217"/>
  <c r="BM2920" i="217"/>
  <c r="BM2872" i="217"/>
  <c r="BM2824" i="217"/>
  <c r="BM3039" i="217"/>
  <c r="BM2991" i="217"/>
  <c r="BM2943" i="217"/>
  <c r="BM2895" i="217"/>
  <c r="BM2847" i="217"/>
  <c r="BM2799" i="217"/>
  <c r="BM2751" i="217"/>
  <c r="BM2703" i="217"/>
  <c r="BM2655" i="217"/>
  <c r="BM3034" i="217"/>
  <c r="BM2986" i="217"/>
  <c r="BM2938" i="217"/>
  <c r="BM2890" i="217"/>
  <c r="BM2842" i="217"/>
  <c r="BM2997" i="217"/>
  <c r="BM2810" i="217"/>
  <c r="BM2746" i="217"/>
  <c r="BM2682" i="217"/>
  <c r="BM2626" i="217"/>
  <c r="BM2578" i="217"/>
  <c r="BM2897" i="217"/>
  <c r="BM2777" i="217"/>
  <c r="BM2713" i="217"/>
  <c r="BM2649" i="217"/>
  <c r="BM2601" i="217"/>
  <c r="BM2989" i="217"/>
  <c r="BM2808" i="217"/>
  <c r="BM2744" i="217"/>
  <c r="BM2680" i="217"/>
  <c r="BM2624" i="217"/>
  <c r="BM2576" i="217"/>
  <c r="BM2796" i="217"/>
  <c r="BM2716" i="217"/>
  <c r="BM2705" i="217"/>
  <c r="BM3060" i="217"/>
  <c r="BM3012" i="217"/>
  <c r="BM2964" i="217"/>
  <c r="BM2916" i="217"/>
  <c r="BM2868" i="217"/>
  <c r="BM2820" i="217"/>
  <c r="BM3035" i="217"/>
  <c r="BM2987" i="217"/>
  <c r="BM2939" i="217"/>
  <c r="BM2891" i="217"/>
  <c r="BM2843" i="217"/>
  <c r="BM2795" i="217"/>
  <c r="BM2747" i="217"/>
  <c r="BM2699" i="217"/>
  <c r="BM2651" i="217"/>
  <c r="BM3030" i="217"/>
  <c r="BM2982" i="217"/>
  <c r="BM2934" i="217"/>
  <c r="BM2886" i="217"/>
  <c r="BM2838" i="217"/>
  <c r="BM2981" i="217"/>
  <c r="BM2805" i="217"/>
  <c r="BM2741" i="217"/>
  <c r="BM2677" i="217"/>
  <c r="BM2622" i="217"/>
  <c r="BM3073" i="217"/>
  <c r="BM2881" i="217"/>
  <c r="BM2772" i="217"/>
  <c r="BM2708" i="217"/>
  <c r="BM2645" i="217"/>
  <c r="BM2597" i="217"/>
  <c r="BM2973" i="217"/>
  <c r="BM2802" i="217"/>
  <c r="BM2738" i="217"/>
  <c r="BM2674" i="217"/>
  <c r="BM2620" i="217"/>
  <c r="BM2583" i="217"/>
  <c r="BM2825" i="217"/>
  <c r="BM2737" i="217"/>
  <c r="BM2726" i="217"/>
  <c r="BM3056" i="217"/>
  <c r="BM3008" i="217"/>
  <c r="BM2960" i="217"/>
  <c r="BM2912" i="217"/>
  <c r="BM2864" i="217"/>
  <c r="BM2816" i="217"/>
  <c r="BM3031" i="217"/>
  <c r="BM2983" i="217"/>
  <c r="BM2935" i="217"/>
  <c r="BM2887" i="217"/>
  <c r="BM2839" i="217"/>
  <c r="BM2791" i="217"/>
  <c r="BM2743" i="217"/>
  <c r="BM2695" i="217"/>
  <c r="BM3074" i="217"/>
  <c r="BM3026" i="217"/>
  <c r="BM2978" i="217"/>
  <c r="BM2930" i="217"/>
  <c r="BM2882" i="217"/>
  <c r="BM2834" i="217"/>
  <c r="BM2965" i="217"/>
  <c r="BM2800" i="217"/>
  <c r="BM2736" i="217"/>
  <c r="BM2672" i="217"/>
  <c r="BM2618" i="217"/>
  <c r="BM3057" i="217"/>
  <c r="BM2865" i="217"/>
  <c r="BM2766" i="217"/>
  <c r="BM2702" i="217"/>
  <c r="BM2641" i="217"/>
  <c r="BM2593" i="217"/>
  <c r="BM2957" i="217"/>
  <c r="BM2797" i="217"/>
  <c r="BM2733" i="217"/>
  <c r="BM2669" i="217"/>
  <c r="BM2616" i="217"/>
  <c r="BM2599" i="217"/>
  <c r="BM2889" i="217"/>
  <c r="BM2758" i="217"/>
  <c r="BM2769" i="217"/>
  <c r="BM3048" i="217"/>
  <c r="BM3000" i="217"/>
  <c r="BM2952" i="217"/>
  <c r="BM2904" i="217"/>
  <c r="BM2856" i="217"/>
  <c r="BM3071" i="217"/>
  <c r="BM3023" i="217"/>
  <c r="BM2975" i="217"/>
  <c r="BM2927" i="217"/>
  <c r="BM2879" i="217"/>
  <c r="BM2831" i="217"/>
  <c r="BM2783" i="217"/>
  <c r="BM2735" i="217"/>
  <c r="BM2687" i="217"/>
  <c r="BM3066" i="217"/>
  <c r="BM3018" i="217"/>
  <c r="BM2970" i="217"/>
  <c r="BM2922" i="217"/>
  <c r="BM2874" i="217"/>
  <c r="BM2826" i="217"/>
  <c r="BM2933" i="217"/>
  <c r="BM2789" i="217"/>
  <c r="BM2725" i="217"/>
  <c r="BM2661" i="217"/>
  <c r="BM2610" i="217"/>
  <c r="BM3025" i="217"/>
  <c r="BM2833" i="217"/>
  <c r="BM2756" i="217"/>
  <c r="BM2692" i="217"/>
  <c r="BM2633" i="217"/>
  <c r="BM2585" i="217"/>
  <c r="BM2925" i="217"/>
  <c r="BM2786" i="217"/>
  <c r="BM2722" i="217"/>
  <c r="BM2658" i="217"/>
  <c r="BM2608" i="217"/>
  <c r="BM2631" i="217"/>
  <c r="BM3017" i="217"/>
  <c r="BM2841" i="217"/>
  <c r="BA1375" i="217"/>
  <c r="BA1236" i="217"/>
  <c r="BA1524" i="217"/>
  <c r="BA1313" i="217"/>
  <c r="BA1102" i="217"/>
  <c r="BA1390" i="217"/>
  <c r="BM2664" i="217"/>
  <c r="BM2697" i="217"/>
  <c r="BM2730" i="217"/>
  <c r="BM2974" i="217"/>
  <c r="BM2835" i="217"/>
  <c r="BM2860" i="217"/>
  <c r="BM819" i="217"/>
  <c r="BS3252" i="217"/>
  <c r="AI1724" i="217"/>
  <c r="AI1657" i="217"/>
  <c r="AI1849" i="217"/>
  <c r="AI2041" i="217"/>
  <c r="AI1734" i="217"/>
  <c r="AI1926" i="217"/>
  <c r="AI1987" i="217"/>
  <c r="AI1603" i="217"/>
  <c r="BA2047" i="217"/>
  <c r="AI1692" i="217"/>
  <c r="AI1865" i="217"/>
  <c r="AI1558" i="217"/>
  <c r="AI1942" i="217"/>
  <c r="AI1955" i="217"/>
  <c r="AI1571" i="217"/>
  <c r="AI2044" i="217"/>
  <c r="AI1660" i="217"/>
  <c r="AI1689" i="217"/>
  <c r="AI1881" i="217"/>
  <c r="AI1574" i="217"/>
  <c r="AI1766" i="217"/>
  <c r="AI1958" i="217"/>
  <c r="AI1923" i="217"/>
  <c r="AI1673" i="217"/>
  <c r="AI1750" i="217"/>
  <c r="AI2012" i="217"/>
  <c r="AI1628" i="217"/>
  <c r="AI1705" i="217"/>
  <c r="AI1897" i="217"/>
  <c r="AI1590" i="217"/>
  <c r="AI1782" i="217"/>
  <c r="AI1974" i="217"/>
  <c r="AI1891" i="217"/>
  <c r="AI1721" i="217"/>
  <c r="AI1948" i="217"/>
  <c r="AI1564" i="217"/>
  <c r="AI1737" i="217"/>
  <c r="AI1929" i="217"/>
  <c r="AI1622" i="217"/>
  <c r="AI1814" i="217"/>
  <c r="AI2006" i="217"/>
  <c r="AI1827" i="217"/>
  <c r="AI1913" i="217"/>
  <c r="AI1606" i="217"/>
  <c r="AI1859" i="217"/>
  <c r="AI1916" i="217"/>
  <c r="AI1561" i="217"/>
  <c r="AI1753" i="217"/>
  <c r="AI1945" i="217"/>
  <c r="AI1638" i="217"/>
  <c r="AI1830" i="217"/>
  <c r="AI2022" i="217"/>
  <c r="AI1795" i="217"/>
  <c r="BG1731" i="217"/>
  <c r="AI1596" i="217"/>
  <c r="AI1798" i="217"/>
  <c r="AI1884" i="217"/>
  <c r="AI1577" i="217"/>
  <c r="AI1769" i="217"/>
  <c r="AI1961" i="217"/>
  <c r="AI1654" i="217"/>
  <c r="AI1846" i="217"/>
  <c r="AI2038" i="217"/>
  <c r="AI1763" i="217"/>
  <c r="BG1699" i="217"/>
  <c r="AI1980" i="217"/>
  <c r="AI1852" i="217"/>
  <c r="AI1593" i="217"/>
  <c r="AI1785" i="217"/>
  <c r="AI1977" i="217"/>
  <c r="AI1670" i="217"/>
  <c r="AI1862" i="217"/>
  <c r="AI1731" i="217"/>
  <c r="AI1990" i="217"/>
  <c r="AI1820" i="217"/>
  <c r="AI1609" i="217"/>
  <c r="AI1801" i="217"/>
  <c r="AI1993" i="217"/>
  <c r="AI1686" i="217"/>
  <c r="AI1878" i="217"/>
  <c r="AI1699" i="217"/>
  <c r="AI1788" i="217"/>
  <c r="AI1625" i="217"/>
  <c r="AI1817" i="217"/>
  <c r="AI2009" i="217"/>
  <c r="AI1702" i="217"/>
  <c r="AI1894" i="217"/>
  <c r="BS1489" i="217"/>
  <c r="E86" i="220"/>
  <c r="BS1425" i="217"/>
  <c r="K463" i="217"/>
  <c r="BS1361" i="217"/>
  <c r="BS1105" i="217"/>
  <c r="BM1903" i="217"/>
  <c r="BM3556" i="217"/>
  <c r="F15" i="220"/>
  <c r="E25" i="220"/>
  <c r="E26" i="220" s="1"/>
  <c r="BM627" i="217"/>
  <c r="BM563" i="217"/>
  <c r="BM707" i="217"/>
  <c r="BA943" i="217"/>
  <c r="W14" i="220"/>
  <c r="U14" i="220"/>
  <c r="S14" i="220"/>
  <c r="Y14" i="220"/>
  <c r="Q14" i="220"/>
  <c r="AB522" i="217"/>
  <c r="AB523" i="217" s="1"/>
  <c r="BA879" i="217"/>
  <c r="BM647" i="217"/>
  <c r="BM551" i="217"/>
  <c r="BA847" i="217"/>
  <c r="BM643" i="217"/>
  <c r="BM547" i="217"/>
  <c r="L16" i="220"/>
  <c r="Y18" i="198" s="1"/>
  <c r="BA815" i="217"/>
  <c r="BM631" i="217"/>
  <c r="BM535" i="217"/>
  <c r="BA783" i="217"/>
  <c r="BA751" i="217"/>
  <c r="BM615" i="217"/>
  <c r="BA687" i="217"/>
  <c r="BM611" i="217"/>
  <c r="BA655" i="217"/>
  <c r="BM599" i="217"/>
  <c r="BA623" i="217"/>
  <c r="BA559" i="217"/>
  <c r="BM583" i="217"/>
  <c r="BA975" i="217"/>
  <c r="BA564" i="217"/>
  <c r="BM579" i="217"/>
  <c r="BM3098" i="217"/>
  <c r="BS3097" i="217"/>
  <c r="BS1581" i="217"/>
  <c r="BM2031" i="217"/>
  <c r="BM1795" i="217"/>
  <c r="K72" i="220"/>
  <c r="AD17" i="198"/>
  <c r="C100" i="220"/>
  <c r="O85" i="220"/>
  <c r="AC9" i="198"/>
  <c r="C58" i="220"/>
  <c r="O57" i="220"/>
  <c r="O29" i="220"/>
  <c r="AA9" i="198"/>
  <c r="BS3508" i="217"/>
  <c r="BS3102" i="217"/>
  <c r="BM1967" i="217"/>
  <c r="BM1667" i="217"/>
  <c r="BG3572" i="217"/>
  <c r="BS1921" i="217"/>
  <c r="BS3065" i="217"/>
  <c r="BS2764" i="217"/>
  <c r="BS2576" i="217"/>
  <c r="BS2742" i="217"/>
  <c r="BS2721" i="217"/>
  <c r="BS2700" i="217"/>
  <c r="BS2678" i="217"/>
  <c r="BS3049" i="217"/>
  <c r="BS2657" i="217"/>
  <c r="BS2985" i="217"/>
  <c r="BS2639" i="217"/>
  <c r="BS2921" i="217"/>
  <c r="BS2623" i="217"/>
  <c r="BS2857" i="217"/>
  <c r="BS2608" i="217"/>
  <c r="BS2828" i="217"/>
  <c r="BS2600" i="217"/>
  <c r="BS2806" i="217"/>
  <c r="BS2592" i="217"/>
  <c r="BS2785" i="217"/>
  <c r="BS2584" i="217"/>
  <c r="N58" i="220"/>
  <c r="AB20" i="198"/>
  <c r="N44" i="220"/>
  <c r="M86" i="220"/>
  <c r="M100" i="220"/>
  <c r="M58" i="220"/>
  <c r="AC19" i="198"/>
  <c r="E30" i="220"/>
  <c r="M72" i="220"/>
  <c r="AI2989" i="217"/>
  <c r="BS3185" i="217"/>
  <c r="BM1839" i="217"/>
  <c r="BS1757" i="217"/>
  <c r="AB19" i="198"/>
  <c r="M44" i="220"/>
  <c r="N72" i="220"/>
  <c r="AD20" i="198"/>
  <c r="I30" i="220"/>
  <c r="AA15" i="198"/>
  <c r="J58" i="220"/>
  <c r="AB16" i="198"/>
  <c r="J44" i="220"/>
  <c r="BG3492" i="217"/>
  <c r="BS3121" i="217"/>
  <c r="BS1297" i="217"/>
  <c r="BM1807" i="217"/>
  <c r="BS1673" i="217"/>
  <c r="AC17" i="198"/>
  <c r="K58" i="220"/>
  <c r="AA17" i="198"/>
  <c r="K30" i="220"/>
  <c r="BG3102" i="217"/>
  <c r="BS3492" i="217"/>
  <c r="BS1233" i="217"/>
  <c r="BM1775" i="217"/>
  <c r="BS1609" i="217"/>
  <c r="I86" i="220"/>
  <c r="I100" i="220"/>
  <c r="D72" i="220"/>
  <c r="AD10" i="198"/>
  <c r="F86" i="220"/>
  <c r="AD12" i="198"/>
  <c r="F72" i="220"/>
  <c r="F58" i="220"/>
  <c r="AB12" i="198"/>
  <c r="F44" i="220"/>
  <c r="F30" i="220"/>
  <c r="Z12" i="198"/>
  <c r="BG3230" i="217"/>
  <c r="BM3572" i="217"/>
  <c r="BS3245" i="217"/>
  <c r="BS1937" i="217"/>
  <c r="BS1169" i="217"/>
  <c r="BM1743" i="217"/>
  <c r="BS1554" i="217"/>
  <c r="BS2801" i="217"/>
  <c r="AA20" i="198"/>
  <c r="N30" i="220"/>
  <c r="E72" i="220"/>
  <c r="AC11" i="198"/>
  <c r="E58" i="220"/>
  <c r="H86" i="220"/>
  <c r="BG3115" i="217"/>
  <c r="BM3201" i="217"/>
  <c r="BS3181" i="217"/>
  <c r="BS1873" i="217"/>
  <c r="BM1711" i="217"/>
  <c r="BS1570" i="217"/>
  <c r="G30" i="220"/>
  <c r="Z13" i="198"/>
  <c r="G15" i="220"/>
  <c r="L72" i="220"/>
  <c r="AC18" i="198"/>
  <c r="L58" i="220"/>
  <c r="O43" i="220"/>
  <c r="C44" i="220"/>
  <c r="AB9" i="198"/>
  <c r="C30" i="220"/>
  <c r="Z9" i="198"/>
  <c r="C86" i="220"/>
  <c r="BG3243" i="217"/>
  <c r="BS3117" i="217"/>
  <c r="BS1809" i="217"/>
  <c r="BS1041" i="217"/>
  <c r="BM1679" i="217"/>
  <c r="BS1586" i="217"/>
  <c r="BM2780" i="217"/>
  <c r="K86" i="220"/>
  <c r="L100" i="220"/>
  <c r="L86" i="220"/>
  <c r="L44" i="220"/>
  <c r="AA18" i="198"/>
  <c r="L30" i="220"/>
  <c r="J86" i="220"/>
  <c r="BG3124" i="217"/>
  <c r="BM3197" i="217"/>
  <c r="BS3412" i="217"/>
  <c r="BS1762" i="217"/>
  <c r="BM1647" i="217"/>
  <c r="BS1602" i="217"/>
  <c r="H72" i="220"/>
  <c r="AC14" i="198"/>
  <c r="H58" i="220"/>
  <c r="K44" i="220"/>
  <c r="AB17" i="198"/>
  <c r="I44" i="220"/>
  <c r="AB15" i="198"/>
  <c r="BG3264" i="217"/>
  <c r="BM3476" i="217"/>
  <c r="BS3225" i="217"/>
  <c r="BS1720" i="217"/>
  <c r="BM1615" i="217"/>
  <c r="BS1618" i="217"/>
  <c r="G16" i="220"/>
  <c r="Y13" i="198" s="1"/>
  <c r="X13" i="198"/>
  <c r="I72" i="220"/>
  <c r="AD15" i="198"/>
  <c r="G86" i="220"/>
  <c r="G72" i="220"/>
  <c r="AD13" i="198"/>
  <c r="L15" i="220"/>
  <c r="H44" i="220"/>
  <c r="J30" i="220"/>
  <c r="BA1791" i="217"/>
  <c r="BM3177" i="217"/>
  <c r="BS3161" i="217"/>
  <c r="BS1645" i="217"/>
  <c r="BM1583" i="217"/>
  <c r="N100" i="220"/>
  <c r="N86" i="220"/>
  <c r="D86" i="220"/>
  <c r="D100" i="220"/>
  <c r="D30" i="220"/>
  <c r="AA10" i="198"/>
  <c r="G58" i="220"/>
  <c r="G44" i="220"/>
  <c r="AB13" i="198"/>
  <c r="E15" i="220"/>
  <c r="B65" i="219"/>
  <c r="EK7" i="214"/>
  <c r="H17" i="198" s="1"/>
  <c r="AM7" i="214"/>
  <c r="H11" i="198" s="1"/>
  <c r="O112" i="223"/>
  <c r="N115" i="222"/>
  <c r="N117" i="223"/>
  <c r="O111" i="223"/>
  <c r="O116" i="222"/>
  <c r="N111" i="222"/>
  <c r="BD7" i="214"/>
  <c r="H12" i="198" s="1"/>
  <c r="N204" i="219"/>
  <c r="O116" i="223"/>
  <c r="E10" i="220"/>
  <c r="E12" i="220" s="1"/>
  <c r="S21" i="216"/>
  <c r="D8" i="219"/>
  <c r="N191" i="219"/>
  <c r="N228" i="219"/>
  <c r="O191" i="219"/>
  <c r="N249" i="219" s="1"/>
  <c r="O185" i="219"/>
  <c r="N243" i="219" s="1"/>
  <c r="O112" i="222"/>
  <c r="N112" i="222"/>
  <c r="N230" i="219"/>
  <c r="N117" i="222"/>
  <c r="N226" i="219"/>
  <c r="O114" i="223"/>
  <c r="N113" i="222"/>
  <c r="O199" i="219"/>
  <c r="N257" i="219" s="1"/>
  <c r="N115" i="223"/>
  <c r="N206" i="219"/>
  <c r="O110" i="223"/>
  <c r="N116" i="223"/>
  <c r="N111" i="223"/>
  <c r="O114" i="222"/>
  <c r="O117" i="223"/>
  <c r="N202" i="219"/>
  <c r="N184" i="219"/>
  <c r="O228" i="219"/>
  <c r="N286" i="219" s="1"/>
  <c r="O226" i="219"/>
  <c r="N284" i="219" s="1"/>
  <c r="O113" i="222"/>
  <c r="O222" i="219"/>
  <c r="N280" i="219" s="1"/>
  <c r="N114" i="222"/>
  <c r="O223" i="219"/>
  <c r="N281" i="219" s="1"/>
  <c r="O210" i="219"/>
  <c r="N268" i="219" s="1"/>
  <c r="O227" i="219"/>
  <c r="N285" i="219" s="1"/>
  <c r="N113" i="223"/>
  <c r="O224" i="219"/>
  <c r="N282" i="219" s="1"/>
  <c r="O189" i="219"/>
  <c r="N247" i="219" s="1"/>
  <c r="O110" i="222"/>
  <c r="O113" i="223"/>
  <c r="O111" i="222"/>
  <c r="N114" i="223"/>
  <c r="O115" i="223"/>
  <c r="N224" i="219"/>
  <c r="N200" i="219"/>
  <c r="N188" i="219"/>
  <c r="N207" i="219"/>
  <c r="O213" i="219"/>
  <c r="N271" i="219" s="1"/>
  <c r="O217" i="219"/>
  <c r="N275" i="219" s="1"/>
  <c r="N195" i="219"/>
  <c r="O207" i="219"/>
  <c r="N265" i="219" s="1"/>
  <c r="N201" i="219"/>
  <c r="O218" i="219"/>
  <c r="N276" i="219" s="1"/>
  <c r="N222" i="219"/>
  <c r="N198" i="219"/>
  <c r="N192" i="219"/>
  <c r="N211" i="219"/>
  <c r="N209" i="219"/>
  <c r="O201" i="219"/>
  <c r="N259" i="219" s="1"/>
  <c r="O209" i="219"/>
  <c r="N267" i="219" s="1"/>
  <c r="O195" i="219"/>
  <c r="N253" i="219" s="1"/>
  <c r="C237" i="219"/>
  <c r="N225" i="219"/>
  <c r="N205" i="219"/>
  <c r="CL7" i="214"/>
  <c r="H14" i="198" s="1"/>
  <c r="O214" i="219"/>
  <c r="N272" i="219" s="1"/>
  <c r="N220" i="219"/>
  <c r="N196" i="219"/>
  <c r="O115" i="222"/>
  <c r="O196" i="219"/>
  <c r="N254" i="219" s="1"/>
  <c r="O192" i="219"/>
  <c r="N250" i="219" s="1"/>
  <c r="O203" i="219"/>
  <c r="N261" i="219" s="1"/>
  <c r="N197" i="219"/>
  <c r="O211" i="219"/>
  <c r="N269" i="219" s="1"/>
  <c r="O221" i="219"/>
  <c r="N279" i="219" s="1"/>
  <c r="N116" i="222"/>
  <c r="O200" i="219"/>
  <c r="N258" i="219" s="1"/>
  <c r="O197" i="219"/>
  <c r="N255" i="219" s="1"/>
  <c r="B124" i="219"/>
  <c r="B125" i="219" s="1"/>
  <c r="B126" i="219" s="1"/>
  <c r="B127" i="219" s="1"/>
  <c r="B128" i="219" s="1"/>
  <c r="B129" i="219" s="1"/>
  <c r="B130" i="219" s="1"/>
  <c r="B131" i="219" s="1"/>
  <c r="B132" i="219" s="1"/>
  <c r="B133" i="219" s="1"/>
  <c r="B134" i="219" s="1"/>
  <c r="B135" i="219" s="1"/>
  <c r="B136" i="219" s="1"/>
  <c r="B137" i="219" s="1"/>
  <c r="B138" i="219" s="1"/>
  <c r="B139" i="219" s="1"/>
  <c r="B140" i="219" s="1"/>
  <c r="B141" i="219" s="1"/>
  <c r="B142" i="219" s="1"/>
  <c r="B143" i="219" s="1"/>
  <c r="B144" i="219" s="1"/>
  <c r="B145" i="219" s="1"/>
  <c r="B146" i="219" s="1"/>
  <c r="B147" i="219" s="1"/>
  <c r="B148" i="219" s="1"/>
  <c r="B149" i="219" s="1"/>
  <c r="B150" i="219" s="1"/>
  <c r="B151" i="219" s="1"/>
  <c r="B152" i="219" s="1"/>
  <c r="B153" i="219" s="1"/>
  <c r="B154" i="219" s="1"/>
  <c r="B155" i="219" s="1"/>
  <c r="B156" i="219" s="1"/>
  <c r="B157" i="219" s="1"/>
  <c r="B158" i="219" s="1"/>
  <c r="B159" i="219" s="1"/>
  <c r="B160" i="219" s="1"/>
  <c r="B161" i="219" s="1"/>
  <c r="B162" i="219" s="1"/>
  <c r="B163" i="219" s="1"/>
  <c r="B164" i="219" s="1"/>
  <c r="B165" i="219" s="1"/>
  <c r="M179" i="219"/>
  <c r="J237" i="219"/>
  <c r="O206" i="219"/>
  <c r="N264" i="219" s="1"/>
  <c r="N216" i="219"/>
  <c r="N190" i="219"/>
  <c r="O204" i="219"/>
  <c r="N262" i="219" s="1"/>
  <c r="N219" i="219"/>
  <c r="N193" i="219"/>
  <c r="N199" i="219"/>
  <c r="O190" i="219"/>
  <c r="N248" i="219" s="1"/>
  <c r="N217" i="219"/>
  <c r="L237" i="219"/>
  <c r="O230" i="219"/>
  <c r="N288" i="219" s="1"/>
  <c r="O229" i="219"/>
  <c r="N287" i="219" s="1"/>
  <c r="O188" i="219"/>
  <c r="N246" i="219" s="1"/>
  <c r="O193" i="219"/>
  <c r="N251" i="219" s="1"/>
  <c r="O225" i="219"/>
  <c r="N283" i="219" s="1"/>
  <c r="K237" i="219"/>
  <c r="O202" i="219"/>
  <c r="N260" i="219" s="1"/>
  <c r="N214" i="219"/>
  <c r="N186" i="219"/>
  <c r="O117" i="222"/>
  <c r="N110" i="223"/>
  <c r="O208" i="219"/>
  <c r="N266" i="219" s="1"/>
  <c r="N189" i="219"/>
  <c r="N203" i="219"/>
  <c r="N229" i="219"/>
  <c r="N218" i="219"/>
  <c r="N194" i="219"/>
  <c r="N213" i="219"/>
  <c r="K179" i="219"/>
  <c r="O198" i="219"/>
  <c r="N256" i="219" s="1"/>
  <c r="N212" i="219"/>
  <c r="N110" i="222"/>
  <c r="O212" i="219"/>
  <c r="N270" i="219" s="1"/>
  <c r="N223" i="219"/>
  <c r="N185" i="219"/>
  <c r="O205" i="219"/>
  <c r="N263" i="219" s="1"/>
  <c r="O219" i="219"/>
  <c r="N277" i="219" s="1"/>
  <c r="O194" i="219"/>
  <c r="N252" i="219" s="1"/>
  <c r="N210" i="219"/>
  <c r="N112" i="223"/>
  <c r="O216" i="219"/>
  <c r="N274" i="219" s="1"/>
  <c r="N227" i="219"/>
  <c r="J179" i="219"/>
  <c r="N187" i="219"/>
  <c r="B8" i="219"/>
  <c r="N215" i="219"/>
  <c r="O184" i="219"/>
  <c r="N242" i="219" s="1"/>
  <c r="N208" i="219"/>
  <c r="O220" i="219"/>
  <c r="N278" i="219" s="1"/>
  <c r="O215" i="219"/>
  <c r="N273" i="219" s="1"/>
  <c r="O187" i="219"/>
  <c r="N245" i="219" s="1"/>
  <c r="O186" i="219"/>
  <c r="N244" i="219" s="1"/>
  <c r="N221" i="219"/>
  <c r="L179" i="219"/>
  <c r="BH20" i="216"/>
  <c r="J10" i="219"/>
  <c r="N10" i="219" s="1"/>
  <c r="C179" i="219"/>
  <c r="H237" i="219"/>
  <c r="G237" i="219"/>
  <c r="B179" i="219"/>
  <c r="O183" i="219"/>
  <c r="N241" i="219" s="1"/>
  <c r="N183" i="219"/>
  <c r="F36" i="215"/>
  <c r="C29" i="215"/>
  <c r="E35" i="215"/>
  <c r="N15" i="220"/>
  <c r="N16" i="220"/>
  <c r="Y20" i="198" s="1"/>
  <c r="X20" i="198"/>
  <c r="K16" i="220"/>
  <c r="Y17" i="198" s="1"/>
  <c r="X17" i="198"/>
  <c r="K15" i="220"/>
  <c r="H15" i="220"/>
  <c r="X14" i="198"/>
  <c r="H16" i="220"/>
  <c r="Y14" i="198" s="1"/>
  <c r="F16" i="220"/>
  <c r="Y12" i="198" s="1"/>
  <c r="X12" i="198"/>
  <c r="X10" i="198"/>
  <c r="D16" i="220"/>
  <c r="Y10" i="198" s="1"/>
  <c r="D15" i="220"/>
  <c r="X9" i="198"/>
  <c r="C15" i="220"/>
  <c r="O8" i="220"/>
  <c r="C16" i="220"/>
  <c r="Y9" i="198" s="1"/>
  <c r="V7" i="214"/>
  <c r="H10" i="198" s="1"/>
  <c r="BB20" i="216"/>
  <c r="I179" i="219"/>
  <c r="E11" i="219"/>
  <c r="E68" i="219" s="1"/>
  <c r="K21" i="216"/>
  <c r="GJ7" i="214"/>
  <c r="H20" i="198" s="1"/>
  <c r="AT21" i="216"/>
  <c r="G12" i="219"/>
  <c r="BA21" i="216"/>
  <c r="BC21" i="216" s="1"/>
  <c r="H11" i="219"/>
  <c r="H68" i="219" s="1"/>
  <c r="E179" i="219"/>
  <c r="I237" i="219"/>
  <c r="G179" i="219"/>
  <c r="H179" i="219"/>
  <c r="F179" i="219"/>
  <c r="D179" i="219"/>
  <c r="O182" i="219"/>
  <c r="N240" i="219" s="1"/>
  <c r="D237" i="219"/>
  <c r="N182" i="219"/>
  <c r="C10" i="220"/>
  <c r="M237" i="219"/>
  <c r="DC8" i="214"/>
  <c r="DC7" i="214"/>
  <c r="H15" i="198" s="1"/>
  <c r="D123" i="219"/>
  <c r="D124" i="219" s="1"/>
  <c r="D125" i="219" s="1"/>
  <c r="D126" i="219" s="1"/>
  <c r="D127" i="219" s="1"/>
  <c r="D128" i="219" s="1"/>
  <c r="D129" i="219" s="1"/>
  <c r="D130" i="219" s="1"/>
  <c r="D131" i="219" s="1"/>
  <c r="D132" i="219" s="1"/>
  <c r="D133" i="219" s="1"/>
  <c r="D134" i="219" s="1"/>
  <c r="D135" i="219" s="1"/>
  <c r="D136" i="219" s="1"/>
  <c r="D137" i="219" s="1"/>
  <c r="D138" i="219" s="1"/>
  <c r="D139" i="219" s="1"/>
  <c r="D140" i="219" s="1"/>
  <c r="D141" i="219" s="1"/>
  <c r="D142" i="219" s="1"/>
  <c r="D143" i="219" s="1"/>
  <c r="D144" i="219" s="1"/>
  <c r="D145" i="219" s="1"/>
  <c r="D146" i="219" s="1"/>
  <c r="D147" i="219" s="1"/>
  <c r="D148" i="219" s="1"/>
  <c r="D149" i="219" s="1"/>
  <c r="D150" i="219" s="1"/>
  <c r="D151" i="219" s="1"/>
  <c r="D152" i="219" s="1"/>
  <c r="D153" i="219" s="1"/>
  <c r="D154" i="219" s="1"/>
  <c r="D155" i="219" s="1"/>
  <c r="D156" i="219" s="1"/>
  <c r="D157" i="219" s="1"/>
  <c r="D158" i="219" s="1"/>
  <c r="D159" i="219" s="1"/>
  <c r="D160" i="219" s="1"/>
  <c r="D161" i="219" s="1"/>
  <c r="D162" i="219" s="1"/>
  <c r="D163" i="219" s="1"/>
  <c r="D164" i="219" s="1"/>
  <c r="E49" i="213" s="1"/>
  <c r="D65" i="219"/>
  <c r="BX21" i="216"/>
  <c r="BW21" i="216"/>
  <c r="FS8" i="214"/>
  <c r="FS7" i="214"/>
  <c r="H19" i="198" s="1"/>
  <c r="L11" i="219"/>
  <c r="I11" i="219"/>
  <c r="K22" i="216"/>
  <c r="L22" i="216" s="1"/>
  <c r="C12" i="219"/>
  <c r="E67" i="219"/>
  <c r="H67" i="219"/>
  <c r="Y21" i="216"/>
  <c r="Z21" i="216" s="1"/>
  <c r="M11" i="219"/>
  <c r="C68" i="219"/>
  <c r="L67" i="219"/>
  <c r="I67" i="219"/>
  <c r="F12" i="219"/>
  <c r="CC22" i="216"/>
  <c r="AM21" i="216"/>
  <c r="J11" i="219"/>
  <c r="J68" i="219" s="1"/>
  <c r="H12" i="219"/>
  <c r="H69" i="219" s="1"/>
  <c r="L81" i="220"/>
  <c r="L82" i="220" s="1"/>
  <c r="K102" i="219"/>
  <c r="L39" i="220"/>
  <c r="K81" i="219"/>
  <c r="K55" i="223"/>
  <c r="K51" i="223"/>
  <c r="F68" i="219"/>
  <c r="L10" i="220"/>
  <c r="K66" i="219"/>
  <c r="K8" i="219"/>
  <c r="L95" i="220"/>
  <c r="L96" i="220" s="1"/>
  <c r="K109" i="219"/>
  <c r="L53" i="220"/>
  <c r="L54" i="220" s="1"/>
  <c r="K88" i="219"/>
  <c r="L67" i="220"/>
  <c r="L68" i="220" s="1"/>
  <c r="K95" i="219"/>
  <c r="L25" i="220"/>
  <c r="L26" i="220" s="1"/>
  <c r="K74" i="219"/>
  <c r="K52" i="223"/>
  <c r="BP20" i="216"/>
  <c r="CD21" i="216"/>
  <c r="BP21" i="216"/>
  <c r="B237" i="219"/>
  <c r="S27" i="216"/>
  <c r="O181" i="219"/>
  <c r="N239" i="219" s="1"/>
  <c r="N181" i="219"/>
  <c r="F239" i="219"/>
  <c r="F237" i="219" s="1"/>
  <c r="AP4" i="199"/>
  <c r="F67" i="219"/>
  <c r="B28" i="223"/>
  <c r="B87" i="223"/>
  <c r="B33" i="223"/>
  <c r="B92" i="223"/>
  <c r="B43" i="223"/>
  <c r="B102" i="223"/>
  <c r="B45" i="223"/>
  <c r="B104" i="223"/>
  <c r="B24" i="223"/>
  <c r="B83" i="223"/>
  <c r="E30" i="215"/>
  <c r="B31" i="223"/>
  <c r="B90" i="223"/>
  <c r="B37" i="223"/>
  <c r="B96" i="223"/>
  <c r="B39" i="223"/>
  <c r="B98" i="223"/>
  <c r="B41" i="223"/>
  <c r="B100" i="223"/>
  <c r="B44" i="223"/>
  <c r="B103" i="223"/>
  <c r="B48" i="223"/>
  <c r="B107" i="223"/>
  <c r="B17" i="223"/>
  <c r="B76" i="223"/>
  <c r="B16" i="223"/>
  <c r="B75" i="223"/>
  <c r="B15" i="223"/>
  <c r="B74" i="223"/>
  <c r="B27" i="223"/>
  <c r="B86" i="223"/>
  <c r="B35" i="223"/>
  <c r="B94" i="223"/>
  <c r="B19" i="223"/>
  <c r="B78" i="223"/>
  <c r="B14" i="223"/>
  <c r="B73" i="223"/>
  <c r="B21" i="223"/>
  <c r="B80" i="223"/>
  <c r="B30" i="223"/>
  <c r="B89" i="223"/>
  <c r="B32" i="223"/>
  <c r="B91" i="223"/>
  <c r="B34" i="223"/>
  <c r="B93" i="223"/>
  <c r="B47" i="223"/>
  <c r="B106" i="223"/>
  <c r="B18" i="223"/>
  <c r="B77" i="223"/>
  <c r="B12" i="223"/>
  <c r="B71" i="223"/>
  <c r="B11" i="223"/>
  <c r="B70" i="223"/>
  <c r="B10" i="223"/>
  <c r="B69" i="223"/>
  <c r="B22" i="223"/>
  <c r="B81" i="223"/>
  <c r="B20" i="223"/>
  <c r="B79" i="223"/>
  <c r="B25" i="223"/>
  <c r="B84" i="223"/>
  <c r="B29" i="223"/>
  <c r="B88" i="223"/>
  <c r="B38" i="223"/>
  <c r="B97" i="223"/>
  <c r="B40" i="223"/>
  <c r="B99" i="223"/>
  <c r="B42" i="223"/>
  <c r="B101" i="223"/>
  <c r="B46" i="223"/>
  <c r="B105" i="223"/>
  <c r="B13" i="223"/>
  <c r="B72" i="223"/>
  <c r="B26" i="223"/>
  <c r="B85" i="223"/>
  <c r="B23" i="223"/>
  <c r="B82" i="223"/>
  <c r="B36" i="223"/>
  <c r="B95" i="223"/>
  <c r="C33" i="215"/>
  <c r="B43" i="222"/>
  <c r="B102" i="222"/>
  <c r="B33" i="222"/>
  <c r="B92" i="222"/>
  <c r="B38" i="222"/>
  <c r="B97" i="222"/>
  <c r="B19" i="222"/>
  <c r="B78" i="222"/>
  <c r="B30" i="222"/>
  <c r="B89" i="222"/>
  <c r="B21" i="222"/>
  <c r="B80" i="222"/>
  <c r="B22" i="222"/>
  <c r="B81" i="222"/>
  <c r="B26" i="222"/>
  <c r="B85" i="222"/>
  <c r="B32" i="222"/>
  <c r="B91" i="222"/>
  <c r="B37" i="222"/>
  <c r="B96" i="222"/>
  <c r="B41" i="222"/>
  <c r="B100" i="222"/>
  <c r="B44" i="222"/>
  <c r="B103" i="222"/>
  <c r="B48" i="222"/>
  <c r="B107" i="222"/>
  <c r="B29" i="222"/>
  <c r="B88" i="222"/>
  <c r="B15" i="222"/>
  <c r="B74" i="222"/>
  <c r="B13" i="222"/>
  <c r="B72" i="222"/>
  <c r="B11" i="222"/>
  <c r="B70" i="222"/>
  <c r="B27" i="222"/>
  <c r="B86" i="222"/>
  <c r="B14" i="222"/>
  <c r="B73" i="222"/>
  <c r="B12" i="222"/>
  <c r="B71" i="222"/>
  <c r="B20" i="222"/>
  <c r="B79" i="222"/>
  <c r="B25" i="222"/>
  <c r="B84" i="222"/>
  <c r="B31" i="222"/>
  <c r="B90" i="222"/>
  <c r="B35" i="222"/>
  <c r="B94" i="222"/>
  <c r="B36" i="222"/>
  <c r="B95" i="222"/>
  <c r="B40" i="222"/>
  <c r="B99" i="222"/>
  <c r="B47" i="222"/>
  <c r="B106" i="222"/>
  <c r="B28" i="222"/>
  <c r="B87" i="222"/>
  <c r="B42" i="222"/>
  <c r="B101" i="222"/>
  <c r="B45" i="222"/>
  <c r="B104" i="222"/>
  <c r="B10" i="222"/>
  <c r="B69" i="222"/>
  <c r="B23" i="222"/>
  <c r="B82" i="222"/>
  <c r="B24" i="222"/>
  <c r="B83" i="222"/>
  <c r="B34" i="222"/>
  <c r="B93" i="222"/>
  <c r="B39" i="222"/>
  <c r="B98" i="222"/>
  <c r="B46" i="222"/>
  <c r="B105" i="222"/>
  <c r="B18" i="222"/>
  <c r="B77" i="222"/>
  <c r="B17" i="222"/>
  <c r="B76" i="222"/>
  <c r="B16" i="222"/>
  <c r="B75" i="222"/>
  <c r="C25" i="215"/>
  <c r="F35" i="215"/>
  <c r="C27" i="215"/>
  <c r="C26" i="215"/>
  <c r="D30" i="215"/>
  <c r="D13" i="215"/>
  <c r="D11" i="215"/>
  <c r="BX20" i="216"/>
  <c r="BA23" i="216"/>
  <c r="AT22" i="216"/>
  <c r="C23" i="215"/>
  <c r="E238" i="219"/>
  <c r="E237" i="219" s="1"/>
  <c r="E41" i="215"/>
  <c r="E44" i="215"/>
  <c r="F47" i="215"/>
  <c r="E23" i="215"/>
  <c r="E25" i="215"/>
  <c r="F24" i="215"/>
  <c r="C30" i="215"/>
  <c r="D31" i="215"/>
  <c r="F43" i="215"/>
  <c r="C39" i="215"/>
  <c r="C41" i="215"/>
  <c r="C44" i="215"/>
  <c r="C46" i="215"/>
  <c r="F26" i="215"/>
  <c r="F32" i="215"/>
  <c r="C36" i="215"/>
  <c r="F30" i="215"/>
  <c r="D46" i="215"/>
  <c r="F9" i="215"/>
  <c r="D14" i="215"/>
  <c r="C45" i="215"/>
  <c r="F22" i="215"/>
  <c r="C17" i="215"/>
  <c r="F41" i="215"/>
  <c r="E32" i="215"/>
  <c r="F37" i="215"/>
  <c r="E37" i="215"/>
  <c r="E10" i="215"/>
  <c r="C40" i="215"/>
  <c r="F42" i="215"/>
  <c r="F25" i="215"/>
  <c r="F20" i="215"/>
  <c r="E21" i="215"/>
  <c r="E27" i="215"/>
  <c r="F28" i="215"/>
  <c r="F39" i="215"/>
  <c r="D38" i="215"/>
  <c r="D45" i="215"/>
  <c r="C43" i="215"/>
  <c r="F17" i="215"/>
  <c r="F15" i="215"/>
  <c r="F13" i="215"/>
  <c r="F11" i="215"/>
  <c r="E17" i="215"/>
  <c r="D10" i="215"/>
  <c r="F8" i="215"/>
  <c r="C22" i="215"/>
  <c r="F29" i="215"/>
  <c r="E34" i="215"/>
  <c r="F10" i="215"/>
  <c r="D44" i="215"/>
  <c r="C34" i="215"/>
  <c r="C28" i="215"/>
  <c r="D37" i="215"/>
  <c r="E31" i="215"/>
  <c r="E36" i="215"/>
  <c r="E40" i="215"/>
  <c r="E43" i="215"/>
  <c r="E8" i="215"/>
  <c r="F12" i="215"/>
  <c r="F34" i="215"/>
  <c r="E24" i="215"/>
  <c r="E22" i="215"/>
  <c r="F27" i="215"/>
  <c r="C47" i="215"/>
  <c r="E16" i="215"/>
  <c r="F14" i="215"/>
  <c r="E26" i="215"/>
  <c r="E20" i="215"/>
  <c r="C38" i="215"/>
  <c r="F38" i="215"/>
  <c r="E39" i="215"/>
  <c r="C42" i="215"/>
  <c r="F16" i="215"/>
  <c r="C16" i="215"/>
  <c r="C15" i="215"/>
  <c r="C14" i="215"/>
  <c r="C13" i="215"/>
  <c r="C12" i="215"/>
  <c r="C11" i="215"/>
  <c r="C10" i="215"/>
  <c r="C9" i="215"/>
  <c r="C8" i="215"/>
  <c r="E29" i="215"/>
  <c r="C35" i="215"/>
  <c r="D22" i="215"/>
  <c r="D21" i="215"/>
  <c r="D20" i="215"/>
  <c r="F19" i="215"/>
  <c r="E19" i="215"/>
  <c r="D12" i="215"/>
  <c r="E9" i="215"/>
  <c r="E47" i="215"/>
  <c r="F46" i="215"/>
  <c r="D17" i="215"/>
  <c r="E18" i="215"/>
  <c r="E11" i="215"/>
  <c r="F21" i="215"/>
  <c r="F31" i="215"/>
  <c r="F23" i="215"/>
  <c r="D29" i="215"/>
  <c r="F40" i="215"/>
  <c r="C32" i="215"/>
  <c r="G9" i="198"/>
  <c r="N180" i="219"/>
  <c r="C24" i="215"/>
  <c r="O180" i="219"/>
  <c r="N238" i="219" s="1"/>
  <c r="O238" i="219" s="1"/>
  <c r="AK51" i="214"/>
  <c r="AG51" i="214"/>
  <c r="AC51" i="214"/>
  <c r="Y51" i="214"/>
  <c r="AJ51" i="214"/>
  <c r="AF51" i="214"/>
  <c r="AB51" i="214"/>
  <c r="X51" i="214"/>
  <c r="AI51" i="214"/>
  <c r="AE51" i="214"/>
  <c r="AA51" i="214"/>
  <c r="AI50" i="214"/>
  <c r="AE50" i="214"/>
  <c r="AD51" i="214"/>
  <c r="AK50" i="214"/>
  <c r="AF50" i="214"/>
  <c r="AA50" i="214"/>
  <c r="AI49" i="214"/>
  <c r="AE49" i="214"/>
  <c r="AA49" i="214"/>
  <c r="Z51" i="214"/>
  <c r="AJ50" i="214"/>
  <c r="AD50" i="214"/>
  <c r="Z50" i="214"/>
  <c r="AH49" i="214"/>
  <c r="AD49" i="214"/>
  <c r="Z49" i="214"/>
  <c r="AG50" i="214"/>
  <c r="X50" i="214"/>
  <c r="AF49" i="214"/>
  <c r="X49" i="214"/>
  <c r="AC50" i="214"/>
  <c r="AK49" i="214"/>
  <c r="AC49" i="214"/>
  <c r="Y50" i="214"/>
  <c r="Y49" i="214"/>
  <c r="AJ49" i="214"/>
  <c r="AH51" i="214"/>
  <c r="AH50" i="214"/>
  <c r="AG49" i="214"/>
  <c r="AB50" i="214"/>
  <c r="AB49" i="214"/>
  <c r="G11" i="215"/>
  <c r="G10" i="215"/>
  <c r="AJ10" i="214"/>
  <c r="AF10" i="214"/>
  <c r="AB10" i="214"/>
  <c r="X10" i="214"/>
  <c r="C68" i="223"/>
  <c r="AI10" i="214"/>
  <c r="AE10" i="214"/>
  <c r="AA10" i="214"/>
  <c r="C68" i="222"/>
  <c r="AH10" i="214"/>
  <c r="AD10" i="214"/>
  <c r="Z10" i="214"/>
  <c r="AK10" i="214"/>
  <c r="AG10" i="214"/>
  <c r="AC10" i="214"/>
  <c r="Y10" i="214"/>
  <c r="F22" i="216"/>
  <c r="D27" i="216"/>
  <c r="F27" i="216" s="1"/>
  <c r="O8" i="218"/>
  <c r="C17" i="220"/>
  <c r="C18" i="220" s="1"/>
  <c r="C36" i="220"/>
  <c r="C90" i="220"/>
  <c r="C8" i="213"/>
  <c r="G9" i="214"/>
  <c r="E7" i="214"/>
  <c r="H9" i="198" s="1"/>
  <c r="BO23" i="216"/>
  <c r="BO22" i="216"/>
  <c r="C64" i="220"/>
  <c r="C22" i="220"/>
  <c r="B9" i="223"/>
  <c r="J9" i="214"/>
  <c r="G34" i="221" s="1"/>
  <c r="B67" i="223"/>
  <c r="C87" i="220"/>
  <c r="C48" i="220"/>
  <c r="C73" i="220"/>
  <c r="BU7" i="214"/>
  <c r="H13" i="198" s="1"/>
  <c r="AH20" i="216"/>
  <c r="B67" i="222"/>
  <c r="I9" i="214"/>
  <c r="G35" i="221" s="1"/>
  <c r="B9" i="222"/>
  <c r="C20" i="220"/>
  <c r="C34" i="220"/>
  <c r="AH21" i="216"/>
  <c r="AG21" i="216"/>
  <c r="E22" i="216"/>
  <c r="H9" i="214"/>
  <c r="DT7" i="214"/>
  <c r="H16" i="198" s="1"/>
  <c r="C45" i="220"/>
  <c r="C31" i="220"/>
  <c r="C78" i="220"/>
  <c r="C50" i="220"/>
  <c r="C76" i="220"/>
  <c r="C92" i="220"/>
  <c r="HA9" i="214"/>
  <c r="HA8" i="214" s="1"/>
  <c r="GZ9" i="214"/>
  <c r="C59" i="220"/>
  <c r="C62" i="220"/>
  <c r="K23" i="216"/>
  <c r="AV20" i="216"/>
  <c r="F10" i="198"/>
  <c r="E10" i="198"/>
  <c r="A11" i="198"/>
  <c r="BH52" i="199"/>
  <c r="BH55" i="199"/>
  <c r="BH32" i="199"/>
  <c r="BH41" i="199"/>
  <c r="BH35" i="199"/>
  <c r="BR27" i="199"/>
  <c r="BR11" i="199"/>
  <c r="BH30" i="199"/>
  <c r="AX51" i="199"/>
  <c r="T54" i="199"/>
  <c r="BR51" i="199"/>
  <c r="T41" i="199"/>
  <c r="BR37" i="199"/>
  <c r="AX31" i="199"/>
  <c r="BH26" i="199"/>
  <c r="AX35" i="199"/>
  <c r="BH20" i="199"/>
  <c r="BH28" i="199"/>
  <c r="BH18" i="199"/>
  <c r="AX9" i="199"/>
  <c r="AX13" i="199"/>
  <c r="BH9" i="199"/>
  <c r="AX24" i="199"/>
  <c r="AU8" i="199"/>
  <c r="AX18" i="199"/>
  <c r="AX34" i="199"/>
  <c r="AX43" i="199"/>
  <c r="AX54" i="199"/>
  <c r="T20" i="199"/>
  <c r="AX12" i="199"/>
  <c r="AX10" i="199"/>
  <c r="BR19" i="199"/>
  <c r="BH8" i="199"/>
  <c r="BH50" i="199"/>
  <c r="BR49" i="199"/>
  <c r="BH42" i="199"/>
  <c r="T50" i="199"/>
  <c r="BR46" i="199"/>
  <c r="BR47" i="199"/>
  <c r="AX38" i="199"/>
  <c r="BH36" i="199"/>
  <c r="T52" i="199"/>
  <c r="AX41" i="199"/>
  <c r="AX25" i="199"/>
  <c r="BR15" i="199"/>
  <c r="BR36" i="199"/>
  <c r="BR39" i="199"/>
  <c r="T35" i="199"/>
  <c r="T30" i="199"/>
  <c r="T28" i="199"/>
  <c r="BR23" i="199"/>
  <c r="AX19" i="199"/>
  <c r="AX17" i="199"/>
  <c r="T22" i="199"/>
  <c r="AX14" i="199"/>
  <c r="AS8" i="199"/>
  <c r="AX36" i="199"/>
  <c r="AX28" i="199"/>
  <c r="AX22" i="199"/>
  <c r="AX37" i="199"/>
  <c r="AX50" i="199"/>
  <c r="AD23" i="199"/>
  <c r="AD27" i="199"/>
  <c r="DP14" i="199"/>
  <c r="DP8" i="199"/>
  <c r="AD10" i="199"/>
  <c r="AW63" i="199"/>
  <c r="AX55" i="199"/>
  <c r="DP52" i="199"/>
  <c r="DP50" i="199"/>
  <c r="CV55" i="199"/>
  <c r="CU63" i="199"/>
  <c r="DP48" i="199"/>
  <c r="DE63" i="199"/>
  <c r="DF55" i="199"/>
  <c r="DP34" i="199"/>
  <c r="AN55" i="199"/>
  <c r="AM63" i="199"/>
  <c r="AD47" i="199"/>
  <c r="AD15" i="199"/>
  <c r="AD53" i="199"/>
  <c r="AD17" i="199"/>
  <c r="DP26" i="199"/>
  <c r="DP30" i="199"/>
  <c r="DP28" i="199"/>
  <c r="CB51" i="199"/>
  <c r="CB49" i="199"/>
  <c r="CB45" i="199"/>
  <c r="CB41" i="199"/>
  <c r="CB42" i="199"/>
  <c r="CB47" i="199"/>
  <c r="CB53" i="199"/>
  <c r="CB43" i="199"/>
  <c r="CB29" i="199"/>
  <c r="CB25" i="199"/>
  <c r="CB21" i="199"/>
  <c r="CB17" i="199"/>
  <c r="CB46" i="199"/>
  <c r="CB31" i="199"/>
  <c r="CB19" i="199"/>
  <c r="BY8" i="199"/>
  <c r="BU8" i="199"/>
  <c r="CB35" i="199"/>
  <c r="CB15" i="199"/>
  <c r="BX8" i="199"/>
  <c r="CB23" i="199"/>
  <c r="CB32" i="199"/>
  <c r="CB27" i="199"/>
  <c r="BW8" i="199"/>
  <c r="CB10" i="199"/>
  <c r="BZ8" i="199"/>
  <c r="I16" i="198" s="1"/>
  <c r="BV8" i="199"/>
  <c r="BT4" i="199"/>
  <c r="B64" i="199"/>
  <c r="DP13" i="199"/>
  <c r="DP11" i="199"/>
  <c r="CB13" i="199"/>
  <c r="CB11" i="199"/>
  <c r="T53" i="199"/>
  <c r="T49" i="199"/>
  <c r="T51" i="199"/>
  <c r="T47" i="199"/>
  <c r="T43" i="199"/>
  <c r="T40" i="199"/>
  <c r="T44" i="199"/>
  <c r="T37" i="199"/>
  <c r="T45" i="199"/>
  <c r="T34" i="199"/>
  <c r="T31" i="199"/>
  <c r="T27" i="199"/>
  <c r="T23" i="199"/>
  <c r="T19" i="199"/>
  <c r="T25" i="199"/>
  <c r="Q8" i="199"/>
  <c r="M8" i="199"/>
  <c r="T29" i="199"/>
  <c r="T38" i="199"/>
  <c r="T33" i="199"/>
  <c r="T21" i="199"/>
  <c r="T15" i="199"/>
  <c r="P8" i="199"/>
  <c r="L4" i="199"/>
  <c r="T39" i="199"/>
  <c r="T17" i="199"/>
  <c r="O8" i="199"/>
  <c r="N8" i="199"/>
  <c r="T12" i="199"/>
  <c r="R8" i="199"/>
  <c r="I10" i="198" s="1"/>
  <c r="CK63" i="199"/>
  <c r="CL55" i="199"/>
  <c r="AD29" i="199"/>
  <c r="I63" i="199"/>
  <c r="J55" i="199"/>
  <c r="T55" i="199"/>
  <c r="S63" i="199"/>
  <c r="BQ63" i="199"/>
  <c r="BR55" i="199"/>
  <c r="CB50" i="199"/>
  <c r="AD39" i="199"/>
  <c r="BR43" i="199"/>
  <c r="AD33" i="199"/>
  <c r="AD35" i="199"/>
  <c r="CB28" i="199"/>
  <c r="DF54" i="199"/>
  <c r="DF50" i="199"/>
  <c r="DF52" i="199"/>
  <c r="DF44" i="199"/>
  <c r="DF40" i="199"/>
  <c r="DF48" i="199"/>
  <c r="DF45" i="199"/>
  <c r="DF38" i="199"/>
  <c r="DF28" i="199"/>
  <c r="DF24" i="199"/>
  <c r="DF20" i="199"/>
  <c r="DF16" i="199"/>
  <c r="DF41" i="199"/>
  <c r="DF34" i="199"/>
  <c r="DF31" i="199"/>
  <c r="DF26" i="199"/>
  <c r="DC8" i="199"/>
  <c r="CY8" i="199"/>
  <c r="DF30" i="199"/>
  <c r="DF42" i="199"/>
  <c r="DF32" i="199"/>
  <c r="DF22" i="199"/>
  <c r="DB8" i="199"/>
  <c r="DF18" i="199"/>
  <c r="DA8" i="199"/>
  <c r="CX4" i="199"/>
  <c r="CZ8" i="199"/>
  <c r="DF9" i="199"/>
  <c r="DD8" i="199"/>
  <c r="I19" i="198" s="1"/>
  <c r="DF14" i="199"/>
  <c r="BR35" i="199"/>
  <c r="DP38" i="199"/>
  <c r="CB26" i="199"/>
  <c r="DP18" i="199"/>
  <c r="DP16" i="199"/>
  <c r="BR33" i="199"/>
  <c r="DP24" i="199"/>
  <c r="DF35" i="199"/>
  <c r="T26" i="199"/>
  <c r="T24" i="199"/>
  <c r="BR21" i="199"/>
  <c r="CB14" i="199"/>
  <c r="AN51" i="199"/>
  <c r="AN53" i="199"/>
  <c r="AN45" i="199"/>
  <c r="AN41" i="199"/>
  <c r="AN49" i="199"/>
  <c r="AN42" i="199"/>
  <c r="AN46" i="199"/>
  <c r="AN31" i="199"/>
  <c r="AN35" i="199"/>
  <c r="AN32" i="199"/>
  <c r="AN29" i="199"/>
  <c r="AN25" i="199"/>
  <c r="AN21" i="199"/>
  <c r="AN17" i="199"/>
  <c r="AN27" i="199"/>
  <c r="AK8" i="199"/>
  <c r="AG8" i="199"/>
  <c r="AN23" i="199"/>
  <c r="AN15" i="199"/>
  <c r="AJ8" i="199"/>
  <c r="AN37" i="199"/>
  <c r="AN19" i="199"/>
  <c r="AI8" i="199"/>
  <c r="AN43" i="199"/>
  <c r="AN10" i="199"/>
  <c r="AH8" i="199"/>
  <c r="AL8" i="199"/>
  <c r="I12" i="198" s="1"/>
  <c r="AF4" i="199"/>
  <c r="B4" i="199"/>
  <c r="CB12" i="199"/>
  <c r="DF10" i="199"/>
  <c r="BR8" i="199"/>
  <c r="T10" i="199"/>
  <c r="BH53" i="199"/>
  <c r="BH49" i="199"/>
  <c r="BH47" i="199"/>
  <c r="BH43" i="199"/>
  <c r="BH39" i="199"/>
  <c r="BH40" i="199"/>
  <c r="BH33" i="199"/>
  <c r="BH27" i="199"/>
  <c r="BH23" i="199"/>
  <c r="BH19" i="199"/>
  <c r="BH51" i="199"/>
  <c r="BH44" i="199"/>
  <c r="BH38" i="199"/>
  <c r="BH34" i="199"/>
  <c r="BH17" i="199"/>
  <c r="BE8" i="199"/>
  <c r="BA8" i="199"/>
  <c r="BH45" i="199"/>
  <c r="BH29" i="199"/>
  <c r="BH15" i="199"/>
  <c r="BD8" i="199"/>
  <c r="AZ4" i="199"/>
  <c r="BH37" i="199"/>
  <c r="BH25" i="199"/>
  <c r="BC8" i="199"/>
  <c r="BH31" i="199"/>
  <c r="BH21" i="199"/>
  <c r="BH12" i="199"/>
  <c r="BB8" i="199"/>
  <c r="BF8" i="199"/>
  <c r="I14" i="198" s="1"/>
  <c r="AD54" i="199"/>
  <c r="AD50" i="199"/>
  <c r="AD52" i="199"/>
  <c r="AD44" i="199"/>
  <c r="AD40" i="199"/>
  <c r="AD48" i="199"/>
  <c r="AD45" i="199"/>
  <c r="AD38" i="199"/>
  <c r="AD28" i="199"/>
  <c r="AD24" i="199"/>
  <c r="AD20" i="199"/>
  <c r="AD16" i="199"/>
  <c r="AD41" i="199"/>
  <c r="AD34" i="199"/>
  <c r="AD31" i="199"/>
  <c r="AD26" i="199"/>
  <c r="AA8" i="199"/>
  <c r="W8" i="199"/>
  <c r="AD30" i="199"/>
  <c r="AD32" i="199"/>
  <c r="AD22" i="199"/>
  <c r="AD14" i="199"/>
  <c r="Z8" i="199"/>
  <c r="AD42" i="199"/>
  <c r="AD18" i="199"/>
  <c r="Y8" i="199"/>
  <c r="V4" i="199"/>
  <c r="AB8" i="199"/>
  <c r="I11" i="198" s="1"/>
  <c r="AD9" i="199"/>
  <c r="X8" i="199"/>
  <c r="AD13" i="199"/>
  <c r="DP51" i="199"/>
  <c r="DP53" i="199"/>
  <c r="DP45" i="199"/>
  <c r="DP41" i="199"/>
  <c r="DP49" i="199"/>
  <c r="DP42" i="199"/>
  <c r="DP46" i="199"/>
  <c r="DP31" i="199"/>
  <c r="DP35" i="199"/>
  <c r="DP32" i="199"/>
  <c r="DP29" i="199"/>
  <c r="DP25" i="199"/>
  <c r="DP21" i="199"/>
  <c r="DP17" i="199"/>
  <c r="DP47" i="199"/>
  <c r="DP27" i="199"/>
  <c r="DM8" i="199"/>
  <c r="DI8" i="199"/>
  <c r="DP23" i="199"/>
  <c r="DL8" i="199"/>
  <c r="DP43" i="199"/>
  <c r="DP19" i="199"/>
  <c r="DK8" i="199"/>
  <c r="DP15" i="199"/>
  <c r="DP10" i="199"/>
  <c r="DN8" i="199"/>
  <c r="I20" i="198" s="1"/>
  <c r="DJ8" i="199"/>
  <c r="DH4" i="199"/>
  <c r="CB54" i="199"/>
  <c r="AC63" i="199"/>
  <c r="AD55" i="199"/>
  <c r="DP54" i="199"/>
  <c r="DP55" i="199"/>
  <c r="DO63" i="199"/>
  <c r="AD43" i="199"/>
  <c r="CB55" i="199"/>
  <c r="CA63" i="199"/>
  <c r="DP39" i="199"/>
  <c r="DP44" i="199"/>
  <c r="AD46" i="199"/>
  <c r="CB39" i="199"/>
  <c r="DP37" i="199"/>
  <c r="AD21" i="199"/>
  <c r="AD19" i="199"/>
  <c r="BR54" i="199"/>
  <c r="BR50" i="199"/>
  <c r="BR48" i="199"/>
  <c r="BR44" i="199"/>
  <c r="BR40" i="199"/>
  <c r="BR45" i="199"/>
  <c r="BR41" i="199"/>
  <c r="BR34" i="199"/>
  <c r="BR42" i="199"/>
  <c r="BR38" i="199"/>
  <c r="BR32" i="199"/>
  <c r="BR31" i="199"/>
  <c r="BR28" i="199"/>
  <c r="BR24" i="199"/>
  <c r="BR20" i="199"/>
  <c r="BR16" i="199"/>
  <c r="BR18" i="199"/>
  <c r="BO8" i="199"/>
  <c r="BK8" i="199"/>
  <c r="BR22" i="199"/>
  <c r="BR52" i="199"/>
  <c r="BR30" i="199"/>
  <c r="BR26" i="199"/>
  <c r="BM8" i="199"/>
  <c r="BJ4" i="199"/>
  <c r="BR14" i="199"/>
  <c r="BR13" i="199"/>
  <c r="BR9" i="199"/>
  <c r="BL8" i="199"/>
  <c r="BP8" i="199"/>
  <c r="CB37" i="199"/>
  <c r="BR25" i="199"/>
  <c r="CB38" i="199"/>
  <c r="CB33" i="199"/>
  <c r="CB20" i="199"/>
  <c r="CB18" i="199"/>
  <c r="T11" i="199"/>
  <c r="CB9" i="199"/>
  <c r="T14" i="199"/>
  <c r="CD4" i="199"/>
  <c r="BR17" i="199"/>
  <c r="AN13" i="199"/>
  <c r="AD12" i="199"/>
  <c r="AN8" i="199"/>
  <c r="AD8" i="199"/>
  <c r="T8" i="199"/>
  <c r="AN12" i="199"/>
  <c r="BR10" i="199"/>
  <c r="AD11" i="199"/>
  <c r="DP9" i="199"/>
  <c r="CV53" i="199"/>
  <c r="CV49" i="199"/>
  <c r="CV51" i="199"/>
  <c r="CV43" i="199"/>
  <c r="CV39" i="199"/>
  <c r="CV40" i="199"/>
  <c r="CV44" i="199"/>
  <c r="CV47" i="199"/>
  <c r="CV45" i="199"/>
  <c r="CV34" i="199"/>
  <c r="CV31" i="199"/>
  <c r="CV27" i="199"/>
  <c r="CV23" i="199"/>
  <c r="CV19" i="199"/>
  <c r="CV15" i="199"/>
  <c r="CV25" i="199"/>
  <c r="CS8" i="199"/>
  <c r="CO8" i="199"/>
  <c r="CV38" i="199"/>
  <c r="CV29" i="199"/>
  <c r="CV21" i="199"/>
  <c r="CR8" i="199"/>
  <c r="CN4" i="199"/>
  <c r="CV37" i="199"/>
  <c r="CV17" i="199"/>
  <c r="CQ8" i="199"/>
  <c r="CV33" i="199"/>
  <c r="CT8" i="199"/>
  <c r="I18" i="198" s="1"/>
  <c r="CV12" i="199"/>
  <c r="CP8" i="199"/>
  <c r="A11" i="213"/>
  <c r="E855" i="217"/>
  <c r="AI2754" i="217"/>
  <c r="AO1607" i="217"/>
  <c r="K335" i="217"/>
  <c r="AO1978" i="217"/>
  <c r="AU3583" i="217"/>
  <c r="AU3397" i="217"/>
  <c r="AU3113" i="217"/>
  <c r="AU3095" i="217"/>
  <c r="AU3252" i="217"/>
  <c r="AU3570" i="217"/>
  <c r="AU3210" i="217"/>
  <c r="AU1882" i="217"/>
  <c r="AU1608" i="217"/>
  <c r="AU1755" i="217"/>
  <c r="AU1804" i="217"/>
  <c r="AU1801" i="217"/>
  <c r="BA3177" i="217"/>
  <c r="BA3544" i="217"/>
  <c r="BA3088" i="217"/>
  <c r="AZ3082" i="217" s="1"/>
  <c r="AZ3083" i="217" s="1"/>
  <c r="BA3257" i="217"/>
  <c r="BA3513" i="217"/>
  <c r="BA3526" i="217"/>
  <c r="BG3169" i="217"/>
  <c r="BG3412" i="217"/>
  <c r="BG3166" i="217"/>
  <c r="BG3432" i="217"/>
  <c r="BG3179" i="217"/>
  <c r="BG3484" i="217"/>
  <c r="BG3188" i="217"/>
  <c r="BG3520" i="217"/>
  <c r="BG3357" i="217"/>
  <c r="BG3485" i="217"/>
  <c r="BG3318" i="217"/>
  <c r="BG3490" i="217"/>
  <c r="BG3319" i="217"/>
  <c r="BG3491" i="217"/>
  <c r="BG863" i="217"/>
  <c r="BG548" i="217"/>
  <c r="BG907" i="217"/>
  <c r="BG788" i="217"/>
  <c r="BG573" i="217"/>
  <c r="BG829" i="217"/>
  <c r="BG614" i="217"/>
  <c r="BG870" i="217"/>
  <c r="BM3316" i="217"/>
  <c r="BM3137" i="217"/>
  <c r="BM3300" i="217"/>
  <c r="BM3133" i="217"/>
  <c r="BM3241" i="217"/>
  <c r="BM3113" i="217"/>
  <c r="BM3114" i="217"/>
  <c r="BM3146" i="217"/>
  <c r="BM3178" i="217"/>
  <c r="BM3210" i="217"/>
  <c r="BM3242" i="217"/>
  <c r="BM3352" i="217"/>
  <c r="BM3480" i="217"/>
  <c r="BM3095" i="217"/>
  <c r="BM3127" i="217"/>
  <c r="BM3159" i="217"/>
  <c r="BM3191" i="217"/>
  <c r="BM3223" i="217"/>
  <c r="BM3276" i="217"/>
  <c r="BM3404" i="217"/>
  <c r="BM3532" i="217"/>
  <c r="BM3104" i="217"/>
  <c r="BM3136" i="217"/>
  <c r="BM3168" i="217"/>
  <c r="BM3200" i="217"/>
  <c r="BM3232" i="217"/>
  <c r="BM3312" i="217"/>
  <c r="BM3440" i="217"/>
  <c r="BM3568" i="217"/>
  <c r="BM3273" i="217"/>
  <c r="BM3305" i="217"/>
  <c r="BM3337" i="217"/>
  <c r="BM3369" i="217"/>
  <c r="BM3401" i="217"/>
  <c r="BM3433" i="217"/>
  <c r="BM3465" i="217"/>
  <c r="BM3497" i="217"/>
  <c r="BM3529" i="217"/>
  <c r="BM3561" i="217"/>
  <c r="BM3254" i="217"/>
  <c r="BM3286" i="217"/>
  <c r="BM3318" i="217"/>
  <c r="BM3350" i="217"/>
  <c r="BM3382" i="217"/>
  <c r="BM3414" i="217"/>
  <c r="BM3446" i="217"/>
  <c r="BM3478" i="217"/>
  <c r="BM3510" i="217"/>
  <c r="BM3542" i="217"/>
  <c r="BM3574" i="217"/>
  <c r="BM3267" i="217"/>
  <c r="BM3299" i="217"/>
  <c r="BM3331" i="217"/>
  <c r="BM3367" i="217"/>
  <c r="BM3431" i="217"/>
  <c r="BM3495" i="217"/>
  <c r="BM3559" i="217"/>
  <c r="BM831" i="217"/>
  <c r="BM815" i="217"/>
  <c r="BM799" i="217"/>
  <c r="BM783" i="217"/>
  <c r="BM767" i="217"/>
  <c r="BM751" i="217"/>
  <c r="BM735" i="217"/>
  <c r="BM719" i="217"/>
  <c r="BM703" i="217"/>
  <c r="BM687" i="217"/>
  <c r="BM671" i="217"/>
  <c r="BM655" i="217"/>
  <c r="BM639" i="217"/>
  <c r="BM623" i="217"/>
  <c r="BM607" i="217"/>
  <c r="BM591" i="217"/>
  <c r="BM575" i="217"/>
  <c r="BM559" i="217"/>
  <c r="BM543" i="217"/>
  <c r="BM511" i="217"/>
  <c r="BM479" i="217"/>
  <c r="BM447" i="217"/>
  <c r="BM415" i="217"/>
  <c r="BM383" i="217"/>
  <c r="BM351" i="217"/>
  <c r="BM319" i="217"/>
  <c r="BM287" i="217"/>
  <c r="BM255" i="217"/>
  <c r="BM223" i="217"/>
  <c r="BM191" i="217"/>
  <c r="BM159" i="217"/>
  <c r="BM127" i="217"/>
  <c r="BM95" i="217"/>
  <c r="BM63" i="217"/>
  <c r="BM31" i="217"/>
  <c r="BM860" i="217"/>
  <c r="BM660" i="217"/>
  <c r="BM468" i="217"/>
  <c r="BM328" i="217"/>
  <c r="BM196" i="217"/>
  <c r="BM938" i="217"/>
  <c r="BM874" i="217"/>
  <c r="BM810" i="217"/>
  <c r="BM746" i="217"/>
  <c r="BM682" i="217"/>
  <c r="BM618" i="217"/>
  <c r="BM554" i="217"/>
  <c r="BM478" i="217"/>
  <c r="BM414" i="217"/>
  <c r="BM350" i="217"/>
  <c r="BM286" i="217"/>
  <c r="BM222" i="217"/>
  <c r="BM158" i="217"/>
  <c r="BM94" i="217"/>
  <c r="BM30" i="217"/>
  <c r="BM912" i="217"/>
  <c r="BM728" i="217"/>
  <c r="BM552" i="217"/>
  <c r="BM52" i="217"/>
  <c r="BM1011" i="217"/>
  <c r="BM933" i="217"/>
  <c r="BM869" i="217"/>
  <c r="BM805" i="217"/>
  <c r="BM741" i="217"/>
  <c r="BM677" i="217"/>
  <c r="BM613" i="217"/>
  <c r="BM549" i="217"/>
  <c r="BM473" i="217"/>
  <c r="BM409" i="217"/>
  <c r="BM345" i="217"/>
  <c r="BM281" i="217"/>
  <c r="BM217" i="217"/>
  <c r="BM153" i="217"/>
  <c r="BM89" i="217"/>
  <c r="BM25" i="217"/>
  <c r="BS3118" i="217"/>
  <c r="BS3134" i="217"/>
  <c r="BS3150" i="217"/>
  <c r="BS3166" i="217"/>
  <c r="BS3182" i="217"/>
  <c r="BS3198" i="217"/>
  <c r="BS3214" i="217"/>
  <c r="BS3230" i="217"/>
  <c r="BS3246" i="217"/>
  <c r="BS3304" i="217"/>
  <c r="BS3368" i="217"/>
  <c r="BS3432" i="217"/>
  <c r="BS3496" i="217"/>
  <c r="BS3560" i="217"/>
  <c r="BS3099" i="217"/>
  <c r="BS3115" i="217"/>
  <c r="BS3131" i="217"/>
  <c r="BS3147" i="217"/>
  <c r="BS3163" i="217"/>
  <c r="BS3179" i="217"/>
  <c r="BS3195" i="217"/>
  <c r="BS3211" i="217"/>
  <c r="BS3227" i="217"/>
  <c r="BS3243" i="217"/>
  <c r="BS3292" i="217"/>
  <c r="BS3356" i="217"/>
  <c r="BS3420" i="217"/>
  <c r="BS3484" i="217"/>
  <c r="BS3548" i="217"/>
  <c r="BS3092" i="217"/>
  <c r="BS3108" i="217"/>
  <c r="BS3124" i="217"/>
  <c r="BS3140" i="217"/>
  <c r="BS3156" i="217"/>
  <c r="BS3172" i="217"/>
  <c r="BS3188" i="217"/>
  <c r="BS3204" i="217"/>
  <c r="BS3220" i="217"/>
  <c r="BS3236" i="217"/>
  <c r="BS3264" i="217"/>
  <c r="BS3328" i="217"/>
  <c r="BS3392" i="217"/>
  <c r="BS3456" i="217"/>
  <c r="BS3520" i="217"/>
  <c r="BS3584" i="217"/>
  <c r="BS3261" i="217"/>
  <c r="BS3277" i="217"/>
  <c r="BS3293" i="217"/>
  <c r="BS3309" i="217"/>
  <c r="BS3325" i="217"/>
  <c r="BS3341" i="217"/>
  <c r="BS3357" i="217"/>
  <c r="BS3373" i="217"/>
  <c r="BS3389" i="217"/>
  <c r="BS3405" i="217"/>
  <c r="BS3421" i="217"/>
  <c r="BS3437" i="217"/>
  <c r="BS3453" i="217"/>
  <c r="BS3469" i="217"/>
  <c r="BS3485" i="217"/>
  <c r="BS3501" i="217"/>
  <c r="BS3517" i="217"/>
  <c r="BS3533" i="217"/>
  <c r="BS3549" i="217"/>
  <c r="BS3565" i="217"/>
  <c r="BS3581" i="217"/>
  <c r="BS3258" i="217"/>
  <c r="BS3274" i="217"/>
  <c r="BS3290" i="217"/>
  <c r="BS3306" i="217"/>
  <c r="BS3322" i="217"/>
  <c r="BS3338" i="217"/>
  <c r="BS3354" i="217"/>
  <c r="BS3370" i="217"/>
  <c r="BS3386" i="217"/>
  <c r="BS3402" i="217"/>
  <c r="BS3418" i="217"/>
  <c r="BS3434" i="217"/>
  <c r="BS3450" i="217"/>
  <c r="BS3466" i="217"/>
  <c r="BS3482" i="217"/>
  <c r="BS3498" i="217"/>
  <c r="BS3514" i="217"/>
  <c r="BS3530" i="217"/>
  <c r="BS3546" i="217"/>
  <c r="BS3562" i="217"/>
  <c r="BS3578" i="217"/>
  <c r="BS3255" i="217"/>
  <c r="BS3271" i="217"/>
  <c r="BS3287" i="217"/>
  <c r="BS3303" i="217"/>
  <c r="BS3319" i="217"/>
  <c r="BS3335" i="217"/>
  <c r="BS3351" i="217"/>
  <c r="BS3367" i="217"/>
  <c r="BS3383" i="217"/>
  <c r="BS3399" i="217"/>
  <c r="BS3415" i="217"/>
  <c r="BS3431" i="217"/>
  <c r="BS3447" i="217"/>
  <c r="BS3463" i="217"/>
  <c r="BS3479" i="217"/>
  <c r="BS3495" i="217"/>
  <c r="BS3511" i="217"/>
  <c r="BS3527" i="217"/>
  <c r="BS3543" i="217"/>
  <c r="BS3559" i="217"/>
  <c r="BS3575" i="217"/>
  <c r="BS2552" i="217"/>
  <c r="BS2520" i="217"/>
  <c r="BS2488" i="217"/>
  <c r="BS2456" i="217"/>
  <c r="BS2424" i="217"/>
  <c r="BS2392" i="217"/>
  <c r="BS2360" i="217"/>
  <c r="BS2328" i="217"/>
  <c r="BS2296" i="217"/>
  <c r="BS2264" i="217"/>
  <c r="BS2232" i="217"/>
  <c r="BS2213" i="217"/>
  <c r="BS2197" i="217"/>
  <c r="BS2181" i="217"/>
  <c r="BS2165" i="217"/>
  <c r="BS2149" i="217"/>
  <c r="BS2133" i="217"/>
  <c r="BS2117" i="217"/>
  <c r="BS2101" i="217"/>
  <c r="BS2085" i="217"/>
  <c r="BS2069" i="217"/>
  <c r="BS2480" i="217"/>
  <c r="BS2448" i="217"/>
  <c r="BS2416" i="217"/>
  <c r="BS2384" i="217"/>
  <c r="BS2352" i="217"/>
  <c r="BS2320" i="217"/>
  <c r="BS2288" i="217"/>
  <c r="BS2256" i="217"/>
  <c r="BS2226" i="217"/>
  <c r="BS2209" i="217"/>
  <c r="BS2193" i="217"/>
  <c r="BS2177" i="217"/>
  <c r="BS2161" i="217"/>
  <c r="BS2145" i="217"/>
  <c r="BS2129" i="217"/>
  <c r="BS2113" i="217"/>
  <c r="BS2097" i="217"/>
  <c r="BS2081" i="217"/>
  <c r="BS2065" i="217"/>
  <c r="BS2440" i="217"/>
  <c r="BS2312" i="217"/>
  <c r="BS2205" i="217"/>
  <c r="BS2141" i="217"/>
  <c r="BS2077" i="217"/>
  <c r="BS2536" i="217"/>
  <c r="BS2408" i="217"/>
  <c r="BS2280" i="217"/>
  <c r="BS2189" i="217"/>
  <c r="BS2125" i="217"/>
  <c r="BS2504" i="217"/>
  <c r="BS2376" i="217"/>
  <c r="BS2248" i="217"/>
  <c r="BS2173" i="217"/>
  <c r="BS2109" i="217"/>
  <c r="BS2472" i="217"/>
  <c r="BS2344" i="217"/>
  <c r="BS2221" i="217"/>
  <c r="BS2157" i="217"/>
  <c r="BS2093" i="217"/>
  <c r="BS2562" i="217"/>
  <c r="BS2546" i="217"/>
  <c r="BS2530" i="217"/>
  <c r="BS2514" i="217"/>
  <c r="BS2498" i="217"/>
  <c r="BS2482" i="217"/>
  <c r="BS2466" i="217"/>
  <c r="BS2450" i="217"/>
  <c r="BS2434" i="217"/>
  <c r="BS2418" i="217"/>
  <c r="BS2402" i="217"/>
  <c r="BS2386" i="217"/>
  <c r="BS2370" i="217"/>
  <c r="BS2354" i="217"/>
  <c r="BS2338" i="217"/>
  <c r="BS2322" i="217"/>
  <c r="BS2306" i="217"/>
  <c r="BS2290" i="217"/>
  <c r="BS2274" i="217"/>
  <c r="BS2258" i="217"/>
  <c r="BS2242" i="217"/>
  <c r="BS2561" i="217"/>
  <c r="BS2545" i="217"/>
  <c r="BS2529" i="217"/>
  <c r="BS2513" i="217"/>
  <c r="BS2497" i="217"/>
  <c r="BS2481" i="217"/>
  <c r="BS2465" i="217"/>
  <c r="BS2449" i="217"/>
  <c r="BS2433" i="217"/>
  <c r="BS2417" i="217"/>
  <c r="BS2401" i="217"/>
  <c r="BS2385" i="217"/>
  <c r="BS2369" i="217"/>
  <c r="BS2353" i="217"/>
  <c r="BS2337" i="217"/>
  <c r="BS2321" i="217"/>
  <c r="BS2305" i="217"/>
  <c r="BS2289" i="217"/>
  <c r="BS2273" i="217"/>
  <c r="BS2257" i="217"/>
  <c r="BS2241" i="217"/>
  <c r="BS2225" i="217"/>
  <c r="BS2535" i="217"/>
  <c r="BS2503" i="217"/>
  <c r="BS2471" i="217"/>
  <c r="BS2439" i="217"/>
  <c r="BS2407" i="217"/>
  <c r="BS2375" i="217"/>
  <c r="BS2343" i="217"/>
  <c r="BS2311" i="217"/>
  <c r="BS2279" i="217"/>
  <c r="BS2247" i="217"/>
  <c r="BS2220" i="217"/>
  <c r="BS2204" i="217"/>
  <c r="BS2188" i="217"/>
  <c r="BS2172" i="217"/>
  <c r="BS2156" i="217"/>
  <c r="BS2140" i="217"/>
  <c r="BS2124" i="217"/>
  <c r="BS2108" i="217"/>
  <c r="BS2092" i="217"/>
  <c r="BS2076" i="217"/>
  <c r="BS2558" i="217"/>
  <c r="BS2542" i="217"/>
  <c r="BS2526" i="217"/>
  <c r="BS2510" i="217"/>
  <c r="BS2494" i="217"/>
  <c r="BS2478" i="217"/>
  <c r="BS2462" i="217"/>
  <c r="BS2446" i="217"/>
  <c r="BS2430" i="217"/>
  <c r="BS2414" i="217"/>
  <c r="BS2398" i="217"/>
  <c r="BS2382" i="217"/>
  <c r="BS2366" i="217"/>
  <c r="BS2350" i="217"/>
  <c r="BS2334" i="217"/>
  <c r="BS2318" i="217"/>
  <c r="BS2302" i="217"/>
  <c r="BS2286" i="217"/>
  <c r="BS2270" i="217"/>
  <c r="BS2254" i="217"/>
  <c r="BS2238" i="217"/>
  <c r="BS2557" i="217"/>
  <c r="BS2541" i="217"/>
  <c r="BS2525" i="217"/>
  <c r="BS2509" i="217"/>
  <c r="BS2493" i="217"/>
  <c r="BS2477" i="217"/>
  <c r="BS2461" i="217"/>
  <c r="BS2445" i="217"/>
  <c r="BS2429" i="217"/>
  <c r="BS2413" i="217"/>
  <c r="BS2397" i="217"/>
  <c r="BS2381" i="217"/>
  <c r="BS2365" i="217"/>
  <c r="BS2349" i="217"/>
  <c r="BS2333" i="217"/>
  <c r="BS2317" i="217"/>
  <c r="BS2301" i="217"/>
  <c r="BS2285" i="217"/>
  <c r="BS2269" i="217"/>
  <c r="BS2253" i="217"/>
  <c r="BS2237" i="217"/>
  <c r="BS2559" i="217"/>
  <c r="BS2527" i="217"/>
  <c r="BS2495" i="217"/>
  <c r="BS2463" i="217"/>
  <c r="BS2431" i="217"/>
  <c r="BS2399" i="217"/>
  <c r="BS2367" i="217"/>
  <c r="BS2335" i="217"/>
  <c r="BS2544" i="217"/>
  <c r="BS2554" i="217"/>
  <c r="BS2538" i="217"/>
  <c r="BS2522" i="217"/>
  <c r="BS2506" i="217"/>
  <c r="BS2490" i="217"/>
  <c r="BS2474" i="217"/>
  <c r="BS2458" i="217"/>
  <c r="BS2442" i="217"/>
  <c r="BS2426" i="217"/>
  <c r="BS2410" i="217"/>
  <c r="BS2394" i="217"/>
  <c r="BS2378" i="217"/>
  <c r="BS2362" i="217"/>
  <c r="BS2346" i="217"/>
  <c r="BS2330" i="217"/>
  <c r="BS2314" i="217"/>
  <c r="BS2298" i="217"/>
  <c r="BS2282" i="217"/>
  <c r="BS2266" i="217"/>
  <c r="BS2250" i="217"/>
  <c r="BS2234" i="217"/>
  <c r="BS2553" i="217"/>
  <c r="BS2537" i="217"/>
  <c r="BS2521" i="217"/>
  <c r="BS2505" i="217"/>
  <c r="BS2489" i="217"/>
  <c r="BS2473" i="217"/>
  <c r="BS2457" i="217"/>
  <c r="BS2441" i="217"/>
  <c r="BS2425" i="217"/>
  <c r="BS2409" i="217"/>
  <c r="BS2393" i="217"/>
  <c r="BS2377" i="217"/>
  <c r="BS2361" i="217"/>
  <c r="BS2345" i="217"/>
  <c r="BS2329" i="217"/>
  <c r="BS2313" i="217"/>
  <c r="BS2297" i="217"/>
  <c r="BS2281" i="217"/>
  <c r="BS2265" i="217"/>
  <c r="BS2249" i="217"/>
  <c r="BS2233" i="217"/>
  <c r="BS2551" i="217"/>
  <c r="BS2519" i="217"/>
  <c r="BS2487" i="217"/>
  <c r="BS2455" i="217"/>
  <c r="BS2423" i="217"/>
  <c r="BS2391" i="217"/>
  <c r="BS2359" i="217"/>
  <c r="BS2327" i="217"/>
  <c r="BS2295" i="217"/>
  <c r="BS2263" i="217"/>
  <c r="BS2231" i="217"/>
  <c r="BS2212" i="217"/>
  <c r="BS2196" i="217"/>
  <c r="BS2180" i="217"/>
  <c r="BS2164" i="217"/>
  <c r="BS2148" i="217"/>
  <c r="BS2132" i="217"/>
  <c r="BS2116" i="217"/>
  <c r="BS2100" i="217"/>
  <c r="BS2084" i="217"/>
  <c r="BS2560" i="217"/>
  <c r="BS2432" i="217"/>
  <c r="BS2304" i="217"/>
  <c r="BS2201" i="217"/>
  <c r="BS2137" i="217"/>
  <c r="BS2073" i="217"/>
  <c r="BS2078" i="217"/>
  <c r="BS2094" i="217"/>
  <c r="BS2110" i="217"/>
  <c r="BS2126" i="217"/>
  <c r="BS2142" i="217"/>
  <c r="BS2158" i="217"/>
  <c r="BS2174" i="217"/>
  <c r="BS2190" i="217"/>
  <c r="BS2206" i="217"/>
  <c r="BS2222" i="217"/>
  <c r="BS2251" i="217"/>
  <c r="BS2283" i="217"/>
  <c r="BS2315" i="217"/>
  <c r="BS2347" i="217"/>
  <c r="BS2379" i="217"/>
  <c r="BS2411" i="217"/>
  <c r="BS2443" i="217"/>
  <c r="BS2475" i="217"/>
  <c r="BS2507" i="217"/>
  <c r="BS2539" i="217"/>
  <c r="BS2067" i="217"/>
  <c r="BS2083" i="217"/>
  <c r="BS2099" i="217"/>
  <c r="BS2115" i="217"/>
  <c r="BS2131" i="217"/>
  <c r="BS2147" i="217"/>
  <c r="BS2163" i="217"/>
  <c r="BS2179" i="217"/>
  <c r="BS2195" i="217"/>
  <c r="BS2211" i="217"/>
  <c r="BS2228" i="217"/>
  <c r="BS2260" i="217"/>
  <c r="BS2292" i="217"/>
  <c r="BS2324" i="217"/>
  <c r="BS2356" i="217"/>
  <c r="BS2388" i="217"/>
  <c r="BS2420" i="217"/>
  <c r="BS2452" i="217"/>
  <c r="BS2484" i="217"/>
  <c r="BS2516" i="217"/>
  <c r="BS2548" i="217"/>
  <c r="BS2072" i="217"/>
  <c r="BS2104" i="217"/>
  <c r="BS2136" i="217"/>
  <c r="BS2168" i="217"/>
  <c r="BS2200" i="217"/>
  <c r="BS2239" i="217"/>
  <c r="BS2303" i="217"/>
  <c r="BS2415" i="217"/>
  <c r="BS2543" i="217"/>
  <c r="BS2277" i="217"/>
  <c r="BS2341" i="217"/>
  <c r="BS2405" i="217"/>
  <c r="BS2469" i="217"/>
  <c r="BS2533" i="217"/>
  <c r="BS2262" i="217"/>
  <c r="BS2326" i="217"/>
  <c r="BS2390" i="217"/>
  <c r="BS2454" i="217"/>
  <c r="BS2518" i="217"/>
  <c r="AU1878" i="217"/>
  <c r="AU1641" i="217"/>
  <c r="AU1574" i="217"/>
  <c r="AU1693" i="217"/>
  <c r="AU1883" i="217"/>
  <c r="AU1868" i="217"/>
  <c r="AU1865" i="217"/>
  <c r="BA3572" i="217"/>
  <c r="BA3162" i="217"/>
  <c r="BA3175" i="217"/>
  <c r="BA3184" i="217"/>
  <c r="BA3353" i="217"/>
  <c r="BA3270" i="217"/>
  <c r="BA3315" i="217"/>
  <c r="BA719" i="217"/>
  <c r="BA591" i="217"/>
  <c r="BG3161" i="217"/>
  <c r="BG3198" i="217"/>
  <c r="BG3560" i="217"/>
  <c r="BG3211" i="217"/>
  <c r="BG3092" i="217"/>
  <c r="BG3220" i="217"/>
  <c r="BG3261" i="217"/>
  <c r="BG3389" i="217"/>
  <c r="BG3529" i="217"/>
  <c r="BG3362" i="217"/>
  <c r="BG3530" i="217"/>
  <c r="BG3363" i="217"/>
  <c r="BG3535" i="217"/>
  <c r="BA1599" i="217"/>
  <c r="BG627" i="217"/>
  <c r="BG775" i="217"/>
  <c r="BG596" i="217"/>
  <c r="BG852" i="217"/>
  <c r="BG637" i="217"/>
  <c r="BG893" i="217"/>
  <c r="BG678" i="217"/>
  <c r="BG934" i="217"/>
  <c r="BM3252" i="217"/>
  <c r="BM3121" i="217"/>
  <c r="BM3245" i="217"/>
  <c r="BM3117" i="217"/>
  <c r="BM3225" i="217"/>
  <c r="BM3097" i="217"/>
  <c r="BM3118" i="217"/>
  <c r="BM3150" i="217"/>
  <c r="BM3182" i="217"/>
  <c r="BM3214" i="217"/>
  <c r="BM3246" i="217"/>
  <c r="BM3368" i="217"/>
  <c r="BM3496" i="217"/>
  <c r="BM3099" i="217"/>
  <c r="BM3131" i="217"/>
  <c r="BM3163" i="217"/>
  <c r="BM3195" i="217"/>
  <c r="BM3227" i="217"/>
  <c r="BM3292" i="217"/>
  <c r="BM3420" i="217"/>
  <c r="BM3548" i="217"/>
  <c r="BM3108" i="217"/>
  <c r="BM3140" i="217"/>
  <c r="BM3172" i="217"/>
  <c r="BM3204" i="217"/>
  <c r="BM3236" i="217"/>
  <c r="BM3328" i="217"/>
  <c r="BM3456" i="217"/>
  <c r="BM3584" i="217"/>
  <c r="BM3277" i="217"/>
  <c r="BM3309" i="217"/>
  <c r="BM3341" i="217"/>
  <c r="BM3373" i="217"/>
  <c r="BM3405" i="217"/>
  <c r="BM3437" i="217"/>
  <c r="BM3469" i="217"/>
  <c r="BM3501" i="217"/>
  <c r="BM3533" i="217"/>
  <c r="BM3565" i="217"/>
  <c r="BM3258" i="217"/>
  <c r="BM3290" i="217"/>
  <c r="BM3322" i="217"/>
  <c r="BM3354" i="217"/>
  <c r="BM3386" i="217"/>
  <c r="BM3418" i="217"/>
  <c r="BM3450" i="217"/>
  <c r="BM3482" i="217"/>
  <c r="BM3514" i="217"/>
  <c r="BM3546" i="217"/>
  <c r="BM3578" i="217"/>
  <c r="BM3271" i="217"/>
  <c r="BM3303" i="217"/>
  <c r="BM3335" i="217"/>
  <c r="BM3383" i="217"/>
  <c r="BM3447" i="217"/>
  <c r="BM3511" i="217"/>
  <c r="BM3575" i="217"/>
  <c r="BM779" i="217"/>
  <c r="BM763" i="217"/>
  <c r="BM747" i="217"/>
  <c r="BM731" i="217"/>
  <c r="BM715" i="217"/>
  <c r="BM699" i="217"/>
  <c r="BM683" i="217"/>
  <c r="BM667" i="217"/>
  <c r="BM651" i="217"/>
  <c r="BM635" i="217"/>
  <c r="BM619" i="217"/>
  <c r="BM603" i="217"/>
  <c r="BM587" i="217"/>
  <c r="BM571" i="217"/>
  <c r="BM555" i="217"/>
  <c r="BM539" i="217"/>
  <c r="BM507" i="217"/>
  <c r="BM475" i="217"/>
  <c r="BM443" i="217"/>
  <c r="BM411" i="217"/>
  <c r="BM379" i="217"/>
  <c r="BM347" i="217"/>
  <c r="BM315" i="217"/>
  <c r="BM283" i="217"/>
  <c r="BM251" i="217"/>
  <c r="BM219" i="217"/>
  <c r="BM187" i="217"/>
  <c r="BM155" i="217"/>
  <c r="BM123" i="217"/>
  <c r="BM91" i="217"/>
  <c r="BM59" i="217"/>
  <c r="BM27" i="217"/>
  <c r="BM812" i="217"/>
  <c r="BM608" i="217"/>
  <c r="BM432" i="217"/>
  <c r="BM300" i="217"/>
  <c r="BM156" i="217"/>
  <c r="BM986" i="217"/>
  <c r="BM922" i="217"/>
  <c r="BM858" i="217"/>
  <c r="BM794" i="217"/>
  <c r="BM730" i="217"/>
  <c r="BM666" i="217"/>
  <c r="BM602" i="217"/>
  <c r="BM538" i="217"/>
  <c r="BM462" i="217"/>
  <c r="BM398" i="217"/>
  <c r="BM334" i="217"/>
  <c r="BM270" i="217"/>
  <c r="BM206" i="217"/>
  <c r="BM142" i="217"/>
  <c r="BM78" i="217"/>
  <c r="BM1023" i="217"/>
  <c r="BM868" i="217"/>
  <c r="BM688" i="217"/>
  <c r="BM220" i="217"/>
  <c r="BM981" i="217"/>
  <c r="BM917" i="217"/>
  <c r="BM853" i="217"/>
  <c r="BM789" i="217"/>
  <c r="BM725" i="217"/>
  <c r="BM661" i="217"/>
  <c r="BM597" i="217"/>
  <c r="BM533" i="217"/>
  <c r="BM457" i="217"/>
  <c r="BM393" i="217"/>
  <c r="BM329" i="217"/>
  <c r="BM265" i="217"/>
  <c r="BM201" i="217"/>
  <c r="BM137" i="217"/>
  <c r="BM73" i="217"/>
  <c r="BG1695" i="217"/>
  <c r="BS3444" i="217"/>
  <c r="BS3233" i="217"/>
  <c r="BS3169" i="217"/>
  <c r="BS3105" i="217"/>
  <c r="BS3428" i="217"/>
  <c r="BS3229" i="217"/>
  <c r="BS3165" i="217"/>
  <c r="BS3101" i="217"/>
  <c r="BS3348" i="217"/>
  <c r="BS3209" i="217"/>
  <c r="BS3145" i="217"/>
  <c r="BS3090" i="217"/>
  <c r="BS3106" i="217"/>
  <c r="BS3122" i="217"/>
  <c r="BS3138" i="217"/>
  <c r="BS3154" i="217"/>
  <c r="BS3170" i="217"/>
  <c r="BS3186" i="217"/>
  <c r="BS3202" i="217"/>
  <c r="BS3218" i="217"/>
  <c r="BS3234" i="217"/>
  <c r="BS3256" i="217"/>
  <c r="BS3320" i="217"/>
  <c r="BS3384" i="217"/>
  <c r="BS3448" i="217"/>
  <c r="BS3512" i="217"/>
  <c r="BS3576" i="217"/>
  <c r="BS3103" i="217"/>
  <c r="BS3119" i="217"/>
  <c r="BS3135" i="217"/>
  <c r="BS3151" i="217"/>
  <c r="BS3167" i="217"/>
  <c r="BS3183" i="217"/>
  <c r="BS3199" i="217"/>
  <c r="BS3215" i="217"/>
  <c r="BS3231" i="217"/>
  <c r="BS3247" i="217"/>
  <c r="BS3308" i="217"/>
  <c r="BS3372" i="217"/>
  <c r="BS3436" i="217"/>
  <c r="BS3500" i="217"/>
  <c r="BS3564" i="217"/>
  <c r="BS3096" i="217"/>
  <c r="BS3112" i="217"/>
  <c r="BS3128" i="217"/>
  <c r="BS3144" i="217"/>
  <c r="BS3160" i="217"/>
  <c r="BS3176" i="217"/>
  <c r="BS3192" i="217"/>
  <c r="BS3208" i="217"/>
  <c r="BS3224" i="217"/>
  <c r="BS3240" i="217"/>
  <c r="BS3280" i="217"/>
  <c r="BS3344" i="217"/>
  <c r="BS3408" i="217"/>
  <c r="BS3472" i="217"/>
  <c r="BS3536" i="217"/>
  <c r="BS3249" i="217"/>
  <c r="BS3265" i="217"/>
  <c r="BS3281" i="217"/>
  <c r="BS3297" i="217"/>
  <c r="BS3313" i="217"/>
  <c r="BS3329" i="217"/>
  <c r="BS3345" i="217"/>
  <c r="BS3361" i="217"/>
  <c r="BS3377" i="217"/>
  <c r="BS3393" i="217"/>
  <c r="BS3409" i="217"/>
  <c r="BS3425" i="217"/>
  <c r="BS3441" i="217"/>
  <c r="BS3457" i="217"/>
  <c r="BS3473" i="217"/>
  <c r="BS3489" i="217"/>
  <c r="BS3505" i="217"/>
  <c r="BS3521" i="217"/>
  <c r="BS3537" i="217"/>
  <c r="BS3553" i="217"/>
  <c r="BS3569" i="217"/>
  <c r="BS3585" i="217"/>
  <c r="BS3262" i="217"/>
  <c r="BS3278" i="217"/>
  <c r="BS3294" i="217"/>
  <c r="BS3310" i="217"/>
  <c r="BS3326" i="217"/>
  <c r="BS3342" i="217"/>
  <c r="BS3358" i="217"/>
  <c r="BS3374" i="217"/>
  <c r="BS3390" i="217"/>
  <c r="BS3406" i="217"/>
  <c r="BS3422" i="217"/>
  <c r="BS3438" i="217"/>
  <c r="BS3454" i="217"/>
  <c r="BS3470" i="217"/>
  <c r="BS3486" i="217"/>
  <c r="BS3502" i="217"/>
  <c r="BS3518" i="217"/>
  <c r="BS3534" i="217"/>
  <c r="BS3550" i="217"/>
  <c r="BS3566" i="217"/>
  <c r="BS3582" i="217"/>
  <c r="BS3259" i="217"/>
  <c r="BS3275" i="217"/>
  <c r="BS3291" i="217"/>
  <c r="BS3307" i="217"/>
  <c r="BS3323" i="217"/>
  <c r="BS3339" i="217"/>
  <c r="BS3355" i="217"/>
  <c r="BS3371" i="217"/>
  <c r="BS3387" i="217"/>
  <c r="BS3403" i="217"/>
  <c r="BS3419" i="217"/>
  <c r="BS3435" i="217"/>
  <c r="BS3451" i="217"/>
  <c r="BS3467" i="217"/>
  <c r="BS3483" i="217"/>
  <c r="BS3499" i="217"/>
  <c r="BS3515" i="217"/>
  <c r="BS3531" i="217"/>
  <c r="BS3547" i="217"/>
  <c r="BS3563" i="217"/>
  <c r="BS2528" i="217"/>
  <c r="BS2400" i="217"/>
  <c r="BS2272" i="217"/>
  <c r="BS2185" i="217"/>
  <c r="BS2121" i="217"/>
  <c r="BS2066" i="217"/>
  <c r="BS2082" i="217"/>
  <c r="BS2098" i="217"/>
  <c r="BS2114" i="217"/>
  <c r="BS2130" i="217"/>
  <c r="BS2146" i="217"/>
  <c r="BS2162" i="217"/>
  <c r="BS2178" i="217"/>
  <c r="BS2194" i="217"/>
  <c r="BS2210" i="217"/>
  <c r="BS2227" i="217"/>
  <c r="BS2259" i="217"/>
  <c r="BS2291" i="217"/>
  <c r="BS2323" i="217"/>
  <c r="BS2355" i="217"/>
  <c r="BS2387" i="217"/>
  <c r="BS2419" i="217"/>
  <c r="BS2451" i="217"/>
  <c r="BS2483" i="217"/>
  <c r="BS2515" i="217"/>
  <c r="BS2547" i="217"/>
  <c r="BS2071" i="217"/>
  <c r="BS2087" i="217"/>
  <c r="BS2103" i="217"/>
  <c r="BS2119" i="217"/>
  <c r="BS2135" i="217"/>
  <c r="BS2151" i="217"/>
  <c r="BS2167" i="217"/>
  <c r="BS2183" i="217"/>
  <c r="BS2199" i="217"/>
  <c r="BS2215" i="217"/>
  <c r="BS2236" i="217"/>
  <c r="BS2268" i="217"/>
  <c r="BS2300" i="217"/>
  <c r="BS2332" i="217"/>
  <c r="BS2364" i="217"/>
  <c r="BS2396" i="217"/>
  <c r="BS2428" i="217"/>
  <c r="BS2460" i="217"/>
  <c r="BS2492" i="217"/>
  <c r="BS2524" i="217"/>
  <c r="BS2556" i="217"/>
  <c r="BS2080" i="217"/>
  <c r="BS2112" i="217"/>
  <c r="BS2144" i="217"/>
  <c r="BS2176" i="217"/>
  <c r="BS2208" i="217"/>
  <c r="BS2255" i="217"/>
  <c r="BS2319" i="217"/>
  <c r="BS2447" i="217"/>
  <c r="BS2229" i="217"/>
  <c r="BS2293" i="217"/>
  <c r="BS2357" i="217"/>
  <c r="BS2421" i="217"/>
  <c r="BS2485" i="217"/>
  <c r="BS2549" i="217"/>
  <c r="BS2278" i="217"/>
  <c r="BS2342" i="217"/>
  <c r="BS2406" i="217"/>
  <c r="BS2470" i="217"/>
  <c r="BS2534" i="217"/>
  <c r="AU1596" i="217"/>
  <c r="AU1649" i="217"/>
  <c r="AU1627" i="217"/>
  <c r="AU1947" i="217"/>
  <c r="AU1932" i="217"/>
  <c r="AU1993" i="217"/>
  <c r="BA3201" i="217"/>
  <c r="BA3194" i="217"/>
  <c r="BA3207" i="217"/>
  <c r="BA3216" i="217"/>
  <c r="BA3385" i="217"/>
  <c r="BA3302" i="217"/>
  <c r="BA3443" i="217"/>
  <c r="BG3293" i="217"/>
  <c r="BG3421" i="217"/>
  <c r="BG3573" i="217"/>
  <c r="BG3402" i="217"/>
  <c r="BG3574" i="217"/>
  <c r="BG3407" i="217"/>
  <c r="BG3575" i="217"/>
  <c r="BG883" i="217"/>
  <c r="BG538" i="217"/>
  <c r="BG660" i="217"/>
  <c r="BG916" i="217"/>
  <c r="BG701" i="217"/>
  <c r="BG957" i="217"/>
  <c r="BG742" i="217"/>
  <c r="BG998" i="217"/>
  <c r="BM3130" i="217"/>
  <c r="BM3162" i="217"/>
  <c r="BM3194" i="217"/>
  <c r="BM3226" i="217"/>
  <c r="BM3288" i="217"/>
  <c r="BM3416" i="217"/>
  <c r="BM3544" i="217"/>
  <c r="BM3111" i="217"/>
  <c r="BM3143" i="217"/>
  <c r="BM3175" i="217"/>
  <c r="BM3207" i="217"/>
  <c r="BM3239" i="217"/>
  <c r="BM3340" i="217"/>
  <c r="BM3468" i="217"/>
  <c r="BM3088" i="217"/>
  <c r="BL3082" i="217" s="1"/>
  <c r="BL3083" i="217" s="1"/>
  <c r="BM3120" i="217"/>
  <c r="BM3152" i="217"/>
  <c r="BM3184" i="217"/>
  <c r="BM3216" i="217"/>
  <c r="BM3248" i="217"/>
  <c r="BM3376" i="217"/>
  <c r="BM3504" i="217"/>
  <c r="BM3257" i="217"/>
  <c r="BM3289" i="217"/>
  <c r="BM3321" i="217"/>
  <c r="BM3353" i="217"/>
  <c r="BM3385" i="217"/>
  <c r="BM3417" i="217"/>
  <c r="BM3449" i="217"/>
  <c r="BM3481" i="217"/>
  <c r="BM3513" i="217"/>
  <c r="BM3545" i="217"/>
  <c r="BM3577" i="217"/>
  <c r="BM3270" i="217"/>
  <c r="BM3302" i="217"/>
  <c r="BM3334" i="217"/>
  <c r="BM3366" i="217"/>
  <c r="BM3398" i="217"/>
  <c r="BM3430" i="217"/>
  <c r="BM3462" i="217"/>
  <c r="BM3494" i="217"/>
  <c r="BM3526" i="217"/>
  <c r="BM3558" i="217"/>
  <c r="BM3251" i="217"/>
  <c r="BM3283" i="217"/>
  <c r="BM3315" i="217"/>
  <c r="BM3347" i="217"/>
  <c r="BM3399" i="217"/>
  <c r="BM3463" i="217"/>
  <c r="BM3527" i="217"/>
  <c r="BM760" i="217"/>
  <c r="BM556" i="217"/>
  <c r="BM396" i="217"/>
  <c r="BM264" i="217"/>
  <c r="BM104" i="217"/>
  <c r="BM970" i="217"/>
  <c r="BM906" i="217"/>
  <c r="BM842" i="217"/>
  <c r="BM778" i="217"/>
  <c r="BM714" i="217"/>
  <c r="BM650" i="217"/>
  <c r="BM586" i="217"/>
  <c r="BM510" i="217"/>
  <c r="BM446" i="217"/>
  <c r="BM382" i="217"/>
  <c r="BM318" i="217"/>
  <c r="BM254" i="217"/>
  <c r="BM190" i="217"/>
  <c r="BM126" i="217"/>
  <c r="BM62" i="217"/>
  <c r="BM976" i="217"/>
  <c r="BM828" i="217"/>
  <c r="BM640" i="217"/>
  <c r="BM148" i="217"/>
  <c r="BM965" i="217"/>
  <c r="BM901" i="217"/>
  <c r="BM837" i="217"/>
  <c r="BM773" i="217"/>
  <c r="BM709" i="217"/>
  <c r="BM645" i="217"/>
  <c r="BM581" i="217"/>
  <c r="BM505" i="217"/>
  <c r="BM441" i="217"/>
  <c r="BM377" i="217"/>
  <c r="BM313" i="217"/>
  <c r="BM249" i="217"/>
  <c r="BM185" i="217"/>
  <c r="BM121" i="217"/>
  <c r="BM57" i="217"/>
  <c r="BS3524" i="217"/>
  <c r="BS3268" i="217"/>
  <c r="BS3189" i="217"/>
  <c r="BS3125" i="217"/>
  <c r="BS3460" i="217"/>
  <c r="BS3237" i="217"/>
  <c r="BS3173" i="217"/>
  <c r="BS3109" i="217"/>
  <c r="BS3396" i="217"/>
  <c r="BS3221" i="217"/>
  <c r="BS3157" i="217"/>
  <c r="BS3093" i="217"/>
  <c r="BS3332" i="217"/>
  <c r="BS3205" i="217"/>
  <c r="BS3141" i="217"/>
  <c r="BS3380" i="217"/>
  <c r="BS3217" i="217"/>
  <c r="BS3153" i="217"/>
  <c r="BS3089" i="217"/>
  <c r="BS3364" i="217"/>
  <c r="BS3213" i="217"/>
  <c r="BS3149" i="217"/>
  <c r="BS3540" i="217"/>
  <c r="BS3284" i="217"/>
  <c r="BS3193" i="217"/>
  <c r="BS3129" i="217"/>
  <c r="BS3094" i="217"/>
  <c r="BS3110" i="217"/>
  <c r="BS3126" i="217"/>
  <c r="BS3142" i="217"/>
  <c r="BS3158" i="217"/>
  <c r="BS3174" i="217"/>
  <c r="BS3190" i="217"/>
  <c r="BS3206" i="217"/>
  <c r="BS3222" i="217"/>
  <c r="BS3238" i="217"/>
  <c r="BS3272" i="217"/>
  <c r="BS3336" i="217"/>
  <c r="BS3400" i="217"/>
  <c r="BS3464" i="217"/>
  <c r="BS3528" i="217"/>
  <c r="BS3091" i="217"/>
  <c r="BS3107" i="217"/>
  <c r="BS3123" i="217"/>
  <c r="BS3139" i="217"/>
  <c r="BS3155" i="217"/>
  <c r="BS3171" i="217"/>
  <c r="BS3187" i="217"/>
  <c r="BS3203" i="217"/>
  <c r="BS3219" i="217"/>
  <c r="BS3235" i="217"/>
  <c r="BS3260" i="217"/>
  <c r="BS3324" i="217"/>
  <c r="BS3388" i="217"/>
  <c r="BS3452" i="217"/>
  <c r="BS3516" i="217"/>
  <c r="BS3580" i="217"/>
  <c r="BS3100" i="217"/>
  <c r="BS3116" i="217"/>
  <c r="BS3132" i="217"/>
  <c r="BS3148" i="217"/>
  <c r="BS3164" i="217"/>
  <c r="BS3180" i="217"/>
  <c r="BS3196" i="217"/>
  <c r="BS3212" i="217"/>
  <c r="BS3228" i="217"/>
  <c r="BS3244" i="217"/>
  <c r="BS3296" i="217"/>
  <c r="BS3360" i="217"/>
  <c r="BS3424" i="217"/>
  <c r="BS3488" i="217"/>
  <c r="BS3552" i="217"/>
  <c r="BS3253" i="217"/>
  <c r="BS3269" i="217"/>
  <c r="BS3285" i="217"/>
  <c r="BS3301" i="217"/>
  <c r="BS3317" i="217"/>
  <c r="BS3333" i="217"/>
  <c r="BS3349" i="217"/>
  <c r="BS3365" i="217"/>
  <c r="BS3381" i="217"/>
  <c r="BS3397" i="217"/>
  <c r="BS3413" i="217"/>
  <c r="BS3429" i="217"/>
  <c r="BS3445" i="217"/>
  <c r="BS3461" i="217"/>
  <c r="BS3477" i="217"/>
  <c r="BS3493" i="217"/>
  <c r="BS3509" i="217"/>
  <c r="BS3525" i="217"/>
  <c r="BS3541" i="217"/>
  <c r="BS3557" i="217"/>
  <c r="BS3573" i="217"/>
  <c r="BS3250" i="217"/>
  <c r="BS3266" i="217"/>
  <c r="BS3282" i="217"/>
  <c r="BS3298" i="217"/>
  <c r="BS3314" i="217"/>
  <c r="BS3330" i="217"/>
  <c r="BS3346" i="217"/>
  <c r="BS3362" i="217"/>
  <c r="BS3378" i="217"/>
  <c r="BS3394" i="217"/>
  <c r="BS3410" i="217"/>
  <c r="BS3426" i="217"/>
  <c r="BS3442" i="217"/>
  <c r="BS3458" i="217"/>
  <c r="BS3474" i="217"/>
  <c r="BS3490" i="217"/>
  <c r="BS3506" i="217"/>
  <c r="BS3522" i="217"/>
  <c r="BS3538" i="217"/>
  <c r="BS3554" i="217"/>
  <c r="BS3570" i="217"/>
  <c r="BS3586" i="217"/>
  <c r="BS3263" i="217"/>
  <c r="BS3279" i="217"/>
  <c r="BS3295" i="217"/>
  <c r="BS3311" i="217"/>
  <c r="BS3327" i="217"/>
  <c r="BS3343" i="217"/>
  <c r="BS3359" i="217"/>
  <c r="BS3375" i="217"/>
  <c r="BS3391" i="217"/>
  <c r="BS3407" i="217"/>
  <c r="BS3423" i="217"/>
  <c r="BS3439" i="217"/>
  <c r="BS3455" i="217"/>
  <c r="BS3471" i="217"/>
  <c r="BS3487" i="217"/>
  <c r="BS3503" i="217"/>
  <c r="BS3519" i="217"/>
  <c r="BS3535" i="217"/>
  <c r="BS3551" i="217"/>
  <c r="BS3567" i="217"/>
  <c r="BS3583" i="217"/>
  <c r="BS2496" i="217"/>
  <c r="BS2368" i="217"/>
  <c r="BS2240" i="217"/>
  <c r="BS2169" i="217"/>
  <c r="BS2105" i="217"/>
  <c r="BS2070" i="217"/>
  <c r="BS2086" i="217"/>
  <c r="BS2102" i="217"/>
  <c r="BS2118" i="217"/>
  <c r="BS2134" i="217"/>
  <c r="BS2150" i="217"/>
  <c r="BS2166" i="217"/>
  <c r="BS2182" i="217"/>
  <c r="BS2198" i="217"/>
  <c r="BS2214" i="217"/>
  <c r="BS2235" i="217"/>
  <c r="BS2267" i="217"/>
  <c r="BS2299" i="217"/>
  <c r="BS2331" i="217"/>
  <c r="BS2363" i="217"/>
  <c r="BS2395" i="217"/>
  <c r="BS2427" i="217"/>
  <c r="BS2459" i="217"/>
  <c r="BS2491" i="217"/>
  <c r="BS2523" i="217"/>
  <c r="BS2555" i="217"/>
  <c r="BS2075" i="217"/>
  <c r="BS2091" i="217"/>
  <c r="BS2107" i="217"/>
  <c r="BS2123" i="217"/>
  <c r="BS2139" i="217"/>
  <c r="BS2155" i="217"/>
  <c r="BS2171" i="217"/>
  <c r="BS2187" i="217"/>
  <c r="BS2203" i="217"/>
  <c r="BS2219" i="217"/>
  <c r="BS2244" i="217"/>
  <c r="BS2276" i="217"/>
  <c r="BS2308" i="217"/>
  <c r="BS2340" i="217"/>
  <c r="BS2372" i="217"/>
  <c r="BS2404" i="217"/>
  <c r="BS2436" i="217"/>
  <c r="BS2468" i="217"/>
  <c r="BS2500" i="217"/>
  <c r="BS2532" i="217"/>
  <c r="BS2064" i="217"/>
  <c r="BS2088" i="217"/>
  <c r="BS2120" i="217"/>
  <c r="BS2152" i="217"/>
  <c r="BS2184" i="217"/>
  <c r="BS2216" i="217"/>
  <c r="BS2271" i="217"/>
  <c r="BS2351" i="217"/>
  <c r="BS2479" i="217"/>
  <c r="BS2245" i="217"/>
  <c r="BS2309" i="217"/>
  <c r="BS2373" i="217"/>
  <c r="BS2437" i="217"/>
  <c r="BS2501" i="217"/>
  <c r="BS2230" i="217"/>
  <c r="BS2294" i="217"/>
  <c r="BS2358" i="217"/>
  <c r="BS2422" i="217"/>
  <c r="BS2486" i="217"/>
  <c r="BS2550" i="217"/>
  <c r="AU1605" i="217"/>
  <c r="AU2014" i="217"/>
  <c r="AU1691" i="217"/>
  <c r="AU2011" i="217"/>
  <c r="AU1737" i="217"/>
  <c r="BA3476" i="217"/>
  <c r="BA3416" i="217"/>
  <c r="BA3468" i="217"/>
  <c r="BA3504" i="217"/>
  <c r="BA3481" i="217"/>
  <c r="BA3398" i="217"/>
  <c r="BA3571" i="217"/>
  <c r="BG3252" i="217"/>
  <c r="BG3181" i="217"/>
  <c r="BG3134" i="217"/>
  <c r="BG3304" i="217"/>
  <c r="BG3147" i="217"/>
  <c r="BG3356" i="217"/>
  <c r="BG3156" i="217"/>
  <c r="BG3392" i="217"/>
  <c r="BG3325" i="217"/>
  <c r="BG3453" i="217"/>
  <c r="BG3274" i="217"/>
  <c r="BG3446" i="217"/>
  <c r="BG3279" i="217"/>
  <c r="BG3447" i="217"/>
  <c r="BA1855" i="217"/>
  <c r="BA741" i="217"/>
  <c r="BG687" i="217"/>
  <c r="BG651" i="217"/>
  <c r="BG724" i="217"/>
  <c r="BG980" i="217"/>
  <c r="BG765" i="217"/>
  <c r="BG1021" i="217"/>
  <c r="BG806" i="217"/>
  <c r="BM3508" i="217"/>
  <c r="BM3185" i="217"/>
  <c r="BM3492" i="217"/>
  <c r="BM3181" i="217"/>
  <c r="BM3412" i="217"/>
  <c r="BM3161" i="217"/>
  <c r="BM3102" i="217"/>
  <c r="BM3134" i="217"/>
  <c r="BM3166" i="217"/>
  <c r="BM3198" i="217"/>
  <c r="BM3230" i="217"/>
  <c r="BM3304" i="217"/>
  <c r="BM3432" i="217"/>
  <c r="BM3560" i="217"/>
  <c r="BM3115" i="217"/>
  <c r="BM3147" i="217"/>
  <c r="BM3179" i="217"/>
  <c r="BM3211" i="217"/>
  <c r="BM3243" i="217"/>
  <c r="BM3356" i="217"/>
  <c r="BM3484" i="217"/>
  <c r="BM3092" i="217"/>
  <c r="BM3124" i="217"/>
  <c r="BM3156" i="217"/>
  <c r="BM3188" i="217"/>
  <c r="BM3220" i="217"/>
  <c r="BM3264" i="217"/>
  <c r="BM3392" i="217"/>
  <c r="BM3520" i="217"/>
  <c r="BM3261" i="217"/>
  <c r="BM3293" i="217"/>
  <c r="BM3325" i="217"/>
  <c r="BM3357" i="217"/>
  <c r="BM3389" i="217"/>
  <c r="BM3421" i="217"/>
  <c r="BM3453" i="217"/>
  <c r="BM3485" i="217"/>
  <c r="BM3517" i="217"/>
  <c r="BM3549" i="217"/>
  <c r="BM3581" i="217"/>
  <c r="BM3274" i="217"/>
  <c r="BM3306" i="217"/>
  <c r="BM3338" i="217"/>
  <c r="BM3370" i="217"/>
  <c r="BM3402" i="217"/>
  <c r="BM3434" i="217"/>
  <c r="BM3466" i="217"/>
  <c r="BM3498" i="217"/>
  <c r="BM3530" i="217"/>
  <c r="BM3562" i="217"/>
  <c r="BM3255" i="217"/>
  <c r="BM3287" i="217"/>
  <c r="BM3319" i="217"/>
  <c r="BM3351" i="217"/>
  <c r="BM3415" i="217"/>
  <c r="BM3479" i="217"/>
  <c r="BM3543" i="217"/>
  <c r="BM203" i="217"/>
  <c r="BM171" i="217"/>
  <c r="BM139" i="217"/>
  <c r="BM107" i="217"/>
  <c r="BM75" i="217"/>
  <c r="BM43" i="217"/>
  <c r="BM712" i="217"/>
  <c r="BM500" i="217"/>
  <c r="BM360" i="217"/>
  <c r="BM228" i="217"/>
  <c r="BM56" i="217"/>
  <c r="BM954" i="217"/>
  <c r="BM890" i="217"/>
  <c r="BM826" i="217"/>
  <c r="BM762" i="217"/>
  <c r="BM698" i="217"/>
  <c r="BM634" i="217"/>
  <c r="BM570" i="217"/>
  <c r="BM494" i="217"/>
  <c r="BM430" i="217"/>
  <c r="BM366" i="217"/>
  <c r="BM302" i="217"/>
  <c r="BM238" i="217"/>
  <c r="BM174" i="217"/>
  <c r="BM110" i="217"/>
  <c r="BM46" i="217"/>
  <c r="BM940" i="217"/>
  <c r="BM780" i="217"/>
  <c r="BM588" i="217"/>
  <c r="BM96" i="217"/>
  <c r="BM949" i="217"/>
  <c r="BM885" i="217"/>
  <c r="BM821" i="217"/>
  <c r="BM757" i="217"/>
  <c r="BM693" i="217"/>
  <c r="BM629" i="217"/>
  <c r="BM565" i="217"/>
  <c r="BM489" i="217"/>
  <c r="BM425" i="217"/>
  <c r="BM361" i="217"/>
  <c r="BM297" i="217"/>
  <c r="BM233" i="217"/>
  <c r="BM169" i="217"/>
  <c r="BM105" i="217"/>
  <c r="BM41" i="217"/>
  <c r="BS3572" i="217"/>
  <c r="BS3316" i="217"/>
  <c r="BS3201" i="217"/>
  <c r="BS3137" i="217"/>
  <c r="BS3556" i="217"/>
  <c r="BS3300" i="217"/>
  <c r="BS3197" i="217"/>
  <c r="BS3133" i="217"/>
  <c r="BS3476" i="217"/>
  <c r="BS3241" i="217"/>
  <c r="BS3177" i="217"/>
  <c r="BS3113" i="217"/>
  <c r="BS3098" i="217"/>
  <c r="BS3114" i="217"/>
  <c r="BS3130" i="217"/>
  <c r="BS3146" i="217"/>
  <c r="BS3162" i="217"/>
  <c r="BS3178" i="217"/>
  <c r="BS3194" i="217"/>
  <c r="BS3210" i="217"/>
  <c r="BS3226" i="217"/>
  <c r="BS3242" i="217"/>
  <c r="BS3288" i="217"/>
  <c r="BS3352" i="217"/>
  <c r="BS3416" i="217"/>
  <c r="BS3480" i="217"/>
  <c r="BS3544" i="217"/>
  <c r="BS3095" i="217"/>
  <c r="BS3111" i="217"/>
  <c r="BS3127" i="217"/>
  <c r="BS3143" i="217"/>
  <c r="BS3159" i="217"/>
  <c r="BS3175" i="217"/>
  <c r="BS3191" i="217"/>
  <c r="BS3207" i="217"/>
  <c r="BS3223" i="217"/>
  <c r="BS3239" i="217"/>
  <c r="BS3276" i="217"/>
  <c r="BS3340" i="217"/>
  <c r="BS3404" i="217"/>
  <c r="BS3468" i="217"/>
  <c r="BS3532" i="217"/>
  <c r="BS3088" i="217"/>
  <c r="BR3082" i="217" s="1"/>
  <c r="BR3083" i="217" s="1"/>
  <c r="BS3104" i="217"/>
  <c r="BS3120" i="217"/>
  <c r="BS3136" i="217"/>
  <c r="BS3152" i="217"/>
  <c r="BS3168" i="217"/>
  <c r="BS3184" i="217"/>
  <c r="BS3200" i="217"/>
  <c r="BS3216" i="217"/>
  <c r="BS3232" i="217"/>
  <c r="BS3248" i="217"/>
  <c r="BS3312" i="217"/>
  <c r="BS3376" i="217"/>
  <c r="BS3440" i="217"/>
  <c r="BS3504" i="217"/>
  <c r="BS3568" i="217"/>
  <c r="BS3257" i="217"/>
  <c r="BS3273" i="217"/>
  <c r="BS3289" i="217"/>
  <c r="BS3305" i="217"/>
  <c r="BS3321" i="217"/>
  <c r="BS3337" i="217"/>
  <c r="BS3353" i="217"/>
  <c r="BS3369" i="217"/>
  <c r="BS3385" i="217"/>
  <c r="BS3401" i="217"/>
  <c r="BS3417" i="217"/>
  <c r="BS3433" i="217"/>
  <c r="BS3449" i="217"/>
  <c r="BS3465" i="217"/>
  <c r="BS3481" i="217"/>
  <c r="BS3497" i="217"/>
  <c r="BS3513" i="217"/>
  <c r="BS3529" i="217"/>
  <c r="BS3545" i="217"/>
  <c r="BS3561" i="217"/>
  <c r="BS3577" i="217"/>
  <c r="BS3254" i="217"/>
  <c r="BS3270" i="217"/>
  <c r="BS3286" i="217"/>
  <c r="BS3302" i="217"/>
  <c r="BS3318" i="217"/>
  <c r="BS3334" i="217"/>
  <c r="BS3350" i="217"/>
  <c r="BS3366" i="217"/>
  <c r="BS3382" i="217"/>
  <c r="BS3398" i="217"/>
  <c r="BS3414" i="217"/>
  <c r="BS3430" i="217"/>
  <c r="BS3446" i="217"/>
  <c r="BS3462" i="217"/>
  <c r="BS3478" i="217"/>
  <c r="BS3494" i="217"/>
  <c r="BS3510" i="217"/>
  <c r="BS3526" i="217"/>
  <c r="BS3542" i="217"/>
  <c r="BS3558" i="217"/>
  <c r="BS3574" i="217"/>
  <c r="BS3251" i="217"/>
  <c r="BS3267" i="217"/>
  <c r="BS3283" i="217"/>
  <c r="BS3299" i="217"/>
  <c r="BS3315" i="217"/>
  <c r="BS3331" i="217"/>
  <c r="BS3347" i="217"/>
  <c r="BS3363" i="217"/>
  <c r="BS3379" i="217"/>
  <c r="BS3395" i="217"/>
  <c r="BS3411" i="217"/>
  <c r="BS3427" i="217"/>
  <c r="BS3443" i="217"/>
  <c r="BS3459" i="217"/>
  <c r="BS3475" i="217"/>
  <c r="BS3491" i="217"/>
  <c r="BS3507" i="217"/>
  <c r="BS3523" i="217"/>
  <c r="BS3539" i="217"/>
  <c r="BS3555" i="217"/>
  <c r="BS3571" i="217"/>
  <c r="BS3587" i="217"/>
  <c r="BS2464" i="217"/>
  <c r="BS2336" i="217"/>
  <c r="BS2217" i="217"/>
  <c r="BS2153" i="217"/>
  <c r="BS2089" i="217"/>
  <c r="BS2074" i="217"/>
  <c r="BS2090" i="217"/>
  <c r="BS2106" i="217"/>
  <c r="BS2122" i="217"/>
  <c r="BS2138" i="217"/>
  <c r="BS2154" i="217"/>
  <c r="BS2170" i="217"/>
  <c r="BS2186" i="217"/>
  <c r="BS2202" i="217"/>
  <c r="BS2218" i="217"/>
  <c r="BS2243" i="217"/>
  <c r="BS2275" i="217"/>
  <c r="BS2307" i="217"/>
  <c r="BS2339" i="217"/>
  <c r="BS2371" i="217"/>
  <c r="BS2403" i="217"/>
  <c r="BS2435" i="217"/>
  <c r="BS2467" i="217"/>
  <c r="BS2499" i="217"/>
  <c r="BS2531" i="217"/>
  <c r="BS2563" i="217"/>
  <c r="BS2079" i="217"/>
  <c r="BS2095" i="217"/>
  <c r="BS2111" i="217"/>
  <c r="BS2127" i="217"/>
  <c r="BS2143" i="217"/>
  <c r="BS2159" i="217"/>
  <c r="BS2175" i="217"/>
  <c r="BS2191" i="217"/>
  <c r="BS2207" i="217"/>
  <c r="BS2223" i="217"/>
  <c r="BS2252" i="217"/>
  <c r="BS2284" i="217"/>
  <c r="BS2316" i="217"/>
  <c r="BS2348" i="217"/>
  <c r="BS2380" i="217"/>
  <c r="BS2412" i="217"/>
  <c r="BS2444" i="217"/>
  <c r="BS2476" i="217"/>
  <c r="BS2508" i="217"/>
  <c r="BS2540" i="217"/>
  <c r="BS2068" i="217"/>
  <c r="BS2096" i="217"/>
  <c r="BS2128" i="217"/>
  <c r="BS2160" i="217"/>
  <c r="BS2192" i="217"/>
  <c r="BS2224" i="217"/>
  <c r="BS2287" i="217"/>
  <c r="BS2383" i="217"/>
  <c r="BS2511" i="217"/>
  <c r="BS2261" i="217"/>
  <c r="BS2325" i="217"/>
  <c r="BS2389" i="217"/>
  <c r="BS2453" i="217"/>
  <c r="BS2517" i="217"/>
  <c r="BS2246" i="217"/>
  <c r="BS2310" i="217"/>
  <c r="BS2374" i="217"/>
  <c r="BS2438" i="217"/>
  <c r="BS2502" i="217"/>
  <c r="BS2512" i="217"/>
  <c r="BS1634" i="217"/>
  <c r="BS1650" i="217"/>
  <c r="BS1666" i="217"/>
  <c r="BS1684" i="217"/>
  <c r="BS1705" i="217"/>
  <c r="BS1726" i="217"/>
  <c r="BS1748" i="217"/>
  <c r="BS1769" i="217"/>
  <c r="BS1790" i="217"/>
  <c r="BS1829" i="217"/>
  <c r="BS1893" i="217"/>
  <c r="BS1957" i="217"/>
  <c r="BS2021" i="217"/>
  <c r="BS1563" i="217"/>
  <c r="BS1579" i="217"/>
  <c r="BS1595" i="217"/>
  <c r="BS1611" i="217"/>
  <c r="BS1627" i="217"/>
  <c r="BS1643" i="217"/>
  <c r="BS1659" i="217"/>
  <c r="BS1675" i="217"/>
  <c r="BS1696" i="217"/>
  <c r="BS1717" i="217"/>
  <c r="BS1738" i="217"/>
  <c r="BS1760" i="217"/>
  <c r="BS1781" i="217"/>
  <c r="BS1802" i="217"/>
  <c r="BS1865" i="217"/>
  <c r="BS1929" i="217"/>
  <c r="BS1993" i="217"/>
  <c r="BS1552" i="217"/>
  <c r="BS1568" i="217"/>
  <c r="BS1584" i="217"/>
  <c r="BS1600" i="217"/>
  <c r="BS1616" i="217"/>
  <c r="BS1632" i="217"/>
  <c r="BS1648" i="217"/>
  <c r="BS1664" i="217"/>
  <c r="BS1681" i="217"/>
  <c r="BS1702" i="217"/>
  <c r="BS1724" i="217"/>
  <c r="BS1745" i="217"/>
  <c r="BS1766" i="217"/>
  <c r="BS1788" i="217"/>
  <c r="BS1821" i="217"/>
  <c r="BS1885" i="217"/>
  <c r="BS1949" i="217"/>
  <c r="BS2013" i="217"/>
  <c r="BS1810" i="217"/>
  <c r="BS1826" i="217"/>
  <c r="BS1842" i="217"/>
  <c r="BS1858" i="217"/>
  <c r="BS1874" i="217"/>
  <c r="BS1890" i="217"/>
  <c r="BS1906" i="217"/>
  <c r="BS1922" i="217"/>
  <c r="BS1938" i="217"/>
  <c r="BS1954" i="217"/>
  <c r="BS1970" i="217"/>
  <c r="BS1986" i="217"/>
  <c r="BS2002" i="217"/>
  <c r="BS2018" i="217"/>
  <c r="BS2034" i="217"/>
  <c r="BS2050" i="217"/>
  <c r="BS1691" i="217"/>
  <c r="BS1707" i="217"/>
  <c r="BS1723" i="217"/>
  <c r="BS1739" i="217"/>
  <c r="BS1755" i="217"/>
  <c r="BS1771" i="217"/>
  <c r="BS1787" i="217"/>
  <c r="BS1803" i="217"/>
  <c r="BS1819" i="217"/>
  <c r="BS1835" i="217"/>
  <c r="BS1851" i="217"/>
  <c r="BS1867" i="217"/>
  <c r="BS1883" i="217"/>
  <c r="BS1899" i="217"/>
  <c r="BS1915" i="217"/>
  <c r="BS1931" i="217"/>
  <c r="BS1947" i="217"/>
  <c r="BS1963" i="217"/>
  <c r="BS1979" i="217"/>
  <c r="BS1995" i="217"/>
  <c r="BS2011" i="217"/>
  <c r="BS2027" i="217"/>
  <c r="BS2043" i="217"/>
  <c r="BS1808" i="217"/>
  <c r="BS1824" i="217"/>
  <c r="BS1840" i="217"/>
  <c r="BS1856" i="217"/>
  <c r="BS1872" i="217"/>
  <c r="BS1888" i="217"/>
  <c r="BS1904" i="217"/>
  <c r="BS1920" i="217"/>
  <c r="BS1936" i="217"/>
  <c r="BS1952" i="217"/>
  <c r="BS1968" i="217"/>
  <c r="BS1984" i="217"/>
  <c r="BS2000" i="217"/>
  <c r="BS2016" i="217"/>
  <c r="BS2032" i="217"/>
  <c r="BS2048" i="217"/>
  <c r="BS1485" i="217"/>
  <c r="BS1421" i="217"/>
  <c r="BS1357" i="217"/>
  <c r="BS1293" i="217"/>
  <c r="BS1229" i="217"/>
  <c r="BS1165" i="217"/>
  <c r="BS1101" i="217"/>
  <c r="BM1919" i="217"/>
  <c r="BM1747" i="217"/>
  <c r="BM1619" i="217"/>
  <c r="BM1855" i="217"/>
  <c r="BM1715" i="217"/>
  <c r="BM1587" i="217"/>
  <c r="BM2047" i="217"/>
  <c r="BM1811" i="217"/>
  <c r="BM1683" i="217"/>
  <c r="BM1555" i="217"/>
  <c r="BM1983" i="217"/>
  <c r="BM1779" i="217"/>
  <c r="BM1651" i="217"/>
  <c r="BS1841" i="217"/>
  <c r="BS1497" i="217"/>
  <c r="BS1433" i="217"/>
  <c r="BS1369" i="217"/>
  <c r="BS1305" i="217"/>
  <c r="BS1241" i="217"/>
  <c r="BS1177" i="217"/>
  <c r="BS1113" i="217"/>
  <c r="BS1049" i="217"/>
  <c r="BS1054" i="217"/>
  <c r="BS1070" i="217"/>
  <c r="BS1086" i="217"/>
  <c r="BS1102" i="217"/>
  <c r="BS1118" i="217"/>
  <c r="BS1134" i="217"/>
  <c r="BS1150" i="217"/>
  <c r="BS1166" i="217"/>
  <c r="BS1182" i="217"/>
  <c r="BS1198" i="217"/>
  <c r="BS1214" i="217"/>
  <c r="BS1230" i="217"/>
  <c r="BS1246" i="217"/>
  <c r="BS1262" i="217"/>
  <c r="BS1278" i="217"/>
  <c r="BS1294" i="217"/>
  <c r="BS1310" i="217"/>
  <c r="BS1326" i="217"/>
  <c r="BS1342" i="217"/>
  <c r="BS1358" i="217"/>
  <c r="BS1374" i="217"/>
  <c r="BS1390" i="217"/>
  <c r="BS1406" i="217"/>
  <c r="BS1422" i="217"/>
  <c r="BS1438" i="217"/>
  <c r="BS1454" i="217"/>
  <c r="BS1470" i="217"/>
  <c r="BS1486" i="217"/>
  <c r="BS1502" i="217"/>
  <c r="BS1518" i="217"/>
  <c r="BS1534" i="217"/>
  <c r="BS1051" i="217"/>
  <c r="BS1067" i="217"/>
  <c r="BS1083" i="217"/>
  <c r="BS1099" i="217"/>
  <c r="BS1115" i="217"/>
  <c r="BS1131" i="217"/>
  <c r="BS1147" i="217"/>
  <c r="BS1163" i="217"/>
  <c r="BS1179" i="217"/>
  <c r="BS1195" i="217"/>
  <c r="BS1211" i="217"/>
  <c r="BS1227" i="217"/>
  <c r="BS1243" i="217"/>
  <c r="BS1259" i="217"/>
  <c r="BS1275" i="217"/>
  <c r="BS1291" i="217"/>
  <c r="BS1307" i="217"/>
  <c r="BS1323" i="217"/>
  <c r="BS1339" i="217"/>
  <c r="BS1355" i="217"/>
  <c r="BS1371" i="217"/>
  <c r="BS1387" i="217"/>
  <c r="BS1403" i="217"/>
  <c r="BS1419" i="217"/>
  <c r="BS1435" i="217"/>
  <c r="BS1451" i="217"/>
  <c r="BS1467" i="217"/>
  <c r="BS1483" i="217"/>
  <c r="BS1499" i="217"/>
  <c r="BS1515" i="217"/>
  <c r="BS1531" i="217"/>
  <c r="BS1044" i="217"/>
  <c r="BS1060" i="217"/>
  <c r="BS1076" i="217"/>
  <c r="BS1092" i="217"/>
  <c r="BS1108" i="217"/>
  <c r="BS1124" i="217"/>
  <c r="BS1140" i="217"/>
  <c r="BS1156" i="217"/>
  <c r="BS1172" i="217"/>
  <c r="BS1188" i="217"/>
  <c r="BS1204" i="217"/>
  <c r="BS1220" i="217"/>
  <c r="BS1236" i="217"/>
  <c r="BS1252" i="217"/>
  <c r="BS1268" i="217"/>
  <c r="BS1284" i="217"/>
  <c r="BS1300" i="217"/>
  <c r="BS1316" i="217"/>
  <c r="BS1332" i="217"/>
  <c r="BS1348" i="217"/>
  <c r="BS1364" i="217"/>
  <c r="BS1380" i="217"/>
  <c r="BS1396" i="217"/>
  <c r="BS1412" i="217"/>
  <c r="BS1428" i="217"/>
  <c r="BS1444" i="217"/>
  <c r="BS1460" i="217"/>
  <c r="BS1476" i="217"/>
  <c r="BS1492" i="217"/>
  <c r="BS1508" i="217"/>
  <c r="BS1524" i="217"/>
  <c r="BM1999" i="217"/>
  <c r="BM1791" i="217"/>
  <c r="BM1663" i="217"/>
  <c r="BM2051" i="217"/>
  <c r="BS580" i="217"/>
  <c r="BS622" i="217"/>
  <c r="BS644" i="217"/>
  <c r="BS697" i="217"/>
  <c r="BS777" i="217"/>
  <c r="BS857" i="217"/>
  <c r="BS953" i="217"/>
  <c r="BS529" i="217"/>
  <c r="BS549" i="217"/>
  <c r="BS581" i="217"/>
  <c r="BS608" i="217"/>
  <c r="BS634" i="217"/>
  <c r="BS685" i="217"/>
  <c r="BS765" i="217"/>
  <c r="BS893" i="217"/>
  <c r="BS1021" i="217"/>
  <c r="BS561" i="217"/>
  <c r="BS604" i="217"/>
  <c r="BS646" i="217"/>
  <c r="BS753" i="217"/>
  <c r="BS881" i="217"/>
  <c r="BS1009" i="217"/>
  <c r="BS557" i="217"/>
  <c r="BS600" i="217"/>
  <c r="BS642" i="217"/>
  <c r="BS741" i="217"/>
  <c r="BS869" i="217"/>
  <c r="BS997" i="217"/>
  <c r="BS682" i="217"/>
  <c r="BS714" i="217"/>
  <c r="BS746" i="217"/>
  <c r="BS778" i="217"/>
  <c r="BS810" i="217"/>
  <c r="BS874" i="217"/>
  <c r="BS938" i="217"/>
  <c r="BS1002" i="217"/>
  <c r="BS1565" i="217"/>
  <c r="BS1688" i="217"/>
  <c r="BS1669" i="217"/>
  <c r="BS1653" i="217"/>
  <c r="BS1637" i="217"/>
  <c r="BS1621" i="217"/>
  <c r="BS1605" i="217"/>
  <c r="BS1589" i="217"/>
  <c r="BS1573" i="217"/>
  <c r="BS1557" i="217"/>
  <c r="BS2017" i="217"/>
  <c r="BS1953" i="217"/>
  <c r="BS1889" i="217"/>
  <c r="BS1825" i="217"/>
  <c r="BS1789" i="217"/>
  <c r="BS1768" i="217"/>
  <c r="BS1746" i="217"/>
  <c r="BS1725" i="217"/>
  <c r="BS1704" i="217"/>
  <c r="BS1682" i="217"/>
  <c r="BS1665" i="217"/>
  <c r="BS1649" i="217"/>
  <c r="BS1633" i="217"/>
  <c r="BS1617" i="217"/>
  <c r="BS1601" i="217"/>
  <c r="BS1585" i="217"/>
  <c r="BS1569" i="217"/>
  <c r="BS1553" i="217"/>
  <c r="BS2001" i="217"/>
  <c r="BS1784" i="217"/>
  <c r="BS1698" i="217"/>
  <c r="BS1629" i="217"/>
  <c r="BS1537" i="217"/>
  <c r="BS1473" i="217"/>
  <c r="BS1409" i="217"/>
  <c r="BS1345" i="217"/>
  <c r="BS1281" i="217"/>
  <c r="BS1217" i="217"/>
  <c r="BS1153" i="217"/>
  <c r="BS1089" i="217"/>
  <c r="BS590" i="217"/>
  <c r="BS569" i="217"/>
  <c r="BS548" i="217"/>
  <c r="BS532" i="217"/>
  <c r="BS606" i="217"/>
  <c r="BS585" i="217"/>
  <c r="BS564" i="217"/>
  <c r="BS544" i="217"/>
  <c r="BS528" i="217"/>
  <c r="BS536" i="217"/>
  <c r="BS1012" i="217"/>
  <c r="BS996" i="217"/>
  <c r="BS980" i="217"/>
  <c r="BS964" i="217"/>
  <c r="BS948" i="217"/>
  <c r="BS932" i="217"/>
  <c r="BS916" i="217"/>
  <c r="BS900" i="217"/>
  <c r="BS884" i="217"/>
  <c r="BS868" i="217"/>
  <c r="BS852" i="217"/>
  <c r="BS836" i="217"/>
  <c r="BS820" i="217"/>
  <c r="BS804" i="217"/>
  <c r="BS788" i="217"/>
  <c r="BS772" i="217"/>
  <c r="BS756" i="217"/>
  <c r="BS740" i="217"/>
  <c r="BS724" i="217"/>
  <c r="BS708" i="217"/>
  <c r="BS692" i="217"/>
  <c r="BS676" i="217"/>
  <c r="BS660" i="217"/>
  <c r="BS1015" i="217"/>
  <c r="BS999" i="217"/>
  <c r="BS983" i="217"/>
  <c r="BS967" i="217"/>
  <c r="BS951" i="217"/>
  <c r="BS935" i="217"/>
  <c r="BS919" i="217"/>
  <c r="BS903" i="217"/>
  <c r="BS887" i="217"/>
  <c r="BS871" i="217"/>
  <c r="BS855" i="217"/>
  <c r="BS839" i="217"/>
  <c r="BS823" i="217"/>
  <c r="BS807" i="217"/>
  <c r="BS791" i="217"/>
  <c r="BS775" i="217"/>
  <c r="BS759" i="217"/>
  <c r="BS743" i="217"/>
  <c r="BS727" i="217"/>
  <c r="BS711" i="217"/>
  <c r="BS695" i="217"/>
  <c r="BS679" i="217"/>
  <c r="BS663" i="217"/>
  <c r="BS647" i="217"/>
  <c r="BS631" i="217"/>
  <c r="BS615" i="217"/>
  <c r="BS599" i="217"/>
  <c r="BS583" i="217"/>
  <c r="BS567" i="217"/>
  <c r="BS551" i="217"/>
  <c r="BS1014" i="217"/>
  <c r="BS998" i="217"/>
  <c r="BS982" i="217"/>
  <c r="BS966" i="217"/>
  <c r="BS950" i="217"/>
  <c r="BS934" i="217"/>
  <c r="BS918" i="217"/>
  <c r="BS902" i="217"/>
  <c r="BS886" i="217"/>
  <c r="BS870" i="217"/>
  <c r="BS854" i="217"/>
  <c r="BS838" i="217"/>
  <c r="BS822" i="217"/>
  <c r="BS596" i="217"/>
  <c r="BS553" i="217"/>
  <c r="BS1024" i="217"/>
  <c r="BS1008" i="217"/>
  <c r="BS992" i="217"/>
  <c r="BS976" i="217"/>
  <c r="BS960" i="217"/>
  <c r="BS944" i="217"/>
  <c r="BS928" i="217"/>
  <c r="BS912" i="217"/>
  <c r="BS896" i="217"/>
  <c r="BS880" i="217"/>
  <c r="BS864" i="217"/>
  <c r="BS848" i="217"/>
  <c r="BS832" i="217"/>
  <c r="BS816" i="217"/>
  <c r="BS800" i="217"/>
  <c r="BS784" i="217"/>
  <c r="BS768" i="217"/>
  <c r="BS752" i="217"/>
  <c r="BS736" i="217"/>
  <c r="BS720" i="217"/>
  <c r="BS704" i="217"/>
  <c r="BS688" i="217"/>
  <c r="BS672" i="217"/>
  <c r="BS1027" i="217"/>
  <c r="BS1011" i="217"/>
  <c r="BS995" i="217"/>
  <c r="BS979" i="217"/>
  <c r="BS963" i="217"/>
  <c r="BS947" i="217"/>
  <c r="BS931" i="217"/>
  <c r="BS915" i="217"/>
  <c r="BS899" i="217"/>
  <c r="BS883" i="217"/>
  <c r="BS867" i="217"/>
  <c r="BS851" i="217"/>
  <c r="BS835" i="217"/>
  <c r="BS819" i="217"/>
  <c r="BS803" i="217"/>
  <c r="BS787" i="217"/>
  <c r="BS771" i="217"/>
  <c r="BS755" i="217"/>
  <c r="BS739" i="217"/>
  <c r="BS723" i="217"/>
  <c r="BS707" i="217"/>
  <c r="BS691" i="217"/>
  <c r="BS675" i="217"/>
  <c r="BS659" i="217"/>
  <c r="BS643" i="217"/>
  <c r="BS627" i="217"/>
  <c r="BS611" i="217"/>
  <c r="BS595" i="217"/>
  <c r="BS579" i="217"/>
  <c r="BS563" i="217"/>
  <c r="BS1026" i="217"/>
  <c r="BS1010" i="217"/>
  <c r="BS994" i="217"/>
  <c r="BS978" i="217"/>
  <c r="BS962" i="217"/>
  <c r="BS946" i="217"/>
  <c r="BS930" i="217"/>
  <c r="BS914" i="217"/>
  <c r="BS898" i="217"/>
  <c r="BS882" i="217"/>
  <c r="BS866" i="217"/>
  <c r="BS850" i="217"/>
  <c r="BS834" i="217"/>
  <c r="BS818" i="217"/>
  <c r="BS802" i="217"/>
  <c r="BS786" i="217"/>
  <c r="BS770" i="217"/>
  <c r="BS754" i="217"/>
  <c r="BS738" i="217"/>
  <c r="BS722" i="217"/>
  <c r="BS706" i="217"/>
  <c r="BS690" i="217"/>
  <c r="BS674" i="217"/>
  <c r="BS658" i="217"/>
  <c r="BS965" i="217"/>
  <c r="BS901" i="217"/>
  <c r="BS837" i="217"/>
  <c r="BS773" i="217"/>
  <c r="BS709" i="217"/>
  <c r="BS653" i="217"/>
  <c r="BS632" i="217"/>
  <c r="BS610" i="217"/>
  <c r="BS589" i="217"/>
  <c r="BS568" i="217"/>
  <c r="BS547" i="217"/>
  <c r="BS531" i="217"/>
  <c r="BS977" i="217"/>
  <c r="BS913" i="217"/>
  <c r="BS849" i="217"/>
  <c r="BS785" i="217"/>
  <c r="BS721" i="217"/>
  <c r="BS657" i="217"/>
  <c r="BS636" i="217"/>
  <c r="BS614" i="217"/>
  <c r="BS593" i="217"/>
  <c r="BS572" i="217"/>
  <c r="BS550" i="217"/>
  <c r="BS534" i="217"/>
  <c r="BS989" i="217"/>
  <c r="BS925" i="217"/>
  <c r="BS861" i="217"/>
  <c r="BS797" i="217"/>
  <c r="BS733" i="217"/>
  <c r="BS669" i="217"/>
  <c r="BS640" i="217"/>
  <c r="BS618" i="217"/>
  <c r="BS597" i="217"/>
  <c r="BS576" i="217"/>
  <c r="BS554" i="217"/>
  <c r="BS537" i="217"/>
  <c r="BS1001" i="217"/>
  <c r="BS937" i="217"/>
  <c r="BS873" i="217"/>
  <c r="BS809" i="217"/>
  <c r="BS745" i="217"/>
  <c r="BS681" i="217"/>
  <c r="BS574" i="217"/>
  <c r="BS1020" i="217"/>
  <c r="BS1004" i="217"/>
  <c r="BS988" i="217"/>
  <c r="BS972" i="217"/>
  <c r="BS956" i="217"/>
  <c r="BS940" i="217"/>
  <c r="BS924" i="217"/>
  <c r="BS908" i="217"/>
  <c r="BS892" i="217"/>
  <c r="BS876" i="217"/>
  <c r="BS860" i="217"/>
  <c r="BS844" i="217"/>
  <c r="BS828" i="217"/>
  <c r="BS812" i="217"/>
  <c r="BS796" i="217"/>
  <c r="BS780" i="217"/>
  <c r="BS764" i="217"/>
  <c r="BS748" i="217"/>
  <c r="BS732" i="217"/>
  <c r="BS716" i="217"/>
  <c r="BS700" i="217"/>
  <c r="BS684" i="217"/>
  <c r="BS668" i="217"/>
  <c r="BS1023" i="217"/>
  <c r="BS1007" i="217"/>
  <c r="BS991" i="217"/>
  <c r="BS975" i="217"/>
  <c r="BS959" i="217"/>
  <c r="BS943" i="217"/>
  <c r="BS927" i="217"/>
  <c r="BS911" i="217"/>
  <c r="BS895" i="217"/>
  <c r="BS879" i="217"/>
  <c r="BS863" i="217"/>
  <c r="BS847" i="217"/>
  <c r="BS831" i="217"/>
  <c r="BS815" i="217"/>
  <c r="BS799" i="217"/>
  <c r="BS783" i="217"/>
  <c r="BS767" i="217"/>
  <c r="BS751" i="217"/>
  <c r="BS735" i="217"/>
  <c r="BS719" i="217"/>
  <c r="BS703" i="217"/>
  <c r="BS687" i="217"/>
  <c r="BS671" i="217"/>
  <c r="BS655" i="217"/>
  <c r="BS639" i="217"/>
  <c r="BS623" i="217"/>
  <c r="BS607" i="217"/>
  <c r="BS591" i="217"/>
  <c r="BS575" i="217"/>
  <c r="BS559" i="217"/>
  <c r="BS1022" i="217"/>
  <c r="BS1006" i="217"/>
  <c r="BS990" i="217"/>
  <c r="BS974" i="217"/>
  <c r="BS958" i="217"/>
  <c r="BS942" i="217"/>
  <c r="BS926" i="217"/>
  <c r="BS910" i="217"/>
  <c r="BS894" i="217"/>
  <c r="BS878" i="217"/>
  <c r="BS862" i="217"/>
  <c r="BS846" i="217"/>
  <c r="BS830" i="217"/>
  <c r="BS814" i="217"/>
  <c r="BS798" i="217"/>
  <c r="BS782" i="217"/>
  <c r="BS766" i="217"/>
  <c r="BS750" i="217"/>
  <c r="BS734" i="217"/>
  <c r="BS718" i="217"/>
  <c r="BS702" i="217"/>
  <c r="BS686" i="217"/>
  <c r="BS670" i="217"/>
  <c r="BS1013" i="217"/>
  <c r="BS949" i="217"/>
  <c r="BS885" i="217"/>
  <c r="BS821" i="217"/>
  <c r="BS757" i="217"/>
  <c r="BS693" i="217"/>
  <c r="BS648" i="217"/>
  <c r="BS626" i="217"/>
  <c r="BS605" i="217"/>
  <c r="BS584" i="217"/>
  <c r="BS562" i="217"/>
  <c r="BS543" i="217"/>
  <c r="BS1025" i="217"/>
  <c r="BS961" i="217"/>
  <c r="BS897" i="217"/>
  <c r="BS833" i="217"/>
  <c r="BS769" i="217"/>
  <c r="BS705" i="217"/>
  <c r="BS652" i="217"/>
  <c r="BS630" i="217"/>
  <c r="BS609" i="217"/>
  <c r="BS588" i="217"/>
  <c r="BS566" i="217"/>
  <c r="BS546" i="217"/>
  <c r="BS530" i="217"/>
  <c r="BS973" i="217"/>
  <c r="BS909" i="217"/>
  <c r="BS845" i="217"/>
  <c r="BS781" i="217"/>
  <c r="BS612" i="217"/>
  <c r="BS1016" i="217"/>
  <c r="BS1000" i="217"/>
  <c r="BS984" i="217"/>
  <c r="BS968" i="217"/>
  <c r="BS952" i="217"/>
  <c r="BS936" i="217"/>
  <c r="BS920" i="217"/>
  <c r="BS904" i="217"/>
  <c r="BS888" i="217"/>
  <c r="BS872" i="217"/>
  <c r="BS856" i="217"/>
  <c r="BS840" i="217"/>
  <c r="BS824" i="217"/>
  <c r="BS808" i="217"/>
  <c r="BS792" i="217"/>
  <c r="BS776" i="217"/>
  <c r="BS760" i="217"/>
  <c r="BS744" i="217"/>
  <c r="BS728" i="217"/>
  <c r="BS712" i="217"/>
  <c r="BS696" i="217"/>
  <c r="BS680" i="217"/>
  <c r="BS664" i="217"/>
  <c r="BS1019" i="217"/>
  <c r="BS1003" i="217"/>
  <c r="BS987" i="217"/>
  <c r="BS971" i="217"/>
  <c r="BS955" i="217"/>
  <c r="BS939" i="217"/>
  <c r="BS923" i="217"/>
  <c r="BS907" i="217"/>
  <c r="BS891" i="217"/>
  <c r="BS875" i="217"/>
  <c r="BS859" i="217"/>
  <c r="BS843" i="217"/>
  <c r="BS827" i="217"/>
  <c r="BS811" i="217"/>
  <c r="BS795" i="217"/>
  <c r="BS779" i="217"/>
  <c r="BS763" i="217"/>
  <c r="BS747" i="217"/>
  <c r="BS731" i="217"/>
  <c r="BS715" i="217"/>
  <c r="BS699" i="217"/>
  <c r="BS683" i="217"/>
  <c r="BS667" i="217"/>
  <c r="BS651" i="217"/>
  <c r="BS635" i="217"/>
  <c r="BS619" i="217"/>
  <c r="BS1857" i="217"/>
  <c r="BS1736" i="217"/>
  <c r="BS1657" i="217"/>
  <c r="BS1593" i="217"/>
  <c r="BS1558" i="217"/>
  <c r="BS1574" i="217"/>
  <c r="BS1590" i="217"/>
  <c r="BS1606" i="217"/>
  <c r="BS1622" i="217"/>
  <c r="BS1638" i="217"/>
  <c r="BS1654" i="217"/>
  <c r="BS1670" i="217"/>
  <c r="BS1689" i="217"/>
  <c r="BS1710" i="217"/>
  <c r="BS1732" i="217"/>
  <c r="BS1753" i="217"/>
  <c r="BS1774" i="217"/>
  <c r="BS1796" i="217"/>
  <c r="BS1845" i="217"/>
  <c r="BS1909" i="217"/>
  <c r="BS1973" i="217"/>
  <c r="BS2037" i="217"/>
  <c r="BS1567" i="217"/>
  <c r="BS1583" i="217"/>
  <c r="BS1599" i="217"/>
  <c r="BS1615" i="217"/>
  <c r="BS1631" i="217"/>
  <c r="BS1647" i="217"/>
  <c r="BS1663" i="217"/>
  <c r="BS1680" i="217"/>
  <c r="BS1701" i="217"/>
  <c r="BS1722" i="217"/>
  <c r="BS1744" i="217"/>
  <c r="BS1765" i="217"/>
  <c r="BS1786" i="217"/>
  <c r="BS1817" i="217"/>
  <c r="BS1881" i="217"/>
  <c r="BS1945" i="217"/>
  <c r="BS2009" i="217"/>
  <c r="BS1556" i="217"/>
  <c r="BS1572" i="217"/>
  <c r="BS1588" i="217"/>
  <c r="BS1604" i="217"/>
  <c r="BS1620" i="217"/>
  <c r="BS1636" i="217"/>
  <c r="BS1652" i="217"/>
  <c r="BS1668" i="217"/>
  <c r="BS1686" i="217"/>
  <c r="BS1708" i="217"/>
  <c r="BS1729" i="217"/>
  <c r="BS1750" i="217"/>
  <c r="BS1772" i="217"/>
  <c r="BS1793" i="217"/>
  <c r="BS1837" i="217"/>
  <c r="BS1901" i="217"/>
  <c r="BS1965" i="217"/>
  <c r="BS2029" i="217"/>
  <c r="BS1814" i="217"/>
  <c r="BS1830" i="217"/>
  <c r="BS1846" i="217"/>
  <c r="BS1862" i="217"/>
  <c r="BS1878" i="217"/>
  <c r="BS1894" i="217"/>
  <c r="BS1910" i="217"/>
  <c r="BS1926" i="217"/>
  <c r="BS1942" i="217"/>
  <c r="BS1958" i="217"/>
  <c r="BS1974" i="217"/>
  <c r="BS1990" i="217"/>
  <c r="BS2006" i="217"/>
  <c r="BS2022" i="217"/>
  <c r="BS2038" i="217"/>
  <c r="BS1679" i="217"/>
  <c r="BS1695" i="217"/>
  <c r="BS1711" i="217"/>
  <c r="BS1727" i="217"/>
  <c r="BS1743" i="217"/>
  <c r="BS1759" i="217"/>
  <c r="BS1775" i="217"/>
  <c r="BS1791" i="217"/>
  <c r="BS1807" i="217"/>
  <c r="BS1823" i="217"/>
  <c r="BS1839" i="217"/>
  <c r="BS1855" i="217"/>
  <c r="BS1871" i="217"/>
  <c r="BS1887" i="217"/>
  <c r="BS1903" i="217"/>
  <c r="BS1919" i="217"/>
  <c r="BS1935" i="217"/>
  <c r="BS1951" i="217"/>
  <c r="BS1967" i="217"/>
  <c r="BS1983" i="217"/>
  <c r="BS1999" i="217"/>
  <c r="BS2015" i="217"/>
  <c r="BS2031" i="217"/>
  <c r="BS2047" i="217"/>
  <c r="BS1812" i="217"/>
  <c r="BS1828" i="217"/>
  <c r="BS1844" i="217"/>
  <c r="BS1860" i="217"/>
  <c r="BS1876" i="217"/>
  <c r="BS1892" i="217"/>
  <c r="BS1908" i="217"/>
  <c r="BS1924" i="217"/>
  <c r="BS1940" i="217"/>
  <c r="BS1956" i="217"/>
  <c r="BS1972" i="217"/>
  <c r="BS1988" i="217"/>
  <c r="BS2004" i="217"/>
  <c r="BS2020" i="217"/>
  <c r="BS2036" i="217"/>
  <c r="BS1533" i="217"/>
  <c r="BS1469" i="217"/>
  <c r="BS1405" i="217"/>
  <c r="BS1341" i="217"/>
  <c r="BS1277" i="217"/>
  <c r="BS1213" i="217"/>
  <c r="BS1149" i="217"/>
  <c r="BS1085" i="217"/>
  <c r="BM1951" i="217"/>
  <c r="BM1763" i="217"/>
  <c r="BM1635" i="217"/>
  <c r="BS1794" i="217"/>
  <c r="BS1709" i="217"/>
  <c r="BS1481" i="217"/>
  <c r="BS1417" i="217"/>
  <c r="BS1353" i="217"/>
  <c r="BS1289" i="217"/>
  <c r="BS1225" i="217"/>
  <c r="BS1161" i="217"/>
  <c r="BS1097" i="217"/>
  <c r="BS1042" i="217"/>
  <c r="BS1058" i="217"/>
  <c r="BS1074" i="217"/>
  <c r="BS1090" i="217"/>
  <c r="BS1106" i="217"/>
  <c r="BS1122" i="217"/>
  <c r="BS1138" i="217"/>
  <c r="BS1154" i="217"/>
  <c r="BS1170" i="217"/>
  <c r="BS1186" i="217"/>
  <c r="BS1202" i="217"/>
  <c r="BS1218" i="217"/>
  <c r="BS1234" i="217"/>
  <c r="BS1250" i="217"/>
  <c r="BS1266" i="217"/>
  <c r="BS1282" i="217"/>
  <c r="BS1298" i="217"/>
  <c r="BS1314" i="217"/>
  <c r="BS1330" i="217"/>
  <c r="BS1346" i="217"/>
  <c r="BS1362" i="217"/>
  <c r="BS1378" i="217"/>
  <c r="BS1394" i="217"/>
  <c r="BS1410" i="217"/>
  <c r="BS1426" i="217"/>
  <c r="BS1442" i="217"/>
  <c r="BS1458" i="217"/>
  <c r="BS1474" i="217"/>
  <c r="BS1490" i="217"/>
  <c r="BS1506" i="217"/>
  <c r="BS1522" i="217"/>
  <c r="BS1538" i="217"/>
  <c r="BS1055" i="217"/>
  <c r="BS1071" i="217"/>
  <c r="BS1087" i="217"/>
  <c r="BS1103" i="217"/>
  <c r="BS1119" i="217"/>
  <c r="BS1135" i="217"/>
  <c r="BS1151" i="217"/>
  <c r="BS1167" i="217"/>
  <c r="BS1183" i="217"/>
  <c r="BS1199" i="217"/>
  <c r="BS1215" i="217"/>
  <c r="BS1231" i="217"/>
  <c r="BS1247" i="217"/>
  <c r="BS1263" i="217"/>
  <c r="BS1279" i="217"/>
  <c r="BS1295" i="217"/>
  <c r="BS1311" i="217"/>
  <c r="BS1327" i="217"/>
  <c r="BS1343" i="217"/>
  <c r="BS1359" i="217"/>
  <c r="BS1375" i="217"/>
  <c r="BS1391" i="217"/>
  <c r="BS1407" i="217"/>
  <c r="BS1423" i="217"/>
  <c r="BS1439" i="217"/>
  <c r="BS1455" i="217"/>
  <c r="BS1471" i="217"/>
  <c r="BS1487" i="217"/>
  <c r="BS1503" i="217"/>
  <c r="BS1519" i="217"/>
  <c r="BS1535" i="217"/>
  <c r="BS1048" i="217"/>
  <c r="BS1064" i="217"/>
  <c r="BS1080" i="217"/>
  <c r="BS1096" i="217"/>
  <c r="BS1112" i="217"/>
  <c r="BS1128" i="217"/>
  <c r="BS1144" i="217"/>
  <c r="BS1160" i="217"/>
  <c r="BS1176" i="217"/>
  <c r="BS1192" i="217"/>
  <c r="BS1208" i="217"/>
  <c r="BS1224" i="217"/>
  <c r="BS1240" i="217"/>
  <c r="BS1256" i="217"/>
  <c r="BS1272" i="217"/>
  <c r="BS1288" i="217"/>
  <c r="BS1304" i="217"/>
  <c r="BS1320" i="217"/>
  <c r="BS1336" i="217"/>
  <c r="BS1352" i="217"/>
  <c r="BS1368" i="217"/>
  <c r="BS1384" i="217"/>
  <c r="BS1400" i="217"/>
  <c r="BS1416" i="217"/>
  <c r="BS1432" i="217"/>
  <c r="BS1448" i="217"/>
  <c r="BS1464" i="217"/>
  <c r="BS1480" i="217"/>
  <c r="BS1496" i="217"/>
  <c r="BS1512" i="217"/>
  <c r="BS1528" i="217"/>
  <c r="BM1935" i="217"/>
  <c r="BM1759" i="217"/>
  <c r="BM1631" i="217"/>
  <c r="BS558" i="217"/>
  <c r="BS628" i="217"/>
  <c r="BS649" i="217"/>
  <c r="BS713" i="217"/>
  <c r="BS793" i="217"/>
  <c r="BS889" i="217"/>
  <c r="BS969" i="217"/>
  <c r="BS533" i="217"/>
  <c r="BS560" i="217"/>
  <c r="BS586" i="217"/>
  <c r="BS613" i="217"/>
  <c r="BS645" i="217"/>
  <c r="BS701" i="217"/>
  <c r="BS813" i="217"/>
  <c r="BS941" i="217"/>
  <c r="BS538" i="217"/>
  <c r="BS577" i="217"/>
  <c r="BS620" i="217"/>
  <c r="BS673" i="217"/>
  <c r="BS801" i="217"/>
  <c r="BS929" i="217"/>
  <c r="BS535" i="217"/>
  <c r="BS573" i="217"/>
  <c r="BS616" i="217"/>
  <c r="BS661" i="217"/>
  <c r="BS789" i="217"/>
  <c r="BS917" i="217"/>
  <c r="BS662" i="217"/>
  <c r="BS694" i="217"/>
  <c r="BS726" i="217"/>
  <c r="BS758" i="217"/>
  <c r="BS790" i="217"/>
  <c r="BS826" i="217"/>
  <c r="BS890" i="217"/>
  <c r="BS954" i="217"/>
  <c r="BS1018" i="217"/>
  <c r="BS603" i="217"/>
  <c r="BS1677" i="217"/>
  <c r="BS1613" i="217"/>
  <c r="BS1521" i="217"/>
  <c r="BS1457" i="217"/>
  <c r="BS1393" i="217"/>
  <c r="BS1329" i="217"/>
  <c r="BS1265" i="217"/>
  <c r="BS1201" i="217"/>
  <c r="BS1137" i="217"/>
  <c r="BS1073" i="217"/>
  <c r="BS292" i="217"/>
  <c r="BS276" i="217"/>
  <c r="BS260" i="217"/>
  <c r="BS244" i="217"/>
  <c r="BS228" i="217"/>
  <c r="BS212" i="217"/>
  <c r="BS196" i="217"/>
  <c r="BS180" i="217"/>
  <c r="BS164" i="217"/>
  <c r="BS148" i="217"/>
  <c r="BS132" i="217"/>
  <c r="BS116" i="217"/>
  <c r="BS100" i="217"/>
  <c r="BS84" i="217"/>
  <c r="BS68" i="217"/>
  <c r="BS52" i="217"/>
  <c r="BS36" i="217"/>
  <c r="BS20" i="217"/>
  <c r="BS504" i="217"/>
  <c r="BS340" i="217"/>
  <c r="BS404" i="217"/>
  <c r="BS468" i="217"/>
  <c r="BS72" i="217"/>
  <c r="BS136" i="217"/>
  <c r="BS200" i="217"/>
  <c r="BS264" i="217"/>
  <c r="BS328" i="217"/>
  <c r="BS392" i="217"/>
  <c r="BS456" i="217"/>
  <c r="BS507" i="217"/>
  <c r="BS491" i="217"/>
  <c r="BS475" i="217"/>
  <c r="BS459" i="217"/>
  <c r="BS443" i="217"/>
  <c r="BS427" i="217"/>
  <c r="BS411" i="217"/>
  <c r="BS395" i="217"/>
  <c r="BS379" i="217"/>
  <c r="BS363" i="217"/>
  <c r="BS347" i="217"/>
  <c r="BS331" i="217"/>
  <c r="BS315" i="217"/>
  <c r="BS299" i="217"/>
  <c r="BS283" i="217"/>
  <c r="BS267" i="217"/>
  <c r="BS251" i="217"/>
  <c r="BS235" i="217"/>
  <c r="BS219" i="217"/>
  <c r="BS203" i="217"/>
  <c r="BS187" i="217"/>
  <c r="BS171" i="217"/>
  <c r="BS155" i="217"/>
  <c r="BS139" i="217"/>
  <c r="BS123" i="217"/>
  <c r="BS107" i="217"/>
  <c r="BS91" i="217"/>
  <c r="BS75" i="217"/>
  <c r="BS59" i="217"/>
  <c r="BS43" i="217"/>
  <c r="BS27" i="217"/>
  <c r="BS510" i="217"/>
  <c r="BS494" i="217"/>
  <c r="BS478" i="217"/>
  <c r="BS462" i="217"/>
  <c r="BS446" i="217"/>
  <c r="BS430" i="217"/>
  <c r="BS414" i="217"/>
  <c r="BS398" i="217"/>
  <c r="BS382" i="217"/>
  <c r="BS366" i="217"/>
  <c r="BS350" i="217"/>
  <c r="BS334" i="217"/>
  <c r="BS318" i="217"/>
  <c r="BS302" i="217"/>
  <c r="BS286" i="217"/>
  <c r="BS270" i="217"/>
  <c r="BS254" i="217"/>
  <c r="BS238" i="217"/>
  <c r="BS222" i="217"/>
  <c r="BS206" i="217"/>
  <c r="BS190" i="217"/>
  <c r="BS174" i="217"/>
  <c r="BS158" i="217"/>
  <c r="BS142" i="217"/>
  <c r="BS126" i="217"/>
  <c r="BS110" i="217"/>
  <c r="BS94" i="217"/>
  <c r="BS78" i="217"/>
  <c r="BS62" i="217"/>
  <c r="BS46" i="217"/>
  <c r="BS30" i="217"/>
  <c r="BS513" i="217"/>
  <c r="BS497" i="217"/>
  <c r="BS481" i="217"/>
  <c r="BS465" i="217"/>
  <c r="BS449" i="217"/>
  <c r="BS433" i="217"/>
  <c r="BS417" i="217"/>
  <c r="BS401" i="217"/>
  <c r="BS385" i="217"/>
  <c r="BS369" i="217"/>
  <c r="BS353" i="217"/>
  <c r="BS337" i="217"/>
  <c r="BS321" i="217"/>
  <c r="BS305" i="217"/>
  <c r="BS289" i="217"/>
  <c r="BS273" i="217"/>
  <c r="BS257" i="217"/>
  <c r="BS241" i="217"/>
  <c r="BS225" i="217"/>
  <c r="BS209" i="217"/>
  <c r="BS193" i="217"/>
  <c r="BS177" i="217"/>
  <c r="BS161" i="217"/>
  <c r="BS145" i="217"/>
  <c r="BS129" i="217"/>
  <c r="BS113" i="217"/>
  <c r="BS97" i="217"/>
  <c r="BS81" i="217"/>
  <c r="BS65" i="217"/>
  <c r="BS49" i="217"/>
  <c r="BS33" i="217"/>
  <c r="BS17" i="217"/>
  <c r="BS76" i="217"/>
  <c r="BS140" i="217"/>
  <c r="BS204" i="217"/>
  <c r="BS268" i="217"/>
  <c r="BS332" i="217"/>
  <c r="BS396" i="217"/>
  <c r="BS460" i="217"/>
  <c r="BS64" i="217"/>
  <c r="BS128" i="217"/>
  <c r="BS192" i="217"/>
  <c r="BS256" i="217"/>
  <c r="BS320" i="217"/>
  <c r="BS384" i="217"/>
  <c r="BS448" i="217"/>
  <c r="BS512" i="217"/>
  <c r="BS356" i="217"/>
  <c r="BS420" i="217"/>
  <c r="BS484" i="217"/>
  <c r="BS24" i="217"/>
  <c r="BS88" i="217"/>
  <c r="BS152" i="217"/>
  <c r="BS216" i="217"/>
  <c r="BS280" i="217"/>
  <c r="BS344" i="217"/>
  <c r="BS408" i="217"/>
  <c r="BS472" i="217"/>
  <c r="BS503" i="217"/>
  <c r="BS487" i="217"/>
  <c r="BS471" i="217"/>
  <c r="BS455" i="217"/>
  <c r="BS439" i="217"/>
  <c r="BS423" i="217"/>
  <c r="BS407" i="217"/>
  <c r="BS391" i="217"/>
  <c r="BS375" i="217"/>
  <c r="BS359" i="217"/>
  <c r="BS343" i="217"/>
  <c r="BS327" i="217"/>
  <c r="BS311" i="217"/>
  <c r="BS295" i="217"/>
  <c r="BS279" i="217"/>
  <c r="BS263" i="217"/>
  <c r="BS247" i="217"/>
  <c r="BS231" i="217"/>
  <c r="BS215" i="217"/>
  <c r="BS199" i="217"/>
  <c r="BS183" i="217"/>
  <c r="BS167" i="217"/>
  <c r="BS151" i="217"/>
  <c r="BS135" i="217"/>
  <c r="BS119" i="217"/>
  <c r="BS103" i="217"/>
  <c r="BS87" i="217"/>
  <c r="BS71" i="217"/>
  <c r="BS55" i="217"/>
  <c r="BS39" i="217"/>
  <c r="BS23" i="217"/>
  <c r="BS506" i="217"/>
  <c r="BS490" i="217"/>
  <c r="BS474" i="217"/>
  <c r="BS458" i="217"/>
  <c r="BS442" i="217"/>
  <c r="BS426" i="217"/>
  <c r="BS410" i="217"/>
  <c r="BS394" i="217"/>
  <c r="BS378" i="217"/>
  <c r="BS362" i="217"/>
  <c r="BS346" i="217"/>
  <c r="BS330" i="217"/>
  <c r="BS314" i="217"/>
  <c r="BS298" i="217"/>
  <c r="BS282" i="217"/>
  <c r="BS266" i="217"/>
  <c r="BS250" i="217"/>
  <c r="BS234" i="217"/>
  <c r="BS218" i="217"/>
  <c r="BS202" i="217"/>
  <c r="BS186" i="217"/>
  <c r="BS170" i="217"/>
  <c r="BS154" i="217"/>
  <c r="BS138" i="217"/>
  <c r="BS122" i="217"/>
  <c r="BS106" i="217"/>
  <c r="BS90" i="217"/>
  <c r="BS74" i="217"/>
  <c r="BS58" i="217"/>
  <c r="BS42" i="217"/>
  <c r="BS26" i="217"/>
  <c r="BS509" i="217"/>
  <c r="BS493" i="217"/>
  <c r="BS477" i="217"/>
  <c r="BS461" i="217"/>
  <c r="BS445" i="217"/>
  <c r="BS429" i="217"/>
  <c r="BS413" i="217"/>
  <c r="BS397" i="217"/>
  <c r="BS381" i="217"/>
  <c r="BS365" i="217"/>
  <c r="BS349" i="217"/>
  <c r="BS333" i="217"/>
  <c r="BS317" i="217"/>
  <c r="BS301" i="217"/>
  <c r="BS285" i="217"/>
  <c r="BS269" i="217"/>
  <c r="BS253" i="217"/>
  <c r="BS237" i="217"/>
  <c r="BS221" i="217"/>
  <c r="BS205" i="217"/>
  <c r="BS189" i="217"/>
  <c r="BS173" i="217"/>
  <c r="BS157" i="217"/>
  <c r="BS141" i="217"/>
  <c r="BS125" i="217"/>
  <c r="BS109" i="217"/>
  <c r="BS93" i="217"/>
  <c r="BS77" i="217"/>
  <c r="BS61" i="217"/>
  <c r="BS45" i="217"/>
  <c r="BS29" i="217"/>
  <c r="BS28" i="217"/>
  <c r="BS92" i="217"/>
  <c r="BS156" i="217"/>
  <c r="BS220" i="217"/>
  <c r="BS284" i="217"/>
  <c r="BS348" i="217"/>
  <c r="BS412" i="217"/>
  <c r="BS476" i="217"/>
  <c r="BS16" i="217"/>
  <c r="BS80" i="217"/>
  <c r="BS144" i="217"/>
  <c r="BS208" i="217"/>
  <c r="BS272" i="217"/>
  <c r="BS336" i="217"/>
  <c r="BS400" i="217"/>
  <c r="BS464" i="217"/>
  <c r="BS308" i="217"/>
  <c r="BS372" i="217"/>
  <c r="BS436" i="217"/>
  <c r="BS500" i="217"/>
  <c r="BS40" i="217"/>
  <c r="BS104" i="217"/>
  <c r="BS168" i="217"/>
  <c r="BS232" i="217"/>
  <c r="BS296" i="217"/>
  <c r="BS360" i="217"/>
  <c r="BS424" i="217"/>
  <c r="BS488" i="217"/>
  <c r="BS515" i="217"/>
  <c r="BS499" i="217"/>
  <c r="BS483" i="217"/>
  <c r="BS467" i="217"/>
  <c r="BS451" i="217"/>
  <c r="BS435" i="217"/>
  <c r="BS419" i="217"/>
  <c r="BS403" i="217"/>
  <c r="BS387" i="217"/>
  <c r="BS371" i="217"/>
  <c r="BS355" i="217"/>
  <c r="BS339" i="217"/>
  <c r="BS323" i="217"/>
  <c r="BS307" i="217"/>
  <c r="BS291" i="217"/>
  <c r="BS275" i="217"/>
  <c r="BS259" i="217"/>
  <c r="BS243" i="217"/>
  <c r="BS227" i="217"/>
  <c r="BS211" i="217"/>
  <c r="BS195" i="217"/>
  <c r="BS179" i="217"/>
  <c r="BS163" i="217"/>
  <c r="BS147" i="217"/>
  <c r="BS131" i="217"/>
  <c r="BS115" i="217"/>
  <c r="BS99" i="217"/>
  <c r="BS83" i="217"/>
  <c r="BS67" i="217"/>
  <c r="BS51" i="217"/>
  <c r="BS35" i="217"/>
  <c r="BS19" i="217"/>
  <c r="BS502" i="217"/>
  <c r="BS486" i="217"/>
  <c r="BS470" i="217"/>
  <c r="BS454" i="217"/>
  <c r="BS438" i="217"/>
  <c r="BS422" i="217"/>
  <c r="BS406" i="217"/>
  <c r="BS390" i="217"/>
  <c r="BS374" i="217"/>
  <c r="BS358" i="217"/>
  <c r="BS342" i="217"/>
  <c r="BS326" i="217"/>
  <c r="BS310" i="217"/>
  <c r="BS294" i="217"/>
  <c r="BS278" i="217"/>
  <c r="BS262" i="217"/>
  <c r="BS246" i="217"/>
  <c r="BS230" i="217"/>
  <c r="BS214" i="217"/>
  <c r="BS198" i="217"/>
  <c r="BS182" i="217"/>
  <c r="BS166" i="217"/>
  <c r="BS150" i="217"/>
  <c r="BS134" i="217"/>
  <c r="BS118" i="217"/>
  <c r="BS102" i="217"/>
  <c r="BS86" i="217"/>
  <c r="BS70" i="217"/>
  <c r="BS54" i="217"/>
  <c r="BS38" i="217"/>
  <c r="BS22" i="217"/>
  <c r="BS505" i="217"/>
  <c r="BS489" i="217"/>
  <c r="BS473" i="217"/>
  <c r="BS457" i="217"/>
  <c r="BS441" i="217"/>
  <c r="BS425" i="217"/>
  <c r="BS409" i="217"/>
  <c r="BS393" i="217"/>
  <c r="BS377" i="217"/>
  <c r="BS361" i="217"/>
  <c r="BS345" i="217"/>
  <c r="BS329" i="217"/>
  <c r="BS313" i="217"/>
  <c r="BS297" i="217"/>
  <c r="BS281" i="217"/>
  <c r="BS265" i="217"/>
  <c r="BS249" i="217"/>
  <c r="BS233" i="217"/>
  <c r="BS217" i="217"/>
  <c r="BS201" i="217"/>
  <c r="BS185" i="217"/>
  <c r="BS169" i="217"/>
  <c r="BS153" i="217"/>
  <c r="BS137" i="217"/>
  <c r="BS121" i="217"/>
  <c r="BS105" i="217"/>
  <c r="BS89" i="217"/>
  <c r="BS73" i="217"/>
  <c r="BS57" i="217"/>
  <c r="BS41" i="217"/>
  <c r="BS25" i="217"/>
  <c r="BS44" i="217"/>
  <c r="BS108" i="217"/>
  <c r="BS172" i="217"/>
  <c r="BS236" i="217"/>
  <c r="BS300" i="217"/>
  <c r="BS364" i="217"/>
  <c r="BS428" i="217"/>
  <c r="BS492" i="217"/>
  <c r="BS32" i="217"/>
  <c r="BS96" i="217"/>
  <c r="BS160" i="217"/>
  <c r="BS224" i="217"/>
  <c r="BS288" i="217"/>
  <c r="BS352" i="217"/>
  <c r="BS416" i="217"/>
  <c r="BS480" i="217"/>
  <c r="BS324" i="217"/>
  <c r="BS388" i="217"/>
  <c r="BS452" i="217"/>
  <c r="BS56" i="217"/>
  <c r="BS120" i="217"/>
  <c r="BS184" i="217"/>
  <c r="BS248" i="217"/>
  <c r="BS312" i="217"/>
  <c r="BS376" i="217"/>
  <c r="BS440" i="217"/>
  <c r="BS511" i="217"/>
  <c r="BS495" i="217"/>
  <c r="BS479" i="217"/>
  <c r="BS463" i="217"/>
  <c r="BS447" i="217"/>
  <c r="BS431" i="217"/>
  <c r="BS415" i="217"/>
  <c r="BS399" i="217"/>
  <c r="BS383" i="217"/>
  <c r="BS367" i="217"/>
  <c r="BS351" i="217"/>
  <c r="BS335" i="217"/>
  <c r="BS319" i="217"/>
  <c r="BS303" i="217"/>
  <c r="BS287" i="217"/>
  <c r="BS271" i="217"/>
  <c r="BS255" i="217"/>
  <c r="BS239" i="217"/>
  <c r="BS223" i="217"/>
  <c r="BS207" i="217"/>
  <c r="BS191" i="217"/>
  <c r="BS175" i="217"/>
  <c r="BS159" i="217"/>
  <c r="BS143" i="217"/>
  <c r="BS127" i="217"/>
  <c r="BS111" i="217"/>
  <c r="BS95" i="217"/>
  <c r="BS79" i="217"/>
  <c r="BS63" i="217"/>
  <c r="BS47" i="217"/>
  <c r="BS31" i="217"/>
  <c r="BS514" i="217"/>
  <c r="BS498" i="217"/>
  <c r="BS482" i="217"/>
  <c r="BS466" i="217"/>
  <c r="BS450" i="217"/>
  <c r="BS434" i="217"/>
  <c r="BS418" i="217"/>
  <c r="BS402" i="217"/>
  <c r="BS386" i="217"/>
  <c r="BS370" i="217"/>
  <c r="BS354" i="217"/>
  <c r="BS338" i="217"/>
  <c r="BS322" i="217"/>
  <c r="BS306" i="217"/>
  <c r="BS290" i="217"/>
  <c r="BS274" i="217"/>
  <c r="BS258" i="217"/>
  <c r="BS242" i="217"/>
  <c r="BS226" i="217"/>
  <c r="BS210" i="217"/>
  <c r="BS194" i="217"/>
  <c r="BS178" i="217"/>
  <c r="BS162" i="217"/>
  <c r="BS146" i="217"/>
  <c r="BS130" i="217"/>
  <c r="BS114" i="217"/>
  <c r="BS98" i="217"/>
  <c r="BS82" i="217"/>
  <c r="BS66" i="217"/>
  <c r="BS50" i="217"/>
  <c r="BS34" i="217"/>
  <c r="BS18" i="217"/>
  <c r="BS501" i="217"/>
  <c r="BS485" i="217"/>
  <c r="BS469" i="217"/>
  <c r="BS453" i="217"/>
  <c r="BS437" i="217"/>
  <c r="BS421" i="217"/>
  <c r="BS405" i="217"/>
  <c r="BS389" i="217"/>
  <c r="BS373" i="217"/>
  <c r="BS357" i="217"/>
  <c r="BS341" i="217"/>
  <c r="BS325" i="217"/>
  <c r="BS309" i="217"/>
  <c r="BS293" i="217"/>
  <c r="BS277" i="217"/>
  <c r="BS261" i="217"/>
  <c r="BS245" i="217"/>
  <c r="BS229" i="217"/>
  <c r="BS213" i="217"/>
  <c r="BS197" i="217"/>
  <c r="BS181" i="217"/>
  <c r="BS165" i="217"/>
  <c r="BS149" i="217"/>
  <c r="BS133" i="217"/>
  <c r="BS117" i="217"/>
  <c r="BS101" i="217"/>
  <c r="BS85" i="217"/>
  <c r="BS69" i="217"/>
  <c r="BS53" i="217"/>
  <c r="BS37" i="217"/>
  <c r="BS21" i="217"/>
  <c r="BS60" i="217"/>
  <c r="BS124" i="217"/>
  <c r="BS188" i="217"/>
  <c r="BS252" i="217"/>
  <c r="BS316" i="217"/>
  <c r="BS380" i="217"/>
  <c r="BS444" i="217"/>
  <c r="BS508" i="217"/>
  <c r="BS48" i="217"/>
  <c r="BS112" i="217"/>
  <c r="BS176" i="217"/>
  <c r="BS240" i="217"/>
  <c r="BS304" i="217"/>
  <c r="BS368" i="217"/>
  <c r="BS432" i="217"/>
  <c r="BS496" i="217"/>
  <c r="BS2049" i="217"/>
  <c r="BS1800" i="217"/>
  <c r="BS1714" i="217"/>
  <c r="BS1641" i="217"/>
  <c r="BS1577" i="217"/>
  <c r="BS1562" i="217"/>
  <c r="BS1578" i="217"/>
  <c r="BS1594" i="217"/>
  <c r="BS1610" i="217"/>
  <c r="BS1626" i="217"/>
  <c r="BS1642" i="217"/>
  <c r="BS1658" i="217"/>
  <c r="BS1674" i="217"/>
  <c r="BS1694" i="217"/>
  <c r="BS1716" i="217"/>
  <c r="BS1737" i="217"/>
  <c r="BS1758" i="217"/>
  <c r="BS1780" i="217"/>
  <c r="BS1801" i="217"/>
  <c r="BS1861" i="217"/>
  <c r="BS1925" i="217"/>
  <c r="BS1989" i="217"/>
  <c r="BS1555" i="217"/>
  <c r="BS1571" i="217"/>
  <c r="BS1587" i="217"/>
  <c r="BS1603" i="217"/>
  <c r="BS1619" i="217"/>
  <c r="BS1635" i="217"/>
  <c r="BS1651" i="217"/>
  <c r="BS1667" i="217"/>
  <c r="BS1685" i="217"/>
  <c r="BS1706" i="217"/>
  <c r="BS1728" i="217"/>
  <c r="BS1749" i="217"/>
  <c r="BS1770" i="217"/>
  <c r="BS1792" i="217"/>
  <c r="BS1833" i="217"/>
  <c r="BS1897" i="217"/>
  <c r="BS1961" i="217"/>
  <c r="BS2025" i="217"/>
  <c r="BS1560" i="217"/>
  <c r="BS1576" i="217"/>
  <c r="BS1592" i="217"/>
  <c r="BS1608" i="217"/>
  <c r="BS1624" i="217"/>
  <c r="BS1640" i="217"/>
  <c r="BS1656" i="217"/>
  <c r="BS1672" i="217"/>
  <c r="BS1692" i="217"/>
  <c r="BS1713" i="217"/>
  <c r="BS1734" i="217"/>
  <c r="BS1756" i="217"/>
  <c r="BS1777" i="217"/>
  <c r="BS1798" i="217"/>
  <c r="BS1853" i="217"/>
  <c r="BS1917" i="217"/>
  <c r="BS1981" i="217"/>
  <c r="BS2045" i="217"/>
  <c r="BS1818" i="217"/>
  <c r="BS1834" i="217"/>
  <c r="BS1850" i="217"/>
  <c r="BS1866" i="217"/>
  <c r="BS1882" i="217"/>
  <c r="BS1898" i="217"/>
  <c r="BS1914" i="217"/>
  <c r="BS1930" i="217"/>
  <c r="BS1946" i="217"/>
  <c r="BS1962" i="217"/>
  <c r="BS1978" i="217"/>
  <c r="BS1994" i="217"/>
  <c r="BS2010" i="217"/>
  <c r="BS2026" i="217"/>
  <c r="BS2042" i="217"/>
  <c r="BS1683" i="217"/>
  <c r="BS1699" i="217"/>
  <c r="BS1715" i="217"/>
  <c r="BS1731" i="217"/>
  <c r="BS1747" i="217"/>
  <c r="BS1763" i="217"/>
  <c r="BS1779" i="217"/>
  <c r="BS1795" i="217"/>
  <c r="BS1811" i="217"/>
  <c r="BS1827" i="217"/>
  <c r="BS1843" i="217"/>
  <c r="BS1859" i="217"/>
  <c r="BS1875" i="217"/>
  <c r="BS1891" i="217"/>
  <c r="BS1907" i="217"/>
  <c r="BS1923" i="217"/>
  <c r="BS1939" i="217"/>
  <c r="BS1955" i="217"/>
  <c r="BS1971" i="217"/>
  <c r="BS1987" i="217"/>
  <c r="BS2003" i="217"/>
  <c r="BS2019" i="217"/>
  <c r="BS2035" i="217"/>
  <c r="BS2051" i="217"/>
  <c r="BS1816" i="217"/>
  <c r="BS1832" i="217"/>
  <c r="BS1848" i="217"/>
  <c r="BS1864" i="217"/>
  <c r="BS1880" i="217"/>
  <c r="BS1896" i="217"/>
  <c r="BS1912" i="217"/>
  <c r="BS1928" i="217"/>
  <c r="BS1944" i="217"/>
  <c r="BS1960" i="217"/>
  <c r="BS1976" i="217"/>
  <c r="BS1992" i="217"/>
  <c r="BS2008" i="217"/>
  <c r="BS2024" i="217"/>
  <c r="BS2040" i="217"/>
  <c r="BS1517" i="217"/>
  <c r="BS1453" i="217"/>
  <c r="BS1389" i="217"/>
  <c r="BS1325" i="217"/>
  <c r="BS1261" i="217"/>
  <c r="BS1197" i="217"/>
  <c r="BS1133" i="217"/>
  <c r="BS1069" i="217"/>
  <c r="BM1887" i="217"/>
  <c r="BM1731" i="217"/>
  <c r="BM1603" i="217"/>
  <c r="BS1969" i="217"/>
  <c r="BS1773" i="217"/>
  <c r="BS1529" i="217"/>
  <c r="BS1465" i="217"/>
  <c r="BS1401" i="217"/>
  <c r="BS1337" i="217"/>
  <c r="BS1273" i="217"/>
  <c r="BS1209" i="217"/>
  <c r="BS1145" i="217"/>
  <c r="BS1081" i="217"/>
  <c r="BS1046" i="217"/>
  <c r="BS1062" i="217"/>
  <c r="BS1078" i="217"/>
  <c r="BS1094" i="217"/>
  <c r="BS1110" i="217"/>
  <c r="BS1126" i="217"/>
  <c r="BS1142" i="217"/>
  <c r="BS1158" i="217"/>
  <c r="BS1174" i="217"/>
  <c r="BS1190" i="217"/>
  <c r="BS1206" i="217"/>
  <c r="BS1222" i="217"/>
  <c r="BS1238" i="217"/>
  <c r="BS1254" i="217"/>
  <c r="BS1270" i="217"/>
  <c r="BS1286" i="217"/>
  <c r="BS1302" i="217"/>
  <c r="BS1318" i="217"/>
  <c r="BS1334" i="217"/>
  <c r="BS1350" i="217"/>
  <c r="BS1366" i="217"/>
  <c r="BS1382" i="217"/>
  <c r="BS1398" i="217"/>
  <c r="BS1414" i="217"/>
  <c r="BS1430" i="217"/>
  <c r="BS1446" i="217"/>
  <c r="BS1462" i="217"/>
  <c r="BS1478" i="217"/>
  <c r="BS1494" i="217"/>
  <c r="BS1510" i="217"/>
  <c r="BS1526" i="217"/>
  <c r="BS1043" i="217"/>
  <c r="BS1059" i="217"/>
  <c r="BS1075" i="217"/>
  <c r="BS1091" i="217"/>
  <c r="BS1107" i="217"/>
  <c r="BS1123" i="217"/>
  <c r="BS1139" i="217"/>
  <c r="BS1155" i="217"/>
  <c r="BS1171" i="217"/>
  <c r="BS1187" i="217"/>
  <c r="BS1203" i="217"/>
  <c r="BS1219" i="217"/>
  <c r="BS1235" i="217"/>
  <c r="BS1251" i="217"/>
  <c r="BS1267" i="217"/>
  <c r="BS1283" i="217"/>
  <c r="BS1299" i="217"/>
  <c r="BS1315" i="217"/>
  <c r="BS1331" i="217"/>
  <c r="BS1347" i="217"/>
  <c r="BS1363" i="217"/>
  <c r="BS1379" i="217"/>
  <c r="BS1395" i="217"/>
  <c r="BS1411" i="217"/>
  <c r="BS1427" i="217"/>
  <c r="BS1443" i="217"/>
  <c r="BS1459" i="217"/>
  <c r="BS1475" i="217"/>
  <c r="BS1491" i="217"/>
  <c r="BS1507" i="217"/>
  <c r="BS1523" i="217"/>
  <c r="BS1539" i="217"/>
  <c r="BS1052" i="217"/>
  <c r="BS1068" i="217"/>
  <c r="BS1084" i="217"/>
  <c r="BS1100" i="217"/>
  <c r="BS1116" i="217"/>
  <c r="BS1132" i="217"/>
  <c r="BS1148" i="217"/>
  <c r="BS1164" i="217"/>
  <c r="BS1180" i="217"/>
  <c r="BS1196" i="217"/>
  <c r="BS1212" i="217"/>
  <c r="BS1228" i="217"/>
  <c r="BS1244" i="217"/>
  <c r="BS1260" i="217"/>
  <c r="BS1276" i="217"/>
  <c r="BS1292" i="217"/>
  <c r="BS1308" i="217"/>
  <c r="BS1324" i="217"/>
  <c r="BS1340" i="217"/>
  <c r="BS1356" i="217"/>
  <c r="BS1372" i="217"/>
  <c r="BS1388" i="217"/>
  <c r="BS1404" i="217"/>
  <c r="BS1420" i="217"/>
  <c r="BS1436" i="217"/>
  <c r="BS1452" i="217"/>
  <c r="BS1468" i="217"/>
  <c r="BS1484" i="217"/>
  <c r="BS1500" i="217"/>
  <c r="BS1516" i="217"/>
  <c r="BM1871" i="217"/>
  <c r="BM1727" i="217"/>
  <c r="BM1599" i="217"/>
  <c r="BS2033" i="217"/>
  <c r="BS540" i="217"/>
  <c r="BS633" i="217"/>
  <c r="BS654" i="217"/>
  <c r="BS729" i="217"/>
  <c r="BS825" i="217"/>
  <c r="BS905" i="217"/>
  <c r="BS985" i="217"/>
  <c r="BS541" i="217"/>
  <c r="BS565" i="217"/>
  <c r="BS592" i="217"/>
  <c r="BS624" i="217"/>
  <c r="BS650" i="217"/>
  <c r="BS717" i="217"/>
  <c r="BS829" i="217"/>
  <c r="BS957" i="217"/>
  <c r="BS542" i="217"/>
  <c r="BS582" i="217"/>
  <c r="BS625" i="217"/>
  <c r="BS689" i="217"/>
  <c r="BS817" i="217"/>
  <c r="BS945" i="217"/>
  <c r="BS539" i="217"/>
  <c r="BS578" i="217"/>
  <c r="BS621" i="217"/>
  <c r="BS677" i="217"/>
  <c r="BS805" i="217"/>
  <c r="BS933" i="217"/>
  <c r="BS666" i="217"/>
  <c r="BS698" i="217"/>
  <c r="BS730" i="217"/>
  <c r="BS762" i="217"/>
  <c r="BS794" i="217"/>
  <c r="BS842" i="217"/>
  <c r="BS906" i="217"/>
  <c r="BS970" i="217"/>
  <c r="BS555" i="217"/>
  <c r="BS1525" i="217"/>
  <c r="BS1509" i="217"/>
  <c r="BS1493" i="217"/>
  <c r="BS1477" i="217"/>
  <c r="BS1461" i="217"/>
  <c r="BS1445" i="217"/>
  <c r="BS1429" i="217"/>
  <c r="BS1413" i="217"/>
  <c r="BS1397" i="217"/>
  <c r="BS1381" i="217"/>
  <c r="BS1365" i="217"/>
  <c r="BS1349" i="217"/>
  <c r="BS1333" i="217"/>
  <c r="BS1317" i="217"/>
  <c r="BS1301" i="217"/>
  <c r="BS1285" i="217"/>
  <c r="BS1269" i="217"/>
  <c r="BS1253" i="217"/>
  <c r="BS1237" i="217"/>
  <c r="BS1221" i="217"/>
  <c r="BS1205" i="217"/>
  <c r="BS1189" i="217"/>
  <c r="BS1173" i="217"/>
  <c r="BS1157" i="217"/>
  <c r="BS1141" i="217"/>
  <c r="BS1125" i="217"/>
  <c r="BS1109" i="217"/>
  <c r="BS1093" i="217"/>
  <c r="BS1077" i="217"/>
  <c r="BS1061" i="217"/>
  <c r="BS1045" i="217"/>
  <c r="BS1741" i="217"/>
  <c r="BS1661" i="217"/>
  <c r="BS1597" i="217"/>
  <c r="BS1505" i="217"/>
  <c r="BS1441" i="217"/>
  <c r="BS1377" i="217"/>
  <c r="BS1313" i="217"/>
  <c r="BS1249" i="217"/>
  <c r="BS1185" i="217"/>
  <c r="BS1121" i="217"/>
  <c r="BS1057" i="217"/>
  <c r="BS1985" i="217"/>
  <c r="BS1778" i="217"/>
  <c r="BS1693" i="217"/>
  <c r="BS1625" i="217"/>
  <c r="BS1561" i="217"/>
  <c r="BS1566" i="217"/>
  <c r="BS1582" i="217"/>
  <c r="BS1598" i="217"/>
  <c r="BS1614" i="217"/>
  <c r="BS1630" i="217"/>
  <c r="BS1646" i="217"/>
  <c r="BS1662" i="217"/>
  <c r="BS1678" i="217"/>
  <c r="BS1700" i="217"/>
  <c r="BS1721" i="217"/>
  <c r="BS1742" i="217"/>
  <c r="BS1764" i="217"/>
  <c r="BS1785" i="217"/>
  <c r="BS1813" i="217"/>
  <c r="BS1877" i="217"/>
  <c r="BS1941" i="217"/>
  <c r="BS2005" i="217"/>
  <c r="BS1559" i="217"/>
  <c r="BS1575" i="217"/>
  <c r="BS1591" i="217"/>
  <c r="BS1607" i="217"/>
  <c r="BS1623" i="217"/>
  <c r="BS1639" i="217"/>
  <c r="BS1655" i="217"/>
  <c r="BS1671" i="217"/>
  <c r="BS1690" i="217"/>
  <c r="BS1712" i="217"/>
  <c r="BS1733" i="217"/>
  <c r="BS1754" i="217"/>
  <c r="BS1776" i="217"/>
  <c r="BS1797" i="217"/>
  <c r="BS1849" i="217"/>
  <c r="BS1913" i="217"/>
  <c r="BS1977" i="217"/>
  <c r="BS2041" i="217"/>
  <c r="BS1564" i="217"/>
  <c r="BS1580" i="217"/>
  <c r="BS1596" i="217"/>
  <c r="BS1612" i="217"/>
  <c r="BS1628" i="217"/>
  <c r="BS1644" i="217"/>
  <c r="BS1660" i="217"/>
  <c r="BS1676" i="217"/>
  <c r="BS1697" i="217"/>
  <c r="BS1718" i="217"/>
  <c r="BS1740" i="217"/>
  <c r="BS1761" i="217"/>
  <c r="BS1782" i="217"/>
  <c r="BS1805" i="217"/>
  <c r="BS1869" i="217"/>
  <c r="BS1933" i="217"/>
  <c r="BS1997" i="217"/>
  <c r="BS1806" i="217"/>
  <c r="BS1822" i="217"/>
  <c r="BS1838" i="217"/>
  <c r="BS1854" i="217"/>
  <c r="BS1870" i="217"/>
  <c r="BS1886" i="217"/>
  <c r="BS1902" i="217"/>
  <c r="BS1918" i="217"/>
  <c r="BS1934" i="217"/>
  <c r="BS1950" i="217"/>
  <c r="BS1966" i="217"/>
  <c r="BS1982" i="217"/>
  <c r="BS1998" i="217"/>
  <c r="BS2014" i="217"/>
  <c r="BS2030" i="217"/>
  <c r="BS2046" i="217"/>
  <c r="BS1687" i="217"/>
  <c r="BS1703" i="217"/>
  <c r="BS1719" i="217"/>
  <c r="BS1735" i="217"/>
  <c r="BS1751" i="217"/>
  <c r="BS1767" i="217"/>
  <c r="BS1783" i="217"/>
  <c r="BS1799" i="217"/>
  <c r="BS1815" i="217"/>
  <c r="BS1831" i="217"/>
  <c r="BS1847" i="217"/>
  <c r="BS1863" i="217"/>
  <c r="BS1879" i="217"/>
  <c r="BS1895" i="217"/>
  <c r="BS1911" i="217"/>
  <c r="BS1927" i="217"/>
  <c r="BS1943" i="217"/>
  <c r="BS1959" i="217"/>
  <c r="BS1975" i="217"/>
  <c r="BS1991" i="217"/>
  <c r="BS2007" i="217"/>
  <c r="BS2023" i="217"/>
  <c r="BS2039" i="217"/>
  <c r="BS1804" i="217"/>
  <c r="BS1820" i="217"/>
  <c r="BS1836" i="217"/>
  <c r="BS1852" i="217"/>
  <c r="BS1868" i="217"/>
  <c r="BS1884" i="217"/>
  <c r="BS1900" i="217"/>
  <c r="BS1916" i="217"/>
  <c r="BS1932" i="217"/>
  <c r="BS1948" i="217"/>
  <c r="BS1964" i="217"/>
  <c r="BS1980" i="217"/>
  <c r="BS1996" i="217"/>
  <c r="BS2012" i="217"/>
  <c r="BS2028" i="217"/>
  <c r="BS2044" i="217"/>
  <c r="BS1501" i="217"/>
  <c r="BS1437" i="217"/>
  <c r="BS1373" i="217"/>
  <c r="BS1309" i="217"/>
  <c r="BS1245" i="217"/>
  <c r="BS1181" i="217"/>
  <c r="BS1117" i="217"/>
  <c r="BS1053" i="217"/>
  <c r="BM1827" i="217"/>
  <c r="BM1699" i="217"/>
  <c r="BM1571" i="217"/>
  <c r="BS1905" i="217"/>
  <c r="BS1752" i="217"/>
  <c r="BS1513" i="217"/>
  <c r="BS1449" i="217"/>
  <c r="BS1385" i="217"/>
  <c r="BS1321" i="217"/>
  <c r="BS1257" i="217"/>
  <c r="BS1193" i="217"/>
  <c r="BS1129" i="217"/>
  <c r="BS1065" i="217"/>
  <c r="BS1050" i="217"/>
  <c r="BS1066" i="217"/>
  <c r="BS1082" i="217"/>
  <c r="BS1098" i="217"/>
  <c r="BS1114" i="217"/>
  <c r="BS1130" i="217"/>
  <c r="BS1146" i="217"/>
  <c r="BS1162" i="217"/>
  <c r="BS1178" i="217"/>
  <c r="BS1194" i="217"/>
  <c r="BS1210" i="217"/>
  <c r="BS1226" i="217"/>
  <c r="BS1242" i="217"/>
  <c r="BS1258" i="217"/>
  <c r="BS1274" i="217"/>
  <c r="BS1290" i="217"/>
  <c r="BS1306" i="217"/>
  <c r="BS1322" i="217"/>
  <c r="BS1338" i="217"/>
  <c r="BS1354" i="217"/>
  <c r="BS1370" i="217"/>
  <c r="BS1386" i="217"/>
  <c r="BS1402" i="217"/>
  <c r="BS1418" i="217"/>
  <c r="BS1434" i="217"/>
  <c r="BS1450" i="217"/>
  <c r="BS1466" i="217"/>
  <c r="BS1482" i="217"/>
  <c r="BS1498" i="217"/>
  <c r="BS1514" i="217"/>
  <c r="BS1530" i="217"/>
  <c r="BS1047" i="217"/>
  <c r="BS1063" i="217"/>
  <c r="BS1079" i="217"/>
  <c r="BS1095" i="217"/>
  <c r="BS1111" i="217"/>
  <c r="BS1127" i="217"/>
  <c r="BS1143" i="217"/>
  <c r="BS1159" i="217"/>
  <c r="BS1175" i="217"/>
  <c r="BS1191" i="217"/>
  <c r="BS1207" i="217"/>
  <c r="BS1223" i="217"/>
  <c r="BS1239" i="217"/>
  <c r="BS1255" i="217"/>
  <c r="BS1271" i="217"/>
  <c r="BS1287" i="217"/>
  <c r="BS1303" i="217"/>
  <c r="BS1319" i="217"/>
  <c r="BS1335" i="217"/>
  <c r="BS1351" i="217"/>
  <c r="BS1367" i="217"/>
  <c r="BS1383" i="217"/>
  <c r="BS1399" i="217"/>
  <c r="BS1415" i="217"/>
  <c r="BS1431" i="217"/>
  <c r="BS1447" i="217"/>
  <c r="BS1463" i="217"/>
  <c r="BS1479" i="217"/>
  <c r="BS1495" i="217"/>
  <c r="BS1511" i="217"/>
  <c r="BS1527" i="217"/>
  <c r="BS1040" i="217"/>
  <c r="BS1056" i="217"/>
  <c r="BS1072" i="217"/>
  <c r="BS1088" i="217"/>
  <c r="BS1104" i="217"/>
  <c r="BS1120" i="217"/>
  <c r="BS1136" i="217"/>
  <c r="BS1152" i="217"/>
  <c r="BS1168" i="217"/>
  <c r="BS1184" i="217"/>
  <c r="BS1200" i="217"/>
  <c r="BS1216" i="217"/>
  <c r="BS1232" i="217"/>
  <c r="BS1248" i="217"/>
  <c r="BS1264" i="217"/>
  <c r="BS1280" i="217"/>
  <c r="BS1296" i="217"/>
  <c r="BS1312" i="217"/>
  <c r="BS1328" i="217"/>
  <c r="BS1344" i="217"/>
  <c r="BS1360" i="217"/>
  <c r="BS1376" i="217"/>
  <c r="BS1392" i="217"/>
  <c r="BS1408" i="217"/>
  <c r="BS1424" i="217"/>
  <c r="BS1440" i="217"/>
  <c r="BS1456" i="217"/>
  <c r="BS1472" i="217"/>
  <c r="BS1488" i="217"/>
  <c r="BS1504" i="217"/>
  <c r="BS1520" i="217"/>
  <c r="BS1536" i="217"/>
  <c r="BM1823" i="217"/>
  <c r="BM1695" i="217"/>
  <c r="BM1567" i="217"/>
  <c r="BS601" i="217"/>
  <c r="BS617" i="217"/>
  <c r="BS638" i="217"/>
  <c r="BS665" i="217"/>
  <c r="BS761" i="217"/>
  <c r="BS841" i="217"/>
  <c r="BS921" i="217"/>
  <c r="BS1017" i="217"/>
  <c r="BS545" i="217"/>
  <c r="BS570" i="217"/>
  <c r="BS602" i="217"/>
  <c r="BS629" i="217"/>
  <c r="BS656" i="217"/>
  <c r="BS749" i="217"/>
  <c r="BS877" i="217"/>
  <c r="BS1005" i="217"/>
  <c r="BS556" i="217"/>
  <c r="BS598" i="217"/>
  <c r="BS641" i="217"/>
  <c r="BS737" i="217"/>
  <c r="BS865" i="217"/>
  <c r="BS993" i="217"/>
  <c r="BS552" i="217"/>
  <c r="BS594" i="217"/>
  <c r="BS637" i="217"/>
  <c r="BS725" i="217"/>
  <c r="BS853" i="217"/>
  <c r="BS981" i="217"/>
  <c r="BS678" i="217"/>
  <c r="BS710" i="217"/>
  <c r="BS742" i="217"/>
  <c r="BS774" i="217"/>
  <c r="BS806" i="217"/>
  <c r="BS858" i="217"/>
  <c r="BS922" i="217"/>
  <c r="BS986" i="217"/>
  <c r="BS571" i="217"/>
  <c r="BM3065" i="217"/>
  <c r="BM2857" i="217"/>
  <c r="BM2742" i="217"/>
  <c r="BM2657" i="217"/>
  <c r="BM2591" i="217"/>
  <c r="BM3049" i="217"/>
  <c r="BM2806" i="217"/>
  <c r="BM2721" i="217"/>
  <c r="BM2639" i="217"/>
  <c r="BM2985" i="217"/>
  <c r="BM2785" i="217"/>
  <c r="BM2700" i="217"/>
  <c r="BM2623" i="217"/>
  <c r="BM2678" i="217"/>
  <c r="BM2607" i="217"/>
  <c r="BM2921" i="217"/>
  <c r="BM2764" i="217"/>
  <c r="U27" i="216"/>
  <c r="K47" i="221"/>
  <c r="G47" i="221"/>
  <c r="L47" i="221"/>
  <c r="E1851" i="217"/>
  <c r="E1975" i="217"/>
  <c r="E1572" i="217"/>
  <c r="E1700" i="217"/>
  <c r="E1828" i="217"/>
  <c r="E1956" i="217"/>
  <c r="E1585" i="217"/>
  <c r="E1713" i="217"/>
  <c r="E1841" i="217"/>
  <c r="E1969" i="217"/>
  <c r="E1598" i="217"/>
  <c r="E1726" i="217"/>
  <c r="E1854" i="217"/>
  <c r="E1982" i="217"/>
  <c r="K1045" i="217"/>
  <c r="K1515" i="217"/>
  <c r="AC1047" i="217"/>
  <c r="AC1303" i="217"/>
  <c r="AC1534" i="217"/>
  <c r="AC1518" i="217"/>
  <c r="AC1502" i="217"/>
  <c r="AC1486" i="217"/>
  <c r="AC1470" i="217"/>
  <c r="AC1454" i="217"/>
  <c r="AC1438" i="217"/>
  <c r="AC1422" i="217"/>
  <c r="AC1406" i="217"/>
  <c r="AC1390" i="217"/>
  <c r="AC1374" i="217"/>
  <c r="AC1358" i="217"/>
  <c r="AC1342" i="217"/>
  <c r="AC1326" i="217"/>
  <c r="AC1310" i="217"/>
  <c r="AC1294" i="217"/>
  <c r="AC1278" i="217"/>
  <c r="AC1262" i="217"/>
  <c r="AC1246" i="217"/>
  <c r="AC1230" i="217"/>
  <c r="AC1214" i="217"/>
  <c r="AC1198" i="217"/>
  <c r="AC1182" i="217"/>
  <c r="AC1166" i="217"/>
  <c r="AC1150" i="217"/>
  <c r="AC1134" i="217"/>
  <c r="AC1118" i="217"/>
  <c r="AC1102" i="217"/>
  <c r="AC1086" i="217"/>
  <c r="AC1070" i="217"/>
  <c r="AC1054" i="217"/>
  <c r="AC1537" i="217"/>
  <c r="AC1521" i="217"/>
  <c r="AC1505" i="217"/>
  <c r="AC1489" i="217"/>
  <c r="AC1473" i="217"/>
  <c r="AC1457" i="217"/>
  <c r="AC1441" i="217"/>
  <c r="AC1425" i="217"/>
  <c r="AC1409" i="217"/>
  <c r="AC1393" i="217"/>
  <c r="AC1111" i="217"/>
  <c r="AC1367" i="217"/>
  <c r="AC1530" i="217"/>
  <c r="AC1514" i="217"/>
  <c r="AC1498" i="217"/>
  <c r="AC1482" i="217"/>
  <c r="AC1466" i="217"/>
  <c r="AC1450" i="217"/>
  <c r="AC1434" i="217"/>
  <c r="AC1418" i="217"/>
  <c r="AC1402" i="217"/>
  <c r="AC1386" i="217"/>
  <c r="AC1370" i="217"/>
  <c r="AC1354" i="217"/>
  <c r="AC1338" i="217"/>
  <c r="AC1322" i="217"/>
  <c r="AC1306" i="217"/>
  <c r="AC1290" i="217"/>
  <c r="AC1274" i="217"/>
  <c r="AC1258" i="217"/>
  <c r="AC1242" i="217"/>
  <c r="AC1226" i="217"/>
  <c r="AC1210" i="217"/>
  <c r="AC1194" i="217"/>
  <c r="AC1178" i="217"/>
  <c r="AC1162" i="217"/>
  <c r="AC1146" i="217"/>
  <c r="AC1130" i="217"/>
  <c r="AC1114" i="217"/>
  <c r="AC1098" i="217"/>
  <c r="AC1082" i="217"/>
  <c r="AC1066" i="217"/>
  <c r="AC1050" i="217"/>
  <c r="AC1533" i="217"/>
  <c r="AC1517" i="217"/>
  <c r="AC1501" i="217"/>
  <c r="AC1485" i="217"/>
  <c r="AC1469" i="217"/>
  <c r="AC1453" i="217"/>
  <c r="AC1437" i="217"/>
  <c r="AC1421" i="217"/>
  <c r="AC1175" i="217"/>
  <c r="AC1526" i="217"/>
  <c r="AC1510" i="217"/>
  <c r="AC1494" i="217"/>
  <c r="AC1478" i="217"/>
  <c r="AC1462" i="217"/>
  <c r="AC1446" i="217"/>
  <c r="AC1430" i="217"/>
  <c r="AC1414" i="217"/>
  <c r="AC1398" i="217"/>
  <c r="AC1382" i="217"/>
  <c r="AC1366" i="217"/>
  <c r="AC1350" i="217"/>
  <c r="AC1334" i="217"/>
  <c r="AC1318" i="217"/>
  <c r="AC1302" i="217"/>
  <c r="AC1286" i="217"/>
  <c r="AC1270" i="217"/>
  <c r="AC1254" i="217"/>
  <c r="AC1238" i="217"/>
  <c r="AC1222" i="217"/>
  <c r="AC1206" i="217"/>
  <c r="AC1190" i="217"/>
  <c r="AC1174" i="217"/>
  <c r="AC1158" i="217"/>
  <c r="AC1142" i="217"/>
  <c r="E2067" i="217"/>
  <c r="E1595" i="217"/>
  <c r="E1719" i="217"/>
  <c r="E1636" i="217"/>
  <c r="E1764" i="217"/>
  <c r="E1892" i="217"/>
  <c r="E2020" i="217"/>
  <c r="E1649" i="217"/>
  <c r="E1777" i="217"/>
  <c r="E1905" i="217"/>
  <c r="E2033" i="217"/>
  <c r="E1662" i="217"/>
  <c r="E1790" i="217"/>
  <c r="E1918" i="217"/>
  <c r="E2046" i="217"/>
  <c r="E2080" i="217"/>
  <c r="E2154" i="217"/>
  <c r="E2430" i="217"/>
  <c r="E2371" i="217"/>
  <c r="E2240" i="217"/>
  <c r="E2309" i="217"/>
  <c r="E1651" i="217"/>
  <c r="K3449" i="217"/>
  <c r="K2636" i="217"/>
  <c r="K2861" i="217"/>
  <c r="K2713" i="217"/>
  <c r="K2626" i="217"/>
  <c r="K2965" i="217"/>
  <c r="K2922" i="217"/>
  <c r="K2667" i="217"/>
  <c r="K2831" i="217"/>
  <c r="K3007" i="217"/>
  <c r="K2876" i="217"/>
  <c r="K3040" i="217"/>
  <c r="K1283" i="217"/>
  <c r="K207" i="217"/>
  <c r="K1095" i="217"/>
  <c r="K1058" i="217"/>
  <c r="Q2672" i="217"/>
  <c r="Q2983" i="217"/>
  <c r="Q2853" i="217"/>
  <c r="AC1255" i="217"/>
  <c r="AC1051" i="217"/>
  <c r="AC1115" i="217"/>
  <c r="AC1179" i="217"/>
  <c r="AC1243" i="217"/>
  <c r="AC1307" i="217"/>
  <c r="AC1371" i="217"/>
  <c r="AC1435" i="217"/>
  <c r="AC1499" i="217"/>
  <c r="AC1071" i="217"/>
  <c r="AC1135" i="217"/>
  <c r="AC1199" i="217"/>
  <c r="AC1263" i="217"/>
  <c r="AC1327" i="217"/>
  <c r="AC1391" i="217"/>
  <c r="AC1455" i="217"/>
  <c r="AC1519" i="217"/>
  <c r="AC1511" i="217"/>
  <c r="AC1075" i="217"/>
  <c r="AC1139" i="217"/>
  <c r="AC1203" i="217"/>
  <c r="AC1267" i="217"/>
  <c r="AC1331" i="217"/>
  <c r="AC1395" i="217"/>
  <c r="AC1459" i="217"/>
  <c r="AC1523" i="217"/>
  <c r="AC1048" i="217"/>
  <c r="AC1064" i="217"/>
  <c r="AC1080" i="217"/>
  <c r="AC1096" i="217"/>
  <c r="AC1112" i="217"/>
  <c r="AC1128" i="217"/>
  <c r="AC1144" i="217"/>
  <c r="AC1160" i="217"/>
  <c r="AC1176" i="217"/>
  <c r="AC1192" i="217"/>
  <c r="AC1208" i="217"/>
  <c r="AC1224" i="217"/>
  <c r="AC1240" i="217"/>
  <c r="AC1256" i="217"/>
  <c r="AC1272" i="217"/>
  <c r="AC1288" i="217"/>
  <c r="AC1304" i="217"/>
  <c r="AC1320" i="217"/>
  <c r="AC1336" i="217"/>
  <c r="AC1352" i="217"/>
  <c r="AC1368" i="217"/>
  <c r="AC1384" i="217"/>
  <c r="AC1400" i="217"/>
  <c r="AC1416" i="217"/>
  <c r="AC1432" i="217"/>
  <c r="AC1448" i="217"/>
  <c r="AC1464" i="217"/>
  <c r="AC1480" i="217"/>
  <c r="AC1496" i="217"/>
  <c r="AC1512" i="217"/>
  <c r="AC1528" i="217"/>
  <c r="AC1045" i="217"/>
  <c r="AC1061" i="217"/>
  <c r="AC1077" i="217"/>
  <c r="AC1093" i="217"/>
  <c r="AC1109" i="217"/>
  <c r="AC1125" i="217"/>
  <c r="AC1141" i="217"/>
  <c r="AC1157" i="217"/>
  <c r="AC1173" i="217"/>
  <c r="AC1189" i="217"/>
  <c r="AC1205" i="217"/>
  <c r="AC1221" i="217"/>
  <c r="AC1237" i="217"/>
  <c r="AC1253" i="217"/>
  <c r="AC1269" i="217"/>
  <c r="AC1285" i="217"/>
  <c r="AC1301" i="217"/>
  <c r="AC1317" i="217"/>
  <c r="AC1333" i="217"/>
  <c r="AC1349" i="217"/>
  <c r="AC1365" i="217"/>
  <c r="AC1381" i="217"/>
  <c r="AC1401" i="217"/>
  <c r="AC1429" i="217"/>
  <c r="AC1461" i="217"/>
  <c r="AC1493" i="217"/>
  <c r="AC1525" i="217"/>
  <c r="AC1058" i="217"/>
  <c r="AC1090" i="217"/>
  <c r="AC1122" i="217"/>
  <c r="AC1170" i="217"/>
  <c r="AC1234" i="217"/>
  <c r="AC1298" i="217"/>
  <c r="AC1362" i="217"/>
  <c r="AC1426" i="217"/>
  <c r="AC1490" i="217"/>
  <c r="E2043" i="217"/>
  <c r="E2194" i="217"/>
  <c r="E1655" i="217"/>
  <c r="E1652" i="217"/>
  <c r="E1780" i="217"/>
  <c r="E1908" i="217"/>
  <c r="E2036" i="217"/>
  <c r="E1665" i="217"/>
  <c r="E1793" i="217"/>
  <c r="E1921" i="217"/>
  <c r="E2049" i="217"/>
  <c r="E1678" i="217"/>
  <c r="E1806" i="217"/>
  <c r="E1934" i="217"/>
  <c r="E2144" i="217"/>
  <c r="E2410" i="217"/>
  <c r="E2179" i="217"/>
  <c r="E2435" i="217"/>
  <c r="E2340" i="217"/>
  <c r="E2437" i="217"/>
  <c r="K2647" i="217"/>
  <c r="K2653" i="217"/>
  <c r="K3053" i="217"/>
  <c r="K2772" i="217"/>
  <c r="K2666" i="217"/>
  <c r="K2794" i="217"/>
  <c r="K2966" i="217"/>
  <c r="K2703" i="217"/>
  <c r="K2879" i="217"/>
  <c r="K3051" i="217"/>
  <c r="K2912" i="217"/>
  <c r="K2769" i="217"/>
  <c r="K1288" i="217"/>
  <c r="K1314" i="217"/>
  <c r="Q3010" i="217"/>
  <c r="Q2870" i="217"/>
  <c r="Q2812" i="217"/>
  <c r="Q2981" i="217"/>
  <c r="Q2810" i="217"/>
  <c r="Q2646" i="217"/>
  <c r="K271" i="217"/>
  <c r="BA728" i="217"/>
  <c r="BA996" i="217"/>
  <c r="BA998" i="217"/>
  <c r="BA962" i="217"/>
  <c r="BA834" i="217"/>
  <c r="BA706" i="217"/>
  <c r="BA578" i="217"/>
  <c r="BA828" i="217"/>
  <c r="BA965" i="217"/>
  <c r="BA837" i="217"/>
  <c r="BA677" i="217"/>
  <c r="BM980" i="217"/>
  <c r="BM948" i="217"/>
  <c r="BM908" i="217"/>
  <c r="BM872" i="217"/>
  <c r="BM820" i="217"/>
  <c r="BM776" i="217"/>
  <c r="BM732" i="217"/>
  <c r="BM680" i="217"/>
  <c r="BM636" i="217"/>
  <c r="BM592" i="217"/>
  <c r="BM536" i="217"/>
  <c r="BM1008" i="217"/>
  <c r="BM1024" i="217"/>
  <c r="BM1005" i="217"/>
  <c r="BM1021" i="217"/>
  <c r="BM1002" i="217"/>
  <c r="BM1018" i="217"/>
  <c r="BM504" i="217"/>
  <c r="BM472" i="217"/>
  <c r="BM444" i="217"/>
  <c r="BM416" i="217"/>
  <c r="BM384" i="217"/>
  <c r="BM356" i="217"/>
  <c r="BM320" i="217"/>
  <c r="BM284" i="217"/>
  <c r="BM252" i="217"/>
  <c r="BM224" i="217"/>
  <c r="BM172" i="217"/>
  <c r="BM128" i="217"/>
  <c r="BM88" i="217"/>
  <c r="BM36" i="217"/>
  <c r="AC1903" i="217"/>
  <c r="AC1647" i="217"/>
  <c r="AC1791" i="217"/>
  <c r="AC1695" i="217"/>
  <c r="AC1951" i="217"/>
  <c r="AC1615" i="217"/>
  <c r="AC1599" i="217"/>
  <c r="AO1866" i="217"/>
  <c r="AU3169" i="217"/>
  <c r="AU3165" i="217"/>
  <c r="AU3114" i="217"/>
  <c r="AU3242" i="217"/>
  <c r="AU3127" i="217"/>
  <c r="AU3120" i="217"/>
  <c r="AU3525" i="217"/>
  <c r="AU3359" i="217"/>
  <c r="BA3430" i="217"/>
  <c r="BA3558" i="217"/>
  <c r="BA3347" i="217"/>
  <c r="BA3475" i="217"/>
  <c r="BA2868" i="217"/>
  <c r="BA2884" i="217"/>
  <c r="BA2900" i="217"/>
  <c r="BA2916" i="217"/>
  <c r="BA2932" i="217"/>
  <c r="BA2948" i="217"/>
  <c r="BA2964" i="217"/>
  <c r="BA2980" i="217"/>
  <c r="BA2996" i="217"/>
  <c r="BA3012" i="217"/>
  <c r="BA3028" i="217"/>
  <c r="BA3044" i="217"/>
  <c r="BA3060" i="217"/>
  <c r="BA2953" i="217"/>
  <c r="BA2769" i="217"/>
  <c r="BA2684" i="217"/>
  <c r="BA2611" i="217"/>
  <c r="BA3001" i="217"/>
  <c r="BA2785" i="217"/>
  <c r="BA2700" i="217"/>
  <c r="BA2623" i="217"/>
  <c r="BA2673" i="217"/>
  <c r="BA971" i="217"/>
  <c r="BA939" i="217"/>
  <c r="BA907" i="217"/>
  <c r="BA875" i="217"/>
  <c r="BA843" i="217"/>
  <c r="BA811" i="217"/>
  <c r="BA779" i="217"/>
  <c r="BA747" i="217"/>
  <c r="BA715" i="217"/>
  <c r="BA683" i="217"/>
  <c r="BA651" i="217"/>
  <c r="BA619" i="217"/>
  <c r="BA587" i="217"/>
  <c r="BA555" i="217"/>
  <c r="BA463" i="217"/>
  <c r="BA207" i="217"/>
  <c r="BA2780" i="217"/>
  <c r="BA680" i="217"/>
  <c r="BA1012" i="217"/>
  <c r="BA2857" i="217"/>
  <c r="BA930" i="217"/>
  <c r="BA802" i="217"/>
  <c r="BA674" i="217"/>
  <c r="BA546" i="217"/>
  <c r="BA2619" i="217"/>
  <c r="BA2183" i="217"/>
  <c r="BA2071" i="217"/>
  <c r="BA724" i="217"/>
  <c r="BA2716" i="217"/>
  <c r="BA2387" i="217"/>
  <c r="BA2187" i="217"/>
  <c r="BA2123" i="217"/>
  <c r="BA933" i="217"/>
  <c r="BA805" i="217"/>
  <c r="BA613" i="217"/>
  <c r="BA2435" i="217"/>
  <c r="BA2119" i="217"/>
  <c r="BA2072" i="217"/>
  <c r="BA2088" i="217"/>
  <c r="BA2104" i="217"/>
  <c r="BA2120" i="217"/>
  <c r="BA2136" i="217"/>
  <c r="BA2152" i="217"/>
  <c r="BA2168" i="217"/>
  <c r="BA2184" i="217"/>
  <c r="BA2200" i="217"/>
  <c r="BA2247" i="217"/>
  <c r="BA2311" i="217"/>
  <c r="BA2375" i="217"/>
  <c r="BA2439" i="217"/>
  <c r="BA2503" i="217"/>
  <c r="BA2065" i="217"/>
  <c r="BA2081" i="217"/>
  <c r="BA2097" i="217"/>
  <c r="BA2113" i="217"/>
  <c r="BA2129" i="217"/>
  <c r="BA2145" i="217"/>
  <c r="BA2161" i="217"/>
  <c r="BA2177" i="217"/>
  <c r="BA2193" i="217"/>
  <c r="BA2219" i="217"/>
  <c r="BA2283" i="217"/>
  <c r="BA2347" i="217"/>
  <c r="BA2411" i="217"/>
  <c r="BA2475" i="217"/>
  <c r="BA2539" i="217"/>
  <c r="BA2074" i="217"/>
  <c r="BA2090" i="217"/>
  <c r="BA2106" i="217"/>
  <c r="BA2122" i="217"/>
  <c r="BA2138" i="217"/>
  <c r="BA2154" i="217"/>
  <c r="BA2170" i="217"/>
  <c r="BA2186" i="217"/>
  <c r="BA2202" i="217"/>
  <c r="BA2255" i="217"/>
  <c r="BA2319" i="217"/>
  <c r="BA2383" i="217"/>
  <c r="BA2447" i="217"/>
  <c r="BA2511" i="217"/>
  <c r="BA2208" i="217"/>
  <c r="BA2224" i="217"/>
  <c r="BA2240" i="217"/>
  <c r="BA2256" i="217"/>
  <c r="BA2272" i="217"/>
  <c r="BA2288" i="217"/>
  <c r="BA2304" i="217"/>
  <c r="BA2320" i="217"/>
  <c r="BA2336" i="217"/>
  <c r="BA2352" i="217"/>
  <c r="BA2368" i="217"/>
  <c r="BA2384" i="217"/>
  <c r="BA2400" i="217"/>
  <c r="BA2416" i="217"/>
  <c r="BA2432" i="217"/>
  <c r="BA2448" i="217"/>
  <c r="BA2464" i="217"/>
  <c r="BA2480" i="217"/>
  <c r="BA2496" i="217"/>
  <c r="BA2512" i="217"/>
  <c r="BA2528" i="217"/>
  <c r="BA2544" i="217"/>
  <c r="BA2560" i="217"/>
  <c r="BA2217" i="217"/>
  <c r="BA2233" i="217"/>
  <c r="BA2249" i="217"/>
  <c r="BA2265" i="217"/>
  <c r="BA2281" i="217"/>
  <c r="BA2297" i="217"/>
  <c r="BA2313" i="217"/>
  <c r="BA2329" i="217"/>
  <c r="BA2345" i="217"/>
  <c r="BA2361" i="217"/>
  <c r="BA2377" i="217"/>
  <c r="BA2393" i="217"/>
  <c r="BA2409" i="217"/>
  <c r="BA2425" i="217"/>
  <c r="BA2441" i="217"/>
  <c r="BA2457" i="217"/>
  <c r="BA2473" i="217"/>
  <c r="BA2489" i="217"/>
  <c r="BA2505" i="217"/>
  <c r="BA2521" i="217"/>
  <c r="BA2537" i="217"/>
  <c r="BA2553" i="217"/>
  <c r="BA2214" i="217"/>
  <c r="BA2230" i="217"/>
  <c r="BA2246" i="217"/>
  <c r="BA2262" i="217"/>
  <c r="BA2278" i="217"/>
  <c r="BA2294" i="217"/>
  <c r="BA2310" i="217"/>
  <c r="BA2326" i="217"/>
  <c r="BA2342" i="217"/>
  <c r="BA2358" i="217"/>
  <c r="BA2374" i="217"/>
  <c r="BA2390" i="217"/>
  <c r="BA2406" i="217"/>
  <c r="BA2422" i="217"/>
  <c r="BA2438" i="217"/>
  <c r="BA2454" i="217"/>
  <c r="BA2470" i="217"/>
  <c r="BA2486" i="217"/>
  <c r="BA2502" i="217"/>
  <c r="BA2518" i="217"/>
  <c r="BA2534" i="217"/>
  <c r="BA2550" i="217"/>
  <c r="BG3508" i="217"/>
  <c r="BG3233" i="217"/>
  <c r="BG3137" i="217"/>
  <c r="BG3364" i="217"/>
  <c r="BG3149" i="217"/>
  <c r="BG3284" i="217"/>
  <c r="BG3129" i="217"/>
  <c r="BG3110" i="217"/>
  <c r="BG3142" i="217"/>
  <c r="BG3174" i="217"/>
  <c r="BG3206" i="217"/>
  <c r="BG3238" i="217"/>
  <c r="BG3336" i="217"/>
  <c r="BG3464" i="217"/>
  <c r="BG3091" i="217"/>
  <c r="BG3123" i="217"/>
  <c r="BG3155" i="217"/>
  <c r="BG3187" i="217"/>
  <c r="BG3219" i="217"/>
  <c r="BG3260" i="217"/>
  <c r="BG3388" i="217"/>
  <c r="BG3516" i="217"/>
  <c r="BG3100" i="217"/>
  <c r="BG3132" i="217"/>
  <c r="BG3164" i="217"/>
  <c r="BG3196" i="217"/>
  <c r="BG3228" i="217"/>
  <c r="BG3296" i="217"/>
  <c r="BG3424" i="217"/>
  <c r="BG3552" i="217"/>
  <c r="BG3269" i="217"/>
  <c r="BG3301" i="217"/>
  <c r="BG3333" i="217"/>
  <c r="BG3365" i="217"/>
  <c r="BG3397" i="217"/>
  <c r="BG3429" i="217"/>
  <c r="BG3461" i="217"/>
  <c r="BG3497" i="217"/>
  <c r="BG3541" i="217"/>
  <c r="BG3581" i="217"/>
  <c r="BG3286" i="217"/>
  <c r="BG3330" i="217"/>
  <c r="BG3370" i="217"/>
  <c r="BG3414" i="217"/>
  <c r="BG3458" i="217"/>
  <c r="BG3498" i="217"/>
  <c r="BG3542" i="217"/>
  <c r="BG3586" i="217"/>
  <c r="BG3287" i="217"/>
  <c r="BG3331" i="217"/>
  <c r="BG3375" i="217"/>
  <c r="BG3415" i="217"/>
  <c r="BG3459" i="217"/>
  <c r="BG3503" i="217"/>
  <c r="BG3543" i="217"/>
  <c r="BG3587" i="217"/>
  <c r="BA1839" i="217"/>
  <c r="BG534" i="217"/>
  <c r="BG991" i="217"/>
  <c r="BG691" i="217"/>
  <c r="BG947" i="217"/>
  <c r="BG847" i="217"/>
  <c r="BG583" i="217"/>
  <c r="BG839" i="217"/>
  <c r="BG533" i="217"/>
  <c r="BG715" i="217"/>
  <c r="BG971" i="217"/>
  <c r="BG612" i="217"/>
  <c r="BG676" i="217"/>
  <c r="BG740" i="217"/>
  <c r="BG804" i="217"/>
  <c r="BG868" i="217"/>
  <c r="BG932" i="217"/>
  <c r="BG996" i="217"/>
  <c r="BG589" i="217"/>
  <c r="BG653" i="217"/>
  <c r="BG717" i="217"/>
  <c r="BG781" i="217"/>
  <c r="BG845" i="217"/>
  <c r="BG909" i="217"/>
  <c r="BG973" i="217"/>
  <c r="BG566" i="217"/>
  <c r="BG630" i="217"/>
  <c r="BG694" i="217"/>
  <c r="BG758" i="217"/>
  <c r="BG822" i="217"/>
  <c r="BG886" i="217"/>
  <c r="BG950" i="217"/>
  <c r="BG1014" i="217"/>
  <c r="BM3444" i="217"/>
  <c r="BM3233" i="217"/>
  <c r="BM3169" i="217"/>
  <c r="BM3105" i="217"/>
  <c r="BM3428" i="217"/>
  <c r="BM3229" i="217"/>
  <c r="BM3165" i="217"/>
  <c r="BM3101" i="217"/>
  <c r="BM3348" i="217"/>
  <c r="BM3209" i="217"/>
  <c r="BM3145" i="217"/>
  <c r="BM3090" i="217"/>
  <c r="BM3106" i="217"/>
  <c r="BM3122" i="217"/>
  <c r="BM3138" i="217"/>
  <c r="BM3154" i="217"/>
  <c r="BM3170" i="217"/>
  <c r="BM3186" i="217"/>
  <c r="BM3202" i="217"/>
  <c r="BM3218" i="217"/>
  <c r="BM3234" i="217"/>
  <c r="BM3256" i="217"/>
  <c r="BM3320" i="217"/>
  <c r="BM3384" i="217"/>
  <c r="BM3448" i="217"/>
  <c r="BM3512" i="217"/>
  <c r="BM3576" i="217"/>
  <c r="BM3103" i="217"/>
  <c r="BM3119" i="217"/>
  <c r="BM3135" i="217"/>
  <c r="BM3151" i="217"/>
  <c r="BM3167" i="217"/>
  <c r="BM3183" i="217"/>
  <c r="BM3199" i="217"/>
  <c r="BM3215" i="217"/>
  <c r="BM3231" i="217"/>
  <c r="BM3247" i="217"/>
  <c r="BM3308" i="217"/>
  <c r="BM3372" i="217"/>
  <c r="BM3436" i="217"/>
  <c r="BM3500" i="217"/>
  <c r="BM3564" i="217"/>
  <c r="BM3096" i="217"/>
  <c r="BM3112" i="217"/>
  <c r="BM3128" i="217"/>
  <c r="BM3144" i="217"/>
  <c r="BM3160" i="217"/>
  <c r="BM3176" i="217"/>
  <c r="BM3192" i="217"/>
  <c r="BM3208" i="217"/>
  <c r="BM3224" i="217"/>
  <c r="BM3240" i="217"/>
  <c r="BM3280" i="217"/>
  <c r="BM3344" i="217"/>
  <c r="BM3408" i="217"/>
  <c r="BM3472" i="217"/>
  <c r="BM3536" i="217"/>
  <c r="BM3249" i="217"/>
  <c r="BM3265" i="217"/>
  <c r="BM3281" i="217"/>
  <c r="BM3297" i="217"/>
  <c r="BM3313" i="217"/>
  <c r="BM3329" i="217"/>
  <c r="BM3345" i="217"/>
  <c r="BM3361" i="217"/>
  <c r="BM3377" i="217"/>
  <c r="BM3393" i="217"/>
  <c r="BM3409" i="217"/>
  <c r="BM3425" i="217"/>
  <c r="BM3441" i="217"/>
  <c r="BM3457" i="217"/>
  <c r="BM3473" i="217"/>
  <c r="BM3489" i="217"/>
  <c r="BM3505" i="217"/>
  <c r="BM3521" i="217"/>
  <c r="BM3537" i="217"/>
  <c r="BM3553" i="217"/>
  <c r="BM3569" i="217"/>
  <c r="BM3585" i="217"/>
  <c r="BM3262" i="217"/>
  <c r="BM3278" i="217"/>
  <c r="BM3294" i="217"/>
  <c r="BM3310" i="217"/>
  <c r="BM3326" i="217"/>
  <c r="BM3342" i="217"/>
  <c r="BM3358" i="217"/>
  <c r="BM3374" i="217"/>
  <c r="BM3390" i="217"/>
  <c r="BM3406" i="217"/>
  <c r="BM3422" i="217"/>
  <c r="BM3438" i="217"/>
  <c r="BM3454" i="217"/>
  <c r="BM3470" i="217"/>
  <c r="BM3486" i="217"/>
  <c r="BM3502" i="217"/>
  <c r="BM3518" i="217"/>
  <c r="BM3534" i="217"/>
  <c r="BM3550" i="217"/>
  <c r="BM3566" i="217"/>
  <c r="BM3582" i="217"/>
  <c r="BM3259" i="217"/>
  <c r="BM3275" i="217"/>
  <c r="BM3291" i="217"/>
  <c r="BM3307" i="217"/>
  <c r="BM3323" i="217"/>
  <c r="BM3339" i="217"/>
  <c r="BM3355" i="217"/>
  <c r="BM3371" i="217"/>
  <c r="BM3387" i="217"/>
  <c r="BM3403" i="217"/>
  <c r="BM3419" i="217"/>
  <c r="BM3435" i="217"/>
  <c r="BM3451" i="217"/>
  <c r="BM3467" i="217"/>
  <c r="BM3483" i="217"/>
  <c r="BM3499" i="217"/>
  <c r="BM3515" i="217"/>
  <c r="BM3531" i="217"/>
  <c r="BM3547" i="217"/>
  <c r="BM3563" i="217"/>
  <c r="BM531" i="217"/>
  <c r="BM503" i="217"/>
  <c r="BM487" i="217"/>
  <c r="BM471" i="217"/>
  <c r="BM455" i="217"/>
  <c r="BM439" i="217"/>
  <c r="BM423" i="217"/>
  <c r="BM407" i="217"/>
  <c r="BM391" i="217"/>
  <c r="BM375" i="217"/>
  <c r="BM359" i="217"/>
  <c r="BM343" i="217"/>
  <c r="BM327" i="217"/>
  <c r="BM311" i="217"/>
  <c r="BM295" i="217"/>
  <c r="BM279" i="217"/>
  <c r="BM263" i="217"/>
  <c r="BM247" i="217"/>
  <c r="BM231" i="217"/>
  <c r="BM215" i="217"/>
  <c r="BM199" i="217"/>
  <c r="BM183" i="217"/>
  <c r="BM167" i="217"/>
  <c r="BM151" i="217"/>
  <c r="BM135" i="217"/>
  <c r="BM119" i="217"/>
  <c r="BM103" i="217"/>
  <c r="BM87" i="217"/>
  <c r="BM71" i="217"/>
  <c r="BM55" i="217"/>
  <c r="BM39" i="217"/>
  <c r="BM23" i="217"/>
  <c r="BM944" i="217"/>
  <c r="BM844" i="217"/>
  <c r="BM796" i="217"/>
  <c r="BM748" i="217"/>
  <c r="BM700" i="217"/>
  <c r="BM648" i="217"/>
  <c r="BM596" i="217"/>
  <c r="BM544" i="217"/>
  <c r="BM492" i="217"/>
  <c r="BM460" i="217"/>
  <c r="BM424" i="217"/>
  <c r="BM388" i="217"/>
  <c r="BM352" i="217"/>
  <c r="BM324" i="217"/>
  <c r="BM296" i="217"/>
  <c r="BM256" i="217"/>
  <c r="BM216" i="217"/>
  <c r="BM184" i="217"/>
  <c r="BM144" i="217"/>
  <c r="BM92" i="217"/>
  <c r="BM44" i="217"/>
  <c r="BM1015" i="217"/>
  <c r="BM982" i="217"/>
  <c r="BM966" i="217"/>
  <c r="BM950" i="217"/>
  <c r="BM934" i="217"/>
  <c r="BM918" i="217"/>
  <c r="BM902" i="217"/>
  <c r="BM886" i="217"/>
  <c r="BM870" i="217"/>
  <c r="BM854" i="217"/>
  <c r="BM838" i="217"/>
  <c r="BM822" i="217"/>
  <c r="BM806" i="217"/>
  <c r="BM790" i="217"/>
  <c r="BM774" i="217"/>
  <c r="BM758" i="217"/>
  <c r="BM742" i="217"/>
  <c r="BM726" i="217"/>
  <c r="BM710" i="217"/>
  <c r="BM694" i="217"/>
  <c r="BM678" i="217"/>
  <c r="BM662" i="217"/>
  <c r="BM646" i="217"/>
  <c r="BM630" i="217"/>
  <c r="BM614" i="217"/>
  <c r="BM598" i="217"/>
  <c r="BM582" i="217"/>
  <c r="BM566" i="217"/>
  <c r="BM550" i="217"/>
  <c r="BM534" i="217"/>
  <c r="BM506" i="217"/>
  <c r="BM490" i="217"/>
  <c r="BM474" i="217"/>
  <c r="BM458" i="217"/>
  <c r="BM442" i="217"/>
  <c r="BM426" i="217"/>
  <c r="BM410" i="217"/>
  <c r="BM394" i="217"/>
  <c r="BM378" i="217"/>
  <c r="BM362" i="217"/>
  <c r="BM346" i="217"/>
  <c r="BM330" i="217"/>
  <c r="BM314" i="217"/>
  <c r="BM298" i="217"/>
  <c r="BM282" i="217"/>
  <c r="BM266" i="217"/>
  <c r="BM250" i="217"/>
  <c r="BM234" i="217"/>
  <c r="BM218" i="217"/>
  <c r="BM202" i="217"/>
  <c r="BM186" i="217"/>
  <c r="BM170" i="217"/>
  <c r="BM154" i="217"/>
  <c r="BM138" i="217"/>
  <c r="BM122" i="217"/>
  <c r="BM106" i="217"/>
  <c r="BM90" i="217"/>
  <c r="BM74" i="217"/>
  <c r="BM58" i="217"/>
  <c r="BM42" i="217"/>
  <c r="BM26" i="217"/>
  <c r="BM1007" i="217"/>
  <c r="BM968" i="217"/>
  <c r="BM932" i="217"/>
  <c r="BM900" i="217"/>
  <c r="BM856" i="217"/>
  <c r="BM816" i="217"/>
  <c r="BM768" i="217"/>
  <c r="BM716" i="217"/>
  <c r="BM676" i="217"/>
  <c r="BM628" i="217"/>
  <c r="BM580" i="217"/>
  <c r="BM540" i="217"/>
  <c r="BM192" i="217"/>
  <c r="BM136" i="217"/>
  <c r="BM84" i="217"/>
  <c r="BM40" i="217"/>
  <c r="BM995" i="217"/>
  <c r="BM977" i="217"/>
  <c r="BM961" i="217"/>
  <c r="BM945" i="217"/>
  <c r="BM929" i="217"/>
  <c r="BM913" i="217"/>
  <c r="BM897" i="217"/>
  <c r="BM881" i="217"/>
  <c r="BM865" i="217"/>
  <c r="BM849" i="217"/>
  <c r="BM833" i="217"/>
  <c r="BM817" i="217"/>
  <c r="BM801" i="217"/>
  <c r="BM785" i="217"/>
  <c r="BM769" i="217"/>
  <c r="BM753" i="217"/>
  <c r="BM737" i="217"/>
  <c r="BM721" i="217"/>
  <c r="BM705" i="217"/>
  <c r="BM689" i="217"/>
  <c r="BM673" i="217"/>
  <c r="BM657" i="217"/>
  <c r="BM641" i="217"/>
  <c r="BM625" i="217"/>
  <c r="BM609" i="217"/>
  <c r="BM593" i="217"/>
  <c r="BM577" i="217"/>
  <c r="BM561" i="217"/>
  <c r="BM545" i="217"/>
  <c r="BM529" i="217"/>
  <c r="BM501" i="217"/>
  <c r="BM485" i="217"/>
  <c r="BM469" i="217"/>
  <c r="BM453" i="217"/>
  <c r="BM437" i="217"/>
  <c r="BM421" i="217"/>
  <c r="BM405" i="217"/>
  <c r="BM389" i="217"/>
  <c r="BM373" i="217"/>
  <c r="BM357" i="217"/>
  <c r="BM341" i="217"/>
  <c r="BM325" i="217"/>
  <c r="BM309" i="217"/>
  <c r="BM293" i="217"/>
  <c r="BM277" i="217"/>
  <c r="BM261" i="217"/>
  <c r="BM245" i="217"/>
  <c r="BM229" i="217"/>
  <c r="BM213" i="217"/>
  <c r="BM197" i="217"/>
  <c r="BM181" i="217"/>
  <c r="BM165" i="217"/>
  <c r="BM149" i="217"/>
  <c r="BM133" i="217"/>
  <c r="BM117" i="217"/>
  <c r="BM101" i="217"/>
  <c r="BM85" i="217"/>
  <c r="BM69" i="217"/>
  <c r="BM53" i="217"/>
  <c r="BM37" i="217"/>
  <c r="BM21" i="217"/>
  <c r="BM972" i="217"/>
  <c r="BM936" i="217"/>
  <c r="BM904" i="217"/>
  <c r="BM864" i="217"/>
  <c r="BM808" i="217"/>
  <c r="BM764" i="217"/>
  <c r="BM720" i="217"/>
  <c r="BM668" i="217"/>
  <c r="BM624" i="217"/>
  <c r="BM576" i="217"/>
  <c r="BM996" i="217"/>
  <c r="BM1012" i="217"/>
  <c r="BM993" i="217"/>
  <c r="BM1009" i="217"/>
  <c r="BM1025" i="217"/>
  <c r="BM1006" i="217"/>
  <c r="BM1022" i="217"/>
  <c r="BM496" i="217"/>
  <c r="BM464" i="217"/>
  <c r="BM436" i="217"/>
  <c r="BM408" i="217"/>
  <c r="BM376" i="217"/>
  <c r="BM348" i="217"/>
  <c r="BM312" i="217"/>
  <c r="BM276" i="217"/>
  <c r="BM244" i="217"/>
  <c r="BM212" i="217"/>
  <c r="BM164" i="217"/>
  <c r="BM120" i="217"/>
  <c r="BM72" i="217"/>
  <c r="BM20" i="217"/>
  <c r="BG1631" i="217"/>
  <c r="AC1839" i="217"/>
  <c r="AC1583" i="217"/>
  <c r="AC1663" i="217"/>
  <c r="AC1759" i="217"/>
  <c r="AC2015" i="217"/>
  <c r="AC1983" i="217"/>
  <c r="AO3558" i="217"/>
  <c r="AO1689" i="217"/>
  <c r="AO1692" i="217"/>
  <c r="AC1807" i="217"/>
  <c r="AU3572" i="217"/>
  <c r="AU3137" i="217"/>
  <c r="AU3476" i="217"/>
  <c r="AU3146" i="217"/>
  <c r="AU3352" i="217"/>
  <c r="AU3175" i="217"/>
  <c r="AU3228" i="217"/>
  <c r="AU3314" i="217"/>
  <c r="AU3487" i="217"/>
  <c r="AU1690" i="217"/>
  <c r="AU1758" i="217"/>
  <c r="AU1890" i="217"/>
  <c r="AU1819" i="217"/>
  <c r="AU1740" i="217"/>
  <c r="AU1996" i="217"/>
  <c r="AU1929" i="217"/>
  <c r="AO2088" i="217"/>
  <c r="BA3556" i="217"/>
  <c r="BA3098" i="217"/>
  <c r="BA3226" i="217"/>
  <c r="BA3111" i="217"/>
  <c r="BA3239" i="217"/>
  <c r="BA3120" i="217"/>
  <c r="BA3248" i="217"/>
  <c r="BA3289" i="217"/>
  <c r="BA3417" i="217"/>
  <c r="BA3545" i="217"/>
  <c r="BA3334" i="217"/>
  <c r="BA3462" i="217"/>
  <c r="BA3251" i="217"/>
  <c r="BA3379" i="217"/>
  <c r="BA3507" i="217"/>
  <c r="BA2872" i="217"/>
  <c r="BA2888" i="217"/>
  <c r="BA2904" i="217"/>
  <c r="BA2920" i="217"/>
  <c r="BA2936" i="217"/>
  <c r="BA2952" i="217"/>
  <c r="BA2968" i="217"/>
  <c r="BA2984" i="217"/>
  <c r="BA3000" i="217"/>
  <c r="BA3016" i="217"/>
  <c r="BA3032" i="217"/>
  <c r="BA3048" i="217"/>
  <c r="BA3064" i="217"/>
  <c r="BA2889" i="217"/>
  <c r="BA2748" i="217"/>
  <c r="BA2662" i="217"/>
  <c r="BA2595" i="217"/>
  <c r="BA2937" i="217"/>
  <c r="BA2764" i="217"/>
  <c r="BA2678" i="217"/>
  <c r="BA2607" i="217"/>
  <c r="BA2603" i="217"/>
  <c r="BA1003" i="217"/>
  <c r="BA959" i="217"/>
  <c r="BA927" i="217"/>
  <c r="BA895" i="217"/>
  <c r="BA863" i="217"/>
  <c r="BA831" i="217"/>
  <c r="BA799" i="217"/>
  <c r="BA767" i="217"/>
  <c r="BA735" i="217"/>
  <c r="BA703" i="217"/>
  <c r="BA671" i="217"/>
  <c r="BA639" i="217"/>
  <c r="BA607" i="217"/>
  <c r="BA575" i="217"/>
  <c r="BA543" i="217"/>
  <c r="BA399" i="217"/>
  <c r="BA143" i="217"/>
  <c r="BA872" i="217"/>
  <c r="BA632" i="217"/>
  <c r="BA1005" i="217"/>
  <c r="BA2737" i="217"/>
  <c r="BA898" i="217"/>
  <c r="BA770" i="217"/>
  <c r="BA642" i="217"/>
  <c r="BA2499" i="217"/>
  <c r="BA2167" i="217"/>
  <c r="BA980" i="217"/>
  <c r="BA624" i="217"/>
  <c r="BA2635" i="217"/>
  <c r="BA2323" i="217"/>
  <c r="BA2171" i="217"/>
  <c r="BA2107" i="217"/>
  <c r="BA901" i="217"/>
  <c r="BA773" i="217"/>
  <c r="BA549" i="217"/>
  <c r="BA2307" i="217"/>
  <c r="BA2087" i="217"/>
  <c r="BA2076" i="217"/>
  <c r="BA2092" i="217"/>
  <c r="BA2108" i="217"/>
  <c r="BA2124" i="217"/>
  <c r="BA2140" i="217"/>
  <c r="BA2156" i="217"/>
  <c r="BA2172" i="217"/>
  <c r="BA2188" i="217"/>
  <c r="BA2204" i="217"/>
  <c r="BA2263" i="217"/>
  <c r="BA2327" i="217"/>
  <c r="BA2391" i="217"/>
  <c r="BA2455" i="217"/>
  <c r="BA2519" i="217"/>
  <c r="BA2069" i="217"/>
  <c r="BA2085" i="217"/>
  <c r="BA2101" i="217"/>
  <c r="BA2117" i="217"/>
  <c r="BA2133" i="217"/>
  <c r="BA2149" i="217"/>
  <c r="BA2165" i="217"/>
  <c r="BA2181" i="217"/>
  <c r="BA2197" i="217"/>
  <c r="BA2235" i="217"/>
  <c r="BA2299" i="217"/>
  <c r="BA2363" i="217"/>
  <c r="BA2427" i="217"/>
  <c r="BA2491" i="217"/>
  <c r="BA2555" i="217"/>
  <c r="BA2078" i="217"/>
  <c r="BA2094" i="217"/>
  <c r="BA2110" i="217"/>
  <c r="BA2126" i="217"/>
  <c r="BA2142" i="217"/>
  <c r="BA2158" i="217"/>
  <c r="BA2174" i="217"/>
  <c r="BA2190" i="217"/>
  <c r="BA2207" i="217"/>
  <c r="BA2271" i="217"/>
  <c r="BA2335" i="217"/>
  <c r="BA2399" i="217"/>
  <c r="BA2463" i="217"/>
  <c r="BA2527" i="217"/>
  <c r="BA2212" i="217"/>
  <c r="BA2228" i="217"/>
  <c r="BA2244" i="217"/>
  <c r="BA2260" i="217"/>
  <c r="BA2276" i="217"/>
  <c r="BA2292" i="217"/>
  <c r="BA2308" i="217"/>
  <c r="BA2324" i="217"/>
  <c r="BA2340" i="217"/>
  <c r="BA2356" i="217"/>
  <c r="BA2372" i="217"/>
  <c r="BA2388" i="217"/>
  <c r="BA2404" i="217"/>
  <c r="BA2420" i="217"/>
  <c r="BA2436" i="217"/>
  <c r="BA2452" i="217"/>
  <c r="BA2468" i="217"/>
  <c r="BA2484" i="217"/>
  <c r="BA2500" i="217"/>
  <c r="BA2516" i="217"/>
  <c r="BA2532" i="217"/>
  <c r="BA2548" i="217"/>
  <c r="BA2205" i="217"/>
  <c r="BA2221" i="217"/>
  <c r="BA2237" i="217"/>
  <c r="BA2253" i="217"/>
  <c r="BA2269" i="217"/>
  <c r="BA2285" i="217"/>
  <c r="BA2301" i="217"/>
  <c r="BA2317" i="217"/>
  <c r="BA2333" i="217"/>
  <c r="BA2349" i="217"/>
  <c r="BA2365" i="217"/>
  <c r="BA2381" i="217"/>
  <c r="BA2397" i="217"/>
  <c r="BA2413" i="217"/>
  <c r="BA2429" i="217"/>
  <c r="BA2445" i="217"/>
  <c r="BA2461" i="217"/>
  <c r="BA2477" i="217"/>
  <c r="BA2493" i="217"/>
  <c r="BA2509" i="217"/>
  <c r="BA2525" i="217"/>
  <c r="BA2541" i="217"/>
  <c r="BA2557" i="217"/>
  <c r="BA2218" i="217"/>
  <c r="BA2234" i="217"/>
  <c r="BA2250" i="217"/>
  <c r="BA2266" i="217"/>
  <c r="BA2282" i="217"/>
  <c r="BA2298" i="217"/>
  <c r="BA2314" i="217"/>
  <c r="BA2330" i="217"/>
  <c r="BA2346" i="217"/>
  <c r="BA2362" i="217"/>
  <c r="BA2378" i="217"/>
  <c r="BA2394" i="217"/>
  <c r="BA2410" i="217"/>
  <c r="BA2426" i="217"/>
  <c r="BA2442" i="217"/>
  <c r="BA2458" i="217"/>
  <c r="BA2474" i="217"/>
  <c r="BA2490" i="217"/>
  <c r="BA2506" i="217"/>
  <c r="BA2522" i="217"/>
  <c r="BA2538" i="217"/>
  <c r="BA2554" i="217"/>
  <c r="BG3444" i="217"/>
  <c r="BG3201" i="217"/>
  <c r="BG3105" i="217"/>
  <c r="BG3245" i="217"/>
  <c r="BG3117" i="217"/>
  <c r="BG3225" i="217"/>
  <c r="BG3097" i="217"/>
  <c r="BG3118" i="217"/>
  <c r="BG3150" i="217"/>
  <c r="BG3182" i="217"/>
  <c r="BG3214" i="217"/>
  <c r="BG3246" i="217"/>
  <c r="BG3368" i="217"/>
  <c r="BG3496" i="217"/>
  <c r="BG3099" i="217"/>
  <c r="BG3131" i="217"/>
  <c r="BG3163" i="217"/>
  <c r="BG3195" i="217"/>
  <c r="BG3227" i="217"/>
  <c r="BG3292" i="217"/>
  <c r="BG3420" i="217"/>
  <c r="BG3548" i="217"/>
  <c r="BG3108" i="217"/>
  <c r="BG3140" i="217"/>
  <c r="BG3172" i="217"/>
  <c r="BG3204" i="217"/>
  <c r="BG3236" i="217"/>
  <c r="BG3328" i="217"/>
  <c r="BG3456" i="217"/>
  <c r="BG3584" i="217"/>
  <c r="BG3277" i="217"/>
  <c r="BG3309" i="217"/>
  <c r="BG3341" i="217"/>
  <c r="BG3373" i="217"/>
  <c r="BG3405" i="217"/>
  <c r="BG3437" i="217"/>
  <c r="BG3469" i="217"/>
  <c r="BG3509" i="217"/>
  <c r="BG3549" i="217"/>
  <c r="BG3254" i="217"/>
  <c r="BG3298" i="217"/>
  <c r="BG3338" i="217"/>
  <c r="BG3382" i="217"/>
  <c r="BG3426" i="217"/>
  <c r="BG3466" i="217"/>
  <c r="BG3510" i="217"/>
  <c r="BG3554" i="217"/>
  <c r="BG3255" i="217"/>
  <c r="BG3299" i="217"/>
  <c r="BG3343" i="217"/>
  <c r="BG3383" i="217"/>
  <c r="BG3427" i="217"/>
  <c r="BG3471" i="217"/>
  <c r="BG3511" i="217"/>
  <c r="BG3555" i="217"/>
  <c r="BG607" i="217"/>
  <c r="BG543" i="217"/>
  <c r="BG755" i="217"/>
  <c r="BG1011" i="217"/>
  <c r="BG975" i="217"/>
  <c r="BG647" i="217"/>
  <c r="BG903" i="217"/>
  <c r="BG549" i="217"/>
  <c r="BG779" i="217"/>
  <c r="BG564" i="217"/>
  <c r="BG628" i="217"/>
  <c r="BG692" i="217"/>
  <c r="BG756" i="217"/>
  <c r="BG820" i="217"/>
  <c r="BG884" i="217"/>
  <c r="BG948" i="217"/>
  <c r="BG1012" i="217"/>
  <c r="BG605" i="217"/>
  <c r="BG669" i="217"/>
  <c r="BG733" i="217"/>
  <c r="BG797" i="217"/>
  <c r="BG861" i="217"/>
  <c r="BG925" i="217"/>
  <c r="BG989" i="217"/>
  <c r="BG582" i="217"/>
  <c r="BG646" i="217"/>
  <c r="BG710" i="217"/>
  <c r="BG774" i="217"/>
  <c r="BG838" i="217"/>
  <c r="BG902" i="217"/>
  <c r="BG966" i="217"/>
  <c r="BM3524" i="217"/>
  <c r="BM3268" i="217"/>
  <c r="BM3189" i="217"/>
  <c r="BM3125" i="217"/>
  <c r="BM3460" i="217"/>
  <c r="BM3237" i="217"/>
  <c r="BM3173" i="217"/>
  <c r="BM3109" i="217"/>
  <c r="BM3396" i="217"/>
  <c r="BM3221" i="217"/>
  <c r="BM3157" i="217"/>
  <c r="BM3093" i="217"/>
  <c r="BM3332" i="217"/>
  <c r="BM3205" i="217"/>
  <c r="BM3141" i="217"/>
  <c r="BM3380" i="217"/>
  <c r="BM3217" i="217"/>
  <c r="BM3153" i="217"/>
  <c r="BM3089" i="217"/>
  <c r="BM3364" i="217"/>
  <c r="BM3213" i="217"/>
  <c r="BM3149" i="217"/>
  <c r="BM3540" i="217"/>
  <c r="BM3284" i="217"/>
  <c r="BM3193" i="217"/>
  <c r="BM3129" i="217"/>
  <c r="BM3094" i="217"/>
  <c r="BM3110" i="217"/>
  <c r="BM3126" i="217"/>
  <c r="BM3142" i="217"/>
  <c r="BM3158" i="217"/>
  <c r="BM3174" i="217"/>
  <c r="BM3190" i="217"/>
  <c r="BM3206" i="217"/>
  <c r="BM3222" i="217"/>
  <c r="BM3238" i="217"/>
  <c r="BM3272" i="217"/>
  <c r="BM3336" i="217"/>
  <c r="BM3400" i="217"/>
  <c r="BM3464" i="217"/>
  <c r="BM3528" i="217"/>
  <c r="BM3091" i="217"/>
  <c r="BM3107" i="217"/>
  <c r="BM3123" i="217"/>
  <c r="BM3139" i="217"/>
  <c r="BM3155" i="217"/>
  <c r="BM3171" i="217"/>
  <c r="BM3187" i="217"/>
  <c r="BM3203" i="217"/>
  <c r="BM3219" i="217"/>
  <c r="BM3235" i="217"/>
  <c r="BM3260" i="217"/>
  <c r="BM3324" i="217"/>
  <c r="BM3388" i="217"/>
  <c r="BM3452" i="217"/>
  <c r="BM3516" i="217"/>
  <c r="BM3580" i="217"/>
  <c r="BM3100" i="217"/>
  <c r="BM3116" i="217"/>
  <c r="BM3132" i="217"/>
  <c r="BM3148" i="217"/>
  <c r="BM3164" i="217"/>
  <c r="BM3180" i="217"/>
  <c r="BM3196" i="217"/>
  <c r="BM3212" i="217"/>
  <c r="BM3228" i="217"/>
  <c r="BM3244" i="217"/>
  <c r="BM3296" i="217"/>
  <c r="BM3360" i="217"/>
  <c r="BM3424" i="217"/>
  <c r="BM3488" i="217"/>
  <c r="BM3552" i="217"/>
  <c r="BM3253" i="217"/>
  <c r="BM3269" i="217"/>
  <c r="BM3285" i="217"/>
  <c r="BM3301" i="217"/>
  <c r="BM3317" i="217"/>
  <c r="BM3333" i="217"/>
  <c r="BM3349" i="217"/>
  <c r="BM3365" i="217"/>
  <c r="BM3381" i="217"/>
  <c r="BM3397" i="217"/>
  <c r="BM3413" i="217"/>
  <c r="BM3429" i="217"/>
  <c r="BM3445" i="217"/>
  <c r="BM3461" i="217"/>
  <c r="BM3477" i="217"/>
  <c r="BM3493" i="217"/>
  <c r="BM3509" i="217"/>
  <c r="BM3525" i="217"/>
  <c r="BM3541" i="217"/>
  <c r="BM3557" i="217"/>
  <c r="BM3573" i="217"/>
  <c r="BM3250" i="217"/>
  <c r="BM3266" i="217"/>
  <c r="BM3282" i="217"/>
  <c r="BM3298" i="217"/>
  <c r="BM3314" i="217"/>
  <c r="BM3330" i="217"/>
  <c r="BM3346" i="217"/>
  <c r="BM3362" i="217"/>
  <c r="BM3378" i="217"/>
  <c r="BM3394" i="217"/>
  <c r="BM3410" i="217"/>
  <c r="BM3426" i="217"/>
  <c r="BM3442" i="217"/>
  <c r="BM3458" i="217"/>
  <c r="BM3474" i="217"/>
  <c r="BM3490" i="217"/>
  <c r="BM3506" i="217"/>
  <c r="BM3522" i="217"/>
  <c r="BM3538" i="217"/>
  <c r="BM3554" i="217"/>
  <c r="BM3570" i="217"/>
  <c r="BM3586" i="217"/>
  <c r="BM3263" i="217"/>
  <c r="BM3279" i="217"/>
  <c r="BM3295" i="217"/>
  <c r="BM3311" i="217"/>
  <c r="BM3327" i="217"/>
  <c r="BM3343" i="217"/>
  <c r="BM3359" i="217"/>
  <c r="BM3375" i="217"/>
  <c r="BM3391" i="217"/>
  <c r="BM3407" i="217"/>
  <c r="BM3423" i="217"/>
  <c r="BM3439" i="217"/>
  <c r="BM3455" i="217"/>
  <c r="BM3471" i="217"/>
  <c r="BM3487" i="217"/>
  <c r="BM3503" i="217"/>
  <c r="BM3519" i="217"/>
  <c r="BM3535" i="217"/>
  <c r="BM3551" i="217"/>
  <c r="BM3567" i="217"/>
  <c r="BM3583" i="217"/>
  <c r="BM499" i="217"/>
  <c r="BM483" i="217"/>
  <c r="BM467" i="217"/>
  <c r="BM451" i="217"/>
  <c r="BM435" i="217"/>
  <c r="BM419" i="217"/>
  <c r="BM403" i="217"/>
  <c r="BM387" i="217"/>
  <c r="BM371" i="217"/>
  <c r="BM355" i="217"/>
  <c r="BM339" i="217"/>
  <c r="BM323" i="217"/>
  <c r="BM307" i="217"/>
  <c r="BM291" i="217"/>
  <c r="BM275" i="217"/>
  <c r="BM259" i="217"/>
  <c r="BM243" i="217"/>
  <c r="BM227" i="217"/>
  <c r="BM211" i="217"/>
  <c r="BM195" i="217"/>
  <c r="BM179" i="217"/>
  <c r="BM163" i="217"/>
  <c r="BM147" i="217"/>
  <c r="BM131" i="217"/>
  <c r="BM115" i="217"/>
  <c r="BM99" i="217"/>
  <c r="BM83" i="217"/>
  <c r="BM67" i="217"/>
  <c r="BM51" i="217"/>
  <c r="BM35" i="217"/>
  <c r="BM19" i="217"/>
  <c r="BM892" i="217"/>
  <c r="BM836" i="217"/>
  <c r="BM784" i="217"/>
  <c r="BM736" i="217"/>
  <c r="BM684" i="217"/>
  <c r="BM632" i="217"/>
  <c r="BM584" i="217"/>
  <c r="BM528" i="217"/>
  <c r="BM484" i="217"/>
  <c r="BM448" i="217"/>
  <c r="BM412" i="217"/>
  <c r="BM380" i="217"/>
  <c r="BM344" i="217"/>
  <c r="BM316" i="217"/>
  <c r="BM280" i="217"/>
  <c r="BM248" i="217"/>
  <c r="BM208" i="217"/>
  <c r="BM180" i="217"/>
  <c r="BM132" i="217"/>
  <c r="BM80" i="217"/>
  <c r="BM32" i="217"/>
  <c r="BM999" i="217"/>
  <c r="BM978" i="217"/>
  <c r="BM962" i="217"/>
  <c r="BM946" i="217"/>
  <c r="BM930" i="217"/>
  <c r="BM914" i="217"/>
  <c r="BM898" i="217"/>
  <c r="BM882" i="217"/>
  <c r="BM866" i="217"/>
  <c r="BM850" i="217"/>
  <c r="BM834" i="217"/>
  <c r="BM818" i="217"/>
  <c r="BM802" i="217"/>
  <c r="BM786" i="217"/>
  <c r="BM770" i="217"/>
  <c r="BM754" i="217"/>
  <c r="BM738" i="217"/>
  <c r="BM722" i="217"/>
  <c r="BM706" i="217"/>
  <c r="BM690" i="217"/>
  <c r="BM674" i="217"/>
  <c r="BM658" i="217"/>
  <c r="BM642" i="217"/>
  <c r="BM626" i="217"/>
  <c r="BM610" i="217"/>
  <c r="BM594" i="217"/>
  <c r="BM578" i="217"/>
  <c r="BM562" i="217"/>
  <c r="BM546" i="217"/>
  <c r="BM530" i="217"/>
  <c r="BM502" i="217"/>
  <c r="BM486" i="217"/>
  <c r="BM470" i="217"/>
  <c r="BM454" i="217"/>
  <c r="BM438" i="217"/>
  <c r="BM422" i="217"/>
  <c r="BM406" i="217"/>
  <c r="BM390" i="217"/>
  <c r="BM374" i="217"/>
  <c r="BM358" i="217"/>
  <c r="BM342" i="217"/>
  <c r="BM326" i="217"/>
  <c r="BM310" i="217"/>
  <c r="BM294" i="217"/>
  <c r="BM278" i="217"/>
  <c r="BM262" i="217"/>
  <c r="BM246" i="217"/>
  <c r="BM230" i="217"/>
  <c r="BM214" i="217"/>
  <c r="BM198" i="217"/>
  <c r="BM182" i="217"/>
  <c r="BM166" i="217"/>
  <c r="BM150" i="217"/>
  <c r="BM134" i="217"/>
  <c r="BM118" i="217"/>
  <c r="BM102" i="217"/>
  <c r="BM86" i="217"/>
  <c r="BM70" i="217"/>
  <c r="BM54" i="217"/>
  <c r="BM38" i="217"/>
  <c r="BM22" i="217"/>
  <c r="BM988" i="217"/>
  <c r="BM960" i="217"/>
  <c r="BM928" i="217"/>
  <c r="BM888" i="217"/>
  <c r="BM852" i="217"/>
  <c r="BM804" i="217"/>
  <c r="BM756" i="217"/>
  <c r="BM704" i="217"/>
  <c r="BM664" i="217"/>
  <c r="BM612" i="217"/>
  <c r="BM572" i="217"/>
  <c r="BM532" i="217"/>
  <c r="BM176" i="217"/>
  <c r="BM124" i="217"/>
  <c r="BM76" i="217"/>
  <c r="BM28" i="217"/>
  <c r="BM989" i="217"/>
  <c r="BM973" i="217"/>
  <c r="BM957" i="217"/>
  <c r="BM941" i="217"/>
  <c r="BM925" i="217"/>
  <c r="BM909" i="217"/>
  <c r="BM893" i="217"/>
  <c r="BM877" i="217"/>
  <c r="BM861" i="217"/>
  <c r="BM845" i="217"/>
  <c r="BM829" i="217"/>
  <c r="BM813" i="217"/>
  <c r="BM797" i="217"/>
  <c r="BM781" i="217"/>
  <c r="BM765" i="217"/>
  <c r="BM749" i="217"/>
  <c r="BM733" i="217"/>
  <c r="BM717" i="217"/>
  <c r="BM701" i="217"/>
  <c r="BM685" i="217"/>
  <c r="BM669" i="217"/>
  <c r="BM653" i="217"/>
  <c r="BM637" i="217"/>
  <c r="BM621" i="217"/>
  <c r="BM605" i="217"/>
  <c r="BM589" i="217"/>
  <c r="BM573" i="217"/>
  <c r="BM557" i="217"/>
  <c r="BM541" i="217"/>
  <c r="BM513" i="217"/>
  <c r="BM497" i="217"/>
  <c r="BM481" i="217"/>
  <c r="BM465" i="217"/>
  <c r="BM449" i="217"/>
  <c r="BM433" i="217"/>
  <c r="BM417" i="217"/>
  <c r="BM401" i="217"/>
  <c r="BM385" i="217"/>
  <c r="BM369" i="217"/>
  <c r="BM353" i="217"/>
  <c r="BM337" i="217"/>
  <c r="BM321" i="217"/>
  <c r="BM305" i="217"/>
  <c r="BM289" i="217"/>
  <c r="BM273" i="217"/>
  <c r="BM257" i="217"/>
  <c r="BM241" i="217"/>
  <c r="BM225" i="217"/>
  <c r="BM209" i="217"/>
  <c r="BM193" i="217"/>
  <c r="BM177" i="217"/>
  <c r="BM161" i="217"/>
  <c r="BM145" i="217"/>
  <c r="BM129" i="217"/>
  <c r="BM113" i="217"/>
  <c r="BM97" i="217"/>
  <c r="BM81" i="217"/>
  <c r="BM65" i="217"/>
  <c r="BM49" i="217"/>
  <c r="BM33" i="217"/>
  <c r="BM17" i="217"/>
  <c r="BM964" i="217"/>
  <c r="BM924" i="217"/>
  <c r="BM896" i="217"/>
  <c r="BM848" i="217"/>
  <c r="BM800" i="217"/>
  <c r="BM752" i="217"/>
  <c r="BM708" i="217"/>
  <c r="BM656" i="217"/>
  <c r="BM616" i="217"/>
  <c r="BM564" i="217"/>
  <c r="BM1000" i="217"/>
  <c r="BM1016" i="217"/>
  <c r="BM997" i="217"/>
  <c r="BM1013" i="217"/>
  <c r="BM994" i="217"/>
  <c r="BM1010" i="217"/>
  <c r="BM1026" i="217"/>
  <c r="BM488" i="217"/>
  <c r="BM456" i="217"/>
  <c r="BM428" i="217"/>
  <c r="BM400" i="217"/>
  <c r="BM368" i="217"/>
  <c r="BM340" i="217"/>
  <c r="BM304" i="217"/>
  <c r="BM268" i="217"/>
  <c r="BM236" i="217"/>
  <c r="BM200" i="217"/>
  <c r="BM152" i="217"/>
  <c r="BM112" i="217"/>
  <c r="BM60" i="217"/>
  <c r="BG1995" i="217"/>
  <c r="BG2011" i="217"/>
  <c r="AC2031" i="217"/>
  <c r="AC1775" i="217"/>
  <c r="AC2051" i="217"/>
  <c r="AC2047" i="217"/>
  <c r="AC1567" i="217"/>
  <c r="AC1823" i="217"/>
  <c r="AC1871" i="217"/>
  <c r="AC1855" i="217"/>
  <c r="AO1774" i="217"/>
  <c r="AO1996" i="217"/>
  <c r="AU3508" i="217"/>
  <c r="AU3556" i="217"/>
  <c r="AU3225" i="217"/>
  <c r="AU3178" i="217"/>
  <c r="AU3480" i="217"/>
  <c r="AU3239" i="217"/>
  <c r="AU3269" i="217"/>
  <c r="AU3442" i="217"/>
  <c r="BA3197" i="217"/>
  <c r="BA3130" i="217"/>
  <c r="BA3288" i="217"/>
  <c r="BA3143" i="217"/>
  <c r="BA3340" i="217"/>
  <c r="BA3152" i="217"/>
  <c r="BA3376" i="217"/>
  <c r="BA3321" i="217"/>
  <c r="BA3449" i="217"/>
  <c r="BA3577" i="217"/>
  <c r="BA3366" i="217"/>
  <c r="BA3494" i="217"/>
  <c r="BA3283" i="217"/>
  <c r="BA3411" i="217"/>
  <c r="BA3539" i="217"/>
  <c r="BA2972" i="217"/>
  <c r="BA2988" i="217"/>
  <c r="BA3004" i="217"/>
  <c r="BA3020" i="217"/>
  <c r="BA3036" i="217"/>
  <c r="BA3052" i="217"/>
  <c r="BA3068" i="217"/>
  <c r="BA2825" i="217"/>
  <c r="BA2726" i="217"/>
  <c r="BA2643" i="217"/>
  <c r="BA2579" i="217"/>
  <c r="AZ2570" i="217" s="1"/>
  <c r="AZ2571" i="217" s="1"/>
  <c r="BA2873" i="217"/>
  <c r="BA2742" i="217"/>
  <c r="BA2657" i="217"/>
  <c r="BA2591" i="217"/>
  <c r="BA3017" i="217"/>
  <c r="BA987" i="217"/>
  <c r="BA955" i="217"/>
  <c r="BA923" i="217"/>
  <c r="BA891" i="217"/>
  <c r="BA859" i="217"/>
  <c r="BA827" i="217"/>
  <c r="BA795" i="217"/>
  <c r="BA763" i="217"/>
  <c r="BA731" i="217"/>
  <c r="BA699" i="217"/>
  <c r="BA667" i="217"/>
  <c r="BA635" i="217"/>
  <c r="BA603" i="217"/>
  <c r="BA571" i="217"/>
  <c r="BA539" i="217"/>
  <c r="BA335" i="217"/>
  <c r="BA824" i="217"/>
  <c r="BA544" i="217"/>
  <c r="BA1021" i="217"/>
  <c r="BA2652" i="217"/>
  <c r="BA866" i="217"/>
  <c r="BA738" i="217"/>
  <c r="BA610" i="217"/>
  <c r="BA2371" i="217"/>
  <c r="BA2135" i="217"/>
  <c r="BA912" i="217"/>
  <c r="BA3049" i="217"/>
  <c r="BA2515" i="217"/>
  <c r="BA2259" i="217"/>
  <c r="BA2155" i="217"/>
  <c r="BA2091" i="217"/>
  <c r="BA1027" i="217"/>
  <c r="BA869" i="217"/>
  <c r="BA2694" i="217"/>
  <c r="BA2199" i="217"/>
  <c r="BA2064" i="217"/>
  <c r="BA2080" i="217"/>
  <c r="BA2096" i="217"/>
  <c r="BA2112" i="217"/>
  <c r="BA2128" i="217"/>
  <c r="BA2144" i="217"/>
  <c r="BA2160" i="217"/>
  <c r="BA2176" i="217"/>
  <c r="BA2192" i="217"/>
  <c r="BA2215" i="217"/>
  <c r="BA2279" i="217"/>
  <c r="BA2343" i="217"/>
  <c r="BA2407" i="217"/>
  <c r="BA2471" i="217"/>
  <c r="BA2535" i="217"/>
  <c r="BA2073" i="217"/>
  <c r="BA2089" i="217"/>
  <c r="BA2105" i="217"/>
  <c r="BA2121" i="217"/>
  <c r="BA2137" i="217"/>
  <c r="BA2153" i="217"/>
  <c r="BA2169" i="217"/>
  <c r="BA2185" i="217"/>
  <c r="BA2201" i="217"/>
  <c r="BA2251" i="217"/>
  <c r="BA2315" i="217"/>
  <c r="BA2379" i="217"/>
  <c r="BA2443" i="217"/>
  <c r="BA2507" i="217"/>
  <c r="BA2066" i="217"/>
  <c r="BA2082" i="217"/>
  <c r="BA2098" i="217"/>
  <c r="BA2114" i="217"/>
  <c r="BA2130" i="217"/>
  <c r="BA2146" i="217"/>
  <c r="BA2162" i="217"/>
  <c r="BA2178" i="217"/>
  <c r="BA2194" i="217"/>
  <c r="BA2223" i="217"/>
  <c r="BA2287" i="217"/>
  <c r="BA2351" i="217"/>
  <c r="BA2415" i="217"/>
  <c r="BA2479" i="217"/>
  <c r="BA2543" i="217"/>
  <c r="BA2216" i="217"/>
  <c r="BA2232" i="217"/>
  <c r="BA2248" i="217"/>
  <c r="BA2264" i="217"/>
  <c r="BA2280" i="217"/>
  <c r="BA2296" i="217"/>
  <c r="BA2312" i="217"/>
  <c r="BA2328" i="217"/>
  <c r="BA2344" i="217"/>
  <c r="BA2360" i="217"/>
  <c r="BA2376" i="217"/>
  <c r="BA2392" i="217"/>
  <c r="BA2408" i="217"/>
  <c r="BA2424" i="217"/>
  <c r="BA2440" i="217"/>
  <c r="BA2456" i="217"/>
  <c r="BA2472" i="217"/>
  <c r="BA2488" i="217"/>
  <c r="BA2504" i="217"/>
  <c r="BA2520" i="217"/>
  <c r="BA2536" i="217"/>
  <c r="BA2552" i="217"/>
  <c r="BA2209" i="217"/>
  <c r="BA2225" i="217"/>
  <c r="BA2241" i="217"/>
  <c r="BA2257" i="217"/>
  <c r="BA2273" i="217"/>
  <c r="BA2289" i="217"/>
  <c r="BA2305" i="217"/>
  <c r="BA2321" i="217"/>
  <c r="BA2337" i="217"/>
  <c r="BA2353" i="217"/>
  <c r="BA2369" i="217"/>
  <c r="BA2385" i="217"/>
  <c r="BA2401" i="217"/>
  <c r="BA2417" i="217"/>
  <c r="BA2433" i="217"/>
  <c r="BA2449" i="217"/>
  <c r="BA2465" i="217"/>
  <c r="BA2481" i="217"/>
  <c r="BA2497" i="217"/>
  <c r="BA2513" i="217"/>
  <c r="BA2529" i="217"/>
  <c r="BA2545" i="217"/>
  <c r="BA2561" i="217"/>
  <c r="BA2222" i="217"/>
  <c r="BA2238" i="217"/>
  <c r="BA2254" i="217"/>
  <c r="BA2270" i="217"/>
  <c r="BA2286" i="217"/>
  <c r="BA2302" i="217"/>
  <c r="BA2318" i="217"/>
  <c r="BA2334" i="217"/>
  <c r="BA2350" i="217"/>
  <c r="BA2366" i="217"/>
  <c r="BA2382" i="217"/>
  <c r="BA2398" i="217"/>
  <c r="BA2414" i="217"/>
  <c r="BA2430" i="217"/>
  <c r="BA2446" i="217"/>
  <c r="BA2462" i="217"/>
  <c r="BA2478" i="217"/>
  <c r="BA2494" i="217"/>
  <c r="BA2510" i="217"/>
  <c r="BA2526" i="217"/>
  <c r="BA2542" i="217"/>
  <c r="BG3316" i="217"/>
  <c r="BG3185" i="217"/>
  <c r="BG3213" i="217"/>
  <c r="BG3540" i="217"/>
  <c r="BG3193" i="217"/>
  <c r="BG3094" i="217"/>
  <c r="BG3126" i="217"/>
  <c r="BG3158" i="217"/>
  <c r="BG3190" i="217"/>
  <c r="BG3222" i="217"/>
  <c r="BG3272" i="217"/>
  <c r="BG3400" i="217"/>
  <c r="BG3528" i="217"/>
  <c r="BG3107" i="217"/>
  <c r="BG3139" i="217"/>
  <c r="BG3171" i="217"/>
  <c r="BG3203" i="217"/>
  <c r="BG3235" i="217"/>
  <c r="BG3324" i="217"/>
  <c r="BG3452" i="217"/>
  <c r="BG3580" i="217"/>
  <c r="BG3116" i="217"/>
  <c r="BG3148" i="217"/>
  <c r="BG3180" i="217"/>
  <c r="BG3212" i="217"/>
  <c r="BG3244" i="217"/>
  <c r="BG3360" i="217"/>
  <c r="BG3488" i="217"/>
  <c r="BG3253" i="217"/>
  <c r="BG3285" i="217"/>
  <c r="BG3317" i="217"/>
  <c r="BG3349" i="217"/>
  <c r="BG3381" i="217"/>
  <c r="BG3413" i="217"/>
  <c r="BG3445" i="217"/>
  <c r="BG3477" i="217"/>
  <c r="BG3517" i="217"/>
  <c r="BG3561" i="217"/>
  <c r="BG3266" i="217"/>
  <c r="BG3306" i="217"/>
  <c r="BG3350" i="217"/>
  <c r="BG3394" i="217"/>
  <c r="BG3434" i="217"/>
  <c r="BG3478" i="217"/>
  <c r="BG3522" i="217"/>
  <c r="BG3562" i="217"/>
  <c r="BG3267" i="217"/>
  <c r="BG3311" i="217"/>
  <c r="BG3351" i="217"/>
  <c r="BG3395" i="217"/>
  <c r="BG3439" i="217"/>
  <c r="BG3479" i="217"/>
  <c r="BG3523" i="217"/>
  <c r="BG3567" i="217"/>
  <c r="BG735" i="217"/>
  <c r="BG563" i="217"/>
  <c r="BG819" i="217"/>
  <c r="BG554" i="217"/>
  <c r="BG532" i="217"/>
  <c r="BG711" i="217"/>
  <c r="BG967" i="217"/>
  <c r="BG587" i="217"/>
  <c r="BG843" i="217"/>
  <c r="BG580" i="217"/>
  <c r="BG644" i="217"/>
  <c r="BG708" i="217"/>
  <c r="BG772" i="217"/>
  <c r="BG836" i="217"/>
  <c r="BG900" i="217"/>
  <c r="BG964" i="217"/>
  <c r="BG557" i="217"/>
  <c r="BG621" i="217"/>
  <c r="BG685" i="217"/>
  <c r="BG749" i="217"/>
  <c r="BG813" i="217"/>
  <c r="BG877" i="217"/>
  <c r="BG941" i="217"/>
  <c r="BG1005" i="217"/>
  <c r="BG598" i="217"/>
  <c r="BG662" i="217"/>
  <c r="BG726" i="217"/>
  <c r="BG790" i="217"/>
  <c r="BG854" i="217"/>
  <c r="BG918" i="217"/>
  <c r="BG982" i="217"/>
  <c r="BM3363" i="217"/>
  <c r="BM3379" i="217"/>
  <c r="BM3395" i="217"/>
  <c r="BM3411" i="217"/>
  <c r="BM3427" i="217"/>
  <c r="BM3443" i="217"/>
  <c r="BM3459" i="217"/>
  <c r="BM3475" i="217"/>
  <c r="BM3491" i="217"/>
  <c r="BM3507" i="217"/>
  <c r="BM3523" i="217"/>
  <c r="BM3539" i="217"/>
  <c r="BM3555" i="217"/>
  <c r="BM3571" i="217"/>
  <c r="BM3587" i="217"/>
  <c r="BM876" i="217"/>
  <c r="BM824" i="217"/>
  <c r="BM772" i="217"/>
  <c r="BM724" i="217"/>
  <c r="BM672" i="217"/>
  <c r="BM620" i="217"/>
  <c r="BM568" i="217"/>
  <c r="BM512" i="217"/>
  <c r="BM476" i="217"/>
  <c r="BM440" i="217"/>
  <c r="BM404" i="217"/>
  <c r="BM372" i="217"/>
  <c r="BM336" i="217"/>
  <c r="BM308" i="217"/>
  <c r="BM272" i="217"/>
  <c r="BM240" i="217"/>
  <c r="BM204" i="217"/>
  <c r="BM168" i="217"/>
  <c r="BM116" i="217"/>
  <c r="BM68" i="217"/>
  <c r="BM24" i="217"/>
  <c r="BM990" i="217"/>
  <c r="BM974" i="217"/>
  <c r="BM958" i="217"/>
  <c r="BM942" i="217"/>
  <c r="BM926" i="217"/>
  <c r="BM910" i="217"/>
  <c r="BM894" i="217"/>
  <c r="BM878" i="217"/>
  <c r="BM862" i="217"/>
  <c r="BM846" i="217"/>
  <c r="BM830" i="217"/>
  <c r="BM814" i="217"/>
  <c r="BM798" i="217"/>
  <c r="BM782" i="217"/>
  <c r="BM766" i="217"/>
  <c r="BM750" i="217"/>
  <c r="BM734" i="217"/>
  <c r="BM718" i="217"/>
  <c r="BM702" i="217"/>
  <c r="BM686" i="217"/>
  <c r="BM670" i="217"/>
  <c r="BM654" i="217"/>
  <c r="BM638" i="217"/>
  <c r="BM622" i="217"/>
  <c r="BM606" i="217"/>
  <c r="BM590" i="217"/>
  <c r="BM574" i="217"/>
  <c r="BM558" i="217"/>
  <c r="BM542" i="217"/>
  <c r="BM514" i="217"/>
  <c r="BM498" i="217"/>
  <c r="BM482" i="217"/>
  <c r="BM466" i="217"/>
  <c r="BM450" i="217"/>
  <c r="BM434" i="217"/>
  <c r="BM418" i="217"/>
  <c r="BM402" i="217"/>
  <c r="BM386" i="217"/>
  <c r="BM370" i="217"/>
  <c r="BM354" i="217"/>
  <c r="BM338" i="217"/>
  <c r="BM322" i="217"/>
  <c r="BM306" i="217"/>
  <c r="BM290" i="217"/>
  <c r="BM274" i="217"/>
  <c r="BM258" i="217"/>
  <c r="BM242" i="217"/>
  <c r="BM226" i="217"/>
  <c r="BM210" i="217"/>
  <c r="BM194" i="217"/>
  <c r="BM178" i="217"/>
  <c r="BM162" i="217"/>
  <c r="BM146" i="217"/>
  <c r="BM130" i="217"/>
  <c r="BM114" i="217"/>
  <c r="BM98" i="217"/>
  <c r="BM82" i="217"/>
  <c r="BM66" i="217"/>
  <c r="BM50" i="217"/>
  <c r="BM34" i="217"/>
  <c r="BM18" i="217"/>
  <c r="BM984" i="217"/>
  <c r="BM952" i="217"/>
  <c r="BM920" i="217"/>
  <c r="BM880" i="217"/>
  <c r="BM840" i="217"/>
  <c r="BM792" i="217"/>
  <c r="BM744" i="217"/>
  <c r="BM692" i="217"/>
  <c r="BM652" i="217"/>
  <c r="BM600" i="217"/>
  <c r="BM560" i="217"/>
  <c r="BM288" i="217"/>
  <c r="BM160" i="217"/>
  <c r="BM108" i="217"/>
  <c r="BM64" i="217"/>
  <c r="BM16" i="217"/>
  <c r="BM1027" i="217"/>
  <c r="BM985" i="217"/>
  <c r="BM969" i="217"/>
  <c r="BM953" i="217"/>
  <c r="BM937" i="217"/>
  <c r="BM921" i="217"/>
  <c r="BM905" i="217"/>
  <c r="BM889" i="217"/>
  <c r="BM873" i="217"/>
  <c r="BM857" i="217"/>
  <c r="BM841" i="217"/>
  <c r="BM825" i="217"/>
  <c r="BM809" i="217"/>
  <c r="BM793" i="217"/>
  <c r="BM777" i="217"/>
  <c r="BM761" i="217"/>
  <c r="BM745" i="217"/>
  <c r="BM729" i="217"/>
  <c r="BM713" i="217"/>
  <c r="BM697" i="217"/>
  <c r="BM681" i="217"/>
  <c r="BM665" i="217"/>
  <c r="BM649" i="217"/>
  <c r="BM633" i="217"/>
  <c r="BM617" i="217"/>
  <c r="BM601" i="217"/>
  <c r="BM585" i="217"/>
  <c r="BM569" i="217"/>
  <c r="BM553" i="217"/>
  <c r="BM537" i="217"/>
  <c r="BM509" i="217"/>
  <c r="BM493" i="217"/>
  <c r="BM477" i="217"/>
  <c r="BM461" i="217"/>
  <c r="BM445" i="217"/>
  <c r="BM429" i="217"/>
  <c r="BM413" i="217"/>
  <c r="BM397" i="217"/>
  <c r="BM381" i="217"/>
  <c r="BM365" i="217"/>
  <c r="BM349" i="217"/>
  <c r="BM333" i="217"/>
  <c r="BM317" i="217"/>
  <c r="BM301" i="217"/>
  <c r="BM285" i="217"/>
  <c r="BM269" i="217"/>
  <c r="BM253" i="217"/>
  <c r="BM237" i="217"/>
  <c r="BM221" i="217"/>
  <c r="BM205" i="217"/>
  <c r="BM189" i="217"/>
  <c r="BM173" i="217"/>
  <c r="BM157" i="217"/>
  <c r="BM141" i="217"/>
  <c r="BM125" i="217"/>
  <c r="BM109" i="217"/>
  <c r="BM93" i="217"/>
  <c r="BM77" i="217"/>
  <c r="BM61" i="217"/>
  <c r="BM45" i="217"/>
  <c r="BM29" i="217"/>
  <c r="BM992" i="217"/>
  <c r="BM956" i="217"/>
  <c r="BM916" i="217"/>
  <c r="BM884" i="217"/>
  <c r="BM832" i="217"/>
  <c r="BM788" i="217"/>
  <c r="BM740" i="217"/>
  <c r="BM696" i="217"/>
  <c r="BM644" i="217"/>
  <c r="BM604" i="217"/>
  <c r="BM548" i="217"/>
  <c r="BM1004" i="217"/>
  <c r="BM1020" i="217"/>
  <c r="BM1001" i="217"/>
  <c r="BM1017" i="217"/>
  <c r="BM998" i="217"/>
  <c r="BM508" i="217"/>
  <c r="BM480" i="217"/>
  <c r="BM452" i="217"/>
  <c r="BM420" i="217"/>
  <c r="BM392" i="217"/>
  <c r="BM364" i="217"/>
  <c r="BM332" i="217"/>
  <c r="BM292" i="217"/>
  <c r="BM260" i="217"/>
  <c r="BM232" i="217"/>
  <c r="BM188" i="217"/>
  <c r="BM140" i="217"/>
  <c r="BM100" i="217"/>
  <c r="BM48" i="217"/>
  <c r="D26" i="221"/>
  <c r="AI2882" i="217"/>
  <c r="AI2651" i="217"/>
  <c r="AI2794" i="217"/>
  <c r="AO1789" i="217"/>
  <c r="AO1646" i="217"/>
  <c r="AO1918" i="217"/>
  <c r="AO1735" i="217"/>
  <c r="AO1564" i="217"/>
  <c r="AO1820" i="217"/>
  <c r="AO1957" i="217"/>
  <c r="AU1464" i="217"/>
  <c r="AU1101" i="217"/>
  <c r="AU1357" i="217"/>
  <c r="AU1114" i="217"/>
  <c r="AU1370" i="217"/>
  <c r="AU1127" i="217"/>
  <c r="AU1383" i="217"/>
  <c r="AU1264" i="217"/>
  <c r="BA709" i="217"/>
  <c r="BA645" i="217"/>
  <c r="BA581" i="217"/>
  <c r="BA984" i="217"/>
  <c r="BA832" i="217"/>
  <c r="BA652" i="217"/>
  <c r="BG2969" i="217"/>
  <c r="BG2905" i="217"/>
  <c r="BG2841" i="217"/>
  <c r="BG2789" i="217"/>
  <c r="BG2765" i="217"/>
  <c r="BG2744" i="217"/>
  <c r="BG2722" i="217"/>
  <c r="BG2701" i="217"/>
  <c r="BG2680" i="217"/>
  <c r="BG2658" i="217"/>
  <c r="BG2640" i="217"/>
  <c r="BG2624" i="217"/>
  <c r="BG2608" i="217"/>
  <c r="BG2592" i="217"/>
  <c r="BG2576" i="217"/>
  <c r="BG2809" i="217"/>
  <c r="BG2776" i="217"/>
  <c r="BG2754" i="217"/>
  <c r="BG2733" i="217"/>
  <c r="BG2712" i="217"/>
  <c r="BG2690" i="217"/>
  <c r="BG2669" i="217"/>
  <c r="BG2648" i="217"/>
  <c r="BG2632" i="217"/>
  <c r="BG2616" i="217"/>
  <c r="BG2600" i="217"/>
  <c r="BG2584" i="217"/>
  <c r="BG2921" i="217"/>
  <c r="BG2749" i="217"/>
  <c r="BG2664" i="217"/>
  <c r="BG2596" i="217"/>
  <c r="BG2857" i="217"/>
  <c r="BG2728" i="217"/>
  <c r="BG2644" i="217"/>
  <c r="BG2580" i="217"/>
  <c r="BG3049" i="217"/>
  <c r="BG2797" i="217"/>
  <c r="BG2706" i="217"/>
  <c r="BG2628" i="217"/>
  <c r="BG2770" i="217"/>
  <c r="BG2685" i="217"/>
  <c r="BG2612" i="217"/>
  <c r="BG2985" i="217"/>
  <c r="BG3065" i="217"/>
  <c r="BG2937" i="217"/>
  <c r="BG3064" i="217"/>
  <c r="BG3048" i="217"/>
  <c r="BG3032" i="217"/>
  <c r="BG3016" i="217"/>
  <c r="BG3000" i="217"/>
  <c r="BG2984" i="217"/>
  <c r="BG2968" i="217"/>
  <c r="BG2952" i="217"/>
  <c r="BG2936" i="217"/>
  <c r="BG2920" i="217"/>
  <c r="BG2904" i="217"/>
  <c r="BG2888" i="217"/>
  <c r="BG2872" i="217"/>
  <c r="BG2856" i="217"/>
  <c r="BG2840" i="217"/>
  <c r="BG2824" i="217"/>
  <c r="BG2808" i="217"/>
  <c r="BG2792" i="217"/>
  <c r="BG3071" i="217"/>
  <c r="BG3055" i="217"/>
  <c r="BG3039" i="217"/>
  <c r="BG3023" i="217"/>
  <c r="BG3007" i="217"/>
  <c r="BG2991" i="217"/>
  <c r="BG2975" i="217"/>
  <c r="BG2959" i="217"/>
  <c r="BG2943" i="217"/>
  <c r="BG2927" i="217"/>
  <c r="BG2911" i="217"/>
  <c r="BG2895" i="217"/>
  <c r="BG2879" i="217"/>
  <c r="BG2863" i="217"/>
  <c r="BG2847" i="217"/>
  <c r="BG2831" i="217"/>
  <c r="BG2815" i="217"/>
  <c r="BG2799" i="217"/>
  <c r="BG2783" i="217"/>
  <c r="BG2767" i="217"/>
  <c r="BG2751" i="217"/>
  <c r="BG2735" i="217"/>
  <c r="BG2719" i="217"/>
  <c r="BG2703" i="217"/>
  <c r="BG2687" i="217"/>
  <c r="BG2671" i="217"/>
  <c r="BG2655" i="217"/>
  <c r="BG3066" i="217"/>
  <c r="BG3050" i="217"/>
  <c r="BG3034" i="217"/>
  <c r="BG3018" i="217"/>
  <c r="BG3002" i="217"/>
  <c r="BG2986" i="217"/>
  <c r="BG2970" i="217"/>
  <c r="BG2954" i="217"/>
  <c r="BG2938" i="217"/>
  <c r="BG2922" i="217"/>
  <c r="BG2906" i="217"/>
  <c r="BG2890" i="217"/>
  <c r="BG2874" i="217"/>
  <c r="BG2858" i="217"/>
  <c r="BG2842" i="217"/>
  <c r="BG2826" i="217"/>
  <c r="BG2810" i="217"/>
  <c r="BG3045" i="217"/>
  <c r="BG2981" i="217"/>
  <c r="BG2917" i="217"/>
  <c r="BG2853" i="217"/>
  <c r="BG2794" i="217"/>
  <c r="BG2769" i="217"/>
  <c r="BG2748" i="217"/>
  <c r="BG2726" i="217"/>
  <c r="BG2705" i="217"/>
  <c r="BG2684" i="217"/>
  <c r="BG2662" i="217"/>
  <c r="BG2643" i="217"/>
  <c r="BG2627" i="217"/>
  <c r="BG2611" i="217"/>
  <c r="BG2595" i="217"/>
  <c r="BG2579" i="217"/>
  <c r="BG3025" i="217"/>
  <c r="BG2961" i="217"/>
  <c r="BG2897" i="217"/>
  <c r="BG2833" i="217"/>
  <c r="BG2785" i="217"/>
  <c r="BG2762" i="217"/>
  <c r="BG2741" i="217"/>
  <c r="BG3001" i="217"/>
  <c r="BG3060" i="217"/>
  <c r="BG3044" i="217"/>
  <c r="BG3028" i="217"/>
  <c r="BG3012" i="217"/>
  <c r="BG2996" i="217"/>
  <c r="BG2980" i="217"/>
  <c r="BG2964" i="217"/>
  <c r="BG2948" i="217"/>
  <c r="BG2932" i="217"/>
  <c r="BG2916" i="217"/>
  <c r="BG2900" i="217"/>
  <c r="BG2884" i="217"/>
  <c r="BG2868" i="217"/>
  <c r="BG2852" i="217"/>
  <c r="BG2836" i="217"/>
  <c r="BG2820" i="217"/>
  <c r="BG2804" i="217"/>
  <c r="BG2788" i="217"/>
  <c r="BG3067" i="217"/>
  <c r="BG3051" i="217"/>
  <c r="BG3035" i="217"/>
  <c r="BG3019" i="217"/>
  <c r="BG3003" i="217"/>
  <c r="BG2987" i="217"/>
  <c r="BG2971" i="217"/>
  <c r="BG2955" i="217"/>
  <c r="BG2939" i="217"/>
  <c r="BG2923" i="217"/>
  <c r="BG2907" i="217"/>
  <c r="BG2891" i="217"/>
  <c r="BG2875" i="217"/>
  <c r="BG2859" i="217"/>
  <c r="BG2843" i="217"/>
  <c r="BG2827" i="217"/>
  <c r="BG2811" i="217"/>
  <c r="BG2795" i="217"/>
  <c r="BG2779" i="217"/>
  <c r="BG2763" i="217"/>
  <c r="BG2747" i="217"/>
  <c r="BG2731" i="217"/>
  <c r="BG2715" i="217"/>
  <c r="BG2699" i="217"/>
  <c r="BG2683" i="217"/>
  <c r="BG2667" i="217"/>
  <c r="BG2651" i="217"/>
  <c r="BG3062" i="217"/>
  <c r="BG3046" i="217"/>
  <c r="BG3030" i="217"/>
  <c r="BG3014" i="217"/>
  <c r="BG2998" i="217"/>
  <c r="BG2982" i="217"/>
  <c r="BG2966" i="217"/>
  <c r="BG2950" i="217"/>
  <c r="BG2934" i="217"/>
  <c r="BG2918" i="217"/>
  <c r="BG2902" i="217"/>
  <c r="BG2886" i="217"/>
  <c r="BG2870" i="217"/>
  <c r="BG2854" i="217"/>
  <c r="BG2838" i="217"/>
  <c r="BG2822" i="217"/>
  <c r="BG2806" i="217"/>
  <c r="BG3029" i="217"/>
  <c r="BG2965" i="217"/>
  <c r="BG2901" i="217"/>
  <c r="BG2837" i="217"/>
  <c r="BG2786" i="217"/>
  <c r="BG2764" i="217"/>
  <c r="BG2742" i="217"/>
  <c r="BG2721" i="217"/>
  <c r="BG3072" i="217"/>
  <c r="BG3056" i="217"/>
  <c r="BG3040" i="217"/>
  <c r="BG3024" i="217"/>
  <c r="BG3008" i="217"/>
  <c r="BG2992" i="217"/>
  <c r="BG2976" i="217"/>
  <c r="BG2960" i="217"/>
  <c r="BG2944" i="217"/>
  <c r="BG2928" i="217"/>
  <c r="BG2912" i="217"/>
  <c r="BG2896" i="217"/>
  <c r="BG2880" i="217"/>
  <c r="BG2864" i="217"/>
  <c r="BG2848" i="217"/>
  <c r="BG2832" i="217"/>
  <c r="BG2816" i="217"/>
  <c r="BG2800" i="217"/>
  <c r="BG2784" i="217"/>
  <c r="BG3063" i="217"/>
  <c r="BG3047" i="217"/>
  <c r="BG3031" i="217"/>
  <c r="BG3015" i="217"/>
  <c r="BG2999" i="217"/>
  <c r="BG2983" i="217"/>
  <c r="BG2967" i="217"/>
  <c r="BG2951" i="217"/>
  <c r="BG2935" i="217"/>
  <c r="BG2919" i="217"/>
  <c r="BG2903" i="217"/>
  <c r="BG2887" i="217"/>
  <c r="BG2871" i="217"/>
  <c r="BG2855" i="217"/>
  <c r="BG2839" i="217"/>
  <c r="BG2823" i="217"/>
  <c r="BG2807" i="217"/>
  <c r="BG2791" i="217"/>
  <c r="BG2775" i="217"/>
  <c r="BG2759" i="217"/>
  <c r="BG2743" i="217"/>
  <c r="BG2727" i="217"/>
  <c r="BG2711" i="217"/>
  <c r="BG3036" i="217"/>
  <c r="BG2972" i="217"/>
  <c r="BG2908" i="217"/>
  <c r="BG2844" i="217"/>
  <c r="BG3075" i="217"/>
  <c r="BG3011" i="217"/>
  <c r="BG2947" i="217"/>
  <c r="BG2883" i="217"/>
  <c r="BG2819" i="217"/>
  <c r="BG2755" i="217"/>
  <c r="BG2695" i="217"/>
  <c r="BG2663" i="217"/>
  <c r="BG3058" i="217"/>
  <c r="BG3026" i="217"/>
  <c r="BG2994" i="217"/>
  <c r="BG2962" i="217"/>
  <c r="BG2930" i="217"/>
  <c r="BG2898" i="217"/>
  <c r="BG2866" i="217"/>
  <c r="BG2834" i="217"/>
  <c r="BG2802" i="217"/>
  <c r="BG2949" i="217"/>
  <c r="BG2821" i="217"/>
  <c r="BG2758" i="217"/>
  <c r="BG2716" i="217"/>
  <c r="BG2689" i="217"/>
  <c r="BG2657" i="217"/>
  <c r="BG2635" i="217"/>
  <c r="BG2615" i="217"/>
  <c r="BG2591" i="217"/>
  <c r="BG3057" i="217"/>
  <c r="BG2977" i="217"/>
  <c r="BG2881" i="217"/>
  <c r="BG2801" i="217"/>
  <c r="BG2768" i="217"/>
  <c r="BG2736" i="217"/>
  <c r="BG2714" i="217"/>
  <c r="BG2693" i="217"/>
  <c r="BG2672" i="217"/>
  <c r="BG2650" i="217"/>
  <c r="BG2634" i="217"/>
  <c r="BG2618" i="217"/>
  <c r="BG2602" i="217"/>
  <c r="BG2586" i="217"/>
  <c r="BG3053" i="217"/>
  <c r="BG2989" i="217"/>
  <c r="BG2925" i="217"/>
  <c r="BG2861" i="217"/>
  <c r="BG2798" i="217"/>
  <c r="BG2772" i="217"/>
  <c r="BG2750" i="217"/>
  <c r="BG2729" i="217"/>
  <c r="BG2708" i="217"/>
  <c r="BG2686" i="217"/>
  <c r="BG2665" i="217"/>
  <c r="BG2645" i="217"/>
  <c r="BG2629" i="217"/>
  <c r="BG2613" i="217"/>
  <c r="BG2597" i="217"/>
  <c r="BG2581" i="217"/>
  <c r="BG2620" i="217"/>
  <c r="BG2696" i="217"/>
  <c r="BG2781" i="217"/>
  <c r="BG3017" i="217"/>
  <c r="BG3052" i="217"/>
  <c r="BG2988" i="217"/>
  <c r="BG2924" i="217"/>
  <c r="BG2860" i="217"/>
  <c r="BG2796" i="217"/>
  <c r="BG3027" i="217"/>
  <c r="BG2963" i="217"/>
  <c r="BG2899" i="217"/>
  <c r="BG2835" i="217"/>
  <c r="BG2771" i="217"/>
  <c r="BG2707" i="217"/>
  <c r="BG2675" i="217"/>
  <c r="BG3070" i="217"/>
  <c r="BG3038" i="217"/>
  <c r="BG3006" i="217"/>
  <c r="BG2974" i="217"/>
  <c r="BG2942" i="217"/>
  <c r="BG2910" i="217"/>
  <c r="BG2878" i="217"/>
  <c r="BG2846" i="217"/>
  <c r="BG2814" i="217"/>
  <c r="BG2997" i="217"/>
  <c r="BG2869" i="217"/>
  <c r="BG2774" i="217"/>
  <c r="BG2732" i="217"/>
  <c r="BG2694" i="217"/>
  <c r="BG2668" i="217"/>
  <c r="BG2639" i="217"/>
  <c r="BG2619" i="217"/>
  <c r="BG2599" i="217"/>
  <c r="BG3073" i="217"/>
  <c r="BG2993" i="217"/>
  <c r="BG2913" i="217"/>
  <c r="BG2817" i="217"/>
  <c r="BG2773" i="217"/>
  <c r="BG2746" i="217"/>
  <c r="BG2720" i="217"/>
  <c r="BG2698" i="217"/>
  <c r="BG2677" i="217"/>
  <c r="BG2656" i="217"/>
  <c r="BG2638" i="217"/>
  <c r="BG2622" i="217"/>
  <c r="BG2606" i="217"/>
  <c r="BG2590" i="217"/>
  <c r="BG3069" i="217"/>
  <c r="BG3005" i="217"/>
  <c r="BG2941" i="217"/>
  <c r="BG2877" i="217"/>
  <c r="BG2813" i="217"/>
  <c r="BG2777" i="217"/>
  <c r="BG2756" i="217"/>
  <c r="BG2734" i="217"/>
  <c r="BG2713" i="217"/>
  <c r="BG2692" i="217"/>
  <c r="BG2825" i="217"/>
  <c r="BG2674" i="217"/>
  <c r="BG2588" i="217"/>
  <c r="BG2593" i="217"/>
  <c r="BG2617" i="217"/>
  <c r="BG2637" i="217"/>
  <c r="BG2660" i="217"/>
  <c r="BG2697" i="217"/>
  <c r="BG2740" i="217"/>
  <c r="BG2782" i="217"/>
  <c r="BG2893" i="217"/>
  <c r="BG3021" i="217"/>
  <c r="BG2594" i="217"/>
  <c r="BG2626" i="217"/>
  <c r="BG2661" i="217"/>
  <c r="BG2704" i="217"/>
  <c r="BG2752" i="217"/>
  <c r="BG2849" i="217"/>
  <c r="BG3009" i="217"/>
  <c r="BG2603" i="217"/>
  <c r="BG2647" i="217"/>
  <c r="BG2700" i="217"/>
  <c r="BG2780" i="217"/>
  <c r="BG3013" i="217"/>
  <c r="BG2850" i="217"/>
  <c r="BG2914" i="217"/>
  <c r="BG2978" i="217"/>
  <c r="BG3042" i="217"/>
  <c r="BG2679" i="217"/>
  <c r="BG2787" i="217"/>
  <c r="BG2915" i="217"/>
  <c r="BG3043" i="217"/>
  <c r="BG2876" i="217"/>
  <c r="BG3004" i="217"/>
  <c r="E2112" i="217"/>
  <c r="E2518" i="217"/>
  <c r="E2282" i="217"/>
  <c r="E2122" i="217"/>
  <c r="E2558" i="217"/>
  <c r="E2275" i="217"/>
  <c r="E2403" i="217"/>
  <c r="E2531" i="217"/>
  <c r="E2284" i="217"/>
  <c r="E2532" i="217"/>
  <c r="E2373" i="217"/>
  <c r="K399" i="217"/>
  <c r="K143" i="217"/>
  <c r="K1416" i="217"/>
  <c r="K1429" i="217"/>
  <c r="K1442" i="217"/>
  <c r="Q2827" i="217"/>
  <c r="Q2704" i="217"/>
  <c r="Q2633" i="217"/>
  <c r="Q3047" i="217"/>
  <c r="Q2972" i="217"/>
  <c r="Q2885" i="217"/>
  <c r="Q2474" i="217"/>
  <c r="Q2218" i="217"/>
  <c r="Q2112" i="217"/>
  <c r="Q2240" i="217"/>
  <c r="Q2368" i="217"/>
  <c r="Q2496" i="217"/>
  <c r="Q2125" i="217"/>
  <c r="Q2253" i="217"/>
  <c r="Q2381" i="217"/>
  <c r="Q2509" i="217"/>
  <c r="Q2439" i="217"/>
  <c r="Q2111" i="217"/>
  <c r="Q2406" i="217"/>
  <c r="Q2922" i="217"/>
  <c r="W3056" i="217"/>
  <c r="E351" i="217"/>
  <c r="AI3074" i="217"/>
  <c r="AI2840" i="217"/>
  <c r="AI2635" i="217"/>
  <c r="AI2742" i="217"/>
  <c r="AI2707" i="217"/>
  <c r="AI378" i="217"/>
  <c r="AI250" i="217"/>
  <c r="AI122" i="217"/>
  <c r="AI503" i="217"/>
  <c r="AI32" i="217"/>
  <c r="AI96" i="217"/>
  <c r="AI160" i="217"/>
  <c r="AI224" i="217"/>
  <c r="AI288" i="217"/>
  <c r="AI352" i="217"/>
  <c r="AI416" i="217"/>
  <c r="AI480" i="217"/>
  <c r="AI475" i="217"/>
  <c r="AI65" i="217"/>
  <c r="AI129" i="217"/>
  <c r="AI193" i="217"/>
  <c r="AI257" i="217"/>
  <c r="AI321" i="217"/>
  <c r="AI385" i="217"/>
  <c r="AI449" i="217"/>
  <c r="AI513" i="217"/>
  <c r="AI343" i="217"/>
  <c r="AI215" i="217"/>
  <c r="AI87" i="217"/>
  <c r="AI506" i="217"/>
  <c r="AI334" i="217"/>
  <c r="AI206" i="217"/>
  <c r="AI78" i="217"/>
  <c r="AI99" i="217"/>
  <c r="AI355" i="217"/>
  <c r="AI219" i="217"/>
  <c r="AO2503" i="217"/>
  <c r="AO2418" i="217"/>
  <c r="AO2339" i="217"/>
  <c r="AO2275" i="217"/>
  <c r="AO2211" i="217"/>
  <c r="AO2168" i="217"/>
  <c r="AO2136" i="217"/>
  <c r="AO2104" i="217"/>
  <c r="AO2072" i="217"/>
  <c r="AO1991" i="217"/>
  <c r="AO1710" i="217"/>
  <c r="AO2032" i="217"/>
  <c r="AO1799" i="217"/>
  <c r="AO1628" i="217"/>
  <c r="AO1894" i="217"/>
  <c r="AO2021" i="217"/>
  <c r="AU3229" i="217"/>
  <c r="AU3412" i="217"/>
  <c r="AU3097" i="217"/>
  <c r="AU3150" i="217"/>
  <c r="AU3214" i="217"/>
  <c r="AU3368" i="217"/>
  <c r="AU3099" i="217"/>
  <c r="AU3187" i="217"/>
  <c r="AU3516" i="217"/>
  <c r="AU3244" i="217"/>
  <c r="AU3413" i="217"/>
  <c r="AU3330" i="217"/>
  <c r="AU3586" i="217"/>
  <c r="AU3503" i="217"/>
  <c r="AU1336" i="217"/>
  <c r="AU1165" i="217"/>
  <c r="AU1421" i="217"/>
  <c r="AU1178" i="217"/>
  <c r="AU1434" i="217"/>
  <c r="AU1191" i="217"/>
  <c r="AU1447" i="217"/>
  <c r="AU1348" i="217"/>
  <c r="AU1589" i="217"/>
  <c r="AU1818" i="217"/>
  <c r="AU1628" i="217"/>
  <c r="AU1950" i="217"/>
  <c r="AU1672" i="217"/>
  <c r="AU1611" i="217"/>
  <c r="AU1739" i="217"/>
  <c r="AU1867" i="217"/>
  <c r="AU1995" i="217"/>
  <c r="AU1788" i="217"/>
  <c r="AU1916" i="217"/>
  <c r="AU2044" i="217"/>
  <c r="AU1849" i="217"/>
  <c r="AU1977" i="217"/>
  <c r="BA3137" i="217"/>
  <c r="BA3133" i="217"/>
  <c r="BA3113" i="217"/>
  <c r="BA3146" i="217"/>
  <c r="BA3210" i="217"/>
  <c r="BA3352" i="217"/>
  <c r="BA3095" i="217"/>
  <c r="BA3159" i="217"/>
  <c r="BA3223" i="217"/>
  <c r="BA3404" i="217"/>
  <c r="BA3104" i="217"/>
  <c r="BA3168" i="217"/>
  <c r="BA3232" i="217"/>
  <c r="BA3440" i="217"/>
  <c r="BA3273" i="217"/>
  <c r="BA3337" i="217"/>
  <c r="BA3401" i="217"/>
  <c r="BA3465" i="217"/>
  <c r="BA3529" i="217"/>
  <c r="BA3254" i="217"/>
  <c r="BA3318" i="217"/>
  <c r="BA3382" i="217"/>
  <c r="BA3446" i="217"/>
  <c r="BA3510" i="217"/>
  <c r="BA3574" i="217"/>
  <c r="BA3299" i="217"/>
  <c r="BA3363" i="217"/>
  <c r="BA3427" i="217"/>
  <c r="BA3491" i="217"/>
  <c r="BA3555" i="217"/>
  <c r="BA946" i="217"/>
  <c r="BA882" i="217"/>
  <c r="BA818" i="217"/>
  <c r="BA754" i="217"/>
  <c r="BA690" i="217"/>
  <c r="BA626" i="217"/>
  <c r="BA562" i="217"/>
  <c r="BA944" i="217"/>
  <c r="BA780" i="217"/>
  <c r="BA572" i="217"/>
  <c r="BA949" i="217"/>
  <c r="BA885" i="217"/>
  <c r="BA821" i="217"/>
  <c r="BA757" i="217"/>
  <c r="BA693" i="217"/>
  <c r="BA629" i="217"/>
  <c r="BA565" i="217"/>
  <c r="BA948" i="217"/>
  <c r="BA784" i="217"/>
  <c r="BA604" i="217"/>
  <c r="BG3121" i="217"/>
  <c r="BG3556" i="217"/>
  <c r="BG3300" i="217"/>
  <c r="BG3197" i="217"/>
  <c r="BG3133" i="217"/>
  <c r="BG3476" i="217"/>
  <c r="BG3241" i="217"/>
  <c r="BG3177" i="217"/>
  <c r="BG3113" i="217"/>
  <c r="BG3098" i="217"/>
  <c r="BG3114" i="217"/>
  <c r="BG3130" i="217"/>
  <c r="BG3146" i="217"/>
  <c r="BG3162" i="217"/>
  <c r="BG3178" i="217"/>
  <c r="BG3194" i="217"/>
  <c r="BG3210" i="217"/>
  <c r="BG3226" i="217"/>
  <c r="BG3242" i="217"/>
  <c r="BG3288" i="217"/>
  <c r="BG3352" i="217"/>
  <c r="BG3416" i="217"/>
  <c r="BG3480" i="217"/>
  <c r="BG3544" i="217"/>
  <c r="BG3095" i="217"/>
  <c r="BG3111" i="217"/>
  <c r="BG3127" i="217"/>
  <c r="BG3143" i="217"/>
  <c r="BG3159" i="217"/>
  <c r="BG3175" i="217"/>
  <c r="BG3191" i="217"/>
  <c r="BG3207" i="217"/>
  <c r="BG3223" i="217"/>
  <c r="BG3239" i="217"/>
  <c r="BG3276" i="217"/>
  <c r="BG3340" i="217"/>
  <c r="BG3404" i="217"/>
  <c r="BG3468" i="217"/>
  <c r="BG3532" i="217"/>
  <c r="BG3088" i="217"/>
  <c r="BF3082" i="217" s="1"/>
  <c r="BF3083" i="217" s="1"/>
  <c r="BG3104" i="217"/>
  <c r="BG3120" i="217"/>
  <c r="BG3136" i="217"/>
  <c r="BG3152" i="217"/>
  <c r="BG3168" i="217"/>
  <c r="BG3184" i="217"/>
  <c r="BG3200" i="217"/>
  <c r="BG3216" i="217"/>
  <c r="BG3232" i="217"/>
  <c r="BG3248" i="217"/>
  <c r="BG3312" i="217"/>
  <c r="BG3376" i="217"/>
  <c r="BG3440" i="217"/>
  <c r="BG3504" i="217"/>
  <c r="BG3568" i="217"/>
  <c r="BG3257" i="217"/>
  <c r="BG3273" i="217"/>
  <c r="BG3289" i="217"/>
  <c r="BG3305" i="217"/>
  <c r="BG3321" i="217"/>
  <c r="BG3337" i="217"/>
  <c r="BG3353" i="217"/>
  <c r="BG3369" i="217"/>
  <c r="BG3385" i="217"/>
  <c r="BG3401" i="217"/>
  <c r="BG3417" i="217"/>
  <c r="BG3433" i="217"/>
  <c r="BG3449" i="217"/>
  <c r="BG3465" i="217"/>
  <c r="BG3481" i="217"/>
  <c r="BG3501" i="217"/>
  <c r="BG3525" i="217"/>
  <c r="BG3545" i="217"/>
  <c r="BG3565" i="217"/>
  <c r="BG3250" i="217"/>
  <c r="BG3270" i="217"/>
  <c r="BG3290" i="217"/>
  <c r="BG3314" i="217"/>
  <c r="BG3334" i="217"/>
  <c r="BG3354" i="217"/>
  <c r="BG3378" i="217"/>
  <c r="BG3398" i="217"/>
  <c r="BG3418" i="217"/>
  <c r="BG3442" i="217"/>
  <c r="BG3462" i="217"/>
  <c r="BG3482" i="217"/>
  <c r="BG3506" i="217"/>
  <c r="BG3526" i="217"/>
  <c r="BG3546" i="217"/>
  <c r="BG3570" i="217"/>
  <c r="BG3251" i="217"/>
  <c r="BG3271" i="217"/>
  <c r="BG3295" i="217"/>
  <c r="BG3315" i="217"/>
  <c r="BG3335" i="217"/>
  <c r="BG3359" i="217"/>
  <c r="BG3379" i="217"/>
  <c r="BG3399" i="217"/>
  <c r="BG3423" i="217"/>
  <c r="BG3443" i="217"/>
  <c r="BG3463" i="217"/>
  <c r="BG3487" i="217"/>
  <c r="BG3507" i="217"/>
  <c r="BG3527" i="217"/>
  <c r="BG3551" i="217"/>
  <c r="BG3033" i="217"/>
  <c r="BG2760" i="217"/>
  <c r="BG2653" i="217"/>
  <c r="BG2577" i="217"/>
  <c r="BG2601" i="217"/>
  <c r="BG2621" i="217"/>
  <c r="BG2641" i="217"/>
  <c r="BG2670" i="217"/>
  <c r="BG2702" i="217"/>
  <c r="BG2745" i="217"/>
  <c r="BG2790" i="217"/>
  <c r="BG2909" i="217"/>
  <c r="BG3037" i="217"/>
  <c r="BG2598" i="217"/>
  <c r="BG2630" i="217"/>
  <c r="BG2666" i="217"/>
  <c r="BG2709" i="217"/>
  <c r="BG2757" i="217"/>
  <c r="BG2865" i="217"/>
  <c r="BG3041" i="217"/>
  <c r="BG2607" i="217"/>
  <c r="BG2652" i="217"/>
  <c r="BG2710" i="217"/>
  <c r="BG2805" i="217"/>
  <c r="BG3061" i="217"/>
  <c r="BG2862" i="217"/>
  <c r="BG2926" i="217"/>
  <c r="BG2990" i="217"/>
  <c r="BG3054" i="217"/>
  <c r="BG2691" i="217"/>
  <c r="BG2803" i="217"/>
  <c r="BG2931" i="217"/>
  <c r="BG3059" i="217"/>
  <c r="BG2892" i="217"/>
  <c r="BG3020" i="217"/>
  <c r="K2158" i="217"/>
  <c r="K1846" i="217"/>
  <c r="AI2644" i="217"/>
  <c r="AI2963" i="217"/>
  <c r="AU1208" i="217"/>
  <c r="AU1229" i="217"/>
  <c r="AU1485" i="217"/>
  <c r="AU1242" i="217"/>
  <c r="AU1498" i="217"/>
  <c r="AU1255" i="217"/>
  <c r="AU1511" i="217"/>
  <c r="AU1092" i="217"/>
  <c r="BA916" i="217"/>
  <c r="BA744" i="217"/>
  <c r="BA552" i="217"/>
  <c r="BG2953" i="217"/>
  <c r="BG2738" i="217"/>
  <c r="BG2636" i="217"/>
  <c r="BG2585" i="217"/>
  <c r="BG2605" i="217"/>
  <c r="BG2625" i="217"/>
  <c r="BG2649" i="217"/>
  <c r="BG2676" i="217"/>
  <c r="BG2718" i="217"/>
  <c r="BG2761" i="217"/>
  <c r="BG2829" i="217"/>
  <c r="BG2957" i="217"/>
  <c r="BG2578" i="217"/>
  <c r="BG2610" i="217"/>
  <c r="BG2642" i="217"/>
  <c r="BG2682" i="217"/>
  <c r="BG2725" i="217"/>
  <c r="BG2778" i="217"/>
  <c r="BG2929" i="217"/>
  <c r="BG2583" i="217"/>
  <c r="BG2623" i="217"/>
  <c r="BG2673" i="217"/>
  <c r="BG2737" i="217"/>
  <c r="BG2885" i="217"/>
  <c r="BG2818" i="217"/>
  <c r="BG2882" i="217"/>
  <c r="BG2946" i="217"/>
  <c r="BG3010" i="217"/>
  <c r="BG3074" i="217"/>
  <c r="BG2723" i="217"/>
  <c r="BG2851" i="217"/>
  <c r="BG2979" i="217"/>
  <c r="BG2812" i="217"/>
  <c r="BG2940" i="217"/>
  <c r="BG3068" i="217"/>
  <c r="E2482" i="217"/>
  <c r="E2262" i="217"/>
  <c r="E2117" i="217"/>
  <c r="E2538" i="217"/>
  <c r="E2302" i="217"/>
  <c r="E2211" i="217"/>
  <c r="E2339" i="217"/>
  <c r="E2467" i="217"/>
  <c r="E2196" i="217"/>
  <c r="E2404" i="217"/>
  <c r="E2245" i="217"/>
  <c r="E2501" i="217"/>
  <c r="K101" i="217"/>
  <c r="K1087" i="217"/>
  <c r="K1160" i="217"/>
  <c r="K1173" i="217"/>
  <c r="Q2754" i="217"/>
  <c r="Q2576" i="217"/>
  <c r="Q2934" i="217"/>
  <c r="Q2791" i="217"/>
  <c r="Q2844" i="217"/>
  <c r="Q2757" i="217"/>
  <c r="Q3013" i="217"/>
  <c r="Q2346" i="217"/>
  <c r="Q2090" i="217"/>
  <c r="Q2176" i="217"/>
  <c r="Q2304" i="217"/>
  <c r="Q2432" i="217"/>
  <c r="Q2560" i="217"/>
  <c r="Q2189" i="217"/>
  <c r="Q2317" i="217"/>
  <c r="Q2445" i="217"/>
  <c r="Q2687" i="217"/>
  <c r="Q2247" i="217"/>
  <c r="Q2582" i="217"/>
  <c r="Q2142" i="217"/>
  <c r="AI2968" i="217"/>
  <c r="AI2733" i="217"/>
  <c r="AI2980" i="217"/>
  <c r="AI479" i="217"/>
  <c r="AI64" i="217"/>
  <c r="AI128" i="217"/>
  <c r="AI192" i="217"/>
  <c r="AI256" i="217"/>
  <c r="AI320" i="217"/>
  <c r="AI384" i="217"/>
  <c r="AI448" i="217"/>
  <c r="AI512" i="217"/>
  <c r="AI33" i="217"/>
  <c r="AI97" i="217"/>
  <c r="AI161" i="217"/>
  <c r="AI225" i="217"/>
  <c r="AI289" i="217"/>
  <c r="AI353" i="217"/>
  <c r="AI417" i="217"/>
  <c r="AI481" i="217"/>
  <c r="AI407" i="217"/>
  <c r="AI279" i="217"/>
  <c r="AI151" i="217"/>
  <c r="AI23" i="217"/>
  <c r="AI398" i="217"/>
  <c r="AI270" i="217"/>
  <c r="AI142" i="217"/>
  <c r="AI227" i="217"/>
  <c r="AI91" i="217"/>
  <c r="AI347" i="217"/>
  <c r="AO2546" i="217"/>
  <c r="AO2461" i="217"/>
  <c r="AO2375" i="217"/>
  <c r="AO2307" i="217"/>
  <c r="AO2243" i="217"/>
  <c r="AO2184" i="217"/>
  <c r="AO2152" i="217"/>
  <c r="AO2120" i="217"/>
  <c r="AO2031" i="217"/>
  <c r="AO1582" i="217"/>
  <c r="AO1838" i="217"/>
  <c r="AO1671" i="217"/>
  <c r="AO1955" i="217"/>
  <c r="AO1756" i="217"/>
  <c r="AO1893" i="217"/>
  <c r="AO2042" i="217"/>
  <c r="AC1935" i="217"/>
  <c r="AU3233" i="217"/>
  <c r="AU3492" i="217"/>
  <c r="AU3133" i="217"/>
  <c r="AU3209" i="217"/>
  <c r="AU3118" i="217"/>
  <c r="AU3182" i="217"/>
  <c r="AU3246" i="217"/>
  <c r="AU3496" i="217"/>
  <c r="AU3135" i="217"/>
  <c r="AU3260" i="217"/>
  <c r="AU3132" i="217"/>
  <c r="AU3285" i="217"/>
  <c r="AU3541" i="217"/>
  <c r="AU3458" i="217"/>
  <c r="AU3375" i="217"/>
  <c r="AU1689" i="217"/>
  <c r="AU1080" i="217"/>
  <c r="AU1084" i="217"/>
  <c r="AU1293" i="217"/>
  <c r="AU1050" i="217"/>
  <c r="AU1306" i="217"/>
  <c r="AU1063" i="217"/>
  <c r="AU1319" i="217"/>
  <c r="AU1734" i="217"/>
  <c r="AU1678" i="217"/>
  <c r="AU1669" i="217"/>
  <c r="AU1558" i="217"/>
  <c r="AU1713" i="217"/>
  <c r="AU1591" i="217"/>
  <c r="AU1826" i="217"/>
  <c r="AU1675" i="217"/>
  <c r="AU1803" i="217"/>
  <c r="AU1931" i="217"/>
  <c r="AU1724" i="217"/>
  <c r="AU1852" i="217"/>
  <c r="AU1980" i="217"/>
  <c r="AU1785" i="217"/>
  <c r="AU1913" i="217"/>
  <c r="AU1520" i="217"/>
  <c r="AU1196" i="217"/>
  <c r="BA3316" i="217"/>
  <c r="BA3300" i="217"/>
  <c r="BA3241" i="217"/>
  <c r="BA3114" i="217"/>
  <c r="BA3178" i="217"/>
  <c r="BA3242" i="217"/>
  <c r="BA3480" i="217"/>
  <c r="BA3127" i="217"/>
  <c r="BA3191" i="217"/>
  <c r="BA3276" i="217"/>
  <c r="BA3532" i="217"/>
  <c r="BA3136" i="217"/>
  <c r="BA3200" i="217"/>
  <c r="BA3312" i="217"/>
  <c r="BA3568" i="217"/>
  <c r="BA3305" i="217"/>
  <c r="BA3369" i="217"/>
  <c r="BA3433" i="217"/>
  <c r="BA3497" i="217"/>
  <c r="BA3561" i="217"/>
  <c r="BA3286" i="217"/>
  <c r="BA3350" i="217"/>
  <c r="BA3414" i="217"/>
  <c r="BA3478" i="217"/>
  <c r="BA3542" i="217"/>
  <c r="BA3267" i="217"/>
  <c r="BA3331" i="217"/>
  <c r="BA3395" i="217"/>
  <c r="BA3459" i="217"/>
  <c r="BA3523" i="217"/>
  <c r="BA3587" i="217"/>
  <c r="BA772" i="217"/>
  <c r="BA588" i="217"/>
  <c r="BA989" i="217"/>
  <c r="BA1014" i="217"/>
  <c r="BA978" i="217"/>
  <c r="BA914" i="217"/>
  <c r="BA850" i="217"/>
  <c r="BA786" i="217"/>
  <c r="BA722" i="217"/>
  <c r="BA658" i="217"/>
  <c r="BA594" i="217"/>
  <c r="BA530" i="217"/>
  <c r="BA876" i="217"/>
  <c r="BA676" i="217"/>
  <c r="BA981" i="217"/>
  <c r="BA917" i="217"/>
  <c r="BA853" i="217"/>
  <c r="BA789" i="217"/>
  <c r="BA725" i="217"/>
  <c r="BA661" i="217"/>
  <c r="BA597" i="217"/>
  <c r="BA533" i="217"/>
  <c r="BA880" i="217"/>
  <c r="BA696" i="217"/>
  <c r="BG3524" i="217"/>
  <c r="BG3268" i="217"/>
  <c r="BG3189" i="217"/>
  <c r="BG3125" i="217"/>
  <c r="BG3460" i="217"/>
  <c r="BG3237" i="217"/>
  <c r="BG3173" i="217"/>
  <c r="BG3109" i="217"/>
  <c r="BG3396" i="217"/>
  <c r="BG3221" i="217"/>
  <c r="BG3157" i="217"/>
  <c r="BG3093" i="217"/>
  <c r="BG3332" i="217"/>
  <c r="BG3205" i="217"/>
  <c r="BG3141" i="217"/>
  <c r="BG3579" i="217"/>
  <c r="BG3563" i="217"/>
  <c r="BG3547" i="217"/>
  <c r="BG3531" i="217"/>
  <c r="BG3515" i="217"/>
  <c r="BG3499" i="217"/>
  <c r="BG3483" i="217"/>
  <c r="BG3467" i="217"/>
  <c r="BG3451" i="217"/>
  <c r="BG3435" i="217"/>
  <c r="BG3419" i="217"/>
  <c r="BG3403" i="217"/>
  <c r="BG3387" i="217"/>
  <c r="BG3371" i="217"/>
  <c r="BG3355" i="217"/>
  <c r="BG3339" i="217"/>
  <c r="BG3323" i="217"/>
  <c r="BG3307" i="217"/>
  <c r="BG3291" i="217"/>
  <c r="BG3275" i="217"/>
  <c r="BG3259" i="217"/>
  <c r="BG3582" i="217"/>
  <c r="BG3566" i="217"/>
  <c r="BG3550" i="217"/>
  <c r="BG3534" i="217"/>
  <c r="BG3518" i="217"/>
  <c r="BG3502" i="217"/>
  <c r="BG3486" i="217"/>
  <c r="BG3470" i="217"/>
  <c r="BG3454" i="217"/>
  <c r="BG3438" i="217"/>
  <c r="BG3422" i="217"/>
  <c r="BG3406" i="217"/>
  <c r="BG3390" i="217"/>
  <c r="BG3374" i="217"/>
  <c r="BG3358" i="217"/>
  <c r="BG3342" i="217"/>
  <c r="BG3326" i="217"/>
  <c r="BG3310" i="217"/>
  <c r="BG3294" i="217"/>
  <c r="BG3278" i="217"/>
  <c r="BG3262" i="217"/>
  <c r="BG3585" i="217"/>
  <c r="BG3569" i="217"/>
  <c r="BG3553" i="217"/>
  <c r="BG3537" i="217"/>
  <c r="BG3521" i="217"/>
  <c r="BG3505" i="217"/>
  <c r="BG3489" i="217"/>
  <c r="BG3380" i="217"/>
  <c r="BG3217" i="217"/>
  <c r="BG3153" i="217"/>
  <c r="BG3089" i="217"/>
  <c r="BG3428" i="217"/>
  <c r="BG3229" i="217"/>
  <c r="BG3165" i="217"/>
  <c r="BG3101" i="217"/>
  <c r="BG3348" i="217"/>
  <c r="BG3209" i="217"/>
  <c r="BG3145" i="217"/>
  <c r="BG3090" i="217"/>
  <c r="BG3106" i="217"/>
  <c r="BG3122" i="217"/>
  <c r="BG3138" i="217"/>
  <c r="BG3154" i="217"/>
  <c r="BG3170" i="217"/>
  <c r="BG3186" i="217"/>
  <c r="BG3202" i="217"/>
  <c r="BG3218" i="217"/>
  <c r="BG3234" i="217"/>
  <c r="BG3256" i="217"/>
  <c r="BG3320" i="217"/>
  <c r="BG3384" i="217"/>
  <c r="BG3448" i="217"/>
  <c r="BG3512" i="217"/>
  <c r="BG3576" i="217"/>
  <c r="BG3103" i="217"/>
  <c r="BG3119" i="217"/>
  <c r="BG3135" i="217"/>
  <c r="BG3151" i="217"/>
  <c r="BG3167" i="217"/>
  <c r="BG3183" i="217"/>
  <c r="BG3199" i="217"/>
  <c r="BG3215" i="217"/>
  <c r="BG3231" i="217"/>
  <c r="BG3247" i="217"/>
  <c r="BG3308" i="217"/>
  <c r="BG3372" i="217"/>
  <c r="BG3436" i="217"/>
  <c r="BG3500" i="217"/>
  <c r="BG3564" i="217"/>
  <c r="BG3096" i="217"/>
  <c r="BG3112" i="217"/>
  <c r="BG3128" i="217"/>
  <c r="BG3144" i="217"/>
  <c r="BG3160" i="217"/>
  <c r="BG3176" i="217"/>
  <c r="BG3192" i="217"/>
  <c r="BG3208" i="217"/>
  <c r="BG3224" i="217"/>
  <c r="BG3240" i="217"/>
  <c r="BG3280" i="217"/>
  <c r="BG3344" i="217"/>
  <c r="BG3408" i="217"/>
  <c r="BG3472" i="217"/>
  <c r="BG3536" i="217"/>
  <c r="BG3249" i="217"/>
  <c r="BG3265" i="217"/>
  <c r="BG3281" i="217"/>
  <c r="BG3297" i="217"/>
  <c r="BG3313" i="217"/>
  <c r="BG3329" i="217"/>
  <c r="BG3345" i="217"/>
  <c r="BG3361" i="217"/>
  <c r="BG3377" i="217"/>
  <c r="BG3393" i="217"/>
  <c r="BG3409" i="217"/>
  <c r="BG3425" i="217"/>
  <c r="BG3441" i="217"/>
  <c r="BG3457" i="217"/>
  <c r="BG3473" i="217"/>
  <c r="BG3493" i="217"/>
  <c r="BG3513" i="217"/>
  <c r="BG3533" i="217"/>
  <c r="BG3557" i="217"/>
  <c r="BG3577" i="217"/>
  <c r="BG3258" i="217"/>
  <c r="BG3282" i="217"/>
  <c r="BG3302" i="217"/>
  <c r="BG3322" i="217"/>
  <c r="BG3346" i="217"/>
  <c r="BG3366" i="217"/>
  <c r="BG3386" i="217"/>
  <c r="BG3410" i="217"/>
  <c r="BG3430" i="217"/>
  <c r="BG3450" i="217"/>
  <c r="BG3474" i="217"/>
  <c r="BG3494" i="217"/>
  <c r="BG3514" i="217"/>
  <c r="BG3538" i="217"/>
  <c r="BG3558" i="217"/>
  <c r="BG3578" i="217"/>
  <c r="BG3263" i="217"/>
  <c r="BG3283" i="217"/>
  <c r="BG3303" i="217"/>
  <c r="BG3327" i="217"/>
  <c r="BG3347" i="217"/>
  <c r="BG3367" i="217"/>
  <c r="BG3391" i="217"/>
  <c r="BG3411" i="217"/>
  <c r="BG3431" i="217"/>
  <c r="BG3455" i="217"/>
  <c r="BG3475" i="217"/>
  <c r="BG3495" i="217"/>
  <c r="BG3519" i="217"/>
  <c r="BG3539" i="217"/>
  <c r="BG3559" i="217"/>
  <c r="BG3583" i="217"/>
  <c r="BG2889" i="217"/>
  <c r="BG2717" i="217"/>
  <c r="BG2604" i="217"/>
  <c r="BG2589" i="217"/>
  <c r="BG2609" i="217"/>
  <c r="BG2633" i="217"/>
  <c r="BG2654" i="217"/>
  <c r="BG2681" i="217"/>
  <c r="BG2724" i="217"/>
  <c r="BG2766" i="217"/>
  <c r="BG2845" i="217"/>
  <c r="BG2973" i="217"/>
  <c r="BG2582" i="217"/>
  <c r="BG2614" i="217"/>
  <c r="BG2646" i="217"/>
  <c r="BG2688" i="217"/>
  <c r="BG2730" i="217"/>
  <c r="BG2793" i="217"/>
  <c r="BG2945" i="217"/>
  <c r="BG2587" i="217"/>
  <c r="BG2631" i="217"/>
  <c r="BG2678" i="217"/>
  <c r="BG2753" i="217"/>
  <c r="BG2933" i="217"/>
  <c r="BG2830" i="217"/>
  <c r="BG2894" i="217"/>
  <c r="BG2958" i="217"/>
  <c r="BG3022" i="217"/>
  <c r="BG2659" i="217"/>
  <c r="BG2739" i="217"/>
  <c r="BG2867" i="217"/>
  <c r="BG2995" i="217"/>
  <c r="BG2828" i="217"/>
  <c r="BG2956" i="217"/>
  <c r="BG2873" i="217"/>
  <c r="BG78" i="217"/>
  <c r="BG350" i="217"/>
  <c r="BG462" i="217"/>
  <c r="BG55" i="217"/>
  <c r="BG119" i="217"/>
  <c r="BG183" i="217"/>
  <c r="BG247" i="217"/>
  <c r="BG311" i="217"/>
  <c r="BG375" i="217"/>
  <c r="BG439" i="217"/>
  <c r="BG503" i="217"/>
  <c r="BG178" i="217"/>
  <c r="BG40" i="217"/>
  <c r="BG104" i="217"/>
  <c r="BG168" i="217"/>
  <c r="BG232" i="217"/>
  <c r="BG296" i="217"/>
  <c r="BG360" i="217"/>
  <c r="BG424" i="217"/>
  <c r="BG488" i="217"/>
  <c r="BG122" i="217"/>
  <c r="BG258" i="217"/>
  <c r="BG358" i="217"/>
  <c r="BG494" i="217"/>
  <c r="BG69" i="217"/>
  <c r="BG133" i="217"/>
  <c r="BG197" i="217"/>
  <c r="BG261" i="217"/>
  <c r="BG325" i="217"/>
  <c r="BG389" i="217"/>
  <c r="BG513" i="217"/>
  <c r="BG497" i="217"/>
  <c r="BG481" i="217"/>
  <c r="BG465" i="217"/>
  <c r="BG449" i="217"/>
  <c r="BG433" i="217"/>
  <c r="BG417" i="217"/>
  <c r="BG401" i="217"/>
  <c r="BG385" i="217"/>
  <c r="BG369" i="217"/>
  <c r="BG353" i="217"/>
  <c r="BG337" i="217"/>
  <c r="BG321" i="217"/>
  <c r="BG305" i="217"/>
  <c r="BG289" i="217"/>
  <c r="BG273" i="217"/>
  <c r="BG257" i="217"/>
  <c r="BG241" i="217"/>
  <c r="BG225" i="217"/>
  <c r="BG209" i="217"/>
  <c r="BG193" i="217"/>
  <c r="BG177" i="217"/>
  <c r="BG161" i="217"/>
  <c r="BG145" i="217"/>
  <c r="BG129" i="217"/>
  <c r="BG113" i="217"/>
  <c r="BG97" i="217"/>
  <c r="BG81" i="217"/>
  <c r="BG65" i="217"/>
  <c r="BG49" i="217"/>
  <c r="BG33" i="217"/>
  <c r="BG17" i="217"/>
  <c r="BG490" i="217"/>
  <c r="BG458" i="217"/>
  <c r="BG422" i="217"/>
  <c r="BG382" i="217"/>
  <c r="BG342" i="217"/>
  <c r="BG306" i="217"/>
  <c r="BG286" i="217"/>
  <c r="BG270" i="217"/>
  <c r="BG254" i="217"/>
  <c r="BG226" i="217"/>
  <c r="BG190" i="217"/>
  <c r="BG158" i="217"/>
  <c r="BG110" i="217"/>
  <c r="BG62" i="217"/>
  <c r="BG18" i="217"/>
  <c r="BG500" i="217"/>
  <c r="BG484" i="217"/>
  <c r="BG468" i="217"/>
  <c r="BG452" i="217"/>
  <c r="BG436" i="217"/>
  <c r="BG420" i="217"/>
  <c r="BG404" i="217"/>
  <c r="BG388" i="217"/>
  <c r="BG372" i="217"/>
  <c r="BG356" i="217"/>
  <c r="BG340" i="217"/>
  <c r="BG324" i="217"/>
  <c r="BG308" i="217"/>
  <c r="BG292" i="217"/>
  <c r="BG276" i="217"/>
  <c r="BG260" i="217"/>
  <c r="BG244" i="217"/>
  <c r="BG228" i="217"/>
  <c r="BG212" i="217"/>
  <c r="BG196" i="217"/>
  <c r="BG180" i="217"/>
  <c r="BG164" i="217"/>
  <c r="BG148" i="217"/>
  <c r="BG132" i="217"/>
  <c r="BG116" i="217"/>
  <c r="BG100" i="217"/>
  <c r="BG84" i="217"/>
  <c r="BG68" i="217"/>
  <c r="BG52" i="217"/>
  <c r="BG36" i="217"/>
  <c r="BG20" i="217"/>
  <c r="BG238" i="217"/>
  <c r="BG206" i="217"/>
  <c r="BG162" i="217"/>
  <c r="BG114" i="217"/>
  <c r="BG58" i="217"/>
  <c r="BG515" i="217"/>
  <c r="BG499" i="217"/>
  <c r="BG483" i="217"/>
  <c r="BG467" i="217"/>
  <c r="BG451" i="217"/>
  <c r="BG435" i="217"/>
  <c r="BG419" i="217"/>
  <c r="BG403" i="217"/>
  <c r="BG387" i="217"/>
  <c r="BG371" i="217"/>
  <c r="BG355" i="217"/>
  <c r="BG339" i="217"/>
  <c r="BG323" i="217"/>
  <c r="BG307" i="217"/>
  <c r="BG291" i="217"/>
  <c r="BG275" i="217"/>
  <c r="BG259" i="217"/>
  <c r="BG243" i="217"/>
  <c r="BG227" i="217"/>
  <c r="BG211" i="217"/>
  <c r="BG195" i="217"/>
  <c r="BG179" i="217"/>
  <c r="BG163" i="217"/>
  <c r="BG147" i="217"/>
  <c r="BG131" i="217"/>
  <c r="BG115" i="217"/>
  <c r="BG99" i="217"/>
  <c r="BG83" i="217"/>
  <c r="BG67" i="217"/>
  <c r="BG51" i="217"/>
  <c r="BG35" i="217"/>
  <c r="BG19" i="217"/>
  <c r="BG486" i="217"/>
  <c r="BG454" i="217"/>
  <c r="BG426" i="217"/>
  <c r="BG398" i="217"/>
  <c r="BG370" i="217"/>
  <c r="BG346" i="217"/>
  <c r="BG318" i="217"/>
  <c r="BG154" i="217"/>
  <c r="BG106" i="217"/>
  <c r="BG66" i="217"/>
  <c r="BG509" i="217"/>
  <c r="BG493" i="217"/>
  <c r="BG477" i="217"/>
  <c r="BG461" i="217"/>
  <c r="BG445" i="217"/>
  <c r="BG429" i="217"/>
  <c r="BG413" i="217"/>
  <c r="BG397" i="217"/>
  <c r="BG381" i="217"/>
  <c r="BG365" i="217"/>
  <c r="BG349" i="217"/>
  <c r="BG333" i="217"/>
  <c r="BG317" i="217"/>
  <c r="BG301" i="217"/>
  <c r="BG285" i="217"/>
  <c r="BG269" i="217"/>
  <c r="BG253" i="217"/>
  <c r="BG237" i="217"/>
  <c r="BG221" i="217"/>
  <c r="BG205" i="217"/>
  <c r="BG189" i="217"/>
  <c r="BG173" i="217"/>
  <c r="BG157" i="217"/>
  <c r="BG141" i="217"/>
  <c r="BG125" i="217"/>
  <c r="BG109" i="217"/>
  <c r="BG93" i="217"/>
  <c r="BG77" i="217"/>
  <c r="BG61" i="217"/>
  <c r="BG45" i="217"/>
  <c r="BG29" i="217"/>
  <c r="BG514" i="217"/>
  <c r="BG482" i="217"/>
  <c r="BG450" i="217"/>
  <c r="BG410" i="217"/>
  <c r="BG374" i="217"/>
  <c r="BG330" i="217"/>
  <c r="BG302" i="217"/>
  <c r="BG282" i="217"/>
  <c r="BG266" i="217"/>
  <c r="BG246" i="217"/>
  <c r="BG218" i="217"/>
  <c r="BG182" i="217"/>
  <c r="BG146" i="217"/>
  <c r="BG98" i="217"/>
  <c r="BG50" i="217"/>
  <c r="BG512" i="217"/>
  <c r="BG496" i="217"/>
  <c r="BG480" i="217"/>
  <c r="BG464" i="217"/>
  <c r="BG448" i="217"/>
  <c r="BG432" i="217"/>
  <c r="BG416" i="217"/>
  <c r="BG400" i="217"/>
  <c r="BG384" i="217"/>
  <c r="BG368" i="217"/>
  <c r="BG352" i="217"/>
  <c r="BG336" i="217"/>
  <c r="BG320" i="217"/>
  <c r="BG304" i="217"/>
  <c r="BG288" i="217"/>
  <c r="BG272" i="217"/>
  <c r="BG256" i="217"/>
  <c r="BG240" i="217"/>
  <c r="BG224" i="217"/>
  <c r="BG208" i="217"/>
  <c r="BG192" i="217"/>
  <c r="BG176" i="217"/>
  <c r="BG160" i="217"/>
  <c r="BG144" i="217"/>
  <c r="BG128" i="217"/>
  <c r="BG112" i="217"/>
  <c r="BG96" i="217"/>
  <c r="BG80" i="217"/>
  <c r="BG64" i="217"/>
  <c r="BG48" i="217"/>
  <c r="BG32" i="217"/>
  <c r="BG16" i="217"/>
  <c r="BG230" i="217"/>
  <c r="BG194" i="217"/>
  <c r="BG150" i="217"/>
  <c r="BG102" i="217"/>
  <c r="BG46" i="217"/>
  <c r="BG511" i="217"/>
  <c r="BG495" i="217"/>
  <c r="BG479" i="217"/>
  <c r="BG463" i="217"/>
  <c r="BG447" i="217"/>
  <c r="BG431" i="217"/>
  <c r="BG415" i="217"/>
  <c r="BG399" i="217"/>
  <c r="BG383" i="217"/>
  <c r="BG367" i="217"/>
  <c r="BG351" i="217"/>
  <c r="BG335" i="217"/>
  <c r="BG319" i="217"/>
  <c r="BG303" i="217"/>
  <c r="BG287" i="217"/>
  <c r="BG271" i="217"/>
  <c r="BG255" i="217"/>
  <c r="BG239" i="217"/>
  <c r="BG223" i="217"/>
  <c r="BG207" i="217"/>
  <c r="BG191" i="217"/>
  <c r="BG175" i="217"/>
  <c r="BG159" i="217"/>
  <c r="BG143" i="217"/>
  <c r="BG127" i="217"/>
  <c r="BG111" i="217"/>
  <c r="BG95" i="217"/>
  <c r="BG79" i="217"/>
  <c r="BG63" i="217"/>
  <c r="BG47" i="217"/>
  <c r="BG31" i="217"/>
  <c r="BG510" i="217"/>
  <c r="BG478" i="217"/>
  <c r="BG446" i="217"/>
  <c r="BG418" i="217"/>
  <c r="BG394" i="217"/>
  <c r="BG362" i="217"/>
  <c r="BG338" i="217"/>
  <c r="BG310" i="217"/>
  <c r="BG138" i="217"/>
  <c r="BG94" i="217"/>
  <c r="BG54" i="217"/>
  <c r="BG505" i="217"/>
  <c r="BG489" i="217"/>
  <c r="BG473" i="217"/>
  <c r="BG457" i="217"/>
  <c r="BG441" i="217"/>
  <c r="BG425" i="217"/>
  <c r="BG409" i="217"/>
  <c r="BG393" i="217"/>
  <c r="BG377" i="217"/>
  <c r="BG361" i="217"/>
  <c r="BG345" i="217"/>
  <c r="BG329" i="217"/>
  <c r="BG313" i="217"/>
  <c r="BG297" i="217"/>
  <c r="BG281" i="217"/>
  <c r="BG265" i="217"/>
  <c r="BG249" i="217"/>
  <c r="BG233" i="217"/>
  <c r="BG217" i="217"/>
  <c r="BG201" i="217"/>
  <c r="BG185" i="217"/>
  <c r="BG169" i="217"/>
  <c r="BG153" i="217"/>
  <c r="BG137" i="217"/>
  <c r="BG121" i="217"/>
  <c r="BG105" i="217"/>
  <c r="BG89" i="217"/>
  <c r="BG73" i="217"/>
  <c r="BG57" i="217"/>
  <c r="BG41" i="217"/>
  <c r="BG25" i="217"/>
  <c r="BG506" i="217"/>
  <c r="BG474" i="217"/>
  <c r="BG442" i="217"/>
  <c r="BG402" i="217"/>
  <c r="BG366" i="217"/>
  <c r="BG322" i="217"/>
  <c r="BG298" i="217"/>
  <c r="BG278" i="217"/>
  <c r="BG262" i="217"/>
  <c r="BG242" i="217"/>
  <c r="BG210" i="217"/>
  <c r="BG174" i="217"/>
  <c r="BG134" i="217"/>
  <c r="BG86" i="217"/>
  <c r="BG42" i="217"/>
  <c r="BG508" i="217"/>
  <c r="BG492" i="217"/>
  <c r="BG476" i="217"/>
  <c r="BG460" i="217"/>
  <c r="BG444" i="217"/>
  <c r="BG428" i="217"/>
  <c r="BG412" i="217"/>
  <c r="BG396" i="217"/>
  <c r="BG380" i="217"/>
  <c r="BG364" i="217"/>
  <c r="BG348" i="217"/>
  <c r="BG332" i="217"/>
  <c r="BG316" i="217"/>
  <c r="BG300" i="217"/>
  <c r="BG284" i="217"/>
  <c r="BG268" i="217"/>
  <c r="BG252" i="217"/>
  <c r="BG236" i="217"/>
  <c r="BG220" i="217"/>
  <c r="BG204" i="217"/>
  <c r="BG188" i="217"/>
  <c r="BG172" i="217"/>
  <c r="BG156" i="217"/>
  <c r="BG140" i="217"/>
  <c r="BG124" i="217"/>
  <c r="BG108" i="217"/>
  <c r="BG92" i="217"/>
  <c r="BG76" i="217"/>
  <c r="BG60" i="217"/>
  <c r="BG44" i="217"/>
  <c r="BG28" i="217"/>
  <c r="BG290" i="217"/>
  <c r="BG222" i="217"/>
  <c r="BG186" i="217"/>
  <c r="BG142" i="217"/>
  <c r="BG90" i="217"/>
  <c r="BG34" i="217"/>
  <c r="BG507" i="217"/>
  <c r="BG491" i="217"/>
  <c r="BG475" i="217"/>
  <c r="BG459" i="217"/>
  <c r="BG443" i="217"/>
  <c r="BG427" i="217"/>
  <c r="BG411" i="217"/>
  <c r="BG395" i="217"/>
  <c r="BG379" i="217"/>
  <c r="BG363" i="217"/>
  <c r="BG347" i="217"/>
  <c r="BG331" i="217"/>
  <c r="BG315" i="217"/>
  <c r="BG299" i="217"/>
  <c r="BG283" i="217"/>
  <c r="BG267" i="217"/>
  <c r="BG251" i="217"/>
  <c r="BG235" i="217"/>
  <c r="BG219" i="217"/>
  <c r="BG203" i="217"/>
  <c r="BG187" i="217"/>
  <c r="BG171" i="217"/>
  <c r="BG155" i="217"/>
  <c r="BG139" i="217"/>
  <c r="BG123" i="217"/>
  <c r="BG107" i="217"/>
  <c r="BG91" i="217"/>
  <c r="BG75" i="217"/>
  <c r="BG59" i="217"/>
  <c r="BG43" i="217"/>
  <c r="BG27" i="217"/>
  <c r="BG502" i="217"/>
  <c r="BG470" i="217"/>
  <c r="BG438" i="217"/>
  <c r="BG414" i="217"/>
  <c r="BG386" i="217"/>
  <c r="BG354" i="217"/>
  <c r="BG334" i="217"/>
  <c r="BG202" i="217"/>
  <c r="BG126" i="217"/>
  <c r="BG82" i="217"/>
  <c r="BG38" i="217"/>
  <c r="BG118" i="217"/>
  <c r="BG378" i="217"/>
  <c r="BG498" i="217"/>
  <c r="BG71" i="217"/>
  <c r="BG135" i="217"/>
  <c r="BG199" i="217"/>
  <c r="BG263" i="217"/>
  <c r="BG327" i="217"/>
  <c r="BG391" i="217"/>
  <c r="BG455" i="217"/>
  <c r="BG22" i="217"/>
  <c r="BG214" i="217"/>
  <c r="BG56" i="217"/>
  <c r="BG120" i="217"/>
  <c r="BG184" i="217"/>
  <c r="BG248" i="217"/>
  <c r="BG312" i="217"/>
  <c r="BG376" i="217"/>
  <c r="BG440" i="217"/>
  <c r="BG504" i="217"/>
  <c r="BG166" i="217"/>
  <c r="BG274" i="217"/>
  <c r="BG390" i="217"/>
  <c r="BG21" i="217"/>
  <c r="BG85" i="217"/>
  <c r="BG149" i="217"/>
  <c r="BG213" i="217"/>
  <c r="BG277" i="217"/>
  <c r="BG341" i="217"/>
  <c r="BG405" i="217"/>
  <c r="BG469" i="217"/>
  <c r="BG170" i="217"/>
  <c r="BG406" i="217"/>
  <c r="BG23" i="217"/>
  <c r="BG87" i="217"/>
  <c r="BG151" i="217"/>
  <c r="BG215" i="217"/>
  <c r="BG279" i="217"/>
  <c r="BG343" i="217"/>
  <c r="BG407" i="217"/>
  <c r="BG471" i="217"/>
  <c r="BG70" i="217"/>
  <c r="BG250" i="217"/>
  <c r="BG72" i="217"/>
  <c r="BG136" i="217"/>
  <c r="BG200" i="217"/>
  <c r="BG264" i="217"/>
  <c r="BG328" i="217"/>
  <c r="BG392" i="217"/>
  <c r="BG456" i="217"/>
  <c r="BG30" i="217"/>
  <c r="BG198" i="217"/>
  <c r="BG294" i="217"/>
  <c r="BG434" i="217"/>
  <c r="BG37" i="217"/>
  <c r="BG101" i="217"/>
  <c r="BG165" i="217"/>
  <c r="BG229" i="217"/>
  <c r="BG293" i="217"/>
  <c r="BG357" i="217"/>
  <c r="BG421" i="217"/>
  <c r="BG485" i="217"/>
  <c r="BG26" i="217"/>
  <c r="BG326" i="217"/>
  <c r="BG430" i="217"/>
  <c r="BG39" i="217"/>
  <c r="BG103" i="217"/>
  <c r="BG167" i="217"/>
  <c r="BG231" i="217"/>
  <c r="BG295" i="217"/>
  <c r="BG359" i="217"/>
  <c r="BG423" i="217"/>
  <c r="BG487" i="217"/>
  <c r="BG130" i="217"/>
  <c r="BG24" i="217"/>
  <c r="BG88" i="217"/>
  <c r="BG152" i="217"/>
  <c r="BG216" i="217"/>
  <c r="BG280" i="217"/>
  <c r="BG344" i="217"/>
  <c r="BG408" i="217"/>
  <c r="BG472" i="217"/>
  <c r="BG74" i="217"/>
  <c r="BG234" i="217"/>
  <c r="BG314" i="217"/>
  <c r="BG466" i="217"/>
  <c r="BG53" i="217"/>
  <c r="BG117" i="217"/>
  <c r="BG181" i="217"/>
  <c r="BG245" i="217"/>
  <c r="BG309" i="217"/>
  <c r="BG373" i="217"/>
  <c r="BG437" i="217"/>
  <c r="BG501" i="217"/>
  <c r="BA2015" i="217"/>
  <c r="BA1887" i="217"/>
  <c r="BA1759" i="217"/>
  <c r="BA1631" i="217"/>
  <c r="BA1951" i="217"/>
  <c r="BA1823" i="217"/>
  <c r="BA1695" i="217"/>
  <c r="BA1567" i="217"/>
  <c r="BA2031" i="217"/>
  <c r="BA1775" i="217"/>
  <c r="BA2051" i="217"/>
  <c r="BG546" i="217"/>
  <c r="BG639" i="217"/>
  <c r="BG767" i="217"/>
  <c r="BG895" i="217"/>
  <c r="BG531" i="217"/>
  <c r="BG547" i="217"/>
  <c r="BG579" i="217"/>
  <c r="BG643" i="217"/>
  <c r="BG707" i="217"/>
  <c r="BG771" i="217"/>
  <c r="BG835" i="217"/>
  <c r="BG899" i="217"/>
  <c r="BG963" i="217"/>
  <c r="BG1027" i="217"/>
  <c r="BG575" i="217"/>
  <c r="BG719" i="217"/>
  <c r="BG879" i="217"/>
  <c r="BG1007" i="217"/>
  <c r="BG536" i="217"/>
  <c r="BG552" i="217"/>
  <c r="BG599" i="217"/>
  <c r="BG663" i="217"/>
  <c r="BG727" i="217"/>
  <c r="BG791" i="217"/>
  <c r="BG855" i="217"/>
  <c r="BG919" i="217"/>
  <c r="BG983" i="217"/>
  <c r="BG591" i="217"/>
  <c r="BG537" i="217"/>
  <c r="BG553" i="217"/>
  <c r="BG603" i="217"/>
  <c r="BG667" i="217"/>
  <c r="BG731" i="217"/>
  <c r="BG795" i="217"/>
  <c r="BG859" i="217"/>
  <c r="BG923" i="217"/>
  <c r="BG987" i="217"/>
  <c r="BG568" i="217"/>
  <c r="BG584" i="217"/>
  <c r="BG600" i="217"/>
  <c r="BG616" i="217"/>
  <c r="BG632" i="217"/>
  <c r="BG648" i="217"/>
  <c r="BG664" i="217"/>
  <c r="BG680" i="217"/>
  <c r="BG696" i="217"/>
  <c r="BG712" i="217"/>
  <c r="BG728" i="217"/>
  <c r="BG744" i="217"/>
  <c r="BG760" i="217"/>
  <c r="BG776" i="217"/>
  <c r="BG792" i="217"/>
  <c r="BG808" i="217"/>
  <c r="BG824" i="217"/>
  <c r="BG840" i="217"/>
  <c r="BG856" i="217"/>
  <c r="BG872" i="217"/>
  <c r="BG888" i="217"/>
  <c r="BG904" i="217"/>
  <c r="BG920" i="217"/>
  <c r="BG936" i="217"/>
  <c r="BG952" i="217"/>
  <c r="BG968" i="217"/>
  <c r="BG984" i="217"/>
  <c r="BG1000" i="217"/>
  <c r="BG1016" i="217"/>
  <c r="BG561" i="217"/>
  <c r="BG577" i="217"/>
  <c r="BG593" i="217"/>
  <c r="BG609" i="217"/>
  <c r="BG625" i="217"/>
  <c r="BG641" i="217"/>
  <c r="BG657" i="217"/>
  <c r="BG673" i="217"/>
  <c r="BG689" i="217"/>
  <c r="BG705" i="217"/>
  <c r="BG721" i="217"/>
  <c r="BG737" i="217"/>
  <c r="BG753" i="217"/>
  <c r="BG769" i="217"/>
  <c r="BG785" i="217"/>
  <c r="BG801" i="217"/>
  <c r="BG817" i="217"/>
  <c r="BG833" i="217"/>
  <c r="BG849" i="217"/>
  <c r="BG865" i="217"/>
  <c r="BG881" i="217"/>
  <c r="BG897" i="217"/>
  <c r="BG913" i="217"/>
  <c r="BG929" i="217"/>
  <c r="BG945" i="217"/>
  <c r="BG961" i="217"/>
  <c r="BG977" i="217"/>
  <c r="BG993" i="217"/>
  <c r="BG1009" i="217"/>
  <c r="BG1025" i="217"/>
  <c r="BG570" i="217"/>
  <c r="BG586" i="217"/>
  <c r="BG602" i="217"/>
  <c r="BG618" i="217"/>
  <c r="BG634" i="217"/>
  <c r="BG650" i="217"/>
  <c r="BG666" i="217"/>
  <c r="BG682" i="217"/>
  <c r="BG698" i="217"/>
  <c r="BG714" i="217"/>
  <c r="BG730" i="217"/>
  <c r="BG746" i="217"/>
  <c r="BG762" i="217"/>
  <c r="BG778" i="217"/>
  <c r="BG794" i="217"/>
  <c r="BG810" i="217"/>
  <c r="BG826" i="217"/>
  <c r="BG842" i="217"/>
  <c r="BG858" i="217"/>
  <c r="BG874" i="217"/>
  <c r="BG890" i="217"/>
  <c r="BG906" i="217"/>
  <c r="BG922" i="217"/>
  <c r="BG938" i="217"/>
  <c r="BG954" i="217"/>
  <c r="BG970" i="217"/>
  <c r="BG986" i="217"/>
  <c r="BG1002" i="217"/>
  <c r="BG1018" i="217"/>
  <c r="BA1983" i="217"/>
  <c r="BA1727" i="217"/>
  <c r="BA1967" i="217"/>
  <c r="BA1711" i="217"/>
  <c r="BG550" i="217"/>
  <c r="BG671" i="217"/>
  <c r="BG783" i="217"/>
  <c r="BG927" i="217"/>
  <c r="BG535" i="217"/>
  <c r="BG551" i="217"/>
  <c r="BG595" i="217"/>
  <c r="BG659" i="217"/>
  <c r="BG723" i="217"/>
  <c r="BG787" i="217"/>
  <c r="BG851" i="217"/>
  <c r="BG915" i="217"/>
  <c r="BG979" i="217"/>
  <c r="BG530" i="217"/>
  <c r="BG623" i="217"/>
  <c r="BG751" i="217"/>
  <c r="BG911" i="217"/>
  <c r="BG1023" i="217"/>
  <c r="BG540" i="217"/>
  <c r="BG556" i="217"/>
  <c r="BG615" i="217"/>
  <c r="BG679" i="217"/>
  <c r="BG743" i="217"/>
  <c r="BG807" i="217"/>
  <c r="BG871" i="217"/>
  <c r="BG935" i="217"/>
  <c r="BG999" i="217"/>
  <c r="BG815" i="217"/>
  <c r="BG541" i="217"/>
  <c r="BG559" i="217"/>
  <c r="BG619" i="217"/>
  <c r="BG683" i="217"/>
  <c r="BG747" i="217"/>
  <c r="BG811" i="217"/>
  <c r="BG875" i="217"/>
  <c r="BG939" i="217"/>
  <c r="BG1003" i="217"/>
  <c r="BG572" i="217"/>
  <c r="BG588" i="217"/>
  <c r="BG604" i="217"/>
  <c r="BG620" i="217"/>
  <c r="BG636" i="217"/>
  <c r="BG652" i="217"/>
  <c r="BG668" i="217"/>
  <c r="BG684" i="217"/>
  <c r="BG700" i="217"/>
  <c r="BG716" i="217"/>
  <c r="BG732" i="217"/>
  <c r="BG748" i="217"/>
  <c r="BG764" i="217"/>
  <c r="BG780" i="217"/>
  <c r="BG796" i="217"/>
  <c r="BG812" i="217"/>
  <c r="BG828" i="217"/>
  <c r="BG844" i="217"/>
  <c r="BG860" i="217"/>
  <c r="BG876" i="217"/>
  <c r="BG892" i="217"/>
  <c r="BG908" i="217"/>
  <c r="BG924" i="217"/>
  <c r="BG940" i="217"/>
  <c r="BG956" i="217"/>
  <c r="BG972" i="217"/>
  <c r="BG988" i="217"/>
  <c r="BG1004" i="217"/>
  <c r="BG1020" i="217"/>
  <c r="BG565" i="217"/>
  <c r="BG581" i="217"/>
  <c r="BG597" i="217"/>
  <c r="BG613" i="217"/>
  <c r="BG629" i="217"/>
  <c r="BG645" i="217"/>
  <c r="BG661" i="217"/>
  <c r="BG677" i="217"/>
  <c r="BG693" i="217"/>
  <c r="BG709" i="217"/>
  <c r="BG725" i="217"/>
  <c r="BG741" i="217"/>
  <c r="BG757" i="217"/>
  <c r="BG773" i="217"/>
  <c r="BG789" i="217"/>
  <c r="BG805" i="217"/>
  <c r="BG821" i="217"/>
  <c r="BG837" i="217"/>
  <c r="BG853" i="217"/>
  <c r="BG869" i="217"/>
  <c r="BG885" i="217"/>
  <c r="BG901" i="217"/>
  <c r="BG917" i="217"/>
  <c r="BG933" i="217"/>
  <c r="BG949" i="217"/>
  <c r="BG965" i="217"/>
  <c r="BG981" i="217"/>
  <c r="BG997" i="217"/>
  <c r="BG1013" i="217"/>
  <c r="BG558" i="217"/>
  <c r="BG574" i="217"/>
  <c r="BG590" i="217"/>
  <c r="BG606" i="217"/>
  <c r="BG622" i="217"/>
  <c r="BG638" i="217"/>
  <c r="BG654" i="217"/>
  <c r="BG670" i="217"/>
  <c r="BG686" i="217"/>
  <c r="BG702" i="217"/>
  <c r="BG718" i="217"/>
  <c r="BG734" i="217"/>
  <c r="BG750" i="217"/>
  <c r="BG766" i="217"/>
  <c r="BG782" i="217"/>
  <c r="BG798" i="217"/>
  <c r="BG814" i="217"/>
  <c r="BG830" i="217"/>
  <c r="BG846" i="217"/>
  <c r="BG862" i="217"/>
  <c r="BG878" i="217"/>
  <c r="BG894" i="217"/>
  <c r="BG910" i="217"/>
  <c r="BG926" i="217"/>
  <c r="BG942" i="217"/>
  <c r="BG958" i="217"/>
  <c r="BG974" i="217"/>
  <c r="BG990" i="217"/>
  <c r="BG1006" i="217"/>
  <c r="BG1022" i="217"/>
  <c r="BA1919" i="217"/>
  <c r="BA1663" i="217"/>
  <c r="BA1903" i="217"/>
  <c r="BA1647" i="217"/>
  <c r="BG560" i="217"/>
  <c r="BG703" i="217"/>
  <c r="BG831" i="217"/>
  <c r="BG959" i="217"/>
  <c r="BG539" i="217"/>
  <c r="BG555" i="217"/>
  <c r="BG611" i="217"/>
  <c r="BG675" i="217"/>
  <c r="BG739" i="217"/>
  <c r="BG803" i="217"/>
  <c r="BG867" i="217"/>
  <c r="BG931" i="217"/>
  <c r="BG995" i="217"/>
  <c r="BG542" i="217"/>
  <c r="BG655" i="217"/>
  <c r="BG799" i="217"/>
  <c r="BG943" i="217"/>
  <c r="BG528" i="217"/>
  <c r="BG544" i="217"/>
  <c r="BG567" i="217"/>
  <c r="BG631" i="217"/>
  <c r="BG695" i="217"/>
  <c r="BG759" i="217"/>
  <c r="BG823" i="217"/>
  <c r="BG887" i="217"/>
  <c r="BG951" i="217"/>
  <c r="BG1015" i="217"/>
  <c r="BG529" i="217"/>
  <c r="BG545" i="217"/>
  <c r="BG571" i="217"/>
  <c r="BG635" i="217"/>
  <c r="BG699" i="217"/>
  <c r="BG763" i="217"/>
  <c r="BG827" i="217"/>
  <c r="BG891" i="217"/>
  <c r="BG955" i="217"/>
  <c r="BG1019" i="217"/>
  <c r="BG576" i="217"/>
  <c r="BG592" i="217"/>
  <c r="BG608" i="217"/>
  <c r="BG624" i="217"/>
  <c r="BG640" i="217"/>
  <c r="BG656" i="217"/>
  <c r="BG672" i="217"/>
  <c r="BG688" i="217"/>
  <c r="BG704" i="217"/>
  <c r="BG720" i="217"/>
  <c r="BG736" i="217"/>
  <c r="BG752" i="217"/>
  <c r="BG768" i="217"/>
  <c r="BG784" i="217"/>
  <c r="BG800" i="217"/>
  <c r="BG816" i="217"/>
  <c r="BG832" i="217"/>
  <c r="BG848" i="217"/>
  <c r="BG864" i="217"/>
  <c r="BG880" i="217"/>
  <c r="BG896" i="217"/>
  <c r="BG912" i="217"/>
  <c r="BG928" i="217"/>
  <c r="BG944" i="217"/>
  <c r="BG960" i="217"/>
  <c r="BG976" i="217"/>
  <c r="BG992" i="217"/>
  <c r="BG1008" i="217"/>
  <c r="BG1024" i="217"/>
  <c r="BG569" i="217"/>
  <c r="BG585" i="217"/>
  <c r="BG601" i="217"/>
  <c r="BG617" i="217"/>
  <c r="BG633" i="217"/>
  <c r="BG649" i="217"/>
  <c r="BG665" i="217"/>
  <c r="BG681" i="217"/>
  <c r="BG697" i="217"/>
  <c r="BG713" i="217"/>
  <c r="BG729" i="217"/>
  <c r="BG745" i="217"/>
  <c r="BG761" i="217"/>
  <c r="BG777" i="217"/>
  <c r="BG793" i="217"/>
  <c r="BG809" i="217"/>
  <c r="BG825" i="217"/>
  <c r="BG841" i="217"/>
  <c r="BG857" i="217"/>
  <c r="BG873" i="217"/>
  <c r="BG889" i="217"/>
  <c r="BG905" i="217"/>
  <c r="BG921" i="217"/>
  <c r="BG937" i="217"/>
  <c r="BG953" i="217"/>
  <c r="BG969" i="217"/>
  <c r="BG985" i="217"/>
  <c r="BG1001" i="217"/>
  <c r="BG1017" i="217"/>
  <c r="BG562" i="217"/>
  <c r="BG578" i="217"/>
  <c r="BG594" i="217"/>
  <c r="BG610" i="217"/>
  <c r="BG626" i="217"/>
  <c r="BG642" i="217"/>
  <c r="BG658" i="217"/>
  <c r="BG674" i="217"/>
  <c r="BG690" i="217"/>
  <c r="BG706" i="217"/>
  <c r="BG722" i="217"/>
  <c r="BG738" i="217"/>
  <c r="BG754" i="217"/>
  <c r="BG770" i="217"/>
  <c r="BG786" i="217"/>
  <c r="BG802" i="217"/>
  <c r="BG818" i="217"/>
  <c r="BG834" i="217"/>
  <c r="BG850" i="217"/>
  <c r="BG866" i="217"/>
  <c r="BG882" i="217"/>
  <c r="BG898" i="217"/>
  <c r="BG914" i="217"/>
  <c r="BG930" i="217"/>
  <c r="BG946" i="217"/>
  <c r="BG962" i="217"/>
  <c r="BG978" i="217"/>
  <c r="BG994" i="217"/>
  <c r="BG1010" i="217"/>
  <c r="M47" i="221"/>
  <c r="BA515" i="217"/>
  <c r="BA44" i="217"/>
  <c r="BA96" i="217"/>
  <c r="BA148" i="217"/>
  <c r="BA188" i="217"/>
  <c r="BA224" i="217"/>
  <c r="BA260" i="217"/>
  <c r="BA292" i="217"/>
  <c r="BA324" i="217"/>
  <c r="BA352" i="217"/>
  <c r="BA384" i="217"/>
  <c r="BA420" i="217"/>
  <c r="BA452" i="217"/>
  <c r="BA480" i="217"/>
  <c r="BA512" i="217"/>
  <c r="BA29" i="217"/>
  <c r="BA45" i="217"/>
  <c r="BA61" i="217"/>
  <c r="BA77" i="217"/>
  <c r="BA93" i="217"/>
  <c r="BA109" i="217"/>
  <c r="BA125" i="217"/>
  <c r="BA141" i="217"/>
  <c r="BA157" i="217"/>
  <c r="BA173" i="217"/>
  <c r="BA189" i="217"/>
  <c r="BA205" i="217"/>
  <c r="BA221" i="217"/>
  <c r="BA237" i="217"/>
  <c r="BA253" i="217"/>
  <c r="BA269" i="217"/>
  <c r="BA285" i="217"/>
  <c r="BA301" i="217"/>
  <c r="BA317" i="217"/>
  <c r="BA333" i="217"/>
  <c r="BA349" i="217"/>
  <c r="BA365" i="217"/>
  <c r="BA381" i="217"/>
  <c r="BA397" i="217"/>
  <c r="BA413" i="217"/>
  <c r="BA429" i="217"/>
  <c r="BA445" i="217"/>
  <c r="BA461" i="217"/>
  <c r="BA477" i="217"/>
  <c r="BA493" i="217"/>
  <c r="BA509" i="217"/>
  <c r="BA16" i="217"/>
  <c r="BA64" i="217"/>
  <c r="BA104" i="217"/>
  <c r="BA144" i="217"/>
  <c r="BA200" i="217"/>
  <c r="BA26" i="217"/>
  <c r="BA42" i="217"/>
  <c r="BA58" i="217"/>
  <c r="BA74" i="217"/>
  <c r="BA90" i="217"/>
  <c r="BA106" i="217"/>
  <c r="BA122" i="217"/>
  <c r="BA138" i="217"/>
  <c r="BA154" i="217"/>
  <c r="BA170" i="217"/>
  <c r="BA186" i="217"/>
  <c r="BA202" i="217"/>
  <c r="BA218" i="217"/>
  <c r="BA234" i="217"/>
  <c r="BA250" i="217"/>
  <c r="BA266" i="217"/>
  <c r="BA282" i="217"/>
  <c r="BA298" i="217"/>
  <c r="BA314" i="217"/>
  <c r="BA330" i="217"/>
  <c r="BA346" i="217"/>
  <c r="BA362" i="217"/>
  <c r="BA378" i="217"/>
  <c r="BA394" i="217"/>
  <c r="BA410" i="217"/>
  <c r="BA426" i="217"/>
  <c r="BA442" i="217"/>
  <c r="BA458" i="217"/>
  <c r="BA474" i="217"/>
  <c r="BA490" i="217"/>
  <c r="BA506" i="217"/>
  <c r="BA48" i="217"/>
  <c r="BA92" i="217"/>
  <c r="BA152" i="217"/>
  <c r="BA204" i="217"/>
  <c r="BA248" i="217"/>
  <c r="BA280" i="217"/>
  <c r="BA316" i="217"/>
  <c r="BA356" i="217"/>
  <c r="BA388" i="217"/>
  <c r="BA416" i="217"/>
  <c r="BA448" i="217"/>
  <c r="BA484" i="217"/>
  <c r="BA19" i="217"/>
  <c r="BA35" i="217"/>
  <c r="BA51" i="217"/>
  <c r="BA67" i="217"/>
  <c r="BA83" i="217"/>
  <c r="BA99" i="217"/>
  <c r="BA115" i="217"/>
  <c r="BA131" i="217"/>
  <c r="BA147" i="217"/>
  <c r="BA163" i="217"/>
  <c r="BA179" i="217"/>
  <c r="BA195" i="217"/>
  <c r="BA211" i="217"/>
  <c r="BA227" i="217"/>
  <c r="BA243" i="217"/>
  <c r="BA259" i="217"/>
  <c r="BA275" i="217"/>
  <c r="BA291" i="217"/>
  <c r="BA307" i="217"/>
  <c r="BA323" i="217"/>
  <c r="BA339" i="217"/>
  <c r="BA355" i="217"/>
  <c r="BA371" i="217"/>
  <c r="BA387" i="217"/>
  <c r="BA403" i="217"/>
  <c r="BA419" i="217"/>
  <c r="BA435" i="217"/>
  <c r="BA451" i="217"/>
  <c r="BA467" i="217"/>
  <c r="BA483" i="217"/>
  <c r="BA499" i="217"/>
  <c r="BA60" i="217"/>
  <c r="BA112" i="217"/>
  <c r="BA160" i="217"/>
  <c r="BA196" i="217"/>
  <c r="BA232" i="217"/>
  <c r="BA268" i="217"/>
  <c r="BA304" i="217"/>
  <c r="BA328" i="217"/>
  <c r="BA360" i="217"/>
  <c r="BA392" i="217"/>
  <c r="BA428" i="217"/>
  <c r="BA460" i="217"/>
  <c r="BA488" i="217"/>
  <c r="BA17" i="217"/>
  <c r="BA33" i="217"/>
  <c r="BA49" i="217"/>
  <c r="BA65" i="217"/>
  <c r="BA81" i="217"/>
  <c r="BA97" i="217"/>
  <c r="BA113" i="217"/>
  <c r="BA129" i="217"/>
  <c r="BA145" i="217"/>
  <c r="BA161" i="217"/>
  <c r="BA177" i="217"/>
  <c r="BA193" i="217"/>
  <c r="BA209" i="217"/>
  <c r="BA225" i="217"/>
  <c r="BA241" i="217"/>
  <c r="BA257" i="217"/>
  <c r="BA273" i="217"/>
  <c r="BA289" i="217"/>
  <c r="BA305" i="217"/>
  <c r="BA321" i="217"/>
  <c r="BA337" i="217"/>
  <c r="BA353" i="217"/>
  <c r="BA369" i="217"/>
  <c r="BA385" i="217"/>
  <c r="BA401" i="217"/>
  <c r="BA417" i="217"/>
  <c r="BA433" i="217"/>
  <c r="BA449" i="217"/>
  <c r="BA465" i="217"/>
  <c r="BA481" i="217"/>
  <c r="BA497" i="217"/>
  <c r="BA513" i="217"/>
  <c r="BA28" i="217"/>
  <c r="BA76" i="217"/>
  <c r="BA116" i="217"/>
  <c r="BA156" i="217"/>
  <c r="BA212" i="217"/>
  <c r="BA30" i="217"/>
  <c r="BA46" i="217"/>
  <c r="BA62" i="217"/>
  <c r="BA78" i="217"/>
  <c r="BA94" i="217"/>
  <c r="BA110" i="217"/>
  <c r="BA126" i="217"/>
  <c r="BA142" i="217"/>
  <c r="BA158" i="217"/>
  <c r="BA174" i="217"/>
  <c r="BA190" i="217"/>
  <c r="BA206" i="217"/>
  <c r="BA222" i="217"/>
  <c r="BA238" i="217"/>
  <c r="BA254" i="217"/>
  <c r="BA270" i="217"/>
  <c r="BA286" i="217"/>
  <c r="BA302" i="217"/>
  <c r="BA318" i="217"/>
  <c r="BA334" i="217"/>
  <c r="BA350" i="217"/>
  <c r="BA366" i="217"/>
  <c r="BA382" i="217"/>
  <c r="BA398" i="217"/>
  <c r="BA414" i="217"/>
  <c r="BA430" i="217"/>
  <c r="BA446" i="217"/>
  <c r="BA462" i="217"/>
  <c r="BA478" i="217"/>
  <c r="BA494" i="217"/>
  <c r="BA510" i="217"/>
  <c r="BA56" i="217"/>
  <c r="BA108" i="217"/>
  <c r="BA164" i="217"/>
  <c r="BA216" i="217"/>
  <c r="BA256" i="217"/>
  <c r="BA288" i="217"/>
  <c r="BA332" i="217"/>
  <c r="BA364" i="217"/>
  <c r="BA396" i="217"/>
  <c r="BA424" i="217"/>
  <c r="BA456" i="217"/>
  <c r="BA492" i="217"/>
  <c r="BA23" i="217"/>
  <c r="BA39" i="217"/>
  <c r="BA55" i="217"/>
  <c r="BA71" i="217"/>
  <c r="BA87" i="217"/>
  <c r="BA103" i="217"/>
  <c r="BA119" i="217"/>
  <c r="BA135" i="217"/>
  <c r="BA151" i="217"/>
  <c r="BA167" i="217"/>
  <c r="BA183" i="217"/>
  <c r="BA199" i="217"/>
  <c r="BA215" i="217"/>
  <c r="BA231" i="217"/>
  <c r="BA247" i="217"/>
  <c r="BA263" i="217"/>
  <c r="BA279" i="217"/>
  <c r="BA295" i="217"/>
  <c r="BA311" i="217"/>
  <c r="BA327" i="217"/>
  <c r="BA343" i="217"/>
  <c r="BA359" i="217"/>
  <c r="BA375" i="217"/>
  <c r="BA391" i="217"/>
  <c r="BA407" i="217"/>
  <c r="BA423" i="217"/>
  <c r="BA439" i="217"/>
  <c r="BA455" i="217"/>
  <c r="BA471" i="217"/>
  <c r="BA487" i="217"/>
  <c r="BA503" i="217"/>
  <c r="BA20" i="217"/>
  <c r="BA72" i="217"/>
  <c r="BA128" i="217"/>
  <c r="BA172" i="217"/>
  <c r="BA208" i="217"/>
  <c r="BA244" i="217"/>
  <c r="BA276" i="217"/>
  <c r="BA312" i="217"/>
  <c r="BA336" i="217"/>
  <c r="BA368" i="217"/>
  <c r="BA400" i="217"/>
  <c r="BA436" i="217"/>
  <c r="BA468" i="217"/>
  <c r="BA496" i="217"/>
  <c r="BA21" i="217"/>
  <c r="BA37" i="217"/>
  <c r="BA53" i="217"/>
  <c r="BA69" i="217"/>
  <c r="BA85" i="217"/>
  <c r="BA101" i="217"/>
  <c r="BA117" i="217"/>
  <c r="BA133" i="217"/>
  <c r="BA149" i="217"/>
  <c r="BA165" i="217"/>
  <c r="BA181" i="217"/>
  <c r="BA197" i="217"/>
  <c r="BA213" i="217"/>
  <c r="BA229" i="217"/>
  <c r="BA245" i="217"/>
  <c r="BA261" i="217"/>
  <c r="BA277" i="217"/>
  <c r="BA293" i="217"/>
  <c r="BA309" i="217"/>
  <c r="BA325" i="217"/>
  <c r="BA341" i="217"/>
  <c r="BA357" i="217"/>
  <c r="BA373" i="217"/>
  <c r="BA389" i="217"/>
  <c r="BA405" i="217"/>
  <c r="BA421" i="217"/>
  <c r="BA437" i="217"/>
  <c r="BA453" i="217"/>
  <c r="BA469" i="217"/>
  <c r="BA485" i="217"/>
  <c r="BA501" i="217"/>
  <c r="BA40" i="217"/>
  <c r="BA88" i="217"/>
  <c r="BA120" i="217"/>
  <c r="BA168" i="217"/>
  <c r="BA236" i="217"/>
  <c r="BA18" i="217"/>
  <c r="BA34" i="217"/>
  <c r="BA50" i="217"/>
  <c r="BA66" i="217"/>
  <c r="BA82" i="217"/>
  <c r="BA98" i="217"/>
  <c r="BA114" i="217"/>
  <c r="BA130" i="217"/>
  <c r="BA146" i="217"/>
  <c r="BA162" i="217"/>
  <c r="BA178" i="217"/>
  <c r="BA194" i="217"/>
  <c r="BA210" i="217"/>
  <c r="BA226" i="217"/>
  <c r="BA242" i="217"/>
  <c r="BA258" i="217"/>
  <c r="BA274" i="217"/>
  <c r="BA290" i="217"/>
  <c r="BA306" i="217"/>
  <c r="BA322" i="217"/>
  <c r="BA338" i="217"/>
  <c r="BA354" i="217"/>
  <c r="BA370" i="217"/>
  <c r="BA386" i="217"/>
  <c r="BA402" i="217"/>
  <c r="BA418" i="217"/>
  <c r="BA434" i="217"/>
  <c r="BA450" i="217"/>
  <c r="BA466" i="217"/>
  <c r="BA482" i="217"/>
  <c r="BA498" i="217"/>
  <c r="BA514" i="217"/>
  <c r="BA24" i="217"/>
  <c r="BA68" i="217"/>
  <c r="BA124" i="217"/>
  <c r="BA176" i="217"/>
  <c r="BA228" i="217"/>
  <c r="BA264" i="217"/>
  <c r="BA300" i="217"/>
  <c r="BA340" i="217"/>
  <c r="BA372" i="217"/>
  <c r="BA404" i="217"/>
  <c r="BA432" i="217"/>
  <c r="BA464" i="217"/>
  <c r="BA500" i="217"/>
  <c r="BA27" i="217"/>
  <c r="BA43" i="217"/>
  <c r="BA59" i="217"/>
  <c r="BA75" i="217"/>
  <c r="BA91" i="217"/>
  <c r="BA107" i="217"/>
  <c r="BA123" i="217"/>
  <c r="BA139" i="217"/>
  <c r="BA155" i="217"/>
  <c r="BA171" i="217"/>
  <c r="BA187" i="217"/>
  <c r="BA203" i="217"/>
  <c r="BA219" i="217"/>
  <c r="BA235" i="217"/>
  <c r="BA251" i="217"/>
  <c r="BA267" i="217"/>
  <c r="BA283" i="217"/>
  <c r="BA299" i="217"/>
  <c r="BA315" i="217"/>
  <c r="BA331" i="217"/>
  <c r="BA347" i="217"/>
  <c r="BA363" i="217"/>
  <c r="BA379" i="217"/>
  <c r="BA395" i="217"/>
  <c r="BA411" i="217"/>
  <c r="BA427" i="217"/>
  <c r="BA443" i="217"/>
  <c r="BA459" i="217"/>
  <c r="BA475" i="217"/>
  <c r="BA491" i="217"/>
  <c r="BA507" i="217"/>
  <c r="BA32" i="217"/>
  <c r="BA84" i="217"/>
  <c r="BA140" i="217"/>
  <c r="BA180" i="217"/>
  <c r="BA220" i="217"/>
  <c r="BA252" i="217"/>
  <c r="BA284" i="217"/>
  <c r="BA320" i="217"/>
  <c r="BA344" i="217"/>
  <c r="BA376" i="217"/>
  <c r="BA408" i="217"/>
  <c r="BA444" i="217"/>
  <c r="BA472" i="217"/>
  <c r="BA504" i="217"/>
  <c r="BA412" i="217"/>
  <c r="BA272" i="217"/>
  <c r="BA80" i="217"/>
  <c r="BA470" i="217"/>
  <c r="BA406" i="217"/>
  <c r="BA342" i="217"/>
  <c r="BA278" i="217"/>
  <c r="BA214" i="217"/>
  <c r="BA150" i="217"/>
  <c r="BA86" i="217"/>
  <c r="BA22" i="217"/>
  <c r="BA184" i="217"/>
  <c r="BA473" i="217"/>
  <c r="BA409" i="217"/>
  <c r="BA345" i="217"/>
  <c r="BA281" i="217"/>
  <c r="BA217" i="217"/>
  <c r="BA153" i="217"/>
  <c r="BA89" i="217"/>
  <c r="BA25" i="217"/>
  <c r="E1715" i="217"/>
  <c r="K2760" i="217"/>
  <c r="K2581" i="217"/>
  <c r="K2670" i="217"/>
  <c r="K2785" i="217"/>
  <c r="K2594" i="217"/>
  <c r="K2688" i="217"/>
  <c r="K2837" i="217"/>
  <c r="K2806" i="217"/>
  <c r="K2890" i="217"/>
  <c r="K2970" i="217"/>
  <c r="K3062" i="217"/>
  <c r="K2719" i="217"/>
  <c r="K2799" i="217"/>
  <c r="K2891" i="217"/>
  <c r="K2975" i="217"/>
  <c r="K3055" i="217"/>
  <c r="K2844" i="217"/>
  <c r="K2928" i="217"/>
  <c r="K3008" i="217"/>
  <c r="K2705" i="217"/>
  <c r="K2607" i="217"/>
  <c r="K43" i="217"/>
  <c r="W3428" i="217"/>
  <c r="W3216" i="217"/>
  <c r="BA511" i="217"/>
  <c r="BA447" i="217"/>
  <c r="BA383" i="217"/>
  <c r="BA319" i="217"/>
  <c r="BA255" i="217"/>
  <c r="BA191" i="217"/>
  <c r="BA127" i="217"/>
  <c r="BA63" i="217"/>
  <c r="BA508" i="217"/>
  <c r="BA380" i="217"/>
  <c r="BA240" i="217"/>
  <c r="BA36" i="217"/>
  <c r="BA454" i="217"/>
  <c r="BA390" i="217"/>
  <c r="BA326" i="217"/>
  <c r="BA262" i="217"/>
  <c r="BA198" i="217"/>
  <c r="BA134" i="217"/>
  <c r="BA70" i="217"/>
  <c r="BA132" i="217"/>
  <c r="BA457" i="217"/>
  <c r="BA393" i="217"/>
  <c r="BA329" i="217"/>
  <c r="BA265" i="217"/>
  <c r="BA201" i="217"/>
  <c r="BA137" i="217"/>
  <c r="BA73" i="217"/>
  <c r="W3302" i="217"/>
  <c r="W95" i="217"/>
  <c r="BA495" i="217"/>
  <c r="BA431" i="217"/>
  <c r="BA367" i="217"/>
  <c r="BA303" i="217"/>
  <c r="BA239" i="217"/>
  <c r="BA175" i="217"/>
  <c r="BA111" i="217"/>
  <c r="BA47" i="217"/>
  <c r="BA476" i="217"/>
  <c r="BA348" i="217"/>
  <c r="BA192" i="217"/>
  <c r="BA502" i="217"/>
  <c r="BA438" i="217"/>
  <c r="BA374" i="217"/>
  <c r="BA310" i="217"/>
  <c r="BA246" i="217"/>
  <c r="BA182" i="217"/>
  <c r="BA118" i="217"/>
  <c r="BA54" i="217"/>
  <c r="BA100" i="217"/>
  <c r="BA505" i="217"/>
  <c r="BA441" i="217"/>
  <c r="BA377" i="217"/>
  <c r="BA313" i="217"/>
  <c r="BA249" i="217"/>
  <c r="BA185" i="217"/>
  <c r="BA121" i="217"/>
  <c r="BA57" i="217"/>
  <c r="E1971" i="217"/>
  <c r="K2905" i="217"/>
  <c r="K2604" i="217"/>
  <c r="K2712" i="217"/>
  <c r="K2925" i="217"/>
  <c r="K2617" i="217"/>
  <c r="K2729" i="217"/>
  <c r="K2977" i="217"/>
  <c r="K2630" i="217"/>
  <c r="K2746" i="217"/>
  <c r="K3029" i="217"/>
  <c r="K2842" i="217"/>
  <c r="K2934" i="217"/>
  <c r="K3018" i="217"/>
  <c r="K2671" i="217"/>
  <c r="K2763" i="217"/>
  <c r="K2847" i="217"/>
  <c r="K2927" i="217"/>
  <c r="K3019" i="217"/>
  <c r="K2800" i="217"/>
  <c r="K2880" i="217"/>
  <c r="K2972" i="217"/>
  <c r="K3056" i="217"/>
  <c r="K3001" i="217"/>
  <c r="K2716" i="217"/>
  <c r="Q2278" i="217"/>
  <c r="Q2275" i="217"/>
  <c r="W2989" i="217"/>
  <c r="AC463" i="217"/>
  <c r="AC191" i="217"/>
  <c r="AC287" i="217"/>
  <c r="AC31" i="217"/>
  <c r="AC511" i="217"/>
  <c r="AC175" i="217"/>
  <c r="AC431" i="217"/>
  <c r="AC51" i="217"/>
  <c r="AC115" i="217"/>
  <c r="AC179" i="217"/>
  <c r="AC243" i="217"/>
  <c r="AC307" i="217"/>
  <c r="AC371" i="217"/>
  <c r="AC435" i="217"/>
  <c r="AC499" i="217"/>
  <c r="AC514" i="217"/>
  <c r="AC498" i="217"/>
  <c r="AC482" i="217"/>
  <c r="AC466" i="217"/>
  <c r="AC450" i="217"/>
  <c r="AC434" i="217"/>
  <c r="AC418" i="217"/>
  <c r="AC143" i="217"/>
  <c r="AC319" i="217"/>
  <c r="AC79" i="217"/>
  <c r="AC479" i="217"/>
  <c r="AC223" i="217"/>
  <c r="AC127" i="217"/>
  <c r="AC515" i="217"/>
  <c r="AC239" i="217"/>
  <c r="AC495" i="217"/>
  <c r="AC67" i="217"/>
  <c r="AC131" i="217"/>
  <c r="AC195" i="217"/>
  <c r="AC259" i="217"/>
  <c r="AC323" i="217"/>
  <c r="AC387" i="217"/>
  <c r="AC451" i="217"/>
  <c r="AC510" i="217"/>
  <c r="AC494" i="217"/>
  <c r="AC478" i="217"/>
  <c r="AC462" i="217"/>
  <c r="AC446" i="217"/>
  <c r="AC430" i="217"/>
  <c r="AC414" i="217"/>
  <c r="AC398" i="217"/>
  <c r="AC382" i="217"/>
  <c r="AC366" i="217"/>
  <c r="AC350" i="217"/>
  <c r="AC334" i="217"/>
  <c r="AC318" i="217"/>
  <c r="AC302" i="217"/>
  <c r="AC286" i="217"/>
  <c r="AC270" i="217"/>
  <c r="AC254" i="217"/>
  <c r="AC238" i="217"/>
  <c r="AC222" i="217"/>
  <c r="AC206" i="217"/>
  <c r="AC190" i="217"/>
  <c r="AC174" i="217"/>
  <c r="AC158" i="217"/>
  <c r="AC142" i="217"/>
  <c r="AC126" i="217"/>
  <c r="AC110" i="217"/>
  <c r="AC94" i="217"/>
  <c r="AC78" i="217"/>
  <c r="AC62" i="217"/>
  <c r="AC46" i="217"/>
  <c r="AC30" i="217"/>
  <c r="AC513" i="217"/>
  <c r="AC497" i="217"/>
  <c r="AC481" i="217"/>
  <c r="AC465" i="217"/>
  <c r="AC449" i="217"/>
  <c r="AC433" i="217"/>
  <c r="AC417" i="217"/>
  <c r="AC401" i="217"/>
  <c r="AC385" i="217"/>
  <c r="AC369" i="217"/>
  <c r="AC353" i="217"/>
  <c r="AC337" i="217"/>
  <c r="AC321" i="217"/>
  <c r="AC305" i="217"/>
  <c r="AC289" i="217"/>
  <c r="AC273" i="217"/>
  <c r="AC257" i="217"/>
  <c r="AC241" i="217"/>
  <c r="AC225" i="217"/>
  <c r="AC209" i="217"/>
  <c r="AC193" i="217"/>
  <c r="AC177" i="217"/>
  <c r="AC161" i="217"/>
  <c r="AC145" i="217"/>
  <c r="AC129" i="217"/>
  <c r="AC113" i="217"/>
  <c r="AC97" i="217"/>
  <c r="AC81" i="217"/>
  <c r="AC65" i="217"/>
  <c r="AC49" i="217"/>
  <c r="AC33" i="217"/>
  <c r="AC17" i="217"/>
  <c r="AC500" i="217"/>
  <c r="AC484" i="217"/>
  <c r="AC468" i="217"/>
  <c r="AC452" i="217"/>
  <c r="AC271" i="217"/>
  <c r="AC399" i="217"/>
  <c r="AC447" i="217"/>
  <c r="AC207" i="217"/>
  <c r="AC415" i="217"/>
  <c r="AC159" i="217"/>
  <c r="AC255" i="217"/>
  <c r="AC47" i="217"/>
  <c r="AC303" i="217"/>
  <c r="AC19" i="217"/>
  <c r="AC83" i="217"/>
  <c r="AC147" i="217"/>
  <c r="AC211" i="217"/>
  <c r="AC275" i="217"/>
  <c r="AC339" i="217"/>
  <c r="AC403" i="217"/>
  <c r="AC467" i="217"/>
  <c r="AC506" i="217"/>
  <c r="AC490" i="217"/>
  <c r="AC474" i="217"/>
  <c r="AC458" i="217"/>
  <c r="AC442" i="217"/>
  <c r="AC426" i="217"/>
  <c r="AC410" i="217"/>
  <c r="AC394" i="217"/>
  <c r="AC378" i="217"/>
  <c r="AC362" i="217"/>
  <c r="AC346" i="217"/>
  <c r="AC330" i="217"/>
  <c r="AC314" i="217"/>
  <c r="AC298" i="217"/>
  <c r="AC282" i="217"/>
  <c r="AC266" i="217"/>
  <c r="AC250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AC509" i="217"/>
  <c r="AC493" i="217"/>
  <c r="AC477" i="217"/>
  <c r="AC461" i="217"/>
  <c r="AC445" i="217"/>
  <c r="AC429" i="217"/>
  <c r="AC413" i="217"/>
  <c r="AC397" i="217"/>
  <c r="AC381" i="217"/>
  <c r="AC365" i="217"/>
  <c r="AC349" i="217"/>
  <c r="AC333" i="217"/>
  <c r="AC317" i="217"/>
  <c r="AC301" i="217"/>
  <c r="AC285" i="217"/>
  <c r="AC269" i="217"/>
  <c r="AC253" i="217"/>
  <c r="AC237" i="217"/>
  <c r="AC221" i="217"/>
  <c r="AC205" i="217"/>
  <c r="AC189" i="217"/>
  <c r="AC173" i="217"/>
  <c r="AC157" i="217"/>
  <c r="AC141" i="217"/>
  <c r="AC125" i="217"/>
  <c r="AC109" i="217"/>
  <c r="AC93" i="217"/>
  <c r="AC77" i="217"/>
  <c r="AC61" i="217"/>
  <c r="AI1579" i="217"/>
  <c r="AI1611" i="217"/>
  <c r="AI1643" i="217"/>
  <c r="AI1675" i="217"/>
  <c r="AI1707" i="217"/>
  <c r="AI1739" i="217"/>
  <c r="AI1771" i="217"/>
  <c r="AI1803" i="217"/>
  <c r="AI1835" i="217"/>
  <c r="AI1867" i="217"/>
  <c r="AI1899" i="217"/>
  <c r="AI1931" i="217"/>
  <c r="AI1963" i="217"/>
  <c r="AI1995" i="217"/>
  <c r="AI2027" i="217"/>
  <c r="AI2050" i="217"/>
  <c r="AI2034" i="217"/>
  <c r="AI2018" i="217"/>
  <c r="AI2002" i="217"/>
  <c r="AI1986" i="217"/>
  <c r="AI1970" i="217"/>
  <c r="AI1954" i="217"/>
  <c r="AI1938" i="217"/>
  <c r="AI1922" i="217"/>
  <c r="AI1906" i="217"/>
  <c r="AI1890" i="217"/>
  <c r="AI1874" i="217"/>
  <c r="AI1858" i="217"/>
  <c r="AI1842" i="217"/>
  <c r="AI1826" i="217"/>
  <c r="AI1810" i="217"/>
  <c r="AI1794" i="217"/>
  <c r="AI1778" i="217"/>
  <c r="AI1762" i="217"/>
  <c r="AI1746" i="217"/>
  <c r="AI1730" i="217"/>
  <c r="AI1714" i="217"/>
  <c r="AI1698" i="217"/>
  <c r="AI1682" i="217"/>
  <c r="AI1666" i="217"/>
  <c r="AI1650" i="217"/>
  <c r="AI1634" i="217"/>
  <c r="AI1618" i="217"/>
  <c r="AI1602" i="217"/>
  <c r="AI1586" i="217"/>
  <c r="AI1570" i="217"/>
  <c r="AI1554" i="217"/>
  <c r="AI2037" i="217"/>
  <c r="AI2021" i="217"/>
  <c r="AI2005" i="217"/>
  <c r="AI1989" i="217"/>
  <c r="AI1973" i="217"/>
  <c r="AI1957" i="217"/>
  <c r="AI1941" i="217"/>
  <c r="AI1925" i="217"/>
  <c r="AI1909" i="217"/>
  <c r="AI1893" i="217"/>
  <c r="AI1877" i="217"/>
  <c r="AI1861" i="217"/>
  <c r="AI1845" i="217"/>
  <c r="AI1829" i="217"/>
  <c r="AI1813" i="217"/>
  <c r="AI1797" i="217"/>
  <c r="AI1781" i="217"/>
  <c r="AI1765" i="217"/>
  <c r="AI1749" i="217"/>
  <c r="AI1733" i="217"/>
  <c r="AI1717" i="217"/>
  <c r="AI1701" i="217"/>
  <c r="AI1685" i="217"/>
  <c r="AI1669" i="217"/>
  <c r="AI1653" i="217"/>
  <c r="AI1637" i="217"/>
  <c r="AI1621" i="217"/>
  <c r="AI1605" i="217"/>
  <c r="AI1589" i="217"/>
  <c r="AI1573" i="217"/>
  <c r="AI1557" i="217"/>
  <c r="AI1572" i="217"/>
  <c r="AI1604" i="217"/>
  <c r="AI1636" i="217"/>
  <c r="AI1668" i="217"/>
  <c r="AI1700" i="217"/>
  <c r="AI1732" i="217"/>
  <c r="AI1764" i="217"/>
  <c r="AI1796" i="217"/>
  <c r="AI1828" i="217"/>
  <c r="AI1860" i="217"/>
  <c r="AI1892" i="217"/>
  <c r="AI1924" i="217"/>
  <c r="AI1956" i="217"/>
  <c r="AI1988" i="217"/>
  <c r="AI2020" i="217"/>
  <c r="AI1555" i="217"/>
  <c r="AI1587" i="217"/>
  <c r="AI1619" i="217"/>
  <c r="AI1651" i="217"/>
  <c r="AI1683" i="217"/>
  <c r="AI1715" i="217"/>
  <c r="AI1747" i="217"/>
  <c r="AI1779" i="217"/>
  <c r="AI1811" i="217"/>
  <c r="AI1843" i="217"/>
  <c r="AI1875" i="217"/>
  <c r="AI1907" i="217"/>
  <c r="AI1939" i="217"/>
  <c r="AI1971" i="217"/>
  <c r="AI2003" i="217"/>
  <c r="AI2035" i="217"/>
  <c r="AI2046" i="217"/>
  <c r="AI2030" i="217"/>
  <c r="AI2014" i="217"/>
  <c r="AI1998" i="217"/>
  <c r="AI1982" i="217"/>
  <c r="AI1966" i="217"/>
  <c r="AI1950" i="217"/>
  <c r="AI1934" i="217"/>
  <c r="AI1918" i="217"/>
  <c r="AI1902" i="217"/>
  <c r="AI1886" i="217"/>
  <c r="AI1870" i="217"/>
  <c r="AI1854" i="217"/>
  <c r="AI1838" i="217"/>
  <c r="AI1822" i="217"/>
  <c r="AI1806" i="217"/>
  <c r="AI1790" i="217"/>
  <c r="AI1774" i="217"/>
  <c r="AI1758" i="217"/>
  <c r="AI1742" i="217"/>
  <c r="AI1726" i="217"/>
  <c r="AI1710" i="217"/>
  <c r="AI1694" i="217"/>
  <c r="AI1678" i="217"/>
  <c r="AI1662" i="217"/>
  <c r="AI1646" i="217"/>
  <c r="AI1630" i="217"/>
  <c r="AI1614" i="217"/>
  <c r="AI1598" i="217"/>
  <c r="AI1582" i="217"/>
  <c r="AI1566" i="217"/>
  <c r="AI2049" i="217"/>
  <c r="AI2033" i="217"/>
  <c r="AI2017" i="217"/>
  <c r="AI2001" i="217"/>
  <c r="AI1985" i="217"/>
  <c r="AI1969" i="217"/>
  <c r="AI1953" i="217"/>
  <c r="AI1937" i="217"/>
  <c r="AI1921" i="217"/>
  <c r="AI1905" i="217"/>
  <c r="AI1889" i="217"/>
  <c r="AI1873" i="217"/>
  <c r="AI1857" i="217"/>
  <c r="AI1841" i="217"/>
  <c r="AI1825" i="217"/>
  <c r="AI1809" i="217"/>
  <c r="AI1793" i="217"/>
  <c r="AI1777" i="217"/>
  <c r="AI1761" i="217"/>
  <c r="AI1745" i="217"/>
  <c r="AI1729" i="217"/>
  <c r="AI1713" i="217"/>
  <c r="AI1697" i="217"/>
  <c r="AI1681" i="217"/>
  <c r="AI1665" i="217"/>
  <c r="AI1649" i="217"/>
  <c r="AI1633" i="217"/>
  <c r="AI1617" i="217"/>
  <c r="AI1601" i="217"/>
  <c r="AI1585" i="217"/>
  <c r="AI1569" i="217"/>
  <c r="AI1553" i="217"/>
  <c r="AI1580" i="217"/>
  <c r="AI1612" i="217"/>
  <c r="AI1644" i="217"/>
  <c r="AI1676" i="217"/>
  <c r="AI1708" i="217"/>
  <c r="AI1740" i="217"/>
  <c r="AI1772" i="217"/>
  <c r="AI1804" i="217"/>
  <c r="AI1836" i="217"/>
  <c r="AI1868" i="217"/>
  <c r="AI1900" i="217"/>
  <c r="AI1932" i="217"/>
  <c r="AI1964" i="217"/>
  <c r="AI1996" i="217"/>
  <c r="AI2028" i="217"/>
  <c r="AI1563" i="217"/>
  <c r="AI1595" i="217"/>
  <c r="AI1627" i="217"/>
  <c r="AI1659" i="217"/>
  <c r="AI1691" i="217"/>
  <c r="AI1723" i="217"/>
  <c r="AI1755" i="217"/>
  <c r="AI1787" i="217"/>
  <c r="AI1819" i="217"/>
  <c r="AI1851" i="217"/>
  <c r="AI1883" i="217"/>
  <c r="AI1915" i="217"/>
  <c r="AI1947" i="217"/>
  <c r="AI1979" i="217"/>
  <c r="AI2011" i="217"/>
  <c r="AI2043" i="217"/>
  <c r="AI2042" i="217"/>
  <c r="AI2026" i="217"/>
  <c r="AI2010" i="217"/>
  <c r="AI1994" i="217"/>
  <c r="AI1978" i="217"/>
  <c r="AI1962" i="217"/>
  <c r="AI1946" i="217"/>
  <c r="AI1930" i="217"/>
  <c r="AI1914" i="217"/>
  <c r="AI1898" i="217"/>
  <c r="AI1882" i="217"/>
  <c r="AI1866" i="217"/>
  <c r="AI1850" i="217"/>
  <c r="AI1834" i="217"/>
  <c r="AI1818" i="217"/>
  <c r="AI1802" i="217"/>
  <c r="AI1786" i="217"/>
  <c r="AI1770" i="217"/>
  <c r="AI1754" i="217"/>
  <c r="AI1738" i="217"/>
  <c r="AI1722" i="217"/>
  <c r="AI1706" i="217"/>
  <c r="AI1690" i="217"/>
  <c r="AI1674" i="217"/>
  <c r="AI1658" i="217"/>
  <c r="AI1642" i="217"/>
  <c r="AI1626" i="217"/>
  <c r="AI1610" i="217"/>
  <c r="AI1594" i="217"/>
  <c r="AI1578" i="217"/>
  <c r="AI1562" i="217"/>
  <c r="AI2045" i="217"/>
  <c r="AI2029" i="217"/>
  <c r="AI2013" i="217"/>
  <c r="AI1997" i="217"/>
  <c r="AI1981" i="217"/>
  <c r="AI1965" i="217"/>
  <c r="AI1949" i="217"/>
  <c r="AI1933" i="217"/>
  <c r="AI1917" i="217"/>
  <c r="AI1901" i="217"/>
  <c r="AI1885" i="217"/>
  <c r="AI1869" i="217"/>
  <c r="AI1853" i="217"/>
  <c r="AI1837" i="217"/>
  <c r="AI1821" i="217"/>
  <c r="AI1805" i="217"/>
  <c r="AI1789" i="217"/>
  <c r="AI1773" i="217"/>
  <c r="AI1757" i="217"/>
  <c r="AI1741" i="217"/>
  <c r="AI1725" i="217"/>
  <c r="AI1709" i="217"/>
  <c r="AI1693" i="217"/>
  <c r="AI1677" i="217"/>
  <c r="AI1661" i="217"/>
  <c r="AI1645" i="217"/>
  <c r="AI1629" i="217"/>
  <c r="AI1613" i="217"/>
  <c r="AI1597" i="217"/>
  <c r="AI1581" i="217"/>
  <c r="AI1565" i="217"/>
  <c r="AI1556" i="217"/>
  <c r="AI1588" i="217"/>
  <c r="AI1620" i="217"/>
  <c r="AI1652" i="217"/>
  <c r="AI1684" i="217"/>
  <c r="AI1716" i="217"/>
  <c r="AI1748" i="217"/>
  <c r="AI1780" i="217"/>
  <c r="AI1812" i="217"/>
  <c r="AI1844" i="217"/>
  <c r="AI1876" i="217"/>
  <c r="AI1908" i="217"/>
  <c r="AI1940" i="217"/>
  <c r="AI1972" i="217"/>
  <c r="AI2004" i="217"/>
  <c r="AI2036" i="217"/>
  <c r="BA479" i="217"/>
  <c r="BA415" i="217"/>
  <c r="BA351" i="217"/>
  <c r="BA287" i="217"/>
  <c r="BA223" i="217"/>
  <c r="BA159" i="217"/>
  <c r="BA95" i="217"/>
  <c r="BA31" i="217"/>
  <c r="BA440" i="217"/>
  <c r="BA308" i="217"/>
  <c r="BA136" i="217"/>
  <c r="BA486" i="217"/>
  <c r="BA422" i="217"/>
  <c r="BA358" i="217"/>
  <c r="BA294" i="217"/>
  <c r="BA230" i="217"/>
  <c r="BA166" i="217"/>
  <c r="BA102" i="217"/>
  <c r="BA38" i="217"/>
  <c r="BA296" i="217"/>
  <c r="BA52" i="217"/>
  <c r="BA489" i="217"/>
  <c r="BA425" i="217"/>
  <c r="BA361" i="217"/>
  <c r="BA297" i="217"/>
  <c r="BA233" i="217"/>
  <c r="BA169" i="217"/>
  <c r="BA105" i="217"/>
  <c r="BA41" i="217"/>
  <c r="AI3053" i="217"/>
  <c r="AI2925" i="217"/>
  <c r="AI2818" i="217"/>
  <c r="AI2712" i="217"/>
  <c r="AI2603" i="217"/>
  <c r="AI2700" i="217"/>
  <c r="AI2788" i="217"/>
  <c r="AI2617" i="217"/>
  <c r="AI2944" i="217"/>
  <c r="AI2819" i="217"/>
  <c r="AI3075" i="217"/>
  <c r="AO1916" i="217"/>
  <c r="AO1677" i="217"/>
  <c r="AO1833" i="217"/>
  <c r="AO1577" i="217"/>
  <c r="AO1610" i="217"/>
  <c r="AO1674" i="217"/>
  <c r="AO1738" i="217"/>
  <c r="AO1802" i="217"/>
  <c r="AO1870" i="217"/>
  <c r="AO1960" i="217"/>
  <c r="AO1571" i="217"/>
  <c r="AO1635" i="217"/>
  <c r="AO1699" i="217"/>
  <c r="AO1763" i="217"/>
  <c r="AO1827" i="217"/>
  <c r="AO1903" i="217"/>
  <c r="AO2011" i="217"/>
  <c r="AO1592" i="217"/>
  <c r="AO1656" i="217"/>
  <c r="AO1720" i="217"/>
  <c r="AO1784" i="217"/>
  <c r="AO1848" i="217"/>
  <c r="AO1931" i="217"/>
  <c r="AO1857" i="217"/>
  <c r="AO1921" i="217"/>
  <c r="AO1985" i="217"/>
  <c r="AO2049" i="217"/>
  <c r="AO2006" i="217"/>
  <c r="AU3444" i="217"/>
  <c r="AU3201" i="217"/>
  <c r="AU3121" i="217"/>
  <c r="AU3428" i="217"/>
  <c r="AU3197" i="217"/>
  <c r="AU3117" i="217"/>
  <c r="AU3348" i="217"/>
  <c r="AU3177" i="217"/>
  <c r="AU3098" i="217"/>
  <c r="AU3130" i="217"/>
  <c r="AU3162" i="217"/>
  <c r="AU3194" i="217"/>
  <c r="AU3226" i="217"/>
  <c r="AU3288" i="217"/>
  <c r="AU3416" i="217"/>
  <c r="AU3544" i="217"/>
  <c r="AU3111" i="217"/>
  <c r="AU3151" i="217"/>
  <c r="AU3207" i="217"/>
  <c r="AU3340" i="217"/>
  <c r="AU3088" i="217"/>
  <c r="AT3082" i="217" s="1"/>
  <c r="AT3083" i="217" s="1"/>
  <c r="AU3164" i="217"/>
  <c r="AU3424" i="217"/>
  <c r="AU3333" i="217"/>
  <c r="AU3461" i="217"/>
  <c r="AU3250" i="217"/>
  <c r="AU3378" i="217"/>
  <c r="AU3506" i="217"/>
  <c r="AU3295" i="217"/>
  <c r="AU3423" i="217"/>
  <c r="AU3551" i="217"/>
  <c r="AU1604" i="217"/>
  <c r="AU1448" i="217"/>
  <c r="AU1320" i="217"/>
  <c r="AU1192" i="217"/>
  <c r="AU1064" i="217"/>
  <c r="AU1468" i="217"/>
  <c r="AU1053" i="217"/>
  <c r="AU1117" i="217"/>
  <c r="AU1181" i="217"/>
  <c r="AU1245" i="217"/>
  <c r="AU1309" i="217"/>
  <c r="AU1373" i="217"/>
  <c r="AU1437" i="217"/>
  <c r="AU1501" i="217"/>
  <c r="AU1066" i="217"/>
  <c r="AU1130" i="217"/>
  <c r="AU1194" i="217"/>
  <c r="AU1258" i="217"/>
  <c r="AU1322" i="217"/>
  <c r="AU1386" i="217"/>
  <c r="AU1450" i="217"/>
  <c r="AU1514" i="217"/>
  <c r="AU1079" i="217"/>
  <c r="AU1143" i="217"/>
  <c r="AU1207" i="217"/>
  <c r="AU1271" i="217"/>
  <c r="AU1335" i="217"/>
  <c r="AU1399" i="217"/>
  <c r="AU1463" i="217"/>
  <c r="AU1527" i="217"/>
  <c r="AU1568" i="217"/>
  <c r="AU1284" i="217"/>
  <c r="AU1557" i="217"/>
  <c r="AU1626" i="217"/>
  <c r="AU1712" i="217"/>
  <c r="AU1946" i="217"/>
  <c r="AU1590" i="217"/>
  <c r="AU1670" i="217"/>
  <c r="AU1822" i="217"/>
  <c r="AU1559" i="217"/>
  <c r="AU1629" i="217"/>
  <c r="AU1714" i="217"/>
  <c r="AU1954" i="217"/>
  <c r="AU1643" i="217"/>
  <c r="AU1707" i="217"/>
  <c r="AU1771" i="217"/>
  <c r="AU1835" i="217"/>
  <c r="AU1899" i="217"/>
  <c r="AU1963" i="217"/>
  <c r="AU2027" i="217"/>
  <c r="AU1756" i="217"/>
  <c r="AU1820" i="217"/>
  <c r="AU1884" i="217"/>
  <c r="AU1948" i="217"/>
  <c r="AU2012" i="217"/>
  <c r="AU1753" i="217"/>
  <c r="AU1817" i="217"/>
  <c r="AU1881" i="217"/>
  <c r="AU1945" i="217"/>
  <c r="AU2009" i="217"/>
  <c r="AU1456" i="217"/>
  <c r="AU1200" i="217"/>
  <c r="AU1052" i="217"/>
  <c r="BA3508" i="217"/>
  <c r="BA3252" i="217"/>
  <c r="BA3185" i="217"/>
  <c r="BA3121" i="217"/>
  <c r="BA3492" i="217"/>
  <c r="BA3245" i="217"/>
  <c r="BA3181" i="217"/>
  <c r="BA3117" i="217"/>
  <c r="BA3412" i="217"/>
  <c r="BA3225" i="217"/>
  <c r="BA3161" i="217"/>
  <c r="BA3097" i="217"/>
  <c r="BA3102" i="217"/>
  <c r="BA3118" i="217"/>
  <c r="BA3134" i="217"/>
  <c r="BA3150" i="217"/>
  <c r="BA3166" i="217"/>
  <c r="BA3182" i="217"/>
  <c r="BA3198" i="217"/>
  <c r="BA3214" i="217"/>
  <c r="BA3230" i="217"/>
  <c r="BA3246" i="217"/>
  <c r="BA3304" i="217"/>
  <c r="BA3368" i="217"/>
  <c r="BA3432" i="217"/>
  <c r="BA3496" i="217"/>
  <c r="BA3560" i="217"/>
  <c r="BA3099" i="217"/>
  <c r="BA3115" i="217"/>
  <c r="BA3131" i="217"/>
  <c r="BA3147" i="217"/>
  <c r="BA3163" i="217"/>
  <c r="BA3179" i="217"/>
  <c r="BA3195" i="217"/>
  <c r="BA3211" i="217"/>
  <c r="BA3227" i="217"/>
  <c r="BA3243" i="217"/>
  <c r="BA3292" i="217"/>
  <c r="BA3356" i="217"/>
  <c r="BA3420" i="217"/>
  <c r="BA3484" i="217"/>
  <c r="BA3548" i="217"/>
  <c r="BA3092" i="217"/>
  <c r="BA3108" i="217"/>
  <c r="BA3124" i="217"/>
  <c r="BA3140" i="217"/>
  <c r="BA3156" i="217"/>
  <c r="BA3172" i="217"/>
  <c r="BA3188" i="217"/>
  <c r="BA3204" i="217"/>
  <c r="BA3220" i="217"/>
  <c r="BA3236" i="217"/>
  <c r="BA3264" i="217"/>
  <c r="BA3328" i="217"/>
  <c r="BA3392" i="217"/>
  <c r="BA3456" i="217"/>
  <c r="BA3520" i="217"/>
  <c r="BA3584" i="217"/>
  <c r="BA3261" i="217"/>
  <c r="BA3277" i="217"/>
  <c r="BA3293" i="217"/>
  <c r="BA3309" i="217"/>
  <c r="BA3325" i="217"/>
  <c r="BA3341" i="217"/>
  <c r="BA3357" i="217"/>
  <c r="BA3373" i="217"/>
  <c r="BA3389" i="217"/>
  <c r="BA3405" i="217"/>
  <c r="BA3421" i="217"/>
  <c r="BA3437" i="217"/>
  <c r="BA3453" i="217"/>
  <c r="BA3469" i="217"/>
  <c r="BA3485" i="217"/>
  <c r="BA3501" i="217"/>
  <c r="BA3517" i="217"/>
  <c r="BA3533" i="217"/>
  <c r="BA3549" i="217"/>
  <c r="BA3565" i="217"/>
  <c r="BA3581" i="217"/>
  <c r="BA3258" i="217"/>
  <c r="BA3274" i="217"/>
  <c r="BA3290" i="217"/>
  <c r="BA3306" i="217"/>
  <c r="BA3322" i="217"/>
  <c r="BA3338" i="217"/>
  <c r="BA3354" i="217"/>
  <c r="BA3370" i="217"/>
  <c r="BA3386" i="217"/>
  <c r="BA3402" i="217"/>
  <c r="BA3418" i="217"/>
  <c r="BA3434" i="217"/>
  <c r="BA3450" i="217"/>
  <c r="BA3466" i="217"/>
  <c r="BA3482" i="217"/>
  <c r="BA3498" i="217"/>
  <c r="BA3514" i="217"/>
  <c r="BA3530" i="217"/>
  <c r="BA3546" i="217"/>
  <c r="BA3562" i="217"/>
  <c r="BA3578" i="217"/>
  <c r="BA3255" i="217"/>
  <c r="BA3271" i="217"/>
  <c r="BA3287" i="217"/>
  <c r="BA3303" i="217"/>
  <c r="BA3319" i="217"/>
  <c r="BA3335" i="217"/>
  <c r="BA3351" i="217"/>
  <c r="BA3367" i="217"/>
  <c r="BA3383" i="217"/>
  <c r="BA3399" i="217"/>
  <c r="BA3415" i="217"/>
  <c r="BA3431" i="217"/>
  <c r="BA3447" i="217"/>
  <c r="BA3463" i="217"/>
  <c r="BA3479" i="217"/>
  <c r="BA3495" i="217"/>
  <c r="BA3511" i="217"/>
  <c r="BA3527" i="217"/>
  <c r="BA3543" i="217"/>
  <c r="BA3559" i="217"/>
  <c r="BA3575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567" i="217"/>
  <c r="BA551" i="217"/>
  <c r="BA535" i="217"/>
  <c r="BA860" i="217"/>
  <c r="BA812" i="217"/>
  <c r="BA760" i="217"/>
  <c r="BA716" i="217"/>
  <c r="BA668" i="217"/>
  <c r="BA620" i="217"/>
  <c r="BA576" i="217"/>
  <c r="BA536" i="217"/>
  <c r="BA1000" i="217"/>
  <c r="BA1016" i="217"/>
  <c r="BA993" i="217"/>
  <c r="BA1009" i="217"/>
  <c r="BA1025" i="217"/>
  <c r="BA1002" i="217"/>
  <c r="BA1018" i="217"/>
  <c r="BA999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4" i="217"/>
  <c r="BA718" i="217"/>
  <c r="BA702" i="217"/>
  <c r="BA686" i="217"/>
  <c r="BA670" i="217"/>
  <c r="BA654" i="217"/>
  <c r="BA638" i="217"/>
  <c r="BA622" i="217"/>
  <c r="BA606" i="217"/>
  <c r="BA590" i="217"/>
  <c r="BA574" i="217"/>
  <c r="BA558" i="217"/>
  <c r="BA542" i="217"/>
  <c r="BA972" i="217"/>
  <c r="BA936" i="217"/>
  <c r="BA904" i="217"/>
  <c r="BA864" i="217"/>
  <c r="BA816" i="217"/>
  <c r="BA764" i="217"/>
  <c r="BA712" i="217"/>
  <c r="BA664" i="217"/>
  <c r="BA608" i="217"/>
  <c r="BA560" i="217"/>
  <c r="BA1011" i="217"/>
  <c r="BA977" i="217"/>
  <c r="BA961" i="217"/>
  <c r="BA945" i="217"/>
  <c r="BA929" i="217"/>
  <c r="BA913" i="217"/>
  <c r="BA897" i="217"/>
  <c r="BA881" i="217"/>
  <c r="BA865" i="217"/>
  <c r="BA849" i="217"/>
  <c r="BA833" i="217"/>
  <c r="BA817" i="217"/>
  <c r="BA801" i="217"/>
  <c r="BA785" i="217"/>
  <c r="BA769" i="217"/>
  <c r="BA753" i="217"/>
  <c r="BA737" i="217"/>
  <c r="BA721" i="217"/>
  <c r="BA705" i="217"/>
  <c r="BA689" i="217"/>
  <c r="BA673" i="217"/>
  <c r="BA657" i="217"/>
  <c r="BA641" i="217"/>
  <c r="BA625" i="217"/>
  <c r="BA609" i="217"/>
  <c r="BA593" i="217"/>
  <c r="BA577" i="217"/>
  <c r="BA561" i="217"/>
  <c r="BA545" i="217"/>
  <c r="BA529" i="217"/>
  <c r="BA976" i="217"/>
  <c r="BA940" i="217"/>
  <c r="BA908" i="217"/>
  <c r="BA868" i="217"/>
  <c r="BA820" i="217"/>
  <c r="BA776" i="217"/>
  <c r="BA732" i="217"/>
  <c r="BA684" i="217"/>
  <c r="BA644" i="217"/>
  <c r="BA592" i="217"/>
  <c r="BA540" i="217"/>
  <c r="AI3010" i="217"/>
  <c r="AI2904" i="217"/>
  <c r="AI2797" i="217"/>
  <c r="AI2669" i="217"/>
  <c r="AI2587" i="217"/>
  <c r="AI3041" i="217"/>
  <c r="AI2580" i="217"/>
  <c r="AI2809" i="217"/>
  <c r="AI2633" i="217"/>
  <c r="AI2965" i="217"/>
  <c r="AI2835" i="217"/>
  <c r="AO1874" i="217"/>
  <c r="AO1661" i="217"/>
  <c r="AO1817" i="217"/>
  <c r="AO1561" i="217"/>
  <c r="AO1614" i="217"/>
  <c r="AO1678" i="217"/>
  <c r="AO1742" i="217"/>
  <c r="AO1806" i="217"/>
  <c r="AO1875" i="217"/>
  <c r="AO1968" i="217"/>
  <c r="AO1575" i="217"/>
  <c r="AO1639" i="217"/>
  <c r="AO1703" i="217"/>
  <c r="AO1767" i="217"/>
  <c r="AO1831" i="217"/>
  <c r="AO1908" i="217"/>
  <c r="AO2019" i="217"/>
  <c r="AO1596" i="217"/>
  <c r="AO1660" i="217"/>
  <c r="AO1724" i="217"/>
  <c r="AO1788" i="217"/>
  <c r="AO1852" i="217"/>
  <c r="AO1936" i="217"/>
  <c r="AO1861" i="217"/>
  <c r="AO1925" i="217"/>
  <c r="AO1989" i="217"/>
  <c r="AO1946" i="217"/>
  <c r="AO2010" i="217"/>
  <c r="AU3316" i="217"/>
  <c r="AU3185" i="217"/>
  <c r="AU3105" i="217"/>
  <c r="AU3300" i="217"/>
  <c r="AU3181" i="217"/>
  <c r="AU3101" i="217"/>
  <c r="AU3241" i="217"/>
  <c r="AU3161" i="217"/>
  <c r="AU3102" i="217"/>
  <c r="AU3134" i="217"/>
  <c r="AU3166" i="217"/>
  <c r="AU3198" i="217"/>
  <c r="AU3230" i="217"/>
  <c r="AU3304" i="217"/>
  <c r="AU3432" i="217"/>
  <c r="AU3560" i="217"/>
  <c r="AU3115" i="217"/>
  <c r="AU3155" i="217"/>
  <c r="AU3219" i="217"/>
  <c r="AU3388" i="217"/>
  <c r="AU3100" i="217"/>
  <c r="AU3180" i="217"/>
  <c r="AU3488" i="217"/>
  <c r="AU3349" i="217"/>
  <c r="AU3477" i="217"/>
  <c r="AU3266" i="217"/>
  <c r="AU3394" i="217"/>
  <c r="AU3522" i="217"/>
  <c r="AU3311" i="217"/>
  <c r="AU3439" i="217"/>
  <c r="AU3567" i="217"/>
  <c r="AU1528" i="217"/>
  <c r="AU1400" i="217"/>
  <c r="AU1272" i="217"/>
  <c r="AU1144" i="217"/>
  <c r="AU1340" i="217"/>
  <c r="AU1069" i="217"/>
  <c r="AU1133" i="217"/>
  <c r="AU1197" i="217"/>
  <c r="AU1261" i="217"/>
  <c r="AU1325" i="217"/>
  <c r="AU1389" i="217"/>
  <c r="AU1453" i="217"/>
  <c r="AU1517" i="217"/>
  <c r="AU1082" i="217"/>
  <c r="AU1146" i="217"/>
  <c r="AU1210" i="217"/>
  <c r="AU1274" i="217"/>
  <c r="AU1338" i="217"/>
  <c r="AU1402" i="217"/>
  <c r="AU1466" i="217"/>
  <c r="AU1530" i="217"/>
  <c r="AU1095" i="217"/>
  <c r="AU1159" i="217"/>
  <c r="AU1223" i="217"/>
  <c r="AU1287" i="217"/>
  <c r="AU1351" i="217"/>
  <c r="AU1415" i="217"/>
  <c r="AU1479" i="217"/>
  <c r="AU1990" i="217"/>
  <c r="AU1476" i="217"/>
  <c r="AU1220" i="217"/>
  <c r="AU1846" i="217"/>
  <c r="AU1573" i="217"/>
  <c r="AU1648" i="217"/>
  <c r="AU1754" i="217"/>
  <c r="AU2010" i="217"/>
  <c r="AU1606" i="217"/>
  <c r="AU1692" i="217"/>
  <c r="AU1886" i="217"/>
  <c r="AU1575" i="217"/>
  <c r="AU1650" i="217"/>
  <c r="AU1762" i="217"/>
  <c r="AU2018" i="217"/>
  <c r="AU1659" i="217"/>
  <c r="AU1723" i="217"/>
  <c r="AU1787" i="217"/>
  <c r="AU1851" i="217"/>
  <c r="AU1915" i="217"/>
  <c r="AU1979" i="217"/>
  <c r="AU2043" i="217"/>
  <c r="AU1772" i="217"/>
  <c r="AU1836" i="217"/>
  <c r="AU1900" i="217"/>
  <c r="AU1964" i="217"/>
  <c r="AU2028" i="217"/>
  <c r="AU1769" i="217"/>
  <c r="AU1833" i="217"/>
  <c r="AU1897" i="217"/>
  <c r="AU1961" i="217"/>
  <c r="AU2025" i="217"/>
  <c r="AU1392" i="217"/>
  <c r="AU1136" i="217"/>
  <c r="AU1452" i="217"/>
  <c r="BA3444" i="217"/>
  <c r="BA3233" i="217"/>
  <c r="BA3169" i="217"/>
  <c r="BA3105" i="217"/>
  <c r="BA3428" i="217"/>
  <c r="BA3229" i="217"/>
  <c r="BA3165" i="217"/>
  <c r="BA3101" i="217"/>
  <c r="BA3348" i="217"/>
  <c r="BA3209" i="217"/>
  <c r="BA3145" i="217"/>
  <c r="BA3090" i="217"/>
  <c r="BA3106" i="217"/>
  <c r="BA3122" i="217"/>
  <c r="BA3138" i="217"/>
  <c r="BA3154" i="217"/>
  <c r="BA3170" i="217"/>
  <c r="BA3186" i="217"/>
  <c r="BA3202" i="217"/>
  <c r="BA3218" i="217"/>
  <c r="BA3234" i="217"/>
  <c r="BA3256" i="217"/>
  <c r="BA3320" i="217"/>
  <c r="BA3384" i="217"/>
  <c r="BA3448" i="217"/>
  <c r="BA3512" i="217"/>
  <c r="BA3576" i="217"/>
  <c r="BA3103" i="217"/>
  <c r="BA3119" i="217"/>
  <c r="BA3135" i="217"/>
  <c r="BA3151" i="217"/>
  <c r="BA3167" i="217"/>
  <c r="BA3183" i="217"/>
  <c r="BA3199" i="217"/>
  <c r="BA3215" i="217"/>
  <c r="BA3231" i="217"/>
  <c r="BA3247" i="217"/>
  <c r="BA3308" i="217"/>
  <c r="BA3372" i="217"/>
  <c r="BA3436" i="217"/>
  <c r="BA3500" i="217"/>
  <c r="BA3564" i="217"/>
  <c r="BA3096" i="217"/>
  <c r="BA3112" i="217"/>
  <c r="BA3128" i="217"/>
  <c r="BA3144" i="217"/>
  <c r="BA3160" i="217"/>
  <c r="BA3176" i="217"/>
  <c r="BA3192" i="217"/>
  <c r="BA3208" i="217"/>
  <c r="BA3224" i="217"/>
  <c r="BA3240" i="217"/>
  <c r="BA3280" i="217"/>
  <c r="BA3344" i="217"/>
  <c r="BA3408" i="217"/>
  <c r="BA3472" i="217"/>
  <c r="BA3536" i="217"/>
  <c r="BA3249" i="217"/>
  <c r="BA3265" i="217"/>
  <c r="BA3281" i="217"/>
  <c r="BA3297" i="217"/>
  <c r="BA3313" i="217"/>
  <c r="BA3329" i="217"/>
  <c r="BA3345" i="217"/>
  <c r="BA3361" i="217"/>
  <c r="BA3377" i="217"/>
  <c r="BA3393" i="217"/>
  <c r="BA3409" i="217"/>
  <c r="BA3425" i="217"/>
  <c r="BA3441" i="217"/>
  <c r="BA3457" i="217"/>
  <c r="BA3473" i="217"/>
  <c r="BA3489" i="217"/>
  <c r="BA3505" i="217"/>
  <c r="BA3521" i="217"/>
  <c r="BA3537" i="217"/>
  <c r="BA3553" i="217"/>
  <c r="BA3569" i="217"/>
  <c r="BA3585" i="217"/>
  <c r="BA3262" i="217"/>
  <c r="BA3278" i="217"/>
  <c r="BA3294" i="217"/>
  <c r="BA3310" i="217"/>
  <c r="BA3326" i="217"/>
  <c r="BA3342" i="217"/>
  <c r="BA3358" i="217"/>
  <c r="BA3374" i="217"/>
  <c r="BA3390" i="217"/>
  <c r="BA3406" i="217"/>
  <c r="BA3422" i="217"/>
  <c r="BA3438" i="217"/>
  <c r="BA3454" i="217"/>
  <c r="BA3470" i="217"/>
  <c r="BA3486" i="217"/>
  <c r="BA3502" i="217"/>
  <c r="BA3518" i="217"/>
  <c r="BA3534" i="217"/>
  <c r="BA3550" i="217"/>
  <c r="BA3566" i="217"/>
  <c r="BA3582" i="217"/>
  <c r="BA3259" i="217"/>
  <c r="BA3275" i="217"/>
  <c r="BA3291" i="217"/>
  <c r="BA3307" i="217"/>
  <c r="BA3323" i="217"/>
  <c r="BA3339" i="217"/>
  <c r="BA3355" i="217"/>
  <c r="BA3371" i="217"/>
  <c r="BA3387" i="217"/>
  <c r="BA3403" i="217"/>
  <c r="BA3419" i="217"/>
  <c r="BA3435" i="217"/>
  <c r="BA3451" i="217"/>
  <c r="BA3467" i="217"/>
  <c r="BA3483" i="217"/>
  <c r="BA3499" i="217"/>
  <c r="BA3515" i="217"/>
  <c r="BA3531" i="217"/>
  <c r="BA3547" i="217"/>
  <c r="BA3563" i="217"/>
  <c r="BA1019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563" i="217"/>
  <c r="BA547" i="217"/>
  <c r="BA531" i="217"/>
  <c r="BA960" i="217"/>
  <c r="BA848" i="217"/>
  <c r="BA800" i="217"/>
  <c r="BA748" i="217"/>
  <c r="BA704" i="217"/>
  <c r="BA656" i="217"/>
  <c r="BA612" i="217"/>
  <c r="BA568" i="217"/>
  <c r="BA988" i="217"/>
  <c r="BA1004" i="217"/>
  <c r="BA1020" i="217"/>
  <c r="BA997" i="217"/>
  <c r="BA1013" i="217"/>
  <c r="BA990" i="217"/>
  <c r="BA1006" i="217"/>
  <c r="BA102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0" i="217"/>
  <c r="BA634" i="217"/>
  <c r="BA618" i="217"/>
  <c r="BA602" i="217"/>
  <c r="BA586" i="217"/>
  <c r="BA570" i="217"/>
  <c r="BA554" i="217"/>
  <c r="BA538" i="217"/>
  <c r="BA1023" i="217"/>
  <c r="BA964" i="217"/>
  <c r="BA928" i="217"/>
  <c r="BA892" i="217"/>
  <c r="BA852" i="217"/>
  <c r="BA804" i="217"/>
  <c r="BA752" i="217"/>
  <c r="BA700" i="217"/>
  <c r="BA648" i="217"/>
  <c r="BA596" i="217"/>
  <c r="BA548" i="217"/>
  <c r="BA995" i="217"/>
  <c r="BA973" i="217"/>
  <c r="BA957" i="217"/>
  <c r="BA941" i="217"/>
  <c r="BA925" i="217"/>
  <c r="BA909" i="217"/>
  <c r="BA893" i="217"/>
  <c r="BA877" i="217"/>
  <c r="BA861" i="217"/>
  <c r="BA845" i="217"/>
  <c r="BA829" i="217"/>
  <c r="BA813" i="217"/>
  <c r="BA797" i="217"/>
  <c r="BA781" i="217"/>
  <c r="BA765" i="217"/>
  <c r="BA749" i="217"/>
  <c r="BA733" i="217"/>
  <c r="BA717" i="217"/>
  <c r="BA701" i="217"/>
  <c r="BA685" i="217"/>
  <c r="BA669" i="217"/>
  <c r="BA653" i="217"/>
  <c r="BA637" i="217"/>
  <c r="BA621" i="217"/>
  <c r="BA605" i="217"/>
  <c r="BA589" i="217"/>
  <c r="BA573" i="217"/>
  <c r="BA557" i="217"/>
  <c r="BA541" i="217"/>
  <c r="BA968" i="217"/>
  <c r="BA932" i="217"/>
  <c r="BA900" i="217"/>
  <c r="BA856" i="217"/>
  <c r="BA808" i="217"/>
  <c r="BA768" i="217"/>
  <c r="BA720" i="217"/>
  <c r="BA672" i="217"/>
  <c r="BA628" i="217"/>
  <c r="BA580" i="217"/>
  <c r="BA528" i="217"/>
  <c r="BA1015" i="217"/>
  <c r="AI2870" i="217"/>
  <c r="AI2628" i="217"/>
  <c r="AI2958" i="217"/>
  <c r="AI2773" i="217"/>
  <c r="AI2691" i="217"/>
  <c r="AI2947" i="217"/>
  <c r="AO1805" i="217"/>
  <c r="AO2023" i="217"/>
  <c r="AO1705" i="217"/>
  <c r="AO1578" i="217"/>
  <c r="AO1642" i="217"/>
  <c r="AO1706" i="217"/>
  <c r="AO1770" i="217"/>
  <c r="AO1834" i="217"/>
  <c r="AO1912" i="217"/>
  <c r="AO2024" i="217"/>
  <c r="AO1603" i="217"/>
  <c r="AO1667" i="217"/>
  <c r="AO1731" i="217"/>
  <c r="AO1795" i="217"/>
  <c r="AO1860" i="217"/>
  <c r="AO1947" i="217"/>
  <c r="AO1560" i="217"/>
  <c r="AO1624" i="217"/>
  <c r="AO1688" i="217"/>
  <c r="AO1752" i="217"/>
  <c r="AO1816" i="217"/>
  <c r="AO1888" i="217"/>
  <c r="AO1988" i="217"/>
  <c r="AO1889" i="217"/>
  <c r="AO1953" i="217"/>
  <c r="AO2017" i="217"/>
  <c r="AO1974" i="217"/>
  <c r="AO2038" i="217"/>
  <c r="AU1512" i="217"/>
  <c r="AU1384" i="217"/>
  <c r="AU1256" i="217"/>
  <c r="AU1128" i="217"/>
  <c r="AU1212" i="217"/>
  <c r="AU1085" i="217"/>
  <c r="AU1149" i="217"/>
  <c r="AU1213" i="217"/>
  <c r="AU1277" i="217"/>
  <c r="AU1341" i="217"/>
  <c r="AU1405" i="217"/>
  <c r="AU1469" i="217"/>
  <c r="AU1533" i="217"/>
  <c r="AU1098" i="217"/>
  <c r="AU1162" i="217"/>
  <c r="AU1226" i="217"/>
  <c r="AU1290" i="217"/>
  <c r="AU1354" i="217"/>
  <c r="AU1418" i="217"/>
  <c r="AU1482" i="217"/>
  <c r="AU1047" i="217"/>
  <c r="AU1111" i="217"/>
  <c r="AU1175" i="217"/>
  <c r="AU1239" i="217"/>
  <c r="AU1303" i="217"/>
  <c r="AU1367" i="217"/>
  <c r="AU1431" i="217"/>
  <c r="AU1495" i="217"/>
  <c r="AU1412" i="217"/>
  <c r="AU1156" i="217"/>
  <c r="AU1328" i="217"/>
  <c r="AU1072" i="217"/>
  <c r="AU1324" i="217"/>
  <c r="BA3524" i="217"/>
  <c r="BA3268" i="217"/>
  <c r="BA3189" i="217"/>
  <c r="BA3125" i="217"/>
  <c r="BA3460" i="217"/>
  <c r="BA3237" i="217"/>
  <c r="BA3173" i="217"/>
  <c r="BA3109" i="217"/>
  <c r="BA3396" i="217"/>
  <c r="BA3221" i="217"/>
  <c r="BA3157" i="217"/>
  <c r="BA3093" i="217"/>
  <c r="BA3332" i="217"/>
  <c r="BA3205" i="217"/>
  <c r="BA3141" i="217"/>
  <c r="BA3380" i="217"/>
  <c r="BA3217" i="217"/>
  <c r="BA3153" i="217"/>
  <c r="BA3089" i="217"/>
  <c r="BA3364" i="217"/>
  <c r="BA3213" i="217"/>
  <c r="BA3149" i="217"/>
  <c r="BA3540" i="217"/>
  <c r="BA3284" i="217"/>
  <c r="BA3193" i="217"/>
  <c r="BA3129" i="217"/>
  <c r="BA3094" i="217"/>
  <c r="BA3110" i="217"/>
  <c r="BA3126" i="217"/>
  <c r="BA3142" i="217"/>
  <c r="BA3158" i="217"/>
  <c r="BA3174" i="217"/>
  <c r="BA3190" i="217"/>
  <c r="BA3206" i="217"/>
  <c r="BA3222" i="217"/>
  <c r="BA3238" i="217"/>
  <c r="BA3272" i="217"/>
  <c r="BA3336" i="217"/>
  <c r="BA3400" i="217"/>
  <c r="BA3464" i="217"/>
  <c r="BA3528" i="217"/>
  <c r="BA3091" i="217"/>
  <c r="BA3107" i="217"/>
  <c r="BA3123" i="217"/>
  <c r="BA3139" i="217"/>
  <c r="BA3155" i="217"/>
  <c r="BA3171" i="217"/>
  <c r="BA3187" i="217"/>
  <c r="BA3203" i="217"/>
  <c r="BA3219" i="217"/>
  <c r="BA3235" i="217"/>
  <c r="BA3260" i="217"/>
  <c r="BA3324" i="217"/>
  <c r="BA3388" i="217"/>
  <c r="BA3452" i="217"/>
  <c r="BA3516" i="217"/>
  <c r="BA3580" i="217"/>
  <c r="BA3100" i="217"/>
  <c r="BA3116" i="217"/>
  <c r="BA3132" i="217"/>
  <c r="BA3148" i="217"/>
  <c r="BA3164" i="217"/>
  <c r="BA3180" i="217"/>
  <c r="BA3196" i="217"/>
  <c r="BA3212" i="217"/>
  <c r="BA3228" i="217"/>
  <c r="BA3244" i="217"/>
  <c r="BA3296" i="217"/>
  <c r="BA3360" i="217"/>
  <c r="BA3424" i="217"/>
  <c r="BA3488" i="217"/>
  <c r="BA3552" i="217"/>
  <c r="BA3253" i="217"/>
  <c r="BA3269" i="217"/>
  <c r="BA3285" i="217"/>
  <c r="BA3301" i="217"/>
  <c r="BA3317" i="217"/>
  <c r="BA3333" i="217"/>
  <c r="BA3349" i="217"/>
  <c r="BA3365" i="217"/>
  <c r="BA3381" i="217"/>
  <c r="BA3397" i="217"/>
  <c r="BA3413" i="217"/>
  <c r="BA3429" i="217"/>
  <c r="BA3445" i="217"/>
  <c r="BA3461" i="217"/>
  <c r="BA3477" i="217"/>
  <c r="BA3493" i="217"/>
  <c r="BA3509" i="217"/>
  <c r="BA3525" i="217"/>
  <c r="BA3541" i="217"/>
  <c r="BA3557" i="217"/>
  <c r="BA3573" i="217"/>
  <c r="BA3250" i="217"/>
  <c r="BA3266" i="217"/>
  <c r="BA3282" i="217"/>
  <c r="BA3298" i="217"/>
  <c r="BA3314" i="217"/>
  <c r="BA3330" i="217"/>
  <c r="BA3346" i="217"/>
  <c r="BA3362" i="217"/>
  <c r="BA3378" i="217"/>
  <c r="BA3394" i="217"/>
  <c r="BA3410" i="217"/>
  <c r="BA3426" i="217"/>
  <c r="BA3442" i="217"/>
  <c r="BA3458" i="217"/>
  <c r="BA3474" i="217"/>
  <c r="BA3490" i="217"/>
  <c r="BA3506" i="217"/>
  <c r="BA3522" i="217"/>
  <c r="BA3538" i="217"/>
  <c r="BA3554" i="217"/>
  <c r="BA3570" i="217"/>
  <c r="BA3586" i="217"/>
  <c r="BA3263" i="217"/>
  <c r="BA3279" i="217"/>
  <c r="BA3295" i="217"/>
  <c r="BA3311" i="217"/>
  <c r="BA3327" i="217"/>
  <c r="BA3343" i="217"/>
  <c r="BA3359" i="217"/>
  <c r="BA3375" i="217"/>
  <c r="BA3391" i="217"/>
  <c r="BA3407" i="217"/>
  <c r="BA3423" i="217"/>
  <c r="BA3439" i="217"/>
  <c r="BA3455" i="217"/>
  <c r="BA3471" i="217"/>
  <c r="BA3487" i="217"/>
  <c r="BA3503" i="217"/>
  <c r="BA3519" i="217"/>
  <c r="BA3535" i="217"/>
  <c r="BA3551" i="217"/>
  <c r="BA3567" i="217"/>
  <c r="BA3583" i="217"/>
  <c r="BA896" i="217"/>
  <c r="BA836" i="217"/>
  <c r="BA788" i="217"/>
  <c r="BA736" i="217"/>
  <c r="BA692" i="217"/>
  <c r="BA640" i="217"/>
  <c r="BA600" i="217"/>
  <c r="BA556" i="217"/>
  <c r="BA992" i="217"/>
  <c r="BA1008" i="217"/>
  <c r="BA1024" i="217"/>
  <c r="BA1001" i="217"/>
  <c r="BA1017" i="217"/>
  <c r="BA994" i="217"/>
  <c r="BA1010" i="217"/>
  <c r="BA1026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694" i="217"/>
  <c r="BA678" i="217"/>
  <c r="BA662" i="217"/>
  <c r="BA646" i="217"/>
  <c r="BA630" i="217"/>
  <c r="BA614" i="217"/>
  <c r="BA598" i="217"/>
  <c r="BA582" i="217"/>
  <c r="BA566" i="217"/>
  <c r="BA550" i="217"/>
  <c r="BA534" i="217"/>
  <c r="BA991" i="217"/>
  <c r="BA952" i="217"/>
  <c r="BA920" i="217"/>
  <c r="BA884" i="217"/>
  <c r="BA840" i="217"/>
  <c r="BA792" i="217"/>
  <c r="BA740" i="217"/>
  <c r="BA688" i="217"/>
  <c r="BA636" i="217"/>
  <c r="BA584" i="217"/>
  <c r="BA532" i="217"/>
  <c r="BA985" i="217"/>
  <c r="BA969" i="217"/>
  <c r="BA953" i="217"/>
  <c r="BA937" i="217"/>
  <c r="BA921" i="217"/>
  <c r="BA905" i="217"/>
  <c r="BA889" i="217"/>
  <c r="BA873" i="217"/>
  <c r="BA857" i="217"/>
  <c r="BA841" i="217"/>
  <c r="BA825" i="217"/>
  <c r="BA809" i="217"/>
  <c r="BA793" i="217"/>
  <c r="BA777" i="217"/>
  <c r="BA761" i="217"/>
  <c r="BA745" i="217"/>
  <c r="BA729" i="217"/>
  <c r="BA713" i="217"/>
  <c r="BA697" i="217"/>
  <c r="BA681" i="217"/>
  <c r="BA665" i="217"/>
  <c r="BA649" i="217"/>
  <c r="BA633" i="217"/>
  <c r="BA617" i="217"/>
  <c r="BA601" i="217"/>
  <c r="BA585" i="217"/>
  <c r="BA569" i="217"/>
  <c r="BA553" i="217"/>
  <c r="BA537" i="217"/>
  <c r="BA1007" i="217"/>
  <c r="BA956" i="217"/>
  <c r="BA924" i="217"/>
  <c r="BA888" i="217"/>
  <c r="BA844" i="217"/>
  <c r="BA796" i="217"/>
  <c r="BA756" i="217"/>
  <c r="BA708" i="217"/>
  <c r="BA660" i="217"/>
  <c r="BA616" i="217"/>
  <c r="C10" i="221"/>
  <c r="AI514" i="217"/>
  <c r="AI451" i="217"/>
  <c r="AI402" i="217"/>
  <c r="AI370" i="217"/>
  <c r="AI338" i="217"/>
  <c r="AI306" i="217"/>
  <c r="AI274" i="217"/>
  <c r="AI242" i="217"/>
  <c r="AI210" i="217"/>
  <c r="AI178" i="217"/>
  <c r="AI146" i="217"/>
  <c r="AI114" i="217"/>
  <c r="AI82" i="217"/>
  <c r="AI50" i="217"/>
  <c r="AI18" i="217"/>
  <c r="AI515" i="217"/>
  <c r="AI447" i="217"/>
  <c r="AI491" i="217"/>
  <c r="AI20" i="217"/>
  <c r="AI36" i="217"/>
  <c r="AI52" i="217"/>
  <c r="AI68" i="217"/>
  <c r="AI84" i="217"/>
  <c r="AI100" i="217"/>
  <c r="AI116" i="217"/>
  <c r="AI132" i="217"/>
  <c r="AI148" i="217"/>
  <c r="AI164" i="217"/>
  <c r="AI180" i="217"/>
  <c r="AI196" i="217"/>
  <c r="AI212" i="217"/>
  <c r="AI228" i="217"/>
  <c r="AI244" i="217"/>
  <c r="AI260" i="217"/>
  <c r="AI276" i="217"/>
  <c r="AI292" i="217"/>
  <c r="AI308" i="217"/>
  <c r="AI324" i="217"/>
  <c r="AI340" i="217"/>
  <c r="AI356" i="217"/>
  <c r="AI372" i="217"/>
  <c r="AI388" i="217"/>
  <c r="AI404" i="217"/>
  <c r="AI420" i="217"/>
  <c r="AI436" i="217"/>
  <c r="AI452" i="217"/>
  <c r="AI468" i="217"/>
  <c r="AI484" i="217"/>
  <c r="AI500" i="217"/>
  <c r="AI415" i="217"/>
  <c r="AI443" i="217"/>
  <c r="AI483" i="217"/>
  <c r="AI21" i="217"/>
  <c r="AI37" i="217"/>
  <c r="AI53" i="217"/>
  <c r="AI69" i="217"/>
  <c r="AI85" i="217"/>
  <c r="AI101" i="217"/>
  <c r="AI117" i="217"/>
  <c r="AI133" i="217"/>
  <c r="AI149" i="217"/>
  <c r="AI165" i="217"/>
  <c r="AI181" i="217"/>
  <c r="AI197" i="217"/>
  <c r="AI213" i="217"/>
  <c r="AI229" i="217"/>
  <c r="AI245" i="217"/>
  <c r="AI261" i="217"/>
  <c r="AI277" i="217"/>
  <c r="AI293" i="217"/>
  <c r="AI309" i="217"/>
  <c r="AI325" i="217"/>
  <c r="AI341" i="217"/>
  <c r="AI357" i="217"/>
  <c r="AI373" i="217"/>
  <c r="AI389" i="217"/>
  <c r="AI405" i="217"/>
  <c r="AI421" i="217"/>
  <c r="AI437" i="217"/>
  <c r="AI453" i="217"/>
  <c r="AI469" i="217"/>
  <c r="AI485" i="217"/>
  <c r="AI501" i="217"/>
  <c r="AI450" i="217"/>
  <c r="AI399" i="217"/>
  <c r="AI367" i="217"/>
  <c r="AI335" i="217"/>
  <c r="AI303" i="217"/>
  <c r="AI271" i="217"/>
  <c r="AI239" i="217"/>
  <c r="AI207" i="217"/>
  <c r="AI175" i="217"/>
  <c r="AI143" i="217"/>
  <c r="AI111" i="217"/>
  <c r="AI79" i="217"/>
  <c r="AI47" i="217"/>
  <c r="AI490" i="217"/>
  <c r="AI430" i="217"/>
  <c r="AI390" i="217"/>
  <c r="AI358" i="217"/>
  <c r="AI326" i="217"/>
  <c r="AI294" i="217"/>
  <c r="AI262" i="217"/>
  <c r="AI230" i="217"/>
  <c r="AI198" i="217"/>
  <c r="AI166" i="217"/>
  <c r="AI134" i="217"/>
  <c r="AI102" i="217"/>
  <c r="AI70" i="217"/>
  <c r="AI38" i="217"/>
  <c r="AI19" i="217"/>
  <c r="AI115" i="217"/>
  <c r="AI171" i="217"/>
  <c r="AI243" i="217"/>
  <c r="AI307" i="217"/>
  <c r="AI371" i="217"/>
  <c r="AI454" i="217"/>
  <c r="AI107" i="217"/>
  <c r="AI179" i="217"/>
  <c r="AI235" i="217"/>
  <c r="AI299" i="217"/>
  <c r="AI363" i="217"/>
  <c r="AI442" i="217"/>
  <c r="AO3106" i="217"/>
  <c r="AO3184" i="217"/>
  <c r="AO3270" i="217"/>
  <c r="AO1457" i="217"/>
  <c r="AO1201" i="217"/>
  <c r="AU3072" i="217"/>
  <c r="AU3068" i="217"/>
  <c r="AU3064" i="217"/>
  <c r="AU3060" i="217"/>
  <c r="AU3056" i="217"/>
  <c r="AU3052" i="217"/>
  <c r="AU3048" i="217"/>
  <c r="AU3044" i="217"/>
  <c r="AU3040" i="217"/>
  <c r="AU3036" i="217"/>
  <c r="AU3032" i="217"/>
  <c r="AU3028" i="217"/>
  <c r="AU3024" i="217"/>
  <c r="AU3020" i="217"/>
  <c r="AU3016" i="217"/>
  <c r="AU3012" i="217"/>
  <c r="AU3008" i="217"/>
  <c r="AU3004" i="217"/>
  <c r="AU3000" i="217"/>
  <c r="AU2996" i="217"/>
  <c r="AU2992" i="217"/>
  <c r="AU2988" i="217"/>
  <c r="AU2984" i="217"/>
  <c r="AU2980" i="217"/>
  <c r="AU2976" i="217"/>
  <c r="AU2972" i="217"/>
  <c r="AU2968" i="217"/>
  <c r="AU2964" i="217"/>
  <c r="AU2960" i="217"/>
  <c r="AU2956" i="217"/>
  <c r="AU2952" i="217"/>
  <c r="AU2948" i="217"/>
  <c r="AU2944" i="217"/>
  <c r="AU2940" i="217"/>
  <c r="AU2936" i="217"/>
  <c r="AU2932" i="217"/>
  <c r="AU2928" i="217"/>
  <c r="AU2924" i="217"/>
  <c r="AU2920" i="217"/>
  <c r="AU2916" i="217"/>
  <c r="AU2912" i="217"/>
  <c r="AU2908" i="217"/>
  <c r="AU2904" i="217"/>
  <c r="AU2900" i="217"/>
  <c r="AU2896" i="217"/>
  <c r="AU2892" i="217"/>
  <c r="AU2888" i="217"/>
  <c r="AU2884" i="217"/>
  <c r="AU2880" i="217"/>
  <c r="AU2876" i="217"/>
  <c r="AU2872" i="217"/>
  <c r="AU2868" i="217"/>
  <c r="AU2864" i="217"/>
  <c r="AU2860" i="217"/>
  <c r="AU2856" i="217"/>
  <c r="AU2852" i="217"/>
  <c r="AU2848" i="217"/>
  <c r="AU2844" i="217"/>
  <c r="AU2840" i="217"/>
  <c r="AU2836" i="217"/>
  <c r="AU2832" i="217"/>
  <c r="AU2828" i="217"/>
  <c r="AU2824" i="217"/>
  <c r="AU2820" i="217"/>
  <c r="AU2816" i="217"/>
  <c r="AU3075" i="217"/>
  <c r="AU3071" i="217"/>
  <c r="AU3067" i="217"/>
  <c r="AU3063" i="217"/>
  <c r="AU3059" i="217"/>
  <c r="AU3055" i="217"/>
  <c r="AU3051" i="217"/>
  <c r="AU3047" i="217"/>
  <c r="AU3043" i="217"/>
  <c r="AU3039" i="217"/>
  <c r="AU3035" i="217"/>
  <c r="AU3031" i="217"/>
  <c r="AU3027" i="217"/>
  <c r="AU3023" i="217"/>
  <c r="AU3019" i="217"/>
  <c r="AU3015" i="217"/>
  <c r="AU3011" i="217"/>
  <c r="AU3007" i="217"/>
  <c r="AU3003" i="217"/>
  <c r="AU2999" i="217"/>
  <c r="AU2995" i="217"/>
  <c r="AU2991" i="217"/>
  <c r="AU2987" i="217"/>
  <c r="AU2983" i="217"/>
  <c r="AU2979" i="217"/>
  <c r="AU2975" i="217"/>
  <c r="AU2971" i="217"/>
  <c r="AU2967" i="217"/>
  <c r="AU2963" i="217"/>
  <c r="AU2959" i="217"/>
  <c r="AU2955" i="217"/>
  <c r="AU2951" i="217"/>
  <c r="AU2947" i="217"/>
  <c r="AU2943" i="217"/>
  <c r="AU2939" i="217"/>
  <c r="AU2935" i="217"/>
  <c r="AU2931" i="217"/>
  <c r="AU2927" i="217"/>
  <c r="AU2923" i="217"/>
  <c r="AU2919" i="217"/>
  <c r="AU2915" i="217"/>
  <c r="AU2911" i="217"/>
  <c r="AU2907" i="217"/>
  <c r="AU2903" i="217"/>
  <c r="AU2899" i="217"/>
  <c r="AU2895" i="217"/>
  <c r="AU2891" i="217"/>
  <c r="AU2887" i="217"/>
  <c r="AU2883" i="217"/>
  <c r="AU2879" i="217"/>
  <c r="AU2875" i="217"/>
  <c r="AU2871" i="217"/>
  <c r="AU2867" i="217"/>
  <c r="AU2863" i="217"/>
  <c r="AU2859" i="217"/>
  <c r="AU2855" i="217"/>
  <c r="AU2851" i="217"/>
  <c r="AU2847" i="217"/>
  <c r="AU2843" i="217"/>
  <c r="AU2839" i="217"/>
  <c r="AU2835" i="217"/>
  <c r="AU2831" i="217"/>
  <c r="AU2827" i="217"/>
  <c r="AU2823" i="217"/>
  <c r="AU2819" i="217"/>
  <c r="AU2815" i="217"/>
  <c r="AU2811" i="217"/>
  <c r="AU2807" i="217"/>
  <c r="AU2803" i="217"/>
  <c r="AU2799" i="217"/>
  <c r="AU2795" i="217"/>
  <c r="AU2791" i="217"/>
  <c r="AU2787" i="217"/>
  <c r="AU2783" i="217"/>
  <c r="AU2779" i="217"/>
  <c r="AU2775" i="217"/>
  <c r="AU2771" i="217"/>
  <c r="AU2767" i="217"/>
  <c r="AU2763" i="217"/>
  <c r="AU2759" i="217"/>
  <c r="AU2755" i="217"/>
  <c r="AU2751" i="217"/>
  <c r="AU2747" i="217"/>
  <c r="AU2743" i="217"/>
  <c r="AU2739" i="217"/>
  <c r="AU2735" i="217"/>
  <c r="AU2731" i="217"/>
  <c r="AU2727" i="217"/>
  <c r="AU2723" i="217"/>
  <c r="AU2719" i="217"/>
  <c r="AU2715" i="217"/>
  <c r="AU2711" i="217"/>
  <c r="AU2707" i="217"/>
  <c r="AU2703" i="217"/>
  <c r="AU2699" i="217"/>
  <c r="AU2695" i="217"/>
  <c r="AU2691" i="217"/>
  <c r="AU2687" i="217"/>
  <c r="AU2683" i="217"/>
  <c r="AU2679" i="217"/>
  <c r="AU2675" i="217"/>
  <c r="AU2671" i="217"/>
  <c r="AU2667" i="217"/>
  <c r="AU2663" i="217"/>
  <c r="AU2659" i="217"/>
  <c r="AU2655" i="217"/>
  <c r="AU2651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26" i="217"/>
  <c r="AU3022" i="217"/>
  <c r="AU3018" i="217"/>
  <c r="AU3014" i="217"/>
  <c r="AU3010" i="217"/>
  <c r="AU3006" i="217"/>
  <c r="AU3002" i="217"/>
  <c r="AU2998" i="217"/>
  <c r="AU2994" i="217"/>
  <c r="AU2990" i="217"/>
  <c r="AU2986" i="217"/>
  <c r="AU2982" i="217"/>
  <c r="AU2978" i="217"/>
  <c r="AU2974" i="217"/>
  <c r="AU2970" i="217"/>
  <c r="AU2966" i="217"/>
  <c r="AU2962" i="217"/>
  <c r="AU2958" i="217"/>
  <c r="AU2954" i="217"/>
  <c r="AU2950" i="217"/>
  <c r="AU2946" i="217"/>
  <c r="AU2942" i="217"/>
  <c r="AU2938" i="217"/>
  <c r="AU2934" i="217"/>
  <c r="AU2930" i="217"/>
  <c r="AU2926" i="217"/>
  <c r="AU2922" i="217"/>
  <c r="AU2918" i="217"/>
  <c r="AU2914" i="217"/>
  <c r="AU2910" i="217"/>
  <c r="AU2906" i="217"/>
  <c r="AU2902" i="217"/>
  <c r="AU2898" i="217"/>
  <c r="AU2894" i="217"/>
  <c r="AU2890" i="217"/>
  <c r="AU2886" i="217"/>
  <c r="AU2882" i="217"/>
  <c r="AU2878" i="217"/>
  <c r="AU2874" i="217"/>
  <c r="AU2870" i="217"/>
  <c r="AU2866" i="217"/>
  <c r="AU2862" i="217"/>
  <c r="AU2858" i="217"/>
  <c r="AU2854" i="217"/>
  <c r="AU2850" i="217"/>
  <c r="AU2846" i="217"/>
  <c r="AU2842" i="217"/>
  <c r="AU2838" i="217"/>
  <c r="AU2834" i="217"/>
  <c r="AU2830" i="217"/>
  <c r="AU2826" i="217"/>
  <c r="AU3061" i="217"/>
  <c r="AU3045" i="217"/>
  <c r="AU3029" i="217"/>
  <c r="AU3013" i="217"/>
  <c r="AU2997" i="217"/>
  <c r="AU2981" i="217"/>
  <c r="AU2965" i="217"/>
  <c r="AU2949" i="217"/>
  <c r="AU2933" i="217"/>
  <c r="AU2917" i="217"/>
  <c r="AU2901" i="217"/>
  <c r="AU2885" i="217"/>
  <c r="AU2869" i="217"/>
  <c r="AU2853" i="217"/>
  <c r="AU2837" i="217"/>
  <c r="AU2822" i="217"/>
  <c r="AU2814" i="217"/>
  <c r="AU2809" i="217"/>
  <c r="AU2804" i="217"/>
  <c r="AU2798" i="217"/>
  <c r="AU2793" i="217"/>
  <c r="AU2788" i="217"/>
  <c r="AU2782" i="217"/>
  <c r="AU2777" i="217"/>
  <c r="AU2772" i="217"/>
  <c r="AU2766" i="217"/>
  <c r="AU2761" i="217"/>
  <c r="AU2756" i="217"/>
  <c r="AU2750" i="217"/>
  <c r="AU2745" i="217"/>
  <c r="AU2740" i="217"/>
  <c r="AU2734" i="217"/>
  <c r="AU2729" i="217"/>
  <c r="AU2724" i="217"/>
  <c r="AU2718" i="217"/>
  <c r="AU2713" i="217"/>
  <c r="AU2708" i="217"/>
  <c r="AU2702" i="217"/>
  <c r="AU2697" i="217"/>
  <c r="AU2692" i="217"/>
  <c r="AU2686" i="217"/>
  <c r="AU2681" i="217"/>
  <c r="AU2676" i="217"/>
  <c r="AU2670" i="217"/>
  <c r="AU2665" i="217"/>
  <c r="AU2660" i="217"/>
  <c r="AU2654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3073" i="217"/>
  <c r="AU3057" i="217"/>
  <c r="AU3041" i="217"/>
  <c r="AU3025" i="217"/>
  <c r="AU3009" i="217"/>
  <c r="AU2993" i="217"/>
  <c r="AU2977" i="217"/>
  <c r="AU2961" i="217"/>
  <c r="AU2945" i="217"/>
  <c r="AU2929" i="217"/>
  <c r="AU2913" i="217"/>
  <c r="AU2897" i="217"/>
  <c r="AU2881" i="217"/>
  <c r="AU2865" i="217"/>
  <c r="AU2849" i="217"/>
  <c r="AU2833" i="217"/>
  <c r="AU2821" i="217"/>
  <c r="AU2813" i="217"/>
  <c r="AU2808" i="217"/>
  <c r="AU2802" i="217"/>
  <c r="AU2797" i="217"/>
  <c r="AU2792" i="217"/>
  <c r="AU2786" i="217"/>
  <c r="AU2781" i="217"/>
  <c r="AU2776" i="217"/>
  <c r="AU2770" i="217"/>
  <c r="AU2765" i="217"/>
  <c r="AU2760" i="217"/>
  <c r="AU2754" i="217"/>
  <c r="AU2749" i="217"/>
  <c r="AU2744" i="217"/>
  <c r="AU2738" i="217"/>
  <c r="AU2733" i="217"/>
  <c r="AU2728" i="217"/>
  <c r="AU2722" i="217"/>
  <c r="AU2717" i="217"/>
  <c r="AU2712" i="217"/>
  <c r="AU2706" i="217"/>
  <c r="AU2701" i="217"/>
  <c r="AU2696" i="217"/>
  <c r="AU2690" i="217"/>
  <c r="AU2685" i="217"/>
  <c r="AU2680" i="217"/>
  <c r="AU2674" i="217"/>
  <c r="AU2669" i="217"/>
  <c r="AU2664" i="217"/>
  <c r="AU2658" i="217"/>
  <c r="AU2653" i="217"/>
  <c r="AU2648" i="217"/>
  <c r="AU2644" i="217"/>
  <c r="AU2640" i="217"/>
  <c r="AU2636" i="217"/>
  <c r="AU2632" i="217"/>
  <c r="AU2628" i="217"/>
  <c r="AU2624" i="217"/>
  <c r="AU2620" i="217"/>
  <c r="AU2616" i="217"/>
  <c r="AU2612" i="217"/>
  <c r="AU2608" i="217"/>
  <c r="AU2604" i="217"/>
  <c r="AU2600" i="217"/>
  <c r="AU2596" i="217"/>
  <c r="AU2592" i="217"/>
  <c r="AU2588" i="217"/>
  <c r="AU2584" i="217"/>
  <c r="AU2580" i="217"/>
  <c r="AU2576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3" i="217"/>
  <c r="AU2877" i="217"/>
  <c r="AU2861" i="217"/>
  <c r="AU2845" i="217"/>
  <c r="AU2829" i="217"/>
  <c r="AU2818" i="217"/>
  <c r="AU2812" i="217"/>
  <c r="AU2806" i="217"/>
  <c r="AU2801" i="217"/>
  <c r="AU2796" i="217"/>
  <c r="AU2790" i="217"/>
  <c r="AU2785" i="217"/>
  <c r="AU2780" i="217"/>
  <c r="AU2774" i="217"/>
  <c r="AU2769" i="217"/>
  <c r="AU2764" i="217"/>
  <c r="AU2758" i="217"/>
  <c r="AU2753" i="217"/>
  <c r="AU2748" i="217"/>
  <c r="AU2742" i="217"/>
  <c r="AU2737" i="217"/>
  <c r="AU2732" i="217"/>
  <c r="AU2726" i="217"/>
  <c r="AU2721" i="217"/>
  <c r="AU2716" i="217"/>
  <c r="AU2710" i="217"/>
  <c r="AU2705" i="217"/>
  <c r="AU2700" i="217"/>
  <c r="AU2694" i="217"/>
  <c r="AU2689" i="217"/>
  <c r="AU2684" i="217"/>
  <c r="AU2678" i="217"/>
  <c r="AU2673" i="217"/>
  <c r="AU2668" i="217"/>
  <c r="AU2662" i="217"/>
  <c r="AU2657" i="217"/>
  <c r="AU2652" i="217"/>
  <c r="AU2647" i="217"/>
  <c r="AU2643" i="217"/>
  <c r="AU2639" i="217"/>
  <c r="AU2635" i="217"/>
  <c r="AU2631" i="217"/>
  <c r="AU2627" i="217"/>
  <c r="AU2623" i="217"/>
  <c r="AU2619" i="217"/>
  <c r="AU2615" i="217"/>
  <c r="AU2611" i="217"/>
  <c r="AU2607" i="217"/>
  <c r="AU2603" i="217"/>
  <c r="AU2599" i="217"/>
  <c r="AU2595" i="217"/>
  <c r="AU2591" i="217"/>
  <c r="AU2587" i="217"/>
  <c r="AU2583" i="217"/>
  <c r="AU2579" i="217"/>
  <c r="AU3033" i="217"/>
  <c r="AU2969" i="217"/>
  <c r="AU2905" i="217"/>
  <c r="AU2841" i="217"/>
  <c r="AU2805" i="217"/>
  <c r="AU2784" i="217"/>
  <c r="AU2762" i="217"/>
  <c r="AU2741" i="217"/>
  <c r="AU2720" i="217"/>
  <c r="AU2698" i="217"/>
  <c r="AU2677" i="217"/>
  <c r="AU2656" i="217"/>
  <c r="AU2638" i="217"/>
  <c r="AU2622" i="217"/>
  <c r="AU2606" i="217"/>
  <c r="AU2590" i="217"/>
  <c r="AU3017" i="217"/>
  <c r="AU2953" i="217"/>
  <c r="AU2889" i="217"/>
  <c r="AU2825" i="217"/>
  <c r="AU2800" i="217"/>
  <c r="AU2778" i="217"/>
  <c r="AU2757" i="217"/>
  <c r="AU2736" i="217"/>
  <c r="AU2714" i="217"/>
  <c r="AU2693" i="217"/>
  <c r="AU2672" i="217"/>
  <c r="AU2650" i="217"/>
  <c r="AU2634" i="217"/>
  <c r="AU2618" i="217"/>
  <c r="AU2602" i="217"/>
  <c r="AU2586" i="217"/>
  <c r="AU3065" i="217"/>
  <c r="AU3001" i="217"/>
  <c r="AU2937" i="217"/>
  <c r="AU2873" i="217"/>
  <c r="AU2817" i="217"/>
  <c r="AU2794" i="217"/>
  <c r="AU2773" i="217"/>
  <c r="AU2752" i="217"/>
  <c r="AU2730" i="217"/>
  <c r="AU2709" i="217"/>
  <c r="AU2688" i="217"/>
  <c r="AU2666" i="217"/>
  <c r="AU2646" i="217"/>
  <c r="AU2630" i="217"/>
  <c r="AU2614" i="217"/>
  <c r="AU2598" i="217"/>
  <c r="AU2582" i="217"/>
  <c r="AU2921" i="217"/>
  <c r="AU2768" i="217"/>
  <c r="AU2682" i="217"/>
  <c r="AU2610" i="217"/>
  <c r="AU2857" i="217"/>
  <c r="AU2746" i="217"/>
  <c r="AU2661" i="217"/>
  <c r="AU2594" i="217"/>
  <c r="AU3049" i="217"/>
  <c r="AU2810" i="217"/>
  <c r="AU2725" i="217"/>
  <c r="AU2642" i="217"/>
  <c r="AU2578" i="217"/>
  <c r="AU2789" i="217"/>
  <c r="AU2704" i="217"/>
  <c r="AU2626" i="217"/>
  <c r="AU2985" i="217"/>
  <c r="AU1027" i="217"/>
  <c r="AU1023" i="217"/>
  <c r="AU1019" i="217"/>
  <c r="AU1015" i="217"/>
  <c r="AU1011" i="217"/>
  <c r="AU1007" i="217"/>
  <c r="AU1003" i="217"/>
  <c r="AU999" i="217"/>
  <c r="AU995" i="217"/>
  <c r="AU991" i="217"/>
  <c r="AU987" i="217"/>
  <c r="AU983" i="217"/>
  <c r="AU979" i="217"/>
  <c r="AU975" i="217"/>
  <c r="AU971" i="217"/>
  <c r="AU967" i="217"/>
  <c r="AU963" i="217"/>
  <c r="AU959" i="217"/>
  <c r="AU955" i="217"/>
  <c r="AU951" i="217"/>
  <c r="AU947" i="217"/>
  <c r="AU943" i="217"/>
  <c r="AU939" i="217"/>
  <c r="AU935" i="217"/>
  <c r="AU931" i="217"/>
  <c r="AU927" i="217"/>
  <c r="AU923" i="217"/>
  <c r="AU919" i="217"/>
  <c r="AU915" i="217"/>
  <c r="AU911" i="217"/>
  <c r="AU907" i="217"/>
  <c r="AU903" i="217"/>
  <c r="AU899" i="217"/>
  <c r="AU895" i="217"/>
  <c r="AU891" i="217"/>
  <c r="AU887" i="217"/>
  <c r="AU883" i="217"/>
  <c r="AU879" i="217"/>
  <c r="AU875" i="217"/>
  <c r="AU871" i="217"/>
  <c r="AU867" i="217"/>
  <c r="AU863" i="217"/>
  <c r="AU859" i="217"/>
  <c r="AU855" i="217"/>
  <c r="AU851" i="217"/>
  <c r="AU847" i="217"/>
  <c r="AU843" i="217"/>
  <c r="AU839" i="217"/>
  <c r="AU835" i="217"/>
  <c r="AU831" i="217"/>
  <c r="AU827" i="217"/>
  <c r="AU823" i="217"/>
  <c r="AU819" i="217"/>
  <c r="AU815" i="217"/>
  <c r="AU811" i="217"/>
  <c r="AU807" i="217"/>
  <c r="AU803" i="217"/>
  <c r="AU799" i="217"/>
  <c r="AU795" i="217"/>
  <c r="AU791" i="217"/>
  <c r="AU787" i="217"/>
  <c r="AU783" i="217"/>
  <c r="AU779" i="217"/>
  <c r="AU775" i="217"/>
  <c r="AU771" i="217"/>
  <c r="AU767" i="217"/>
  <c r="AU763" i="217"/>
  <c r="AU759" i="217"/>
  <c r="AU755" i="217"/>
  <c r="AU751" i="217"/>
  <c r="AU747" i="217"/>
  <c r="AU743" i="217"/>
  <c r="AU739" i="217"/>
  <c r="AU735" i="217"/>
  <c r="AU731" i="217"/>
  <c r="AU727" i="217"/>
  <c r="AU723" i="217"/>
  <c r="AU719" i="217"/>
  <c r="AU715" i="217"/>
  <c r="AU711" i="217"/>
  <c r="AU707" i="217"/>
  <c r="AU703" i="217"/>
  <c r="AU699" i="217"/>
  <c r="AU695" i="217"/>
  <c r="AU691" i="217"/>
  <c r="AU687" i="217"/>
  <c r="AU683" i="217"/>
  <c r="AU679" i="217"/>
  <c r="AU675" i="217"/>
  <c r="AU671" i="217"/>
  <c r="AU667" i="217"/>
  <c r="AU663" i="217"/>
  <c r="AU659" i="217"/>
  <c r="AU655" i="217"/>
  <c r="AU651" i="217"/>
  <c r="AU647" i="217"/>
  <c r="AU643" i="217"/>
  <c r="AU639" i="217"/>
  <c r="AU635" i="217"/>
  <c r="AU631" i="217"/>
  <c r="AU627" i="217"/>
  <c r="AU623" i="217"/>
  <c r="AU619" i="217"/>
  <c r="AU615" i="217"/>
  <c r="AU611" i="217"/>
  <c r="AU607" i="217"/>
  <c r="AU603" i="217"/>
  <c r="AU599" i="217"/>
  <c r="AU595" i="217"/>
  <c r="AU591" i="217"/>
  <c r="AU587" i="217"/>
  <c r="AU583" i="217"/>
  <c r="AU579" i="217"/>
  <c r="AU575" i="217"/>
  <c r="AU571" i="217"/>
  <c r="AU567" i="217"/>
  <c r="AU563" i="217"/>
  <c r="AU559" i="217"/>
  <c r="AU555" i="217"/>
  <c r="AU551" i="217"/>
  <c r="AU547" i="217"/>
  <c r="AU543" i="217"/>
  <c r="AU539" i="217"/>
  <c r="AU535" i="217"/>
  <c r="AU531" i="217"/>
  <c r="AU1026" i="217"/>
  <c r="AU1022" i="217"/>
  <c r="AU1018" i="217"/>
  <c r="AU1014" i="217"/>
  <c r="AU1010" i="217"/>
  <c r="AU1006" i="217"/>
  <c r="AU1002" i="217"/>
  <c r="AU998" i="217"/>
  <c r="AU994" i="217"/>
  <c r="AU990" i="217"/>
  <c r="AU986" i="217"/>
  <c r="AU982" i="217"/>
  <c r="AU978" i="217"/>
  <c r="AU974" i="217"/>
  <c r="AU970" i="217"/>
  <c r="AU966" i="217"/>
  <c r="AU962" i="217"/>
  <c r="AU958" i="217"/>
  <c r="AU954" i="217"/>
  <c r="AU950" i="217"/>
  <c r="AU946" i="217"/>
  <c r="AU942" i="217"/>
  <c r="AU938" i="217"/>
  <c r="AU934" i="217"/>
  <c r="AU930" i="217"/>
  <c r="AU926" i="217"/>
  <c r="AU922" i="217"/>
  <c r="AU918" i="217"/>
  <c r="AU914" i="217"/>
  <c r="AU910" i="217"/>
  <c r="AU906" i="217"/>
  <c r="AU902" i="217"/>
  <c r="AU898" i="217"/>
  <c r="AU894" i="217"/>
  <c r="AU890" i="217"/>
  <c r="AU886" i="217"/>
  <c r="AU882" i="217"/>
  <c r="AU878" i="217"/>
  <c r="AU874" i="217"/>
  <c r="AU870" i="217"/>
  <c r="AU866" i="217"/>
  <c r="AU862" i="217"/>
  <c r="AU858" i="217"/>
  <c r="AU854" i="217"/>
  <c r="AU850" i="217"/>
  <c r="AU846" i="217"/>
  <c r="AU842" i="217"/>
  <c r="AU838" i="217"/>
  <c r="AU834" i="217"/>
  <c r="AU830" i="217"/>
  <c r="AU826" i="217"/>
  <c r="AU822" i="217"/>
  <c r="AU818" i="217"/>
  <c r="AU814" i="217"/>
  <c r="AU810" i="217"/>
  <c r="AU806" i="217"/>
  <c r="AU802" i="217"/>
  <c r="AU798" i="217"/>
  <c r="AU794" i="217"/>
  <c r="AU790" i="217"/>
  <c r="AU786" i="217"/>
  <c r="AU782" i="217"/>
  <c r="AU778" i="217"/>
  <c r="AU774" i="217"/>
  <c r="AU770" i="217"/>
  <c r="AU766" i="217"/>
  <c r="AU762" i="217"/>
  <c r="AU758" i="217"/>
  <c r="AU754" i="217"/>
  <c r="AU750" i="217"/>
  <c r="AU746" i="217"/>
  <c r="AU742" i="217"/>
  <c r="AU1025" i="217"/>
  <c r="AU1021" i="217"/>
  <c r="AU1017" i="217"/>
  <c r="AU1013" i="217"/>
  <c r="AU1009" i="217"/>
  <c r="AU1005" i="217"/>
  <c r="AU1001" i="217"/>
  <c r="AU997" i="217"/>
  <c r="AU993" i="217"/>
  <c r="AU989" i="217"/>
  <c r="AU985" i="217"/>
  <c r="AU981" i="217"/>
  <c r="AU977" i="217"/>
  <c r="AU973" i="217"/>
  <c r="AU969" i="217"/>
  <c r="AU965" i="217"/>
  <c r="AU961" i="217"/>
  <c r="AU957" i="217"/>
  <c r="AU953" i="217"/>
  <c r="AU949" i="217"/>
  <c r="AU945" i="217"/>
  <c r="AU941" i="217"/>
  <c r="AU937" i="217"/>
  <c r="AU933" i="217"/>
  <c r="AU929" i="217"/>
  <c r="AU925" i="217"/>
  <c r="AU921" i="217"/>
  <c r="AU917" i="217"/>
  <c r="AU913" i="217"/>
  <c r="AU909" i="217"/>
  <c r="AU905" i="217"/>
  <c r="AU901" i="217"/>
  <c r="AU897" i="217"/>
  <c r="AU893" i="217"/>
  <c r="AU889" i="217"/>
  <c r="AU885" i="217"/>
  <c r="AU881" i="217"/>
  <c r="AU877" i="217"/>
  <c r="AU873" i="217"/>
  <c r="AU869" i="217"/>
  <c r="AU865" i="217"/>
  <c r="AU861" i="217"/>
  <c r="AU857" i="217"/>
  <c r="AU853" i="217"/>
  <c r="AU849" i="217"/>
  <c r="AU845" i="217"/>
  <c r="AU841" i="217"/>
  <c r="AU837" i="217"/>
  <c r="AU833" i="217"/>
  <c r="AU829" i="217"/>
  <c r="AU825" i="217"/>
  <c r="AU821" i="217"/>
  <c r="AU817" i="217"/>
  <c r="AU813" i="217"/>
  <c r="AU809" i="217"/>
  <c r="AU805" i="217"/>
  <c r="AU801" i="217"/>
  <c r="AU797" i="217"/>
  <c r="AU793" i="217"/>
  <c r="AU789" i="217"/>
  <c r="AU785" i="217"/>
  <c r="AU781" i="217"/>
  <c r="AU777" i="217"/>
  <c r="AU773" i="217"/>
  <c r="AU769" i="217"/>
  <c r="AU765" i="217"/>
  <c r="AU761" i="217"/>
  <c r="AU757" i="217"/>
  <c r="AU753" i="217"/>
  <c r="AU749" i="217"/>
  <c r="AU745" i="217"/>
  <c r="AU1020" i="217"/>
  <c r="AU1004" i="217"/>
  <c r="AU988" i="217"/>
  <c r="AU972" i="217"/>
  <c r="AU956" i="217"/>
  <c r="AU940" i="217"/>
  <c r="AU924" i="217"/>
  <c r="AU908" i="217"/>
  <c r="AU892" i="217"/>
  <c r="AU876" i="217"/>
  <c r="AU860" i="217"/>
  <c r="AU844" i="217"/>
  <c r="AU828" i="217"/>
  <c r="AU812" i="217"/>
  <c r="AU796" i="217"/>
  <c r="AU780" i="217"/>
  <c r="AU764" i="217"/>
  <c r="AU748" i="217"/>
  <c r="AU738" i="217"/>
  <c r="AU733" i="217"/>
  <c r="AU728" i="217"/>
  <c r="AU722" i="217"/>
  <c r="AU717" i="217"/>
  <c r="AU712" i="217"/>
  <c r="AU706" i="217"/>
  <c r="AU701" i="217"/>
  <c r="AU696" i="217"/>
  <c r="AU690" i="217"/>
  <c r="AU685" i="217"/>
  <c r="AU680" i="217"/>
  <c r="AU674" i="217"/>
  <c r="AU669" i="217"/>
  <c r="AU664" i="217"/>
  <c r="AU658" i="217"/>
  <c r="AU653" i="217"/>
  <c r="AU648" i="217"/>
  <c r="AU642" i="217"/>
  <c r="AU637" i="217"/>
  <c r="AU632" i="217"/>
  <c r="AU626" i="217"/>
  <c r="AU621" i="217"/>
  <c r="AU616" i="217"/>
  <c r="AU610" i="217"/>
  <c r="AU605" i="217"/>
  <c r="AU600" i="217"/>
  <c r="AU594" i="217"/>
  <c r="AU589" i="217"/>
  <c r="AU584" i="217"/>
  <c r="AU578" i="217"/>
  <c r="AU573" i="217"/>
  <c r="AU568" i="217"/>
  <c r="AU562" i="217"/>
  <c r="AU557" i="217"/>
  <c r="AU552" i="217"/>
  <c r="AU546" i="217"/>
  <c r="AU541" i="217"/>
  <c r="AU536" i="217"/>
  <c r="AU530" i="217"/>
  <c r="AU976" i="217"/>
  <c r="AU928" i="217"/>
  <c r="AU880" i="217"/>
  <c r="AU848" i="217"/>
  <c r="AU800" i="217"/>
  <c r="AU752" i="217"/>
  <c r="AU729" i="217"/>
  <c r="AU718" i="217"/>
  <c r="AU702" i="217"/>
  <c r="AU686" i="217"/>
  <c r="AU670" i="217"/>
  <c r="AU654" i="217"/>
  <c r="AU638" i="217"/>
  <c r="AU622" i="217"/>
  <c r="AU606" i="217"/>
  <c r="AU590" i="217"/>
  <c r="AU574" i="217"/>
  <c r="AU558" i="217"/>
  <c r="AU537" i="217"/>
  <c r="AU1016" i="217"/>
  <c r="AU1000" i="217"/>
  <c r="AU984" i="217"/>
  <c r="AU968" i="217"/>
  <c r="AU952" i="217"/>
  <c r="AU936" i="217"/>
  <c r="AU920" i="217"/>
  <c r="AU904" i="217"/>
  <c r="AU888" i="217"/>
  <c r="AU872" i="217"/>
  <c r="AU856" i="217"/>
  <c r="AU840" i="217"/>
  <c r="AU824" i="217"/>
  <c r="AU808" i="217"/>
  <c r="AU792" i="217"/>
  <c r="AU776" i="217"/>
  <c r="AU760" i="217"/>
  <c r="AU744" i="217"/>
  <c r="AU737" i="217"/>
  <c r="AU732" i="217"/>
  <c r="AU726" i="217"/>
  <c r="AU721" i="217"/>
  <c r="AU716" i="217"/>
  <c r="AU710" i="217"/>
  <c r="AU705" i="217"/>
  <c r="AU700" i="217"/>
  <c r="AU694" i="217"/>
  <c r="AU689" i="217"/>
  <c r="AU684" i="217"/>
  <c r="AU678" i="217"/>
  <c r="AU673" i="217"/>
  <c r="AU668" i="217"/>
  <c r="AU662" i="217"/>
  <c r="AU657" i="217"/>
  <c r="AU652" i="217"/>
  <c r="AU646" i="217"/>
  <c r="AU641" i="217"/>
  <c r="AU636" i="217"/>
  <c r="AU630" i="217"/>
  <c r="AU625" i="217"/>
  <c r="AU620" i="217"/>
  <c r="AU614" i="217"/>
  <c r="AU609" i="217"/>
  <c r="AU604" i="217"/>
  <c r="AU598" i="217"/>
  <c r="AU593" i="217"/>
  <c r="AU588" i="217"/>
  <c r="AU582" i="217"/>
  <c r="AU577" i="217"/>
  <c r="AU572" i="217"/>
  <c r="AU566" i="217"/>
  <c r="AU561" i="217"/>
  <c r="AU556" i="217"/>
  <c r="AU550" i="217"/>
  <c r="AU545" i="217"/>
  <c r="AU540" i="217"/>
  <c r="AU534" i="217"/>
  <c r="AU529" i="217"/>
  <c r="AU896" i="217"/>
  <c r="AU784" i="217"/>
  <c r="AU734" i="217"/>
  <c r="AU713" i="217"/>
  <c r="AU697" i="217"/>
  <c r="AU681" i="217"/>
  <c r="AU665" i="217"/>
  <c r="AU649" i="217"/>
  <c r="AU633" i="217"/>
  <c r="AU617" i="217"/>
  <c r="AU601" i="217"/>
  <c r="AU585" i="217"/>
  <c r="AU569" i="217"/>
  <c r="AU553" i="217"/>
  <c r="AU542" i="217"/>
  <c r="AU1012" i="217"/>
  <c r="AU996" i="217"/>
  <c r="AU980" i="217"/>
  <c r="AU964" i="217"/>
  <c r="AU948" i="217"/>
  <c r="AU932" i="217"/>
  <c r="AU916" i="217"/>
  <c r="AU900" i="217"/>
  <c r="AU884" i="217"/>
  <c r="AU868" i="217"/>
  <c r="AU852" i="217"/>
  <c r="AU836" i="217"/>
  <c r="AU820" i="217"/>
  <c r="AU804" i="217"/>
  <c r="AU788" i="217"/>
  <c r="AU772" i="217"/>
  <c r="AU756" i="217"/>
  <c r="AU741" i="217"/>
  <c r="AU736" i="217"/>
  <c r="AU730" i="217"/>
  <c r="AU725" i="217"/>
  <c r="AU720" i="217"/>
  <c r="AU714" i="217"/>
  <c r="AU709" i="217"/>
  <c r="AU704" i="217"/>
  <c r="AU698" i="217"/>
  <c r="AU693" i="217"/>
  <c r="AU688" i="217"/>
  <c r="AU682" i="217"/>
  <c r="AU677" i="217"/>
  <c r="AU672" i="217"/>
  <c r="AU666" i="217"/>
  <c r="AU661" i="217"/>
  <c r="AU656" i="217"/>
  <c r="AU650" i="217"/>
  <c r="AU645" i="217"/>
  <c r="AU640" i="217"/>
  <c r="AU634" i="217"/>
  <c r="AU629" i="217"/>
  <c r="AU624" i="217"/>
  <c r="AU618" i="217"/>
  <c r="AU613" i="217"/>
  <c r="AU608" i="217"/>
  <c r="AU602" i="217"/>
  <c r="AU597" i="217"/>
  <c r="AU592" i="217"/>
  <c r="AU586" i="217"/>
  <c r="AU581" i="217"/>
  <c r="AU576" i="217"/>
  <c r="AU570" i="217"/>
  <c r="AU565" i="217"/>
  <c r="AU560" i="217"/>
  <c r="AU554" i="217"/>
  <c r="AU549" i="217"/>
  <c r="AU544" i="217"/>
  <c r="AU538" i="217"/>
  <c r="AU533" i="217"/>
  <c r="AU528" i="217"/>
  <c r="AU1024" i="217"/>
  <c r="AU1008" i="217"/>
  <c r="AU992" i="217"/>
  <c r="AU960" i="217"/>
  <c r="AU944" i="217"/>
  <c r="AU912" i="217"/>
  <c r="AU864" i="217"/>
  <c r="AU832" i="217"/>
  <c r="AU816" i="217"/>
  <c r="AU768" i="217"/>
  <c r="AU740" i="217"/>
  <c r="AU724" i="217"/>
  <c r="AU708" i="217"/>
  <c r="AU692" i="217"/>
  <c r="AU676" i="217"/>
  <c r="AU660" i="217"/>
  <c r="AU644" i="217"/>
  <c r="AU628" i="217"/>
  <c r="AU612" i="217"/>
  <c r="AU596" i="217"/>
  <c r="AU580" i="217"/>
  <c r="AU564" i="217"/>
  <c r="AU548" i="217"/>
  <c r="AU532" i="217"/>
  <c r="W431" i="217"/>
  <c r="AO3481" i="217"/>
  <c r="AO1473" i="217"/>
  <c r="E515" i="217"/>
  <c r="E2514" i="217"/>
  <c r="E2084" i="217"/>
  <c r="E2150" i="217"/>
  <c r="E2406" i="217"/>
  <c r="E2089" i="217"/>
  <c r="E2170" i="217"/>
  <c r="E2554" i="217"/>
  <c r="E2126" i="217"/>
  <c r="E2318" i="217"/>
  <c r="E2151" i="217"/>
  <c r="E2183" i="217"/>
  <c r="E2247" i="217"/>
  <c r="E2311" i="217"/>
  <c r="E2375" i="217"/>
  <c r="E2439" i="217"/>
  <c r="E2471" i="217"/>
  <c r="E2535" i="217"/>
  <c r="E2204" i="217"/>
  <c r="E2288" i="217"/>
  <c r="E2416" i="217"/>
  <c r="E2544" i="217"/>
  <c r="E2257" i="217"/>
  <c r="E2385" i="217"/>
  <c r="E2513" i="217"/>
  <c r="E2306" i="217"/>
  <c r="K459" i="217"/>
  <c r="K395" i="217"/>
  <c r="K331" i="217"/>
  <c r="K267" i="217"/>
  <c r="K203" i="217"/>
  <c r="K139" i="217"/>
  <c r="K75" i="217"/>
  <c r="K1588" i="217"/>
  <c r="E2131" i="217"/>
  <c r="E1979" i="217"/>
  <c r="E1723" i="217"/>
  <c r="E2135" i="217"/>
  <c r="E2450" i="217"/>
  <c r="E2095" i="217"/>
  <c r="E1847" i="217"/>
  <c r="E1591" i="217"/>
  <c r="E1604" i="217"/>
  <c r="E1668" i="217"/>
  <c r="E1732" i="217"/>
  <c r="E1796" i="217"/>
  <c r="E1860" i="217"/>
  <c r="E1924" i="217"/>
  <c r="E1988" i="217"/>
  <c r="E1553" i="217"/>
  <c r="E1617" i="217"/>
  <c r="E1681" i="217"/>
  <c r="E1745" i="217"/>
  <c r="E1809" i="217"/>
  <c r="E1873" i="217"/>
  <c r="E1937" i="217"/>
  <c r="E2001" i="217"/>
  <c r="E1566" i="217"/>
  <c r="E1630" i="217"/>
  <c r="E1694" i="217"/>
  <c r="E1758" i="217"/>
  <c r="E1822" i="217"/>
  <c r="E1886" i="217"/>
  <c r="E1950" i="217"/>
  <c r="E2014" i="217"/>
  <c r="E2064" i="217"/>
  <c r="E2096" i="217"/>
  <c r="E2128" i="217"/>
  <c r="E2198" i="217"/>
  <c r="E2326" i="217"/>
  <c r="E2454" i="217"/>
  <c r="E2069" i="217"/>
  <c r="E2101" i="217"/>
  <c r="E2133" i="217"/>
  <c r="E2218" i="217"/>
  <c r="E2346" i="217"/>
  <c r="E2474" i="217"/>
  <c r="E2074" i="217"/>
  <c r="E2106" i="217"/>
  <c r="E2138" i="217"/>
  <c r="E2238" i="217"/>
  <c r="E2366" i="217"/>
  <c r="E2494" i="217"/>
  <c r="E2163" i="217"/>
  <c r="E2195" i="217"/>
  <c r="E2227" i="217"/>
  <c r="E2259" i="217"/>
  <c r="E2291" i="217"/>
  <c r="E2323" i="217"/>
  <c r="E2355" i="217"/>
  <c r="E2387" i="217"/>
  <c r="E2419" i="217"/>
  <c r="E2451" i="217"/>
  <c r="E2483" i="217"/>
  <c r="E2515" i="217"/>
  <c r="E2551" i="217"/>
  <c r="E2176" i="217"/>
  <c r="E2220" i="217"/>
  <c r="E2260" i="217"/>
  <c r="E2308" i="217"/>
  <c r="E2372" i="217"/>
  <c r="E2436" i="217"/>
  <c r="E2500" i="217"/>
  <c r="E2149" i="217"/>
  <c r="E2213" i="217"/>
  <c r="E2277" i="217"/>
  <c r="E2341" i="217"/>
  <c r="E2405" i="217"/>
  <c r="E2469" i="217"/>
  <c r="E2533" i="217"/>
  <c r="E2107" i="217"/>
  <c r="E1843" i="217"/>
  <c r="E1587" i="217"/>
  <c r="K2753" i="217"/>
  <c r="K2583" i="217"/>
  <c r="K2620" i="217"/>
  <c r="K2669" i="217"/>
  <c r="K2717" i="217"/>
  <c r="K2797" i="217"/>
  <c r="K2973" i="217"/>
  <c r="K2585" i="217"/>
  <c r="K2633" i="217"/>
  <c r="K2686" i="217"/>
  <c r="K2734" i="217"/>
  <c r="K2849" i="217"/>
  <c r="K3025" i="217"/>
  <c r="K2598" i="217"/>
  <c r="K2646" i="217"/>
  <c r="K2704" i="217"/>
  <c r="K2752" i="217"/>
  <c r="K2901" i="217"/>
  <c r="K2774" i="217"/>
  <c r="K2810" i="217"/>
  <c r="K2858" i="217"/>
  <c r="K2902" i="217"/>
  <c r="K2938" i="217"/>
  <c r="K2986" i="217"/>
  <c r="K3030" i="217"/>
  <c r="K3066" i="217"/>
  <c r="K2687" i="217"/>
  <c r="K2731" i="217"/>
  <c r="K2767" i="217"/>
  <c r="K2815" i="217"/>
  <c r="K2859" i="217"/>
  <c r="K2895" i="217"/>
  <c r="K2943" i="217"/>
  <c r="K2987" i="217"/>
  <c r="K3023" i="217"/>
  <c r="K3071" i="217"/>
  <c r="K2812" i="217"/>
  <c r="K2848" i="217"/>
  <c r="K2896" i="217"/>
  <c r="K2940" i="217"/>
  <c r="K2976" i="217"/>
  <c r="K3024" i="217"/>
  <c r="K3068" i="217"/>
  <c r="K2684" i="217"/>
  <c r="K2764" i="217"/>
  <c r="K2652" i="217"/>
  <c r="K495" i="217"/>
  <c r="K431" i="217"/>
  <c r="K367" i="217"/>
  <c r="K303" i="217"/>
  <c r="K239" i="217"/>
  <c r="K175" i="217"/>
  <c r="K111" i="217"/>
  <c r="K47" i="217"/>
  <c r="Q2674" i="217"/>
  <c r="Q2891" i="217"/>
  <c r="Q2608" i="217"/>
  <c r="Q2742" i="217"/>
  <c r="Q2998" i="217"/>
  <c r="Q2665" i="217"/>
  <c r="Q2855" i="217"/>
  <c r="Q2748" i="217"/>
  <c r="Q2876" i="217"/>
  <c r="Q3004" i="217"/>
  <c r="Q2789" i="217"/>
  <c r="Q2917" i="217"/>
  <c r="Q3045" i="217"/>
  <c r="Q2466" i="217"/>
  <c r="Q2338" i="217"/>
  <c r="Q2210" i="217"/>
  <c r="Q2082" i="217"/>
  <c r="Q2116" i="217"/>
  <c r="Q2180" i="217"/>
  <c r="Q2244" i="217"/>
  <c r="Q2308" i="217"/>
  <c r="Q2372" i="217"/>
  <c r="Q2436" i="217"/>
  <c r="Q2500" i="217"/>
  <c r="Q2065" i="217"/>
  <c r="Q2129" i="217"/>
  <c r="Q2193" i="217"/>
  <c r="Q2257" i="217"/>
  <c r="Q2321" i="217"/>
  <c r="Q2385" i="217"/>
  <c r="Q2449" i="217"/>
  <c r="Q2513" i="217"/>
  <c r="Q2623" i="217"/>
  <c r="Q2375" i="217"/>
  <c r="Q2239" i="217"/>
  <c r="Q2898" i="217"/>
  <c r="Q2534" i="217"/>
  <c r="Q2398" i="217"/>
  <c r="Q2206" i="217"/>
  <c r="Q2531" i="217"/>
  <c r="Q2523" i="217"/>
  <c r="W1480" i="217"/>
  <c r="Q2355" i="217"/>
  <c r="AI2913" i="217"/>
  <c r="AI2594" i="217"/>
  <c r="AI2702" i="217"/>
  <c r="AI2873" i="217"/>
  <c r="AI3044" i="217"/>
  <c r="AI2688" i="217"/>
  <c r="AI2858" i="217"/>
  <c r="AI3029" i="217"/>
  <c r="AI2755" i="217"/>
  <c r="AI2883" i="217"/>
  <c r="AI3011" i="217"/>
  <c r="AI498" i="217"/>
  <c r="AI438" i="217"/>
  <c r="AI394" i="217"/>
  <c r="AI362" i="217"/>
  <c r="AI330" i="217"/>
  <c r="AI298" i="217"/>
  <c r="AI266" i="217"/>
  <c r="AI234" i="217"/>
  <c r="AI202" i="217"/>
  <c r="AI170" i="217"/>
  <c r="AI138" i="217"/>
  <c r="AI106" i="217"/>
  <c r="AI74" i="217"/>
  <c r="AI42" i="217"/>
  <c r="AI467" i="217"/>
  <c r="AI419" i="217"/>
  <c r="AI459" i="217"/>
  <c r="AI499" i="217"/>
  <c r="AI24" i="217"/>
  <c r="AI40" i="217"/>
  <c r="AI56" i="217"/>
  <c r="AI72" i="217"/>
  <c r="AI88" i="217"/>
  <c r="AI104" i="217"/>
  <c r="AI120" i="217"/>
  <c r="AI136" i="217"/>
  <c r="AI152" i="217"/>
  <c r="AI168" i="217"/>
  <c r="AI184" i="217"/>
  <c r="AI200" i="217"/>
  <c r="AI216" i="217"/>
  <c r="AI232" i="217"/>
  <c r="AI248" i="217"/>
  <c r="AI264" i="217"/>
  <c r="AI280" i="217"/>
  <c r="AI296" i="217"/>
  <c r="AI312" i="217"/>
  <c r="AI328" i="217"/>
  <c r="AI344" i="217"/>
  <c r="AI360" i="217"/>
  <c r="AI376" i="217"/>
  <c r="AI392" i="217"/>
  <c r="AI408" i="217"/>
  <c r="AI424" i="217"/>
  <c r="AI440" i="217"/>
  <c r="AI456" i="217"/>
  <c r="AI472" i="217"/>
  <c r="AI488" i="217"/>
  <c r="AI504" i="217"/>
  <c r="AI423" i="217"/>
  <c r="AI455" i="217"/>
  <c r="AI495" i="217"/>
  <c r="AI25" i="217"/>
  <c r="AI41" i="217"/>
  <c r="AI57" i="217"/>
  <c r="AI73" i="217"/>
  <c r="AI89" i="217"/>
  <c r="AI105" i="217"/>
  <c r="AI121" i="217"/>
  <c r="AI137" i="217"/>
  <c r="AI153" i="217"/>
  <c r="AI169" i="217"/>
  <c r="AI185" i="217"/>
  <c r="AI201" i="217"/>
  <c r="AI217" i="217"/>
  <c r="AI233" i="217"/>
  <c r="AI249" i="217"/>
  <c r="AI265" i="217"/>
  <c r="AI281" i="217"/>
  <c r="AI297" i="217"/>
  <c r="AI313" i="217"/>
  <c r="AI329" i="217"/>
  <c r="AI345" i="217"/>
  <c r="AI361" i="217"/>
  <c r="AI377" i="217"/>
  <c r="AI393" i="217"/>
  <c r="AI409" i="217"/>
  <c r="AI425" i="217"/>
  <c r="AI441" i="217"/>
  <c r="AI457" i="217"/>
  <c r="AI473" i="217"/>
  <c r="AI489" i="217"/>
  <c r="AI505" i="217"/>
  <c r="AI494" i="217"/>
  <c r="AI434" i="217"/>
  <c r="AI391" i="217"/>
  <c r="AI359" i="217"/>
  <c r="AI327" i="217"/>
  <c r="AI295" i="217"/>
  <c r="AI263" i="217"/>
  <c r="AI231" i="217"/>
  <c r="AI199" i="217"/>
  <c r="AI167" i="217"/>
  <c r="AI135" i="217"/>
  <c r="AI103" i="217"/>
  <c r="AI71" i="217"/>
  <c r="AI39" i="217"/>
  <c r="AI474" i="217"/>
  <c r="AI414" i="217"/>
  <c r="AI382" i="217"/>
  <c r="AI350" i="217"/>
  <c r="AI318" i="217"/>
  <c r="AI286" i="217"/>
  <c r="AI254" i="217"/>
  <c r="AI222" i="217"/>
  <c r="AI190" i="217"/>
  <c r="AI158" i="217"/>
  <c r="AI126" i="217"/>
  <c r="AI94" i="217"/>
  <c r="AI62" i="217"/>
  <c r="AI30" i="217"/>
  <c r="AI75" i="217"/>
  <c r="AI131" i="217"/>
  <c r="AI187" i="217"/>
  <c r="AI259" i="217"/>
  <c r="AI323" i="217"/>
  <c r="AI387" i="217"/>
  <c r="AI486" i="217"/>
  <c r="AI123" i="217"/>
  <c r="AI195" i="217"/>
  <c r="AI251" i="217"/>
  <c r="AI315" i="217"/>
  <c r="AI379" i="217"/>
  <c r="AI470" i="217"/>
  <c r="AO3234" i="217"/>
  <c r="AO3504" i="217"/>
  <c r="AO3398" i="217"/>
  <c r="AO1967" i="217"/>
  <c r="AO1853" i="217"/>
  <c r="AO1741" i="217"/>
  <c r="AO1613" i="217"/>
  <c r="AO1345" i="217"/>
  <c r="AO1089" i="217"/>
  <c r="AO1911" i="217"/>
  <c r="AO1769" i="217"/>
  <c r="AO1641" i="217"/>
  <c r="AO1562" i="217"/>
  <c r="AO1594" i="217"/>
  <c r="AO1626" i="217"/>
  <c r="AO1658" i="217"/>
  <c r="AO1690" i="217"/>
  <c r="AO1722" i="217"/>
  <c r="AO1754" i="217"/>
  <c r="AO1786" i="217"/>
  <c r="AO1818" i="217"/>
  <c r="AO1850" i="217"/>
  <c r="AO1891" i="217"/>
  <c r="AO1934" i="217"/>
  <c r="AO1992" i="217"/>
  <c r="AO1555" i="217"/>
  <c r="AO1587" i="217"/>
  <c r="AO1619" i="217"/>
  <c r="AO1651" i="217"/>
  <c r="AO1683" i="217"/>
  <c r="AO1715" i="217"/>
  <c r="AO1747" i="217"/>
  <c r="AO1779" i="217"/>
  <c r="AO1811" i="217"/>
  <c r="AO1843" i="217"/>
  <c r="AO1882" i="217"/>
  <c r="AO1924" i="217"/>
  <c r="AO1979" i="217"/>
  <c r="AO2043" i="217"/>
  <c r="AO1576" i="217"/>
  <c r="AO1608" i="217"/>
  <c r="AO1640" i="217"/>
  <c r="AO1672" i="217"/>
  <c r="AO1704" i="217"/>
  <c r="AO1736" i="217"/>
  <c r="AO1768" i="217"/>
  <c r="AO1800" i="217"/>
  <c r="AO1832" i="217"/>
  <c r="AO1867" i="217"/>
  <c r="AO1910" i="217"/>
  <c r="AO1956" i="217"/>
  <c r="AO2020" i="217"/>
  <c r="AO1873" i="217"/>
  <c r="AO1905" i="217"/>
  <c r="AO1937" i="217"/>
  <c r="AO1969" i="217"/>
  <c r="AO2001" i="217"/>
  <c r="AO2033" i="217"/>
  <c r="AO1958" i="217"/>
  <c r="AO1990" i="217"/>
  <c r="AO2022" i="217"/>
  <c r="AU3145" i="217"/>
  <c r="AU3090" i="217"/>
  <c r="AU3106" i="217"/>
  <c r="AU3122" i="217"/>
  <c r="AU3138" i="217"/>
  <c r="AU3154" i="217"/>
  <c r="AU3170" i="217"/>
  <c r="AU3186" i="217"/>
  <c r="AU3202" i="217"/>
  <c r="AU3218" i="217"/>
  <c r="AU3234" i="217"/>
  <c r="AU3256" i="217"/>
  <c r="AU3320" i="217"/>
  <c r="AU3384" i="217"/>
  <c r="AU3448" i="217"/>
  <c r="AU3512" i="217"/>
  <c r="AU3576" i="217"/>
  <c r="AU3103" i="217"/>
  <c r="AU3119" i="217"/>
  <c r="AU3139" i="217"/>
  <c r="AU3159" i="217"/>
  <c r="AU3191" i="217"/>
  <c r="AU3223" i="217"/>
  <c r="AU3276" i="217"/>
  <c r="AU3404" i="217"/>
  <c r="AU3532" i="217"/>
  <c r="AU3104" i="217"/>
  <c r="AU3136" i="217"/>
  <c r="AU3196" i="217"/>
  <c r="AU3296" i="217"/>
  <c r="AU3552" i="217"/>
  <c r="AU3301" i="217"/>
  <c r="AU3365" i="217"/>
  <c r="AU3429" i="217"/>
  <c r="AU3493" i="217"/>
  <c r="AU3557" i="217"/>
  <c r="AU3282" i="217"/>
  <c r="AU3346" i="217"/>
  <c r="AU3410" i="217"/>
  <c r="AU3474" i="217"/>
  <c r="AU3538" i="217"/>
  <c r="AU3263" i="217"/>
  <c r="AU3327" i="217"/>
  <c r="AU3391" i="217"/>
  <c r="AU3455" i="217"/>
  <c r="AU3519" i="217"/>
  <c r="W1458" i="217"/>
  <c r="W192" i="217"/>
  <c r="AO3247" i="217"/>
  <c r="AO1217" i="217"/>
  <c r="AU515" i="217"/>
  <c r="AU511" i="217"/>
  <c r="AU507" i="217"/>
  <c r="AU503" i="217"/>
  <c r="AU499" i="217"/>
  <c r="AU495" i="217"/>
  <c r="AU491" i="217"/>
  <c r="AU510" i="217"/>
  <c r="AU505" i="217"/>
  <c r="AU500" i="217"/>
  <c r="AU494" i="217"/>
  <c r="AU489" i="217"/>
  <c r="AU485" i="217"/>
  <c r="AU481" i="217"/>
  <c r="AU477" i="217"/>
  <c r="AU473" i="217"/>
  <c r="AU469" i="217"/>
  <c r="AU465" i="217"/>
  <c r="AU461" i="217"/>
  <c r="AU457" i="217"/>
  <c r="AU453" i="217"/>
  <c r="AU449" i="217"/>
  <c r="AU445" i="217"/>
  <c r="AU441" i="217"/>
  <c r="AU437" i="217"/>
  <c r="AU433" i="217"/>
  <c r="AU429" i="217"/>
  <c r="AU425" i="217"/>
  <c r="AU421" i="217"/>
  <c r="AU417" i="217"/>
  <c r="AU413" i="217"/>
  <c r="AU409" i="217"/>
  <c r="AU405" i="217"/>
  <c r="AU401" i="217"/>
  <c r="AU397" i="217"/>
  <c r="AU393" i="217"/>
  <c r="AU389" i="217"/>
  <c r="AU385" i="217"/>
  <c r="AU381" i="217"/>
  <c r="AU377" i="217"/>
  <c r="AU373" i="217"/>
  <c r="AU369" i="217"/>
  <c r="AU365" i="217"/>
  <c r="AU361" i="217"/>
  <c r="AU357" i="217"/>
  <c r="AU353" i="217"/>
  <c r="AU349" i="217"/>
  <c r="AU345" i="217"/>
  <c r="AU341" i="217"/>
  <c r="AU337" i="217"/>
  <c r="AU333" i="217"/>
  <c r="AU329" i="217"/>
  <c r="AU325" i="217"/>
  <c r="AU321" i="217"/>
  <c r="AU317" i="217"/>
  <c r="AU313" i="217"/>
  <c r="AU309" i="217"/>
  <c r="AU305" i="217"/>
  <c r="AU301" i="217"/>
  <c r="AU297" i="217"/>
  <c r="AU293" i="217"/>
  <c r="AU289" i="217"/>
  <c r="AU285" i="217"/>
  <c r="AU281" i="217"/>
  <c r="AU277" i="217"/>
  <c r="AU273" i="217"/>
  <c r="AU269" i="217"/>
  <c r="AU265" i="217"/>
  <c r="AU261" i="217"/>
  <c r="AU257" i="217"/>
  <c r="AU253" i="217"/>
  <c r="AU249" i="217"/>
  <c r="AU245" i="217"/>
  <c r="AU241" i="217"/>
  <c r="AU237" i="217"/>
  <c r="AU233" i="217"/>
  <c r="AU229" i="217"/>
  <c r="AU225" i="217"/>
  <c r="AU221" i="217"/>
  <c r="AU217" i="217"/>
  <c r="AU213" i="217"/>
  <c r="AU209" i="217"/>
  <c r="AU205" i="217"/>
  <c r="AU201" i="217"/>
  <c r="AU197" i="217"/>
  <c r="AU193" i="217"/>
  <c r="AU189" i="217"/>
  <c r="AU185" i="217"/>
  <c r="AU181" i="217"/>
  <c r="AU177" i="217"/>
  <c r="AU173" i="217"/>
  <c r="AU169" i="217"/>
  <c r="AU165" i="217"/>
  <c r="AU161" i="217"/>
  <c r="AU157" i="217"/>
  <c r="AU153" i="217"/>
  <c r="AU149" i="217"/>
  <c r="AU145" i="217"/>
  <c r="AU141" i="217"/>
  <c r="AU137" i="217"/>
  <c r="AU133" i="217"/>
  <c r="AU129" i="217"/>
  <c r="AU125" i="217"/>
  <c r="AU121" i="217"/>
  <c r="AU117" i="217"/>
  <c r="AU113" i="217"/>
  <c r="AU109" i="217"/>
  <c r="AU105" i="217"/>
  <c r="AU101" i="217"/>
  <c r="AU97" i="217"/>
  <c r="AU93" i="217"/>
  <c r="AU89" i="217"/>
  <c r="AU85" i="217"/>
  <c r="AU81" i="217"/>
  <c r="AU77" i="217"/>
  <c r="AU73" i="217"/>
  <c r="AU69" i="217"/>
  <c r="AU65" i="217"/>
  <c r="AU61" i="217"/>
  <c r="AU57" i="217"/>
  <c r="AU53" i="217"/>
  <c r="AU49" i="217"/>
  <c r="AU45" i="217"/>
  <c r="AU41" i="217"/>
  <c r="AU37" i="217"/>
  <c r="AU33" i="217"/>
  <c r="AU29" i="217"/>
  <c r="AU25" i="217"/>
  <c r="AU21" i="217"/>
  <c r="AU17" i="217"/>
  <c r="AU506" i="217"/>
  <c r="AU496" i="217"/>
  <c r="AU486" i="217"/>
  <c r="AU482" i="217"/>
  <c r="AU474" i="217"/>
  <c r="AU466" i="217"/>
  <c r="AU458" i="217"/>
  <c r="AU450" i="217"/>
  <c r="AU442" i="217"/>
  <c r="AU438" i="217"/>
  <c r="AU430" i="217"/>
  <c r="AU422" i="217"/>
  <c r="AU414" i="217"/>
  <c r="AU406" i="217"/>
  <c r="AU398" i="217"/>
  <c r="AU386" i="217"/>
  <c r="AU378" i="217"/>
  <c r="AU370" i="217"/>
  <c r="AU362" i="217"/>
  <c r="AU354" i="217"/>
  <c r="AU346" i="217"/>
  <c r="AU334" i="217"/>
  <c r="AU326" i="217"/>
  <c r="AU318" i="217"/>
  <c r="AU310" i="217"/>
  <c r="AU302" i="217"/>
  <c r="AU294" i="217"/>
  <c r="AU286" i="217"/>
  <c r="AU274" i="217"/>
  <c r="AU270" i="217"/>
  <c r="AU258" i="217"/>
  <c r="AU246" i="217"/>
  <c r="AU234" i="217"/>
  <c r="AU226" i="217"/>
  <c r="AU214" i="217"/>
  <c r="AU202" i="217"/>
  <c r="AU190" i="217"/>
  <c r="AU514" i="217"/>
  <c r="AU509" i="217"/>
  <c r="AU504" i="217"/>
  <c r="AU498" i="217"/>
  <c r="AU493" i="217"/>
  <c r="AU488" i="217"/>
  <c r="AU484" i="217"/>
  <c r="AU480" i="217"/>
  <c r="AU476" i="217"/>
  <c r="AU472" i="217"/>
  <c r="AU468" i="217"/>
  <c r="AU464" i="217"/>
  <c r="AU460" i="217"/>
  <c r="AU456" i="217"/>
  <c r="AU452" i="217"/>
  <c r="AU448" i="217"/>
  <c r="AU444" i="217"/>
  <c r="AU440" i="217"/>
  <c r="AU436" i="217"/>
  <c r="AU432" i="217"/>
  <c r="AU428" i="217"/>
  <c r="AU424" i="217"/>
  <c r="AU420" i="217"/>
  <c r="AU416" i="217"/>
  <c r="AU412" i="217"/>
  <c r="AU408" i="217"/>
  <c r="AU404" i="217"/>
  <c r="AU400" i="217"/>
  <c r="AU396" i="217"/>
  <c r="AU392" i="217"/>
  <c r="AU388" i="217"/>
  <c r="AU384" i="217"/>
  <c r="AU380" i="217"/>
  <c r="AU376" i="217"/>
  <c r="AU372" i="217"/>
  <c r="AU368" i="217"/>
  <c r="AU364" i="217"/>
  <c r="AU360" i="217"/>
  <c r="AU356" i="217"/>
  <c r="AU352" i="217"/>
  <c r="AU348" i="217"/>
  <c r="AU344" i="217"/>
  <c r="AU340" i="217"/>
  <c r="AU336" i="217"/>
  <c r="AU332" i="217"/>
  <c r="AU328" i="217"/>
  <c r="AU324" i="217"/>
  <c r="AU320" i="217"/>
  <c r="AU316" i="217"/>
  <c r="AU312" i="217"/>
  <c r="AU308" i="217"/>
  <c r="AU304" i="217"/>
  <c r="AU300" i="217"/>
  <c r="AU296" i="217"/>
  <c r="AU292" i="217"/>
  <c r="AU288" i="217"/>
  <c r="AU284" i="217"/>
  <c r="AU280" i="217"/>
  <c r="AU276" i="217"/>
  <c r="AU272" i="217"/>
  <c r="AU268" i="217"/>
  <c r="AU264" i="217"/>
  <c r="AU260" i="217"/>
  <c r="AU256" i="217"/>
  <c r="AU252" i="217"/>
  <c r="AU248" i="217"/>
  <c r="AU244" i="217"/>
  <c r="AU240" i="217"/>
  <c r="AU236" i="217"/>
  <c r="AU232" i="217"/>
  <c r="AU228" i="217"/>
  <c r="AU224" i="217"/>
  <c r="AU220" i="217"/>
  <c r="AU216" i="217"/>
  <c r="AU212" i="217"/>
  <c r="AU208" i="217"/>
  <c r="AU204" i="217"/>
  <c r="AU200" i="217"/>
  <c r="AU196" i="217"/>
  <c r="AU192" i="217"/>
  <c r="AU188" i="217"/>
  <c r="AU184" i="217"/>
  <c r="AU180" i="217"/>
  <c r="AU176" i="217"/>
  <c r="AU172" i="217"/>
  <c r="AU168" i="217"/>
  <c r="AU164" i="217"/>
  <c r="AU160" i="217"/>
  <c r="AU156" i="217"/>
  <c r="AU152" i="217"/>
  <c r="AU148" i="217"/>
  <c r="AU144" i="217"/>
  <c r="AU140" i="217"/>
  <c r="AU136" i="217"/>
  <c r="AU132" i="217"/>
  <c r="AU128" i="217"/>
  <c r="AU124" i="217"/>
  <c r="AU120" i="217"/>
  <c r="AU116" i="217"/>
  <c r="AU112" i="217"/>
  <c r="AU108" i="217"/>
  <c r="AU104" i="217"/>
  <c r="AU100" i="217"/>
  <c r="AU96" i="217"/>
  <c r="AU92" i="217"/>
  <c r="AU88" i="217"/>
  <c r="AU84" i="217"/>
  <c r="AU80" i="217"/>
  <c r="AU76" i="217"/>
  <c r="AU72" i="217"/>
  <c r="AU68" i="217"/>
  <c r="AU64" i="217"/>
  <c r="AU60" i="217"/>
  <c r="AU56" i="217"/>
  <c r="AU52" i="217"/>
  <c r="AU48" i="217"/>
  <c r="AU44" i="217"/>
  <c r="AU40" i="217"/>
  <c r="AU36" i="217"/>
  <c r="AU32" i="217"/>
  <c r="AU28" i="217"/>
  <c r="AU24" i="217"/>
  <c r="AU20" i="217"/>
  <c r="AU16" i="217"/>
  <c r="AU338" i="217"/>
  <c r="AU282" i="217"/>
  <c r="AU262" i="217"/>
  <c r="AU250" i="217"/>
  <c r="AU238" i="217"/>
  <c r="AU222" i="217"/>
  <c r="AU210" i="217"/>
  <c r="AU198" i="217"/>
  <c r="AU186" i="217"/>
  <c r="AU178" i="217"/>
  <c r="AU170" i="217"/>
  <c r="AU158" i="217"/>
  <c r="AU150" i="217"/>
  <c r="AU142" i="217"/>
  <c r="AU134" i="217"/>
  <c r="AU130" i="217"/>
  <c r="AU122" i="217"/>
  <c r="AU114" i="217"/>
  <c r="AU106" i="217"/>
  <c r="AU94" i="217"/>
  <c r="AU86" i="217"/>
  <c r="AU74" i="217"/>
  <c r="AU70" i="217"/>
  <c r="AU513" i="217"/>
  <c r="AU508" i="217"/>
  <c r="AU502" i="217"/>
  <c r="AU497" i="217"/>
  <c r="AU492" i="217"/>
  <c r="AU487" i="217"/>
  <c r="AU483" i="217"/>
  <c r="AU479" i="217"/>
  <c r="AU475" i="217"/>
  <c r="AU471" i="217"/>
  <c r="AU467" i="217"/>
  <c r="AU463" i="217"/>
  <c r="AU459" i="217"/>
  <c r="AU455" i="217"/>
  <c r="AU451" i="217"/>
  <c r="AU447" i="217"/>
  <c r="AU443" i="217"/>
  <c r="AU439" i="217"/>
  <c r="AU435" i="217"/>
  <c r="AU431" i="217"/>
  <c r="AU427" i="217"/>
  <c r="AU423" i="217"/>
  <c r="AU419" i="217"/>
  <c r="AU415" i="217"/>
  <c r="AU411" i="217"/>
  <c r="AU407" i="217"/>
  <c r="AU403" i="217"/>
  <c r="AU399" i="217"/>
  <c r="AU395" i="217"/>
  <c r="AU391" i="217"/>
  <c r="AU387" i="217"/>
  <c r="AU383" i="217"/>
  <c r="AU379" i="217"/>
  <c r="AU375" i="217"/>
  <c r="AU371" i="217"/>
  <c r="AU367" i="217"/>
  <c r="AU363" i="217"/>
  <c r="AU359" i="217"/>
  <c r="AU355" i="217"/>
  <c r="AU351" i="217"/>
  <c r="AU347" i="217"/>
  <c r="AU343" i="217"/>
  <c r="AU339" i="217"/>
  <c r="AU335" i="217"/>
  <c r="AU331" i="217"/>
  <c r="AU327" i="217"/>
  <c r="AU323" i="217"/>
  <c r="AU319" i="217"/>
  <c r="AU315" i="217"/>
  <c r="AU311" i="217"/>
  <c r="AU307" i="217"/>
  <c r="AU303" i="217"/>
  <c r="AU299" i="217"/>
  <c r="AU295" i="217"/>
  <c r="AU291" i="217"/>
  <c r="AU287" i="217"/>
  <c r="AU283" i="217"/>
  <c r="AU279" i="217"/>
  <c r="AU275" i="217"/>
  <c r="AU271" i="217"/>
  <c r="AU267" i="217"/>
  <c r="AU263" i="217"/>
  <c r="AU259" i="217"/>
  <c r="AU255" i="217"/>
  <c r="AU251" i="217"/>
  <c r="AU247" i="217"/>
  <c r="AU243" i="217"/>
  <c r="AU239" i="217"/>
  <c r="AU235" i="217"/>
  <c r="AU231" i="217"/>
  <c r="AU227" i="217"/>
  <c r="AU223" i="217"/>
  <c r="AU219" i="217"/>
  <c r="AU215" i="217"/>
  <c r="AU211" i="217"/>
  <c r="AU207" i="217"/>
  <c r="AU203" i="217"/>
  <c r="AU199" i="217"/>
  <c r="AU195" i="217"/>
  <c r="AU191" i="217"/>
  <c r="AU187" i="217"/>
  <c r="AU183" i="217"/>
  <c r="AU179" i="217"/>
  <c r="AU175" i="217"/>
  <c r="AU171" i="217"/>
  <c r="AU167" i="217"/>
  <c r="AU163" i="217"/>
  <c r="AU159" i="217"/>
  <c r="AU155" i="217"/>
  <c r="AU151" i="217"/>
  <c r="AU147" i="217"/>
  <c r="AU143" i="217"/>
  <c r="AU139" i="217"/>
  <c r="AU135" i="217"/>
  <c r="AU131" i="217"/>
  <c r="AU127" i="217"/>
  <c r="AU123" i="217"/>
  <c r="AU119" i="217"/>
  <c r="AU115" i="217"/>
  <c r="AU111" i="217"/>
  <c r="AU107" i="217"/>
  <c r="AU103" i="217"/>
  <c r="AU99" i="217"/>
  <c r="AU95" i="217"/>
  <c r="AU91" i="217"/>
  <c r="AU87" i="217"/>
  <c r="AU83" i="217"/>
  <c r="AU79" i="217"/>
  <c r="AU75" i="217"/>
  <c r="AU71" i="217"/>
  <c r="AU67" i="217"/>
  <c r="AU63" i="217"/>
  <c r="AU59" i="217"/>
  <c r="AU55" i="217"/>
  <c r="AU51" i="217"/>
  <c r="AU47" i="217"/>
  <c r="AU43" i="217"/>
  <c r="AU39" i="217"/>
  <c r="AU35" i="217"/>
  <c r="AU31" i="217"/>
  <c r="AU27" i="217"/>
  <c r="AU23" i="217"/>
  <c r="AU19" i="217"/>
  <c r="AU512" i="217"/>
  <c r="AU501" i="217"/>
  <c r="AU490" i="217"/>
  <c r="AU478" i="217"/>
  <c r="AU470" i="217"/>
  <c r="AU462" i="217"/>
  <c r="AU454" i="217"/>
  <c r="AU446" i="217"/>
  <c r="AU434" i="217"/>
  <c r="AU426" i="217"/>
  <c r="AU418" i="217"/>
  <c r="AU410" i="217"/>
  <c r="AU402" i="217"/>
  <c r="AU394" i="217"/>
  <c r="AU390" i="217"/>
  <c r="AU382" i="217"/>
  <c r="AU374" i="217"/>
  <c r="AU366" i="217"/>
  <c r="AU358" i="217"/>
  <c r="AU350" i="217"/>
  <c r="AU342" i="217"/>
  <c r="AU330" i="217"/>
  <c r="AU322" i="217"/>
  <c r="AU314" i="217"/>
  <c r="AU306" i="217"/>
  <c r="AU298" i="217"/>
  <c r="AU290" i="217"/>
  <c r="AU278" i="217"/>
  <c r="AU266" i="217"/>
  <c r="AU254" i="217"/>
  <c r="AU242" i="217"/>
  <c r="AU230" i="217"/>
  <c r="AU218" i="217"/>
  <c r="AU206" i="217"/>
  <c r="AU194" i="217"/>
  <c r="AU182" i="217"/>
  <c r="AU174" i="217"/>
  <c r="AU166" i="217"/>
  <c r="AU162" i="217"/>
  <c r="AU154" i="217"/>
  <c r="AU146" i="217"/>
  <c r="AU138" i="217"/>
  <c r="AU126" i="217"/>
  <c r="AU118" i="217"/>
  <c r="AU110" i="217"/>
  <c r="AU102" i="217"/>
  <c r="AU98" i="217"/>
  <c r="AU90" i="217"/>
  <c r="AU82" i="217"/>
  <c r="AU78" i="217"/>
  <c r="AU54" i="217"/>
  <c r="AU38" i="217"/>
  <c r="AU22" i="217"/>
  <c r="AU66" i="217"/>
  <c r="AU50" i="217"/>
  <c r="AU34" i="217"/>
  <c r="AU18" i="217"/>
  <c r="AU62" i="217"/>
  <c r="AU46" i="217"/>
  <c r="AU30" i="217"/>
  <c r="AU58" i="217"/>
  <c r="AU42" i="217"/>
  <c r="AU26" i="217"/>
  <c r="E2274" i="217"/>
  <c r="E2111" i="217"/>
  <c r="E2354" i="217"/>
  <c r="E2116" i="217"/>
  <c r="E2278" i="217"/>
  <c r="E2534" i="217"/>
  <c r="E2121" i="217"/>
  <c r="E2298" i="217"/>
  <c r="E2426" i="217"/>
  <c r="E2094" i="217"/>
  <c r="E2190" i="217"/>
  <c r="E2446" i="217"/>
  <c r="E2215" i="217"/>
  <c r="E2279" i="217"/>
  <c r="E2343" i="217"/>
  <c r="E2407" i="217"/>
  <c r="E2503" i="217"/>
  <c r="E2160" i="217"/>
  <c r="E2244" i="217"/>
  <c r="E2352" i="217"/>
  <c r="E2480" i="217"/>
  <c r="E2193" i="217"/>
  <c r="E2321" i="217"/>
  <c r="E2449" i="217"/>
  <c r="W1471" i="217"/>
  <c r="E2530" i="217"/>
  <c r="E2115" i="217"/>
  <c r="E1915" i="217"/>
  <c r="E1659" i="217"/>
  <c r="E2087" i="217"/>
  <c r="E2258" i="217"/>
  <c r="E2039" i="217"/>
  <c r="E1783" i="217"/>
  <c r="E1556" i="217"/>
  <c r="E1620" i="217"/>
  <c r="E1684" i="217"/>
  <c r="E1748" i="217"/>
  <c r="E1812" i="217"/>
  <c r="E1876" i="217"/>
  <c r="E1940" i="217"/>
  <c r="E2004" i="217"/>
  <c r="E1569" i="217"/>
  <c r="E1633" i="217"/>
  <c r="E1697" i="217"/>
  <c r="E1761" i="217"/>
  <c r="E1825" i="217"/>
  <c r="E1889" i="217"/>
  <c r="E1953" i="217"/>
  <c r="E2017" i="217"/>
  <c r="E1582" i="217"/>
  <c r="E1646" i="217"/>
  <c r="E1710" i="217"/>
  <c r="E1774" i="217"/>
  <c r="E1838" i="217"/>
  <c r="E1902" i="217"/>
  <c r="E1966" i="217"/>
  <c r="E2030" i="217"/>
  <c r="E2068" i="217"/>
  <c r="E2100" i="217"/>
  <c r="E2132" i="217"/>
  <c r="E2214" i="217"/>
  <c r="E2342" i="217"/>
  <c r="E2470" i="217"/>
  <c r="E2073" i="217"/>
  <c r="E2105" i="217"/>
  <c r="E2137" i="217"/>
  <c r="E2234" i="217"/>
  <c r="E2362" i="217"/>
  <c r="E2490" i="217"/>
  <c r="E2078" i="217"/>
  <c r="E2110" i="217"/>
  <c r="E2142" i="217"/>
  <c r="E2254" i="217"/>
  <c r="E2382" i="217"/>
  <c r="E2510" i="217"/>
  <c r="E2167" i="217"/>
  <c r="E2199" i="217"/>
  <c r="E2231" i="217"/>
  <c r="E2263" i="217"/>
  <c r="E2295" i="217"/>
  <c r="E2327" i="217"/>
  <c r="E2359" i="217"/>
  <c r="E2391" i="217"/>
  <c r="E2423" i="217"/>
  <c r="E2455" i="217"/>
  <c r="E2487" i="217"/>
  <c r="E2519" i="217"/>
  <c r="E2559" i="217"/>
  <c r="E2180" i="217"/>
  <c r="E2224" i="217"/>
  <c r="E2268" i="217"/>
  <c r="E2320" i="217"/>
  <c r="E2384" i="217"/>
  <c r="E2448" i="217"/>
  <c r="E2512" i="217"/>
  <c r="E2161" i="217"/>
  <c r="E2225" i="217"/>
  <c r="E2289" i="217"/>
  <c r="E2353" i="217"/>
  <c r="E2417" i="217"/>
  <c r="E2481" i="217"/>
  <c r="E2545" i="217"/>
  <c r="E2035" i="217"/>
  <c r="E1779" i="217"/>
  <c r="E2226" i="217"/>
  <c r="K3412" i="217"/>
  <c r="K2732" i="217"/>
  <c r="K2588" i="217"/>
  <c r="K2632" i="217"/>
  <c r="K2674" i="217"/>
  <c r="K2738" i="217"/>
  <c r="K2845" i="217"/>
  <c r="K2989" i="217"/>
  <c r="K2601" i="217"/>
  <c r="K2645" i="217"/>
  <c r="K2692" i="217"/>
  <c r="K2756" i="217"/>
  <c r="K2897" i="217"/>
  <c r="K3041" i="217"/>
  <c r="K2614" i="217"/>
  <c r="K2661" i="217"/>
  <c r="K2709" i="217"/>
  <c r="K2773" i="217"/>
  <c r="K2949" i="217"/>
  <c r="K2778" i="217"/>
  <c r="K2826" i="217"/>
  <c r="K2870" i="217"/>
  <c r="K2906" i="217"/>
  <c r="K2954" i="217"/>
  <c r="K2998" i="217"/>
  <c r="K3034" i="217"/>
  <c r="K2655" i="217"/>
  <c r="K2699" i="217"/>
  <c r="K2735" i="217"/>
  <c r="K2783" i="217"/>
  <c r="K2827" i="217"/>
  <c r="K2863" i="217"/>
  <c r="K2911" i="217"/>
  <c r="K2955" i="217"/>
  <c r="K2991" i="217"/>
  <c r="K3039" i="217"/>
  <c r="K2780" i="217"/>
  <c r="K2816" i="217"/>
  <c r="K2864" i="217"/>
  <c r="K2908" i="217"/>
  <c r="K2944" i="217"/>
  <c r="K2992" i="217"/>
  <c r="K3036" i="217"/>
  <c r="K3072" i="217"/>
  <c r="K2611" i="217"/>
  <c r="K2700" i="217"/>
  <c r="K2587" i="217"/>
  <c r="K491" i="217"/>
  <c r="K427" i="217"/>
  <c r="K363" i="217"/>
  <c r="K299" i="217"/>
  <c r="K235" i="217"/>
  <c r="K171" i="217"/>
  <c r="K107" i="217"/>
  <c r="Q2610" i="217"/>
  <c r="Q2955" i="217"/>
  <c r="Q2640" i="217"/>
  <c r="Q2806" i="217"/>
  <c r="Q3062" i="217"/>
  <c r="Q2697" i="217"/>
  <c r="Q2919" i="217"/>
  <c r="Q2780" i="217"/>
  <c r="Q2908" i="217"/>
  <c r="Q3036" i="217"/>
  <c r="Q2821" i="217"/>
  <c r="Q2949" i="217"/>
  <c r="Q2538" i="217"/>
  <c r="Q2410" i="217"/>
  <c r="Q2282" i="217"/>
  <c r="Q2154" i="217"/>
  <c r="Q2080" i="217"/>
  <c r="Q2144" i="217"/>
  <c r="Q2208" i="217"/>
  <c r="Q2272" i="217"/>
  <c r="Q2336" i="217"/>
  <c r="Q2400" i="217"/>
  <c r="Q2464" i="217"/>
  <c r="Q2528" i="217"/>
  <c r="Q2093" i="217"/>
  <c r="Q2157" i="217"/>
  <c r="Q2221" i="217"/>
  <c r="Q2285" i="217"/>
  <c r="Q2349" i="217"/>
  <c r="Q2413" i="217"/>
  <c r="Q2477" i="217"/>
  <c r="Q2541" i="217"/>
  <c r="Q2503" i="217"/>
  <c r="Q2367" i="217"/>
  <c r="Q2183" i="217"/>
  <c r="Q2526" i="217"/>
  <c r="Q2334" i="217"/>
  <c r="Q2150" i="217"/>
  <c r="Q2307" i="217"/>
  <c r="Q2299" i="217"/>
  <c r="W3177" i="217"/>
  <c r="W3579" i="217"/>
  <c r="W1417" i="217"/>
  <c r="W287" i="217"/>
  <c r="AI2724" i="217"/>
  <c r="AI2894" i="217"/>
  <c r="AI3065" i="217"/>
  <c r="AI2709" i="217"/>
  <c r="AI2880" i="217"/>
  <c r="AI3050" i="217"/>
  <c r="AI2771" i="217"/>
  <c r="AI2899" i="217"/>
  <c r="AI3027" i="217"/>
  <c r="AI482" i="217"/>
  <c r="AI422" i="217"/>
  <c r="AI386" i="217"/>
  <c r="AI354" i="217"/>
  <c r="AI322" i="217"/>
  <c r="AI290" i="217"/>
  <c r="AI258" i="217"/>
  <c r="AI226" i="217"/>
  <c r="AI194" i="217"/>
  <c r="AI162" i="217"/>
  <c r="AI130" i="217"/>
  <c r="AI98" i="217"/>
  <c r="AI66" i="217"/>
  <c r="AI34" i="217"/>
  <c r="AI487" i="217"/>
  <c r="AI427" i="217"/>
  <c r="AI471" i="217"/>
  <c r="AI511" i="217"/>
  <c r="AI28" i="217"/>
  <c r="AI44" i="217"/>
  <c r="AI60" i="217"/>
  <c r="AI76" i="217"/>
  <c r="AI92" i="217"/>
  <c r="AI108" i="217"/>
  <c r="AI124" i="217"/>
  <c r="AI140" i="217"/>
  <c r="AI156" i="217"/>
  <c r="AI172" i="217"/>
  <c r="AI188" i="217"/>
  <c r="AI204" i="217"/>
  <c r="AI220" i="217"/>
  <c r="AI236" i="217"/>
  <c r="AI252" i="217"/>
  <c r="AI268" i="217"/>
  <c r="AI284" i="217"/>
  <c r="AI300" i="217"/>
  <c r="AI316" i="217"/>
  <c r="AI332" i="217"/>
  <c r="AI348" i="217"/>
  <c r="AI364" i="217"/>
  <c r="AI380" i="217"/>
  <c r="AI396" i="217"/>
  <c r="AI412" i="217"/>
  <c r="AI428" i="217"/>
  <c r="AI444" i="217"/>
  <c r="AI460" i="217"/>
  <c r="AI476" i="217"/>
  <c r="AI492" i="217"/>
  <c r="AI508" i="217"/>
  <c r="AI431" i="217"/>
  <c r="AI463" i="217"/>
  <c r="AI507" i="217"/>
  <c r="AI29" i="217"/>
  <c r="AI45" i="217"/>
  <c r="AI61" i="217"/>
  <c r="AI77" i="217"/>
  <c r="AI93" i="217"/>
  <c r="AI109" i="217"/>
  <c r="AI125" i="217"/>
  <c r="AI141" i="217"/>
  <c r="AI157" i="217"/>
  <c r="AI173" i="217"/>
  <c r="AI189" i="217"/>
  <c r="AI205" i="217"/>
  <c r="AI221" i="217"/>
  <c r="AI237" i="217"/>
  <c r="AI253" i="217"/>
  <c r="AI269" i="217"/>
  <c r="AI285" i="217"/>
  <c r="AI301" i="217"/>
  <c r="AI317" i="217"/>
  <c r="AI333" i="217"/>
  <c r="AI349" i="217"/>
  <c r="AI365" i="217"/>
  <c r="AI381" i="217"/>
  <c r="AI397" i="217"/>
  <c r="AI413" i="217"/>
  <c r="AI429" i="217"/>
  <c r="AI445" i="217"/>
  <c r="AI461" i="217"/>
  <c r="AI477" i="217"/>
  <c r="AI493" i="217"/>
  <c r="AI509" i="217"/>
  <c r="AI478" i="217"/>
  <c r="AI418" i="217"/>
  <c r="AI383" i="217"/>
  <c r="AI351" i="217"/>
  <c r="AI319" i="217"/>
  <c r="AI287" i="217"/>
  <c r="AI255" i="217"/>
  <c r="AI223" i="217"/>
  <c r="AI191" i="217"/>
  <c r="AI159" i="217"/>
  <c r="AI127" i="217"/>
  <c r="AI95" i="217"/>
  <c r="AI63" i="217"/>
  <c r="AI31" i="217"/>
  <c r="AI458" i="217"/>
  <c r="AI406" i="217"/>
  <c r="AI374" i="217"/>
  <c r="AI342" i="217"/>
  <c r="AI310" i="217"/>
  <c r="AI278" i="217"/>
  <c r="AI246" i="217"/>
  <c r="AI214" i="217"/>
  <c r="AI182" i="217"/>
  <c r="AI150" i="217"/>
  <c r="AI118" i="217"/>
  <c r="AI86" i="217"/>
  <c r="AI54" i="217"/>
  <c r="AI22" i="217"/>
  <c r="AI43" i="217"/>
  <c r="AI139" i="217"/>
  <c r="AI211" i="217"/>
  <c r="AI275" i="217"/>
  <c r="AI339" i="217"/>
  <c r="AI403" i="217"/>
  <c r="AI83" i="217"/>
  <c r="AI147" i="217"/>
  <c r="AI203" i="217"/>
  <c r="AI267" i="217"/>
  <c r="AI331" i="217"/>
  <c r="AI395" i="217"/>
  <c r="AI502" i="217"/>
  <c r="AO3119" i="217"/>
  <c r="AO3353" i="217"/>
  <c r="AO1938" i="217"/>
  <c r="AO1837" i="217"/>
  <c r="AO1725" i="217"/>
  <c r="AO1597" i="217"/>
  <c r="AO1329" i="217"/>
  <c r="AO1073" i="217"/>
  <c r="AO1890" i="217"/>
  <c r="AO1753" i="217"/>
  <c r="AO1625" i="217"/>
  <c r="AO1566" i="217"/>
  <c r="AO1598" i="217"/>
  <c r="AO1630" i="217"/>
  <c r="AO1662" i="217"/>
  <c r="AO1694" i="217"/>
  <c r="AO1726" i="217"/>
  <c r="AO1758" i="217"/>
  <c r="AO1790" i="217"/>
  <c r="AO1822" i="217"/>
  <c r="AO1854" i="217"/>
  <c r="AO1896" i="217"/>
  <c r="AO1939" i="217"/>
  <c r="AO2000" i="217"/>
  <c r="AO1559" i="217"/>
  <c r="AO1591" i="217"/>
  <c r="AO1623" i="217"/>
  <c r="AO1655" i="217"/>
  <c r="AO1687" i="217"/>
  <c r="AO1719" i="217"/>
  <c r="AO1751" i="217"/>
  <c r="AO1783" i="217"/>
  <c r="AO1815" i="217"/>
  <c r="AO1847" i="217"/>
  <c r="AO1887" i="217"/>
  <c r="AO1930" i="217"/>
  <c r="AO1987" i="217"/>
  <c r="AO2051" i="217"/>
  <c r="AO1580" i="217"/>
  <c r="AO1612" i="217"/>
  <c r="AO1644" i="217"/>
  <c r="AO1676" i="217"/>
  <c r="AO1708" i="217"/>
  <c r="AO1740" i="217"/>
  <c r="AO1772" i="217"/>
  <c r="AO1804" i="217"/>
  <c r="AO1836" i="217"/>
  <c r="AO1872" i="217"/>
  <c r="AO1915" i="217"/>
  <c r="AO1964" i="217"/>
  <c r="AO2028" i="217"/>
  <c r="AO1877" i="217"/>
  <c r="AO1909" i="217"/>
  <c r="AO1941" i="217"/>
  <c r="AO1973" i="217"/>
  <c r="AO2005" i="217"/>
  <c r="AO2037" i="217"/>
  <c r="AO1962" i="217"/>
  <c r="AO1994" i="217"/>
  <c r="AO2026" i="217"/>
  <c r="AU3524" i="217"/>
  <c r="AU3268" i="217"/>
  <c r="AU3189" i="217"/>
  <c r="AU3125" i="217"/>
  <c r="AU3460" i="217"/>
  <c r="AU3237" i="217"/>
  <c r="AU3173" i="217"/>
  <c r="AU3109" i="217"/>
  <c r="AU3396" i="217"/>
  <c r="AU3221" i="217"/>
  <c r="AU3157" i="217"/>
  <c r="AU3093" i="217"/>
  <c r="AU3332" i="217"/>
  <c r="AU3205" i="217"/>
  <c r="AU3141" i="217"/>
  <c r="AU3579" i="217"/>
  <c r="AU3563" i="217"/>
  <c r="AU3547" i="217"/>
  <c r="AU3531" i="217"/>
  <c r="AU3515" i="217"/>
  <c r="AU3499" i="217"/>
  <c r="AU3483" i="217"/>
  <c r="AU3467" i="217"/>
  <c r="AU3451" i="217"/>
  <c r="AU3435" i="217"/>
  <c r="AU3419" i="217"/>
  <c r="AU3403" i="217"/>
  <c r="AU3387" i="217"/>
  <c r="AU3371" i="217"/>
  <c r="AU3355" i="217"/>
  <c r="AU3339" i="217"/>
  <c r="AU3323" i="217"/>
  <c r="AU3307" i="217"/>
  <c r="AU3291" i="217"/>
  <c r="AU3275" i="217"/>
  <c r="AU3259" i="217"/>
  <c r="AU3582" i="217"/>
  <c r="AU3566" i="217"/>
  <c r="AU3550" i="217"/>
  <c r="AU3534" i="217"/>
  <c r="AU3518" i="217"/>
  <c r="AU3502" i="217"/>
  <c r="AU3486" i="217"/>
  <c r="AU3470" i="217"/>
  <c r="AU3454" i="217"/>
  <c r="AU3438" i="217"/>
  <c r="AU3422" i="217"/>
  <c r="AU3406" i="217"/>
  <c r="AU3390" i="217"/>
  <c r="AU3374" i="217"/>
  <c r="AU3358" i="217"/>
  <c r="AU3342" i="217"/>
  <c r="AU3326" i="217"/>
  <c r="AU3310" i="217"/>
  <c r="AU3294" i="217"/>
  <c r="AU3278" i="217"/>
  <c r="AU3262" i="217"/>
  <c r="AU3585" i="217"/>
  <c r="AU3569" i="217"/>
  <c r="AU3553" i="217"/>
  <c r="AU3537" i="217"/>
  <c r="AU3521" i="217"/>
  <c r="AU3505" i="217"/>
  <c r="AU3489" i="217"/>
  <c r="AU3473" i="217"/>
  <c r="AU3457" i="217"/>
  <c r="AU3441" i="217"/>
  <c r="AU3425" i="217"/>
  <c r="AU3409" i="217"/>
  <c r="AU3393" i="217"/>
  <c r="AU3377" i="217"/>
  <c r="AU3361" i="217"/>
  <c r="AU3345" i="217"/>
  <c r="AU3329" i="217"/>
  <c r="AU3313" i="217"/>
  <c r="AU3297" i="217"/>
  <c r="AU3281" i="217"/>
  <c r="AU3265" i="217"/>
  <c r="AU3249" i="217"/>
  <c r="AU3536" i="217"/>
  <c r="AU3472" i="217"/>
  <c r="AU3408" i="217"/>
  <c r="AU3344" i="217"/>
  <c r="AU3280" i="217"/>
  <c r="AU3240" i="217"/>
  <c r="AU3224" i="217"/>
  <c r="AU3208" i="217"/>
  <c r="AU3192" i="217"/>
  <c r="AU3176" i="217"/>
  <c r="AU3160" i="217"/>
  <c r="AU3144" i="217"/>
  <c r="AU3128" i="217"/>
  <c r="AU3112" i="217"/>
  <c r="AU3096" i="217"/>
  <c r="AU3564" i="217"/>
  <c r="AU3500" i="217"/>
  <c r="AU3436" i="217"/>
  <c r="AU3372" i="217"/>
  <c r="AU3308" i="217"/>
  <c r="AU3247" i="217"/>
  <c r="AU3231" i="217"/>
  <c r="AU3215" i="217"/>
  <c r="AU3199" i="217"/>
  <c r="AU3183" i="217"/>
  <c r="AU3167" i="217"/>
  <c r="AU3575" i="217"/>
  <c r="AU3559" i="217"/>
  <c r="AU3543" i="217"/>
  <c r="AU3527" i="217"/>
  <c r="AU3511" i="217"/>
  <c r="AU3495" i="217"/>
  <c r="AU3479" i="217"/>
  <c r="AU3463" i="217"/>
  <c r="AU3447" i="217"/>
  <c r="AU3431" i="217"/>
  <c r="AU3415" i="217"/>
  <c r="AU3399" i="217"/>
  <c r="AU3383" i="217"/>
  <c r="AU3367" i="217"/>
  <c r="AU3351" i="217"/>
  <c r="AU3335" i="217"/>
  <c r="AU3319" i="217"/>
  <c r="AU3303" i="217"/>
  <c r="AU3287" i="217"/>
  <c r="AU3271" i="217"/>
  <c r="AU3255" i="217"/>
  <c r="AU3578" i="217"/>
  <c r="AU3562" i="217"/>
  <c r="AU3546" i="217"/>
  <c r="AU3530" i="217"/>
  <c r="AU3514" i="217"/>
  <c r="AU3498" i="217"/>
  <c r="AU3482" i="217"/>
  <c r="AU3466" i="217"/>
  <c r="AU3450" i="217"/>
  <c r="AU3434" i="217"/>
  <c r="AU3418" i="217"/>
  <c r="AU3402" i="217"/>
  <c r="AU3386" i="217"/>
  <c r="AU3370" i="217"/>
  <c r="AU3354" i="217"/>
  <c r="AU3338" i="217"/>
  <c r="AU3322" i="217"/>
  <c r="AU3306" i="217"/>
  <c r="AU3290" i="217"/>
  <c r="AU3274" i="217"/>
  <c r="AU3258" i="217"/>
  <c r="AU3581" i="217"/>
  <c r="AU3565" i="217"/>
  <c r="AU3549" i="217"/>
  <c r="AU3533" i="217"/>
  <c r="AU3517" i="217"/>
  <c r="AU3501" i="217"/>
  <c r="AU3485" i="217"/>
  <c r="AU3469" i="217"/>
  <c r="AU3453" i="217"/>
  <c r="AU3437" i="217"/>
  <c r="AU3421" i="217"/>
  <c r="AU3405" i="217"/>
  <c r="AU3389" i="217"/>
  <c r="AU3373" i="217"/>
  <c r="AU3357" i="217"/>
  <c r="AU3341" i="217"/>
  <c r="AU3325" i="217"/>
  <c r="AU3309" i="217"/>
  <c r="AU3293" i="217"/>
  <c r="AU3277" i="217"/>
  <c r="AU3261" i="217"/>
  <c r="AU3584" i="217"/>
  <c r="AU3520" i="217"/>
  <c r="AU3456" i="217"/>
  <c r="AU3392" i="217"/>
  <c r="AU3328" i="217"/>
  <c r="AU3264" i="217"/>
  <c r="AU3236" i="217"/>
  <c r="AU3220" i="217"/>
  <c r="AU3204" i="217"/>
  <c r="AU3188" i="217"/>
  <c r="AU3172" i="217"/>
  <c r="AU3156" i="217"/>
  <c r="AU3140" i="217"/>
  <c r="AU3124" i="217"/>
  <c r="AU3108" i="217"/>
  <c r="AU3092" i="217"/>
  <c r="AU3548" i="217"/>
  <c r="AU3484" i="217"/>
  <c r="AU3420" i="217"/>
  <c r="AU3356" i="217"/>
  <c r="AU3292" i="217"/>
  <c r="AU3243" i="217"/>
  <c r="AU3227" i="217"/>
  <c r="AU3211" i="217"/>
  <c r="AU3195" i="217"/>
  <c r="AU3179" i="217"/>
  <c r="AU3163" i="217"/>
  <c r="AU3147" i="217"/>
  <c r="AU3131" i="217"/>
  <c r="AU3587" i="217"/>
  <c r="AU3571" i="217"/>
  <c r="AU3555" i="217"/>
  <c r="AU3539" i="217"/>
  <c r="AU3523" i="217"/>
  <c r="AU3507" i="217"/>
  <c r="AU3491" i="217"/>
  <c r="AU3475" i="217"/>
  <c r="AU3459" i="217"/>
  <c r="AU3443" i="217"/>
  <c r="AU3427" i="217"/>
  <c r="AU3411" i="217"/>
  <c r="AU3395" i="217"/>
  <c r="AU3379" i="217"/>
  <c r="AU3363" i="217"/>
  <c r="AU3347" i="217"/>
  <c r="AU3331" i="217"/>
  <c r="AU3315" i="217"/>
  <c r="AU3299" i="217"/>
  <c r="AU3283" i="217"/>
  <c r="AU3267" i="217"/>
  <c r="AU3251" i="217"/>
  <c r="AU3574" i="217"/>
  <c r="AU3558" i="217"/>
  <c r="AU3542" i="217"/>
  <c r="AU3526" i="217"/>
  <c r="AU3510" i="217"/>
  <c r="AU3494" i="217"/>
  <c r="AU3478" i="217"/>
  <c r="AU3462" i="217"/>
  <c r="AU3446" i="217"/>
  <c r="AU3430" i="217"/>
  <c r="AU3414" i="217"/>
  <c r="AU3398" i="217"/>
  <c r="AU3382" i="217"/>
  <c r="AU3366" i="217"/>
  <c r="AU3350" i="217"/>
  <c r="AU3334" i="217"/>
  <c r="AU3318" i="217"/>
  <c r="AU3302" i="217"/>
  <c r="AU3286" i="217"/>
  <c r="AU3270" i="217"/>
  <c r="AU3254" i="217"/>
  <c r="AU3577" i="217"/>
  <c r="AU3561" i="217"/>
  <c r="AU3545" i="217"/>
  <c r="AU3529" i="217"/>
  <c r="AU3513" i="217"/>
  <c r="AU3497" i="217"/>
  <c r="AU3481" i="217"/>
  <c r="AU3465" i="217"/>
  <c r="AU3449" i="217"/>
  <c r="AU3433" i="217"/>
  <c r="AU3417" i="217"/>
  <c r="AU3401" i="217"/>
  <c r="AU3385" i="217"/>
  <c r="AU3369" i="217"/>
  <c r="AU3353" i="217"/>
  <c r="AU3337" i="217"/>
  <c r="AU3321" i="217"/>
  <c r="AU3305" i="217"/>
  <c r="AU3289" i="217"/>
  <c r="AU3273" i="217"/>
  <c r="AU3257" i="217"/>
  <c r="AU3568" i="217"/>
  <c r="AU3504" i="217"/>
  <c r="AU3440" i="217"/>
  <c r="AU3376" i="217"/>
  <c r="AU3312" i="217"/>
  <c r="AU3248" i="217"/>
  <c r="AU3232" i="217"/>
  <c r="AU3216" i="217"/>
  <c r="AU3200" i="217"/>
  <c r="AU3184" i="217"/>
  <c r="AU3168" i="217"/>
  <c r="AU3152" i="217"/>
  <c r="AU3380" i="217"/>
  <c r="AU3217" i="217"/>
  <c r="AU3153" i="217"/>
  <c r="AU3089" i="217"/>
  <c r="AU3364" i="217"/>
  <c r="AU3213" i="217"/>
  <c r="AU3149" i="217"/>
  <c r="AU3540" i="217"/>
  <c r="AU3284" i="217"/>
  <c r="AU3193" i="217"/>
  <c r="AU3129" i="217"/>
  <c r="AU3094" i="217"/>
  <c r="AU3110" i="217"/>
  <c r="AU3126" i="217"/>
  <c r="AU3142" i="217"/>
  <c r="AU3158" i="217"/>
  <c r="AU3174" i="217"/>
  <c r="AU3190" i="217"/>
  <c r="AU3206" i="217"/>
  <c r="AU3222" i="217"/>
  <c r="AU3238" i="217"/>
  <c r="AU3272" i="217"/>
  <c r="AU3336" i="217"/>
  <c r="AU3400" i="217"/>
  <c r="AU3464" i="217"/>
  <c r="AU3528" i="217"/>
  <c r="AU3091" i="217"/>
  <c r="AU3107" i="217"/>
  <c r="AU3123" i="217"/>
  <c r="AU3143" i="217"/>
  <c r="AU3171" i="217"/>
  <c r="AU3203" i="217"/>
  <c r="AU3235" i="217"/>
  <c r="AU3324" i="217"/>
  <c r="AU3452" i="217"/>
  <c r="AU3580" i="217"/>
  <c r="AU3116" i="217"/>
  <c r="AU3148" i="217"/>
  <c r="AU3212" i="217"/>
  <c r="AU3360" i="217"/>
  <c r="AU3253" i="217"/>
  <c r="AU3317" i="217"/>
  <c r="AU3381" i="217"/>
  <c r="AU3445" i="217"/>
  <c r="AU3509" i="217"/>
  <c r="AU3573" i="217"/>
  <c r="AU3298" i="217"/>
  <c r="AU3362" i="217"/>
  <c r="AU3426" i="217"/>
  <c r="AU3490" i="217"/>
  <c r="AU3554" i="217"/>
  <c r="AU3279" i="217"/>
  <c r="AU3343" i="217"/>
  <c r="AU3407" i="217"/>
  <c r="AU3471" i="217"/>
  <c r="AU3535" i="217"/>
  <c r="AU2022" i="217"/>
  <c r="AU1894" i="217"/>
  <c r="AU1716" i="217"/>
  <c r="AU1673" i="217"/>
  <c r="AU1609" i="217"/>
  <c r="AU1576" i="217"/>
  <c r="AU1958" i="217"/>
  <c r="AU1830" i="217"/>
  <c r="AU1694" i="217"/>
  <c r="AU1652" i="217"/>
  <c r="AU1592" i="217"/>
  <c r="AU1766" i="217"/>
  <c r="AU1630" i="217"/>
  <c r="AU1560" i="217"/>
  <c r="AU2561" i="217"/>
  <c r="AU2557" i="217"/>
  <c r="AU2553" i="217"/>
  <c r="AU2549" i="217"/>
  <c r="AU2545" i="217"/>
  <c r="AU2541" i="217"/>
  <c r="AU2537" i="217"/>
  <c r="AU2533" i="217"/>
  <c r="AU2529" i="217"/>
  <c r="AU2525" i="217"/>
  <c r="AU2521" i="217"/>
  <c r="AU2517" i="217"/>
  <c r="AU2513" i="217"/>
  <c r="AU2509" i="217"/>
  <c r="AU2505" i="217"/>
  <c r="AU2501" i="217"/>
  <c r="AU2497" i="217"/>
  <c r="AU2493" i="217"/>
  <c r="AU2489" i="217"/>
  <c r="AU2485" i="217"/>
  <c r="AU2481" i="217"/>
  <c r="AU2477" i="217"/>
  <c r="AU2473" i="217"/>
  <c r="AU2469" i="217"/>
  <c r="AU2465" i="217"/>
  <c r="AU2461" i="217"/>
  <c r="AU2457" i="217"/>
  <c r="AU2453" i="217"/>
  <c r="AU2449" i="217"/>
  <c r="AU2445" i="217"/>
  <c r="AU2441" i="217"/>
  <c r="AU2437" i="217"/>
  <c r="AU2433" i="217"/>
  <c r="AU2429" i="217"/>
  <c r="AU2425" i="217"/>
  <c r="AU2421" i="217"/>
  <c r="AU2417" i="217"/>
  <c r="AU2413" i="217"/>
  <c r="AU2409" i="217"/>
  <c r="AU2405" i="217"/>
  <c r="AU2401" i="217"/>
  <c r="AU2397" i="217"/>
  <c r="AU2393" i="217"/>
  <c r="AU2389" i="217"/>
  <c r="AU2385" i="217"/>
  <c r="AU2381" i="217"/>
  <c r="AU2377" i="217"/>
  <c r="AU2373" i="217"/>
  <c r="AU2369" i="217"/>
  <c r="AU2365" i="217"/>
  <c r="AU2361" i="217"/>
  <c r="AU2357" i="217"/>
  <c r="AU2353" i="217"/>
  <c r="AU2349" i="217"/>
  <c r="AU2345" i="217"/>
  <c r="AU2341" i="217"/>
  <c r="AU2337" i="217"/>
  <c r="AU2333" i="217"/>
  <c r="AU2329" i="217"/>
  <c r="AU2325" i="217"/>
  <c r="AU2321" i="217"/>
  <c r="AU2317" i="217"/>
  <c r="AU2313" i="217"/>
  <c r="AU2309" i="217"/>
  <c r="AU2305" i="217"/>
  <c r="AU2301" i="217"/>
  <c r="AU2297" i="217"/>
  <c r="AU2293" i="217"/>
  <c r="AU2289" i="217"/>
  <c r="AU2285" i="217"/>
  <c r="AU2281" i="217"/>
  <c r="AU2277" i="217"/>
  <c r="AU2273" i="217"/>
  <c r="AU2560" i="217"/>
  <c r="AU2556" i="217"/>
  <c r="AU2552" i="217"/>
  <c r="AU2548" i="217"/>
  <c r="AU2544" i="217"/>
  <c r="AU2540" i="217"/>
  <c r="AU2536" i="217"/>
  <c r="AU2532" i="217"/>
  <c r="AU2528" i="217"/>
  <c r="AU2524" i="217"/>
  <c r="AU2520" i="217"/>
  <c r="AU2516" i="217"/>
  <c r="AU2512" i="217"/>
  <c r="AU2508" i="217"/>
  <c r="AU2504" i="217"/>
  <c r="AU2500" i="217"/>
  <c r="AU2496" i="217"/>
  <c r="AU2492" i="217"/>
  <c r="AU2488" i="217"/>
  <c r="AU2484" i="217"/>
  <c r="AU2480" i="217"/>
  <c r="AU2476" i="217"/>
  <c r="AU2472" i="217"/>
  <c r="AU2468" i="217"/>
  <c r="AU2464" i="217"/>
  <c r="AU2460" i="217"/>
  <c r="AU2456" i="217"/>
  <c r="AU2452" i="217"/>
  <c r="AU2448" i="217"/>
  <c r="AU2444" i="217"/>
  <c r="AU2440" i="217"/>
  <c r="AU2436" i="217"/>
  <c r="AU2432" i="217"/>
  <c r="AU2428" i="217"/>
  <c r="AU2424" i="217"/>
  <c r="AU2420" i="217"/>
  <c r="AU2416" i="217"/>
  <c r="AU2412" i="217"/>
  <c r="AU2408" i="217"/>
  <c r="AU2404" i="217"/>
  <c r="AU2400" i="217"/>
  <c r="AU2396" i="217"/>
  <c r="AU2392" i="217"/>
  <c r="AU2388" i="217"/>
  <c r="AU2384" i="217"/>
  <c r="AU2380" i="217"/>
  <c r="AU2376" i="217"/>
  <c r="AU2372" i="217"/>
  <c r="AU2368" i="217"/>
  <c r="AU2364" i="217"/>
  <c r="AU2360" i="217"/>
  <c r="AU2356" i="217"/>
  <c r="AU2352" i="217"/>
  <c r="AU2348" i="217"/>
  <c r="AU2344" i="217"/>
  <c r="AU2340" i="217"/>
  <c r="AU2336" i="217"/>
  <c r="AU2332" i="217"/>
  <c r="AU2328" i="217"/>
  <c r="AU2324" i="217"/>
  <c r="AU2320" i="217"/>
  <c r="AU2316" i="217"/>
  <c r="AU2312" i="217"/>
  <c r="AU2308" i="217"/>
  <c r="AU2304" i="217"/>
  <c r="AU2300" i="217"/>
  <c r="AU2296" i="217"/>
  <c r="AU2292" i="217"/>
  <c r="AU2288" i="217"/>
  <c r="AU2284" i="217"/>
  <c r="AU2280" i="217"/>
  <c r="AU2276" i="217"/>
  <c r="AU2272" i="217"/>
  <c r="AU2268" i="217"/>
  <c r="AU2563" i="217"/>
  <c r="AU2559" i="217"/>
  <c r="AU2555" i="217"/>
  <c r="AU2551" i="217"/>
  <c r="AU2547" i="217"/>
  <c r="AU2543" i="217"/>
  <c r="AU2539" i="217"/>
  <c r="AU2535" i="217"/>
  <c r="AU2531" i="217"/>
  <c r="AU2527" i="217"/>
  <c r="AU2523" i="217"/>
  <c r="AU2519" i="217"/>
  <c r="AU2515" i="217"/>
  <c r="AU2511" i="217"/>
  <c r="AU2507" i="217"/>
  <c r="AU2503" i="217"/>
  <c r="AU2499" i="217"/>
  <c r="AU2495" i="217"/>
  <c r="AU2491" i="217"/>
  <c r="AU2487" i="217"/>
  <c r="AU2483" i="217"/>
  <c r="AU2479" i="217"/>
  <c r="AU2475" i="217"/>
  <c r="AU2471" i="217"/>
  <c r="AU2467" i="217"/>
  <c r="AU2463" i="217"/>
  <c r="AU2459" i="217"/>
  <c r="AU2455" i="217"/>
  <c r="AU2451" i="217"/>
  <c r="AU2447" i="217"/>
  <c r="AU2443" i="217"/>
  <c r="AU2439" i="217"/>
  <c r="AU2435" i="217"/>
  <c r="AU2431" i="217"/>
  <c r="AU2427" i="217"/>
  <c r="AU2423" i="217"/>
  <c r="AU2419" i="217"/>
  <c r="AU2415" i="217"/>
  <c r="AU2411" i="217"/>
  <c r="AU2407" i="217"/>
  <c r="AU2403" i="217"/>
  <c r="AU2399" i="217"/>
  <c r="AU2395" i="217"/>
  <c r="AU2391" i="217"/>
  <c r="AU2387" i="217"/>
  <c r="AU2383" i="217"/>
  <c r="AU2379" i="217"/>
  <c r="AU2375" i="217"/>
  <c r="AU2371" i="217"/>
  <c r="AU2367" i="217"/>
  <c r="AU2363" i="217"/>
  <c r="AU2359" i="217"/>
  <c r="AU2355" i="217"/>
  <c r="AU2351" i="217"/>
  <c r="AU2347" i="217"/>
  <c r="AU2343" i="217"/>
  <c r="AU2339" i="217"/>
  <c r="AU2335" i="217"/>
  <c r="AU2331" i="217"/>
  <c r="AU2327" i="217"/>
  <c r="AU2323" i="217"/>
  <c r="AU2319" i="217"/>
  <c r="AU2315" i="217"/>
  <c r="AU2311" i="217"/>
  <c r="AU2307" i="217"/>
  <c r="AU2303" i="217"/>
  <c r="AU2299" i="217"/>
  <c r="AU2295" i="217"/>
  <c r="AU2291" i="217"/>
  <c r="AU2287" i="217"/>
  <c r="AU2283" i="217"/>
  <c r="AU2279" i="217"/>
  <c r="AU2275" i="217"/>
  <c r="AU2271" i="217"/>
  <c r="AU2267" i="217"/>
  <c r="AU2263" i="217"/>
  <c r="AU2259" i="217"/>
  <c r="AU2255" i="217"/>
  <c r="AU2251" i="217"/>
  <c r="AU2247" i="217"/>
  <c r="AU2243" i="217"/>
  <c r="AU2239" i="217"/>
  <c r="AU2235" i="217"/>
  <c r="AU2231" i="217"/>
  <c r="AU2227" i="217"/>
  <c r="AU2223" i="217"/>
  <c r="AU2219" i="217"/>
  <c r="AU2562" i="217"/>
  <c r="AU2546" i="217"/>
  <c r="AU2530" i="217"/>
  <c r="AU2514" i="217"/>
  <c r="AU2498" i="217"/>
  <c r="AU2482" i="217"/>
  <c r="AU2466" i="217"/>
  <c r="AU2450" i="217"/>
  <c r="AU2434" i="217"/>
  <c r="AU2418" i="217"/>
  <c r="AU2402" i="217"/>
  <c r="AU2386" i="217"/>
  <c r="AU2370" i="217"/>
  <c r="AU2354" i="217"/>
  <c r="AU2338" i="217"/>
  <c r="AU2322" i="217"/>
  <c r="AU2306" i="217"/>
  <c r="AU2290" i="217"/>
  <c r="AU2274" i="217"/>
  <c r="AU2265" i="217"/>
  <c r="AU2260" i="217"/>
  <c r="AU2254" i="217"/>
  <c r="AU2249" i="217"/>
  <c r="AU2244" i="217"/>
  <c r="AU2238" i="217"/>
  <c r="AU2233" i="217"/>
  <c r="AU2228" i="217"/>
  <c r="AU2222" i="217"/>
  <c r="AU2217" i="217"/>
  <c r="AU2213" i="217"/>
  <c r="AU2209" i="217"/>
  <c r="AU2205" i="217"/>
  <c r="AU2201" i="217"/>
  <c r="AU2197" i="217"/>
  <c r="AU2193" i="217"/>
  <c r="AU2189" i="217"/>
  <c r="AU2185" i="217"/>
  <c r="AU2181" i="217"/>
  <c r="AU2177" i="217"/>
  <c r="AU2173" i="217"/>
  <c r="AU2169" i="217"/>
  <c r="AU2165" i="217"/>
  <c r="AU2161" i="217"/>
  <c r="AU2157" i="217"/>
  <c r="AU2153" i="217"/>
  <c r="AU2149" i="217"/>
  <c r="AU2145" i="217"/>
  <c r="AU2141" i="217"/>
  <c r="AU2137" i="217"/>
  <c r="AU2133" i="217"/>
  <c r="AU2129" i="217"/>
  <c r="AU2125" i="217"/>
  <c r="AU2121" i="217"/>
  <c r="AU2117" i="217"/>
  <c r="AU2113" i="217"/>
  <c r="AU2109" i="217"/>
  <c r="AU2105" i="217"/>
  <c r="AU2101" i="217"/>
  <c r="AU2097" i="217"/>
  <c r="AU2093" i="217"/>
  <c r="AU2089" i="217"/>
  <c r="AU2085" i="217"/>
  <c r="AU2081" i="217"/>
  <c r="AU2077" i="217"/>
  <c r="AU2073" i="217"/>
  <c r="AU2069" i="217"/>
  <c r="AU2065" i="217"/>
  <c r="AU2558" i="217"/>
  <c r="AU2542" i="217"/>
  <c r="AU2526" i="217"/>
  <c r="AU2510" i="217"/>
  <c r="AU2494" i="217"/>
  <c r="AU2478" i="217"/>
  <c r="AU2462" i="217"/>
  <c r="AU2446" i="217"/>
  <c r="AU2430" i="217"/>
  <c r="AU2414" i="217"/>
  <c r="AU2398" i="217"/>
  <c r="AU2382" i="217"/>
  <c r="AU2366" i="217"/>
  <c r="AU2350" i="217"/>
  <c r="AU2334" i="217"/>
  <c r="AU2318" i="217"/>
  <c r="AU2302" i="217"/>
  <c r="AU2286" i="217"/>
  <c r="AU2270" i="217"/>
  <c r="AU2264" i="217"/>
  <c r="AU2258" i="217"/>
  <c r="AU2253" i="217"/>
  <c r="AU2248" i="217"/>
  <c r="AU2242" i="217"/>
  <c r="AU2237" i="217"/>
  <c r="AU2232" i="217"/>
  <c r="AU2226" i="217"/>
  <c r="AU2221" i="217"/>
  <c r="AU2216" i="217"/>
  <c r="AU2212" i="217"/>
  <c r="AU2208" i="217"/>
  <c r="AU2204" i="217"/>
  <c r="AU2200" i="217"/>
  <c r="AU2196" i="217"/>
  <c r="AU2192" i="217"/>
  <c r="AU2188" i="217"/>
  <c r="AU2184" i="217"/>
  <c r="AU2180" i="217"/>
  <c r="AU2176" i="217"/>
  <c r="AU2172" i="217"/>
  <c r="AU2168" i="217"/>
  <c r="AU2164" i="217"/>
  <c r="AU2160" i="217"/>
  <c r="AU2156" i="217"/>
  <c r="AU2152" i="217"/>
  <c r="AU2148" i="217"/>
  <c r="AU2144" i="217"/>
  <c r="AU2140" i="217"/>
  <c r="AU2136" i="217"/>
  <c r="AU2132" i="217"/>
  <c r="AU2128" i="217"/>
  <c r="AU2124" i="217"/>
  <c r="AU2120" i="217"/>
  <c r="AU2116" i="217"/>
  <c r="AU2112" i="217"/>
  <c r="AU2108" i="217"/>
  <c r="AU2104" i="217"/>
  <c r="AU2100" i="217"/>
  <c r="AU2096" i="217"/>
  <c r="AU2092" i="217"/>
  <c r="AU2088" i="217"/>
  <c r="AU2084" i="217"/>
  <c r="AU2080" i="217"/>
  <c r="AU2076" i="217"/>
  <c r="AU2072" i="217"/>
  <c r="AU2068" i="217"/>
  <c r="AU2064" i="217"/>
  <c r="AU2554" i="217"/>
  <c r="AU2538" i="217"/>
  <c r="AU2522" i="217"/>
  <c r="AU2506" i="217"/>
  <c r="AU2490" i="217"/>
  <c r="AU2474" i="217"/>
  <c r="AU2458" i="217"/>
  <c r="AU2442" i="217"/>
  <c r="AU2426" i="217"/>
  <c r="AU2410" i="217"/>
  <c r="AU2394" i="217"/>
  <c r="AU2378" i="217"/>
  <c r="AU2362" i="217"/>
  <c r="AU2346" i="217"/>
  <c r="AU2330" i="217"/>
  <c r="AU2314" i="217"/>
  <c r="AU2298" i="217"/>
  <c r="AU2282" i="217"/>
  <c r="AU2269" i="217"/>
  <c r="AU2262" i="217"/>
  <c r="AU2257" i="217"/>
  <c r="AU2252" i="217"/>
  <c r="AU2246" i="217"/>
  <c r="AU2241" i="217"/>
  <c r="AU2236" i="217"/>
  <c r="AU2230" i="217"/>
  <c r="AU2225" i="217"/>
  <c r="AU2220" i="217"/>
  <c r="AU2215" i="217"/>
  <c r="AU2211" i="217"/>
  <c r="AU2207" i="217"/>
  <c r="AU2203" i="217"/>
  <c r="AU2199" i="217"/>
  <c r="AU2195" i="217"/>
  <c r="AU2191" i="217"/>
  <c r="AU2187" i="217"/>
  <c r="AU2183" i="217"/>
  <c r="AU2179" i="217"/>
  <c r="AU2175" i="217"/>
  <c r="AU2171" i="217"/>
  <c r="AU2167" i="217"/>
  <c r="AU2163" i="217"/>
  <c r="AU2159" i="217"/>
  <c r="AU2155" i="217"/>
  <c r="AU2151" i="217"/>
  <c r="AU2147" i="217"/>
  <c r="AU2143" i="217"/>
  <c r="AU2139" i="217"/>
  <c r="AU2135" i="217"/>
  <c r="AU2131" i="217"/>
  <c r="AU2127" i="217"/>
  <c r="AU2123" i="217"/>
  <c r="AU2119" i="217"/>
  <c r="AU2115" i="217"/>
  <c r="AU2111" i="217"/>
  <c r="AU2107" i="217"/>
  <c r="AU2103" i="217"/>
  <c r="AU2099" i="217"/>
  <c r="AU2095" i="217"/>
  <c r="AU2091" i="217"/>
  <c r="AU2087" i="217"/>
  <c r="AU2083" i="217"/>
  <c r="AU2079" i="217"/>
  <c r="AU2075" i="217"/>
  <c r="AU2071" i="217"/>
  <c r="AU2067" i="217"/>
  <c r="AU2518" i="217"/>
  <c r="AU2454" i="217"/>
  <c r="AU2390" i="217"/>
  <c r="AU2326" i="217"/>
  <c r="AU2266" i="217"/>
  <c r="AU2245" i="217"/>
  <c r="AU2224" i="217"/>
  <c r="AU2206" i="217"/>
  <c r="AU2190" i="217"/>
  <c r="AU2174" i="217"/>
  <c r="AU2158" i="217"/>
  <c r="AU2142" i="217"/>
  <c r="AU2126" i="217"/>
  <c r="AU2110" i="217"/>
  <c r="AU2094" i="217"/>
  <c r="AU2078" i="217"/>
  <c r="AU2502" i="217"/>
  <c r="AU2438" i="217"/>
  <c r="AU2374" i="217"/>
  <c r="AU2310" i="217"/>
  <c r="AU2261" i="217"/>
  <c r="AU2240" i="217"/>
  <c r="AU2218" i="217"/>
  <c r="AU2202" i="217"/>
  <c r="AU2186" i="217"/>
  <c r="AU2170" i="217"/>
  <c r="AU2154" i="217"/>
  <c r="AU2138" i="217"/>
  <c r="AU2122" i="217"/>
  <c r="AU2106" i="217"/>
  <c r="AU2090" i="217"/>
  <c r="AU2074" i="217"/>
  <c r="AU2550" i="217"/>
  <c r="AU2486" i="217"/>
  <c r="AU2422" i="217"/>
  <c r="AU2358" i="217"/>
  <c r="AU2294" i="217"/>
  <c r="AU2256" i="217"/>
  <c r="AU2234" i="217"/>
  <c r="AU2214" i="217"/>
  <c r="AU2198" i="217"/>
  <c r="AU2182" i="217"/>
  <c r="AU2166" i="217"/>
  <c r="AU2150" i="217"/>
  <c r="AU2134" i="217"/>
  <c r="AU2118" i="217"/>
  <c r="AU2102" i="217"/>
  <c r="AU2086" i="217"/>
  <c r="AU2070" i="217"/>
  <c r="AU2406" i="217"/>
  <c r="AU2229" i="217"/>
  <c r="AU2162" i="217"/>
  <c r="AU2098" i="217"/>
  <c r="AU2470" i="217"/>
  <c r="AU2178" i="217"/>
  <c r="AU2342" i="217"/>
  <c r="AU2210" i="217"/>
  <c r="AU2146" i="217"/>
  <c r="AU2082" i="217"/>
  <c r="AU2250" i="217"/>
  <c r="AU2114" i="217"/>
  <c r="AU2534" i="217"/>
  <c r="AU2278" i="217"/>
  <c r="AU2194" i="217"/>
  <c r="AU2130" i="217"/>
  <c r="AU2066" i="217"/>
  <c r="AU1814" i="217"/>
  <c r="AU1668" i="217"/>
  <c r="AU1588" i="217"/>
  <c r="AU1436" i="217"/>
  <c r="AU1308" i="217"/>
  <c r="AU1180" i="217"/>
  <c r="AU1041" i="217"/>
  <c r="AU1057" i="217"/>
  <c r="AU1073" i="217"/>
  <c r="AU1089" i="217"/>
  <c r="AU1105" i="217"/>
  <c r="AU1121" i="217"/>
  <c r="AU1137" i="217"/>
  <c r="AU1153" i="217"/>
  <c r="AU1169" i="217"/>
  <c r="AU1185" i="217"/>
  <c r="AU1201" i="217"/>
  <c r="AU1217" i="217"/>
  <c r="AU1233" i="217"/>
  <c r="AU1249" i="217"/>
  <c r="AU1265" i="217"/>
  <c r="AU1281" i="217"/>
  <c r="AU1297" i="217"/>
  <c r="AU1313" i="217"/>
  <c r="AU1329" i="217"/>
  <c r="AU1345" i="217"/>
  <c r="AU1361" i="217"/>
  <c r="AU1377" i="217"/>
  <c r="AU1393" i="217"/>
  <c r="AU1409" i="217"/>
  <c r="AU1425" i="217"/>
  <c r="AU1441" i="217"/>
  <c r="AU1457" i="217"/>
  <c r="AU1473" i="217"/>
  <c r="AU1489" i="217"/>
  <c r="AU1505" i="217"/>
  <c r="AU1521" i="217"/>
  <c r="AU1537" i="217"/>
  <c r="AU1054" i="217"/>
  <c r="AU1070" i="217"/>
  <c r="AU1086" i="217"/>
  <c r="AU1102" i="217"/>
  <c r="AU1118" i="217"/>
  <c r="AU1134" i="217"/>
  <c r="AU1150" i="217"/>
  <c r="AU1166" i="217"/>
  <c r="AU1182" i="217"/>
  <c r="AU1198" i="217"/>
  <c r="AU1214" i="217"/>
  <c r="AU1230" i="217"/>
  <c r="AU1246" i="217"/>
  <c r="AU1262" i="217"/>
  <c r="AU1278" i="217"/>
  <c r="AU1294" i="217"/>
  <c r="AU1310" i="217"/>
  <c r="AU1326" i="217"/>
  <c r="AU1342" i="217"/>
  <c r="AU1358" i="217"/>
  <c r="AU1374" i="217"/>
  <c r="AU1390" i="217"/>
  <c r="AU1406" i="217"/>
  <c r="AU1422" i="217"/>
  <c r="AU1438" i="217"/>
  <c r="AU1454" i="217"/>
  <c r="AU1470" i="217"/>
  <c r="AU1486" i="217"/>
  <c r="AU1502" i="217"/>
  <c r="AU1518" i="217"/>
  <c r="AU1534" i="217"/>
  <c r="AU1051" i="217"/>
  <c r="AU1067" i="217"/>
  <c r="AU1083" i="217"/>
  <c r="AU1099" i="217"/>
  <c r="AU1115" i="217"/>
  <c r="AU1131" i="217"/>
  <c r="AU1147" i="217"/>
  <c r="AU1163" i="217"/>
  <c r="AU1179" i="217"/>
  <c r="AU1195" i="217"/>
  <c r="AU1211" i="217"/>
  <c r="AU1227" i="217"/>
  <c r="AU1243" i="217"/>
  <c r="AU1259" i="217"/>
  <c r="AU1275" i="217"/>
  <c r="AU1291" i="217"/>
  <c r="AU1307" i="217"/>
  <c r="AU1323" i="217"/>
  <c r="AU1339" i="217"/>
  <c r="AU1355" i="217"/>
  <c r="AU1371" i="217"/>
  <c r="AU1387" i="217"/>
  <c r="AU1403" i="217"/>
  <c r="AU1419" i="217"/>
  <c r="AU1435" i="217"/>
  <c r="AU1451" i="217"/>
  <c r="AU1467" i="217"/>
  <c r="AU1483" i="217"/>
  <c r="AU1499" i="217"/>
  <c r="AU1515" i="217"/>
  <c r="AU1531" i="217"/>
  <c r="AU1926" i="217"/>
  <c r="AU1705" i="217"/>
  <c r="AU1620" i="217"/>
  <c r="AU1552" i="217"/>
  <c r="AU1460" i="217"/>
  <c r="AU1396" i="217"/>
  <c r="AU1332" i="217"/>
  <c r="AU1268" i="217"/>
  <c r="AU1204" i="217"/>
  <c r="AU1140" i="217"/>
  <c r="AU1076" i="217"/>
  <c r="AU2038" i="217"/>
  <c r="AU1782" i="217"/>
  <c r="AU1657" i="217"/>
  <c r="AU1580" i="217"/>
  <c r="AU1561" i="217"/>
  <c r="AU1577" i="217"/>
  <c r="AU1593" i="217"/>
  <c r="AU1610" i="217"/>
  <c r="AU1632" i="217"/>
  <c r="AU1653" i="217"/>
  <c r="AU1674" i="217"/>
  <c r="AU1696" i="217"/>
  <c r="AU1717" i="217"/>
  <c r="AU1770" i="217"/>
  <c r="AU1834" i="217"/>
  <c r="AU1898" i="217"/>
  <c r="AU1962" i="217"/>
  <c r="AU2026" i="217"/>
  <c r="AU1562" i="217"/>
  <c r="AU1578" i="217"/>
  <c r="AU1594" i="217"/>
  <c r="AU1612" i="217"/>
  <c r="AU1633" i="217"/>
  <c r="AU1654" i="217"/>
  <c r="AU1676" i="217"/>
  <c r="AU1697" i="217"/>
  <c r="AU1718" i="217"/>
  <c r="AU1774" i="217"/>
  <c r="AU1838" i="217"/>
  <c r="AU1902" i="217"/>
  <c r="AU1966" i="217"/>
  <c r="AU2030" i="217"/>
  <c r="AU1563" i="217"/>
  <c r="AU1579" i="217"/>
  <c r="AU1595" i="217"/>
  <c r="AU1613" i="217"/>
  <c r="AU1634" i="217"/>
  <c r="AU1656" i="217"/>
  <c r="AU1677" i="217"/>
  <c r="AU1698" i="217"/>
  <c r="AU1721" i="217"/>
  <c r="AU1778" i="217"/>
  <c r="AU1842" i="217"/>
  <c r="AU1906" i="217"/>
  <c r="AU1970" i="217"/>
  <c r="AU2034" i="217"/>
  <c r="AU1615" i="217"/>
  <c r="AU1631" i="217"/>
  <c r="AU1647" i="217"/>
  <c r="AU1663" i="217"/>
  <c r="AU1679" i="217"/>
  <c r="AU1695" i="217"/>
  <c r="AU1711" i="217"/>
  <c r="AU1727" i="217"/>
  <c r="AU1743" i="217"/>
  <c r="AU1759" i="217"/>
  <c r="AU1775" i="217"/>
  <c r="AU1791" i="217"/>
  <c r="AU1807" i="217"/>
  <c r="AU1823" i="217"/>
  <c r="AU1839" i="217"/>
  <c r="AU1855" i="217"/>
  <c r="AU1871" i="217"/>
  <c r="AU1887" i="217"/>
  <c r="AU1903" i="217"/>
  <c r="AU1919" i="217"/>
  <c r="AU1935" i="217"/>
  <c r="AU1951" i="217"/>
  <c r="AU1967" i="217"/>
  <c r="AU1983" i="217"/>
  <c r="AU1999" i="217"/>
  <c r="AU2015" i="217"/>
  <c r="AU2031" i="217"/>
  <c r="AU2047" i="217"/>
  <c r="AU1728" i="217"/>
  <c r="AU1744" i="217"/>
  <c r="AU1760" i="217"/>
  <c r="AU1776" i="217"/>
  <c r="AU1792" i="217"/>
  <c r="AU1808" i="217"/>
  <c r="AU1824" i="217"/>
  <c r="AU1840" i="217"/>
  <c r="AU1856" i="217"/>
  <c r="AU1872" i="217"/>
  <c r="AU1888" i="217"/>
  <c r="AU1904" i="217"/>
  <c r="AU1920" i="217"/>
  <c r="AU1936" i="217"/>
  <c r="AU1952" i="217"/>
  <c r="AU1968" i="217"/>
  <c r="AU1984" i="217"/>
  <c r="AU2000" i="217"/>
  <c r="AU2016" i="217"/>
  <c r="AU2032" i="217"/>
  <c r="AU2048" i="217"/>
  <c r="AU1741" i="217"/>
  <c r="AU1757" i="217"/>
  <c r="AU1773" i="217"/>
  <c r="AU1789" i="217"/>
  <c r="AU1805" i="217"/>
  <c r="AU1821" i="217"/>
  <c r="AU1837" i="217"/>
  <c r="AU1853" i="217"/>
  <c r="AU1869" i="217"/>
  <c r="AU1885" i="217"/>
  <c r="AU1901" i="217"/>
  <c r="AU1917" i="217"/>
  <c r="AU1933" i="217"/>
  <c r="AU1949" i="217"/>
  <c r="AU1965" i="217"/>
  <c r="AU1981" i="217"/>
  <c r="AU1997" i="217"/>
  <c r="AU2013" i="217"/>
  <c r="AU2029" i="217"/>
  <c r="AU2045" i="217"/>
  <c r="AU1504" i="217"/>
  <c r="AU1440" i="217"/>
  <c r="AU1376" i="217"/>
  <c r="AU1312" i="217"/>
  <c r="AU1248" i="217"/>
  <c r="AU1184" i="217"/>
  <c r="AU1120" i="217"/>
  <c r="AU1056" i="217"/>
  <c r="AU1420" i="217"/>
  <c r="AU1292" i="217"/>
  <c r="AU1164" i="217"/>
  <c r="AU1524" i="217"/>
  <c r="AU2006" i="217"/>
  <c r="AU1750" i="217"/>
  <c r="AU1646" i="217"/>
  <c r="AU1572" i="217"/>
  <c r="AU1496" i="217"/>
  <c r="AU1432" i="217"/>
  <c r="AU1368" i="217"/>
  <c r="AU1304" i="217"/>
  <c r="AU1240" i="217"/>
  <c r="AU1176" i="217"/>
  <c r="AU1112" i="217"/>
  <c r="AU1048" i="217"/>
  <c r="AU1532" i="217"/>
  <c r="AU1404" i="217"/>
  <c r="AU1276" i="217"/>
  <c r="AU1148" i="217"/>
  <c r="AU1045" i="217"/>
  <c r="AU1061" i="217"/>
  <c r="AU1077" i="217"/>
  <c r="AU1093" i="217"/>
  <c r="AU1109" i="217"/>
  <c r="AU1125" i="217"/>
  <c r="AU1141" i="217"/>
  <c r="AU1157" i="217"/>
  <c r="AU1173" i="217"/>
  <c r="AU1189" i="217"/>
  <c r="AU1205" i="217"/>
  <c r="AU1221" i="217"/>
  <c r="AU1237" i="217"/>
  <c r="AU1253" i="217"/>
  <c r="AU1269" i="217"/>
  <c r="AU1285" i="217"/>
  <c r="AU1301" i="217"/>
  <c r="AU1317" i="217"/>
  <c r="AU1333" i="217"/>
  <c r="AU1349" i="217"/>
  <c r="AU1365" i="217"/>
  <c r="AU1381" i="217"/>
  <c r="AU1397" i="217"/>
  <c r="AU1413" i="217"/>
  <c r="AU1429" i="217"/>
  <c r="AU1445" i="217"/>
  <c r="AU1461" i="217"/>
  <c r="AU1477" i="217"/>
  <c r="AU1493" i="217"/>
  <c r="AU1509" i="217"/>
  <c r="AU1525" i="217"/>
  <c r="AU1042" i="217"/>
  <c r="AU1058" i="217"/>
  <c r="AU1074" i="217"/>
  <c r="AU1090" i="217"/>
  <c r="AU1106" i="217"/>
  <c r="AU1122" i="217"/>
  <c r="AU1138" i="217"/>
  <c r="AU1154" i="217"/>
  <c r="AU1170" i="217"/>
  <c r="AU1186" i="217"/>
  <c r="AU1202" i="217"/>
  <c r="AU1218" i="217"/>
  <c r="AU1234" i="217"/>
  <c r="AU1250" i="217"/>
  <c r="AU1266" i="217"/>
  <c r="AU1282" i="217"/>
  <c r="AU1298" i="217"/>
  <c r="AU1314" i="217"/>
  <c r="AU1330" i="217"/>
  <c r="AU1346" i="217"/>
  <c r="AU1362" i="217"/>
  <c r="AU1378" i="217"/>
  <c r="AU1394" i="217"/>
  <c r="AU1410" i="217"/>
  <c r="AU1426" i="217"/>
  <c r="AU1442" i="217"/>
  <c r="AU1458" i="217"/>
  <c r="AU1474" i="217"/>
  <c r="AU1490" i="217"/>
  <c r="AU1506" i="217"/>
  <c r="AU1522" i="217"/>
  <c r="AU1538" i="217"/>
  <c r="AU1055" i="217"/>
  <c r="AU1071" i="217"/>
  <c r="AU1087" i="217"/>
  <c r="AU1103" i="217"/>
  <c r="AU1119" i="217"/>
  <c r="AU1135" i="217"/>
  <c r="AU1151" i="217"/>
  <c r="AU1167" i="217"/>
  <c r="AU1183" i="217"/>
  <c r="AU1199" i="217"/>
  <c r="AU1215" i="217"/>
  <c r="AU1231" i="217"/>
  <c r="AU1247" i="217"/>
  <c r="AU1263" i="217"/>
  <c r="AU1279" i="217"/>
  <c r="AU1295" i="217"/>
  <c r="AU1311" i="217"/>
  <c r="AU1327" i="217"/>
  <c r="AU1343" i="217"/>
  <c r="AU1359" i="217"/>
  <c r="AU1375" i="217"/>
  <c r="AU1391" i="217"/>
  <c r="AU1407" i="217"/>
  <c r="AU1423" i="217"/>
  <c r="AU1439" i="217"/>
  <c r="AU1455" i="217"/>
  <c r="AU1471" i="217"/>
  <c r="AU1487" i="217"/>
  <c r="AU1503" i="217"/>
  <c r="AU1519" i="217"/>
  <c r="AU1535" i="217"/>
  <c r="AU1862" i="217"/>
  <c r="AU1684" i="217"/>
  <c r="AU1600" i="217"/>
  <c r="AU1508" i="217"/>
  <c r="AU1444" i="217"/>
  <c r="AU1380" i="217"/>
  <c r="AU1316" i="217"/>
  <c r="AU1252" i="217"/>
  <c r="AU1188" i="217"/>
  <c r="AU1124" i="217"/>
  <c r="AU1060" i="217"/>
  <c r="AI2491" i="217"/>
  <c r="AI2344" i="217"/>
  <c r="AI2088" i="217"/>
  <c r="AH2058" i="217" s="1"/>
  <c r="AH2059" i="217" s="1"/>
  <c r="AI2559" i="217"/>
  <c r="AI2280" i="217"/>
  <c r="AI2472" i="217"/>
  <c r="AI2216" i="217"/>
  <c r="AI2408" i="217"/>
  <c r="AI2152" i="217"/>
  <c r="AU1974" i="217"/>
  <c r="AU1722" i="217"/>
  <c r="AU1636" i="217"/>
  <c r="AU1564" i="217"/>
  <c r="AU1565" i="217"/>
  <c r="AU1581" i="217"/>
  <c r="AU1597" i="217"/>
  <c r="AU1616" i="217"/>
  <c r="AU1637" i="217"/>
  <c r="AU1658" i="217"/>
  <c r="AU1680" i="217"/>
  <c r="AU1701" i="217"/>
  <c r="AU1725" i="217"/>
  <c r="AU1786" i="217"/>
  <c r="AU1850" i="217"/>
  <c r="AU1914" i="217"/>
  <c r="AU1978" i="217"/>
  <c r="AU2042" i="217"/>
  <c r="AU1566" i="217"/>
  <c r="AU1582" i="217"/>
  <c r="AU1598" i="217"/>
  <c r="AU1617" i="217"/>
  <c r="AU1638" i="217"/>
  <c r="AU1660" i="217"/>
  <c r="AU1681" i="217"/>
  <c r="AU1702" i="217"/>
  <c r="AU1726" i="217"/>
  <c r="AU1790" i="217"/>
  <c r="AU1854" i="217"/>
  <c r="AU1918" i="217"/>
  <c r="AU1982" i="217"/>
  <c r="AU2046" i="217"/>
  <c r="AU1567" i="217"/>
  <c r="AU1583" i="217"/>
  <c r="AU1599" i="217"/>
  <c r="AU1618" i="217"/>
  <c r="AU1640" i="217"/>
  <c r="AU1661" i="217"/>
  <c r="AU1682" i="217"/>
  <c r="AU1704" i="217"/>
  <c r="AU1730" i="217"/>
  <c r="AU1794" i="217"/>
  <c r="AU1858" i="217"/>
  <c r="AU1922" i="217"/>
  <c r="AU1986" i="217"/>
  <c r="AU2050" i="217"/>
  <c r="AU1619" i="217"/>
  <c r="AU1635" i="217"/>
  <c r="AU1651" i="217"/>
  <c r="AU1667" i="217"/>
  <c r="AU1683" i="217"/>
  <c r="AU1699" i="217"/>
  <c r="AU1715" i="217"/>
  <c r="AU1731" i="217"/>
  <c r="AU1747" i="217"/>
  <c r="AU1763" i="217"/>
  <c r="AU1779" i="217"/>
  <c r="AU1795" i="217"/>
  <c r="AU1811" i="217"/>
  <c r="AU1827" i="217"/>
  <c r="AU1843" i="217"/>
  <c r="AU1859" i="217"/>
  <c r="AU1875" i="217"/>
  <c r="AU1891" i="217"/>
  <c r="AU1907" i="217"/>
  <c r="AU1923" i="217"/>
  <c r="AU1939" i="217"/>
  <c r="AU1955" i="217"/>
  <c r="AU1971" i="217"/>
  <c r="AU1987" i="217"/>
  <c r="AU2003" i="217"/>
  <c r="AU2019" i="217"/>
  <c r="AU2035" i="217"/>
  <c r="AU2051" i="217"/>
  <c r="AU1732" i="217"/>
  <c r="AU1748" i="217"/>
  <c r="AU1764" i="217"/>
  <c r="AU1780" i="217"/>
  <c r="AU1796" i="217"/>
  <c r="AU1812" i="217"/>
  <c r="AU1828" i="217"/>
  <c r="AU1844" i="217"/>
  <c r="AU1860" i="217"/>
  <c r="AU1876" i="217"/>
  <c r="AU1892" i="217"/>
  <c r="AU1908" i="217"/>
  <c r="AU1924" i="217"/>
  <c r="AU1940" i="217"/>
  <c r="AU1956" i="217"/>
  <c r="AU1972" i="217"/>
  <c r="AU1988" i="217"/>
  <c r="AU2004" i="217"/>
  <c r="AU2020" i="217"/>
  <c r="AU2036" i="217"/>
  <c r="AU1729" i="217"/>
  <c r="AU1745" i="217"/>
  <c r="AU1761" i="217"/>
  <c r="AU1777" i="217"/>
  <c r="AU1793" i="217"/>
  <c r="AU1809" i="217"/>
  <c r="AU1825" i="217"/>
  <c r="AU1841" i="217"/>
  <c r="AU1857" i="217"/>
  <c r="AU1873" i="217"/>
  <c r="AU1889" i="217"/>
  <c r="AU1905" i="217"/>
  <c r="AU1921" i="217"/>
  <c r="AU1937" i="217"/>
  <c r="AU1953" i="217"/>
  <c r="AU1969" i="217"/>
  <c r="AU1985" i="217"/>
  <c r="AU2001" i="217"/>
  <c r="AU2017" i="217"/>
  <c r="AU2033" i="217"/>
  <c r="AU2049" i="217"/>
  <c r="AU1488" i="217"/>
  <c r="AU1424" i="217"/>
  <c r="AU1360" i="217"/>
  <c r="AU1296" i="217"/>
  <c r="AU1232" i="217"/>
  <c r="AU1168" i="217"/>
  <c r="AU1104" i="217"/>
  <c r="AU1040" i="217"/>
  <c r="AU1516" i="217"/>
  <c r="AU1388" i="217"/>
  <c r="AU1260" i="217"/>
  <c r="AU1132" i="217"/>
  <c r="AO2551" i="217"/>
  <c r="AO2562" i="217"/>
  <c r="AO2477" i="217"/>
  <c r="AO2391" i="217"/>
  <c r="AO2319" i="217"/>
  <c r="AO2255" i="217"/>
  <c r="AO2191" i="217"/>
  <c r="AO2159" i="217"/>
  <c r="AO2127" i="217"/>
  <c r="AO2095" i="217"/>
  <c r="AO2541" i="217"/>
  <c r="AO2455" i="217"/>
  <c r="AO2370" i="217"/>
  <c r="AO2303" i="217"/>
  <c r="AO2239" i="217"/>
  <c r="AO2183" i="217"/>
  <c r="AO2151" i="217"/>
  <c r="AO2119" i="217"/>
  <c r="AO2087" i="217"/>
  <c r="AO2519" i="217"/>
  <c r="AO2434" i="217"/>
  <c r="AO2351" i="217"/>
  <c r="AO2287" i="217"/>
  <c r="AO2223" i="217"/>
  <c r="AO2175" i="217"/>
  <c r="AO2143" i="217"/>
  <c r="AO2111" i="217"/>
  <c r="AO2079" i="217"/>
  <c r="AO2335" i="217"/>
  <c r="AO2135" i="217"/>
  <c r="AO2271" i="217"/>
  <c r="AO2103" i="217"/>
  <c r="AO2413" i="217"/>
  <c r="AO2498" i="217"/>
  <c r="AO2207" i="217"/>
  <c r="AO2071" i="217"/>
  <c r="AO2167" i="217"/>
  <c r="AU1942" i="217"/>
  <c r="AU1710" i="217"/>
  <c r="AU1625" i="217"/>
  <c r="AU1556" i="217"/>
  <c r="AU1480" i="217"/>
  <c r="AU1416" i="217"/>
  <c r="AU1352" i="217"/>
  <c r="AU1288" i="217"/>
  <c r="AU1224" i="217"/>
  <c r="AU1160" i="217"/>
  <c r="AU1096" i="217"/>
  <c r="AU1500" i="217"/>
  <c r="AU1372" i="217"/>
  <c r="AU1244" i="217"/>
  <c r="AU1116" i="217"/>
  <c r="AU1049" i="217"/>
  <c r="AU1065" i="217"/>
  <c r="AU1081" i="217"/>
  <c r="AU1097" i="217"/>
  <c r="AU1113" i="217"/>
  <c r="AU1129" i="217"/>
  <c r="AU1145" i="217"/>
  <c r="AU1161" i="217"/>
  <c r="AU1177" i="217"/>
  <c r="AU1193" i="217"/>
  <c r="AU1209" i="217"/>
  <c r="AU1225" i="217"/>
  <c r="AU1241" i="217"/>
  <c r="AU1257" i="217"/>
  <c r="AU1273" i="217"/>
  <c r="AU1289" i="217"/>
  <c r="AU1305" i="217"/>
  <c r="AU1321" i="217"/>
  <c r="AU1337" i="217"/>
  <c r="AU1353" i="217"/>
  <c r="AU1369" i="217"/>
  <c r="AU1385" i="217"/>
  <c r="AU1401" i="217"/>
  <c r="AU1417" i="217"/>
  <c r="AU1433" i="217"/>
  <c r="AU1449" i="217"/>
  <c r="AU1465" i="217"/>
  <c r="AU1481" i="217"/>
  <c r="AU1497" i="217"/>
  <c r="AU1513" i="217"/>
  <c r="AU1529" i="217"/>
  <c r="AU1046" i="217"/>
  <c r="AU1062" i="217"/>
  <c r="AU1078" i="217"/>
  <c r="AU1094" i="217"/>
  <c r="AU1110" i="217"/>
  <c r="AU1126" i="217"/>
  <c r="AU1142" i="217"/>
  <c r="AU1158" i="217"/>
  <c r="AU1174" i="217"/>
  <c r="AU1190" i="217"/>
  <c r="AU1206" i="217"/>
  <c r="AU1222" i="217"/>
  <c r="AU1238" i="217"/>
  <c r="AU1254" i="217"/>
  <c r="AU1270" i="217"/>
  <c r="AU1286" i="217"/>
  <c r="AU1302" i="217"/>
  <c r="AU1318" i="217"/>
  <c r="AU1334" i="217"/>
  <c r="AU1350" i="217"/>
  <c r="AU1366" i="217"/>
  <c r="AU1382" i="217"/>
  <c r="AU1398" i="217"/>
  <c r="AU1414" i="217"/>
  <c r="AU1430" i="217"/>
  <c r="AU1446" i="217"/>
  <c r="AU1462" i="217"/>
  <c r="AU1478" i="217"/>
  <c r="AU1494" i="217"/>
  <c r="AU1510" i="217"/>
  <c r="AU1526" i="217"/>
  <c r="AU1043" i="217"/>
  <c r="AU1059" i="217"/>
  <c r="AU1075" i="217"/>
  <c r="AU1091" i="217"/>
  <c r="AU1107" i="217"/>
  <c r="AU1123" i="217"/>
  <c r="AU1139" i="217"/>
  <c r="AU1155" i="217"/>
  <c r="AU1171" i="217"/>
  <c r="AU1187" i="217"/>
  <c r="AU1203" i="217"/>
  <c r="AU1219" i="217"/>
  <c r="AU1235" i="217"/>
  <c r="AU1251" i="217"/>
  <c r="AU1267" i="217"/>
  <c r="AU1283" i="217"/>
  <c r="AU1299" i="217"/>
  <c r="AU1315" i="217"/>
  <c r="AU1331" i="217"/>
  <c r="AU1347" i="217"/>
  <c r="AU1363" i="217"/>
  <c r="AU1379" i="217"/>
  <c r="AU1395" i="217"/>
  <c r="AU1411" i="217"/>
  <c r="AU1427" i="217"/>
  <c r="AU1443" i="217"/>
  <c r="AU1459" i="217"/>
  <c r="AU1475" i="217"/>
  <c r="AU1491" i="217"/>
  <c r="AU1507" i="217"/>
  <c r="AU1523" i="217"/>
  <c r="AU1539" i="217"/>
  <c r="AU1798" i="217"/>
  <c r="AU1662" i="217"/>
  <c r="AU1584" i="217"/>
  <c r="AU1492" i="217"/>
  <c r="AU1428" i="217"/>
  <c r="AU1364" i="217"/>
  <c r="AU1300" i="217"/>
  <c r="AU1236" i="217"/>
  <c r="AU1172" i="217"/>
  <c r="AU1108" i="217"/>
  <c r="AU1044" i="217"/>
  <c r="AU1910" i="217"/>
  <c r="AU1700" i="217"/>
  <c r="AU1614" i="217"/>
  <c r="AU1553" i="217"/>
  <c r="AU1569" i="217"/>
  <c r="AU1585" i="217"/>
  <c r="AU1601" i="217"/>
  <c r="AU1621" i="217"/>
  <c r="AU1642" i="217"/>
  <c r="AU1664" i="217"/>
  <c r="AU1685" i="217"/>
  <c r="AU1706" i="217"/>
  <c r="AU1738" i="217"/>
  <c r="AU1802" i="217"/>
  <c r="AU1866" i="217"/>
  <c r="AU1930" i="217"/>
  <c r="AU1994" i="217"/>
  <c r="AU1554" i="217"/>
  <c r="AU1570" i="217"/>
  <c r="AU1586" i="217"/>
  <c r="AU1602" i="217"/>
  <c r="AU1622" i="217"/>
  <c r="AU1644" i="217"/>
  <c r="AU1665" i="217"/>
  <c r="AU1686" i="217"/>
  <c r="AU1708" i="217"/>
  <c r="AU1742" i="217"/>
  <c r="AU1806" i="217"/>
  <c r="AU1870" i="217"/>
  <c r="AU1934" i="217"/>
  <c r="AU1998" i="217"/>
  <c r="AU1555" i="217"/>
  <c r="AU1571" i="217"/>
  <c r="AU1587" i="217"/>
  <c r="AU1603" i="217"/>
  <c r="AU1624" i="217"/>
  <c r="AU1645" i="217"/>
  <c r="AU1666" i="217"/>
  <c r="AU1688" i="217"/>
  <c r="AU1709" i="217"/>
  <c r="AU1746" i="217"/>
  <c r="AU1810" i="217"/>
  <c r="AU1874" i="217"/>
  <c r="AU1938" i="217"/>
  <c r="AU2002" i="217"/>
  <c r="AU1607" i="217"/>
  <c r="AU1623" i="217"/>
  <c r="AU1639" i="217"/>
  <c r="AU1655" i="217"/>
  <c r="AU1671" i="217"/>
  <c r="AU1687" i="217"/>
  <c r="AU1703" i="217"/>
  <c r="AU1719" i="217"/>
  <c r="AU1735" i="217"/>
  <c r="AU1751" i="217"/>
  <c r="AU1767" i="217"/>
  <c r="AU1783" i="217"/>
  <c r="AU1799" i="217"/>
  <c r="AU1815" i="217"/>
  <c r="AU1831" i="217"/>
  <c r="AU1847" i="217"/>
  <c r="AU1863" i="217"/>
  <c r="AU1879" i="217"/>
  <c r="AU1895" i="217"/>
  <c r="AU1911" i="217"/>
  <c r="AU1927" i="217"/>
  <c r="AU1943" i="217"/>
  <c r="AU1959" i="217"/>
  <c r="AU1975" i="217"/>
  <c r="AU1991" i="217"/>
  <c r="AU2007" i="217"/>
  <c r="AU2023" i="217"/>
  <c r="AU2039" i="217"/>
  <c r="AU1720" i="217"/>
  <c r="AU1736" i="217"/>
  <c r="AU1752" i="217"/>
  <c r="AU1768" i="217"/>
  <c r="AU1784" i="217"/>
  <c r="AU1800" i="217"/>
  <c r="AU1816" i="217"/>
  <c r="AU1832" i="217"/>
  <c r="AU1848" i="217"/>
  <c r="AU1864" i="217"/>
  <c r="AU1880" i="217"/>
  <c r="AU1896" i="217"/>
  <c r="AU1912" i="217"/>
  <c r="AU1928" i="217"/>
  <c r="AU1944" i="217"/>
  <c r="AU1960" i="217"/>
  <c r="AU1976" i="217"/>
  <c r="AU1992" i="217"/>
  <c r="AU2008" i="217"/>
  <c r="AU2024" i="217"/>
  <c r="AU2040" i="217"/>
  <c r="AU1733" i="217"/>
  <c r="AU1749" i="217"/>
  <c r="AU1765" i="217"/>
  <c r="AU1781" i="217"/>
  <c r="AU1797" i="217"/>
  <c r="AU1813" i="217"/>
  <c r="AU1829" i="217"/>
  <c r="AU1845" i="217"/>
  <c r="AU1861" i="217"/>
  <c r="AU1877" i="217"/>
  <c r="AU1893" i="217"/>
  <c r="AU1909" i="217"/>
  <c r="AU1925" i="217"/>
  <c r="AU1941" i="217"/>
  <c r="AU1957" i="217"/>
  <c r="AU1973" i="217"/>
  <c r="AU1989" i="217"/>
  <c r="AU2005" i="217"/>
  <c r="AU2021" i="217"/>
  <c r="AU2037" i="217"/>
  <c r="AU1536" i="217"/>
  <c r="AU1472" i="217"/>
  <c r="AU1408" i="217"/>
  <c r="AU1344" i="217"/>
  <c r="AU1280" i="217"/>
  <c r="AU1216" i="217"/>
  <c r="AU1152" i="217"/>
  <c r="AU1088" i="217"/>
  <c r="AU1484" i="217"/>
  <c r="AU1356" i="217"/>
  <c r="AU1228" i="217"/>
  <c r="AU1100" i="217"/>
  <c r="O47" i="221"/>
  <c r="E45" i="221"/>
  <c r="C20" i="221"/>
  <c r="C48" i="221" s="1"/>
  <c r="D52" i="221"/>
  <c r="E46" i="221"/>
  <c r="Q2611" i="217"/>
  <c r="Q3050" i="217"/>
  <c r="Q2595" i="217"/>
  <c r="Q2606" i="217"/>
  <c r="Q2670" i="217"/>
  <c r="Q2738" i="217"/>
  <c r="Q2994" i="217"/>
  <c r="Q2583" i="217"/>
  <c r="Q2647" i="217"/>
  <c r="Q2711" i="217"/>
  <c r="Q2906" i="217"/>
  <c r="Q3073" i="217"/>
  <c r="Q3041" i="217"/>
  <c r="Q3009" i="217"/>
  <c r="Q2977" i="217"/>
  <c r="Q2945" i="217"/>
  <c r="Q2913" i="217"/>
  <c r="Q2881" i="217"/>
  <c r="Q2849" i="217"/>
  <c r="Q2817" i="217"/>
  <c r="Q2785" i="217"/>
  <c r="Q2753" i="217"/>
  <c r="Q3064" i="217"/>
  <c r="Q3032" i="217"/>
  <c r="Q3000" i="217"/>
  <c r="Q2968" i="217"/>
  <c r="Q2936" i="217"/>
  <c r="Q2904" i="217"/>
  <c r="Q2872" i="217"/>
  <c r="Q2840" i="217"/>
  <c r="Q2808" i="217"/>
  <c r="Q2776" i="217"/>
  <c r="Q2744" i="217"/>
  <c r="Q3039" i="217"/>
  <c r="Q2975" i="217"/>
  <c r="Q2911" i="217"/>
  <c r="Q2847" i="217"/>
  <c r="Q2783" i="217"/>
  <c r="Q2725" i="217"/>
  <c r="Q2693" i="217"/>
  <c r="Q2661" i="217"/>
  <c r="Q2629" i="217"/>
  <c r="Q2597" i="217"/>
  <c r="Q3054" i="217"/>
  <c r="Q2990" i="217"/>
  <c r="Q2926" i="217"/>
  <c r="Q2862" i="217"/>
  <c r="Q2798" i="217"/>
  <c r="Q2734" i="217"/>
  <c r="Q2700" i="217"/>
  <c r="Q2668" i="217"/>
  <c r="Q2636" i="217"/>
  <c r="Q2604" i="217"/>
  <c r="Q3075" i="217"/>
  <c r="Q3011" i="217"/>
  <c r="Q2947" i="217"/>
  <c r="Q2883" i="217"/>
  <c r="Q2819" i="217"/>
  <c r="Q2755" i="217"/>
  <c r="Q2618" i="217"/>
  <c r="Q2682" i="217"/>
  <c r="Q2786" i="217"/>
  <c r="Q3042" i="217"/>
  <c r="Q2651" i="217"/>
  <c r="Q2691" i="217"/>
  <c r="Q2614" i="217"/>
  <c r="Q2678" i="217"/>
  <c r="Q2770" i="217"/>
  <c r="Q3026" i="217"/>
  <c r="Q2591" i="217"/>
  <c r="Q2655" i="217"/>
  <c r="Q2719" i="217"/>
  <c r="Q2938" i="217"/>
  <c r="Q3061" i="217"/>
  <c r="Q3029" i="217"/>
  <c r="Q2997" i="217"/>
  <c r="Q2965" i="217"/>
  <c r="Q2933" i="217"/>
  <c r="Q2901" i="217"/>
  <c r="Q2869" i="217"/>
  <c r="Q2837" i="217"/>
  <c r="Q2805" i="217"/>
  <c r="Q2773" i="217"/>
  <c r="Q2741" i="217"/>
  <c r="Q3052" i="217"/>
  <c r="Q3020" i="217"/>
  <c r="Q2988" i="217"/>
  <c r="Q2956" i="217"/>
  <c r="Q2924" i="217"/>
  <c r="Q2892" i="217"/>
  <c r="Q2860" i="217"/>
  <c r="Q2828" i="217"/>
  <c r="Q2796" i="217"/>
  <c r="Q2764" i="217"/>
  <c r="Q2732" i="217"/>
  <c r="Q3015" i="217"/>
  <c r="Q2951" i="217"/>
  <c r="Q2887" i="217"/>
  <c r="Q2823" i="217"/>
  <c r="Q2759" i="217"/>
  <c r="Q2713" i="217"/>
  <c r="Q2681" i="217"/>
  <c r="Q2649" i="217"/>
  <c r="Q2617" i="217"/>
  <c r="Q2585" i="217"/>
  <c r="Q3030" i="217"/>
  <c r="Q2966" i="217"/>
  <c r="Q2902" i="217"/>
  <c r="Q2838" i="217"/>
  <c r="Q2774" i="217"/>
  <c r="Q2720" i="217"/>
  <c r="Q2688" i="217"/>
  <c r="Q2656" i="217"/>
  <c r="Q2624" i="217"/>
  <c r="Q2592" i="217"/>
  <c r="Q3051" i="217"/>
  <c r="Q2987" i="217"/>
  <c r="Q2923" i="217"/>
  <c r="Q2859" i="217"/>
  <c r="Q2795" i="217"/>
  <c r="Q2578" i="217"/>
  <c r="Q2642" i="217"/>
  <c r="Q2706" i="217"/>
  <c r="Q2882" i="217"/>
  <c r="Q2683" i="217"/>
  <c r="Q2723" i="217"/>
  <c r="Q2638" i="217"/>
  <c r="Q2702" i="217"/>
  <c r="Q2866" i="217"/>
  <c r="Q2615" i="217"/>
  <c r="Q2679" i="217"/>
  <c r="Q2778" i="217"/>
  <c r="Q3034" i="217"/>
  <c r="Q3057" i="217"/>
  <c r="Q3025" i="217"/>
  <c r="Q2993" i="217"/>
  <c r="Q2961" i="217"/>
  <c r="Q2929" i="217"/>
  <c r="Q2897" i="217"/>
  <c r="Q2865" i="217"/>
  <c r="Q2833" i="217"/>
  <c r="Q2801" i="217"/>
  <c r="Q2769" i="217"/>
  <c r="Q2737" i="217"/>
  <c r="Q3048" i="217"/>
  <c r="Q3016" i="217"/>
  <c r="Q2984" i="217"/>
  <c r="Q2952" i="217"/>
  <c r="Q2920" i="217"/>
  <c r="Q2888" i="217"/>
  <c r="Q2856" i="217"/>
  <c r="Q2824" i="217"/>
  <c r="Q2792" i="217"/>
  <c r="Q2760" i="217"/>
  <c r="Q3071" i="217"/>
  <c r="Q3007" i="217"/>
  <c r="Q2943" i="217"/>
  <c r="Q2879" i="217"/>
  <c r="Q2815" i="217"/>
  <c r="Q2751" i="217"/>
  <c r="Q2709" i="217"/>
  <c r="Q2677" i="217"/>
  <c r="Q2645" i="217"/>
  <c r="Q2613" i="217"/>
  <c r="Q2581" i="217"/>
  <c r="Q3022" i="217"/>
  <c r="Q2958" i="217"/>
  <c r="Q2894" i="217"/>
  <c r="Q2830" i="217"/>
  <c r="Q2766" i="217"/>
  <c r="Q2716" i="217"/>
  <c r="Q2684" i="217"/>
  <c r="Q2652" i="217"/>
  <c r="Q2620" i="217"/>
  <c r="Q2588" i="217"/>
  <c r="Q3043" i="217"/>
  <c r="Q2979" i="217"/>
  <c r="Q2915" i="217"/>
  <c r="Q2851" i="217"/>
  <c r="Q2787" i="217"/>
  <c r="Q2586" i="217"/>
  <c r="Q2650" i="217"/>
  <c r="Q2714" i="217"/>
  <c r="Q2914" i="217"/>
  <c r="AO3556" i="217"/>
  <c r="AO3476" i="217"/>
  <c r="AO3396" i="217"/>
  <c r="AO3300" i="217"/>
  <c r="AO3241" i="217"/>
  <c r="AO3221" i="217"/>
  <c r="AO3197" i="217"/>
  <c r="AO3177" i="217"/>
  <c r="AO3157" i="217"/>
  <c r="AO3137" i="217"/>
  <c r="AO3128" i="217"/>
  <c r="AO3117" i="217"/>
  <c r="AO3105" i="217"/>
  <c r="AO3096" i="217"/>
  <c r="AO3540" i="217"/>
  <c r="AO3460" i="217"/>
  <c r="AO3364" i="217"/>
  <c r="AO3284" i="217"/>
  <c r="AO3237" i="217"/>
  <c r="AO3213" i="217"/>
  <c r="AO3193" i="217"/>
  <c r="AO3173" i="217"/>
  <c r="AO3149" i="217"/>
  <c r="AO3136" i="217"/>
  <c r="AO3125" i="217"/>
  <c r="AO3113" i="217"/>
  <c r="AO3104" i="217"/>
  <c r="AO3093" i="217"/>
  <c r="AO3524" i="217"/>
  <c r="AO3428" i="217"/>
  <c r="AO3348" i="217"/>
  <c r="AO3268" i="217"/>
  <c r="AO3229" i="217"/>
  <c r="AO3209" i="217"/>
  <c r="AO3189" i="217"/>
  <c r="AO3165" i="217"/>
  <c r="AO3145" i="217"/>
  <c r="AO3133" i="217"/>
  <c r="AO3121" i="217"/>
  <c r="AO3112" i="217"/>
  <c r="AO3101" i="217"/>
  <c r="AO3089" i="217"/>
  <c r="AO3492" i="217"/>
  <c r="AO3225" i="217"/>
  <c r="AO3141" i="217"/>
  <c r="AO3097" i="217"/>
  <c r="AO3412" i="217"/>
  <c r="AO3205" i="217"/>
  <c r="AO3129" i="217"/>
  <c r="AO3088" i="217"/>
  <c r="AN3082" i="217" s="1"/>
  <c r="AN3083" i="217" s="1"/>
  <c r="AO3332" i="217"/>
  <c r="AO3181" i="217"/>
  <c r="AO3120" i="217"/>
  <c r="AO3245" i="217"/>
  <c r="AO3161" i="217"/>
  <c r="AO3109" i="217"/>
  <c r="AO3583" i="217"/>
  <c r="AO3567" i="217"/>
  <c r="AO3551" i="217"/>
  <c r="AO3535" i="217"/>
  <c r="AO3519" i="217"/>
  <c r="AO3503" i="217"/>
  <c r="AO3487" i="217"/>
  <c r="AO3471" i="217"/>
  <c r="AO3455" i="217"/>
  <c r="AO3439" i="217"/>
  <c r="AO3423" i="217"/>
  <c r="AO3407" i="217"/>
  <c r="AO3391" i="217"/>
  <c r="AO3375" i="217"/>
  <c r="AO3359" i="217"/>
  <c r="AO3343" i="217"/>
  <c r="AO3327" i="217"/>
  <c r="AO3311" i="217"/>
  <c r="AO3295" i="217"/>
  <c r="AO3279" i="217"/>
  <c r="AO3263" i="217"/>
  <c r="AO3586" i="217"/>
  <c r="AO3570" i="217"/>
  <c r="AO3554" i="217"/>
  <c r="AO3538" i="217"/>
  <c r="AO3522" i="217"/>
  <c r="AO3506" i="217"/>
  <c r="AO3490" i="217"/>
  <c r="AO3474" i="217"/>
  <c r="AO3458" i="217"/>
  <c r="AO3442" i="217"/>
  <c r="AO3426" i="217"/>
  <c r="AO3410" i="217"/>
  <c r="AO3394" i="217"/>
  <c r="AO3378" i="217"/>
  <c r="AO3362" i="217"/>
  <c r="AO3346" i="217"/>
  <c r="AO3330" i="217"/>
  <c r="AO3314" i="217"/>
  <c r="AO3298" i="217"/>
  <c r="AO3282" i="217"/>
  <c r="AO3266" i="217"/>
  <c r="AO3250" i="217"/>
  <c r="AO3573" i="217"/>
  <c r="AO3557" i="217"/>
  <c r="AO3541" i="217"/>
  <c r="AO3525" i="217"/>
  <c r="AO3509" i="217"/>
  <c r="AO3493" i="217"/>
  <c r="AO3477" i="217"/>
  <c r="AO3461" i="217"/>
  <c r="AO3445" i="217"/>
  <c r="AO3429" i="217"/>
  <c r="AO3413" i="217"/>
  <c r="AO3397" i="217"/>
  <c r="AO3381" i="217"/>
  <c r="AO3365" i="217"/>
  <c r="AO3349" i="217"/>
  <c r="AO3333" i="217"/>
  <c r="AO3317" i="217"/>
  <c r="AO3301" i="217"/>
  <c r="AO3285" i="217"/>
  <c r="AO3269" i="217"/>
  <c r="AO3253" i="217"/>
  <c r="AO3552" i="217"/>
  <c r="AO3488" i="217"/>
  <c r="AO3424" i="217"/>
  <c r="AO3360" i="217"/>
  <c r="AO3296" i="217"/>
  <c r="AO3244" i="217"/>
  <c r="AO3228" i="217"/>
  <c r="AO3212" i="217"/>
  <c r="AO3196" i="217"/>
  <c r="AO3180" i="217"/>
  <c r="AO3164" i="217"/>
  <c r="AO3148" i="217"/>
  <c r="AO3548" i="217"/>
  <c r="AO3484" i="217"/>
  <c r="AO3420" i="217"/>
  <c r="AO3356" i="217"/>
  <c r="AO3292" i="217"/>
  <c r="AO3243" i="217"/>
  <c r="AO3227" i="217"/>
  <c r="AO3211" i="217"/>
  <c r="AO3195" i="217"/>
  <c r="AO3179" i="217"/>
  <c r="AO3163" i="217"/>
  <c r="AO3147" i="217"/>
  <c r="AO3131" i="217"/>
  <c r="AO3115" i="217"/>
  <c r="AO3099" i="217"/>
  <c r="AO3560" i="217"/>
  <c r="AO3496" i="217"/>
  <c r="AO3432" i="217"/>
  <c r="AO3368" i="217"/>
  <c r="AO3304" i="217"/>
  <c r="AO3246" i="217"/>
  <c r="AO3230" i="217"/>
  <c r="AO3214" i="217"/>
  <c r="AO3198" i="217"/>
  <c r="AO3182" i="217"/>
  <c r="AO3166" i="217"/>
  <c r="AO3150" i="217"/>
  <c r="AO3134" i="217"/>
  <c r="AO3118" i="217"/>
  <c r="AO3102" i="217"/>
  <c r="AO3092" i="217"/>
  <c r="AO3124" i="217"/>
  <c r="AO3169" i="217"/>
  <c r="AO3233" i="217"/>
  <c r="AO3444" i="217"/>
  <c r="AO3579" i="217"/>
  <c r="AO3563" i="217"/>
  <c r="AO3547" i="217"/>
  <c r="AO3531" i="217"/>
  <c r="AO3515" i="217"/>
  <c r="AO3499" i="217"/>
  <c r="AO3483" i="217"/>
  <c r="AO3467" i="217"/>
  <c r="AO3451" i="217"/>
  <c r="AO3435" i="217"/>
  <c r="AO3419" i="217"/>
  <c r="AO3403" i="217"/>
  <c r="AO3387" i="217"/>
  <c r="AO3371" i="217"/>
  <c r="AO3355" i="217"/>
  <c r="AO3339" i="217"/>
  <c r="AO3323" i="217"/>
  <c r="AO3307" i="217"/>
  <c r="AO3291" i="217"/>
  <c r="AO3275" i="217"/>
  <c r="AO3259" i="217"/>
  <c r="AO3582" i="217"/>
  <c r="AO3566" i="217"/>
  <c r="AO3550" i="217"/>
  <c r="AO3534" i="217"/>
  <c r="AO3518" i="217"/>
  <c r="AO3502" i="217"/>
  <c r="AO3486" i="217"/>
  <c r="AO3470" i="217"/>
  <c r="AO3454" i="217"/>
  <c r="AO3438" i="217"/>
  <c r="AO3422" i="217"/>
  <c r="AO3406" i="217"/>
  <c r="AO3390" i="217"/>
  <c r="AO3374" i="217"/>
  <c r="AO3358" i="217"/>
  <c r="AO3342" i="217"/>
  <c r="AO3326" i="217"/>
  <c r="AO3310" i="217"/>
  <c r="AO3294" i="217"/>
  <c r="AO3278" i="217"/>
  <c r="AO3262" i="217"/>
  <c r="AO3585" i="217"/>
  <c r="AO3569" i="217"/>
  <c r="AO3553" i="217"/>
  <c r="AO3537" i="217"/>
  <c r="AO3521" i="217"/>
  <c r="AO3505" i="217"/>
  <c r="AO3489" i="217"/>
  <c r="AO3473" i="217"/>
  <c r="AO3457" i="217"/>
  <c r="AO3441" i="217"/>
  <c r="AO3425" i="217"/>
  <c r="AO3409" i="217"/>
  <c r="AO3393" i="217"/>
  <c r="AO3377" i="217"/>
  <c r="AO3361" i="217"/>
  <c r="AO3345" i="217"/>
  <c r="AO3329" i="217"/>
  <c r="AO3313" i="217"/>
  <c r="AO3297" i="217"/>
  <c r="AO3281" i="217"/>
  <c r="AO3265" i="217"/>
  <c r="AO3249" i="217"/>
  <c r="AO3536" i="217"/>
  <c r="AO3472" i="217"/>
  <c r="AO3408" i="217"/>
  <c r="AO3344" i="217"/>
  <c r="AO3280" i="217"/>
  <c r="AO3240" i="217"/>
  <c r="AO3224" i="217"/>
  <c r="AO3208" i="217"/>
  <c r="AO3192" i="217"/>
  <c r="AO3176" i="217"/>
  <c r="AO3160" i="217"/>
  <c r="AO3144" i="217"/>
  <c r="AO3532" i="217"/>
  <c r="AO3468" i="217"/>
  <c r="AO3404" i="217"/>
  <c r="AO3340" i="217"/>
  <c r="AO3276" i="217"/>
  <c r="AO3239" i="217"/>
  <c r="AO3223" i="217"/>
  <c r="AO3207" i="217"/>
  <c r="AO3191" i="217"/>
  <c r="AO3175" i="217"/>
  <c r="AO3159" i="217"/>
  <c r="AO3143" i="217"/>
  <c r="AO3127" i="217"/>
  <c r="AO3111" i="217"/>
  <c r="AO3095" i="217"/>
  <c r="AO3544" i="217"/>
  <c r="AO3480" i="217"/>
  <c r="AO3416" i="217"/>
  <c r="AO3352" i="217"/>
  <c r="AO3288" i="217"/>
  <c r="AO3242" i="217"/>
  <c r="AO3226" i="217"/>
  <c r="AO3210" i="217"/>
  <c r="AO3194" i="217"/>
  <c r="AO3178" i="217"/>
  <c r="AO3162" i="217"/>
  <c r="AO3146" i="217"/>
  <c r="AO3130" i="217"/>
  <c r="AO3114" i="217"/>
  <c r="AO3098" i="217"/>
  <c r="AO3100" i="217"/>
  <c r="AO3132" i="217"/>
  <c r="AO3185" i="217"/>
  <c r="AO3252" i="217"/>
  <c r="AO3508" i="217"/>
  <c r="AO3559" i="217"/>
  <c r="AO3527" i="217"/>
  <c r="AO3495" i="217"/>
  <c r="AO3463" i="217"/>
  <c r="AO3431" i="217"/>
  <c r="AO3399" i="217"/>
  <c r="AO3367" i="217"/>
  <c r="AO3335" i="217"/>
  <c r="AO3303" i="217"/>
  <c r="AO3271" i="217"/>
  <c r="AO3578" i="217"/>
  <c r="AO3546" i="217"/>
  <c r="AO3514" i="217"/>
  <c r="AO3482" i="217"/>
  <c r="AO3450" i="217"/>
  <c r="AO3418" i="217"/>
  <c r="AO3386" i="217"/>
  <c r="AO3354" i="217"/>
  <c r="AO3322" i="217"/>
  <c r="AO3290" i="217"/>
  <c r="AO3258" i="217"/>
  <c r="AO3565" i="217"/>
  <c r="AO3533" i="217"/>
  <c r="AO3501" i="217"/>
  <c r="AO3469" i="217"/>
  <c r="AO3437" i="217"/>
  <c r="AO3405" i="217"/>
  <c r="AO3373" i="217"/>
  <c r="AO3341" i="217"/>
  <c r="AO3309" i="217"/>
  <c r="AO3277" i="217"/>
  <c r="AO3584" i="217"/>
  <c r="AO3456" i="217"/>
  <c r="AO3328" i="217"/>
  <c r="AO3236" i="217"/>
  <c r="AO3204" i="217"/>
  <c r="AO3172" i="217"/>
  <c r="AO3580" i="217"/>
  <c r="AO3452" i="217"/>
  <c r="AO3324" i="217"/>
  <c r="AO3235" i="217"/>
  <c r="AO3203" i="217"/>
  <c r="AO3171" i="217"/>
  <c r="AO3139" i="217"/>
  <c r="AO3107" i="217"/>
  <c r="AO3528" i="217"/>
  <c r="AO3400" i="217"/>
  <c r="AO3272" i="217"/>
  <c r="AO3222" i="217"/>
  <c r="AO3190" i="217"/>
  <c r="AO3158" i="217"/>
  <c r="AO3126" i="217"/>
  <c r="AO3094" i="217"/>
  <c r="AO3140" i="217"/>
  <c r="AO3316" i="217"/>
  <c r="AO3539" i="217"/>
  <c r="AO3443" i="217"/>
  <c r="AO3347" i="217"/>
  <c r="AO3283" i="217"/>
  <c r="AO3526" i="217"/>
  <c r="AO3587" i="217"/>
  <c r="AO3555" i="217"/>
  <c r="AO3523" i="217"/>
  <c r="AO3491" i="217"/>
  <c r="AO3459" i="217"/>
  <c r="AO3427" i="217"/>
  <c r="AO3395" i="217"/>
  <c r="AO3363" i="217"/>
  <c r="AO3331" i="217"/>
  <c r="AO3299" i="217"/>
  <c r="AO3267" i="217"/>
  <c r="AO3574" i="217"/>
  <c r="AO3542" i="217"/>
  <c r="AO3510" i="217"/>
  <c r="AO3478" i="217"/>
  <c r="AO3446" i="217"/>
  <c r="AO3414" i="217"/>
  <c r="AO3382" i="217"/>
  <c r="AO3350" i="217"/>
  <c r="AO3318" i="217"/>
  <c r="AO3286" i="217"/>
  <c r="AO3254" i="217"/>
  <c r="AO3561" i="217"/>
  <c r="AO3529" i="217"/>
  <c r="AO3497" i="217"/>
  <c r="AO3465" i="217"/>
  <c r="AO3433" i="217"/>
  <c r="AO3401" i="217"/>
  <c r="AO3369" i="217"/>
  <c r="AO3337" i="217"/>
  <c r="AO3305" i="217"/>
  <c r="AO3273" i="217"/>
  <c r="AO3568" i="217"/>
  <c r="AO3440" i="217"/>
  <c r="AO3312" i="217"/>
  <c r="AO3232" i="217"/>
  <c r="AO3200" i="217"/>
  <c r="AO3168" i="217"/>
  <c r="AO3564" i="217"/>
  <c r="AO3436" i="217"/>
  <c r="AO3308" i="217"/>
  <c r="AO3231" i="217"/>
  <c r="AO3199" i="217"/>
  <c r="AO3167" i="217"/>
  <c r="AO3135" i="217"/>
  <c r="AO3103" i="217"/>
  <c r="AO3512" i="217"/>
  <c r="AO3384" i="217"/>
  <c r="AO3256" i="217"/>
  <c r="AO3218" i="217"/>
  <c r="AO3186" i="217"/>
  <c r="AO3154" i="217"/>
  <c r="AO3122" i="217"/>
  <c r="AO3090" i="217"/>
  <c r="AO3153" i="217"/>
  <c r="AO3380" i="217"/>
  <c r="AO3571" i="217"/>
  <c r="AO3475" i="217"/>
  <c r="AO3379" i="217"/>
  <c r="AO3251" i="217"/>
  <c r="AO3575" i="217"/>
  <c r="AO3543" i="217"/>
  <c r="AO3511" i="217"/>
  <c r="AO3479" i="217"/>
  <c r="AO3447" i="217"/>
  <c r="AO3415" i="217"/>
  <c r="AO3383" i="217"/>
  <c r="AO3351" i="217"/>
  <c r="AO3319" i="217"/>
  <c r="AO3287" i="217"/>
  <c r="AO3255" i="217"/>
  <c r="AO3562" i="217"/>
  <c r="AO3530" i="217"/>
  <c r="AO3498" i="217"/>
  <c r="AO3466" i="217"/>
  <c r="AO3434" i="217"/>
  <c r="AO3402" i="217"/>
  <c r="AO3370" i="217"/>
  <c r="AO3338" i="217"/>
  <c r="AO3306" i="217"/>
  <c r="AO3274" i="217"/>
  <c r="AO3581" i="217"/>
  <c r="AO3549" i="217"/>
  <c r="AO3517" i="217"/>
  <c r="AO3485" i="217"/>
  <c r="AO3453" i="217"/>
  <c r="AO3421" i="217"/>
  <c r="AO3389" i="217"/>
  <c r="AO3357" i="217"/>
  <c r="AO3325" i="217"/>
  <c r="AO3293" i="217"/>
  <c r="AO3261" i="217"/>
  <c r="AO3520" i="217"/>
  <c r="AO3392" i="217"/>
  <c r="AO3264" i="217"/>
  <c r="AO3220" i="217"/>
  <c r="AO3188" i="217"/>
  <c r="AO3156" i="217"/>
  <c r="AO3516" i="217"/>
  <c r="AO3388" i="217"/>
  <c r="AO3260" i="217"/>
  <c r="AO3219" i="217"/>
  <c r="AO3187" i="217"/>
  <c r="AO3155" i="217"/>
  <c r="AO3123" i="217"/>
  <c r="AO3091" i="217"/>
  <c r="AO3464" i="217"/>
  <c r="AO3336" i="217"/>
  <c r="AO3238" i="217"/>
  <c r="AO3206" i="217"/>
  <c r="AO3174" i="217"/>
  <c r="AO3142" i="217"/>
  <c r="AO3110" i="217"/>
  <c r="AO3108" i="217"/>
  <c r="AO3201" i="217"/>
  <c r="AO3572" i="217"/>
  <c r="AO3507" i="217"/>
  <c r="AO3411" i="217"/>
  <c r="AO3315" i="217"/>
  <c r="AO3138" i="217"/>
  <c r="AO3320" i="217"/>
  <c r="AO3151" i="217"/>
  <c r="AO3372" i="217"/>
  <c r="AO3216" i="217"/>
  <c r="AO3257" i="217"/>
  <c r="AO3385" i="217"/>
  <c r="AO3513" i="217"/>
  <c r="AO3302" i="217"/>
  <c r="AO3430" i="217"/>
  <c r="K1195" i="217"/>
  <c r="K1426" i="217"/>
  <c r="K1298" i="217"/>
  <c r="K1170" i="217"/>
  <c r="K1042" i="217"/>
  <c r="K1413" i="217"/>
  <c r="K1285" i="217"/>
  <c r="K1157" i="217"/>
  <c r="K1528" i="217"/>
  <c r="K1400" i="217"/>
  <c r="K1272" i="217"/>
  <c r="K1144" i="217"/>
  <c r="K1239" i="217"/>
  <c r="K1279" i="217"/>
  <c r="K1475" i="217"/>
  <c r="K1047" i="217"/>
  <c r="K1259" i="217"/>
  <c r="K1506" i="217"/>
  <c r="K1378" i="217"/>
  <c r="K1250" i="217"/>
  <c r="K1122" i="217"/>
  <c r="K1493" i="217"/>
  <c r="K1365" i="217"/>
  <c r="K1237" i="217"/>
  <c r="K1109" i="217"/>
  <c r="K1480" i="217"/>
  <c r="K1352" i="217"/>
  <c r="K1224" i="217"/>
  <c r="K1096" i="217"/>
  <c r="K1343" i="217"/>
  <c r="K1539" i="217"/>
  <c r="K1431" i="217"/>
  <c r="K1451" i="217"/>
  <c r="K1490" i="217"/>
  <c r="K1362" i="217"/>
  <c r="K1234" i="217"/>
  <c r="K1106" i="217"/>
  <c r="K1477" i="217"/>
  <c r="K1349" i="217"/>
  <c r="K1221" i="217"/>
  <c r="K1093" i="217"/>
  <c r="K1464" i="217"/>
  <c r="K1336" i="217"/>
  <c r="K1208" i="217"/>
  <c r="K1080" i="217"/>
  <c r="K1535" i="217"/>
  <c r="K1219" i="217"/>
  <c r="K2121" i="217"/>
  <c r="K2342" i="217"/>
  <c r="K2457" i="217"/>
  <c r="K1689" i="217"/>
  <c r="K1561" i="217"/>
  <c r="K1676" i="217"/>
  <c r="AO3217" i="217"/>
  <c r="AO3170" i="217"/>
  <c r="AO3448" i="217"/>
  <c r="AO3183" i="217"/>
  <c r="AO3500" i="217"/>
  <c r="AO3248" i="217"/>
  <c r="AO3289" i="217"/>
  <c r="AO3417" i="217"/>
  <c r="AO3545" i="217"/>
  <c r="AO3334" i="217"/>
  <c r="AO3462" i="217"/>
  <c r="K819" i="217"/>
  <c r="K963" i="217"/>
  <c r="E727" i="217"/>
  <c r="E895" i="217"/>
  <c r="E591" i="217"/>
  <c r="E767" i="217"/>
  <c r="E955" i="217"/>
  <c r="E639" i="217"/>
  <c r="E811" i="217"/>
  <c r="AO3116" i="217"/>
  <c r="AO3202" i="217"/>
  <c r="AO3576" i="217"/>
  <c r="AO3215" i="217"/>
  <c r="AO3152" i="217"/>
  <c r="AO3376" i="217"/>
  <c r="AO3321" i="217"/>
  <c r="AO3449" i="217"/>
  <c r="AO3577" i="217"/>
  <c r="AO3366" i="217"/>
  <c r="AO3494" i="217"/>
  <c r="K3143" i="217"/>
  <c r="K3494" i="217"/>
  <c r="W3159" i="217"/>
  <c r="W3494" i="217"/>
  <c r="W2982" i="217"/>
  <c r="W1394" i="217"/>
  <c r="W1416" i="217"/>
  <c r="Q2419" i="217"/>
  <c r="Q2219" i="217"/>
  <c r="AO1533" i="217"/>
  <c r="AO1405" i="217"/>
  <c r="AO1277" i="217"/>
  <c r="AO1149" i="217"/>
  <c r="AO1513" i="217"/>
  <c r="AO1385" i="217"/>
  <c r="AO1257" i="217"/>
  <c r="AO1129" i="217"/>
  <c r="AO1050" i="217"/>
  <c r="AO1082" i="217"/>
  <c r="AO1114" i="217"/>
  <c r="AO1146" i="217"/>
  <c r="AO1178" i="217"/>
  <c r="AO1230" i="217"/>
  <c r="AO1294" i="217"/>
  <c r="AO1358" i="217"/>
  <c r="AO1422" i="217"/>
  <c r="AO1486" i="217"/>
  <c r="AO1051" i="217"/>
  <c r="AO1115" i="217"/>
  <c r="AO1179" i="217"/>
  <c r="K3340" i="217"/>
  <c r="K3283" i="217"/>
  <c r="AI2998" i="217"/>
  <c r="AI2828" i="217"/>
  <c r="AI2658" i="217"/>
  <c r="AI2596" i="217"/>
  <c r="AI2660" i="217"/>
  <c r="AI2745" i="217"/>
  <c r="AI2830" i="217"/>
  <c r="AI2916" i="217"/>
  <c r="AI3001" i="217"/>
  <c r="AI2585" i="217"/>
  <c r="AI2649" i="217"/>
  <c r="AI2730" i="217"/>
  <c r="AI2816" i="217"/>
  <c r="AI2901" i="217"/>
  <c r="AI2986" i="217"/>
  <c r="AI3072" i="217"/>
  <c r="AI2723" i="217"/>
  <c r="AI2787" i="217"/>
  <c r="AI2851" i="217"/>
  <c r="AI2915" i="217"/>
  <c r="AI2979" i="217"/>
  <c r="AI3043" i="217"/>
  <c r="AO1517" i="217"/>
  <c r="AO1389" i="217"/>
  <c r="AO1261" i="217"/>
  <c r="AO1133" i="217"/>
  <c r="AO1497" i="217"/>
  <c r="AO1369" i="217"/>
  <c r="AO1241" i="217"/>
  <c r="AO1113" i="217"/>
  <c r="AO1054" i="217"/>
  <c r="AO1086" i="217"/>
  <c r="AO1118" i="217"/>
  <c r="AO1150" i="217"/>
  <c r="AO1182" i="217"/>
  <c r="AO1246" i="217"/>
  <c r="AO1310" i="217"/>
  <c r="AO1374" i="217"/>
  <c r="AO1438" i="217"/>
  <c r="AO1502" i="217"/>
  <c r="AO1067" i="217"/>
  <c r="AO1131" i="217"/>
  <c r="E528" i="217"/>
  <c r="K3492" i="217"/>
  <c r="K3321" i="217"/>
  <c r="Q2431" i="217"/>
  <c r="Q2303" i="217"/>
  <c r="Q2175" i="217"/>
  <c r="Q2470" i="217"/>
  <c r="Q2342" i="217"/>
  <c r="Q2214" i="217"/>
  <c r="Q2086" i="217"/>
  <c r="W3229" i="217"/>
  <c r="W3146" i="217"/>
  <c r="W1407" i="217"/>
  <c r="AI3032" i="217"/>
  <c r="AI2946" i="217"/>
  <c r="AI2861" i="217"/>
  <c r="AI2776" i="217"/>
  <c r="AI2690" i="217"/>
  <c r="AI2619" i="217"/>
  <c r="AI2956" i="217"/>
  <c r="AI2785" i="217"/>
  <c r="AI2626" i="217"/>
  <c r="AI2612" i="217"/>
  <c r="AI2681" i="217"/>
  <c r="AI2766" i="217"/>
  <c r="AI2852" i="217"/>
  <c r="AI2937" i="217"/>
  <c r="AI3022" i="217"/>
  <c r="AI2601" i="217"/>
  <c r="AI2666" i="217"/>
  <c r="AI2752" i="217"/>
  <c r="AI2837" i="217"/>
  <c r="AI2922" i="217"/>
  <c r="AI3008" i="217"/>
  <c r="AI2675" i="217"/>
  <c r="AI2739" i="217"/>
  <c r="AI2803" i="217"/>
  <c r="AI2867" i="217"/>
  <c r="AI2931" i="217"/>
  <c r="AI2995" i="217"/>
  <c r="AI3059" i="217"/>
  <c r="AO1525" i="217"/>
  <c r="AO1509" i="217"/>
  <c r="AO1493" i="217"/>
  <c r="AO1477" i="217"/>
  <c r="AO1461" i="217"/>
  <c r="AO1445" i="217"/>
  <c r="AO1429" i="217"/>
  <c r="AO1413" i="217"/>
  <c r="AO1397" i="217"/>
  <c r="AO1381" i="217"/>
  <c r="AO1317" i="217"/>
  <c r="AO1253" i="217"/>
  <c r="AO1189" i="217"/>
  <c r="AO1125" i="217"/>
  <c r="AO1061" i="217"/>
  <c r="AO1365" i="217"/>
  <c r="AO1301" i="217"/>
  <c r="AO1237" i="217"/>
  <c r="AO1173" i="217"/>
  <c r="AO1109" i="217"/>
  <c r="AO1045" i="217"/>
  <c r="AO1349" i="217"/>
  <c r="AO1285" i="217"/>
  <c r="AO1221" i="217"/>
  <c r="AO1157" i="217"/>
  <c r="AO1093" i="217"/>
  <c r="AO1333" i="217"/>
  <c r="AO1269" i="217"/>
  <c r="AO1205" i="217"/>
  <c r="AO1141" i="217"/>
  <c r="AO1077" i="217"/>
  <c r="AO1532" i="217"/>
  <c r="AO1516" i="217"/>
  <c r="AO1500" i="217"/>
  <c r="AO1484" i="217"/>
  <c r="AO1468" i="217"/>
  <c r="AO1452" i="217"/>
  <c r="AO1436" i="217"/>
  <c r="AO1420" i="217"/>
  <c r="AO1404" i="217"/>
  <c r="AO1388" i="217"/>
  <c r="AO1372" i="217"/>
  <c r="AO1356" i="217"/>
  <c r="AO1340" i="217"/>
  <c r="AO1324" i="217"/>
  <c r="AO1308" i="217"/>
  <c r="AO1292" i="217"/>
  <c r="AO1276" i="217"/>
  <c r="AO1260" i="217"/>
  <c r="AO1244" i="217"/>
  <c r="AO1228" i="217"/>
  <c r="AO1212" i="217"/>
  <c r="AO1196" i="217"/>
  <c r="AO1180" i="217"/>
  <c r="AO1164" i="217"/>
  <c r="AO1148" i="217"/>
  <c r="AO1132" i="217"/>
  <c r="AO1116" i="217"/>
  <c r="AO1100" i="217"/>
  <c r="AO1084" i="217"/>
  <c r="AO1068" i="217"/>
  <c r="AO1052" i="217"/>
  <c r="AO1539" i="217"/>
  <c r="AO1523" i="217"/>
  <c r="AO1507" i="217"/>
  <c r="AO1491" i="217"/>
  <c r="AO1475" i="217"/>
  <c r="AO1459" i="217"/>
  <c r="AO1443" i="217"/>
  <c r="AO1427" i="217"/>
  <c r="AO1411" i="217"/>
  <c r="AO1395" i="217"/>
  <c r="AO1379" i="217"/>
  <c r="AO1363" i="217"/>
  <c r="AO1347" i="217"/>
  <c r="AO1331" i="217"/>
  <c r="AO1315" i="217"/>
  <c r="AO1299" i="217"/>
  <c r="AO1283" i="217"/>
  <c r="AO1267" i="217"/>
  <c r="AO1251" i="217"/>
  <c r="AO1235" i="217"/>
  <c r="AO1219" i="217"/>
  <c r="AO1203" i="217"/>
  <c r="AO1187" i="217"/>
  <c r="AO1171" i="217"/>
  <c r="AO1155" i="217"/>
  <c r="AO1139" i="217"/>
  <c r="AO1123" i="217"/>
  <c r="AO1107" i="217"/>
  <c r="AO1091" i="217"/>
  <c r="AO1075" i="217"/>
  <c r="AO1059" i="217"/>
  <c r="AO1043" i="217"/>
  <c r="AO1526" i="217"/>
  <c r="AO1510" i="217"/>
  <c r="AO1494" i="217"/>
  <c r="AO1478" i="217"/>
  <c r="AO1462" i="217"/>
  <c r="AO1446" i="217"/>
  <c r="AO1430" i="217"/>
  <c r="AO1414" i="217"/>
  <c r="AO1398" i="217"/>
  <c r="AO1382" i="217"/>
  <c r="AO1366" i="217"/>
  <c r="AO1350" i="217"/>
  <c r="AO1334" i="217"/>
  <c r="AO1318" i="217"/>
  <c r="AO1302" i="217"/>
  <c r="AO1286" i="217"/>
  <c r="AO1270" i="217"/>
  <c r="AO1254" i="217"/>
  <c r="AO1238" i="217"/>
  <c r="AO1222" i="217"/>
  <c r="AO1206" i="217"/>
  <c r="AO1190" i="217"/>
  <c r="AO1174" i="217"/>
  <c r="AO1158" i="217"/>
  <c r="AO1142" i="217"/>
  <c r="AO1126" i="217"/>
  <c r="AO1110" i="217"/>
  <c r="AO1094" i="217"/>
  <c r="AO1078" i="217"/>
  <c r="AO1062" i="217"/>
  <c r="AO1046" i="217"/>
  <c r="AO1081" i="217"/>
  <c r="AO1145" i="217"/>
  <c r="AO1209" i="217"/>
  <c r="AO1273" i="217"/>
  <c r="AO1337" i="217"/>
  <c r="AO1401" i="217"/>
  <c r="AO1465" i="217"/>
  <c r="AO1529" i="217"/>
  <c r="AO1101" i="217"/>
  <c r="AO1165" i="217"/>
  <c r="AO1229" i="217"/>
  <c r="AO1293" i="217"/>
  <c r="AO1357" i="217"/>
  <c r="AO1421" i="217"/>
  <c r="AO1485" i="217"/>
  <c r="AO1041" i="217"/>
  <c r="AO1105" i="217"/>
  <c r="AO1169" i="217"/>
  <c r="AO1233" i="217"/>
  <c r="AO1297" i="217"/>
  <c r="AO1361" i="217"/>
  <c r="AO1425" i="217"/>
  <c r="AO1489" i="217"/>
  <c r="AO1528" i="217"/>
  <c r="AO1512" i="217"/>
  <c r="AO1496" i="217"/>
  <c r="AO1480" i="217"/>
  <c r="AO1464" i="217"/>
  <c r="AO1448" i="217"/>
  <c r="AO1432" i="217"/>
  <c r="AO1416" i="217"/>
  <c r="AO1400" i="217"/>
  <c r="AO1384" i="217"/>
  <c r="AO1368" i="217"/>
  <c r="AO1352" i="217"/>
  <c r="AO1336" i="217"/>
  <c r="AO1320" i="217"/>
  <c r="AO1304" i="217"/>
  <c r="AO1288" i="217"/>
  <c r="AO1272" i="217"/>
  <c r="AO1256" i="217"/>
  <c r="AO1240" i="217"/>
  <c r="AO1224" i="217"/>
  <c r="AO1208" i="217"/>
  <c r="AO1192" i="217"/>
  <c r="AO1176" i="217"/>
  <c r="AO1160" i="217"/>
  <c r="AO1144" i="217"/>
  <c r="AO1128" i="217"/>
  <c r="AO1112" i="217"/>
  <c r="AO1096" i="217"/>
  <c r="AO1080" i="217"/>
  <c r="AO1064" i="217"/>
  <c r="AO1048" i="217"/>
  <c r="AO1535" i="217"/>
  <c r="AO1519" i="217"/>
  <c r="AO1503" i="217"/>
  <c r="AO1487" i="217"/>
  <c r="AO1471" i="217"/>
  <c r="AO1455" i="217"/>
  <c r="AO1439" i="217"/>
  <c r="AO1423" i="217"/>
  <c r="AO1407" i="217"/>
  <c r="AO1391" i="217"/>
  <c r="AO1375" i="217"/>
  <c r="AO1359" i="217"/>
  <c r="AO1343" i="217"/>
  <c r="AO1327" i="217"/>
  <c r="AO1311" i="217"/>
  <c r="AO1295" i="217"/>
  <c r="AO1279" i="217"/>
  <c r="AO1263" i="217"/>
  <c r="AO1247" i="217"/>
  <c r="AO1231" i="217"/>
  <c r="AO1215" i="217"/>
  <c r="AO1199" i="217"/>
  <c r="AO1183" i="217"/>
  <c r="AO1167" i="217"/>
  <c r="AO1151" i="217"/>
  <c r="AO1135" i="217"/>
  <c r="AO1119" i="217"/>
  <c r="AO1103" i="217"/>
  <c r="AO1087" i="217"/>
  <c r="AO1071" i="217"/>
  <c r="AO1055" i="217"/>
  <c r="AO1538" i="217"/>
  <c r="AO1522" i="217"/>
  <c r="AO1506" i="217"/>
  <c r="AO1490" i="217"/>
  <c r="AO1474" i="217"/>
  <c r="AO1458" i="217"/>
  <c r="AO1442" i="217"/>
  <c r="AO1426" i="217"/>
  <c r="AO1410" i="217"/>
  <c r="AO1394" i="217"/>
  <c r="AO1378" i="217"/>
  <c r="AO1362" i="217"/>
  <c r="AO1346" i="217"/>
  <c r="AO1330" i="217"/>
  <c r="AO1314" i="217"/>
  <c r="AO1298" i="217"/>
  <c r="AO1282" i="217"/>
  <c r="AO1266" i="217"/>
  <c r="AO1250" i="217"/>
  <c r="AO1234" i="217"/>
  <c r="AO1218" i="217"/>
  <c r="AO1202" i="217"/>
  <c r="AO1186" i="217"/>
  <c r="AO1170" i="217"/>
  <c r="AO1154" i="217"/>
  <c r="AO1138" i="217"/>
  <c r="AO1122" i="217"/>
  <c r="AO1106" i="217"/>
  <c r="AO1090" i="217"/>
  <c r="AO1074" i="217"/>
  <c r="AO1058" i="217"/>
  <c r="AO1042" i="217"/>
  <c r="AO1097" i="217"/>
  <c r="AO1161" i="217"/>
  <c r="AO1225" i="217"/>
  <c r="AO1289" i="217"/>
  <c r="AO1353" i="217"/>
  <c r="AO1417" i="217"/>
  <c r="AO1481" i="217"/>
  <c r="AO1053" i="217"/>
  <c r="AO1117" i="217"/>
  <c r="AO1181" i="217"/>
  <c r="AO1245" i="217"/>
  <c r="AO1309" i="217"/>
  <c r="AO1373" i="217"/>
  <c r="AO1437" i="217"/>
  <c r="AO1501" i="217"/>
  <c r="AO1057" i="217"/>
  <c r="AO1121" i="217"/>
  <c r="AO1185" i="217"/>
  <c r="AO1249" i="217"/>
  <c r="AO1313" i="217"/>
  <c r="AO1377" i="217"/>
  <c r="AO1441" i="217"/>
  <c r="AO1505" i="217"/>
  <c r="AO1524" i="217"/>
  <c r="AO1508" i="217"/>
  <c r="AO1492" i="217"/>
  <c r="AO1476" i="217"/>
  <c r="AO1460" i="217"/>
  <c r="AO1444" i="217"/>
  <c r="AO1428" i="217"/>
  <c r="AO1412" i="217"/>
  <c r="AO1396" i="217"/>
  <c r="AO1380" i="217"/>
  <c r="AO1364" i="217"/>
  <c r="AO1348" i="217"/>
  <c r="AO1332" i="217"/>
  <c r="AO1316" i="217"/>
  <c r="AO1300" i="217"/>
  <c r="AO1284" i="217"/>
  <c r="AO1268" i="217"/>
  <c r="AO1252" i="217"/>
  <c r="AO1236" i="217"/>
  <c r="AO1220" i="217"/>
  <c r="AO1204" i="217"/>
  <c r="AO1188" i="217"/>
  <c r="AO1172" i="217"/>
  <c r="AO1156" i="217"/>
  <c r="AO1140" i="217"/>
  <c r="AO1124" i="217"/>
  <c r="AO1108" i="217"/>
  <c r="AO1092" i="217"/>
  <c r="AO1076" i="217"/>
  <c r="AO1060" i="217"/>
  <c r="AO1044" i="217"/>
  <c r="AO1531" i="217"/>
  <c r="AO1515" i="217"/>
  <c r="AO1499" i="217"/>
  <c r="AO1483" i="217"/>
  <c r="AO1467" i="217"/>
  <c r="AO1451" i="217"/>
  <c r="AO1435" i="217"/>
  <c r="AO1419" i="217"/>
  <c r="AO1403" i="217"/>
  <c r="AO1387" i="217"/>
  <c r="AO1371" i="217"/>
  <c r="AO1355" i="217"/>
  <c r="AO1339" i="217"/>
  <c r="AO1323" i="217"/>
  <c r="AO1307" i="217"/>
  <c r="AO1291" i="217"/>
  <c r="AO1275" i="217"/>
  <c r="AO1259" i="217"/>
  <c r="AO1243" i="217"/>
  <c r="AO1227" i="217"/>
  <c r="AO1536" i="217"/>
  <c r="AO1520" i="217"/>
  <c r="AO1504" i="217"/>
  <c r="AO1488" i="217"/>
  <c r="AO1472" i="217"/>
  <c r="AO1456" i="217"/>
  <c r="AO1440" i="217"/>
  <c r="AO1424" i="217"/>
  <c r="AO1408" i="217"/>
  <c r="AO1392" i="217"/>
  <c r="AO1376" i="217"/>
  <c r="AO1360" i="217"/>
  <c r="AO1344" i="217"/>
  <c r="AO1328" i="217"/>
  <c r="AO1312" i="217"/>
  <c r="AO1296" i="217"/>
  <c r="AO1280" i="217"/>
  <c r="AO1264" i="217"/>
  <c r="AO1248" i="217"/>
  <c r="AO1232" i="217"/>
  <c r="AO1216" i="217"/>
  <c r="AO1200" i="217"/>
  <c r="AO1184" i="217"/>
  <c r="AO1168" i="217"/>
  <c r="AO1152" i="217"/>
  <c r="AO1136" i="217"/>
  <c r="AO1120" i="217"/>
  <c r="AO1104" i="217"/>
  <c r="AO1088" i="217"/>
  <c r="AO1072" i="217"/>
  <c r="AO1056" i="217"/>
  <c r="AO1040" i="217"/>
  <c r="AO1527" i="217"/>
  <c r="AO1511" i="217"/>
  <c r="AO1495" i="217"/>
  <c r="AO1479" i="217"/>
  <c r="AO1463" i="217"/>
  <c r="AO1447" i="217"/>
  <c r="AO1431" i="217"/>
  <c r="AO1415" i="217"/>
  <c r="AO1399" i="217"/>
  <c r="AO1383" i="217"/>
  <c r="AO1367" i="217"/>
  <c r="AO1351" i="217"/>
  <c r="AO1335" i="217"/>
  <c r="AO1319" i="217"/>
  <c r="AO1303" i="217"/>
  <c r="AO1287" i="217"/>
  <c r="AO1271" i="217"/>
  <c r="AO1255" i="217"/>
  <c r="AO1239" i="217"/>
  <c r="AO1223" i="217"/>
  <c r="AO1207" i="217"/>
  <c r="AO1191" i="217"/>
  <c r="AO1175" i="217"/>
  <c r="AO1159" i="217"/>
  <c r="AO1143" i="217"/>
  <c r="AO1127" i="217"/>
  <c r="AO1111" i="217"/>
  <c r="AO1095" i="217"/>
  <c r="AO1079" i="217"/>
  <c r="AO1063" i="217"/>
  <c r="AO1047" i="217"/>
  <c r="AO1530" i="217"/>
  <c r="AO1514" i="217"/>
  <c r="AO1498" i="217"/>
  <c r="AO1482" i="217"/>
  <c r="AO1466" i="217"/>
  <c r="AO1450" i="217"/>
  <c r="AO1434" i="217"/>
  <c r="AO1418" i="217"/>
  <c r="AO1402" i="217"/>
  <c r="AO1386" i="217"/>
  <c r="AO1370" i="217"/>
  <c r="AO1354" i="217"/>
  <c r="AO1338" i="217"/>
  <c r="AO1322" i="217"/>
  <c r="AO1306" i="217"/>
  <c r="AO1290" i="217"/>
  <c r="AO1274" i="217"/>
  <c r="AO1258" i="217"/>
  <c r="AO1242" i="217"/>
  <c r="AO1226" i="217"/>
  <c r="AO1210" i="217"/>
  <c r="AO1194" i="217"/>
  <c r="AO1537" i="217"/>
  <c r="AO1409" i="217"/>
  <c r="AO1281" i="217"/>
  <c r="AO1153" i="217"/>
  <c r="AO1469" i="217"/>
  <c r="AO1341" i="217"/>
  <c r="AO1213" i="217"/>
  <c r="AO1085" i="217"/>
  <c r="AO1449" i="217"/>
  <c r="AO1321" i="217"/>
  <c r="AO1193" i="217"/>
  <c r="AO1065" i="217"/>
  <c r="AO1066" i="217"/>
  <c r="AO1098" i="217"/>
  <c r="AO1130" i="217"/>
  <c r="AO1162" i="217"/>
  <c r="AO1198" i="217"/>
  <c r="AO1262" i="217"/>
  <c r="AO1326" i="217"/>
  <c r="AO1390" i="217"/>
  <c r="AO1454" i="217"/>
  <c r="AO1518" i="217"/>
  <c r="AO1083" i="217"/>
  <c r="AO1147" i="217"/>
  <c r="AO1211" i="217"/>
  <c r="AO1521" i="217"/>
  <c r="AO1393" i="217"/>
  <c r="AO1265" i="217"/>
  <c r="AO1137" i="217"/>
  <c r="AO1453" i="217"/>
  <c r="AO1325" i="217"/>
  <c r="AO1197" i="217"/>
  <c r="AO1069" i="217"/>
  <c r="AO1433" i="217"/>
  <c r="AO1305" i="217"/>
  <c r="AO1177" i="217"/>
  <c r="AO1049" i="217"/>
  <c r="AO1070" i="217"/>
  <c r="AO1102" i="217"/>
  <c r="AO1134" i="217"/>
  <c r="AO1166" i="217"/>
  <c r="AO1214" i="217"/>
  <c r="AO1278" i="217"/>
  <c r="AO1342" i="217"/>
  <c r="AO1406" i="217"/>
  <c r="AO1470" i="217"/>
  <c r="AO1534" i="217"/>
  <c r="AO1099" i="217"/>
  <c r="AO1163" i="217"/>
  <c r="AI59" i="217"/>
  <c r="AO1024" i="217"/>
  <c r="AO1020" i="217"/>
  <c r="AO1016" i="217"/>
  <c r="AO1012" i="217"/>
  <c r="AO1008" i="217"/>
  <c r="AO1004" i="217"/>
  <c r="AO1000" i="217"/>
  <c r="AO996" i="217"/>
  <c r="AO992" i="217"/>
  <c r="AO988" i="217"/>
  <c r="AO984" i="217"/>
  <c r="AO980" i="217"/>
  <c r="AO976" i="217"/>
  <c r="AO972" i="217"/>
  <c r="AO968" i="217"/>
  <c r="AO964" i="217"/>
  <c r="AO960" i="217"/>
  <c r="AO956" i="217"/>
  <c r="AO952" i="217"/>
  <c r="AO948" i="217"/>
  <c r="AO944" i="217"/>
  <c r="AO940" i="217"/>
  <c r="AO936" i="217"/>
  <c r="AO932" i="217"/>
  <c r="AO928" i="217"/>
  <c r="AO924" i="217"/>
  <c r="AO920" i="217"/>
  <c r="AO916" i="217"/>
  <c r="AO912" i="217"/>
  <c r="AO908" i="217"/>
  <c r="AO904" i="217"/>
  <c r="AO900" i="217"/>
  <c r="AO896" i="217"/>
  <c r="AO892" i="217"/>
  <c r="AO888" i="217"/>
  <c r="AO884" i="217"/>
  <c r="AO880" i="217"/>
  <c r="AO876" i="217"/>
  <c r="AO872" i="217"/>
  <c r="AO868" i="217"/>
  <c r="AO864" i="217"/>
  <c r="AO860" i="217"/>
  <c r="AO856" i="217"/>
  <c r="AO852" i="217"/>
  <c r="AO848" i="217"/>
  <c r="AO844" i="217"/>
  <c r="AO840" i="217"/>
  <c r="AO836" i="217"/>
  <c r="AO832" i="217"/>
  <c r="AO1027" i="217"/>
  <c r="AO1023" i="217"/>
  <c r="AO1019" i="217"/>
  <c r="AO1015" i="217"/>
  <c r="AO1011" i="217"/>
  <c r="AO1007" i="217"/>
  <c r="AO1003" i="217"/>
  <c r="AO999" i="217"/>
  <c r="AO995" i="217"/>
  <c r="AO991" i="217"/>
  <c r="AO987" i="217"/>
  <c r="AO983" i="217"/>
  <c r="AO979" i="217"/>
  <c r="AO975" i="217"/>
  <c r="AO971" i="217"/>
  <c r="AO967" i="217"/>
  <c r="AO963" i="217"/>
  <c r="AO959" i="217"/>
  <c r="AO955" i="217"/>
  <c r="AO951" i="217"/>
  <c r="AO947" i="217"/>
  <c r="AO943" i="217"/>
  <c r="AO939" i="217"/>
  <c r="AO935" i="217"/>
  <c r="AO931" i="217"/>
  <c r="AO927" i="217"/>
  <c r="AO923" i="217"/>
  <c r="AO919" i="217"/>
  <c r="AO915" i="217"/>
  <c r="AO911" i="217"/>
  <c r="AO907" i="217"/>
  <c r="AO903" i="217"/>
  <c r="AO1026" i="217"/>
  <c r="AO1022" i="217"/>
  <c r="AO1018" i="217"/>
  <c r="AO1014" i="217"/>
  <c r="AO1010" i="217"/>
  <c r="AO1006" i="217"/>
  <c r="AO1002" i="217"/>
  <c r="AO998" i="217"/>
  <c r="AO994" i="217"/>
  <c r="AO990" i="217"/>
  <c r="AO986" i="217"/>
  <c r="AO982" i="217"/>
  <c r="AO978" i="217"/>
  <c r="AO974" i="217"/>
  <c r="AO970" i="217"/>
  <c r="AO966" i="217"/>
  <c r="AO962" i="217"/>
  <c r="AO958" i="217"/>
  <c r="AO954" i="217"/>
  <c r="AO950" i="217"/>
  <c r="AO946" i="217"/>
  <c r="AO942" i="217"/>
  <c r="AO938" i="217"/>
  <c r="AO934" i="217"/>
  <c r="AO930" i="217"/>
  <c r="AO926" i="217"/>
  <c r="AO922" i="217"/>
  <c r="AO918" i="217"/>
  <c r="AO914" i="217"/>
  <c r="AO910" i="217"/>
  <c r="AO906" i="217"/>
  <c r="AO902" i="217"/>
  <c r="AO898" i="217"/>
  <c r="AO894" i="217"/>
  <c r="AO890" i="217"/>
  <c r="AO886" i="217"/>
  <c r="AO882" i="217"/>
  <c r="AO878" i="217"/>
  <c r="AO874" i="217"/>
  <c r="AO870" i="217"/>
  <c r="AO866" i="217"/>
  <c r="AO862" i="217"/>
  <c r="AO858" i="217"/>
  <c r="AO854" i="217"/>
  <c r="AO850" i="217"/>
  <c r="AO846" i="217"/>
  <c r="AO842" i="217"/>
  <c r="AO838" i="217"/>
  <c r="AO834" i="217"/>
  <c r="AO830" i="217"/>
  <c r="AO1013" i="217"/>
  <c r="AO997" i="217"/>
  <c r="AO981" i="217"/>
  <c r="AO965" i="217"/>
  <c r="AO949" i="217"/>
  <c r="AO933" i="217"/>
  <c r="AO917" i="217"/>
  <c r="AO901" i="217"/>
  <c r="AO893" i="217"/>
  <c r="AO885" i="217"/>
  <c r="AO877" i="217"/>
  <c r="AO869" i="217"/>
  <c r="AO861" i="217"/>
  <c r="AO853" i="217"/>
  <c r="AO845" i="217"/>
  <c r="AO837" i="217"/>
  <c r="AO829" i="217"/>
  <c r="AO825" i="217"/>
  <c r="AO821" i="217"/>
  <c r="AO817" i="217"/>
  <c r="AO813" i="217"/>
  <c r="AO809" i="217"/>
  <c r="AO805" i="217"/>
  <c r="AO801" i="217"/>
  <c r="AO797" i="217"/>
  <c r="AO793" i="217"/>
  <c r="AO789" i="217"/>
  <c r="AO785" i="217"/>
  <c r="AO781" i="217"/>
  <c r="AO777" i="217"/>
  <c r="AO773" i="217"/>
  <c r="AO769" i="217"/>
  <c r="AO765" i="217"/>
  <c r="AO761" i="217"/>
  <c r="AO757" i="217"/>
  <c r="AO753" i="217"/>
  <c r="AO749" i="217"/>
  <c r="AO745" i="217"/>
  <c r="AO741" i="217"/>
  <c r="AO737" i="217"/>
  <c r="AO733" i="217"/>
  <c r="AO729" i="217"/>
  <c r="AO725" i="217"/>
  <c r="AO721" i="217"/>
  <c r="AO717" i="217"/>
  <c r="AO713" i="217"/>
  <c r="AO709" i="217"/>
  <c r="AO705" i="217"/>
  <c r="AO701" i="217"/>
  <c r="AO697" i="217"/>
  <c r="AO693" i="217"/>
  <c r="AO689" i="217"/>
  <c r="AO685" i="217"/>
  <c r="AO681" i="217"/>
  <c r="AO677" i="217"/>
  <c r="AO673" i="217"/>
  <c r="AO669" i="217"/>
  <c r="AO665" i="217"/>
  <c r="AO661" i="217"/>
  <c r="AO657" i="217"/>
  <c r="AO653" i="217"/>
  <c r="AO649" i="217"/>
  <c r="AO645" i="217"/>
  <c r="AO641" i="217"/>
  <c r="AO637" i="217"/>
  <c r="AO633" i="217"/>
  <c r="AO629" i="217"/>
  <c r="AO625" i="217"/>
  <c r="AO621" i="217"/>
  <c r="AO617" i="217"/>
  <c r="AO613" i="217"/>
  <c r="AO609" i="217"/>
  <c r="AO605" i="217"/>
  <c r="AO601" i="217"/>
  <c r="AO597" i="217"/>
  <c r="AO593" i="217"/>
  <c r="AO589" i="217"/>
  <c r="AO585" i="217"/>
  <c r="AO581" i="217"/>
  <c r="AO577" i="217"/>
  <c r="AO573" i="217"/>
  <c r="AO569" i="217"/>
  <c r="AO565" i="217"/>
  <c r="AO561" i="217"/>
  <c r="AO557" i="217"/>
  <c r="AO553" i="217"/>
  <c r="AO549" i="217"/>
  <c r="AO545" i="217"/>
  <c r="AO541" i="217"/>
  <c r="AO537" i="217"/>
  <c r="AO533" i="217"/>
  <c r="AO529" i="217"/>
  <c r="AO1025" i="217"/>
  <c r="AO1009" i="217"/>
  <c r="AO993" i="217"/>
  <c r="AO977" i="217"/>
  <c r="AO961" i="217"/>
  <c r="AO945" i="217"/>
  <c r="AO929" i="217"/>
  <c r="AO913" i="217"/>
  <c r="AO899" i="217"/>
  <c r="AO891" i="217"/>
  <c r="AO883" i="217"/>
  <c r="AO875" i="217"/>
  <c r="AO867" i="217"/>
  <c r="AO859" i="217"/>
  <c r="AO851" i="217"/>
  <c r="AO843" i="217"/>
  <c r="AO835" i="217"/>
  <c r="AO828" i="217"/>
  <c r="AO824" i="217"/>
  <c r="AO820" i="217"/>
  <c r="AO816" i="217"/>
  <c r="AO812" i="217"/>
  <c r="AO808" i="217"/>
  <c r="AO804" i="217"/>
  <c r="AO800" i="217"/>
  <c r="AO796" i="217"/>
  <c r="AO792" i="217"/>
  <c r="AO788" i="217"/>
  <c r="AO784" i="217"/>
  <c r="AO780" i="217"/>
  <c r="AO776" i="217"/>
  <c r="AO772" i="217"/>
  <c r="AO768" i="217"/>
  <c r="AO764" i="217"/>
  <c r="AO760" i="217"/>
  <c r="AO756" i="217"/>
  <c r="AO752" i="217"/>
  <c r="AO748" i="217"/>
  <c r="AO744" i="217"/>
  <c r="AO740" i="217"/>
  <c r="AO736" i="217"/>
  <c r="AO732" i="217"/>
  <c r="AO728" i="217"/>
  <c r="AO724" i="217"/>
  <c r="AO720" i="217"/>
  <c r="AO716" i="217"/>
  <c r="AO712" i="217"/>
  <c r="AO708" i="217"/>
  <c r="AO704" i="217"/>
  <c r="AO700" i="217"/>
  <c r="AO696" i="217"/>
  <c r="AO692" i="217"/>
  <c r="AO688" i="217"/>
  <c r="AO684" i="217"/>
  <c r="AO680" i="217"/>
  <c r="AO676" i="217"/>
  <c r="AO672" i="217"/>
  <c r="AO668" i="217"/>
  <c r="AO664" i="217"/>
  <c r="AO660" i="217"/>
  <c r="AO656" i="217"/>
  <c r="AO652" i="217"/>
  <c r="AO648" i="217"/>
  <c r="AO644" i="217"/>
  <c r="AO640" i="217"/>
  <c r="AO636" i="217"/>
  <c r="AO632" i="217"/>
  <c r="AO628" i="217"/>
  <c r="AO624" i="217"/>
  <c r="AO620" i="217"/>
  <c r="AO616" i="217"/>
  <c r="AO612" i="217"/>
  <c r="AO608" i="217"/>
  <c r="AO604" i="217"/>
  <c r="AO600" i="217"/>
  <c r="AO596" i="217"/>
  <c r="AO592" i="217"/>
  <c r="AO588" i="217"/>
  <c r="AO584" i="217"/>
  <c r="AO580" i="217"/>
  <c r="AO576" i="217"/>
  <c r="AO572" i="217"/>
  <c r="AO568" i="217"/>
  <c r="AO564" i="217"/>
  <c r="AO560" i="217"/>
  <c r="AO556" i="217"/>
  <c r="AO552" i="217"/>
  <c r="AO548" i="217"/>
  <c r="AO544" i="217"/>
  <c r="AO540" i="217"/>
  <c r="AO536" i="217"/>
  <c r="AO532" i="217"/>
  <c r="AO528" i="217"/>
  <c r="AO1021" i="217"/>
  <c r="AO1005" i="217"/>
  <c r="AO989" i="217"/>
  <c r="AO973" i="217"/>
  <c r="AO957" i="217"/>
  <c r="AO941" i="217"/>
  <c r="AO925" i="217"/>
  <c r="AO909" i="217"/>
  <c r="AO897" i="217"/>
  <c r="AO889" i="217"/>
  <c r="AO881" i="217"/>
  <c r="AO873" i="217"/>
  <c r="AO865" i="217"/>
  <c r="AO857" i="217"/>
  <c r="AO849" i="217"/>
  <c r="AO841" i="217"/>
  <c r="AO833" i="217"/>
  <c r="AO827" i="217"/>
  <c r="AO823" i="217"/>
  <c r="AO819" i="217"/>
  <c r="AO815" i="217"/>
  <c r="AO811" i="217"/>
  <c r="AO807" i="217"/>
  <c r="AO803" i="217"/>
  <c r="AO799" i="217"/>
  <c r="AO795" i="217"/>
  <c r="AO791" i="217"/>
  <c r="AO787" i="217"/>
  <c r="AO783" i="217"/>
  <c r="AO779" i="217"/>
  <c r="AO775" i="217"/>
  <c r="AO771" i="217"/>
  <c r="AO767" i="217"/>
  <c r="AO763" i="217"/>
  <c r="AO759" i="217"/>
  <c r="AO755" i="217"/>
  <c r="AO751" i="217"/>
  <c r="AO747" i="217"/>
  <c r="AO743" i="217"/>
  <c r="AO739" i="217"/>
  <c r="AO735" i="217"/>
  <c r="AO731" i="217"/>
  <c r="AO727" i="217"/>
  <c r="AO723" i="217"/>
  <c r="AO719" i="217"/>
  <c r="AO715" i="217"/>
  <c r="AO711" i="217"/>
  <c r="AO707" i="217"/>
  <c r="AO703" i="217"/>
  <c r="AO699" i="217"/>
  <c r="AO695" i="217"/>
  <c r="AO691" i="217"/>
  <c r="AO687" i="217"/>
  <c r="AO683" i="217"/>
  <c r="AO679" i="217"/>
  <c r="AO675" i="217"/>
  <c r="AO671" i="217"/>
  <c r="AO667" i="217"/>
  <c r="AO663" i="217"/>
  <c r="AO659" i="217"/>
  <c r="AO655" i="217"/>
  <c r="AO651" i="217"/>
  <c r="AO647" i="217"/>
  <c r="AO643" i="217"/>
  <c r="AO639" i="217"/>
  <c r="AO635" i="217"/>
  <c r="AO631" i="217"/>
  <c r="AO627" i="217"/>
  <c r="AO623" i="217"/>
  <c r="AO619" i="217"/>
  <c r="AO615" i="217"/>
  <c r="AO611" i="217"/>
  <c r="AO607" i="217"/>
  <c r="AO603" i="217"/>
  <c r="AO599" i="217"/>
  <c r="AO595" i="217"/>
  <c r="AO591" i="217"/>
  <c r="AO587" i="217"/>
  <c r="AO583" i="217"/>
  <c r="AO579" i="217"/>
  <c r="AO575" i="217"/>
  <c r="AO571" i="217"/>
  <c r="AO567" i="217"/>
  <c r="AO563" i="217"/>
  <c r="AO559" i="217"/>
  <c r="AO555" i="217"/>
  <c r="AO551" i="217"/>
  <c r="AO547" i="217"/>
  <c r="AO543" i="217"/>
  <c r="AO539" i="217"/>
  <c r="AO535" i="217"/>
  <c r="AO531" i="217"/>
  <c r="AO969" i="217"/>
  <c r="AO905" i="217"/>
  <c r="AO871" i="217"/>
  <c r="AO839" i="217"/>
  <c r="AO818" i="217"/>
  <c r="AO802" i="217"/>
  <c r="AO786" i="217"/>
  <c r="AO770" i="217"/>
  <c r="AO754" i="217"/>
  <c r="AO738" i="217"/>
  <c r="AO722" i="217"/>
  <c r="AO706" i="217"/>
  <c r="AO690" i="217"/>
  <c r="AO674" i="217"/>
  <c r="AO658" i="217"/>
  <c r="AO642" i="217"/>
  <c r="AO626" i="217"/>
  <c r="AO610" i="217"/>
  <c r="AO594" i="217"/>
  <c r="AO578" i="217"/>
  <c r="AO562" i="217"/>
  <c r="AO546" i="217"/>
  <c r="AO530" i="217"/>
  <c r="AO1017" i="217"/>
  <c r="AO953" i="217"/>
  <c r="AO895" i="217"/>
  <c r="AO863" i="217"/>
  <c r="AO831" i="217"/>
  <c r="AO814" i="217"/>
  <c r="AO798" i="217"/>
  <c r="AO782" i="217"/>
  <c r="AO766" i="217"/>
  <c r="AO750" i="217"/>
  <c r="AO734" i="217"/>
  <c r="AO718" i="217"/>
  <c r="AO702" i="217"/>
  <c r="AO686" i="217"/>
  <c r="AO670" i="217"/>
  <c r="AO654" i="217"/>
  <c r="AO638" i="217"/>
  <c r="AO622" i="217"/>
  <c r="AO606" i="217"/>
  <c r="AO590" i="217"/>
  <c r="AO574" i="217"/>
  <c r="AO558" i="217"/>
  <c r="AO542" i="217"/>
  <c r="AO1001" i="217"/>
  <c r="AO937" i="217"/>
  <c r="AO887" i="217"/>
  <c r="AO855" i="217"/>
  <c r="AO826" i="217"/>
  <c r="AO810" i="217"/>
  <c r="AO794" i="217"/>
  <c r="AO778" i="217"/>
  <c r="AO762" i="217"/>
  <c r="AO746" i="217"/>
  <c r="AO730" i="217"/>
  <c r="AO714" i="217"/>
  <c r="AO698" i="217"/>
  <c r="AO682" i="217"/>
  <c r="AO666" i="217"/>
  <c r="AO650" i="217"/>
  <c r="AO634" i="217"/>
  <c r="AO618" i="217"/>
  <c r="AO602" i="217"/>
  <c r="AO586" i="217"/>
  <c r="AO570" i="217"/>
  <c r="AO554" i="217"/>
  <c r="AO538" i="217"/>
  <c r="AO985" i="217"/>
  <c r="AO921" i="217"/>
  <c r="AO879" i="217"/>
  <c r="AO847" i="217"/>
  <c r="AO822" i="217"/>
  <c r="AO806" i="217"/>
  <c r="AO790" i="217"/>
  <c r="AO774" i="217"/>
  <c r="AO758" i="217"/>
  <c r="AO742" i="217"/>
  <c r="AO726" i="217"/>
  <c r="AO710" i="217"/>
  <c r="AO694" i="217"/>
  <c r="AO678" i="217"/>
  <c r="AO662" i="217"/>
  <c r="AO646" i="217"/>
  <c r="AO630" i="217"/>
  <c r="AO614" i="217"/>
  <c r="AO598" i="217"/>
  <c r="AO582" i="217"/>
  <c r="AO566" i="217"/>
  <c r="AO550" i="217"/>
  <c r="AO534" i="217"/>
  <c r="AO3075" i="217"/>
  <c r="AO3071" i="217"/>
  <c r="AO3067" i="217"/>
  <c r="AO3063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2799" i="217"/>
  <c r="AO2795" i="217"/>
  <c r="AO2791" i="217"/>
  <c r="AO2787" i="217"/>
  <c r="AO2783" i="217"/>
  <c r="AO2779" i="217"/>
  <c r="AO2775" i="217"/>
  <c r="AO2771" i="217"/>
  <c r="AO2767" i="217"/>
  <c r="AO2763" i="217"/>
  <c r="AO2759" i="217"/>
  <c r="AO2755" i="217"/>
  <c r="AO2751" i="217"/>
  <c r="AO2747" i="217"/>
  <c r="AO2743" i="217"/>
  <c r="AO2739" i="217"/>
  <c r="AO2735" i="217"/>
  <c r="AO2731" i="217"/>
  <c r="AO2727" i="217"/>
  <c r="AO2723" i="217"/>
  <c r="AO2719" i="217"/>
  <c r="AO2715" i="217"/>
  <c r="AO2711" i="217"/>
  <c r="AO2707" i="217"/>
  <c r="AO2703" i="217"/>
  <c r="AO2699" i="217"/>
  <c r="AO2695" i="217"/>
  <c r="AO2691" i="217"/>
  <c r="AO2687" i="217"/>
  <c r="AO2683" i="217"/>
  <c r="AO2679" i="217"/>
  <c r="AO2675" i="217"/>
  <c r="AO2671" i="217"/>
  <c r="AO2667" i="217"/>
  <c r="AO2663" i="217"/>
  <c r="AO2659" i="217"/>
  <c r="AO2655" i="217"/>
  <c r="AO2651" i="217"/>
  <c r="AO3074" i="217"/>
  <c r="AO3069" i="217"/>
  <c r="AO3064" i="217"/>
  <c r="AO3058" i="217"/>
  <c r="AO3053" i="217"/>
  <c r="AO3048" i="217"/>
  <c r="AO3042" i="217"/>
  <c r="AO3037" i="217"/>
  <c r="AO3032" i="217"/>
  <c r="AO3026" i="217"/>
  <c r="AO3021" i="217"/>
  <c r="AO3016" i="217"/>
  <c r="AO3010" i="217"/>
  <c r="AO3005" i="217"/>
  <c r="AO3000" i="217"/>
  <c r="AO2994" i="217"/>
  <c r="AO2989" i="217"/>
  <c r="AO2984" i="217"/>
  <c r="AO2978" i="217"/>
  <c r="AO2973" i="217"/>
  <c r="AO2968" i="217"/>
  <c r="AO2962" i="217"/>
  <c r="AO2957" i="217"/>
  <c r="AO2952" i="217"/>
  <c r="AO2946" i="217"/>
  <c r="AO2941" i="217"/>
  <c r="AO2936" i="217"/>
  <c r="AO2930" i="217"/>
  <c r="AO2925" i="217"/>
  <c r="AO2920" i="217"/>
  <c r="AO2914" i="217"/>
  <c r="AO2909" i="217"/>
  <c r="AO2904" i="217"/>
  <c r="AO2898" i="217"/>
  <c r="AO2893" i="217"/>
  <c r="AO2888" i="217"/>
  <c r="AO2882" i="217"/>
  <c r="AO2877" i="217"/>
  <c r="AO2872" i="217"/>
  <c r="AO2866" i="217"/>
  <c r="AO2861" i="217"/>
  <c r="AO2856" i="217"/>
  <c r="AO2850" i="217"/>
  <c r="AO2845" i="217"/>
  <c r="AO2840" i="217"/>
  <c r="AO2834" i="217"/>
  <c r="AO2829" i="217"/>
  <c r="AO2824" i="217"/>
  <c r="AO2818" i="217"/>
  <c r="AO2813" i="217"/>
  <c r="AO2808" i="217"/>
  <c r="AO2802" i="217"/>
  <c r="AO2797" i="217"/>
  <c r="AO2792" i="217"/>
  <c r="AO2786" i="217"/>
  <c r="AO2781" i="217"/>
  <c r="AO2776" i="217"/>
  <c r="AO2770" i="217"/>
  <c r="AO2765" i="217"/>
  <c r="AO2760" i="217"/>
  <c r="AO2754" i="217"/>
  <c r="AO2749" i="217"/>
  <c r="AO2744" i="217"/>
  <c r="AO2738" i="217"/>
  <c r="AO2733" i="217"/>
  <c r="AO2728" i="217"/>
  <c r="AO2722" i="217"/>
  <c r="AO2717" i="217"/>
  <c r="AO2712" i="217"/>
  <c r="AO2706" i="217"/>
  <c r="AO2701" i="217"/>
  <c r="AO2696" i="217"/>
  <c r="AO2690" i="217"/>
  <c r="AO2685" i="217"/>
  <c r="AO2680" i="217"/>
  <c r="AO2674" i="217"/>
  <c r="AO2669" i="217"/>
  <c r="AO2664" i="217"/>
  <c r="AO2658" i="217"/>
  <c r="AO2653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3068" i="217"/>
  <c r="AO3061" i="217"/>
  <c r="AO3054" i="217"/>
  <c r="AO3046" i="217"/>
  <c r="AO3040" i="217"/>
  <c r="AO3033" i="217"/>
  <c r="AO3025" i="217"/>
  <c r="AO3018" i="217"/>
  <c r="AO3012" i="217"/>
  <c r="AO3004" i="217"/>
  <c r="AO2997" i="217"/>
  <c r="AO2990" i="217"/>
  <c r="AO2982" i="217"/>
  <c r="AO2976" i="217"/>
  <c r="AO2969" i="217"/>
  <c r="AO2961" i="217"/>
  <c r="AO2954" i="217"/>
  <c r="AO2948" i="217"/>
  <c r="AO2940" i="217"/>
  <c r="AO2933" i="217"/>
  <c r="AO2926" i="217"/>
  <c r="AO2918" i="217"/>
  <c r="AO2912" i="217"/>
  <c r="AO2905" i="217"/>
  <c r="AO2897" i="217"/>
  <c r="AO2890" i="217"/>
  <c r="AO2884" i="217"/>
  <c r="AO2876" i="217"/>
  <c r="AO2869" i="217"/>
  <c r="AO2862" i="217"/>
  <c r="AO2854" i="217"/>
  <c r="AO2848" i="217"/>
  <c r="AO2841" i="217"/>
  <c r="AO2833" i="217"/>
  <c r="AO2826" i="217"/>
  <c r="AO2820" i="217"/>
  <c r="AO2812" i="217"/>
  <c r="AO2805" i="217"/>
  <c r="AO2798" i="217"/>
  <c r="AO2790" i="217"/>
  <c r="AO2784" i="217"/>
  <c r="AO2777" i="217"/>
  <c r="AO2769" i="217"/>
  <c r="AO2762" i="217"/>
  <c r="AO2756" i="217"/>
  <c r="AO2748" i="217"/>
  <c r="AO2741" i="217"/>
  <c r="AO2734" i="217"/>
  <c r="AO2726" i="217"/>
  <c r="AO2720" i="217"/>
  <c r="AO2713" i="217"/>
  <c r="AO2705" i="217"/>
  <c r="AO2698" i="217"/>
  <c r="AO2692" i="217"/>
  <c r="AO2684" i="217"/>
  <c r="AO2677" i="217"/>
  <c r="AO2670" i="217"/>
  <c r="AO2662" i="217"/>
  <c r="AO2656" i="217"/>
  <c r="AO2649" i="217"/>
  <c r="AO2643" i="217"/>
  <c r="AO2638" i="217"/>
  <c r="AO2633" i="217"/>
  <c r="AO2627" i="217"/>
  <c r="AO2622" i="217"/>
  <c r="AO2617" i="217"/>
  <c r="AO2611" i="217"/>
  <c r="AO2606" i="217"/>
  <c r="AO2601" i="217"/>
  <c r="AO2595" i="217"/>
  <c r="AO2590" i="217"/>
  <c r="AO2585" i="217"/>
  <c r="AO2579" i="217"/>
  <c r="AO3073" i="217"/>
  <c r="AO3066" i="217"/>
  <c r="AO3060" i="217"/>
  <c r="AO3052" i="217"/>
  <c r="AO3045" i="217"/>
  <c r="AO3038" i="217"/>
  <c r="AO3030" i="217"/>
  <c r="AO3024" i="217"/>
  <c r="AO3017" i="217"/>
  <c r="AO3009" i="217"/>
  <c r="AO3002" i="217"/>
  <c r="AO2996" i="217"/>
  <c r="AO2988" i="217"/>
  <c r="AO2981" i="217"/>
  <c r="AO2974" i="217"/>
  <c r="AO2966" i="217"/>
  <c r="AO2960" i="217"/>
  <c r="AO2953" i="217"/>
  <c r="AO2945" i="217"/>
  <c r="AO2938" i="217"/>
  <c r="AO2932" i="217"/>
  <c r="AO2924" i="217"/>
  <c r="AO2917" i="217"/>
  <c r="AO2910" i="217"/>
  <c r="AO2902" i="217"/>
  <c r="AO2896" i="217"/>
  <c r="AO2889" i="217"/>
  <c r="AO2881" i="217"/>
  <c r="AO2874" i="217"/>
  <c r="AO2868" i="217"/>
  <c r="AO2860" i="217"/>
  <c r="AO2853" i="217"/>
  <c r="AO2846" i="217"/>
  <c r="AO2838" i="217"/>
  <c r="AO2832" i="217"/>
  <c r="AO2825" i="217"/>
  <c r="AO2817" i="217"/>
  <c r="AO2810" i="217"/>
  <c r="AO2804" i="217"/>
  <c r="AO2796" i="217"/>
  <c r="AO2789" i="217"/>
  <c r="AO2782" i="217"/>
  <c r="AO2774" i="217"/>
  <c r="AO2768" i="217"/>
  <c r="AO2761" i="217"/>
  <c r="AO2753" i="217"/>
  <c r="AO2746" i="217"/>
  <c r="AO2740" i="217"/>
  <c r="AO2732" i="217"/>
  <c r="AO2725" i="217"/>
  <c r="AO2718" i="217"/>
  <c r="AO2710" i="217"/>
  <c r="AO2704" i="217"/>
  <c r="AO2697" i="217"/>
  <c r="AO2689" i="217"/>
  <c r="AO2682" i="217"/>
  <c r="AO2676" i="217"/>
  <c r="AO2668" i="217"/>
  <c r="AO2661" i="217"/>
  <c r="AO2654" i="217"/>
  <c r="AO2647" i="217"/>
  <c r="AO2642" i="217"/>
  <c r="AO2637" i="217"/>
  <c r="AO2631" i="217"/>
  <c r="AO2626" i="217"/>
  <c r="AO2621" i="217"/>
  <c r="AO2615" i="217"/>
  <c r="AO2610" i="217"/>
  <c r="AO2605" i="217"/>
  <c r="AO2599" i="217"/>
  <c r="AO2594" i="217"/>
  <c r="AO2589" i="217"/>
  <c r="AO2583" i="217"/>
  <c r="AO2578" i="217"/>
  <c r="AO3072" i="217"/>
  <c r="AO3065" i="217"/>
  <c r="AO3057" i="217"/>
  <c r="AO3050" i="217"/>
  <c r="AO3044" i="217"/>
  <c r="AO3036" i="217"/>
  <c r="AO3029" i="217"/>
  <c r="AO3022" i="217"/>
  <c r="AO3014" i="217"/>
  <c r="AO3008" i="217"/>
  <c r="AO3001" i="217"/>
  <c r="AO2993" i="217"/>
  <c r="AO2986" i="217"/>
  <c r="AO2980" i="217"/>
  <c r="AO2972" i="217"/>
  <c r="AO2965" i="217"/>
  <c r="AO2958" i="217"/>
  <c r="AO2950" i="217"/>
  <c r="AO2944" i="217"/>
  <c r="AO2937" i="217"/>
  <c r="AO2929" i="217"/>
  <c r="AO2922" i="217"/>
  <c r="AO2916" i="217"/>
  <c r="AO2908" i="217"/>
  <c r="AO2901" i="217"/>
  <c r="AO2894" i="217"/>
  <c r="AO2886" i="217"/>
  <c r="AO2880" i="217"/>
  <c r="AO2873" i="217"/>
  <c r="AO2865" i="217"/>
  <c r="AO2858" i="217"/>
  <c r="AO2852" i="217"/>
  <c r="AO2844" i="217"/>
  <c r="AO2837" i="217"/>
  <c r="AO2830" i="217"/>
  <c r="AO2822" i="217"/>
  <c r="AO2816" i="217"/>
  <c r="AO2809" i="217"/>
  <c r="AO2801" i="217"/>
  <c r="AO2794" i="217"/>
  <c r="AO2788" i="217"/>
  <c r="AO2780" i="217"/>
  <c r="AO2773" i="217"/>
  <c r="AO2766" i="217"/>
  <c r="AO2758" i="217"/>
  <c r="AO2752" i="217"/>
  <c r="AO2745" i="217"/>
  <c r="AO2737" i="217"/>
  <c r="AO2730" i="217"/>
  <c r="AO2724" i="217"/>
  <c r="AO2716" i="217"/>
  <c r="AO2709" i="217"/>
  <c r="AO2702" i="217"/>
  <c r="AO2694" i="217"/>
  <c r="AO2688" i="217"/>
  <c r="AO2681" i="217"/>
  <c r="AO2673" i="217"/>
  <c r="AO2666" i="217"/>
  <c r="AO2660" i="217"/>
  <c r="AO2652" i="217"/>
  <c r="AO2646" i="217"/>
  <c r="AO2641" i="217"/>
  <c r="AO2635" i="217"/>
  <c r="AO2630" i="217"/>
  <c r="AO2625" i="217"/>
  <c r="AO2619" i="217"/>
  <c r="AO2614" i="217"/>
  <c r="AO2609" i="217"/>
  <c r="AO2603" i="217"/>
  <c r="AO2598" i="217"/>
  <c r="AO2593" i="217"/>
  <c r="AO2587" i="217"/>
  <c r="AO2582" i="217"/>
  <c r="AO2577" i="217"/>
  <c r="AO3056" i="217"/>
  <c r="AO3028" i="217"/>
  <c r="AO2998" i="217"/>
  <c r="AO2970" i="217"/>
  <c r="AO2942" i="217"/>
  <c r="AO2913" i="217"/>
  <c r="AO2885" i="217"/>
  <c r="AO2857" i="217"/>
  <c r="AO2828" i="217"/>
  <c r="AO2800" i="217"/>
  <c r="AO2772" i="217"/>
  <c r="AO2742" i="217"/>
  <c r="AO2714" i="217"/>
  <c r="AO2686" i="217"/>
  <c r="AO2657" i="217"/>
  <c r="AO2634" i="217"/>
  <c r="AO2613" i="217"/>
  <c r="AO2591" i="217"/>
  <c r="AO3049" i="217"/>
  <c r="AO3020" i="217"/>
  <c r="AO2992" i="217"/>
  <c r="AO2964" i="217"/>
  <c r="AO2934" i="217"/>
  <c r="AO2906" i="217"/>
  <c r="AO2878" i="217"/>
  <c r="AO2849" i="217"/>
  <c r="AO2821" i="217"/>
  <c r="AO2793" i="217"/>
  <c r="AO2764" i="217"/>
  <c r="AO2736" i="217"/>
  <c r="AO2708" i="217"/>
  <c r="AO2678" i="217"/>
  <c r="AO2650" i="217"/>
  <c r="AO2629" i="217"/>
  <c r="AO2607" i="217"/>
  <c r="AO2586" i="217"/>
  <c r="AO3070" i="217"/>
  <c r="AO3041" i="217"/>
  <c r="AO3013" i="217"/>
  <c r="AO2985" i="217"/>
  <c r="AO2956" i="217"/>
  <c r="AO2928" i="217"/>
  <c r="AO2900" i="217"/>
  <c r="AO2870" i="217"/>
  <c r="AO2842" i="217"/>
  <c r="AO2814" i="217"/>
  <c r="AO2785" i="217"/>
  <c r="AO2757" i="217"/>
  <c r="AO2729" i="217"/>
  <c r="AO2700" i="217"/>
  <c r="AO2672" i="217"/>
  <c r="AO2645" i="217"/>
  <c r="AO2623" i="217"/>
  <c r="AO2602" i="217"/>
  <c r="AO2581" i="217"/>
  <c r="AO3062" i="217"/>
  <c r="AO3034" i="217"/>
  <c r="AO3006" i="217"/>
  <c r="AO2977" i="217"/>
  <c r="AO2949" i="217"/>
  <c r="AO2921" i="217"/>
  <c r="AO2892" i="217"/>
  <c r="AO2864" i="217"/>
  <c r="AO2836" i="217"/>
  <c r="AO2806" i="217"/>
  <c r="AO2778" i="217"/>
  <c r="AO2750" i="217"/>
  <c r="AO2721" i="217"/>
  <c r="AO2693" i="217"/>
  <c r="AO2665" i="217"/>
  <c r="AO2639" i="217"/>
  <c r="AO2618" i="217"/>
  <c r="AO2597" i="217"/>
  <c r="AO1773" i="217"/>
  <c r="AO1709" i="217"/>
  <c r="AO1645" i="217"/>
  <c r="AO1581" i="217"/>
  <c r="AO1959" i="217"/>
  <c r="AO1868" i="217"/>
  <c r="AO1801" i="217"/>
  <c r="AO1737" i="217"/>
  <c r="AO1673" i="217"/>
  <c r="AO1609" i="217"/>
  <c r="AO1554" i="217"/>
  <c r="AO1570" i="217"/>
  <c r="AO1586" i="217"/>
  <c r="AO1602" i="217"/>
  <c r="AO1618" i="217"/>
  <c r="AO1634" i="217"/>
  <c r="AO1650" i="217"/>
  <c r="AO1666" i="217"/>
  <c r="AO1682" i="217"/>
  <c r="AO1698" i="217"/>
  <c r="AO1714" i="217"/>
  <c r="AO1730" i="217"/>
  <c r="AO1746" i="217"/>
  <c r="AO1762" i="217"/>
  <c r="AO1778" i="217"/>
  <c r="AO1794" i="217"/>
  <c r="AO1810" i="217"/>
  <c r="AO1826" i="217"/>
  <c r="AO1842" i="217"/>
  <c r="AO1859" i="217"/>
  <c r="AO1880" i="217"/>
  <c r="AO1902" i="217"/>
  <c r="AO1923" i="217"/>
  <c r="AO1944" i="217"/>
  <c r="AO1976" i="217"/>
  <c r="AO2008" i="217"/>
  <c r="AO2040" i="217"/>
  <c r="AO1563" i="217"/>
  <c r="AO1579" i="217"/>
  <c r="AO1595" i="217"/>
  <c r="AO1611" i="217"/>
  <c r="AO1627" i="217"/>
  <c r="AO1643" i="217"/>
  <c r="AO1659" i="217"/>
  <c r="AO1675" i="217"/>
  <c r="AO1691" i="217"/>
  <c r="AO1707" i="217"/>
  <c r="AO1723" i="217"/>
  <c r="AO1739" i="217"/>
  <c r="AO1755" i="217"/>
  <c r="AO1771" i="217"/>
  <c r="AO1787" i="217"/>
  <c r="AO1803" i="217"/>
  <c r="AO1819" i="217"/>
  <c r="AO1835" i="217"/>
  <c r="AO1851" i="217"/>
  <c r="AO1871" i="217"/>
  <c r="AO1892" i="217"/>
  <c r="AO1914" i="217"/>
  <c r="AO1935" i="217"/>
  <c r="AO1963" i="217"/>
  <c r="AO1995" i="217"/>
  <c r="AO2027" i="217"/>
  <c r="AO1552" i="217"/>
  <c r="AO1568" i="217"/>
  <c r="AO1584" i="217"/>
  <c r="AO1600" i="217"/>
  <c r="AO1616" i="217"/>
  <c r="AO1632" i="217"/>
  <c r="AO1648" i="217"/>
  <c r="AO1664" i="217"/>
  <c r="AO1680" i="217"/>
  <c r="AO1696" i="217"/>
  <c r="AO1712" i="217"/>
  <c r="AO1728" i="217"/>
  <c r="AO1744" i="217"/>
  <c r="AO1760" i="217"/>
  <c r="AO1776" i="217"/>
  <c r="AO1792" i="217"/>
  <c r="AO1808" i="217"/>
  <c r="AO1824" i="217"/>
  <c r="AO1840" i="217"/>
  <c r="AO1856" i="217"/>
  <c r="AO1878" i="217"/>
  <c r="AO1899" i="217"/>
  <c r="AO1920" i="217"/>
  <c r="AO1942" i="217"/>
  <c r="AO1972" i="217"/>
  <c r="AO2004" i="217"/>
  <c r="AO2036" i="217"/>
  <c r="AO1865" i="217"/>
  <c r="AO1881" i="217"/>
  <c r="AO1897" i="217"/>
  <c r="AO1913" i="217"/>
  <c r="AO1929" i="217"/>
  <c r="AO1945" i="217"/>
  <c r="AO1961" i="217"/>
  <c r="AO1977" i="217"/>
  <c r="AO1993" i="217"/>
  <c r="AO2009" i="217"/>
  <c r="AO2025" i="217"/>
  <c r="AO2041" i="217"/>
  <c r="AO1950" i="217"/>
  <c r="AO1966" i="217"/>
  <c r="AO1982" i="217"/>
  <c r="AO1998" i="217"/>
  <c r="AO2014" i="217"/>
  <c r="AO2030" i="217"/>
  <c r="AI2048" i="217"/>
  <c r="AI2032" i="217"/>
  <c r="AI2016" i="217"/>
  <c r="AI2000" i="217"/>
  <c r="AI1984" i="217"/>
  <c r="AI1968" i="217"/>
  <c r="AI1952" i="217"/>
  <c r="AI1936" i="217"/>
  <c r="AI1920" i="217"/>
  <c r="AI1904" i="217"/>
  <c r="AI1888" i="217"/>
  <c r="AI1872" i="217"/>
  <c r="AI1856" i="217"/>
  <c r="AI1840" i="217"/>
  <c r="AI1824" i="217"/>
  <c r="AI1808" i="217"/>
  <c r="AI1792" i="217"/>
  <c r="AI1776" i="217"/>
  <c r="AI1760" i="217"/>
  <c r="AI1744" i="217"/>
  <c r="AI1728" i="217"/>
  <c r="AI1712" i="217"/>
  <c r="AI1696" i="217"/>
  <c r="AI1680" i="217"/>
  <c r="AI1664" i="217"/>
  <c r="AI1648" i="217"/>
  <c r="AI1632" i="217"/>
  <c r="AI1616" i="217"/>
  <c r="AI1600" i="217"/>
  <c r="AI1584" i="217"/>
  <c r="AI1568" i="217"/>
  <c r="AI1552" i="217"/>
  <c r="AI2047" i="217"/>
  <c r="AI2031" i="217"/>
  <c r="AI2015" i="217"/>
  <c r="AI1999" i="217"/>
  <c r="AI1983" i="217"/>
  <c r="AI1967" i="217"/>
  <c r="AI1951" i="217"/>
  <c r="AI1935" i="217"/>
  <c r="AI1919" i="217"/>
  <c r="AI1903" i="217"/>
  <c r="AI1887" i="217"/>
  <c r="AI1871" i="217"/>
  <c r="AI1855" i="217"/>
  <c r="AI1839" i="217"/>
  <c r="AI1823" i="217"/>
  <c r="AI1807" i="217"/>
  <c r="AI1791" i="217"/>
  <c r="AI1775" i="217"/>
  <c r="AI1759" i="217"/>
  <c r="AI1743" i="217"/>
  <c r="AI1727" i="217"/>
  <c r="AI1711" i="217"/>
  <c r="AI1695" i="217"/>
  <c r="AI1679" i="217"/>
  <c r="AI1663" i="217"/>
  <c r="AI1647" i="217"/>
  <c r="AI1631" i="217"/>
  <c r="AI1615" i="217"/>
  <c r="AI1599" i="217"/>
  <c r="AI1583" i="217"/>
  <c r="AI1567" i="217"/>
  <c r="AI2040" i="217"/>
  <c r="AI2024" i="217"/>
  <c r="AI2008" i="217"/>
  <c r="AI1992" i="217"/>
  <c r="AI1976" i="217"/>
  <c r="AI1960" i="217"/>
  <c r="AI1944" i="217"/>
  <c r="AI1928" i="217"/>
  <c r="AI1912" i="217"/>
  <c r="AI1896" i="217"/>
  <c r="AI1880" i="217"/>
  <c r="AI1864" i="217"/>
  <c r="AI1848" i="217"/>
  <c r="AI1832" i="217"/>
  <c r="AI1816" i="217"/>
  <c r="AI1800" i="217"/>
  <c r="AI1784" i="217"/>
  <c r="AI1768" i="217"/>
  <c r="AI1752" i="217"/>
  <c r="AI1736" i="217"/>
  <c r="AI1720" i="217"/>
  <c r="AI1704" i="217"/>
  <c r="AI1688" i="217"/>
  <c r="AI1672" i="217"/>
  <c r="AI1656" i="217"/>
  <c r="AI1640" i="217"/>
  <c r="AI1624" i="217"/>
  <c r="AI1608" i="217"/>
  <c r="AI1592" i="217"/>
  <c r="AI1576" i="217"/>
  <c r="AI1560" i="217"/>
  <c r="AI1991" i="217"/>
  <c r="AI1927" i="217"/>
  <c r="AI1863" i="217"/>
  <c r="AI1799" i="217"/>
  <c r="AI1735" i="217"/>
  <c r="AI1671" i="217"/>
  <c r="AI1607" i="217"/>
  <c r="AI2039" i="217"/>
  <c r="AI1975" i="217"/>
  <c r="AI1911" i="217"/>
  <c r="AI1847" i="217"/>
  <c r="AI1783" i="217"/>
  <c r="AI1719" i="217"/>
  <c r="AI1655" i="217"/>
  <c r="AI1591" i="217"/>
  <c r="AI2023" i="217"/>
  <c r="AI1959" i="217"/>
  <c r="AI1895" i="217"/>
  <c r="AI1831" i="217"/>
  <c r="AI1767" i="217"/>
  <c r="AI1703" i="217"/>
  <c r="AI1639" i="217"/>
  <c r="AI1575" i="217"/>
  <c r="AI2007" i="217"/>
  <c r="AI1943" i="217"/>
  <c r="AI1879" i="217"/>
  <c r="AI1815" i="217"/>
  <c r="AI1751" i="217"/>
  <c r="AI1687" i="217"/>
  <c r="AI1623" i="217"/>
  <c r="AI1559" i="217"/>
  <c r="AI67" i="217"/>
  <c r="AC1679" i="217"/>
  <c r="AO2047" i="217"/>
  <c r="AO2015" i="217"/>
  <c r="AO1983" i="217"/>
  <c r="AO1951" i="217"/>
  <c r="AO1927" i="217"/>
  <c r="AO1906" i="217"/>
  <c r="AO1884" i="217"/>
  <c r="AO1863" i="217"/>
  <c r="AO1845" i="217"/>
  <c r="AO1829" i="217"/>
  <c r="AO1813" i="217"/>
  <c r="AO1797" i="217"/>
  <c r="AO1781" i="217"/>
  <c r="AO1765" i="217"/>
  <c r="AO1749" i="217"/>
  <c r="AO1733" i="217"/>
  <c r="AO1717" i="217"/>
  <c r="AO1701" i="217"/>
  <c r="AO1685" i="217"/>
  <c r="AO1669" i="217"/>
  <c r="AO1653" i="217"/>
  <c r="AO1637" i="217"/>
  <c r="AO1621" i="217"/>
  <c r="AO1605" i="217"/>
  <c r="AO1589" i="217"/>
  <c r="AO1573" i="217"/>
  <c r="AO1557" i="217"/>
  <c r="AO2039" i="217"/>
  <c r="AO2007" i="217"/>
  <c r="AO1975" i="217"/>
  <c r="AO1943" i="217"/>
  <c r="AO1922" i="217"/>
  <c r="AO1900" i="217"/>
  <c r="AO1879" i="217"/>
  <c r="AO1858" i="217"/>
  <c r="AO1841" i="217"/>
  <c r="AO1825" i="217"/>
  <c r="AO1809" i="217"/>
  <c r="AO1793" i="217"/>
  <c r="AO1777" i="217"/>
  <c r="AO1761" i="217"/>
  <c r="AO1745" i="217"/>
  <c r="AO1729" i="217"/>
  <c r="AO1713" i="217"/>
  <c r="AO1697" i="217"/>
  <c r="AO1681" i="217"/>
  <c r="AO1665" i="217"/>
  <c r="AO1649" i="217"/>
  <c r="AO1633" i="217"/>
  <c r="AO1617" i="217"/>
  <c r="AO1601" i="217"/>
  <c r="AO1585" i="217"/>
  <c r="AO1569" i="217"/>
  <c r="AO1553" i="217"/>
  <c r="AO1999" i="217"/>
  <c r="AO1895" i="217"/>
  <c r="AO1821" i="217"/>
  <c r="AO1757" i="217"/>
  <c r="AO1693" i="217"/>
  <c r="AO1629" i="217"/>
  <c r="AO1565" i="217"/>
  <c r="AO1932" i="217"/>
  <c r="AO1849" i="217"/>
  <c r="AO1785" i="217"/>
  <c r="AO1721" i="217"/>
  <c r="AO1657" i="217"/>
  <c r="AO1593" i="217"/>
  <c r="AO1558" i="217"/>
  <c r="AO1574" i="217"/>
  <c r="AO1590" i="217"/>
  <c r="AO1606" i="217"/>
  <c r="AO1622" i="217"/>
  <c r="AO1638" i="217"/>
  <c r="AO1654" i="217"/>
  <c r="AO1670" i="217"/>
  <c r="AO1686" i="217"/>
  <c r="AO1702" i="217"/>
  <c r="AO1718" i="217"/>
  <c r="AO1734" i="217"/>
  <c r="AO1750" i="217"/>
  <c r="AO1766" i="217"/>
  <c r="AO1782" i="217"/>
  <c r="AO1798" i="217"/>
  <c r="AO1814" i="217"/>
  <c r="AO1830" i="217"/>
  <c r="AO1846" i="217"/>
  <c r="AO1864" i="217"/>
  <c r="AO1886" i="217"/>
  <c r="AO1907" i="217"/>
  <c r="AO1928" i="217"/>
  <c r="AO1952" i="217"/>
  <c r="AO1984" i="217"/>
  <c r="AO2016" i="217"/>
  <c r="AO2048" i="217"/>
  <c r="AO1567" i="217"/>
  <c r="AO1583" i="217"/>
  <c r="AO1599" i="217"/>
  <c r="AO1615" i="217"/>
  <c r="AO1631" i="217"/>
  <c r="AO1647" i="217"/>
  <c r="AO1663" i="217"/>
  <c r="AO1679" i="217"/>
  <c r="AO1695" i="217"/>
  <c r="AO1711" i="217"/>
  <c r="AO1727" i="217"/>
  <c r="AO1743" i="217"/>
  <c r="AO1759" i="217"/>
  <c r="AO1775" i="217"/>
  <c r="AO1791" i="217"/>
  <c r="AO1807" i="217"/>
  <c r="AO1823" i="217"/>
  <c r="AO1839" i="217"/>
  <c r="AO1855" i="217"/>
  <c r="AO1876" i="217"/>
  <c r="AO1898" i="217"/>
  <c r="AO1919" i="217"/>
  <c r="AO1940" i="217"/>
  <c r="AO1971" i="217"/>
  <c r="AO2003" i="217"/>
  <c r="AO2035" i="217"/>
  <c r="AO1556" i="217"/>
  <c r="AO1572" i="217"/>
  <c r="AO1588" i="217"/>
  <c r="AO1604" i="217"/>
  <c r="AO1620" i="217"/>
  <c r="AO1636" i="217"/>
  <c r="AO1652" i="217"/>
  <c r="AO1668" i="217"/>
  <c r="AO1684" i="217"/>
  <c r="AO1700" i="217"/>
  <c r="AO1716" i="217"/>
  <c r="AO1732" i="217"/>
  <c r="AO1748" i="217"/>
  <c r="AO1764" i="217"/>
  <c r="AO1780" i="217"/>
  <c r="AO1796" i="217"/>
  <c r="AO1812" i="217"/>
  <c r="AO1828" i="217"/>
  <c r="AO1844" i="217"/>
  <c r="AO1862" i="217"/>
  <c r="AO1883" i="217"/>
  <c r="AO1904" i="217"/>
  <c r="AO1926" i="217"/>
  <c r="AO1948" i="217"/>
  <c r="AO1980" i="217"/>
  <c r="AO2012" i="217"/>
  <c r="AO2044" i="217"/>
  <c r="AO1869" i="217"/>
  <c r="AO1885" i="217"/>
  <c r="AO1901" i="217"/>
  <c r="AO1917" i="217"/>
  <c r="AO1933" i="217"/>
  <c r="AO1949" i="217"/>
  <c r="AO1965" i="217"/>
  <c r="AO1981" i="217"/>
  <c r="AO1997" i="217"/>
  <c r="AO2013" i="217"/>
  <c r="AO2029" i="217"/>
  <c r="AO2045" i="217"/>
  <c r="AO1954" i="217"/>
  <c r="AO1970" i="217"/>
  <c r="AO1986" i="217"/>
  <c r="AO2002" i="217"/>
  <c r="AO2018" i="217"/>
  <c r="AO2034" i="217"/>
  <c r="AO2050" i="217"/>
  <c r="AI2051" i="217"/>
  <c r="AI510" i="217"/>
  <c r="AO513" i="217"/>
  <c r="AO509" i="217"/>
  <c r="AO505" i="217"/>
  <c r="AO501" i="217"/>
  <c r="AO497" i="217"/>
  <c r="AO493" i="217"/>
  <c r="AO489" i="217"/>
  <c r="AO485" i="217"/>
  <c r="AO481" i="217"/>
  <c r="AO477" i="217"/>
  <c r="AO473" i="217"/>
  <c r="AO469" i="217"/>
  <c r="AO465" i="217"/>
  <c r="AO461" i="217"/>
  <c r="AO457" i="217"/>
  <c r="AO453" i="217"/>
  <c r="AO449" i="217"/>
  <c r="AO445" i="217"/>
  <c r="AO441" i="217"/>
  <c r="AO437" i="217"/>
  <c r="AO433" i="217"/>
  <c r="AO429" i="217"/>
  <c r="AO425" i="217"/>
  <c r="AO421" i="217"/>
  <c r="AO417" i="217"/>
  <c r="AO413" i="217"/>
  <c r="AO409" i="217"/>
  <c r="AO405" i="217"/>
  <c r="AO401" i="217"/>
  <c r="AO397" i="217"/>
  <c r="AO393" i="217"/>
  <c r="AO389" i="217"/>
  <c r="AO385" i="217"/>
  <c r="AO381" i="217"/>
  <c r="AO377" i="217"/>
  <c r="AO373" i="217"/>
  <c r="AO369" i="217"/>
  <c r="AO365" i="217"/>
  <c r="AO361" i="217"/>
  <c r="AO357" i="217"/>
  <c r="AO353" i="217"/>
  <c r="AO349" i="217"/>
  <c r="AO345" i="217"/>
  <c r="AO341" i="217"/>
  <c r="AO337" i="217"/>
  <c r="AO333" i="217"/>
  <c r="AO329" i="217"/>
  <c r="AO325" i="217"/>
  <c r="AO321" i="217"/>
  <c r="AO317" i="217"/>
  <c r="AO313" i="217"/>
  <c r="AO309" i="217"/>
  <c r="AO305" i="217"/>
  <c r="AO301" i="217"/>
  <c r="AO297" i="217"/>
  <c r="AO293" i="217"/>
  <c r="AO289" i="217"/>
  <c r="AO285" i="217"/>
  <c r="AO281" i="217"/>
  <c r="AO277" i="217"/>
  <c r="AO273" i="217"/>
  <c r="AO269" i="217"/>
  <c r="AO265" i="217"/>
  <c r="AO261" i="217"/>
  <c r="AO257" i="217"/>
  <c r="AO253" i="217"/>
  <c r="AO249" i="217"/>
  <c r="AO245" i="217"/>
  <c r="AO241" i="217"/>
  <c r="AO237" i="217"/>
  <c r="AO233" i="217"/>
  <c r="AO229" i="217"/>
  <c r="AO225" i="217"/>
  <c r="AO221" i="217"/>
  <c r="AO217" i="217"/>
  <c r="AO213" i="217"/>
  <c r="AO209" i="217"/>
  <c r="AO205" i="217"/>
  <c r="AO201" i="217"/>
  <c r="AO197" i="217"/>
  <c r="AO193" i="217"/>
  <c r="AO189" i="217"/>
  <c r="AO185" i="217"/>
  <c r="AO181" i="217"/>
  <c r="AO177" i="217"/>
  <c r="AO173" i="217"/>
  <c r="AO169" i="217"/>
  <c r="AO165" i="217"/>
  <c r="AO161" i="217"/>
  <c r="AO157" i="217"/>
  <c r="AO153" i="217"/>
  <c r="AO149" i="217"/>
  <c r="AO145" i="217"/>
  <c r="AO141" i="217"/>
  <c r="AO137" i="217"/>
  <c r="AO133" i="217"/>
  <c r="AO129" i="217"/>
  <c r="AO125" i="217"/>
  <c r="AO121" i="217"/>
  <c r="AO117" i="217"/>
  <c r="AO113" i="217"/>
  <c r="AO109" i="217"/>
  <c r="AO105" i="217"/>
  <c r="AO101" i="217"/>
  <c r="AO97" i="217"/>
  <c r="AO93" i="217"/>
  <c r="AO89" i="217"/>
  <c r="AO85" i="217"/>
  <c r="AO81" i="217"/>
  <c r="AO77" i="217"/>
  <c r="AO73" i="217"/>
  <c r="AO69" i="217"/>
  <c r="AO65" i="217"/>
  <c r="AO61" i="217"/>
  <c r="AO57" i="217"/>
  <c r="AO53" i="217"/>
  <c r="AO49" i="217"/>
  <c r="AO45" i="217"/>
  <c r="AO41" i="217"/>
  <c r="AO37" i="217"/>
  <c r="AO33" i="217"/>
  <c r="AO29" i="217"/>
  <c r="AO25" i="217"/>
  <c r="AO21" i="217"/>
  <c r="AO17" i="217"/>
  <c r="AO512" i="217"/>
  <c r="AO508" i="217"/>
  <c r="AO504" i="217"/>
  <c r="AO500" i="217"/>
  <c r="AO496" i="217"/>
  <c r="AO492" i="217"/>
  <c r="AO488" i="217"/>
  <c r="AO484" i="217"/>
  <c r="AO480" i="217"/>
  <c r="AO476" i="217"/>
  <c r="AO472" i="217"/>
  <c r="AO468" i="217"/>
  <c r="AO464" i="217"/>
  <c r="AO460" i="217"/>
  <c r="AO456" i="217"/>
  <c r="AO452" i="217"/>
  <c r="AO448" i="217"/>
  <c r="AO444" i="217"/>
  <c r="AO440" i="217"/>
  <c r="AO436" i="217"/>
  <c r="AO432" i="217"/>
  <c r="AO428" i="217"/>
  <c r="AO424" i="217"/>
  <c r="AO420" i="217"/>
  <c r="AO416" i="217"/>
  <c r="AO412" i="217"/>
  <c r="AO408" i="217"/>
  <c r="AO404" i="217"/>
  <c r="AO400" i="217"/>
  <c r="AO396" i="217"/>
  <c r="AO392" i="217"/>
  <c r="AO388" i="217"/>
  <c r="AO384" i="217"/>
  <c r="AO380" i="217"/>
  <c r="AO376" i="217"/>
  <c r="AO372" i="217"/>
  <c r="AO368" i="217"/>
  <c r="AO364" i="217"/>
  <c r="AO360" i="217"/>
  <c r="AO356" i="217"/>
  <c r="AO352" i="217"/>
  <c r="AO348" i="217"/>
  <c r="AO344" i="217"/>
  <c r="AO340" i="217"/>
  <c r="AO336" i="217"/>
  <c r="AO332" i="217"/>
  <c r="AO328" i="217"/>
  <c r="AO324" i="217"/>
  <c r="AO320" i="217"/>
  <c r="AO316" i="217"/>
  <c r="AO312" i="217"/>
  <c r="AO308" i="217"/>
  <c r="AO304" i="217"/>
  <c r="AO300" i="217"/>
  <c r="AO296" i="217"/>
  <c r="AO292" i="217"/>
  <c r="AO288" i="217"/>
  <c r="AO284" i="217"/>
  <c r="AO280" i="217"/>
  <c r="AO276" i="217"/>
  <c r="AO272" i="217"/>
  <c r="AO268" i="217"/>
  <c r="AO264" i="217"/>
  <c r="AO260" i="217"/>
  <c r="AO256" i="217"/>
  <c r="AO252" i="217"/>
  <c r="AO248" i="217"/>
  <c r="AO244" i="217"/>
  <c r="AO240" i="217"/>
  <c r="AO236" i="217"/>
  <c r="AO232" i="217"/>
  <c r="AO228" i="217"/>
  <c r="AO224" i="217"/>
  <c r="AO220" i="217"/>
  <c r="AO216" i="217"/>
  <c r="AO212" i="217"/>
  <c r="AO208" i="217"/>
  <c r="AO204" i="217"/>
  <c r="AO200" i="217"/>
  <c r="AO196" i="217"/>
  <c r="AO192" i="217"/>
  <c r="AO188" i="217"/>
  <c r="AO184" i="217"/>
  <c r="AO180" i="217"/>
  <c r="AO176" i="217"/>
  <c r="AO172" i="217"/>
  <c r="AO168" i="217"/>
  <c r="AO164" i="217"/>
  <c r="AO160" i="217"/>
  <c r="AO156" i="217"/>
  <c r="AO152" i="217"/>
  <c r="AO148" i="217"/>
  <c r="AO144" i="217"/>
  <c r="AO140" i="217"/>
  <c r="AO136" i="217"/>
  <c r="AO132" i="217"/>
  <c r="AO128" i="217"/>
  <c r="AO124" i="217"/>
  <c r="AO120" i="217"/>
  <c r="AO116" i="217"/>
  <c r="AO112" i="217"/>
  <c r="AO108" i="217"/>
  <c r="AO104" i="217"/>
  <c r="AO100" i="217"/>
  <c r="AO96" i="217"/>
  <c r="AO92" i="217"/>
  <c r="AO88" i="217"/>
  <c r="AO84" i="217"/>
  <c r="AO80" i="217"/>
  <c r="AO76" i="217"/>
  <c r="AO72" i="217"/>
  <c r="AO68" i="217"/>
  <c r="AO64" i="217"/>
  <c r="AO60" i="217"/>
  <c r="AO56" i="217"/>
  <c r="AO52" i="217"/>
  <c r="AO48" i="217"/>
  <c r="AO44" i="217"/>
  <c r="AO40" i="217"/>
  <c r="AO36" i="217"/>
  <c r="AO32" i="217"/>
  <c r="AO28" i="217"/>
  <c r="AO24" i="217"/>
  <c r="AO20" i="217"/>
  <c r="AO16" i="217"/>
  <c r="AO515" i="217"/>
  <c r="AO511" i="217"/>
  <c r="AO507" i="217"/>
  <c r="AO503" i="217"/>
  <c r="AO499" i="217"/>
  <c r="AO495" i="217"/>
  <c r="AO491" i="217"/>
  <c r="AO487" i="217"/>
  <c r="AO483" i="217"/>
  <c r="AO479" i="217"/>
  <c r="AO475" i="217"/>
  <c r="AO471" i="217"/>
  <c r="AO467" i="217"/>
  <c r="AO463" i="217"/>
  <c r="AO459" i="217"/>
  <c r="AO455" i="217"/>
  <c r="AO451" i="217"/>
  <c r="AO447" i="217"/>
  <c r="AO443" i="217"/>
  <c r="AO439" i="217"/>
  <c r="AO435" i="217"/>
  <c r="AO431" i="217"/>
  <c r="AO427" i="217"/>
  <c r="AO423" i="217"/>
  <c r="AO419" i="217"/>
  <c r="AO415" i="217"/>
  <c r="AO411" i="217"/>
  <c r="AO407" i="217"/>
  <c r="AO403" i="217"/>
  <c r="AO399" i="217"/>
  <c r="AO395" i="217"/>
  <c r="AO391" i="217"/>
  <c r="AO387" i="217"/>
  <c r="AO383" i="217"/>
  <c r="AO379" i="217"/>
  <c r="AO375" i="217"/>
  <c r="AO371" i="217"/>
  <c r="AO367" i="217"/>
  <c r="AO363" i="217"/>
  <c r="AO359" i="217"/>
  <c r="AO355" i="217"/>
  <c r="AO351" i="217"/>
  <c r="AO347" i="217"/>
  <c r="AO343" i="217"/>
  <c r="AO339" i="217"/>
  <c r="AO335" i="217"/>
  <c r="AO331" i="217"/>
  <c r="AO327" i="217"/>
  <c r="AO323" i="217"/>
  <c r="AO319" i="217"/>
  <c r="AO315" i="217"/>
  <c r="AO311" i="217"/>
  <c r="AO307" i="217"/>
  <c r="AO303" i="217"/>
  <c r="AO299" i="217"/>
  <c r="AO295" i="217"/>
  <c r="AO291" i="217"/>
  <c r="AO287" i="217"/>
  <c r="AO283" i="217"/>
  <c r="AO279" i="217"/>
  <c r="AO275" i="217"/>
  <c r="AO271" i="217"/>
  <c r="AO267" i="217"/>
  <c r="AO263" i="217"/>
  <c r="AO259" i="217"/>
  <c r="AO255" i="217"/>
  <c r="AO251" i="217"/>
  <c r="AO247" i="217"/>
  <c r="AO243" i="217"/>
  <c r="AO239" i="217"/>
  <c r="AO235" i="217"/>
  <c r="AO231" i="217"/>
  <c r="AO227" i="217"/>
  <c r="AO223" i="217"/>
  <c r="AO219" i="217"/>
  <c r="AO215" i="217"/>
  <c r="AO211" i="217"/>
  <c r="AO207" i="217"/>
  <c r="AO203" i="217"/>
  <c r="AO199" i="217"/>
  <c r="AO195" i="217"/>
  <c r="AO191" i="217"/>
  <c r="AO187" i="217"/>
  <c r="AO183" i="217"/>
  <c r="AO179" i="217"/>
  <c r="AO175" i="217"/>
  <c r="AO171" i="217"/>
  <c r="AO167" i="217"/>
  <c r="AO163" i="217"/>
  <c r="AO159" i="217"/>
  <c r="AO155" i="217"/>
  <c r="AO151" i="217"/>
  <c r="AO147" i="217"/>
  <c r="AO143" i="217"/>
  <c r="AO139" i="217"/>
  <c r="AO135" i="217"/>
  <c r="AO131" i="217"/>
  <c r="AO127" i="217"/>
  <c r="AO123" i="217"/>
  <c r="AO119" i="217"/>
  <c r="AO115" i="217"/>
  <c r="AO111" i="217"/>
  <c r="AO107" i="217"/>
  <c r="AO103" i="217"/>
  <c r="AO99" i="217"/>
  <c r="AO95" i="217"/>
  <c r="AO91" i="217"/>
  <c r="AO87" i="217"/>
  <c r="AO83" i="217"/>
  <c r="AO79" i="217"/>
  <c r="AO75" i="217"/>
  <c r="AO71" i="217"/>
  <c r="AO67" i="217"/>
  <c r="AO63" i="217"/>
  <c r="AO59" i="217"/>
  <c r="AO55" i="217"/>
  <c r="AO51" i="217"/>
  <c r="AO47" i="217"/>
  <c r="AO43" i="217"/>
  <c r="AO39" i="217"/>
  <c r="AO35" i="217"/>
  <c r="AO31" i="217"/>
  <c r="AO27" i="217"/>
  <c r="AO23" i="217"/>
  <c r="AO19" i="217"/>
  <c r="AO502" i="217"/>
  <c r="AO486" i="217"/>
  <c r="AO470" i="217"/>
  <c r="AO454" i="217"/>
  <c r="AO438" i="217"/>
  <c r="AO422" i="217"/>
  <c r="AO406" i="217"/>
  <c r="AO390" i="217"/>
  <c r="AO374" i="217"/>
  <c r="AO358" i="217"/>
  <c r="AO342" i="217"/>
  <c r="AO326" i="217"/>
  <c r="AO310" i="217"/>
  <c r="AO294" i="217"/>
  <c r="AO278" i="217"/>
  <c r="AO262" i="217"/>
  <c r="AO246" i="217"/>
  <c r="AO230" i="217"/>
  <c r="AO214" i="217"/>
  <c r="AO198" i="217"/>
  <c r="AO182" i="217"/>
  <c r="AO166" i="217"/>
  <c r="AO150" i="217"/>
  <c r="AO134" i="217"/>
  <c r="AO118" i="217"/>
  <c r="AO102" i="217"/>
  <c r="AO86" i="217"/>
  <c r="AO70" i="217"/>
  <c r="AO54" i="217"/>
  <c r="AO38" i="217"/>
  <c r="AO22" i="217"/>
  <c r="AO514" i="217"/>
  <c r="AO498" i="217"/>
  <c r="AO482" i="217"/>
  <c r="AO466" i="217"/>
  <c r="AO450" i="217"/>
  <c r="AO434" i="217"/>
  <c r="AO418" i="217"/>
  <c r="AO402" i="217"/>
  <c r="AO386" i="217"/>
  <c r="AO370" i="217"/>
  <c r="AO354" i="217"/>
  <c r="AO338" i="217"/>
  <c r="AO322" i="217"/>
  <c r="AO306" i="217"/>
  <c r="AO290" i="217"/>
  <c r="AO274" i="217"/>
  <c r="AO258" i="217"/>
  <c r="AO242" i="217"/>
  <c r="AO226" i="217"/>
  <c r="AO210" i="217"/>
  <c r="AO194" i="217"/>
  <c r="AO178" i="217"/>
  <c r="AO162" i="217"/>
  <c r="AO146" i="217"/>
  <c r="AO130" i="217"/>
  <c r="AO114" i="217"/>
  <c r="AO98" i="217"/>
  <c r="AO82" i="217"/>
  <c r="AO66" i="217"/>
  <c r="AO50" i="217"/>
  <c r="AO34" i="217"/>
  <c r="AO18" i="217"/>
  <c r="AO510" i="217"/>
  <c r="AO494" i="217"/>
  <c r="AO478" i="217"/>
  <c r="AO462" i="217"/>
  <c r="AO446" i="217"/>
  <c r="AO430" i="217"/>
  <c r="AO414" i="217"/>
  <c r="AO398" i="217"/>
  <c r="AO382" i="217"/>
  <c r="AO366" i="217"/>
  <c r="AO350" i="217"/>
  <c r="AO334" i="217"/>
  <c r="AO318" i="217"/>
  <c r="AO302" i="217"/>
  <c r="AO286" i="217"/>
  <c r="AO270" i="217"/>
  <c r="AO254" i="217"/>
  <c r="AO238" i="217"/>
  <c r="AO222" i="217"/>
  <c r="AO206" i="217"/>
  <c r="AO190" i="217"/>
  <c r="AO174" i="217"/>
  <c r="AO158" i="217"/>
  <c r="AO142" i="217"/>
  <c r="AO126" i="217"/>
  <c r="AO110" i="217"/>
  <c r="AO94" i="217"/>
  <c r="AO78" i="217"/>
  <c r="AO62" i="217"/>
  <c r="AO46" i="217"/>
  <c r="AO30" i="217"/>
  <c r="AO506" i="217"/>
  <c r="AO490" i="217"/>
  <c r="AO474" i="217"/>
  <c r="AO458" i="217"/>
  <c r="AO442" i="217"/>
  <c r="AO426" i="217"/>
  <c r="AO410" i="217"/>
  <c r="AO394" i="217"/>
  <c r="AO378" i="217"/>
  <c r="AO362" i="217"/>
  <c r="AO346" i="217"/>
  <c r="AO330" i="217"/>
  <c r="AO314" i="217"/>
  <c r="AO298" i="217"/>
  <c r="AO282" i="217"/>
  <c r="AO266" i="217"/>
  <c r="AO250" i="217"/>
  <c r="AO234" i="217"/>
  <c r="AO218" i="217"/>
  <c r="AO202" i="217"/>
  <c r="AO186" i="217"/>
  <c r="AO170" i="217"/>
  <c r="AO154" i="217"/>
  <c r="AO138" i="217"/>
  <c r="AO122" i="217"/>
  <c r="AO106" i="217"/>
  <c r="AO90" i="217"/>
  <c r="AO74" i="217"/>
  <c r="AO58" i="217"/>
  <c r="AO42" i="217"/>
  <c r="AO26" i="217"/>
  <c r="AI35" i="217"/>
  <c r="D42" i="221"/>
  <c r="E49" i="221"/>
  <c r="E52" i="221"/>
  <c r="D21" i="221"/>
  <c r="E42" i="221"/>
  <c r="E53" i="221"/>
  <c r="Q47" i="221"/>
  <c r="E48" i="221"/>
  <c r="K739" i="217"/>
  <c r="K867" i="217"/>
  <c r="K931" i="217"/>
  <c r="K591" i="217"/>
  <c r="K787" i="217"/>
  <c r="K883" i="217"/>
  <c r="K947" i="217"/>
  <c r="AI1025" i="217"/>
  <c r="AI1021" i="217"/>
  <c r="AI1017" i="217"/>
  <c r="AI1013" i="217"/>
  <c r="AI1009" i="217"/>
  <c r="AI1005" i="217"/>
  <c r="AI1001" i="217"/>
  <c r="AI997" i="217"/>
  <c r="AI993" i="217"/>
  <c r="AI989" i="217"/>
  <c r="AI985" i="217"/>
  <c r="AI981" i="217"/>
  <c r="AI977" i="217"/>
  <c r="AI973" i="217"/>
  <c r="AI969" i="217"/>
  <c r="AI965" i="217"/>
  <c r="AI961" i="217"/>
  <c r="AI957" i="217"/>
  <c r="AI953" i="217"/>
  <c r="AI949" i="217"/>
  <c r="AI945" i="217"/>
  <c r="AI941" i="217"/>
  <c r="AI937" i="217"/>
  <c r="AI933" i="217"/>
  <c r="AI929" i="217"/>
  <c r="AI925" i="217"/>
  <c r="AI921" i="217"/>
  <c r="AI917" i="217"/>
  <c r="AI913" i="217"/>
  <c r="AI909" i="217"/>
  <c r="AI905" i="217"/>
  <c r="AI901" i="217"/>
  <c r="AI897" i="217"/>
  <c r="AI893" i="217"/>
  <c r="AI889" i="217"/>
  <c r="AI885" i="217"/>
  <c r="AI881" i="217"/>
  <c r="AI877" i="217"/>
  <c r="AI873" i="217"/>
  <c r="AI869" i="217"/>
  <c r="AI865" i="217"/>
  <c r="AI861" i="217"/>
  <c r="AI857" i="217"/>
  <c r="AI853" i="217"/>
  <c r="AI849" i="217"/>
  <c r="AI845" i="217"/>
  <c r="AI841" i="217"/>
  <c r="AI837" i="217"/>
  <c r="AI833" i="217"/>
  <c r="AI829" i="217"/>
  <c r="AI825" i="217"/>
  <c r="AI821" i="217"/>
  <c r="AI817" i="217"/>
  <c r="AI813" i="217"/>
  <c r="AI809" i="217"/>
  <c r="AI805" i="217"/>
  <c r="AI801" i="217"/>
  <c r="AI797" i="217"/>
  <c r="AI793" i="217"/>
  <c r="AI789" i="217"/>
  <c r="AI785" i="217"/>
  <c r="AI781" i="217"/>
  <c r="AI777" i="217"/>
  <c r="AI773" i="217"/>
  <c r="AI769" i="217"/>
  <c r="AI765" i="217"/>
  <c r="AI761" i="217"/>
  <c r="AI757" i="217"/>
  <c r="AI753" i="217"/>
  <c r="AI749" i="217"/>
  <c r="AI745" i="217"/>
  <c r="AI741" i="217"/>
  <c r="AI737" i="217"/>
  <c r="AI733" i="217"/>
  <c r="AI729" i="217"/>
  <c r="AI725" i="217"/>
  <c r="AI721" i="217"/>
  <c r="AI717" i="217"/>
  <c r="AI713" i="217"/>
  <c r="AI709" i="217"/>
  <c r="AI705" i="217"/>
  <c r="AI701" i="217"/>
  <c r="AI697" i="217"/>
  <c r="AI693" i="217"/>
  <c r="AI689" i="217"/>
  <c r="AI685" i="217"/>
  <c r="AI681" i="217"/>
  <c r="AI677" i="217"/>
  <c r="AI673" i="217"/>
  <c r="AI669" i="217"/>
  <c r="AI665" i="217"/>
  <c r="AI661" i="217"/>
  <c r="AI657" i="217"/>
  <c r="AI653" i="217"/>
  <c r="AI649" i="217"/>
  <c r="AI645" i="217"/>
  <c r="AI641" i="217"/>
  <c r="AI637" i="217"/>
  <c r="AI633" i="217"/>
  <c r="AI629" i="217"/>
  <c r="AI625" i="217"/>
  <c r="AI621" i="217"/>
  <c r="AI617" i="217"/>
  <c r="AI613" i="217"/>
  <c r="AI609" i="217"/>
  <c r="AI605" i="217"/>
  <c r="AI601" i="217"/>
  <c r="AI597" i="217"/>
  <c r="AI593" i="217"/>
  <c r="AI589" i="217"/>
  <c r="AI585" i="217"/>
  <c r="AI581" i="217"/>
  <c r="AI577" i="217"/>
  <c r="AI573" i="217"/>
  <c r="AI569" i="217"/>
  <c r="AI565" i="217"/>
  <c r="AI561" i="217"/>
  <c r="AI557" i="217"/>
  <c r="AI553" i="217"/>
  <c r="AI549" i="217"/>
  <c r="AI545" i="217"/>
  <c r="AI541" i="217"/>
  <c r="AI537" i="217"/>
  <c r="AI533" i="217"/>
  <c r="AI529" i="217"/>
  <c r="AI1023" i="217"/>
  <c r="AI1015" i="217"/>
  <c r="AI1003" i="217"/>
  <c r="AI987" i="217"/>
  <c r="AI979" i="217"/>
  <c r="AI967" i="217"/>
  <c r="AI959" i="217"/>
  <c r="AI947" i="217"/>
  <c r="AI935" i="217"/>
  <c r="AI923" i="217"/>
  <c r="AI911" i="217"/>
  <c r="AI895" i="217"/>
  <c r="AI883" i="217"/>
  <c r="AI871" i="217"/>
  <c r="AI859" i="217"/>
  <c r="AI851" i="217"/>
  <c r="AI839" i="217"/>
  <c r="AI827" i="217"/>
  <c r="AI819" i="217"/>
  <c r="AI803" i="217"/>
  <c r="AI791" i="217"/>
  <c r="AI775" i="217"/>
  <c r="AI763" i="217"/>
  <c r="AI751" i="217"/>
  <c r="AI739" i="217"/>
  <c r="AI727" i="217"/>
  <c r="AI715" i="217"/>
  <c r="AI707" i="217"/>
  <c r="AI695" i="217"/>
  <c r="AI683" i="217"/>
  <c r="AI675" i="217"/>
  <c r="AI663" i="217"/>
  <c r="AI651" i="217"/>
  <c r="AI639" i="217"/>
  <c r="AI627" i="217"/>
  <c r="AI619" i="217"/>
  <c r="AI607" i="217"/>
  <c r="AI595" i="217"/>
  <c r="AI587" i="217"/>
  <c r="AI575" i="217"/>
  <c r="AI563" i="217"/>
  <c r="AI555" i="217"/>
  <c r="AI543" i="217"/>
  <c r="AI531" i="217"/>
  <c r="AI1024" i="217"/>
  <c r="AI1020" i="217"/>
  <c r="AI1016" i="217"/>
  <c r="AI1012" i="217"/>
  <c r="AI1008" i="217"/>
  <c r="AI1004" i="217"/>
  <c r="AI1000" i="217"/>
  <c r="AI996" i="217"/>
  <c r="AI992" i="217"/>
  <c r="AI988" i="217"/>
  <c r="AI984" i="217"/>
  <c r="AI980" i="217"/>
  <c r="AI976" i="217"/>
  <c r="AI972" i="217"/>
  <c r="AI968" i="217"/>
  <c r="AI964" i="217"/>
  <c r="AI960" i="217"/>
  <c r="AI956" i="217"/>
  <c r="AI952" i="217"/>
  <c r="AI948" i="217"/>
  <c r="AI944" i="217"/>
  <c r="AI940" i="217"/>
  <c r="AI936" i="217"/>
  <c r="AI932" i="217"/>
  <c r="AI928" i="217"/>
  <c r="AI924" i="217"/>
  <c r="AI920" i="217"/>
  <c r="AI916" i="217"/>
  <c r="AI912" i="217"/>
  <c r="AI908" i="217"/>
  <c r="AI904" i="217"/>
  <c r="AI900" i="217"/>
  <c r="AI896" i="217"/>
  <c r="AI892" i="217"/>
  <c r="AI888" i="217"/>
  <c r="AI884" i="217"/>
  <c r="AI880" i="217"/>
  <c r="AI876" i="217"/>
  <c r="AI872" i="217"/>
  <c r="AI868" i="217"/>
  <c r="AI864" i="217"/>
  <c r="AI860" i="217"/>
  <c r="AI856" i="217"/>
  <c r="AI852" i="217"/>
  <c r="AI848" i="217"/>
  <c r="AI844" i="217"/>
  <c r="AI840" i="217"/>
  <c r="AI836" i="217"/>
  <c r="AI832" i="217"/>
  <c r="AI828" i="217"/>
  <c r="AI824" i="217"/>
  <c r="AI820" i="217"/>
  <c r="AI816" i="217"/>
  <c r="AI812" i="217"/>
  <c r="AI808" i="217"/>
  <c r="AI804" i="217"/>
  <c r="AI800" i="217"/>
  <c r="AI796" i="217"/>
  <c r="AI792" i="217"/>
  <c r="AI788" i="217"/>
  <c r="AI784" i="217"/>
  <c r="AI780" i="217"/>
  <c r="AI776" i="217"/>
  <c r="AI772" i="217"/>
  <c r="AI768" i="217"/>
  <c r="AI764" i="217"/>
  <c r="AI760" i="217"/>
  <c r="AI756" i="217"/>
  <c r="AI752" i="217"/>
  <c r="AI748" i="217"/>
  <c r="AI744" i="217"/>
  <c r="AI740" i="217"/>
  <c r="AI736" i="217"/>
  <c r="AI732" i="217"/>
  <c r="AI728" i="217"/>
  <c r="AI724" i="217"/>
  <c r="AI720" i="217"/>
  <c r="AI716" i="217"/>
  <c r="AI712" i="217"/>
  <c r="AI708" i="217"/>
  <c r="AI704" i="217"/>
  <c r="AI700" i="217"/>
  <c r="AI696" i="217"/>
  <c r="AI692" i="217"/>
  <c r="AI688" i="217"/>
  <c r="AI684" i="217"/>
  <c r="AI680" i="217"/>
  <c r="AI676" i="217"/>
  <c r="AI672" i="217"/>
  <c r="AI668" i="217"/>
  <c r="AI664" i="217"/>
  <c r="AI660" i="217"/>
  <c r="AI656" i="217"/>
  <c r="AI652" i="217"/>
  <c r="AI648" i="217"/>
  <c r="AI644" i="217"/>
  <c r="AI640" i="217"/>
  <c r="AI636" i="217"/>
  <c r="AI632" i="217"/>
  <c r="AI628" i="217"/>
  <c r="AI624" i="217"/>
  <c r="AI620" i="217"/>
  <c r="AI616" i="217"/>
  <c r="AI612" i="217"/>
  <c r="AI608" i="217"/>
  <c r="AI604" i="217"/>
  <c r="AI600" i="217"/>
  <c r="AI596" i="217"/>
  <c r="AI592" i="217"/>
  <c r="AI588" i="217"/>
  <c r="AI584" i="217"/>
  <c r="AI580" i="217"/>
  <c r="AI576" i="217"/>
  <c r="AI572" i="217"/>
  <c r="AI568" i="217"/>
  <c r="AI564" i="217"/>
  <c r="AI560" i="217"/>
  <c r="AI556" i="217"/>
  <c r="AI552" i="217"/>
  <c r="AI548" i="217"/>
  <c r="AI544" i="217"/>
  <c r="AI540" i="217"/>
  <c r="AI536" i="217"/>
  <c r="AI532" i="217"/>
  <c r="AI528" i="217"/>
  <c r="AI1019" i="217"/>
  <c r="AI1007" i="217"/>
  <c r="AI999" i="217"/>
  <c r="AI991" i="217"/>
  <c r="AI975" i="217"/>
  <c r="AI963" i="217"/>
  <c r="AI951" i="217"/>
  <c r="AI939" i="217"/>
  <c r="AI927" i="217"/>
  <c r="AI919" i="217"/>
  <c r="AI907" i="217"/>
  <c r="AI899" i="217"/>
  <c r="AI887" i="217"/>
  <c r="AI875" i="217"/>
  <c r="AI863" i="217"/>
  <c r="AI847" i="217"/>
  <c r="AI835" i="217"/>
  <c r="AI823" i="217"/>
  <c r="AI811" i="217"/>
  <c r="AI799" i="217"/>
  <c r="AI787" i="217"/>
  <c r="AI779" i="217"/>
  <c r="AI767" i="217"/>
  <c r="AI755" i="217"/>
  <c r="AI743" i="217"/>
  <c r="AI731" i="217"/>
  <c r="AI723" i="217"/>
  <c r="AI711" i="217"/>
  <c r="AI699" i="217"/>
  <c r="AI691" i="217"/>
  <c r="AI679" i="217"/>
  <c r="AI667" i="217"/>
  <c r="AI655" i="217"/>
  <c r="AI643" i="217"/>
  <c r="AI631" i="217"/>
  <c r="AI623" i="217"/>
  <c r="AI611" i="217"/>
  <c r="AI603" i="217"/>
  <c r="AI591" i="217"/>
  <c r="AI579" i="217"/>
  <c r="AI567" i="217"/>
  <c r="AI559" i="217"/>
  <c r="AI547" i="217"/>
  <c r="AI539" i="217"/>
  <c r="AI1027" i="217"/>
  <c r="AI1011" i="217"/>
  <c r="AI995" i="217"/>
  <c r="AI983" i="217"/>
  <c r="AI971" i="217"/>
  <c r="AI955" i="217"/>
  <c r="AI943" i="217"/>
  <c r="AI931" i="217"/>
  <c r="AI915" i="217"/>
  <c r="AI903" i="217"/>
  <c r="AI891" i="217"/>
  <c r="AI879" i="217"/>
  <c r="AI867" i="217"/>
  <c r="AI855" i="217"/>
  <c r="AI843" i="217"/>
  <c r="AI831" i="217"/>
  <c r="AI815" i="217"/>
  <c r="AI807" i="217"/>
  <c r="AI795" i="217"/>
  <c r="AI783" i="217"/>
  <c r="AI771" i="217"/>
  <c r="AI759" i="217"/>
  <c r="AI747" i="217"/>
  <c r="AI735" i="217"/>
  <c r="AI719" i="217"/>
  <c r="AI703" i="217"/>
  <c r="AI687" i="217"/>
  <c r="AI671" i="217"/>
  <c r="AI659" i="217"/>
  <c r="AI647" i="217"/>
  <c r="AI635" i="217"/>
  <c r="AI615" i="217"/>
  <c r="AI599" i="217"/>
  <c r="AI583" i="217"/>
  <c r="AI571" i="217"/>
  <c r="AI551" i="217"/>
  <c r="AI535" i="217"/>
  <c r="AI1022" i="217"/>
  <c r="AI1006" i="217"/>
  <c r="AI990" i="217"/>
  <c r="AI974" i="217"/>
  <c r="AI958" i="217"/>
  <c r="AI942" i="217"/>
  <c r="AI926" i="217"/>
  <c r="AI910" i="217"/>
  <c r="AI894" i="217"/>
  <c r="AI878" i="217"/>
  <c r="AI862" i="217"/>
  <c r="AI846" i="217"/>
  <c r="AI830" i="217"/>
  <c r="AI814" i="217"/>
  <c r="AI798" i="217"/>
  <c r="AI782" i="217"/>
  <c r="AI766" i="217"/>
  <c r="AI750" i="217"/>
  <c r="AI734" i="217"/>
  <c r="AI718" i="217"/>
  <c r="AI702" i="217"/>
  <c r="AI686" i="217"/>
  <c r="AI670" i="217"/>
  <c r="AI654" i="217"/>
  <c r="AI638" i="217"/>
  <c r="AI622" i="217"/>
  <c r="AI606" i="217"/>
  <c r="AI590" i="217"/>
  <c r="AI574" i="217"/>
  <c r="AI558" i="217"/>
  <c r="AI542" i="217"/>
  <c r="AI1018" i="217"/>
  <c r="AI1002" i="217"/>
  <c r="AI986" i="217"/>
  <c r="AI970" i="217"/>
  <c r="AI954" i="217"/>
  <c r="AI938" i="217"/>
  <c r="AI922" i="217"/>
  <c r="AI906" i="217"/>
  <c r="AI890" i="217"/>
  <c r="AI874" i="217"/>
  <c r="AI858" i="217"/>
  <c r="AI842" i="217"/>
  <c r="AI826" i="217"/>
  <c r="AI810" i="217"/>
  <c r="AI794" i="217"/>
  <c r="AI778" i="217"/>
  <c r="AI762" i="217"/>
  <c r="AI746" i="217"/>
  <c r="AI730" i="217"/>
  <c r="AI714" i="217"/>
  <c r="AI698" i="217"/>
  <c r="AI682" i="217"/>
  <c r="AI666" i="217"/>
  <c r="AI650" i="217"/>
  <c r="AI634" i="217"/>
  <c r="AI618" i="217"/>
  <c r="AI602" i="217"/>
  <c r="AI586" i="217"/>
  <c r="AI570" i="217"/>
  <c r="AI554" i="217"/>
  <c r="AI538" i="217"/>
  <c r="AI1026" i="217"/>
  <c r="AI994" i="217"/>
  <c r="AI978" i="217"/>
  <c r="AI962" i="217"/>
  <c r="AI946" i="217"/>
  <c r="AI930" i="217"/>
  <c r="AI914" i="217"/>
  <c r="AI898" i="217"/>
  <c r="AI882" i="217"/>
  <c r="AI866" i="217"/>
  <c r="AI850" i="217"/>
  <c r="AI834" i="217"/>
  <c r="AI818" i="217"/>
  <c r="AI802" i="217"/>
  <c r="AI786" i="217"/>
  <c r="AI770" i="217"/>
  <c r="AI738" i="217"/>
  <c r="AI722" i="217"/>
  <c r="AI706" i="217"/>
  <c r="AI690" i="217"/>
  <c r="AI674" i="217"/>
  <c r="AI642" i="217"/>
  <c r="AI626" i="217"/>
  <c r="AI610" i="217"/>
  <c r="AI578" i="217"/>
  <c r="AI546" i="217"/>
  <c r="AI1014" i="217"/>
  <c r="AI998" i="217"/>
  <c r="AI982" i="217"/>
  <c r="AI966" i="217"/>
  <c r="AI950" i="217"/>
  <c r="AI934" i="217"/>
  <c r="AI918" i="217"/>
  <c r="AI902" i="217"/>
  <c r="AI886" i="217"/>
  <c r="AI870" i="217"/>
  <c r="AI854" i="217"/>
  <c r="AI838" i="217"/>
  <c r="AI822" i="217"/>
  <c r="AI806" i="217"/>
  <c r="AI790" i="217"/>
  <c r="AI774" i="217"/>
  <c r="AI758" i="217"/>
  <c r="AI742" i="217"/>
  <c r="AI726" i="217"/>
  <c r="AI710" i="217"/>
  <c r="AI694" i="217"/>
  <c r="AI678" i="217"/>
  <c r="AI662" i="217"/>
  <c r="AI646" i="217"/>
  <c r="AI630" i="217"/>
  <c r="AI614" i="217"/>
  <c r="AI598" i="217"/>
  <c r="AI582" i="217"/>
  <c r="AI566" i="217"/>
  <c r="AI550" i="217"/>
  <c r="AI534" i="217"/>
  <c r="AI1010" i="217"/>
  <c r="AI754" i="217"/>
  <c r="AI658" i="217"/>
  <c r="AI594" i="217"/>
  <c r="AI562" i="217"/>
  <c r="AI530" i="217"/>
  <c r="E3384" i="217"/>
  <c r="E891" i="217"/>
  <c r="E763" i="217"/>
  <c r="E635" i="217"/>
  <c r="K691" i="217"/>
  <c r="Q2559" i="217"/>
  <c r="Q2091" i="217"/>
  <c r="Q2347" i="217"/>
  <c r="Q2227" i="217"/>
  <c r="Q2483" i="217"/>
  <c r="Q2331" i="217"/>
  <c r="Q2459" i="217"/>
  <c r="Q2083" i="217"/>
  <c r="Q2211" i="217"/>
  <c r="Q2339" i="217"/>
  <c r="Q2467" i="217"/>
  <c r="Q2094" i="217"/>
  <c r="Q2126" i="217"/>
  <c r="Q2158" i="217"/>
  <c r="Q2190" i="217"/>
  <c r="Q2222" i="217"/>
  <c r="Q2254" i="217"/>
  <c r="Q2286" i="217"/>
  <c r="Q2318" i="217"/>
  <c r="Q2350" i="217"/>
  <c r="Q2382" i="217"/>
  <c r="Q2414" i="217"/>
  <c r="Q2446" i="217"/>
  <c r="Q2478" i="217"/>
  <c r="Q2510" i="217"/>
  <c r="Q2542" i="217"/>
  <c r="Q2095" i="217"/>
  <c r="Q2127" i="217"/>
  <c r="Q2159" i="217"/>
  <c r="Q2191" i="217"/>
  <c r="Q2223" i="217"/>
  <c r="Q2255" i="217"/>
  <c r="Q2287" i="217"/>
  <c r="Q2319" i="217"/>
  <c r="Q2351" i="217"/>
  <c r="Q2383" i="217"/>
  <c r="Q2415" i="217"/>
  <c r="Q2447" i="217"/>
  <c r="Q2479" i="217"/>
  <c r="Q2511" i="217"/>
  <c r="Q2543" i="217"/>
  <c r="Q2553" i="217"/>
  <c r="Q2537" i="217"/>
  <c r="Q2521" i="217"/>
  <c r="Q2505" i="217"/>
  <c r="Q2489" i="217"/>
  <c r="Q2473" i="217"/>
  <c r="Q2457" i="217"/>
  <c r="Q2441" i="217"/>
  <c r="Q2425" i="217"/>
  <c r="Q2409" i="217"/>
  <c r="Q2393" i="217"/>
  <c r="Q2377" i="217"/>
  <c r="Q2361" i="217"/>
  <c r="Q2345" i="217"/>
  <c r="Q2329" i="217"/>
  <c r="Q2313" i="217"/>
  <c r="Q2297" i="217"/>
  <c r="Q2281" i="217"/>
  <c r="Q2265" i="217"/>
  <c r="Q2249" i="217"/>
  <c r="Q2233" i="217"/>
  <c r="Q2217" i="217"/>
  <c r="Q2201" i="217"/>
  <c r="Q2185" i="217"/>
  <c r="Q2169" i="217"/>
  <c r="Q2153" i="217"/>
  <c r="Q2137" i="217"/>
  <c r="Q2121" i="217"/>
  <c r="Q2105" i="217"/>
  <c r="Q2089" i="217"/>
  <c r="Q2073" i="217"/>
  <c r="Q2556" i="217"/>
  <c r="Q2540" i="217"/>
  <c r="Q2524" i="217"/>
  <c r="Q2508" i="217"/>
  <c r="Q2492" i="217"/>
  <c r="Q2476" i="217"/>
  <c r="Q2460" i="217"/>
  <c r="Q2444" i="217"/>
  <c r="Q2428" i="217"/>
  <c r="Q2412" i="217"/>
  <c r="Q2396" i="217"/>
  <c r="Q2380" i="217"/>
  <c r="Q2364" i="217"/>
  <c r="Q2348" i="217"/>
  <c r="Q2332" i="217"/>
  <c r="Q2316" i="217"/>
  <c r="Q2300" i="217"/>
  <c r="Q2284" i="217"/>
  <c r="Q2268" i="217"/>
  <c r="Q2252" i="217"/>
  <c r="Q2236" i="217"/>
  <c r="Q2220" i="217"/>
  <c r="Q2204" i="217"/>
  <c r="Q2188" i="217"/>
  <c r="Q2172" i="217"/>
  <c r="Q2156" i="217"/>
  <c r="Q2140" i="217"/>
  <c r="Q2124" i="217"/>
  <c r="Q2108" i="217"/>
  <c r="Q2092" i="217"/>
  <c r="Q2076" i="217"/>
  <c r="Q2066" i="217"/>
  <c r="Q2098" i="217"/>
  <c r="Q2130" i="217"/>
  <c r="Q2162" i="217"/>
  <c r="Q2194" i="217"/>
  <c r="Q2226" i="217"/>
  <c r="Q2258" i="217"/>
  <c r="Q2290" i="217"/>
  <c r="Q2322" i="217"/>
  <c r="Q2354" i="217"/>
  <c r="Q2386" i="217"/>
  <c r="Q2418" i="217"/>
  <c r="Q2450" i="217"/>
  <c r="Q2482" i="217"/>
  <c r="Q2514" i="217"/>
  <c r="Q2546" i="217"/>
  <c r="Q2131" i="217"/>
  <c r="Q2475" i="217"/>
  <c r="Q2099" i="217"/>
  <c r="Q2291" i="217"/>
  <c r="Q2547" i="217"/>
  <c r="Q2235" i="217"/>
  <c r="Q2363" i="217"/>
  <c r="Q2491" i="217"/>
  <c r="Q2115" i="217"/>
  <c r="Q2243" i="217"/>
  <c r="Q2371" i="217"/>
  <c r="Q2499" i="217"/>
  <c r="Q2070" i="217"/>
  <c r="Q2102" i="217"/>
  <c r="Q2134" i="217"/>
  <c r="Q2166" i="217"/>
  <c r="Q2198" i="217"/>
  <c r="Q2230" i="217"/>
  <c r="Q2262" i="217"/>
  <c r="Q2294" i="217"/>
  <c r="Q2326" i="217"/>
  <c r="Q2358" i="217"/>
  <c r="Q2390" i="217"/>
  <c r="Q2422" i="217"/>
  <c r="Q2454" i="217"/>
  <c r="Q2486" i="217"/>
  <c r="Q2518" i="217"/>
  <c r="Q2550" i="217"/>
  <c r="Q2071" i="217"/>
  <c r="Q2103" i="217"/>
  <c r="Q2135" i="217"/>
  <c r="Q2167" i="217"/>
  <c r="Q2199" i="217"/>
  <c r="Q2231" i="217"/>
  <c r="Q2263" i="217"/>
  <c r="Q2295" i="217"/>
  <c r="Q2327" i="217"/>
  <c r="Q2359" i="217"/>
  <c r="Q2391" i="217"/>
  <c r="Q2423" i="217"/>
  <c r="Q2455" i="217"/>
  <c r="Q2487" i="217"/>
  <c r="Q2519" i="217"/>
  <c r="Q2551" i="217"/>
  <c r="Q2549" i="217"/>
  <c r="Q2533" i="217"/>
  <c r="Q2517" i="217"/>
  <c r="Q2501" i="217"/>
  <c r="Q2485" i="217"/>
  <c r="Q2469" i="217"/>
  <c r="Q2453" i="217"/>
  <c r="Q2437" i="217"/>
  <c r="Q2421" i="217"/>
  <c r="Q2405" i="217"/>
  <c r="Q2389" i="217"/>
  <c r="Q2373" i="217"/>
  <c r="Q2357" i="217"/>
  <c r="Q2341" i="217"/>
  <c r="Q2325" i="217"/>
  <c r="Q2309" i="217"/>
  <c r="Q2293" i="217"/>
  <c r="Q2277" i="217"/>
  <c r="Q2261" i="217"/>
  <c r="Q2245" i="217"/>
  <c r="Q2229" i="217"/>
  <c r="Q2213" i="217"/>
  <c r="Q2197" i="217"/>
  <c r="Q2181" i="217"/>
  <c r="Q2165" i="217"/>
  <c r="Q2149" i="217"/>
  <c r="Q2133" i="217"/>
  <c r="Q2117" i="217"/>
  <c r="Q2101" i="217"/>
  <c r="Q2085" i="217"/>
  <c r="Q2069" i="217"/>
  <c r="Q2552" i="217"/>
  <c r="Q2536" i="217"/>
  <c r="Q2520" i="217"/>
  <c r="Q2504" i="217"/>
  <c r="Q2488" i="217"/>
  <c r="Q2472" i="217"/>
  <c r="Q2456" i="217"/>
  <c r="Q2440" i="217"/>
  <c r="Q2424" i="217"/>
  <c r="Q2408" i="217"/>
  <c r="Q2392" i="217"/>
  <c r="Q2376" i="217"/>
  <c r="Q2360" i="217"/>
  <c r="Q2344" i="217"/>
  <c r="Q2328" i="217"/>
  <c r="Q2312" i="217"/>
  <c r="Q2296" i="217"/>
  <c r="Q2280" i="217"/>
  <c r="Q2264" i="217"/>
  <c r="Q2248" i="217"/>
  <c r="Q2232" i="217"/>
  <c r="Q2216" i="217"/>
  <c r="Q2200" i="217"/>
  <c r="Q2184" i="217"/>
  <c r="Q2168" i="217"/>
  <c r="Q2152" i="217"/>
  <c r="Q2136" i="217"/>
  <c r="Q2120" i="217"/>
  <c r="Q2104" i="217"/>
  <c r="Q2088" i="217"/>
  <c r="Q2072" i="217"/>
  <c r="Q2074" i="217"/>
  <c r="Q2106" i="217"/>
  <c r="Q2138" i="217"/>
  <c r="Q2170" i="217"/>
  <c r="Q2202" i="217"/>
  <c r="Q2234" i="217"/>
  <c r="Q2266" i="217"/>
  <c r="Q2298" i="217"/>
  <c r="Q2330" i="217"/>
  <c r="Q2362" i="217"/>
  <c r="Q2394" i="217"/>
  <c r="Q2426" i="217"/>
  <c r="Q2458" i="217"/>
  <c r="Q2490" i="217"/>
  <c r="Q2522" i="217"/>
  <c r="Q2554" i="217"/>
  <c r="Q2075" i="217"/>
  <c r="W175" i="217"/>
  <c r="W351" i="217"/>
  <c r="W31" i="217"/>
  <c r="W207" i="217"/>
  <c r="W367" i="217"/>
  <c r="E1019" i="217"/>
  <c r="E807" i="217"/>
  <c r="E679" i="217"/>
  <c r="E575" i="217"/>
  <c r="E2466" i="217"/>
  <c r="E2210" i="217"/>
  <c r="E2099" i="217"/>
  <c r="E987" i="217"/>
  <c r="E919" i="217"/>
  <c r="E875" i="217"/>
  <c r="E831" i="217"/>
  <c r="E791" i="217"/>
  <c r="E747" i="217"/>
  <c r="E703" i="217"/>
  <c r="E663" i="217"/>
  <c r="E619" i="217"/>
  <c r="E571" i="217"/>
  <c r="E2386" i="217"/>
  <c r="E2143" i="217"/>
  <c r="E2079" i="217"/>
  <c r="E2162" i="217"/>
  <c r="E2072" i="217"/>
  <c r="E2088" i="217"/>
  <c r="E2104" i="217"/>
  <c r="E2120" i="217"/>
  <c r="E2136" i="217"/>
  <c r="E2166" i="217"/>
  <c r="E2230" i="217"/>
  <c r="E2294" i="217"/>
  <c r="E2358" i="217"/>
  <c r="E2422" i="217"/>
  <c r="E2486" i="217"/>
  <c r="E2550" i="217"/>
  <c r="E2077" i="217"/>
  <c r="E2093" i="217"/>
  <c r="E2109" i="217"/>
  <c r="E2125" i="217"/>
  <c r="E2141" i="217"/>
  <c r="E2186" i="217"/>
  <c r="E2250" i="217"/>
  <c r="E2314" i="217"/>
  <c r="E2378" i="217"/>
  <c r="E2442" i="217"/>
  <c r="E2506" i="217"/>
  <c r="E2066" i="217"/>
  <c r="E2082" i="217"/>
  <c r="E2098" i="217"/>
  <c r="E2114" i="217"/>
  <c r="E2130" i="217"/>
  <c r="E2146" i="217"/>
  <c r="E2206" i="217"/>
  <c r="E2270" i="217"/>
  <c r="E2334" i="217"/>
  <c r="E2398" i="217"/>
  <c r="E2462" i="217"/>
  <c r="E2526" i="217"/>
  <c r="E2155" i="217"/>
  <c r="E2171" i="217"/>
  <c r="E2187" i="217"/>
  <c r="E2203" i="217"/>
  <c r="E2219" i="217"/>
  <c r="E2235" i="217"/>
  <c r="E2251" i="217"/>
  <c r="E2267" i="217"/>
  <c r="E2283" i="217"/>
  <c r="E2299" i="217"/>
  <c r="E2315" i="217"/>
  <c r="E2331" i="217"/>
  <c r="E2347" i="217"/>
  <c r="E2363" i="217"/>
  <c r="E2379" i="217"/>
  <c r="E2395" i="217"/>
  <c r="E2411" i="217"/>
  <c r="E2427" i="217"/>
  <c r="E2443" i="217"/>
  <c r="E2459" i="217"/>
  <c r="E2475" i="217"/>
  <c r="E2491" i="217"/>
  <c r="E2507" i="217"/>
  <c r="E2523" i="217"/>
  <c r="E2543" i="217"/>
  <c r="E2563" i="217"/>
  <c r="E2164" i="217"/>
  <c r="E2188" i="217"/>
  <c r="E2208" i="217"/>
  <c r="E2228" i="217"/>
  <c r="E2252" i="217"/>
  <c r="E2272" i="217"/>
  <c r="E2292" i="217"/>
  <c r="E2324" i="217"/>
  <c r="E2356" i="217"/>
  <c r="E2388" i="217"/>
  <c r="E2420" i="217"/>
  <c r="E2452" i="217"/>
  <c r="E2484" i="217"/>
  <c r="E2516" i="217"/>
  <c r="E2548" i="217"/>
  <c r="E2165" i="217"/>
  <c r="E2197" i="217"/>
  <c r="E2229" i="217"/>
  <c r="E2261" i="217"/>
  <c r="E2293" i="217"/>
  <c r="E2325" i="217"/>
  <c r="E2357" i="217"/>
  <c r="E2389" i="217"/>
  <c r="E2421" i="217"/>
  <c r="E2453" i="217"/>
  <c r="E2485" i="217"/>
  <c r="E2517" i="217"/>
  <c r="E2549" i="217"/>
  <c r="E2242" i="217"/>
  <c r="K899" i="217"/>
  <c r="K655" i="217"/>
  <c r="Q2506" i="217"/>
  <c r="Q2442" i="217"/>
  <c r="Q2378" i="217"/>
  <c r="Q2314" i="217"/>
  <c r="Q2250" i="217"/>
  <c r="Q2186" i="217"/>
  <c r="Q2122" i="217"/>
  <c r="Q2064" i="217"/>
  <c r="Q2096" i="217"/>
  <c r="Q2128" i="217"/>
  <c r="Q2160" i="217"/>
  <c r="Q2192" i="217"/>
  <c r="Q2224" i="217"/>
  <c r="Q2256" i="217"/>
  <c r="Q2288" i="217"/>
  <c r="Q2320" i="217"/>
  <c r="Q2352" i="217"/>
  <c r="Q2384" i="217"/>
  <c r="Q2416" i="217"/>
  <c r="Q2448" i="217"/>
  <c r="Q2480" i="217"/>
  <c r="Q2512" i="217"/>
  <c r="Q2544" i="217"/>
  <c r="Q2077" i="217"/>
  <c r="Q2109" i="217"/>
  <c r="Q2141" i="217"/>
  <c r="Q2173" i="217"/>
  <c r="Q2205" i="217"/>
  <c r="Q2237" i="217"/>
  <c r="Q2269" i="217"/>
  <c r="Q2301" i="217"/>
  <c r="Q2333" i="217"/>
  <c r="Q2365" i="217"/>
  <c r="Q2397" i="217"/>
  <c r="Q2429" i="217"/>
  <c r="Q2461" i="217"/>
  <c r="Q2493" i="217"/>
  <c r="Q2525" i="217"/>
  <c r="Q2557" i="217"/>
  <c r="Q2535" i="217"/>
  <c r="Q2471" i="217"/>
  <c r="Q2407" i="217"/>
  <c r="Q2343" i="217"/>
  <c r="Q2279" i="217"/>
  <c r="Q2215" i="217"/>
  <c r="Q2151" i="217"/>
  <c r="Q2087" i="217"/>
  <c r="Q2502" i="217"/>
  <c r="Q2438" i="217"/>
  <c r="Q2374" i="217"/>
  <c r="Q2310" i="217"/>
  <c r="Q2246" i="217"/>
  <c r="Q2182" i="217"/>
  <c r="Q2118" i="217"/>
  <c r="Q2435" i="217"/>
  <c r="Q2179" i="217"/>
  <c r="Q2427" i="217"/>
  <c r="K2673" i="217"/>
  <c r="K2619" i="217"/>
  <c r="K2857" i="217"/>
  <c r="K2737" i="217"/>
  <c r="K2639" i="217"/>
  <c r="K2721" i="217"/>
  <c r="K2873" i="217"/>
  <c r="K2579" i="217"/>
  <c r="K2643" i="217"/>
  <c r="K2726" i="217"/>
  <c r="K2889" i="217"/>
  <c r="K3064" i="217"/>
  <c r="K3048" i="217"/>
  <c r="K3032" i="217"/>
  <c r="K3016" i="217"/>
  <c r="K3000" i="217"/>
  <c r="K2984" i="217"/>
  <c r="K2968" i="217"/>
  <c r="K2952" i="217"/>
  <c r="K2936" i="217"/>
  <c r="K2920" i="217"/>
  <c r="K2904" i="217"/>
  <c r="K2888" i="217"/>
  <c r="K2872" i="217"/>
  <c r="K2856" i="217"/>
  <c r="K2840" i="217"/>
  <c r="K2824" i="217"/>
  <c r="K2808" i="217"/>
  <c r="K2792" i="217"/>
  <c r="K2776" i="217"/>
  <c r="K3063" i="217"/>
  <c r="K3047" i="217"/>
  <c r="K3031" i="217"/>
  <c r="K3015" i="217"/>
  <c r="K2999" i="217"/>
  <c r="K2983" i="217"/>
  <c r="K2967" i="217"/>
  <c r="K2951" i="217"/>
  <c r="K2935" i="217"/>
  <c r="K2919" i="217"/>
  <c r="K2903" i="217"/>
  <c r="K2887" i="217"/>
  <c r="K2871" i="217"/>
  <c r="K2855" i="217"/>
  <c r="K2839" i="217"/>
  <c r="K2823" i="217"/>
  <c r="K2807" i="217"/>
  <c r="K2791" i="217"/>
  <c r="K2775" i="217"/>
  <c r="K2759" i="217"/>
  <c r="K2743" i="217"/>
  <c r="K2727" i="217"/>
  <c r="K2711" i="217"/>
  <c r="K2695" i="217"/>
  <c r="K2679" i="217"/>
  <c r="K2663" i="217"/>
  <c r="K3074" i="217"/>
  <c r="K3058" i="217"/>
  <c r="K3042" i="217"/>
  <c r="K3026" i="217"/>
  <c r="K3010" i="217"/>
  <c r="K2994" i="217"/>
  <c r="K2978" i="217"/>
  <c r="K2962" i="217"/>
  <c r="K2946" i="217"/>
  <c r="K2930" i="217"/>
  <c r="K2914" i="217"/>
  <c r="K2898" i="217"/>
  <c r="K2882" i="217"/>
  <c r="K2866" i="217"/>
  <c r="K2850" i="217"/>
  <c r="K2834" i="217"/>
  <c r="K2818" i="217"/>
  <c r="K2802" i="217"/>
  <c r="K2786" i="217"/>
  <c r="K3061" i="217"/>
  <c r="K2997" i="217"/>
  <c r="K2933" i="217"/>
  <c r="K2869" i="217"/>
  <c r="K2805" i="217"/>
  <c r="K2762" i="217"/>
  <c r="K2741" i="217"/>
  <c r="K2720" i="217"/>
  <c r="K2698" i="217"/>
  <c r="K2677" i="217"/>
  <c r="K2656" i="217"/>
  <c r="K2638" i="217"/>
  <c r="K2622" i="217"/>
  <c r="K2606" i="217"/>
  <c r="K2590" i="217"/>
  <c r="K3073" i="217"/>
  <c r="K3009" i="217"/>
  <c r="K2945" i="217"/>
  <c r="K2881" i="217"/>
  <c r="K2817" i="217"/>
  <c r="K2766" i="217"/>
  <c r="K2745" i="217"/>
  <c r="K2724" i="217"/>
  <c r="K2702" i="217"/>
  <c r="K2681" i="217"/>
  <c r="K2660" i="217"/>
  <c r="K2641" i="217"/>
  <c r="K2625" i="217"/>
  <c r="K2609" i="217"/>
  <c r="K2593" i="217"/>
  <c r="K2577" i="217"/>
  <c r="K3021" i="217"/>
  <c r="K2957" i="217"/>
  <c r="K2893" i="217"/>
  <c r="K2829" i="217"/>
  <c r="K2770" i="217"/>
  <c r="K2749" i="217"/>
  <c r="K2728" i="217"/>
  <c r="K2706" i="217"/>
  <c r="K2685" i="217"/>
  <c r="K2664" i="217"/>
  <c r="K2644" i="217"/>
  <c r="K2628" i="217"/>
  <c r="K2612" i="217"/>
  <c r="K2596" i="217"/>
  <c r="K2580" i="217"/>
  <c r="K2615" i="217"/>
  <c r="K2689" i="217"/>
  <c r="K2777" i="217"/>
  <c r="K3033" i="217"/>
  <c r="K2694" i="217"/>
  <c r="K2591" i="217"/>
  <c r="K2657" i="217"/>
  <c r="K2742" i="217"/>
  <c r="K2937" i="217"/>
  <c r="K2595" i="217"/>
  <c r="K2662" i="217"/>
  <c r="K2748" i="217"/>
  <c r="K2953" i="217"/>
  <c r="K3060" i="217"/>
  <c r="K3044" i="217"/>
  <c r="K3028" i="217"/>
  <c r="K3012" i="217"/>
  <c r="K2996" i="217"/>
  <c r="K2980" i="217"/>
  <c r="K2964" i="217"/>
  <c r="K2948" i="217"/>
  <c r="K2932" i="217"/>
  <c r="K2916" i="217"/>
  <c r="K2900" i="217"/>
  <c r="K2884" i="217"/>
  <c r="K2868" i="217"/>
  <c r="K2852" i="217"/>
  <c r="K2836" i="217"/>
  <c r="K2820" i="217"/>
  <c r="K2804" i="217"/>
  <c r="K2788" i="217"/>
  <c r="K3075" i="217"/>
  <c r="K3059" i="217"/>
  <c r="K3043" i="217"/>
  <c r="K3027" i="217"/>
  <c r="K3011" i="217"/>
  <c r="K2995" i="217"/>
  <c r="K2979" i="217"/>
  <c r="K2963" i="217"/>
  <c r="K2947" i="217"/>
  <c r="K2931" i="217"/>
  <c r="K2915" i="217"/>
  <c r="K2899" i="217"/>
  <c r="K2883" i="217"/>
  <c r="K2867" i="217"/>
  <c r="K2851" i="217"/>
  <c r="K2835" i="217"/>
  <c r="K2819" i="217"/>
  <c r="K2803" i="217"/>
  <c r="K2787" i="217"/>
  <c r="K2771" i="217"/>
  <c r="K2755" i="217"/>
  <c r="K2739" i="217"/>
  <c r="K2723" i="217"/>
  <c r="K2707" i="217"/>
  <c r="K2691" i="217"/>
  <c r="K2675" i="217"/>
  <c r="K2659" i="217"/>
  <c r="K3070" i="217"/>
  <c r="K3054" i="217"/>
  <c r="K3038" i="217"/>
  <c r="K3022" i="217"/>
  <c r="K3006" i="217"/>
  <c r="K2990" i="217"/>
  <c r="K2974" i="217"/>
  <c r="K2958" i="217"/>
  <c r="K2942" i="217"/>
  <c r="K2926" i="217"/>
  <c r="K2910" i="217"/>
  <c r="K2894" i="217"/>
  <c r="K2878" i="217"/>
  <c r="K2862" i="217"/>
  <c r="K2846" i="217"/>
  <c r="K2830" i="217"/>
  <c r="K2814" i="217"/>
  <c r="K2798" i="217"/>
  <c r="K2782" i="217"/>
  <c r="K3045" i="217"/>
  <c r="K2981" i="217"/>
  <c r="K2917" i="217"/>
  <c r="K2853" i="217"/>
  <c r="K2789" i="217"/>
  <c r="K2757" i="217"/>
  <c r="K2736" i="217"/>
  <c r="K2714" i="217"/>
  <c r="K2693" i="217"/>
  <c r="K2672" i="217"/>
  <c r="K2650" i="217"/>
  <c r="K2634" i="217"/>
  <c r="K2618" i="217"/>
  <c r="K2602" i="217"/>
  <c r="K2586" i="217"/>
  <c r="K3057" i="217"/>
  <c r="K2993" i="217"/>
  <c r="K2929" i="217"/>
  <c r="K2865" i="217"/>
  <c r="K2801" i="217"/>
  <c r="K2761" i="217"/>
  <c r="K2740" i="217"/>
  <c r="K2718" i="217"/>
  <c r="K2697" i="217"/>
  <c r="K2676" i="217"/>
  <c r="K2654" i="217"/>
  <c r="K2637" i="217"/>
  <c r="K2621" i="217"/>
  <c r="K2605" i="217"/>
  <c r="K2589" i="217"/>
  <c r="K3069" i="217"/>
  <c r="K3005" i="217"/>
  <c r="K2941" i="217"/>
  <c r="K2877" i="217"/>
  <c r="K2813" i="217"/>
  <c r="K2765" i="217"/>
  <c r="K2744" i="217"/>
  <c r="K2722" i="217"/>
  <c r="K2701" i="217"/>
  <c r="K2680" i="217"/>
  <c r="K2658" i="217"/>
  <c r="K2640" i="217"/>
  <c r="K2624" i="217"/>
  <c r="K2608" i="217"/>
  <c r="K2592" i="217"/>
  <c r="K2576" i="217"/>
  <c r="K2631" i="217"/>
  <c r="K2710" i="217"/>
  <c r="K2841" i="217"/>
  <c r="W3559" i="217"/>
  <c r="W3407" i="217"/>
  <c r="W3430" i="217"/>
  <c r="W3513" i="217"/>
  <c r="W3257" i="217"/>
  <c r="W3088" i="217"/>
  <c r="V3082" i="217" s="1"/>
  <c r="V3083" i="217" s="1"/>
  <c r="W3143" i="217"/>
  <c r="W3288" i="217"/>
  <c r="W3130" i="217"/>
  <c r="W3169" i="217"/>
  <c r="W3323" i="217"/>
  <c r="W3366" i="217"/>
  <c r="W3449" i="217"/>
  <c r="W3376" i="217"/>
  <c r="W3340" i="217"/>
  <c r="W3095" i="217"/>
  <c r="W3210" i="217"/>
  <c r="W3113" i="217"/>
  <c r="W3165" i="217"/>
  <c r="W3233" i="217"/>
  <c r="W3194" i="217"/>
  <c r="W3207" i="217"/>
  <c r="W3385" i="217"/>
  <c r="W3578" i="217"/>
  <c r="W2038" i="217"/>
  <c r="W1637" i="217"/>
  <c r="W1894" i="217"/>
  <c r="W594" i="217"/>
  <c r="W621" i="217"/>
  <c r="W877" i="217"/>
  <c r="W271" i="217"/>
  <c r="Q2187" i="217"/>
  <c r="Q2539" i="217"/>
  <c r="E1111" i="217"/>
  <c r="E1083" i="217"/>
  <c r="E1147" i="217"/>
  <c r="E1211" i="217"/>
  <c r="E1275" i="217"/>
  <c r="E1339" i="217"/>
  <c r="E1403" i="217"/>
  <c r="E1467" i="217"/>
  <c r="E1534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537" i="217"/>
  <c r="E1521" i="217"/>
  <c r="E1505" i="217"/>
  <c r="E1489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249" i="217"/>
  <c r="E1233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1" i="217"/>
  <c r="E1524" i="217"/>
  <c r="E1508" i="217"/>
  <c r="E1492" i="217"/>
  <c r="E1476" i="217"/>
  <c r="E1460" i="217"/>
  <c r="E1444" i="217"/>
  <c r="E1428" i="217"/>
  <c r="E1412" i="217"/>
  <c r="E1396" i="217"/>
  <c r="E1380" i="217"/>
  <c r="E1364" i="217"/>
  <c r="E1348" i="217"/>
  <c r="E1332" i="217"/>
  <c r="E1316" i="217"/>
  <c r="E1300" i="217"/>
  <c r="E1284" i="217"/>
  <c r="E1268" i="217"/>
  <c r="E1252" i="217"/>
  <c r="E1236" i="217"/>
  <c r="E1220" i="217"/>
  <c r="E1204" i="217"/>
  <c r="E1188" i="217"/>
  <c r="E1172" i="217"/>
  <c r="E1156" i="217"/>
  <c r="E1140" i="217"/>
  <c r="E1124" i="217"/>
  <c r="E1108" i="217"/>
  <c r="E1092" i="217"/>
  <c r="E1076" i="217"/>
  <c r="E1060" i="217"/>
  <c r="E1044" i="217"/>
  <c r="E1095" i="217"/>
  <c r="E1223" i="217"/>
  <c r="E1335" i="217"/>
  <c r="E1463" i="217"/>
  <c r="E1099" i="217"/>
  <c r="E1163" i="217"/>
  <c r="E1227" i="217"/>
  <c r="E1291" i="217"/>
  <c r="E1355" i="217"/>
  <c r="E1419" i="217"/>
  <c r="E1483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533" i="217"/>
  <c r="E1517" i="217"/>
  <c r="E1501" i="217"/>
  <c r="E1485" i="217"/>
  <c r="E1469" i="217"/>
  <c r="E1453" i="217"/>
  <c r="E1437" i="217"/>
  <c r="E1421" i="217"/>
  <c r="E1405" i="217"/>
  <c r="E1389" i="217"/>
  <c r="E1373" i="217"/>
  <c r="E1357" i="217"/>
  <c r="E1341" i="217"/>
  <c r="E1325" i="217"/>
  <c r="E1309" i="217"/>
  <c r="E1293" i="217"/>
  <c r="E1277" i="217"/>
  <c r="E1261" i="217"/>
  <c r="E1245" i="217"/>
  <c r="E1229" i="217"/>
  <c r="E1213" i="217"/>
  <c r="E1197" i="217"/>
  <c r="E1181" i="217"/>
  <c r="E1165" i="217"/>
  <c r="E1149" i="217"/>
  <c r="E1133" i="217"/>
  <c r="E1117" i="217"/>
  <c r="E1101" i="217"/>
  <c r="E1085" i="217"/>
  <c r="E1069" i="217"/>
  <c r="E1053" i="217"/>
  <c r="E1536" i="217"/>
  <c r="E1520" i="217"/>
  <c r="E1504" i="217"/>
  <c r="E1488" i="217"/>
  <c r="E1472" i="217"/>
  <c r="E1456" i="217"/>
  <c r="E1440" i="217"/>
  <c r="E1424" i="217"/>
  <c r="E1408" i="217"/>
  <c r="E1392" i="217"/>
  <c r="E1376" i="217"/>
  <c r="E1360" i="217"/>
  <c r="E1344" i="217"/>
  <c r="E1328" i="217"/>
  <c r="E1312" i="217"/>
  <c r="E1296" i="217"/>
  <c r="E1280" i="217"/>
  <c r="E1264" i="217"/>
  <c r="E1248" i="217"/>
  <c r="E1232" i="217"/>
  <c r="E1216" i="217"/>
  <c r="E1200" i="217"/>
  <c r="E1184" i="217"/>
  <c r="E1168" i="217"/>
  <c r="E1152" i="217"/>
  <c r="E1136" i="217"/>
  <c r="E1120" i="217"/>
  <c r="E1104" i="217"/>
  <c r="E1088" i="217"/>
  <c r="E1072" i="217"/>
  <c r="E1056" i="217"/>
  <c r="E1040" i="217"/>
  <c r="E1127" i="217"/>
  <c r="E1255" i="217"/>
  <c r="E1367" i="217"/>
  <c r="E1495" i="217"/>
  <c r="E927" i="217"/>
  <c r="E847" i="217"/>
  <c r="E719" i="217"/>
  <c r="K915" i="217"/>
  <c r="E2562" i="217"/>
  <c r="E2418" i="217"/>
  <c r="E2075" i="217"/>
  <c r="E2139" i="217"/>
  <c r="E2370" i="217"/>
  <c r="E2557" i="217"/>
  <c r="E2541" i="217"/>
  <c r="E2525" i="217"/>
  <c r="E2509" i="217"/>
  <c r="E2493" i="217"/>
  <c r="E2477" i="217"/>
  <c r="E2461" i="217"/>
  <c r="E2445" i="217"/>
  <c r="E2429" i="217"/>
  <c r="E2413" i="217"/>
  <c r="E2397" i="217"/>
  <c r="E2381" i="217"/>
  <c r="E2365" i="217"/>
  <c r="E2349" i="217"/>
  <c r="E2333" i="217"/>
  <c r="E2317" i="217"/>
  <c r="E2301" i="217"/>
  <c r="E2285" i="217"/>
  <c r="E2269" i="217"/>
  <c r="E2253" i="217"/>
  <c r="E2237" i="217"/>
  <c r="E2221" i="217"/>
  <c r="E2205" i="217"/>
  <c r="E2189" i="217"/>
  <c r="E2173" i="217"/>
  <c r="E2157" i="217"/>
  <c r="E2556" i="217"/>
  <c r="E2540" i="217"/>
  <c r="E2524" i="217"/>
  <c r="E2508" i="217"/>
  <c r="E2492" i="217"/>
  <c r="E2476" i="217"/>
  <c r="E2460" i="217"/>
  <c r="E2444" i="217"/>
  <c r="E2428" i="217"/>
  <c r="E2412" i="217"/>
  <c r="E2396" i="217"/>
  <c r="E2380" i="217"/>
  <c r="E2364" i="217"/>
  <c r="E2348" i="217"/>
  <c r="E2332" i="217"/>
  <c r="E2316" i="217"/>
  <c r="E2300" i="217"/>
  <c r="E2071" i="217"/>
  <c r="E2546" i="217"/>
  <c r="E2091" i="217"/>
  <c r="E2178" i="217"/>
  <c r="E2434" i="217"/>
  <c r="E2553" i="217"/>
  <c r="E2537" i="217"/>
  <c r="E2521" i="217"/>
  <c r="E2505" i="217"/>
  <c r="E2489" i="217"/>
  <c r="E2473" i="217"/>
  <c r="E2457" i="217"/>
  <c r="E2441" i="217"/>
  <c r="E2425" i="217"/>
  <c r="E2409" i="217"/>
  <c r="E2393" i="217"/>
  <c r="E2377" i="217"/>
  <c r="E2361" i="217"/>
  <c r="E2345" i="217"/>
  <c r="E2329" i="217"/>
  <c r="E2313" i="217"/>
  <c r="E2297" i="217"/>
  <c r="E2281" i="217"/>
  <c r="E2265" i="217"/>
  <c r="E2249" i="217"/>
  <c r="E2233" i="217"/>
  <c r="E2217" i="217"/>
  <c r="E2201" i="217"/>
  <c r="E2185" i="217"/>
  <c r="E2169" i="217"/>
  <c r="E2153" i="217"/>
  <c r="E2552" i="217"/>
  <c r="E2536" i="217"/>
  <c r="E2520" i="217"/>
  <c r="E2504" i="217"/>
  <c r="E2488" i="217"/>
  <c r="E2472" i="217"/>
  <c r="E2456" i="217"/>
  <c r="E2440" i="217"/>
  <c r="E2424" i="217"/>
  <c r="E2408" i="217"/>
  <c r="E2392" i="217"/>
  <c r="E2376" i="217"/>
  <c r="E2360" i="217"/>
  <c r="E2344" i="217"/>
  <c r="E2328" i="217"/>
  <c r="E2312" i="217"/>
  <c r="E2296" i="217"/>
  <c r="E2280" i="217"/>
  <c r="E2264" i="217"/>
  <c r="E2248" i="217"/>
  <c r="E2232" i="217"/>
  <c r="E2216" i="217"/>
  <c r="E2200" i="217"/>
  <c r="E2184" i="217"/>
  <c r="E2168" i="217"/>
  <c r="E2152" i="217"/>
  <c r="E2555" i="217"/>
  <c r="E2539" i="217"/>
  <c r="E2402" i="217"/>
  <c r="E2147" i="217"/>
  <c r="E2083" i="217"/>
  <c r="E971" i="217"/>
  <c r="E911" i="217"/>
  <c r="E871" i="217"/>
  <c r="E827" i="217"/>
  <c r="E783" i="217"/>
  <c r="E743" i="217"/>
  <c r="E699" i="217"/>
  <c r="E655" i="217"/>
  <c r="E615" i="217"/>
  <c r="E551" i="217"/>
  <c r="E2290" i="217"/>
  <c r="E985" i="217"/>
  <c r="E2322" i="217"/>
  <c r="E2127" i="217"/>
  <c r="E2103" i="217"/>
  <c r="E2076" i="217"/>
  <c r="E2092" i="217"/>
  <c r="E2108" i="217"/>
  <c r="E2124" i="217"/>
  <c r="E2140" i="217"/>
  <c r="E2182" i="217"/>
  <c r="E2246" i="217"/>
  <c r="E2310" i="217"/>
  <c r="E2374" i="217"/>
  <c r="E2438" i="217"/>
  <c r="E2502" i="217"/>
  <c r="E2065" i="217"/>
  <c r="E2081" i="217"/>
  <c r="E2097" i="217"/>
  <c r="E2113" i="217"/>
  <c r="E2129" i="217"/>
  <c r="E2145" i="217"/>
  <c r="E2202" i="217"/>
  <c r="E2266" i="217"/>
  <c r="E2330" i="217"/>
  <c r="E2394" i="217"/>
  <c r="E2458" i="217"/>
  <c r="E2522" i="217"/>
  <c r="E2070" i="217"/>
  <c r="E2086" i="217"/>
  <c r="E2102" i="217"/>
  <c r="E2118" i="217"/>
  <c r="E2134" i="217"/>
  <c r="E2158" i="217"/>
  <c r="E2222" i="217"/>
  <c r="E2286" i="217"/>
  <c r="E2350" i="217"/>
  <c r="E2414" i="217"/>
  <c r="E2478" i="217"/>
  <c r="E2542" i="217"/>
  <c r="E2159" i="217"/>
  <c r="E2175" i="217"/>
  <c r="E2191" i="217"/>
  <c r="E2207" i="217"/>
  <c r="E2223" i="217"/>
  <c r="E2239" i="217"/>
  <c r="E2255" i="217"/>
  <c r="E2271" i="217"/>
  <c r="E2287" i="217"/>
  <c r="E2303" i="217"/>
  <c r="E2319" i="217"/>
  <c r="E2335" i="217"/>
  <c r="E2351" i="217"/>
  <c r="E2367" i="217"/>
  <c r="E2383" i="217"/>
  <c r="E2399" i="217"/>
  <c r="E2415" i="217"/>
  <c r="E2431" i="217"/>
  <c r="E2447" i="217"/>
  <c r="E2463" i="217"/>
  <c r="E2479" i="217"/>
  <c r="E2495" i="217"/>
  <c r="E2511" i="217"/>
  <c r="E2527" i="217"/>
  <c r="E2547" i="217"/>
  <c r="E2148" i="217"/>
  <c r="E2172" i="217"/>
  <c r="E2192" i="217"/>
  <c r="E2212" i="217"/>
  <c r="E2236" i="217"/>
  <c r="E2256" i="217"/>
  <c r="E2276" i="217"/>
  <c r="E2304" i="217"/>
  <c r="E2336" i="217"/>
  <c r="E2368" i="217"/>
  <c r="E2400" i="217"/>
  <c r="E2432" i="217"/>
  <c r="E2464" i="217"/>
  <c r="E2496" i="217"/>
  <c r="E2528" i="217"/>
  <c r="E2560" i="217"/>
  <c r="E2177" i="217"/>
  <c r="E2209" i="217"/>
  <c r="E2241" i="217"/>
  <c r="E2273" i="217"/>
  <c r="E2305" i="217"/>
  <c r="E2337" i="217"/>
  <c r="E2369" i="217"/>
  <c r="E2401" i="217"/>
  <c r="E2433" i="217"/>
  <c r="E2465" i="217"/>
  <c r="E2497" i="217"/>
  <c r="E2529" i="217"/>
  <c r="E2561" i="217"/>
  <c r="E2123" i="217"/>
  <c r="K2969" i="217"/>
  <c r="K2668" i="217"/>
  <c r="K2584" i="217"/>
  <c r="K2616" i="217"/>
  <c r="K2648" i="217"/>
  <c r="K2690" i="217"/>
  <c r="K2733" i="217"/>
  <c r="K2781" i="217"/>
  <c r="K2909" i="217"/>
  <c r="K3037" i="217"/>
  <c r="K2597" i="217"/>
  <c r="K2629" i="217"/>
  <c r="K2665" i="217"/>
  <c r="K2708" i="217"/>
  <c r="K2750" i="217"/>
  <c r="K2833" i="217"/>
  <c r="K2961" i="217"/>
  <c r="K2578" i="217"/>
  <c r="K2610" i="217"/>
  <c r="K2642" i="217"/>
  <c r="K2682" i="217"/>
  <c r="K2725" i="217"/>
  <c r="K2768" i="217"/>
  <c r="K2885" i="217"/>
  <c r="K3013" i="217"/>
  <c r="K2790" i="217"/>
  <c r="K2822" i="217"/>
  <c r="K2854" i="217"/>
  <c r="K2886" i="217"/>
  <c r="K2918" i="217"/>
  <c r="K2950" i="217"/>
  <c r="K2982" i="217"/>
  <c r="K3014" i="217"/>
  <c r="K3046" i="217"/>
  <c r="K2651" i="217"/>
  <c r="K2683" i="217"/>
  <c r="K2715" i="217"/>
  <c r="K2747" i="217"/>
  <c r="K2779" i="217"/>
  <c r="K2811" i="217"/>
  <c r="K2843" i="217"/>
  <c r="K2875" i="217"/>
  <c r="K2907" i="217"/>
  <c r="K2939" i="217"/>
  <c r="K2971" i="217"/>
  <c r="K3003" i="217"/>
  <c r="K3035" i="217"/>
  <c r="K3067" i="217"/>
  <c r="K2796" i="217"/>
  <c r="K2828" i="217"/>
  <c r="K2860" i="217"/>
  <c r="K2892" i="217"/>
  <c r="K2924" i="217"/>
  <c r="K2956" i="217"/>
  <c r="K2988" i="217"/>
  <c r="K3020" i="217"/>
  <c r="K3052" i="217"/>
  <c r="K2825" i="217"/>
  <c r="K2627" i="217"/>
  <c r="K2809" i="217"/>
  <c r="K2623" i="217"/>
  <c r="K1003" i="217"/>
  <c r="K851" i="217"/>
  <c r="K2635" i="217"/>
  <c r="K3049" i="217"/>
  <c r="Q2562" i="217"/>
  <c r="Q2498" i="217"/>
  <c r="Q2434" i="217"/>
  <c r="Q2370" i="217"/>
  <c r="Q2306" i="217"/>
  <c r="Q2242" i="217"/>
  <c r="Q2178" i="217"/>
  <c r="Q2114" i="217"/>
  <c r="Q2068" i="217"/>
  <c r="Q2100" i="217"/>
  <c r="Q2132" i="217"/>
  <c r="Q2164" i="217"/>
  <c r="Q2196" i="217"/>
  <c r="Q2228" i="217"/>
  <c r="Q2260" i="217"/>
  <c r="Q2292" i="217"/>
  <c r="Q2324" i="217"/>
  <c r="Q2356" i="217"/>
  <c r="Q2388" i="217"/>
  <c r="Q2420" i="217"/>
  <c r="Q2452" i="217"/>
  <c r="Q2484" i="217"/>
  <c r="Q2516" i="217"/>
  <c r="Q2548" i="217"/>
  <c r="Q2081" i="217"/>
  <c r="Q2113" i="217"/>
  <c r="Q2145" i="217"/>
  <c r="Q2177" i="217"/>
  <c r="Q2209" i="217"/>
  <c r="Q2241" i="217"/>
  <c r="Q2273" i="217"/>
  <c r="Q2305" i="217"/>
  <c r="Q2337" i="217"/>
  <c r="Q2369" i="217"/>
  <c r="Q2401" i="217"/>
  <c r="Q2433" i="217"/>
  <c r="Q2465" i="217"/>
  <c r="Q2497" i="217"/>
  <c r="Q2529" i="217"/>
  <c r="Q2561" i="217"/>
  <c r="Q2527" i="217"/>
  <c r="Q2463" i="217"/>
  <c r="Q2399" i="217"/>
  <c r="Q2335" i="217"/>
  <c r="Q2271" i="217"/>
  <c r="Q2207" i="217"/>
  <c r="Q2143" i="217"/>
  <c r="Q2079" i="217"/>
  <c r="Q2558" i="217"/>
  <c r="Q2494" i="217"/>
  <c r="Q2430" i="217"/>
  <c r="Q2366" i="217"/>
  <c r="Q2302" i="217"/>
  <c r="Q2238" i="217"/>
  <c r="Q2174" i="217"/>
  <c r="Q2110" i="217"/>
  <c r="Q2403" i="217"/>
  <c r="Q2147" i="217"/>
  <c r="Q2395" i="217"/>
  <c r="K1127" i="217"/>
  <c r="K1191" i="217"/>
  <c r="K1067" i="217"/>
  <c r="K1323" i="217"/>
  <c r="K1538" i="217"/>
  <c r="K1474" i="217"/>
  <c r="K1410" i="217"/>
  <c r="K1346" i="217"/>
  <c r="K1282" i="217"/>
  <c r="K1218" i="217"/>
  <c r="K1154" i="217"/>
  <c r="K1090" i="217"/>
  <c r="K1525" i="217"/>
  <c r="K1461" i="217"/>
  <c r="K1397" i="217"/>
  <c r="K1333" i="217"/>
  <c r="K1269" i="217"/>
  <c r="K1205" i="217"/>
  <c r="K1141" i="217"/>
  <c r="K1077" i="217"/>
  <c r="K1512" i="217"/>
  <c r="K1448" i="217"/>
  <c r="K1384" i="217"/>
  <c r="K1320" i="217"/>
  <c r="K1256" i="217"/>
  <c r="K1192" i="217"/>
  <c r="K1128" i="217"/>
  <c r="K1064" i="217"/>
  <c r="K1383" i="217"/>
  <c r="K1151" i="217"/>
  <c r="K1407" i="217"/>
  <c r="K1091" i="217"/>
  <c r="K1347" i="217"/>
  <c r="K1303" i="217"/>
  <c r="K1131" i="217"/>
  <c r="K1387" i="217"/>
  <c r="K1522" i="217"/>
  <c r="K1458" i="217"/>
  <c r="K1394" i="217"/>
  <c r="K1330" i="217"/>
  <c r="K1266" i="217"/>
  <c r="K1202" i="217"/>
  <c r="K1138" i="217"/>
  <c r="K1074" i="217"/>
  <c r="K1509" i="217"/>
  <c r="K1445" i="217"/>
  <c r="K1381" i="217"/>
  <c r="K1317" i="217"/>
  <c r="K1253" i="217"/>
  <c r="K1189" i="217"/>
  <c r="K1125" i="217"/>
  <c r="K1061" i="217"/>
  <c r="K1496" i="217"/>
  <c r="K1432" i="217"/>
  <c r="K1368" i="217"/>
  <c r="K1304" i="217"/>
  <c r="K1240" i="217"/>
  <c r="K1176" i="217"/>
  <c r="K1112" i="217"/>
  <c r="K1048" i="217"/>
  <c r="K1511" i="217"/>
  <c r="K1215" i="217"/>
  <c r="K1471" i="217"/>
  <c r="K1155" i="217"/>
  <c r="K1411" i="217"/>
  <c r="K2201" i="217"/>
  <c r="K2084" i="217"/>
  <c r="K2320" i="217"/>
  <c r="K2079" i="217"/>
  <c r="K1590" i="217"/>
  <c r="K1932" i="217"/>
  <c r="K1735" i="217"/>
  <c r="K1787" i="217"/>
  <c r="K1833" i="217"/>
  <c r="K1804" i="217"/>
  <c r="K2043" i="217"/>
  <c r="W3444" i="217"/>
  <c r="W3072" i="217"/>
  <c r="W3067" i="217"/>
  <c r="W2961" i="217"/>
  <c r="W2642" i="217"/>
  <c r="W2811" i="217"/>
  <c r="W2694" i="217"/>
  <c r="W2670" i="217"/>
  <c r="W3352" i="217"/>
  <c r="W3152" i="217"/>
  <c r="W3577" i="217"/>
  <c r="W3495" i="217"/>
  <c r="W2770" i="217"/>
  <c r="W1557" i="217"/>
  <c r="W463" i="217"/>
  <c r="W111" i="217"/>
  <c r="Q2986" i="217"/>
  <c r="Q2587" i="217"/>
  <c r="Q2715" i="217"/>
  <c r="Q2627" i="217"/>
  <c r="Q2826" i="217"/>
  <c r="Q2590" i="217"/>
  <c r="Q2622" i="217"/>
  <c r="Q2654" i="217"/>
  <c r="Q2686" i="217"/>
  <c r="Q2718" i="217"/>
  <c r="Q2802" i="217"/>
  <c r="Q2930" i="217"/>
  <c r="Q3058" i="217"/>
  <c r="Q2599" i="217"/>
  <c r="Q2631" i="217"/>
  <c r="Q2663" i="217"/>
  <c r="Q2695" i="217"/>
  <c r="Q2727" i="217"/>
  <c r="Q2842" i="217"/>
  <c r="Q2970" i="217"/>
  <c r="Q3069" i="217"/>
  <c r="Q3053" i="217"/>
  <c r="Q3037" i="217"/>
  <c r="Q3021" i="217"/>
  <c r="Q3005" i="217"/>
  <c r="Q2989" i="217"/>
  <c r="Q2973" i="217"/>
  <c r="Q2957" i="217"/>
  <c r="Q2941" i="217"/>
  <c r="Q2925" i="217"/>
  <c r="Q2909" i="217"/>
  <c r="Q2893" i="217"/>
  <c r="Q2877" i="217"/>
  <c r="Q2861" i="217"/>
  <c r="Q2845" i="217"/>
  <c r="Q2829" i="217"/>
  <c r="Q2813" i="217"/>
  <c r="Q2797" i="217"/>
  <c r="Q2781" i="217"/>
  <c r="Q2765" i="217"/>
  <c r="Q2749" i="217"/>
  <c r="Q2733" i="217"/>
  <c r="Q3060" i="217"/>
  <c r="Q3044" i="217"/>
  <c r="Q3028" i="217"/>
  <c r="Q3012" i="217"/>
  <c r="Q2996" i="217"/>
  <c r="Q2980" i="217"/>
  <c r="Q2964" i="217"/>
  <c r="Q2948" i="217"/>
  <c r="Q2932" i="217"/>
  <c r="Q2916" i="217"/>
  <c r="Q2900" i="217"/>
  <c r="Q2884" i="217"/>
  <c r="Q2868" i="217"/>
  <c r="Q2852" i="217"/>
  <c r="Q2836" i="217"/>
  <c r="Q2820" i="217"/>
  <c r="Q2804" i="217"/>
  <c r="Q2788" i="217"/>
  <c r="Q2772" i="217"/>
  <c r="Q2756" i="217"/>
  <c r="Q2740" i="217"/>
  <c r="Q3063" i="217"/>
  <c r="Q3031" i="217"/>
  <c r="Q2999" i="217"/>
  <c r="Q2967" i="217"/>
  <c r="Q2935" i="217"/>
  <c r="Q2903" i="217"/>
  <c r="Q2871" i="217"/>
  <c r="Q2839" i="217"/>
  <c r="Q2807" i="217"/>
  <c r="Q2775" i="217"/>
  <c r="Q2743" i="217"/>
  <c r="Q2721" i="217"/>
  <c r="Q2705" i="217"/>
  <c r="Q2689" i="217"/>
  <c r="Q2673" i="217"/>
  <c r="Q2657" i="217"/>
  <c r="Q2641" i="217"/>
  <c r="Q2625" i="217"/>
  <c r="Q2609" i="217"/>
  <c r="Q2593" i="217"/>
  <c r="Q2577" i="217"/>
  <c r="Q3046" i="217"/>
  <c r="Q3014" i="217"/>
  <c r="Q2982" i="217"/>
  <c r="Q2950" i="217"/>
  <c r="Q2918" i="217"/>
  <c r="Q2886" i="217"/>
  <c r="Q2854" i="217"/>
  <c r="Q2822" i="217"/>
  <c r="Q2790" i="217"/>
  <c r="Q2758" i="217"/>
  <c r="Q2728" i="217"/>
  <c r="Q2712" i="217"/>
  <c r="Q2696" i="217"/>
  <c r="Q2680" i="217"/>
  <c r="Q2664" i="217"/>
  <c r="Q2648" i="217"/>
  <c r="Q2632" i="217"/>
  <c r="Q2616" i="217"/>
  <c r="Q2600" i="217"/>
  <c r="Q2584" i="217"/>
  <c r="Q3067" i="217"/>
  <c r="Q3035" i="217"/>
  <c r="Q3003" i="217"/>
  <c r="Q2971" i="217"/>
  <c r="Q2939" i="217"/>
  <c r="Q2907" i="217"/>
  <c r="Q2875" i="217"/>
  <c r="Q2843" i="217"/>
  <c r="Q2811" i="217"/>
  <c r="Q2779" i="217"/>
  <c r="Q2747" i="217"/>
  <c r="Q2594" i="217"/>
  <c r="Q2626" i="217"/>
  <c r="Q2658" i="217"/>
  <c r="Q2690" i="217"/>
  <c r="Q2722" i="217"/>
  <c r="Q2818" i="217"/>
  <c r="Q2946" i="217"/>
  <c r="Q3074" i="217"/>
  <c r="Q2619" i="217"/>
  <c r="Q2794" i="217"/>
  <c r="Q2659" i="217"/>
  <c r="Q2598" i="217"/>
  <c r="Q2630" i="217"/>
  <c r="Q2662" i="217"/>
  <c r="Q2694" i="217"/>
  <c r="Q2726" i="217"/>
  <c r="Q2834" i="217"/>
  <c r="Q2962" i="217"/>
  <c r="Q2607" i="217"/>
  <c r="Q2639" i="217"/>
  <c r="Q2671" i="217"/>
  <c r="Q2703" i="217"/>
  <c r="Q2746" i="217"/>
  <c r="Q2874" i="217"/>
  <c r="Q3002" i="217"/>
  <c r="Q3065" i="217"/>
  <c r="Q3049" i="217"/>
  <c r="Q3033" i="217"/>
  <c r="Q3017" i="217"/>
  <c r="Q3001" i="217"/>
  <c r="Q2985" i="217"/>
  <c r="Q2969" i="217"/>
  <c r="Q2953" i="217"/>
  <c r="Q2937" i="217"/>
  <c r="Q2921" i="217"/>
  <c r="Q2905" i="217"/>
  <c r="Q2889" i="217"/>
  <c r="Q2873" i="217"/>
  <c r="Q2857" i="217"/>
  <c r="Q2841" i="217"/>
  <c r="Q2825" i="217"/>
  <c r="Q2809" i="217"/>
  <c r="Q2793" i="217"/>
  <c r="Q2777" i="217"/>
  <c r="Q2761" i="217"/>
  <c r="Q2745" i="217"/>
  <c r="Q3072" i="217"/>
  <c r="Q3056" i="217"/>
  <c r="Q3040" i="217"/>
  <c r="Q3024" i="217"/>
  <c r="Q3008" i="217"/>
  <c r="Q2992" i="217"/>
  <c r="Q2976" i="217"/>
  <c r="Q2960" i="217"/>
  <c r="Q2944" i="217"/>
  <c r="Q2928" i="217"/>
  <c r="Q2912" i="217"/>
  <c r="Q2896" i="217"/>
  <c r="Q2880" i="217"/>
  <c r="Q2864" i="217"/>
  <c r="Q2848" i="217"/>
  <c r="Q2832" i="217"/>
  <c r="Q2816" i="217"/>
  <c r="Q2800" i="217"/>
  <c r="Q2784" i="217"/>
  <c r="Q2768" i="217"/>
  <c r="Q2752" i="217"/>
  <c r="Q2736" i="217"/>
  <c r="Q3055" i="217"/>
  <c r="Q3023" i="217"/>
  <c r="Q2991" i="217"/>
  <c r="Q2959" i="217"/>
  <c r="Q2927" i="217"/>
  <c r="Q2895" i="217"/>
  <c r="Q2863" i="217"/>
  <c r="Q2831" i="217"/>
  <c r="Q2799" i="217"/>
  <c r="Q2767" i="217"/>
  <c r="Q2735" i="217"/>
  <c r="Q2717" i="217"/>
  <c r="Q2701" i="217"/>
  <c r="Q2685" i="217"/>
  <c r="Q2669" i="217"/>
  <c r="Q2653" i="217"/>
  <c r="Q2637" i="217"/>
  <c r="Q2621" i="217"/>
  <c r="Q2605" i="217"/>
  <c r="Q2589" i="217"/>
  <c r="Q3070" i="217"/>
  <c r="Q3038" i="217"/>
  <c r="Q3006" i="217"/>
  <c r="Q2974" i="217"/>
  <c r="Q2942" i="217"/>
  <c r="Q2910" i="217"/>
  <c r="Q2878" i="217"/>
  <c r="Q2846" i="217"/>
  <c r="Q2814" i="217"/>
  <c r="Q2782" i="217"/>
  <c r="Q2750" i="217"/>
  <c r="Q2724" i="217"/>
  <c r="Q2708" i="217"/>
  <c r="Q2692" i="217"/>
  <c r="Q2676" i="217"/>
  <c r="Q2660" i="217"/>
  <c r="Q2644" i="217"/>
  <c r="Q2628" i="217"/>
  <c r="Q2612" i="217"/>
  <c r="Q2596" i="217"/>
  <c r="Q2580" i="217"/>
  <c r="Q3059" i="217"/>
  <c r="Q3027" i="217"/>
  <c r="Q2995" i="217"/>
  <c r="Q2963" i="217"/>
  <c r="Q2931" i="217"/>
  <c r="Q2899" i="217"/>
  <c r="Q2867" i="217"/>
  <c r="Q2835" i="217"/>
  <c r="Q2803" i="217"/>
  <c r="Q2771" i="217"/>
  <c r="Q2739" i="217"/>
  <c r="Q2602" i="217"/>
  <c r="Q2634" i="217"/>
  <c r="Q2666" i="217"/>
  <c r="Q2698" i="217"/>
  <c r="Q2730" i="217"/>
  <c r="Q2850" i="217"/>
  <c r="Q2978" i="217"/>
  <c r="Q2139" i="217"/>
  <c r="Q2283" i="217"/>
  <c r="AI3064" i="217"/>
  <c r="AI3021" i="217"/>
  <c r="AI2978" i="217"/>
  <c r="AI2936" i="217"/>
  <c r="AI2893" i="217"/>
  <c r="AI2850" i="217"/>
  <c r="AI2808" i="217"/>
  <c r="AI2765" i="217"/>
  <c r="AI2722" i="217"/>
  <c r="AI2680" i="217"/>
  <c r="AI2643" i="217"/>
  <c r="AI2611" i="217"/>
  <c r="AI2579" i="217"/>
  <c r="AI3073" i="217"/>
  <c r="AI3030" i="217"/>
  <c r="AI2988" i="217"/>
  <c r="AI2945" i="217"/>
  <c r="AI2902" i="217"/>
  <c r="AI2860" i="217"/>
  <c r="AI2817" i="217"/>
  <c r="AI2774" i="217"/>
  <c r="AI2732" i="217"/>
  <c r="AI2689" i="217"/>
  <c r="AI2650" i="217"/>
  <c r="AI2618" i="217"/>
  <c r="AI2586" i="217"/>
  <c r="AI2584" i="217"/>
  <c r="AI2600" i="217"/>
  <c r="AI2616" i="217"/>
  <c r="AI2632" i="217"/>
  <c r="AI2648" i="217"/>
  <c r="AI2665" i="217"/>
  <c r="AI2686" i="217"/>
  <c r="AI2708" i="217"/>
  <c r="AI2729" i="217"/>
  <c r="AI2750" i="217"/>
  <c r="AI2772" i="217"/>
  <c r="AI2793" i="217"/>
  <c r="AI2814" i="217"/>
  <c r="AI2836" i="217"/>
  <c r="AI2857" i="217"/>
  <c r="AI2878" i="217"/>
  <c r="AI2900" i="217"/>
  <c r="AI2921" i="217"/>
  <c r="AI2942" i="217"/>
  <c r="AI2964" i="217"/>
  <c r="AI2985" i="217"/>
  <c r="AI3006" i="217"/>
  <c r="AI3028" i="217"/>
  <c r="AI3049" i="217"/>
  <c r="AI3070" i="217"/>
  <c r="AI2589" i="217"/>
  <c r="AI2605" i="217"/>
  <c r="AI2621" i="217"/>
  <c r="AI2637" i="217"/>
  <c r="AI2653" i="217"/>
  <c r="AI2672" i="217"/>
  <c r="AI2693" i="217"/>
  <c r="AI2714" i="217"/>
  <c r="AI2736" i="217"/>
  <c r="AI2757" i="217"/>
  <c r="AI2778" i="217"/>
  <c r="AI2800" i="217"/>
  <c r="AI2821" i="217"/>
  <c r="AI2842" i="217"/>
  <c r="AI2864" i="217"/>
  <c r="AI2885" i="217"/>
  <c r="AI2906" i="217"/>
  <c r="AI2928" i="217"/>
  <c r="AI2949" i="217"/>
  <c r="AI2970" i="217"/>
  <c r="AI2992" i="217"/>
  <c r="AI3013" i="217"/>
  <c r="AI3034" i="217"/>
  <c r="AI3056" i="217"/>
  <c r="AI2663" i="217"/>
  <c r="AI2679" i="217"/>
  <c r="AI2695" i="217"/>
  <c r="AI2711" i="217"/>
  <c r="AI2727" i="217"/>
  <c r="AI2743" i="217"/>
  <c r="AI2759" i="217"/>
  <c r="AI2775" i="217"/>
  <c r="AI2791" i="217"/>
  <c r="AI2807" i="217"/>
  <c r="AI2823" i="217"/>
  <c r="AI2839" i="217"/>
  <c r="AI2855" i="217"/>
  <c r="AI2871" i="217"/>
  <c r="AI2887" i="217"/>
  <c r="AI2903" i="217"/>
  <c r="AI2919" i="217"/>
  <c r="AI2935" i="217"/>
  <c r="AI2951" i="217"/>
  <c r="AI2967" i="217"/>
  <c r="AI2983" i="217"/>
  <c r="AI2999" i="217"/>
  <c r="AI3015" i="217"/>
  <c r="AI3031" i="217"/>
  <c r="AI3047" i="217"/>
  <c r="K3130" i="217"/>
  <c r="K3152" i="217"/>
  <c r="K3577" i="217"/>
  <c r="K3527" i="217"/>
  <c r="K256" i="217"/>
  <c r="W1138" i="217"/>
  <c r="W1151" i="217"/>
  <c r="W1160" i="217"/>
  <c r="AI3068" i="217"/>
  <c r="AI3046" i="217"/>
  <c r="AI3025" i="217"/>
  <c r="AI3004" i="217"/>
  <c r="AI2982" i="217"/>
  <c r="AI2961" i="217"/>
  <c r="AI2940" i="217"/>
  <c r="AI2918" i="217"/>
  <c r="AI2897" i="217"/>
  <c r="AI2876" i="217"/>
  <c r="AI2854" i="217"/>
  <c r="AI2833" i="217"/>
  <c r="AI2812" i="217"/>
  <c r="AI2790" i="217"/>
  <c r="AI2769" i="217"/>
  <c r="AI2748" i="217"/>
  <c r="AI2726" i="217"/>
  <c r="AI2705" i="217"/>
  <c r="AI2684" i="217"/>
  <c r="AI2662" i="217"/>
  <c r="AI2646" i="217"/>
  <c r="AI2630" i="217"/>
  <c r="AI2614" i="217"/>
  <c r="AI2598" i="217"/>
  <c r="AI2582" i="217"/>
  <c r="AI3058" i="217"/>
  <c r="AI3037" i="217"/>
  <c r="AI3016" i="217"/>
  <c r="AI2994" i="217"/>
  <c r="AI2973" i="217"/>
  <c r="AI2952" i="217"/>
  <c r="AI2930" i="217"/>
  <c r="AI2909" i="217"/>
  <c r="AI2888" i="217"/>
  <c r="AI2866" i="217"/>
  <c r="AI2845" i="217"/>
  <c r="AI2824" i="217"/>
  <c r="AI2802" i="217"/>
  <c r="AI2781" i="217"/>
  <c r="AI2760" i="217"/>
  <c r="AI2738" i="217"/>
  <c r="AI2717" i="217"/>
  <c r="AI2696" i="217"/>
  <c r="AI2674" i="217"/>
  <c r="AI2655" i="217"/>
  <c r="AI2639" i="217"/>
  <c r="AI2623" i="217"/>
  <c r="AI2607" i="217"/>
  <c r="AI2591" i="217"/>
  <c r="AI3057" i="217"/>
  <c r="AI3036" i="217"/>
  <c r="AI3014" i="217"/>
  <c r="AI2993" i="217"/>
  <c r="AI2972" i="217"/>
  <c r="AI2950" i="217"/>
  <c r="AI2929" i="217"/>
  <c r="AI2908" i="217"/>
  <c r="AI2886" i="217"/>
  <c r="AI2865" i="217"/>
  <c r="AI2844" i="217"/>
  <c r="AI2822" i="217"/>
  <c r="AI2801" i="217"/>
  <c r="AI2780" i="217"/>
  <c r="AI2758" i="217"/>
  <c r="AI2737" i="217"/>
  <c r="AI2716" i="217"/>
  <c r="AI2694" i="217"/>
  <c r="AI2673" i="217"/>
  <c r="AI2654" i="217"/>
  <c r="AI2638" i="217"/>
  <c r="AI2622" i="217"/>
  <c r="AI2606" i="217"/>
  <c r="AI2590" i="217"/>
  <c r="AI3048" i="217"/>
  <c r="AI2962" i="217"/>
  <c r="AI2877" i="217"/>
  <c r="AI2792" i="217"/>
  <c r="AI2706" i="217"/>
  <c r="AI2631" i="217"/>
  <c r="AI3026" i="217"/>
  <c r="AI2941" i="217"/>
  <c r="AI2856" i="217"/>
  <c r="AI2770" i="217"/>
  <c r="AI2685" i="217"/>
  <c r="AI2615" i="217"/>
  <c r="AI2984" i="217"/>
  <c r="AI2813" i="217"/>
  <c r="AI2647" i="217"/>
  <c r="AI3005" i="217"/>
  <c r="AI2920" i="217"/>
  <c r="AI2834" i="217"/>
  <c r="AI2749" i="217"/>
  <c r="AI2664" i="217"/>
  <c r="AI2599" i="217"/>
  <c r="AI3069" i="217"/>
  <c r="AI2898" i="217"/>
  <c r="AI2728" i="217"/>
  <c r="AI2583" i="217"/>
  <c r="AI3062" i="217"/>
  <c r="AI3020" i="217"/>
  <c r="AI2977" i="217"/>
  <c r="AI2934" i="217"/>
  <c r="AI2892" i="217"/>
  <c r="AI2849" i="217"/>
  <c r="AI2806" i="217"/>
  <c r="AI2764" i="217"/>
  <c r="AI2721" i="217"/>
  <c r="AI2678" i="217"/>
  <c r="AI2642" i="217"/>
  <c r="AI2610" i="217"/>
  <c r="AI2578" i="217"/>
  <c r="AI2588" i="217"/>
  <c r="AI2604" i="217"/>
  <c r="AI2620" i="217"/>
  <c r="AI2636" i="217"/>
  <c r="AI2652" i="217"/>
  <c r="AI2670" i="217"/>
  <c r="AI2692" i="217"/>
  <c r="AI2713" i="217"/>
  <c r="AI2734" i="217"/>
  <c r="AI2756" i="217"/>
  <c r="AI2777" i="217"/>
  <c r="AI2798" i="217"/>
  <c r="AI2820" i="217"/>
  <c r="AI2841" i="217"/>
  <c r="AI2862" i="217"/>
  <c r="AI2884" i="217"/>
  <c r="AI2905" i="217"/>
  <c r="AI2926" i="217"/>
  <c r="AI2948" i="217"/>
  <c r="AI2969" i="217"/>
  <c r="AI2990" i="217"/>
  <c r="AI3012" i="217"/>
  <c r="AI3033" i="217"/>
  <c r="AI3054" i="217"/>
  <c r="AI2577" i="217"/>
  <c r="AI2593" i="217"/>
  <c r="AI2609" i="217"/>
  <c r="AI2625" i="217"/>
  <c r="AI2641" i="217"/>
  <c r="AI2657" i="217"/>
  <c r="AI2677" i="217"/>
  <c r="AI2698" i="217"/>
  <c r="AI2720" i="217"/>
  <c r="AI2741" i="217"/>
  <c r="AI2762" i="217"/>
  <c r="AI2784" i="217"/>
  <c r="AI2805" i="217"/>
  <c r="AI2826" i="217"/>
  <c r="AI2848" i="217"/>
  <c r="AI2869" i="217"/>
  <c r="AI2890" i="217"/>
  <c r="AI2912" i="217"/>
  <c r="AI2933" i="217"/>
  <c r="AI2954" i="217"/>
  <c r="AI2976" i="217"/>
  <c r="AI2997" i="217"/>
  <c r="AI3018" i="217"/>
  <c r="AI3040" i="217"/>
  <c r="AI3061" i="217"/>
  <c r="AI2667" i="217"/>
  <c r="AI2683" i="217"/>
  <c r="AI2699" i="217"/>
  <c r="AI2715" i="217"/>
  <c r="AI2731" i="217"/>
  <c r="AI2747" i="217"/>
  <c r="AI2763" i="217"/>
  <c r="AI2779" i="217"/>
  <c r="AI2795" i="217"/>
  <c r="AI2811" i="217"/>
  <c r="AI2827" i="217"/>
  <c r="AI2843" i="217"/>
  <c r="AI2859" i="217"/>
  <c r="AI2875" i="217"/>
  <c r="AI2891" i="217"/>
  <c r="AI2907" i="217"/>
  <c r="AI2923" i="217"/>
  <c r="AI2939" i="217"/>
  <c r="AI2955" i="217"/>
  <c r="AI2971" i="217"/>
  <c r="AI2987" i="217"/>
  <c r="AI3003" i="217"/>
  <c r="AI3019" i="217"/>
  <c r="AI3035" i="217"/>
  <c r="AI3051" i="217"/>
  <c r="AI3067" i="217"/>
  <c r="AC1431" i="217"/>
  <c r="AC1351" i="217"/>
  <c r="AC1095" i="217"/>
  <c r="AC1287" i="217"/>
  <c r="AC1415" i="217"/>
  <c r="AC1223" i="217"/>
  <c r="AC1159" i="217"/>
  <c r="K3508" i="217"/>
  <c r="K3288" i="217"/>
  <c r="K3376" i="217"/>
  <c r="K3366" i="217"/>
  <c r="K551" i="217"/>
  <c r="W1202" i="217"/>
  <c r="W1215" i="217"/>
  <c r="W1224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91" i="217"/>
  <c r="AI3285" i="217"/>
  <c r="AI3280" i="217"/>
  <c r="AI3275" i="217"/>
  <c r="AI3269" i="217"/>
  <c r="AI3264" i="217"/>
  <c r="AI3259" i="217"/>
  <c r="AI3253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584" i="217"/>
  <c r="AI3573" i="217"/>
  <c r="AI3564" i="217"/>
  <c r="AI3552" i="217"/>
  <c r="AI3541" i="217"/>
  <c r="AI3532" i="217"/>
  <c r="AI3520" i="217"/>
  <c r="AI3509" i="217"/>
  <c r="AI3500" i="217"/>
  <c r="AI3488" i="217"/>
  <c r="AI3477" i="217"/>
  <c r="AI3468" i="217"/>
  <c r="AI3456" i="217"/>
  <c r="AI3445" i="217"/>
  <c r="AI3436" i="217"/>
  <c r="AI3424" i="217"/>
  <c r="AI3413" i="217"/>
  <c r="AI3404" i="217"/>
  <c r="AI3392" i="217"/>
  <c r="AI3381" i="217"/>
  <c r="AI3372" i="217"/>
  <c r="AI3360" i="217"/>
  <c r="AI3349" i="217"/>
  <c r="AI3340" i="217"/>
  <c r="AI3328" i="217"/>
  <c r="AI3317" i="217"/>
  <c r="AI3308" i="217"/>
  <c r="AI3296" i="217"/>
  <c r="AI3288" i="217"/>
  <c r="AI3281" i="217"/>
  <c r="AI3273" i="217"/>
  <c r="AI3267" i="217"/>
  <c r="AI3260" i="217"/>
  <c r="AI3252" i="217"/>
  <c r="AI3246" i="217"/>
  <c r="AI3241" i="217"/>
  <c r="AI3235" i="217"/>
  <c r="AI3230" i="217"/>
  <c r="AI3225" i="217"/>
  <c r="AI3219" i="217"/>
  <c r="AI3214" i="217"/>
  <c r="AI3209" i="217"/>
  <c r="AI3203" i="217"/>
  <c r="AI3198" i="217"/>
  <c r="AI3193" i="217"/>
  <c r="AI3187" i="217"/>
  <c r="AI3182" i="217"/>
  <c r="AI3177" i="217"/>
  <c r="AI3171" i="217"/>
  <c r="AI3166" i="217"/>
  <c r="AI3161" i="217"/>
  <c r="AI3155" i="217"/>
  <c r="AI3150" i="217"/>
  <c r="AI3145" i="217"/>
  <c r="AI3139" i="217"/>
  <c r="AI3134" i="217"/>
  <c r="AI3129" i="217"/>
  <c r="AI3123" i="217"/>
  <c r="AI3118" i="217"/>
  <c r="AI3113" i="217"/>
  <c r="AI3107" i="217"/>
  <c r="AI3102" i="217"/>
  <c r="AI3097" i="217"/>
  <c r="AI3091" i="217"/>
  <c r="AI3581" i="217"/>
  <c r="AI3568" i="217"/>
  <c r="AI3556" i="217"/>
  <c r="AI3540" i="217"/>
  <c r="AI3525" i="217"/>
  <c r="AI3512" i="217"/>
  <c r="AI3496" i="217"/>
  <c r="AI3484" i="217"/>
  <c r="AI3469" i="217"/>
  <c r="AI3453" i="217"/>
  <c r="AI3440" i="217"/>
  <c r="AI3428" i="217"/>
  <c r="AI3412" i="217"/>
  <c r="AI3397" i="217"/>
  <c r="AI3384" i="217"/>
  <c r="AI3368" i="217"/>
  <c r="AI3356" i="217"/>
  <c r="AI3341" i="217"/>
  <c r="AI3325" i="217"/>
  <c r="AI3312" i="217"/>
  <c r="AI3300" i="217"/>
  <c r="AI3287" i="217"/>
  <c r="AI3277" i="217"/>
  <c r="AI3268" i="217"/>
  <c r="AI3257" i="217"/>
  <c r="AI3249" i="217"/>
  <c r="AI3242" i="217"/>
  <c r="AI3234" i="217"/>
  <c r="AI3227" i="217"/>
  <c r="AI3221" i="217"/>
  <c r="AI3213" i="217"/>
  <c r="AI3206" i="217"/>
  <c r="AI3199" i="217"/>
  <c r="AI3191" i="217"/>
  <c r="AI3185" i="217"/>
  <c r="AI3178" i="217"/>
  <c r="AI3170" i="217"/>
  <c r="AI3163" i="217"/>
  <c r="AI3157" i="217"/>
  <c r="AI3149" i="217"/>
  <c r="AI3142" i="217"/>
  <c r="AI3135" i="217"/>
  <c r="AI3127" i="217"/>
  <c r="AI3121" i="217"/>
  <c r="AI3114" i="217"/>
  <c r="AI3106" i="217"/>
  <c r="AI3099" i="217"/>
  <c r="AI3093" i="217"/>
  <c r="AI3580" i="217"/>
  <c r="AI3565" i="217"/>
  <c r="AI3549" i="217"/>
  <c r="AI3536" i="217"/>
  <c r="AI3524" i="217"/>
  <c r="AI3508" i="217"/>
  <c r="AI3493" i="217"/>
  <c r="AI3480" i="217"/>
  <c r="AI3464" i="217"/>
  <c r="AI3452" i="217"/>
  <c r="AI3437" i="217"/>
  <c r="AI3421" i="217"/>
  <c r="AI3408" i="217"/>
  <c r="AI3396" i="217"/>
  <c r="AI3380" i="217"/>
  <c r="AI3365" i="217"/>
  <c r="AI3352" i="217"/>
  <c r="AI3336" i="217"/>
  <c r="AI3324" i="217"/>
  <c r="AI3309" i="217"/>
  <c r="AI3293" i="217"/>
  <c r="AI3284" i="217"/>
  <c r="AI3276" i="217"/>
  <c r="AI3265" i="217"/>
  <c r="AI3256" i="217"/>
  <c r="AI3247" i="217"/>
  <c r="AI3239" i="217"/>
  <c r="AI3233" i="217"/>
  <c r="AI3226" i="217"/>
  <c r="AI3218" i="217"/>
  <c r="AI3211" i="217"/>
  <c r="AI3205" i="217"/>
  <c r="AI3197" i="217"/>
  <c r="AI3190" i="217"/>
  <c r="AI3183" i="217"/>
  <c r="AI3175" i="217"/>
  <c r="AI3169" i="217"/>
  <c r="AI3162" i="217"/>
  <c r="AI3154" i="217"/>
  <c r="AI3147" i="217"/>
  <c r="AI3141" i="217"/>
  <c r="AI3133" i="217"/>
  <c r="AI3126" i="217"/>
  <c r="AI3119" i="217"/>
  <c r="AI3111" i="217"/>
  <c r="AI3105" i="217"/>
  <c r="AI3098" i="217"/>
  <c r="AI3090" i="217"/>
  <c r="AI3576" i="217"/>
  <c r="AI3548" i="217"/>
  <c r="AI3517" i="217"/>
  <c r="AI3492" i="217"/>
  <c r="AI3461" i="217"/>
  <c r="AI3432" i="217"/>
  <c r="AI3405" i="217"/>
  <c r="AI3376" i="217"/>
  <c r="AI3348" i="217"/>
  <c r="AI3320" i="217"/>
  <c r="AI3292" i="217"/>
  <c r="AI3272" i="217"/>
  <c r="AI3255" i="217"/>
  <c r="AI3238" i="217"/>
  <c r="AI3223" i="217"/>
  <c r="AI3210" i="217"/>
  <c r="AI3195" i="217"/>
  <c r="AI3181" i="217"/>
  <c r="AI3167" i="217"/>
  <c r="AI3153" i="217"/>
  <c r="AI3138" i="217"/>
  <c r="AI3125" i="217"/>
  <c r="AI3110" i="217"/>
  <c r="AI3095" i="217"/>
  <c r="AI3572" i="217"/>
  <c r="AI3544" i="217"/>
  <c r="AI3516" i="217"/>
  <c r="AI3485" i="217"/>
  <c r="AI3460" i="217"/>
  <c r="AI3429" i="217"/>
  <c r="AI3400" i="217"/>
  <c r="AI3373" i="217"/>
  <c r="AI3344" i="217"/>
  <c r="AI3316" i="217"/>
  <c r="AI3289" i="217"/>
  <c r="AI3271" i="217"/>
  <c r="AI3251" i="217"/>
  <c r="AI3237" i="217"/>
  <c r="AI3222" i="217"/>
  <c r="AI3207" i="217"/>
  <c r="AI3194" i="217"/>
  <c r="AI3179" i="217"/>
  <c r="AI3165" i="217"/>
  <c r="AI3151" i="217"/>
  <c r="AI3137" i="217"/>
  <c r="AI3122" i="217"/>
  <c r="AI3109" i="217"/>
  <c r="AI3094" i="217"/>
  <c r="AI3560" i="217"/>
  <c r="AI3504" i="217"/>
  <c r="AI3448" i="217"/>
  <c r="AI3389" i="217"/>
  <c r="AI3333" i="217"/>
  <c r="AI3283" i="217"/>
  <c r="AI3245" i="217"/>
  <c r="AI3217" i="217"/>
  <c r="AI3189" i="217"/>
  <c r="AI3159" i="217"/>
  <c r="AI3131" i="217"/>
  <c r="AI3103" i="217"/>
  <c r="AI3420" i="217"/>
  <c r="AI3557" i="217"/>
  <c r="AI3501" i="217"/>
  <c r="AI3444" i="217"/>
  <c r="AI3388" i="217"/>
  <c r="AI3332" i="217"/>
  <c r="AI3279" i="217"/>
  <c r="AI3243" i="217"/>
  <c r="AI3215" i="217"/>
  <c r="AI3186" i="217"/>
  <c r="AI3158" i="217"/>
  <c r="AI3130" i="217"/>
  <c r="AI3101" i="217"/>
  <c r="AI3476" i="217"/>
  <c r="AI3533" i="217"/>
  <c r="AI3364" i="217"/>
  <c r="AI3304" i="217"/>
  <c r="AI3263" i="217"/>
  <c r="AI3231" i="217"/>
  <c r="AI3202" i="217"/>
  <c r="AI3174" i="217"/>
  <c r="AI3146" i="217"/>
  <c r="AI3117" i="217"/>
  <c r="AI3089" i="217"/>
  <c r="AI3528" i="217"/>
  <c r="AI3301" i="217"/>
  <c r="AI3173" i="217"/>
  <c r="AI3472" i="217"/>
  <c r="AI3261" i="217"/>
  <c r="AI3143" i="217"/>
  <c r="AI3201" i="217"/>
  <c r="AI3416" i="217"/>
  <c r="AI3229" i="217"/>
  <c r="AI3115" i="217"/>
  <c r="AI3357" i="217"/>
  <c r="AI3088" i="217"/>
  <c r="AH3082" i="217" s="1"/>
  <c r="AH3083" i="217" s="1"/>
  <c r="AI3042" i="217"/>
  <c r="AI3000" i="217"/>
  <c r="AI2957" i="217"/>
  <c r="AI2914" i="217"/>
  <c r="AI2872" i="217"/>
  <c r="AI2829" i="217"/>
  <c r="AI2786" i="217"/>
  <c r="AI2744" i="217"/>
  <c r="AI2701" i="217"/>
  <c r="AI2659" i="217"/>
  <c r="AI2627" i="217"/>
  <c r="AI2595" i="217"/>
  <c r="AI3052" i="217"/>
  <c r="AI3009" i="217"/>
  <c r="AI2966" i="217"/>
  <c r="AI2924" i="217"/>
  <c r="AI2881" i="217"/>
  <c r="AI2838" i="217"/>
  <c r="AI2796" i="217"/>
  <c r="AI2753" i="217"/>
  <c r="AI2710" i="217"/>
  <c r="AI2668" i="217"/>
  <c r="AI2634" i="217"/>
  <c r="AI2602" i="217"/>
  <c r="AI2576" i="217"/>
  <c r="AI2592" i="217"/>
  <c r="AI2608" i="217"/>
  <c r="AI2624" i="217"/>
  <c r="AI2640" i="217"/>
  <c r="AI2656" i="217"/>
  <c r="AI2676" i="217"/>
  <c r="AI2697" i="217"/>
  <c r="AI2718" i="217"/>
  <c r="AI2740" i="217"/>
  <c r="AI2761" i="217"/>
  <c r="AI2782" i="217"/>
  <c r="AI2804" i="217"/>
  <c r="AI2825" i="217"/>
  <c r="AI2846" i="217"/>
  <c r="AI2868" i="217"/>
  <c r="AI2889" i="217"/>
  <c r="AI2910" i="217"/>
  <c r="AI2932" i="217"/>
  <c r="AI2953" i="217"/>
  <c r="AI2974" i="217"/>
  <c r="AI2996" i="217"/>
  <c r="AI3017" i="217"/>
  <c r="AI3038" i="217"/>
  <c r="AI3060" i="217"/>
  <c r="AI2581" i="217"/>
  <c r="AI2597" i="217"/>
  <c r="AI2613" i="217"/>
  <c r="AI2629" i="217"/>
  <c r="AI2645" i="217"/>
  <c r="AI2661" i="217"/>
  <c r="AI2682" i="217"/>
  <c r="AI2704" i="217"/>
  <c r="AI2725" i="217"/>
  <c r="AI2746" i="217"/>
  <c r="AI2768" i="217"/>
  <c r="AI2789" i="217"/>
  <c r="AI2810" i="217"/>
  <c r="AI2832" i="217"/>
  <c r="AI2853" i="217"/>
  <c r="AI2874" i="217"/>
  <c r="AI2896" i="217"/>
  <c r="AI2917" i="217"/>
  <c r="AI2938" i="217"/>
  <c r="AI2960" i="217"/>
  <c r="AI2981" i="217"/>
  <c r="AI3002" i="217"/>
  <c r="AI3024" i="217"/>
  <c r="AI3045" i="217"/>
  <c r="AI3066" i="217"/>
  <c r="AI2671" i="217"/>
  <c r="AI2687" i="217"/>
  <c r="AI2703" i="217"/>
  <c r="AI2719" i="217"/>
  <c r="AI2735" i="217"/>
  <c r="AI2751" i="217"/>
  <c r="AI2767" i="217"/>
  <c r="AI2783" i="217"/>
  <c r="AI2799" i="217"/>
  <c r="AI2815" i="217"/>
  <c r="AI2831" i="217"/>
  <c r="AI2847" i="217"/>
  <c r="AI2863" i="217"/>
  <c r="AI2879" i="217"/>
  <c r="AI2895" i="217"/>
  <c r="AI2911" i="217"/>
  <c r="AI2927" i="217"/>
  <c r="AI2943" i="217"/>
  <c r="AI2959" i="217"/>
  <c r="AI2975" i="217"/>
  <c r="AI2991" i="217"/>
  <c r="AI3007" i="217"/>
  <c r="AI3023" i="217"/>
  <c r="AI3039" i="217"/>
  <c r="AI3055" i="217"/>
  <c r="AI3071" i="217"/>
  <c r="AI1538" i="217"/>
  <c r="AI1534" i="217"/>
  <c r="AI1530" i="217"/>
  <c r="AI1526" i="217"/>
  <c r="AI1522" i="217"/>
  <c r="AI1518" i="217"/>
  <c r="AI1514" i="217"/>
  <c r="AI1510" i="217"/>
  <c r="AI1506" i="217"/>
  <c r="AI1502" i="217"/>
  <c r="AI1498" i="217"/>
  <c r="AI1494" i="217"/>
  <c r="AI1490" i="217"/>
  <c r="AI1486" i="217"/>
  <c r="AI1482" i="217"/>
  <c r="AI1478" i="217"/>
  <c r="AI1474" i="217"/>
  <c r="AI1470" i="217"/>
  <c r="AI1466" i="217"/>
  <c r="AI1537" i="217"/>
  <c r="AI1533" i="217"/>
  <c r="AI1529" i="217"/>
  <c r="AI1525" i="217"/>
  <c r="AI1521" i="217"/>
  <c r="AI1517" i="217"/>
  <c r="AI1513" i="217"/>
  <c r="AI1509" i="217"/>
  <c r="AI1505" i="217"/>
  <c r="AI1501" i="217"/>
  <c r="AI1497" i="217"/>
  <c r="AI1493" i="217"/>
  <c r="AI1489" i="217"/>
  <c r="AI1485" i="217"/>
  <c r="AI1481" i="217"/>
  <c r="AI1477" i="217"/>
  <c r="AI1473" i="217"/>
  <c r="AI1469" i="217"/>
  <c r="AI1465" i="217"/>
  <c r="AI1461" i="217"/>
  <c r="AI1532" i="217"/>
  <c r="AI1524" i="217"/>
  <c r="AI1516" i="217"/>
  <c r="AI1508" i="217"/>
  <c r="AI1500" i="217"/>
  <c r="AI1492" i="217"/>
  <c r="AI1484" i="217"/>
  <c r="AI1476" i="217"/>
  <c r="AI1468" i="217"/>
  <c r="AI1462" i="217"/>
  <c r="AI1457" i="217"/>
  <c r="AI1453" i="217"/>
  <c r="AI1449" i="217"/>
  <c r="AI1445" i="217"/>
  <c r="AI1441" i="217"/>
  <c r="AI1437" i="217"/>
  <c r="AI1433" i="217"/>
  <c r="AI1429" i="217"/>
  <c r="AI1425" i="217"/>
  <c r="AI1421" i="217"/>
  <c r="AI1417" i="217"/>
  <c r="AI1413" i="217"/>
  <c r="AI1409" i="217"/>
  <c r="AI1405" i="217"/>
  <c r="AI1401" i="217"/>
  <c r="AI1397" i="217"/>
  <c r="AI1393" i="217"/>
  <c r="AI1389" i="217"/>
  <c r="AI1385" i="217"/>
  <c r="AI1381" i="217"/>
  <c r="AI1377" i="217"/>
  <c r="AI1373" i="217"/>
  <c r="AI1369" i="217"/>
  <c r="AI1365" i="217"/>
  <c r="AI1361" i="217"/>
  <c r="AI1357" i="217"/>
  <c r="AI1353" i="217"/>
  <c r="AI1349" i="217"/>
  <c r="AI1345" i="217"/>
  <c r="AI1341" i="217"/>
  <c r="AI1337" i="217"/>
  <c r="AI1333" i="217"/>
  <c r="AI1329" i="217"/>
  <c r="AI1325" i="217"/>
  <c r="AI1321" i="217"/>
  <c r="AI1317" i="217"/>
  <c r="AI1313" i="217"/>
  <c r="AI1309" i="217"/>
  <c r="AI1305" i="217"/>
  <c r="AI1301" i="217"/>
  <c r="AI1297" i="217"/>
  <c r="AI1293" i="217"/>
  <c r="AI1289" i="217"/>
  <c r="AI1285" i="217"/>
  <c r="AI1281" i="217"/>
  <c r="AI1277" i="217"/>
  <c r="AI1273" i="217"/>
  <c r="AI1269" i="217"/>
  <c r="AI1265" i="217"/>
  <c r="AI1261" i="217"/>
  <c r="AI1257" i="217"/>
  <c r="AI1253" i="217"/>
  <c r="AI1249" i="217"/>
  <c r="AI1245" i="217"/>
  <c r="AI1241" i="217"/>
  <c r="AI1237" i="217"/>
  <c r="AI1233" i="217"/>
  <c r="AI1229" i="217"/>
  <c r="AI1225" i="217"/>
  <c r="AI1221" i="217"/>
  <c r="AI1217" i="217"/>
  <c r="AI1213" i="217"/>
  <c r="AI1209" i="217"/>
  <c r="AI1205" i="217"/>
  <c r="AI1201" i="217"/>
  <c r="AI1197" i="217"/>
  <c r="AI1193" i="217"/>
  <c r="AI1189" i="217"/>
  <c r="AI1185" i="217"/>
  <c r="AI1181" i="217"/>
  <c r="AI1177" i="217"/>
  <c r="AI1173" i="217"/>
  <c r="AI1169" i="217"/>
  <c r="AI1165" i="217"/>
  <c r="AI1161" i="217"/>
  <c r="AI1157" i="217"/>
  <c r="AI1153" i="217"/>
  <c r="AI1149" i="217"/>
  <c r="AI1145" i="217"/>
  <c r="AI1141" i="217"/>
  <c r="AI1137" i="217"/>
  <c r="AI1133" i="217"/>
  <c r="AI1129" i="217"/>
  <c r="AI1125" i="217"/>
  <c r="AI1121" i="217"/>
  <c r="AI1117" i="217"/>
  <c r="AI1113" i="217"/>
  <c r="AI1109" i="217"/>
  <c r="AI1105" i="217"/>
  <c r="AI1101" i="217"/>
  <c r="AI1097" i="217"/>
  <c r="AI1093" i="217"/>
  <c r="AI1089" i="217"/>
  <c r="AI1085" i="217"/>
  <c r="AI1081" i="217"/>
  <c r="AI1077" i="217"/>
  <c r="AI1073" i="217"/>
  <c r="AI1069" i="217"/>
  <c r="AI1065" i="217"/>
  <c r="AI1061" i="217"/>
  <c r="AI1057" i="217"/>
  <c r="AI1053" i="217"/>
  <c r="AI1049" i="217"/>
  <c r="AI1045" i="217"/>
  <c r="AI1041" i="217"/>
  <c r="AI1536" i="217"/>
  <c r="AI1520" i="217"/>
  <c r="AI1504" i="217"/>
  <c r="AI1496" i="217"/>
  <c r="AI1480" i="217"/>
  <c r="AI1464" i="217"/>
  <c r="AI1455" i="217"/>
  <c r="AI1447" i="217"/>
  <c r="AI1439" i="217"/>
  <c r="AI1431" i="217"/>
  <c r="AI1423" i="217"/>
  <c r="AI1411" i="217"/>
  <c r="AI1403" i="217"/>
  <c r="AI1395" i="217"/>
  <c r="AI1387" i="217"/>
  <c r="AI1379" i="217"/>
  <c r="AI1371" i="217"/>
  <c r="AI1363" i="217"/>
  <c r="AI1359" i="217"/>
  <c r="AI1351" i="217"/>
  <c r="AI1343" i="217"/>
  <c r="AI1335" i="217"/>
  <c r="AI1327" i="217"/>
  <c r="AI1319" i="217"/>
  <c r="AI1315" i="217"/>
  <c r="AI1311" i="217"/>
  <c r="AI1303" i="217"/>
  <c r="AI1295" i="217"/>
  <c r="AI1283" i="217"/>
  <c r="AI1275" i="217"/>
  <c r="AI1267" i="217"/>
  <c r="AI1259" i="217"/>
  <c r="AI1251" i="217"/>
  <c r="AI1243" i="217"/>
  <c r="AI1231" i="217"/>
  <c r="AI1223" i="217"/>
  <c r="AI1207" i="217"/>
  <c r="AI1199" i="217"/>
  <c r="AI1191" i="217"/>
  <c r="AI1183" i="217"/>
  <c r="AI1175" i="217"/>
  <c r="AI1167" i="217"/>
  <c r="AI1159" i="217"/>
  <c r="AI1143" i="217"/>
  <c r="AI1135" i="217"/>
  <c r="AI1123" i="217"/>
  <c r="AI1115" i="217"/>
  <c r="AI1107" i="217"/>
  <c r="AI1095" i="217"/>
  <c r="AI1083" i="217"/>
  <c r="AI1071" i="217"/>
  <c r="AI1059" i="217"/>
  <c r="AI1047" i="217"/>
  <c r="AI1539" i="217"/>
  <c r="AI1531" i="217"/>
  <c r="AI1523" i="217"/>
  <c r="AI1515" i="217"/>
  <c r="AI1507" i="217"/>
  <c r="AI1499" i="217"/>
  <c r="AI1491" i="217"/>
  <c r="AI1483" i="217"/>
  <c r="AI1475" i="217"/>
  <c r="AI1467" i="217"/>
  <c r="AI1460" i="217"/>
  <c r="AI1456" i="217"/>
  <c r="AI1452" i="217"/>
  <c r="AI1448" i="217"/>
  <c r="AI1444" i="217"/>
  <c r="AI1440" i="217"/>
  <c r="AI1436" i="217"/>
  <c r="AI1432" i="217"/>
  <c r="AI1428" i="217"/>
  <c r="AI1424" i="217"/>
  <c r="AI1420" i="217"/>
  <c r="AI1416" i="217"/>
  <c r="AI1412" i="217"/>
  <c r="AI1408" i="217"/>
  <c r="AI1404" i="217"/>
  <c r="AI1400" i="217"/>
  <c r="AI1396" i="217"/>
  <c r="AI1392" i="217"/>
  <c r="AI1388" i="217"/>
  <c r="AI1384" i="217"/>
  <c r="AI1380" i="217"/>
  <c r="AI1376" i="217"/>
  <c r="AI1372" i="217"/>
  <c r="AI1368" i="217"/>
  <c r="AI1364" i="217"/>
  <c r="AI1360" i="217"/>
  <c r="AI1356" i="217"/>
  <c r="AI1352" i="217"/>
  <c r="AI1348" i="217"/>
  <c r="AI1344" i="217"/>
  <c r="AI1340" i="217"/>
  <c r="AI1336" i="217"/>
  <c r="AI1332" i="217"/>
  <c r="AI1328" i="217"/>
  <c r="AI1324" i="217"/>
  <c r="AI1320" i="217"/>
  <c r="AI1316" i="217"/>
  <c r="AI1312" i="217"/>
  <c r="AI1308" i="217"/>
  <c r="AI1304" i="217"/>
  <c r="AI1300" i="217"/>
  <c r="AI1296" i="217"/>
  <c r="AI1292" i="217"/>
  <c r="AI1288" i="217"/>
  <c r="AI1284" i="217"/>
  <c r="AI1280" i="217"/>
  <c r="AI1276" i="217"/>
  <c r="AI1272" i="217"/>
  <c r="AI1268" i="217"/>
  <c r="AI1264" i="217"/>
  <c r="AI1260" i="217"/>
  <c r="AI1256" i="217"/>
  <c r="AI1252" i="217"/>
  <c r="AI1248" i="217"/>
  <c r="AI1244" i="217"/>
  <c r="AI1240" i="217"/>
  <c r="AI1236" i="217"/>
  <c r="AI1232" i="217"/>
  <c r="AI1228" i="217"/>
  <c r="AI1224" i="217"/>
  <c r="AI1220" i="217"/>
  <c r="AI1216" i="217"/>
  <c r="AI1212" i="217"/>
  <c r="AI1208" i="217"/>
  <c r="AI1204" i="217"/>
  <c r="AI1200" i="217"/>
  <c r="AI1196" i="217"/>
  <c r="AI1192" i="217"/>
  <c r="AI1188" i="217"/>
  <c r="AI1184" i="217"/>
  <c r="AI1180" i="217"/>
  <c r="AI1176" i="217"/>
  <c r="AI1172" i="217"/>
  <c r="AI1168" i="217"/>
  <c r="AI1164" i="217"/>
  <c r="AI1160" i="217"/>
  <c r="AI1156" i="217"/>
  <c r="AI1152" i="217"/>
  <c r="AI1148" i="217"/>
  <c r="AI1144" i="217"/>
  <c r="AI1140" i="217"/>
  <c r="AI1136" i="217"/>
  <c r="AI1132" i="217"/>
  <c r="AI1128" i="217"/>
  <c r="AI1124" i="217"/>
  <c r="AI1120" i="217"/>
  <c r="AI1116" i="217"/>
  <c r="AI1112" i="217"/>
  <c r="AI1108" i="217"/>
  <c r="AI1104" i="217"/>
  <c r="AI1100" i="217"/>
  <c r="AI1096" i="217"/>
  <c r="AI1092" i="217"/>
  <c r="AI1088" i="217"/>
  <c r="AI1084" i="217"/>
  <c r="AI1080" i="217"/>
  <c r="AI1076" i="217"/>
  <c r="AI1072" i="217"/>
  <c r="AI1068" i="217"/>
  <c r="AI1064" i="217"/>
  <c r="AI1060" i="217"/>
  <c r="AI1056" i="217"/>
  <c r="AI1052" i="217"/>
  <c r="AI1048" i="217"/>
  <c r="AI1044" i="217"/>
  <c r="AI1040" i="217"/>
  <c r="AI1528" i="217"/>
  <c r="AI1512" i="217"/>
  <c r="AI1488" i="217"/>
  <c r="AI1472" i="217"/>
  <c r="AI1459" i="217"/>
  <c r="AI1451" i="217"/>
  <c r="AI1443" i="217"/>
  <c r="AI1435" i="217"/>
  <c r="AI1427" i="217"/>
  <c r="AI1419" i="217"/>
  <c r="AI1415" i="217"/>
  <c r="AI1407" i="217"/>
  <c r="AI1399" i="217"/>
  <c r="AI1391" i="217"/>
  <c r="AI1383" i="217"/>
  <c r="AI1375" i="217"/>
  <c r="AI1367" i="217"/>
  <c r="AI1355" i="217"/>
  <c r="AI1347" i="217"/>
  <c r="AI1339" i="217"/>
  <c r="AI1331" i="217"/>
  <c r="AI1323" i="217"/>
  <c r="AI1307" i="217"/>
  <c r="AI1299" i="217"/>
  <c r="AI1291" i="217"/>
  <c r="AI1287" i="217"/>
  <c r="AI1279" i="217"/>
  <c r="AI1271" i="217"/>
  <c r="AI1263" i="217"/>
  <c r="AI1255" i="217"/>
  <c r="AI1247" i="217"/>
  <c r="AI1239" i="217"/>
  <c r="AI1235" i="217"/>
  <c r="AI1227" i="217"/>
  <c r="AI1219" i="217"/>
  <c r="AI1211" i="217"/>
  <c r="AI1203" i="217"/>
  <c r="AI1195" i="217"/>
  <c r="AI1187" i="217"/>
  <c r="AI1179" i="217"/>
  <c r="AI1171" i="217"/>
  <c r="AI1163" i="217"/>
  <c r="AI1155" i="217"/>
  <c r="AI1147" i="217"/>
  <c r="AI1139" i="217"/>
  <c r="AI1127" i="217"/>
  <c r="AI1119" i="217"/>
  <c r="AI1103" i="217"/>
  <c r="AI1099" i="217"/>
  <c r="AI1087" i="217"/>
  <c r="AI1075" i="217"/>
  <c r="AI1063" i="217"/>
  <c r="AI1051" i="217"/>
  <c r="AI1215" i="217"/>
  <c r="AI1151" i="217"/>
  <c r="AI1131" i="217"/>
  <c r="AI1111" i="217"/>
  <c r="AI1091" i="217"/>
  <c r="AI1079" i="217"/>
  <c r="AI1067" i="217"/>
  <c r="AI1055" i="217"/>
  <c r="AI1043" i="217"/>
  <c r="AI1535" i="217"/>
  <c r="AI1503" i="217"/>
  <c r="AI1471" i="217"/>
  <c r="AI1450" i="217"/>
  <c r="AI1434" i="217"/>
  <c r="AI1418" i="217"/>
  <c r="AI1402" i="217"/>
  <c r="AI1386" i="217"/>
  <c r="AI1370" i="217"/>
  <c r="AI1354" i="217"/>
  <c r="AI1338" i="217"/>
  <c r="AI1322" i="217"/>
  <c r="AI1306" i="217"/>
  <c r="AI1290" i="217"/>
  <c r="AI1274" i="217"/>
  <c r="AI1258" i="217"/>
  <c r="AI1242" i="217"/>
  <c r="AI1226" i="217"/>
  <c r="AI1210" i="217"/>
  <c r="AI1194" i="217"/>
  <c r="AI1178" i="217"/>
  <c r="AI1162" i="217"/>
  <c r="AI1146" i="217"/>
  <c r="AI1130" i="217"/>
  <c r="AI1114" i="217"/>
  <c r="AI1098" i="217"/>
  <c r="AI1082" i="217"/>
  <c r="AI1066" i="217"/>
  <c r="AI1050" i="217"/>
  <c r="AI1527" i="217"/>
  <c r="AI1495" i="217"/>
  <c r="AI1463" i="217"/>
  <c r="AI1446" i="217"/>
  <c r="AI1430" i="217"/>
  <c r="AI1414" i="217"/>
  <c r="AI1398" i="217"/>
  <c r="AI1382" i="217"/>
  <c r="AI1366" i="217"/>
  <c r="AI1350" i="217"/>
  <c r="AI1334" i="217"/>
  <c r="AI1318" i="217"/>
  <c r="AI1302" i="217"/>
  <c r="AI1286" i="217"/>
  <c r="AI1270" i="217"/>
  <c r="AI1254" i="217"/>
  <c r="AI1238" i="217"/>
  <c r="AI1222" i="217"/>
  <c r="AI1206" i="217"/>
  <c r="AI1190" i="217"/>
  <c r="AI1174" i="217"/>
  <c r="AI1158" i="217"/>
  <c r="AI1142" i="217"/>
  <c r="AI1126" i="217"/>
  <c r="AI1110" i="217"/>
  <c r="AI1094" i="217"/>
  <c r="AI1078" i="217"/>
  <c r="AI1062" i="217"/>
  <c r="AI1046" i="217"/>
  <c r="AI1511" i="217"/>
  <c r="AI1479" i="217"/>
  <c r="AI1454" i="217"/>
  <c r="AI1438" i="217"/>
  <c r="AI1422" i="217"/>
  <c r="AI1406" i="217"/>
  <c r="AI1390" i="217"/>
  <c r="AI1374" i="217"/>
  <c r="AI1358" i="217"/>
  <c r="AI1342" i="217"/>
  <c r="AI1326" i="217"/>
  <c r="AI1310" i="217"/>
  <c r="AI1294" i="217"/>
  <c r="AI1278" i="217"/>
  <c r="AI1262" i="217"/>
  <c r="AI1246" i="217"/>
  <c r="AI1230" i="217"/>
  <c r="AI1214" i="217"/>
  <c r="AI1198" i="217"/>
  <c r="AI1182" i="217"/>
  <c r="AI1166" i="217"/>
  <c r="AI1150" i="217"/>
  <c r="AI1134" i="217"/>
  <c r="AI1118" i="217"/>
  <c r="AI1102" i="217"/>
  <c r="AI1086" i="217"/>
  <c r="AI1070" i="217"/>
  <c r="AI1054" i="217"/>
  <c r="AI1519" i="217"/>
  <c r="AI1487" i="217"/>
  <c r="AI1458" i="217"/>
  <c r="AI1442" i="217"/>
  <c r="AI1426" i="217"/>
  <c r="AI1410" i="217"/>
  <c r="AI1394" i="217"/>
  <c r="AI1378" i="217"/>
  <c r="AI1362" i="217"/>
  <c r="AI1346" i="217"/>
  <c r="AI1330" i="217"/>
  <c r="AI1314" i="217"/>
  <c r="AI1298" i="217"/>
  <c r="AI1282" i="217"/>
  <c r="AI1266" i="217"/>
  <c r="AI1250" i="217"/>
  <c r="AI1234" i="217"/>
  <c r="AI1218" i="217"/>
  <c r="AI1202" i="217"/>
  <c r="AI1186" i="217"/>
  <c r="AI1170" i="217"/>
  <c r="AI1154" i="217"/>
  <c r="AI1138" i="217"/>
  <c r="AI1122" i="217"/>
  <c r="AI1106" i="217"/>
  <c r="AI1090" i="217"/>
  <c r="AI1074" i="217"/>
  <c r="AI1058" i="217"/>
  <c r="AI1042" i="217"/>
  <c r="C38" i="221"/>
  <c r="C56" i="218"/>
  <c r="E479" i="217"/>
  <c r="E223" i="217"/>
  <c r="E893" i="217"/>
  <c r="Q586" i="217"/>
  <c r="Q618" i="217"/>
  <c r="Q687" i="217"/>
  <c r="Q792" i="217"/>
  <c r="Q905" i="217"/>
  <c r="E599" i="217"/>
  <c r="E555" i="217"/>
  <c r="E415" i="217"/>
  <c r="E159" i="217"/>
  <c r="E702" i="217"/>
  <c r="K3201" i="217"/>
  <c r="K3177" i="217"/>
  <c r="K3544" i="217"/>
  <c r="K3088" i="217"/>
  <c r="J3082" i="217" s="1"/>
  <c r="J3083" i="217" s="1"/>
  <c r="K3257" i="217"/>
  <c r="K3513" i="217"/>
  <c r="K3430" i="217"/>
  <c r="K3399" i="217"/>
  <c r="K835" i="217"/>
  <c r="K755" i="217"/>
  <c r="K675" i="217"/>
  <c r="K571" i="217"/>
  <c r="K442" i="217"/>
  <c r="Q572" i="217"/>
  <c r="Q562" i="217"/>
  <c r="Q537" i="217"/>
  <c r="Q879" i="217"/>
  <c r="Q984" i="217"/>
  <c r="W3223" i="217"/>
  <c r="W3404" i="217"/>
  <c r="W3104" i="217"/>
  <c r="W3168" i="217"/>
  <c r="W3232" i="217"/>
  <c r="W3440" i="217"/>
  <c r="W3273" i="217"/>
  <c r="W3337" i="217"/>
  <c r="W3401" i="217"/>
  <c r="W3465" i="217"/>
  <c r="W3529" i="217"/>
  <c r="W3254" i="217"/>
  <c r="W3318" i="217"/>
  <c r="W3382" i="217"/>
  <c r="W3446" i="217"/>
  <c r="W3514" i="217"/>
  <c r="W3259" i="217"/>
  <c r="W3343" i="217"/>
  <c r="W3431" i="217"/>
  <c r="W3515" i="217"/>
  <c r="W2905" i="217"/>
  <c r="W2578" i="217"/>
  <c r="W2666" i="217"/>
  <c r="W2778" i="217"/>
  <c r="W2587" i="217"/>
  <c r="W2737" i="217"/>
  <c r="W2576" i="217"/>
  <c r="W2933" i="217"/>
  <c r="W3046" i="217"/>
  <c r="W2875" i="217"/>
  <c r="W2864" i="217"/>
  <c r="W1993" i="217"/>
  <c r="W1849" i="217"/>
  <c r="W1964" i="217"/>
  <c r="W1708" i="217"/>
  <c r="W1827" i="217"/>
  <c r="W1664" i="217"/>
  <c r="W1631" i="217"/>
  <c r="W1594" i="217"/>
  <c r="W2041" i="217"/>
  <c r="W1785" i="217"/>
  <c r="W1900" i="217"/>
  <c r="W2019" i="217"/>
  <c r="W1763" i="217"/>
  <c r="W1600" i="217"/>
  <c r="W1567" i="217"/>
  <c r="W1977" i="217"/>
  <c r="W1721" i="217"/>
  <c r="W1836" i="217"/>
  <c r="W1955" i="217"/>
  <c r="W1699" i="217"/>
  <c r="W1998" i="217"/>
  <c r="W1850" i="217"/>
  <c r="W1649" i="217"/>
  <c r="W1565" i="217"/>
  <c r="W1913" i="217"/>
  <c r="W2028" i="217"/>
  <c r="W1772" i="217"/>
  <c r="W1891" i="217"/>
  <c r="W1874" i="217"/>
  <c r="W1742" i="217"/>
  <c r="W1658" i="217"/>
  <c r="W1942" i="217"/>
  <c r="W693" i="217"/>
  <c r="W936" i="217"/>
  <c r="W680" i="217"/>
  <c r="W927" i="217"/>
  <c r="W671" i="217"/>
  <c r="W914" i="217"/>
  <c r="W658" i="217"/>
  <c r="W713" i="217"/>
  <c r="W872" i="217"/>
  <c r="W616" i="217"/>
  <c r="W757" i="217"/>
  <c r="W808" i="217"/>
  <c r="W552" i="217"/>
  <c r="W799" i="217"/>
  <c r="W543" i="217"/>
  <c r="W786" i="217"/>
  <c r="W546" i="217"/>
  <c r="W937" i="217"/>
  <c r="W1000" i="217"/>
  <c r="W744" i="217"/>
  <c r="W991" i="217"/>
  <c r="W735" i="217"/>
  <c r="W978" i="217"/>
  <c r="W722" i="217"/>
  <c r="W585" i="217"/>
  <c r="W1017" i="217"/>
  <c r="W1766" i="217"/>
  <c r="W1621" i="217"/>
  <c r="W813" i="217"/>
  <c r="W557" i="217"/>
  <c r="W510" i="217"/>
  <c r="W49" i="217"/>
  <c r="W148" i="217"/>
  <c r="W483" i="217"/>
  <c r="W372" i="217"/>
  <c r="W305" i="217"/>
  <c r="W206" i="217"/>
  <c r="W462" i="217"/>
  <c r="W1625" i="217"/>
  <c r="W32" i="217"/>
  <c r="W850" i="217"/>
  <c r="K186" i="217"/>
  <c r="K2758" i="217"/>
  <c r="K2534" i="217"/>
  <c r="K1731" i="217"/>
  <c r="Q658" i="217"/>
  <c r="Q630" i="217"/>
  <c r="Q596" i="217"/>
  <c r="Q943" i="217"/>
  <c r="Q649" i="217"/>
  <c r="W3476" i="217"/>
  <c r="W3098" i="217"/>
  <c r="W3162" i="217"/>
  <c r="W3226" i="217"/>
  <c r="W3416" i="217"/>
  <c r="W3111" i="217"/>
  <c r="W3175" i="217"/>
  <c r="W3239" i="217"/>
  <c r="W3468" i="217"/>
  <c r="W3120" i="217"/>
  <c r="W3184" i="217"/>
  <c r="W3248" i="217"/>
  <c r="W3504" i="217"/>
  <c r="W3289" i="217"/>
  <c r="W3353" i="217"/>
  <c r="W3417" i="217"/>
  <c r="W3481" i="217"/>
  <c r="W3545" i="217"/>
  <c r="W3270" i="217"/>
  <c r="W3334" i="217"/>
  <c r="W3398" i="217"/>
  <c r="W3462" i="217"/>
  <c r="W3534" i="217"/>
  <c r="W3279" i="217"/>
  <c r="W3367" i="217"/>
  <c r="W3451" i="217"/>
  <c r="W3535" i="217"/>
  <c r="W3017" i="217"/>
  <c r="W2598" i="217"/>
  <c r="W2693" i="217"/>
  <c r="W2810" i="217"/>
  <c r="W2619" i="217"/>
  <c r="W2780" i="217"/>
  <c r="W2612" i="217"/>
  <c r="W2854" i="217"/>
  <c r="W2683" i="217"/>
  <c r="W2939" i="217"/>
  <c r="W2928" i="217"/>
  <c r="W2022" i="217"/>
  <c r="W1702" i="217"/>
  <c r="W1605" i="217"/>
  <c r="W1161" i="217"/>
  <c r="W1266" i="217"/>
  <c r="W1522" i="217"/>
  <c r="W1279" i="217"/>
  <c r="W1535" i="217"/>
  <c r="W1288" i="217"/>
  <c r="W1005" i="217"/>
  <c r="W749" i="217"/>
  <c r="W504" i="217"/>
  <c r="W415" i="217"/>
  <c r="W335" i="217"/>
  <c r="W239" i="217"/>
  <c r="W159" i="217"/>
  <c r="W79" i="217"/>
  <c r="Q3018" i="217"/>
  <c r="W420" i="217"/>
  <c r="W1569" i="217"/>
  <c r="W607" i="217"/>
  <c r="E287" i="217"/>
  <c r="E824" i="217"/>
  <c r="K3197" i="217"/>
  <c r="K3194" i="217"/>
  <c r="K3207" i="217"/>
  <c r="K3216" i="217"/>
  <c r="K3385" i="217"/>
  <c r="K3302" i="217"/>
  <c r="K3558" i="217"/>
  <c r="K803" i="217"/>
  <c r="K723" i="217"/>
  <c r="K615" i="217"/>
  <c r="E1807" i="217"/>
  <c r="Q978" i="217"/>
  <c r="Q950" i="217"/>
  <c r="Q623" i="217"/>
  <c r="Q728" i="217"/>
  <c r="Q841" i="217"/>
  <c r="W3105" i="217"/>
  <c r="W3101" i="217"/>
  <c r="W3241" i="217"/>
  <c r="W3114" i="217"/>
  <c r="W3178" i="217"/>
  <c r="W3242" i="217"/>
  <c r="W3480" i="217"/>
  <c r="W3127" i="217"/>
  <c r="W3191" i="217"/>
  <c r="W3276" i="217"/>
  <c r="W3532" i="217"/>
  <c r="W3136" i="217"/>
  <c r="W3200" i="217"/>
  <c r="W3312" i="217"/>
  <c r="W3568" i="217"/>
  <c r="W3305" i="217"/>
  <c r="W3369" i="217"/>
  <c r="W3433" i="217"/>
  <c r="W3497" i="217"/>
  <c r="W3561" i="217"/>
  <c r="W3286" i="217"/>
  <c r="W3350" i="217"/>
  <c r="W3414" i="217"/>
  <c r="W3478" i="217"/>
  <c r="W3554" i="217"/>
  <c r="W3303" i="217"/>
  <c r="W3387" i="217"/>
  <c r="W3471" i="217"/>
  <c r="W2777" i="217"/>
  <c r="W2618" i="217"/>
  <c r="W2725" i="217"/>
  <c r="W2877" i="217"/>
  <c r="W2652" i="217"/>
  <c r="W2833" i="217"/>
  <c r="W2685" i="217"/>
  <c r="W2918" i="217"/>
  <c r="W2747" i="217"/>
  <c r="W3003" i="217"/>
  <c r="W2992" i="217"/>
  <c r="W1958" i="217"/>
  <c r="W1669" i="217"/>
  <c r="W1573" i="217"/>
  <c r="W1074" i="217"/>
  <c r="W1330" i="217"/>
  <c r="W1087" i="217"/>
  <c r="W1343" i="217"/>
  <c r="W1096" i="217"/>
  <c r="W1352" i="217"/>
  <c r="W941" i="217"/>
  <c r="W685" i="217"/>
  <c r="W482" i="217"/>
  <c r="W399" i="217"/>
  <c r="W303" i="217"/>
  <c r="W223" i="217"/>
  <c r="W143" i="217"/>
  <c r="W47" i="217"/>
  <c r="Q2675" i="217"/>
  <c r="W240" i="217"/>
  <c r="W841" i="217"/>
  <c r="W863" i="217"/>
  <c r="Q2515" i="217"/>
  <c r="AC3508" i="217"/>
  <c r="AC3252" i="217"/>
  <c r="AC3185" i="217"/>
  <c r="AC3121" i="217"/>
  <c r="AC3492" i="217"/>
  <c r="AC3245" i="217"/>
  <c r="AC3181" i="217"/>
  <c r="AC3117" i="217"/>
  <c r="AC3540" i="217"/>
  <c r="AC3284" i="217"/>
  <c r="AC3193" i="217"/>
  <c r="AC3129" i="217"/>
  <c r="AC3094" i="217"/>
  <c r="AC3110" i="217"/>
  <c r="AC3126" i="217"/>
  <c r="AC3142" i="217"/>
  <c r="AC3158" i="217"/>
  <c r="AC3174" i="217"/>
  <c r="AC3190" i="217"/>
  <c r="AC3206" i="217"/>
  <c r="AC3222" i="217"/>
  <c r="AC3238" i="217"/>
  <c r="AC3272" i="217"/>
  <c r="AC3336" i="217"/>
  <c r="AC3400" i="217"/>
  <c r="AC3464" i="217"/>
  <c r="AC3528" i="217"/>
  <c r="AC3091" i="217"/>
  <c r="AC3107" i="217"/>
  <c r="AC3123" i="217"/>
  <c r="AC3139" i="217"/>
  <c r="AC3155" i="217"/>
  <c r="AC3171" i="217"/>
  <c r="AC3187" i="217"/>
  <c r="AC3203" i="217"/>
  <c r="AC3219" i="217"/>
  <c r="AC3235" i="217"/>
  <c r="AC3260" i="217"/>
  <c r="AC3324" i="217"/>
  <c r="AC3388" i="217"/>
  <c r="AC3452" i="217"/>
  <c r="AC3516" i="217"/>
  <c r="AC3580" i="217"/>
  <c r="AC3100" i="217"/>
  <c r="AC3116" i="217"/>
  <c r="AC3132" i="217"/>
  <c r="AC3148" i="217"/>
  <c r="AC3164" i="217"/>
  <c r="AC3180" i="217"/>
  <c r="AC3196" i="217"/>
  <c r="AC3212" i="217"/>
  <c r="AC3228" i="217"/>
  <c r="AC3244" i="217"/>
  <c r="AC3296" i="217"/>
  <c r="AC3360" i="217"/>
  <c r="AC3424" i="217"/>
  <c r="AC3488" i="217"/>
  <c r="AC3552" i="217"/>
  <c r="AC3253" i="217"/>
  <c r="AC3269" i="217"/>
  <c r="AC3285" i="217"/>
  <c r="AC3301" i="217"/>
  <c r="AC3317" i="217"/>
  <c r="AC3333" i="217"/>
  <c r="AC3349" i="217"/>
  <c r="AC3365" i="217"/>
  <c r="AC3381" i="217"/>
  <c r="AC3397" i="217"/>
  <c r="AC3413" i="217"/>
  <c r="AC3429" i="217"/>
  <c r="AC3445" i="217"/>
  <c r="AC3461" i="217"/>
  <c r="AC3477" i="217"/>
  <c r="AC3493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3583" i="217"/>
  <c r="AC2692" i="217"/>
  <c r="AC2798" i="217"/>
  <c r="AC2756" i="217"/>
  <c r="AC2697" i="217"/>
  <c r="AC2937" i="217"/>
  <c r="AC2660" i="217"/>
  <c r="AC2830" i="217"/>
  <c r="AC2645" i="217"/>
  <c r="AC2814" i="217"/>
  <c r="AC2590" i="217"/>
  <c r="AC2622" i="217"/>
  <c r="AC2656" i="217"/>
  <c r="AC2698" i="217"/>
  <c r="AC2741" i="217"/>
  <c r="AC2784" i="217"/>
  <c r="AC2826" i="217"/>
  <c r="AC2941" i="217"/>
  <c r="AC3069" i="217"/>
  <c r="AC2607" i="217"/>
  <c r="AC2639" i="217"/>
  <c r="AC2678" i="217"/>
  <c r="AC2753" i="217"/>
  <c r="AC2849" i="217"/>
  <c r="AC2580" i="217"/>
  <c r="AC2644" i="217"/>
  <c r="AC2728" i="217"/>
  <c r="AC2813" i="217"/>
  <c r="AC3029" i="217"/>
  <c r="AC2890" i="217"/>
  <c r="AC2954" i="217"/>
  <c r="Q2259" i="217"/>
  <c r="AC3444" i="217"/>
  <c r="AC3233" i="217"/>
  <c r="AC3169" i="217"/>
  <c r="AC3105" i="217"/>
  <c r="AC3428" i="217"/>
  <c r="AC3229" i="217"/>
  <c r="AC3165" i="217"/>
  <c r="AC3101" i="217"/>
  <c r="AC3476" i="217"/>
  <c r="AC3241" i="217"/>
  <c r="AC3177" i="217"/>
  <c r="AC3113" i="217"/>
  <c r="AC3098" i="217"/>
  <c r="AC3114" i="217"/>
  <c r="AC3130" i="217"/>
  <c r="AC3146" i="217"/>
  <c r="AC3162" i="217"/>
  <c r="AC3178" i="217"/>
  <c r="AC3194" i="217"/>
  <c r="AC3210" i="217"/>
  <c r="AC3226" i="217"/>
  <c r="AC3242" i="217"/>
  <c r="AC3288" i="217"/>
  <c r="AC3352" i="217"/>
  <c r="AC3416" i="217"/>
  <c r="AC3480" i="217"/>
  <c r="AC3544" i="217"/>
  <c r="AC3095" i="217"/>
  <c r="AC3111" i="217"/>
  <c r="AC3127" i="217"/>
  <c r="AC3143" i="217"/>
  <c r="AC3159" i="217"/>
  <c r="AC3175" i="217"/>
  <c r="AC3191" i="217"/>
  <c r="AC3207" i="217"/>
  <c r="AC3223" i="217"/>
  <c r="AC3239" i="217"/>
  <c r="AC3276" i="217"/>
  <c r="AC3340" i="217"/>
  <c r="AC3404" i="217"/>
  <c r="AC3468" i="217"/>
  <c r="AC3532" i="217"/>
  <c r="AC3088" i="217"/>
  <c r="AB3082" i="217" s="1"/>
  <c r="AB3083" i="217" s="1"/>
  <c r="AC3104" i="217"/>
  <c r="AC3120" i="217"/>
  <c r="AC3136" i="217"/>
  <c r="AC3152" i="217"/>
  <c r="AC3168" i="217"/>
  <c r="AC3184" i="217"/>
  <c r="AC3200" i="217"/>
  <c r="AC3216" i="217"/>
  <c r="AC3232" i="217"/>
  <c r="AC3248" i="217"/>
  <c r="AC3312" i="217"/>
  <c r="AC3376" i="217"/>
  <c r="AC3440" i="217"/>
  <c r="AC3504" i="217"/>
  <c r="AC3568" i="217"/>
  <c r="AC3257" i="217"/>
  <c r="AC3273" i="217"/>
  <c r="AC3289" i="217"/>
  <c r="AC3305" i="217"/>
  <c r="AC3321" i="217"/>
  <c r="AC3337" i="217"/>
  <c r="AC3353" i="217"/>
  <c r="AC3369" i="217"/>
  <c r="AC3385" i="217"/>
  <c r="AC3401" i="217"/>
  <c r="AC3417" i="217"/>
  <c r="AC3433" i="217"/>
  <c r="AC3449" i="217"/>
  <c r="AC3465" i="217"/>
  <c r="AC3481" i="217"/>
  <c r="AC3497" i="217"/>
  <c r="AC3513" i="217"/>
  <c r="AC3529" i="217"/>
  <c r="AC3545" i="217"/>
  <c r="AC3561" i="217"/>
  <c r="AC3577" i="217"/>
  <c r="AC3254" i="217"/>
  <c r="AC3270" i="217"/>
  <c r="AC3286" i="217"/>
  <c r="AC3302" i="217"/>
  <c r="AC3318" i="217"/>
  <c r="AC3334" i="217"/>
  <c r="AC3350" i="217"/>
  <c r="AC3366" i="217"/>
  <c r="AC3382" i="217"/>
  <c r="AC3398" i="217"/>
  <c r="AC3414" i="217"/>
  <c r="AC3430" i="217"/>
  <c r="AC3446" i="217"/>
  <c r="AC3462" i="217"/>
  <c r="AC3478" i="217"/>
  <c r="AC3494" i="217"/>
  <c r="AC3510" i="217"/>
  <c r="AC3526" i="217"/>
  <c r="AC3542" i="217"/>
  <c r="AC3558" i="217"/>
  <c r="AC3574" i="217"/>
  <c r="AC3251" i="217"/>
  <c r="AC3267" i="217"/>
  <c r="AC3283" i="217"/>
  <c r="AC3299" i="217"/>
  <c r="AC3315" i="217"/>
  <c r="AC3331" i="217"/>
  <c r="AC3347" i="217"/>
  <c r="AC3363" i="217"/>
  <c r="AC3379" i="217"/>
  <c r="AC3395" i="217"/>
  <c r="AC3411" i="217"/>
  <c r="AC3427" i="217"/>
  <c r="AC3443" i="217"/>
  <c r="AC3459" i="217"/>
  <c r="AC3475" i="217"/>
  <c r="AC3491" i="217"/>
  <c r="AC3507" i="217"/>
  <c r="AC3523" i="217"/>
  <c r="AC3539" i="217"/>
  <c r="AC3555" i="217"/>
  <c r="AC3571" i="217"/>
  <c r="AC2617" i="217"/>
  <c r="AC2633" i="217"/>
  <c r="AC2670" i="217"/>
  <c r="AC2589" i="217"/>
  <c r="AC2740" i="217"/>
  <c r="AC3065" i="217"/>
  <c r="AC2702" i="217"/>
  <c r="AC2953" i="217"/>
  <c r="AC2686" i="217"/>
  <c r="AC2905" i="217"/>
  <c r="AC2598" i="217"/>
  <c r="AC2630" i="217"/>
  <c r="AC2666" i="217"/>
  <c r="AC2709" i="217"/>
  <c r="AC2752" i="217"/>
  <c r="AC2794" i="217"/>
  <c r="AC2845" i="217"/>
  <c r="AC2973" i="217"/>
  <c r="AC2583" i="217"/>
  <c r="AC2615" i="217"/>
  <c r="AC2647" i="217"/>
  <c r="AC2689" i="217"/>
  <c r="AC2774" i="217"/>
  <c r="AC2913" i="217"/>
  <c r="AC2596" i="217"/>
  <c r="AC2664" i="217"/>
  <c r="AC2749" i="217"/>
  <c r="AC2837" i="217"/>
  <c r="AC2842" i="217"/>
  <c r="AC2906" i="217"/>
  <c r="AC3524" i="217"/>
  <c r="AC3268" i="217"/>
  <c r="AC3189" i="217"/>
  <c r="AC3125" i="217"/>
  <c r="AC3460" i="217"/>
  <c r="AC3237" i="217"/>
  <c r="AC3173" i="217"/>
  <c r="AC3109" i="217"/>
  <c r="AC3396" i="217"/>
  <c r="AC3221" i="217"/>
  <c r="AC3157" i="217"/>
  <c r="AC3093" i="217"/>
  <c r="AC3332" i="217"/>
  <c r="AC3205" i="217"/>
  <c r="AC3141" i="217"/>
  <c r="AC3380" i="217"/>
  <c r="AC3217" i="217"/>
  <c r="AC3153" i="217"/>
  <c r="AC3089" i="217"/>
  <c r="AC3364" i="217"/>
  <c r="AC3213" i="217"/>
  <c r="AC3149" i="217"/>
  <c r="AC3412" i="217"/>
  <c r="AC3225" i="217"/>
  <c r="AC3161" i="217"/>
  <c r="AC3097" i="217"/>
  <c r="AC3102" i="217"/>
  <c r="AC3118" i="217"/>
  <c r="AC3134" i="217"/>
  <c r="AC3150" i="217"/>
  <c r="AC3166" i="217"/>
  <c r="AC3182" i="217"/>
  <c r="AC3198" i="217"/>
  <c r="AC3214" i="217"/>
  <c r="AC3230" i="217"/>
  <c r="AC3246" i="217"/>
  <c r="AC3304" i="217"/>
  <c r="AC3368" i="217"/>
  <c r="AC3432" i="217"/>
  <c r="AC3496" i="217"/>
  <c r="AC3560" i="217"/>
  <c r="AC3099" i="217"/>
  <c r="AC3115" i="217"/>
  <c r="AC3131" i="217"/>
  <c r="AC3147" i="217"/>
  <c r="AC3163" i="217"/>
  <c r="AC3179" i="217"/>
  <c r="AC3195" i="217"/>
  <c r="AC3211" i="217"/>
  <c r="AC3227" i="217"/>
  <c r="AC3243" i="217"/>
  <c r="AC3292" i="217"/>
  <c r="AC3356" i="217"/>
  <c r="AC3420" i="217"/>
  <c r="AC3484" i="217"/>
  <c r="AC3548" i="217"/>
  <c r="AC3092" i="217"/>
  <c r="AC3108" i="217"/>
  <c r="AC3124" i="217"/>
  <c r="AC3140" i="217"/>
  <c r="AC3156" i="217"/>
  <c r="AC3172" i="217"/>
  <c r="AC3188" i="217"/>
  <c r="AC3204" i="217"/>
  <c r="AC3220" i="217"/>
  <c r="AC3236" i="217"/>
  <c r="AC3264" i="217"/>
  <c r="AC3328" i="217"/>
  <c r="AC3392" i="217"/>
  <c r="AC3456" i="217"/>
  <c r="AC3520" i="217"/>
  <c r="AC3584" i="217"/>
  <c r="AC3261" i="217"/>
  <c r="AC3277" i="217"/>
  <c r="AC3293" i="217"/>
  <c r="AC3309" i="217"/>
  <c r="AC3325" i="217"/>
  <c r="AC3341" i="217"/>
  <c r="AC3357" i="217"/>
  <c r="AC3373" i="217"/>
  <c r="AC3389" i="217"/>
  <c r="AC3405" i="217"/>
  <c r="AC3421" i="217"/>
  <c r="AC3437" i="217"/>
  <c r="AC3453" i="217"/>
  <c r="AC3469" i="217"/>
  <c r="AC3485" i="217"/>
  <c r="AC3501" i="217"/>
  <c r="AC3517" i="217"/>
  <c r="AC3533" i="217"/>
  <c r="AC3549" i="217"/>
  <c r="AC3565" i="217"/>
  <c r="AC3581" i="217"/>
  <c r="AC3258" i="217"/>
  <c r="AC3274" i="217"/>
  <c r="AC3290" i="217"/>
  <c r="AC3306" i="217"/>
  <c r="AC3322" i="217"/>
  <c r="AC3338" i="217"/>
  <c r="AC3354" i="217"/>
  <c r="AC3370" i="217"/>
  <c r="AC3386" i="217"/>
  <c r="AC3402" i="217"/>
  <c r="AC3418" i="217"/>
  <c r="AC3434" i="217"/>
  <c r="AC3450" i="217"/>
  <c r="AC3466" i="217"/>
  <c r="AC3482" i="217"/>
  <c r="AC3498" i="217"/>
  <c r="AC3514" i="217"/>
  <c r="AC3530" i="217"/>
  <c r="AC3546" i="217"/>
  <c r="AC3562" i="217"/>
  <c r="AC3578" i="217"/>
  <c r="AC3255" i="217"/>
  <c r="AC3271" i="217"/>
  <c r="AC3287" i="217"/>
  <c r="AC3303" i="217"/>
  <c r="AC3319" i="217"/>
  <c r="AC3335" i="217"/>
  <c r="AC3351" i="217"/>
  <c r="AC3367" i="217"/>
  <c r="AC3383" i="217"/>
  <c r="AC3399" i="217"/>
  <c r="AC3415" i="217"/>
  <c r="AC3431" i="217"/>
  <c r="AC3447" i="217"/>
  <c r="AC3463" i="217"/>
  <c r="AC3479" i="217"/>
  <c r="AC3495" i="217"/>
  <c r="AC3511" i="217"/>
  <c r="AC3527" i="217"/>
  <c r="AC3543" i="217"/>
  <c r="AC3559" i="217"/>
  <c r="AC3575" i="217"/>
  <c r="AC2921" i="217"/>
  <c r="AC2601" i="217"/>
  <c r="AC2820" i="217"/>
  <c r="AC2621" i="217"/>
  <c r="AC2782" i="217"/>
  <c r="AC2593" i="217"/>
  <c r="AC2745" i="217"/>
  <c r="AC2581" i="217"/>
  <c r="AC2729" i="217"/>
  <c r="AC3033" i="217"/>
  <c r="AC2606" i="217"/>
  <c r="AC2638" i="217"/>
  <c r="AC2677" i="217"/>
  <c r="AC2720" i="217"/>
  <c r="AC2762" i="217"/>
  <c r="AC2805" i="217"/>
  <c r="AC2877" i="217"/>
  <c r="AC3005" i="217"/>
  <c r="AC2591" i="217"/>
  <c r="AC2623" i="217"/>
  <c r="AC2657" i="217"/>
  <c r="AC2710" i="217"/>
  <c r="AC2796" i="217"/>
  <c r="AC2977" i="217"/>
  <c r="AC2612" i="217"/>
  <c r="AC2685" i="217"/>
  <c r="AC2770" i="217"/>
  <c r="AC2901" i="217"/>
  <c r="AC2858" i="217"/>
  <c r="AC3572" i="217"/>
  <c r="AC3316" i="217"/>
  <c r="AC3201" i="217"/>
  <c r="AC3137" i="217"/>
  <c r="AC3556" i="217"/>
  <c r="AC3300" i="217"/>
  <c r="AC3197" i="217"/>
  <c r="AC3133" i="217"/>
  <c r="AC2985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2" i="217"/>
  <c r="AC2876" i="217"/>
  <c r="AC2860" i="217"/>
  <c r="AC2844" i="217"/>
  <c r="AC3075" i="217"/>
  <c r="AC3059" i="217"/>
  <c r="AC3043" i="217"/>
  <c r="AC3027" i="217"/>
  <c r="AC3011" i="217"/>
  <c r="AC2995" i="217"/>
  <c r="AC2979" i="217"/>
  <c r="AC2963" i="217"/>
  <c r="AC2947" i="217"/>
  <c r="AC2931" i="217"/>
  <c r="AC2915" i="217"/>
  <c r="AC2899" i="217"/>
  <c r="AC2883" i="217"/>
  <c r="AC2867" i="217"/>
  <c r="AC2851" i="217"/>
  <c r="AC2835" i="217"/>
  <c r="AC2819" i="217"/>
  <c r="AC2803" i="217"/>
  <c r="AC2787" i="217"/>
  <c r="AC2771" i="217"/>
  <c r="AC2755" i="217"/>
  <c r="AC2739" i="217"/>
  <c r="AC2723" i="217"/>
  <c r="AC2707" i="217"/>
  <c r="AC2691" i="217"/>
  <c r="AC2675" i="217"/>
  <c r="AC2659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0" i="217"/>
  <c r="AC2894" i="217"/>
  <c r="AC2878" i="217"/>
  <c r="AC2862" i="217"/>
  <c r="AC2846" i="217"/>
  <c r="AC3045" i="217"/>
  <c r="AC2981" i="217"/>
  <c r="AC2917" i="217"/>
  <c r="AC2853" i="217"/>
  <c r="AC2818" i="217"/>
  <c r="AC2797" i="217"/>
  <c r="AC2776" i="217"/>
  <c r="AC2754" i="217"/>
  <c r="AC2733" i="217"/>
  <c r="AC2712" i="217"/>
  <c r="AC2690" i="217"/>
  <c r="AC2669" i="217"/>
  <c r="AC2648" i="217"/>
  <c r="AC2632" i="217"/>
  <c r="AC2616" i="217"/>
  <c r="AC2600" i="217"/>
  <c r="AC2584" i="217"/>
  <c r="AC3057" i="217"/>
  <c r="AC2993" i="217"/>
  <c r="AC2929" i="217"/>
  <c r="AC2865" i="217"/>
  <c r="AC2822" i="217"/>
  <c r="AC2801" i="217"/>
  <c r="AC2780" i="217"/>
  <c r="AC2758" i="217"/>
  <c r="AC2737" i="217"/>
  <c r="AC2716" i="217"/>
  <c r="AC2694" i="217"/>
  <c r="AC2673" i="217"/>
  <c r="AC2652" i="217"/>
  <c r="AC2635" i="217"/>
  <c r="AC2619" i="217"/>
  <c r="AC2603" i="217"/>
  <c r="AC2587" i="217"/>
  <c r="AC3053" i="217"/>
  <c r="AC2989" i="217"/>
  <c r="AC2925" i="217"/>
  <c r="AC2861" i="217"/>
  <c r="AC2821" i="217"/>
  <c r="AC2800" i="217"/>
  <c r="AC2778" i="217"/>
  <c r="AC2757" i="217"/>
  <c r="AC2736" i="217"/>
  <c r="AC2714" i="217"/>
  <c r="AC2693" i="217"/>
  <c r="AC2672" i="217"/>
  <c r="AC2650" i="217"/>
  <c r="AC2634" i="217"/>
  <c r="AC2618" i="217"/>
  <c r="AC2602" i="217"/>
  <c r="AC2586" i="217"/>
  <c r="AC2969" i="217"/>
  <c r="AC2793" i="217"/>
  <c r="AC2708" i="217"/>
  <c r="AC2629" i="217"/>
  <c r="AC3017" i="217"/>
  <c r="AC2809" i="217"/>
  <c r="AC2724" i="217"/>
  <c r="AC2641" i="217"/>
  <c r="AC2577" i="217"/>
  <c r="AC2873" i="217"/>
  <c r="AC2761" i="217"/>
  <c r="AC2676" i="217"/>
  <c r="AC2605" i="217"/>
  <c r="AC2585" i="217"/>
  <c r="AC3049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4" i="217"/>
  <c r="AC2888" i="217"/>
  <c r="AC2872" i="217"/>
  <c r="AC2856" i="217"/>
  <c r="AC2840" i="217"/>
  <c r="AC3071" i="217"/>
  <c r="AC3055" i="217"/>
  <c r="AC3039" i="217"/>
  <c r="AC3023" i="217"/>
  <c r="AC3007" i="217"/>
  <c r="AC2991" i="217"/>
  <c r="AC2975" i="217"/>
  <c r="AC2959" i="217"/>
  <c r="AC2943" i="217"/>
  <c r="AC2927" i="217"/>
  <c r="AC2911" i="217"/>
  <c r="AC2895" i="217"/>
  <c r="AC2879" i="217"/>
  <c r="AC2863" i="217"/>
  <c r="AC2847" i="217"/>
  <c r="AC2831" i="217"/>
  <c r="AC2815" i="217"/>
  <c r="AC2799" i="217"/>
  <c r="AC2783" i="217"/>
  <c r="AC2767" i="217"/>
  <c r="AC2751" i="217"/>
  <c r="AC2735" i="217"/>
  <c r="AC2719" i="217"/>
  <c r="AC2703" i="217"/>
  <c r="AC2687" i="217"/>
  <c r="AC2671" i="217"/>
  <c r="AC2655" i="217"/>
  <c r="AC3066" i="217"/>
  <c r="AC3050" i="217"/>
  <c r="AC3034" i="217"/>
  <c r="AC3018" i="217"/>
  <c r="AC3002" i="217"/>
  <c r="AC2986" i="217"/>
  <c r="AC2970" i="217"/>
  <c r="AC3060" i="217"/>
  <c r="AC3044" i="217"/>
  <c r="AC3028" i="217"/>
  <c r="AC3012" i="217"/>
  <c r="AC2996" i="217"/>
  <c r="AC2980" i="217"/>
  <c r="AC2964" i="217"/>
  <c r="AC2948" i="217"/>
  <c r="AC2932" i="217"/>
  <c r="AC2916" i="217"/>
  <c r="AC2900" i="217"/>
  <c r="AC2884" i="217"/>
  <c r="AC2868" i="217"/>
  <c r="AC2852" i="217"/>
  <c r="AC2836" i="217"/>
  <c r="AC3067" i="217"/>
  <c r="AC3051" i="217"/>
  <c r="AC3035" i="217"/>
  <c r="AC3019" i="217"/>
  <c r="AC3003" i="217"/>
  <c r="AC2987" i="217"/>
  <c r="AC2971" i="217"/>
  <c r="AC2955" i="217"/>
  <c r="AC2939" i="217"/>
  <c r="AC2923" i="217"/>
  <c r="AC2907" i="217"/>
  <c r="AC2891" i="217"/>
  <c r="AC2875" i="217"/>
  <c r="AC2859" i="217"/>
  <c r="AC2843" i="217"/>
  <c r="AC2827" i="217"/>
  <c r="AC2811" i="217"/>
  <c r="AC2795" i="217"/>
  <c r="AC2779" i="217"/>
  <c r="AC2763" i="217"/>
  <c r="AC2747" i="217"/>
  <c r="AC2731" i="217"/>
  <c r="AC2715" i="217"/>
  <c r="AC2699" i="217"/>
  <c r="AC2683" i="217"/>
  <c r="AC2667" i="217"/>
  <c r="AC2651" i="217"/>
  <c r="AC3062" i="217"/>
  <c r="AC3046" i="217"/>
  <c r="AC3030" i="217"/>
  <c r="AC3014" i="217"/>
  <c r="AC2998" i="217"/>
  <c r="AC2982" i="217"/>
  <c r="AC2966" i="217"/>
  <c r="AC2950" i="217"/>
  <c r="AC2934" i="217"/>
  <c r="AC2918" i="217"/>
  <c r="AC2902" i="217"/>
  <c r="AC2886" i="217"/>
  <c r="AC2870" i="217"/>
  <c r="AC2854" i="217"/>
  <c r="AC2838" i="217"/>
  <c r="AC3013" i="217"/>
  <c r="AC2949" i="217"/>
  <c r="AC2885" i="217"/>
  <c r="AC2829" i="217"/>
  <c r="AC2808" i="217"/>
  <c r="AC2786" i="217"/>
  <c r="AC2765" i="217"/>
  <c r="AC2744" i="217"/>
  <c r="AC2722" i="217"/>
  <c r="AC2701" i="217"/>
  <c r="AC2680" i="217"/>
  <c r="AC2658" i="217"/>
  <c r="AC2640" i="217"/>
  <c r="AC2624" i="217"/>
  <c r="AC2608" i="217"/>
  <c r="AC2592" i="217"/>
  <c r="AC2576" i="217"/>
  <c r="AC3025" i="217"/>
  <c r="AC2961" i="217"/>
  <c r="AC2897" i="217"/>
  <c r="AC2834" i="217"/>
  <c r="AC2812" i="217"/>
  <c r="AC2790" i="217"/>
  <c r="AC2769" i="217"/>
  <c r="AC2748" i="217"/>
  <c r="AC2726" i="217"/>
  <c r="AC2705" i="217"/>
  <c r="AC2684" i="217"/>
  <c r="AC2662" i="217"/>
  <c r="AC2643" i="217"/>
  <c r="AC2627" i="217"/>
  <c r="AC2611" i="217"/>
  <c r="AC2595" i="217"/>
  <c r="AC2579" i="217"/>
  <c r="AC3021" i="217"/>
  <c r="AC2957" i="217"/>
  <c r="AC2893" i="217"/>
  <c r="AC2833" i="217"/>
  <c r="AC2810" i="217"/>
  <c r="AC2789" i="217"/>
  <c r="AC2768" i="217"/>
  <c r="AC2746" i="217"/>
  <c r="AC2725" i="217"/>
  <c r="AC2704" i="217"/>
  <c r="AC2682" i="217"/>
  <c r="AC2661" i="217"/>
  <c r="AC2642" i="217"/>
  <c r="AC2626" i="217"/>
  <c r="AC2610" i="217"/>
  <c r="AC2594" i="217"/>
  <c r="AC2578" i="217"/>
  <c r="AC2841" i="217"/>
  <c r="AC2750" i="217"/>
  <c r="AC2665" i="217"/>
  <c r="AC2597" i="217"/>
  <c r="AC2889" i="217"/>
  <c r="AC2766" i="217"/>
  <c r="AC2681" i="217"/>
  <c r="AC2609" i="217"/>
  <c r="AC3001" i="217"/>
  <c r="AC2804" i="217"/>
  <c r="AC2718" i="217"/>
  <c r="AC2637" i="217"/>
  <c r="AC2713" i="217"/>
  <c r="AC2734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2" i="217"/>
  <c r="AC2896" i="217"/>
  <c r="AC2880" i="217"/>
  <c r="AC2864" i="217"/>
  <c r="AC2848" i="217"/>
  <c r="AC2832" i="217"/>
  <c r="AC3063" i="217"/>
  <c r="AC3047" i="217"/>
  <c r="AC3031" i="217"/>
  <c r="AC3015" i="217"/>
  <c r="AC2999" i="217"/>
  <c r="AC2983" i="217"/>
  <c r="AC2967" i="217"/>
  <c r="AC2951" i="217"/>
  <c r="AC2935" i="217"/>
  <c r="AC2919" i="217"/>
  <c r="AC2903" i="217"/>
  <c r="AC2887" i="217"/>
  <c r="AC2871" i="217"/>
  <c r="AC2855" i="217"/>
  <c r="AC2839" i="217"/>
  <c r="AC2823" i="217"/>
  <c r="AC2807" i="217"/>
  <c r="AC2791" i="217"/>
  <c r="AC2775" i="217"/>
  <c r="AC2759" i="217"/>
  <c r="AC2743" i="217"/>
  <c r="AC2727" i="217"/>
  <c r="AC2711" i="217"/>
  <c r="AC2695" i="217"/>
  <c r="AC2679" i="217"/>
  <c r="AC2663" i="217"/>
  <c r="AC3074" i="217"/>
  <c r="AC3058" i="217"/>
  <c r="AC3042" i="217"/>
  <c r="AC3026" i="217"/>
  <c r="AC3010" i="217"/>
  <c r="AC2994" i="217"/>
  <c r="AC2978" i="217"/>
  <c r="AC2962" i="217"/>
  <c r="AC2946" i="217"/>
  <c r="AC2930" i="217"/>
  <c r="AC2914" i="217"/>
  <c r="AC2898" i="217"/>
  <c r="AC2882" i="217"/>
  <c r="AC2866" i="217"/>
  <c r="AC2850" i="217"/>
  <c r="AC3061" i="217"/>
  <c r="AC2997" i="217"/>
  <c r="AC2933" i="217"/>
  <c r="AC2869" i="217"/>
  <c r="AC2824" i="217"/>
  <c r="AC2802" i="217"/>
  <c r="AC2781" i="217"/>
  <c r="AC2760" i="217"/>
  <c r="AC2738" i="217"/>
  <c r="AC2717" i="217"/>
  <c r="AC2696" i="217"/>
  <c r="AC2674" i="217"/>
  <c r="AC2653" i="217"/>
  <c r="AC2636" i="217"/>
  <c r="AC2620" i="217"/>
  <c r="AC2604" i="217"/>
  <c r="AC2588" i="217"/>
  <c r="AC3073" i="217"/>
  <c r="AC3009" i="217"/>
  <c r="AC2945" i="217"/>
  <c r="AC2881" i="217"/>
  <c r="AC2828" i="217"/>
  <c r="AC2806" i="217"/>
  <c r="AC2785" i="217"/>
  <c r="AC2764" i="217"/>
  <c r="AC2742" i="217"/>
  <c r="AC2721" i="217"/>
  <c r="AC2700" i="217"/>
  <c r="AC3348" i="217"/>
  <c r="AC3209" i="217"/>
  <c r="AC3145" i="217"/>
  <c r="AC3090" i="217"/>
  <c r="AC3106" i="217"/>
  <c r="AC3122" i="217"/>
  <c r="AC3138" i="217"/>
  <c r="AC3154" i="217"/>
  <c r="AC3170" i="217"/>
  <c r="AC3186" i="217"/>
  <c r="AC3202" i="217"/>
  <c r="AC3218" i="217"/>
  <c r="AC3234" i="217"/>
  <c r="AC3256" i="217"/>
  <c r="AC3320" i="217"/>
  <c r="AC3384" i="217"/>
  <c r="AC3448" i="217"/>
  <c r="AC3512" i="217"/>
  <c r="AC3576" i="217"/>
  <c r="AC3103" i="217"/>
  <c r="AC3119" i="217"/>
  <c r="AC3135" i="217"/>
  <c r="AC3151" i="217"/>
  <c r="AC3167" i="217"/>
  <c r="AC3183" i="217"/>
  <c r="AC3199" i="217"/>
  <c r="AC3215" i="217"/>
  <c r="AC3231" i="217"/>
  <c r="AC3247" i="217"/>
  <c r="AC3308" i="217"/>
  <c r="AC3372" i="217"/>
  <c r="AC3436" i="217"/>
  <c r="AC3500" i="217"/>
  <c r="AC3564" i="217"/>
  <c r="AC3096" i="217"/>
  <c r="AC3112" i="217"/>
  <c r="AC3128" i="217"/>
  <c r="AC3144" i="217"/>
  <c r="AC3160" i="217"/>
  <c r="AC3176" i="217"/>
  <c r="AC3192" i="217"/>
  <c r="AC3208" i="217"/>
  <c r="AC3224" i="217"/>
  <c r="AC3240" i="217"/>
  <c r="AC3280" i="217"/>
  <c r="AC3344" i="217"/>
  <c r="AC3408" i="217"/>
  <c r="AC3472" i="217"/>
  <c r="AC3536" i="217"/>
  <c r="AC3249" i="217"/>
  <c r="AC3265" i="217"/>
  <c r="AC3281" i="217"/>
  <c r="AC3297" i="217"/>
  <c r="AC3313" i="217"/>
  <c r="AC3329" i="217"/>
  <c r="AC3345" i="217"/>
  <c r="AC3361" i="217"/>
  <c r="AC3377" i="217"/>
  <c r="AC3393" i="217"/>
  <c r="AC3409" i="217"/>
  <c r="AC3425" i="217"/>
  <c r="AC3441" i="217"/>
  <c r="AC3457" i="217"/>
  <c r="AC3473" i="217"/>
  <c r="AC3489" i="217"/>
  <c r="AC3505" i="217"/>
  <c r="AC3521" i="217"/>
  <c r="AC3537" i="217"/>
  <c r="AC3553" i="217"/>
  <c r="AC3569" i="217"/>
  <c r="AC3585" i="217"/>
  <c r="AC3262" i="217"/>
  <c r="AC3278" i="217"/>
  <c r="AC3294" i="217"/>
  <c r="AC3310" i="217"/>
  <c r="AC3326" i="217"/>
  <c r="AC3342" i="217"/>
  <c r="AC3358" i="217"/>
  <c r="AC3374" i="217"/>
  <c r="AC3390" i="217"/>
  <c r="AC3406" i="217"/>
  <c r="AC3422" i="217"/>
  <c r="AC3438" i="217"/>
  <c r="AC3454" i="217"/>
  <c r="AC3470" i="217"/>
  <c r="AC3486" i="217"/>
  <c r="AC3502" i="217"/>
  <c r="AC3518" i="217"/>
  <c r="AC3534" i="217"/>
  <c r="AC3550" i="217"/>
  <c r="AC3566" i="217"/>
  <c r="AC3582" i="217"/>
  <c r="AC3259" i="217"/>
  <c r="AC3275" i="217"/>
  <c r="AC3291" i="217"/>
  <c r="AC3307" i="217"/>
  <c r="AC3323" i="217"/>
  <c r="AC3339" i="217"/>
  <c r="AC3355" i="217"/>
  <c r="AC3371" i="217"/>
  <c r="AC3387" i="217"/>
  <c r="AC3403" i="217"/>
  <c r="AC3419" i="217"/>
  <c r="AC3435" i="217"/>
  <c r="AC3451" i="217"/>
  <c r="AC3467" i="217"/>
  <c r="AC3483" i="217"/>
  <c r="AC3499" i="217"/>
  <c r="AC3515" i="217"/>
  <c r="AC3531" i="217"/>
  <c r="AC3547" i="217"/>
  <c r="AC3563" i="217"/>
  <c r="AC3579" i="217"/>
  <c r="AC2777" i="217"/>
  <c r="AC2857" i="217"/>
  <c r="AC2649" i="217"/>
  <c r="AC2654" i="217"/>
  <c r="AC2825" i="217"/>
  <c r="AC2625" i="217"/>
  <c r="AC2788" i="217"/>
  <c r="AC2613" i="217"/>
  <c r="AC2772" i="217"/>
  <c r="AC2582" i="217"/>
  <c r="AC2614" i="217"/>
  <c r="AC2646" i="217"/>
  <c r="AC2688" i="217"/>
  <c r="AC2730" i="217"/>
  <c r="AC2773" i="217"/>
  <c r="AC2816" i="217"/>
  <c r="AC2909" i="217"/>
  <c r="AC3037" i="217"/>
  <c r="AC2599" i="217"/>
  <c r="AC2631" i="217"/>
  <c r="AC2668" i="217"/>
  <c r="AC2732" i="217"/>
  <c r="AC2817" i="217"/>
  <c r="AC3041" i="217"/>
  <c r="AC2628" i="217"/>
  <c r="AC2706" i="217"/>
  <c r="AC2792" i="217"/>
  <c r="AC2965" i="217"/>
  <c r="AC2874" i="217"/>
  <c r="AC2938" i="217"/>
  <c r="E3470" i="217"/>
  <c r="E3444" i="217"/>
  <c r="E3167" i="217"/>
  <c r="E3345" i="217"/>
  <c r="E3387" i="217"/>
  <c r="E907" i="217"/>
  <c r="E887" i="217"/>
  <c r="E863" i="217"/>
  <c r="E843" i="217"/>
  <c r="E823" i="217"/>
  <c r="E799" i="217"/>
  <c r="E779" i="217"/>
  <c r="E759" i="217"/>
  <c r="E735" i="217"/>
  <c r="E715" i="217"/>
  <c r="E695" i="217"/>
  <c r="E671" i="217"/>
  <c r="E651" i="217"/>
  <c r="E631" i="217"/>
  <c r="E607" i="217"/>
  <c r="E587" i="217"/>
  <c r="E567" i="217"/>
  <c r="E543" i="217"/>
  <c r="E940" i="217"/>
  <c r="E998" i="217"/>
  <c r="E637" i="217"/>
  <c r="K3185" i="217"/>
  <c r="K3181" i="217"/>
  <c r="K3161" i="217"/>
  <c r="K3134" i="217"/>
  <c r="K3198" i="217"/>
  <c r="K3304" i="217"/>
  <c r="K3560" i="217"/>
  <c r="K3147" i="217"/>
  <c r="K3211" i="217"/>
  <c r="K3356" i="217"/>
  <c r="K3092" i="217"/>
  <c r="K3156" i="217"/>
  <c r="K3220" i="217"/>
  <c r="K3392" i="217"/>
  <c r="K3261" i="217"/>
  <c r="K3325" i="217"/>
  <c r="K3389" i="217"/>
  <c r="K3453" i="217"/>
  <c r="K3517" i="217"/>
  <c r="K3581" i="217"/>
  <c r="K3306" i="217"/>
  <c r="K3370" i="217"/>
  <c r="K3434" i="217"/>
  <c r="K3498" i="217"/>
  <c r="K3562" i="217"/>
  <c r="K3287" i="217"/>
  <c r="K3415" i="217"/>
  <c r="K3543" i="217"/>
  <c r="K2403" i="217"/>
  <c r="K1979" i="217"/>
  <c r="K1723" i="217"/>
  <c r="K1523" i="217"/>
  <c r="K1459" i="217"/>
  <c r="K1395" i="217"/>
  <c r="K1331" i="217"/>
  <c r="K1267" i="217"/>
  <c r="K1203" i="217"/>
  <c r="K1139" i="217"/>
  <c r="K1075" i="217"/>
  <c r="K771" i="217"/>
  <c r="K707" i="217"/>
  <c r="K635" i="217"/>
  <c r="K44" i="217"/>
  <c r="K2515" i="217"/>
  <c r="K1991" i="217"/>
  <c r="K1655" i="217"/>
  <c r="K1612" i="217"/>
  <c r="K1708" i="217"/>
  <c r="K1836" i="217"/>
  <c r="K1964" i="217"/>
  <c r="K1593" i="217"/>
  <c r="K1721" i="217"/>
  <c r="K1897" i="217"/>
  <c r="K1654" i="217"/>
  <c r="K1910" i="217"/>
  <c r="K1519" i="217"/>
  <c r="K1455" i="217"/>
  <c r="K1391" i="217"/>
  <c r="K1327" i="217"/>
  <c r="K1263" i="217"/>
  <c r="K1199" i="217"/>
  <c r="K1135" i="217"/>
  <c r="K1071" i="217"/>
  <c r="K2148" i="217"/>
  <c r="K2185" i="217"/>
  <c r="K2319" i="217"/>
  <c r="K2384" i="217"/>
  <c r="K2265" i="217"/>
  <c r="K2521" i="217"/>
  <c r="K2406" i="217"/>
  <c r="K1479" i="217"/>
  <c r="K1351" i="217"/>
  <c r="K1207" i="217"/>
  <c r="K1063" i="217"/>
  <c r="K1052" i="217"/>
  <c r="K1068" i="217"/>
  <c r="K1084" i="217"/>
  <c r="K1100" i="217"/>
  <c r="K1116" i="217"/>
  <c r="K1132" i="217"/>
  <c r="K1148" i="217"/>
  <c r="K1164" i="217"/>
  <c r="K1180" i="217"/>
  <c r="K1196" i="217"/>
  <c r="K1212" i="217"/>
  <c r="K1228" i="217"/>
  <c r="K1244" i="217"/>
  <c r="K1260" i="217"/>
  <c r="K1276" i="217"/>
  <c r="K1292" i="217"/>
  <c r="K1308" i="217"/>
  <c r="K1324" i="217"/>
  <c r="K1340" i="217"/>
  <c r="K1356" i="217"/>
  <c r="K1372" i="217"/>
  <c r="K1388" i="217"/>
  <c r="K1404" i="217"/>
  <c r="K1420" i="217"/>
  <c r="K1436" i="217"/>
  <c r="K1452" i="217"/>
  <c r="K1468" i="217"/>
  <c r="K1484" i="217"/>
  <c r="K1500" i="217"/>
  <c r="K1516" i="217"/>
  <c r="K1532" i="217"/>
  <c r="K1049" i="217"/>
  <c r="K1065" i="217"/>
  <c r="K1081" i="217"/>
  <c r="K1097" i="217"/>
  <c r="K1113" i="217"/>
  <c r="K1129" i="217"/>
  <c r="K1145" i="217"/>
  <c r="K1161" i="217"/>
  <c r="K1177" i="217"/>
  <c r="K1193" i="217"/>
  <c r="K1209" i="217"/>
  <c r="K1225" i="217"/>
  <c r="K1241" i="217"/>
  <c r="K1257" i="217"/>
  <c r="K1273" i="217"/>
  <c r="K1289" i="217"/>
  <c r="K1305" i="217"/>
  <c r="K1321" i="217"/>
  <c r="K1337" i="217"/>
  <c r="K1353" i="217"/>
  <c r="K1369" i="217"/>
  <c r="K1385" i="217"/>
  <c r="K1401" i="217"/>
  <c r="K1417" i="217"/>
  <c r="K1433" i="217"/>
  <c r="K1449" i="217"/>
  <c r="K1465" i="217"/>
  <c r="K1481" i="217"/>
  <c r="K1497" i="217"/>
  <c r="K1513" i="217"/>
  <c r="K1529" i="217"/>
  <c r="K1046" i="217"/>
  <c r="K1062" i="217"/>
  <c r="K1078" i="217"/>
  <c r="K1094" i="217"/>
  <c r="K1110" i="217"/>
  <c r="K1126" i="217"/>
  <c r="K1142" i="217"/>
  <c r="K1158" i="217"/>
  <c r="K1174" i="217"/>
  <c r="K1190" i="217"/>
  <c r="K1206" i="217"/>
  <c r="K1222" i="217"/>
  <c r="K1238" i="217"/>
  <c r="K1254" i="217"/>
  <c r="K1270" i="217"/>
  <c r="K1286" i="217"/>
  <c r="K1302" i="217"/>
  <c r="K1318" i="217"/>
  <c r="K1334" i="217"/>
  <c r="K1350" i="217"/>
  <c r="K1366" i="217"/>
  <c r="K1382" i="217"/>
  <c r="K1398" i="217"/>
  <c r="K1414" i="217"/>
  <c r="K1430" i="217"/>
  <c r="K1446" i="217"/>
  <c r="K1462" i="217"/>
  <c r="K1478" i="217"/>
  <c r="K1494" i="217"/>
  <c r="K1510" i="217"/>
  <c r="K1526" i="217"/>
  <c r="K2499" i="217"/>
  <c r="K1499" i="217"/>
  <c r="K1435" i="217"/>
  <c r="K1371" i="217"/>
  <c r="K1307" i="217"/>
  <c r="K1243" i="217"/>
  <c r="K1179" i="217"/>
  <c r="K1115" i="217"/>
  <c r="K1051" i="217"/>
  <c r="K1527" i="217"/>
  <c r="K1399" i="217"/>
  <c r="K1271" i="217"/>
  <c r="K1159" i="217"/>
  <c r="K340" i="217"/>
  <c r="W3524" i="217"/>
  <c r="W3268" i="217"/>
  <c r="W3189" i="217"/>
  <c r="W3125" i="217"/>
  <c r="W3460" i="217"/>
  <c r="W3237" i="217"/>
  <c r="W3173" i="217"/>
  <c r="W3109" i="217"/>
  <c r="W3396" i="217"/>
  <c r="W3221" i="217"/>
  <c r="W3157" i="217"/>
  <c r="W3093" i="217"/>
  <c r="W3332" i="217"/>
  <c r="W3205" i="217"/>
  <c r="W3141" i="217"/>
  <c r="W3587" i="217"/>
  <c r="W3571" i="217"/>
  <c r="W3555" i="217"/>
  <c r="W3539" i="217"/>
  <c r="W3523" i="217"/>
  <c r="W3507" i="217"/>
  <c r="W3491" i="217"/>
  <c r="W3475" i="217"/>
  <c r="W3459" i="217"/>
  <c r="W3443" i="217"/>
  <c r="W3427" i="217"/>
  <c r="W3411" i="217"/>
  <c r="W3395" i="217"/>
  <c r="W3379" i="217"/>
  <c r="W3363" i="217"/>
  <c r="W3347" i="217"/>
  <c r="W3331" i="217"/>
  <c r="W3315" i="217"/>
  <c r="W3299" i="217"/>
  <c r="W3283" i="217"/>
  <c r="W3267" i="217"/>
  <c r="W3251" i="217"/>
  <c r="W3574" i="217"/>
  <c r="W3558" i="217"/>
  <c r="W3542" i="217"/>
  <c r="W3526" i="217"/>
  <c r="W3510" i="217"/>
  <c r="W3380" i="217"/>
  <c r="W3217" i="217"/>
  <c r="W3153" i="217"/>
  <c r="W3089" i="217"/>
  <c r="W3364" i="217"/>
  <c r="W3213" i="217"/>
  <c r="W3149" i="217"/>
  <c r="W3412" i="217"/>
  <c r="W3225" i="217"/>
  <c r="W3161" i="217"/>
  <c r="W3097" i="217"/>
  <c r="W3102" i="217"/>
  <c r="W3118" i="217"/>
  <c r="W3134" i="217"/>
  <c r="W3150" i="217"/>
  <c r="W3166" i="217"/>
  <c r="W3182" i="217"/>
  <c r="W3198" i="217"/>
  <c r="W3214" i="217"/>
  <c r="W3230" i="217"/>
  <c r="W3246" i="217"/>
  <c r="W3304" i="217"/>
  <c r="W3368" i="217"/>
  <c r="W3432" i="217"/>
  <c r="W3496" i="217"/>
  <c r="W3560" i="217"/>
  <c r="W3099" i="217"/>
  <c r="W3115" i="217"/>
  <c r="W3131" i="217"/>
  <c r="W3147" i="217"/>
  <c r="W3163" i="217"/>
  <c r="W3179" i="217"/>
  <c r="W3195" i="217"/>
  <c r="W3211" i="217"/>
  <c r="W3227" i="217"/>
  <c r="W3243" i="217"/>
  <c r="W3292" i="217"/>
  <c r="W3356" i="217"/>
  <c r="W3420" i="217"/>
  <c r="W3484" i="217"/>
  <c r="W3548" i="217"/>
  <c r="W3092" i="217"/>
  <c r="W3108" i="217"/>
  <c r="W3124" i="217"/>
  <c r="W3140" i="217"/>
  <c r="W3156" i="217"/>
  <c r="W3172" i="217"/>
  <c r="W3188" i="217"/>
  <c r="W3204" i="217"/>
  <c r="W3220" i="217"/>
  <c r="W3236" i="217"/>
  <c r="W3264" i="217"/>
  <c r="W3328" i="217"/>
  <c r="W3392" i="217"/>
  <c r="W3456" i="217"/>
  <c r="W3520" i="217"/>
  <c r="W3584" i="217"/>
  <c r="W3261" i="217"/>
  <c r="W3277" i="217"/>
  <c r="W3293" i="217"/>
  <c r="W3309" i="217"/>
  <c r="W3325" i="217"/>
  <c r="W3341" i="217"/>
  <c r="W3357" i="217"/>
  <c r="W3373" i="217"/>
  <c r="W3389" i="217"/>
  <c r="W3405" i="217"/>
  <c r="W3421" i="217"/>
  <c r="W3437" i="217"/>
  <c r="W3453" i="217"/>
  <c r="W3469" i="217"/>
  <c r="W3485" i="217"/>
  <c r="W3501" i="217"/>
  <c r="W3517" i="217"/>
  <c r="W3533" i="217"/>
  <c r="W3549" i="217"/>
  <c r="W3565" i="217"/>
  <c r="W3581" i="217"/>
  <c r="W3258" i="217"/>
  <c r="W3274" i="217"/>
  <c r="W3290" i="217"/>
  <c r="W3306" i="217"/>
  <c r="W3322" i="217"/>
  <c r="W3338" i="217"/>
  <c r="W3354" i="217"/>
  <c r="W3370" i="217"/>
  <c r="W3386" i="217"/>
  <c r="W3402" i="217"/>
  <c r="W3418" i="217"/>
  <c r="W3434" i="217"/>
  <c r="W3450" i="217"/>
  <c r="W3466" i="217"/>
  <c r="W3482" i="217"/>
  <c r="W3498" i="217"/>
  <c r="W3518" i="217"/>
  <c r="W3538" i="217"/>
  <c r="W3562" i="217"/>
  <c r="W3582" i="217"/>
  <c r="W3263" i="217"/>
  <c r="W3287" i="217"/>
  <c r="W3307" i="217"/>
  <c r="W3327" i="217"/>
  <c r="W3351" i="217"/>
  <c r="W3371" i="217"/>
  <c r="W3391" i="217"/>
  <c r="W3415" i="217"/>
  <c r="W3435" i="217"/>
  <c r="W3455" i="217"/>
  <c r="W3479" i="217"/>
  <c r="W3499" i="217"/>
  <c r="W3519" i="217"/>
  <c r="W3543" i="217"/>
  <c r="W3563" i="217"/>
  <c r="W3583" i="217"/>
  <c r="W2804" i="217"/>
  <c r="W2953" i="217"/>
  <c r="W2756" i="217"/>
  <c r="W2633" i="217"/>
  <c r="W2582" i="217"/>
  <c r="W2602" i="217"/>
  <c r="W2626" i="217"/>
  <c r="W2646" i="217"/>
  <c r="W2672" i="217"/>
  <c r="W2704" i="217"/>
  <c r="W2730" i="217"/>
  <c r="W2757" i="217"/>
  <c r="W2789" i="217"/>
  <c r="W2818" i="217"/>
  <c r="W2893" i="217"/>
  <c r="W3005" i="217"/>
  <c r="W2591" i="217"/>
  <c r="W2623" i="217"/>
  <c r="W2657" i="217"/>
  <c r="W2700" i="217"/>
  <c r="W2742" i="217"/>
  <c r="W2785" i="217"/>
  <c r="W2849" i="217"/>
  <c r="W2977" i="217"/>
  <c r="W2580" i="217"/>
  <c r="W2628" i="217"/>
  <c r="W2706" i="217"/>
  <c r="W2792" i="217"/>
  <c r="W2997" i="217"/>
  <c r="W2870" i="217"/>
  <c r="W2934" i="217"/>
  <c r="W2998" i="217"/>
  <c r="W3062" i="217"/>
  <c r="W2699" i="217"/>
  <c r="W2763" i="217"/>
  <c r="W2827" i="217"/>
  <c r="W2891" i="217"/>
  <c r="W2955" i="217"/>
  <c r="W3019" i="217"/>
  <c r="W2816" i="217"/>
  <c r="W2880" i="217"/>
  <c r="W2944" i="217"/>
  <c r="W3008" i="217"/>
  <c r="W2560" i="217"/>
  <c r="W2556" i="217"/>
  <c r="W2552" i="217"/>
  <c r="W2548" i="217"/>
  <c r="W2544" i="217"/>
  <c r="W2540" i="217"/>
  <c r="W2536" i="217"/>
  <c r="W2532" i="217"/>
  <c r="W2528" i="217"/>
  <c r="W2524" i="217"/>
  <c r="W2520" i="217"/>
  <c r="W2516" i="217"/>
  <c r="W2512" i="217"/>
  <c r="W2508" i="217"/>
  <c r="W2504" i="217"/>
  <c r="W2500" i="217"/>
  <c r="W2496" i="217"/>
  <c r="W2492" i="217"/>
  <c r="W2488" i="217"/>
  <c r="W2484" i="217"/>
  <c r="W2480" i="217"/>
  <c r="W2476" i="217"/>
  <c r="W2472" i="217"/>
  <c r="W2468" i="217"/>
  <c r="W2464" i="217"/>
  <c r="W2460" i="217"/>
  <c r="W2456" i="217"/>
  <c r="W2452" i="217"/>
  <c r="W2448" i="217"/>
  <c r="W2444" i="217"/>
  <c r="W2440" i="217"/>
  <c r="W2436" i="217"/>
  <c r="W2432" i="217"/>
  <c r="W2428" i="217"/>
  <c r="W2424" i="217"/>
  <c r="W2420" i="217"/>
  <c r="W2416" i="217"/>
  <c r="W2412" i="217"/>
  <c r="W2408" i="217"/>
  <c r="W2404" i="217"/>
  <c r="W2400" i="217"/>
  <c r="W2396" i="217"/>
  <c r="W2392" i="217"/>
  <c r="W2388" i="217"/>
  <c r="W2384" i="217"/>
  <c r="W2380" i="217"/>
  <c r="W2376" i="217"/>
  <c r="W2372" i="217"/>
  <c r="W2368" i="217"/>
  <c r="W2364" i="217"/>
  <c r="W2360" i="217"/>
  <c r="W2356" i="217"/>
  <c r="W2352" i="217"/>
  <c r="W2348" i="217"/>
  <c r="W2344" i="217"/>
  <c r="W2340" i="217"/>
  <c r="W2336" i="217"/>
  <c r="W2332" i="217"/>
  <c r="W2328" i="217"/>
  <c r="W2324" i="217"/>
  <c r="W2320" i="217"/>
  <c r="W2316" i="217"/>
  <c r="W2312" i="217"/>
  <c r="W2308" i="217"/>
  <c r="W2304" i="217"/>
  <c r="W2300" i="217"/>
  <c r="W2296" i="217"/>
  <c r="W2292" i="217"/>
  <c r="W2288" i="217"/>
  <c r="W2284" i="217"/>
  <c r="W2280" i="217"/>
  <c r="W2276" i="217"/>
  <c r="W2272" i="217"/>
  <c r="W2268" i="217"/>
  <c r="W2264" i="217"/>
  <c r="W2260" i="217"/>
  <c r="W2256" i="217"/>
  <c r="W2252" i="217"/>
  <c r="W2248" i="217"/>
  <c r="W2244" i="217"/>
  <c r="W2240" i="217"/>
  <c r="W2236" i="217"/>
  <c r="W2232" i="217"/>
  <c r="W2228" i="217"/>
  <c r="W2224" i="217"/>
  <c r="W2220" i="217"/>
  <c r="W2216" i="217"/>
  <c r="W2563" i="217"/>
  <c r="W2559" i="217"/>
  <c r="W2555" i="217"/>
  <c r="W2551" i="217"/>
  <c r="W2547" i="217"/>
  <c r="W2543" i="217"/>
  <c r="W2539" i="217"/>
  <c r="W2535" i="217"/>
  <c r="W2531" i="217"/>
  <c r="W2527" i="217"/>
  <c r="W2523" i="217"/>
  <c r="W2519" i="217"/>
  <c r="W2515" i="217"/>
  <c r="W2511" i="217"/>
  <c r="W2507" i="217"/>
  <c r="W2503" i="217"/>
  <c r="W2499" i="217"/>
  <c r="W2495" i="217"/>
  <c r="W2491" i="217"/>
  <c r="W2487" i="217"/>
  <c r="W2483" i="217"/>
  <c r="W2479" i="217"/>
  <c r="W2475" i="217"/>
  <c r="W2471" i="217"/>
  <c r="W2467" i="217"/>
  <c r="W2463" i="217"/>
  <c r="W2459" i="217"/>
  <c r="W2455" i="217"/>
  <c r="W2451" i="217"/>
  <c r="W2447" i="217"/>
  <c r="W2443" i="217"/>
  <c r="W2439" i="217"/>
  <c r="W2435" i="217"/>
  <c r="W2431" i="217"/>
  <c r="W2427" i="217"/>
  <c r="W2423" i="217"/>
  <c r="W2419" i="217"/>
  <c r="W2415" i="217"/>
  <c r="W2411" i="217"/>
  <c r="W2407" i="217"/>
  <c r="W2403" i="217"/>
  <c r="W2399" i="217"/>
  <c r="W2395" i="217"/>
  <c r="W2391" i="217"/>
  <c r="W2387" i="217"/>
  <c r="W2383" i="217"/>
  <c r="W2379" i="217"/>
  <c r="W2375" i="217"/>
  <c r="W2371" i="217"/>
  <c r="W2367" i="217"/>
  <c r="W2363" i="217"/>
  <c r="W2359" i="217"/>
  <c r="W2355" i="217"/>
  <c r="W2351" i="217"/>
  <c r="W2347" i="217"/>
  <c r="W2343" i="217"/>
  <c r="W2339" i="217"/>
  <c r="W2335" i="217"/>
  <c r="W2331" i="217"/>
  <c r="W2327" i="217"/>
  <c r="W2323" i="217"/>
  <c r="W2319" i="217"/>
  <c r="W2315" i="217"/>
  <c r="W2311" i="217"/>
  <c r="W2307" i="217"/>
  <c r="W2303" i="217"/>
  <c r="W2299" i="217"/>
  <c r="W2295" i="217"/>
  <c r="W2291" i="217"/>
  <c r="W2287" i="217"/>
  <c r="W2283" i="217"/>
  <c r="W2279" i="217"/>
  <c r="W2275" i="217"/>
  <c r="W2271" i="217"/>
  <c r="W2267" i="217"/>
  <c r="W2263" i="217"/>
  <c r="W2259" i="217"/>
  <c r="W2255" i="217"/>
  <c r="W2251" i="217"/>
  <c r="W2247" i="217"/>
  <c r="W2243" i="217"/>
  <c r="W2239" i="217"/>
  <c r="W2235" i="217"/>
  <c r="W2231" i="217"/>
  <c r="W2227" i="217"/>
  <c r="W2223" i="217"/>
  <c r="W2219" i="217"/>
  <c r="W2215" i="217"/>
  <c r="W2211" i="217"/>
  <c r="W2207" i="217"/>
  <c r="W2203" i="217"/>
  <c r="W2199" i="217"/>
  <c r="W2195" i="217"/>
  <c r="W2191" i="217"/>
  <c r="W2187" i="217"/>
  <c r="W2183" i="217"/>
  <c r="W2179" i="217"/>
  <c r="W2175" i="217"/>
  <c r="W2171" i="217"/>
  <c r="W2167" i="217"/>
  <c r="W2163" i="217"/>
  <c r="W2159" i="217"/>
  <c r="W2155" i="217"/>
  <c r="W2151" i="217"/>
  <c r="W2147" i="217"/>
  <c r="W2143" i="217"/>
  <c r="W2139" i="217"/>
  <c r="W2135" i="217"/>
  <c r="W2562" i="217"/>
  <c r="W2558" i="217"/>
  <c r="W2554" i="217"/>
  <c r="W2550" i="217"/>
  <c r="W2546" i="217"/>
  <c r="W2542" i="217"/>
  <c r="W2538" i="217"/>
  <c r="W2534" i="217"/>
  <c r="W2530" i="217"/>
  <c r="W2526" i="217"/>
  <c r="W2522" i="217"/>
  <c r="W2518" i="217"/>
  <c r="W2514" i="217"/>
  <c r="W2510" i="217"/>
  <c r="W2506" i="217"/>
  <c r="W2502" i="217"/>
  <c r="W2498" i="217"/>
  <c r="W2494" i="217"/>
  <c r="W2490" i="217"/>
  <c r="W2486" i="217"/>
  <c r="W2482" i="217"/>
  <c r="W2478" i="217"/>
  <c r="W2474" i="217"/>
  <c r="W2470" i="217"/>
  <c r="W2466" i="217"/>
  <c r="W2462" i="217"/>
  <c r="W2458" i="217"/>
  <c r="W2454" i="217"/>
  <c r="W2450" i="217"/>
  <c r="W2446" i="217"/>
  <c r="W2442" i="217"/>
  <c r="W2438" i="217"/>
  <c r="W2434" i="217"/>
  <c r="W2430" i="217"/>
  <c r="W2426" i="217"/>
  <c r="W2422" i="217"/>
  <c r="W2418" i="217"/>
  <c r="W2414" i="217"/>
  <c r="W2410" i="217"/>
  <c r="W2406" i="217"/>
  <c r="W2402" i="217"/>
  <c r="W2398" i="217"/>
  <c r="W2394" i="217"/>
  <c r="W2390" i="217"/>
  <c r="W2386" i="217"/>
  <c r="W2382" i="217"/>
  <c r="W2378" i="217"/>
  <c r="W2374" i="217"/>
  <c r="W2370" i="217"/>
  <c r="W2366" i="217"/>
  <c r="W2362" i="217"/>
  <c r="W2358" i="217"/>
  <c r="W2354" i="217"/>
  <c r="W2350" i="217"/>
  <c r="W2346" i="217"/>
  <c r="W2342" i="217"/>
  <c r="W2338" i="217"/>
  <c r="W2334" i="217"/>
  <c r="W2330" i="217"/>
  <c r="W2326" i="217"/>
  <c r="W2322" i="217"/>
  <c r="W2318" i="217"/>
  <c r="W2314" i="217"/>
  <c r="W2310" i="217"/>
  <c r="W2306" i="217"/>
  <c r="W2302" i="217"/>
  <c r="W2298" i="217"/>
  <c r="W2294" i="217"/>
  <c r="W2290" i="217"/>
  <c r="W2286" i="217"/>
  <c r="W2282" i="217"/>
  <c r="W2278" i="217"/>
  <c r="W2274" i="217"/>
  <c r="W2270" i="217"/>
  <c r="W2266" i="217"/>
  <c r="W2262" i="217"/>
  <c r="W2258" i="217"/>
  <c r="W2254" i="217"/>
  <c r="W2250" i="217"/>
  <c r="W2246" i="217"/>
  <c r="W2242" i="217"/>
  <c r="W2238" i="217"/>
  <c r="W2234" i="217"/>
  <c r="W2230" i="217"/>
  <c r="W2226" i="217"/>
  <c r="W2222" i="217"/>
  <c r="W2218" i="217"/>
  <c r="W2561" i="217"/>
  <c r="W2545" i="217"/>
  <c r="W2529" i="217"/>
  <c r="W2513" i="217"/>
  <c r="W2497" i="217"/>
  <c r="W2481" i="217"/>
  <c r="W2465" i="217"/>
  <c r="W2449" i="217"/>
  <c r="W2433" i="217"/>
  <c r="W2417" i="217"/>
  <c r="W2401" i="217"/>
  <c r="W2385" i="217"/>
  <c r="W2369" i="217"/>
  <c r="W2353" i="217"/>
  <c r="W2337" i="217"/>
  <c r="W2321" i="217"/>
  <c r="W2305" i="217"/>
  <c r="W2289" i="217"/>
  <c r="W2273" i="217"/>
  <c r="W2257" i="217"/>
  <c r="W2241" i="217"/>
  <c r="W2225" i="217"/>
  <c r="W2213" i="217"/>
  <c r="W2208" i="217"/>
  <c r="W2202" i="217"/>
  <c r="W2197" i="217"/>
  <c r="W2192" i="217"/>
  <c r="W2186" i="217"/>
  <c r="W2181" i="217"/>
  <c r="W2176" i="217"/>
  <c r="W2170" i="217"/>
  <c r="W2165" i="217"/>
  <c r="W2160" i="217"/>
  <c r="W2154" i="217"/>
  <c r="W2149" i="217"/>
  <c r="W2144" i="217"/>
  <c r="W2138" i="217"/>
  <c r="W2133" i="217"/>
  <c r="W2129" i="217"/>
  <c r="W2125" i="217"/>
  <c r="W2121" i="217"/>
  <c r="W2117" i="217"/>
  <c r="W2113" i="217"/>
  <c r="W2109" i="217"/>
  <c r="W2105" i="217"/>
  <c r="W2101" i="217"/>
  <c r="W2097" i="217"/>
  <c r="W2093" i="217"/>
  <c r="W2089" i="217"/>
  <c r="W2085" i="217"/>
  <c r="W2081" i="217"/>
  <c r="W2077" i="217"/>
  <c r="W2073" i="217"/>
  <c r="W2069" i="217"/>
  <c r="W2065" i="217"/>
  <c r="W2557" i="217"/>
  <c r="W2541" i="217"/>
  <c r="W2525" i="217"/>
  <c r="W2509" i="217"/>
  <c r="W2493" i="217"/>
  <c r="W2477" i="217"/>
  <c r="W2461" i="217"/>
  <c r="W2445" i="217"/>
  <c r="W2429" i="217"/>
  <c r="W2413" i="217"/>
  <c r="W2397" i="217"/>
  <c r="W2381" i="217"/>
  <c r="W2365" i="217"/>
  <c r="W2349" i="217"/>
  <c r="W2333" i="217"/>
  <c r="W2317" i="217"/>
  <c r="W2301" i="217"/>
  <c r="W2285" i="217"/>
  <c r="W2269" i="217"/>
  <c r="W2253" i="217"/>
  <c r="W2237" i="217"/>
  <c r="W2221" i="217"/>
  <c r="W2212" i="217"/>
  <c r="W2206" i="217"/>
  <c r="W2201" i="217"/>
  <c r="W2196" i="217"/>
  <c r="W2190" i="217"/>
  <c r="W2185" i="217"/>
  <c r="W2180" i="217"/>
  <c r="W2174" i="217"/>
  <c r="W2169" i="217"/>
  <c r="W2164" i="217"/>
  <c r="W2158" i="217"/>
  <c r="W2153" i="217"/>
  <c r="W2148" i="217"/>
  <c r="W2142" i="217"/>
  <c r="W2137" i="217"/>
  <c r="W2132" i="217"/>
  <c r="W2128" i="217"/>
  <c r="W2124" i="217"/>
  <c r="W2120" i="217"/>
  <c r="W2116" i="217"/>
  <c r="W2112" i="217"/>
  <c r="W2108" i="217"/>
  <c r="W2104" i="217"/>
  <c r="W2100" i="217"/>
  <c r="W2096" i="217"/>
  <c r="W2092" i="217"/>
  <c r="W2088" i="217"/>
  <c r="W2084" i="217"/>
  <c r="W2080" i="217"/>
  <c r="W2076" i="217"/>
  <c r="W2072" i="217"/>
  <c r="W2068" i="217"/>
  <c r="W2064" i="217"/>
  <c r="W2553" i="217"/>
  <c r="W2537" i="217"/>
  <c r="W2521" i="217"/>
  <c r="W2505" i="217"/>
  <c r="W2489" i="217"/>
  <c r="W2473" i="217"/>
  <c r="W2457" i="217"/>
  <c r="W2441" i="217"/>
  <c r="W2425" i="217"/>
  <c r="W2409" i="217"/>
  <c r="W2393" i="217"/>
  <c r="W2377" i="217"/>
  <c r="W2361" i="217"/>
  <c r="W2345" i="217"/>
  <c r="W2329" i="217"/>
  <c r="W2313" i="217"/>
  <c r="W2297" i="217"/>
  <c r="W2281" i="217"/>
  <c r="W2265" i="217"/>
  <c r="W2249" i="217"/>
  <c r="W2233" i="217"/>
  <c r="W2217" i="217"/>
  <c r="W2210" i="217"/>
  <c r="W2205" i="217"/>
  <c r="W2200" i="217"/>
  <c r="W2194" i="217"/>
  <c r="W2189" i="217"/>
  <c r="W2184" i="217"/>
  <c r="W2178" i="217"/>
  <c r="W2173" i="217"/>
  <c r="W2168" i="217"/>
  <c r="W2162" i="217"/>
  <c r="W2157" i="217"/>
  <c r="W2152" i="217"/>
  <c r="W2146" i="217"/>
  <c r="W2141" i="217"/>
  <c r="W2136" i="217"/>
  <c r="W2131" i="217"/>
  <c r="W2127" i="217"/>
  <c r="W2123" i="217"/>
  <c r="W2119" i="217"/>
  <c r="W2115" i="217"/>
  <c r="W2111" i="217"/>
  <c r="W2107" i="217"/>
  <c r="W2103" i="217"/>
  <c r="W2099" i="217"/>
  <c r="W2095" i="217"/>
  <c r="W2091" i="217"/>
  <c r="W2087" i="217"/>
  <c r="W2083" i="217"/>
  <c r="W2079" i="217"/>
  <c r="W2075" i="217"/>
  <c r="W2071" i="217"/>
  <c r="W2067" i="217"/>
  <c r="W2517" i="217"/>
  <c r="W2453" i="217"/>
  <c r="W2389" i="217"/>
  <c r="W2325" i="217"/>
  <c r="W2261" i="217"/>
  <c r="W2209" i="217"/>
  <c r="W2188" i="217"/>
  <c r="W2166" i="217"/>
  <c r="W2145" i="217"/>
  <c r="W2126" i="217"/>
  <c r="W2110" i="217"/>
  <c r="W2094" i="217"/>
  <c r="W2078" i="217"/>
  <c r="W2501" i="217"/>
  <c r="W2437" i="217"/>
  <c r="W2373" i="217"/>
  <c r="W2309" i="217"/>
  <c r="W2245" i="217"/>
  <c r="W2204" i="217"/>
  <c r="W2182" i="217"/>
  <c r="W2161" i="217"/>
  <c r="W2140" i="217"/>
  <c r="W2122" i="217"/>
  <c r="W2106" i="217"/>
  <c r="W2090" i="217"/>
  <c r="W2074" i="217"/>
  <c r="W2549" i="217"/>
  <c r="W2485" i="217"/>
  <c r="W2421" i="217"/>
  <c r="W2357" i="217"/>
  <c r="W2293" i="217"/>
  <c r="W2229" i="217"/>
  <c r="W2198" i="217"/>
  <c r="W2177" i="217"/>
  <c r="W2156" i="217"/>
  <c r="W2134" i="217"/>
  <c r="W2118" i="217"/>
  <c r="W2102" i="217"/>
  <c r="W2086" i="217"/>
  <c r="W2070" i="217"/>
  <c r="W2405" i="217"/>
  <c r="W2193" i="217"/>
  <c r="W2114" i="217"/>
  <c r="W2469" i="217"/>
  <c r="W2130" i="217"/>
  <c r="W2341" i="217"/>
  <c r="W2172" i="217"/>
  <c r="W2098" i="217"/>
  <c r="W2214" i="217"/>
  <c r="W2066" i="217"/>
  <c r="W2533" i="217"/>
  <c r="W2277" i="217"/>
  <c r="W2150" i="217"/>
  <c r="W2082" i="217"/>
  <c r="W1533" i="217"/>
  <c r="W1501" i="217"/>
  <c r="W1453" i="217"/>
  <c r="W1405" i="217"/>
  <c r="W1373" i="217"/>
  <c r="W1325" i="217"/>
  <c r="W1277" i="217"/>
  <c r="W1229" i="217"/>
  <c r="W1197" i="217"/>
  <c r="W1149" i="217"/>
  <c r="W1101" i="217"/>
  <c r="W1053" i="217"/>
  <c r="W1469" i="217"/>
  <c r="W1421" i="217"/>
  <c r="W1357" i="217"/>
  <c r="W1309" i="217"/>
  <c r="W1261" i="217"/>
  <c r="W1213" i="217"/>
  <c r="W1165" i="217"/>
  <c r="W1133" i="217"/>
  <c r="W1085" i="217"/>
  <c r="W1517" i="217"/>
  <c r="W1485" i="217"/>
  <c r="W1437" i="217"/>
  <c r="W1389" i="217"/>
  <c r="W1341" i="217"/>
  <c r="W1293" i="217"/>
  <c r="W1245" i="217"/>
  <c r="W1181" i="217"/>
  <c r="W1117" i="217"/>
  <c r="W1069" i="217"/>
  <c r="W1525" i="217"/>
  <c r="W1057" i="217"/>
  <c r="W1121" i="217"/>
  <c r="W1185" i="217"/>
  <c r="W1249" i="217"/>
  <c r="W1313" i="217"/>
  <c r="W1377" i="217"/>
  <c r="W1441" i="217"/>
  <c r="W1505" i="217"/>
  <c r="W1061" i="217"/>
  <c r="W1125" i="217"/>
  <c r="W1189" i="217"/>
  <c r="W1253" i="217"/>
  <c r="W1317" i="217"/>
  <c r="W1381" i="217"/>
  <c r="W1445" i="217"/>
  <c r="W1509" i="217"/>
  <c r="W1073" i="217"/>
  <c r="W1137" i="217"/>
  <c r="W1201" i="217"/>
  <c r="W1265" i="217"/>
  <c r="W1329" i="217"/>
  <c r="W1393" i="217"/>
  <c r="W1457" i="217"/>
  <c r="W1521" i="217"/>
  <c r="W1089" i="217"/>
  <c r="W1153" i="217"/>
  <c r="W1217" i="217"/>
  <c r="W1281" i="217"/>
  <c r="W1345" i="217"/>
  <c r="W1409" i="217"/>
  <c r="W1473" i="217"/>
  <c r="W1537" i="217"/>
  <c r="W1105" i="217"/>
  <c r="W1361" i="217"/>
  <c r="W1045" i="217"/>
  <c r="W1141" i="217"/>
  <c r="W1221" i="217"/>
  <c r="W1301" i="217"/>
  <c r="W1397" i="217"/>
  <c r="W1477" i="217"/>
  <c r="W1524" i="217"/>
  <c r="W1508" i="217"/>
  <c r="W1492" i="217"/>
  <c r="W1476" i="217"/>
  <c r="W1460" i="217"/>
  <c r="W1444" i="217"/>
  <c r="W1428" i="217"/>
  <c r="W1412" i="217"/>
  <c r="W1396" i="217"/>
  <c r="W1380" i="217"/>
  <c r="W1364" i="217"/>
  <c r="W1348" i="217"/>
  <c r="W1332" i="217"/>
  <c r="W1316" i="217"/>
  <c r="W1300" i="217"/>
  <c r="W1284" i="217"/>
  <c r="W1268" i="217"/>
  <c r="W1252" i="217"/>
  <c r="W1236" i="217"/>
  <c r="W1220" i="217"/>
  <c r="W1204" i="217"/>
  <c r="W1188" i="217"/>
  <c r="W1172" i="217"/>
  <c r="W1156" i="217"/>
  <c r="W1140" i="217"/>
  <c r="W1124" i="217"/>
  <c r="W1108" i="217"/>
  <c r="W1092" i="217"/>
  <c r="W1076" i="217"/>
  <c r="W1060" i="217"/>
  <c r="W1044" i="217"/>
  <c r="W1531" i="217"/>
  <c r="W1515" i="217"/>
  <c r="W1499" i="217"/>
  <c r="W1483" i="217"/>
  <c r="W1467" i="217"/>
  <c r="W1451" i="217"/>
  <c r="W1435" i="217"/>
  <c r="W1419" i="217"/>
  <c r="W1403" i="217"/>
  <c r="W1387" i="217"/>
  <c r="W1371" i="217"/>
  <c r="W1355" i="217"/>
  <c r="W1339" i="217"/>
  <c r="W1323" i="217"/>
  <c r="W1307" i="217"/>
  <c r="W1291" i="217"/>
  <c r="W1275" i="217"/>
  <c r="W1259" i="217"/>
  <c r="W1243" i="217"/>
  <c r="W1227" i="217"/>
  <c r="W1211" i="217"/>
  <c r="W1195" i="217"/>
  <c r="W1179" i="217"/>
  <c r="W1163" i="217"/>
  <c r="W1147" i="217"/>
  <c r="W1131" i="217"/>
  <c r="W1115" i="217"/>
  <c r="W1099" i="217"/>
  <c r="W1083" i="217"/>
  <c r="W1067" i="217"/>
  <c r="W1051" i="217"/>
  <c r="W1534" i="217"/>
  <c r="W1518" i="217"/>
  <c r="W1502" i="217"/>
  <c r="W1486" i="217"/>
  <c r="W1470" i="217"/>
  <c r="W1454" i="217"/>
  <c r="W1438" i="217"/>
  <c r="W1422" i="217"/>
  <c r="W1406" i="217"/>
  <c r="W1390" i="217"/>
  <c r="W1374" i="217"/>
  <c r="W1358" i="217"/>
  <c r="W1342" i="217"/>
  <c r="W1326" i="217"/>
  <c r="W1310" i="217"/>
  <c r="W1294" i="217"/>
  <c r="W1278" i="217"/>
  <c r="W1262" i="217"/>
  <c r="W1246" i="217"/>
  <c r="W1230" i="217"/>
  <c r="W1214" i="217"/>
  <c r="W1198" i="217"/>
  <c r="W1182" i="217"/>
  <c r="W1166" i="217"/>
  <c r="W1150" i="217"/>
  <c r="W1134" i="217"/>
  <c r="W1118" i="217"/>
  <c r="W1102" i="217"/>
  <c r="W1086" i="217"/>
  <c r="W1070" i="217"/>
  <c r="W1054" i="217"/>
  <c r="W1049" i="217"/>
  <c r="W1113" i="217"/>
  <c r="W1177" i="217"/>
  <c r="W1241" i="217"/>
  <c r="W1305" i="217"/>
  <c r="W1369" i="217"/>
  <c r="W1433" i="217"/>
  <c r="W1497" i="217"/>
  <c r="W1169" i="217"/>
  <c r="W1425" i="217"/>
  <c r="W1077" i="217"/>
  <c r="W1157" i="217"/>
  <c r="W1237" i="217"/>
  <c r="W1333" i="217"/>
  <c r="W1413" i="217"/>
  <c r="W1493" i="217"/>
  <c r="W1536" i="217"/>
  <c r="W1520" i="217"/>
  <c r="W1504" i="217"/>
  <c r="W1488" i="217"/>
  <c r="W1472" i="217"/>
  <c r="W1456" i="217"/>
  <c r="W1440" i="217"/>
  <c r="W1424" i="217"/>
  <c r="W1408" i="217"/>
  <c r="W1392" i="217"/>
  <c r="W1376" i="217"/>
  <c r="W1360" i="217"/>
  <c r="W1344" i="217"/>
  <c r="W1328" i="217"/>
  <c r="W1312" i="217"/>
  <c r="W1296" i="217"/>
  <c r="W1280" i="217"/>
  <c r="W1264" i="217"/>
  <c r="W1248" i="217"/>
  <c r="W1232" i="217"/>
  <c r="W1216" i="217"/>
  <c r="W1200" i="217"/>
  <c r="W1184" i="217"/>
  <c r="W1168" i="217"/>
  <c r="W1152" i="217"/>
  <c r="W1136" i="217"/>
  <c r="W1120" i="217"/>
  <c r="W1104" i="217"/>
  <c r="W1088" i="217"/>
  <c r="W1072" i="217"/>
  <c r="W1056" i="217"/>
  <c r="W1040" i="217"/>
  <c r="W1527" i="217"/>
  <c r="W1511" i="217"/>
  <c r="W1495" i="217"/>
  <c r="W1479" i="217"/>
  <c r="W1463" i="217"/>
  <c r="W1447" i="217"/>
  <c r="W1431" i="217"/>
  <c r="W1415" i="217"/>
  <c r="W1399" i="217"/>
  <c r="W1383" i="217"/>
  <c r="W1367" i="217"/>
  <c r="W1351" i="217"/>
  <c r="W1335" i="217"/>
  <c r="W1319" i="217"/>
  <c r="W1303" i="217"/>
  <c r="W1287" i="217"/>
  <c r="W1271" i="217"/>
  <c r="W1255" i="217"/>
  <c r="W1239" i="217"/>
  <c r="W1223" i="217"/>
  <c r="W1207" i="217"/>
  <c r="W1191" i="217"/>
  <c r="W1175" i="217"/>
  <c r="W1159" i="217"/>
  <c r="W1143" i="217"/>
  <c r="W1127" i="217"/>
  <c r="W1111" i="217"/>
  <c r="W1095" i="217"/>
  <c r="W1079" i="217"/>
  <c r="W1063" i="217"/>
  <c r="W1047" i="217"/>
  <c r="W1530" i="217"/>
  <c r="W1514" i="217"/>
  <c r="W1498" i="217"/>
  <c r="W1482" i="217"/>
  <c r="W1466" i="217"/>
  <c r="W1450" i="217"/>
  <c r="W1434" i="217"/>
  <c r="W1418" i="217"/>
  <c r="W1402" i="217"/>
  <c r="W1386" i="217"/>
  <c r="W1370" i="217"/>
  <c r="W1354" i="217"/>
  <c r="W1338" i="217"/>
  <c r="W1322" i="217"/>
  <c r="W1306" i="217"/>
  <c r="W1290" i="217"/>
  <c r="W1274" i="217"/>
  <c r="W1258" i="217"/>
  <c r="W1242" i="217"/>
  <c r="W1226" i="217"/>
  <c r="W1210" i="217"/>
  <c r="W1194" i="217"/>
  <c r="W1178" i="217"/>
  <c r="W1162" i="217"/>
  <c r="W1146" i="217"/>
  <c r="W1130" i="217"/>
  <c r="W1114" i="217"/>
  <c r="W1098" i="217"/>
  <c r="W1082" i="217"/>
  <c r="W1066" i="217"/>
  <c r="W1050" i="217"/>
  <c r="W1065" i="217"/>
  <c r="W1129" i="217"/>
  <c r="W1193" i="217"/>
  <c r="W1257" i="217"/>
  <c r="W1321" i="217"/>
  <c r="W1385" i="217"/>
  <c r="W1449" i="217"/>
  <c r="W1513" i="217"/>
  <c r="W1233" i="217"/>
  <c r="W1489" i="217"/>
  <c r="W1093" i="217"/>
  <c r="W1173" i="217"/>
  <c r="W1269" i="217"/>
  <c r="W1349" i="217"/>
  <c r="W1429" i="217"/>
  <c r="W1532" i="217"/>
  <c r="W1516" i="217"/>
  <c r="W1500" i="217"/>
  <c r="W1484" i="217"/>
  <c r="W1468" i="217"/>
  <c r="W1452" i="217"/>
  <c r="W1436" i="217"/>
  <c r="W1420" i="217"/>
  <c r="W1404" i="217"/>
  <c r="W1388" i="217"/>
  <c r="W1372" i="217"/>
  <c r="W1356" i="217"/>
  <c r="W1340" i="217"/>
  <c r="W1324" i="217"/>
  <c r="W1308" i="217"/>
  <c r="W1292" i="217"/>
  <c r="W1276" i="217"/>
  <c r="W1260" i="217"/>
  <c r="W1244" i="217"/>
  <c r="W1228" i="217"/>
  <c r="W1212" i="217"/>
  <c r="W1196" i="217"/>
  <c r="W1180" i="217"/>
  <c r="W1164" i="217"/>
  <c r="W1148" i="217"/>
  <c r="W1132" i="217"/>
  <c r="W1116" i="217"/>
  <c r="W1100" i="217"/>
  <c r="W1084" i="217"/>
  <c r="W1068" i="217"/>
  <c r="W1052" i="217"/>
  <c r="W1539" i="217"/>
  <c r="W1523" i="217"/>
  <c r="W1507" i="217"/>
  <c r="W1491" i="217"/>
  <c r="W1475" i="217"/>
  <c r="W1459" i="217"/>
  <c r="W1443" i="217"/>
  <c r="W1427" i="217"/>
  <c r="W1411" i="217"/>
  <c r="W1395" i="217"/>
  <c r="W1379" i="217"/>
  <c r="W1363" i="217"/>
  <c r="W1347" i="217"/>
  <c r="W1331" i="217"/>
  <c r="W1315" i="217"/>
  <c r="W1299" i="217"/>
  <c r="W1283" i="217"/>
  <c r="W1267" i="217"/>
  <c r="W1251" i="217"/>
  <c r="W1235" i="217"/>
  <c r="W1219" i="217"/>
  <c r="W1203" i="217"/>
  <c r="W1187" i="217"/>
  <c r="W1171" i="217"/>
  <c r="W1155" i="217"/>
  <c r="W1139" i="217"/>
  <c r="W1123" i="217"/>
  <c r="W1107" i="217"/>
  <c r="W1091" i="217"/>
  <c r="W1075" i="217"/>
  <c r="W1059" i="217"/>
  <c r="W1043" i="217"/>
  <c r="W1526" i="217"/>
  <c r="W1510" i="217"/>
  <c r="W1494" i="217"/>
  <c r="W1478" i="217"/>
  <c r="W1462" i="217"/>
  <c r="W1446" i="217"/>
  <c r="W1430" i="217"/>
  <c r="W1414" i="217"/>
  <c r="W1398" i="217"/>
  <c r="W1382" i="217"/>
  <c r="W1366" i="217"/>
  <c r="W1350" i="217"/>
  <c r="W1334" i="217"/>
  <c r="W1318" i="217"/>
  <c r="W1302" i="217"/>
  <c r="W1286" i="217"/>
  <c r="W1270" i="217"/>
  <c r="W1254" i="217"/>
  <c r="W1238" i="217"/>
  <c r="W1222" i="217"/>
  <c r="W1206" i="217"/>
  <c r="W1190" i="217"/>
  <c r="W1174" i="217"/>
  <c r="W1158" i="217"/>
  <c r="W1142" i="217"/>
  <c r="W1126" i="217"/>
  <c r="W1110" i="217"/>
  <c r="W1094" i="217"/>
  <c r="W1078" i="217"/>
  <c r="W1062" i="217"/>
  <c r="W1046" i="217"/>
  <c r="W1081" i="217"/>
  <c r="W1145" i="217"/>
  <c r="W1209" i="217"/>
  <c r="W1273" i="217"/>
  <c r="W1337" i="217"/>
  <c r="W1401" i="217"/>
  <c r="W1465" i="217"/>
  <c r="W1529" i="217"/>
  <c r="W1353" i="217"/>
  <c r="W1097" i="217"/>
  <c r="W1090" i="217"/>
  <c r="W1154" i="217"/>
  <c r="W1218" i="217"/>
  <c r="W1282" i="217"/>
  <c r="W1346" i="217"/>
  <c r="W1410" i="217"/>
  <c r="W1474" i="217"/>
  <c r="W1538" i="217"/>
  <c r="W1103" i="217"/>
  <c r="W1167" i="217"/>
  <c r="W1231" i="217"/>
  <c r="W1295" i="217"/>
  <c r="W1359" i="217"/>
  <c r="W1423" i="217"/>
  <c r="W1487" i="217"/>
  <c r="W1048" i="217"/>
  <c r="W1112" i="217"/>
  <c r="W1176" i="217"/>
  <c r="W1240" i="217"/>
  <c r="W1304" i="217"/>
  <c r="W1368" i="217"/>
  <c r="W1432" i="217"/>
  <c r="W1496" i="217"/>
  <c r="W1205" i="217"/>
  <c r="W398" i="217"/>
  <c r="W142" i="217"/>
  <c r="W506" i="217"/>
  <c r="W241" i="217"/>
  <c r="E3472" i="217"/>
  <c r="E3101" i="217"/>
  <c r="E3436" i="217"/>
  <c r="E3473" i="217"/>
  <c r="E923" i="217"/>
  <c r="E903" i="217"/>
  <c r="E879" i="217"/>
  <c r="E859" i="217"/>
  <c r="E839" i="217"/>
  <c r="E815" i="217"/>
  <c r="E795" i="217"/>
  <c r="E775" i="217"/>
  <c r="E751" i="217"/>
  <c r="E731" i="217"/>
  <c r="E711" i="217"/>
  <c r="E687" i="217"/>
  <c r="E667" i="217"/>
  <c r="E647" i="217"/>
  <c r="E623" i="217"/>
  <c r="E603" i="217"/>
  <c r="E583" i="217"/>
  <c r="E559" i="217"/>
  <c r="E539" i="217"/>
  <c r="E956" i="217"/>
  <c r="E1014" i="217"/>
  <c r="E943" i="217"/>
  <c r="K3572" i="217"/>
  <c r="K3556" i="217"/>
  <c r="K3476" i="217"/>
  <c r="K3098" i="217"/>
  <c r="K3162" i="217"/>
  <c r="K3226" i="217"/>
  <c r="K3416" i="217"/>
  <c r="K3111" i="217"/>
  <c r="K3175" i="217"/>
  <c r="K3239" i="217"/>
  <c r="K3468" i="217"/>
  <c r="K3120" i="217"/>
  <c r="K3184" i="217"/>
  <c r="K3248" i="217"/>
  <c r="K3504" i="217"/>
  <c r="K3289" i="217"/>
  <c r="K3353" i="217"/>
  <c r="K3417" i="217"/>
  <c r="K3481" i="217"/>
  <c r="K3545" i="217"/>
  <c r="K3270" i="217"/>
  <c r="K3334" i="217"/>
  <c r="K3398" i="217"/>
  <c r="K3462" i="217"/>
  <c r="K3526" i="217"/>
  <c r="K3251" i="217"/>
  <c r="K3335" i="217"/>
  <c r="K3463" i="217"/>
  <c r="K2179" i="217"/>
  <c r="K1915" i="217"/>
  <c r="K1659" i="217"/>
  <c r="K1507" i="217"/>
  <c r="K1443" i="217"/>
  <c r="K1379" i="217"/>
  <c r="K1315" i="217"/>
  <c r="K1251" i="217"/>
  <c r="K1187" i="217"/>
  <c r="K1123" i="217"/>
  <c r="K1059" i="217"/>
  <c r="K2483" i="217"/>
  <c r="K2259" i="217"/>
  <c r="K1911" i="217"/>
  <c r="K1559" i="217"/>
  <c r="K1632" i="217"/>
  <c r="K1740" i="217"/>
  <c r="K1868" i="217"/>
  <c r="K1996" i="217"/>
  <c r="K1625" i="217"/>
  <c r="K1753" i="217"/>
  <c r="K1961" i="217"/>
  <c r="K1718" i="217"/>
  <c r="K1974" i="217"/>
  <c r="K1503" i="217"/>
  <c r="K1439" i="217"/>
  <c r="K1375" i="217"/>
  <c r="K1311" i="217"/>
  <c r="K1247" i="217"/>
  <c r="K1183" i="217"/>
  <c r="K1119" i="217"/>
  <c r="K1055" i="217"/>
  <c r="K2279" i="217"/>
  <c r="K2427" i="217"/>
  <c r="K2192" i="217"/>
  <c r="K2448" i="217"/>
  <c r="K2329" i="217"/>
  <c r="K2214" i="217"/>
  <c r="K2470" i="217"/>
  <c r="K1447" i="217"/>
  <c r="K1319" i="217"/>
  <c r="K1175" i="217"/>
  <c r="K1040" i="217"/>
  <c r="K1056" i="217"/>
  <c r="K1072" i="217"/>
  <c r="K1088" i="217"/>
  <c r="K1104" i="217"/>
  <c r="K1120" i="217"/>
  <c r="K1136" i="217"/>
  <c r="K1152" i="217"/>
  <c r="K1168" i="217"/>
  <c r="K1184" i="217"/>
  <c r="K1200" i="217"/>
  <c r="K1216" i="217"/>
  <c r="K1232" i="217"/>
  <c r="K1248" i="217"/>
  <c r="K1264" i="217"/>
  <c r="K1280" i="217"/>
  <c r="K1296" i="217"/>
  <c r="K1312" i="217"/>
  <c r="K1328" i="217"/>
  <c r="K1344" i="217"/>
  <c r="K1360" i="217"/>
  <c r="K1376" i="217"/>
  <c r="K1392" i="217"/>
  <c r="K1408" i="217"/>
  <c r="K1424" i="217"/>
  <c r="K1440" i="217"/>
  <c r="K1456" i="217"/>
  <c r="K1472" i="217"/>
  <c r="K1488" i="217"/>
  <c r="K1504" i="217"/>
  <c r="K1520" i="217"/>
  <c r="K1536" i="217"/>
  <c r="K1053" i="217"/>
  <c r="K1069" i="217"/>
  <c r="K1085" i="217"/>
  <c r="K1101" i="217"/>
  <c r="K1117" i="217"/>
  <c r="K1133" i="217"/>
  <c r="K1149" i="217"/>
  <c r="K1165" i="217"/>
  <c r="K1181" i="217"/>
  <c r="K1197" i="217"/>
  <c r="K1213" i="217"/>
  <c r="K1229" i="217"/>
  <c r="K1245" i="217"/>
  <c r="K1261" i="217"/>
  <c r="K1277" i="217"/>
  <c r="K1293" i="217"/>
  <c r="K1309" i="217"/>
  <c r="K1325" i="217"/>
  <c r="K1341" i="217"/>
  <c r="K1357" i="217"/>
  <c r="K1373" i="217"/>
  <c r="K1389" i="217"/>
  <c r="K1405" i="217"/>
  <c r="K1421" i="217"/>
  <c r="K1437" i="217"/>
  <c r="K1453" i="217"/>
  <c r="K1469" i="217"/>
  <c r="K1485" i="217"/>
  <c r="K1501" i="217"/>
  <c r="K1517" i="217"/>
  <c r="K1533" i="217"/>
  <c r="K1050" i="217"/>
  <c r="K1066" i="217"/>
  <c r="K1082" i="217"/>
  <c r="K1098" i="217"/>
  <c r="K1114" i="217"/>
  <c r="K1130" i="217"/>
  <c r="K1146" i="217"/>
  <c r="K1162" i="217"/>
  <c r="K1178" i="217"/>
  <c r="K1194" i="217"/>
  <c r="K1210" i="217"/>
  <c r="K1226" i="217"/>
  <c r="K1242" i="217"/>
  <c r="K1258" i="217"/>
  <c r="K1274" i="217"/>
  <c r="K1290" i="217"/>
  <c r="K1306" i="217"/>
  <c r="K1322" i="217"/>
  <c r="K1338" i="217"/>
  <c r="K1354" i="217"/>
  <c r="K1370" i="217"/>
  <c r="K1386" i="217"/>
  <c r="K1402" i="217"/>
  <c r="K1418" i="217"/>
  <c r="K1434" i="217"/>
  <c r="K1450" i="217"/>
  <c r="K1466" i="217"/>
  <c r="K1482" i="217"/>
  <c r="K1498" i="217"/>
  <c r="K1514" i="217"/>
  <c r="K1530" i="217"/>
  <c r="K1987" i="217"/>
  <c r="K1483" i="217"/>
  <c r="K1419" i="217"/>
  <c r="K1355" i="217"/>
  <c r="K1291" i="217"/>
  <c r="K1227" i="217"/>
  <c r="K1163" i="217"/>
  <c r="K1099" i="217"/>
  <c r="K485" i="217"/>
  <c r="K1495" i="217"/>
  <c r="K1367" i="217"/>
  <c r="K1255" i="217"/>
  <c r="K1111" i="217"/>
  <c r="K2985" i="217"/>
  <c r="Q722" i="217"/>
  <c r="Q702" i="217"/>
  <c r="Q694" i="217"/>
  <c r="Q686" i="217"/>
  <c r="Q794" i="217"/>
  <c r="Q751" i="217"/>
  <c r="Q1007" i="217"/>
  <c r="Q856" i="217"/>
  <c r="Q713" i="217"/>
  <c r="Q969" i="217"/>
  <c r="W3572" i="217"/>
  <c r="W3316" i="217"/>
  <c r="W3201" i="217"/>
  <c r="W3137" i="217"/>
  <c r="W3556" i="217"/>
  <c r="W3300" i="217"/>
  <c r="W3197" i="217"/>
  <c r="W3133" i="217"/>
  <c r="W2718" i="217"/>
  <c r="W2697" i="217"/>
  <c r="W2676" i="217"/>
  <c r="W2654" i="217"/>
  <c r="W2637" i="217"/>
  <c r="W2621" i="217"/>
  <c r="W2605" i="217"/>
  <c r="W2589" i="217"/>
  <c r="W2772" i="217"/>
  <c r="W2750" i="217"/>
  <c r="W2729" i="217"/>
  <c r="W2708" i="217"/>
  <c r="W2686" i="217"/>
  <c r="W2665" i="217"/>
  <c r="W2645" i="217"/>
  <c r="W2629" i="217"/>
  <c r="W2613" i="217"/>
  <c r="W2597" i="217"/>
  <c r="W2581" i="217"/>
  <c r="W2921" i="217"/>
  <c r="W2766" i="217"/>
  <c r="W2681" i="217"/>
  <c r="W2609" i="217"/>
  <c r="W2857" i="217"/>
  <c r="W2745" i="217"/>
  <c r="W2660" i="217"/>
  <c r="W2593" i="217"/>
  <c r="W3049" i="217"/>
  <c r="W2809" i="217"/>
  <c r="W2724" i="217"/>
  <c r="W2641" i="217"/>
  <c r="W2577" i="217"/>
  <c r="W2788" i="217"/>
  <c r="W2702" i="217"/>
  <c r="W2625" i="217"/>
  <c r="W2985" i="217"/>
  <c r="W3065" i="217"/>
  <c r="W2873" i="217"/>
  <c r="W3068" i="217"/>
  <c r="W3052" i="217"/>
  <c r="W3036" i="217"/>
  <c r="W3020" i="217"/>
  <c r="W3004" i="217"/>
  <c r="W2988" i="217"/>
  <c r="W2972" i="217"/>
  <c r="W2956" i="217"/>
  <c r="W2940" i="217"/>
  <c r="W2924" i="217"/>
  <c r="W2908" i="217"/>
  <c r="W2892" i="217"/>
  <c r="W2876" i="217"/>
  <c r="W2860" i="217"/>
  <c r="W2844" i="217"/>
  <c r="W2828" i="217"/>
  <c r="W2812" i="217"/>
  <c r="W3063" i="217"/>
  <c r="W3047" i="217"/>
  <c r="W3031" i="217"/>
  <c r="W3015" i="217"/>
  <c r="W2999" i="217"/>
  <c r="W2983" i="217"/>
  <c r="W2967" i="217"/>
  <c r="W2951" i="217"/>
  <c r="W2935" i="217"/>
  <c r="W2919" i="217"/>
  <c r="W2903" i="217"/>
  <c r="W2887" i="217"/>
  <c r="W2871" i="217"/>
  <c r="W2855" i="217"/>
  <c r="W2839" i="217"/>
  <c r="W2823" i="217"/>
  <c r="W2807" i="217"/>
  <c r="W2791" i="217"/>
  <c r="W2775" i="217"/>
  <c r="W2759" i="217"/>
  <c r="W2743" i="217"/>
  <c r="W2727" i="217"/>
  <c r="W2711" i="217"/>
  <c r="W2695" i="217"/>
  <c r="W2679" i="217"/>
  <c r="W2663" i="217"/>
  <c r="W3074" i="217"/>
  <c r="W3058" i="217"/>
  <c r="W3042" i="217"/>
  <c r="W3026" i="217"/>
  <c r="W3010" i="217"/>
  <c r="W2994" i="217"/>
  <c r="W2978" i="217"/>
  <c r="W2962" i="217"/>
  <c r="W2946" i="217"/>
  <c r="W2930" i="217"/>
  <c r="W2914" i="217"/>
  <c r="W2898" i="217"/>
  <c r="W2882" i="217"/>
  <c r="W2866" i="217"/>
  <c r="W2850" i="217"/>
  <c r="W2834" i="217"/>
  <c r="W3045" i="217"/>
  <c r="W2981" i="217"/>
  <c r="W2917" i="217"/>
  <c r="W2853" i="217"/>
  <c r="W2808" i="217"/>
  <c r="W2786" i="217"/>
  <c r="W2765" i="217"/>
  <c r="W2744" i="217"/>
  <c r="W2722" i="217"/>
  <c r="W2701" i="217"/>
  <c r="W2680" i="217"/>
  <c r="W2658" i="217"/>
  <c r="W2640" i="217"/>
  <c r="W2624" i="217"/>
  <c r="W2608" i="217"/>
  <c r="W2937" i="217"/>
  <c r="W3064" i="217"/>
  <c r="W3048" i="217"/>
  <c r="W3032" i="217"/>
  <c r="W3016" i="217"/>
  <c r="W3000" i="217"/>
  <c r="W2984" i="217"/>
  <c r="W2968" i="217"/>
  <c r="W2952" i="217"/>
  <c r="W2936" i="217"/>
  <c r="W2920" i="217"/>
  <c r="W2904" i="217"/>
  <c r="W2888" i="217"/>
  <c r="W2872" i="217"/>
  <c r="W2856" i="217"/>
  <c r="W2840" i="217"/>
  <c r="W2824" i="217"/>
  <c r="W3075" i="217"/>
  <c r="W3059" i="217"/>
  <c r="W3043" i="217"/>
  <c r="W3027" i="217"/>
  <c r="W3011" i="217"/>
  <c r="W2995" i="217"/>
  <c r="W2979" i="217"/>
  <c r="W2963" i="217"/>
  <c r="W2947" i="217"/>
  <c r="W2931" i="217"/>
  <c r="W2915" i="217"/>
  <c r="W2899" i="217"/>
  <c r="W2883" i="217"/>
  <c r="W2867" i="217"/>
  <c r="W2851" i="217"/>
  <c r="W2835" i="217"/>
  <c r="W2819" i="217"/>
  <c r="W2803" i="217"/>
  <c r="W2787" i="217"/>
  <c r="W2771" i="217"/>
  <c r="W2755" i="217"/>
  <c r="W2739" i="217"/>
  <c r="W2723" i="217"/>
  <c r="W2707" i="217"/>
  <c r="W2691" i="217"/>
  <c r="W2675" i="217"/>
  <c r="W2659" i="217"/>
  <c r="W3070" i="217"/>
  <c r="W3054" i="217"/>
  <c r="W3038" i="217"/>
  <c r="W3022" i="217"/>
  <c r="W3006" i="217"/>
  <c r="W2990" i="217"/>
  <c r="W2974" i="217"/>
  <c r="W2958" i="217"/>
  <c r="W2942" i="217"/>
  <c r="W2926" i="217"/>
  <c r="W2910" i="217"/>
  <c r="W2894" i="217"/>
  <c r="W2878" i="217"/>
  <c r="W2862" i="217"/>
  <c r="W2846" i="217"/>
  <c r="W2830" i="217"/>
  <c r="W3029" i="217"/>
  <c r="W2965" i="217"/>
  <c r="W2901" i="217"/>
  <c r="W2837" i="217"/>
  <c r="W2802" i="217"/>
  <c r="W2781" i="217"/>
  <c r="W2760" i="217"/>
  <c r="W2738" i="217"/>
  <c r="W2717" i="217"/>
  <c r="W2696" i="217"/>
  <c r="W2674" i="217"/>
  <c r="W2653" i="217"/>
  <c r="W2636" i="217"/>
  <c r="W2620" i="217"/>
  <c r="W2604" i="217"/>
  <c r="W2588" i="217"/>
  <c r="W3073" i="217"/>
  <c r="W3009" i="217"/>
  <c r="W2945" i="217"/>
  <c r="W2881" i="217"/>
  <c r="W2821" i="217"/>
  <c r="W2796" i="217"/>
  <c r="W2774" i="217"/>
  <c r="W2753" i="217"/>
  <c r="W2732" i="217"/>
  <c r="W2710" i="217"/>
  <c r="W2689" i="217"/>
  <c r="W2668" i="217"/>
  <c r="W2647" i="217"/>
  <c r="W2631" i="217"/>
  <c r="W2615" i="217"/>
  <c r="W2599" i="217"/>
  <c r="W2583" i="217"/>
  <c r="W3037" i="217"/>
  <c r="W2973" i="217"/>
  <c r="W2909" i="217"/>
  <c r="W2845" i="217"/>
  <c r="W2805" i="217"/>
  <c r="W2784" i="217"/>
  <c r="W2762" i="217"/>
  <c r="W2741" i="217"/>
  <c r="W2720" i="217"/>
  <c r="W2698" i="217"/>
  <c r="W2677" i="217"/>
  <c r="W2656" i="217"/>
  <c r="W2638" i="217"/>
  <c r="W2622" i="217"/>
  <c r="W2606" i="217"/>
  <c r="W2590" i="217"/>
  <c r="W2585" i="217"/>
  <c r="W2649" i="217"/>
  <c r="W2734" i="217"/>
  <c r="W2825" i="217"/>
  <c r="W2740" i="217"/>
  <c r="W2841" i="217"/>
  <c r="W2793" i="217"/>
  <c r="W3001" i="217"/>
  <c r="W3060" i="217"/>
  <c r="W3044" i="217"/>
  <c r="W3028" i="217"/>
  <c r="W3012" i="217"/>
  <c r="W2996" i="217"/>
  <c r="W2980" i="217"/>
  <c r="W2964" i="217"/>
  <c r="W2948" i="217"/>
  <c r="W2932" i="217"/>
  <c r="W2916" i="217"/>
  <c r="W2900" i="217"/>
  <c r="W2884" i="217"/>
  <c r="W2868" i="217"/>
  <c r="W2852" i="217"/>
  <c r="W2836" i="217"/>
  <c r="W2820" i="217"/>
  <c r="W3071" i="217"/>
  <c r="W3055" i="217"/>
  <c r="W3039" i="217"/>
  <c r="W3023" i="217"/>
  <c r="W3007" i="217"/>
  <c r="W2991" i="217"/>
  <c r="W2975" i="217"/>
  <c r="W2959" i="217"/>
  <c r="W2943" i="217"/>
  <c r="W2927" i="217"/>
  <c r="W2911" i="217"/>
  <c r="W2895" i="217"/>
  <c r="W2879" i="217"/>
  <c r="W2863" i="217"/>
  <c r="W2847" i="217"/>
  <c r="W2831" i="217"/>
  <c r="W2815" i="217"/>
  <c r="W2799" i="217"/>
  <c r="W2783" i="217"/>
  <c r="W2767" i="217"/>
  <c r="W2751" i="217"/>
  <c r="W2735" i="217"/>
  <c r="W2719" i="217"/>
  <c r="W2703" i="217"/>
  <c r="W2687" i="217"/>
  <c r="W2671" i="217"/>
  <c r="W2655" i="217"/>
  <c r="W3066" i="217"/>
  <c r="W3050" i="217"/>
  <c r="W3034" i="217"/>
  <c r="W3018" i="217"/>
  <c r="W3002" i="217"/>
  <c r="W2986" i="217"/>
  <c r="W2970" i="217"/>
  <c r="W2954" i="217"/>
  <c r="W2938" i="217"/>
  <c r="W2922" i="217"/>
  <c r="W2906" i="217"/>
  <c r="W2890" i="217"/>
  <c r="W2874" i="217"/>
  <c r="W2858" i="217"/>
  <c r="W2842" i="217"/>
  <c r="W2826" i="217"/>
  <c r="W3013" i="217"/>
  <c r="W2949" i="217"/>
  <c r="W2885" i="217"/>
  <c r="W2822" i="217"/>
  <c r="W2797" i="217"/>
  <c r="W2776" i="217"/>
  <c r="W2754" i="217"/>
  <c r="W2733" i="217"/>
  <c r="W2712" i="217"/>
  <c r="W2690" i="217"/>
  <c r="W2669" i="217"/>
  <c r="W2648" i="217"/>
  <c r="W2632" i="217"/>
  <c r="W2616" i="217"/>
  <c r="W2600" i="217"/>
  <c r="W2584" i="217"/>
  <c r="W3057" i="217"/>
  <c r="W2993" i="217"/>
  <c r="W2929" i="217"/>
  <c r="W2865" i="217"/>
  <c r="W2813" i="217"/>
  <c r="W2790" i="217"/>
  <c r="W2769" i="217"/>
  <c r="W2748" i="217"/>
  <c r="W2726" i="217"/>
  <c r="W2705" i="217"/>
  <c r="W2684" i="217"/>
  <c r="W2662" i="217"/>
  <c r="W2643" i="217"/>
  <c r="W2627" i="217"/>
  <c r="W2611" i="217"/>
  <c r="W2595" i="217"/>
  <c r="W2579" i="217"/>
  <c r="W3021" i="217"/>
  <c r="W2957" i="217"/>
  <c r="W3348" i="217"/>
  <c r="W3209" i="217"/>
  <c r="W3145" i="217"/>
  <c r="W3090" i="217"/>
  <c r="W3106" i="217"/>
  <c r="W3122" i="217"/>
  <c r="W3138" i="217"/>
  <c r="W3154" i="217"/>
  <c r="W3170" i="217"/>
  <c r="W3186" i="217"/>
  <c r="W3202" i="217"/>
  <c r="W3218" i="217"/>
  <c r="W3234" i="217"/>
  <c r="W3256" i="217"/>
  <c r="W3320" i="217"/>
  <c r="W3384" i="217"/>
  <c r="W3448" i="217"/>
  <c r="W3512" i="217"/>
  <c r="W3576" i="217"/>
  <c r="W3103" i="217"/>
  <c r="W3119" i="217"/>
  <c r="W3135" i="217"/>
  <c r="W3151" i="217"/>
  <c r="W3167" i="217"/>
  <c r="W3183" i="217"/>
  <c r="W3199" i="217"/>
  <c r="W3215" i="217"/>
  <c r="W3231" i="217"/>
  <c r="W3247" i="217"/>
  <c r="W3308" i="217"/>
  <c r="W3372" i="217"/>
  <c r="W3436" i="217"/>
  <c r="W3500" i="217"/>
  <c r="W3564" i="217"/>
  <c r="W3096" i="217"/>
  <c r="W3112" i="217"/>
  <c r="W3128" i="217"/>
  <c r="W3144" i="217"/>
  <c r="W3160" i="217"/>
  <c r="W3176" i="217"/>
  <c r="W3192" i="217"/>
  <c r="W3208" i="217"/>
  <c r="W3224" i="217"/>
  <c r="W3240" i="217"/>
  <c r="W3280" i="217"/>
  <c r="W3344" i="217"/>
  <c r="W3408" i="217"/>
  <c r="W3472" i="217"/>
  <c r="W3536" i="217"/>
  <c r="W3249" i="217"/>
  <c r="W3265" i="217"/>
  <c r="W3281" i="217"/>
  <c r="W3297" i="217"/>
  <c r="W3313" i="217"/>
  <c r="W3329" i="217"/>
  <c r="W3345" i="217"/>
  <c r="W3361" i="217"/>
  <c r="W3377" i="217"/>
  <c r="W3393" i="217"/>
  <c r="W3409" i="217"/>
  <c r="W3425" i="217"/>
  <c r="W3441" i="217"/>
  <c r="W3457" i="217"/>
  <c r="W3473" i="217"/>
  <c r="W3489" i="217"/>
  <c r="W3505" i="217"/>
  <c r="W3521" i="217"/>
  <c r="W3537" i="217"/>
  <c r="W3553" i="217"/>
  <c r="W3569" i="217"/>
  <c r="W3585" i="217"/>
  <c r="W3262" i="217"/>
  <c r="W3278" i="217"/>
  <c r="W3294" i="217"/>
  <c r="W3310" i="217"/>
  <c r="W3326" i="217"/>
  <c r="W3342" i="217"/>
  <c r="W3358" i="217"/>
  <c r="W3374" i="217"/>
  <c r="W3390" i="217"/>
  <c r="W3406" i="217"/>
  <c r="W3422" i="217"/>
  <c r="W3438" i="217"/>
  <c r="W3454" i="217"/>
  <c r="W3470" i="217"/>
  <c r="W3486" i="217"/>
  <c r="W3502" i="217"/>
  <c r="W3522" i="217"/>
  <c r="W3546" i="217"/>
  <c r="W3566" i="217"/>
  <c r="W3586" i="217"/>
  <c r="W3271" i="217"/>
  <c r="W3291" i="217"/>
  <c r="W3311" i="217"/>
  <c r="W3335" i="217"/>
  <c r="W3355" i="217"/>
  <c r="W3375" i="217"/>
  <c r="W3399" i="217"/>
  <c r="W3419" i="217"/>
  <c r="W3439" i="217"/>
  <c r="W3463" i="217"/>
  <c r="W3483" i="217"/>
  <c r="W3503" i="217"/>
  <c r="W3527" i="217"/>
  <c r="W3547" i="217"/>
  <c r="W3567" i="217"/>
  <c r="W3033" i="217"/>
  <c r="W2782" i="217"/>
  <c r="W2889" i="217"/>
  <c r="W2713" i="217"/>
  <c r="W2617" i="217"/>
  <c r="W2586" i="217"/>
  <c r="W2610" i="217"/>
  <c r="W2630" i="217"/>
  <c r="W2650" i="217"/>
  <c r="W2682" i="217"/>
  <c r="W2709" i="217"/>
  <c r="W2736" i="217"/>
  <c r="W2768" i="217"/>
  <c r="W2794" i="217"/>
  <c r="W2829" i="217"/>
  <c r="W2925" i="217"/>
  <c r="W3053" i="217"/>
  <c r="W2603" i="217"/>
  <c r="W2635" i="217"/>
  <c r="W2673" i="217"/>
  <c r="W2716" i="217"/>
  <c r="W2758" i="217"/>
  <c r="W2801" i="217"/>
  <c r="W2897" i="217"/>
  <c r="W3025" i="217"/>
  <c r="W2592" i="217"/>
  <c r="W2644" i="217"/>
  <c r="W2728" i="217"/>
  <c r="W2814" i="217"/>
  <c r="W3061" i="217"/>
  <c r="W2886" i="217"/>
  <c r="W2950" i="217"/>
  <c r="W3014" i="217"/>
  <c r="W2651" i="217"/>
  <c r="W2715" i="217"/>
  <c r="W2779" i="217"/>
  <c r="W2843" i="217"/>
  <c r="W2907" i="217"/>
  <c r="W2971" i="217"/>
  <c r="W3035" i="217"/>
  <c r="W2832" i="217"/>
  <c r="W2896" i="217"/>
  <c r="W2960" i="217"/>
  <c r="W3024" i="217"/>
  <c r="W2817" i="217"/>
  <c r="W1289" i="217"/>
  <c r="W1042" i="217"/>
  <c r="W1106" i="217"/>
  <c r="W1170" i="217"/>
  <c r="W1234" i="217"/>
  <c r="W1298" i="217"/>
  <c r="W1362" i="217"/>
  <c r="W1426" i="217"/>
  <c r="W1490" i="217"/>
  <c r="W1055" i="217"/>
  <c r="W1119" i="217"/>
  <c r="W1183" i="217"/>
  <c r="W1247" i="217"/>
  <c r="W1311" i="217"/>
  <c r="W1375" i="217"/>
  <c r="W1439" i="217"/>
  <c r="W1503" i="217"/>
  <c r="W1064" i="217"/>
  <c r="W1128" i="217"/>
  <c r="W1192" i="217"/>
  <c r="W1256" i="217"/>
  <c r="W1320" i="217"/>
  <c r="W1384" i="217"/>
  <c r="W1448" i="217"/>
  <c r="W1512" i="217"/>
  <c r="W44" i="217"/>
  <c r="W80" i="217"/>
  <c r="W116" i="217"/>
  <c r="W164" i="217"/>
  <c r="W212" i="217"/>
  <c r="W264" i="217"/>
  <c r="W312" i="217"/>
  <c r="W368" i="217"/>
  <c r="W416" i="217"/>
  <c r="W468" i="217"/>
  <c r="W21" i="217"/>
  <c r="W37" i="217"/>
  <c r="W53" i="217"/>
  <c r="W69" i="217"/>
  <c r="W85" i="217"/>
  <c r="W101" i="217"/>
  <c r="W117" i="217"/>
  <c r="W133" i="217"/>
  <c r="W149" i="217"/>
  <c r="W165" i="217"/>
  <c r="W181" i="217"/>
  <c r="W197" i="217"/>
  <c r="W213" i="217"/>
  <c r="W229" i="217"/>
  <c r="W245" i="217"/>
  <c r="W261" i="217"/>
  <c r="W277" i="217"/>
  <c r="W293" i="217"/>
  <c r="W309" i="217"/>
  <c r="W325" i="217"/>
  <c r="W341" i="217"/>
  <c r="W357" i="217"/>
  <c r="W373" i="217"/>
  <c r="W389" i="217"/>
  <c r="W405" i="217"/>
  <c r="W421" i="217"/>
  <c r="W437" i="217"/>
  <c r="W453" i="217"/>
  <c r="W469" i="217"/>
  <c r="W490" i="217"/>
  <c r="W512" i="217"/>
  <c r="W108" i="217"/>
  <c r="W160" i="217"/>
  <c r="W208" i="217"/>
  <c r="W256" i="217"/>
  <c r="W308" i="217"/>
  <c r="W356" i="217"/>
  <c r="W400" i="217"/>
  <c r="W440" i="217"/>
  <c r="W500" i="217"/>
  <c r="W18" i="217"/>
  <c r="W34" i="217"/>
  <c r="W50" i="217"/>
  <c r="W66" i="217"/>
  <c r="W82" i="217"/>
  <c r="W98" i="217"/>
  <c r="W114" i="217"/>
  <c r="W130" i="217"/>
  <c r="W146" i="217"/>
  <c r="W162" i="217"/>
  <c r="W178" i="217"/>
  <c r="W194" i="217"/>
  <c r="W210" i="217"/>
  <c r="W226" i="217"/>
  <c r="W242" i="217"/>
  <c r="W258" i="217"/>
  <c r="W274" i="217"/>
  <c r="W290" i="217"/>
  <c r="W306" i="217"/>
  <c r="W322" i="217"/>
  <c r="W338" i="217"/>
  <c r="W354" i="217"/>
  <c r="W370" i="217"/>
  <c r="W386" i="217"/>
  <c r="W402" i="217"/>
  <c r="W418" i="217"/>
  <c r="W434" i="217"/>
  <c r="W450" i="217"/>
  <c r="W466" i="217"/>
  <c r="W486" i="217"/>
  <c r="W508" i="217"/>
  <c r="W511" i="217"/>
  <c r="W495" i="217"/>
  <c r="W479" i="217"/>
  <c r="W24" i="217"/>
  <c r="W56" i="217"/>
  <c r="W84" i="217"/>
  <c r="W132" i="217"/>
  <c r="W180" i="217"/>
  <c r="W513" i="217"/>
  <c r="W16" i="217"/>
  <c r="W52" i="217"/>
  <c r="W88" i="217"/>
  <c r="W128" i="217"/>
  <c r="W172" i="217"/>
  <c r="W224" i="217"/>
  <c r="W276" i="217"/>
  <c r="W324" i="217"/>
  <c r="W380" i="217"/>
  <c r="W428" i="217"/>
  <c r="W478" i="217"/>
  <c r="W25" i="217"/>
  <c r="W41" i="217"/>
  <c r="W57" i="217"/>
  <c r="W73" i="217"/>
  <c r="W89" i="217"/>
  <c r="W105" i="217"/>
  <c r="W121" i="217"/>
  <c r="W137" i="217"/>
  <c r="W153" i="217"/>
  <c r="W169" i="217"/>
  <c r="W185" i="217"/>
  <c r="W201" i="217"/>
  <c r="W217" i="217"/>
  <c r="W233" i="217"/>
  <c r="W249" i="217"/>
  <c r="W265" i="217"/>
  <c r="W281" i="217"/>
  <c r="W297" i="217"/>
  <c r="W313" i="217"/>
  <c r="W329" i="217"/>
  <c r="W345" i="217"/>
  <c r="W361" i="217"/>
  <c r="W377" i="217"/>
  <c r="W393" i="217"/>
  <c r="W409" i="217"/>
  <c r="W425" i="217"/>
  <c r="W441" i="217"/>
  <c r="W457" i="217"/>
  <c r="W474" i="217"/>
  <c r="W496" i="217"/>
  <c r="W124" i="217"/>
  <c r="W176" i="217"/>
  <c r="W220" i="217"/>
  <c r="W268" i="217"/>
  <c r="W320" i="217"/>
  <c r="W364" i="217"/>
  <c r="W412" i="217"/>
  <c r="W452" i="217"/>
  <c r="W22" i="217"/>
  <c r="W38" i="217"/>
  <c r="W54" i="217"/>
  <c r="W70" i="217"/>
  <c r="W86" i="217"/>
  <c r="W102" i="217"/>
  <c r="W118" i="217"/>
  <c r="W134" i="217"/>
  <c r="W150" i="217"/>
  <c r="W166" i="217"/>
  <c r="W182" i="217"/>
  <c r="W198" i="217"/>
  <c r="W214" i="217"/>
  <c r="W230" i="217"/>
  <c r="W246" i="217"/>
  <c r="W262" i="217"/>
  <c r="W278" i="217"/>
  <c r="W294" i="217"/>
  <c r="W310" i="217"/>
  <c r="W326" i="217"/>
  <c r="W342" i="217"/>
  <c r="W358" i="217"/>
  <c r="W374" i="217"/>
  <c r="W390" i="217"/>
  <c r="W406" i="217"/>
  <c r="W422" i="217"/>
  <c r="W438" i="217"/>
  <c r="W454" i="217"/>
  <c r="W470" i="217"/>
  <c r="W492" i="217"/>
  <c r="W28" i="217"/>
  <c r="W60" i="217"/>
  <c r="W100" i="217"/>
  <c r="W140" i="217"/>
  <c r="W184" i="217"/>
  <c r="W236" i="217"/>
  <c r="W288" i="217"/>
  <c r="W340" i="217"/>
  <c r="W392" i="217"/>
  <c r="W444" i="217"/>
  <c r="W494" i="217"/>
  <c r="W29" i="217"/>
  <c r="W45" i="217"/>
  <c r="W61" i="217"/>
  <c r="W77" i="217"/>
  <c r="W93" i="217"/>
  <c r="W109" i="217"/>
  <c r="W125" i="217"/>
  <c r="W141" i="217"/>
  <c r="W157" i="217"/>
  <c r="W173" i="217"/>
  <c r="W189" i="217"/>
  <c r="W205" i="217"/>
  <c r="W221" i="217"/>
  <c r="W237" i="217"/>
  <c r="W253" i="217"/>
  <c r="W269" i="217"/>
  <c r="W285" i="217"/>
  <c r="W301" i="217"/>
  <c r="W317" i="217"/>
  <c r="W333" i="217"/>
  <c r="W349" i="217"/>
  <c r="W365" i="217"/>
  <c r="W381" i="217"/>
  <c r="W397" i="217"/>
  <c r="W413" i="217"/>
  <c r="W429" i="217"/>
  <c r="W445" i="217"/>
  <c r="W461" i="217"/>
  <c r="W480" i="217"/>
  <c r="W501" i="217"/>
  <c r="W136" i="217"/>
  <c r="W188" i="217"/>
  <c r="W232" i="217"/>
  <c r="W280" i="217"/>
  <c r="W332" i="217"/>
  <c r="W376" i="217"/>
  <c r="W424" i="217"/>
  <c r="W464" i="217"/>
  <c r="W26" i="217"/>
  <c r="W42" i="217"/>
  <c r="W58" i="217"/>
  <c r="W74" i="217"/>
  <c r="W90" i="217"/>
  <c r="W106" i="217"/>
  <c r="W122" i="217"/>
  <c r="W138" i="217"/>
  <c r="W154" i="217"/>
  <c r="W170" i="217"/>
  <c r="W186" i="217"/>
  <c r="W202" i="217"/>
  <c r="W218" i="217"/>
  <c r="W234" i="217"/>
  <c r="W250" i="217"/>
  <c r="W266" i="217"/>
  <c r="W282" i="217"/>
  <c r="W298" i="217"/>
  <c r="W314" i="217"/>
  <c r="W330" i="217"/>
  <c r="W346" i="217"/>
  <c r="W362" i="217"/>
  <c r="W378" i="217"/>
  <c r="W394" i="217"/>
  <c r="W410" i="217"/>
  <c r="W426" i="217"/>
  <c r="W442" i="217"/>
  <c r="W458" i="217"/>
  <c r="W476" i="217"/>
  <c r="W497" i="217"/>
  <c r="W152" i="217"/>
  <c r="W352" i="217"/>
  <c r="W65" i="217"/>
  <c r="W129" i="217"/>
  <c r="W193" i="217"/>
  <c r="W257" i="217"/>
  <c r="W321" i="217"/>
  <c r="W385" i="217"/>
  <c r="W449" i="217"/>
  <c r="W196" i="217"/>
  <c r="W388" i="217"/>
  <c r="W30" i="217"/>
  <c r="W94" i="217"/>
  <c r="W158" i="217"/>
  <c r="W222" i="217"/>
  <c r="W286" i="217"/>
  <c r="W350" i="217"/>
  <c r="W414" i="217"/>
  <c r="W481" i="217"/>
  <c r="W499" i="217"/>
  <c r="W475" i="217"/>
  <c r="W40" i="217"/>
  <c r="W76" i="217"/>
  <c r="W144" i="217"/>
  <c r="W204" i="217"/>
  <c r="W252" i="217"/>
  <c r="W292" i="217"/>
  <c r="W336" i="217"/>
  <c r="W384" i="217"/>
  <c r="W436" i="217"/>
  <c r="W489" i="217"/>
  <c r="W19" i="217"/>
  <c r="W35" i="217"/>
  <c r="W51" i="217"/>
  <c r="W67" i="217"/>
  <c r="W83" i="217"/>
  <c r="W99" i="217"/>
  <c r="W115" i="217"/>
  <c r="W131" i="217"/>
  <c r="W147" i="217"/>
  <c r="W163" i="217"/>
  <c r="W179" i="217"/>
  <c r="W195" i="217"/>
  <c r="W211" i="217"/>
  <c r="W227" i="217"/>
  <c r="W243" i="217"/>
  <c r="W259" i="217"/>
  <c r="W275" i="217"/>
  <c r="W291" i="217"/>
  <c r="W307" i="217"/>
  <c r="W323" i="217"/>
  <c r="W339" i="217"/>
  <c r="W355" i="217"/>
  <c r="W371" i="217"/>
  <c r="W387" i="217"/>
  <c r="W403" i="217"/>
  <c r="W419" i="217"/>
  <c r="W435" i="217"/>
  <c r="W451" i="217"/>
  <c r="W467" i="217"/>
  <c r="W488" i="217"/>
  <c r="W509" i="217"/>
  <c r="W36" i="217"/>
  <c r="W200" i="217"/>
  <c r="W404" i="217"/>
  <c r="W17" i="217"/>
  <c r="W81" i="217"/>
  <c r="W145" i="217"/>
  <c r="W209" i="217"/>
  <c r="W273" i="217"/>
  <c r="W337" i="217"/>
  <c r="W401" i="217"/>
  <c r="W465" i="217"/>
  <c r="W244" i="217"/>
  <c r="W432" i="217"/>
  <c r="W46" i="217"/>
  <c r="W110" i="217"/>
  <c r="W174" i="217"/>
  <c r="W238" i="217"/>
  <c r="W302" i="217"/>
  <c r="W366" i="217"/>
  <c r="W430" i="217"/>
  <c r="W502" i="217"/>
  <c r="W515" i="217"/>
  <c r="W491" i="217"/>
  <c r="W471" i="217"/>
  <c r="W48" i="217"/>
  <c r="W96" i="217"/>
  <c r="W156" i="217"/>
  <c r="W216" i="217"/>
  <c r="W260" i="217"/>
  <c r="W304" i="217"/>
  <c r="W348" i="217"/>
  <c r="W396" i="217"/>
  <c r="W448" i="217"/>
  <c r="W505" i="217"/>
  <c r="W23" i="217"/>
  <c r="W39" i="217"/>
  <c r="W55" i="217"/>
  <c r="W71" i="217"/>
  <c r="W87" i="217"/>
  <c r="W103" i="217"/>
  <c r="W119" i="217"/>
  <c r="W135" i="217"/>
  <c r="W151" i="217"/>
  <c r="W167" i="217"/>
  <c r="W183" i="217"/>
  <c r="W199" i="217"/>
  <c r="W215" i="217"/>
  <c r="W231" i="217"/>
  <c r="W247" i="217"/>
  <c r="W263" i="217"/>
  <c r="W279" i="217"/>
  <c r="W295" i="217"/>
  <c r="W311" i="217"/>
  <c r="W327" i="217"/>
  <c r="W343" i="217"/>
  <c r="W359" i="217"/>
  <c r="W375" i="217"/>
  <c r="W391" i="217"/>
  <c r="W407" i="217"/>
  <c r="W423" i="217"/>
  <c r="W439" i="217"/>
  <c r="W455" i="217"/>
  <c r="W472" i="217"/>
  <c r="W493" i="217"/>
  <c r="W514" i="217"/>
  <c r="W72" i="217"/>
  <c r="W248" i="217"/>
  <c r="W456" i="217"/>
  <c r="W33" i="217"/>
  <c r="W97" i="217"/>
  <c r="W161" i="217"/>
  <c r="W225" i="217"/>
  <c r="W289" i="217"/>
  <c r="W353" i="217"/>
  <c r="W417" i="217"/>
  <c r="W485" i="217"/>
  <c r="W92" i="217"/>
  <c r="W296" i="217"/>
  <c r="W484" i="217"/>
  <c r="W62" i="217"/>
  <c r="W126" i="217"/>
  <c r="W190" i="217"/>
  <c r="W254" i="217"/>
  <c r="W318" i="217"/>
  <c r="W382" i="217"/>
  <c r="W446" i="217"/>
  <c r="W507" i="217"/>
  <c r="W487" i="217"/>
  <c r="W20" i="217"/>
  <c r="W64" i="217"/>
  <c r="W104" i="217"/>
  <c r="W168" i="217"/>
  <c r="W228" i="217"/>
  <c r="W272" i="217"/>
  <c r="W316" i="217"/>
  <c r="W360" i="217"/>
  <c r="W408" i="217"/>
  <c r="W460" i="217"/>
  <c r="W27" i="217"/>
  <c r="W43" i="217"/>
  <c r="W59" i="217"/>
  <c r="W75" i="217"/>
  <c r="W91" i="217"/>
  <c r="W107" i="217"/>
  <c r="W123" i="217"/>
  <c r="W139" i="217"/>
  <c r="W155" i="217"/>
  <c r="W171" i="217"/>
  <c r="W187" i="217"/>
  <c r="W203" i="217"/>
  <c r="W219" i="217"/>
  <c r="W235" i="217"/>
  <c r="W251" i="217"/>
  <c r="W267" i="217"/>
  <c r="W283" i="217"/>
  <c r="W299" i="217"/>
  <c r="W315" i="217"/>
  <c r="W331" i="217"/>
  <c r="W347" i="217"/>
  <c r="W363" i="217"/>
  <c r="W379" i="217"/>
  <c r="W395" i="217"/>
  <c r="W411" i="217"/>
  <c r="W427" i="217"/>
  <c r="W443" i="217"/>
  <c r="W459" i="217"/>
  <c r="W477" i="217"/>
  <c r="W498" i="217"/>
  <c r="W328" i="217"/>
  <c r="W120" i="217"/>
  <c r="W503" i="217"/>
  <c r="W1461" i="217"/>
  <c r="W1109" i="217"/>
  <c r="W334" i="217"/>
  <c r="W78" i="217"/>
  <c r="W1297" i="217"/>
  <c r="W433" i="217"/>
  <c r="W177" i="217"/>
  <c r="W300" i="217"/>
  <c r="E3154" i="217"/>
  <c r="E3176" i="217"/>
  <c r="E3262" i="217"/>
  <c r="E836" i="217"/>
  <c r="E969" i="217"/>
  <c r="E766" i="217"/>
  <c r="E700" i="217"/>
  <c r="K3102" i="217"/>
  <c r="K3166" i="217"/>
  <c r="K3230" i="217"/>
  <c r="K3432" i="217"/>
  <c r="K3115" i="217"/>
  <c r="K3179" i="217"/>
  <c r="K3243" i="217"/>
  <c r="K3484" i="217"/>
  <c r="K3124" i="217"/>
  <c r="K3188" i="217"/>
  <c r="K3264" i="217"/>
  <c r="K3520" i="217"/>
  <c r="K3293" i="217"/>
  <c r="K3357" i="217"/>
  <c r="K3421" i="217"/>
  <c r="K3485" i="217"/>
  <c r="K3549" i="217"/>
  <c r="K3274" i="217"/>
  <c r="K3338" i="217"/>
  <c r="K3402" i="217"/>
  <c r="K3466" i="217"/>
  <c r="K3530" i="217"/>
  <c r="K3255" i="217"/>
  <c r="K3351" i="217"/>
  <c r="K3479" i="217"/>
  <c r="K2115" i="217"/>
  <c r="K1851" i="217"/>
  <c r="K1595" i="217"/>
  <c r="K1491" i="217"/>
  <c r="K1427" i="217"/>
  <c r="K1363" i="217"/>
  <c r="K1299" i="217"/>
  <c r="K1235" i="217"/>
  <c r="K1171" i="217"/>
  <c r="K1107" i="217"/>
  <c r="K1043" i="217"/>
  <c r="K2071" i="217"/>
  <c r="K2143" i="217"/>
  <c r="K1815" i="217"/>
  <c r="K1568" i="217"/>
  <c r="K1652" i="217"/>
  <c r="K1772" i="217"/>
  <c r="K1900" i="217"/>
  <c r="K2028" i="217"/>
  <c r="K1657" i="217"/>
  <c r="K1785" i="217"/>
  <c r="K2025" i="217"/>
  <c r="K1782" i="217"/>
  <c r="K2038" i="217"/>
  <c r="K1487" i="217"/>
  <c r="K1423" i="217"/>
  <c r="K1359" i="217"/>
  <c r="K1295" i="217"/>
  <c r="K1231" i="217"/>
  <c r="K1167" i="217"/>
  <c r="K1103" i="217"/>
  <c r="K2535" i="217"/>
  <c r="K2094" i="217"/>
  <c r="K2256" i="217"/>
  <c r="K2512" i="217"/>
  <c r="K2393" i="217"/>
  <c r="K2278" i="217"/>
  <c r="K1415" i="217"/>
  <c r="K1287" i="217"/>
  <c r="K1143" i="217"/>
  <c r="K1044" i="217"/>
  <c r="K1060" i="217"/>
  <c r="K1076" i="217"/>
  <c r="K1092" i="217"/>
  <c r="K1108" i="217"/>
  <c r="K1124" i="217"/>
  <c r="K1140" i="217"/>
  <c r="K1156" i="217"/>
  <c r="K1172" i="217"/>
  <c r="K1188" i="217"/>
  <c r="K1204" i="217"/>
  <c r="K1220" i="217"/>
  <c r="K1236" i="217"/>
  <c r="K1252" i="217"/>
  <c r="K1268" i="217"/>
  <c r="K1284" i="217"/>
  <c r="K1300" i="217"/>
  <c r="K1316" i="217"/>
  <c r="K1332" i="217"/>
  <c r="K1348" i="217"/>
  <c r="K1364" i="217"/>
  <c r="K1380" i="217"/>
  <c r="K1396" i="217"/>
  <c r="K1412" i="217"/>
  <c r="K1428" i="217"/>
  <c r="K1444" i="217"/>
  <c r="K1460" i="217"/>
  <c r="K1476" i="217"/>
  <c r="K1492" i="217"/>
  <c r="K1508" i="217"/>
  <c r="K1524" i="217"/>
  <c r="K1041" i="217"/>
  <c r="K1057" i="217"/>
  <c r="K1073" i="217"/>
  <c r="K1089" i="217"/>
  <c r="K1105" i="217"/>
  <c r="K1121" i="217"/>
  <c r="K1137" i="217"/>
  <c r="K1153" i="217"/>
  <c r="K1169" i="217"/>
  <c r="K1185" i="217"/>
  <c r="K1201" i="217"/>
  <c r="K1217" i="217"/>
  <c r="K1233" i="217"/>
  <c r="K1249" i="217"/>
  <c r="K1265" i="217"/>
  <c r="K1281" i="217"/>
  <c r="K1297" i="217"/>
  <c r="K1313" i="217"/>
  <c r="K1329" i="217"/>
  <c r="K1345" i="217"/>
  <c r="K1361" i="217"/>
  <c r="K1377" i="217"/>
  <c r="K1393" i="217"/>
  <c r="K1409" i="217"/>
  <c r="K1425" i="217"/>
  <c r="K1441" i="217"/>
  <c r="K1457" i="217"/>
  <c r="K1473" i="217"/>
  <c r="K1489" i="217"/>
  <c r="K1505" i="217"/>
  <c r="K1521" i="217"/>
  <c r="K1537" i="217"/>
  <c r="K1054" i="217"/>
  <c r="K1070" i="217"/>
  <c r="K1086" i="217"/>
  <c r="K1102" i="217"/>
  <c r="K1118" i="217"/>
  <c r="K1134" i="217"/>
  <c r="K1150" i="217"/>
  <c r="K1166" i="217"/>
  <c r="K1182" i="217"/>
  <c r="K1198" i="217"/>
  <c r="K1214" i="217"/>
  <c r="K1230" i="217"/>
  <c r="K1246" i="217"/>
  <c r="K1262" i="217"/>
  <c r="K1278" i="217"/>
  <c r="K1294" i="217"/>
  <c r="K1310" i="217"/>
  <c r="K1326" i="217"/>
  <c r="K1342" i="217"/>
  <c r="K1358" i="217"/>
  <c r="K1374" i="217"/>
  <c r="K1390" i="217"/>
  <c r="K1406" i="217"/>
  <c r="K1422" i="217"/>
  <c r="K1438" i="217"/>
  <c r="K1454" i="217"/>
  <c r="K1470" i="217"/>
  <c r="K1486" i="217"/>
  <c r="K1502" i="217"/>
  <c r="K1518" i="217"/>
  <c r="K1534" i="217"/>
  <c r="K1467" i="217"/>
  <c r="K1403" i="217"/>
  <c r="K1339" i="217"/>
  <c r="K1275" i="217"/>
  <c r="K1211" i="217"/>
  <c r="K1147" i="217"/>
  <c r="K1083" i="217"/>
  <c r="K229" i="217"/>
  <c r="K1463" i="217"/>
  <c r="K1335" i="217"/>
  <c r="K1223" i="217"/>
  <c r="K1079" i="217"/>
  <c r="Q551" i="217"/>
  <c r="Q914" i="217"/>
  <c r="Q544" i="217"/>
  <c r="Q886" i="217"/>
  <c r="Q990" i="217"/>
  <c r="Q559" i="217"/>
  <c r="Q815" i="217"/>
  <c r="Q664" i="217"/>
  <c r="Q920" i="217"/>
  <c r="Q777" i="217"/>
  <c r="W3508" i="217"/>
  <c r="W3252" i="217"/>
  <c r="W3185" i="217"/>
  <c r="W3121" i="217"/>
  <c r="W3492" i="217"/>
  <c r="W3245" i="217"/>
  <c r="W3181" i="217"/>
  <c r="W3117" i="217"/>
  <c r="W3540" i="217"/>
  <c r="W3284" i="217"/>
  <c r="W3193" i="217"/>
  <c r="W3129" i="217"/>
  <c r="W3094" i="217"/>
  <c r="W3110" i="217"/>
  <c r="W3126" i="217"/>
  <c r="W3142" i="217"/>
  <c r="W3158" i="217"/>
  <c r="W3174" i="217"/>
  <c r="W3190" i="217"/>
  <c r="W3206" i="217"/>
  <c r="W3222" i="217"/>
  <c r="W3238" i="217"/>
  <c r="W3272" i="217"/>
  <c r="W3336" i="217"/>
  <c r="W3400" i="217"/>
  <c r="W3464" i="217"/>
  <c r="W3528" i="217"/>
  <c r="W3091" i="217"/>
  <c r="W3107" i="217"/>
  <c r="W3123" i="217"/>
  <c r="W3139" i="217"/>
  <c r="W3155" i="217"/>
  <c r="W3171" i="217"/>
  <c r="W3187" i="217"/>
  <c r="W3203" i="217"/>
  <c r="W3219" i="217"/>
  <c r="W3235" i="217"/>
  <c r="W3260" i="217"/>
  <c r="W3324" i="217"/>
  <c r="W3388" i="217"/>
  <c r="W3452" i="217"/>
  <c r="W3516" i="217"/>
  <c r="W3580" i="217"/>
  <c r="W3100" i="217"/>
  <c r="W3116" i="217"/>
  <c r="W3132" i="217"/>
  <c r="W3148" i="217"/>
  <c r="W3164" i="217"/>
  <c r="W3180" i="217"/>
  <c r="W3196" i="217"/>
  <c r="W3212" i="217"/>
  <c r="W3228" i="217"/>
  <c r="W3244" i="217"/>
  <c r="W3296" i="217"/>
  <c r="W3360" i="217"/>
  <c r="W3424" i="217"/>
  <c r="W3488" i="217"/>
  <c r="W3552" i="217"/>
  <c r="W3253" i="217"/>
  <c r="W3269" i="217"/>
  <c r="W3285" i="217"/>
  <c r="W3301" i="217"/>
  <c r="W3317" i="217"/>
  <c r="W3333" i="217"/>
  <c r="W3349" i="217"/>
  <c r="W3365" i="217"/>
  <c r="W3381" i="217"/>
  <c r="W3397" i="217"/>
  <c r="W3413" i="217"/>
  <c r="W3429" i="217"/>
  <c r="W3445" i="217"/>
  <c r="W3461" i="217"/>
  <c r="W3477" i="217"/>
  <c r="W3493" i="217"/>
  <c r="W3509" i="217"/>
  <c r="W3525" i="217"/>
  <c r="W3541" i="217"/>
  <c r="W3557" i="217"/>
  <c r="W3573" i="217"/>
  <c r="W3250" i="217"/>
  <c r="W3266" i="217"/>
  <c r="W3282" i="217"/>
  <c r="W3298" i="217"/>
  <c r="W3314" i="217"/>
  <c r="W3330" i="217"/>
  <c r="W3346" i="217"/>
  <c r="W3362" i="217"/>
  <c r="W3378" i="217"/>
  <c r="W3394" i="217"/>
  <c r="W3410" i="217"/>
  <c r="W3426" i="217"/>
  <c r="W3442" i="217"/>
  <c r="W3458" i="217"/>
  <c r="W3474" i="217"/>
  <c r="W3490" i="217"/>
  <c r="W3506" i="217"/>
  <c r="W3530" i="217"/>
  <c r="W3550" i="217"/>
  <c r="W3570" i="217"/>
  <c r="W3255" i="217"/>
  <c r="W3275" i="217"/>
  <c r="W3295" i="217"/>
  <c r="W3319" i="217"/>
  <c r="W3339" i="217"/>
  <c r="W3359" i="217"/>
  <c r="W3383" i="217"/>
  <c r="W3403" i="217"/>
  <c r="W3423" i="217"/>
  <c r="W3447" i="217"/>
  <c r="W3467" i="217"/>
  <c r="W3487" i="217"/>
  <c r="W3511" i="217"/>
  <c r="W3531" i="217"/>
  <c r="W3551" i="217"/>
  <c r="W3575" i="217"/>
  <c r="W2969" i="217"/>
  <c r="W2761" i="217"/>
  <c r="W2798" i="217"/>
  <c r="W2692" i="217"/>
  <c r="W2601" i="217"/>
  <c r="W2594" i="217"/>
  <c r="W2614" i="217"/>
  <c r="W2634" i="217"/>
  <c r="W2661" i="217"/>
  <c r="W2688" i="217"/>
  <c r="W2714" i="217"/>
  <c r="W2746" i="217"/>
  <c r="W2773" i="217"/>
  <c r="W2800" i="217"/>
  <c r="W2861" i="217"/>
  <c r="W2941" i="217"/>
  <c r="W3069" i="217"/>
  <c r="W2607" i="217"/>
  <c r="W2639" i="217"/>
  <c r="W2678" i="217"/>
  <c r="W2721" i="217"/>
  <c r="W2764" i="217"/>
  <c r="W2806" i="217"/>
  <c r="W2913" i="217"/>
  <c r="W3041" i="217"/>
  <c r="W2596" i="217"/>
  <c r="W2664" i="217"/>
  <c r="W2749" i="217"/>
  <c r="W2869" i="217"/>
  <c r="W2838" i="217"/>
  <c r="W2902" i="217"/>
  <c r="W2966" i="217"/>
  <c r="W3030" i="217"/>
  <c r="W2667" i="217"/>
  <c r="W2731" i="217"/>
  <c r="W2795" i="217"/>
  <c r="W2859" i="217"/>
  <c r="W2923" i="217"/>
  <c r="W2987" i="217"/>
  <c r="W3051" i="217"/>
  <c r="W2848" i="217"/>
  <c r="W2912" i="217"/>
  <c r="W2976" i="217"/>
  <c r="W3040" i="217"/>
  <c r="W1481" i="217"/>
  <c r="W1225" i="217"/>
  <c r="W1058" i="217"/>
  <c r="W1122" i="217"/>
  <c r="W1186" i="217"/>
  <c r="W1250" i="217"/>
  <c r="W1314" i="217"/>
  <c r="W1378" i="217"/>
  <c r="W1442" i="217"/>
  <c r="W1506" i="217"/>
  <c r="W1071" i="217"/>
  <c r="W1135" i="217"/>
  <c r="W1199" i="217"/>
  <c r="W1263" i="217"/>
  <c r="W1327" i="217"/>
  <c r="W1391" i="217"/>
  <c r="W1455" i="217"/>
  <c r="W1519" i="217"/>
  <c r="W1080" i="217"/>
  <c r="W1144" i="217"/>
  <c r="W1208" i="217"/>
  <c r="W1272" i="217"/>
  <c r="W1336" i="217"/>
  <c r="W1400" i="217"/>
  <c r="W1464" i="217"/>
  <c r="W1528" i="217"/>
  <c r="W447" i="217"/>
  <c r="W383" i="217"/>
  <c r="W319" i="217"/>
  <c r="W255" i="217"/>
  <c r="W191" i="217"/>
  <c r="W127" i="217"/>
  <c r="W63" i="217"/>
  <c r="W473" i="217"/>
  <c r="W284" i="217"/>
  <c r="W68" i="217"/>
  <c r="W1365" i="217"/>
  <c r="W270" i="217"/>
  <c r="W344" i="217"/>
  <c r="W1041" i="217"/>
  <c r="W369" i="217"/>
  <c r="W113" i="217"/>
  <c r="W112" i="217"/>
  <c r="W989" i="217"/>
  <c r="W925" i="217"/>
  <c r="W861" i="217"/>
  <c r="W797" i="217"/>
  <c r="W733" i="217"/>
  <c r="W669" i="217"/>
  <c r="W605" i="217"/>
  <c r="W541" i="217"/>
  <c r="Q2954" i="217"/>
  <c r="Q2858" i="217"/>
  <c r="Q2699" i="217"/>
  <c r="Q2635" i="217"/>
  <c r="Q2890" i="217"/>
  <c r="Q2579" i="217"/>
  <c r="Q2603" i="217"/>
  <c r="Q2643" i="217"/>
  <c r="Q2667" i="217"/>
  <c r="Q2707" i="217"/>
  <c r="Q2731" i="217"/>
  <c r="W1910" i="217"/>
  <c r="W1577" i="217"/>
  <c r="W1814" i="217"/>
  <c r="W1633" i="217"/>
  <c r="W1553" i="217"/>
  <c r="W1001" i="217"/>
  <c r="W905" i="217"/>
  <c r="W825" i="217"/>
  <c r="W697" i="217"/>
  <c r="W569" i="217"/>
  <c r="W550" i="217"/>
  <c r="W610" i="217"/>
  <c r="W674" i="217"/>
  <c r="W738" i="217"/>
  <c r="W802" i="217"/>
  <c r="W866" i="217"/>
  <c r="W930" i="217"/>
  <c r="W994" i="217"/>
  <c r="W559" i="217"/>
  <c r="W623" i="217"/>
  <c r="W687" i="217"/>
  <c r="W751" i="217"/>
  <c r="W815" i="217"/>
  <c r="W879" i="217"/>
  <c r="W943" i="217"/>
  <c r="W1007" i="217"/>
  <c r="W568" i="217"/>
  <c r="W632" i="217"/>
  <c r="W696" i="217"/>
  <c r="W760" i="217"/>
  <c r="W824" i="217"/>
  <c r="W888" i="217"/>
  <c r="W952" i="217"/>
  <c r="W1016" i="217"/>
  <c r="Q3066" i="217"/>
  <c r="W1657" i="217"/>
  <c r="W1610" i="217"/>
  <c r="W1674" i="217"/>
  <c r="W1914" i="217"/>
  <c r="W1583" i="217"/>
  <c r="W1647" i="217"/>
  <c r="W1806" i="217"/>
  <c r="W1552" i="217"/>
  <c r="W1616" i="217"/>
  <c r="W1682" i="217"/>
  <c r="W1938" i="217"/>
  <c r="W1715" i="217"/>
  <c r="W1779" i="217"/>
  <c r="W1843" i="217"/>
  <c r="W1907" i="217"/>
  <c r="W1971" i="217"/>
  <c r="W2035" i="217"/>
  <c r="W1724" i="217"/>
  <c r="W1788" i="217"/>
  <c r="W1852" i="217"/>
  <c r="W1916" i="217"/>
  <c r="W1980" i="217"/>
  <c r="W2044" i="217"/>
  <c r="W1737" i="217"/>
  <c r="W1801" i="217"/>
  <c r="W1865" i="217"/>
  <c r="W1929" i="217"/>
  <c r="W949" i="217"/>
  <c r="W1561" i="217"/>
  <c r="W1974" i="217"/>
  <c r="W1581" i="217"/>
  <c r="W1645" i="217"/>
  <c r="W1798" i="217"/>
  <c r="W2037" i="217"/>
  <c r="W2021" i="217"/>
  <c r="W2005" i="217"/>
  <c r="W1989" i="217"/>
  <c r="W1973" i="217"/>
  <c r="W1957" i="217"/>
  <c r="W1941" i="217"/>
  <c r="W1925" i="217"/>
  <c r="W1909" i="217"/>
  <c r="W1893" i="217"/>
  <c r="W1877" i="217"/>
  <c r="W1861" i="217"/>
  <c r="W1845" i="217"/>
  <c r="W1829" i="217"/>
  <c r="W1813" i="217"/>
  <c r="W1797" i="217"/>
  <c r="W1781" i="217"/>
  <c r="W1765" i="217"/>
  <c r="W1749" i="217"/>
  <c r="W1733" i="217"/>
  <c r="W1717" i="217"/>
  <c r="W1701" i="217"/>
  <c r="W1685" i="217"/>
  <c r="W2040" i="217"/>
  <c r="W2024" i="217"/>
  <c r="W2008" i="217"/>
  <c r="W1992" i="217"/>
  <c r="W1976" i="217"/>
  <c r="W1960" i="217"/>
  <c r="W1944" i="217"/>
  <c r="W1928" i="217"/>
  <c r="W1912" i="217"/>
  <c r="W1896" i="217"/>
  <c r="W1880" i="217"/>
  <c r="W1864" i="217"/>
  <c r="W1848" i="217"/>
  <c r="W1832" i="217"/>
  <c r="W1816" i="217"/>
  <c r="W1800" i="217"/>
  <c r="W1784" i="217"/>
  <c r="W1768" i="217"/>
  <c r="W1752" i="217"/>
  <c r="W1736" i="217"/>
  <c r="W1720" i="217"/>
  <c r="W1704" i="217"/>
  <c r="W1688" i="217"/>
  <c r="W2047" i="217"/>
  <c r="W2031" i="217"/>
  <c r="W2015" i="217"/>
  <c r="W1999" i="217"/>
  <c r="W1983" i="217"/>
  <c r="W1967" i="217"/>
  <c r="W1951" i="217"/>
  <c r="W1935" i="217"/>
  <c r="W1919" i="217"/>
  <c r="W1903" i="217"/>
  <c r="W1887" i="217"/>
  <c r="W1871" i="217"/>
  <c r="W1855" i="217"/>
  <c r="W1839" i="217"/>
  <c r="W1823" i="217"/>
  <c r="W1807" i="217"/>
  <c r="W1791" i="217"/>
  <c r="W1775" i="217"/>
  <c r="W1759" i="217"/>
  <c r="W1743" i="217"/>
  <c r="W1727" i="217"/>
  <c r="W1711" i="217"/>
  <c r="W1695" i="217"/>
  <c r="W2050" i="217"/>
  <c r="W1986" i="217"/>
  <c r="W1922" i="217"/>
  <c r="W1858" i="217"/>
  <c r="W1794" i="217"/>
  <c r="W1730" i="217"/>
  <c r="W1676" i="217"/>
  <c r="W1660" i="217"/>
  <c r="W1644" i="217"/>
  <c r="W1628" i="217"/>
  <c r="W1612" i="217"/>
  <c r="W1596" i="217"/>
  <c r="W1580" i="217"/>
  <c r="W1564" i="217"/>
  <c r="W2046" i="217"/>
  <c r="W1982" i="217"/>
  <c r="W1918" i="217"/>
  <c r="W1854" i="217"/>
  <c r="W1790" i="217"/>
  <c r="W1726" i="217"/>
  <c r="W1675" i="217"/>
  <c r="W1659" i="217"/>
  <c r="W1643" i="217"/>
  <c r="W1627" i="217"/>
  <c r="W1611" i="217"/>
  <c r="W1595" i="217"/>
  <c r="W1579" i="217"/>
  <c r="W1563" i="217"/>
  <c r="W2026" i="217"/>
  <c r="W1962" i="217"/>
  <c r="W1898" i="217"/>
  <c r="W1834" i="217"/>
  <c r="W1770" i="217"/>
  <c r="W1706" i="217"/>
  <c r="W1670" i="217"/>
  <c r="W1654" i="217"/>
  <c r="W1638" i="217"/>
  <c r="W1622" i="217"/>
  <c r="W1606" i="217"/>
  <c r="W1590" i="217"/>
  <c r="W1574" i="217"/>
  <c r="W1558" i="217"/>
  <c r="W1782" i="217"/>
  <c r="W1601" i="217"/>
  <c r="W1665" i="217"/>
  <c r="W1878" i="217"/>
  <c r="W1593" i="217"/>
  <c r="W1597" i="217"/>
  <c r="W1661" i="217"/>
  <c r="W1862" i="217"/>
  <c r="W2049" i="217"/>
  <c r="W2033" i="217"/>
  <c r="W2017" i="217"/>
  <c r="W2001" i="217"/>
  <c r="W1985" i="217"/>
  <c r="W1969" i="217"/>
  <c r="W1953" i="217"/>
  <c r="W1937" i="217"/>
  <c r="W1921" i="217"/>
  <c r="W1905" i="217"/>
  <c r="W1889" i="217"/>
  <c r="W1873" i="217"/>
  <c r="W1857" i="217"/>
  <c r="W1841" i="217"/>
  <c r="W1825" i="217"/>
  <c r="W1809" i="217"/>
  <c r="W1793" i="217"/>
  <c r="W1777" i="217"/>
  <c r="W1761" i="217"/>
  <c r="W1745" i="217"/>
  <c r="W1729" i="217"/>
  <c r="W1713" i="217"/>
  <c r="W1697" i="217"/>
  <c r="W1681" i="217"/>
  <c r="W2036" i="217"/>
  <c r="W2020" i="217"/>
  <c r="W2004" i="217"/>
  <c r="W1988" i="217"/>
  <c r="W1972" i="217"/>
  <c r="W1956" i="217"/>
  <c r="W1940" i="217"/>
  <c r="W1924" i="217"/>
  <c r="W1908" i="217"/>
  <c r="W1892" i="217"/>
  <c r="W1876" i="217"/>
  <c r="W1860" i="217"/>
  <c r="W1844" i="217"/>
  <c r="W1828" i="217"/>
  <c r="W1812" i="217"/>
  <c r="W1796" i="217"/>
  <c r="W1780" i="217"/>
  <c r="W1764" i="217"/>
  <c r="W1748" i="217"/>
  <c r="W1732" i="217"/>
  <c r="W1716" i="217"/>
  <c r="W1700" i="217"/>
  <c r="W1684" i="217"/>
  <c r="W2043" i="217"/>
  <c r="W2027" i="217"/>
  <c r="W2011" i="217"/>
  <c r="W1995" i="217"/>
  <c r="W1979" i="217"/>
  <c r="W1963" i="217"/>
  <c r="W1947" i="217"/>
  <c r="W1931" i="217"/>
  <c r="W1915" i="217"/>
  <c r="W1899" i="217"/>
  <c r="W1883" i="217"/>
  <c r="W1867" i="217"/>
  <c r="W1851" i="217"/>
  <c r="W1835" i="217"/>
  <c r="W1819" i="217"/>
  <c r="W1803" i="217"/>
  <c r="W1787" i="217"/>
  <c r="W1771" i="217"/>
  <c r="W1755" i="217"/>
  <c r="W1739" i="217"/>
  <c r="W1723" i="217"/>
  <c r="W1707" i="217"/>
  <c r="W1691" i="217"/>
  <c r="W2034" i="217"/>
  <c r="W1970" i="217"/>
  <c r="W1906" i="217"/>
  <c r="W1842" i="217"/>
  <c r="W1778" i="217"/>
  <c r="W1714" i="217"/>
  <c r="W1672" i="217"/>
  <c r="W1656" i="217"/>
  <c r="W1640" i="217"/>
  <c r="W1624" i="217"/>
  <c r="W1608" i="217"/>
  <c r="W1592" i="217"/>
  <c r="W1576" i="217"/>
  <c r="W1560" i="217"/>
  <c r="W2030" i="217"/>
  <c r="W1966" i="217"/>
  <c r="W1902" i="217"/>
  <c r="W1838" i="217"/>
  <c r="W1774" i="217"/>
  <c r="W1710" i="217"/>
  <c r="W1671" i="217"/>
  <c r="W1655" i="217"/>
  <c r="W1639" i="217"/>
  <c r="W1623" i="217"/>
  <c r="W1607" i="217"/>
  <c r="W1591" i="217"/>
  <c r="W1575" i="217"/>
  <c r="W1559" i="217"/>
  <c r="W2010" i="217"/>
  <c r="W1946" i="217"/>
  <c r="W1882" i="217"/>
  <c r="W1818" i="217"/>
  <c r="W1754" i="217"/>
  <c r="W1690" i="217"/>
  <c r="W1666" i="217"/>
  <c r="W1650" i="217"/>
  <c r="W1634" i="217"/>
  <c r="W1618" i="217"/>
  <c r="W1602" i="217"/>
  <c r="W1586" i="217"/>
  <c r="W1570" i="217"/>
  <c r="W1554" i="217"/>
  <c r="W1990" i="217"/>
  <c r="W1641" i="217"/>
  <c r="W1613" i="217"/>
  <c r="W1677" i="217"/>
  <c r="W1926" i="217"/>
  <c r="W2045" i="217"/>
  <c r="W2029" i="217"/>
  <c r="W2013" i="217"/>
  <c r="W1997" i="217"/>
  <c r="W1981" i="217"/>
  <c r="W1965" i="217"/>
  <c r="W1949" i="217"/>
  <c r="W1933" i="217"/>
  <c r="W1917" i="217"/>
  <c r="W1901" i="217"/>
  <c r="W1885" i="217"/>
  <c r="W1869" i="217"/>
  <c r="W1853" i="217"/>
  <c r="W1837" i="217"/>
  <c r="W1821" i="217"/>
  <c r="W1805" i="217"/>
  <c r="W1789" i="217"/>
  <c r="W1773" i="217"/>
  <c r="W1757" i="217"/>
  <c r="W1741" i="217"/>
  <c r="W1725" i="217"/>
  <c r="W1709" i="217"/>
  <c r="W1693" i="217"/>
  <c r="W2048" i="217"/>
  <c r="W2032" i="217"/>
  <c r="W2016" i="217"/>
  <c r="W2000" i="217"/>
  <c r="W1984" i="217"/>
  <c r="W1968" i="217"/>
  <c r="W1952" i="217"/>
  <c r="W1936" i="217"/>
  <c r="W1920" i="217"/>
  <c r="W1904" i="217"/>
  <c r="W1888" i="217"/>
  <c r="W1872" i="217"/>
  <c r="W1856" i="217"/>
  <c r="W1840" i="217"/>
  <c r="W1824" i="217"/>
  <c r="W1808" i="217"/>
  <c r="W1792" i="217"/>
  <c r="W1776" i="217"/>
  <c r="W1760" i="217"/>
  <c r="W1744" i="217"/>
  <c r="W1728" i="217"/>
  <c r="W1712" i="217"/>
  <c r="W1696" i="217"/>
  <c r="W1680" i="217"/>
  <c r="W2039" i="217"/>
  <c r="W2023" i="217"/>
  <c r="W2007" i="217"/>
  <c r="W1991" i="217"/>
  <c r="W1975" i="217"/>
  <c r="W1959" i="217"/>
  <c r="W1943" i="217"/>
  <c r="W1927" i="217"/>
  <c r="W1911" i="217"/>
  <c r="W1895" i="217"/>
  <c r="W1879" i="217"/>
  <c r="W1863" i="217"/>
  <c r="W1847" i="217"/>
  <c r="W1831" i="217"/>
  <c r="W1815" i="217"/>
  <c r="W1799" i="217"/>
  <c r="W1783" i="217"/>
  <c r="W1767" i="217"/>
  <c r="W1751" i="217"/>
  <c r="W1735" i="217"/>
  <c r="W1719" i="217"/>
  <c r="W1703" i="217"/>
  <c r="W1687" i="217"/>
  <c r="W2018" i="217"/>
  <c r="W1954" i="217"/>
  <c r="W1890" i="217"/>
  <c r="W1826" i="217"/>
  <c r="W1762" i="217"/>
  <c r="W1698" i="217"/>
  <c r="W1668" i="217"/>
  <c r="W1652" i="217"/>
  <c r="W1636" i="217"/>
  <c r="W1620" i="217"/>
  <c r="W1604" i="217"/>
  <c r="W1588" i="217"/>
  <c r="W1572" i="217"/>
  <c r="W1556" i="217"/>
  <c r="W2014" i="217"/>
  <c r="W1950" i="217"/>
  <c r="W1886" i="217"/>
  <c r="W1822" i="217"/>
  <c r="W1758" i="217"/>
  <c r="W1694" i="217"/>
  <c r="W1667" i="217"/>
  <c r="W1651" i="217"/>
  <c r="W1635" i="217"/>
  <c r="W1619" i="217"/>
  <c r="W1603" i="217"/>
  <c r="W1587" i="217"/>
  <c r="W1571" i="217"/>
  <c r="W1555" i="217"/>
  <c r="W1994" i="217"/>
  <c r="W1930" i="217"/>
  <c r="W1866" i="217"/>
  <c r="W1802" i="217"/>
  <c r="W1738" i="217"/>
  <c r="W1678" i="217"/>
  <c r="W1662" i="217"/>
  <c r="W1646" i="217"/>
  <c r="W1630" i="217"/>
  <c r="W1614" i="217"/>
  <c r="W1598" i="217"/>
  <c r="W1582" i="217"/>
  <c r="W1566" i="217"/>
  <c r="W1609" i="217"/>
  <c r="W1009" i="217"/>
  <c r="W977" i="217"/>
  <c r="W945" i="217"/>
  <c r="W913" i="217"/>
  <c r="W865" i="217"/>
  <c r="W817" i="217"/>
  <c r="W769" i="217"/>
  <c r="W737" i="217"/>
  <c r="W689" i="217"/>
  <c r="W641" i="217"/>
  <c r="W593" i="217"/>
  <c r="W545" i="217"/>
  <c r="W961" i="217"/>
  <c r="W897" i="217"/>
  <c r="W833" i="217"/>
  <c r="W785" i="217"/>
  <c r="W721" i="217"/>
  <c r="W673" i="217"/>
  <c r="W625" i="217"/>
  <c r="W577" i="217"/>
  <c r="W529" i="217"/>
  <c r="W1025" i="217"/>
  <c r="W993" i="217"/>
  <c r="W929" i="217"/>
  <c r="W881" i="217"/>
  <c r="W849" i="217"/>
  <c r="W801" i="217"/>
  <c r="W753" i="217"/>
  <c r="W705" i="217"/>
  <c r="W657" i="217"/>
  <c r="W609" i="217"/>
  <c r="W561" i="217"/>
  <c r="W581" i="217"/>
  <c r="W645" i="217"/>
  <c r="W709" i="217"/>
  <c r="W773" i="217"/>
  <c r="W837" i="217"/>
  <c r="W901" i="217"/>
  <c r="W965" i="217"/>
  <c r="W1012" i="217"/>
  <c r="W996" i="217"/>
  <c r="W980" i="217"/>
  <c r="W964" i="217"/>
  <c r="W948" i="217"/>
  <c r="W932" i="217"/>
  <c r="W916" i="217"/>
  <c r="W900" i="217"/>
  <c r="W884" i="217"/>
  <c r="W868" i="217"/>
  <c r="W852" i="217"/>
  <c r="W836" i="217"/>
  <c r="W820" i="217"/>
  <c r="W804" i="217"/>
  <c r="W788" i="217"/>
  <c r="W772" i="217"/>
  <c r="W756" i="217"/>
  <c r="W740" i="217"/>
  <c r="W724" i="217"/>
  <c r="W708" i="217"/>
  <c r="W692" i="217"/>
  <c r="W676" i="217"/>
  <c r="W660" i="217"/>
  <c r="W644" i="217"/>
  <c r="W628" i="217"/>
  <c r="W612" i="217"/>
  <c r="W596" i="217"/>
  <c r="W580" i="217"/>
  <c r="W564" i="217"/>
  <c r="W548" i="217"/>
  <c r="W532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537" i="217"/>
  <c r="W601" i="217"/>
  <c r="W665" i="217"/>
  <c r="W729" i="217"/>
  <c r="W793" i="217"/>
  <c r="W857" i="217"/>
  <c r="W921" i="217"/>
  <c r="W985" i="217"/>
  <c r="W533" i="217"/>
  <c r="W597" i="217"/>
  <c r="W661" i="217"/>
  <c r="W725" i="217"/>
  <c r="W789" i="217"/>
  <c r="W853" i="217"/>
  <c r="W917" i="217"/>
  <c r="W981" i="217"/>
  <c r="W1024" i="217"/>
  <c r="W1008" i="217"/>
  <c r="W992" i="217"/>
  <c r="W976" i="217"/>
  <c r="W960" i="217"/>
  <c r="W944" i="217"/>
  <c r="W928" i="217"/>
  <c r="W912" i="217"/>
  <c r="W896" i="217"/>
  <c r="W880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92" i="217"/>
  <c r="W576" i="217"/>
  <c r="W560" i="217"/>
  <c r="W544" i="217"/>
  <c r="W528" i="217"/>
  <c r="W1015" i="217"/>
  <c r="W999" i="217"/>
  <c r="W983" i="217"/>
  <c r="W967" i="217"/>
  <c r="W951" i="217"/>
  <c r="W935" i="217"/>
  <c r="W919" i="217"/>
  <c r="W903" i="217"/>
  <c r="W887" i="217"/>
  <c r="W871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8" i="217"/>
  <c r="W1002" i="217"/>
  <c r="W986" i="217"/>
  <c r="W970" i="217"/>
  <c r="W954" i="217"/>
  <c r="W938" i="217"/>
  <c r="W922" i="217"/>
  <c r="W906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14" i="217"/>
  <c r="W698" i="217"/>
  <c r="W682" i="217"/>
  <c r="W666" i="217"/>
  <c r="W650" i="217"/>
  <c r="W634" i="217"/>
  <c r="W618" i="217"/>
  <c r="W602" i="217"/>
  <c r="W586" i="217"/>
  <c r="W570" i="217"/>
  <c r="W554" i="217"/>
  <c r="W538" i="217"/>
  <c r="W553" i="217"/>
  <c r="W617" i="217"/>
  <c r="W681" i="217"/>
  <c r="W745" i="217"/>
  <c r="W809" i="217"/>
  <c r="W549" i="217"/>
  <c r="W613" i="217"/>
  <c r="W677" i="217"/>
  <c r="W741" i="217"/>
  <c r="W805" i="217"/>
  <c r="W869" i="217"/>
  <c r="W933" i="217"/>
  <c r="W997" i="217"/>
  <c r="W1020" i="217"/>
  <c r="W1004" i="217"/>
  <c r="W988" i="217"/>
  <c r="W972" i="217"/>
  <c r="W956" i="217"/>
  <c r="W940" i="217"/>
  <c r="W924" i="217"/>
  <c r="W908" i="217"/>
  <c r="W892" i="217"/>
  <c r="W876" i="217"/>
  <c r="W860" i="217"/>
  <c r="W844" i="217"/>
  <c r="W828" i="217"/>
  <c r="W812" i="217"/>
  <c r="W796" i="217"/>
  <c r="W780" i="217"/>
  <c r="W764" i="217"/>
  <c r="W748" i="217"/>
  <c r="W732" i="217"/>
  <c r="W716" i="217"/>
  <c r="W700" i="217"/>
  <c r="W684" i="217"/>
  <c r="W668" i="217"/>
  <c r="W652" i="217"/>
  <c r="W636" i="217"/>
  <c r="W620" i="217"/>
  <c r="W604" i="217"/>
  <c r="W588" i="217"/>
  <c r="W572" i="217"/>
  <c r="W556" i="217"/>
  <c r="W540" i="217"/>
  <c r="W1027" i="217"/>
  <c r="W1011" i="217"/>
  <c r="W995" i="217"/>
  <c r="W979" i="217"/>
  <c r="W963" i="217"/>
  <c r="W947" i="217"/>
  <c r="W931" i="217"/>
  <c r="W915" i="217"/>
  <c r="W899" i="217"/>
  <c r="W883" i="217"/>
  <c r="W867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1830" i="217"/>
  <c r="W1653" i="217"/>
  <c r="W1589" i="217"/>
  <c r="W973" i="217"/>
  <c r="W909" i="217"/>
  <c r="W845" i="217"/>
  <c r="W781" i="217"/>
  <c r="W717" i="217"/>
  <c r="W653" i="217"/>
  <c r="W589" i="217"/>
  <c r="Q2762" i="217"/>
  <c r="W1846" i="217"/>
  <c r="W1750" i="217"/>
  <c r="W1617" i="217"/>
  <c r="W969" i="217"/>
  <c r="W889" i="217"/>
  <c r="W777" i="217"/>
  <c r="W649" i="217"/>
  <c r="W530" i="217"/>
  <c r="W562" i="217"/>
  <c r="W626" i="217"/>
  <c r="W690" i="217"/>
  <c r="W754" i="217"/>
  <c r="W818" i="217"/>
  <c r="W882" i="217"/>
  <c r="W946" i="217"/>
  <c r="W1010" i="217"/>
  <c r="W575" i="217"/>
  <c r="W639" i="217"/>
  <c r="W703" i="217"/>
  <c r="W767" i="217"/>
  <c r="W831" i="217"/>
  <c r="W895" i="217"/>
  <c r="W959" i="217"/>
  <c r="W1023" i="217"/>
  <c r="W584" i="217"/>
  <c r="W648" i="217"/>
  <c r="W712" i="217"/>
  <c r="W776" i="217"/>
  <c r="W840" i="217"/>
  <c r="W904" i="217"/>
  <c r="W968" i="217"/>
  <c r="W1562" i="217"/>
  <c r="W1626" i="217"/>
  <c r="W1722" i="217"/>
  <c r="W1978" i="217"/>
  <c r="W1599" i="217"/>
  <c r="W1663" i="217"/>
  <c r="W1870" i="217"/>
  <c r="W1568" i="217"/>
  <c r="W1632" i="217"/>
  <c r="W1746" i="217"/>
  <c r="W2002" i="217"/>
  <c r="W1731" i="217"/>
  <c r="W1795" i="217"/>
  <c r="W1859" i="217"/>
  <c r="W1923" i="217"/>
  <c r="W1987" i="217"/>
  <c r="W2051" i="217"/>
  <c r="W1740" i="217"/>
  <c r="W1804" i="217"/>
  <c r="W1868" i="217"/>
  <c r="W1932" i="217"/>
  <c r="W1996" i="217"/>
  <c r="W1689" i="217"/>
  <c r="W1753" i="217"/>
  <c r="W1817" i="217"/>
  <c r="W1881" i="217"/>
  <c r="W1945" i="217"/>
  <c r="W2009" i="217"/>
  <c r="W1734" i="217"/>
  <c r="W885" i="217"/>
  <c r="W629" i="217"/>
  <c r="W1021" i="217"/>
  <c r="W957" i="217"/>
  <c r="W893" i="217"/>
  <c r="W829" i="217"/>
  <c r="W765" i="217"/>
  <c r="W701" i="217"/>
  <c r="W637" i="217"/>
  <c r="W573" i="217"/>
  <c r="W1673" i="217"/>
  <c r="W2006" i="217"/>
  <c r="W1686" i="217"/>
  <c r="W1585" i="217"/>
  <c r="W953" i="217"/>
  <c r="W873" i="217"/>
  <c r="W761" i="217"/>
  <c r="W633" i="217"/>
  <c r="W534" i="217"/>
  <c r="W578" i="217"/>
  <c r="W642" i="217"/>
  <c r="W706" i="217"/>
  <c r="W770" i="217"/>
  <c r="W834" i="217"/>
  <c r="W898" i="217"/>
  <c r="W962" i="217"/>
  <c r="W1026" i="217"/>
  <c r="W591" i="217"/>
  <c r="W655" i="217"/>
  <c r="W719" i="217"/>
  <c r="W783" i="217"/>
  <c r="W847" i="217"/>
  <c r="W911" i="217"/>
  <c r="W975" i="217"/>
  <c r="W536" i="217"/>
  <c r="W600" i="217"/>
  <c r="W664" i="217"/>
  <c r="W728" i="217"/>
  <c r="W792" i="217"/>
  <c r="W856" i="217"/>
  <c r="W920" i="217"/>
  <c r="W984" i="217"/>
  <c r="W1578" i="217"/>
  <c r="W1642" i="217"/>
  <c r="W1786" i="217"/>
  <c r="W2042" i="217"/>
  <c r="W1615" i="217"/>
  <c r="W1679" i="217"/>
  <c r="W1934" i="217"/>
  <c r="W1584" i="217"/>
  <c r="W1648" i="217"/>
  <c r="W1810" i="217"/>
  <c r="W1683" i="217"/>
  <c r="W1747" i="217"/>
  <c r="W1811" i="217"/>
  <c r="W1875" i="217"/>
  <c r="W1939" i="217"/>
  <c r="W2003" i="217"/>
  <c r="W1692" i="217"/>
  <c r="W1756" i="217"/>
  <c r="W1820" i="217"/>
  <c r="W1884" i="217"/>
  <c r="W1948" i="217"/>
  <c r="W2012" i="217"/>
  <c r="W1705" i="217"/>
  <c r="W1769" i="217"/>
  <c r="W1833" i="217"/>
  <c r="W1897" i="217"/>
  <c r="W1961" i="217"/>
  <c r="W2025" i="217"/>
  <c r="W1629" i="217"/>
  <c r="W821" i="217"/>
  <c r="W565" i="217"/>
  <c r="W1718" i="217"/>
  <c r="W1013" i="217"/>
  <c r="Q2451" i="217"/>
  <c r="Q2203" i="217"/>
  <c r="Q2563" i="217"/>
  <c r="Q2507" i="217"/>
  <c r="Q2443" i="217"/>
  <c r="Q2379" i="217"/>
  <c r="Q2315" i="217"/>
  <c r="Q2195" i="217"/>
  <c r="Q2155" i="217"/>
  <c r="Q2067" i="217"/>
  <c r="Q2251" i="217"/>
  <c r="Q2107" i="217"/>
  <c r="Q2387" i="217"/>
  <c r="Q2163" i="217"/>
  <c r="Q2411" i="217"/>
  <c r="Q2171" i="217"/>
  <c r="Q2323" i="217"/>
  <c r="Q2123" i="217"/>
  <c r="C22" i="221"/>
  <c r="E26" i="221"/>
  <c r="E24" i="221"/>
  <c r="K1022" i="217"/>
  <c r="K1026" i="217"/>
  <c r="K1017" i="217"/>
  <c r="K1008" i="217"/>
  <c r="K604" i="217"/>
  <c r="K772" i="217"/>
  <c r="K960" i="217"/>
  <c r="K577" i="217"/>
  <c r="K641" i="217"/>
  <c r="K705" i="217"/>
  <c r="K769" i="217"/>
  <c r="K833" i="217"/>
  <c r="K897" i="217"/>
  <c r="K961" i="217"/>
  <c r="K724" i="217"/>
  <c r="K916" i="217"/>
  <c r="K534" i="217"/>
  <c r="K598" i="217"/>
  <c r="K662" i="217"/>
  <c r="K726" i="217"/>
  <c r="K790" i="217"/>
  <c r="K854" i="217"/>
  <c r="K918" i="217"/>
  <c r="K1015" i="217"/>
  <c r="K1010" i="217"/>
  <c r="K1001" i="217"/>
  <c r="K992" i="217"/>
  <c r="K644" i="217"/>
  <c r="K816" i="217"/>
  <c r="K529" i="217"/>
  <c r="K593" i="217"/>
  <c r="K657" i="217"/>
  <c r="K721" i="217"/>
  <c r="K785" i="217"/>
  <c r="K849" i="217"/>
  <c r="K913" i="217"/>
  <c r="K995" i="217"/>
  <c r="K568" i="217"/>
  <c r="K776" i="217"/>
  <c r="K944" i="217"/>
  <c r="K550" i="217"/>
  <c r="K614" i="217"/>
  <c r="K678" i="217"/>
  <c r="K742" i="217"/>
  <c r="K806" i="217"/>
  <c r="K870" i="217"/>
  <c r="K934" i="217"/>
  <c r="K994" i="217"/>
  <c r="K985" i="217"/>
  <c r="K976" i="217"/>
  <c r="K684" i="217"/>
  <c r="K864" i="217"/>
  <c r="K545" i="217"/>
  <c r="K609" i="217"/>
  <c r="K673" i="217"/>
  <c r="K737" i="217"/>
  <c r="K801" i="217"/>
  <c r="K865" i="217"/>
  <c r="K929" i="217"/>
  <c r="K620" i="217"/>
  <c r="K824" i="217"/>
  <c r="K1007" i="217"/>
  <c r="K566" i="217"/>
  <c r="K630" i="217"/>
  <c r="K694" i="217"/>
  <c r="K758" i="217"/>
  <c r="K822" i="217"/>
  <c r="K886" i="217"/>
  <c r="K950" i="217"/>
  <c r="K868" i="217"/>
  <c r="K768" i="217"/>
  <c r="K668" i="217"/>
  <c r="K564" i="217"/>
  <c r="K966" i="217"/>
  <c r="K710" i="217"/>
  <c r="K672" i="217"/>
  <c r="K753" i="217"/>
  <c r="K560" i="217"/>
  <c r="K2563" i="217"/>
  <c r="K2419" i="217"/>
  <c r="K2091" i="217"/>
  <c r="K2155" i="217"/>
  <c r="K2307" i="217"/>
  <c r="K2562" i="217"/>
  <c r="K2546" i="217"/>
  <c r="K2530" i="217"/>
  <c r="K2514" i="217"/>
  <c r="K2498" i="217"/>
  <c r="K2482" i="217"/>
  <c r="K2466" i="217"/>
  <c r="K2450" i="217"/>
  <c r="K2434" i="217"/>
  <c r="K2418" i="217"/>
  <c r="K2402" i="217"/>
  <c r="K2386" i="217"/>
  <c r="K2370" i="217"/>
  <c r="K2354" i="217"/>
  <c r="K2338" i="217"/>
  <c r="K2322" i="217"/>
  <c r="K2306" i="217"/>
  <c r="K2290" i="217"/>
  <c r="K2274" i="217"/>
  <c r="K2258" i="217"/>
  <c r="K2242" i="217"/>
  <c r="K2226" i="217"/>
  <c r="K2210" i="217"/>
  <c r="K2194" i="217"/>
  <c r="K2549" i="217"/>
  <c r="K2533" i="217"/>
  <c r="K2517" i="217"/>
  <c r="K2501" i="217"/>
  <c r="K2485" i="217"/>
  <c r="K2469" i="217"/>
  <c r="K2453" i="217"/>
  <c r="K2437" i="217"/>
  <c r="K2421" i="217"/>
  <c r="K2405" i="217"/>
  <c r="K2389" i="217"/>
  <c r="K2373" i="217"/>
  <c r="K2357" i="217"/>
  <c r="K2341" i="217"/>
  <c r="K2325" i="217"/>
  <c r="K2309" i="217"/>
  <c r="K2293" i="217"/>
  <c r="K2277" i="217"/>
  <c r="K2261" i="217"/>
  <c r="K2245" i="217"/>
  <c r="K2229" i="217"/>
  <c r="K2213" i="217"/>
  <c r="K2197" i="217"/>
  <c r="K2556" i="217"/>
  <c r="K2540" i="217"/>
  <c r="K2524" i="217"/>
  <c r="K2508" i="217"/>
  <c r="K2492" i="217"/>
  <c r="K2476" i="217"/>
  <c r="K2460" i="217"/>
  <c r="K2444" i="217"/>
  <c r="K2428" i="217"/>
  <c r="K2412" i="217"/>
  <c r="K2396" i="217"/>
  <c r="K2380" i="217"/>
  <c r="K2364" i="217"/>
  <c r="K2348" i="217"/>
  <c r="K2332" i="217"/>
  <c r="K2316" i="217"/>
  <c r="K2300" i="217"/>
  <c r="K2284" i="217"/>
  <c r="K2268" i="217"/>
  <c r="K2252" i="217"/>
  <c r="K2236" i="217"/>
  <c r="K2220" i="217"/>
  <c r="K2204" i="217"/>
  <c r="K2559" i="217"/>
  <c r="K2495" i="217"/>
  <c r="K2431" i="217"/>
  <c r="K2367" i="217"/>
  <c r="K2303" i="217"/>
  <c r="K2239" i="217"/>
  <c r="K2186" i="217"/>
  <c r="K2170" i="217"/>
  <c r="K2154" i="217"/>
  <c r="K2138" i="217"/>
  <c r="K2122" i="217"/>
  <c r="K2106" i="217"/>
  <c r="K2090" i="217"/>
  <c r="K2074" i="217"/>
  <c r="K2539" i="217"/>
  <c r="K2475" i="217"/>
  <c r="K2411" i="217"/>
  <c r="K2347" i="217"/>
  <c r="K2283" i="217"/>
  <c r="K2219" i="217"/>
  <c r="K2181" i="217"/>
  <c r="K2165" i="217"/>
  <c r="K2149" i="217"/>
  <c r="K2133" i="217"/>
  <c r="K2117" i="217"/>
  <c r="K2101" i="217"/>
  <c r="K2085" i="217"/>
  <c r="K2069" i="217"/>
  <c r="K2519" i="217"/>
  <c r="K2455" i="217"/>
  <c r="K2391" i="217"/>
  <c r="K2327" i="217"/>
  <c r="K2263" i="217"/>
  <c r="K2199" i="217"/>
  <c r="K2176" i="217"/>
  <c r="K2160" i="217"/>
  <c r="K2144" i="217"/>
  <c r="K2128" i="217"/>
  <c r="K2112" i="217"/>
  <c r="K2096" i="217"/>
  <c r="K2080" i="217"/>
  <c r="K2064" i="217"/>
  <c r="K2355" i="217"/>
  <c r="K2087" i="217"/>
  <c r="K2107" i="217"/>
  <c r="K2171" i="217"/>
  <c r="K2371" i="217"/>
  <c r="K2558" i="217"/>
  <c r="K2542" i="217"/>
  <c r="K2526" i="217"/>
  <c r="K2510" i="217"/>
  <c r="K2494" i="217"/>
  <c r="K2478" i="217"/>
  <c r="K2462" i="217"/>
  <c r="K2446" i="217"/>
  <c r="K2430" i="217"/>
  <c r="K2414" i="217"/>
  <c r="K2398" i="217"/>
  <c r="K2382" i="217"/>
  <c r="K2366" i="217"/>
  <c r="K2350" i="217"/>
  <c r="K2334" i="217"/>
  <c r="K2318" i="217"/>
  <c r="K2302" i="217"/>
  <c r="K2286" i="217"/>
  <c r="K2270" i="217"/>
  <c r="K2254" i="217"/>
  <c r="K2238" i="217"/>
  <c r="K2222" i="217"/>
  <c r="K2206" i="217"/>
  <c r="K2561" i="217"/>
  <c r="K2545" i="217"/>
  <c r="K2529" i="217"/>
  <c r="K2513" i="217"/>
  <c r="K2497" i="217"/>
  <c r="K2481" i="217"/>
  <c r="K2465" i="217"/>
  <c r="K2449" i="217"/>
  <c r="K2433" i="217"/>
  <c r="K2417" i="217"/>
  <c r="K2401" i="217"/>
  <c r="K2385" i="217"/>
  <c r="K2369" i="217"/>
  <c r="K2353" i="217"/>
  <c r="K2337" i="217"/>
  <c r="K2321" i="217"/>
  <c r="K2305" i="217"/>
  <c r="K2289" i="217"/>
  <c r="K2273" i="217"/>
  <c r="K2257" i="217"/>
  <c r="K2241" i="217"/>
  <c r="K2225" i="217"/>
  <c r="K2209" i="217"/>
  <c r="K2193" i="217"/>
  <c r="K2552" i="217"/>
  <c r="K2536" i="217"/>
  <c r="K2520" i="217"/>
  <c r="K2504" i="217"/>
  <c r="K2488" i="217"/>
  <c r="K2472" i="217"/>
  <c r="K2456" i="217"/>
  <c r="K2440" i="217"/>
  <c r="K2424" i="217"/>
  <c r="K2408" i="217"/>
  <c r="K2392" i="217"/>
  <c r="K2376" i="217"/>
  <c r="K2360" i="217"/>
  <c r="K2344" i="217"/>
  <c r="K2328" i="217"/>
  <c r="K2312" i="217"/>
  <c r="K2296" i="217"/>
  <c r="K2280" i="217"/>
  <c r="K2264" i="217"/>
  <c r="K2248" i="217"/>
  <c r="K2232" i="217"/>
  <c r="K2216" i="217"/>
  <c r="K2200" i="217"/>
  <c r="K2543" i="217"/>
  <c r="K2479" i="217"/>
  <c r="K2415" i="217"/>
  <c r="K2351" i="217"/>
  <c r="K2287" i="217"/>
  <c r="K2223" i="217"/>
  <c r="K2182" i="217"/>
  <c r="K2166" i="217"/>
  <c r="K2150" i="217"/>
  <c r="K2134" i="217"/>
  <c r="K2118" i="217"/>
  <c r="K2102" i="217"/>
  <c r="K2086" i="217"/>
  <c r="K2070" i="217"/>
  <c r="K2523" i="217"/>
  <c r="K2459" i="217"/>
  <c r="K2395" i="217"/>
  <c r="K2331" i="217"/>
  <c r="K2267" i="217"/>
  <c r="K2203" i="217"/>
  <c r="K2177" i="217"/>
  <c r="K2161" i="217"/>
  <c r="K2145" i="217"/>
  <c r="K2129" i="217"/>
  <c r="K2113" i="217"/>
  <c r="K2097" i="217"/>
  <c r="K2081" i="217"/>
  <c r="K2065" i="217"/>
  <c r="K2503" i="217"/>
  <c r="K2439" i="217"/>
  <c r="K2375" i="217"/>
  <c r="K2311" i="217"/>
  <c r="K2247" i="217"/>
  <c r="K2188" i="217"/>
  <c r="K2172" i="217"/>
  <c r="K2156" i="217"/>
  <c r="K2140" i="217"/>
  <c r="K2124" i="217"/>
  <c r="K2108" i="217"/>
  <c r="K2092" i="217"/>
  <c r="K2076" i="217"/>
  <c r="K2103" i="217"/>
  <c r="K2547" i="217"/>
  <c r="K2135" i="217"/>
  <c r="K2123" i="217"/>
  <c r="K2187" i="217"/>
  <c r="K2435" i="217"/>
  <c r="K2554" i="217"/>
  <c r="K2538" i="217"/>
  <c r="K2522" i="217"/>
  <c r="K2506" i="217"/>
  <c r="K2490" i="217"/>
  <c r="K2474" i="217"/>
  <c r="K2458" i="217"/>
  <c r="K2442" i="217"/>
  <c r="K2426" i="217"/>
  <c r="K2410" i="217"/>
  <c r="K2394" i="217"/>
  <c r="K2378" i="217"/>
  <c r="K2362" i="217"/>
  <c r="K2346" i="217"/>
  <c r="K2330" i="217"/>
  <c r="K2314" i="217"/>
  <c r="K2298" i="217"/>
  <c r="K2282" i="217"/>
  <c r="K2266" i="217"/>
  <c r="K2250" i="217"/>
  <c r="K2234" i="217"/>
  <c r="K2218" i="217"/>
  <c r="K2202" i="217"/>
  <c r="K2557" i="217"/>
  <c r="K2541" i="217"/>
  <c r="K2525" i="217"/>
  <c r="K2509" i="217"/>
  <c r="K2493" i="217"/>
  <c r="K2477" i="217"/>
  <c r="K2461" i="217"/>
  <c r="K2445" i="217"/>
  <c r="K2429" i="217"/>
  <c r="K2413" i="217"/>
  <c r="K2397" i="217"/>
  <c r="K2381" i="217"/>
  <c r="K2365" i="217"/>
  <c r="K2349" i="217"/>
  <c r="K2333" i="217"/>
  <c r="K2317" i="217"/>
  <c r="K2301" i="217"/>
  <c r="K2285" i="217"/>
  <c r="K2269" i="217"/>
  <c r="K2253" i="217"/>
  <c r="K2237" i="217"/>
  <c r="K2221" i="217"/>
  <c r="K2205" i="217"/>
  <c r="K2189" i="217"/>
  <c r="K2548" i="217"/>
  <c r="K2532" i="217"/>
  <c r="K2516" i="217"/>
  <c r="K2500" i="217"/>
  <c r="K2484" i="217"/>
  <c r="K2468" i="217"/>
  <c r="K2452" i="217"/>
  <c r="K2436" i="217"/>
  <c r="K2420" i="217"/>
  <c r="K2404" i="217"/>
  <c r="K2388" i="217"/>
  <c r="K2372" i="217"/>
  <c r="K2356" i="217"/>
  <c r="K2340" i="217"/>
  <c r="K2324" i="217"/>
  <c r="K2308" i="217"/>
  <c r="K2292" i="217"/>
  <c r="K2276" i="217"/>
  <c r="K2260" i="217"/>
  <c r="K2244" i="217"/>
  <c r="K2228" i="217"/>
  <c r="K2212" i="217"/>
  <c r="K2196" i="217"/>
  <c r="K2527" i="217"/>
  <c r="K2463" i="217"/>
  <c r="K2399" i="217"/>
  <c r="K2335" i="217"/>
  <c r="K2271" i="217"/>
  <c r="K2207" i="217"/>
  <c r="K2178" i="217"/>
  <c r="K2162" i="217"/>
  <c r="K2146" i="217"/>
  <c r="K2130" i="217"/>
  <c r="K2114" i="217"/>
  <c r="K2098" i="217"/>
  <c r="K2082" i="217"/>
  <c r="K2066" i="217"/>
  <c r="K2507" i="217"/>
  <c r="K2443" i="217"/>
  <c r="K2379" i="217"/>
  <c r="K2315" i="217"/>
  <c r="K2251" i="217"/>
  <c r="K2190" i="217"/>
  <c r="K2173" i="217"/>
  <c r="K2157" i="217"/>
  <c r="K2141" i="217"/>
  <c r="K2125" i="217"/>
  <c r="K2109" i="217"/>
  <c r="K2093" i="217"/>
  <c r="K2077" i="217"/>
  <c r="K2551" i="217"/>
  <c r="K2487" i="217"/>
  <c r="K2423" i="217"/>
  <c r="K2359" i="217"/>
  <c r="K2295" i="217"/>
  <c r="K2231" i="217"/>
  <c r="K2184" i="217"/>
  <c r="K2168" i="217"/>
  <c r="K2152" i="217"/>
  <c r="K2136" i="217"/>
  <c r="K2120" i="217"/>
  <c r="K2104" i="217"/>
  <c r="K2088" i="217"/>
  <c r="K2072" i="217"/>
  <c r="K2151" i="217"/>
  <c r="K1555" i="217"/>
  <c r="K1619" i="217"/>
  <c r="K1683" i="217"/>
  <c r="K1747" i="217"/>
  <c r="K1811" i="217"/>
  <c r="K1875" i="217"/>
  <c r="K1939" i="217"/>
  <c r="K2003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1682" i="217"/>
  <c r="K1666" i="217"/>
  <c r="K1650" i="217"/>
  <c r="K1634" i="217"/>
  <c r="K1618" i="217"/>
  <c r="K1602" i="217"/>
  <c r="K1586" i="217"/>
  <c r="K1570" i="217"/>
  <c r="K1554" i="217"/>
  <c r="K2037" i="217"/>
  <c r="K2021" i="217"/>
  <c r="K2005" i="217"/>
  <c r="K1989" i="217"/>
  <c r="K1973" i="217"/>
  <c r="K1957" i="217"/>
  <c r="K1941" i="217"/>
  <c r="K1925" i="217"/>
  <c r="K1909" i="217"/>
  <c r="K1893" i="217"/>
  <c r="K1877" i="217"/>
  <c r="K1861" i="217"/>
  <c r="K1845" i="217"/>
  <c r="K1829" i="217"/>
  <c r="K1813" i="217"/>
  <c r="K1797" i="217"/>
  <c r="K1781" i="217"/>
  <c r="K1765" i="217"/>
  <c r="K1749" i="217"/>
  <c r="K1733" i="217"/>
  <c r="K1717" i="217"/>
  <c r="K1701" i="217"/>
  <c r="K1685" i="217"/>
  <c r="K1669" i="217"/>
  <c r="K1653" i="217"/>
  <c r="K1637" i="217"/>
  <c r="K1621" i="217"/>
  <c r="K1605" i="217"/>
  <c r="K1589" i="217"/>
  <c r="K1573" i="217"/>
  <c r="K1557" i="217"/>
  <c r="K2040" i="217"/>
  <c r="K2024" i="217"/>
  <c r="K2008" i="217"/>
  <c r="K1992" i="217"/>
  <c r="K1976" i="217"/>
  <c r="K1960" i="217"/>
  <c r="K1944" i="217"/>
  <c r="K1928" i="217"/>
  <c r="K1912" i="217"/>
  <c r="K1896" i="217"/>
  <c r="K1880" i="217"/>
  <c r="K1864" i="217"/>
  <c r="K1848" i="217"/>
  <c r="K1832" i="217"/>
  <c r="K1816" i="217"/>
  <c r="K1800" i="217"/>
  <c r="K1784" i="217"/>
  <c r="K1768" i="217"/>
  <c r="K1752" i="217"/>
  <c r="K1736" i="217"/>
  <c r="K1720" i="217"/>
  <c r="K1704" i="217"/>
  <c r="K1688" i="217"/>
  <c r="K1672" i="217"/>
  <c r="K1656" i="217"/>
  <c r="K1640" i="217"/>
  <c r="K1624" i="217"/>
  <c r="K1608" i="217"/>
  <c r="K1592" i="217"/>
  <c r="K1576" i="217"/>
  <c r="K1560" i="217"/>
  <c r="K1575" i="217"/>
  <c r="K1639" i="217"/>
  <c r="K1703" i="217"/>
  <c r="K1767" i="217"/>
  <c r="K1831" i="217"/>
  <c r="K1895" i="217"/>
  <c r="K1959" i="217"/>
  <c r="K1571" i="217"/>
  <c r="K1635" i="217"/>
  <c r="K1699" i="217"/>
  <c r="K1763" i="217"/>
  <c r="K1827" i="217"/>
  <c r="K1891" i="217"/>
  <c r="K1955" i="217"/>
  <c r="K2019" i="217"/>
  <c r="K2046" i="217"/>
  <c r="K2030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1710" i="217"/>
  <c r="K1694" i="217"/>
  <c r="K1678" i="217"/>
  <c r="K1662" i="217"/>
  <c r="K1646" i="217"/>
  <c r="K1630" i="217"/>
  <c r="K1614" i="217"/>
  <c r="K1598" i="217"/>
  <c r="K1582" i="217"/>
  <c r="K1566" i="217"/>
  <c r="K2049" i="217"/>
  <c r="K2033" i="217"/>
  <c r="K2017" i="217"/>
  <c r="K2001" i="217"/>
  <c r="K1985" i="217"/>
  <c r="K1969" i="217"/>
  <c r="K1953" i="217"/>
  <c r="K1937" i="217"/>
  <c r="K1921" i="217"/>
  <c r="K1905" i="217"/>
  <c r="K1889" i="217"/>
  <c r="K1873" i="217"/>
  <c r="K1857" i="217"/>
  <c r="K1841" i="217"/>
  <c r="K1825" i="217"/>
  <c r="K1809" i="217"/>
  <c r="K1793" i="217"/>
  <c r="K1777" i="217"/>
  <c r="K1761" i="217"/>
  <c r="K1745" i="217"/>
  <c r="K1729" i="217"/>
  <c r="K1713" i="217"/>
  <c r="K1697" i="217"/>
  <c r="K1681" i="217"/>
  <c r="K1665" i="217"/>
  <c r="K1649" i="217"/>
  <c r="K1633" i="217"/>
  <c r="K1617" i="217"/>
  <c r="K1601" i="217"/>
  <c r="K1585" i="217"/>
  <c r="K1569" i="217"/>
  <c r="K1553" i="217"/>
  <c r="K2036" i="217"/>
  <c r="K2020" i="217"/>
  <c r="K2004" i="217"/>
  <c r="K1988" i="217"/>
  <c r="K1972" i="217"/>
  <c r="K1956" i="217"/>
  <c r="K1940" i="217"/>
  <c r="K1924" i="217"/>
  <c r="K1908" i="217"/>
  <c r="K1892" i="217"/>
  <c r="K1876" i="217"/>
  <c r="K1860" i="217"/>
  <c r="K1844" i="217"/>
  <c r="K1828" i="217"/>
  <c r="K1812" i="217"/>
  <c r="K1796" i="217"/>
  <c r="K1780" i="217"/>
  <c r="K1764" i="217"/>
  <c r="K1748" i="217"/>
  <c r="K1732" i="217"/>
  <c r="K1716" i="217"/>
  <c r="K1700" i="217"/>
  <c r="K1684" i="217"/>
  <c r="K1587" i="217"/>
  <c r="K1651" i="217"/>
  <c r="K1715" i="217"/>
  <c r="K1779" i="217"/>
  <c r="K1843" i="217"/>
  <c r="K1907" i="217"/>
  <c r="K1971" i="217"/>
  <c r="K2035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1690" i="217"/>
  <c r="K1674" i="217"/>
  <c r="K1658" i="217"/>
  <c r="K1642" i="217"/>
  <c r="K1626" i="217"/>
  <c r="K1610" i="217"/>
  <c r="K1594" i="217"/>
  <c r="K1578" i="217"/>
  <c r="K1562" i="217"/>
  <c r="K2045" i="217"/>
  <c r="K2029" i="217"/>
  <c r="K2013" i="217"/>
  <c r="K1997" i="217"/>
  <c r="K1981" i="217"/>
  <c r="K1965" i="217"/>
  <c r="K1949" i="217"/>
  <c r="K1933" i="217"/>
  <c r="K1917" i="217"/>
  <c r="K1901" i="217"/>
  <c r="K1885" i="217"/>
  <c r="K1869" i="217"/>
  <c r="K1853" i="217"/>
  <c r="K1837" i="217"/>
  <c r="K1821" i="217"/>
  <c r="K1805" i="217"/>
  <c r="E3233" i="217"/>
  <c r="E3348" i="217"/>
  <c r="E3170" i="217"/>
  <c r="E3448" i="217"/>
  <c r="E3183" i="217"/>
  <c r="E3500" i="217"/>
  <c r="E3192" i="217"/>
  <c r="E3536" i="217"/>
  <c r="E3361" i="217"/>
  <c r="E3489" i="217"/>
  <c r="E3278" i="217"/>
  <c r="E3534" i="217"/>
  <c r="E3451" i="217"/>
  <c r="E463" i="217"/>
  <c r="E399" i="217"/>
  <c r="E335" i="217"/>
  <c r="E271" i="217"/>
  <c r="E207" i="217"/>
  <c r="E143" i="217"/>
  <c r="E79" i="217"/>
  <c r="E924" i="217"/>
  <c r="E692" i="217"/>
  <c r="E1004" i="217"/>
  <c r="E934" i="217"/>
  <c r="E894" i="217"/>
  <c r="E638" i="217"/>
  <c r="E744" i="217"/>
  <c r="E829" i="217"/>
  <c r="E573" i="217"/>
  <c r="K3316" i="217"/>
  <c r="K3137" i="217"/>
  <c r="K3300" i="217"/>
  <c r="K3133" i="217"/>
  <c r="K3241" i="217"/>
  <c r="K3113" i="217"/>
  <c r="K3114" i="217"/>
  <c r="K3146" i="217"/>
  <c r="K3178" i="217"/>
  <c r="K3210" i="217"/>
  <c r="K3242" i="217"/>
  <c r="K3352" i="217"/>
  <c r="K3480" i="217"/>
  <c r="K3095" i="217"/>
  <c r="K3127" i="217"/>
  <c r="K3159" i="217"/>
  <c r="K3191" i="217"/>
  <c r="K3223" i="217"/>
  <c r="K3276" i="217"/>
  <c r="K3404" i="217"/>
  <c r="K3532" i="217"/>
  <c r="K3104" i="217"/>
  <c r="K3136" i="217"/>
  <c r="K3168" i="217"/>
  <c r="K3200" i="217"/>
  <c r="K3232" i="217"/>
  <c r="K3312" i="217"/>
  <c r="K3440" i="217"/>
  <c r="K3568" i="217"/>
  <c r="K3273" i="217"/>
  <c r="K3305" i="217"/>
  <c r="K3337" i="217"/>
  <c r="K3369" i="217"/>
  <c r="K3401" i="217"/>
  <c r="K3433" i="217"/>
  <c r="K3465" i="217"/>
  <c r="K3497" i="217"/>
  <c r="K3529" i="217"/>
  <c r="K3561" i="217"/>
  <c r="K3254" i="217"/>
  <c r="K3286" i="217"/>
  <c r="K3318" i="217"/>
  <c r="K3350" i="217"/>
  <c r="K3382" i="217"/>
  <c r="K3414" i="217"/>
  <c r="K3446" i="217"/>
  <c r="K3478" i="217"/>
  <c r="K3510" i="217"/>
  <c r="K3542" i="217"/>
  <c r="K3574" i="217"/>
  <c r="K3267" i="217"/>
  <c r="K3303" i="217"/>
  <c r="K3367" i="217"/>
  <c r="K3431" i="217"/>
  <c r="K3495" i="217"/>
  <c r="K3559" i="217"/>
  <c r="K2339" i="217"/>
  <c r="K2163" i="217"/>
  <c r="K2099" i="217"/>
  <c r="K2027" i="217"/>
  <c r="K1963" i="217"/>
  <c r="K1899" i="217"/>
  <c r="K1835" i="217"/>
  <c r="K1771" i="217"/>
  <c r="K1707" i="217"/>
  <c r="K1643" i="217"/>
  <c r="K1579" i="217"/>
  <c r="K987" i="217"/>
  <c r="K959" i="217"/>
  <c r="K943" i="217"/>
  <c r="K927" i="217"/>
  <c r="K911" i="217"/>
  <c r="K895" i="217"/>
  <c r="K879" i="217"/>
  <c r="K863" i="217"/>
  <c r="K847" i="217"/>
  <c r="K831" i="217"/>
  <c r="K815" i="217"/>
  <c r="K799" i="217"/>
  <c r="K783" i="217"/>
  <c r="K767" i="217"/>
  <c r="K751" i="217"/>
  <c r="K735" i="217"/>
  <c r="K719" i="217"/>
  <c r="K703" i="217"/>
  <c r="K687" i="217"/>
  <c r="K671" i="217"/>
  <c r="K651" i="217"/>
  <c r="K631" i="217"/>
  <c r="K607" i="217"/>
  <c r="K587" i="217"/>
  <c r="K567" i="217"/>
  <c r="K543" i="217"/>
  <c r="K511" i="217"/>
  <c r="K479" i="217"/>
  <c r="K447" i="217"/>
  <c r="K415" i="217"/>
  <c r="K383" i="217"/>
  <c r="K351" i="217"/>
  <c r="K319" i="217"/>
  <c r="K287" i="217"/>
  <c r="K255" i="217"/>
  <c r="K223" i="217"/>
  <c r="K191" i="217"/>
  <c r="K159" i="217"/>
  <c r="K127" i="217"/>
  <c r="K95" i="217"/>
  <c r="K63" i="217"/>
  <c r="K31" i="217"/>
  <c r="K2291" i="217"/>
  <c r="K956" i="217"/>
  <c r="K832" i="217"/>
  <c r="K732" i="217"/>
  <c r="K624" i="217"/>
  <c r="K532" i="217"/>
  <c r="K204" i="217"/>
  <c r="K2451" i="217"/>
  <c r="K2195" i="217"/>
  <c r="K2127" i="217"/>
  <c r="K2039" i="217"/>
  <c r="K1975" i="217"/>
  <c r="K1879" i="217"/>
  <c r="K1799" i="217"/>
  <c r="K1719" i="217"/>
  <c r="K1623" i="217"/>
  <c r="K1552" i="217"/>
  <c r="K1572" i="217"/>
  <c r="K1596" i="217"/>
  <c r="K1616" i="217"/>
  <c r="K1636" i="217"/>
  <c r="K1660" i="217"/>
  <c r="K1680" i="217"/>
  <c r="K1712" i="217"/>
  <c r="K1744" i="217"/>
  <c r="K1776" i="217"/>
  <c r="K1808" i="217"/>
  <c r="K1840" i="217"/>
  <c r="K1872" i="217"/>
  <c r="K1904" i="217"/>
  <c r="K1936" i="217"/>
  <c r="K1968" i="217"/>
  <c r="K2000" i="217"/>
  <c r="K2032" i="217"/>
  <c r="K1565" i="217"/>
  <c r="K1597" i="217"/>
  <c r="K1629" i="217"/>
  <c r="K1661" i="217"/>
  <c r="K1693" i="217"/>
  <c r="K1725" i="217"/>
  <c r="K1757" i="217"/>
  <c r="K1789" i="217"/>
  <c r="K1849" i="217"/>
  <c r="K1913" i="217"/>
  <c r="K1977" i="217"/>
  <c r="K2041" i="217"/>
  <c r="K1606" i="217"/>
  <c r="K1670" i="217"/>
  <c r="K1734" i="217"/>
  <c r="K1798" i="217"/>
  <c r="K1862" i="217"/>
  <c r="K1926" i="217"/>
  <c r="K1990" i="217"/>
  <c r="K902" i="217"/>
  <c r="K646" i="217"/>
  <c r="K378" i="217"/>
  <c r="K122" i="217"/>
  <c r="K2100" i="217"/>
  <c r="K2164" i="217"/>
  <c r="K2343" i="217"/>
  <c r="K2073" i="217"/>
  <c r="K2137" i="217"/>
  <c r="K2235" i="217"/>
  <c r="K2491" i="217"/>
  <c r="K2110" i="217"/>
  <c r="K2174" i="217"/>
  <c r="K2383" i="217"/>
  <c r="K2208" i="217"/>
  <c r="K2272" i="217"/>
  <c r="K2336" i="217"/>
  <c r="K2400" i="217"/>
  <c r="K2464" i="217"/>
  <c r="K2528" i="217"/>
  <c r="K2217" i="217"/>
  <c r="K2281" i="217"/>
  <c r="K2345" i="217"/>
  <c r="K2409" i="217"/>
  <c r="K2473" i="217"/>
  <c r="K2537" i="217"/>
  <c r="K2230" i="217"/>
  <c r="K2294" i="217"/>
  <c r="K2358" i="217"/>
  <c r="K2422" i="217"/>
  <c r="K2486" i="217"/>
  <c r="K2550" i="217"/>
  <c r="K484" i="217"/>
  <c r="K2243" i="217"/>
  <c r="K1923" i="217"/>
  <c r="K1667" i="217"/>
  <c r="K945" i="217"/>
  <c r="K689" i="217"/>
  <c r="K421" i="217"/>
  <c r="K165" i="217"/>
  <c r="K2183" i="217"/>
  <c r="K1024" i="217"/>
  <c r="K144" i="217"/>
  <c r="Q617" i="217"/>
  <c r="Q858" i="217"/>
  <c r="Q575" i="217"/>
  <c r="Q639" i="217"/>
  <c r="Q703" i="217"/>
  <c r="Q767" i="217"/>
  <c r="Q831" i="217"/>
  <c r="Q895" i="217"/>
  <c r="Q959" i="217"/>
  <c r="Q1023" i="217"/>
  <c r="Q680" i="217"/>
  <c r="Q744" i="217"/>
  <c r="Q808" i="217"/>
  <c r="Q872" i="217"/>
  <c r="Q936" i="217"/>
  <c r="Q1000" i="217"/>
  <c r="Q665" i="217"/>
  <c r="Q729" i="217"/>
  <c r="Q793" i="217"/>
  <c r="Q857" i="217"/>
  <c r="Q921" i="217"/>
  <c r="E95" i="217"/>
  <c r="E3428" i="217"/>
  <c r="E3090" i="217"/>
  <c r="E3218" i="217"/>
  <c r="E3103" i="217"/>
  <c r="E3231" i="217"/>
  <c r="E3112" i="217"/>
  <c r="E3240" i="217"/>
  <c r="E3281" i="217"/>
  <c r="E3409" i="217"/>
  <c r="E3537" i="217"/>
  <c r="E3342" i="217"/>
  <c r="E3259" i="217"/>
  <c r="E3515" i="217"/>
  <c r="E511" i="217"/>
  <c r="E447" i="217"/>
  <c r="E383" i="217"/>
  <c r="E319" i="217"/>
  <c r="E255" i="217"/>
  <c r="E191" i="217"/>
  <c r="E127" i="217"/>
  <c r="E63" i="217"/>
  <c r="E916" i="217"/>
  <c r="E644" i="217"/>
  <c r="E1020" i="217"/>
  <c r="E950" i="217"/>
  <c r="E830" i="217"/>
  <c r="E574" i="217"/>
  <c r="E564" i="217"/>
  <c r="E765" i="217"/>
  <c r="K3252" i="217"/>
  <c r="K3121" i="217"/>
  <c r="K3245" i="217"/>
  <c r="K3117" i="217"/>
  <c r="K3225" i="217"/>
  <c r="K3097" i="217"/>
  <c r="K3118" i="217"/>
  <c r="K3150" i="217"/>
  <c r="K3182" i="217"/>
  <c r="K3214" i="217"/>
  <c r="K3246" i="217"/>
  <c r="K3368" i="217"/>
  <c r="K3496" i="217"/>
  <c r="K3099" i="217"/>
  <c r="K3131" i="217"/>
  <c r="K3163" i="217"/>
  <c r="K3195" i="217"/>
  <c r="K3227" i="217"/>
  <c r="K3292" i="217"/>
  <c r="K3420" i="217"/>
  <c r="K3548" i="217"/>
  <c r="K3108" i="217"/>
  <c r="K3140" i="217"/>
  <c r="K3172" i="217"/>
  <c r="K3204" i="217"/>
  <c r="K3236" i="217"/>
  <c r="K3328" i="217"/>
  <c r="K3456" i="217"/>
  <c r="K3584" i="217"/>
  <c r="K3277" i="217"/>
  <c r="K3309" i="217"/>
  <c r="K3341" i="217"/>
  <c r="K3373" i="217"/>
  <c r="K3405" i="217"/>
  <c r="K3437" i="217"/>
  <c r="K3469" i="217"/>
  <c r="K3501" i="217"/>
  <c r="K3533" i="217"/>
  <c r="K3565" i="217"/>
  <c r="K3258" i="217"/>
  <c r="K3290" i="217"/>
  <c r="K3322" i="217"/>
  <c r="K3354" i="217"/>
  <c r="K3386" i="217"/>
  <c r="K3418" i="217"/>
  <c r="K3450" i="217"/>
  <c r="K3482" i="217"/>
  <c r="K3514" i="217"/>
  <c r="K3546" i="217"/>
  <c r="K3578" i="217"/>
  <c r="K3271" i="217"/>
  <c r="K3319" i="217"/>
  <c r="K3383" i="217"/>
  <c r="K3447" i="217"/>
  <c r="K3511" i="217"/>
  <c r="K3575" i="217"/>
  <c r="K2531" i="217"/>
  <c r="K2275" i="217"/>
  <c r="K2147" i="217"/>
  <c r="K2083" i="217"/>
  <c r="K2011" i="217"/>
  <c r="K1947" i="217"/>
  <c r="K1883" i="217"/>
  <c r="K1819" i="217"/>
  <c r="K1755" i="217"/>
  <c r="K1691" i="217"/>
  <c r="K1627" i="217"/>
  <c r="K1563" i="217"/>
  <c r="K971" i="217"/>
  <c r="K955" i="217"/>
  <c r="K939" i="217"/>
  <c r="K923" i="217"/>
  <c r="K907" i="217"/>
  <c r="K891" i="217"/>
  <c r="K875" i="217"/>
  <c r="K859" i="217"/>
  <c r="K843" i="217"/>
  <c r="K827" i="217"/>
  <c r="K811" i="217"/>
  <c r="K795" i="217"/>
  <c r="K779" i="217"/>
  <c r="K763" i="217"/>
  <c r="K747" i="217"/>
  <c r="K731" i="217"/>
  <c r="K715" i="217"/>
  <c r="K699" i="217"/>
  <c r="K683" i="217"/>
  <c r="K667" i="217"/>
  <c r="K647" i="217"/>
  <c r="K623" i="217"/>
  <c r="K603" i="217"/>
  <c r="K583" i="217"/>
  <c r="K559" i="217"/>
  <c r="K539" i="217"/>
  <c r="K507" i="217"/>
  <c r="K475" i="217"/>
  <c r="K443" i="217"/>
  <c r="K411" i="217"/>
  <c r="K379" i="217"/>
  <c r="K347" i="217"/>
  <c r="K315" i="217"/>
  <c r="K283" i="217"/>
  <c r="K251" i="217"/>
  <c r="K219" i="217"/>
  <c r="K187" i="217"/>
  <c r="K155" i="217"/>
  <c r="K123" i="217"/>
  <c r="K91" i="217"/>
  <c r="K59" i="217"/>
  <c r="K27" i="217"/>
  <c r="K2167" i="217"/>
  <c r="K932" i="217"/>
  <c r="K820" i="217"/>
  <c r="K716" i="217"/>
  <c r="K612" i="217"/>
  <c r="K396" i="217"/>
  <c r="K148" i="217"/>
  <c r="K2387" i="217"/>
  <c r="K2175" i="217"/>
  <c r="K2111" i="217"/>
  <c r="K2023" i="217"/>
  <c r="K1943" i="217"/>
  <c r="K1863" i="217"/>
  <c r="K1783" i="217"/>
  <c r="K1687" i="217"/>
  <c r="K1607" i="217"/>
  <c r="K1556" i="217"/>
  <c r="K1580" i="217"/>
  <c r="K1600" i="217"/>
  <c r="K1620" i="217"/>
  <c r="K1644" i="217"/>
  <c r="K1664" i="217"/>
  <c r="K1692" i="217"/>
  <c r="K1724" i="217"/>
  <c r="K1756" i="217"/>
  <c r="K1788" i="217"/>
  <c r="K1820" i="217"/>
  <c r="K1852" i="217"/>
  <c r="K1884" i="217"/>
  <c r="K1916" i="217"/>
  <c r="K1948" i="217"/>
  <c r="K1980" i="217"/>
  <c r="K2012" i="217"/>
  <c r="K2044" i="217"/>
  <c r="K1577" i="217"/>
  <c r="K1609" i="217"/>
  <c r="K1641" i="217"/>
  <c r="K1673" i="217"/>
  <c r="K1705" i="217"/>
  <c r="K1737" i="217"/>
  <c r="K1769" i="217"/>
  <c r="K1801" i="217"/>
  <c r="K1865" i="217"/>
  <c r="K1929" i="217"/>
  <c r="K1993" i="217"/>
  <c r="K1558" i="217"/>
  <c r="K1622" i="217"/>
  <c r="K1686" i="217"/>
  <c r="K1750" i="217"/>
  <c r="K1814" i="217"/>
  <c r="K1878" i="217"/>
  <c r="K1942" i="217"/>
  <c r="K2006" i="217"/>
  <c r="K838" i="217"/>
  <c r="K582" i="217"/>
  <c r="K314" i="217"/>
  <c r="K58" i="217"/>
  <c r="K2227" i="217"/>
  <c r="K2116" i="217"/>
  <c r="K2180" i="217"/>
  <c r="K2407" i="217"/>
  <c r="K2089" i="217"/>
  <c r="K2153" i="217"/>
  <c r="K2299" i="217"/>
  <c r="K2555" i="217"/>
  <c r="K2126" i="217"/>
  <c r="K2191" i="217"/>
  <c r="K2447" i="217"/>
  <c r="K2224" i="217"/>
  <c r="K2288" i="217"/>
  <c r="K2352" i="217"/>
  <c r="K2416" i="217"/>
  <c r="K2480" i="217"/>
  <c r="K2544" i="217"/>
  <c r="K2233" i="217"/>
  <c r="K2297" i="217"/>
  <c r="K2361" i="217"/>
  <c r="K2425" i="217"/>
  <c r="K2489" i="217"/>
  <c r="K2553" i="217"/>
  <c r="K2246" i="217"/>
  <c r="K2310" i="217"/>
  <c r="K2374" i="217"/>
  <c r="K2438" i="217"/>
  <c r="K2502" i="217"/>
  <c r="K356" i="217"/>
  <c r="K2139" i="217"/>
  <c r="K1859" i="217"/>
  <c r="K1603" i="217"/>
  <c r="K881" i="217"/>
  <c r="K625" i="217"/>
  <c r="K357" i="217"/>
  <c r="K912" i="217"/>
  <c r="K978" i="217"/>
  <c r="Q1013" i="217"/>
  <c r="Q997" i="217"/>
  <c r="Q981" i="217"/>
  <c r="Q965" i="217"/>
  <c r="Q949" i="217"/>
  <c r="Q933" i="217"/>
  <c r="Q917" i="217"/>
  <c r="Q901" i="217"/>
  <c r="Q885" i="217"/>
  <c r="Q869" i="217"/>
  <c r="Q853" i="217"/>
  <c r="Q837" i="217"/>
  <c r="Q821" i="217"/>
  <c r="Q805" i="217"/>
  <c r="Q789" i="217"/>
  <c r="Q773" i="217"/>
  <c r="Q757" i="217"/>
  <c r="Q741" i="217"/>
  <c r="Q725" i="217"/>
  <c r="Q709" i="217"/>
  <c r="Q693" i="217"/>
  <c r="Q677" i="217"/>
  <c r="Q661" i="217"/>
  <c r="Q645" i="217"/>
  <c r="Q629" i="217"/>
  <c r="Q1012" i="217"/>
  <c r="Q996" i="217"/>
  <c r="Q980" i="217"/>
  <c r="Q964" i="217"/>
  <c r="Q948" i="217"/>
  <c r="Q932" i="217"/>
  <c r="Q916" i="217"/>
  <c r="Q900" i="217"/>
  <c r="Q884" i="217"/>
  <c r="Q868" i="217"/>
  <c r="Q852" i="217"/>
  <c r="Q836" i="217"/>
  <c r="Q820" i="217"/>
  <c r="Q804" i="217"/>
  <c r="Q788" i="217"/>
  <c r="Q772" i="217"/>
  <c r="Q756" i="217"/>
  <c r="Q740" i="217"/>
  <c r="Q724" i="217"/>
  <c r="Q708" i="217"/>
  <c r="Q692" i="217"/>
  <c r="Q676" i="217"/>
  <c r="Q660" i="217"/>
  <c r="Q644" i="217"/>
  <c r="Q628" i="217"/>
  <c r="Q1019" i="217"/>
  <c r="Q1003" i="217"/>
  <c r="Q987" i="217"/>
  <c r="Q971" i="217"/>
  <c r="Q955" i="217"/>
  <c r="Q939" i="217"/>
  <c r="Q923" i="217"/>
  <c r="Q907" i="217"/>
  <c r="Q891" i="217"/>
  <c r="Q875" i="217"/>
  <c r="Q859" i="217"/>
  <c r="Q843" i="217"/>
  <c r="Q827" i="217"/>
  <c r="Q811" i="217"/>
  <c r="Q795" i="217"/>
  <c r="Q779" i="217"/>
  <c r="Q763" i="217"/>
  <c r="Q747" i="217"/>
  <c r="Q731" i="217"/>
  <c r="Q715" i="217"/>
  <c r="Q699" i="217"/>
  <c r="Q683" i="217"/>
  <c r="Q667" i="217"/>
  <c r="Q651" i="217"/>
  <c r="Q635" i="217"/>
  <c r="Q619" i="217"/>
  <c r="Q603" i="217"/>
  <c r="Q587" i="217"/>
  <c r="Q571" i="217"/>
  <c r="Q555" i="217"/>
  <c r="Q970" i="217"/>
  <c r="Q906" i="217"/>
  <c r="Q842" i="217"/>
  <c r="Q778" i="217"/>
  <c r="Q714" i="217"/>
  <c r="Q650" i="217"/>
  <c r="Q612" i="217"/>
  <c r="Q590" i="217"/>
  <c r="Q569" i="217"/>
  <c r="Q549" i="217"/>
  <c r="Q533" i="217"/>
  <c r="Q974" i="217"/>
  <c r="Q878" i="217"/>
  <c r="Q766" i="217"/>
  <c r="Q654" i="217"/>
  <c r="Q613" i="217"/>
  <c r="Q560" i="217"/>
  <c r="Q998" i="217"/>
  <c r="Q934" i="217"/>
  <c r="Q870" i="217"/>
  <c r="Q806" i="217"/>
  <c r="Q742" i="217"/>
  <c r="Q678" i="217"/>
  <c r="Q621" i="217"/>
  <c r="Q600" i="217"/>
  <c r="Q578" i="217"/>
  <c r="Q557" i="217"/>
  <c r="Q540" i="217"/>
  <c r="Q1022" i="217"/>
  <c r="Q814" i="217"/>
  <c r="Q670" i="217"/>
  <c r="Q576" i="217"/>
  <c r="Q542" i="217"/>
  <c r="Q1026" i="217"/>
  <c r="Q962" i="217"/>
  <c r="Q898" i="217"/>
  <c r="Q834" i="217"/>
  <c r="Q770" i="217"/>
  <c r="Q706" i="217"/>
  <c r="Q642" i="217"/>
  <c r="Q609" i="217"/>
  <c r="Q588" i="217"/>
  <c r="Q566" i="217"/>
  <c r="Q547" i="217"/>
  <c r="Q531" i="217"/>
  <c r="Q1025" i="217"/>
  <c r="Q1009" i="217"/>
  <c r="Q993" i="217"/>
  <c r="Q977" i="217"/>
  <c r="Q961" i="217"/>
  <c r="Q945" i="217"/>
  <c r="Q929" i="217"/>
  <c r="Q913" i="217"/>
  <c r="Q897" i="217"/>
  <c r="Q881" i="217"/>
  <c r="Q865" i="217"/>
  <c r="Q849" i="217"/>
  <c r="Q833" i="217"/>
  <c r="Q817" i="217"/>
  <c r="Q801" i="217"/>
  <c r="Q785" i="217"/>
  <c r="Q769" i="217"/>
  <c r="Q753" i="217"/>
  <c r="Q737" i="217"/>
  <c r="Q721" i="217"/>
  <c r="Q705" i="217"/>
  <c r="Q689" i="217"/>
  <c r="Q673" i="217"/>
  <c r="Q657" i="217"/>
  <c r="Q641" i="217"/>
  <c r="Q1024" i="217"/>
  <c r="Q1008" i="217"/>
  <c r="Q992" i="217"/>
  <c r="Q976" i="217"/>
  <c r="Q960" i="217"/>
  <c r="Q944" i="217"/>
  <c r="Q928" i="217"/>
  <c r="Q912" i="217"/>
  <c r="Q896" i="217"/>
  <c r="Q880" i="217"/>
  <c r="Q864" i="217"/>
  <c r="Q848" i="217"/>
  <c r="Q832" i="217"/>
  <c r="Q816" i="217"/>
  <c r="Q800" i="217"/>
  <c r="Q784" i="217"/>
  <c r="Q768" i="217"/>
  <c r="Q752" i="217"/>
  <c r="Q736" i="217"/>
  <c r="Q720" i="217"/>
  <c r="Q704" i="217"/>
  <c r="Q688" i="217"/>
  <c r="Q672" i="217"/>
  <c r="Q656" i="217"/>
  <c r="Q640" i="217"/>
  <c r="Q624" i="217"/>
  <c r="Q1015" i="217"/>
  <c r="Q999" i="217"/>
  <c r="Q983" i="217"/>
  <c r="Q967" i="217"/>
  <c r="Q951" i="217"/>
  <c r="Q935" i="217"/>
  <c r="Q919" i="217"/>
  <c r="Q903" i="217"/>
  <c r="Q887" i="217"/>
  <c r="Q871" i="217"/>
  <c r="Q855" i="217"/>
  <c r="Q839" i="217"/>
  <c r="Q823" i="217"/>
  <c r="Q807" i="217"/>
  <c r="Q791" i="217"/>
  <c r="Q775" i="217"/>
  <c r="Q759" i="217"/>
  <c r="Q743" i="217"/>
  <c r="Q727" i="217"/>
  <c r="Q711" i="217"/>
  <c r="Q695" i="217"/>
  <c r="Q679" i="217"/>
  <c r="Q663" i="217"/>
  <c r="Q647" i="217"/>
  <c r="Q631" i="217"/>
  <c r="Q615" i="217"/>
  <c r="Q599" i="217"/>
  <c r="Q583" i="217"/>
  <c r="Q567" i="217"/>
  <c r="Q1018" i="217"/>
  <c r="Q954" i="217"/>
  <c r="Q890" i="217"/>
  <c r="Q826" i="217"/>
  <c r="Q762" i="217"/>
  <c r="Q698" i="217"/>
  <c r="Q634" i="217"/>
  <c r="Q606" i="217"/>
  <c r="Q585" i="217"/>
  <c r="Q564" i="217"/>
  <c r="Q545" i="217"/>
  <c r="Q529" i="217"/>
  <c r="Q942" i="217"/>
  <c r="Q846" i="217"/>
  <c r="Q734" i="217"/>
  <c r="Q638" i="217"/>
  <c r="Q602" i="217"/>
  <c r="Q554" i="217"/>
  <c r="Q982" i="217"/>
  <c r="Q918" i="217"/>
  <c r="Q854" i="217"/>
  <c r="Q790" i="217"/>
  <c r="Q726" i="217"/>
  <c r="Q662" i="217"/>
  <c r="Q616" i="217"/>
  <c r="Q594" i="217"/>
  <c r="Q573" i="217"/>
  <c r="Q552" i="217"/>
  <c r="Q536" i="217"/>
  <c r="Q958" i="217"/>
  <c r="Q798" i="217"/>
  <c r="Q608" i="217"/>
  <c r="Q570" i="217"/>
  <c r="Q538" i="217"/>
  <c r="Q1010" i="217"/>
  <c r="Q946" i="217"/>
  <c r="Q882" i="217"/>
  <c r="Q818" i="217"/>
  <c r="Q754" i="217"/>
  <c r="Q690" i="217"/>
  <c r="Q626" i="217"/>
  <c r="Q604" i="217"/>
  <c r="Q582" i="217"/>
  <c r="Q561" i="217"/>
  <c r="Q543" i="217"/>
  <c r="Q1021" i="217"/>
  <c r="Q1005" i="217"/>
  <c r="Q989" i="217"/>
  <c r="Q973" i="217"/>
  <c r="Q957" i="217"/>
  <c r="Q941" i="217"/>
  <c r="Q925" i="217"/>
  <c r="Q909" i="217"/>
  <c r="Q893" i="217"/>
  <c r="Q877" i="217"/>
  <c r="Q861" i="217"/>
  <c r="Q845" i="217"/>
  <c r="Q829" i="217"/>
  <c r="Q813" i="217"/>
  <c r="Q797" i="217"/>
  <c r="Q781" i="217"/>
  <c r="Q765" i="217"/>
  <c r="Q749" i="217"/>
  <c r="Q733" i="217"/>
  <c r="Q717" i="217"/>
  <c r="Q701" i="217"/>
  <c r="Q685" i="217"/>
  <c r="Q669" i="217"/>
  <c r="Q653" i="217"/>
  <c r="Q637" i="217"/>
  <c r="Q1020" i="217"/>
  <c r="Q1004" i="217"/>
  <c r="Q988" i="217"/>
  <c r="Q972" i="217"/>
  <c r="Q956" i="217"/>
  <c r="Q940" i="217"/>
  <c r="Q924" i="217"/>
  <c r="Q908" i="217"/>
  <c r="Q892" i="217"/>
  <c r="Q876" i="217"/>
  <c r="Q860" i="217"/>
  <c r="Q844" i="217"/>
  <c r="Q828" i="217"/>
  <c r="Q812" i="217"/>
  <c r="Q796" i="217"/>
  <c r="Q780" i="217"/>
  <c r="Q764" i="217"/>
  <c r="Q748" i="217"/>
  <c r="Q732" i="217"/>
  <c r="Q716" i="217"/>
  <c r="Q700" i="217"/>
  <c r="Q684" i="217"/>
  <c r="Q668" i="217"/>
  <c r="Q652" i="217"/>
  <c r="Q636" i="217"/>
  <c r="Q1027" i="217"/>
  <c r="Q1011" i="217"/>
  <c r="Q995" i="217"/>
  <c r="Q979" i="217"/>
  <c r="Q963" i="217"/>
  <c r="Q947" i="217"/>
  <c r="Q931" i="217"/>
  <c r="Q915" i="217"/>
  <c r="Q899" i="217"/>
  <c r="Q883" i="217"/>
  <c r="Q867" i="217"/>
  <c r="Q851" i="217"/>
  <c r="Q835" i="217"/>
  <c r="Q819" i="217"/>
  <c r="Q803" i="217"/>
  <c r="Q787" i="217"/>
  <c r="Q771" i="217"/>
  <c r="Q755" i="217"/>
  <c r="Q739" i="217"/>
  <c r="Q723" i="217"/>
  <c r="Q707" i="217"/>
  <c r="Q691" i="217"/>
  <c r="Q675" i="217"/>
  <c r="Q659" i="217"/>
  <c r="Q643" i="217"/>
  <c r="Q627" i="217"/>
  <c r="Q611" i="217"/>
  <c r="Q595" i="217"/>
  <c r="Q579" i="217"/>
  <c r="Q563" i="217"/>
  <c r="Q1002" i="217"/>
  <c r="Q938" i="217"/>
  <c r="Q874" i="217"/>
  <c r="Q810" i="217"/>
  <c r="Q746" i="217"/>
  <c r="Q682" i="217"/>
  <c r="Q622" i="217"/>
  <c r="Q601" i="217"/>
  <c r="Q580" i="217"/>
  <c r="Q558" i="217"/>
  <c r="Q541" i="217"/>
  <c r="Q1006" i="217"/>
  <c r="Q926" i="217"/>
  <c r="Q830" i="217"/>
  <c r="Q718" i="217"/>
  <c r="Q625" i="217"/>
  <c r="Q592" i="217"/>
  <c r="Q550" i="217"/>
  <c r="Q966" i="217"/>
  <c r="Q902" i="217"/>
  <c r="Q838" i="217"/>
  <c r="Q774" i="217"/>
  <c r="Q710" i="217"/>
  <c r="Q646" i="217"/>
  <c r="Q610" i="217"/>
  <c r="Q589" i="217"/>
  <c r="Q568" i="217"/>
  <c r="Q548" i="217"/>
  <c r="Q532" i="217"/>
  <c r="Q894" i="217"/>
  <c r="Q750" i="217"/>
  <c r="Q597" i="217"/>
  <c r="Q565" i="217"/>
  <c r="Q534" i="217"/>
  <c r="Q994" i="217"/>
  <c r="Q930" i="217"/>
  <c r="Q866" i="217"/>
  <c r="Q802" i="217"/>
  <c r="Q738" i="217"/>
  <c r="Q674" i="217"/>
  <c r="Q620" i="217"/>
  <c r="Q598" i="217"/>
  <c r="Q577" i="217"/>
  <c r="Q556" i="217"/>
  <c r="Q539" i="217"/>
  <c r="Q593" i="217"/>
  <c r="Q786" i="217"/>
  <c r="Q530" i="217"/>
  <c r="Q862" i="217"/>
  <c r="Q584" i="217"/>
  <c r="Q758" i="217"/>
  <c r="Q1014" i="217"/>
  <c r="Q782" i="217"/>
  <c r="Q553" i="217"/>
  <c r="Q666" i="217"/>
  <c r="Q922" i="217"/>
  <c r="Q591" i="217"/>
  <c r="Q655" i="217"/>
  <c r="Q719" i="217"/>
  <c r="Q783" i="217"/>
  <c r="Q847" i="217"/>
  <c r="Q911" i="217"/>
  <c r="Q975" i="217"/>
  <c r="Q632" i="217"/>
  <c r="Q696" i="217"/>
  <c r="Q760" i="217"/>
  <c r="Q824" i="217"/>
  <c r="Q888" i="217"/>
  <c r="Q952" i="217"/>
  <c r="Q1016" i="217"/>
  <c r="Q681" i="217"/>
  <c r="Q745" i="217"/>
  <c r="Q809" i="217"/>
  <c r="Q873" i="217"/>
  <c r="Q937" i="217"/>
  <c r="Q1001" i="217"/>
  <c r="E3229" i="217"/>
  <c r="E3106" i="217"/>
  <c r="E3234" i="217"/>
  <c r="E3119" i="217"/>
  <c r="E3247" i="217"/>
  <c r="E3128" i="217"/>
  <c r="E3280" i="217"/>
  <c r="E3297" i="217"/>
  <c r="E3425" i="217"/>
  <c r="E3553" i="217"/>
  <c r="E3406" i="217"/>
  <c r="E3323" i="217"/>
  <c r="E3579" i="217"/>
  <c r="E495" i="217"/>
  <c r="E431" i="217"/>
  <c r="E367" i="217"/>
  <c r="E303" i="217"/>
  <c r="E239" i="217"/>
  <c r="E175" i="217"/>
  <c r="E111" i="217"/>
  <c r="E47" i="217"/>
  <c r="E701" i="217"/>
  <c r="E892" i="217"/>
  <c r="K2467" i="217"/>
  <c r="K2211" i="217"/>
  <c r="K2131" i="217"/>
  <c r="K2067" i="217"/>
  <c r="K1995" i="217"/>
  <c r="K1931" i="217"/>
  <c r="K1867" i="217"/>
  <c r="K1803" i="217"/>
  <c r="K1739" i="217"/>
  <c r="K1675" i="217"/>
  <c r="K1611" i="217"/>
  <c r="K1019" i="217"/>
  <c r="K967" i="217"/>
  <c r="K951" i="217"/>
  <c r="K935" i="217"/>
  <c r="K919" i="217"/>
  <c r="K903" i="217"/>
  <c r="K887" i="217"/>
  <c r="K871" i="217"/>
  <c r="K855" i="217"/>
  <c r="K839" i="217"/>
  <c r="K823" i="217"/>
  <c r="K807" i="217"/>
  <c r="K791" i="217"/>
  <c r="K775" i="217"/>
  <c r="K759" i="217"/>
  <c r="K743" i="217"/>
  <c r="K727" i="217"/>
  <c r="K711" i="217"/>
  <c r="K695" i="217"/>
  <c r="K679" i="217"/>
  <c r="K663" i="217"/>
  <c r="K639" i="217"/>
  <c r="K619" i="217"/>
  <c r="K599" i="217"/>
  <c r="K575" i="217"/>
  <c r="K555" i="217"/>
  <c r="K535" i="217"/>
  <c r="K515" i="217"/>
  <c r="K192" i="217"/>
  <c r="K376" i="217"/>
  <c r="K53" i="217"/>
  <c r="K117" i="217"/>
  <c r="K181" i="217"/>
  <c r="K245" i="217"/>
  <c r="K309" i="217"/>
  <c r="K373" i="217"/>
  <c r="K437" i="217"/>
  <c r="K501" i="217"/>
  <c r="K60" i="217"/>
  <c r="K220" i="217"/>
  <c r="K388" i="217"/>
  <c r="K512" i="217"/>
  <c r="K74" i="217"/>
  <c r="K138" i="217"/>
  <c r="K202" i="217"/>
  <c r="K266" i="217"/>
  <c r="K330" i="217"/>
  <c r="K394" i="217"/>
  <c r="K458" i="217"/>
  <c r="K40" i="217"/>
  <c r="K248" i="217"/>
  <c r="K412" i="217"/>
  <c r="K69" i="217"/>
  <c r="K133" i="217"/>
  <c r="K197" i="217"/>
  <c r="K261" i="217"/>
  <c r="K325" i="217"/>
  <c r="K389" i="217"/>
  <c r="K453" i="217"/>
  <c r="K100" i="217"/>
  <c r="K264" i="217"/>
  <c r="K424" i="217"/>
  <c r="K26" i="217"/>
  <c r="K90" i="217"/>
  <c r="K154" i="217"/>
  <c r="K218" i="217"/>
  <c r="K282" i="217"/>
  <c r="K346" i="217"/>
  <c r="K410" i="217"/>
  <c r="K474" i="217"/>
  <c r="K92" i="217"/>
  <c r="K296" i="217"/>
  <c r="K448" i="217"/>
  <c r="K21" i="217"/>
  <c r="K85" i="217"/>
  <c r="K149" i="217"/>
  <c r="K213" i="217"/>
  <c r="K277" i="217"/>
  <c r="K341" i="217"/>
  <c r="K405" i="217"/>
  <c r="K469" i="217"/>
  <c r="K140" i="217"/>
  <c r="K312" i="217"/>
  <c r="K452" i="217"/>
  <c r="K42" i="217"/>
  <c r="K106" i="217"/>
  <c r="K170" i="217"/>
  <c r="K234" i="217"/>
  <c r="K298" i="217"/>
  <c r="K362" i="217"/>
  <c r="K426" i="217"/>
  <c r="K490" i="217"/>
  <c r="K2119" i="217"/>
  <c r="K880" i="217"/>
  <c r="K784" i="217"/>
  <c r="K680" i="217"/>
  <c r="K576" i="217"/>
  <c r="K304" i="217"/>
  <c r="K96" i="217"/>
  <c r="K2323" i="217"/>
  <c r="K2159" i="217"/>
  <c r="K2095" i="217"/>
  <c r="K2007" i="217"/>
  <c r="K1927" i="217"/>
  <c r="K1847" i="217"/>
  <c r="K1751" i="217"/>
  <c r="K1671" i="217"/>
  <c r="K1591" i="217"/>
  <c r="K1564" i="217"/>
  <c r="K1584" i="217"/>
  <c r="K1604" i="217"/>
  <c r="K1628" i="217"/>
  <c r="K1648" i="217"/>
  <c r="K1668" i="217"/>
  <c r="K1696" i="217"/>
  <c r="K1728" i="217"/>
  <c r="K1760" i="217"/>
  <c r="K1792" i="217"/>
  <c r="K1824" i="217"/>
  <c r="K1856" i="217"/>
  <c r="K1888" i="217"/>
  <c r="K1920" i="217"/>
  <c r="K1952" i="217"/>
  <c r="K1984" i="217"/>
  <c r="K2016" i="217"/>
  <c r="K2048" i="217"/>
  <c r="K1581" i="217"/>
  <c r="K1613" i="217"/>
  <c r="K1645" i="217"/>
  <c r="K1677" i="217"/>
  <c r="K1709" i="217"/>
  <c r="K1741" i="217"/>
  <c r="K1773" i="217"/>
  <c r="K1817" i="217"/>
  <c r="K1881" i="217"/>
  <c r="K1945" i="217"/>
  <c r="K2009" i="217"/>
  <c r="K1574" i="217"/>
  <c r="K1638" i="217"/>
  <c r="K1702" i="217"/>
  <c r="K1766" i="217"/>
  <c r="K1830" i="217"/>
  <c r="K1894" i="217"/>
  <c r="K1958" i="217"/>
  <c r="K2022" i="217"/>
  <c r="K774" i="217"/>
  <c r="K506" i="217"/>
  <c r="K250" i="217"/>
  <c r="K2068" i="217"/>
  <c r="K2132" i="217"/>
  <c r="K2215" i="217"/>
  <c r="K2471" i="217"/>
  <c r="K2105" i="217"/>
  <c r="K2169" i="217"/>
  <c r="K2363" i="217"/>
  <c r="K2078" i="217"/>
  <c r="K2142" i="217"/>
  <c r="K2255" i="217"/>
  <c r="K2511" i="217"/>
  <c r="K2240" i="217"/>
  <c r="K2304" i="217"/>
  <c r="K2368" i="217"/>
  <c r="K2432" i="217"/>
  <c r="K2496" i="217"/>
  <c r="K2560" i="217"/>
  <c r="K2249" i="217"/>
  <c r="K2313" i="217"/>
  <c r="K2377" i="217"/>
  <c r="K2441" i="217"/>
  <c r="K2505" i="217"/>
  <c r="K2198" i="217"/>
  <c r="K2262" i="217"/>
  <c r="K2326" i="217"/>
  <c r="K2390" i="217"/>
  <c r="K2454" i="217"/>
  <c r="K2518" i="217"/>
  <c r="K872" i="217"/>
  <c r="K184" i="217"/>
  <c r="K2075" i="217"/>
  <c r="K1795" i="217"/>
  <c r="K817" i="217"/>
  <c r="K561" i="217"/>
  <c r="K293" i="217"/>
  <c r="K37" i="217"/>
  <c r="K728" i="217"/>
  <c r="K480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311" i="217"/>
  <c r="Q3307" i="217"/>
  <c r="Q3303" i="217"/>
  <c r="Q3299" i="217"/>
  <c r="Q3295" i="217"/>
  <c r="Q3291" i="217"/>
  <c r="Q3287" i="217"/>
  <c r="Q3283" i="217"/>
  <c r="Q3279" i="217"/>
  <c r="Q3275" i="217"/>
  <c r="Q3271" i="217"/>
  <c r="Q3267" i="217"/>
  <c r="Q3263" i="217"/>
  <c r="Q3259" i="217"/>
  <c r="Q3255" i="217"/>
  <c r="Q3251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454" i="217"/>
  <c r="Q3450" i="217"/>
  <c r="Q3446" i="217"/>
  <c r="Q3442" i="217"/>
  <c r="Q3438" i="217"/>
  <c r="Q3434" i="217"/>
  <c r="Q3430" i="217"/>
  <c r="Q3426" i="217"/>
  <c r="Q3422" i="217"/>
  <c r="Q3418" i="217"/>
  <c r="Q3414" i="217"/>
  <c r="Q3410" i="217"/>
  <c r="Q3406" i="217"/>
  <c r="Q3402" i="217"/>
  <c r="Q3398" i="217"/>
  <c r="Q3394" i="217"/>
  <c r="Q3390" i="217"/>
  <c r="Q3386" i="217"/>
  <c r="Q3382" i="217"/>
  <c r="Q3378" i="217"/>
  <c r="Q3374" i="217"/>
  <c r="Q3370" i="217"/>
  <c r="Q3366" i="217"/>
  <c r="Q3362" i="217"/>
  <c r="Q3358" i="217"/>
  <c r="Q3354" i="217"/>
  <c r="Q3350" i="217"/>
  <c r="Q3346" i="217"/>
  <c r="Q3342" i="217"/>
  <c r="Q3338" i="217"/>
  <c r="Q3334" i="217"/>
  <c r="Q3330" i="217"/>
  <c r="Q3326" i="217"/>
  <c r="Q3322" i="217"/>
  <c r="Q3318" i="217"/>
  <c r="Q3314" i="217"/>
  <c r="Q3310" i="217"/>
  <c r="Q3306" i="217"/>
  <c r="Q3302" i="217"/>
  <c r="Q3298" i="217"/>
  <c r="Q3294" i="217"/>
  <c r="Q3290" i="217"/>
  <c r="Q3286" i="217"/>
  <c r="Q3282" i="217"/>
  <c r="Q3278" i="217"/>
  <c r="Q3274" i="217"/>
  <c r="Q3270" i="217"/>
  <c r="Q3266" i="217"/>
  <c r="Q3262" i="217"/>
  <c r="Q3258" i="217"/>
  <c r="Q3254" i="217"/>
  <c r="Q325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5" i="217"/>
  <c r="Q3241" i="217"/>
  <c r="Q3237" i="217"/>
  <c r="Q3233" i="217"/>
  <c r="Q3229" i="217"/>
  <c r="Q3225" i="217"/>
  <c r="Q3221" i="217"/>
  <c r="Q3217" i="217"/>
  <c r="Q3213" i="217"/>
  <c r="Q3209" i="217"/>
  <c r="Q3205" i="217"/>
  <c r="Q3201" i="217"/>
  <c r="Q3197" i="217"/>
  <c r="Q3193" i="217"/>
  <c r="Q3189" i="217"/>
  <c r="Q3185" i="217"/>
  <c r="Q3181" i="217"/>
  <c r="Q3177" i="217"/>
  <c r="Q3173" i="217"/>
  <c r="Q3169" i="217"/>
  <c r="Q3165" i="217"/>
  <c r="Q3161" i="217"/>
  <c r="Q3157" i="217"/>
  <c r="Q3153" i="217"/>
  <c r="Q3149" i="217"/>
  <c r="Q3145" i="217"/>
  <c r="Q3141" i="217"/>
  <c r="Q3137" i="217"/>
  <c r="Q3133" i="217"/>
  <c r="Q3129" i="217"/>
  <c r="Q3125" i="217"/>
  <c r="Q3121" i="217"/>
  <c r="Q3117" i="217"/>
  <c r="Q3113" i="217"/>
  <c r="Q3109" i="217"/>
  <c r="Q3105" i="217"/>
  <c r="Q3101" i="217"/>
  <c r="Q3097" i="217"/>
  <c r="Q3093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4" i="217"/>
  <c r="Q3240" i="217"/>
  <c r="Q3236" i="217"/>
  <c r="Q3232" i="217"/>
  <c r="Q3228" i="217"/>
  <c r="Q3224" i="217"/>
  <c r="Q3220" i="217"/>
  <c r="Q3216" i="217"/>
  <c r="Q3212" i="217"/>
  <c r="Q3208" i="217"/>
  <c r="Q3204" i="217"/>
  <c r="Q3200" i="217"/>
  <c r="Q3196" i="217"/>
  <c r="Q3192" i="217"/>
  <c r="Q3188" i="217"/>
  <c r="Q3184" i="217"/>
  <c r="Q3180" i="217"/>
  <c r="Q3176" i="217"/>
  <c r="Q3172" i="217"/>
  <c r="Q3168" i="217"/>
  <c r="Q3164" i="217"/>
  <c r="Q3160" i="217"/>
  <c r="Q3156" i="217"/>
  <c r="Q3152" i="217"/>
  <c r="Q3148" i="217"/>
  <c r="Q3144" i="217"/>
  <c r="Q3140" i="217"/>
  <c r="Q3136" i="217"/>
  <c r="Q3132" i="217"/>
  <c r="Q3128" i="217"/>
  <c r="Q3124" i="217"/>
  <c r="Q3120" i="217"/>
  <c r="Q3116" i="217"/>
  <c r="Q3112" i="217"/>
  <c r="Q3108" i="217"/>
  <c r="Q3104" i="217"/>
  <c r="Q3100" i="217"/>
  <c r="Q3096" i="217"/>
  <c r="Q3092" i="217"/>
  <c r="Q3088" i="217"/>
  <c r="P3082" i="217" s="1"/>
  <c r="P3083" i="217" s="1"/>
  <c r="Q3581" i="217"/>
  <c r="Q3565" i="217"/>
  <c r="Q3549" i="217"/>
  <c r="Q3533" i="217"/>
  <c r="Q3517" i="217"/>
  <c r="Q3501" i="217"/>
  <c r="Q3485" i="217"/>
  <c r="Q3469" i="217"/>
  <c r="Q3453" i="217"/>
  <c r="Q3437" i="217"/>
  <c r="Q3421" i="217"/>
  <c r="Q3405" i="217"/>
  <c r="Q3389" i="217"/>
  <c r="Q3373" i="217"/>
  <c r="Q3357" i="217"/>
  <c r="Q3341" i="217"/>
  <c r="Q3325" i="217"/>
  <c r="Q3309" i="217"/>
  <c r="Q3293" i="217"/>
  <c r="Q3277" i="217"/>
  <c r="Q3261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0" i="217"/>
  <c r="Q3564" i="217"/>
  <c r="Q3548" i="217"/>
  <c r="Q3532" i="217"/>
  <c r="Q3516" i="217"/>
  <c r="Q3500" i="217"/>
  <c r="Q3484" i="217"/>
  <c r="Q3468" i="217"/>
  <c r="Q3452" i="217"/>
  <c r="Q3436" i="217"/>
  <c r="Q3420" i="217"/>
  <c r="Q3404" i="217"/>
  <c r="Q3388" i="217"/>
  <c r="Q3372" i="217"/>
  <c r="Q3356" i="217"/>
  <c r="Q3340" i="217"/>
  <c r="Q3324" i="217"/>
  <c r="Q3308" i="217"/>
  <c r="Q3292" i="217"/>
  <c r="Q3276" i="217"/>
  <c r="Q3260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73" i="217"/>
  <c r="Q3557" i="217"/>
  <c r="Q3541" i="217"/>
  <c r="Q3525" i="217"/>
  <c r="Q3509" i="217"/>
  <c r="Q3493" i="217"/>
  <c r="Q3477" i="217"/>
  <c r="Q3461" i="217"/>
  <c r="Q3445" i="217"/>
  <c r="Q3429" i="217"/>
  <c r="Q3413" i="217"/>
  <c r="Q3397" i="217"/>
  <c r="Q3381" i="217"/>
  <c r="Q3365" i="217"/>
  <c r="Q3349" i="217"/>
  <c r="Q3333" i="217"/>
  <c r="Q3317" i="217"/>
  <c r="Q3301" i="217"/>
  <c r="Q3285" i="217"/>
  <c r="Q3269" i="217"/>
  <c r="Q3253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72" i="217"/>
  <c r="Q3508" i="217"/>
  <c r="Q3444" i="217"/>
  <c r="Q3380" i="217"/>
  <c r="Q3316" i="217"/>
  <c r="Q3252" i="217"/>
  <c r="Q3218" i="217"/>
  <c r="Q3186" i="217"/>
  <c r="Q3154" i="217"/>
  <c r="Q3122" i="217"/>
  <c r="Q3090" i="217"/>
  <c r="Q3556" i="217"/>
  <c r="Q3492" i="217"/>
  <c r="Q3428" i="217"/>
  <c r="Q3364" i="217"/>
  <c r="Q3300" i="217"/>
  <c r="Q3242" i="217"/>
  <c r="Q3210" i="217"/>
  <c r="Q3178" i="217"/>
  <c r="Q3146" i="217"/>
  <c r="Q3114" i="217"/>
  <c r="Q3540" i="217"/>
  <c r="Q3476" i="217"/>
  <c r="Q3412" i="217"/>
  <c r="Q3348" i="217"/>
  <c r="Q3284" i="217"/>
  <c r="Q3234" i="217"/>
  <c r="Q3202" i="217"/>
  <c r="Q3170" i="217"/>
  <c r="Q3138" i="217"/>
  <c r="Q3106" i="217"/>
  <c r="Q3524" i="217"/>
  <c r="Q3268" i="217"/>
  <c r="Q3130" i="217"/>
  <c r="Q3460" i="217"/>
  <c r="Q3226" i="217"/>
  <c r="Q3098" i="217"/>
  <c r="Q3396" i="217"/>
  <c r="Q3194" i="217"/>
  <c r="Q3332" i="217"/>
  <c r="Q3162" i="217"/>
  <c r="Q535" i="217"/>
  <c r="Q614" i="217"/>
  <c r="Q850" i="217"/>
  <c r="Q546" i="217"/>
  <c r="Q528" i="217"/>
  <c r="Q605" i="217"/>
  <c r="Q822" i="217"/>
  <c r="Q581" i="217"/>
  <c r="Q910" i="217"/>
  <c r="Q574" i="217"/>
  <c r="Q730" i="217"/>
  <c r="Q986" i="217"/>
  <c r="Q607" i="217"/>
  <c r="Q671" i="217"/>
  <c r="Q735" i="217"/>
  <c r="Q799" i="217"/>
  <c r="Q863" i="217"/>
  <c r="Q927" i="217"/>
  <c r="Q991" i="217"/>
  <c r="Q648" i="217"/>
  <c r="Q712" i="217"/>
  <c r="Q776" i="217"/>
  <c r="Q840" i="217"/>
  <c r="Q904" i="217"/>
  <c r="Q968" i="217"/>
  <c r="Q633" i="217"/>
  <c r="Q697" i="217"/>
  <c r="Q761" i="217"/>
  <c r="Q825" i="217"/>
  <c r="Q889" i="217"/>
  <c r="Q953" i="217"/>
  <c r="Q1017" i="217"/>
  <c r="Q1537" i="217"/>
  <c r="Q1533" i="217"/>
  <c r="Q1529" i="217"/>
  <c r="Q1525" i="217"/>
  <c r="Q1521" i="217"/>
  <c r="Q1517" i="217"/>
  <c r="Q1513" i="217"/>
  <c r="Q1509" i="217"/>
  <c r="Q1505" i="217"/>
  <c r="Q1501" i="217"/>
  <c r="Q1497" i="217"/>
  <c r="Q1493" i="217"/>
  <c r="Q1489" i="217"/>
  <c r="Q1485" i="217"/>
  <c r="Q1481" i="217"/>
  <c r="Q1477" i="217"/>
  <c r="Q1473" i="217"/>
  <c r="Q1469" i="217"/>
  <c r="Q1465" i="217"/>
  <c r="Q1461" i="217"/>
  <c r="Q1457" i="217"/>
  <c r="Q1453" i="217"/>
  <c r="Q1449" i="217"/>
  <c r="Q1445" i="217"/>
  <c r="Q1441" i="217"/>
  <c r="Q1437" i="217"/>
  <c r="Q1433" i="217"/>
  <c r="Q1429" i="217"/>
  <c r="Q1425" i="217"/>
  <c r="Q1421" i="217"/>
  <c r="Q1417" i="217"/>
  <c r="Q1413" i="217"/>
  <c r="Q1409" i="217"/>
  <c r="Q1405" i="217"/>
  <c r="Q1401" i="217"/>
  <c r="Q1397" i="217"/>
  <c r="Q1393" i="217"/>
  <c r="Q1389" i="217"/>
  <c r="Q1385" i="217"/>
  <c r="Q1381" i="217"/>
  <c r="Q1377" i="217"/>
  <c r="Q1373" i="217"/>
  <c r="Q1369" i="217"/>
  <c r="Q1365" i="217"/>
  <c r="Q1361" i="217"/>
  <c r="Q1357" i="217"/>
  <c r="Q1353" i="217"/>
  <c r="Q1349" i="217"/>
  <c r="Q1345" i="217"/>
  <c r="Q1341" i="217"/>
  <c r="Q1337" i="217"/>
  <c r="Q1333" i="217"/>
  <c r="Q1329" i="217"/>
  <c r="Q1325" i="217"/>
  <c r="Q1321" i="217"/>
  <c r="Q1317" i="217"/>
  <c r="Q1313" i="217"/>
  <c r="Q1309" i="217"/>
  <c r="Q1305" i="217"/>
  <c r="Q1301" i="217"/>
  <c r="Q1297" i="217"/>
  <c r="Q1293" i="217"/>
  <c r="Q1289" i="217"/>
  <c r="Q1285" i="217"/>
  <c r="Q1281" i="217"/>
  <c r="Q1277" i="217"/>
  <c r="Q1273" i="217"/>
  <c r="Q1269" i="217"/>
  <c r="Q1265" i="217"/>
  <c r="Q1261" i="217"/>
  <c r="Q1257" i="217"/>
  <c r="Q1253" i="217"/>
  <c r="Q1249" i="217"/>
  <c r="Q1245" i="217"/>
  <c r="Q1241" i="217"/>
  <c r="Q1237" i="217"/>
  <c r="Q1233" i="217"/>
  <c r="Q1229" i="217"/>
  <c r="Q1225" i="217"/>
  <c r="Q1221" i="217"/>
  <c r="Q1217" i="217"/>
  <c r="Q1213" i="217"/>
  <c r="Q1209" i="217"/>
  <c r="Q1205" i="217"/>
  <c r="Q1201" i="217"/>
  <c r="Q1197" i="217"/>
  <c r="Q1193" i="217"/>
  <c r="Q1189" i="217"/>
  <c r="Q1185" i="217"/>
  <c r="Q1181" i="217"/>
  <c r="Q1177" i="217"/>
  <c r="Q1173" i="217"/>
  <c r="Q1169" i="217"/>
  <c r="Q1165" i="217"/>
  <c r="Q1161" i="217"/>
  <c r="Q1157" i="217"/>
  <c r="Q1153" i="217"/>
  <c r="Q1149" i="217"/>
  <c r="Q1145" i="217"/>
  <c r="Q1141" i="217"/>
  <c r="Q1137" i="217"/>
  <c r="Q1133" i="217"/>
  <c r="Q1129" i="217"/>
  <c r="Q1125" i="217"/>
  <c r="Q1121" i="217"/>
  <c r="Q1117" i="217"/>
  <c r="Q1113" i="217"/>
  <c r="Q1109" i="217"/>
  <c r="Q1105" i="217"/>
  <c r="Q1101" i="217"/>
  <c r="Q1097" i="217"/>
  <c r="Q1093" i="217"/>
  <c r="Q1089" i="217"/>
  <c r="Q1085" i="217"/>
  <c r="Q1081" i="217"/>
  <c r="Q1077" i="217"/>
  <c r="Q1073" i="217"/>
  <c r="Q1069" i="217"/>
  <c r="Q1065" i="217"/>
  <c r="Q1061" i="217"/>
  <c r="Q1057" i="217"/>
  <c r="Q1053" i="217"/>
  <c r="Q1049" i="217"/>
  <c r="Q1045" i="217"/>
  <c r="Q1041" i="217"/>
  <c r="Q1536" i="217"/>
  <c r="Q1532" i="217"/>
  <c r="Q1528" i="217"/>
  <c r="Q1524" i="217"/>
  <c r="Q1520" i="217"/>
  <c r="Q1516" i="217"/>
  <c r="Q1512" i="217"/>
  <c r="Q1508" i="217"/>
  <c r="Q1504" i="217"/>
  <c r="Q1500" i="217"/>
  <c r="Q1496" i="217"/>
  <c r="Q1492" i="217"/>
  <c r="Q1488" i="217"/>
  <c r="Q1484" i="217"/>
  <c r="Q1480" i="217"/>
  <c r="Q1476" i="217"/>
  <c r="Q1472" i="217"/>
  <c r="Q1468" i="217"/>
  <c r="Q1464" i="217"/>
  <c r="Q1460" i="217"/>
  <c r="Q1456" i="217"/>
  <c r="Q1452" i="217"/>
  <c r="Q1448" i="217"/>
  <c r="Q1444" i="217"/>
  <c r="Q1440" i="217"/>
  <c r="Q1436" i="217"/>
  <c r="Q1432" i="217"/>
  <c r="Q1428" i="217"/>
  <c r="Q1424" i="217"/>
  <c r="Q1420" i="217"/>
  <c r="Q1416" i="217"/>
  <c r="Q1412" i="217"/>
  <c r="Q1408" i="217"/>
  <c r="Q1404" i="217"/>
  <c r="Q1400" i="217"/>
  <c r="Q1396" i="217"/>
  <c r="Q1392" i="217"/>
  <c r="Q1388" i="217"/>
  <c r="Q1384" i="217"/>
  <c r="Q1380" i="217"/>
  <c r="Q1376" i="217"/>
  <c r="Q1372" i="217"/>
  <c r="Q1368" i="217"/>
  <c r="Q1364" i="217"/>
  <c r="Q1360" i="217"/>
  <c r="Q1356" i="217"/>
  <c r="Q1352" i="217"/>
  <c r="Q1348" i="217"/>
  <c r="Q1344" i="217"/>
  <c r="Q1340" i="217"/>
  <c r="Q1336" i="217"/>
  <c r="Q1332" i="217"/>
  <c r="Q1328" i="217"/>
  <c r="Q1324" i="217"/>
  <c r="Q1320" i="217"/>
  <c r="Q1316" i="217"/>
  <c r="Q1312" i="217"/>
  <c r="Q1308" i="217"/>
  <c r="Q1304" i="217"/>
  <c r="Q1300" i="217"/>
  <c r="Q1296" i="217"/>
  <c r="Q1292" i="217"/>
  <c r="Q1288" i="217"/>
  <c r="Q1284" i="217"/>
  <c r="Q1280" i="217"/>
  <c r="Q1276" i="217"/>
  <c r="Q1272" i="217"/>
  <c r="Q1268" i="217"/>
  <c r="Q1264" i="217"/>
  <c r="Q1260" i="217"/>
  <c r="Q1256" i="217"/>
  <c r="Q1252" i="217"/>
  <c r="Q1248" i="217"/>
  <c r="Q1244" i="217"/>
  <c r="Q1240" i="217"/>
  <c r="Q1236" i="217"/>
  <c r="Q1232" i="217"/>
  <c r="Q1228" i="217"/>
  <c r="Q1224" i="217"/>
  <c r="Q1220" i="217"/>
  <c r="Q1216" i="217"/>
  <c r="Q1212" i="217"/>
  <c r="Q1208" i="217"/>
  <c r="Q1204" i="217"/>
  <c r="Q1200" i="217"/>
  <c r="Q1196" i="217"/>
  <c r="Q1192" i="217"/>
  <c r="Q1188" i="217"/>
  <c r="Q1184" i="217"/>
  <c r="Q1180" i="217"/>
  <c r="Q1176" i="217"/>
  <c r="Q1172" i="217"/>
  <c r="Q1168" i="217"/>
  <c r="Q1164" i="217"/>
  <c r="Q1160" i="217"/>
  <c r="Q1156" i="217"/>
  <c r="Q1152" i="217"/>
  <c r="Q1148" i="217"/>
  <c r="Q1144" i="217"/>
  <c r="Q1140" i="217"/>
  <c r="Q1136" i="217"/>
  <c r="Q1132" i="217"/>
  <c r="Q1128" i="217"/>
  <c r="Q1124" i="217"/>
  <c r="Q1120" i="217"/>
  <c r="Q1116" i="217"/>
  <c r="Q1112" i="217"/>
  <c r="Q1108" i="217"/>
  <c r="Q1104" i="217"/>
  <c r="Q1100" i="217"/>
  <c r="Q1096" i="217"/>
  <c r="Q1092" i="217"/>
  <c r="Q1088" i="217"/>
  <c r="Q1084" i="217"/>
  <c r="Q1080" i="217"/>
  <c r="Q1076" i="217"/>
  <c r="Q1072" i="217"/>
  <c r="Q1068" i="217"/>
  <c r="Q1064" i="217"/>
  <c r="Q1060" i="217"/>
  <c r="Q1056" i="217"/>
  <c r="Q1052" i="217"/>
  <c r="Q1048" i="217"/>
  <c r="Q1044" i="217"/>
  <c r="Q1040" i="217"/>
  <c r="Q1539" i="217"/>
  <c r="Q1535" i="217"/>
  <c r="Q1531" i="217"/>
  <c r="Q1527" i="217"/>
  <c r="Q1523" i="217"/>
  <c r="Q1519" i="217"/>
  <c r="Q1515" i="217"/>
  <c r="Q1511" i="217"/>
  <c r="Q1507" i="217"/>
  <c r="Q1503" i="217"/>
  <c r="Q1499" i="217"/>
  <c r="Q1495" i="217"/>
  <c r="Q1491" i="217"/>
  <c r="Q1487" i="217"/>
  <c r="Q1483" i="217"/>
  <c r="Q1479" i="217"/>
  <c r="Q1475" i="217"/>
  <c r="Q1471" i="217"/>
  <c r="Q1467" i="217"/>
  <c r="Q1463" i="217"/>
  <c r="Q1459" i="217"/>
  <c r="Q1455" i="217"/>
  <c r="Q1451" i="217"/>
  <c r="Q1447" i="217"/>
  <c r="Q1443" i="217"/>
  <c r="Q1439" i="217"/>
  <c r="Q1435" i="217"/>
  <c r="Q1431" i="217"/>
  <c r="Q1427" i="217"/>
  <c r="Q1423" i="217"/>
  <c r="Q1419" i="217"/>
  <c r="Q1415" i="217"/>
  <c r="Q1411" i="217"/>
  <c r="Q1407" i="217"/>
  <c r="Q1403" i="217"/>
  <c r="Q1399" i="217"/>
  <c r="Q1395" i="217"/>
  <c r="Q1391" i="217"/>
  <c r="Q1387" i="217"/>
  <c r="Q1383" i="217"/>
  <c r="Q1379" i="217"/>
  <c r="Q1375" i="217"/>
  <c r="Q1371" i="217"/>
  <c r="Q1367" i="217"/>
  <c r="Q1363" i="217"/>
  <c r="Q1359" i="217"/>
  <c r="Q1355" i="217"/>
  <c r="Q1351" i="217"/>
  <c r="Q1347" i="217"/>
  <c r="Q1343" i="217"/>
  <c r="Q1339" i="217"/>
  <c r="Q1335" i="217"/>
  <c r="Q1331" i="217"/>
  <c r="Q1327" i="217"/>
  <c r="Q1323" i="217"/>
  <c r="Q1319" i="217"/>
  <c r="Q1315" i="217"/>
  <c r="Q1311" i="217"/>
  <c r="Q1307" i="217"/>
  <c r="Q1303" i="217"/>
  <c r="Q1299" i="217"/>
  <c r="Q1295" i="217"/>
  <c r="Q1291" i="217"/>
  <c r="Q1287" i="217"/>
  <c r="Q1283" i="217"/>
  <c r="Q1279" i="217"/>
  <c r="Q1275" i="217"/>
  <c r="Q1271" i="217"/>
  <c r="Q1267" i="217"/>
  <c r="Q1263" i="217"/>
  <c r="Q1259" i="217"/>
  <c r="Q1255" i="217"/>
  <c r="Q1251" i="217"/>
  <c r="Q1247" i="217"/>
  <c r="Q1243" i="217"/>
  <c r="Q1239" i="217"/>
  <c r="Q1235" i="217"/>
  <c r="Q1231" i="217"/>
  <c r="Q1227" i="217"/>
  <c r="Q1223" i="217"/>
  <c r="Q1219" i="217"/>
  <c r="Q1215" i="217"/>
  <c r="Q1211" i="217"/>
  <c r="Q1207" i="217"/>
  <c r="Q1203" i="217"/>
  <c r="Q1199" i="217"/>
  <c r="Q1195" i="217"/>
  <c r="Q1191" i="217"/>
  <c r="Q1187" i="217"/>
  <c r="Q1183" i="217"/>
  <c r="Q1179" i="217"/>
  <c r="Q1175" i="217"/>
  <c r="Q1171" i="217"/>
  <c r="Q1167" i="217"/>
  <c r="Q1163" i="217"/>
  <c r="Q1159" i="217"/>
  <c r="Q1155" i="217"/>
  <c r="Q1151" i="217"/>
  <c r="Q1147" i="217"/>
  <c r="Q1143" i="217"/>
  <c r="Q1139" i="217"/>
  <c r="Q1135" i="217"/>
  <c r="Q1131" i="217"/>
  <c r="Q1127" i="217"/>
  <c r="Q1123" i="217"/>
  <c r="Q1119" i="217"/>
  <c r="Q1115" i="217"/>
  <c r="Q1111" i="217"/>
  <c r="Q1107" i="217"/>
  <c r="Q1103" i="217"/>
  <c r="Q1099" i="217"/>
  <c r="Q1095" i="217"/>
  <c r="Q1091" i="217"/>
  <c r="Q1087" i="217"/>
  <c r="Q1083" i="217"/>
  <c r="Q1079" i="217"/>
  <c r="Q1075" i="217"/>
  <c r="Q1071" i="217"/>
  <c r="Q1067" i="217"/>
  <c r="Q1063" i="217"/>
  <c r="Q1059" i="217"/>
  <c r="Q1055" i="217"/>
  <c r="Q1051" i="217"/>
  <c r="Q1047" i="217"/>
  <c r="Q1043" i="217"/>
  <c r="Q1526" i="217"/>
  <c r="Q1510" i="217"/>
  <c r="Q1494" i="217"/>
  <c r="Q1478" i="217"/>
  <c r="Q1462" i="217"/>
  <c r="Q1446" i="217"/>
  <c r="Q1430" i="217"/>
  <c r="Q1414" i="217"/>
  <c r="Q1398" i="217"/>
  <c r="Q1382" i="217"/>
  <c r="Q1366" i="217"/>
  <c r="Q1350" i="217"/>
  <c r="Q1334" i="217"/>
  <c r="Q1318" i="217"/>
  <c r="Q1302" i="217"/>
  <c r="Q1286" i="217"/>
  <c r="Q1270" i="217"/>
  <c r="Q1254" i="217"/>
  <c r="Q1238" i="217"/>
  <c r="Q1222" i="217"/>
  <c r="Q1206" i="217"/>
  <c r="Q1190" i="217"/>
  <c r="Q1174" i="217"/>
  <c r="Q1158" i="217"/>
  <c r="Q1142" i="217"/>
  <c r="Q1126" i="217"/>
  <c r="Q1110" i="217"/>
  <c r="Q1094" i="217"/>
  <c r="Q1078" i="217"/>
  <c r="Q1062" i="217"/>
  <c r="Q1046" i="217"/>
  <c r="Q1530" i="217"/>
  <c r="Q1466" i="217"/>
  <c r="Q1386" i="217"/>
  <c r="Q1322" i="217"/>
  <c r="Q1274" i="217"/>
  <c r="Q1210" i="217"/>
  <c r="Q1162" i="217"/>
  <c r="Q1098" i="217"/>
  <c r="Q1066" i="217"/>
  <c r="Q1538" i="217"/>
  <c r="Q1522" i="217"/>
  <c r="Q1506" i="217"/>
  <c r="Q1490" i="217"/>
  <c r="Q1474" i="217"/>
  <c r="Q1458" i="217"/>
  <c r="Q1442" i="217"/>
  <c r="Q1426" i="217"/>
  <c r="Q1410" i="217"/>
  <c r="Q1394" i="217"/>
  <c r="Q1378" i="217"/>
  <c r="Q1362" i="217"/>
  <c r="Q1346" i="217"/>
  <c r="Q1330" i="217"/>
  <c r="Q1314" i="217"/>
  <c r="Q1298" i="217"/>
  <c r="Q1282" i="217"/>
  <c r="Q1266" i="217"/>
  <c r="Q1250" i="217"/>
  <c r="Q1234" i="217"/>
  <c r="Q1218" i="217"/>
  <c r="Q1202" i="217"/>
  <c r="Q1186" i="217"/>
  <c r="Q1170" i="217"/>
  <c r="Q1154" i="217"/>
  <c r="Q1138" i="217"/>
  <c r="Q1122" i="217"/>
  <c r="Q1106" i="217"/>
  <c r="Q1090" i="217"/>
  <c r="Q1074" i="217"/>
  <c r="Q1058" i="217"/>
  <c r="Q1042" i="217"/>
  <c r="Q1498" i="217"/>
  <c r="Q1482" i="217"/>
  <c r="Q1434" i="217"/>
  <c r="Q1402" i="217"/>
  <c r="Q1354" i="217"/>
  <c r="Q1338" i="217"/>
  <c r="Q1258" i="217"/>
  <c r="Q1226" i="217"/>
  <c r="Q1178" i="217"/>
  <c r="Q1130" i="217"/>
  <c r="Q1082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294" i="217"/>
  <c r="Q1278" i="217"/>
  <c r="Q1262" i="217"/>
  <c r="Q1246" i="217"/>
  <c r="Q1230" i="217"/>
  <c r="Q1214" i="217"/>
  <c r="Q1198" i="217"/>
  <c r="Q1182" i="217"/>
  <c r="Q1166" i="217"/>
  <c r="Q1150" i="217"/>
  <c r="Q1134" i="217"/>
  <c r="Q1118" i="217"/>
  <c r="Q1102" i="217"/>
  <c r="Q1086" i="217"/>
  <c r="Q1070" i="217"/>
  <c r="Q1054" i="217"/>
  <c r="Q1514" i="217"/>
  <c r="Q1450" i="217"/>
  <c r="Q1418" i="217"/>
  <c r="Q1370" i="217"/>
  <c r="Q1306" i="217"/>
  <c r="Q1290" i="217"/>
  <c r="Q1242" i="217"/>
  <c r="Q1194" i="217"/>
  <c r="Q1146" i="217"/>
  <c r="Q1114" i="217"/>
  <c r="Q1050" i="217"/>
  <c r="K2921" i="217"/>
  <c r="K2603" i="217"/>
  <c r="Q2049" i="217"/>
  <c r="Q2048" i="217"/>
  <c r="Q2050" i="217"/>
  <c r="Q2044" i="217"/>
  <c r="Q2040" i="217"/>
  <c r="Q2036" i="217"/>
  <c r="Q2032" i="217"/>
  <c r="Q2028" i="217"/>
  <c r="Q2024" i="217"/>
  <c r="Q2020" i="217"/>
  <c r="Q2016" i="217"/>
  <c r="Q2012" i="217"/>
  <c r="Q2008" i="217"/>
  <c r="Q2004" i="217"/>
  <c r="Q2000" i="217"/>
  <c r="Q1996" i="217"/>
  <c r="Q1992" i="217"/>
  <c r="Q1988" i="217"/>
  <c r="Q1984" i="217"/>
  <c r="Q1980" i="217"/>
  <c r="Q1976" i="217"/>
  <c r="Q1972" i="217"/>
  <c r="Q1968" i="217"/>
  <c r="Q1964" i="217"/>
  <c r="Q1960" i="217"/>
  <c r="Q1956" i="217"/>
  <c r="Q1952" i="217"/>
  <c r="Q1948" i="217"/>
  <c r="Q1944" i="217"/>
  <c r="Q1940" i="217"/>
  <c r="Q1936" i="217"/>
  <c r="Q1932" i="217"/>
  <c r="Q1928" i="217"/>
  <c r="Q1924" i="217"/>
  <c r="Q1920" i="217"/>
  <c r="Q1916" i="217"/>
  <c r="Q1912" i="217"/>
  <c r="Q1908" i="217"/>
  <c r="Q1904" i="217"/>
  <c r="Q1900" i="217"/>
  <c r="Q1896" i="217"/>
  <c r="Q1892" i="217"/>
  <c r="Q1888" i="217"/>
  <c r="Q1884" i="217"/>
  <c r="Q1880" i="217"/>
  <c r="Q1876" i="217"/>
  <c r="Q1872" i="217"/>
  <c r="Q1868" i="217"/>
  <c r="Q1864" i="217"/>
  <c r="Q2047" i="217"/>
  <c r="Q2043" i="217"/>
  <c r="Q2039" i="217"/>
  <c r="Q2035" i="217"/>
  <c r="Q2031" i="217"/>
  <c r="Q2027" i="217"/>
  <c r="Q2023" i="217"/>
  <c r="Q2019" i="217"/>
  <c r="Q2015" i="217"/>
  <c r="Q2011" i="217"/>
  <c r="Q2007" i="217"/>
  <c r="Q2003" i="217"/>
  <c r="Q1999" i="217"/>
  <c r="Q1995" i="217"/>
  <c r="Q1991" i="217"/>
  <c r="Q1987" i="217"/>
  <c r="Q1983" i="217"/>
  <c r="Q1979" i="217"/>
  <c r="Q1975" i="217"/>
  <c r="Q1971" i="217"/>
  <c r="Q1967" i="217"/>
  <c r="Q1963" i="217"/>
  <c r="Q1959" i="217"/>
  <c r="Q1955" i="217"/>
  <c r="Q1951" i="217"/>
  <c r="Q1947" i="217"/>
  <c r="Q1943" i="217"/>
  <c r="Q1939" i="217"/>
  <c r="Q1935" i="217"/>
  <c r="Q1931" i="217"/>
  <c r="Q1927" i="217"/>
  <c r="Q1923" i="217"/>
  <c r="Q1919" i="217"/>
  <c r="Q1915" i="217"/>
  <c r="Q1911" i="217"/>
  <c r="Q2046" i="217"/>
  <c r="Q2042" i="217"/>
  <c r="Q2038" i="217"/>
  <c r="Q2034" i="217"/>
  <c r="Q2030" i="217"/>
  <c r="Q2026" i="217"/>
  <c r="Q2022" i="217"/>
  <c r="Q2018" i="217"/>
  <c r="Q2014" i="217"/>
  <c r="Q2010" i="217"/>
  <c r="Q2006" i="217"/>
  <c r="Q2002" i="217"/>
  <c r="Q1998" i="217"/>
  <c r="Q1994" i="217"/>
  <c r="Q1990" i="217"/>
  <c r="Q1986" i="217"/>
  <c r="Q1982" i="217"/>
  <c r="Q1978" i="217"/>
  <c r="Q1974" i="217"/>
  <c r="Q1970" i="217"/>
  <c r="Q1966" i="217"/>
  <c r="Q1962" i="217"/>
  <c r="Q1958" i="217"/>
  <c r="Q1954" i="217"/>
  <c r="Q1950" i="217"/>
  <c r="Q1946" i="217"/>
  <c r="Q1942" i="217"/>
  <c r="Q1938" i="217"/>
  <c r="Q1934" i="217"/>
  <c r="Q1930" i="217"/>
  <c r="Q1926" i="217"/>
  <c r="Q1922" i="217"/>
  <c r="Q1918" i="217"/>
  <c r="Q1914" i="217"/>
  <c r="Q1910" i="217"/>
  <c r="Q1906" i="217"/>
  <c r="Q1902" i="217"/>
  <c r="Q1898" i="217"/>
  <c r="Q1894" i="217"/>
  <c r="Q1890" i="217"/>
  <c r="Q1886" i="217"/>
  <c r="Q1882" i="217"/>
  <c r="Q1878" i="217"/>
  <c r="Q1874" i="217"/>
  <c r="Q1870" i="217"/>
  <c r="Q1866" i="217"/>
  <c r="Q1862" i="217"/>
  <c r="Q1858" i="217"/>
  <c r="Q1854" i="217"/>
  <c r="Q1850" i="217"/>
  <c r="Q1846" i="217"/>
  <c r="Q1842" i="217"/>
  <c r="Q1838" i="217"/>
  <c r="Q1834" i="217"/>
  <c r="Q1830" i="217"/>
  <c r="Q1826" i="217"/>
  <c r="Q1822" i="217"/>
  <c r="Q1818" i="217"/>
  <c r="Q1814" i="217"/>
  <c r="Q1810" i="217"/>
  <c r="Q1806" i="217"/>
  <c r="Q1802" i="217"/>
  <c r="Q1798" i="217"/>
  <c r="Q1794" i="217"/>
  <c r="Q1790" i="217"/>
  <c r="Q1786" i="217"/>
  <c r="Q2051" i="217"/>
  <c r="Q2033" i="217"/>
  <c r="Q2017" i="217"/>
  <c r="Q2001" i="217"/>
  <c r="Q1985" i="217"/>
  <c r="Q1969" i="217"/>
  <c r="Q1953" i="217"/>
  <c r="Q1937" i="217"/>
  <c r="Q1921" i="217"/>
  <c r="Q1907" i="217"/>
  <c r="Q1899" i="217"/>
  <c r="Q1891" i="217"/>
  <c r="Q1883" i="217"/>
  <c r="Q1875" i="217"/>
  <c r="Q1867" i="217"/>
  <c r="Q1860" i="217"/>
  <c r="Q1855" i="217"/>
  <c r="Q1849" i="217"/>
  <c r="Q1844" i="217"/>
  <c r="Q1839" i="217"/>
  <c r="Q1833" i="217"/>
  <c r="Q1828" i="217"/>
  <c r="Q1823" i="217"/>
  <c r="Q1817" i="217"/>
  <c r="Q1812" i="217"/>
  <c r="Q1807" i="217"/>
  <c r="Q1801" i="217"/>
  <c r="Q1796" i="217"/>
  <c r="Q1791" i="217"/>
  <c r="Q1785" i="217"/>
  <c r="Q1781" i="217"/>
  <c r="Q1777" i="217"/>
  <c r="Q1773" i="217"/>
  <c r="Q1769" i="217"/>
  <c r="Q1765" i="217"/>
  <c r="Q1761" i="217"/>
  <c r="Q1757" i="217"/>
  <c r="Q1753" i="217"/>
  <c r="Q1749" i="217"/>
  <c r="Q1745" i="217"/>
  <c r="Q1741" i="217"/>
  <c r="Q1737" i="217"/>
  <c r="Q1733" i="217"/>
  <c r="Q1729" i="217"/>
  <c r="Q1725" i="217"/>
  <c r="Q1721" i="217"/>
  <c r="Q1717" i="217"/>
  <c r="Q1713" i="217"/>
  <c r="Q1709" i="217"/>
  <c r="Q1705" i="217"/>
  <c r="Q1701" i="217"/>
  <c r="Q1697" i="217"/>
  <c r="Q1693" i="217"/>
  <c r="Q1689" i="217"/>
  <c r="Q1685" i="217"/>
  <c r="Q1681" i="217"/>
  <c r="Q1677" i="217"/>
  <c r="Q1673" i="217"/>
  <c r="Q1669" i="217"/>
  <c r="Q1665" i="217"/>
  <c r="Q1661" i="217"/>
  <c r="Q1657" i="217"/>
  <c r="Q1653" i="217"/>
  <c r="Q1649" i="217"/>
  <c r="Q1645" i="217"/>
  <c r="Q1641" i="217"/>
  <c r="Q1637" i="217"/>
  <c r="Q1633" i="217"/>
  <c r="Q1629" i="217"/>
  <c r="Q1625" i="217"/>
  <c r="Q1621" i="217"/>
  <c r="Q1617" i="217"/>
  <c r="Q1613" i="217"/>
  <c r="Q1609" i="217"/>
  <c r="Q1605" i="217"/>
  <c r="Q1601" i="217"/>
  <c r="Q1597" i="217"/>
  <c r="Q1593" i="217"/>
  <c r="Q1589" i="217"/>
  <c r="Q1585" i="217"/>
  <c r="Q1581" i="217"/>
  <c r="Q1577" i="217"/>
  <c r="Q1573" i="217"/>
  <c r="Q1569" i="217"/>
  <c r="Q1565" i="217"/>
  <c r="Q1561" i="217"/>
  <c r="Q1557" i="217"/>
  <c r="Q1553" i="217"/>
  <c r="Q2045" i="217"/>
  <c r="Q2029" i="217"/>
  <c r="Q2013" i="217"/>
  <c r="Q1997" i="217"/>
  <c r="Q1981" i="217"/>
  <c r="Q1965" i="217"/>
  <c r="Q1949" i="217"/>
  <c r="Q1933" i="217"/>
  <c r="Q1917" i="217"/>
  <c r="Q1905" i="217"/>
  <c r="Q1897" i="217"/>
  <c r="Q1889" i="217"/>
  <c r="Q1881" i="217"/>
  <c r="Q1873" i="217"/>
  <c r="Q1865" i="217"/>
  <c r="Q1859" i="217"/>
  <c r="Q1853" i="217"/>
  <c r="Q1848" i="217"/>
  <c r="Q1843" i="217"/>
  <c r="Q1837" i="217"/>
  <c r="Q1832" i="217"/>
  <c r="Q1827" i="217"/>
  <c r="Q1821" i="217"/>
  <c r="Q1816" i="217"/>
  <c r="Q1811" i="217"/>
  <c r="Q1805" i="217"/>
  <c r="Q1800" i="217"/>
  <c r="Q1795" i="217"/>
  <c r="Q1789" i="217"/>
  <c r="Q1784" i="217"/>
  <c r="Q1780" i="217"/>
  <c r="Q1776" i="217"/>
  <c r="Q1772" i="217"/>
  <c r="Q1768" i="217"/>
  <c r="Q1764" i="217"/>
  <c r="Q1760" i="217"/>
  <c r="Q1756" i="217"/>
  <c r="Q1752" i="217"/>
  <c r="Q1748" i="217"/>
  <c r="Q1744" i="217"/>
  <c r="Q1740" i="217"/>
  <c r="Q1736" i="217"/>
  <c r="Q1732" i="217"/>
  <c r="Q1728" i="217"/>
  <c r="Q1724" i="217"/>
  <c r="Q1720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1620" i="217"/>
  <c r="Q1616" i="217"/>
  <c r="Q1612" i="217"/>
  <c r="Q1608" i="217"/>
  <c r="Q1604" i="217"/>
  <c r="Q1600" i="217"/>
  <c r="Q1596" i="217"/>
  <c r="Q1592" i="217"/>
  <c r="Q1588" i="217"/>
  <c r="Q1584" i="217"/>
  <c r="Q1580" i="217"/>
  <c r="Q1576" i="217"/>
  <c r="Q1572" i="217"/>
  <c r="Q1568" i="217"/>
  <c r="Q1564" i="217"/>
  <c r="Q1560" i="217"/>
  <c r="Q1556" i="217"/>
  <c r="Q1552" i="217"/>
  <c r="Q2041" i="217"/>
  <c r="Q2025" i="217"/>
  <c r="Q2009" i="217"/>
  <c r="Q1993" i="217"/>
  <c r="Q1977" i="217"/>
  <c r="Q1961" i="217"/>
  <c r="Q1945" i="217"/>
  <c r="Q1929" i="217"/>
  <c r="Q1913" i="217"/>
  <c r="Q1903" i="217"/>
  <c r="Q1895" i="217"/>
  <c r="Q1887" i="217"/>
  <c r="Q1879" i="217"/>
  <c r="Q1871" i="217"/>
  <c r="Q1863" i="217"/>
  <c r="Q1857" i="217"/>
  <c r="Q1852" i="217"/>
  <c r="Q1847" i="217"/>
  <c r="Q1841" i="217"/>
  <c r="Q1836" i="217"/>
  <c r="Q1831" i="217"/>
  <c r="Q1825" i="217"/>
  <c r="Q1820" i="217"/>
  <c r="Q1815" i="217"/>
  <c r="Q1809" i="217"/>
  <c r="Q1804" i="217"/>
  <c r="Q1799" i="217"/>
  <c r="Q1793" i="217"/>
  <c r="Q1788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05" i="217"/>
  <c r="Q1941" i="217"/>
  <c r="Q1893" i="217"/>
  <c r="Q1861" i="217"/>
  <c r="Q1840" i="217"/>
  <c r="Q1819" i="217"/>
  <c r="Q1797" i="217"/>
  <c r="Q1778" i="217"/>
  <c r="Q1762" i="217"/>
  <c r="Q1746" i="217"/>
  <c r="Q1730" i="217"/>
  <c r="Q1714" i="217"/>
  <c r="Q1698" i="217"/>
  <c r="Q1682" i="217"/>
  <c r="Q1666" i="217"/>
  <c r="Q1650" i="217"/>
  <c r="Q1634" i="217"/>
  <c r="Q1618" i="217"/>
  <c r="Q1602" i="217"/>
  <c r="Q1586" i="217"/>
  <c r="Q1570" i="217"/>
  <c r="Q1554" i="217"/>
  <c r="Q1702" i="217"/>
  <c r="Q1638" i="217"/>
  <c r="Q1574" i="217"/>
  <c r="Q1989" i="217"/>
  <c r="Q1925" i="217"/>
  <c r="Q1885" i="217"/>
  <c r="Q1856" i="217"/>
  <c r="Q1835" i="217"/>
  <c r="Q1813" i="217"/>
  <c r="Q1792" i="217"/>
  <c r="Q1774" i="217"/>
  <c r="Q1758" i="217"/>
  <c r="Q1742" i="217"/>
  <c r="Q1726" i="217"/>
  <c r="Q1710" i="217"/>
  <c r="Q1694" i="217"/>
  <c r="Q1678" i="217"/>
  <c r="Q1662" i="217"/>
  <c r="Q1646" i="217"/>
  <c r="Q1630" i="217"/>
  <c r="Q1614" i="217"/>
  <c r="Q1598" i="217"/>
  <c r="Q1582" i="217"/>
  <c r="Q1566" i="217"/>
  <c r="Q2021" i="217"/>
  <c r="Q1901" i="217"/>
  <c r="Q1845" i="217"/>
  <c r="Q1824" i="217"/>
  <c r="Q1803" i="217"/>
  <c r="Q1766" i="217"/>
  <c r="Q1734" i="217"/>
  <c r="Q1686" i="217"/>
  <c r="Q1670" i="217"/>
  <c r="Q1622" i="217"/>
  <c r="Q1590" i="217"/>
  <c r="Q1558" i="217"/>
  <c r="Q2037" i="217"/>
  <c r="Q1973" i="217"/>
  <c r="Q1909" i="217"/>
  <c r="Q1877" i="217"/>
  <c r="Q1851" i="217"/>
  <c r="Q1829" i="217"/>
  <c r="Q1808" i="217"/>
  <c r="Q1787" i="217"/>
  <c r="Q1770" i="217"/>
  <c r="Q1754" i="217"/>
  <c r="Q1738" i="217"/>
  <c r="Q1722" i="217"/>
  <c r="Q1706" i="217"/>
  <c r="Q1690" i="217"/>
  <c r="Q1674" i="217"/>
  <c r="Q1658" i="217"/>
  <c r="Q1642" i="217"/>
  <c r="Q1626" i="217"/>
  <c r="Q1610" i="217"/>
  <c r="Q1594" i="217"/>
  <c r="Q1578" i="217"/>
  <c r="Q1562" i="217"/>
  <c r="Q1957" i="217"/>
  <c r="Q1869" i="217"/>
  <c r="Q1782" i="217"/>
  <c r="Q1750" i="217"/>
  <c r="Q1718" i="217"/>
  <c r="Q1654" i="217"/>
  <c r="Q1606" i="217"/>
  <c r="K3017" i="217"/>
  <c r="K2051" i="217"/>
  <c r="K2015" i="217"/>
  <c r="K1951" i="217"/>
  <c r="K1887" i="217"/>
  <c r="K1823" i="217"/>
  <c r="K1759" i="217"/>
  <c r="K1695" i="217"/>
  <c r="K1631" i="217"/>
  <c r="K1567" i="217"/>
  <c r="K1999" i="217"/>
  <c r="K1935" i="217"/>
  <c r="K1871" i="217"/>
  <c r="K1807" i="217"/>
  <c r="K1743" i="217"/>
  <c r="K1679" i="217"/>
  <c r="K1615" i="217"/>
  <c r="K2047" i="217"/>
  <c r="K1983" i="217"/>
  <c r="K1919" i="217"/>
  <c r="K1855" i="217"/>
  <c r="K1791" i="217"/>
  <c r="K1727" i="217"/>
  <c r="K1663" i="217"/>
  <c r="K1599" i="217"/>
  <c r="K1967" i="217"/>
  <c r="K1711" i="217"/>
  <c r="K1903" i="217"/>
  <c r="K1647" i="217"/>
  <c r="K2031" i="217"/>
  <c r="K1775" i="217"/>
  <c r="K1839" i="217"/>
  <c r="K1583" i="217"/>
  <c r="K1531" i="217"/>
  <c r="Q513" i="217"/>
  <c r="Q509" i="217"/>
  <c r="Q505" i="217"/>
  <c r="Q501" i="217"/>
  <c r="Q497" i="217"/>
  <c r="Q493" i="217"/>
  <c r="Q489" i="217"/>
  <c r="Q485" i="217"/>
  <c r="Q481" i="217"/>
  <c r="Q477" i="217"/>
  <c r="Q473" i="217"/>
  <c r="Q469" i="217"/>
  <c r="Q465" i="217"/>
  <c r="Q461" i="217"/>
  <c r="Q457" i="217"/>
  <c r="Q453" i="217"/>
  <c r="Q449" i="217"/>
  <c r="Q445" i="217"/>
  <c r="Q441" i="217"/>
  <c r="Q437" i="217"/>
  <c r="Q433" i="217"/>
  <c r="Q429" i="217"/>
  <c r="Q425" i="217"/>
  <c r="Q421" i="217"/>
  <c r="Q417" i="217"/>
  <c r="Q413" i="217"/>
  <c r="Q409" i="217"/>
  <c r="Q405" i="217"/>
  <c r="Q401" i="217"/>
  <c r="Q397" i="217"/>
  <c r="Q393" i="217"/>
  <c r="Q389" i="217"/>
  <c r="Q385" i="217"/>
  <c r="Q381" i="217"/>
  <c r="Q377" i="217"/>
  <c r="Q373" i="217"/>
  <c r="Q369" i="217"/>
  <c r="Q365" i="217"/>
  <c r="Q361" i="217"/>
  <c r="Q357" i="217"/>
  <c r="Q353" i="217"/>
  <c r="Q349" i="217"/>
  <c r="Q345" i="217"/>
  <c r="Q341" i="217"/>
  <c r="Q337" i="217"/>
  <c r="Q333" i="217"/>
  <c r="Q329" i="217"/>
  <c r="Q325" i="217"/>
  <c r="Q321" i="217"/>
  <c r="Q317" i="217"/>
  <c r="Q313" i="217"/>
  <c r="Q309" i="217"/>
  <c r="Q305" i="217"/>
  <c r="Q301" i="217"/>
  <c r="Q297" i="217"/>
  <c r="Q293" i="217"/>
  <c r="Q289" i="217"/>
  <c r="Q285" i="217"/>
  <c r="Q281" i="217"/>
  <c r="Q277" i="217"/>
  <c r="Q273" i="217"/>
  <c r="Q269" i="217"/>
  <c r="Q265" i="217"/>
  <c r="Q261" i="217"/>
  <c r="Q257" i="217"/>
  <c r="Q253" i="217"/>
  <c r="Q249" i="217"/>
  <c r="Q245" i="217"/>
  <c r="Q241" i="217"/>
  <c r="Q237" i="217"/>
  <c r="Q233" i="217"/>
  <c r="Q229" i="217"/>
  <c r="Q225" i="217"/>
  <c r="Q221" i="217"/>
  <c r="Q217" i="217"/>
  <c r="Q213" i="217"/>
  <c r="Q209" i="217"/>
  <c r="Q205" i="217"/>
  <c r="Q201" i="217"/>
  <c r="Q197" i="217"/>
  <c r="Q193" i="217"/>
  <c r="Q189" i="217"/>
  <c r="Q185" i="217"/>
  <c r="Q181" i="217"/>
  <c r="Q177" i="217"/>
  <c r="Q173" i="217"/>
  <c r="Q169" i="217"/>
  <c r="Q165" i="217"/>
  <c r="Q161" i="217"/>
  <c r="Q157" i="217"/>
  <c r="Q153" i="217"/>
  <c r="Q149" i="217"/>
  <c r="Q145" i="217"/>
  <c r="Q141" i="217"/>
  <c r="Q137" i="217"/>
  <c r="Q133" i="217"/>
  <c r="Q129" i="217"/>
  <c r="Q125" i="217"/>
  <c r="Q121" i="217"/>
  <c r="Q117" i="217"/>
  <c r="Q113" i="217"/>
  <c r="Q109" i="217"/>
  <c r="Q105" i="217"/>
  <c r="Q101" i="217"/>
  <c r="Q97" i="217"/>
  <c r="Q93" i="217"/>
  <c r="Q89" i="217"/>
  <c r="Q85" i="217"/>
  <c r="Q81" i="217"/>
  <c r="Q77" i="217"/>
  <c r="Q73" i="217"/>
  <c r="Q69" i="217"/>
  <c r="Q65" i="217"/>
  <c r="Q61" i="217"/>
  <c r="Q57" i="217"/>
  <c r="Q53" i="217"/>
  <c r="Q49" i="217"/>
  <c r="Q45" i="217"/>
  <c r="Q41" i="217"/>
  <c r="Q37" i="217"/>
  <c r="Q33" i="217"/>
  <c r="Q29" i="217"/>
  <c r="Q25" i="217"/>
  <c r="Q21" i="217"/>
  <c r="Q17" i="217"/>
  <c r="Q512" i="217"/>
  <c r="Q508" i="217"/>
  <c r="Q504" i="217"/>
  <c r="Q500" i="217"/>
  <c r="Q496" i="217"/>
  <c r="Q492" i="217"/>
  <c r="Q488" i="217"/>
  <c r="Q484" i="217"/>
  <c r="Q480" i="217"/>
  <c r="Q476" i="217"/>
  <c r="Q472" i="217"/>
  <c r="Q468" i="217"/>
  <c r="Q464" i="217"/>
  <c r="Q460" i="217"/>
  <c r="Q456" i="217"/>
  <c r="Q452" i="217"/>
  <c r="Q448" i="217"/>
  <c r="Q444" i="217"/>
  <c r="Q440" i="217"/>
  <c r="Q436" i="217"/>
  <c r="Q432" i="217"/>
  <c r="Q428" i="217"/>
  <c r="Q424" i="217"/>
  <c r="Q420" i="217"/>
  <c r="Q416" i="217"/>
  <c r="Q412" i="217"/>
  <c r="Q408" i="217"/>
  <c r="Q404" i="217"/>
  <c r="Q400" i="217"/>
  <c r="Q396" i="217"/>
  <c r="Q392" i="217"/>
  <c r="Q388" i="217"/>
  <c r="Q384" i="217"/>
  <c r="Q380" i="217"/>
  <c r="Q376" i="217"/>
  <c r="Q372" i="217"/>
  <c r="Q368" i="217"/>
  <c r="Q364" i="217"/>
  <c r="Q360" i="217"/>
  <c r="Q356" i="217"/>
  <c r="Q352" i="217"/>
  <c r="Q348" i="217"/>
  <c r="Q344" i="217"/>
  <c r="Q340" i="217"/>
  <c r="Q336" i="217"/>
  <c r="Q332" i="217"/>
  <c r="Q328" i="217"/>
  <c r="Q324" i="217"/>
  <c r="Q320" i="217"/>
  <c r="Q316" i="217"/>
  <c r="Q312" i="217"/>
  <c r="Q308" i="217"/>
  <c r="Q304" i="217"/>
  <c r="Q300" i="217"/>
  <c r="Q296" i="217"/>
  <c r="Q292" i="217"/>
  <c r="Q288" i="217"/>
  <c r="Q284" i="217"/>
  <c r="Q280" i="217"/>
  <c r="Q276" i="217"/>
  <c r="Q272" i="217"/>
  <c r="Q268" i="217"/>
  <c r="Q264" i="217"/>
  <c r="Q260" i="217"/>
  <c r="Q256" i="217"/>
  <c r="Q252" i="217"/>
  <c r="Q248" i="217"/>
  <c r="Q244" i="217"/>
  <c r="Q240" i="217"/>
  <c r="Q236" i="217"/>
  <c r="Q232" i="217"/>
  <c r="Q228" i="217"/>
  <c r="Q224" i="217"/>
  <c r="Q220" i="217"/>
  <c r="Q216" i="217"/>
  <c r="Q212" i="217"/>
  <c r="Q208" i="217"/>
  <c r="Q204" i="217"/>
  <c r="Q200" i="217"/>
  <c r="Q196" i="217"/>
  <c r="Q192" i="217"/>
  <c r="Q188" i="217"/>
  <c r="Q184" i="217"/>
  <c r="Q180" i="217"/>
  <c r="Q176" i="217"/>
  <c r="Q172" i="217"/>
  <c r="Q168" i="217"/>
  <c r="Q164" i="217"/>
  <c r="Q160" i="217"/>
  <c r="Q156" i="217"/>
  <c r="Q152" i="217"/>
  <c r="Q148" i="217"/>
  <c r="Q144" i="217"/>
  <c r="Q140" i="217"/>
  <c r="Q136" i="217"/>
  <c r="Q132" i="217"/>
  <c r="Q128" i="217"/>
  <c r="Q124" i="217"/>
  <c r="Q120" i="217"/>
  <c r="Q116" i="217"/>
  <c r="Q112" i="217"/>
  <c r="Q108" i="217"/>
  <c r="Q104" i="217"/>
  <c r="Q100" i="217"/>
  <c r="Q96" i="217"/>
  <c r="Q92" i="217"/>
  <c r="Q88" i="217"/>
  <c r="Q84" i="217"/>
  <c r="Q80" i="217"/>
  <c r="Q76" i="217"/>
  <c r="Q72" i="217"/>
  <c r="Q68" i="217"/>
  <c r="Q64" i="217"/>
  <c r="Q60" i="217"/>
  <c r="Q56" i="217"/>
  <c r="Q52" i="217"/>
  <c r="Q48" i="217"/>
  <c r="Q44" i="217"/>
  <c r="Q40" i="217"/>
  <c r="Q36" i="217"/>
  <c r="Q32" i="217"/>
  <c r="Q28" i="217"/>
  <c r="Q24" i="217"/>
  <c r="Q20" i="217"/>
  <c r="Q16" i="217"/>
  <c r="Q510" i="217"/>
  <c r="Q506" i="217"/>
  <c r="Q502" i="217"/>
  <c r="Q498" i="217"/>
  <c r="Q494" i="217"/>
  <c r="Q490" i="217"/>
  <c r="Q482" i="217"/>
  <c r="Q470" i="217"/>
  <c r="Q462" i="217"/>
  <c r="Q454" i="217"/>
  <c r="Q446" i="217"/>
  <c r="Q438" i="217"/>
  <c r="Q430" i="217"/>
  <c r="Q426" i="217"/>
  <c r="Q418" i="217"/>
  <c r="Q414" i="217"/>
  <c r="Q410" i="217"/>
  <c r="Q406" i="217"/>
  <c r="Q402" i="217"/>
  <c r="Q398" i="217"/>
  <c r="Q394" i="217"/>
  <c r="Q386" i="217"/>
  <c r="Q382" i="217"/>
  <c r="Q378" i="217"/>
  <c r="Q370" i="217"/>
  <c r="Q366" i="217"/>
  <c r="Q358" i="217"/>
  <c r="Q354" i="217"/>
  <c r="Q346" i="217"/>
  <c r="Q338" i="217"/>
  <c r="Q330" i="217"/>
  <c r="Q322" i="217"/>
  <c r="Q314" i="217"/>
  <c r="Q306" i="217"/>
  <c r="Q298" i="217"/>
  <c r="Q290" i="217"/>
  <c r="Q274" i="217"/>
  <c r="Q266" i="217"/>
  <c r="Q258" i="217"/>
  <c r="Q246" i="217"/>
  <c r="Q242" i="217"/>
  <c r="Q238" i="217"/>
  <c r="Q230" i="217"/>
  <c r="Q226" i="217"/>
  <c r="Q222" i="217"/>
  <c r="Q214" i="217"/>
  <c r="Q210" i="217"/>
  <c r="Q202" i="217"/>
  <c r="Q194" i="217"/>
  <c r="Q186" i="217"/>
  <c r="Q182" i="217"/>
  <c r="Q174" i="217"/>
  <c r="Q170" i="217"/>
  <c r="Q162" i="217"/>
  <c r="Q154" i="217"/>
  <c r="Q146" i="217"/>
  <c r="Q138" i="217"/>
  <c r="Q130" i="217"/>
  <c r="Q515" i="217"/>
  <c r="Q511" i="217"/>
  <c r="Q507" i="217"/>
  <c r="Q503" i="217"/>
  <c r="Q499" i="217"/>
  <c r="Q495" i="217"/>
  <c r="Q491" i="217"/>
  <c r="Q487" i="217"/>
  <c r="Q483" i="217"/>
  <c r="Q479" i="217"/>
  <c r="Q475" i="217"/>
  <c r="Q471" i="217"/>
  <c r="Q467" i="217"/>
  <c r="Q463" i="217"/>
  <c r="Q459" i="217"/>
  <c r="Q455" i="217"/>
  <c r="Q451" i="217"/>
  <c r="Q447" i="217"/>
  <c r="Q443" i="217"/>
  <c r="Q439" i="217"/>
  <c r="Q435" i="217"/>
  <c r="Q431" i="217"/>
  <c r="Q427" i="217"/>
  <c r="Q423" i="217"/>
  <c r="Q419" i="217"/>
  <c r="Q415" i="217"/>
  <c r="Q411" i="217"/>
  <c r="Q407" i="217"/>
  <c r="Q403" i="217"/>
  <c r="Q399" i="217"/>
  <c r="Q395" i="217"/>
  <c r="Q391" i="217"/>
  <c r="Q387" i="217"/>
  <c r="Q383" i="217"/>
  <c r="Q379" i="217"/>
  <c r="Q375" i="217"/>
  <c r="Q371" i="217"/>
  <c r="Q367" i="217"/>
  <c r="Q363" i="217"/>
  <c r="Q359" i="217"/>
  <c r="Q355" i="217"/>
  <c r="Q351" i="217"/>
  <c r="Q347" i="217"/>
  <c r="Q343" i="217"/>
  <c r="Q339" i="217"/>
  <c r="Q335" i="217"/>
  <c r="Q331" i="217"/>
  <c r="Q327" i="217"/>
  <c r="Q323" i="217"/>
  <c r="Q319" i="217"/>
  <c r="Q315" i="217"/>
  <c r="Q311" i="217"/>
  <c r="Q307" i="217"/>
  <c r="Q303" i="217"/>
  <c r="Q299" i="217"/>
  <c r="Q295" i="217"/>
  <c r="Q291" i="217"/>
  <c r="Q287" i="217"/>
  <c r="Q283" i="217"/>
  <c r="Q279" i="217"/>
  <c r="Q275" i="217"/>
  <c r="Q271" i="217"/>
  <c r="Q267" i="217"/>
  <c r="Q263" i="217"/>
  <c r="Q259" i="217"/>
  <c r="Q255" i="217"/>
  <c r="Q251" i="217"/>
  <c r="Q247" i="217"/>
  <c r="Q243" i="217"/>
  <c r="Q239" i="217"/>
  <c r="Q235" i="217"/>
  <c r="Q231" i="217"/>
  <c r="Q227" i="217"/>
  <c r="Q223" i="217"/>
  <c r="Q219" i="217"/>
  <c r="Q215" i="217"/>
  <c r="Q211" i="217"/>
  <c r="Q207" i="217"/>
  <c r="Q203" i="217"/>
  <c r="Q199" i="217"/>
  <c r="Q195" i="217"/>
  <c r="Q191" i="217"/>
  <c r="Q187" i="217"/>
  <c r="Q183" i="217"/>
  <c r="Q179" i="217"/>
  <c r="Q175" i="217"/>
  <c r="Q171" i="217"/>
  <c r="Q167" i="217"/>
  <c r="Q163" i="217"/>
  <c r="Q159" i="217"/>
  <c r="Q155" i="217"/>
  <c r="Q151" i="217"/>
  <c r="Q147" i="217"/>
  <c r="Q143" i="217"/>
  <c r="Q139" i="217"/>
  <c r="Q135" i="217"/>
  <c r="Q131" i="217"/>
  <c r="Q127" i="217"/>
  <c r="Q123" i="217"/>
  <c r="Q119" i="217"/>
  <c r="Q115" i="217"/>
  <c r="Q111" i="217"/>
  <c r="Q107" i="217"/>
  <c r="Q103" i="217"/>
  <c r="Q99" i="217"/>
  <c r="Q95" i="217"/>
  <c r="Q91" i="217"/>
  <c r="Q87" i="217"/>
  <c r="Q83" i="217"/>
  <c r="Q79" i="217"/>
  <c r="Q75" i="217"/>
  <c r="Q71" i="217"/>
  <c r="Q67" i="217"/>
  <c r="Q63" i="217"/>
  <c r="Q59" i="217"/>
  <c r="Q55" i="217"/>
  <c r="Q51" i="217"/>
  <c r="Q47" i="217"/>
  <c r="Q43" i="217"/>
  <c r="Q39" i="217"/>
  <c r="Q35" i="217"/>
  <c r="Q31" i="217"/>
  <c r="Q27" i="217"/>
  <c r="Q23" i="217"/>
  <c r="Q19" i="217"/>
  <c r="Q514" i="217"/>
  <c r="Q486" i="217"/>
  <c r="Q478" i="217"/>
  <c r="Q474" i="217"/>
  <c r="Q466" i="217"/>
  <c r="Q458" i="217"/>
  <c r="Q450" i="217"/>
  <c r="Q442" i="217"/>
  <c r="Q434" i="217"/>
  <c r="Q422" i="217"/>
  <c r="Q390" i="217"/>
  <c r="Q374" i="217"/>
  <c r="Q362" i="217"/>
  <c r="Q350" i="217"/>
  <c r="Q342" i="217"/>
  <c r="Q334" i="217"/>
  <c r="Q326" i="217"/>
  <c r="Q318" i="217"/>
  <c r="Q310" i="217"/>
  <c r="Q302" i="217"/>
  <c r="Q294" i="217"/>
  <c r="Q286" i="217"/>
  <c r="Q282" i="217"/>
  <c r="Q278" i="217"/>
  <c r="Q270" i="217"/>
  <c r="Q262" i="217"/>
  <c r="Q254" i="217"/>
  <c r="Q250" i="217"/>
  <c r="Q234" i="217"/>
  <c r="Q218" i="217"/>
  <c r="Q206" i="217"/>
  <c r="Q198" i="217"/>
  <c r="Q190" i="217"/>
  <c r="Q178" i="217"/>
  <c r="Q166" i="217"/>
  <c r="Q158" i="217"/>
  <c r="Q150" i="217"/>
  <c r="Q142" i="217"/>
  <c r="Q134" i="217"/>
  <c r="Q126" i="217"/>
  <c r="Q118" i="217"/>
  <c r="Q114" i="217"/>
  <c r="Q110" i="217"/>
  <c r="Q106" i="217"/>
  <c r="Q102" i="217"/>
  <c r="Q98" i="217"/>
  <c r="Q94" i="217"/>
  <c r="Q90" i="217"/>
  <c r="Q86" i="217"/>
  <c r="Q82" i="217"/>
  <c r="Q70" i="217"/>
  <c r="Q54" i="217"/>
  <c r="Q38" i="217"/>
  <c r="Q22" i="217"/>
  <c r="Q122" i="217"/>
  <c r="Q66" i="217"/>
  <c r="Q50" i="217"/>
  <c r="Q34" i="217"/>
  <c r="Q18" i="217"/>
  <c r="Q74" i="217"/>
  <c r="Q78" i="217"/>
  <c r="Q62" i="217"/>
  <c r="Q46" i="217"/>
  <c r="Q30" i="217"/>
  <c r="Q58" i="217"/>
  <c r="Q42" i="217"/>
  <c r="Q26" i="217"/>
  <c r="D48" i="221"/>
  <c r="D49" i="221"/>
  <c r="D46" i="221"/>
  <c r="D53" i="221"/>
  <c r="D24" i="221"/>
  <c r="D45" i="221"/>
  <c r="E1759" i="217"/>
  <c r="E1695" i="217"/>
  <c r="E1631" i="217"/>
  <c r="E1567" i="217"/>
  <c r="E2015" i="217"/>
  <c r="E1887" i="217"/>
  <c r="E1823" i="217"/>
  <c r="E1951" i="217"/>
  <c r="E1711" i="217"/>
  <c r="E3169" i="217"/>
  <c r="E3213" i="217"/>
  <c r="E3209" i="217"/>
  <c r="E3122" i="217"/>
  <c r="E3186" i="217"/>
  <c r="E3256" i="217"/>
  <c r="E3512" i="217"/>
  <c r="E3135" i="217"/>
  <c r="E3199" i="217"/>
  <c r="E3308" i="217"/>
  <c r="E3564" i="217"/>
  <c r="E3144" i="217"/>
  <c r="E3208" i="217"/>
  <c r="E3344" i="217"/>
  <c r="E3249" i="217"/>
  <c r="E3313" i="217"/>
  <c r="E3377" i="217"/>
  <c r="E3441" i="217"/>
  <c r="E3505" i="217"/>
  <c r="E3569" i="217"/>
  <c r="E3294" i="217"/>
  <c r="E3358" i="217"/>
  <c r="E3422" i="217"/>
  <c r="E3486" i="217"/>
  <c r="E3550" i="217"/>
  <c r="E3275" i="217"/>
  <c r="E3339" i="217"/>
  <c r="E3403" i="217"/>
  <c r="E3467" i="217"/>
  <c r="E3531" i="217"/>
  <c r="E2027" i="217"/>
  <c r="E1963" i="217"/>
  <c r="E1899" i="217"/>
  <c r="E1835" i="217"/>
  <c r="E1771" i="217"/>
  <c r="E1707" i="217"/>
  <c r="E1643" i="217"/>
  <c r="E1579" i="217"/>
  <c r="E535" i="217"/>
  <c r="E884" i="217"/>
  <c r="E796" i="217"/>
  <c r="E592" i="217"/>
  <c r="E972" i="217"/>
  <c r="E937" i="217"/>
  <c r="E1001" i="217"/>
  <c r="E966" i="217"/>
  <c r="E2023" i="217"/>
  <c r="E1959" i="217"/>
  <c r="E1895" i="217"/>
  <c r="E1831" i="217"/>
  <c r="E1767" i="217"/>
  <c r="E1703" i="217"/>
  <c r="E1639" i="217"/>
  <c r="E1575" i="217"/>
  <c r="E1560" i="217"/>
  <c r="E1576" i="217"/>
  <c r="E1592" i="217"/>
  <c r="E1608" i="217"/>
  <c r="E1624" i="217"/>
  <c r="E1640" i="217"/>
  <c r="E1656" i="217"/>
  <c r="E1672" i="217"/>
  <c r="E1688" i="217"/>
  <c r="E1704" i="217"/>
  <c r="E1720" i="217"/>
  <c r="E1736" i="217"/>
  <c r="E1752" i="217"/>
  <c r="E1768" i="217"/>
  <c r="E1784" i="217"/>
  <c r="E1800" i="217"/>
  <c r="E1816" i="217"/>
  <c r="E1832" i="217"/>
  <c r="E1848" i="217"/>
  <c r="E1864" i="217"/>
  <c r="E1880" i="217"/>
  <c r="E1896" i="217"/>
  <c r="E1912" i="217"/>
  <c r="E1928" i="217"/>
  <c r="E1944" i="217"/>
  <c r="E1960" i="217"/>
  <c r="E1976" i="217"/>
  <c r="E1992" i="217"/>
  <c r="E2008" i="217"/>
  <c r="E2024" i="217"/>
  <c r="E2040" i="217"/>
  <c r="E1557" i="217"/>
  <c r="E1573" i="217"/>
  <c r="E1589" i="217"/>
  <c r="E1605" i="217"/>
  <c r="E1621" i="217"/>
  <c r="E1637" i="217"/>
  <c r="E1653" i="217"/>
  <c r="E1669" i="217"/>
  <c r="E1685" i="217"/>
  <c r="E1701" i="217"/>
  <c r="E1717" i="217"/>
  <c r="E1733" i="217"/>
  <c r="E1749" i="217"/>
  <c r="E1765" i="217"/>
  <c r="E1781" i="217"/>
  <c r="E1797" i="217"/>
  <c r="E1813" i="217"/>
  <c r="E1829" i="217"/>
  <c r="E1845" i="217"/>
  <c r="E1861" i="217"/>
  <c r="E1877" i="217"/>
  <c r="E1893" i="217"/>
  <c r="E1909" i="217"/>
  <c r="E1925" i="217"/>
  <c r="E1941" i="217"/>
  <c r="E1957" i="217"/>
  <c r="E1973" i="217"/>
  <c r="E1989" i="217"/>
  <c r="E2005" i="217"/>
  <c r="E2021" i="217"/>
  <c r="E2037" i="217"/>
  <c r="E1554" i="217"/>
  <c r="E1570" i="217"/>
  <c r="E1586" i="217"/>
  <c r="E1602" i="217"/>
  <c r="E1618" i="217"/>
  <c r="E1634" i="217"/>
  <c r="E1650" i="217"/>
  <c r="E1666" i="217"/>
  <c r="E1682" i="217"/>
  <c r="E1698" i="217"/>
  <c r="E1714" i="217"/>
  <c r="E1730" i="217"/>
  <c r="E1746" i="217"/>
  <c r="E1762" i="217"/>
  <c r="E1778" i="217"/>
  <c r="E1794" i="217"/>
  <c r="E1810" i="217"/>
  <c r="E1826" i="217"/>
  <c r="E1842" i="217"/>
  <c r="E1858" i="217"/>
  <c r="E1874" i="217"/>
  <c r="E1890" i="217"/>
  <c r="E1906" i="217"/>
  <c r="E1922" i="217"/>
  <c r="E1938" i="217"/>
  <c r="E1954" i="217"/>
  <c r="E1970" i="217"/>
  <c r="E1986" i="217"/>
  <c r="E2002" i="217"/>
  <c r="E2018" i="217"/>
  <c r="E2034" i="217"/>
  <c r="E2050" i="217"/>
  <c r="E983" i="217"/>
  <c r="E878" i="217"/>
  <c r="E814" i="217"/>
  <c r="E750" i="217"/>
  <c r="E686" i="217"/>
  <c r="E622" i="217"/>
  <c r="E558" i="217"/>
  <c r="E888" i="217"/>
  <c r="E696" i="217"/>
  <c r="E2019" i="217"/>
  <c r="E1955" i="217"/>
  <c r="E1891" i="217"/>
  <c r="E1827" i="217"/>
  <c r="E1763" i="217"/>
  <c r="E1699" i="217"/>
  <c r="E1635" i="217"/>
  <c r="E1571" i="217"/>
  <c r="E979" i="217"/>
  <c r="E877" i="217"/>
  <c r="E813" i="217"/>
  <c r="E749" i="217"/>
  <c r="E685" i="217"/>
  <c r="E621" i="217"/>
  <c r="E557" i="217"/>
  <c r="E844" i="217"/>
  <c r="E648" i="217"/>
  <c r="K3444" i="217"/>
  <c r="K3233" i="217"/>
  <c r="K3169" i="217"/>
  <c r="K3105" i="217"/>
  <c r="K3428" i="217"/>
  <c r="K3229" i="217"/>
  <c r="K3165" i="217"/>
  <c r="K3101" i="217"/>
  <c r="K3348" i="217"/>
  <c r="K3209" i="217"/>
  <c r="K3145" i="217"/>
  <c r="K3090" i="217"/>
  <c r="K3106" i="217"/>
  <c r="K3122" i="217"/>
  <c r="K3138" i="217"/>
  <c r="K3154" i="217"/>
  <c r="K3170" i="217"/>
  <c r="K3186" i="217"/>
  <c r="K3202" i="217"/>
  <c r="K3218" i="217"/>
  <c r="K3234" i="217"/>
  <c r="K3256" i="217"/>
  <c r="K3320" i="217"/>
  <c r="K3384" i="217"/>
  <c r="K3448" i="217"/>
  <c r="K3512" i="217"/>
  <c r="K3576" i="217"/>
  <c r="K3103" i="217"/>
  <c r="K3119" i="217"/>
  <c r="K3135" i="217"/>
  <c r="K3151" i="217"/>
  <c r="K3167" i="217"/>
  <c r="K3183" i="217"/>
  <c r="K3199" i="217"/>
  <c r="K3215" i="217"/>
  <c r="K3231" i="217"/>
  <c r="K3247" i="217"/>
  <c r="K3308" i="217"/>
  <c r="K3372" i="217"/>
  <c r="K3436" i="217"/>
  <c r="K3500" i="217"/>
  <c r="K3564" i="217"/>
  <c r="K3096" i="217"/>
  <c r="K3112" i="217"/>
  <c r="K3128" i="217"/>
  <c r="K3144" i="217"/>
  <c r="K3160" i="217"/>
  <c r="K3176" i="217"/>
  <c r="K3192" i="217"/>
  <c r="K3208" i="217"/>
  <c r="K3224" i="217"/>
  <c r="K3240" i="217"/>
  <c r="K3280" i="217"/>
  <c r="K3344" i="217"/>
  <c r="K3408" i="217"/>
  <c r="K3472" i="217"/>
  <c r="K3536" i="217"/>
  <c r="K3249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1" i="217"/>
  <c r="K3457" i="217"/>
  <c r="K3473" i="217"/>
  <c r="K3489" i="217"/>
  <c r="K3505" i="217"/>
  <c r="K3521" i="217"/>
  <c r="K3537" i="217"/>
  <c r="K3553" i="217"/>
  <c r="K3569" i="217"/>
  <c r="K3585" i="217"/>
  <c r="K3262" i="217"/>
  <c r="K3278" i="217"/>
  <c r="K3294" i="217"/>
  <c r="K3310" i="217"/>
  <c r="K3326" i="217"/>
  <c r="K3342" i="217"/>
  <c r="K3358" i="217"/>
  <c r="K3374" i="217"/>
  <c r="K3390" i="217"/>
  <c r="K3406" i="217"/>
  <c r="K3422" i="217"/>
  <c r="K3438" i="217"/>
  <c r="K3454" i="217"/>
  <c r="K3470" i="217"/>
  <c r="K3486" i="217"/>
  <c r="K3502" i="217"/>
  <c r="K3518" i="217"/>
  <c r="K3534" i="217"/>
  <c r="K3550" i="217"/>
  <c r="K3566" i="217"/>
  <c r="K3582" i="217"/>
  <c r="K3259" i="217"/>
  <c r="K3275" i="217"/>
  <c r="K3291" i="217"/>
  <c r="K3307" i="217"/>
  <c r="K3323" i="217"/>
  <c r="K3339" i="217"/>
  <c r="K3355" i="217"/>
  <c r="K3371" i="217"/>
  <c r="K3387" i="217"/>
  <c r="K3403" i="217"/>
  <c r="K3419" i="217"/>
  <c r="K3435" i="217"/>
  <c r="K3451" i="217"/>
  <c r="K3467" i="217"/>
  <c r="K3483" i="217"/>
  <c r="K3499" i="217"/>
  <c r="K3515" i="217"/>
  <c r="K3531" i="217"/>
  <c r="K3547" i="217"/>
  <c r="K3563" i="217"/>
  <c r="K659" i="217"/>
  <c r="K643" i="217"/>
  <c r="K627" i="217"/>
  <c r="K611" i="217"/>
  <c r="K595" i="217"/>
  <c r="K579" i="217"/>
  <c r="K563" i="217"/>
  <c r="K547" i="217"/>
  <c r="K531" i="217"/>
  <c r="K503" i="217"/>
  <c r="K487" i="217"/>
  <c r="K471" i="217"/>
  <c r="K455" i="217"/>
  <c r="K439" i="217"/>
  <c r="K423" i="217"/>
  <c r="K407" i="217"/>
  <c r="K391" i="217"/>
  <c r="K375" i="217"/>
  <c r="K359" i="217"/>
  <c r="K343" i="217"/>
  <c r="K327" i="217"/>
  <c r="K311" i="217"/>
  <c r="K295" i="217"/>
  <c r="K279" i="217"/>
  <c r="K263" i="217"/>
  <c r="K247" i="217"/>
  <c r="K231" i="217"/>
  <c r="K215" i="217"/>
  <c r="K199" i="217"/>
  <c r="K183" i="217"/>
  <c r="K167" i="217"/>
  <c r="K151" i="217"/>
  <c r="K135" i="217"/>
  <c r="K119" i="217"/>
  <c r="K103" i="217"/>
  <c r="K87" i="217"/>
  <c r="K71" i="217"/>
  <c r="K55" i="217"/>
  <c r="K39" i="217"/>
  <c r="K23" i="217"/>
  <c r="E1999" i="217"/>
  <c r="E1743" i="217"/>
  <c r="K908" i="217"/>
  <c r="K856" i="217"/>
  <c r="K812" i="217"/>
  <c r="K756" i="217"/>
  <c r="K704" i="217"/>
  <c r="K652" i="217"/>
  <c r="K600" i="217"/>
  <c r="K552" i="217"/>
  <c r="K348" i="217"/>
  <c r="K292" i="217"/>
  <c r="K244" i="217"/>
  <c r="K188" i="217"/>
  <c r="K136" i="217"/>
  <c r="K80" i="217"/>
  <c r="K36" i="217"/>
  <c r="K999" i="217"/>
  <c r="K962" i="217"/>
  <c r="K946" i="217"/>
  <c r="K930" i="217"/>
  <c r="K914" i="217"/>
  <c r="K898" i="217"/>
  <c r="K882" i="217"/>
  <c r="K866" i="217"/>
  <c r="K850" i="217"/>
  <c r="K834" i="217"/>
  <c r="K818" i="217"/>
  <c r="K802" i="217"/>
  <c r="K786" i="217"/>
  <c r="K770" i="217"/>
  <c r="K754" i="217"/>
  <c r="K738" i="217"/>
  <c r="K722" i="217"/>
  <c r="K706" i="217"/>
  <c r="K690" i="217"/>
  <c r="K674" i="217"/>
  <c r="K658" i="217"/>
  <c r="K642" i="217"/>
  <c r="K626" i="217"/>
  <c r="K610" i="217"/>
  <c r="K594" i="217"/>
  <c r="K578" i="217"/>
  <c r="K562" i="217"/>
  <c r="K546" i="217"/>
  <c r="K530" i="217"/>
  <c r="K502" i="217"/>
  <c r="K486" i="217"/>
  <c r="K470" i="217"/>
  <c r="K454" i="217"/>
  <c r="K438" i="217"/>
  <c r="K422" i="217"/>
  <c r="K406" i="217"/>
  <c r="K390" i="217"/>
  <c r="K374" i="217"/>
  <c r="K358" i="217"/>
  <c r="K342" i="217"/>
  <c r="K326" i="217"/>
  <c r="K310" i="217"/>
  <c r="K294" i="217"/>
  <c r="K278" i="217"/>
  <c r="K262" i="217"/>
  <c r="K246" i="217"/>
  <c r="K230" i="217"/>
  <c r="K214" i="217"/>
  <c r="K198" i="217"/>
  <c r="K182" i="217"/>
  <c r="K166" i="217"/>
  <c r="K150" i="217"/>
  <c r="K134" i="217"/>
  <c r="K118" i="217"/>
  <c r="K102" i="217"/>
  <c r="K86" i="217"/>
  <c r="K70" i="217"/>
  <c r="K54" i="217"/>
  <c r="K38" i="217"/>
  <c r="K22" i="217"/>
  <c r="E1983" i="217"/>
  <c r="E1727" i="217"/>
  <c r="K975" i="217"/>
  <c r="K936" i="217"/>
  <c r="K904" i="217"/>
  <c r="K860" i="217"/>
  <c r="K808" i="217"/>
  <c r="K764" i="217"/>
  <c r="K712" i="217"/>
  <c r="K660" i="217"/>
  <c r="K608" i="217"/>
  <c r="K556" i="217"/>
  <c r="K504" i="217"/>
  <c r="K476" i="217"/>
  <c r="K444" i="217"/>
  <c r="K416" i="217"/>
  <c r="K380" i="217"/>
  <c r="K344" i="217"/>
  <c r="K300" i="217"/>
  <c r="K252" i="217"/>
  <c r="K212" i="217"/>
  <c r="K172" i="217"/>
  <c r="K132" i="217"/>
  <c r="K88" i="217"/>
  <c r="K48" i="217"/>
  <c r="K979" i="217"/>
  <c r="K957" i="217"/>
  <c r="K941" i="217"/>
  <c r="K925" i="217"/>
  <c r="K909" i="217"/>
  <c r="K893" i="217"/>
  <c r="K877" i="217"/>
  <c r="K861" i="217"/>
  <c r="K845" i="217"/>
  <c r="K829" i="217"/>
  <c r="K813" i="217"/>
  <c r="K797" i="217"/>
  <c r="K781" i="217"/>
  <c r="K765" i="217"/>
  <c r="K749" i="217"/>
  <c r="K733" i="217"/>
  <c r="K717" i="217"/>
  <c r="K701" i="217"/>
  <c r="K685" i="217"/>
  <c r="K669" i="217"/>
  <c r="K653" i="217"/>
  <c r="K637" i="217"/>
  <c r="K621" i="217"/>
  <c r="K605" i="217"/>
  <c r="K589" i="217"/>
  <c r="K573" i="217"/>
  <c r="K557" i="217"/>
  <c r="K541" i="217"/>
  <c r="K513" i="217"/>
  <c r="K497" i="217"/>
  <c r="K481" i="217"/>
  <c r="K465" i="217"/>
  <c r="K449" i="217"/>
  <c r="K433" i="217"/>
  <c r="K417" i="217"/>
  <c r="K401" i="217"/>
  <c r="K385" i="217"/>
  <c r="K369" i="217"/>
  <c r="K353" i="217"/>
  <c r="K337" i="217"/>
  <c r="K321" i="217"/>
  <c r="K305" i="217"/>
  <c r="K289" i="217"/>
  <c r="K273" i="217"/>
  <c r="K257" i="217"/>
  <c r="K241" i="217"/>
  <c r="K225" i="217"/>
  <c r="K209" i="217"/>
  <c r="K193" i="217"/>
  <c r="K177" i="217"/>
  <c r="K161" i="217"/>
  <c r="K145" i="217"/>
  <c r="K129" i="217"/>
  <c r="K113" i="217"/>
  <c r="K97" i="217"/>
  <c r="K81" i="217"/>
  <c r="K65" i="217"/>
  <c r="K49" i="217"/>
  <c r="K33" i="217"/>
  <c r="K17" i="217"/>
  <c r="E1903" i="217"/>
  <c r="E1647" i="217"/>
  <c r="K1023" i="217"/>
  <c r="K948" i="217"/>
  <c r="K900" i="217"/>
  <c r="K852" i="217"/>
  <c r="K804" i="217"/>
  <c r="K760" i="217"/>
  <c r="K720" i="217"/>
  <c r="K676" i="217"/>
  <c r="K636" i="217"/>
  <c r="K596" i="217"/>
  <c r="K548" i="217"/>
  <c r="K980" i="217"/>
  <c r="K996" i="217"/>
  <c r="K1012" i="217"/>
  <c r="K973" i="217"/>
  <c r="K989" i="217"/>
  <c r="K1005" i="217"/>
  <c r="K1021" i="217"/>
  <c r="K982" i="217"/>
  <c r="K998" i="217"/>
  <c r="K1014" i="217"/>
  <c r="K508" i="217"/>
  <c r="K472" i="217"/>
  <c r="K440" i="217"/>
  <c r="K404" i="217"/>
  <c r="K368" i="217"/>
  <c r="K332" i="217"/>
  <c r="K284" i="217"/>
  <c r="K236" i="217"/>
  <c r="K180" i="217"/>
  <c r="K128" i="217"/>
  <c r="K76" i="217"/>
  <c r="K28" i="217"/>
  <c r="E3105" i="217"/>
  <c r="E3165" i="217"/>
  <c r="E3145" i="217"/>
  <c r="E3138" i="217"/>
  <c r="E3202" i="217"/>
  <c r="E3320" i="217"/>
  <c r="E3576" i="217"/>
  <c r="E3151" i="217"/>
  <c r="E3215" i="217"/>
  <c r="E3372" i="217"/>
  <c r="E3096" i="217"/>
  <c r="E3160" i="217"/>
  <c r="E3224" i="217"/>
  <c r="E3408" i="217"/>
  <c r="E3265" i="217"/>
  <c r="E3329" i="217"/>
  <c r="E3393" i="217"/>
  <c r="E3457" i="217"/>
  <c r="E3521" i="217"/>
  <c r="E3585" i="217"/>
  <c r="E3310" i="217"/>
  <c r="E3374" i="217"/>
  <c r="E3438" i="217"/>
  <c r="E3502" i="217"/>
  <c r="E3566" i="217"/>
  <c r="E3291" i="217"/>
  <c r="E3355" i="217"/>
  <c r="E3419" i="217"/>
  <c r="E3483" i="217"/>
  <c r="E3547" i="217"/>
  <c r="E2011" i="217"/>
  <c r="E1947" i="217"/>
  <c r="E1883" i="217"/>
  <c r="E1819" i="217"/>
  <c r="E1755" i="217"/>
  <c r="E1691" i="217"/>
  <c r="E1627" i="217"/>
  <c r="E1563" i="217"/>
  <c r="E1023" i="217"/>
  <c r="E872" i="217"/>
  <c r="E736" i="217"/>
  <c r="E544" i="217"/>
  <c r="E988" i="217"/>
  <c r="E953" i="217"/>
  <c r="E1017" i="217"/>
  <c r="E982" i="217"/>
  <c r="E2007" i="217"/>
  <c r="E1943" i="217"/>
  <c r="E1879" i="217"/>
  <c r="E1815" i="217"/>
  <c r="E1751" i="217"/>
  <c r="E1687" i="217"/>
  <c r="E1623" i="217"/>
  <c r="E1559" i="217"/>
  <c r="E1564" i="217"/>
  <c r="E1580" i="217"/>
  <c r="E1596" i="217"/>
  <c r="E1612" i="217"/>
  <c r="E1628" i="217"/>
  <c r="E1644" i="217"/>
  <c r="E1660" i="217"/>
  <c r="E1676" i="217"/>
  <c r="E1692" i="217"/>
  <c r="E1708" i="217"/>
  <c r="E1724" i="217"/>
  <c r="E1740" i="217"/>
  <c r="E1756" i="217"/>
  <c r="E1772" i="217"/>
  <c r="E1788" i="217"/>
  <c r="E1804" i="217"/>
  <c r="E1820" i="217"/>
  <c r="E1836" i="217"/>
  <c r="E1852" i="217"/>
  <c r="E1868" i="217"/>
  <c r="E1884" i="217"/>
  <c r="E1900" i="217"/>
  <c r="E1916" i="217"/>
  <c r="E1932" i="217"/>
  <c r="E1948" i="217"/>
  <c r="E1964" i="217"/>
  <c r="E1980" i="217"/>
  <c r="E1996" i="217"/>
  <c r="E2012" i="217"/>
  <c r="E2028" i="217"/>
  <c r="E2044" i="217"/>
  <c r="E1561" i="217"/>
  <c r="E1577" i="217"/>
  <c r="E1593" i="217"/>
  <c r="E1609" i="217"/>
  <c r="E1625" i="217"/>
  <c r="E1641" i="217"/>
  <c r="E1657" i="217"/>
  <c r="E1673" i="217"/>
  <c r="E1689" i="217"/>
  <c r="E1705" i="217"/>
  <c r="E1721" i="217"/>
  <c r="E1737" i="217"/>
  <c r="E1753" i="217"/>
  <c r="E1769" i="217"/>
  <c r="E1785" i="217"/>
  <c r="E1801" i="217"/>
  <c r="E1817" i="217"/>
  <c r="E1833" i="217"/>
  <c r="E1849" i="217"/>
  <c r="E1865" i="217"/>
  <c r="E1881" i="217"/>
  <c r="E1897" i="217"/>
  <c r="E1913" i="217"/>
  <c r="E1929" i="217"/>
  <c r="E1945" i="217"/>
  <c r="E1961" i="217"/>
  <c r="E1977" i="217"/>
  <c r="E1993" i="217"/>
  <c r="E2009" i="217"/>
  <c r="E2025" i="217"/>
  <c r="E2041" i="217"/>
  <c r="E1558" i="217"/>
  <c r="E1574" i="217"/>
  <c r="E1590" i="217"/>
  <c r="E1606" i="217"/>
  <c r="E1622" i="217"/>
  <c r="E1638" i="217"/>
  <c r="E1654" i="217"/>
  <c r="E1670" i="217"/>
  <c r="E1686" i="217"/>
  <c r="E1702" i="217"/>
  <c r="E1718" i="217"/>
  <c r="E1734" i="217"/>
  <c r="E1750" i="217"/>
  <c r="E1766" i="217"/>
  <c r="E1782" i="217"/>
  <c r="E1798" i="217"/>
  <c r="E1814" i="217"/>
  <c r="E1830" i="217"/>
  <c r="E1846" i="217"/>
  <c r="E1862" i="217"/>
  <c r="E1878" i="217"/>
  <c r="E1894" i="217"/>
  <c r="E1910" i="217"/>
  <c r="E1926" i="217"/>
  <c r="E1942" i="217"/>
  <c r="E1958" i="217"/>
  <c r="E1974" i="217"/>
  <c r="E1990" i="217"/>
  <c r="E2006" i="217"/>
  <c r="E2022" i="217"/>
  <c r="E2038" i="217"/>
  <c r="E926" i="217"/>
  <c r="E862" i="217"/>
  <c r="E798" i="217"/>
  <c r="E734" i="217"/>
  <c r="E670" i="217"/>
  <c r="E606" i="217"/>
  <c r="E542" i="217"/>
  <c r="E840" i="217"/>
  <c r="E652" i="217"/>
  <c r="E2003" i="217"/>
  <c r="E1939" i="217"/>
  <c r="E1875" i="217"/>
  <c r="E1811" i="217"/>
  <c r="E1747" i="217"/>
  <c r="E1683" i="217"/>
  <c r="E1619" i="217"/>
  <c r="E1555" i="217"/>
  <c r="E925" i="217"/>
  <c r="E861" i="217"/>
  <c r="E797" i="217"/>
  <c r="E733" i="217"/>
  <c r="E669" i="217"/>
  <c r="E605" i="217"/>
  <c r="E541" i="217"/>
  <c r="E792" i="217"/>
  <c r="E600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380" i="217"/>
  <c r="K3217" i="217"/>
  <c r="K3153" i="217"/>
  <c r="K3089" i="217"/>
  <c r="K3364" i="217"/>
  <c r="K3213" i="217"/>
  <c r="K3149" i="217"/>
  <c r="K3540" i="217"/>
  <c r="K3284" i="217"/>
  <c r="K3193" i="217"/>
  <c r="K3129" i="217"/>
  <c r="K3094" i="217"/>
  <c r="K3110" i="217"/>
  <c r="K3126" i="217"/>
  <c r="K3142" i="217"/>
  <c r="K3158" i="217"/>
  <c r="K3174" i="217"/>
  <c r="K3190" i="217"/>
  <c r="K3206" i="217"/>
  <c r="K3222" i="217"/>
  <c r="K3238" i="217"/>
  <c r="K3272" i="217"/>
  <c r="K3336" i="217"/>
  <c r="K3400" i="217"/>
  <c r="K3464" i="217"/>
  <c r="K3528" i="217"/>
  <c r="K3091" i="217"/>
  <c r="K3107" i="217"/>
  <c r="K3123" i="217"/>
  <c r="K3139" i="217"/>
  <c r="K3155" i="217"/>
  <c r="K3171" i="217"/>
  <c r="K3187" i="217"/>
  <c r="K3203" i="217"/>
  <c r="K3219" i="217"/>
  <c r="K3235" i="217"/>
  <c r="K3260" i="217"/>
  <c r="K3324" i="217"/>
  <c r="K3388" i="217"/>
  <c r="K3452" i="217"/>
  <c r="K3516" i="217"/>
  <c r="K3580" i="217"/>
  <c r="K3100" i="217"/>
  <c r="K3116" i="217"/>
  <c r="K3132" i="217"/>
  <c r="K3148" i="217"/>
  <c r="K3164" i="217"/>
  <c r="K3180" i="217"/>
  <c r="K3196" i="217"/>
  <c r="K3212" i="217"/>
  <c r="K3228" i="217"/>
  <c r="K3244" i="217"/>
  <c r="K3296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263" i="217"/>
  <c r="K3279" i="217"/>
  <c r="K3295" i="217"/>
  <c r="K3311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K499" i="217"/>
  <c r="K483" i="217"/>
  <c r="K467" i="217"/>
  <c r="K451" i="217"/>
  <c r="K435" i="217"/>
  <c r="K419" i="217"/>
  <c r="K403" i="217"/>
  <c r="K387" i="217"/>
  <c r="K371" i="217"/>
  <c r="K355" i="217"/>
  <c r="K339" i="217"/>
  <c r="K323" i="217"/>
  <c r="K307" i="217"/>
  <c r="K291" i="217"/>
  <c r="K275" i="217"/>
  <c r="K259" i="217"/>
  <c r="K243" i="217"/>
  <c r="K227" i="217"/>
  <c r="K211" i="217"/>
  <c r="K195" i="217"/>
  <c r="K179" i="217"/>
  <c r="K163" i="217"/>
  <c r="K147" i="217"/>
  <c r="K131" i="217"/>
  <c r="K115" i="217"/>
  <c r="K99" i="217"/>
  <c r="K83" i="217"/>
  <c r="K67" i="217"/>
  <c r="K51" i="217"/>
  <c r="K35" i="217"/>
  <c r="K19" i="217"/>
  <c r="E1935" i="217"/>
  <c r="E1679" i="217"/>
  <c r="K892" i="217"/>
  <c r="K844" i="217"/>
  <c r="K800" i="217"/>
  <c r="K744" i="217"/>
  <c r="K692" i="217"/>
  <c r="K640" i="217"/>
  <c r="K588" i="217"/>
  <c r="K540" i="217"/>
  <c r="K328" i="217"/>
  <c r="K280" i="217"/>
  <c r="K232" i="217"/>
  <c r="K176" i="217"/>
  <c r="K120" i="217"/>
  <c r="K68" i="217"/>
  <c r="K24" i="217"/>
  <c r="K983" i="217"/>
  <c r="K958" i="217"/>
  <c r="K942" i="217"/>
  <c r="K926" i="217"/>
  <c r="K910" i="217"/>
  <c r="K894" i="217"/>
  <c r="K878" i="217"/>
  <c r="K862" i="217"/>
  <c r="K846" i="217"/>
  <c r="K830" i="217"/>
  <c r="K814" i="217"/>
  <c r="K798" i="217"/>
  <c r="K782" i="217"/>
  <c r="K766" i="217"/>
  <c r="K750" i="217"/>
  <c r="K734" i="217"/>
  <c r="K718" i="217"/>
  <c r="K702" i="217"/>
  <c r="K686" i="217"/>
  <c r="K670" i="217"/>
  <c r="K654" i="217"/>
  <c r="K638" i="217"/>
  <c r="K622" i="217"/>
  <c r="K606" i="217"/>
  <c r="K590" i="217"/>
  <c r="K574" i="217"/>
  <c r="K558" i="217"/>
  <c r="K542" i="217"/>
  <c r="K514" i="217"/>
  <c r="K498" i="217"/>
  <c r="K482" i="217"/>
  <c r="K466" i="217"/>
  <c r="K450" i="217"/>
  <c r="K434" i="217"/>
  <c r="K418" i="217"/>
  <c r="K402" i="217"/>
  <c r="K386" i="217"/>
  <c r="K370" i="217"/>
  <c r="K354" i="217"/>
  <c r="K338" i="217"/>
  <c r="K322" i="217"/>
  <c r="K306" i="217"/>
  <c r="K290" i="217"/>
  <c r="K274" i="217"/>
  <c r="K258" i="217"/>
  <c r="K242" i="217"/>
  <c r="K226" i="217"/>
  <c r="K210" i="217"/>
  <c r="K194" i="217"/>
  <c r="K178" i="217"/>
  <c r="K162" i="217"/>
  <c r="K146" i="217"/>
  <c r="K130" i="217"/>
  <c r="K114" i="217"/>
  <c r="K98" i="217"/>
  <c r="K82" i="217"/>
  <c r="K66" i="217"/>
  <c r="K50" i="217"/>
  <c r="K34" i="217"/>
  <c r="K18" i="217"/>
  <c r="E1919" i="217"/>
  <c r="E1663" i="217"/>
  <c r="K964" i="217"/>
  <c r="K928" i="217"/>
  <c r="K896" i="217"/>
  <c r="K848" i="217"/>
  <c r="K796" i="217"/>
  <c r="K748" i="217"/>
  <c r="K700" i="217"/>
  <c r="K648" i="217"/>
  <c r="K592" i="217"/>
  <c r="K544" i="217"/>
  <c r="K500" i="217"/>
  <c r="K468" i="217"/>
  <c r="K436" i="217"/>
  <c r="K408" i="217"/>
  <c r="K372" i="217"/>
  <c r="K336" i="217"/>
  <c r="K288" i="217"/>
  <c r="K240" i="217"/>
  <c r="K200" i="217"/>
  <c r="K164" i="217"/>
  <c r="K124" i="217"/>
  <c r="K84" i="217"/>
  <c r="K32" i="217"/>
  <c r="K1027" i="217"/>
  <c r="K969" i="217"/>
  <c r="K953" i="217"/>
  <c r="K937" i="217"/>
  <c r="K921" i="217"/>
  <c r="K905" i="217"/>
  <c r="K889" i="217"/>
  <c r="K873" i="217"/>
  <c r="K857" i="217"/>
  <c r="K841" i="217"/>
  <c r="K825" i="217"/>
  <c r="K809" i="217"/>
  <c r="K793" i="217"/>
  <c r="K777" i="217"/>
  <c r="K761" i="217"/>
  <c r="K745" i="217"/>
  <c r="K729" i="217"/>
  <c r="K713" i="217"/>
  <c r="K697" i="217"/>
  <c r="K681" i="217"/>
  <c r="K665" i="217"/>
  <c r="K649" i="217"/>
  <c r="K633" i="217"/>
  <c r="K617" i="217"/>
  <c r="K601" i="217"/>
  <c r="K585" i="217"/>
  <c r="K569" i="217"/>
  <c r="K553" i="217"/>
  <c r="K537" i="217"/>
  <c r="K509" i="217"/>
  <c r="K493" i="217"/>
  <c r="K477" i="217"/>
  <c r="K461" i="217"/>
  <c r="K445" i="217"/>
  <c r="K429" i="217"/>
  <c r="K413" i="217"/>
  <c r="K397" i="217"/>
  <c r="K381" i="217"/>
  <c r="K365" i="217"/>
  <c r="K349" i="217"/>
  <c r="K333" i="217"/>
  <c r="K317" i="217"/>
  <c r="K301" i="217"/>
  <c r="K285" i="217"/>
  <c r="K269" i="217"/>
  <c r="K253" i="217"/>
  <c r="K237" i="217"/>
  <c r="K221" i="217"/>
  <c r="K205" i="217"/>
  <c r="K189" i="217"/>
  <c r="K173" i="217"/>
  <c r="K157" i="217"/>
  <c r="K141" i="217"/>
  <c r="K125" i="217"/>
  <c r="K109" i="217"/>
  <c r="K93" i="217"/>
  <c r="K77" i="217"/>
  <c r="K61" i="217"/>
  <c r="K45" i="217"/>
  <c r="K29" i="217"/>
  <c r="E1839" i="217"/>
  <c r="E1583" i="217"/>
  <c r="K991" i="217"/>
  <c r="K940" i="217"/>
  <c r="K888" i="217"/>
  <c r="K840" i="217"/>
  <c r="K792" i="217"/>
  <c r="K752" i="217"/>
  <c r="K708" i="217"/>
  <c r="K664" i="217"/>
  <c r="K628" i="217"/>
  <c r="K584" i="217"/>
  <c r="K536" i="217"/>
  <c r="K984" i="217"/>
  <c r="K1000" i="217"/>
  <c r="K1016" i="217"/>
  <c r="K977" i="217"/>
  <c r="K993" i="217"/>
  <c r="K1009" i="217"/>
  <c r="K1025" i="217"/>
  <c r="K986" i="217"/>
  <c r="K1002" i="217"/>
  <c r="K1018" i="217"/>
  <c r="K496" i="217"/>
  <c r="K464" i="217"/>
  <c r="K428" i="217"/>
  <c r="K392" i="217"/>
  <c r="K360" i="217"/>
  <c r="K320" i="217"/>
  <c r="K272" i="217"/>
  <c r="K224" i="217"/>
  <c r="K168" i="217"/>
  <c r="K116" i="217"/>
  <c r="K64" i="217"/>
  <c r="K16" i="217"/>
  <c r="E1791" i="217"/>
  <c r="E1967" i="217"/>
  <c r="E3326" i="217"/>
  <c r="E3390" i="217"/>
  <c r="E3454" i="217"/>
  <c r="E3518" i="217"/>
  <c r="E3582" i="217"/>
  <c r="E3307" i="217"/>
  <c r="E3371" i="217"/>
  <c r="E3435" i="217"/>
  <c r="E3499" i="217"/>
  <c r="E1995" i="217"/>
  <c r="E1931" i="217"/>
  <c r="E1867" i="217"/>
  <c r="E1803" i="217"/>
  <c r="E1739" i="217"/>
  <c r="E1675" i="217"/>
  <c r="E1611" i="217"/>
  <c r="E1991" i="217"/>
  <c r="E1927" i="217"/>
  <c r="E1863" i="217"/>
  <c r="E1799" i="217"/>
  <c r="E1735" i="217"/>
  <c r="E1671" i="217"/>
  <c r="E1607" i="217"/>
  <c r="E1552" i="217"/>
  <c r="E1568" i="217"/>
  <c r="E1584" i="217"/>
  <c r="E1600" i="217"/>
  <c r="E1616" i="217"/>
  <c r="E1632" i="217"/>
  <c r="E1648" i="217"/>
  <c r="E1664" i="217"/>
  <c r="E1680" i="217"/>
  <c r="E1696" i="217"/>
  <c r="E1712" i="217"/>
  <c r="E1728" i="217"/>
  <c r="E1744" i="217"/>
  <c r="E1760" i="217"/>
  <c r="E1776" i="217"/>
  <c r="E1792" i="217"/>
  <c r="E1808" i="217"/>
  <c r="E1824" i="217"/>
  <c r="E1840" i="217"/>
  <c r="E1856" i="217"/>
  <c r="E1872" i="217"/>
  <c r="E1888" i="217"/>
  <c r="E1904" i="217"/>
  <c r="E1920" i="217"/>
  <c r="E1936" i="217"/>
  <c r="E1952" i="217"/>
  <c r="E1968" i="217"/>
  <c r="E1984" i="217"/>
  <c r="E2000" i="217"/>
  <c r="E2016" i="217"/>
  <c r="E2032" i="217"/>
  <c r="E2048" i="217"/>
  <c r="E1565" i="217"/>
  <c r="E1581" i="217"/>
  <c r="E1597" i="217"/>
  <c r="E1613" i="217"/>
  <c r="E1629" i="217"/>
  <c r="E1645" i="217"/>
  <c r="E1661" i="217"/>
  <c r="E1677" i="217"/>
  <c r="E1693" i="217"/>
  <c r="E1709" i="217"/>
  <c r="E1725" i="217"/>
  <c r="E1741" i="217"/>
  <c r="E1757" i="217"/>
  <c r="E1773" i="217"/>
  <c r="E1789" i="217"/>
  <c r="E1805" i="217"/>
  <c r="E1821" i="217"/>
  <c r="E1837" i="217"/>
  <c r="E1853" i="217"/>
  <c r="E1869" i="217"/>
  <c r="E1885" i="217"/>
  <c r="E1901" i="217"/>
  <c r="E1917" i="217"/>
  <c r="E1933" i="217"/>
  <c r="E1949" i="217"/>
  <c r="E1965" i="217"/>
  <c r="E1981" i="217"/>
  <c r="E1997" i="217"/>
  <c r="E2013" i="217"/>
  <c r="E2029" i="217"/>
  <c r="E2045" i="217"/>
  <c r="E1562" i="217"/>
  <c r="E1578" i="217"/>
  <c r="E1594" i="217"/>
  <c r="E1610" i="217"/>
  <c r="E1626" i="217"/>
  <c r="E1642" i="217"/>
  <c r="E1658" i="217"/>
  <c r="E1674" i="217"/>
  <c r="E1690" i="217"/>
  <c r="E1706" i="217"/>
  <c r="E1722" i="217"/>
  <c r="E1738" i="217"/>
  <c r="E1754" i="217"/>
  <c r="E1770" i="217"/>
  <c r="E1786" i="217"/>
  <c r="E1802" i="217"/>
  <c r="E1818" i="217"/>
  <c r="E1834" i="217"/>
  <c r="E1850" i="217"/>
  <c r="E1866" i="217"/>
  <c r="E1882" i="217"/>
  <c r="E1898" i="217"/>
  <c r="E1914" i="217"/>
  <c r="E1930" i="217"/>
  <c r="E1946" i="217"/>
  <c r="E1962" i="217"/>
  <c r="E1978" i="217"/>
  <c r="E1994" i="217"/>
  <c r="E2010" i="217"/>
  <c r="E2026" i="217"/>
  <c r="E2042" i="217"/>
  <c r="E910" i="217"/>
  <c r="E846" i="217"/>
  <c r="E782" i="217"/>
  <c r="E718" i="217"/>
  <c r="E654" i="217"/>
  <c r="E590" i="217"/>
  <c r="E788" i="217"/>
  <c r="E608" i="217"/>
  <c r="E1987" i="217"/>
  <c r="E1923" i="217"/>
  <c r="E1859" i="217"/>
  <c r="E1795" i="217"/>
  <c r="E1731" i="217"/>
  <c r="E1667" i="217"/>
  <c r="E1603" i="217"/>
  <c r="E909" i="217"/>
  <c r="E845" i="217"/>
  <c r="E781" i="217"/>
  <c r="E717" i="217"/>
  <c r="E653" i="217"/>
  <c r="E589" i="217"/>
  <c r="E748" i="217"/>
  <c r="E552" i="217"/>
  <c r="K3299" i="217"/>
  <c r="K3315" i="217"/>
  <c r="K3331" i="217"/>
  <c r="K3347" i="217"/>
  <c r="K3363" i="217"/>
  <c r="K3379" i="217"/>
  <c r="K3395" i="217"/>
  <c r="K3411" i="217"/>
  <c r="K3427" i="217"/>
  <c r="K3443" i="217"/>
  <c r="K3459" i="217"/>
  <c r="K3475" i="217"/>
  <c r="K3491" i="217"/>
  <c r="K3507" i="217"/>
  <c r="K3523" i="217"/>
  <c r="K3539" i="217"/>
  <c r="K3555" i="217"/>
  <c r="K3571" i="217"/>
  <c r="K3587" i="217"/>
  <c r="E1871" i="217"/>
  <c r="E1615" i="217"/>
  <c r="K316" i="217"/>
  <c r="K268" i="217"/>
  <c r="K216" i="217"/>
  <c r="K160" i="217"/>
  <c r="K112" i="217"/>
  <c r="K56" i="217"/>
  <c r="K970" i="217"/>
  <c r="K954" i="217"/>
  <c r="K938" i="217"/>
  <c r="K922" i="217"/>
  <c r="K906" i="217"/>
  <c r="K890" i="217"/>
  <c r="K874" i="217"/>
  <c r="K858" i="217"/>
  <c r="K842" i="217"/>
  <c r="K826" i="217"/>
  <c r="K810" i="217"/>
  <c r="K794" i="217"/>
  <c r="K778" i="217"/>
  <c r="K762" i="217"/>
  <c r="K746" i="217"/>
  <c r="K730" i="217"/>
  <c r="K714" i="217"/>
  <c r="K698" i="217"/>
  <c r="K682" i="217"/>
  <c r="K666" i="217"/>
  <c r="K650" i="217"/>
  <c r="K634" i="217"/>
  <c r="K618" i="217"/>
  <c r="K602" i="217"/>
  <c r="K586" i="217"/>
  <c r="K570" i="217"/>
  <c r="K554" i="217"/>
  <c r="K538" i="217"/>
  <c r="K510" i="217"/>
  <c r="K494" i="217"/>
  <c r="K478" i="217"/>
  <c r="K462" i="217"/>
  <c r="K446" i="217"/>
  <c r="K430" i="217"/>
  <c r="K414" i="217"/>
  <c r="K398" i="217"/>
  <c r="K382" i="217"/>
  <c r="K366" i="217"/>
  <c r="K350" i="217"/>
  <c r="K334" i="217"/>
  <c r="K318" i="217"/>
  <c r="K302" i="217"/>
  <c r="K286" i="217"/>
  <c r="K270" i="217"/>
  <c r="K254" i="217"/>
  <c r="K238" i="217"/>
  <c r="K222" i="217"/>
  <c r="K206" i="217"/>
  <c r="K190" i="217"/>
  <c r="K174" i="217"/>
  <c r="K158" i="217"/>
  <c r="K142" i="217"/>
  <c r="K126" i="217"/>
  <c r="K110" i="217"/>
  <c r="K94" i="217"/>
  <c r="K78" i="217"/>
  <c r="K62" i="217"/>
  <c r="K46" i="217"/>
  <c r="K30" i="217"/>
  <c r="E1855" i="217"/>
  <c r="E1599" i="217"/>
  <c r="K952" i="217"/>
  <c r="K920" i="217"/>
  <c r="K884" i="217"/>
  <c r="K836" i="217"/>
  <c r="K788" i="217"/>
  <c r="K736" i="217"/>
  <c r="K688" i="217"/>
  <c r="K632" i="217"/>
  <c r="K580" i="217"/>
  <c r="K528" i="217"/>
  <c r="K492" i="217"/>
  <c r="K460" i="217"/>
  <c r="K432" i="217"/>
  <c r="K400" i="217"/>
  <c r="K364" i="217"/>
  <c r="K324" i="217"/>
  <c r="K276" i="217"/>
  <c r="K228" i="217"/>
  <c r="K196" i="217"/>
  <c r="K152" i="217"/>
  <c r="K108" i="217"/>
  <c r="K72" i="217"/>
  <c r="K20" i="217"/>
  <c r="K1011" i="217"/>
  <c r="K965" i="217"/>
  <c r="K949" i="217"/>
  <c r="K933" i="217"/>
  <c r="K917" i="217"/>
  <c r="K901" i="217"/>
  <c r="K885" i="217"/>
  <c r="K869" i="217"/>
  <c r="K853" i="217"/>
  <c r="K837" i="217"/>
  <c r="K821" i="217"/>
  <c r="K805" i="217"/>
  <c r="K789" i="217"/>
  <c r="K773" i="217"/>
  <c r="K757" i="217"/>
  <c r="K741" i="217"/>
  <c r="K725" i="217"/>
  <c r="K709" i="217"/>
  <c r="K693" i="217"/>
  <c r="K677" i="217"/>
  <c r="K661" i="217"/>
  <c r="K645" i="217"/>
  <c r="K629" i="217"/>
  <c r="K613" i="217"/>
  <c r="K597" i="217"/>
  <c r="K581" i="217"/>
  <c r="K565" i="217"/>
  <c r="K549" i="217"/>
  <c r="K533" i="217"/>
  <c r="K505" i="217"/>
  <c r="K489" i="217"/>
  <c r="K473" i="217"/>
  <c r="K457" i="217"/>
  <c r="K441" i="217"/>
  <c r="K425" i="217"/>
  <c r="K409" i="217"/>
  <c r="K393" i="217"/>
  <c r="K377" i="217"/>
  <c r="K361" i="217"/>
  <c r="K345" i="217"/>
  <c r="K329" i="217"/>
  <c r="K313" i="217"/>
  <c r="K297" i="217"/>
  <c r="K281" i="217"/>
  <c r="K265" i="217"/>
  <c r="K249" i="217"/>
  <c r="K233" i="217"/>
  <c r="K217" i="217"/>
  <c r="K201" i="217"/>
  <c r="K185" i="217"/>
  <c r="K169" i="217"/>
  <c r="K153" i="217"/>
  <c r="K137" i="217"/>
  <c r="K121" i="217"/>
  <c r="K105" i="217"/>
  <c r="K89" i="217"/>
  <c r="K73" i="217"/>
  <c r="K57" i="217"/>
  <c r="K41" i="217"/>
  <c r="K25" i="217"/>
  <c r="E2031" i="217"/>
  <c r="E1775" i="217"/>
  <c r="E2051" i="217"/>
  <c r="K968" i="217"/>
  <c r="K924" i="217"/>
  <c r="K876" i="217"/>
  <c r="K828" i="217"/>
  <c r="K780" i="217"/>
  <c r="K740" i="217"/>
  <c r="K696" i="217"/>
  <c r="K656" i="217"/>
  <c r="K616" i="217"/>
  <c r="K572" i="217"/>
  <c r="K972" i="217"/>
  <c r="K988" i="217"/>
  <c r="K1004" i="217"/>
  <c r="K1020" i="217"/>
  <c r="K981" i="217"/>
  <c r="K997" i="217"/>
  <c r="K1013" i="217"/>
  <c r="K974" i="217"/>
  <c r="K990" i="217"/>
  <c r="K1006" i="217"/>
  <c r="K488" i="217"/>
  <c r="K456" i="217"/>
  <c r="K420" i="217"/>
  <c r="K384" i="217"/>
  <c r="K352" i="217"/>
  <c r="K308" i="217"/>
  <c r="K260" i="217"/>
  <c r="K208" i="217"/>
  <c r="K156" i="217"/>
  <c r="K104" i="217"/>
  <c r="K52" i="217"/>
  <c r="G56" i="218"/>
  <c r="G55" i="218"/>
  <c r="E460" i="217"/>
  <c r="E356" i="217"/>
  <c r="E264" i="217"/>
  <c r="E124" i="217"/>
  <c r="E76" i="217"/>
  <c r="E482" i="217"/>
  <c r="E434" i="217"/>
  <c r="E386" i="217"/>
  <c r="E338" i="217"/>
  <c r="E290" i="217"/>
  <c r="E242" i="217"/>
  <c r="E194" i="217"/>
  <c r="E146" i="217"/>
  <c r="E98" i="217"/>
  <c r="E50" i="217"/>
  <c r="E348" i="217"/>
  <c r="E248" i="217"/>
  <c r="E104" i="217"/>
  <c r="E465" i="217"/>
  <c r="E60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380" i="217"/>
  <c r="E3217" i="217"/>
  <c r="E3153" i="217"/>
  <c r="E3089" i="217"/>
  <c r="E3364" i="217"/>
  <c r="E3149" i="217"/>
  <c r="E3540" i="217"/>
  <c r="E3284" i="217"/>
  <c r="E3193" i="217"/>
  <c r="E3129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2774" i="217"/>
  <c r="E2770" i="217"/>
  <c r="E2766" i="217"/>
  <c r="E2762" i="217"/>
  <c r="E2758" i="217"/>
  <c r="E2754" i="217"/>
  <c r="E2750" i="217"/>
  <c r="E2746" i="217"/>
  <c r="E2742" i="217"/>
  <c r="E2738" i="217"/>
  <c r="E2734" i="217"/>
  <c r="E2730" i="217"/>
  <c r="E2726" i="217"/>
  <c r="E2722" i="217"/>
  <c r="E2718" i="217"/>
  <c r="E2714" i="217"/>
  <c r="E2710" i="217"/>
  <c r="E2706" i="217"/>
  <c r="E2702" i="217"/>
  <c r="E2698" i="217"/>
  <c r="E2694" i="217"/>
  <c r="E2690" i="217"/>
  <c r="E2686" i="217"/>
  <c r="E2682" i="217"/>
  <c r="E2678" i="217"/>
  <c r="E2674" i="217"/>
  <c r="E2670" i="217"/>
  <c r="E2666" i="217"/>
  <c r="E2662" i="217"/>
  <c r="E3061" i="217"/>
  <c r="E3045" i="217"/>
  <c r="E3029" i="217"/>
  <c r="E3013" i="217"/>
  <c r="E2997" i="217"/>
  <c r="E2981" i="217"/>
  <c r="E2965" i="217"/>
  <c r="E2949" i="217"/>
  <c r="E2933" i="217"/>
  <c r="E2917" i="217"/>
  <c r="E2901" i="217"/>
  <c r="E2885" i="217"/>
  <c r="E2869" i="217"/>
  <c r="E2853" i="217"/>
  <c r="E2837" i="217"/>
  <c r="E2821" i="217"/>
  <c r="E2805" i="217"/>
  <c r="E2789" i="217"/>
  <c r="E2773" i="217"/>
  <c r="E2757" i="217"/>
  <c r="E2741" i="217"/>
  <c r="E2725" i="217"/>
  <c r="E2709" i="217"/>
  <c r="E2700" i="217"/>
  <c r="E2692" i="217"/>
  <c r="E2684" i="217"/>
  <c r="E2676" i="217"/>
  <c r="E2668" i="217"/>
  <c r="E2660" i="217"/>
  <c r="E2654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3073" i="217"/>
  <c r="E3057" i="217"/>
  <c r="E3041" i="217"/>
  <c r="E3025" i="217"/>
  <c r="E3009" i="217"/>
  <c r="E2993" i="217"/>
  <c r="E2977" i="217"/>
  <c r="E2961" i="217"/>
  <c r="E2945" i="217"/>
  <c r="E2929" i="217"/>
  <c r="E2913" i="217"/>
  <c r="E2897" i="217"/>
  <c r="E2881" i="217"/>
  <c r="E2865" i="217"/>
  <c r="E2849" i="217"/>
  <c r="E2833" i="217"/>
  <c r="E2817" i="217"/>
  <c r="E2801" i="217"/>
  <c r="E2785" i="217"/>
  <c r="E2769" i="217"/>
  <c r="E2753" i="217"/>
  <c r="E2737" i="217"/>
  <c r="E2721" i="217"/>
  <c r="E2705" i="217"/>
  <c r="E2697" i="217"/>
  <c r="E2689" i="217"/>
  <c r="E2681" i="217"/>
  <c r="E2673" i="217"/>
  <c r="E2665" i="217"/>
  <c r="E2658" i="217"/>
  <c r="E2653" i="217"/>
  <c r="E2648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3" i="217"/>
  <c r="E2877" i="217"/>
  <c r="E2861" i="217"/>
  <c r="E2845" i="217"/>
  <c r="E2829" i="217"/>
  <c r="E2813" i="217"/>
  <c r="E2797" i="217"/>
  <c r="E2781" i="217"/>
  <c r="E2765" i="217"/>
  <c r="E2749" i="217"/>
  <c r="E2733" i="217"/>
  <c r="E2717" i="217"/>
  <c r="E2704" i="217"/>
  <c r="E2696" i="217"/>
  <c r="E2688" i="217"/>
  <c r="E2680" i="217"/>
  <c r="E2672" i="217"/>
  <c r="E2664" i="217"/>
  <c r="E2657" i="217"/>
  <c r="E2652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3033" i="217"/>
  <c r="E2969" i="217"/>
  <c r="E2905" i="217"/>
  <c r="E2841" i="217"/>
  <c r="E2777" i="217"/>
  <c r="E2713" i="217"/>
  <c r="E2677" i="217"/>
  <c r="E2650" i="217"/>
  <c r="E2634" i="217"/>
  <c r="E2618" i="217"/>
  <c r="E2602" i="217"/>
  <c r="E2586" i="217"/>
  <c r="E3017" i="217"/>
  <c r="E2953" i="217"/>
  <c r="E2889" i="217"/>
  <c r="E2825" i="217"/>
  <c r="E2761" i="217"/>
  <c r="E2701" i="217"/>
  <c r="E2669" i="217"/>
  <c r="E2646" i="217"/>
  <c r="E2630" i="217"/>
  <c r="E2614" i="217"/>
  <c r="E2598" i="217"/>
  <c r="E2582" i="217"/>
  <c r="E3065" i="217"/>
  <c r="E3001" i="217"/>
  <c r="E2937" i="217"/>
  <c r="E2873" i="217"/>
  <c r="E2809" i="217"/>
  <c r="E2745" i="217"/>
  <c r="E2693" i="217"/>
  <c r="E2661" i="217"/>
  <c r="E2642" i="217"/>
  <c r="E2626" i="217"/>
  <c r="E2610" i="217"/>
  <c r="E2594" i="217"/>
  <c r="E2578" i="217"/>
  <c r="E2921" i="217"/>
  <c r="E2685" i="217"/>
  <c r="E2606" i="217"/>
  <c r="E2729" i="217"/>
  <c r="E2857" i="217"/>
  <c r="E2656" i="217"/>
  <c r="E2590" i="217"/>
  <c r="E2985" i="217"/>
  <c r="E3049" i="217"/>
  <c r="E2793" i="217"/>
  <c r="E2638" i="217"/>
  <c r="E2622" i="217"/>
  <c r="E507" i="217"/>
  <c r="E491" i="217"/>
  <c r="E475" i="217"/>
  <c r="E459" i="217"/>
  <c r="E443" i="217"/>
  <c r="E427" i="217"/>
  <c r="E411" i="217"/>
  <c r="E395" i="217"/>
  <c r="E379" i="217"/>
  <c r="E363" i="217"/>
  <c r="E347" i="217"/>
  <c r="E331" i="217"/>
  <c r="E315" i="217"/>
  <c r="E299" i="217"/>
  <c r="E283" i="217"/>
  <c r="E267" i="217"/>
  <c r="E251" i="217"/>
  <c r="E235" i="217"/>
  <c r="E219" i="217"/>
  <c r="E203" i="217"/>
  <c r="E187" i="217"/>
  <c r="E171" i="217"/>
  <c r="E155" i="217"/>
  <c r="E139" i="217"/>
  <c r="E123" i="217"/>
  <c r="E107" i="217"/>
  <c r="E91" i="217"/>
  <c r="E75" i="217"/>
  <c r="E59" i="217"/>
  <c r="E43" i="217"/>
  <c r="E27" i="217"/>
  <c r="E780" i="217"/>
  <c r="E724" i="217"/>
  <c r="E680" i="217"/>
  <c r="E628" i="217"/>
  <c r="E580" i="217"/>
  <c r="E536" i="217"/>
  <c r="E944" i="217"/>
  <c r="E960" i="217"/>
  <c r="E976" i="217"/>
  <c r="E992" i="217"/>
  <c r="E1008" i="217"/>
  <c r="E1024" i="217"/>
  <c r="E941" i="217"/>
  <c r="E957" i="217"/>
  <c r="E973" i="217"/>
  <c r="E989" i="217"/>
  <c r="E1005" i="217"/>
  <c r="E1021" i="217"/>
  <c r="E938" i="217"/>
  <c r="E954" i="217"/>
  <c r="E970" i="217"/>
  <c r="E986" i="217"/>
  <c r="E1002" i="217"/>
  <c r="E1018" i="217"/>
  <c r="E508" i="217"/>
  <c r="E484" i="217"/>
  <c r="E452" i="217"/>
  <c r="E420" i="217"/>
  <c r="E384" i="217"/>
  <c r="E344" i="217"/>
  <c r="E296" i="217"/>
  <c r="E252" i="217"/>
  <c r="E208" i="217"/>
  <c r="E160" i="217"/>
  <c r="E112" i="217"/>
  <c r="E64" i="217"/>
  <c r="E967" i="217"/>
  <c r="E922" i="217"/>
  <c r="E906" i="217"/>
  <c r="E890" i="217"/>
  <c r="E874" i="217"/>
  <c r="E858" i="217"/>
  <c r="E842" i="217"/>
  <c r="E826" i="217"/>
  <c r="E810" i="217"/>
  <c r="E794" i="217"/>
  <c r="E778" i="217"/>
  <c r="E762" i="217"/>
  <c r="E746" i="217"/>
  <c r="E730" i="217"/>
  <c r="E714" i="217"/>
  <c r="E698" i="217"/>
  <c r="E682" i="217"/>
  <c r="E666" i="217"/>
  <c r="E650" i="217"/>
  <c r="E634" i="217"/>
  <c r="E618" i="217"/>
  <c r="E602" i="217"/>
  <c r="E586" i="217"/>
  <c r="E570" i="217"/>
  <c r="E554" i="217"/>
  <c r="E538" i="217"/>
  <c r="E510" i="217"/>
  <c r="E494" i="217"/>
  <c r="E478" i="217"/>
  <c r="E462" i="217"/>
  <c r="E446" i="217"/>
  <c r="E430" i="217"/>
  <c r="E414" i="217"/>
  <c r="E398" i="217"/>
  <c r="E382" i="217"/>
  <c r="E366" i="217"/>
  <c r="E350" i="217"/>
  <c r="E334" i="217"/>
  <c r="E318" i="217"/>
  <c r="E302" i="217"/>
  <c r="E286" i="217"/>
  <c r="E270" i="217"/>
  <c r="E254" i="217"/>
  <c r="E238" i="217"/>
  <c r="E222" i="217"/>
  <c r="E206" i="217"/>
  <c r="E190" i="217"/>
  <c r="E174" i="217"/>
  <c r="E158" i="217"/>
  <c r="E142" i="217"/>
  <c r="E126" i="217"/>
  <c r="E110" i="217"/>
  <c r="E94" i="217"/>
  <c r="E78" i="217"/>
  <c r="E62" i="217"/>
  <c r="E46" i="217"/>
  <c r="E30" i="217"/>
  <c r="E920" i="217"/>
  <c r="E876" i="217"/>
  <c r="E828" i="217"/>
  <c r="E776" i="217"/>
  <c r="E732" i="217"/>
  <c r="E688" i="217"/>
  <c r="E640" i="217"/>
  <c r="E596" i="217"/>
  <c r="E548" i="217"/>
  <c r="E332" i="217"/>
  <c r="E280" i="217"/>
  <c r="E236" i="217"/>
  <c r="E188" i="217"/>
  <c r="E140" i="217"/>
  <c r="E92" i="217"/>
  <c r="E52" i="217"/>
  <c r="E1027" i="217"/>
  <c r="E963" i="217"/>
  <c r="E921" i="217"/>
  <c r="E905" i="217"/>
  <c r="E889" i="217"/>
  <c r="E873" i="217"/>
  <c r="E857" i="217"/>
  <c r="E841" i="217"/>
  <c r="E825" i="217"/>
  <c r="E809" i="217"/>
  <c r="E793" i="217"/>
  <c r="E777" i="217"/>
  <c r="E761" i="217"/>
  <c r="E745" i="217"/>
  <c r="E729" i="217"/>
  <c r="E713" i="217"/>
  <c r="E697" i="217"/>
  <c r="E681" i="217"/>
  <c r="E665" i="217"/>
  <c r="E649" i="217"/>
  <c r="E633" i="217"/>
  <c r="E617" i="217"/>
  <c r="E601" i="217"/>
  <c r="E585" i="217"/>
  <c r="E569" i="217"/>
  <c r="E553" i="217"/>
  <c r="E537" i="217"/>
  <c r="E509" i="217"/>
  <c r="E493" i="217"/>
  <c r="E477" i="217"/>
  <c r="E461" i="217"/>
  <c r="E445" i="217"/>
  <c r="E429" i="217"/>
  <c r="E413" i="217"/>
  <c r="E397" i="217"/>
  <c r="E381" i="217"/>
  <c r="E365" i="217"/>
  <c r="E349" i="217"/>
  <c r="E333" i="217"/>
  <c r="E317" i="217"/>
  <c r="E301" i="217"/>
  <c r="E285" i="217"/>
  <c r="E269" i="217"/>
  <c r="E253" i="217"/>
  <c r="E237" i="217"/>
  <c r="E221" i="217"/>
  <c r="E205" i="217"/>
  <c r="E189" i="217"/>
  <c r="E173" i="217"/>
  <c r="E157" i="217"/>
  <c r="E141" i="217"/>
  <c r="E125" i="217"/>
  <c r="E109" i="217"/>
  <c r="E93" i="217"/>
  <c r="E77" i="217"/>
  <c r="E61" i="217"/>
  <c r="E45" i="217"/>
  <c r="E29" i="217"/>
  <c r="E880" i="217"/>
  <c r="E832" i="217"/>
  <c r="E784" i="217"/>
  <c r="E740" i="217"/>
  <c r="E684" i="217"/>
  <c r="E636" i="217"/>
  <c r="E584" i="217"/>
  <c r="E540" i="217"/>
  <c r="E472" i="217"/>
  <c r="E440" i="217"/>
  <c r="E408" i="217"/>
  <c r="E376" i="217"/>
  <c r="E340" i="217"/>
  <c r="E300" i="217"/>
  <c r="E244" i="217"/>
  <c r="E192" i="217"/>
  <c r="E144" i="217"/>
  <c r="E96" i="217"/>
  <c r="E48" i="217"/>
  <c r="E16" i="217"/>
  <c r="E492" i="217"/>
  <c r="E396" i="217"/>
  <c r="E220" i="217"/>
  <c r="E498" i="217"/>
  <c r="E450" i="217"/>
  <c r="E418" i="217"/>
  <c r="E370" i="217"/>
  <c r="E322" i="217"/>
  <c r="E274" i="217"/>
  <c r="E226" i="217"/>
  <c r="E178" i="217"/>
  <c r="E130" i="217"/>
  <c r="E82" i="217"/>
  <c r="E18" i="217"/>
  <c r="E56" i="217"/>
  <c r="E513" i="217"/>
  <c r="E497" i="217"/>
  <c r="E481" i="217"/>
  <c r="E449" i="217"/>
  <c r="E433" i="217"/>
  <c r="E417" i="217"/>
  <c r="E401" i="217"/>
  <c r="E385" i="217"/>
  <c r="E369" i="217"/>
  <c r="E353" i="217"/>
  <c r="E337" i="217"/>
  <c r="E321" i="217"/>
  <c r="E305" i="217"/>
  <c r="E289" i="217"/>
  <c r="E273" i="217"/>
  <c r="E257" i="217"/>
  <c r="E241" i="217"/>
  <c r="E225" i="217"/>
  <c r="E209" i="217"/>
  <c r="E193" i="217"/>
  <c r="E177" i="217"/>
  <c r="E161" i="217"/>
  <c r="E145" i="217"/>
  <c r="E129" i="217"/>
  <c r="E113" i="217"/>
  <c r="E97" i="217"/>
  <c r="E81" i="217"/>
  <c r="E65" i="217"/>
  <c r="E49" i="217"/>
  <c r="E33" i="217"/>
  <c r="E17" i="217"/>
  <c r="E480" i="217"/>
  <c r="E448" i="217"/>
  <c r="E416" i="217"/>
  <c r="E380" i="217"/>
  <c r="E352" i="217"/>
  <c r="E308" i="217"/>
  <c r="E256" i="217"/>
  <c r="E204" i="217"/>
  <c r="E156" i="217"/>
  <c r="E20" i="217"/>
  <c r="E3572" i="217"/>
  <c r="E3316" i="217"/>
  <c r="E3201" i="217"/>
  <c r="E3137" i="217"/>
  <c r="E3556" i="217"/>
  <c r="E3300" i="217"/>
  <c r="E3197" i="217"/>
  <c r="E3133" i="217"/>
  <c r="E3476" i="217"/>
  <c r="E3241" i="217"/>
  <c r="E3177" i="217"/>
  <c r="E3113" i="217"/>
  <c r="E3098" i="217"/>
  <c r="E3114" i="217"/>
  <c r="E3130" i="217"/>
  <c r="E3146" i="217"/>
  <c r="E3162" i="217"/>
  <c r="E3178" i="217"/>
  <c r="E3194" i="217"/>
  <c r="E3210" i="217"/>
  <c r="E3226" i="217"/>
  <c r="E3242" i="217"/>
  <c r="E3288" i="217"/>
  <c r="E3352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76" i="217"/>
  <c r="E3340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312" i="217"/>
  <c r="E3376" i="217"/>
  <c r="E3440" i="217"/>
  <c r="E3504" i="217"/>
  <c r="E3568" i="217"/>
  <c r="E3257" i="217"/>
  <c r="E3273" i="217"/>
  <c r="E3289" i="217"/>
  <c r="E3305" i="217"/>
  <c r="E3321" i="217"/>
  <c r="E3337" i="217"/>
  <c r="E3353" i="217"/>
  <c r="E3369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1003" i="217"/>
  <c r="E939" i="217"/>
  <c r="E915" i="217"/>
  <c r="E899" i="217"/>
  <c r="E883" i="217"/>
  <c r="E867" i="217"/>
  <c r="E851" i="217"/>
  <c r="E835" i="217"/>
  <c r="E819" i="217"/>
  <c r="E803" i="217"/>
  <c r="E787" i="217"/>
  <c r="E771" i="217"/>
  <c r="E755" i="217"/>
  <c r="E739" i="217"/>
  <c r="E723" i="217"/>
  <c r="E707" i="217"/>
  <c r="E691" i="217"/>
  <c r="E675" i="217"/>
  <c r="E659" i="217"/>
  <c r="E643" i="217"/>
  <c r="E627" i="217"/>
  <c r="E611" i="217"/>
  <c r="E595" i="217"/>
  <c r="E579" i="217"/>
  <c r="E563" i="217"/>
  <c r="E547" i="217"/>
  <c r="E531" i="217"/>
  <c r="E503" i="217"/>
  <c r="E487" i="217"/>
  <c r="E471" i="217"/>
  <c r="E455" i="217"/>
  <c r="E439" i="217"/>
  <c r="E423" i="217"/>
  <c r="E407" i="217"/>
  <c r="E391" i="217"/>
  <c r="E375" i="217"/>
  <c r="E359" i="217"/>
  <c r="E343" i="217"/>
  <c r="E327" i="217"/>
  <c r="E311" i="217"/>
  <c r="E295" i="217"/>
  <c r="E279" i="217"/>
  <c r="E263" i="217"/>
  <c r="E247" i="217"/>
  <c r="E231" i="217"/>
  <c r="E215" i="217"/>
  <c r="E199" i="217"/>
  <c r="E183" i="217"/>
  <c r="E167" i="217"/>
  <c r="E151" i="217"/>
  <c r="E135" i="217"/>
  <c r="E119" i="217"/>
  <c r="E103" i="217"/>
  <c r="E87" i="217"/>
  <c r="E71" i="217"/>
  <c r="E55" i="217"/>
  <c r="E39" i="217"/>
  <c r="E23" i="217"/>
  <c r="E991" i="217"/>
  <c r="E908" i="217"/>
  <c r="E860" i="217"/>
  <c r="E816" i="217"/>
  <c r="E768" i="217"/>
  <c r="E712" i="217"/>
  <c r="E668" i="217"/>
  <c r="E616" i="217"/>
  <c r="E568" i="217"/>
  <c r="E932" i="217"/>
  <c r="E948" i="217"/>
  <c r="E964" i="217"/>
  <c r="E980" i="217"/>
  <c r="E996" i="217"/>
  <c r="E1012" i="217"/>
  <c r="E929" i="217"/>
  <c r="E945" i="217"/>
  <c r="E961" i="217"/>
  <c r="E977" i="217"/>
  <c r="E993" i="217"/>
  <c r="E1009" i="217"/>
  <c r="E1025" i="217"/>
  <c r="E942" i="217"/>
  <c r="E958" i="217"/>
  <c r="E974" i="217"/>
  <c r="E990" i="217"/>
  <c r="E1006" i="217"/>
  <c r="E1022" i="217"/>
  <c r="E500" i="217"/>
  <c r="E476" i="217"/>
  <c r="E444" i="217"/>
  <c r="E412" i="217"/>
  <c r="E372" i="217"/>
  <c r="E336" i="217"/>
  <c r="E288" i="217"/>
  <c r="E240" i="217"/>
  <c r="E196" i="217"/>
  <c r="E148" i="217"/>
  <c r="E100" i="217"/>
  <c r="E44" i="217"/>
  <c r="E951" i="217"/>
  <c r="E918" i="217"/>
  <c r="E902" i="217"/>
  <c r="E886" i="217"/>
  <c r="E870" i="217"/>
  <c r="E854" i="217"/>
  <c r="E838" i="217"/>
  <c r="E822" i="217"/>
  <c r="E806" i="217"/>
  <c r="E790" i="217"/>
  <c r="E774" i="217"/>
  <c r="E758" i="217"/>
  <c r="E742" i="217"/>
  <c r="E726" i="217"/>
  <c r="E710" i="217"/>
  <c r="E694" i="217"/>
  <c r="E678" i="217"/>
  <c r="E662" i="217"/>
  <c r="E646" i="217"/>
  <c r="E630" i="217"/>
  <c r="E614" i="217"/>
  <c r="E598" i="217"/>
  <c r="E582" i="217"/>
  <c r="E566" i="217"/>
  <c r="E550" i="217"/>
  <c r="E534" i="217"/>
  <c r="E506" i="217"/>
  <c r="E490" i="217"/>
  <c r="E474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1007" i="217"/>
  <c r="E912" i="217"/>
  <c r="E864" i="217"/>
  <c r="E812" i="217"/>
  <c r="E764" i="217"/>
  <c r="E720" i="217"/>
  <c r="E676" i="217"/>
  <c r="E632" i="217"/>
  <c r="E588" i="217"/>
  <c r="E532" i="217"/>
  <c r="E316" i="217"/>
  <c r="E268" i="217"/>
  <c r="E224" i="217"/>
  <c r="E176" i="217"/>
  <c r="E132" i="217"/>
  <c r="E80" i="217"/>
  <c r="E40" i="217"/>
  <c r="E1011" i="217"/>
  <c r="E947" i="217"/>
  <c r="E917" i="217"/>
  <c r="E901" i="217"/>
  <c r="E885" i="217"/>
  <c r="E869" i="217"/>
  <c r="E853" i="217"/>
  <c r="E837" i="217"/>
  <c r="E821" i="217"/>
  <c r="E805" i="217"/>
  <c r="E789" i="217"/>
  <c r="E773" i="217"/>
  <c r="E757" i="217"/>
  <c r="E741" i="217"/>
  <c r="E725" i="217"/>
  <c r="E709" i="217"/>
  <c r="E693" i="217"/>
  <c r="E677" i="217"/>
  <c r="E661" i="217"/>
  <c r="E645" i="217"/>
  <c r="E629" i="217"/>
  <c r="E613" i="217"/>
  <c r="E597" i="217"/>
  <c r="E581" i="217"/>
  <c r="E565" i="217"/>
  <c r="E549" i="217"/>
  <c r="E533" i="217"/>
  <c r="E505" i="217"/>
  <c r="E489" i="217"/>
  <c r="E473" i="217"/>
  <c r="E457" i="217"/>
  <c r="E441" i="217"/>
  <c r="E425" i="217"/>
  <c r="E409" i="217"/>
  <c r="E393" i="217"/>
  <c r="E377" i="217"/>
  <c r="E361" i="217"/>
  <c r="E345" i="217"/>
  <c r="E329" i="217"/>
  <c r="E313" i="217"/>
  <c r="E297" i="217"/>
  <c r="E281" i="217"/>
  <c r="E265" i="217"/>
  <c r="E249" i="217"/>
  <c r="E233" i="217"/>
  <c r="E217" i="217"/>
  <c r="E201" i="217"/>
  <c r="E185" i="217"/>
  <c r="E169" i="217"/>
  <c r="E153" i="217"/>
  <c r="E137" i="217"/>
  <c r="E121" i="217"/>
  <c r="E105" i="217"/>
  <c r="E89" i="217"/>
  <c r="E73" i="217"/>
  <c r="E57" i="217"/>
  <c r="E41" i="217"/>
  <c r="E25" i="217"/>
  <c r="E928" i="217"/>
  <c r="E868" i="217"/>
  <c r="E820" i="217"/>
  <c r="E772" i="217"/>
  <c r="E728" i="217"/>
  <c r="E672" i="217"/>
  <c r="E624" i="217"/>
  <c r="E572" i="217"/>
  <c r="E504" i="217"/>
  <c r="E464" i="217"/>
  <c r="E432" i="217"/>
  <c r="E400" i="217"/>
  <c r="E368" i="217"/>
  <c r="E328" i="217"/>
  <c r="E284" i="217"/>
  <c r="E232" i="217"/>
  <c r="E180" i="217"/>
  <c r="E128" i="217"/>
  <c r="E84" i="217"/>
  <c r="E36" i="217"/>
  <c r="E1015" i="217"/>
  <c r="E31" i="217"/>
  <c r="E512" i="217"/>
  <c r="E428" i="217"/>
  <c r="E312" i="217"/>
  <c r="E172" i="217"/>
  <c r="E514" i="217"/>
  <c r="E466" i="217"/>
  <c r="E402" i="217"/>
  <c r="E354" i="217"/>
  <c r="E306" i="217"/>
  <c r="E258" i="217"/>
  <c r="E210" i="217"/>
  <c r="E162" i="217"/>
  <c r="E114" i="217"/>
  <c r="E66" i="217"/>
  <c r="E34" i="217"/>
  <c r="E292" i="217"/>
  <c r="E200" i="217"/>
  <c r="E152" i="217"/>
  <c r="E24" i="217"/>
  <c r="E108" i="217"/>
  <c r="E3508" i="217"/>
  <c r="E3252" i="217"/>
  <c r="E3185" i="217"/>
  <c r="E3121" i="217"/>
  <c r="E3492" i="217"/>
  <c r="E3245" i="217"/>
  <c r="E3181" i="217"/>
  <c r="E3117" i="217"/>
  <c r="E3412" i="217"/>
  <c r="E3225" i="217"/>
  <c r="E3161" i="217"/>
  <c r="E3097" i="217"/>
  <c r="E3102" i="217"/>
  <c r="E3118" i="217"/>
  <c r="E3134" i="217"/>
  <c r="E3150" i="217"/>
  <c r="E3166" i="217"/>
  <c r="E3182" i="217"/>
  <c r="E3198" i="217"/>
  <c r="E3214" i="217"/>
  <c r="E3230" i="217"/>
  <c r="E3246" i="217"/>
  <c r="E3304" i="217"/>
  <c r="E3368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92" i="217"/>
  <c r="E3356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264" i="217"/>
  <c r="E3328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499" i="217"/>
  <c r="E483" i="217"/>
  <c r="E467" i="217"/>
  <c r="E451" i="217"/>
  <c r="E435" i="217"/>
  <c r="E419" i="217"/>
  <c r="E403" i="217"/>
  <c r="E387" i="217"/>
  <c r="E371" i="217"/>
  <c r="E355" i="217"/>
  <c r="E339" i="217"/>
  <c r="E323" i="217"/>
  <c r="E307" i="217"/>
  <c r="E291" i="217"/>
  <c r="E275" i="217"/>
  <c r="E259" i="217"/>
  <c r="E243" i="217"/>
  <c r="E227" i="217"/>
  <c r="E211" i="217"/>
  <c r="E195" i="217"/>
  <c r="E179" i="217"/>
  <c r="E163" i="217"/>
  <c r="E147" i="217"/>
  <c r="E131" i="217"/>
  <c r="E115" i="217"/>
  <c r="E99" i="217"/>
  <c r="E83" i="217"/>
  <c r="E67" i="217"/>
  <c r="E51" i="217"/>
  <c r="E35" i="217"/>
  <c r="E19" i="217"/>
  <c r="E959" i="217"/>
  <c r="E896" i="217"/>
  <c r="E848" i="217"/>
  <c r="E808" i="217"/>
  <c r="E752" i="217"/>
  <c r="E704" i="217"/>
  <c r="E656" i="217"/>
  <c r="E604" i="217"/>
  <c r="E556" i="217"/>
  <c r="E936" i="217"/>
  <c r="E952" i="217"/>
  <c r="E968" i="217"/>
  <c r="E984" i="217"/>
  <c r="E1000" i="217"/>
  <c r="E1016" i="217"/>
  <c r="E933" i="217"/>
  <c r="E949" i="217"/>
  <c r="E965" i="217"/>
  <c r="E981" i="217"/>
  <c r="E997" i="217"/>
  <c r="E1013" i="217"/>
  <c r="E930" i="217"/>
  <c r="E946" i="217"/>
  <c r="E962" i="217"/>
  <c r="E978" i="217"/>
  <c r="E994" i="217"/>
  <c r="E1010" i="217"/>
  <c r="E1026" i="217"/>
  <c r="E496" i="217"/>
  <c r="E468" i="217"/>
  <c r="E436" i="217"/>
  <c r="E404" i="217"/>
  <c r="E364" i="217"/>
  <c r="E324" i="217"/>
  <c r="E276" i="217"/>
  <c r="E228" i="217"/>
  <c r="E184" i="217"/>
  <c r="E136" i="217"/>
  <c r="E88" i="217"/>
  <c r="E999" i="217"/>
  <c r="E935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78" i="217"/>
  <c r="E562" i="217"/>
  <c r="E546" i="217"/>
  <c r="E530" i="217"/>
  <c r="E502" i="217"/>
  <c r="E486" i="217"/>
  <c r="E470" i="217"/>
  <c r="E454" i="217"/>
  <c r="E438" i="217"/>
  <c r="E422" i="217"/>
  <c r="E406" i="217"/>
  <c r="E390" i="217"/>
  <c r="E374" i="217"/>
  <c r="E358" i="217"/>
  <c r="E342" i="217"/>
  <c r="E326" i="217"/>
  <c r="E310" i="217"/>
  <c r="E294" i="217"/>
  <c r="E278" i="217"/>
  <c r="E262" i="217"/>
  <c r="E246" i="217"/>
  <c r="E230" i="217"/>
  <c r="E214" i="217"/>
  <c r="E198" i="217"/>
  <c r="E182" i="217"/>
  <c r="E166" i="217"/>
  <c r="E150" i="217"/>
  <c r="E134" i="217"/>
  <c r="E118" i="217"/>
  <c r="E102" i="217"/>
  <c r="E86" i="217"/>
  <c r="E70" i="217"/>
  <c r="E54" i="217"/>
  <c r="E38" i="217"/>
  <c r="E22" i="217"/>
  <c r="E975" i="217"/>
  <c r="E900" i="217"/>
  <c r="E852" i="217"/>
  <c r="E800" i="217"/>
  <c r="E756" i="217"/>
  <c r="E708" i="217"/>
  <c r="E664" i="217"/>
  <c r="E620" i="217"/>
  <c r="E576" i="217"/>
  <c r="E388" i="217"/>
  <c r="E304" i="217"/>
  <c r="E260" i="217"/>
  <c r="E212" i="217"/>
  <c r="E164" i="217"/>
  <c r="E116" i="217"/>
  <c r="E68" i="217"/>
  <c r="E32" i="217"/>
  <c r="E995" i="217"/>
  <c r="E931" i="217"/>
  <c r="E913" i="217"/>
  <c r="E897" i="217"/>
  <c r="E881" i="217"/>
  <c r="E865" i="217"/>
  <c r="E849" i="217"/>
  <c r="E833" i="217"/>
  <c r="E817" i="217"/>
  <c r="E801" i="217"/>
  <c r="E785" i="217"/>
  <c r="E769" i="217"/>
  <c r="E753" i="217"/>
  <c r="E737" i="217"/>
  <c r="E721" i="217"/>
  <c r="E705" i="217"/>
  <c r="E689" i="217"/>
  <c r="E673" i="217"/>
  <c r="E657" i="217"/>
  <c r="E641" i="217"/>
  <c r="E625" i="217"/>
  <c r="E609" i="217"/>
  <c r="E593" i="217"/>
  <c r="E577" i="217"/>
  <c r="E561" i="217"/>
  <c r="E545" i="217"/>
  <c r="E529" i="217"/>
  <c r="E501" i="217"/>
  <c r="E485" i="217"/>
  <c r="E469" i="217"/>
  <c r="E453" i="217"/>
  <c r="E437" i="217"/>
  <c r="E421" i="217"/>
  <c r="E405" i="217"/>
  <c r="E389" i="217"/>
  <c r="E373" i="217"/>
  <c r="E357" i="217"/>
  <c r="E341" i="217"/>
  <c r="E325" i="217"/>
  <c r="E309" i="217"/>
  <c r="E293" i="217"/>
  <c r="E277" i="217"/>
  <c r="E261" i="217"/>
  <c r="E245" i="217"/>
  <c r="E229" i="217"/>
  <c r="E213" i="217"/>
  <c r="E197" i="217"/>
  <c r="E181" i="217"/>
  <c r="E165" i="217"/>
  <c r="E149" i="217"/>
  <c r="E133" i="217"/>
  <c r="E117" i="217"/>
  <c r="E101" i="217"/>
  <c r="E85" i="217"/>
  <c r="E69" i="217"/>
  <c r="E53" i="217"/>
  <c r="E37" i="217"/>
  <c r="E21" i="217"/>
  <c r="E904" i="217"/>
  <c r="E856" i="217"/>
  <c r="E804" i="217"/>
  <c r="E760" i="217"/>
  <c r="E716" i="217"/>
  <c r="E660" i="217"/>
  <c r="E612" i="217"/>
  <c r="E560" i="217"/>
  <c r="E488" i="217"/>
  <c r="E456" i="217"/>
  <c r="E424" i="217"/>
  <c r="E392" i="217"/>
  <c r="E360" i="217"/>
  <c r="E320" i="217"/>
  <c r="E272" i="217"/>
  <c r="E216" i="217"/>
  <c r="E168" i="217"/>
  <c r="E120" i="217"/>
  <c r="E72" i="217"/>
  <c r="E28" i="217"/>
  <c r="R47" i="221"/>
  <c r="C39" i="221"/>
  <c r="E27" i="221" l="1"/>
  <c r="F47" i="221"/>
  <c r="F27" i="221"/>
  <c r="C26" i="221"/>
  <c r="C72" i="221"/>
  <c r="D27" i="221"/>
  <c r="C21" i="221"/>
  <c r="C6" i="221"/>
  <c r="C53" i="221"/>
  <c r="C46" i="221"/>
  <c r="C52" i="221"/>
  <c r="E47" i="221"/>
  <c r="E56" i="221" s="1"/>
  <c r="BR2570" i="217"/>
  <c r="BR2571" i="217" s="1"/>
  <c r="BL2570" i="217"/>
  <c r="BL2571" i="217" s="1"/>
  <c r="BF2570" i="217"/>
  <c r="BF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AA71" i="220"/>
  <c r="W71" i="220"/>
  <c r="Q71" i="220"/>
  <c r="Y71" i="220"/>
  <c r="S71" i="220"/>
  <c r="U71" i="220"/>
  <c r="J2570" i="217"/>
  <c r="J2571" i="217" s="1"/>
  <c r="D2570" i="217"/>
  <c r="D2571" i="217" s="1"/>
  <c r="AB2570" i="217"/>
  <c r="AB2571" i="217" s="1"/>
  <c r="AN2058" i="217"/>
  <c r="AN2059" i="217" s="1"/>
  <c r="C11" i="213"/>
  <c r="L37" i="215"/>
  <c r="C38" i="213"/>
  <c r="O46" i="218"/>
  <c r="O29" i="218"/>
  <c r="O30" i="218"/>
  <c r="O39" i="218"/>
  <c r="BR2058" i="217"/>
  <c r="BR2059" i="217" s="1"/>
  <c r="AZ2058" i="217"/>
  <c r="AZ2059" i="217" s="1"/>
  <c r="AT2058" i="217"/>
  <c r="AT2059" i="217" s="1"/>
  <c r="V2058" i="217"/>
  <c r="V2059" i="217" s="1"/>
  <c r="P2058" i="217"/>
  <c r="P2059" i="217" s="1"/>
  <c r="J2058" i="217"/>
  <c r="J2059" i="217" s="1"/>
  <c r="D2058" i="217"/>
  <c r="D2059" i="217" s="1"/>
  <c r="E24" i="220"/>
  <c r="E38" i="220" s="1"/>
  <c r="E52" i="220" s="1"/>
  <c r="E66" i="220" s="1"/>
  <c r="E80" i="220" s="1"/>
  <c r="E94" i="220" s="1"/>
  <c r="AB1546" i="217"/>
  <c r="AB1547" i="217" s="1"/>
  <c r="AZ1546" i="217"/>
  <c r="AZ1547" i="217" s="1"/>
  <c r="BF1546" i="217"/>
  <c r="BF1547" i="217" s="1"/>
  <c r="BL1546" i="217"/>
  <c r="BL1547" i="217" s="1"/>
  <c r="BR1546" i="217"/>
  <c r="BR1547" i="217" s="1"/>
  <c r="AT1546" i="217"/>
  <c r="AT1547" i="217" s="1"/>
  <c r="AN1546" i="217"/>
  <c r="AN1547" i="217" s="1"/>
  <c r="AH1546" i="217"/>
  <c r="AH1547" i="217" s="1"/>
  <c r="V1546" i="217"/>
  <c r="V1547" i="217" s="1"/>
  <c r="P1546" i="217"/>
  <c r="P1547" i="217" s="1"/>
  <c r="J1546" i="217"/>
  <c r="J1547" i="217" s="1"/>
  <c r="D1546" i="217"/>
  <c r="D1547" i="217" s="1"/>
  <c r="AN1034" i="217"/>
  <c r="AN1035" i="217" s="1"/>
  <c r="M22" i="216"/>
  <c r="E11" i="220"/>
  <c r="BR1034" i="217"/>
  <c r="BR1035" i="217" s="1"/>
  <c r="AZ1034" i="217"/>
  <c r="AZ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Z21" i="198"/>
  <c r="D165" i="219"/>
  <c r="D166" i="219" s="1"/>
  <c r="Q49" i="218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AN522" i="217"/>
  <c r="AN523" i="217" s="1"/>
  <c r="AH522" i="217"/>
  <c r="AH523" i="217" s="1"/>
  <c r="V522" i="217"/>
  <c r="V523" i="217" s="1"/>
  <c r="P522" i="217"/>
  <c r="P523" i="217" s="1"/>
  <c r="J522" i="217"/>
  <c r="J523" i="217" s="1"/>
  <c r="D522" i="217"/>
  <c r="D523" i="217" s="1"/>
  <c r="AA57" i="220"/>
  <c r="Q57" i="220"/>
  <c r="U57" i="220"/>
  <c r="W57" i="220"/>
  <c r="Y57" i="220"/>
  <c r="O58" i="220"/>
  <c r="S57" i="220"/>
  <c r="O72" i="220"/>
  <c r="AB21" i="198"/>
  <c r="AC21" i="198"/>
  <c r="AD21" i="198"/>
  <c r="AA85" i="220"/>
  <c r="O100" i="220"/>
  <c r="U85" i="220"/>
  <c r="W85" i="220"/>
  <c r="S85" i="220"/>
  <c r="O86" i="220"/>
  <c r="Q85" i="220"/>
  <c r="Y85" i="220"/>
  <c r="AA43" i="220"/>
  <c r="Q43" i="220"/>
  <c r="Y43" i="220"/>
  <c r="W43" i="220"/>
  <c r="O44" i="220"/>
  <c r="S43" i="220"/>
  <c r="U43" i="220"/>
  <c r="AA21" i="198"/>
  <c r="AB10" i="217"/>
  <c r="AB11" i="217" s="1"/>
  <c r="AH10" i="217"/>
  <c r="AH11" i="217" s="1"/>
  <c r="AA29" i="220"/>
  <c r="W29" i="220"/>
  <c r="U29" i="220"/>
  <c r="S29" i="220"/>
  <c r="Q29" i="220"/>
  <c r="Y29" i="220"/>
  <c r="O30" i="220"/>
  <c r="J67" i="219"/>
  <c r="O10" i="219"/>
  <c r="N67" i="219"/>
  <c r="C45" i="213"/>
  <c r="C28" i="213"/>
  <c r="C29" i="213"/>
  <c r="C23" i="213"/>
  <c r="C22" i="213"/>
  <c r="O24" i="218"/>
  <c r="C37" i="213"/>
  <c r="O9" i="218"/>
  <c r="O45" i="218"/>
  <c r="O25" i="218"/>
  <c r="O26" i="218"/>
  <c r="C19" i="213"/>
  <c r="O47" i="218"/>
  <c r="C14" i="213"/>
  <c r="O32" i="218"/>
  <c r="C40" i="213"/>
  <c r="C24" i="213"/>
  <c r="C25" i="213"/>
  <c r="O16" i="218"/>
  <c r="O19" i="218"/>
  <c r="O48" i="218"/>
  <c r="C13" i="213"/>
  <c r="C39" i="213"/>
  <c r="O33" i="218"/>
  <c r="O21" i="218"/>
  <c r="O22" i="218"/>
  <c r="C43" i="213"/>
  <c r="O27" i="218"/>
  <c r="C32" i="213"/>
  <c r="C20" i="213"/>
  <c r="C21" i="213"/>
  <c r="O38" i="218"/>
  <c r="C30" i="213"/>
  <c r="O18" i="218"/>
  <c r="O37" i="218"/>
  <c r="C47" i="213"/>
  <c r="O17" i="218"/>
  <c r="O35" i="218"/>
  <c r="O10" i="218"/>
  <c r="C36" i="213"/>
  <c r="O12" i="218"/>
  <c r="O40" i="218"/>
  <c r="C16" i="213"/>
  <c r="O31" i="218"/>
  <c r="O42" i="218"/>
  <c r="O43" i="218"/>
  <c r="O49" i="218"/>
  <c r="O41" i="218"/>
  <c r="C27" i="213"/>
  <c r="O13" i="218"/>
  <c r="C35" i="213"/>
  <c r="C48" i="213"/>
  <c r="C49" i="213"/>
  <c r="O36" i="218"/>
  <c r="C26" i="213"/>
  <c r="O28" i="218"/>
  <c r="C41" i="213"/>
  <c r="C12" i="213"/>
  <c r="C10" i="213"/>
  <c r="C15" i="213"/>
  <c r="C17" i="213"/>
  <c r="C33" i="213"/>
  <c r="C31" i="213"/>
  <c r="O15" i="218"/>
  <c r="C46" i="213"/>
  <c r="O34" i="218"/>
  <c r="O11" i="218"/>
  <c r="O23" i="218"/>
  <c r="C44" i="213"/>
  <c r="O14" i="218"/>
  <c r="C18" i="213"/>
  <c r="O20" i="218"/>
  <c r="O44" i="218"/>
  <c r="C34" i="213"/>
  <c r="C42" i="213"/>
  <c r="C9" i="213"/>
  <c r="BI20" i="216"/>
  <c r="BJ20" i="216"/>
  <c r="BH21" i="216"/>
  <c r="X21" i="198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Y21" i="198"/>
  <c r="V10" i="217"/>
  <c r="V11" i="217" s="1"/>
  <c r="P10" i="217"/>
  <c r="P11" i="217" s="1"/>
  <c r="J10" i="217"/>
  <c r="J11" i="217" s="1"/>
  <c r="AA8" i="220"/>
  <c r="O16" i="220"/>
  <c r="U8" i="220"/>
  <c r="Y8" i="220"/>
  <c r="Q8" i="220"/>
  <c r="O15" i="220"/>
  <c r="S8" i="220"/>
  <c r="W8" i="220"/>
  <c r="D10" i="217"/>
  <c r="D11" i="217" s="1"/>
  <c r="AA21" i="216"/>
  <c r="O239" i="219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BB21" i="216"/>
  <c r="M21" i="216"/>
  <c r="L21" i="216"/>
  <c r="AM22" i="216"/>
  <c r="AT23" i="216"/>
  <c r="AV23" i="216" s="1"/>
  <c r="BA22" i="216"/>
  <c r="AV21" i="216"/>
  <c r="AU21" i="216"/>
  <c r="N68" i="219"/>
  <c r="C11" i="220"/>
  <c r="C12" i="220"/>
  <c r="C24" i="220"/>
  <c r="C38" i="220" s="1"/>
  <c r="C52" i="220" s="1"/>
  <c r="H10" i="215"/>
  <c r="H9" i="215"/>
  <c r="G9" i="215"/>
  <c r="Y22" i="216"/>
  <c r="AA22" i="216" s="1"/>
  <c r="E12" i="219"/>
  <c r="F13" i="219"/>
  <c r="F70" i="219" s="1"/>
  <c r="C13" i="219"/>
  <c r="L12" i="220"/>
  <c r="L24" i="220"/>
  <c r="L38" i="220" s="1"/>
  <c r="L52" i="220" s="1"/>
  <c r="L66" i="220" s="1"/>
  <c r="L80" i="220" s="1"/>
  <c r="L94" i="220" s="1"/>
  <c r="L11" i="220"/>
  <c r="H13" i="219"/>
  <c r="H70" i="219" s="1"/>
  <c r="G69" i="219"/>
  <c r="G13" i="219"/>
  <c r="C69" i="219"/>
  <c r="I68" i="219"/>
  <c r="O11" i="219"/>
  <c r="L68" i="219"/>
  <c r="L40" i="220"/>
  <c r="BH22" i="216"/>
  <c r="N11" i="219"/>
  <c r="I13" i="219"/>
  <c r="I70" i="219" s="1"/>
  <c r="F69" i="219"/>
  <c r="I12" i="219"/>
  <c r="AM23" i="216"/>
  <c r="AO23" i="216" s="1"/>
  <c r="K123" i="219"/>
  <c r="K124" i="219" s="1"/>
  <c r="K125" i="219" s="1"/>
  <c r="K126" i="219" s="1"/>
  <c r="K127" i="219" s="1"/>
  <c r="K128" i="219" s="1"/>
  <c r="K129" i="219" s="1"/>
  <c r="K130" i="219" s="1"/>
  <c r="K131" i="219" s="1"/>
  <c r="K132" i="219" s="1"/>
  <c r="K133" i="219" s="1"/>
  <c r="K134" i="219" s="1"/>
  <c r="K135" i="219" s="1"/>
  <c r="K136" i="219" s="1"/>
  <c r="K137" i="219" s="1"/>
  <c r="K138" i="219" s="1"/>
  <c r="K139" i="219" s="1"/>
  <c r="K140" i="219" s="1"/>
  <c r="K141" i="219" s="1"/>
  <c r="K142" i="219" s="1"/>
  <c r="K143" i="219" s="1"/>
  <c r="K144" i="219" s="1"/>
  <c r="K145" i="219" s="1"/>
  <c r="K146" i="219" s="1"/>
  <c r="K147" i="219" s="1"/>
  <c r="K148" i="219" s="1"/>
  <c r="K149" i="219" s="1"/>
  <c r="K150" i="219" s="1"/>
  <c r="K151" i="219" s="1"/>
  <c r="K152" i="219" s="1"/>
  <c r="K153" i="219" s="1"/>
  <c r="K154" i="219" s="1"/>
  <c r="K155" i="219" s="1"/>
  <c r="K156" i="219" s="1"/>
  <c r="K157" i="219" s="1"/>
  <c r="K158" i="219" s="1"/>
  <c r="K159" i="219" s="1"/>
  <c r="K160" i="219" s="1"/>
  <c r="K161" i="219" s="1"/>
  <c r="K162" i="219" s="1"/>
  <c r="K163" i="219" s="1"/>
  <c r="K164" i="219" s="1"/>
  <c r="K165" i="219" s="1"/>
  <c r="K166" i="219" s="1"/>
  <c r="K167" i="219" s="1"/>
  <c r="K168" i="219" s="1"/>
  <c r="K169" i="219" s="1"/>
  <c r="K170" i="219" s="1"/>
  <c r="K171" i="219" s="1"/>
  <c r="K172" i="219" s="1"/>
  <c r="K65" i="219"/>
  <c r="AO21" i="216"/>
  <c r="AN21" i="216"/>
  <c r="M12" i="219"/>
  <c r="M69" i="219" s="1"/>
  <c r="M68" i="219"/>
  <c r="L12" i="219"/>
  <c r="E27" i="216"/>
  <c r="F124" i="219"/>
  <c r="F125" i="219" s="1"/>
  <c r="C13" i="223"/>
  <c r="C72" i="223"/>
  <c r="C76" i="223"/>
  <c r="C82" i="223"/>
  <c r="C86" i="223"/>
  <c r="C90" i="223"/>
  <c r="C98" i="223"/>
  <c r="C100" i="223"/>
  <c r="C104" i="223"/>
  <c r="C10" i="223"/>
  <c r="C69" i="223"/>
  <c r="C73" i="223"/>
  <c r="C77" i="223"/>
  <c r="C81" i="223"/>
  <c r="C85" i="223"/>
  <c r="C91" i="223"/>
  <c r="C96" i="223"/>
  <c r="C105" i="223"/>
  <c r="C108" i="223"/>
  <c r="C12" i="223"/>
  <c r="C71" i="223"/>
  <c r="C75" i="223"/>
  <c r="C78" i="223"/>
  <c r="C80" i="223"/>
  <c r="C83" i="223"/>
  <c r="C93" i="223"/>
  <c r="C94" i="223"/>
  <c r="C89" i="223"/>
  <c r="C102" i="223"/>
  <c r="C103" i="223"/>
  <c r="C107" i="223"/>
  <c r="C95" i="223"/>
  <c r="C79" i="223"/>
  <c r="C92" i="223"/>
  <c r="C87" i="223"/>
  <c r="C11" i="223"/>
  <c r="C70" i="223"/>
  <c r="C74" i="223"/>
  <c r="C84" i="223"/>
  <c r="C88" i="223"/>
  <c r="C97" i="223"/>
  <c r="C99" i="223"/>
  <c r="C101" i="223"/>
  <c r="C106" i="223"/>
  <c r="C11" i="222"/>
  <c r="C70" i="222"/>
  <c r="C74" i="222"/>
  <c r="C78" i="222"/>
  <c r="C81" i="222"/>
  <c r="C84" i="222"/>
  <c r="C10" i="222"/>
  <c r="C69" i="222"/>
  <c r="C73" i="222"/>
  <c r="C77" i="222"/>
  <c r="C80" i="222"/>
  <c r="C87" i="222"/>
  <c r="C89" i="222"/>
  <c r="C83" i="222"/>
  <c r="C91" i="222"/>
  <c r="C97" i="222"/>
  <c r="C101" i="222"/>
  <c r="C103" i="222"/>
  <c r="C107" i="222"/>
  <c r="C102" i="222"/>
  <c r="C98" i="222"/>
  <c r="C104" i="222"/>
  <c r="C108" i="222"/>
  <c r="C13" i="222"/>
  <c r="C72" i="222"/>
  <c r="C76" i="222"/>
  <c r="C79" i="222"/>
  <c r="C82" i="222"/>
  <c r="C90" i="222"/>
  <c r="C94" i="222"/>
  <c r="C96" i="222"/>
  <c r="C100" i="222"/>
  <c r="C106" i="222"/>
  <c r="C92" i="222"/>
  <c r="C12" i="222"/>
  <c r="C71" i="222"/>
  <c r="C75" i="222"/>
  <c r="C86" i="222"/>
  <c r="C88" i="222"/>
  <c r="C85" i="222"/>
  <c r="C93" i="222"/>
  <c r="C95" i="222"/>
  <c r="C99" i="222"/>
  <c r="C105" i="222"/>
  <c r="BV22" i="216"/>
  <c r="BC23" i="216"/>
  <c r="BB23" i="216"/>
  <c r="AV22" i="216"/>
  <c r="AU22" i="216"/>
  <c r="I10" i="215"/>
  <c r="I9" i="215"/>
  <c r="J10" i="215"/>
  <c r="H12" i="215"/>
  <c r="I12" i="215"/>
  <c r="J9" i="215"/>
  <c r="J12" i="215"/>
  <c r="G12" i="215"/>
  <c r="I11" i="215"/>
  <c r="H11" i="215"/>
  <c r="J11" i="215"/>
  <c r="C32" i="220"/>
  <c r="BB50" i="214"/>
  <c r="BA50" i="214"/>
  <c r="AZ50" i="214"/>
  <c r="AV50" i="214"/>
  <c r="N48" i="215" s="1"/>
  <c r="AR50" i="214"/>
  <c r="AU50" i="214"/>
  <c r="AP50" i="214"/>
  <c r="AZ49" i="214"/>
  <c r="AV49" i="214"/>
  <c r="AR49" i="214"/>
  <c r="N44" i="215"/>
  <c r="AY50" i="214"/>
  <c r="AT50" i="214"/>
  <c r="L48" i="215" s="1"/>
  <c r="AO50" i="214"/>
  <c r="AY49" i="214"/>
  <c r="AU49" i="214"/>
  <c r="AQ49" i="214"/>
  <c r="M45" i="215"/>
  <c r="AQ50" i="214"/>
  <c r="BA49" i="214"/>
  <c r="AS49" i="214"/>
  <c r="K43" i="215"/>
  <c r="L42" i="215"/>
  <c r="AX50" i="214"/>
  <c r="AX49" i="214"/>
  <c r="AP49" i="214"/>
  <c r="AW49" i="214"/>
  <c r="M41" i="215"/>
  <c r="M37" i="215"/>
  <c r="M36" i="215"/>
  <c r="AT49" i="214"/>
  <c r="L44" i="215"/>
  <c r="L43" i="215"/>
  <c r="N39" i="215"/>
  <c r="AW50" i="214"/>
  <c r="BB49" i="214"/>
  <c r="AS50" i="214"/>
  <c r="K48" i="215" s="1"/>
  <c r="AO49" i="214"/>
  <c r="K35" i="215"/>
  <c r="M32" i="215"/>
  <c r="M31" i="215"/>
  <c r="M30" i="215"/>
  <c r="Q32" i="218"/>
  <c r="N31" i="215"/>
  <c r="N35" i="215"/>
  <c r="N29" i="215"/>
  <c r="N28" i="215"/>
  <c r="L26" i="215"/>
  <c r="N25" i="215"/>
  <c r="N24" i="215"/>
  <c r="M25" i="215"/>
  <c r="K15" i="215"/>
  <c r="K14" i="215"/>
  <c r="K13" i="215"/>
  <c r="K12" i="215"/>
  <c r="K11" i="215"/>
  <c r="K10" i="215"/>
  <c r="K9" i="215"/>
  <c r="E9" i="213"/>
  <c r="K8" i="215"/>
  <c r="BA10" i="214"/>
  <c r="AW10" i="214"/>
  <c r="AS10" i="214"/>
  <c r="AO10" i="214"/>
  <c r="L19" i="215"/>
  <c r="M28" i="215"/>
  <c r="N15" i="215"/>
  <c r="N11" i="215"/>
  <c r="N8" i="215"/>
  <c r="D68" i="223"/>
  <c r="AZ10" i="214"/>
  <c r="AV10" i="214"/>
  <c r="AR10" i="214"/>
  <c r="M16" i="215"/>
  <c r="N20" i="215"/>
  <c r="N17" i="215"/>
  <c r="M13" i="215"/>
  <c r="M12" i="215"/>
  <c r="M9" i="215"/>
  <c r="D68" i="222"/>
  <c r="AY10" i="214"/>
  <c r="AU10" i="214"/>
  <c r="AQ10" i="214"/>
  <c r="AT10" i="214"/>
  <c r="AP10" i="214"/>
  <c r="L14" i="215"/>
  <c r="AX10" i="214"/>
  <c r="BB10" i="214"/>
  <c r="K24" i="216"/>
  <c r="M48" i="215"/>
  <c r="G10" i="198"/>
  <c r="M23" i="216"/>
  <c r="L23" i="216"/>
  <c r="GZ8" i="214"/>
  <c r="GZ7" i="214"/>
  <c r="I3" i="198" s="1"/>
  <c r="H21" i="198" s="1"/>
  <c r="C21" i="220"/>
  <c r="C35" i="220" s="1"/>
  <c r="B166" i="219"/>
  <c r="O50" i="218"/>
  <c r="C50" i="213"/>
  <c r="C23" i="220"/>
  <c r="C37" i="220" s="1"/>
  <c r="B8" i="222"/>
  <c r="E13" i="220"/>
  <c r="E27" i="220"/>
  <c r="Y23" i="216"/>
  <c r="G51" i="221"/>
  <c r="AF22" i="216"/>
  <c r="B66" i="222"/>
  <c r="X9" i="214"/>
  <c r="C19" i="220"/>
  <c r="B66" i="223"/>
  <c r="CE22" i="216"/>
  <c r="CD22" i="216"/>
  <c r="CC23" i="216"/>
  <c r="Y9" i="214"/>
  <c r="C67" i="222"/>
  <c r="Z9" i="214"/>
  <c r="H35" i="221" s="1"/>
  <c r="G50" i="221"/>
  <c r="G40" i="221"/>
  <c r="BQ22" i="216"/>
  <c r="BP22" i="216"/>
  <c r="BO24" i="216"/>
  <c r="AA9" i="214"/>
  <c r="H34" i="221" s="1"/>
  <c r="C67" i="223"/>
  <c r="B8" i="223"/>
  <c r="BQ23" i="216"/>
  <c r="BP23" i="216"/>
  <c r="E11" i="198"/>
  <c r="F11" i="198"/>
  <c r="A12" i="198"/>
  <c r="E70" i="199"/>
  <c r="E66" i="199"/>
  <c r="E71" i="199"/>
  <c r="E72" i="199"/>
  <c r="E69" i="199"/>
  <c r="E73" i="199"/>
  <c r="E67" i="199"/>
  <c r="E68" i="199"/>
  <c r="A12" i="213"/>
  <c r="C42" i="221"/>
  <c r="C24" i="221"/>
  <c r="C23" i="221"/>
  <c r="C49" i="221"/>
  <c r="C45" i="221"/>
  <c r="D47" i="221"/>
  <c r="D56" i="221" s="1"/>
  <c r="G56" i="221" l="1"/>
  <c r="C27" i="221"/>
  <c r="C47" i="221"/>
  <c r="E50" i="213"/>
  <c r="Q50" i="218"/>
  <c r="C33" i="220"/>
  <c r="BJ21" i="216"/>
  <c r="BI21" i="216"/>
  <c r="J12" i="219"/>
  <c r="J69" i="219" s="1"/>
  <c r="M43" i="215"/>
  <c r="M35" i="215"/>
  <c r="L39" i="215"/>
  <c r="L41" i="215"/>
  <c r="K18" i="215"/>
  <c r="K20" i="215"/>
  <c r="L31" i="215"/>
  <c r="L33" i="215"/>
  <c r="Q39" i="218"/>
  <c r="K23" i="215"/>
  <c r="K25" i="215"/>
  <c r="K27" i="215"/>
  <c r="K29" i="215"/>
  <c r="K24" i="215"/>
  <c r="K26" i="215"/>
  <c r="K28" i="215"/>
  <c r="K21" i="215"/>
  <c r="L40" i="215"/>
  <c r="N22" i="215"/>
  <c r="K17" i="215"/>
  <c r="L34" i="215"/>
  <c r="AN23" i="216"/>
  <c r="Z22" i="216"/>
  <c r="AU23" i="216"/>
  <c r="C14" i="222"/>
  <c r="BC22" i="216"/>
  <c r="BB22" i="216"/>
  <c r="AO22" i="216"/>
  <c r="AN22" i="216"/>
  <c r="AT24" i="216"/>
  <c r="AV24" i="216" s="1"/>
  <c r="M19" i="215"/>
  <c r="L22" i="215"/>
  <c r="F126" i="219"/>
  <c r="F127" i="219" s="1"/>
  <c r="C27" i="220"/>
  <c r="C13" i="220"/>
  <c r="G14" i="219"/>
  <c r="G71" i="219" s="1"/>
  <c r="I14" i="219"/>
  <c r="I71" i="219" s="1"/>
  <c r="G13" i="215"/>
  <c r="L21" i="215"/>
  <c r="AM24" i="216"/>
  <c r="AO24" i="216" s="1"/>
  <c r="H14" i="219"/>
  <c r="F14" i="219"/>
  <c r="H13" i="215"/>
  <c r="C14" i="219"/>
  <c r="E13" i="219"/>
  <c r="E70" i="219" s="1"/>
  <c r="I13" i="215"/>
  <c r="L11" i="215"/>
  <c r="L13" i="219"/>
  <c r="L70" i="219" s="1"/>
  <c r="C14" i="223"/>
  <c r="J13" i="219"/>
  <c r="L69" i="219"/>
  <c r="I69" i="219"/>
  <c r="N12" i="219"/>
  <c r="BJ22" i="216"/>
  <c r="BI22" i="216"/>
  <c r="C70" i="219"/>
  <c r="BH23" i="216"/>
  <c r="G70" i="219"/>
  <c r="L27" i="220"/>
  <c r="L13" i="220"/>
  <c r="M13" i="219"/>
  <c r="E69" i="219"/>
  <c r="C66" i="222"/>
  <c r="C66" i="223"/>
  <c r="D23" i="223"/>
  <c r="D82" i="223"/>
  <c r="D13" i="223"/>
  <c r="D72" i="223"/>
  <c r="D17" i="223"/>
  <c r="D76" i="223"/>
  <c r="D19" i="223"/>
  <c r="D78" i="223"/>
  <c r="D27" i="223"/>
  <c r="D86" i="223"/>
  <c r="D36" i="223"/>
  <c r="D95" i="223"/>
  <c r="D38" i="223"/>
  <c r="D97" i="223"/>
  <c r="D46" i="223"/>
  <c r="D105" i="223"/>
  <c r="D48" i="223"/>
  <c r="D107" i="223"/>
  <c r="D24" i="223"/>
  <c r="D83" i="223"/>
  <c r="D12" i="223"/>
  <c r="D71" i="223"/>
  <c r="D16" i="223"/>
  <c r="D75" i="223"/>
  <c r="D20" i="223"/>
  <c r="D79" i="223"/>
  <c r="D22" i="223"/>
  <c r="D81" i="223"/>
  <c r="D32" i="223"/>
  <c r="D91" i="223"/>
  <c r="D34" i="223"/>
  <c r="D93" i="223"/>
  <c r="D40" i="223"/>
  <c r="D99" i="223"/>
  <c r="D30" i="223"/>
  <c r="D89" i="223"/>
  <c r="D41" i="223"/>
  <c r="D100" i="223"/>
  <c r="D43" i="223"/>
  <c r="D102" i="223"/>
  <c r="D45" i="223"/>
  <c r="D104" i="223"/>
  <c r="D25" i="223"/>
  <c r="D84" i="223"/>
  <c r="D11" i="223"/>
  <c r="D70" i="223"/>
  <c r="D15" i="223"/>
  <c r="D74" i="223"/>
  <c r="D18" i="223"/>
  <c r="D77" i="223"/>
  <c r="D42" i="223"/>
  <c r="D101" i="223"/>
  <c r="D29" i="223"/>
  <c r="D88" i="223"/>
  <c r="D44" i="223"/>
  <c r="D103" i="223"/>
  <c r="D26" i="223"/>
  <c r="D85" i="223"/>
  <c r="D10" i="223"/>
  <c r="D69" i="223"/>
  <c r="D14" i="223"/>
  <c r="D73" i="223"/>
  <c r="D21" i="223"/>
  <c r="D80" i="223"/>
  <c r="D31" i="223"/>
  <c r="D90" i="223"/>
  <c r="D33" i="223"/>
  <c r="D92" i="223"/>
  <c r="D35" i="223"/>
  <c r="D94" i="223"/>
  <c r="D28" i="223"/>
  <c r="D87" i="223"/>
  <c r="D37" i="223"/>
  <c r="D96" i="223"/>
  <c r="D39" i="223"/>
  <c r="D98" i="223"/>
  <c r="D47" i="223"/>
  <c r="D106" i="223"/>
  <c r="D12" i="222"/>
  <c r="D71" i="222"/>
  <c r="D16" i="222"/>
  <c r="D75" i="222"/>
  <c r="D21" i="222"/>
  <c r="D80" i="222"/>
  <c r="D24" i="222"/>
  <c r="D83" i="222"/>
  <c r="D31" i="222"/>
  <c r="D90" i="222"/>
  <c r="D35" i="222"/>
  <c r="D94" i="222"/>
  <c r="D43" i="222"/>
  <c r="D102" i="222"/>
  <c r="D36" i="222"/>
  <c r="D95" i="222"/>
  <c r="D40" i="222"/>
  <c r="D99" i="222"/>
  <c r="D44" i="222"/>
  <c r="D103" i="222"/>
  <c r="D11" i="222"/>
  <c r="D70" i="222"/>
  <c r="D15" i="222"/>
  <c r="D74" i="222"/>
  <c r="D19" i="222"/>
  <c r="D78" i="222"/>
  <c r="D20" i="222"/>
  <c r="D79" i="222"/>
  <c r="D27" i="222"/>
  <c r="D86" i="222"/>
  <c r="D29" i="222"/>
  <c r="D88" i="222"/>
  <c r="D23" i="222"/>
  <c r="D82" i="222"/>
  <c r="D34" i="222"/>
  <c r="D93" i="222"/>
  <c r="D39" i="222"/>
  <c r="D98" i="222"/>
  <c r="D47" i="222"/>
  <c r="D106" i="222"/>
  <c r="D10" i="222"/>
  <c r="D69" i="222"/>
  <c r="D14" i="222"/>
  <c r="D73" i="222"/>
  <c r="D18" i="222"/>
  <c r="D77" i="222"/>
  <c r="D26" i="222"/>
  <c r="D85" i="222"/>
  <c r="D33" i="222"/>
  <c r="D92" i="222"/>
  <c r="D38" i="222"/>
  <c r="D97" i="222"/>
  <c r="D42" i="222"/>
  <c r="D101" i="222"/>
  <c r="D46" i="222"/>
  <c r="D105" i="222"/>
  <c r="D13" i="222"/>
  <c r="D72" i="222"/>
  <c r="D17" i="222"/>
  <c r="D76" i="222"/>
  <c r="D22" i="222"/>
  <c r="D81" i="222"/>
  <c r="D28" i="222"/>
  <c r="D87" i="222"/>
  <c r="D30" i="222"/>
  <c r="D89" i="222"/>
  <c r="D25" i="222"/>
  <c r="D84" i="222"/>
  <c r="D32" i="222"/>
  <c r="D91" i="222"/>
  <c r="D37" i="222"/>
  <c r="D96" i="222"/>
  <c r="D41" i="222"/>
  <c r="D100" i="222"/>
  <c r="D48" i="222"/>
  <c r="D107" i="222"/>
  <c r="D45" i="222"/>
  <c r="D104" i="222"/>
  <c r="BX22" i="216"/>
  <c r="BW22" i="216"/>
  <c r="BV23" i="216"/>
  <c r="BA24" i="216"/>
  <c r="L32" i="215"/>
  <c r="L38" i="215"/>
  <c r="L12" i="215"/>
  <c r="Q15" i="218"/>
  <c r="N33" i="215"/>
  <c r="K42" i="215"/>
  <c r="N41" i="215"/>
  <c r="L46" i="215"/>
  <c r="AM25" i="216"/>
  <c r="AN25" i="216" s="1"/>
  <c r="L16" i="215"/>
  <c r="N10" i="215"/>
  <c r="N14" i="215"/>
  <c r="M29" i="215"/>
  <c r="M21" i="215"/>
  <c r="M24" i="215"/>
  <c r="N38" i="215"/>
  <c r="N43" i="215"/>
  <c r="M40" i="215"/>
  <c r="M44" i="215"/>
  <c r="L9" i="215"/>
  <c r="M11" i="215"/>
  <c r="M15" i="215"/>
  <c r="N19" i="215"/>
  <c r="N13" i="215"/>
  <c r="L18" i="215"/>
  <c r="M20" i="215"/>
  <c r="L23" i="215"/>
  <c r="L25" i="215"/>
  <c r="Q27" i="218"/>
  <c r="M23" i="215"/>
  <c r="K22" i="215"/>
  <c r="L36" i="215"/>
  <c r="K40" i="215"/>
  <c r="M34" i="215"/>
  <c r="M39" i="215"/>
  <c r="M47" i="215"/>
  <c r="N46" i="215"/>
  <c r="N30" i="215"/>
  <c r="N34" i="215"/>
  <c r="N42" i="215"/>
  <c r="L47" i="215"/>
  <c r="M38" i="215"/>
  <c r="L24" i="215"/>
  <c r="M27" i="215"/>
  <c r="L27" i="215"/>
  <c r="L29" i="215"/>
  <c r="K31" i="215"/>
  <c r="K33" i="215"/>
  <c r="K37" i="215"/>
  <c r="E39" i="213"/>
  <c r="K45" i="215"/>
  <c r="N23" i="215"/>
  <c r="N27" i="215"/>
  <c r="N37" i="215"/>
  <c r="M26" i="215"/>
  <c r="L15" i="215"/>
  <c r="Q9" i="218"/>
  <c r="L35" i="215"/>
  <c r="K39" i="215"/>
  <c r="K19" i="215"/>
  <c r="N26" i="215"/>
  <c r="K41" i="215"/>
  <c r="N45" i="215"/>
  <c r="N9" i="215"/>
  <c r="L13" i="215"/>
  <c r="M10" i="215"/>
  <c r="M14" i="215"/>
  <c r="N18" i="215"/>
  <c r="N12" i="215"/>
  <c r="N16" i="215"/>
  <c r="L28" i="215"/>
  <c r="L30" i="215"/>
  <c r="K32" i="215"/>
  <c r="K34" i="215"/>
  <c r="N36" i="215"/>
  <c r="M33" i="215"/>
  <c r="K36" i="215"/>
  <c r="K38" i="215"/>
  <c r="E42" i="213"/>
  <c r="M42" i="215"/>
  <c r="K44" i="215"/>
  <c r="K46" i="215"/>
  <c r="M46" i="215"/>
  <c r="L8" i="215"/>
  <c r="L10" i="215"/>
  <c r="L17" i="215"/>
  <c r="K16" i="215"/>
  <c r="M22" i="215"/>
  <c r="Q12" i="218"/>
  <c r="M18" i="215"/>
  <c r="M8" i="215"/>
  <c r="N21" i="215"/>
  <c r="M17" i="215"/>
  <c r="L20" i="215"/>
  <c r="K30" i="215"/>
  <c r="N32" i="215"/>
  <c r="E37" i="213"/>
  <c r="N40" i="215"/>
  <c r="L45" i="215"/>
  <c r="K47" i="215"/>
  <c r="N47" i="215"/>
  <c r="C46" i="220"/>
  <c r="J13" i="215"/>
  <c r="BS51" i="214"/>
  <c r="BO51" i="214"/>
  <c r="BK51" i="214"/>
  <c r="BG51" i="214"/>
  <c r="BS50" i="214"/>
  <c r="BO50" i="214"/>
  <c r="BK50" i="214"/>
  <c r="BG50" i="214"/>
  <c r="BR51" i="214"/>
  <c r="BN51" i="214"/>
  <c r="BJ51" i="214"/>
  <c r="BF51" i="214"/>
  <c r="BR50" i="214"/>
  <c r="BN50" i="214"/>
  <c r="BJ50" i="214"/>
  <c r="BF50" i="214"/>
  <c r="BQ51" i="214"/>
  <c r="BM51" i="214"/>
  <c r="BI51" i="214"/>
  <c r="BQ50" i="214"/>
  <c r="BM50" i="214"/>
  <c r="BI50" i="214"/>
  <c r="BH51" i="214"/>
  <c r="BP50" i="214"/>
  <c r="BQ49" i="214"/>
  <c r="BM49" i="214"/>
  <c r="BI49" i="214"/>
  <c r="BL50" i="214"/>
  <c r="BP49" i="214"/>
  <c r="BL49" i="214"/>
  <c r="BH49" i="214"/>
  <c r="BL51" i="214"/>
  <c r="BN49" i="214"/>
  <c r="BF49" i="214"/>
  <c r="BS49" i="214"/>
  <c r="BK49" i="214"/>
  <c r="BG49" i="214"/>
  <c r="BR49" i="214"/>
  <c r="BO49" i="214"/>
  <c r="BP51" i="214"/>
  <c r="BH50" i="214"/>
  <c r="BJ49" i="214"/>
  <c r="O10" i="215"/>
  <c r="O9" i="215"/>
  <c r="BR10" i="214"/>
  <c r="BN10" i="214"/>
  <c r="BJ10" i="214"/>
  <c r="BF10" i="214"/>
  <c r="E68" i="223"/>
  <c r="BQ10" i="214"/>
  <c r="BM10" i="214"/>
  <c r="BI10" i="214"/>
  <c r="Q10" i="215"/>
  <c r="Q9" i="215"/>
  <c r="E68" i="222"/>
  <c r="BP10" i="214"/>
  <c r="BL10" i="214"/>
  <c r="BH10" i="214"/>
  <c r="BS10" i="214"/>
  <c r="BO10" i="214"/>
  <c r="BK10" i="214"/>
  <c r="BG10" i="214"/>
  <c r="BQ24" i="216"/>
  <c r="BP24" i="216"/>
  <c r="CC24" i="216"/>
  <c r="C51" i="220"/>
  <c r="E41" i="220"/>
  <c r="E28" i="220"/>
  <c r="Y24" i="216"/>
  <c r="AA24" i="216" s="1"/>
  <c r="E34" i="220"/>
  <c r="Q19" i="218"/>
  <c r="E50" i="220"/>
  <c r="Q20" i="218"/>
  <c r="Q24" i="218"/>
  <c r="Q13" i="218"/>
  <c r="E18" i="213"/>
  <c r="E12" i="213"/>
  <c r="E15" i="213"/>
  <c r="Q21" i="218"/>
  <c r="Q28" i="218"/>
  <c r="E62" i="220"/>
  <c r="E34" i="213"/>
  <c r="D67" i="223"/>
  <c r="D9" i="223"/>
  <c r="E22" i="220"/>
  <c r="E23" i="220" s="1"/>
  <c r="AR9" i="214"/>
  <c r="I34" i="221" s="1"/>
  <c r="F34" i="221" s="1"/>
  <c r="F50" i="221" s="1"/>
  <c r="E36" i="213"/>
  <c r="E36" i="220"/>
  <c r="E76" i="220"/>
  <c r="E40" i="213"/>
  <c r="Q41" i="218"/>
  <c r="E48" i="213"/>
  <c r="Q48" i="218"/>
  <c r="L24" i="216"/>
  <c r="M24" i="216"/>
  <c r="CE23" i="216"/>
  <c r="CD23" i="216"/>
  <c r="E28" i="213"/>
  <c r="E20" i="213"/>
  <c r="E78" i="220"/>
  <c r="E11" i="213"/>
  <c r="E31" i="213"/>
  <c r="Q11" i="218"/>
  <c r="Q17" i="218"/>
  <c r="E24" i="213"/>
  <c r="E22" i="213"/>
  <c r="Q23" i="218"/>
  <c r="E45" i="220"/>
  <c r="E64" i="220"/>
  <c r="Q42" i="218"/>
  <c r="E13" i="213"/>
  <c r="Q14" i="218"/>
  <c r="E21" i="213"/>
  <c r="Q22" i="218"/>
  <c r="E48" i="220"/>
  <c r="E29" i="213"/>
  <c r="Q35" i="218"/>
  <c r="E45" i="213"/>
  <c r="E33" i="213"/>
  <c r="Q34" i="218"/>
  <c r="E92" i="220"/>
  <c r="Q40" i="218"/>
  <c r="G43" i="221"/>
  <c r="G41" i="221"/>
  <c r="AH22" i="216"/>
  <c r="AG22" i="216"/>
  <c r="AA23" i="216"/>
  <c r="Z23" i="216"/>
  <c r="AF24" i="216"/>
  <c r="AF23" i="216"/>
  <c r="C49" i="220"/>
  <c r="E8" i="213"/>
  <c r="AO9" i="214"/>
  <c r="Q25" i="218"/>
  <c r="E30" i="213"/>
  <c r="E14" i="213"/>
  <c r="E27" i="213"/>
  <c r="E44" i="213"/>
  <c r="E10" i="213"/>
  <c r="Q29" i="218"/>
  <c r="Q36" i="218"/>
  <c r="Q33" i="218"/>
  <c r="Q43" i="218"/>
  <c r="E32" i="213"/>
  <c r="E35" i="213"/>
  <c r="E90" i="220"/>
  <c r="E38" i="213"/>
  <c r="E41" i="213"/>
  <c r="Q46" i="218"/>
  <c r="E46" i="213"/>
  <c r="Q47" i="218"/>
  <c r="E47" i="213"/>
  <c r="D167" i="219"/>
  <c r="E51" i="213"/>
  <c r="Q51" i="218"/>
  <c r="H40" i="221"/>
  <c r="H50" i="221"/>
  <c r="H51" i="221"/>
  <c r="B167" i="219"/>
  <c r="C51" i="213"/>
  <c r="O51" i="218"/>
  <c r="E17" i="220"/>
  <c r="Q8" i="218"/>
  <c r="AP9" i="214"/>
  <c r="Q16" i="218"/>
  <c r="E31" i="220"/>
  <c r="D9" i="222"/>
  <c r="AQ9" i="214"/>
  <c r="I35" i="221" s="1"/>
  <c r="E20" i="220"/>
  <c r="E21" i="220" s="1"/>
  <c r="D67" i="222"/>
  <c r="E16" i="213"/>
  <c r="E19" i="213"/>
  <c r="E23" i="213"/>
  <c r="E26" i="213"/>
  <c r="Q10" i="218"/>
  <c r="E17" i="213"/>
  <c r="Q18" i="218"/>
  <c r="E25" i="213"/>
  <c r="Q26" i="218"/>
  <c r="Q31" i="218"/>
  <c r="E73" i="220"/>
  <c r="Q37" i="218"/>
  <c r="E59" i="220"/>
  <c r="Q30" i="218"/>
  <c r="Q38" i="218"/>
  <c r="E43" i="213"/>
  <c r="Q44" i="218"/>
  <c r="E87" i="220"/>
  <c r="Q45" i="218"/>
  <c r="G11" i="198"/>
  <c r="E12" i="198"/>
  <c r="F12" i="198"/>
  <c r="A13" i="198"/>
  <c r="A13" i="213"/>
  <c r="C66" i="220"/>
  <c r="H56" i="221" l="1"/>
  <c r="I51" i="221"/>
  <c r="F35" i="221"/>
  <c r="F51" i="221" s="1"/>
  <c r="F56" i="221" s="1"/>
  <c r="N69" i="219"/>
  <c r="O12" i="219"/>
  <c r="O12" i="215"/>
  <c r="AU24" i="216"/>
  <c r="AN24" i="216"/>
  <c r="P12" i="215"/>
  <c r="C41" i="220"/>
  <c r="C28" i="220"/>
  <c r="D66" i="222"/>
  <c r="P10" i="215"/>
  <c r="D66" i="223"/>
  <c r="H14" i="215"/>
  <c r="M70" i="219"/>
  <c r="N13" i="219"/>
  <c r="C15" i="219"/>
  <c r="H71" i="219"/>
  <c r="M14" i="219"/>
  <c r="M71" i="219" s="1"/>
  <c r="BJ23" i="216"/>
  <c r="BI23" i="216"/>
  <c r="N70" i="219"/>
  <c r="J14" i="219"/>
  <c r="J71" i="219" s="1"/>
  <c r="J70" i="219"/>
  <c r="C71" i="219"/>
  <c r="F15" i="219"/>
  <c r="F71" i="219"/>
  <c r="I15" i="219"/>
  <c r="K25" i="216"/>
  <c r="M25" i="216" s="1"/>
  <c r="L28" i="220"/>
  <c r="L41" i="220"/>
  <c r="M15" i="219"/>
  <c r="M72" i="219" s="1"/>
  <c r="J14" i="215"/>
  <c r="P13" i="215"/>
  <c r="O13" i="219"/>
  <c r="BH24" i="216"/>
  <c r="L14" i="219"/>
  <c r="E14" i="219"/>
  <c r="C15" i="223"/>
  <c r="C15" i="222"/>
  <c r="H15" i="219"/>
  <c r="H72" i="219" s="1"/>
  <c r="G15" i="219"/>
  <c r="D8" i="222"/>
  <c r="D8" i="223"/>
  <c r="Z24" i="216"/>
  <c r="AO25" i="216"/>
  <c r="E12" i="223"/>
  <c r="E71" i="223"/>
  <c r="E75" i="223"/>
  <c r="E87" i="223"/>
  <c r="E101" i="223"/>
  <c r="E105" i="223"/>
  <c r="E107" i="223"/>
  <c r="E79" i="223"/>
  <c r="E11" i="223"/>
  <c r="E70" i="223"/>
  <c r="E74" i="223"/>
  <c r="E77" i="223"/>
  <c r="E82" i="223"/>
  <c r="E86" i="223"/>
  <c r="E90" i="223"/>
  <c r="E92" i="223"/>
  <c r="E99" i="223"/>
  <c r="E97" i="223"/>
  <c r="E102" i="223"/>
  <c r="E104" i="223"/>
  <c r="E10" i="223"/>
  <c r="E69" i="223"/>
  <c r="E14" i="223"/>
  <c r="E73" i="223"/>
  <c r="E80" i="223"/>
  <c r="E83" i="223"/>
  <c r="E89" i="223"/>
  <c r="E95" i="223"/>
  <c r="E96" i="223"/>
  <c r="E103" i="223"/>
  <c r="E85" i="223"/>
  <c r="E13" i="223"/>
  <c r="E72" i="223"/>
  <c r="E76" i="223"/>
  <c r="E78" i="223"/>
  <c r="E81" i="223"/>
  <c r="E84" i="223"/>
  <c r="E98" i="223"/>
  <c r="E88" i="223"/>
  <c r="E91" i="223"/>
  <c r="E93" i="223"/>
  <c r="E100" i="223"/>
  <c r="E94" i="223"/>
  <c r="E106" i="223"/>
  <c r="E108" i="223"/>
  <c r="E12" i="222"/>
  <c r="E71" i="222"/>
  <c r="E75" i="222"/>
  <c r="E84" i="222"/>
  <c r="E87" i="222"/>
  <c r="E89" i="222"/>
  <c r="E90" i="222"/>
  <c r="E94" i="222"/>
  <c r="E98" i="222"/>
  <c r="E105" i="222"/>
  <c r="E108" i="222"/>
  <c r="E11" i="222"/>
  <c r="E70" i="222"/>
  <c r="E74" i="222"/>
  <c r="E78" i="222"/>
  <c r="E81" i="222"/>
  <c r="E83" i="222"/>
  <c r="E93" i="222"/>
  <c r="E102" i="222"/>
  <c r="E97" i="222"/>
  <c r="E101" i="222"/>
  <c r="E104" i="222"/>
  <c r="E10" i="222"/>
  <c r="E69" i="222"/>
  <c r="E14" i="222"/>
  <c r="E73" i="222"/>
  <c r="E77" i="222"/>
  <c r="E80" i="222"/>
  <c r="E82" i="222"/>
  <c r="E86" i="222"/>
  <c r="E88" i="222"/>
  <c r="E92" i="222"/>
  <c r="E96" i="222"/>
  <c r="E100" i="222"/>
  <c r="E103" i="222"/>
  <c r="E13" i="222"/>
  <c r="E72" i="222"/>
  <c r="E76" i="222"/>
  <c r="E79" i="222"/>
  <c r="E85" i="222"/>
  <c r="E107" i="222"/>
  <c r="E91" i="222"/>
  <c r="E95" i="222"/>
  <c r="E99" i="222"/>
  <c r="E106" i="222"/>
  <c r="R10" i="215"/>
  <c r="BX23" i="216"/>
  <c r="BW23" i="216"/>
  <c r="BV25" i="216"/>
  <c r="BV24" i="216"/>
  <c r="BC24" i="216"/>
  <c r="BB24" i="216"/>
  <c r="BA26" i="216"/>
  <c r="BA25" i="216"/>
  <c r="AT25" i="216"/>
  <c r="O11" i="215"/>
  <c r="R12" i="215"/>
  <c r="AM26" i="216"/>
  <c r="P11" i="215"/>
  <c r="Q11" i="215"/>
  <c r="P9" i="215"/>
  <c r="R11" i="215"/>
  <c r="Q13" i="215"/>
  <c r="Q12" i="215"/>
  <c r="R9" i="215"/>
  <c r="R13" i="215"/>
  <c r="O13" i="215"/>
  <c r="C60" i="220"/>
  <c r="C47" i="220"/>
  <c r="I14" i="215"/>
  <c r="G14" i="215"/>
  <c r="CJ51" i="214"/>
  <c r="CF51" i="214"/>
  <c r="CB51" i="214"/>
  <c r="BX51" i="214"/>
  <c r="CJ50" i="214"/>
  <c r="CF50" i="214"/>
  <c r="CB50" i="214"/>
  <c r="BX50" i="214"/>
  <c r="CI51" i="214"/>
  <c r="CE51" i="214"/>
  <c r="CA51" i="214"/>
  <c r="BW51" i="214"/>
  <c r="CI50" i="214"/>
  <c r="CE50" i="214"/>
  <c r="CA50" i="214"/>
  <c r="BW50" i="214"/>
  <c r="CH51" i="214"/>
  <c r="CD51" i="214"/>
  <c r="BZ51" i="214"/>
  <c r="CH50" i="214"/>
  <c r="CD50" i="214"/>
  <c r="BZ50" i="214"/>
  <c r="CC50" i="214"/>
  <c r="CH49" i="214"/>
  <c r="CD49" i="214"/>
  <c r="BZ49" i="214"/>
  <c r="CG51" i="214"/>
  <c r="BY50" i="214"/>
  <c r="CG49" i="214"/>
  <c r="CC49" i="214"/>
  <c r="BY49" i="214"/>
  <c r="BY51" i="214"/>
  <c r="CI49" i="214"/>
  <c r="CA49" i="214"/>
  <c r="CF49" i="214"/>
  <c r="BX49" i="214"/>
  <c r="CC51" i="214"/>
  <c r="CG50" i="214"/>
  <c r="CE49" i="214"/>
  <c r="CB49" i="214"/>
  <c r="CJ49" i="214"/>
  <c r="S13" i="215"/>
  <c r="S12" i="215"/>
  <c r="S11" i="215"/>
  <c r="S10" i="215"/>
  <c r="S9" i="215"/>
  <c r="CI10" i="214"/>
  <c r="CE10" i="214"/>
  <c r="CA10" i="214"/>
  <c r="S8" i="215" s="1"/>
  <c r="BW10" i="214"/>
  <c r="V13" i="215"/>
  <c r="V11" i="215"/>
  <c r="V10" i="215"/>
  <c r="V9" i="215"/>
  <c r="F68" i="223"/>
  <c r="CH10" i="214"/>
  <c r="CD10" i="214"/>
  <c r="BZ10" i="214"/>
  <c r="F9" i="223" s="1"/>
  <c r="BW49" i="214"/>
  <c r="U14" i="215"/>
  <c r="U13" i="215"/>
  <c r="U10" i="215"/>
  <c r="U9" i="215"/>
  <c r="F68" i="222"/>
  <c r="CG10" i="214"/>
  <c r="CC10" i="214"/>
  <c r="BY10" i="214"/>
  <c r="F9" i="222" s="1"/>
  <c r="S11" i="218"/>
  <c r="CB10" i="214"/>
  <c r="T8" i="215" s="1"/>
  <c r="BX10" i="214"/>
  <c r="CJ10" i="214"/>
  <c r="CF10" i="214"/>
  <c r="H41" i="221"/>
  <c r="H43" i="221"/>
  <c r="CE24" i="216"/>
  <c r="CD24" i="216"/>
  <c r="E67" i="222"/>
  <c r="BH9" i="214"/>
  <c r="J35" i="221" s="1"/>
  <c r="J51" i="221" s="1"/>
  <c r="E67" i="223"/>
  <c r="BI9" i="214"/>
  <c r="J34" i="221" s="1"/>
  <c r="E18" i="220"/>
  <c r="E19" i="220" s="1"/>
  <c r="C63" i="220"/>
  <c r="AH24" i="216"/>
  <c r="AG24" i="216"/>
  <c r="I50" i="221"/>
  <c r="I40" i="221"/>
  <c r="F40" i="221" s="1"/>
  <c r="F41" i="221" s="1"/>
  <c r="E35" i="220"/>
  <c r="E49" i="220" s="1"/>
  <c r="E63" i="220" s="1"/>
  <c r="E77" i="220" s="1"/>
  <c r="E91" i="220" s="1"/>
  <c r="E105" i="220" s="1"/>
  <c r="P14" i="215"/>
  <c r="E55" i="220"/>
  <c r="E42" i="220"/>
  <c r="BG9" i="214"/>
  <c r="B168" i="219"/>
  <c r="C52" i="213"/>
  <c r="O52" i="218"/>
  <c r="BO25" i="216"/>
  <c r="AF25" i="216"/>
  <c r="E37" i="220"/>
  <c r="E51" i="220" s="1"/>
  <c r="E65" i="220" s="1"/>
  <c r="E79" i="220" s="1"/>
  <c r="E93" i="220" s="1"/>
  <c r="E107" i="220" s="1"/>
  <c r="O14" i="215"/>
  <c r="C65" i="220"/>
  <c r="BF9" i="214"/>
  <c r="D168" i="219"/>
  <c r="E52" i="213"/>
  <c r="Q52" i="218"/>
  <c r="AH23" i="216"/>
  <c r="AG23" i="216"/>
  <c r="G12" i="198"/>
  <c r="F13" i="198"/>
  <c r="E13" i="198"/>
  <c r="A14" i="198"/>
  <c r="A14" i="213"/>
  <c r="C80" i="220"/>
  <c r="I56" i="221" l="1"/>
  <c r="BJ24" i="216"/>
  <c r="BI24" i="216"/>
  <c r="L25" i="216"/>
  <c r="Q14" i="215"/>
  <c r="Y25" i="216"/>
  <c r="I15" i="215"/>
  <c r="G16" i="219"/>
  <c r="G73" i="219" s="1"/>
  <c r="N14" i="219"/>
  <c r="O14" i="219"/>
  <c r="C55" i="220"/>
  <c r="C42" i="220"/>
  <c r="H16" i="219"/>
  <c r="H73" i="219" s="1"/>
  <c r="E15" i="222"/>
  <c r="G72" i="219"/>
  <c r="C16" i="223"/>
  <c r="L71" i="219"/>
  <c r="BH25" i="216"/>
  <c r="I72" i="219"/>
  <c r="F72" i="219"/>
  <c r="C72" i="219"/>
  <c r="K26" i="216"/>
  <c r="L26" i="216" s="1"/>
  <c r="C16" i="222"/>
  <c r="J15" i="219"/>
  <c r="L55" i="220"/>
  <c r="L42" i="220"/>
  <c r="F128" i="219"/>
  <c r="J15" i="215"/>
  <c r="AT26" i="216"/>
  <c r="E15" i="223"/>
  <c r="E71" i="219"/>
  <c r="N71" i="219"/>
  <c r="CC25" i="216"/>
  <c r="E66" i="222"/>
  <c r="F84" i="223"/>
  <c r="F12" i="223"/>
  <c r="F70" i="223"/>
  <c r="F16" i="223"/>
  <c r="F74" i="223"/>
  <c r="F77" i="223"/>
  <c r="F94" i="223"/>
  <c r="F87" i="223"/>
  <c r="F96" i="223"/>
  <c r="F91" i="223"/>
  <c r="F93" i="223"/>
  <c r="F102" i="223"/>
  <c r="F103" i="223"/>
  <c r="F108" i="223"/>
  <c r="F80" i="223"/>
  <c r="F11" i="223"/>
  <c r="F69" i="223"/>
  <c r="F15" i="223"/>
  <c r="F73" i="223"/>
  <c r="F86" i="223"/>
  <c r="F98" i="223"/>
  <c r="F100" i="223"/>
  <c r="F106" i="223"/>
  <c r="F107" i="223"/>
  <c r="F82" i="223"/>
  <c r="F14" i="223"/>
  <c r="F72" i="223"/>
  <c r="F76" i="223"/>
  <c r="F78" i="223"/>
  <c r="F89" i="223"/>
  <c r="F95" i="223"/>
  <c r="F90" i="223"/>
  <c r="F92" i="223"/>
  <c r="F105" i="223"/>
  <c r="F79" i="223"/>
  <c r="F81" i="223"/>
  <c r="F83" i="223"/>
  <c r="F13" i="223"/>
  <c r="F71" i="223"/>
  <c r="F75" i="223"/>
  <c r="F85" i="223"/>
  <c r="F97" i="223"/>
  <c r="F88" i="223"/>
  <c r="F99" i="223"/>
  <c r="F101" i="223"/>
  <c r="F104" i="223"/>
  <c r="F10" i="223"/>
  <c r="F11" i="222"/>
  <c r="F69" i="222"/>
  <c r="F15" i="222"/>
  <c r="F73" i="222"/>
  <c r="F77" i="222"/>
  <c r="F86" i="222"/>
  <c r="F79" i="222"/>
  <c r="F82" i="222"/>
  <c r="F92" i="222"/>
  <c r="F95" i="222"/>
  <c r="F99" i="222"/>
  <c r="F108" i="222"/>
  <c r="F104" i="222"/>
  <c r="F14" i="222"/>
  <c r="F72" i="222"/>
  <c r="F76" i="222"/>
  <c r="F88" i="222"/>
  <c r="F87" i="222"/>
  <c r="F85" i="222"/>
  <c r="F91" i="222"/>
  <c r="F102" i="222"/>
  <c r="F94" i="222"/>
  <c r="F98" i="222"/>
  <c r="F103" i="222"/>
  <c r="F107" i="222"/>
  <c r="F13" i="222"/>
  <c r="F71" i="222"/>
  <c r="F75" i="222"/>
  <c r="F89" i="222"/>
  <c r="F81" i="222"/>
  <c r="F84" i="222"/>
  <c r="F90" i="222"/>
  <c r="F97" i="222"/>
  <c r="F101" i="222"/>
  <c r="F106" i="222"/>
  <c r="F12" i="222"/>
  <c r="F70" i="222"/>
  <c r="F16" i="222"/>
  <c r="F74" i="222"/>
  <c r="F78" i="222"/>
  <c r="F80" i="222"/>
  <c r="F83" i="222"/>
  <c r="F93" i="222"/>
  <c r="F96" i="222"/>
  <c r="F100" i="222"/>
  <c r="F105" i="222"/>
  <c r="F10" i="222"/>
  <c r="BX25" i="216"/>
  <c r="BW25" i="216"/>
  <c r="BV26" i="216"/>
  <c r="BX24" i="216"/>
  <c r="BW24" i="216"/>
  <c r="BC25" i="216"/>
  <c r="BB25" i="216"/>
  <c r="BC26" i="216"/>
  <c r="BB26" i="216"/>
  <c r="AV26" i="216"/>
  <c r="AU26" i="216"/>
  <c r="AV25" i="216"/>
  <c r="AU25" i="216"/>
  <c r="T12" i="215"/>
  <c r="U8" i="215"/>
  <c r="U12" i="215"/>
  <c r="V8" i="215"/>
  <c r="V12" i="215"/>
  <c r="AN26" i="216"/>
  <c r="AO26" i="216"/>
  <c r="T10" i="215"/>
  <c r="T9" i="215"/>
  <c r="T13" i="215"/>
  <c r="T11" i="215"/>
  <c r="U11" i="215"/>
  <c r="R14" i="215"/>
  <c r="C61" i="220"/>
  <c r="C74" i="220"/>
  <c r="G15" i="215"/>
  <c r="H15" i="215"/>
  <c r="DA51" i="214"/>
  <c r="CW51" i="214"/>
  <c r="CS51" i="214"/>
  <c r="CO51" i="214"/>
  <c r="DA50" i="214"/>
  <c r="CW50" i="214"/>
  <c r="CS50" i="214"/>
  <c r="CO50" i="214"/>
  <c r="CZ51" i="214"/>
  <c r="CV51" i="214"/>
  <c r="CR51" i="214"/>
  <c r="CN51" i="214"/>
  <c r="CZ50" i="214"/>
  <c r="CV50" i="214"/>
  <c r="CR50" i="214"/>
  <c r="CN50" i="214"/>
  <c r="CY51" i="214"/>
  <c r="CU51" i="214"/>
  <c r="CQ51" i="214"/>
  <c r="CY50" i="214"/>
  <c r="CU50" i="214"/>
  <c r="CQ50" i="214"/>
  <c r="CX51" i="214"/>
  <c r="CP50" i="214"/>
  <c r="CY49" i="214"/>
  <c r="CU49" i="214"/>
  <c r="CQ49" i="214"/>
  <c r="CT51" i="214"/>
  <c r="CX49" i="214"/>
  <c r="CT49" i="214"/>
  <c r="CP49" i="214"/>
  <c r="CP51" i="214"/>
  <c r="CT50" i="214"/>
  <c r="CV49" i="214"/>
  <c r="CN49" i="214"/>
  <c r="DA49" i="214"/>
  <c r="CS49" i="214"/>
  <c r="CO49" i="214"/>
  <c r="CX50" i="214"/>
  <c r="CZ49" i="214"/>
  <c r="CW49" i="214"/>
  <c r="CR49" i="214"/>
  <c r="W15" i="215"/>
  <c r="W14" i="215"/>
  <c r="W13" i="215"/>
  <c r="W12" i="215"/>
  <c r="W11" i="215"/>
  <c r="W10" i="215"/>
  <c r="W9" i="215"/>
  <c r="CZ10" i="214"/>
  <c r="CV10" i="214"/>
  <c r="CR10" i="214"/>
  <c r="CN10" i="214"/>
  <c r="Z15" i="215"/>
  <c r="Z13" i="215"/>
  <c r="Z12" i="215"/>
  <c r="Z10" i="215"/>
  <c r="Z9" i="215"/>
  <c r="CY10" i="214"/>
  <c r="CU10" i="214"/>
  <c r="CQ10" i="214"/>
  <c r="Z16" i="215"/>
  <c r="Y15" i="215"/>
  <c r="Y12" i="215"/>
  <c r="Y10" i="215"/>
  <c r="CX10" i="214"/>
  <c r="CT10" i="214"/>
  <c r="CP10" i="214"/>
  <c r="DA10" i="214"/>
  <c r="X15" i="215"/>
  <c r="X10" i="215"/>
  <c r="CW10" i="214"/>
  <c r="X13" i="215"/>
  <c r="CS10" i="214"/>
  <c r="X11" i="215"/>
  <c r="CO10" i="214"/>
  <c r="G8" i="213"/>
  <c r="S8" i="218"/>
  <c r="BX9" i="214"/>
  <c r="G13" i="213"/>
  <c r="S10" i="218"/>
  <c r="C79" i="220"/>
  <c r="I16" i="215"/>
  <c r="E69" i="220"/>
  <c r="E56" i="220"/>
  <c r="G11" i="213"/>
  <c r="G9" i="213"/>
  <c r="S12" i="218"/>
  <c r="G10" i="213"/>
  <c r="AH25" i="216"/>
  <c r="AG25" i="216"/>
  <c r="E32" i="220"/>
  <c r="J40" i="221"/>
  <c r="J50" i="221"/>
  <c r="J56" i="221" s="1"/>
  <c r="D169" i="219"/>
  <c r="E53" i="213"/>
  <c r="Q53" i="218"/>
  <c r="BW9" i="214"/>
  <c r="S9" i="218"/>
  <c r="F67" i="222"/>
  <c r="BY9" i="214"/>
  <c r="K35" i="221" s="1"/>
  <c r="V15" i="215"/>
  <c r="V14" i="215"/>
  <c r="S14" i="215"/>
  <c r="T15" i="215"/>
  <c r="S15" i="215"/>
  <c r="T14" i="215"/>
  <c r="B169" i="219"/>
  <c r="C53" i="213"/>
  <c r="O53" i="218"/>
  <c r="C77" i="220"/>
  <c r="G12" i="213"/>
  <c r="F67" i="223"/>
  <c r="BZ9" i="214"/>
  <c r="K34" i="221" s="1"/>
  <c r="S13" i="218"/>
  <c r="AA25" i="216"/>
  <c r="Z25" i="216"/>
  <c r="BQ25" i="216"/>
  <c r="BP25" i="216"/>
  <c r="BO26" i="216"/>
  <c r="BO27" i="216" s="1"/>
  <c r="I41" i="221"/>
  <c r="I43" i="221"/>
  <c r="F43" i="221" s="1"/>
  <c r="E66" i="223"/>
  <c r="G13" i="198"/>
  <c r="F14" i="198"/>
  <c r="E14" i="198"/>
  <c r="A15" i="198"/>
  <c r="A15" i="213"/>
  <c r="C94" i="220"/>
  <c r="M26" i="216" l="1"/>
  <c r="F129" i="219"/>
  <c r="G16" i="215"/>
  <c r="BH26" i="216"/>
  <c r="BI26" i="216" s="1"/>
  <c r="C69" i="220"/>
  <c r="C56" i="220"/>
  <c r="CE25" i="216"/>
  <c r="CD25" i="216"/>
  <c r="CC26" i="216"/>
  <c r="M16" i="219"/>
  <c r="C17" i="223"/>
  <c r="BJ25" i="216"/>
  <c r="BI25" i="216"/>
  <c r="J16" i="219"/>
  <c r="J73" i="219" s="1"/>
  <c r="F17" i="222"/>
  <c r="J72" i="219"/>
  <c r="L69" i="220"/>
  <c r="L56" i="220"/>
  <c r="E16" i="223"/>
  <c r="C17" i="222"/>
  <c r="Y26" i="216"/>
  <c r="AA26" i="216" s="1"/>
  <c r="F17" i="223"/>
  <c r="E16" i="222"/>
  <c r="G10" i="223"/>
  <c r="G69" i="223"/>
  <c r="G14" i="223"/>
  <c r="G73" i="223"/>
  <c r="G93" i="223"/>
  <c r="G13" i="223"/>
  <c r="G72" i="223"/>
  <c r="G17" i="223"/>
  <c r="G76" i="223"/>
  <c r="G78" i="223"/>
  <c r="G80" i="223"/>
  <c r="G82" i="223"/>
  <c r="G94" i="223"/>
  <c r="G92" i="223"/>
  <c r="G86" i="223"/>
  <c r="G102" i="223"/>
  <c r="G106" i="223"/>
  <c r="G108" i="223"/>
  <c r="G12" i="223"/>
  <c r="G71" i="223"/>
  <c r="G16" i="223"/>
  <c r="G75" i="223"/>
  <c r="G83" i="223"/>
  <c r="G89" i="223"/>
  <c r="G95" i="223"/>
  <c r="G99" i="223"/>
  <c r="G101" i="223"/>
  <c r="G105" i="223"/>
  <c r="G107" i="223"/>
  <c r="G85" i="223"/>
  <c r="G11" i="223"/>
  <c r="G70" i="223"/>
  <c r="G15" i="223"/>
  <c r="G74" i="223"/>
  <c r="G77" i="223"/>
  <c r="G79" i="223"/>
  <c r="G81" i="223"/>
  <c r="G84" i="223"/>
  <c r="G90" i="223"/>
  <c r="G88" i="223"/>
  <c r="G96" i="223"/>
  <c r="G104" i="223"/>
  <c r="G91" i="223"/>
  <c r="G87" i="223"/>
  <c r="G97" i="223"/>
  <c r="G98" i="223"/>
  <c r="G100" i="223"/>
  <c r="G103" i="223"/>
  <c r="G12" i="222"/>
  <c r="G71" i="222"/>
  <c r="G16" i="222"/>
  <c r="G75" i="222"/>
  <c r="G80" i="222"/>
  <c r="G87" i="222"/>
  <c r="G89" i="222"/>
  <c r="G85" i="222"/>
  <c r="G90" i="222"/>
  <c r="G97" i="222"/>
  <c r="G101" i="222"/>
  <c r="G105" i="222"/>
  <c r="G11" i="222"/>
  <c r="G70" i="222"/>
  <c r="G15" i="222"/>
  <c r="G74" i="222"/>
  <c r="G78" i="222"/>
  <c r="G79" i="222"/>
  <c r="G84" i="222"/>
  <c r="G93" i="222"/>
  <c r="G102" i="222"/>
  <c r="G96" i="222"/>
  <c r="G100" i="222"/>
  <c r="G108" i="222"/>
  <c r="G104" i="222"/>
  <c r="G10" i="222"/>
  <c r="G69" i="222"/>
  <c r="G14" i="222"/>
  <c r="G73" i="222"/>
  <c r="G77" i="222"/>
  <c r="G86" i="222"/>
  <c r="G88" i="222"/>
  <c r="G83" i="222"/>
  <c r="G92" i="222"/>
  <c r="G95" i="222"/>
  <c r="G99" i="222"/>
  <c r="G103" i="222"/>
  <c r="G13" i="222"/>
  <c r="G72" i="222"/>
  <c r="G17" i="222"/>
  <c r="G76" i="222"/>
  <c r="G81" i="222"/>
  <c r="G82" i="222"/>
  <c r="G91" i="222"/>
  <c r="G94" i="222"/>
  <c r="G98" i="222"/>
  <c r="G106" i="222"/>
  <c r="G107" i="222"/>
  <c r="BX26" i="216"/>
  <c r="BW26" i="216"/>
  <c r="Y14" i="215"/>
  <c r="Z11" i="215"/>
  <c r="X14" i="215"/>
  <c r="Y11" i="215"/>
  <c r="W16" i="215"/>
  <c r="Y9" i="215"/>
  <c r="X9" i="215"/>
  <c r="Y13" i="215"/>
  <c r="X16" i="215"/>
  <c r="X12" i="215"/>
  <c r="Z14" i="215"/>
  <c r="Y16" i="215"/>
  <c r="W17" i="215"/>
  <c r="Q15" i="215"/>
  <c r="R15" i="215"/>
  <c r="O15" i="215"/>
  <c r="P15" i="215"/>
  <c r="C75" i="220"/>
  <c r="C88" i="220"/>
  <c r="J16" i="215"/>
  <c r="H16" i="215"/>
  <c r="DR51" i="214"/>
  <c r="DN51" i="214"/>
  <c r="DJ51" i="214"/>
  <c r="DF51" i="214"/>
  <c r="DR50" i="214"/>
  <c r="DN50" i="214"/>
  <c r="DJ50" i="214"/>
  <c r="DF50" i="214"/>
  <c r="DQ51" i="214"/>
  <c r="DM51" i="214"/>
  <c r="DI51" i="214"/>
  <c r="DE51" i="214"/>
  <c r="DQ50" i="214"/>
  <c r="DM50" i="214"/>
  <c r="DI50" i="214"/>
  <c r="DE50" i="214"/>
  <c r="DP51" i="214"/>
  <c r="DL51" i="214"/>
  <c r="DH51" i="214"/>
  <c r="DP50" i="214"/>
  <c r="DL50" i="214"/>
  <c r="DH50" i="214"/>
  <c r="DK51" i="214"/>
  <c r="DP49" i="214"/>
  <c r="DL49" i="214"/>
  <c r="DH49" i="214"/>
  <c r="DG51" i="214"/>
  <c r="DO50" i="214"/>
  <c r="DO49" i="214"/>
  <c r="DK49" i="214"/>
  <c r="DG49" i="214"/>
  <c r="DG50" i="214"/>
  <c r="DQ49" i="214"/>
  <c r="DI49" i="214"/>
  <c r="DO51" i="214"/>
  <c r="DN49" i="214"/>
  <c r="DF49" i="214"/>
  <c r="DM49" i="214"/>
  <c r="DJ49" i="214"/>
  <c r="DK50" i="214"/>
  <c r="DR49" i="214"/>
  <c r="DE49" i="214"/>
  <c r="AA17" i="215"/>
  <c r="AA16" i="215"/>
  <c r="AB17" i="215"/>
  <c r="AB16" i="215"/>
  <c r="AA15" i="215"/>
  <c r="AA14" i="215"/>
  <c r="AA13" i="215"/>
  <c r="AA12" i="215"/>
  <c r="AA11" i="215"/>
  <c r="AA10" i="215"/>
  <c r="AA9" i="215"/>
  <c r="DQ10" i="214"/>
  <c r="DM10" i="214"/>
  <c r="DI10" i="214"/>
  <c r="DE10" i="214"/>
  <c r="AC17" i="215"/>
  <c r="AD15" i="215"/>
  <c r="AD14" i="215"/>
  <c r="AD13" i="215"/>
  <c r="AD12" i="215"/>
  <c r="AD11" i="215"/>
  <c r="AD10" i="215"/>
  <c r="AD9" i="215"/>
  <c r="DP10" i="214"/>
  <c r="DL10" i="214"/>
  <c r="DH10" i="214"/>
  <c r="AC16" i="215"/>
  <c r="AD17" i="215"/>
  <c r="AD16" i="215"/>
  <c r="AC15" i="215"/>
  <c r="AC14" i="215"/>
  <c r="AC13" i="215"/>
  <c r="AC12" i="215"/>
  <c r="AC11" i="215"/>
  <c r="AC10" i="215"/>
  <c r="AC9" i="215"/>
  <c r="DO10" i="214"/>
  <c r="DK10" i="214"/>
  <c r="DG10" i="214"/>
  <c r="DJ10" i="214"/>
  <c r="AB13" i="215"/>
  <c r="AB11" i="215"/>
  <c r="AB9" i="215"/>
  <c r="DF10" i="214"/>
  <c r="AB14" i="215"/>
  <c r="AB12" i="215"/>
  <c r="AB10" i="215"/>
  <c r="DR10" i="214"/>
  <c r="AB15" i="215"/>
  <c r="DN10" i="214"/>
  <c r="BQ27" i="216"/>
  <c r="BP27" i="216"/>
  <c r="K40" i="221"/>
  <c r="K50" i="221"/>
  <c r="B170" i="219"/>
  <c r="O54" i="218"/>
  <c r="C54" i="213"/>
  <c r="K51" i="221"/>
  <c r="J41" i="221"/>
  <c r="J43" i="221"/>
  <c r="CO9" i="214"/>
  <c r="G67" i="223"/>
  <c r="CQ9" i="214"/>
  <c r="L34" i="221" s="1"/>
  <c r="C91" i="220"/>
  <c r="F66" i="222"/>
  <c r="D170" i="219"/>
  <c r="E54" i="213"/>
  <c r="Q54" i="218"/>
  <c r="E33" i="220"/>
  <c r="E46" i="220"/>
  <c r="R16" i="215"/>
  <c r="E83" i="220"/>
  <c r="E70" i="220"/>
  <c r="J17" i="215"/>
  <c r="BQ26" i="216"/>
  <c r="BP26" i="216"/>
  <c r="F66" i="223"/>
  <c r="AF26" i="216"/>
  <c r="T16" i="215"/>
  <c r="CP9" i="214"/>
  <c r="L35" i="221" s="1"/>
  <c r="L51" i="221" s="1"/>
  <c r="G67" i="222"/>
  <c r="C93" i="220"/>
  <c r="CN9" i="214"/>
  <c r="E15" i="198"/>
  <c r="F15" i="198"/>
  <c r="G14" i="198"/>
  <c r="A16" i="198"/>
  <c r="A16" i="213"/>
  <c r="K56" i="221" l="1"/>
  <c r="BJ26" i="216"/>
  <c r="Z26" i="216"/>
  <c r="X17" i="215"/>
  <c r="S14" i="218"/>
  <c r="G14" i="213"/>
  <c r="P16" i="215"/>
  <c r="C70" i="220"/>
  <c r="C83" i="220"/>
  <c r="C18" i="223"/>
  <c r="F18" i="223"/>
  <c r="M73" i="219"/>
  <c r="F18" i="222"/>
  <c r="Y17" i="215"/>
  <c r="G18" i="223"/>
  <c r="L83" i="220"/>
  <c r="L70" i="220"/>
  <c r="C18" i="222"/>
  <c r="E17" i="222"/>
  <c r="O16" i="215"/>
  <c r="G18" i="222"/>
  <c r="E17" i="223"/>
  <c r="CE26" i="216"/>
  <c r="CD26" i="216"/>
  <c r="M18" i="219"/>
  <c r="M75" i="219" s="1"/>
  <c r="H84" i="223"/>
  <c r="H11" i="223"/>
  <c r="H70" i="223"/>
  <c r="H15" i="223"/>
  <c r="H74" i="223"/>
  <c r="H18" i="223"/>
  <c r="H77" i="223"/>
  <c r="H89" i="223"/>
  <c r="H96" i="223"/>
  <c r="H99" i="223"/>
  <c r="H103" i="223"/>
  <c r="H108" i="223"/>
  <c r="H10" i="223"/>
  <c r="H69" i="223"/>
  <c r="H14" i="223"/>
  <c r="H73" i="223"/>
  <c r="H85" i="223"/>
  <c r="H79" i="223"/>
  <c r="H91" i="223"/>
  <c r="H93" i="223"/>
  <c r="H88" i="223"/>
  <c r="H101" i="223"/>
  <c r="H95" i="223"/>
  <c r="H102" i="223"/>
  <c r="H106" i="223"/>
  <c r="H107" i="223"/>
  <c r="H82" i="223"/>
  <c r="H13" i="223"/>
  <c r="H72" i="223"/>
  <c r="H17" i="223"/>
  <c r="H76" i="223"/>
  <c r="H78" i="223"/>
  <c r="H81" i="223"/>
  <c r="H100" i="223"/>
  <c r="H87" i="223"/>
  <c r="H94" i="223"/>
  <c r="H105" i="223"/>
  <c r="H83" i="223"/>
  <c r="H12" i="223"/>
  <c r="H71" i="223"/>
  <c r="H16" i="223"/>
  <c r="H75" i="223"/>
  <c r="H80" i="223"/>
  <c r="H90" i="223"/>
  <c r="H92" i="223"/>
  <c r="H86" i="223"/>
  <c r="H98" i="223"/>
  <c r="H97" i="223"/>
  <c r="H104" i="223"/>
  <c r="H12" i="222"/>
  <c r="H71" i="222"/>
  <c r="H16" i="222"/>
  <c r="H75" i="222"/>
  <c r="H81" i="222"/>
  <c r="H86" i="222"/>
  <c r="H88" i="222"/>
  <c r="H83" i="222"/>
  <c r="H92" i="222"/>
  <c r="H102" i="222"/>
  <c r="H96" i="222"/>
  <c r="H100" i="222"/>
  <c r="H107" i="222"/>
  <c r="H104" i="222"/>
  <c r="H11" i="222"/>
  <c r="H70" i="222"/>
  <c r="H15" i="222"/>
  <c r="H74" i="222"/>
  <c r="H78" i="222"/>
  <c r="H80" i="222"/>
  <c r="H82" i="222"/>
  <c r="H91" i="222"/>
  <c r="H95" i="222"/>
  <c r="H99" i="222"/>
  <c r="H103" i="222"/>
  <c r="H10" i="222"/>
  <c r="H69" i="222"/>
  <c r="H14" i="222"/>
  <c r="H73" i="222"/>
  <c r="H18" i="222"/>
  <c r="H77" i="222"/>
  <c r="H79" i="222"/>
  <c r="H87" i="222"/>
  <c r="H89" i="222"/>
  <c r="H85" i="222"/>
  <c r="H90" i="222"/>
  <c r="H94" i="222"/>
  <c r="H98" i="222"/>
  <c r="H106" i="222"/>
  <c r="H108" i="222"/>
  <c r="H13" i="222"/>
  <c r="H72" i="222"/>
  <c r="H17" i="222"/>
  <c r="H76" i="222"/>
  <c r="H84" i="222"/>
  <c r="H93" i="222"/>
  <c r="H97" i="222"/>
  <c r="H101" i="222"/>
  <c r="H105" i="222"/>
  <c r="Z17" i="215"/>
  <c r="Z18" i="215"/>
  <c r="Q16" i="215"/>
  <c r="C89" i="220"/>
  <c r="O89" i="220" s="1"/>
  <c r="C102" i="220"/>
  <c r="C103" i="220" s="1"/>
  <c r="O103" i="220" s="1"/>
  <c r="Y103" i="220" s="1"/>
  <c r="I17" i="215"/>
  <c r="H17" i="215"/>
  <c r="G17" i="215"/>
  <c r="EI51" i="214"/>
  <c r="EE51" i="214"/>
  <c r="EA51" i="214"/>
  <c r="DW51" i="214"/>
  <c r="EI50" i="214"/>
  <c r="EE50" i="214"/>
  <c r="EA50" i="214"/>
  <c r="DW50" i="214"/>
  <c r="EH51" i="214"/>
  <c r="ED51" i="214"/>
  <c r="DZ51" i="214"/>
  <c r="DV51" i="214"/>
  <c r="EH50" i="214"/>
  <c r="ED50" i="214"/>
  <c r="DZ50" i="214"/>
  <c r="DV50" i="214"/>
  <c r="EG51" i="214"/>
  <c r="EC51" i="214"/>
  <c r="DY51" i="214"/>
  <c r="EG50" i="214"/>
  <c r="EC50" i="214"/>
  <c r="DY50" i="214"/>
  <c r="DX51" i="214"/>
  <c r="EF50" i="214"/>
  <c r="EG49" i="214"/>
  <c r="EC49" i="214"/>
  <c r="DY49" i="214"/>
  <c r="EB50" i="214"/>
  <c r="EF49" i="214"/>
  <c r="EB49" i="214"/>
  <c r="DX49" i="214"/>
  <c r="DX50" i="214"/>
  <c r="ED49" i="214"/>
  <c r="DV49" i="214"/>
  <c r="EF51" i="214"/>
  <c r="EI49" i="214"/>
  <c r="EA49" i="214"/>
  <c r="DW49" i="214"/>
  <c r="EB51" i="214"/>
  <c r="EH49" i="214"/>
  <c r="EE49" i="214"/>
  <c r="DZ49" i="214"/>
  <c r="AE18" i="215"/>
  <c r="AE17" i="215"/>
  <c r="AE16" i="215"/>
  <c r="AF18" i="215"/>
  <c r="AF17" i="215"/>
  <c r="AF16" i="215"/>
  <c r="AE15" i="215"/>
  <c r="AE14" i="215"/>
  <c r="AE13" i="215"/>
  <c r="AE12" i="215"/>
  <c r="AE11" i="215"/>
  <c r="AE10" i="215"/>
  <c r="AE9" i="215"/>
  <c r="EH10" i="214"/>
  <c r="ED10" i="214"/>
  <c r="DZ10" i="214"/>
  <c r="DV10" i="214"/>
  <c r="AG18" i="215"/>
  <c r="AH15" i="215"/>
  <c r="AH14" i="215"/>
  <c r="AH13" i="215"/>
  <c r="AH12" i="215"/>
  <c r="AH11" i="215"/>
  <c r="AH10" i="215"/>
  <c r="AH9" i="215"/>
  <c r="EG10" i="214"/>
  <c r="EC10" i="214"/>
  <c r="DY10" i="214"/>
  <c r="AG17" i="215"/>
  <c r="AH18" i="215"/>
  <c r="AH17" i="215"/>
  <c r="AH16" i="215"/>
  <c r="AG15" i="215"/>
  <c r="AG14" i="215"/>
  <c r="AG13" i="215"/>
  <c r="AG12" i="215"/>
  <c r="AG11" i="215"/>
  <c r="AG10" i="215"/>
  <c r="AG9" i="215"/>
  <c r="EF10" i="214"/>
  <c r="EB10" i="214"/>
  <c r="DX10" i="214"/>
  <c r="AG16" i="215"/>
  <c r="EI10" i="214"/>
  <c r="AF15" i="215"/>
  <c r="AF14" i="215"/>
  <c r="AF12" i="215"/>
  <c r="AF10" i="215"/>
  <c r="EE10" i="214"/>
  <c r="AF13" i="215"/>
  <c r="EA10" i="214"/>
  <c r="AF11" i="215"/>
  <c r="AF9" i="215"/>
  <c r="DW10" i="214"/>
  <c r="AH26" i="216"/>
  <c r="AG26" i="216"/>
  <c r="AF27" i="216"/>
  <c r="F19" i="223"/>
  <c r="S16" i="215"/>
  <c r="U16" i="215"/>
  <c r="V16" i="215"/>
  <c r="U17" i="215"/>
  <c r="DE9" i="214"/>
  <c r="E47" i="220"/>
  <c r="E60" i="220"/>
  <c r="D171" i="219"/>
  <c r="E55" i="213"/>
  <c r="Q55" i="218"/>
  <c r="G66" i="223"/>
  <c r="B171" i="219"/>
  <c r="C55" i="213"/>
  <c r="O55" i="218"/>
  <c r="K41" i="221"/>
  <c r="K43" i="221"/>
  <c r="H67" i="222"/>
  <c r="DG9" i="214"/>
  <c r="M35" i="221" s="1"/>
  <c r="M51" i="221" s="1"/>
  <c r="E97" i="220"/>
  <c r="E84" i="220"/>
  <c r="G66" i="222"/>
  <c r="DF9" i="214"/>
  <c r="G18" i="215"/>
  <c r="C107" i="220"/>
  <c r="DH9" i="214"/>
  <c r="M34" i="221" s="1"/>
  <c r="H67" i="223"/>
  <c r="R17" i="215"/>
  <c r="C105" i="220"/>
  <c r="L40" i="221"/>
  <c r="L50" i="221"/>
  <c r="L56" i="221" s="1"/>
  <c r="F16" i="198"/>
  <c r="E16" i="198"/>
  <c r="G15" i="198"/>
  <c r="A17" i="198"/>
  <c r="A17" i="213"/>
  <c r="J97" i="222" l="1"/>
  <c r="H18" i="215"/>
  <c r="U103" i="220"/>
  <c r="Q103" i="220"/>
  <c r="W103" i="220"/>
  <c r="S103" i="220"/>
  <c r="AA103" i="220"/>
  <c r="EZ52" i="214"/>
  <c r="EV52" i="214"/>
  <c r="ER52" i="214"/>
  <c r="EN52" i="214"/>
  <c r="EX51" i="214"/>
  <c r="ET51" i="214"/>
  <c r="EP51" i="214"/>
  <c r="J108" i="223" s="1"/>
  <c r="EZ50" i="214"/>
  <c r="EV50" i="214"/>
  <c r="ER50" i="214"/>
  <c r="EN50" i="214"/>
  <c r="EX49" i="214"/>
  <c r="ET49" i="214"/>
  <c r="EP49" i="214"/>
  <c r="J106" i="223" s="1"/>
  <c r="J104" i="223"/>
  <c r="J102" i="223"/>
  <c r="J100" i="223"/>
  <c r="J98" i="223"/>
  <c r="J94" i="223"/>
  <c r="J92" i="223"/>
  <c r="J90" i="223"/>
  <c r="J88" i="223"/>
  <c r="J86" i="223"/>
  <c r="EY52" i="214"/>
  <c r="EU52" i="214"/>
  <c r="EQ52" i="214"/>
  <c r="EM52" i="214"/>
  <c r="EW51" i="214"/>
  <c r="ES51" i="214"/>
  <c r="EO51" i="214"/>
  <c r="J108" i="222" s="1"/>
  <c r="EY50" i="214"/>
  <c r="EU50" i="214"/>
  <c r="EQ50" i="214"/>
  <c r="EM50" i="214"/>
  <c r="EW49" i="214"/>
  <c r="ES49" i="214"/>
  <c r="EO49" i="214"/>
  <c r="J106" i="222" s="1"/>
  <c r="J104" i="222"/>
  <c r="J102" i="222"/>
  <c r="J100" i="222"/>
  <c r="J98" i="222"/>
  <c r="J96" i="222"/>
  <c r="J94" i="222"/>
  <c r="J92" i="222"/>
  <c r="J90" i="222"/>
  <c r="J88" i="222"/>
  <c r="J86" i="222"/>
  <c r="EX52" i="214"/>
  <c r="ET52" i="214"/>
  <c r="EP52" i="214"/>
  <c r="J109" i="223" s="1"/>
  <c r="EZ51" i="214"/>
  <c r="EV51" i="214"/>
  <c r="ER51" i="214"/>
  <c r="EN51" i="214"/>
  <c r="EX50" i="214"/>
  <c r="ET50" i="214"/>
  <c r="EP50" i="214"/>
  <c r="J107" i="223" s="1"/>
  <c r="EZ49" i="214"/>
  <c r="EV49" i="214"/>
  <c r="ER49" i="214"/>
  <c r="EN49" i="214"/>
  <c r="J105" i="223"/>
  <c r="J103" i="223"/>
  <c r="J101" i="223"/>
  <c r="J99" i="223"/>
  <c r="J97" i="223"/>
  <c r="J95" i="223"/>
  <c r="J93" i="223"/>
  <c r="J91" i="223"/>
  <c r="J89" i="223"/>
  <c r="J87" i="223"/>
  <c r="EW52" i="214"/>
  <c r="EU51" i="214"/>
  <c r="ES50" i="214"/>
  <c r="EQ49" i="214"/>
  <c r="J105" i="222"/>
  <c r="J89" i="222"/>
  <c r="J85" i="222"/>
  <c r="J83" i="222"/>
  <c r="J81" i="222"/>
  <c r="J79" i="222"/>
  <c r="EW10" i="214"/>
  <c r="ES10" i="214"/>
  <c r="EO10" i="214"/>
  <c r="EM10" i="214"/>
  <c r="EY51" i="214"/>
  <c r="J103" i="222"/>
  <c r="J95" i="222"/>
  <c r="J87" i="222"/>
  <c r="J85" i="223"/>
  <c r="J83" i="223"/>
  <c r="J81" i="223"/>
  <c r="EX10" i="214"/>
  <c r="EP10" i="214"/>
  <c r="ES52" i="214"/>
  <c r="EQ51" i="214"/>
  <c r="EO50" i="214"/>
  <c r="J107" i="222" s="1"/>
  <c r="EM49" i="214"/>
  <c r="J99" i="222"/>
  <c r="J91" i="222"/>
  <c r="J84" i="223"/>
  <c r="J82" i="223"/>
  <c r="J80" i="223"/>
  <c r="J78" i="223"/>
  <c r="AL16" i="215"/>
  <c r="AJ15" i="215"/>
  <c r="AL14" i="215"/>
  <c r="EZ10" i="214"/>
  <c r="EV10" i="214"/>
  <c r="ER10" i="214"/>
  <c r="EN10" i="214"/>
  <c r="EQ10" i="214"/>
  <c r="EW50" i="214"/>
  <c r="J79" i="223"/>
  <c r="AJ10" i="215"/>
  <c r="EO52" i="214"/>
  <c r="J109" i="222" s="1"/>
  <c r="EM51" i="214"/>
  <c r="EY49" i="214"/>
  <c r="J101" i="222"/>
  <c r="J93" i="222"/>
  <c r="J84" i="222"/>
  <c r="J82" i="222"/>
  <c r="J80" i="222"/>
  <c r="J78" i="222"/>
  <c r="AK16" i="215"/>
  <c r="AI15" i="215"/>
  <c r="AK14" i="215"/>
  <c r="AI13" i="215"/>
  <c r="AK12" i="215"/>
  <c r="AI11" i="215"/>
  <c r="AK10" i="215"/>
  <c r="AI9" i="215"/>
  <c r="EY10" i="214"/>
  <c r="EU10" i="214"/>
  <c r="EU49" i="214"/>
  <c r="AJ14" i="215"/>
  <c r="AL13" i="215"/>
  <c r="AJ12" i="215"/>
  <c r="AL11" i="215"/>
  <c r="ET10" i="214"/>
  <c r="AK9" i="215"/>
  <c r="AJ9" i="215"/>
  <c r="AL9" i="215"/>
  <c r="E17" i="198"/>
  <c r="F17" i="198"/>
  <c r="H66" i="222"/>
  <c r="C84" i="220"/>
  <c r="C97" i="220"/>
  <c r="C98" i="220" s="1"/>
  <c r="C19" i="222"/>
  <c r="P17" i="215"/>
  <c r="H19" i="222"/>
  <c r="F19" i="222"/>
  <c r="GI49" i="214"/>
  <c r="GI50" i="214" s="1"/>
  <c r="GI51" i="214" s="1"/>
  <c r="GI52" i="214" s="1"/>
  <c r="M9" i="219" s="1"/>
  <c r="G19" i="223"/>
  <c r="L84" i="220"/>
  <c r="L97" i="220"/>
  <c r="L98" i="220" s="1"/>
  <c r="G19" i="222"/>
  <c r="H19" i="223"/>
  <c r="E18" i="222"/>
  <c r="C19" i="223"/>
  <c r="E18" i="223"/>
  <c r="I12" i="223"/>
  <c r="I71" i="223"/>
  <c r="I16" i="223"/>
  <c r="I75" i="223"/>
  <c r="I84" i="223"/>
  <c r="I99" i="223"/>
  <c r="I88" i="223"/>
  <c r="I91" i="223"/>
  <c r="I93" i="223"/>
  <c r="I95" i="223"/>
  <c r="I100" i="223"/>
  <c r="I102" i="223"/>
  <c r="I106" i="223"/>
  <c r="I108" i="223"/>
  <c r="I79" i="223"/>
  <c r="I11" i="223"/>
  <c r="I70" i="223"/>
  <c r="I15" i="223"/>
  <c r="I74" i="223"/>
  <c r="I18" i="223"/>
  <c r="I77" i="223"/>
  <c r="I85" i="223"/>
  <c r="I81" i="223"/>
  <c r="I87" i="223"/>
  <c r="I94" i="223"/>
  <c r="I105" i="223"/>
  <c r="I107" i="223"/>
  <c r="I80" i="223"/>
  <c r="I10" i="223"/>
  <c r="I69" i="223"/>
  <c r="I14" i="223"/>
  <c r="I73" i="223"/>
  <c r="I82" i="223"/>
  <c r="I86" i="223"/>
  <c r="I90" i="223"/>
  <c r="I92" i="223"/>
  <c r="I98" i="223"/>
  <c r="I101" i="223"/>
  <c r="I104" i="223"/>
  <c r="I13" i="223"/>
  <c r="I72" i="223"/>
  <c r="I17" i="223"/>
  <c r="I76" i="223"/>
  <c r="I19" i="223"/>
  <c r="I78" i="223"/>
  <c r="I83" i="223"/>
  <c r="I89" i="223"/>
  <c r="I97" i="223"/>
  <c r="I96" i="223"/>
  <c r="I103" i="223"/>
  <c r="I12" i="222"/>
  <c r="I71" i="222"/>
  <c r="I16" i="222"/>
  <c r="I75" i="222"/>
  <c r="I80" i="222"/>
  <c r="I84" i="222"/>
  <c r="I87" i="222"/>
  <c r="I89" i="222"/>
  <c r="I93" i="222"/>
  <c r="I95" i="222"/>
  <c r="I99" i="222"/>
  <c r="I103" i="222"/>
  <c r="I11" i="222"/>
  <c r="I70" i="222"/>
  <c r="I15" i="222"/>
  <c r="I74" i="222"/>
  <c r="I19" i="222"/>
  <c r="I78" i="222"/>
  <c r="I79" i="222"/>
  <c r="I83" i="222"/>
  <c r="I92" i="222"/>
  <c r="I102" i="222"/>
  <c r="I94" i="222"/>
  <c r="I98" i="222"/>
  <c r="I106" i="222"/>
  <c r="I10" i="222"/>
  <c r="I69" i="222"/>
  <c r="I14" i="222"/>
  <c r="I73" i="222"/>
  <c r="I18" i="222"/>
  <c r="I77" i="222"/>
  <c r="I82" i="222"/>
  <c r="I86" i="222"/>
  <c r="I88" i="222"/>
  <c r="I91" i="222"/>
  <c r="I97" i="222"/>
  <c r="I101" i="222"/>
  <c r="I105" i="222"/>
  <c r="I108" i="222"/>
  <c r="I13" i="222"/>
  <c r="I72" i="222"/>
  <c r="I17" i="222"/>
  <c r="I76" i="222"/>
  <c r="I81" i="222"/>
  <c r="I85" i="222"/>
  <c r="I90" i="222"/>
  <c r="I96" i="222"/>
  <c r="I100" i="222"/>
  <c r="I107" i="222"/>
  <c r="I104" i="222"/>
  <c r="AA18" i="215"/>
  <c r="AB18" i="215"/>
  <c r="AC18" i="215"/>
  <c r="AA19" i="215"/>
  <c r="AD18" i="215"/>
  <c r="W18" i="215"/>
  <c r="X18" i="215"/>
  <c r="Y18" i="215"/>
  <c r="Q17" i="215"/>
  <c r="O17" i="215"/>
  <c r="U89" i="220"/>
  <c r="W89" i="220"/>
  <c r="Y89" i="220"/>
  <c r="S89" i="220"/>
  <c r="AA89" i="220"/>
  <c r="Q89" i="220"/>
  <c r="I18" i="215"/>
  <c r="J18" i="215"/>
  <c r="DV9" i="214"/>
  <c r="T17" i="215"/>
  <c r="M40" i="221"/>
  <c r="M50" i="221"/>
  <c r="M56" i="221" s="1"/>
  <c r="AH27" i="216"/>
  <c r="AG27" i="216"/>
  <c r="I67" i="223"/>
  <c r="DY9" i="214"/>
  <c r="N34" i="221" s="1"/>
  <c r="I67" i="222"/>
  <c r="DX9" i="214"/>
  <c r="N35" i="221" s="1"/>
  <c r="D172" i="219"/>
  <c r="E56" i="213"/>
  <c r="Q56" i="218"/>
  <c r="Q7" i="218" s="1"/>
  <c r="H66" i="223"/>
  <c r="L41" i="221"/>
  <c r="L43" i="221"/>
  <c r="DW9" i="214"/>
  <c r="E98" i="220"/>
  <c r="B172" i="219"/>
  <c r="C56" i="213"/>
  <c r="O56" i="218"/>
  <c r="E61" i="220"/>
  <c r="E74" i="220"/>
  <c r="G16" i="198"/>
  <c r="A18" i="198"/>
  <c r="A18" i="213"/>
  <c r="J96" i="223" l="1"/>
  <c r="M21" i="219"/>
  <c r="M78" i="219" s="1"/>
  <c r="M29" i="219"/>
  <c r="M86" i="219" s="1"/>
  <c r="AL10" i="215"/>
  <c r="AJ17" i="215"/>
  <c r="AL15" i="215"/>
  <c r="AI10" i="215"/>
  <c r="AK11" i="215"/>
  <c r="AI17" i="215"/>
  <c r="AJ16" i="215"/>
  <c r="AI16" i="215"/>
  <c r="AK17" i="215"/>
  <c r="AJ13" i="215"/>
  <c r="AI14" i="215"/>
  <c r="AK15" i="215"/>
  <c r="AJ11" i="215"/>
  <c r="AL12" i="215"/>
  <c r="AL17" i="215"/>
  <c r="AI12" i="215"/>
  <c r="AK13" i="215"/>
  <c r="R18" i="215"/>
  <c r="M66" i="219"/>
  <c r="M123" i="219" s="1"/>
  <c r="M124" i="219" s="1"/>
  <c r="M125" i="219" s="1"/>
  <c r="M126" i="219" s="1"/>
  <c r="M127" i="219" s="1"/>
  <c r="M128" i="219" s="1"/>
  <c r="M129" i="219" s="1"/>
  <c r="M130" i="219" s="1"/>
  <c r="N10" i="220"/>
  <c r="J73" i="223"/>
  <c r="J14" i="223"/>
  <c r="J75" i="223"/>
  <c r="J16" i="223"/>
  <c r="J68" i="222"/>
  <c r="HD11" i="214"/>
  <c r="J11" i="222"/>
  <c r="J70" i="222"/>
  <c r="J72" i="222"/>
  <c r="J13" i="222"/>
  <c r="J11" i="223"/>
  <c r="J70" i="223"/>
  <c r="J76" i="222"/>
  <c r="J17" i="222"/>
  <c r="J71" i="222"/>
  <c r="J12" i="222"/>
  <c r="J68" i="223"/>
  <c r="HE11" i="214"/>
  <c r="J76" i="223"/>
  <c r="J17" i="223"/>
  <c r="J77" i="223"/>
  <c r="J18" i="223"/>
  <c r="J74" i="222"/>
  <c r="J15" i="222"/>
  <c r="HB11" i="214"/>
  <c r="J10" i="222"/>
  <c r="J69" i="222"/>
  <c r="J77" i="222"/>
  <c r="J18" i="222"/>
  <c r="J71" i="223"/>
  <c r="J12" i="223"/>
  <c r="HC11" i="214"/>
  <c r="J74" i="223"/>
  <c r="J15" i="223"/>
  <c r="J75" i="222"/>
  <c r="J16" i="222"/>
  <c r="J69" i="223"/>
  <c r="J10" i="223"/>
  <c r="J72" i="223"/>
  <c r="J13" i="223"/>
  <c r="J73" i="222"/>
  <c r="J14" i="222"/>
  <c r="J67" i="223"/>
  <c r="J67" i="222"/>
  <c r="I66" i="223"/>
  <c r="I20" i="222"/>
  <c r="E19" i="223"/>
  <c r="G20" i="223"/>
  <c r="E19" i="222"/>
  <c r="G20" i="222"/>
  <c r="M46" i="219"/>
  <c r="M103" i="219" s="1"/>
  <c r="M56" i="219"/>
  <c r="M113" i="219" s="1"/>
  <c r="M23" i="219"/>
  <c r="M80" i="219" s="1"/>
  <c r="M44" i="219"/>
  <c r="M101" i="219" s="1"/>
  <c r="M17" i="219"/>
  <c r="M26" i="219"/>
  <c r="M83" i="219" s="1"/>
  <c r="M43" i="219"/>
  <c r="M100" i="219" s="1"/>
  <c r="M58" i="219"/>
  <c r="M115" i="219" s="1"/>
  <c r="M20" i="219"/>
  <c r="M77" i="219" s="1"/>
  <c r="M53" i="219"/>
  <c r="M110" i="219" s="1"/>
  <c r="M52" i="219"/>
  <c r="M57" i="219"/>
  <c r="M114" i="219" s="1"/>
  <c r="M41" i="219"/>
  <c r="M98" i="219" s="1"/>
  <c r="M54" i="219"/>
  <c r="M111" i="219" s="1"/>
  <c r="M55" i="219"/>
  <c r="M112" i="219" s="1"/>
  <c r="M49" i="219"/>
  <c r="M106" i="219" s="1"/>
  <c r="M33" i="219"/>
  <c r="M90" i="219" s="1"/>
  <c r="M47" i="219"/>
  <c r="M104" i="219" s="1"/>
  <c r="M51" i="219"/>
  <c r="M108" i="219" s="1"/>
  <c r="M30" i="219"/>
  <c r="M87" i="219" s="1"/>
  <c r="M39" i="219"/>
  <c r="M96" i="219" s="1"/>
  <c r="M34" i="219"/>
  <c r="M91" i="219" s="1"/>
  <c r="M42" i="219"/>
  <c r="M99" i="219" s="1"/>
  <c r="M24" i="219"/>
  <c r="M25" i="219"/>
  <c r="M82" i="219" s="1"/>
  <c r="M59" i="219"/>
  <c r="M22" i="219"/>
  <c r="M79" i="219" s="1"/>
  <c r="M19" i="219"/>
  <c r="M76" i="219" s="1"/>
  <c r="M45" i="219"/>
  <c r="M48" i="219"/>
  <c r="M105" i="219" s="1"/>
  <c r="M27" i="219"/>
  <c r="M84" i="219" s="1"/>
  <c r="M32" i="219"/>
  <c r="M89" i="219" s="1"/>
  <c r="M36" i="219"/>
  <c r="M93" i="219" s="1"/>
  <c r="M35" i="219"/>
  <c r="M92" i="219" s="1"/>
  <c r="M31" i="219"/>
  <c r="M40" i="219"/>
  <c r="M97" i="219" s="1"/>
  <c r="M38" i="219"/>
  <c r="J19" i="222"/>
  <c r="AL18" i="215"/>
  <c r="H20" i="223"/>
  <c r="J19" i="215"/>
  <c r="W19" i="215"/>
  <c r="AD19" i="215"/>
  <c r="F20" i="223"/>
  <c r="M28" i="219"/>
  <c r="M85" i="219" s="1"/>
  <c r="Z19" i="215"/>
  <c r="I20" i="223"/>
  <c r="F20" i="222"/>
  <c r="M50" i="219"/>
  <c r="M107" i="219" s="1"/>
  <c r="M37" i="219"/>
  <c r="M94" i="219" s="1"/>
  <c r="H20" i="222"/>
  <c r="I66" i="222"/>
  <c r="I21" i="223"/>
  <c r="AF19" i="215"/>
  <c r="AH19" i="215"/>
  <c r="AE19" i="215"/>
  <c r="AE20" i="215"/>
  <c r="AG19" i="215"/>
  <c r="AG20" i="215"/>
  <c r="AC19" i="215"/>
  <c r="AD20" i="215"/>
  <c r="AB19" i="215"/>
  <c r="X19" i="215"/>
  <c r="Y19" i="215"/>
  <c r="X20" i="215"/>
  <c r="R19" i="215"/>
  <c r="P18" i="215"/>
  <c r="H19" i="215"/>
  <c r="FQ52" i="214"/>
  <c r="FM52" i="214"/>
  <c r="FI52" i="214"/>
  <c r="FE52" i="214"/>
  <c r="FQ51" i="214"/>
  <c r="FM51" i="214"/>
  <c r="FI51" i="214"/>
  <c r="FE51" i="214"/>
  <c r="FQ50" i="214"/>
  <c r="FM50" i="214"/>
  <c r="FI50" i="214"/>
  <c r="FE50" i="214"/>
  <c r="FP52" i="214"/>
  <c r="FL52" i="214"/>
  <c r="FH52" i="214"/>
  <c r="FD52" i="214"/>
  <c r="FP51" i="214"/>
  <c r="FL51" i="214"/>
  <c r="FH51" i="214"/>
  <c r="FD51" i="214"/>
  <c r="FP50" i="214"/>
  <c r="FL50" i="214"/>
  <c r="FH50" i="214"/>
  <c r="FD50" i="214"/>
  <c r="FO52" i="214"/>
  <c r="FK52" i="214"/>
  <c r="FG52" i="214"/>
  <c r="K50" i="223" s="1"/>
  <c r="FO51" i="214"/>
  <c r="FK51" i="214"/>
  <c r="FG51" i="214"/>
  <c r="FO50" i="214"/>
  <c r="FK50" i="214"/>
  <c r="FG50" i="214"/>
  <c r="FN51" i="214"/>
  <c r="FF50" i="214"/>
  <c r="FO49" i="214"/>
  <c r="FK49" i="214"/>
  <c r="FG49" i="214"/>
  <c r="FN52" i="214"/>
  <c r="FJ51" i="214"/>
  <c r="FN49" i="214"/>
  <c r="FJ49" i="214"/>
  <c r="FF49" i="214"/>
  <c r="FF52" i="214"/>
  <c r="K50" i="222" s="1"/>
  <c r="FL49" i="214"/>
  <c r="FD49" i="214"/>
  <c r="FN50" i="214"/>
  <c r="FQ49" i="214"/>
  <c r="FI49" i="214"/>
  <c r="FE49" i="214"/>
  <c r="FP49" i="214"/>
  <c r="FF51" i="214"/>
  <c r="FJ50" i="214"/>
  <c r="FJ52" i="214"/>
  <c r="FM49" i="214"/>
  <c r="FH49" i="214"/>
  <c r="AM10" i="215"/>
  <c r="L8" i="213"/>
  <c r="FP10" i="214"/>
  <c r="FL10" i="214"/>
  <c r="FH10" i="214"/>
  <c r="FD10" i="214"/>
  <c r="AP8" i="215"/>
  <c r="FO10" i="214"/>
  <c r="FK10" i="214"/>
  <c r="FG10" i="214"/>
  <c r="FN10" i="214"/>
  <c r="FJ10" i="214"/>
  <c r="FF10" i="214"/>
  <c r="FE10" i="214"/>
  <c r="X8" i="218"/>
  <c r="FQ10" i="214"/>
  <c r="FM10" i="214"/>
  <c r="FI10" i="214"/>
  <c r="N40" i="221"/>
  <c r="N50" i="221"/>
  <c r="M41" i="221"/>
  <c r="M43" i="221"/>
  <c r="E88" i="220"/>
  <c r="E75" i="220"/>
  <c r="N101" i="220"/>
  <c r="AV50" i="215"/>
  <c r="EN9" i="214"/>
  <c r="O18" i="215"/>
  <c r="Q18" i="215"/>
  <c r="N51" i="221"/>
  <c r="EM9" i="214"/>
  <c r="EP9" i="214"/>
  <c r="O34" i="221" s="1"/>
  <c r="EO9" i="214"/>
  <c r="O35" i="221" s="1"/>
  <c r="O51" i="221" s="1"/>
  <c r="F21" i="223"/>
  <c r="O7" i="218"/>
  <c r="G17" i="198"/>
  <c r="F18" i="198"/>
  <c r="E18" i="198"/>
  <c r="A19" i="198"/>
  <c r="A19" i="213"/>
  <c r="N56" i="221" l="1"/>
  <c r="AM12" i="215"/>
  <c r="AM13" i="215"/>
  <c r="AM17" i="215"/>
  <c r="AM11" i="215"/>
  <c r="AM14" i="215"/>
  <c r="AP17" i="215"/>
  <c r="J19" i="223"/>
  <c r="I21" i="222"/>
  <c r="AP15" i="215"/>
  <c r="AF20" i="215"/>
  <c r="AH20" i="215"/>
  <c r="P19" i="215"/>
  <c r="AN16" i="215"/>
  <c r="AP13" i="215"/>
  <c r="AP11" i="215"/>
  <c r="AO17" i="215"/>
  <c r="Y20" i="215"/>
  <c r="AN15" i="215"/>
  <c r="Z20" i="215"/>
  <c r="N11" i="220"/>
  <c r="N24" i="220"/>
  <c r="N12" i="220"/>
  <c r="N13" i="220" s="1"/>
  <c r="AM16" i="215"/>
  <c r="J66" i="223"/>
  <c r="J66" i="222"/>
  <c r="O68" i="223"/>
  <c r="N68" i="223"/>
  <c r="N68" i="222"/>
  <c r="O68" i="222"/>
  <c r="G21" i="222"/>
  <c r="F21" i="222"/>
  <c r="G21" i="223"/>
  <c r="N39" i="220"/>
  <c r="M81" i="219"/>
  <c r="Q19" i="215"/>
  <c r="W20" i="215"/>
  <c r="N53" i="220"/>
  <c r="M88" i="219"/>
  <c r="M109" i="219"/>
  <c r="N95" i="220"/>
  <c r="H21" i="222"/>
  <c r="H21" i="223"/>
  <c r="J20" i="222"/>
  <c r="N67" i="220"/>
  <c r="M95" i="219"/>
  <c r="N81" i="220"/>
  <c r="M102" i="219"/>
  <c r="N25" i="220"/>
  <c r="M74" i="219"/>
  <c r="M8" i="219"/>
  <c r="K11" i="223"/>
  <c r="K71" i="223"/>
  <c r="K15" i="223"/>
  <c r="K75" i="223"/>
  <c r="K23" i="223"/>
  <c r="K83" i="223"/>
  <c r="K30" i="223"/>
  <c r="K90" i="223"/>
  <c r="K36" i="223"/>
  <c r="K96" i="223"/>
  <c r="K27" i="223"/>
  <c r="K87" i="223"/>
  <c r="K41" i="223"/>
  <c r="K101" i="223"/>
  <c r="K43" i="223"/>
  <c r="K103" i="223"/>
  <c r="K49" i="223"/>
  <c r="K109" i="223"/>
  <c r="K10" i="223"/>
  <c r="K70" i="223"/>
  <c r="K14" i="223"/>
  <c r="K74" i="223"/>
  <c r="K17" i="223"/>
  <c r="K77" i="223"/>
  <c r="K19" i="223"/>
  <c r="K79" i="223"/>
  <c r="K24" i="223"/>
  <c r="K84" i="223"/>
  <c r="K33" i="223"/>
  <c r="K93" i="223"/>
  <c r="K26" i="223"/>
  <c r="K86" i="223"/>
  <c r="K34" i="223"/>
  <c r="K94" i="223"/>
  <c r="K37" i="223"/>
  <c r="K97" i="223"/>
  <c r="K39" i="223"/>
  <c r="K99" i="223"/>
  <c r="K46" i="223"/>
  <c r="K106" i="223"/>
  <c r="K48" i="223"/>
  <c r="K108" i="223"/>
  <c r="K9" i="223"/>
  <c r="K69" i="223"/>
  <c r="K13" i="223"/>
  <c r="K73" i="223"/>
  <c r="K25" i="223"/>
  <c r="K85" i="223"/>
  <c r="K31" i="223"/>
  <c r="K91" i="223"/>
  <c r="K32" i="223"/>
  <c r="K92" i="223"/>
  <c r="K29" i="223"/>
  <c r="K89" i="223"/>
  <c r="K42" i="223"/>
  <c r="K102" i="223"/>
  <c r="K45" i="223"/>
  <c r="K105" i="223"/>
  <c r="K47" i="223"/>
  <c r="K107" i="223"/>
  <c r="K12" i="223"/>
  <c r="K72" i="223"/>
  <c r="K16" i="223"/>
  <c r="K76" i="223"/>
  <c r="K18" i="223"/>
  <c r="K78" i="223"/>
  <c r="K20" i="223"/>
  <c r="K80" i="223"/>
  <c r="K22" i="223"/>
  <c r="K82" i="223"/>
  <c r="K21" i="223"/>
  <c r="K81" i="223"/>
  <c r="K35" i="223"/>
  <c r="K95" i="223"/>
  <c r="K28" i="223"/>
  <c r="K88" i="223"/>
  <c r="K38" i="223"/>
  <c r="K98" i="223"/>
  <c r="K40" i="223"/>
  <c r="K100" i="223"/>
  <c r="K44" i="223"/>
  <c r="K104" i="223"/>
  <c r="K10" i="222"/>
  <c r="K70" i="222"/>
  <c r="K14" i="222"/>
  <c r="K74" i="222"/>
  <c r="K21" i="222"/>
  <c r="K81" i="222"/>
  <c r="K24" i="222"/>
  <c r="K84" i="222"/>
  <c r="K30" i="222"/>
  <c r="K90" i="222"/>
  <c r="K36" i="222"/>
  <c r="K96" i="222"/>
  <c r="K40" i="222"/>
  <c r="K100" i="222"/>
  <c r="K43" i="222"/>
  <c r="K103" i="222"/>
  <c r="K9" i="222"/>
  <c r="K69" i="222"/>
  <c r="K13" i="222"/>
  <c r="K73" i="222"/>
  <c r="K17" i="222"/>
  <c r="K77" i="222"/>
  <c r="K20" i="222"/>
  <c r="K80" i="222"/>
  <c r="K27" i="222"/>
  <c r="K87" i="222"/>
  <c r="K23" i="222"/>
  <c r="K83" i="222"/>
  <c r="K29" i="222"/>
  <c r="K89" i="222"/>
  <c r="K33" i="222"/>
  <c r="K93" i="222"/>
  <c r="K48" i="222"/>
  <c r="K108" i="222"/>
  <c r="K35" i="222"/>
  <c r="K95" i="222"/>
  <c r="K39" i="222"/>
  <c r="K99" i="222"/>
  <c r="K46" i="222"/>
  <c r="K106" i="222"/>
  <c r="K11" i="222"/>
  <c r="K71" i="222"/>
  <c r="K12" i="222"/>
  <c r="K72" i="222"/>
  <c r="K16" i="222"/>
  <c r="K76" i="222"/>
  <c r="K19" i="222"/>
  <c r="K79" i="222"/>
  <c r="K22" i="222"/>
  <c r="K82" i="222"/>
  <c r="K32" i="222"/>
  <c r="K92" i="222"/>
  <c r="K42" i="222"/>
  <c r="K102" i="222"/>
  <c r="K34" i="222"/>
  <c r="K94" i="222"/>
  <c r="K38" i="222"/>
  <c r="K98" i="222"/>
  <c r="K45" i="222"/>
  <c r="K105" i="222"/>
  <c r="K47" i="222"/>
  <c r="K107" i="222"/>
  <c r="K15" i="222"/>
  <c r="K75" i="222"/>
  <c r="K18" i="222"/>
  <c r="K78" i="222"/>
  <c r="K26" i="222"/>
  <c r="K86" i="222"/>
  <c r="K28" i="222"/>
  <c r="K88" i="222"/>
  <c r="K25" i="222"/>
  <c r="K85" i="222"/>
  <c r="K31" i="222"/>
  <c r="K91" i="222"/>
  <c r="K41" i="222"/>
  <c r="K101" i="222"/>
  <c r="K37" i="222"/>
  <c r="K97" i="222"/>
  <c r="K49" i="222"/>
  <c r="K109" i="222"/>
  <c r="K44" i="222"/>
  <c r="K104" i="222"/>
  <c r="AO13" i="215"/>
  <c r="AP12" i="215"/>
  <c r="AN11" i="215"/>
  <c r="AO15" i="215"/>
  <c r="AO11" i="215"/>
  <c r="AP10" i="215"/>
  <c r="AP14" i="215"/>
  <c r="AN12" i="215"/>
  <c r="AO12" i="215"/>
  <c r="AP16" i="215"/>
  <c r="AO10" i="215"/>
  <c r="AO14" i="215"/>
  <c r="AP9" i="215"/>
  <c r="AN9" i="215"/>
  <c r="AN8" i="215"/>
  <c r="AN13" i="215"/>
  <c r="AO9" i="215"/>
  <c r="AO8" i="215"/>
  <c r="AM9" i="215"/>
  <c r="AM8" i="215"/>
  <c r="AM15" i="215"/>
  <c r="AN10" i="215"/>
  <c r="AN14" i="215"/>
  <c r="AC20" i="215"/>
  <c r="H22" i="222"/>
  <c r="AB20" i="215"/>
  <c r="AA20" i="215"/>
  <c r="P20" i="215"/>
  <c r="O19" i="215"/>
  <c r="H20" i="215"/>
  <c r="I20" i="215"/>
  <c r="J20" i="215"/>
  <c r="GH51" i="214"/>
  <c r="GD51" i="214"/>
  <c r="FZ51" i="214"/>
  <c r="FV51" i="214"/>
  <c r="GH50" i="214"/>
  <c r="GD50" i="214"/>
  <c r="FZ50" i="214"/>
  <c r="FV50" i="214"/>
  <c r="GG51" i="214"/>
  <c r="GC51" i="214"/>
  <c r="FY51" i="214"/>
  <c r="FU51" i="214"/>
  <c r="GG50" i="214"/>
  <c r="GC50" i="214"/>
  <c r="FY50" i="214"/>
  <c r="FU50" i="214"/>
  <c r="GF51" i="214"/>
  <c r="GB51" i="214"/>
  <c r="FX51" i="214"/>
  <c r="GF50" i="214"/>
  <c r="GB50" i="214"/>
  <c r="FX50" i="214"/>
  <c r="GA51" i="214"/>
  <c r="GF49" i="214"/>
  <c r="GB49" i="214"/>
  <c r="FX49" i="214"/>
  <c r="FW51" i="214"/>
  <c r="GE50" i="214"/>
  <c r="GE49" i="214"/>
  <c r="GA49" i="214"/>
  <c r="FW49" i="214"/>
  <c r="GG49" i="214"/>
  <c r="FY49" i="214"/>
  <c r="GA50" i="214"/>
  <c r="GD49" i="214"/>
  <c r="FV49" i="214"/>
  <c r="GE51" i="214"/>
  <c r="FW50" i="214"/>
  <c r="GC49" i="214"/>
  <c r="FZ49" i="214"/>
  <c r="GH49" i="214"/>
  <c r="FU49" i="214"/>
  <c r="GG10" i="214"/>
  <c r="GC10" i="214"/>
  <c r="FY10" i="214"/>
  <c r="FU10" i="214"/>
  <c r="GF10" i="214"/>
  <c r="GB10" i="214"/>
  <c r="FX10" i="214"/>
  <c r="GE10" i="214"/>
  <c r="GA10" i="214"/>
  <c r="FW10" i="214"/>
  <c r="GD10" i="214"/>
  <c r="FZ10" i="214"/>
  <c r="GH10" i="214"/>
  <c r="FV10" i="214"/>
  <c r="AM26" i="215"/>
  <c r="AM28" i="215"/>
  <c r="L14" i="213"/>
  <c r="X11" i="218"/>
  <c r="X15" i="218"/>
  <c r="AP34" i="215"/>
  <c r="AP24" i="215"/>
  <c r="AP45" i="215"/>
  <c r="U49" i="214"/>
  <c r="U50" i="214" s="1"/>
  <c r="U51" i="214" s="1"/>
  <c r="U52" i="214" s="1"/>
  <c r="L13" i="213"/>
  <c r="X14" i="218"/>
  <c r="X17" i="218"/>
  <c r="X9" i="218"/>
  <c r="L15" i="213"/>
  <c r="X16" i="218"/>
  <c r="L31" i="220"/>
  <c r="AP32" i="215"/>
  <c r="AM32" i="215"/>
  <c r="AP19" i="215"/>
  <c r="L62" i="220"/>
  <c r="L59" i="220"/>
  <c r="L45" i="220"/>
  <c r="L76" i="220"/>
  <c r="L50" i="220"/>
  <c r="L101" i="220"/>
  <c r="L87" i="220"/>
  <c r="L90" i="220"/>
  <c r="L104" i="220"/>
  <c r="L92" i="220"/>
  <c r="L106" i="220"/>
  <c r="L73" i="220"/>
  <c r="L78" i="220"/>
  <c r="E102" i="220"/>
  <c r="E103" i="220" s="1"/>
  <c r="E89" i="220"/>
  <c r="G18" i="198"/>
  <c r="L12" i="213"/>
  <c r="L10" i="213"/>
  <c r="L9" i="213"/>
  <c r="FD9" i="214"/>
  <c r="L20" i="220"/>
  <c r="L21" i="220" s="1"/>
  <c r="FF9" i="214"/>
  <c r="P35" i="221" s="1"/>
  <c r="P51" i="221" s="1"/>
  <c r="K67" i="222"/>
  <c r="L39" i="213"/>
  <c r="X23" i="218"/>
  <c r="X39" i="218"/>
  <c r="L20" i="213"/>
  <c r="L43" i="213"/>
  <c r="L36" i="213"/>
  <c r="L51" i="213"/>
  <c r="L18" i="213"/>
  <c r="L47" i="213"/>
  <c r="L26" i="213"/>
  <c r="L33" i="213"/>
  <c r="L49" i="213"/>
  <c r="X26" i="218"/>
  <c r="X46" i="218"/>
  <c r="L32" i="213"/>
  <c r="X54" i="218"/>
  <c r="L38" i="213"/>
  <c r="L17" i="213"/>
  <c r="L40" i="213"/>
  <c r="L21" i="213"/>
  <c r="L56" i="213"/>
  <c r="L44" i="213"/>
  <c r="L36" i="220"/>
  <c r="X30" i="218"/>
  <c r="X42" i="218"/>
  <c r="L22" i="213"/>
  <c r="L37" i="213"/>
  <c r="L16" i="213"/>
  <c r="X38" i="218"/>
  <c r="X31" i="218"/>
  <c r="L42" i="213"/>
  <c r="L27" i="213"/>
  <c r="L52" i="213"/>
  <c r="L48" i="213"/>
  <c r="L30" i="213"/>
  <c r="L54" i="213"/>
  <c r="L53" i="213"/>
  <c r="L24" i="213"/>
  <c r="X22" i="218"/>
  <c r="X19" i="218"/>
  <c r="X51" i="218"/>
  <c r="X50" i="218"/>
  <c r="X55" i="218"/>
  <c r="X35" i="218"/>
  <c r="L28" i="213"/>
  <c r="L31" i="213"/>
  <c r="X28" i="218"/>
  <c r="L50" i="213"/>
  <c r="X29" i="218"/>
  <c r="X37" i="218"/>
  <c r="X34" i="218"/>
  <c r="X49" i="218"/>
  <c r="X20" i="218"/>
  <c r="L46" i="213"/>
  <c r="L35" i="213"/>
  <c r="X52" i="218"/>
  <c r="X33" i="218"/>
  <c r="L19" i="213"/>
  <c r="X27" i="218"/>
  <c r="X36" i="218"/>
  <c r="X21" i="218"/>
  <c r="X47" i="218"/>
  <c r="X40" i="218"/>
  <c r="L55" i="213"/>
  <c r="X45" i="218"/>
  <c r="X24" i="218"/>
  <c r="X44" i="218"/>
  <c r="X43" i="218"/>
  <c r="L23" i="213"/>
  <c r="L34" i="213"/>
  <c r="L41" i="213"/>
  <c r="X48" i="218"/>
  <c r="X56" i="218"/>
  <c r="L29" i="213"/>
  <c r="X32" i="218"/>
  <c r="X18" i="218"/>
  <c r="X41" i="218"/>
  <c r="L25" i="213"/>
  <c r="L45" i="213"/>
  <c r="X25" i="218"/>
  <c r="X53" i="218"/>
  <c r="L64" i="220"/>
  <c r="AM37" i="215"/>
  <c r="O40" i="221"/>
  <c r="O50" i="221"/>
  <c r="O56" i="221" s="1"/>
  <c r="N41" i="221"/>
  <c r="N43" i="221"/>
  <c r="L17" i="220"/>
  <c r="L18" i="220" s="1"/>
  <c r="FE9" i="214"/>
  <c r="X10" i="218"/>
  <c r="X13" i="218"/>
  <c r="K67" i="223"/>
  <c r="L22" i="220"/>
  <c r="L23" i="220" s="1"/>
  <c r="FG9" i="214"/>
  <c r="P34" i="221" s="1"/>
  <c r="L34" i="220"/>
  <c r="L11" i="213"/>
  <c r="X12" i="218"/>
  <c r="AO38" i="215"/>
  <c r="AN34" i="215"/>
  <c r="AO16" i="215"/>
  <c r="AO48" i="215"/>
  <c r="AO28" i="215"/>
  <c r="AN39" i="215"/>
  <c r="AN21" i="215"/>
  <c r="AN29" i="215"/>
  <c r="AO36" i="215"/>
  <c r="AN41" i="215"/>
  <c r="AO46" i="215"/>
  <c r="AO25" i="215"/>
  <c r="AN46" i="215"/>
  <c r="AN49" i="215"/>
  <c r="AN31" i="215"/>
  <c r="AO50" i="215"/>
  <c r="AN44" i="215"/>
  <c r="AN23" i="215"/>
  <c r="AO21" i="215"/>
  <c r="AO44" i="215"/>
  <c r="AO31" i="215"/>
  <c r="AN24" i="215"/>
  <c r="AO24" i="215"/>
  <c r="AO40" i="215"/>
  <c r="AN19" i="215"/>
  <c r="AO32" i="215"/>
  <c r="AN33" i="215"/>
  <c r="AO26" i="215"/>
  <c r="AN18" i="215"/>
  <c r="AO42" i="215"/>
  <c r="AO35" i="215"/>
  <c r="AN28" i="215"/>
  <c r="AN40" i="215"/>
  <c r="AN35" i="215"/>
  <c r="AN50" i="215"/>
  <c r="AN45" i="215"/>
  <c r="AN25" i="215"/>
  <c r="AN30" i="215"/>
  <c r="AO41" i="215"/>
  <c r="AO20" i="215"/>
  <c r="AO47" i="215"/>
  <c r="AO19" i="215"/>
  <c r="AO30" i="215"/>
  <c r="AN17" i="215"/>
  <c r="AO37" i="215"/>
  <c r="AN37" i="215"/>
  <c r="AN38" i="215"/>
  <c r="AO23" i="215"/>
  <c r="AN20" i="215"/>
  <c r="AP22" i="215"/>
  <c r="AP47" i="215"/>
  <c r="AM38" i="215"/>
  <c r="AN42" i="215"/>
  <c r="AM18" i="215"/>
  <c r="AP40" i="215"/>
  <c r="AO27" i="215"/>
  <c r="AP35" i="215"/>
  <c r="AM43" i="215"/>
  <c r="AO43" i="215"/>
  <c r="AN27" i="215"/>
  <c r="AP23" i="215"/>
  <c r="AP39" i="215"/>
  <c r="AM24" i="215"/>
  <c r="AM23" i="215"/>
  <c r="AM50" i="215"/>
  <c r="AM36" i="215"/>
  <c r="AP27" i="215"/>
  <c r="AO45" i="215"/>
  <c r="AP20" i="215"/>
  <c r="AP43" i="215"/>
  <c r="AM34" i="215"/>
  <c r="AM27" i="215"/>
  <c r="AM30" i="215"/>
  <c r="AO49" i="215"/>
  <c r="AP49" i="215"/>
  <c r="AM33" i="215"/>
  <c r="AP25" i="215"/>
  <c r="AO39" i="215"/>
  <c r="AN47" i="215"/>
  <c r="AM39" i="215"/>
  <c r="AP29" i="215"/>
  <c r="AN32" i="215"/>
  <c r="AO18" i="215"/>
  <c r="AM29" i="215"/>
  <c r="AP41" i="215"/>
  <c r="AP26" i="215"/>
  <c r="AP42" i="215"/>
  <c r="AO29" i="215"/>
  <c r="AM20" i="215"/>
  <c r="AP18" i="215"/>
  <c r="AM45" i="215"/>
  <c r="AN48" i="215"/>
  <c r="AN22" i="215"/>
  <c r="AM48" i="215"/>
  <c r="AO33" i="215"/>
  <c r="AM42" i="215"/>
  <c r="AM49" i="215"/>
  <c r="AM44" i="215"/>
  <c r="AP46" i="215"/>
  <c r="AP30" i="215"/>
  <c r="AM46" i="215"/>
  <c r="AP28" i="215"/>
  <c r="AN26" i="215"/>
  <c r="AP44" i="215"/>
  <c r="AP21" i="215"/>
  <c r="AM19" i="215"/>
  <c r="AM25" i="215"/>
  <c r="AN36" i="215"/>
  <c r="AN43" i="215"/>
  <c r="AM41" i="215"/>
  <c r="AP31" i="215"/>
  <c r="AP50" i="215"/>
  <c r="AP33" i="215"/>
  <c r="AP36" i="215"/>
  <c r="AM47" i="215"/>
  <c r="AO34" i="215"/>
  <c r="AO22" i="215"/>
  <c r="AM22" i="215"/>
  <c r="AP37" i="215"/>
  <c r="AM40" i="215"/>
  <c r="AP48" i="215"/>
  <c r="AP38" i="215"/>
  <c r="AM21" i="215"/>
  <c r="AM35" i="215"/>
  <c r="AM31" i="215"/>
  <c r="L48" i="220"/>
  <c r="N104" i="220"/>
  <c r="N106" i="220"/>
  <c r="E19" i="198"/>
  <c r="F19" i="198"/>
  <c r="A20" i="198"/>
  <c r="A20" i="213"/>
  <c r="R20" i="215" l="1"/>
  <c r="AS11" i="215"/>
  <c r="AB21" i="215"/>
  <c r="AQ15" i="215"/>
  <c r="AR12" i="215"/>
  <c r="AT15" i="215"/>
  <c r="AT9" i="215"/>
  <c r="AT13" i="215"/>
  <c r="AR11" i="215"/>
  <c r="AT18" i="215"/>
  <c r="AS19" i="215"/>
  <c r="AS18" i="215"/>
  <c r="K19" i="216"/>
  <c r="C9" i="219"/>
  <c r="C66" i="219" s="1"/>
  <c r="C123" i="219" s="1"/>
  <c r="C124" i="219" s="1"/>
  <c r="J8" i="215"/>
  <c r="G8" i="215"/>
  <c r="H8" i="215"/>
  <c r="I8" i="215"/>
  <c r="C9" i="222"/>
  <c r="C9" i="223"/>
  <c r="AS15" i="215"/>
  <c r="AT19" i="215"/>
  <c r="AR18" i="215"/>
  <c r="AQ20" i="215"/>
  <c r="AR13" i="215"/>
  <c r="AR9" i="215"/>
  <c r="AR15" i="215"/>
  <c r="AS17" i="215"/>
  <c r="AR20" i="215"/>
  <c r="AQ16" i="215"/>
  <c r="AQ17" i="215"/>
  <c r="AQ18" i="215"/>
  <c r="AQ19" i="215"/>
  <c r="AA21" i="215"/>
  <c r="AR17" i="215"/>
  <c r="AS10" i="215"/>
  <c r="AS14" i="215"/>
  <c r="AT12" i="215"/>
  <c r="AQ9" i="215"/>
  <c r="AQ10" i="215"/>
  <c r="AQ11" i="215"/>
  <c r="AQ12" i="215"/>
  <c r="AQ13" i="215"/>
  <c r="AQ14" i="215"/>
  <c r="AS20" i="215"/>
  <c r="K8" i="223"/>
  <c r="C55" i="223"/>
  <c r="C41" i="219"/>
  <c r="C25" i="219"/>
  <c r="C51" i="223"/>
  <c r="C35" i="219"/>
  <c r="C36" i="219"/>
  <c r="C43" i="219"/>
  <c r="C22" i="219"/>
  <c r="C49" i="219"/>
  <c r="C48" i="219"/>
  <c r="C32" i="219"/>
  <c r="C37" i="219"/>
  <c r="C34" i="219"/>
  <c r="C56" i="223"/>
  <c r="C51" i="219"/>
  <c r="C50" i="222"/>
  <c r="C54" i="219"/>
  <c r="C19" i="219"/>
  <c r="C58" i="223"/>
  <c r="C45" i="219"/>
  <c r="C52" i="219"/>
  <c r="C27" i="219"/>
  <c r="C28" i="219"/>
  <c r="C59" i="219"/>
  <c r="C31" i="219"/>
  <c r="C24" i="219"/>
  <c r="C23" i="219"/>
  <c r="C53" i="223"/>
  <c r="C54" i="223"/>
  <c r="C21" i="219"/>
  <c r="C30" i="219"/>
  <c r="C56" i="219"/>
  <c r="C55" i="222"/>
  <c r="C33" i="219"/>
  <c r="C47" i="219"/>
  <c r="C50" i="223"/>
  <c r="C57" i="223"/>
  <c r="C53" i="219"/>
  <c r="C52" i="222"/>
  <c r="C18" i="219"/>
  <c r="C46" i="219"/>
  <c r="C17" i="219"/>
  <c r="C42" i="219"/>
  <c r="C26" i="219"/>
  <c r="C44" i="219"/>
  <c r="C16" i="219"/>
  <c r="C29" i="219"/>
  <c r="C57" i="222"/>
  <c r="C56" i="222"/>
  <c r="C40" i="219"/>
  <c r="C50" i="219"/>
  <c r="C52" i="223"/>
  <c r="C58" i="222"/>
  <c r="C55" i="219"/>
  <c r="C51" i="222"/>
  <c r="C39" i="219"/>
  <c r="C53" i="222"/>
  <c r="C54" i="222"/>
  <c r="C57" i="219"/>
  <c r="C38" i="219"/>
  <c r="C58" i="219"/>
  <c r="C20" i="219"/>
  <c r="C39" i="223"/>
  <c r="C41" i="223"/>
  <c r="C26" i="222"/>
  <c r="C46" i="223"/>
  <c r="C36" i="223"/>
  <c r="C27" i="223"/>
  <c r="C20" i="222"/>
  <c r="C21" i="223"/>
  <c r="C38" i="222"/>
  <c r="C32" i="223"/>
  <c r="C23" i="222"/>
  <c r="C44" i="222"/>
  <c r="C31" i="223"/>
  <c r="C31" i="222"/>
  <c r="C46" i="222"/>
  <c r="C47" i="222"/>
  <c r="C29" i="222"/>
  <c r="C30" i="223"/>
  <c r="C33" i="223"/>
  <c r="C37" i="223"/>
  <c r="C24" i="223"/>
  <c r="C29" i="223"/>
  <c r="C35" i="223"/>
  <c r="C28" i="222"/>
  <c r="C35" i="222"/>
  <c r="C47" i="223"/>
  <c r="C34" i="222"/>
  <c r="C44" i="223"/>
  <c r="C36" i="222"/>
  <c r="C34" i="223"/>
  <c r="C20" i="223"/>
  <c r="C43" i="222"/>
  <c r="C43" i="223"/>
  <c r="C41" i="222"/>
  <c r="C23" i="223"/>
  <c r="C26" i="223"/>
  <c r="C27" i="222"/>
  <c r="C28" i="223"/>
  <c r="C24" i="222"/>
  <c r="C40" i="222"/>
  <c r="C22" i="222"/>
  <c r="C49" i="223"/>
  <c r="C40" i="223"/>
  <c r="C33" i="222"/>
  <c r="C45" i="223"/>
  <c r="C45" i="222"/>
  <c r="C37" i="222"/>
  <c r="C21" i="222"/>
  <c r="C48" i="223"/>
  <c r="C48" i="222"/>
  <c r="C25" i="223"/>
  <c r="C25" i="222"/>
  <c r="C42" i="222"/>
  <c r="C30" i="222"/>
  <c r="C39" i="222"/>
  <c r="C38" i="223"/>
  <c r="C22" i="223"/>
  <c r="C49" i="222"/>
  <c r="C32" i="222"/>
  <c r="C42" i="223"/>
  <c r="N96" i="220"/>
  <c r="N40" i="220"/>
  <c r="AD21" i="215"/>
  <c r="N82" i="220"/>
  <c r="G22" i="223"/>
  <c r="M65" i="219"/>
  <c r="M131" i="219"/>
  <c r="M132" i="219" s="1"/>
  <c r="M133" i="219" s="1"/>
  <c r="M134" i="219" s="1"/>
  <c r="M135" i="219" s="1"/>
  <c r="M136" i="219" s="1"/>
  <c r="M137" i="219" s="1"/>
  <c r="M138" i="219" s="1"/>
  <c r="M139" i="219" s="1"/>
  <c r="M140" i="219" s="1"/>
  <c r="M141" i="219" s="1"/>
  <c r="M142" i="219" s="1"/>
  <c r="M143" i="219" s="1"/>
  <c r="M144" i="219" s="1"/>
  <c r="M145" i="219" s="1"/>
  <c r="M146" i="219" s="1"/>
  <c r="M147" i="219" s="1"/>
  <c r="M148" i="219" s="1"/>
  <c r="M149" i="219" s="1"/>
  <c r="M150" i="219" s="1"/>
  <c r="M151" i="219" s="1"/>
  <c r="M152" i="219" s="1"/>
  <c r="M153" i="219" s="1"/>
  <c r="M154" i="219" s="1"/>
  <c r="M155" i="219" s="1"/>
  <c r="M156" i="219" s="1"/>
  <c r="M157" i="219" s="1"/>
  <c r="M158" i="219" s="1"/>
  <c r="M159" i="219" s="1"/>
  <c r="M160" i="219" s="1"/>
  <c r="M161" i="219" s="1"/>
  <c r="M162" i="219" s="1"/>
  <c r="M163" i="219" s="1"/>
  <c r="M164" i="219" s="1"/>
  <c r="M165" i="219" s="1"/>
  <c r="I22" i="222"/>
  <c r="BT49" i="214"/>
  <c r="BT50" i="214" s="1"/>
  <c r="BT51" i="214" s="1"/>
  <c r="BT52" i="214" s="1"/>
  <c r="F22" i="222"/>
  <c r="F22" i="223"/>
  <c r="N26" i="220"/>
  <c r="N27" i="220"/>
  <c r="N28" i="220" s="1"/>
  <c r="N38" i="220"/>
  <c r="N52" i="220" s="1"/>
  <c r="N66" i="220" s="1"/>
  <c r="N80" i="220" s="1"/>
  <c r="N94" i="220" s="1"/>
  <c r="N68" i="220"/>
  <c r="I22" i="223"/>
  <c r="N54" i="220"/>
  <c r="H22" i="223"/>
  <c r="G22" i="222"/>
  <c r="K66" i="223"/>
  <c r="AS16" i="215"/>
  <c r="AT17" i="215"/>
  <c r="K66" i="222"/>
  <c r="K8" i="222"/>
  <c r="L83" i="223"/>
  <c r="L11" i="223"/>
  <c r="L71" i="223"/>
  <c r="L15" i="223"/>
  <c r="L75" i="223"/>
  <c r="L19" i="223"/>
  <c r="L79" i="223"/>
  <c r="L88" i="223"/>
  <c r="L89" i="223"/>
  <c r="L94" i="223"/>
  <c r="L98" i="223"/>
  <c r="L96" i="223"/>
  <c r="L105" i="223"/>
  <c r="L84" i="223"/>
  <c r="L10" i="223"/>
  <c r="L70" i="223"/>
  <c r="L14" i="223"/>
  <c r="L74" i="223"/>
  <c r="L17" i="223"/>
  <c r="L77" i="223"/>
  <c r="L90" i="223"/>
  <c r="L92" i="223"/>
  <c r="L97" i="223"/>
  <c r="L87" i="223"/>
  <c r="L101" i="223"/>
  <c r="L104" i="223"/>
  <c r="L85" i="223"/>
  <c r="L69" i="223"/>
  <c r="L13" i="223"/>
  <c r="L73" i="223"/>
  <c r="L18" i="223"/>
  <c r="L78" i="223"/>
  <c r="L20" i="223"/>
  <c r="L80" i="223"/>
  <c r="L86" i="223"/>
  <c r="L100" i="223"/>
  <c r="L103" i="223"/>
  <c r="L108" i="223"/>
  <c r="L82" i="223"/>
  <c r="L12" i="223"/>
  <c r="L72" i="223"/>
  <c r="L16" i="223"/>
  <c r="L76" i="223"/>
  <c r="L21" i="223"/>
  <c r="L81" i="223"/>
  <c r="L91" i="223"/>
  <c r="L93" i="223"/>
  <c r="L95" i="223"/>
  <c r="L99" i="223"/>
  <c r="L102" i="223"/>
  <c r="L106" i="223"/>
  <c r="L107" i="223"/>
  <c r="AT20" i="215"/>
  <c r="L11" i="222"/>
  <c r="L71" i="222"/>
  <c r="L15" i="222"/>
  <c r="L75" i="222"/>
  <c r="L84" i="222"/>
  <c r="L91" i="222"/>
  <c r="L101" i="222"/>
  <c r="L97" i="222"/>
  <c r="L105" i="222"/>
  <c r="L10" i="222"/>
  <c r="L70" i="222"/>
  <c r="L14" i="222"/>
  <c r="L74" i="222"/>
  <c r="L20" i="222"/>
  <c r="L80" i="222"/>
  <c r="L87" i="222"/>
  <c r="L83" i="222"/>
  <c r="L90" i="222"/>
  <c r="L96" i="222"/>
  <c r="L100" i="222"/>
  <c r="L104" i="222"/>
  <c r="L69" i="222"/>
  <c r="L13" i="222"/>
  <c r="L73" i="222"/>
  <c r="L17" i="222"/>
  <c r="L77" i="222"/>
  <c r="L19" i="222"/>
  <c r="L79" i="222"/>
  <c r="L82" i="222"/>
  <c r="L89" i="222"/>
  <c r="L93" i="222"/>
  <c r="L95" i="222"/>
  <c r="L99" i="222"/>
  <c r="L103" i="222"/>
  <c r="L12" i="222"/>
  <c r="L72" i="222"/>
  <c r="L16" i="222"/>
  <c r="L76" i="222"/>
  <c r="L18" i="222"/>
  <c r="L78" i="222"/>
  <c r="L86" i="222"/>
  <c r="L88" i="222"/>
  <c r="L21" i="222"/>
  <c r="L81" i="222"/>
  <c r="L85" i="222"/>
  <c r="L92" i="222"/>
  <c r="L102" i="222"/>
  <c r="L94" i="222"/>
  <c r="L98" i="222"/>
  <c r="L107" i="222"/>
  <c r="L106" i="222"/>
  <c r="L108" i="222"/>
  <c r="AR19" i="215"/>
  <c r="AS9" i="215"/>
  <c r="AS13" i="215"/>
  <c r="AT11" i="215"/>
  <c r="AR14" i="215"/>
  <c r="AR10" i="215"/>
  <c r="AS12" i="215"/>
  <c r="AT16" i="215"/>
  <c r="AT10" i="215"/>
  <c r="AT14" i="215"/>
  <c r="AR16" i="215"/>
  <c r="L22" i="223"/>
  <c r="AF22" i="215"/>
  <c r="AE21" i="215"/>
  <c r="AH21" i="215"/>
  <c r="AF21" i="215"/>
  <c r="AG21" i="215"/>
  <c r="AC22" i="215"/>
  <c r="AC21" i="215"/>
  <c r="X21" i="215"/>
  <c r="W21" i="215"/>
  <c r="Y21" i="215"/>
  <c r="Z21" i="215"/>
  <c r="Z22" i="215"/>
  <c r="P21" i="215"/>
  <c r="Q20" i="215"/>
  <c r="O20" i="215"/>
  <c r="D22" i="220"/>
  <c r="D23" i="220" s="1"/>
  <c r="D17" i="220"/>
  <c r="D18" i="220" s="1"/>
  <c r="D20" i="220"/>
  <c r="D21" i="220" s="1"/>
  <c r="GY52" i="214"/>
  <c r="CC19" i="216" s="1"/>
  <c r="GU52" i="214"/>
  <c r="GQ52" i="214"/>
  <c r="GM52" i="214"/>
  <c r="GY51" i="214"/>
  <c r="GU51" i="214"/>
  <c r="GQ51" i="214"/>
  <c r="GM51" i="214"/>
  <c r="HC51" i="214" s="1"/>
  <c r="GY50" i="214"/>
  <c r="GU50" i="214"/>
  <c r="GQ50" i="214"/>
  <c r="GM50" i="214"/>
  <c r="HC50" i="214" s="1"/>
  <c r="GX52" i="214"/>
  <c r="GT52" i="214"/>
  <c r="GP52" i="214"/>
  <c r="GL52" i="214"/>
  <c r="HB52" i="214" s="1"/>
  <c r="GX51" i="214"/>
  <c r="GT51" i="214"/>
  <c r="GP51" i="214"/>
  <c r="GL51" i="214"/>
  <c r="HB51" i="214" s="1"/>
  <c r="GX50" i="214"/>
  <c r="GT50" i="214"/>
  <c r="GP50" i="214"/>
  <c r="GL50" i="214"/>
  <c r="HB50" i="214" s="1"/>
  <c r="GW52" i="214"/>
  <c r="GS52" i="214"/>
  <c r="GO52" i="214"/>
  <c r="GW51" i="214"/>
  <c r="GS51" i="214"/>
  <c r="GO51" i="214"/>
  <c r="HE51" i="214" s="1"/>
  <c r="GW50" i="214"/>
  <c r="GS50" i="214"/>
  <c r="GO50" i="214"/>
  <c r="M107" i="223" s="1"/>
  <c r="GV52" i="214"/>
  <c r="GN51" i="214"/>
  <c r="HD51" i="214" s="1"/>
  <c r="GV50" i="214"/>
  <c r="GW49" i="214"/>
  <c r="GS49" i="214"/>
  <c r="GO49" i="214"/>
  <c r="HE49" i="214" s="1"/>
  <c r="M105" i="223"/>
  <c r="M104" i="223"/>
  <c r="M103" i="223"/>
  <c r="GR52" i="214"/>
  <c r="GR50" i="214"/>
  <c r="GV49" i="214"/>
  <c r="GR49" i="214"/>
  <c r="GN49" i="214"/>
  <c r="M106" i="222" s="1"/>
  <c r="M105" i="222"/>
  <c r="M103" i="222"/>
  <c r="GN52" i="214"/>
  <c r="GR51" i="214"/>
  <c r="GT49" i="214"/>
  <c r="GL49" i="214"/>
  <c r="HB49" i="214" s="1"/>
  <c r="GY49" i="214"/>
  <c r="GQ49" i="214"/>
  <c r="GM49" i="214"/>
  <c r="HC49" i="214" s="1"/>
  <c r="M99" i="222"/>
  <c r="M98" i="222"/>
  <c r="M96" i="222"/>
  <c r="M94" i="222"/>
  <c r="GV51" i="214"/>
  <c r="GN50" i="214"/>
  <c r="M107" i="222" s="1"/>
  <c r="GX49" i="214"/>
  <c r="M102" i="223"/>
  <c r="M101" i="223"/>
  <c r="M102" i="222"/>
  <c r="M96" i="223"/>
  <c r="M95" i="223"/>
  <c r="GU49" i="214"/>
  <c r="M100" i="223"/>
  <c r="M99" i="223"/>
  <c r="M97" i="223"/>
  <c r="M94" i="223"/>
  <c r="M93" i="222"/>
  <c r="M92" i="222"/>
  <c r="M91" i="222"/>
  <c r="M89" i="222"/>
  <c r="GP49" i="214"/>
  <c r="M98" i="223"/>
  <c r="M92" i="223"/>
  <c r="M91" i="223"/>
  <c r="M90" i="223"/>
  <c r="M87" i="223"/>
  <c r="M86" i="223"/>
  <c r="M89" i="223"/>
  <c r="M87" i="222"/>
  <c r="M85" i="222"/>
  <c r="M84" i="222"/>
  <c r="M82" i="222"/>
  <c r="M81" i="222"/>
  <c r="M80" i="222"/>
  <c r="M79" i="222"/>
  <c r="M78" i="222"/>
  <c r="AU8" i="215"/>
  <c r="N8" i="213"/>
  <c r="GX10" i="214"/>
  <c r="GT10" i="214"/>
  <c r="GP10" i="214"/>
  <c r="GL10" i="214"/>
  <c r="HB10" i="214" s="1"/>
  <c r="M84" i="223"/>
  <c r="M82" i="223"/>
  <c r="M81" i="223"/>
  <c r="M78" i="223"/>
  <c r="M77" i="223"/>
  <c r="M75" i="223"/>
  <c r="M74" i="223"/>
  <c r="M72" i="223"/>
  <c r="M71" i="223"/>
  <c r="M70" i="223"/>
  <c r="AX8" i="215"/>
  <c r="M69" i="223"/>
  <c r="GW10" i="214"/>
  <c r="GS10" i="214"/>
  <c r="GO10" i="214"/>
  <c r="M77" i="222"/>
  <c r="M75" i="222"/>
  <c r="M74" i="222"/>
  <c r="M73" i="222"/>
  <c r="M72" i="222"/>
  <c r="M71" i="222"/>
  <c r="M70" i="222"/>
  <c r="M69" i="222"/>
  <c r="GV10" i="214"/>
  <c r="GR10" i="214"/>
  <c r="GN10" i="214"/>
  <c r="M80" i="223"/>
  <c r="M79" i="223"/>
  <c r="AV8" i="215"/>
  <c r="GM10" i="214"/>
  <c r="GY10" i="214"/>
  <c r="GU10" i="214"/>
  <c r="GQ10" i="214"/>
  <c r="L37" i="220"/>
  <c r="L51" i="220" s="1"/>
  <c r="L65" i="220" s="1"/>
  <c r="L79" i="220" s="1"/>
  <c r="L93" i="220" s="1"/>
  <c r="L107" i="220" s="1"/>
  <c r="O41" i="221"/>
  <c r="O43" i="221"/>
  <c r="L35" i="220"/>
  <c r="L49" i="220" s="1"/>
  <c r="L63" i="220" s="1"/>
  <c r="L77" i="220" s="1"/>
  <c r="L91" i="220" s="1"/>
  <c r="L105" i="220" s="1"/>
  <c r="FU9" i="214"/>
  <c r="L67" i="222"/>
  <c r="FW9" i="214"/>
  <c r="Q35" i="221" s="1"/>
  <c r="Q51" i="221" s="1"/>
  <c r="U15" i="215"/>
  <c r="V17" i="215"/>
  <c r="S18" i="215"/>
  <c r="T18" i="215"/>
  <c r="U18" i="215"/>
  <c r="U19" i="215"/>
  <c r="S21" i="215"/>
  <c r="V19" i="215"/>
  <c r="T19" i="215"/>
  <c r="U21" i="215"/>
  <c r="V20" i="215"/>
  <c r="V18" i="215"/>
  <c r="S17" i="215"/>
  <c r="T20" i="215"/>
  <c r="T21" i="215"/>
  <c r="S20" i="215"/>
  <c r="S19" i="215"/>
  <c r="U20" i="215"/>
  <c r="V21" i="215"/>
  <c r="P40" i="221"/>
  <c r="P50" i="221"/>
  <c r="P56" i="221" s="1"/>
  <c r="L32" i="220"/>
  <c r="L33" i="220" s="1"/>
  <c r="L19" i="220"/>
  <c r="FV9" i="214"/>
  <c r="L67" i="223"/>
  <c r="FX9" i="214"/>
  <c r="Q34" i="221" s="1"/>
  <c r="X7" i="218"/>
  <c r="J29" i="215"/>
  <c r="G39" i="215"/>
  <c r="J30" i="215"/>
  <c r="G40" i="215"/>
  <c r="I43" i="215"/>
  <c r="J21" i="215"/>
  <c r="H29" i="215"/>
  <c r="G24" i="215"/>
  <c r="G27" i="215"/>
  <c r="H39" i="215"/>
  <c r="D31" i="220"/>
  <c r="I35" i="215"/>
  <c r="D92" i="220"/>
  <c r="G31" i="215"/>
  <c r="D87" i="220"/>
  <c r="I34" i="215"/>
  <c r="G36" i="215"/>
  <c r="J49" i="215"/>
  <c r="I23" i="215"/>
  <c r="J50" i="215"/>
  <c r="G23" i="215"/>
  <c r="G35" i="215"/>
  <c r="H23" i="215"/>
  <c r="I19" i="215"/>
  <c r="J41" i="215"/>
  <c r="J22" i="215"/>
  <c r="J38" i="215"/>
  <c r="I27" i="215"/>
  <c r="G43" i="215"/>
  <c r="G37" i="215"/>
  <c r="J45" i="215"/>
  <c r="J25" i="215"/>
  <c r="J34" i="215"/>
  <c r="G48" i="215"/>
  <c r="D64" i="220"/>
  <c r="G47" i="215"/>
  <c r="G28" i="215"/>
  <c r="H21" i="215"/>
  <c r="D76" i="220"/>
  <c r="G19" i="215"/>
  <c r="D50" i="220"/>
  <c r="J46" i="215"/>
  <c r="G20" i="215"/>
  <c r="H45" i="215"/>
  <c r="J42" i="215"/>
  <c r="G44" i="215"/>
  <c r="D34" i="220"/>
  <c r="G32" i="215"/>
  <c r="J33" i="215"/>
  <c r="H31" i="215"/>
  <c r="D90" i="220"/>
  <c r="H47" i="215"/>
  <c r="H37" i="215"/>
  <c r="J37" i="215"/>
  <c r="J26" i="215"/>
  <c r="H43" i="215"/>
  <c r="I40" i="215"/>
  <c r="I29" i="215"/>
  <c r="J39" i="215"/>
  <c r="G41" i="215"/>
  <c r="I26" i="215"/>
  <c r="I25" i="215"/>
  <c r="J23" i="215"/>
  <c r="I28" i="215"/>
  <c r="I21" i="215"/>
  <c r="H32" i="215"/>
  <c r="G45" i="215"/>
  <c r="I30" i="215"/>
  <c r="G49" i="215"/>
  <c r="G38" i="215"/>
  <c r="I22" i="215"/>
  <c r="G33" i="215"/>
  <c r="H27" i="215"/>
  <c r="J31" i="215"/>
  <c r="G29" i="215"/>
  <c r="I48" i="215"/>
  <c r="H42" i="215"/>
  <c r="I36" i="215"/>
  <c r="G46" i="215"/>
  <c r="G30" i="215"/>
  <c r="H35" i="215"/>
  <c r="D73" i="220"/>
  <c r="J35" i="215"/>
  <c r="J44" i="215"/>
  <c r="D59" i="220"/>
  <c r="D101" i="220"/>
  <c r="I33" i="215"/>
  <c r="D104" i="220"/>
  <c r="I47" i="215"/>
  <c r="H25" i="215"/>
  <c r="H48" i="215"/>
  <c r="G42" i="215"/>
  <c r="G34" i="215"/>
  <c r="G26" i="215"/>
  <c r="H36" i="215"/>
  <c r="D36" i="220"/>
  <c r="H44" i="215"/>
  <c r="J27" i="215"/>
  <c r="H33" i="215"/>
  <c r="H50" i="215"/>
  <c r="I24" i="215"/>
  <c r="I50" i="215"/>
  <c r="I41" i="215"/>
  <c r="D62" i="220"/>
  <c r="H28" i="215"/>
  <c r="H41" i="215"/>
  <c r="H38" i="215"/>
  <c r="I44" i="215"/>
  <c r="I45" i="215"/>
  <c r="D45" i="220"/>
  <c r="I37" i="215"/>
  <c r="I31" i="215"/>
  <c r="I49" i="215"/>
  <c r="J43" i="215"/>
  <c r="I39" i="215"/>
  <c r="I42" i="215"/>
  <c r="I32" i="215"/>
  <c r="H30" i="215"/>
  <c r="D78" i="220"/>
  <c r="I38" i="215"/>
  <c r="G50" i="215"/>
  <c r="J36" i="215"/>
  <c r="J28" i="215"/>
  <c r="H22" i="215"/>
  <c r="G25" i="215"/>
  <c r="G21" i="215"/>
  <c r="J24" i="215"/>
  <c r="H49" i="215"/>
  <c r="D48" i="220"/>
  <c r="D106" i="220"/>
  <c r="G22" i="215"/>
  <c r="J40" i="215"/>
  <c r="J47" i="215"/>
  <c r="I46" i="215"/>
  <c r="J48" i="215"/>
  <c r="J32" i="215"/>
  <c r="H24" i="215"/>
  <c r="H26" i="215"/>
  <c r="H40" i="215"/>
  <c r="H46" i="215"/>
  <c r="H34" i="215"/>
  <c r="F20" i="198"/>
  <c r="E20" i="198"/>
  <c r="G19" i="198"/>
  <c r="A21" i="213"/>
  <c r="S29" i="215" l="1"/>
  <c r="V41" i="215"/>
  <c r="S24" i="215"/>
  <c r="G92" i="220"/>
  <c r="G59" i="220"/>
  <c r="W22" i="215"/>
  <c r="T36" i="215"/>
  <c r="S23" i="215"/>
  <c r="F39" i="222"/>
  <c r="S31" i="215"/>
  <c r="S39" i="215"/>
  <c r="S33" i="215"/>
  <c r="V22" i="215"/>
  <c r="G76" i="220"/>
  <c r="U48" i="215"/>
  <c r="T31" i="215"/>
  <c r="G106" i="220"/>
  <c r="S41" i="215"/>
  <c r="U28" i="215"/>
  <c r="V32" i="215"/>
  <c r="T50" i="215"/>
  <c r="F32" i="222"/>
  <c r="T41" i="215"/>
  <c r="S25" i="215"/>
  <c r="S26" i="215"/>
  <c r="V35" i="215"/>
  <c r="U50" i="215"/>
  <c r="U30" i="215"/>
  <c r="F47" i="222"/>
  <c r="V38" i="215"/>
  <c r="V50" i="215"/>
  <c r="V37" i="215"/>
  <c r="S46" i="215"/>
  <c r="U23" i="215"/>
  <c r="F27" i="222"/>
  <c r="G17" i="220"/>
  <c r="G18" i="220" s="1"/>
  <c r="V30" i="215"/>
  <c r="S35" i="215"/>
  <c r="U27" i="215"/>
  <c r="V23" i="215"/>
  <c r="U40" i="215"/>
  <c r="U45" i="215"/>
  <c r="T30" i="215"/>
  <c r="U31" i="215"/>
  <c r="F42" i="223"/>
  <c r="T49" i="215"/>
  <c r="G78" i="220"/>
  <c r="V27" i="215"/>
  <c r="S42" i="215"/>
  <c r="T42" i="215"/>
  <c r="U32" i="215"/>
  <c r="G104" i="220"/>
  <c r="U39" i="215"/>
  <c r="T44" i="215"/>
  <c r="F41" i="223"/>
  <c r="G87" i="220"/>
  <c r="G45" i="220"/>
  <c r="U33" i="215"/>
  <c r="T37" i="215"/>
  <c r="U41" i="215"/>
  <c r="G36" i="220"/>
  <c r="U46" i="215"/>
  <c r="T23" i="215"/>
  <c r="F28" i="222"/>
  <c r="G50" i="220"/>
  <c r="T47" i="215"/>
  <c r="G73" i="220"/>
  <c r="S45" i="215"/>
  <c r="V28" i="215"/>
  <c r="V39" i="215"/>
  <c r="F39" i="223"/>
  <c r="T35" i="215"/>
  <c r="S44" i="215"/>
  <c r="T46" i="215"/>
  <c r="U37" i="215"/>
  <c r="T39" i="215"/>
  <c r="T48" i="215"/>
  <c r="U22" i="215"/>
  <c r="T38" i="215"/>
  <c r="V31" i="215"/>
  <c r="U38" i="215"/>
  <c r="V43" i="215"/>
  <c r="F32" i="223"/>
  <c r="F43" i="222"/>
  <c r="G62" i="220"/>
  <c r="V36" i="215"/>
  <c r="S34" i="215"/>
  <c r="S32" i="215"/>
  <c r="T45" i="215"/>
  <c r="S50" i="215"/>
  <c r="F30" i="222"/>
  <c r="F40" i="222"/>
  <c r="V29" i="215"/>
  <c r="T33" i="215"/>
  <c r="G31" i="220"/>
  <c r="S22" i="215"/>
  <c r="T29" i="215"/>
  <c r="S47" i="215"/>
  <c r="V42" i="215"/>
  <c r="S38" i="215"/>
  <c r="G48" i="220"/>
  <c r="V44" i="215"/>
  <c r="U42" i="215"/>
  <c r="F46" i="222"/>
  <c r="G101" i="220"/>
  <c r="S43" i="215"/>
  <c r="S37" i="215"/>
  <c r="U43" i="215"/>
  <c r="T27" i="215"/>
  <c r="U49" i="215"/>
  <c r="T22" i="215"/>
  <c r="U47" i="215"/>
  <c r="U35" i="215"/>
  <c r="U36" i="215"/>
  <c r="F50" i="222"/>
  <c r="AU12" i="215"/>
  <c r="V45" i="215"/>
  <c r="S36" i="215"/>
  <c r="S27" i="215"/>
  <c r="V49" i="215"/>
  <c r="T28" i="215"/>
  <c r="U29" i="215"/>
  <c r="T26" i="215"/>
  <c r="T43" i="215"/>
  <c r="S40" i="215"/>
  <c r="G64" i="220"/>
  <c r="T34" i="215"/>
  <c r="U26" i="215"/>
  <c r="R21" i="215"/>
  <c r="F46" i="223"/>
  <c r="F28" i="223"/>
  <c r="F30" i="223"/>
  <c r="F25" i="222"/>
  <c r="G22" i="220"/>
  <c r="G23" i="220" s="1"/>
  <c r="S28" i="215"/>
  <c r="T25" i="215"/>
  <c r="V46" i="215"/>
  <c r="U44" i="215"/>
  <c r="U25" i="215"/>
  <c r="V24" i="215"/>
  <c r="G34" i="220"/>
  <c r="G90" i="220"/>
  <c r="V40" i="215"/>
  <c r="V33" i="215"/>
  <c r="S49" i="215"/>
  <c r="F25" i="223"/>
  <c r="T40" i="215"/>
  <c r="T24" i="215"/>
  <c r="T32" i="215"/>
  <c r="V47" i="215"/>
  <c r="S48" i="215"/>
  <c r="V34" i="215"/>
  <c r="V25" i="215"/>
  <c r="V48" i="215"/>
  <c r="U24" i="215"/>
  <c r="V26" i="215"/>
  <c r="U34" i="215"/>
  <c r="S30" i="215"/>
  <c r="G20" i="220"/>
  <c r="G21" i="220" s="1"/>
  <c r="F29" i="222"/>
  <c r="AU10" i="215"/>
  <c r="N13" i="213"/>
  <c r="AU16" i="215"/>
  <c r="N14" i="213"/>
  <c r="AU11" i="215"/>
  <c r="L22" i="222"/>
  <c r="AB22" i="215"/>
  <c r="AA22" i="215"/>
  <c r="H23" i="223"/>
  <c r="N102" i="223"/>
  <c r="AW13" i="215"/>
  <c r="P8" i="218"/>
  <c r="Q21" i="215"/>
  <c r="D8" i="213"/>
  <c r="C125" i="219"/>
  <c r="D9" i="213"/>
  <c r="P9" i="218"/>
  <c r="M19" i="216"/>
  <c r="L19" i="216"/>
  <c r="K27" i="216"/>
  <c r="CE19" i="216"/>
  <c r="CD19" i="216"/>
  <c r="CC27" i="216"/>
  <c r="X22" i="215"/>
  <c r="Y22" i="215"/>
  <c r="AV9" i="215"/>
  <c r="AW12" i="215"/>
  <c r="AX9" i="215"/>
  <c r="AX13" i="215"/>
  <c r="AU13" i="215"/>
  <c r="AU14" i="215"/>
  <c r="O87" i="222"/>
  <c r="N82" i="223"/>
  <c r="O84" i="222"/>
  <c r="AU9" i="215"/>
  <c r="C96" i="219"/>
  <c r="C83" i="219"/>
  <c r="C113" i="219"/>
  <c r="C114" i="219"/>
  <c r="C107" i="219"/>
  <c r="C86" i="219"/>
  <c r="C99" i="219"/>
  <c r="C104" i="219"/>
  <c r="C87" i="219"/>
  <c r="C80" i="219"/>
  <c r="C85" i="219"/>
  <c r="C108" i="219"/>
  <c r="C89" i="219"/>
  <c r="C100" i="219"/>
  <c r="C82" i="219"/>
  <c r="L66" i="222"/>
  <c r="AW17" i="215"/>
  <c r="N18" i="213"/>
  <c r="M51" i="222"/>
  <c r="M58" i="222"/>
  <c r="M57" i="223"/>
  <c r="M53" i="223"/>
  <c r="M50" i="223"/>
  <c r="M58" i="223"/>
  <c r="M53" i="222"/>
  <c r="M56" i="222"/>
  <c r="M51" i="223"/>
  <c r="M56" i="223"/>
  <c r="M55" i="223"/>
  <c r="M57" i="222"/>
  <c r="M54" i="223"/>
  <c r="M52" i="223"/>
  <c r="M55" i="222"/>
  <c r="M54" i="222"/>
  <c r="M50" i="222"/>
  <c r="M52" i="222"/>
  <c r="AE22" i="215"/>
  <c r="N41" i="220"/>
  <c r="C77" i="219"/>
  <c r="C112" i="219"/>
  <c r="C97" i="219"/>
  <c r="C73" i="219"/>
  <c r="D10" i="220"/>
  <c r="D19" i="220" s="1"/>
  <c r="C8" i="219"/>
  <c r="D25" i="220"/>
  <c r="C74" i="219"/>
  <c r="C110" i="219"/>
  <c r="C90" i="219"/>
  <c r="C78" i="219"/>
  <c r="C81" i="219"/>
  <c r="D39" i="220"/>
  <c r="C84" i="219"/>
  <c r="C76" i="219"/>
  <c r="C105" i="219"/>
  <c r="C93" i="219"/>
  <c r="C98" i="219"/>
  <c r="M166" i="219"/>
  <c r="Z51" i="218" s="1"/>
  <c r="N50" i="213"/>
  <c r="C95" i="219"/>
  <c r="D67" i="220"/>
  <c r="C75" i="219"/>
  <c r="I23" i="222"/>
  <c r="C8" i="223"/>
  <c r="L66" i="223"/>
  <c r="Z15" i="218"/>
  <c r="G23" i="222"/>
  <c r="H23" i="222"/>
  <c r="AH22" i="215"/>
  <c r="AG22" i="215"/>
  <c r="F59" i="219"/>
  <c r="F52" i="223"/>
  <c r="F36" i="219"/>
  <c r="F55" i="219"/>
  <c r="F112" i="219" s="1"/>
  <c r="F41" i="219"/>
  <c r="F22" i="219"/>
  <c r="F79" i="219" s="1"/>
  <c r="F48" i="219"/>
  <c r="F24" i="219"/>
  <c r="F58" i="223"/>
  <c r="F25" i="219"/>
  <c r="F57" i="219"/>
  <c r="F57" i="223"/>
  <c r="F55" i="223"/>
  <c r="F56" i="222"/>
  <c r="F47" i="219"/>
  <c r="F38" i="219"/>
  <c r="F43" i="219"/>
  <c r="F54" i="219"/>
  <c r="F111" i="219" s="1"/>
  <c r="F39" i="219"/>
  <c r="F96" i="219" s="1"/>
  <c r="F23" i="219"/>
  <c r="F80" i="219" s="1"/>
  <c r="F18" i="219"/>
  <c r="F75" i="219" s="1"/>
  <c r="F32" i="219"/>
  <c r="F51" i="223"/>
  <c r="F52" i="222"/>
  <c r="F40" i="219"/>
  <c r="F97" i="219" s="1"/>
  <c r="F58" i="222"/>
  <c r="F30" i="219"/>
  <c r="F87" i="219" s="1"/>
  <c r="F51" i="222"/>
  <c r="F51" i="219"/>
  <c r="F108" i="219" s="1"/>
  <c r="F58" i="219"/>
  <c r="F115" i="219" s="1"/>
  <c r="F42" i="219"/>
  <c r="F99" i="219" s="1"/>
  <c r="F33" i="219"/>
  <c r="F90" i="219" s="1"/>
  <c r="F57" i="222"/>
  <c r="F46" i="219"/>
  <c r="F103" i="219" s="1"/>
  <c r="F31" i="219"/>
  <c r="F27" i="219"/>
  <c r="F54" i="222"/>
  <c r="F17" i="219"/>
  <c r="F54" i="223"/>
  <c r="F50" i="219"/>
  <c r="F107" i="219" s="1"/>
  <c r="F35" i="219"/>
  <c r="F92" i="219" s="1"/>
  <c r="F28" i="219"/>
  <c r="F55" i="222"/>
  <c r="F16" i="219"/>
  <c r="F49" i="219"/>
  <c r="F106" i="219" s="1"/>
  <c r="F56" i="219"/>
  <c r="F113" i="219" s="1"/>
  <c r="F29" i="219"/>
  <c r="F86" i="219" s="1"/>
  <c r="F26" i="219"/>
  <c r="F83" i="219" s="1"/>
  <c r="F20" i="219"/>
  <c r="F34" i="219"/>
  <c r="F91" i="219" s="1"/>
  <c r="F45" i="219"/>
  <c r="F19" i="219"/>
  <c r="F76" i="219" s="1"/>
  <c r="F52" i="219"/>
  <c r="F21" i="219"/>
  <c r="F56" i="223"/>
  <c r="F44" i="219"/>
  <c r="F53" i="222"/>
  <c r="F53" i="223"/>
  <c r="F53" i="219"/>
  <c r="F37" i="219"/>
  <c r="F29" i="223"/>
  <c r="F33" i="222"/>
  <c r="F48" i="223"/>
  <c r="F50" i="223"/>
  <c r="F49" i="223"/>
  <c r="F45" i="222"/>
  <c r="F47" i="223"/>
  <c r="F44" i="222"/>
  <c r="F36" i="222"/>
  <c r="F26" i="222"/>
  <c r="F45" i="223"/>
  <c r="F37" i="223"/>
  <c r="F33" i="223"/>
  <c r="F34" i="222"/>
  <c r="F23" i="222"/>
  <c r="F36" i="223"/>
  <c r="F49" i="222"/>
  <c r="F35" i="223"/>
  <c r="F31" i="223"/>
  <c r="F41" i="222"/>
  <c r="F24" i="223"/>
  <c r="F35" i="222"/>
  <c r="F31" i="222"/>
  <c r="F27" i="223"/>
  <c r="F42" i="222"/>
  <c r="F38" i="222"/>
  <c r="F40" i="223"/>
  <c r="F43" i="223"/>
  <c r="F38" i="223"/>
  <c r="F37" i="222"/>
  <c r="F26" i="223"/>
  <c r="F48" i="222"/>
  <c r="F44" i="223"/>
  <c r="F24" i="222"/>
  <c r="F23" i="223"/>
  <c r="F34" i="223"/>
  <c r="J22" i="223"/>
  <c r="I23" i="223"/>
  <c r="C115" i="219"/>
  <c r="C8" i="222"/>
  <c r="C101" i="219"/>
  <c r="C103" i="219"/>
  <c r="D53" i="220"/>
  <c r="C88" i="219"/>
  <c r="C109" i="219"/>
  <c r="D95" i="220"/>
  <c r="C111" i="219"/>
  <c r="C91" i="219"/>
  <c r="C106" i="219"/>
  <c r="C92" i="219"/>
  <c r="C102" i="219"/>
  <c r="D81" i="220"/>
  <c r="C94" i="219"/>
  <c r="C79" i="219"/>
  <c r="O70" i="223"/>
  <c r="N70" i="223"/>
  <c r="O74" i="223"/>
  <c r="N74" i="223"/>
  <c r="N77" i="223"/>
  <c r="O77" i="223"/>
  <c r="O86" i="223"/>
  <c r="N86" i="223"/>
  <c r="N90" i="223"/>
  <c r="O90" i="223"/>
  <c r="N92" i="223"/>
  <c r="O92" i="223"/>
  <c r="O97" i="223"/>
  <c r="N97" i="223"/>
  <c r="O100" i="223"/>
  <c r="N100" i="223"/>
  <c r="N95" i="223"/>
  <c r="O95" i="223"/>
  <c r="N101" i="223"/>
  <c r="O101" i="223"/>
  <c r="O103" i="223"/>
  <c r="N103" i="223"/>
  <c r="O79" i="223"/>
  <c r="N79" i="223"/>
  <c r="N69" i="223"/>
  <c r="O69" i="223"/>
  <c r="M13" i="223"/>
  <c r="N13" i="223" s="1"/>
  <c r="M73" i="223"/>
  <c r="M23" i="223"/>
  <c r="M83" i="223"/>
  <c r="M25" i="223"/>
  <c r="M85" i="223"/>
  <c r="M46" i="223"/>
  <c r="M106" i="223"/>
  <c r="M49" i="223"/>
  <c r="M109" i="223"/>
  <c r="N80" i="223"/>
  <c r="O80" i="223"/>
  <c r="O72" i="223"/>
  <c r="N72" i="223"/>
  <c r="M16" i="223"/>
  <c r="N16" i="223" s="1"/>
  <c r="M76" i="223"/>
  <c r="N78" i="223"/>
  <c r="O78" i="223"/>
  <c r="N84" i="223"/>
  <c r="O84" i="223"/>
  <c r="M28" i="223"/>
  <c r="M88" i="223"/>
  <c r="O91" i="223"/>
  <c r="N91" i="223"/>
  <c r="M33" i="223"/>
  <c r="M93" i="223"/>
  <c r="O98" i="223"/>
  <c r="N98" i="223"/>
  <c r="O94" i="223"/>
  <c r="N94" i="223"/>
  <c r="N99" i="223"/>
  <c r="O99" i="223"/>
  <c r="O105" i="223"/>
  <c r="N105" i="223"/>
  <c r="M48" i="223"/>
  <c r="M108" i="223"/>
  <c r="O82" i="223"/>
  <c r="O102" i="223"/>
  <c r="N71" i="223"/>
  <c r="O71" i="223"/>
  <c r="N75" i="223"/>
  <c r="O75" i="223"/>
  <c r="N81" i="223"/>
  <c r="O81" i="223"/>
  <c r="N89" i="223"/>
  <c r="O89" i="223"/>
  <c r="O87" i="223"/>
  <c r="N87" i="223"/>
  <c r="O96" i="223"/>
  <c r="N96" i="223"/>
  <c r="O104" i="223"/>
  <c r="N104" i="223"/>
  <c r="O107" i="223"/>
  <c r="N107" i="223"/>
  <c r="M20" i="223"/>
  <c r="M12" i="223"/>
  <c r="M18" i="223"/>
  <c r="M24" i="223"/>
  <c r="M31" i="223"/>
  <c r="M38" i="223"/>
  <c r="M34" i="223"/>
  <c r="M39" i="223"/>
  <c r="M42" i="223"/>
  <c r="M45" i="223"/>
  <c r="M11" i="223"/>
  <c r="M15" i="223"/>
  <c r="M21" i="223"/>
  <c r="M29" i="223"/>
  <c r="M27" i="223"/>
  <c r="M36" i="223"/>
  <c r="M44" i="223"/>
  <c r="HE50" i="214"/>
  <c r="M47" i="223"/>
  <c r="M10" i="223"/>
  <c r="M14" i="223"/>
  <c r="M17" i="223"/>
  <c r="M22" i="223"/>
  <c r="M26" i="223"/>
  <c r="M30" i="223"/>
  <c r="M32" i="223"/>
  <c r="M37" i="223"/>
  <c r="M40" i="223"/>
  <c r="M35" i="223"/>
  <c r="M41" i="223"/>
  <c r="M43" i="223"/>
  <c r="M19" i="223"/>
  <c r="O72" i="222"/>
  <c r="N72" i="222"/>
  <c r="M16" i="222"/>
  <c r="N16" i="222" s="1"/>
  <c r="M76" i="222"/>
  <c r="M23" i="222"/>
  <c r="M83" i="222"/>
  <c r="M26" i="222"/>
  <c r="M86" i="222"/>
  <c r="M28" i="222"/>
  <c r="M88" i="222"/>
  <c r="O91" i="222"/>
  <c r="N91" i="222"/>
  <c r="M35" i="222"/>
  <c r="M95" i="222"/>
  <c r="O99" i="222"/>
  <c r="N99" i="222"/>
  <c r="M44" i="222"/>
  <c r="M104" i="222"/>
  <c r="M48" i="222"/>
  <c r="M108" i="222"/>
  <c r="O71" i="222"/>
  <c r="N71" i="222"/>
  <c r="O75" i="222"/>
  <c r="N75" i="222"/>
  <c r="O80" i="222"/>
  <c r="N80" i="222"/>
  <c r="O82" i="222"/>
  <c r="N82" i="222"/>
  <c r="M30" i="222"/>
  <c r="M90" i="222"/>
  <c r="M41" i="222"/>
  <c r="M101" i="222"/>
  <c r="N94" i="222"/>
  <c r="O94" i="222"/>
  <c r="O98" i="222"/>
  <c r="N98" i="222"/>
  <c r="O103" i="222"/>
  <c r="N103" i="222"/>
  <c r="N70" i="222"/>
  <c r="O70" i="222"/>
  <c r="N74" i="222"/>
  <c r="O74" i="222"/>
  <c r="O79" i="222"/>
  <c r="N79" i="222"/>
  <c r="N81" i="222"/>
  <c r="O81" i="222"/>
  <c r="O85" i="222"/>
  <c r="N85" i="222"/>
  <c r="O89" i="222"/>
  <c r="N89" i="222"/>
  <c r="O93" i="222"/>
  <c r="N93" i="222"/>
  <c r="N102" i="222"/>
  <c r="O102" i="222"/>
  <c r="M37" i="222"/>
  <c r="M97" i="222"/>
  <c r="O106" i="222"/>
  <c r="N106" i="222"/>
  <c r="N87" i="222"/>
  <c r="N84" i="222"/>
  <c r="N69" i="222"/>
  <c r="O69" i="222"/>
  <c r="N73" i="222"/>
  <c r="O73" i="222"/>
  <c r="O77" i="222"/>
  <c r="N77" i="222"/>
  <c r="O78" i="222"/>
  <c r="N78" i="222"/>
  <c r="N92" i="222"/>
  <c r="O92" i="222"/>
  <c r="O107" i="222"/>
  <c r="N107" i="222"/>
  <c r="O96" i="222"/>
  <c r="N96" i="222"/>
  <c r="M40" i="222"/>
  <c r="M100" i="222"/>
  <c r="M49" i="222"/>
  <c r="M109" i="222"/>
  <c r="N105" i="222"/>
  <c r="O105" i="222"/>
  <c r="M10" i="222"/>
  <c r="M14" i="222"/>
  <c r="M19" i="222"/>
  <c r="M21" i="222"/>
  <c r="M25" i="222"/>
  <c r="M27" i="222"/>
  <c r="M29" i="222"/>
  <c r="M33" i="222"/>
  <c r="M42" i="222"/>
  <c r="HD49" i="214"/>
  <c r="M46" i="222"/>
  <c r="M13" i="222"/>
  <c r="M17" i="222"/>
  <c r="M18" i="222"/>
  <c r="M24" i="222"/>
  <c r="M32" i="222"/>
  <c r="HD50" i="214"/>
  <c r="M47" i="222"/>
  <c r="M36" i="222"/>
  <c r="M45" i="222"/>
  <c r="M12" i="222"/>
  <c r="M31" i="222"/>
  <c r="M39" i="222"/>
  <c r="M11" i="222"/>
  <c r="M15" i="222"/>
  <c r="M20" i="222"/>
  <c r="M22" i="222"/>
  <c r="M34" i="222"/>
  <c r="M38" i="222"/>
  <c r="M43" i="222"/>
  <c r="AV12" i="215"/>
  <c r="AW11" i="215"/>
  <c r="AW15" i="215"/>
  <c r="AX12" i="215"/>
  <c r="AW16" i="215"/>
  <c r="AV14" i="215"/>
  <c r="AV11" i="215"/>
  <c r="AW10" i="215"/>
  <c r="AW14" i="215"/>
  <c r="AX11" i="215"/>
  <c r="AX15" i="215"/>
  <c r="N15" i="213"/>
  <c r="AV16" i="215"/>
  <c r="Z18" i="218"/>
  <c r="Z16" i="218"/>
  <c r="AX14" i="215"/>
  <c r="Z14" i="218"/>
  <c r="AV10" i="215"/>
  <c r="Z11" i="218"/>
  <c r="HD12" i="214"/>
  <c r="M9" i="222"/>
  <c r="AW9" i="215"/>
  <c r="AW8" i="215"/>
  <c r="HE12" i="214"/>
  <c r="M9" i="223"/>
  <c r="AU15" i="215"/>
  <c r="AX10" i="215"/>
  <c r="AV13" i="215"/>
  <c r="Z9" i="218"/>
  <c r="Z8" i="218"/>
  <c r="AV15" i="215"/>
  <c r="AR21" i="215"/>
  <c r="AR22" i="215"/>
  <c r="AT21" i="215"/>
  <c r="AS21" i="215"/>
  <c r="AQ21" i="215"/>
  <c r="HC12" i="214"/>
  <c r="Q22" i="215"/>
  <c r="O21" i="215"/>
  <c r="D37" i="220"/>
  <c r="P41" i="221"/>
  <c r="P43" i="221"/>
  <c r="Z10" i="218"/>
  <c r="GL9" i="214"/>
  <c r="N36" i="220"/>
  <c r="Z12" i="218"/>
  <c r="N16" i="213"/>
  <c r="N90" i="220"/>
  <c r="L46" i="220"/>
  <c r="GO9" i="214"/>
  <c r="R34" i="221" s="1"/>
  <c r="M67" i="223"/>
  <c r="N22" i="220"/>
  <c r="N23" i="220" s="1"/>
  <c r="HE10" i="214"/>
  <c r="N11" i="213"/>
  <c r="N45" i="220"/>
  <c r="M67" i="222"/>
  <c r="GN9" i="214"/>
  <c r="R35" i="221" s="1"/>
  <c r="N20" i="220"/>
  <c r="HD10" i="214"/>
  <c r="N50" i="220"/>
  <c r="N64" i="220"/>
  <c r="AX25" i="215"/>
  <c r="AX20" i="215"/>
  <c r="AU45" i="215"/>
  <c r="AX21" i="215"/>
  <c r="AU41" i="215"/>
  <c r="AU21" i="215"/>
  <c r="AX30" i="215"/>
  <c r="AX40" i="215"/>
  <c r="AU25" i="215"/>
  <c r="AU30" i="215"/>
  <c r="AX36" i="215"/>
  <c r="AX16" i="215"/>
  <c r="AX22" i="215"/>
  <c r="AX32" i="215"/>
  <c r="AW33" i="215"/>
  <c r="AV28" i="215"/>
  <c r="AX41" i="215"/>
  <c r="AX43" i="215"/>
  <c r="AX24" i="215"/>
  <c r="AX37" i="215"/>
  <c r="AU49" i="215"/>
  <c r="AU26" i="215"/>
  <c r="AX46" i="215"/>
  <c r="AU18" i="215"/>
  <c r="AX18" i="215"/>
  <c r="AU43" i="215"/>
  <c r="AU33" i="215"/>
  <c r="AU17" i="215"/>
  <c r="AU34" i="215"/>
  <c r="AX28" i="215"/>
  <c r="AU29" i="215"/>
  <c r="AW50" i="215"/>
  <c r="AX50" i="215"/>
  <c r="AV24" i="215"/>
  <c r="AV41" i="215"/>
  <c r="AV22" i="215"/>
  <c r="AW48" i="215"/>
  <c r="AX47" i="215"/>
  <c r="AX29" i="215"/>
  <c r="AU46" i="215"/>
  <c r="AX17" i="215"/>
  <c r="AU23" i="215"/>
  <c r="AU31" i="215"/>
  <c r="AU42" i="215"/>
  <c r="AX38" i="215"/>
  <c r="AU19" i="215"/>
  <c r="AU32" i="215"/>
  <c r="AX19" i="215"/>
  <c r="AU50" i="215"/>
  <c r="AW34" i="215"/>
  <c r="AW28" i="215"/>
  <c r="AV38" i="215"/>
  <c r="AW44" i="215"/>
  <c r="AV35" i="215"/>
  <c r="AW43" i="215"/>
  <c r="AW41" i="215"/>
  <c r="AU37" i="215"/>
  <c r="AX49" i="215"/>
  <c r="AU24" i="215"/>
  <c r="AU27" i="215"/>
  <c r="AX35" i="215"/>
  <c r="AU48" i="215"/>
  <c r="AX39" i="215"/>
  <c r="AX31" i="215"/>
  <c r="AU22" i="215"/>
  <c r="AX45" i="215"/>
  <c r="AU44" i="215"/>
  <c r="AX48" i="215"/>
  <c r="AX26" i="215"/>
  <c r="AV17" i="215"/>
  <c r="AV37" i="215"/>
  <c r="AX23" i="215"/>
  <c r="AX42" i="215"/>
  <c r="AU36" i="215"/>
  <c r="AU35" i="215"/>
  <c r="AX34" i="215"/>
  <c r="AU39" i="215"/>
  <c r="AU40" i="215"/>
  <c r="AU47" i="215"/>
  <c r="AX33" i="215"/>
  <c r="AX44" i="215"/>
  <c r="AU38" i="215"/>
  <c r="AU20" i="215"/>
  <c r="AX27" i="215"/>
  <c r="AV21" i="215"/>
  <c r="AV43" i="215"/>
  <c r="AV48" i="215"/>
  <c r="AV26" i="215"/>
  <c r="AW26" i="215"/>
  <c r="AW38" i="215"/>
  <c r="AV34" i="215"/>
  <c r="AW47" i="215"/>
  <c r="AV30" i="215"/>
  <c r="AV49" i="215"/>
  <c r="AW20" i="215"/>
  <c r="AV45" i="215"/>
  <c r="AV40" i="215"/>
  <c r="AW39" i="215"/>
  <c r="AU28" i="215"/>
  <c r="AW45" i="215"/>
  <c r="AV27" i="215"/>
  <c r="AV36" i="215"/>
  <c r="AW35" i="215"/>
  <c r="AV18" i="215"/>
  <c r="AW18" i="215"/>
  <c r="AW32" i="215"/>
  <c r="AW36" i="215"/>
  <c r="AW37" i="215"/>
  <c r="AW24" i="215"/>
  <c r="AW25" i="215"/>
  <c r="AW42" i="215"/>
  <c r="AV39" i="215"/>
  <c r="AV46" i="215"/>
  <c r="AW27" i="215"/>
  <c r="AW40" i="215"/>
  <c r="AV19" i="215"/>
  <c r="AV31" i="215"/>
  <c r="AW21" i="215"/>
  <c r="AV33" i="215"/>
  <c r="AV32" i="215"/>
  <c r="AV44" i="215"/>
  <c r="AW29" i="215"/>
  <c r="AW23" i="215"/>
  <c r="AW46" i="215"/>
  <c r="AW31" i="215"/>
  <c r="AW19" i="215"/>
  <c r="AV25" i="215"/>
  <c r="AV47" i="215"/>
  <c r="AW30" i="215"/>
  <c r="AV20" i="215"/>
  <c r="AW49" i="215"/>
  <c r="AV23" i="215"/>
  <c r="AV42" i="215"/>
  <c r="AW22" i="215"/>
  <c r="AV29" i="215"/>
  <c r="Z49" i="218"/>
  <c r="Z32" i="218"/>
  <c r="Z26" i="218"/>
  <c r="Z20" i="218"/>
  <c r="Z36" i="218"/>
  <c r="Z45" i="218"/>
  <c r="Z29" i="218"/>
  <c r="Z28" i="218"/>
  <c r="Z30" i="218"/>
  <c r="Z35" i="218"/>
  <c r="N45" i="213"/>
  <c r="N21" i="213"/>
  <c r="N38" i="213"/>
  <c r="Z48" i="218"/>
  <c r="Z17" i="218"/>
  <c r="Z21" i="218"/>
  <c r="Z37" i="218"/>
  <c r="Z44" i="218"/>
  <c r="N34" i="213"/>
  <c r="N42" i="213"/>
  <c r="N35" i="213"/>
  <c r="N43" i="213"/>
  <c r="Z24" i="218"/>
  <c r="Z40" i="218"/>
  <c r="Z33" i="218"/>
  <c r="N17" i="213"/>
  <c r="N44" i="213"/>
  <c r="Z25" i="218"/>
  <c r="Z41" i="218"/>
  <c r="Z46" i="218"/>
  <c r="N20" i="213"/>
  <c r="N49" i="213"/>
  <c r="Z34" i="218"/>
  <c r="N23" i="213"/>
  <c r="Z23" i="218"/>
  <c r="Z31" i="218"/>
  <c r="N29" i="213"/>
  <c r="N28" i="213"/>
  <c r="Z50" i="218"/>
  <c r="Z43" i="218"/>
  <c r="N30" i="213"/>
  <c r="N46" i="213"/>
  <c r="N39" i="213"/>
  <c r="N33" i="213"/>
  <c r="N37" i="213"/>
  <c r="N47" i="213"/>
  <c r="Z39" i="218"/>
  <c r="N32" i="213"/>
  <c r="N19" i="213"/>
  <c r="N31" i="213"/>
  <c r="Z38" i="218"/>
  <c r="N22" i="213"/>
  <c r="N24" i="213"/>
  <c r="N26" i="213"/>
  <c r="N25" i="213"/>
  <c r="N36" i="213"/>
  <c r="N27" i="213"/>
  <c r="N92" i="220"/>
  <c r="N41" i="213"/>
  <c r="N48" i="213"/>
  <c r="N40" i="213"/>
  <c r="Z47" i="218"/>
  <c r="Z22" i="218"/>
  <c r="Z27" i="218"/>
  <c r="Z42" i="218"/>
  <c r="Z19" i="218"/>
  <c r="HE52" i="214"/>
  <c r="N9" i="213"/>
  <c r="HB12" i="214"/>
  <c r="N34" i="220"/>
  <c r="N17" i="220"/>
  <c r="N18" i="220" s="1"/>
  <c r="GM9" i="214"/>
  <c r="HC10" i="214"/>
  <c r="N10" i="213"/>
  <c r="N48" i="220"/>
  <c r="N76" i="220"/>
  <c r="N12" i="213"/>
  <c r="Z13" i="218"/>
  <c r="N87" i="220"/>
  <c r="N62" i="220"/>
  <c r="HD52" i="214"/>
  <c r="D32" i="220"/>
  <c r="D46" i="220" s="1"/>
  <c r="D35" i="220"/>
  <c r="Q40" i="221"/>
  <c r="Q50" i="221"/>
  <c r="Q56" i="221" s="1"/>
  <c r="N78" i="220"/>
  <c r="N73" i="220"/>
  <c r="N31" i="220"/>
  <c r="N59" i="220"/>
  <c r="HC52" i="214"/>
  <c r="G20" i="198"/>
  <c r="G21" i="198" s="1"/>
  <c r="E21" i="198"/>
  <c r="F21" i="198"/>
  <c r="H3" i="198"/>
  <c r="A22" i="213"/>
  <c r="O22" i="215" l="1"/>
  <c r="G37" i="220"/>
  <c r="G51" i="220" s="1"/>
  <c r="G65" i="220" s="1"/>
  <c r="G79" i="220" s="1"/>
  <c r="G93" i="220" s="1"/>
  <c r="G107" i="220" s="1"/>
  <c r="G32" i="220"/>
  <c r="G46" i="220" s="1"/>
  <c r="R22" i="215"/>
  <c r="G35" i="220"/>
  <c r="G49" i="220" s="1"/>
  <c r="G63" i="220" s="1"/>
  <c r="G77" i="220" s="1"/>
  <c r="G91" i="220" s="1"/>
  <c r="G105" i="220" s="1"/>
  <c r="O16" i="223"/>
  <c r="O16" i="222"/>
  <c r="P10" i="218"/>
  <c r="D10" i="213"/>
  <c r="C126" i="219"/>
  <c r="M27" i="216"/>
  <c r="L27" i="216"/>
  <c r="CD27" i="216"/>
  <c r="CE27" i="216"/>
  <c r="O13" i="223"/>
  <c r="F8" i="222"/>
  <c r="F8" i="223"/>
  <c r="H24" i="223"/>
  <c r="F109" i="219"/>
  <c r="G95" i="220"/>
  <c r="D82" i="220"/>
  <c r="F110" i="219"/>
  <c r="F102" i="219"/>
  <c r="G81" i="220"/>
  <c r="G53" i="220"/>
  <c r="F88" i="219"/>
  <c r="F104" i="219"/>
  <c r="F114" i="219"/>
  <c r="F105" i="219"/>
  <c r="F93" i="219"/>
  <c r="I24" i="222"/>
  <c r="D12" i="220"/>
  <c r="D11" i="220"/>
  <c r="D24" i="220"/>
  <c r="D33" i="220" s="1"/>
  <c r="F77" i="219"/>
  <c r="AS22" i="215"/>
  <c r="AQ22" i="215"/>
  <c r="D96" i="220"/>
  <c r="F78" i="219"/>
  <c r="F85" i="219"/>
  <c r="F74" i="219"/>
  <c r="G25" i="220"/>
  <c r="F89" i="219"/>
  <c r="F82" i="219"/>
  <c r="I24" i="223"/>
  <c r="N42" i="220"/>
  <c r="N55" i="220"/>
  <c r="L23" i="222"/>
  <c r="M167" i="219"/>
  <c r="N51" i="213"/>
  <c r="D40" i="220"/>
  <c r="D26" i="220"/>
  <c r="F100" i="219"/>
  <c r="F98" i="219"/>
  <c r="D54" i="220"/>
  <c r="C65" i="219"/>
  <c r="F94" i="219"/>
  <c r="F101" i="219"/>
  <c r="F73" i="219"/>
  <c r="F8" i="219"/>
  <c r="G10" i="220"/>
  <c r="F84" i="219"/>
  <c r="G67" i="220"/>
  <c r="F95" i="219"/>
  <c r="F81" i="219"/>
  <c r="G39" i="220"/>
  <c r="D68" i="220"/>
  <c r="L23" i="223"/>
  <c r="O93" i="223"/>
  <c r="N93" i="223"/>
  <c r="O88" i="223"/>
  <c r="N88" i="223"/>
  <c r="N109" i="223"/>
  <c r="O109" i="223"/>
  <c r="O85" i="223"/>
  <c r="N85" i="223"/>
  <c r="N73" i="223"/>
  <c r="O73" i="223"/>
  <c r="N108" i="223"/>
  <c r="O108" i="223"/>
  <c r="O76" i="223"/>
  <c r="N76" i="223"/>
  <c r="O106" i="223"/>
  <c r="N106" i="223"/>
  <c r="N83" i="223"/>
  <c r="O83" i="223"/>
  <c r="O14" i="223"/>
  <c r="N14" i="223"/>
  <c r="N15" i="223"/>
  <c r="O15" i="223"/>
  <c r="N18" i="223"/>
  <c r="O18" i="223"/>
  <c r="O12" i="223"/>
  <c r="N12" i="223"/>
  <c r="O19" i="223"/>
  <c r="N19" i="223"/>
  <c r="N17" i="223"/>
  <c r="O17" i="223"/>
  <c r="N10" i="223"/>
  <c r="O10" i="223"/>
  <c r="O11" i="223"/>
  <c r="N11" i="223"/>
  <c r="O100" i="222"/>
  <c r="N100" i="222"/>
  <c r="O97" i="222"/>
  <c r="N97" i="222"/>
  <c r="N101" i="222"/>
  <c r="O101" i="222"/>
  <c r="N108" i="222"/>
  <c r="O108" i="222"/>
  <c r="O86" i="222"/>
  <c r="N86" i="222"/>
  <c r="N76" i="222"/>
  <c r="O76" i="222"/>
  <c r="N109" i="222"/>
  <c r="O109" i="222"/>
  <c r="O90" i="222"/>
  <c r="N90" i="222"/>
  <c r="O104" i="222"/>
  <c r="N104" i="222"/>
  <c r="O95" i="222"/>
  <c r="N95" i="222"/>
  <c r="O88" i="222"/>
  <c r="N88" i="222"/>
  <c r="O83" i="222"/>
  <c r="N83" i="222"/>
  <c r="N14" i="222"/>
  <c r="O14" i="222"/>
  <c r="O12" i="222"/>
  <c r="N12" i="222"/>
  <c r="N18" i="222"/>
  <c r="O18" i="222"/>
  <c r="N13" i="222"/>
  <c r="O13" i="222"/>
  <c r="O11" i="222"/>
  <c r="N11" i="222"/>
  <c r="O15" i="222"/>
  <c r="N15" i="222"/>
  <c r="N17" i="222"/>
  <c r="O17" i="222"/>
  <c r="N19" i="222"/>
  <c r="O19" i="222"/>
  <c r="O10" i="222"/>
  <c r="N10" i="222"/>
  <c r="M8" i="223"/>
  <c r="M8" i="222"/>
  <c r="AQ23" i="215"/>
  <c r="AT22" i="215"/>
  <c r="AG24" i="215"/>
  <c r="AG23" i="215"/>
  <c r="AH23" i="215"/>
  <c r="AF23" i="215"/>
  <c r="AE23" i="215"/>
  <c r="AC23" i="215"/>
  <c r="AD23" i="215"/>
  <c r="AB23" i="215"/>
  <c r="AA23" i="215"/>
  <c r="Z23" i="215"/>
  <c r="Y23" i="215"/>
  <c r="X23" i="215"/>
  <c r="W23" i="215"/>
  <c r="W24" i="215"/>
  <c r="Q23" i="215"/>
  <c r="P22" i="215"/>
  <c r="HB9" i="214"/>
  <c r="D60" i="220"/>
  <c r="HD9" i="214"/>
  <c r="N37" i="220"/>
  <c r="N51" i="220" s="1"/>
  <c r="N65" i="220" s="1"/>
  <c r="N79" i="220" s="1"/>
  <c r="N93" i="220" s="1"/>
  <c r="N107" i="220" s="1"/>
  <c r="N32" i="220"/>
  <c r="N19" i="220"/>
  <c r="D49" i="220"/>
  <c r="N21" i="220"/>
  <c r="M66" i="223"/>
  <c r="O67" i="223"/>
  <c r="N67" i="223"/>
  <c r="M66" i="222"/>
  <c r="O67" i="222"/>
  <c r="N67" i="222"/>
  <c r="HE9" i="214"/>
  <c r="Q41" i="221"/>
  <c r="Q43" i="221"/>
  <c r="HC9" i="214"/>
  <c r="R51" i="221"/>
  <c r="D35" i="221"/>
  <c r="E35" i="221"/>
  <c r="E51" i="221" s="1"/>
  <c r="R40" i="221"/>
  <c r="R50" i="221"/>
  <c r="D34" i="221"/>
  <c r="D50" i="221" s="1"/>
  <c r="E34" i="221"/>
  <c r="E50" i="221" s="1"/>
  <c r="L47" i="220"/>
  <c r="L60" i="220"/>
  <c r="D51" i="220"/>
  <c r="A23" i="213"/>
  <c r="R56" i="221" l="1"/>
  <c r="AF24" i="215"/>
  <c r="AE24" i="215"/>
  <c r="Z24" i="215"/>
  <c r="D11" i="213"/>
  <c r="P11" i="218"/>
  <c r="C127" i="219"/>
  <c r="G12" i="220"/>
  <c r="G13" i="220" s="1"/>
  <c r="G24" i="220"/>
  <c r="G11" i="220"/>
  <c r="G19" i="220"/>
  <c r="L24" i="223"/>
  <c r="N56" i="220"/>
  <c r="N69" i="220"/>
  <c r="G68" i="220"/>
  <c r="G54" i="220"/>
  <c r="L24" i="222"/>
  <c r="G40" i="220"/>
  <c r="F65" i="219"/>
  <c r="F130" i="219"/>
  <c r="I25" i="222"/>
  <c r="D27" i="220"/>
  <c r="D13" i="220"/>
  <c r="G82" i="220"/>
  <c r="X24" i="215"/>
  <c r="AH24" i="215"/>
  <c r="M168" i="219"/>
  <c r="Z52" i="218"/>
  <c r="N52" i="213"/>
  <c r="G26" i="220"/>
  <c r="D38" i="220"/>
  <c r="G96" i="220"/>
  <c r="AR24" i="215"/>
  <c r="AR23" i="215"/>
  <c r="AT23" i="215"/>
  <c r="AS23" i="215"/>
  <c r="AD25" i="215"/>
  <c r="Y24" i="215"/>
  <c r="P24" i="215"/>
  <c r="O23" i="215"/>
  <c r="R23" i="215"/>
  <c r="P23" i="215"/>
  <c r="C34" i="221"/>
  <c r="C50" i="221" s="1"/>
  <c r="R41" i="221"/>
  <c r="R43" i="221"/>
  <c r="D40" i="221"/>
  <c r="E40" i="221"/>
  <c r="E41" i="221" s="1"/>
  <c r="N35" i="220"/>
  <c r="D63" i="220"/>
  <c r="D74" i="220"/>
  <c r="L61" i="220"/>
  <c r="L74" i="220"/>
  <c r="C35" i="221"/>
  <c r="C51" i="221" s="1"/>
  <c r="D51" i="221"/>
  <c r="N46" i="220"/>
  <c r="N33" i="220"/>
  <c r="D65" i="220"/>
  <c r="G60" i="220"/>
  <c r="A24" i="213"/>
  <c r="C56" i="221" l="1"/>
  <c r="G27" i="220"/>
  <c r="G28" i="220" s="1"/>
  <c r="AS24" i="215"/>
  <c r="AQ24" i="215"/>
  <c r="O24" i="215"/>
  <c r="P12" i="218"/>
  <c r="D12" i="213"/>
  <c r="C128" i="219"/>
  <c r="G41" i="220"/>
  <c r="G42" i="220" s="1"/>
  <c r="D41" i="220"/>
  <c r="D28" i="220"/>
  <c r="AT24" i="215"/>
  <c r="Q24" i="215"/>
  <c r="D52" i="220"/>
  <c r="D47" i="220"/>
  <c r="L25" i="223"/>
  <c r="M169" i="219"/>
  <c r="Z53" i="218"/>
  <c r="N53" i="213"/>
  <c r="F131" i="219"/>
  <c r="S15" i="218"/>
  <c r="G15" i="213"/>
  <c r="G38" i="220"/>
  <c r="G33" i="220"/>
  <c r="L25" i="222"/>
  <c r="N70" i="220"/>
  <c r="N83" i="220"/>
  <c r="AG26" i="215"/>
  <c r="AH25" i="215"/>
  <c r="AG25" i="215"/>
  <c r="AF25" i="215"/>
  <c r="AE25" i="215"/>
  <c r="AH26" i="215"/>
  <c r="Z25" i="215"/>
  <c r="X25" i="215"/>
  <c r="R24" i="215"/>
  <c r="L75" i="220"/>
  <c r="L88" i="220"/>
  <c r="D77" i="220"/>
  <c r="D41" i="221"/>
  <c r="C40" i="221"/>
  <c r="C41" i="221" s="1"/>
  <c r="N47" i="220"/>
  <c r="N60" i="220"/>
  <c r="G74" i="220"/>
  <c r="D79" i="220"/>
  <c r="D88" i="220"/>
  <c r="N49" i="220"/>
  <c r="E43" i="221"/>
  <c r="D43" i="221"/>
  <c r="A25" i="213"/>
  <c r="G55" i="220" l="1"/>
  <c r="AF26" i="215"/>
  <c r="AE26" i="215"/>
  <c r="D13" i="213"/>
  <c r="P13" i="218"/>
  <c r="C129" i="219"/>
  <c r="F132" i="219"/>
  <c r="S16" i="218"/>
  <c r="G16" i="213"/>
  <c r="M170" i="219"/>
  <c r="N54" i="213"/>
  <c r="Z54" i="218"/>
  <c r="D66" i="220"/>
  <c r="D61" i="220"/>
  <c r="N84" i="220"/>
  <c r="N97" i="220"/>
  <c r="N98" i="220" s="1"/>
  <c r="G52" i="220"/>
  <c r="G47" i="220"/>
  <c r="D55" i="220"/>
  <c r="D42" i="220"/>
  <c r="L26" i="223"/>
  <c r="G56" i="220"/>
  <c r="G69" i="220"/>
  <c r="L26" i="222"/>
  <c r="AR25" i="215"/>
  <c r="AS25" i="215"/>
  <c r="AT25" i="215"/>
  <c r="AQ25" i="215"/>
  <c r="X26" i="215"/>
  <c r="Y26" i="215"/>
  <c r="Z26" i="215"/>
  <c r="P26" i="215"/>
  <c r="R25" i="215"/>
  <c r="Q25" i="215"/>
  <c r="P25" i="215"/>
  <c r="O25" i="215"/>
  <c r="N63" i="220"/>
  <c r="N61" i="220"/>
  <c r="N74" i="220"/>
  <c r="C43" i="221"/>
  <c r="D102" i="220"/>
  <c r="D93" i="220"/>
  <c r="D91" i="220"/>
  <c r="G88" i="220"/>
  <c r="L89" i="220"/>
  <c r="L102" i="220"/>
  <c r="L103" i="220" s="1"/>
  <c r="A26" i="213"/>
  <c r="R26" i="215" l="1"/>
  <c r="O26" i="215"/>
  <c r="P14" i="218"/>
  <c r="D14" i="213"/>
  <c r="C130" i="219"/>
  <c r="L27" i="222"/>
  <c r="D80" i="220"/>
  <c r="D75" i="220"/>
  <c r="L27" i="223"/>
  <c r="G66" i="220"/>
  <c r="G61" i="220"/>
  <c r="AT26" i="215"/>
  <c r="G70" i="220"/>
  <c r="G83" i="220"/>
  <c r="AR26" i="215"/>
  <c r="AS26" i="215"/>
  <c r="AQ26" i="215"/>
  <c r="D56" i="220"/>
  <c r="D69" i="220"/>
  <c r="M171" i="219"/>
  <c r="Z55" i="218"/>
  <c r="N55" i="213"/>
  <c r="F133" i="219"/>
  <c r="S17" i="218"/>
  <c r="G17" i="213"/>
  <c r="AQ27" i="215"/>
  <c r="AH28" i="215"/>
  <c r="AH27" i="215"/>
  <c r="AE28" i="215"/>
  <c r="AE27" i="215"/>
  <c r="AG27" i="215"/>
  <c r="Q26" i="215"/>
  <c r="G102" i="220"/>
  <c r="D107" i="220"/>
  <c r="D105" i="220"/>
  <c r="N75" i="220"/>
  <c r="N88" i="220"/>
  <c r="N77" i="220"/>
  <c r="A27" i="213"/>
  <c r="D15" i="213" l="1"/>
  <c r="C131" i="219"/>
  <c r="P15" i="218"/>
  <c r="AG28" i="215"/>
  <c r="AF28" i="215"/>
  <c r="M172" i="219"/>
  <c r="Z56" i="218"/>
  <c r="Z7" i="218" s="1"/>
  <c r="N56" i="213"/>
  <c r="G84" i="220"/>
  <c r="G97" i="220"/>
  <c r="G98" i="220" s="1"/>
  <c r="G80" i="220"/>
  <c r="G75" i="220"/>
  <c r="D94" i="220"/>
  <c r="D89" i="220"/>
  <c r="F134" i="219"/>
  <c r="S18" i="218"/>
  <c r="G18" i="213"/>
  <c r="D70" i="220"/>
  <c r="D83" i="220"/>
  <c r="EJ49" i="214"/>
  <c r="EJ50" i="214" s="1"/>
  <c r="EJ51" i="214" s="1"/>
  <c r="EJ52" i="214" s="1"/>
  <c r="AR27" i="215"/>
  <c r="AS27" i="215"/>
  <c r="AT27" i="215"/>
  <c r="DS49" i="214"/>
  <c r="DS50" i="214" s="1"/>
  <c r="DS51" i="214" s="1"/>
  <c r="DS52" i="214" s="1"/>
  <c r="DB49" i="214"/>
  <c r="DB50" i="214" s="1"/>
  <c r="DB51" i="214" s="1"/>
  <c r="DB52" i="214" s="1"/>
  <c r="CK49" i="214"/>
  <c r="CK50" i="214" s="1"/>
  <c r="CK51" i="214" s="1"/>
  <c r="CK52" i="214" s="1"/>
  <c r="O28" i="215"/>
  <c r="P27" i="215"/>
  <c r="Q27" i="215"/>
  <c r="R27" i="215"/>
  <c r="N89" i="220"/>
  <c r="N102" i="220"/>
  <c r="N91" i="220"/>
  <c r="A28" i="213"/>
  <c r="J45" i="220" l="1"/>
  <c r="J36" i="220"/>
  <c r="J17" i="220"/>
  <c r="J18" i="220" s="1"/>
  <c r="J64" i="220"/>
  <c r="J20" i="220"/>
  <c r="J21" i="220" s="1"/>
  <c r="J76" i="220"/>
  <c r="J48" i="220"/>
  <c r="J59" i="220"/>
  <c r="J31" i="220"/>
  <c r="J92" i="220"/>
  <c r="J22" i="220"/>
  <c r="J23" i="220" s="1"/>
  <c r="J37" i="220" s="1"/>
  <c r="J73" i="220"/>
  <c r="J62" i="220"/>
  <c r="J90" i="220"/>
  <c r="J34" i="220"/>
  <c r="J87" i="220"/>
  <c r="J50" i="220"/>
  <c r="J78" i="220"/>
  <c r="P16" i="218"/>
  <c r="D16" i="213"/>
  <c r="C132" i="219"/>
  <c r="J9" i="219"/>
  <c r="AI8" i="215"/>
  <c r="BH19" i="216"/>
  <c r="AL8" i="215"/>
  <c r="AK8" i="215"/>
  <c r="AJ8" i="215"/>
  <c r="J9" i="222"/>
  <c r="J9" i="223"/>
  <c r="AM19" i="216"/>
  <c r="G9" i="219"/>
  <c r="G9" i="223"/>
  <c r="W8" i="215"/>
  <c r="Y8" i="215"/>
  <c r="X8" i="215"/>
  <c r="G9" i="222"/>
  <c r="Z8" i="215"/>
  <c r="I9" i="222"/>
  <c r="AE8" i="215"/>
  <c r="BA19" i="216"/>
  <c r="I9" i="219"/>
  <c r="I66" i="219" s="1"/>
  <c r="I123" i="219" s="1"/>
  <c r="J8" i="213" s="1"/>
  <c r="I9" i="223"/>
  <c r="AF8" i="215"/>
  <c r="AG8" i="215"/>
  <c r="AH8" i="215"/>
  <c r="AB8" i="215"/>
  <c r="AD8" i="215"/>
  <c r="H9" i="222"/>
  <c r="AT19" i="216"/>
  <c r="AC8" i="215"/>
  <c r="H9" i="219"/>
  <c r="AA8" i="215"/>
  <c r="H9" i="223"/>
  <c r="AL32" i="215"/>
  <c r="AJ35" i="215"/>
  <c r="AL35" i="215"/>
  <c r="AJ45" i="215"/>
  <c r="AL47" i="215"/>
  <c r="AJ33" i="215"/>
  <c r="AI37" i="215"/>
  <c r="AK29" i="215"/>
  <c r="AL48" i="215"/>
  <c r="AJ39" i="215"/>
  <c r="AK37" i="215"/>
  <c r="AI41" i="215"/>
  <c r="AL42" i="215"/>
  <c r="AJ32" i="215"/>
  <c r="AI40" i="215"/>
  <c r="K87" i="220"/>
  <c r="AK38" i="215"/>
  <c r="K92" i="220"/>
  <c r="AI43" i="215"/>
  <c r="AK46" i="215"/>
  <c r="AI34" i="215"/>
  <c r="AK31" i="215"/>
  <c r="K50" i="220"/>
  <c r="AL31" i="215"/>
  <c r="K48" i="220"/>
  <c r="AL45" i="215"/>
  <c r="K73" i="220"/>
  <c r="AK47" i="215"/>
  <c r="AK39" i="215"/>
  <c r="AL34" i="215"/>
  <c r="AL30" i="215"/>
  <c r="K59" i="220"/>
  <c r="AL39" i="215"/>
  <c r="AI38" i="215"/>
  <c r="AL28" i="215"/>
  <c r="AL46" i="215"/>
  <c r="AI29" i="215"/>
  <c r="AI42" i="215"/>
  <c r="K45" i="220"/>
  <c r="AK30" i="215"/>
  <c r="K62" i="220"/>
  <c r="AI45" i="215"/>
  <c r="AJ34" i="215"/>
  <c r="AK44" i="215"/>
  <c r="AK33" i="215"/>
  <c r="AL43" i="215"/>
  <c r="AK32" i="215"/>
  <c r="AK35" i="215"/>
  <c r="AI28" i="215"/>
  <c r="AK41" i="215"/>
  <c r="AK45" i="215"/>
  <c r="K90" i="220"/>
  <c r="K78" i="220"/>
  <c r="AJ29" i="215"/>
  <c r="AK34" i="215"/>
  <c r="AL41" i="215"/>
  <c r="AI31" i="215"/>
  <c r="K64" i="220"/>
  <c r="AI32" i="215"/>
  <c r="AJ48" i="215"/>
  <c r="AL40" i="215"/>
  <c r="AI33" i="215"/>
  <c r="AI30" i="215"/>
  <c r="AL44" i="215"/>
  <c r="AI39" i="215"/>
  <c r="AJ41" i="215"/>
  <c r="AJ40" i="215"/>
  <c r="AL33" i="215"/>
  <c r="AJ37" i="215"/>
  <c r="AK28" i="215"/>
  <c r="AI35" i="215"/>
  <c r="AJ28" i="215"/>
  <c r="AI48" i="215"/>
  <c r="AJ43" i="215"/>
  <c r="AJ31" i="215"/>
  <c r="AJ38" i="215"/>
  <c r="AK40" i="215"/>
  <c r="K76" i="220"/>
  <c r="AJ30" i="215"/>
  <c r="AL38" i="215"/>
  <c r="AL29" i="215"/>
  <c r="J50" i="223"/>
  <c r="J52" i="223"/>
  <c r="J59" i="219"/>
  <c r="J18" i="219"/>
  <c r="J75" i="219" s="1"/>
  <c r="J30" i="219"/>
  <c r="J87" i="219" s="1"/>
  <c r="J17" i="219"/>
  <c r="J22" i="219"/>
  <c r="J79" i="219" s="1"/>
  <c r="AJ23" i="215"/>
  <c r="J56" i="219"/>
  <c r="J113" i="219" s="1"/>
  <c r="J56" i="222"/>
  <c r="J46" i="219"/>
  <c r="J103" i="219" s="1"/>
  <c r="J53" i="219"/>
  <c r="J110" i="219" s="1"/>
  <c r="J54" i="222"/>
  <c r="J48" i="219"/>
  <c r="J105" i="219" s="1"/>
  <c r="J21" i="223"/>
  <c r="J57" i="222"/>
  <c r="J57" i="219"/>
  <c r="J114" i="219" s="1"/>
  <c r="J53" i="223"/>
  <c r="J58" i="223"/>
  <c r="J42" i="219"/>
  <c r="J99" i="219" s="1"/>
  <c r="J40" i="219"/>
  <c r="J97" i="219" s="1"/>
  <c r="J37" i="219"/>
  <c r="J94" i="219" s="1"/>
  <c r="AI23" i="215"/>
  <c r="J50" i="219"/>
  <c r="J107" i="219" s="1"/>
  <c r="J23" i="219"/>
  <c r="J80" i="219" s="1"/>
  <c r="AI19" i="215"/>
  <c r="J25" i="219"/>
  <c r="J82" i="219" s="1"/>
  <c r="AL21" i="215"/>
  <c r="J54" i="219"/>
  <c r="J111" i="219" s="1"/>
  <c r="AJ18" i="215"/>
  <c r="J31" i="219"/>
  <c r="J55" i="219"/>
  <c r="J112" i="219" s="1"/>
  <c r="J34" i="219"/>
  <c r="J91" i="219" s="1"/>
  <c r="J26" i="219"/>
  <c r="J83" i="219" s="1"/>
  <c r="AI21" i="215"/>
  <c r="J47" i="219"/>
  <c r="J104" i="219" s="1"/>
  <c r="J28" i="219"/>
  <c r="J85" i="219" s="1"/>
  <c r="J58" i="222"/>
  <c r="J19" i="219"/>
  <c r="J76" i="219" s="1"/>
  <c r="J52" i="219"/>
  <c r="J51" i="219"/>
  <c r="J108" i="219" s="1"/>
  <c r="J27" i="219"/>
  <c r="J84" i="219" s="1"/>
  <c r="J50" i="222"/>
  <c r="AL25" i="215"/>
  <c r="J38" i="219"/>
  <c r="AK24" i="215"/>
  <c r="J36" i="219"/>
  <c r="J93" i="219" s="1"/>
  <c r="J49" i="219"/>
  <c r="J106" i="219" s="1"/>
  <c r="AK27" i="215"/>
  <c r="J44" i="219"/>
  <c r="J101" i="219" s="1"/>
  <c r="AK22" i="215"/>
  <c r="AJ25" i="215"/>
  <c r="AJ20" i="215"/>
  <c r="AK26" i="215"/>
  <c r="AK23" i="215"/>
  <c r="J20" i="219"/>
  <c r="J77" i="219" s="1"/>
  <c r="J54" i="223"/>
  <c r="J51" i="222"/>
  <c r="J24" i="219"/>
  <c r="AI26" i="215"/>
  <c r="J35" i="219"/>
  <c r="J92" i="219" s="1"/>
  <c r="AL23" i="215"/>
  <c r="J43" i="219"/>
  <c r="J100" i="219" s="1"/>
  <c r="J56" i="223"/>
  <c r="J53" i="222"/>
  <c r="J55" i="222"/>
  <c r="AI25" i="215"/>
  <c r="AJ27" i="215"/>
  <c r="AL27" i="215"/>
  <c r="J52" i="222"/>
  <c r="J41" i="219"/>
  <c r="J98" i="219" s="1"/>
  <c r="AI20" i="215"/>
  <c r="J51" i="223"/>
  <c r="J21" i="219"/>
  <c r="J78" i="219" s="1"/>
  <c r="J32" i="219"/>
  <c r="J89" i="219" s="1"/>
  <c r="J45" i="219"/>
  <c r="AL20" i="215"/>
  <c r="AL24" i="215"/>
  <c r="J57" i="223"/>
  <c r="J29" i="219"/>
  <c r="J86" i="219" s="1"/>
  <c r="AJ22" i="215"/>
  <c r="J55" i="223"/>
  <c r="J33" i="219"/>
  <c r="J90" i="219" s="1"/>
  <c r="J39" i="219"/>
  <c r="J96" i="219" s="1"/>
  <c r="J58" i="219"/>
  <c r="J115" i="219" s="1"/>
  <c r="AL19" i="215"/>
  <c r="AI22" i="215"/>
  <c r="AJ26" i="215"/>
  <c r="AI27" i="215"/>
  <c r="AK18" i="215"/>
  <c r="AJ21" i="215"/>
  <c r="AI18" i="215"/>
  <c r="AK19" i="215"/>
  <c r="AJ49" i="215"/>
  <c r="AI24" i="215"/>
  <c r="AJ19" i="215"/>
  <c r="AJ24" i="215"/>
  <c r="J43" i="222"/>
  <c r="AK49" i="215"/>
  <c r="K101" i="220"/>
  <c r="AL50" i="215"/>
  <c r="J49" i="222"/>
  <c r="AI50" i="215"/>
  <c r="AL22" i="215"/>
  <c r="K106" i="220"/>
  <c r="AI49" i="215"/>
  <c r="AL49" i="215"/>
  <c r="AK25" i="215"/>
  <c r="J42" i="222"/>
  <c r="K104" i="220"/>
  <c r="AK20" i="215"/>
  <c r="J23" i="223"/>
  <c r="AK21" i="215"/>
  <c r="J20" i="223"/>
  <c r="AL26" i="215"/>
  <c r="AK50" i="215"/>
  <c r="J49" i="223"/>
  <c r="J40" i="222"/>
  <c r="J28" i="223"/>
  <c r="J47" i="223"/>
  <c r="J38" i="223"/>
  <c r="J26" i="222"/>
  <c r="J40" i="223"/>
  <c r="J36" i="223"/>
  <c r="J24" i="222"/>
  <c r="J30" i="223"/>
  <c r="K36" i="220"/>
  <c r="J29" i="222"/>
  <c r="J22" i="222"/>
  <c r="K22" i="220"/>
  <c r="K23" i="220" s="1"/>
  <c r="J35" i="223"/>
  <c r="J35" i="222"/>
  <c r="K17" i="220"/>
  <c r="K18" i="220" s="1"/>
  <c r="AJ50" i="215"/>
  <c r="J41" i="223"/>
  <c r="K34" i="220"/>
  <c r="J34" i="223"/>
  <c r="J46" i="223"/>
  <c r="J46" i="222"/>
  <c r="J37" i="223"/>
  <c r="J48" i="223"/>
  <c r="J23" i="222"/>
  <c r="J33" i="222"/>
  <c r="J21" i="222"/>
  <c r="J29" i="223"/>
  <c r="J27" i="222"/>
  <c r="J31" i="223"/>
  <c r="J28" i="222"/>
  <c r="J33" i="223"/>
  <c r="J39" i="222"/>
  <c r="J32" i="222"/>
  <c r="J43" i="223"/>
  <c r="J38" i="222"/>
  <c r="J47" i="222"/>
  <c r="J41" i="222"/>
  <c r="K20" i="220"/>
  <c r="K21" i="220" s="1"/>
  <c r="J27" i="223"/>
  <c r="J34" i="222"/>
  <c r="J25" i="222"/>
  <c r="J31" i="222"/>
  <c r="J44" i="223"/>
  <c r="J39" i="223"/>
  <c r="J44" i="222"/>
  <c r="J26" i="223"/>
  <c r="J45" i="223"/>
  <c r="J30" i="222"/>
  <c r="J37" i="222"/>
  <c r="J42" i="223"/>
  <c r="K31" i="220"/>
  <c r="J24" i="223"/>
  <c r="J45" i="222"/>
  <c r="J32" i="223"/>
  <c r="J36" i="222"/>
  <c r="J25" i="223"/>
  <c r="J48" i="222"/>
  <c r="AJ44" i="215"/>
  <c r="AK43" i="215"/>
  <c r="AK48" i="215"/>
  <c r="AJ36" i="215"/>
  <c r="AL36" i="215"/>
  <c r="AL37" i="215"/>
  <c r="AK42" i="215"/>
  <c r="I49" i="219"/>
  <c r="I106" i="219" s="1"/>
  <c r="I51" i="223"/>
  <c r="I50" i="219"/>
  <c r="I107" i="219" s="1"/>
  <c r="I43" i="219"/>
  <c r="I100" i="219" s="1"/>
  <c r="I59" i="219"/>
  <c r="I21" i="219"/>
  <c r="I78" i="219" s="1"/>
  <c r="I53" i="219"/>
  <c r="I110" i="219" s="1"/>
  <c r="I28" i="219"/>
  <c r="I85" i="219" s="1"/>
  <c r="I55" i="219"/>
  <c r="I112" i="219" s="1"/>
  <c r="I40" i="219"/>
  <c r="I97" i="219" s="1"/>
  <c r="I55" i="222"/>
  <c r="I52" i="223"/>
  <c r="I57" i="223"/>
  <c r="I26" i="219"/>
  <c r="I83" i="219" s="1"/>
  <c r="I46" i="219"/>
  <c r="I103" i="219" s="1"/>
  <c r="I16" i="219"/>
  <c r="I58" i="223"/>
  <c r="I27" i="219"/>
  <c r="I84" i="219" s="1"/>
  <c r="I17" i="219"/>
  <c r="I53" i="222"/>
  <c r="I24" i="219"/>
  <c r="I47" i="219"/>
  <c r="I104" i="219" s="1"/>
  <c r="I41" i="219"/>
  <c r="I98" i="219" s="1"/>
  <c r="I54" i="222"/>
  <c r="I48" i="219"/>
  <c r="I105" i="219" s="1"/>
  <c r="I56" i="219"/>
  <c r="I42" i="219"/>
  <c r="I99" i="219" s="1"/>
  <c r="I55" i="223"/>
  <c r="I52" i="222"/>
  <c r="I30" i="219"/>
  <c r="I87" i="219" s="1"/>
  <c r="I20" i="219"/>
  <c r="I77" i="219" s="1"/>
  <c r="I56" i="222"/>
  <c r="I31" i="219"/>
  <c r="I51" i="219"/>
  <c r="I108" i="219" s="1"/>
  <c r="I53" i="223"/>
  <c r="I57" i="222"/>
  <c r="I56" i="223"/>
  <c r="I29" i="219"/>
  <c r="I86" i="219" s="1"/>
  <c r="I52" i="219"/>
  <c r="I109" i="219" s="1"/>
  <c r="I58" i="222"/>
  <c r="I44" i="219"/>
  <c r="I101" i="219" s="1"/>
  <c r="I34" i="219"/>
  <c r="I91" i="219" s="1"/>
  <c r="I36" i="219"/>
  <c r="I93" i="219" s="1"/>
  <c r="I54" i="219"/>
  <c r="I111" i="219" s="1"/>
  <c r="I50" i="222"/>
  <c r="I22" i="219"/>
  <c r="I79" i="219" s="1"/>
  <c r="I35" i="219"/>
  <c r="I92" i="219" s="1"/>
  <c r="I25" i="219"/>
  <c r="I82" i="219" s="1"/>
  <c r="I58" i="219"/>
  <c r="I115" i="219" s="1"/>
  <c r="I51" i="222"/>
  <c r="I45" i="219"/>
  <c r="I18" i="219"/>
  <c r="I75" i="219" s="1"/>
  <c r="I50" i="223"/>
  <c r="I37" i="219"/>
  <c r="I94" i="219" s="1"/>
  <c r="I19" i="219"/>
  <c r="I76" i="219" s="1"/>
  <c r="I33" i="219"/>
  <c r="I90" i="219" s="1"/>
  <c r="I57" i="219"/>
  <c r="I114" i="219" s="1"/>
  <c r="I38" i="219"/>
  <c r="I39" i="219"/>
  <c r="I96" i="219" s="1"/>
  <c r="I32" i="219"/>
  <c r="I89" i="219" s="1"/>
  <c r="I54" i="223"/>
  <c r="I23" i="219"/>
  <c r="I80" i="219" s="1"/>
  <c r="I33" i="222"/>
  <c r="I37" i="223"/>
  <c r="I27" i="223"/>
  <c r="I39" i="223"/>
  <c r="I39" i="222"/>
  <c r="I35" i="222"/>
  <c r="I26" i="222"/>
  <c r="I25" i="223"/>
  <c r="I44" i="223"/>
  <c r="I27" i="222"/>
  <c r="I49" i="222"/>
  <c r="I38" i="223"/>
  <c r="I26" i="223"/>
  <c r="I47" i="222"/>
  <c r="I35" i="223"/>
  <c r="I28" i="223"/>
  <c r="I45" i="222"/>
  <c r="I31" i="223"/>
  <c r="I29" i="223"/>
  <c r="I43" i="223"/>
  <c r="I40" i="223"/>
  <c r="I28" i="222"/>
  <c r="I42" i="223"/>
  <c r="I44" i="222"/>
  <c r="I43" i="222"/>
  <c r="I41" i="223"/>
  <c r="I30" i="222"/>
  <c r="I30" i="223"/>
  <c r="I34" i="222"/>
  <c r="I47" i="223"/>
  <c r="I45" i="223"/>
  <c r="I31" i="222"/>
  <c r="I48" i="222"/>
  <c r="I32" i="222"/>
  <c r="I34" i="223"/>
  <c r="I42" i="222"/>
  <c r="I48" i="223"/>
  <c r="I40" i="222"/>
  <c r="I37" i="222"/>
  <c r="I46" i="222"/>
  <c r="I36" i="223"/>
  <c r="I29" i="222"/>
  <c r="I49" i="223"/>
  <c r="I33" i="223"/>
  <c r="I32" i="223"/>
  <c r="I36" i="222"/>
  <c r="I46" i="223"/>
  <c r="I38" i="222"/>
  <c r="I41" i="222"/>
  <c r="AJ42" i="215"/>
  <c r="AI44" i="215"/>
  <c r="AI47" i="215"/>
  <c r="AK36" i="215"/>
  <c r="D84" i="220"/>
  <c r="D97" i="220"/>
  <c r="F135" i="219"/>
  <c r="S19" i="218"/>
  <c r="G19" i="213"/>
  <c r="D103" i="220"/>
  <c r="H56" i="223"/>
  <c r="H53" i="223"/>
  <c r="H58" i="222"/>
  <c r="H56" i="222"/>
  <c r="H52" i="219"/>
  <c r="H53" i="222"/>
  <c r="H54" i="219"/>
  <c r="H111" i="219" s="1"/>
  <c r="H19" i="219"/>
  <c r="H76" i="219" s="1"/>
  <c r="H17" i="219"/>
  <c r="H41" i="219"/>
  <c r="H98" i="219" s="1"/>
  <c r="H50" i="223"/>
  <c r="H35" i="219"/>
  <c r="H92" i="219" s="1"/>
  <c r="H24" i="219"/>
  <c r="H52" i="222"/>
  <c r="H57" i="219"/>
  <c r="H114" i="219" s="1"/>
  <c r="H21" i="219"/>
  <c r="H78" i="219" s="1"/>
  <c r="H45" i="219"/>
  <c r="H49" i="219"/>
  <c r="H106" i="219" s="1"/>
  <c r="H59" i="219"/>
  <c r="H42" i="219"/>
  <c r="H99" i="219" s="1"/>
  <c r="H32" i="219"/>
  <c r="H89" i="219" s="1"/>
  <c r="H40" i="219"/>
  <c r="H97" i="219" s="1"/>
  <c r="H31" i="219"/>
  <c r="H47" i="219"/>
  <c r="H104" i="219" s="1"/>
  <c r="H57" i="223"/>
  <c r="H44" i="219"/>
  <c r="H101" i="219" s="1"/>
  <c r="H22" i="219"/>
  <c r="H79" i="219" s="1"/>
  <c r="H58" i="223"/>
  <c r="H55" i="219"/>
  <c r="H112" i="219" s="1"/>
  <c r="H38" i="219"/>
  <c r="H55" i="223"/>
  <c r="H46" i="219"/>
  <c r="H103" i="219" s="1"/>
  <c r="H55" i="222"/>
  <c r="H18" i="219"/>
  <c r="H75" i="219" s="1"/>
  <c r="H54" i="222"/>
  <c r="H50" i="219"/>
  <c r="H107" i="219" s="1"/>
  <c r="H28" i="219"/>
  <c r="H85" i="219" s="1"/>
  <c r="H23" i="219"/>
  <c r="H80" i="219" s="1"/>
  <c r="H27" i="219"/>
  <c r="H84" i="219" s="1"/>
  <c r="H30" i="219"/>
  <c r="H87" i="219" s="1"/>
  <c r="H53" i="219"/>
  <c r="H110" i="219" s="1"/>
  <c r="H29" i="219"/>
  <c r="H86" i="219" s="1"/>
  <c r="H58" i="219"/>
  <c r="H115" i="219" s="1"/>
  <c r="H36" i="219"/>
  <c r="H93" i="219" s="1"/>
  <c r="H39" i="219"/>
  <c r="H96" i="219" s="1"/>
  <c r="H57" i="222"/>
  <c r="H54" i="223"/>
  <c r="H51" i="219"/>
  <c r="H108" i="219" s="1"/>
  <c r="H25" i="219"/>
  <c r="H82" i="219" s="1"/>
  <c r="H56" i="219"/>
  <c r="H113" i="219" s="1"/>
  <c r="H50" i="222"/>
  <c r="H48" i="219"/>
  <c r="H105" i="219" s="1"/>
  <c r="H43" i="219"/>
  <c r="H100" i="219" s="1"/>
  <c r="H51" i="222"/>
  <c r="H34" i="219"/>
  <c r="H91" i="219" s="1"/>
  <c r="H37" i="219"/>
  <c r="H94" i="219" s="1"/>
  <c r="H26" i="219"/>
  <c r="H83" i="219" s="1"/>
  <c r="H33" i="219"/>
  <c r="H90" i="219" s="1"/>
  <c r="H52" i="223"/>
  <c r="H20" i="219"/>
  <c r="H77" i="219" s="1"/>
  <c r="H51" i="223"/>
  <c r="H32" i="223"/>
  <c r="H27" i="222"/>
  <c r="H33" i="222"/>
  <c r="H44" i="222"/>
  <c r="H28" i="223"/>
  <c r="H26" i="223"/>
  <c r="H24" i="222"/>
  <c r="H44" i="223"/>
  <c r="H45" i="222"/>
  <c r="H32" i="222"/>
  <c r="H31" i="222"/>
  <c r="H39" i="223"/>
  <c r="H29" i="223"/>
  <c r="H25" i="222"/>
  <c r="H37" i="223"/>
  <c r="H47" i="222"/>
  <c r="H47" i="223"/>
  <c r="H29" i="222"/>
  <c r="H42" i="222"/>
  <c r="H36" i="223"/>
  <c r="H45" i="223"/>
  <c r="H36" i="222"/>
  <c r="H30" i="222"/>
  <c r="H38" i="222"/>
  <c r="H43" i="223"/>
  <c r="H41" i="222"/>
  <c r="H26" i="222"/>
  <c r="H39" i="222"/>
  <c r="H46" i="222"/>
  <c r="H37" i="222"/>
  <c r="H27" i="223"/>
  <c r="H28" i="222"/>
  <c r="H49" i="223"/>
  <c r="H48" i="222"/>
  <c r="H40" i="223"/>
  <c r="H41" i="223"/>
  <c r="H35" i="223"/>
  <c r="H30" i="223"/>
  <c r="H48" i="223"/>
  <c r="H46" i="223"/>
  <c r="H31" i="223"/>
  <c r="H34" i="222"/>
  <c r="H33" i="223"/>
  <c r="H35" i="222"/>
  <c r="H42" i="223"/>
  <c r="H34" i="223"/>
  <c r="H25" i="223"/>
  <c r="H43" i="222"/>
  <c r="H38" i="223"/>
  <c r="H40" i="222"/>
  <c r="H49" i="222"/>
  <c r="Q28" i="215"/>
  <c r="G29" i="219"/>
  <c r="G86" i="219" s="1"/>
  <c r="G57" i="223"/>
  <c r="G54" i="222"/>
  <c r="G48" i="219"/>
  <c r="G105" i="219" s="1"/>
  <c r="G51" i="219"/>
  <c r="G108" i="219" s="1"/>
  <c r="G43" i="219"/>
  <c r="G100" i="219" s="1"/>
  <c r="G19" i="219"/>
  <c r="G76" i="219" s="1"/>
  <c r="G31" i="219"/>
  <c r="G40" i="219"/>
  <c r="G97" i="219" s="1"/>
  <c r="G42" i="219"/>
  <c r="G99" i="219" s="1"/>
  <c r="G44" i="219"/>
  <c r="G101" i="219" s="1"/>
  <c r="G24" i="219"/>
  <c r="G20" i="219"/>
  <c r="G77" i="219" s="1"/>
  <c r="G54" i="223"/>
  <c r="G56" i="222"/>
  <c r="G58" i="223"/>
  <c r="G57" i="219"/>
  <c r="G114" i="219" s="1"/>
  <c r="G49" i="219"/>
  <c r="G106" i="219" s="1"/>
  <c r="G55" i="219"/>
  <c r="G112" i="219" s="1"/>
  <c r="G47" i="219"/>
  <c r="G104" i="219" s="1"/>
  <c r="G28" i="219"/>
  <c r="G85" i="219" s="1"/>
  <c r="G52" i="223"/>
  <c r="G32" i="219"/>
  <c r="G89" i="219" s="1"/>
  <c r="G51" i="222"/>
  <c r="G51" i="223"/>
  <c r="G58" i="222"/>
  <c r="G52" i="219"/>
  <c r="G35" i="219"/>
  <c r="G92" i="219" s="1"/>
  <c r="G37" i="219"/>
  <c r="G94" i="219" s="1"/>
  <c r="G36" i="219"/>
  <c r="G93" i="219" s="1"/>
  <c r="G56" i="219"/>
  <c r="G113" i="219" s="1"/>
  <c r="G55" i="223"/>
  <c r="G39" i="219"/>
  <c r="G96" i="219" s="1"/>
  <c r="G53" i="222"/>
  <c r="G34" i="219"/>
  <c r="G91" i="219" s="1"/>
  <c r="G17" i="219"/>
  <c r="G45" i="219"/>
  <c r="G23" i="219"/>
  <c r="G80" i="219" s="1"/>
  <c r="G53" i="219"/>
  <c r="G110" i="219" s="1"/>
  <c r="G50" i="222"/>
  <c r="G26" i="219"/>
  <c r="G83" i="219" s="1"/>
  <c r="G59" i="219"/>
  <c r="G27" i="219"/>
  <c r="G84" i="219" s="1"/>
  <c r="G21" i="219"/>
  <c r="G78" i="219" s="1"/>
  <c r="G50" i="223"/>
  <c r="G57" i="222"/>
  <c r="G41" i="219"/>
  <c r="G98" i="219" s="1"/>
  <c r="G58" i="219"/>
  <c r="G115" i="219" s="1"/>
  <c r="G53" i="223"/>
  <c r="G56" i="223"/>
  <c r="G46" i="219"/>
  <c r="G103" i="219" s="1"/>
  <c r="G30" i="219"/>
  <c r="G87" i="219" s="1"/>
  <c r="G54" i="219"/>
  <c r="G111" i="219" s="1"/>
  <c r="G33" i="219"/>
  <c r="G90" i="219" s="1"/>
  <c r="G38" i="219"/>
  <c r="G50" i="219"/>
  <c r="G107" i="219" s="1"/>
  <c r="G22" i="219"/>
  <c r="G79" i="219" s="1"/>
  <c r="G25" i="219"/>
  <c r="G82" i="219" s="1"/>
  <c r="G52" i="222"/>
  <c r="G55" i="222"/>
  <c r="G18" i="219"/>
  <c r="G75" i="219" s="1"/>
  <c r="G46" i="223"/>
  <c r="G39" i="222"/>
  <c r="G38" i="223"/>
  <c r="G30" i="222"/>
  <c r="G27" i="222"/>
  <c r="G46" i="222"/>
  <c r="G29" i="223"/>
  <c r="G23" i="223"/>
  <c r="G28" i="222"/>
  <c r="G32" i="222"/>
  <c r="G48" i="222"/>
  <c r="G31" i="223"/>
  <c r="G37" i="222"/>
  <c r="G36" i="223"/>
  <c r="G24" i="222"/>
  <c r="G40" i="223"/>
  <c r="G35" i="223"/>
  <c r="G25" i="222"/>
  <c r="G35" i="222"/>
  <c r="G42" i="223"/>
  <c r="G38" i="222"/>
  <c r="G28" i="223"/>
  <c r="G41" i="223"/>
  <c r="G40" i="222"/>
  <c r="G29" i="222"/>
  <c r="G41" i="222"/>
  <c r="G34" i="223"/>
  <c r="G33" i="223"/>
  <c r="G25" i="223"/>
  <c r="G47" i="223"/>
  <c r="G43" i="222"/>
  <c r="G39" i="223"/>
  <c r="G45" i="222"/>
  <c r="G49" i="223"/>
  <c r="G48" i="223"/>
  <c r="G45" i="223"/>
  <c r="G32" i="223"/>
  <c r="G44" i="222"/>
  <c r="G43" i="223"/>
  <c r="G42" i="222"/>
  <c r="G27" i="223"/>
  <c r="G26" i="222"/>
  <c r="G33" i="222"/>
  <c r="G30" i="223"/>
  <c r="G34" i="222"/>
  <c r="G31" i="222"/>
  <c r="G24" i="223"/>
  <c r="G26" i="223"/>
  <c r="G44" i="223"/>
  <c r="G47" i="222"/>
  <c r="G37" i="223"/>
  <c r="G49" i="222"/>
  <c r="G36" i="222"/>
  <c r="AR28" i="215"/>
  <c r="AS28" i="215"/>
  <c r="AJ46" i="215"/>
  <c r="AI46" i="215"/>
  <c r="AJ47" i="215"/>
  <c r="AT28" i="215"/>
  <c r="AI36" i="215"/>
  <c r="G94" i="220"/>
  <c r="G103" i="220" s="1"/>
  <c r="G89" i="220"/>
  <c r="J104" i="220"/>
  <c r="AG49" i="215"/>
  <c r="AF50" i="215"/>
  <c r="AF49" i="215"/>
  <c r="AH50" i="215"/>
  <c r="J101" i="220"/>
  <c r="AG50" i="215"/>
  <c r="AH49" i="215"/>
  <c r="AE50" i="215"/>
  <c r="AE49" i="215"/>
  <c r="J106" i="220"/>
  <c r="AH31" i="215"/>
  <c r="AF45" i="215"/>
  <c r="AG38" i="215"/>
  <c r="AG34" i="215"/>
  <c r="AG32" i="215"/>
  <c r="AG46" i="215"/>
  <c r="AE48" i="215"/>
  <c r="AF47" i="215"/>
  <c r="AE47" i="215"/>
  <c r="AF36" i="215"/>
  <c r="AE45" i="215"/>
  <c r="AH36" i="215"/>
  <c r="AF27" i="215"/>
  <c r="AF29" i="215"/>
  <c r="AH43" i="215"/>
  <c r="AF48" i="215"/>
  <c r="AF43" i="215"/>
  <c r="AH39" i="215"/>
  <c r="AG41" i="215"/>
  <c r="AG33" i="215"/>
  <c r="AH34" i="215"/>
  <c r="AH30" i="215"/>
  <c r="AH29" i="215"/>
  <c r="AG29" i="215"/>
  <c r="AH37" i="215"/>
  <c r="AE34" i="215"/>
  <c r="AE41" i="215"/>
  <c r="AG37" i="215"/>
  <c r="AG36" i="215"/>
  <c r="AE30" i="215"/>
  <c r="AH40" i="215"/>
  <c r="AE33" i="215"/>
  <c r="AE43" i="215"/>
  <c r="AH44" i="215"/>
  <c r="AF40" i="215"/>
  <c r="AG35" i="215"/>
  <c r="AG48" i="215"/>
  <c r="AH42" i="215"/>
  <c r="AF42" i="215"/>
  <c r="AG43" i="215"/>
  <c r="AG31" i="215"/>
  <c r="AE44" i="215"/>
  <c r="AH46" i="215"/>
  <c r="AF41" i="215"/>
  <c r="AF38" i="215"/>
  <c r="AH35" i="215"/>
  <c r="AG42" i="215"/>
  <c r="AG44" i="215"/>
  <c r="AF30" i="215"/>
  <c r="AG39" i="215"/>
  <c r="AE42" i="215"/>
  <c r="AF39" i="215"/>
  <c r="AE29" i="215"/>
  <c r="AE31" i="215"/>
  <c r="AF46" i="215"/>
  <c r="AG40" i="215"/>
  <c r="AH38" i="215"/>
  <c r="AE39" i="215"/>
  <c r="AH48" i="215"/>
  <c r="AF34" i="215"/>
  <c r="AE32" i="215"/>
  <c r="AG47" i="215"/>
  <c r="AE46" i="215"/>
  <c r="AH32" i="215"/>
  <c r="AE37" i="215"/>
  <c r="AH45" i="215"/>
  <c r="AF44" i="215"/>
  <c r="AH41" i="215"/>
  <c r="AE40" i="215"/>
  <c r="AF37" i="215"/>
  <c r="AE36" i="215"/>
  <c r="AF33" i="215"/>
  <c r="AF32" i="215"/>
  <c r="AF35" i="215"/>
  <c r="AF31" i="215"/>
  <c r="AE38" i="215"/>
  <c r="AG45" i="215"/>
  <c r="AH47" i="215"/>
  <c r="AH33" i="215"/>
  <c r="AE35" i="215"/>
  <c r="AG30" i="215"/>
  <c r="AB50" i="215"/>
  <c r="AD49" i="215"/>
  <c r="AA49" i="215"/>
  <c r="AD50" i="215"/>
  <c r="I104" i="220"/>
  <c r="I106" i="220"/>
  <c r="AB49" i="215"/>
  <c r="AA50" i="215"/>
  <c r="I101" i="220"/>
  <c r="AC50" i="215"/>
  <c r="AC49" i="215"/>
  <c r="AD46" i="215"/>
  <c r="AC45" i="215"/>
  <c r="AD33" i="215"/>
  <c r="AA44" i="215"/>
  <c r="AA39" i="215"/>
  <c r="AD42" i="215"/>
  <c r="AB33" i="215"/>
  <c r="AA26" i="215"/>
  <c r="AC32" i="215"/>
  <c r="AC38" i="215"/>
  <c r="AC43" i="215"/>
  <c r="AB24" i="215"/>
  <c r="AB37" i="215"/>
  <c r="AB26" i="215"/>
  <c r="AD22" i="215"/>
  <c r="AA34" i="215"/>
  <c r="AD24" i="215"/>
  <c r="AC25" i="215"/>
  <c r="AD39" i="215"/>
  <c r="AB41" i="215"/>
  <c r="AA46" i="215"/>
  <c r="AC40" i="215"/>
  <c r="AB46" i="215"/>
  <c r="AC33" i="215"/>
  <c r="AA31" i="215"/>
  <c r="AD37" i="215"/>
  <c r="AB42" i="215"/>
  <c r="AB29" i="215"/>
  <c r="AD31" i="215"/>
  <c r="AD32" i="215"/>
  <c r="AC37" i="215"/>
  <c r="AB40" i="215"/>
  <c r="AC29" i="215"/>
  <c r="AD26" i="215"/>
  <c r="AD30" i="215"/>
  <c r="AD38" i="215"/>
  <c r="AC41" i="215"/>
  <c r="AC46" i="215"/>
  <c r="AB25" i="215"/>
  <c r="AB39" i="215"/>
  <c r="AA36" i="215"/>
  <c r="AA30" i="215"/>
  <c r="AC26" i="215"/>
  <c r="AD47" i="215"/>
  <c r="AA48" i="215"/>
  <c r="AB38" i="215"/>
  <c r="AA27" i="215"/>
  <c r="AC24" i="215"/>
  <c r="AC47" i="215"/>
  <c r="AA28" i="215"/>
  <c r="AB28" i="215"/>
  <c r="AA24" i="215"/>
  <c r="AC30" i="215"/>
  <c r="AC35" i="215"/>
  <c r="AB45" i="215"/>
  <c r="AD40" i="215"/>
  <c r="AA35" i="215"/>
  <c r="AA25" i="215"/>
  <c r="AA32" i="215"/>
  <c r="AD36" i="215"/>
  <c r="AC44" i="215"/>
  <c r="AC39" i="215"/>
  <c r="AB43" i="215"/>
  <c r="AC42" i="215"/>
  <c r="AB30" i="215"/>
  <c r="AD45" i="215"/>
  <c r="AC31" i="215"/>
  <c r="AC27" i="215"/>
  <c r="AD27" i="215"/>
  <c r="AB31" i="215"/>
  <c r="AC48" i="215"/>
  <c r="AD28" i="215"/>
  <c r="AA33" i="215"/>
  <c r="AB34" i="215"/>
  <c r="AB32" i="215"/>
  <c r="AD34" i="215"/>
  <c r="AB36" i="215"/>
  <c r="AD41" i="215"/>
  <c r="AC36" i="215"/>
  <c r="AB44" i="215"/>
  <c r="AD35" i="215"/>
  <c r="AC28" i="215"/>
  <c r="AA38" i="215"/>
  <c r="AD29" i="215"/>
  <c r="AB35" i="215"/>
  <c r="AA43" i="215"/>
  <c r="AD48" i="215"/>
  <c r="AA29" i="215"/>
  <c r="AA40" i="215"/>
  <c r="AA45" i="215"/>
  <c r="AB27" i="215"/>
  <c r="AB48" i="215"/>
  <c r="AA42" i="215"/>
  <c r="AA41" i="215"/>
  <c r="I45" i="220"/>
  <c r="AC34" i="215"/>
  <c r="AD44" i="215"/>
  <c r="I73" i="220"/>
  <c r="I50" i="220"/>
  <c r="AA47" i="215"/>
  <c r="I17" i="220"/>
  <c r="I18" i="220" s="1"/>
  <c r="I22" i="220"/>
  <c r="I23" i="220" s="1"/>
  <c r="AB47" i="215"/>
  <c r="AD43" i="215"/>
  <c r="I62" i="220"/>
  <c r="I87" i="220"/>
  <c r="I48" i="220"/>
  <c r="I31" i="220"/>
  <c r="I64" i="220"/>
  <c r="I20" i="220"/>
  <c r="I21" i="220" s="1"/>
  <c r="AA37" i="215"/>
  <c r="I90" i="220"/>
  <c r="I34" i="220"/>
  <c r="I78" i="220"/>
  <c r="I92" i="220"/>
  <c r="I36" i="220"/>
  <c r="I76" i="220"/>
  <c r="I59" i="220"/>
  <c r="H104" i="220"/>
  <c r="Y49" i="215"/>
  <c r="X49" i="215"/>
  <c r="Z49" i="215"/>
  <c r="W50" i="215"/>
  <c r="H101" i="220"/>
  <c r="Y50" i="215"/>
  <c r="Z50" i="215"/>
  <c r="X50" i="215"/>
  <c r="H106" i="220"/>
  <c r="W49" i="215"/>
  <c r="Y25" i="215"/>
  <c r="W25" i="215"/>
  <c r="X47" i="215"/>
  <c r="W34" i="215"/>
  <c r="W31" i="215"/>
  <c r="Y46" i="215"/>
  <c r="Z42" i="215"/>
  <c r="W26" i="215"/>
  <c r="W28" i="215"/>
  <c r="X45" i="215"/>
  <c r="W47" i="215"/>
  <c r="X35" i="215"/>
  <c r="Y47" i="215"/>
  <c r="X48" i="215"/>
  <c r="W33" i="215"/>
  <c r="X41" i="215"/>
  <c r="Z41" i="215"/>
  <c r="W39" i="215"/>
  <c r="W48" i="215"/>
  <c r="Z30" i="215"/>
  <c r="X43" i="215"/>
  <c r="Z27" i="215"/>
  <c r="W29" i="215"/>
  <c r="W27" i="215"/>
  <c r="Z43" i="215"/>
  <c r="Z38" i="215"/>
  <c r="Y34" i="215"/>
  <c r="Y38" i="215"/>
  <c r="Y31" i="215"/>
  <c r="X29" i="215"/>
  <c r="Y27" i="215"/>
  <c r="X27" i="215"/>
  <c r="Y45" i="215"/>
  <c r="X42" i="215"/>
  <c r="W42" i="215"/>
  <c r="X39" i="215"/>
  <c r="X31" i="215"/>
  <c r="W35" i="215"/>
  <c r="Y30" i="215"/>
  <c r="Z34" i="215"/>
  <c r="W30" i="215"/>
  <c r="W38" i="215"/>
  <c r="X28" i="215"/>
  <c r="Z36" i="215"/>
  <c r="W37" i="215"/>
  <c r="Z48" i="215"/>
  <c r="X40" i="215"/>
  <c r="Z32" i="215"/>
  <c r="Z39" i="215"/>
  <c r="Y35" i="215"/>
  <c r="Y41" i="215"/>
  <c r="Y29" i="215"/>
  <c r="W40" i="215"/>
  <c r="Z47" i="215"/>
  <c r="Z37" i="215"/>
  <c r="Y39" i="215"/>
  <c r="Y28" i="215"/>
  <c r="Z29" i="215"/>
  <c r="W43" i="215"/>
  <c r="Z35" i="215"/>
  <c r="X46" i="215"/>
  <c r="Z31" i="215"/>
  <c r="W46" i="215"/>
  <c r="Y36" i="215"/>
  <c r="X36" i="215"/>
  <c r="W45" i="215"/>
  <c r="W41" i="215"/>
  <c r="X44" i="215"/>
  <c r="W44" i="215"/>
  <c r="W32" i="215"/>
  <c r="Z40" i="215"/>
  <c r="Z45" i="215"/>
  <c r="Y43" i="215"/>
  <c r="Y40" i="215"/>
  <c r="Y37" i="215"/>
  <c r="Z44" i="215"/>
  <c r="Z46" i="215"/>
  <c r="X33" i="215"/>
  <c r="Y32" i="215"/>
  <c r="X37" i="215"/>
  <c r="X32" i="215"/>
  <c r="Z28" i="215"/>
  <c r="Y48" i="215"/>
  <c r="X38" i="215"/>
  <c r="W36" i="215"/>
  <c r="Y44" i="215"/>
  <c r="Y42" i="215"/>
  <c r="Y33" i="215"/>
  <c r="X30" i="215"/>
  <c r="Z33" i="215"/>
  <c r="X34" i="215"/>
  <c r="H45" i="220"/>
  <c r="H34" i="220"/>
  <c r="H31" i="220"/>
  <c r="H87" i="220"/>
  <c r="H78" i="220"/>
  <c r="H20" i="220"/>
  <c r="H21" i="220" s="1"/>
  <c r="H92" i="220"/>
  <c r="H17" i="220"/>
  <c r="H18" i="220" s="1"/>
  <c r="H64" i="220"/>
  <c r="H36" i="220"/>
  <c r="H62" i="220"/>
  <c r="H76" i="220"/>
  <c r="H90" i="220"/>
  <c r="H48" i="220"/>
  <c r="H22" i="220"/>
  <c r="H23" i="220" s="1"/>
  <c r="H59" i="220"/>
  <c r="H50" i="220"/>
  <c r="H73" i="220"/>
  <c r="BC49" i="214"/>
  <c r="BC50" i="214" s="1"/>
  <c r="BC51" i="214" s="1"/>
  <c r="BC52" i="214" s="1"/>
  <c r="Q29" i="215"/>
  <c r="P28" i="215"/>
  <c r="N105" i="220"/>
  <c r="N103" i="220"/>
  <c r="A29" i="213"/>
  <c r="J51" i="220" l="1"/>
  <c r="J65" i="220" s="1"/>
  <c r="J79" i="220" s="1"/>
  <c r="J93" i="220" s="1"/>
  <c r="J107" i="220" s="1"/>
  <c r="J35" i="220"/>
  <c r="J49" i="220" s="1"/>
  <c r="J63" i="220" s="1"/>
  <c r="J77" i="220" s="1"/>
  <c r="J91" i="220" s="1"/>
  <c r="J105" i="220" s="1"/>
  <c r="J32" i="220"/>
  <c r="J46" i="220" s="1"/>
  <c r="J60" i="220" s="1"/>
  <c r="P32" i="215"/>
  <c r="Q50" i="215"/>
  <c r="P42" i="215"/>
  <c r="O44" i="215"/>
  <c r="K32" i="220"/>
  <c r="K46" i="220" s="1"/>
  <c r="K60" i="220" s="1"/>
  <c r="K74" i="220" s="1"/>
  <c r="F78" i="220"/>
  <c r="R47" i="215"/>
  <c r="O48" i="215"/>
  <c r="R29" i="215"/>
  <c r="R49" i="215"/>
  <c r="C133" i="219"/>
  <c r="D17" i="213"/>
  <c r="P17" i="218"/>
  <c r="P40" i="215"/>
  <c r="P46" i="215"/>
  <c r="Q34" i="215"/>
  <c r="P34" i="215"/>
  <c r="E9" i="219"/>
  <c r="E66" i="219" s="1"/>
  <c r="E123" i="219" s="1"/>
  <c r="E124" i="219" s="1"/>
  <c r="Y19" i="216"/>
  <c r="P8" i="215"/>
  <c r="E9" i="223"/>
  <c r="O8" i="215"/>
  <c r="Q8" i="215"/>
  <c r="E9" i="222"/>
  <c r="R8" i="215"/>
  <c r="AV19" i="216"/>
  <c r="AU19" i="216"/>
  <c r="AT27" i="216"/>
  <c r="H66" i="219"/>
  <c r="H123" i="219" s="1"/>
  <c r="I10" i="220"/>
  <c r="I19" i="220" s="1"/>
  <c r="V8" i="218"/>
  <c r="I124" i="219"/>
  <c r="G66" i="219"/>
  <c r="G123" i="219" s="1"/>
  <c r="H10" i="220"/>
  <c r="BC19" i="216"/>
  <c r="BB19" i="216"/>
  <c r="BA27" i="216"/>
  <c r="AO19" i="216"/>
  <c r="AN19" i="216"/>
  <c r="AM27" i="216"/>
  <c r="BJ19" i="216"/>
  <c r="BI19" i="216"/>
  <c r="BH27" i="216"/>
  <c r="J66" i="219"/>
  <c r="J123" i="219" s="1"/>
  <c r="K10" i="220"/>
  <c r="K37" i="220"/>
  <c r="K51" i="220" s="1"/>
  <c r="K65" i="220" s="1"/>
  <c r="K79" i="220" s="1"/>
  <c r="K93" i="220" s="1"/>
  <c r="K107" i="220" s="1"/>
  <c r="I37" i="220"/>
  <c r="I51" i="220" s="1"/>
  <c r="I65" i="220" s="1"/>
  <c r="I79" i="220" s="1"/>
  <c r="I93" i="220" s="1"/>
  <c r="I107" i="220" s="1"/>
  <c r="I32" i="220"/>
  <c r="I46" i="220" s="1"/>
  <c r="G8" i="223"/>
  <c r="H81" i="220"/>
  <c r="G102" i="219"/>
  <c r="I53" i="220"/>
  <c r="H88" i="219"/>
  <c r="H8" i="222"/>
  <c r="F136" i="219"/>
  <c r="S20" i="218"/>
  <c r="G20" i="213"/>
  <c r="J53" i="220"/>
  <c r="J54" i="220" s="1"/>
  <c r="I88" i="219"/>
  <c r="J39" i="220"/>
  <c r="J40" i="220" s="1"/>
  <c r="I81" i="219"/>
  <c r="I8" i="223"/>
  <c r="K67" i="220"/>
  <c r="J95" i="219"/>
  <c r="H95" i="219"/>
  <c r="I67" i="220"/>
  <c r="D98" i="220"/>
  <c r="I8" i="222"/>
  <c r="I73" i="219"/>
  <c r="I8" i="219"/>
  <c r="J10" i="220"/>
  <c r="K81" i="220"/>
  <c r="J102" i="219"/>
  <c r="K95" i="220"/>
  <c r="J109" i="219"/>
  <c r="H25" i="220"/>
  <c r="G74" i="219"/>
  <c r="G8" i="219"/>
  <c r="H39" i="220"/>
  <c r="H40" i="220" s="1"/>
  <c r="G81" i="219"/>
  <c r="H53" i="220"/>
  <c r="G88" i="219"/>
  <c r="E15" i="219"/>
  <c r="E54" i="222"/>
  <c r="E48" i="219"/>
  <c r="E56" i="219"/>
  <c r="E28" i="219"/>
  <c r="E52" i="223"/>
  <c r="E37" i="219"/>
  <c r="E18" i="219"/>
  <c r="E33" i="219"/>
  <c r="E42" i="219"/>
  <c r="E20" i="219"/>
  <c r="E17" i="219"/>
  <c r="E52" i="222"/>
  <c r="E58" i="219"/>
  <c r="E55" i="223"/>
  <c r="E45" i="219"/>
  <c r="E50" i="222"/>
  <c r="E52" i="219"/>
  <c r="E22" i="219"/>
  <c r="E57" i="223"/>
  <c r="E58" i="223"/>
  <c r="E50" i="219"/>
  <c r="E26" i="219"/>
  <c r="E36" i="219"/>
  <c r="E53" i="219"/>
  <c r="E31" i="219"/>
  <c r="E25" i="219"/>
  <c r="E44" i="219"/>
  <c r="E38" i="219"/>
  <c r="E23" i="219"/>
  <c r="E29" i="219"/>
  <c r="E54" i="223"/>
  <c r="E21" i="219"/>
  <c r="E54" i="219"/>
  <c r="E55" i="222"/>
  <c r="E57" i="222"/>
  <c r="E50" i="223"/>
  <c r="E41" i="219"/>
  <c r="E51" i="223"/>
  <c r="E57" i="219"/>
  <c r="E51" i="222"/>
  <c r="E49" i="219"/>
  <c r="E39" i="219"/>
  <c r="E58" i="222"/>
  <c r="E46" i="219"/>
  <c r="E34" i="219"/>
  <c r="E43" i="219"/>
  <c r="E30" i="219"/>
  <c r="E53" i="223"/>
  <c r="E40" i="219"/>
  <c r="E55" i="219"/>
  <c r="E56" i="222"/>
  <c r="E19" i="219"/>
  <c r="E51" i="219"/>
  <c r="E53" i="222"/>
  <c r="E27" i="219"/>
  <c r="E56" i="223"/>
  <c r="E24" i="219"/>
  <c r="E32" i="219"/>
  <c r="E59" i="219"/>
  <c r="E47" i="219"/>
  <c r="E16" i="219"/>
  <c r="E35" i="219"/>
  <c r="E36" i="222"/>
  <c r="E38" i="223"/>
  <c r="E34" i="222"/>
  <c r="E42" i="222"/>
  <c r="E48" i="223"/>
  <c r="E39" i="222"/>
  <c r="E44" i="223"/>
  <c r="E35" i="223"/>
  <c r="E23" i="223"/>
  <c r="E33" i="222"/>
  <c r="E29" i="223"/>
  <c r="E40" i="223"/>
  <c r="E24" i="222"/>
  <c r="E26" i="223"/>
  <c r="E44" i="222"/>
  <c r="E28" i="223"/>
  <c r="E38" i="222"/>
  <c r="E42" i="223"/>
  <c r="E32" i="222"/>
  <c r="E37" i="223"/>
  <c r="E31" i="222"/>
  <c r="E48" i="222"/>
  <c r="E31" i="223"/>
  <c r="E43" i="223"/>
  <c r="E39" i="223"/>
  <c r="E45" i="223"/>
  <c r="E30" i="222"/>
  <c r="E28" i="222"/>
  <c r="E33" i="223"/>
  <c r="E35" i="222"/>
  <c r="E46" i="222"/>
  <c r="E36" i="223"/>
  <c r="E32" i="223"/>
  <c r="E47" i="223"/>
  <c r="E40" i="222"/>
  <c r="E34" i="223"/>
  <c r="E46" i="223"/>
  <c r="E37" i="222"/>
  <c r="E41" i="223"/>
  <c r="E49" i="223"/>
  <c r="E29" i="222"/>
  <c r="E27" i="223"/>
  <c r="E21" i="222"/>
  <c r="E21" i="223"/>
  <c r="E25" i="222"/>
  <c r="E26" i="222"/>
  <c r="E41" i="222"/>
  <c r="E47" i="222"/>
  <c r="E20" i="222"/>
  <c r="E30" i="223"/>
  <c r="E22" i="222"/>
  <c r="E24" i="223"/>
  <c r="E45" i="222"/>
  <c r="E49" i="222"/>
  <c r="E23" i="222"/>
  <c r="E22" i="223"/>
  <c r="E25" i="223"/>
  <c r="E43" i="222"/>
  <c r="E27" i="222"/>
  <c r="E20" i="223"/>
  <c r="H67" i="220"/>
  <c r="G95" i="219"/>
  <c r="H95" i="220"/>
  <c r="G109" i="219"/>
  <c r="I81" i="220"/>
  <c r="H102" i="219"/>
  <c r="H81" i="219"/>
  <c r="I39" i="220"/>
  <c r="I40" i="220" s="1"/>
  <c r="I25" i="220"/>
  <c r="H74" i="219"/>
  <c r="H8" i="219"/>
  <c r="H109" i="219"/>
  <c r="I95" i="220"/>
  <c r="I102" i="219"/>
  <c r="J81" i="220"/>
  <c r="J25" i="220"/>
  <c r="I74" i="219"/>
  <c r="K35" i="220"/>
  <c r="K49" i="220" s="1"/>
  <c r="K63" i="220" s="1"/>
  <c r="K77" i="220" s="1"/>
  <c r="K91" i="220" s="1"/>
  <c r="K105" i="220" s="1"/>
  <c r="K39" i="220"/>
  <c r="J81" i="219"/>
  <c r="K53" i="220"/>
  <c r="J88" i="219"/>
  <c r="J8" i="223"/>
  <c r="G8" i="222"/>
  <c r="H8" i="223"/>
  <c r="J67" i="220"/>
  <c r="I95" i="219"/>
  <c r="J95" i="220"/>
  <c r="I113" i="219"/>
  <c r="J8" i="222"/>
  <c r="K25" i="220"/>
  <c r="J74" i="219"/>
  <c r="J8" i="219"/>
  <c r="AQ30" i="215"/>
  <c r="AT29" i="215"/>
  <c r="AR29" i="215"/>
  <c r="AQ29" i="215"/>
  <c r="I35" i="220"/>
  <c r="I49" i="220" s="1"/>
  <c r="I63" i="220" s="1"/>
  <c r="I77" i="220" s="1"/>
  <c r="I91" i="220" s="1"/>
  <c r="I105" i="220" s="1"/>
  <c r="H35" i="220"/>
  <c r="H49" i="220" s="1"/>
  <c r="H63" i="220" s="1"/>
  <c r="H77" i="220" s="1"/>
  <c r="H91" i="220" s="1"/>
  <c r="H105" i="220" s="1"/>
  <c r="H37" i="220"/>
  <c r="H51" i="220" s="1"/>
  <c r="H65" i="220" s="1"/>
  <c r="H79" i="220" s="1"/>
  <c r="H93" i="220" s="1"/>
  <c r="H107" i="220" s="1"/>
  <c r="H32" i="220"/>
  <c r="P48" i="215"/>
  <c r="O47" i="215"/>
  <c r="O27" i="215"/>
  <c r="Q39" i="215"/>
  <c r="O45" i="215"/>
  <c r="F22" i="220"/>
  <c r="O37" i="215"/>
  <c r="P29" i="215"/>
  <c r="R46" i="215"/>
  <c r="R32" i="215"/>
  <c r="O39" i="215"/>
  <c r="O30" i="215"/>
  <c r="Q38" i="215"/>
  <c r="R28" i="215"/>
  <c r="F48" i="220"/>
  <c r="R30" i="215"/>
  <c r="P45" i="215"/>
  <c r="O35" i="215"/>
  <c r="R36" i="215"/>
  <c r="R34" i="215"/>
  <c r="O31" i="215"/>
  <c r="F106" i="220"/>
  <c r="O34" i="215"/>
  <c r="R40" i="215"/>
  <c r="F20" i="220"/>
  <c r="R42" i="215"/>
  <c r="F87" i="220"/>
  <c r="F92" i="220"/>
  <c r="R44" i="215"/>
  <c r="O41" i="215"/>
  <c r="O46" i="215"/>
  <c r="R38" i="215"/>
  <c r="R39" i="215"/>
  <c r="P43" i="215"/>
  <c r="F50" i="220"/>
  <c r="F34" i="220"/>
  <c r="P38" i="215"/>
  <c r="F31" i="220"/>
  <c r="P36" i="215"/>
  <c r="P49" i="215"/>
  <c r="R45" i="215"/>
  <c r="Q33" i="215"/>
  <c r="Q32" i="215"/>
  <c r="R50" i="215"/>
  <c r="F59" i="220"/>
  <c r="Q40" i="215"/>
  <c r="F73" i="220"/>
  <c r="F36" i="220"/>
  <c r="Q36" i="215"/>
  <c r="Q44" i="215"/>
  <c r="Q46" i="215"/>
  <c r="P31" i="215"/>
  <c r="Q35" i="215"/>
  <c r="F76" i="220"/>
  <c r="O32" i="215"/>
  <c r="R31" i="215"/>
  <c r="O29" i="215"/>
  <c r="P39" i="215"/>
  <c r="F90" i="220"/>
  <c r="Q42" i="215"/>
  <c r="P33" i="215"/>
  <c r="R48" i="215"/>
  <c r="O38" i="215"/>
  <c r="P50" i="215"/>
  <c r="F17" i="220"/>
  <c r="Q47" i="215"/>
  <c r="R43" i="215"/>
  <c r="Q37" i="215"/>
  <c r="P41" i="215"/>
  <c r="P47" i="215"/>
  <c r="P37" i="215"/>
  <c r="P35" i="215"/>
  <c r="F64" i="220"/>
  <c r="O50" i="215"/>
  <c r="P44" i="215"/>
  <c r="O33" i="215"/>
  <c r="P30" i="215"/>
  <c r="F101" i="220"/>
  <c r="Q30" i="215"/>
  <c r="R35" i="215"/>
  <c r="Q45" i="215"/>
  <c r="Q48" i="215"/>
  <c r="O43" i="215"/>
  <c r="R41" i="215"/>
  <c r="O42" i="215"/>
  <c r="O36" i="215"/>
  <c r="F62" i="220"/>
  <c r="R33" i="215"/>
  <c r="O49" i="215"/>
  <c r="F104" i="220"/>
  <c r="R37" i="215"/>
  <c r="Q31" i="215"/>
  <c r="O40" i="215"/>
  <c r="Q41" i="215"/>
  <c r="F45" i="220"/>
  <c r="Q43" i="215"/>
  <c r="Q49" i="215"/>
  <c r="A30" i="213"/>
  <c r="F8" i="213" l="1"/>
  <c r="AS30" i="215"/>
  <c r="AT30" i="215"/>
  <c r="E125" i="219"/>
  <c r="R9" i="218"/>
  <c r="F9" i="213"/>
  <c r="R8" i="218"/>
  <c r="AA19" i="216"/>
  <c r="Z19" i="216"/>
  <c r="Y27" i="216"/>
  <c r="C134" i="219"/>
  <c r="D18" i="213"/>
  <c r="P18" i="218"/>
  <c r="H12" i="220"/>
  <c r="H13" i="220" s="1"/>
  <c r="H24" i="220"/>
  <c r="H33" i="220" s="1"/>
  <c r="H11" i="220"/>
  <c r="G124" i="219"/>
  <c r="H8" i="213"/>
  <c r="T8" i="218"/>
  <c r="I8" i="213"/>
  <c r="H124" i="219"/>
  <c r="U8" i="218"/>
  <c r="K24" i="220"/>
  <c r="K38" i="220" s="1"/>
  <c r="K12" i="220"/>
  <c r="K13" i="220" s="1"/>
  <c r="K11" i="220"/>
  <c r="BC27" i="216"/>
  <c r="BB27" i="216"/>
  <c r="I125" i="219"/>
  <c r="J9" i="213"/>
  <c r="V9" i="218"/>
  <c r="H19" i="220"/>
  <c r="AU27" i="216"/>
  <c r="AV27" i="216"/>
  <c r="K19" i="220"/>
  <c r="J124" i="219"/>
  <c r="K8" i="213"/>
  <c r="W8" i="218"/>
  <c r="AO27" i="216"/>
  <c r="AN27" i="216"/>
  <c r="BI27" i="216"/>
  <c r="BJ27" i="216"/>
  <c r="I12" i="220"/>
  <c r="I13" i="220" s="1"/>
  <c r="I11" i="220"/>
  <c r="I24" i="220"/>
  <c r="I38" i="220" s="1"/>
  <c r="I52" i="220" s="1"/>
  <c r="I66" i="220" s="1"/>
  <c r="I80" i="220" s="1"/>
  <c r="I94" i="220" s="1"/>
  <c r="J65" i="219"/>
  <c r="G65" i="219"/>
  <c r="K40" i="220"/>
  <c r="I26" i="220"/>
  <c r="I82" i="220"/>
  <c r="H68" i="220"/>
  <c r="O26" i="222"/>
  <c r="N26" i="222"/>
  <c r="O26" i="223"/>
  <c r="N26" i="223"/>
  <c r="E78" i="219"/>
  <c r="F67" i="220"/>
  <c r="E95" i="219"/>
  <c r="E8" i="223"/>
  <c r="E85" i="219"/>
  <c r="K88" i="220"/>
  <c r="J68" i="220"/>
  <c r="J26" i="220"/>
  <c r="O25" i="222"/>
  <c r="N25" i="222"/>
  <c r="N24" i="222"/>
  <c r="O24" i="222"/>
  <c r="K26" i="220"/>
  <c r="K54" i="220"/>
  <c r="J82" i="220"/>
  <c r="H96" i="220"/>
  <c r="O20" i="223"/>
  <c r="N20" i="223"/>
  <c r="O22" i="223"/>
  <c r="N22" i="223"/>
  <c r="N24" i="223"/>
  <c r="O24" i="223"/>
  <c r="O21" i="223"/>
  <c r="N21" i="223"/>
  <c r="E92" i="219"/>
  <c r="E89" i="219"/>
  <c r="E112" i="219"/>
  <c r="E100" i="219"/>
  <c r="E96" i="219"/>
  <c r="E86" i="219"/>
  <c r="E82" i="219"/>
  <c r="E83" i="219"/>
  <c r="E79" i="219"/>
  <c r="E77" i="219"/>
  <c r="E94" i="219"/>
  <c r="E105" i="219"/>
  <c r="H54" i="220"/>
  <c r="J12" i="220"/>
  <c r="J13" i="220" s="1"/>
  <c r="J24" i="220"/>
  <c r="J11" i="220"/>
  <c r="J19" i="220"/>
  <c r="I96" i="220"/>
  <c r="N27" i="223"/>
  <c r="O27" i="223"/>
  <c r="E104" i="219"/>
  <c r="E76" i="219"/>
  <c r="E103" i="219"/>
  <c r="E110" i="219"/>
  <c r="E90" i="219"/>
  <c r="E72" i="219"/>
  <c r="E8" i="219"/>
  <c r="F10" i="220"/>
  <c r="I68" i="220"/>
  <c r="F137" i="219"/>
  <c r="G21" i="213"/>
  <c r="S21" i="218"/>
  <c r="N25" i="223"/>
  <c r="O25" i="223"/>
  <c r="N20" i="222"/>
  <c r="O20" i="222"/>
  <c r="N23" i="223"/>
  <c r="O23" i="223"/>
  <c r="AR30" i="215"/>
  <c r="J96" i="220"/>
  <c r="H65" i="219"/>
  <c r="O27" i="222"/>
  <c r="N27" i="222"/>
  <c r="O23" i="222"/>
  <c r="N23" i="222"/>
  <c r="N22" i="222"/>
  <c r="O22" i="222"/>
  <c r="O21" i="222"/>
  <c r="N21" i="222"/>
  <c r="E73" i="219"/>
  <c r="F39" i="220"/>
  <c r="E81" i="219"/>
  <c r="E108" i="219"/>
  <c r="E97" i="219"/>
  <c r="E91" i="219"/>
  <c r="E106" i="219"/>
  <c r="E98" i="219"/>
  <c r="E111" i="219"/>
  <c r="E80" i="219"/>
  <c r="F53" i="220"/>
  <c r="E88" i="219"/>
  <c r="E107" i="219"/>
  <c r="E109" i="219"/>
  <c r="F95" i="220"/>
  <c r="E115" i="219"/>
  <c r="E99" i="219"/>
  <c r="H26" i="220"/>
  <c r="K96" i="220"/>
  <c r="K68" i="220"/>
  <c r="I54" i="220"/>
  <c r="E84" i="219"/>
  <c r="E87" i="219"/>
  <c r="E8" i="222"/>
  <c r="E114" i="219"/>
  <c r="E101" i="219"/>
  <c r="E93" i="219"/>
  <c r="F81" i="220"/>
  <c r="E102" i="219"/>
  <c r="F25" i="220"/>
  <c r="E74" i="219"/>
  <c r="E75" i="219"/>
  <c r="E113" i="219"/>
  <c r="K82" i="220"/>
  <c r="I65" i="219"/>
  <c r="H82" i="220"/>
  <c r="FR49" i="214"/>
  <c r="FR50" i="214" s="1"/>
  <c r="FR51" i="214" s="1"/>
  <c r="FR52" i="214" s="1"/>
  <c r="J74" i="220"/>
  <c r="I60" i="220"/>
  <c r="H46" i="220"/>
  <c r="F23" i="220"/>
  <c r="F18" i="220"/>
  <c r="F32" i="220" s="1"/>
  <c r="F21" i="220"/>
  <c r="A31" i="213"/>
  <c r="M76" i="220" l="1"/>
  <c r="O76" i="220" s="1"/>
  <c r="M36" i="220"/>
  <c r="O36" i="220" s="1"/>
  <c r="M87" i="220"/>
  <c r="O87" i="220" s="1"/>
  <c r="M48" i="220"/>
  <c r="O48" i="220" s="1"/>
  <c r="M50" i="220"/>
  <c r="O50" i="220" s="1"/>
  <c r="M78" i="220"/>
  <c r="O78" i="220" s="1"/>
  <c r="M92" i="220"/>
  <c r="O92" i="220" s="1"/>
  <c r="I27" i="220"/>
  <c r="I41" i="220" s="1"/>
  <c r="K33" i="220"/>
  <c r="M34" i="220"/>
  <c r="O34" i="220" s="1"/>
  <c r="K27" i="220"/>
  <c r="K28" i="220" s="1"/>
  <c r="I33" i="220"/>
  <c r="H27" i="220"/>
  <c r="H38" i="220"/>
  <c r="H52" i="220" s="1"/>
  <c r="H66" i="220" s="1"/>
  <c r="H80" i="220" s="1"/>
  <c r="H94" i="220" s="1"/>
  <c r="M90" i="220"/>
  <c r="O90" i="220" s="1"/>
  <c r="M59" i="220"/>
  <c r="O59" i="220" s="1"/>
  <c r="M73" i="220"/>
  <c r="O73" i="220" s="1"/>
  <c r="M62" i="220"/>
  <c r="O62" i="220" s="1"/>
  <c r="M22" i="220"/>
  <c r="M23" i="220" s="1"/>
  <c r="O23" i="220" s="1"/>
  <c r="M20" i="220"/>
  <c r="M21" i="220" s="1"/>
  <c r="O21" i="220" s="1"/>
  <c r="M45" i="220"/>
  <c r="O45" i="220" s="1"/>
  <c r="M64" i="220"/>
  <c r="O64" i="220" s="1"/>
  <c r="C135" i="219"/>
  <c r="D19" i="213"/>
  <c r="P19" i="218"/>
  <c r="AA27" i="216"/>
  <c r="Z27" i="216"/>
  <c r="F10" i="213"/>
  <c r="E126" i="219"/>
  <c r="R10" i="218"/>
  <c r="BV19" i="216"/>
  <c r="L9" i="219"/>
  <c r="AQ8" i="215"/>
  <c r="AR8" i="215"/>
  <c r="AT8" i="215"/>
  <c r="AS8" i="215"/>
  <c r="L9" i="222"/>
  <c r="L9" i="223"/>
  <c r="H125" i="219"/>
  <c r="I9" i="213"/>
  <c r="U9" i="218"/>
  <c r="G125" i="219"/>
  <c r="T9" i="218"/>
  <c r="H9" i="213"/>
  <c r="I126" i="219"/>
  <c r="J10" i="213"/>
  <c r="V10" i="218"/>
  <c r="I61" i="220"/>
  <c r="J125" i="219"/>
  <c r="W9" i="218"/>
  <c r="K9" i="213"/>
  <c r="F26" i="220"/>
  <c r="E65" i="219"/>
  <c r="K52" i="220"/>
  <c r="K47" i="220"/>
  <c r="K102" i="220"/>
  <c r="L56" i="223"/>
  <c r="L57" i="219"/>
  <c r="L53" i="223"/>
  <c r="L57" i="222"/>
  <c r="L52" i="222"/>
  <c r="L50" i="219"/>
  <c r="L54" i="223"/>
  <c r="L20" i="219"/>
  <c r="L28" i="219"/>
  <c r="L56" i="219"/>
  <c r="L54" i="219"/>
  <c r="L27" i="219"/>
  <c r="L52" i="219"/>
  <c r="L52" i="223"/>
  <c r="L15" i="219"/>
  <c r="L21" i="219"/>
  <c r="L29" i="219"/>
  <c r="L30" i="219"/>
  <c r="L57" i="223"/>
  <c r="L39" i="219"/>
  <c r="L33" i="219"/>
  <c r="L35" i="219"/>
  <c r="L45" i="219"/>
  <c r="L58" i="223"/>
  <c r="L55" i="222"/>
  <c r="L49" i="219"/>
  <c r="L51" i="223"/>
  <c r="L19" i="219"/>
  <c r="L54" i="222"/>
  <c r="L51" i="222"/>
  <c r="L40" i="219"/>
  <c r="L24" i="219"/>
  <c r="L42" i="219"/>
  <c r="L46" i="219"/>
  <c r="L51" i="219"/>
  <c r="L23" i="219"/>
  <c r="L22" i="219"/>
  <c r="L58" i="219"/>
  <c r="L58" i="222"/>
  <c r="L18" i="219"/>
  <c r="L38" i="219"/>
  <c r="L55" i="223"/>
  <c r="L32" i="219"/>
  <c r="L44" i="219"/>
  <c r="L50" i="222"/>
  <c r="L48" i="219"/>
  <c r="L16" i="219"/>
  <c r="L25" i="219"/>
  <c r="L49" i="222"/>
  <c r="L53" i="222"/>
  <c r="L47" i="219"/>
  <c r="L31" i="219"/>
  <c r="L50" i="223"/>
  <c r="L17" i="219"/>
  <c r="L37" i="219"/>
  <c r="L53" i="219"/>
  <c r="L41" i="219"/>
  <c r="L34" i="219"/>
  <c r="L55" i="219"/>
  <c r="L36" i="219"/>
  <c r="L49" i="223"/>
  <c r="L56" i="222"/>
  <c r="L43" i="219"/>
  <c r="L26" i="219"/>
  <c r="L59" i="219"/>
  <c r="L31" i="222"/>
  <c r="L30" i="222"/>
  <c r="L34" i="222"/>
  <c r="L48" i="222"/>
  <c r="L30" i="223"/>
  <c r="L45" i="223"/>
  <c r="L48" i="223"/>
  <c r="L44" i="222"/>
  <c r="L41" i="223"/>
  <c r="L37" i="222"/>
  <c r="L33" i="223"/>
  <c r="L35" i="222"/>
  <c r="L39" i="223"/>
  <c r="L28" i="223"/>
  <c r="L36" i="222"/>
  <c r="L32" i="222"/>
  <c r="L36" i="223"/>
  <c r="L34" i="223"/>
  <c r="L43" i="222"/>
  <c r="L46" i="223"/>
  <c r="L37" i="223"/>
  <c r="L31" i="223"/>
  <c r="L29" i="223"/>
  <c r="L29" i="222"/>
  <c r="L33" i="222"/>
  <c r="L47" i="223"/>
  <c r="L41" i="222"/>
  <c r="L35" i="223"/>
  <c r="L47" i="222"/>
  <c r="L45" i="222"/>
  <c r="L32" i="223"/>
  <c r="L43" i="223"/>
  <c r="L28" i="222"/>
  <c r="L40" i="223"/>
  <c r="L38" i="222"/>
  <c r="L42" i="223"/>
  <c r="L40" i="222"/>
  <c r="L46" i="222"/>
  <c r="L44" i="223"/>
  <c r="L38" i="223"/>
  <c r="L39" i="222"/>
  <c r="L42" i="222"/>
  <c r="F82" i="220"/>
  <c r="F138" i="219"/>
  <c r="G22" i="213"/>
  <c r="S22" i="218"/>
  <c r="F12" i="220"/>
  <c r="F27" i="220" s="1"/>
  <c r="F11" i="220"/>
  <c r="F24" i="220"/>
  <c r="F33" i="220" s="1"/>
  <c r="J27" i="220"/>
  <c r="F96" i="220"/>
  <c r="F54" i="220"/>
  <c r="H41" i="220"/>
  <c r="H28" i="220"/>
  <c r="F40" i="220"/>
  <c r="J38" i="220"/>
  <c r="J33" i="220"/>
  <c r="F68" i="220"/>
  <c r="I47" i="220"/>
  <c r="AS50" i="215"/>
  <c r="AT50" i="215"/>
  <c r="AS49" i="215"/>
  <c r="AR49" i="215"/>
  <c r="AT49" i="215"/>
  <c r="AQ50" i="215"/>
  <c r="M104" i="220"/>
  <c r="O104" i="220" s="1"/>
  <c r="AR50" i="215"/>
  <c r="AQ49" i="215"/>
  <c r="M106" i="220"/>
  <c r="O106" i="220" s="1"/>
  <c r="M101" i="220"/>
  <c r="AS43" i="215"/>
  <c r="AQ28" i="215"/>
  <c r="AQ40" i="215"/>
  <c r="AR42" i="215"/>
  <c r="AQ39" i="215"/>
  <c r="AR43" i="215"/>
  <c r="AS35" i="215"/>
  <c r="AR33" i="215"/>
  <c r="AQ38" i="215"/>
  <c r="AR36" i="215"/>
  <c r="AT34" i="215"/>
  <c r="AS39" i="215"/>
  <c r="AS29" i="215"/>
  <c r="AR31" i="215"/>
  <c r="AT45" i="215"/>
  <c r="AR32" i="215"/>
  <c r="AR41" i="215"/>
  <c r="AT32" i="215"/>
  <c r="AQ41" i="215"/>
  <c r="AS47" i="215"/>
  <c r="AT39" i="215"/>
  <c r="AS45" i="215"/>
  <c r="AT40" i="215"/>
  <c r="AS42" i="215"/>
  <c r="AQ31" i="215"/>
  <c r="AQ35" i="215"/>
  <c r="AQ44" i="215"/>
  <c r="AS32" i="215"/>
  <c r="AQ48" i="215"/>
  <c r="AT36" i="215"/>
  <c r="AT42" i="215"/>
  <c r="AT37" i="215"/>
  <c r="AQ34" i="215"/>
  <c r="AR46" i="215"/>
  <c r="AQ46" i="215"/>
  <c r="AR47" i="215"/>
  <c r="AR37" i="215"/>
  <c r="AT35" i="215"/>
  <c r="AS41" i="215"/>
  <c r="AQ33" i="215"/>
  <c r="AR45" i="215"/>
  <c r="AQ32" i="215"/>
  <c r="AS46" i="215"/>
  <c r="AS44" i="215"/>
  <c r="AQ37" i="215"/>
  <c r="AQ43" i="215"/>
  <c r="AT47" i="215"/>
  <c r="AR34" i="215"/>
  <c r="AS33" i="215"/>
  <c r="AT43" i="215"/>
  <c r="AQ47" i="215"/>
  <c r="AS40" i="215"/>
  <c r="AR35" i="215"/>
  <c r="AT41" i="215"/>
  <c r="AQ36" i="215"/>
  <c r="AT46" i="215"/>
  <c r="AS38" i="215"/>
  <c r="AS48" i="215"/>
  <c r="AR44" i="215"/>
  <c r="AQ45" i="215"/>
  <c r="AS36" i="215"/>
  <c r="AT33" i="215"/>
  <c r="AS31" i="215"/>
  <c r="AT31" i="215"/>
  <c r="AS34" i="215"/>
  <c r="AR38" i="215"/>
  <c r="AT44" i="215"/>
  <c r="AT38" i="215"/>
  <c r="AR48" i="215"/>
  <c r="AQ42" i="215"/>
  <c r="AR40" i="215"/>
  <c r="AS37" i="215"/>
  <c r="AR39" i="215"/>
  <c r="AT48" i="215"/>
  <c r="M31" i="220"/>
  <c r="M17" i="220"/>
  <c r="J88" i="220"/>
  <c r="I74" i="220"/>
  <c r="I88" i="220" s="1"/>
  <c r="H47" i="220"/>
  <c r="H60" i="220"/>
  <c r="F37" i="220"/>
  <c r="F19" i="220"/>
  <c r="F35" i="220"/>
  <c r="F46" i="220"/>
  <c r="A32" i="213"/>
  <c r="I28" i="220" l="1"/>
  <c r="K41" i="220"/>
  <c r="M37" i="220"/>
  <c r="M51" i="220" s="1"/>
  <c r="M65" i="220" s="1"/>
  <c r="M79" i="220" s="1"/>
  <c r="M93" i="220" s="1"/>
  <c r="M107" i="220" s="1"/>
  <c r="M35" i="220"/>
  <c r="M49" i="220" s="1"/>
  <c r="M63" i="220" s="1"/>
  <c r="M77" i="220" s="1"/>
  <c r="M91" i="220" s="1"/>
  <c r="M105" i="220" s="1"/>
  <c r="O22" i="220"/>
  <c r="O20" i="220"/>
  <c r="E127" i="219"/>
  <c r="R11" i="218"/>
  <c r="F11" i="213"/>
  <c r="C136" i="219"/>
  <c r="D20" i="213"/>
  <c r="P20" i="218"/>
  <c r="I127" i="219"/>
  <c r="J11" i="213"/>
  <c r="V11" i="218"/>
  <c r="O9" i="222"/>
  <c r="N9" i="222"/>
  <c r="H126" i="219"/>
  <c r="I10" i="213"/>
  <c r="U10" i="218"/>
  <c r="J126" i="219"/>
  <c r="K10" i="213"/>
  <c r="W10" i="218"/>
  <c r="G126" i="219"/>
  <c r="T10" i="218"/>
  <c r="H10" i="213"/>
  <c r="N9" i="223"/>
  <c r="O9" i="223"/>
  <c r="L66" i="219"/>
  <c r="L123" i="219" s="1"/>
  <c r="O9" i="219"/>
  <c r="N9" i="219"/>
  <c r="N66" i="219"/>
  <c r="O66" i="219" s="1"/>
  <c r="O67" i="219" s="1"/>
  <c r="O68" i="219" s="1"/>
  <c r="O69" i="219" s="1"/>
  <c r="O70" i="219" s="1"/>
  <c r="O71" i="219" s="1"/>
  <c r="BX19" i="216"/>
  <c r="BW19" i="216"/>
  <c r="BV27" i="216"/>
  <c r="F28" i="220"/>
  <c r="F41" i="220"/>
  <c r="F38" i="220"/>
  <c r="F47" i="220" s="1"/>
  <c r="N44" i="223"/>
  <c r="O44" i="223"/>
  <c r="N38" i="222"/>
  <c r="O38" i="222"/>
  <c r="O32" i="223"/>
  <c r="N32" i="223"/>
  <c r="N41" i="222"/>
  <c r="O41" i="222"/>
  <c r="N29" i="223"/>
  <c r="O29" i="223"/>
  <c r="O43" i="222"/>
  <c r="N43" i="222"/>
  <c r="O36" i="222"/>
  <c r="N36" i="222"/>
  <c r="O33" i="223"/>
  <c r="N33" i="223"/>
  <c r="O48" i="223"/>
  <c r="N48" i="223"/>
  <c r="N34" i="222"/>
  <c r="O34" i="222"/>
  <c r="L83" i="219"/>
  <c r="N83" i="219"/>
  <c r="N26" i="219"/>
  <c r="O26" i="219"/>
  <c r="L93" i="219"/>
  <c r="O36" i="219"/>
  <c r="N36" i="219"/>
  <c r="N93" i="219"/>
  <c r="L110" i="219"/>
  <c r="O53" i="219"/>
  <c r="N110" i="219"/>
  <c r="N53" i="219"/>
  <c r="M53" i="220"/>
  <c r="L88" i="219"/>
  <c r="N31" i="219"/>
  <c r="N88" i="219"/>
  <c r="O31" i="219"/>
  <c r="L82" i="219"/>
  <c r="N25" i="219"/>
  <c r="N82" i="219"/>
  <c r="O25" i="219"/>
  <c r="L101" i="219"/>
  <c r="N101" i="219"/>
  <c r="N44" i="219"/>
  <c r="O44" i="219"/>
  <c r="L75" i="219"/>
  <c r="O18" i="219"/>
  <c r="N75" i="219"/>
  <c r="N18" i="219"/>
  <c r="L80" i="219"/>
  <c r="N23" i="219"/>
  <c r="N80" i="219"/>
  <c r="O23" i="219"/>
  <c r="M39" i="220"/>
  <c r="L81" i="219"/>
  <c r="O24" i="219"/>
  <c r="N81" i="219"/>
  <c r="N24" i="219"/>
  <c r="L76" i="219"/>
  <c r="N19" i="219"/>
  <c r="O19" i="219"/>
  <c r="N76" i="219"/>
  <c r="L8" i="223"/>
  <c r="N58" i="223"/>
  <c r="O58" i="223"/>
  <c r="L96" i="219"/>
  <c r="O39" i="219"/>
  <c r="N39" i="219"/>
  <c r="N96" i="219"/>
  <c r="L78" i="219"/>
  <c r="N78" i="219"/>
  <c r="N21" i="219"/>
  <c r="O21" i="219"/>
  <c r="L84" i="219"/>
  <c r="N27" i="219"/>
  <c r="O27" i="219"/>
  <c r="N84" i="219"/>
  <c r="L77" i="219"/>
  <c r="N77" i="219"/>
  <c r="N20" i="219"/>
  <c r="O20" i="219"/>
  <c r="N57" i="222"/>
  <c r="O57" i="222"/>
  <c r="J41" i="220"/>
  <c r="J28" i="220"/>
  <c r="O42" i="222"/>
  <c r="N42" i="222"/>
  <c r="N46" i="222"/>
  <c r="O46" i="222"/>
  <c r="O40" i="223"/>
  <c r="N40" i="223"/>
  <c r="O45" i="222"/>
  <c r="N45" i="222"/>
  <c r="O47" i="223"/>
  <c r="N47" i="223"/>
  <c r="N31" i="223"/>
  <c r="O31" i="223"/>
  <c r="N34" i="223"/>
  <c r="O34" i="223"/>
  <c r="O28" i="223"/>
  <c r="N28" i="223"/>
  <c r="O37" i="222"/>
  <c r="N37" i="222"/>
  <c r="O45" i="223"/>
  <c r="N45" i="223"/>
  <c r="O30" i="222"/>
  <c r="N30" i="222"/>
  <c r="L100" i="219"/>
  <c r="N43" i="219"/>
  <c r="N100" i="219"/>
  <c r="O43" i="219"/>
  <c r="L112" i="219"/>
  <c r="O55" i="219"/>
  <c r="N112" i="219"/>
  <c r="N55" i="219"/>
  <c r="L94" i="219"/>
  <c r="N37" i="219"/>
  <c r="O37" i="219"/>
  <c r="N94" i="219"/>
  <c r="L104" i="219"/>
  <c r="N47" i="219"/>
  <c r="O47" i="219"/>
  <c r="N104" i="219"/>
  <c r="L73" i="219"/>
  <c r="N73" i="219"/>
  <c r="N16" i="219"/>
  <c r="O16" i="219"/>
  <c r="L89" i="219"/>
  <c r="O32" i="219"/>
  <c r="N32" i="219"/>
  <c r="N89" i="219"/>
  <c r="L8" i="222"/>
  <c r="O58" i="222"/>
  <c r="N58" i="222"/>
  <c r="L108" i="219"/>
  <c r="O51" i="219"/>
  <c r="N51" i="219"/>
  <c r="N108" i="219"/>
  <c r="L97" i="219"/>
  <c r="N40" i="219"/>
  <c r="O40" i="219"/>
  <c r="N97" i="219"/>
  <c r="O51" i="223"/>
  <c r="N51" i="223"/>
  <c r="M81" i="220"/>
  <c r="L102" i="219"/>
  <c r="N45" i="219"/>
  <c r="N102" i="219"/>
  <c r="O45" i="219"/>
  <c r="O57" i="223"/>
  <c r="N57" i="223"/>
  <c r="L72" i="219"/>
  <c r="L8" i="219"/>
  <c r="M10" i="220"/>
  <c r="O15" i="219"/>
  <c r="N15" i="219"/>
  <c r="N72" i="219"/>
  <c r="L111" i="219"/>
  <c r="N54" i="219"/>
  <c r="O54" i="219"/>
  <c r="N111" i="219"/>
  <c r="O54" i="223"/>
  <c r="N54" i="223"/>
  <c r="O53" i="223"/>
  <c r="N53" i="223"/>
  <c r="L107" i="219"/>
  <c r="O50" i="219"/>
  <c r="N107" i="219"/>
  <c r="N50" i="219"/>
  <c r="L114" i="219"/>
  <c r="N57" i="219"/>
  <c r="O57" i="219"/>
  <c r="N114" i="219"/>
  <c r="J52" i="220"/>
  <c r="J47" i="220"/>
  <c r="I42" i="220"/>
  <c r="I55" i="220"/>
  <c r="F13" i="220"/>
  <c r="F139" i="219"/>
  <c r="G23" i="213"/>
  <c r="S23" i="218"/>
  <c r="N39" i="222"/>
  <c r="O39" i="222"/>
  <c r="O40" i="222"/>
  <c r="N40" i="222"/>
  <c r="N28" i="222"/>
  <c r="O28" i="222"/>
  <c r="N47" i="222"/>
  <c r="O47" i="222"/>
  <c r="N33" i="222"/>
  <c r="O33" i="222"/>
  <c r="O37" i="223"/>
  <c r="N37" i="223"/>
  <c r="N36" i="223"/>
  <c r="O36" i="223"/>
  <c r="N39" i="223"/>
  <c r="O39" i="223"/>
  <c r="O41" i="223"/>
  <c r="N41" i="223"/>
  <c r="O30" i="223"/>
  <c r="N30" i="223"/>
  <c r="O31" i="222"/>
  <c r="N31" i="222"/>
  <c r="O56" i="222"/>
  <c r="N56" i="222"/>
  <c r="L91" i="219"/>
  <c r="O34" i="219"/>
  <c r="N91" i="219"/>
  <c r="N34" i="219"/>
  <c r="M25" i="220"/>
  <c r="L74" i="219"/>
  <c r="N74" i="219"/>
  <c r="N17" i="219"/>
  <c r="O17" i="219"/>
  <c r="O53" i="222"/>
  <c r="N53" i="222"/>
  <c r="L105" i="219"/>
  <c r="N105" i="219"/>
  <c r="N48" i="219"/>
  <c r="O48" i="219"/>
  <c r="O55" i="223"/>
  <c r="N55" i="223"/>
  <c r="L115" i="219"/>
  <c r="N115" i="219"/>
  <c r="O58" i="219"/>
  <c r="N58" i="219"/>
  <c r="L103" i="219"/>
  <c r="N46" i="219"/>
  <c r="N103" i="219"/>
  <c r="O46" i="219"/>
  <c r="O51" i="222"/>
  <c r="N51" i="222"/>
  <c r="L106" i="219"/>
  <c r="N49" i="219"/>
  <c r="N106" i="219"/>
  <c r="O49" i="219"/>
  <c r="L92" i="219"/>
  <c r="N35" i="219"/>
  <c r="O35" i="219"/>
  <c r="N92" i="219"/>
  <c r="L87" i="219"/>
  <c r="O30" i="219"/>
  <c r="N30" i="219"/>
  <c r="N87" i="219"/>
  <c r="N52" i="223"/>
  <c r="O52" i="223"/>
  <c r="L113" i="219"/>
  <c r="N113" i="219"/>
  <c r="N56" i="219"/>
  <c r="O56" i="219"/>
  <c r="H42" i="220"/>
  <c r="H55" i="220"/>
  <c r="K42" i="220"/>
  <c r="K55" i="220"/>
  <c r="N38" i="223"/>
  <c r="O38" i="223"/>
  <c r="O42" i="223"/>
  <c r="N42" i="223"/>
  <c r="N43" i="223"/>
  <c r="O43" i="223"/>
  <c r="O35" i="223"/>
  <c r="N35" i="223"/>
  <c r="O29" i="222"/>
  <c r="N29" i="222"/>
  <c r="N46" i="223"/>
  <c r="O46" i="223"/>
  <c r="O32" i="222"/>
  <c r="N32" i="222"/>
  <c r="N35" i="222"/>
  <c r="O35" i="222"/>
  <c r="N44" i="222"/>
  <c r="O44" i="222"/>
  <c r="O48" i="222"/>
  <c r="N48" i="222"/>
  <c r="N49" i="223"/>
  <c r="O49" i="223"/>
  <c r="L98" i="219"/>
  <c r="O41" i="219"/>
  <c r="N98" i="219"/>
  <c r="N41" i="219"/>
  <c r="N50" i="223"/>
  <c r="O50" i="223"/>
  <c r="N49" i="222"/>
  <c r="O49" i="222"/>
  <c r="O50" i="222"/>
  <c r="N50" i="222"/>
  <c r="M67" i="220"/>
  <c r="L95" i="219"/>
  <c r="N95" i="219"/>
  <c r="O38" i="219"/>
  <c r="N38" i="219"/>
  <c r="L79" i="219"/>
  <c r="N22" i="219"/>
  <c r="N79" i="219"/>
  <c r="O22" i="219"/>
  <c r="L99" i="219"/>
  <c r="N42" i="219"/>
  <c r="O42" i="219"/>
  <c r="N99" i="219"/>
  <c r="O54" i="222"/>
  <c r="N54" i="222"/>
  <c r="O55" i="222"/>
  <c r="N55" i="222"/>
  <c r="L90" i="219"/>
  <c r="O33" i="219"/>
  <c r="N33" i="219"/>
  <c r="N90" i="219"/>
  <c r="L86" i="219"/>
  <c r="O29" i="219"/>
  <c r="N86" i="219"/>
  <c r="N29" i="219"/>
  <c r="M95" i="220"/>
  <c r="L109" i="219"/>
  <c r="N109" i="219"/>
  <c r="O52" i="219"/>
  <c r="N52" i="219"/>
  <c r="L85" i="219"/>
  <c r="O28" i="219"/>
  <c r="N28" i="219"/>
  <c r="N85" i="219"/>
  <c r="N52" i="222"/>
  <c r="O52" i="222"/>
  <c r="N56" i="223"/>
  <c r="O56" i="223"/>
  <c r="K66" i="220"/>
  <c r="K61" i="220"/>
  <c r="M18" i="220"/>
  <c r="M32" i="220" s="1"/>
  <c r="O17" i="220"/>
  <c r="O31" i="220"/>
  <c r="I75" i="220"/>
  <c r="O101" i="220"/>
  <c r="J102" i="220"/>
  <c r="I89" i="220"/>
  <c r="I102" i="220"/>
  <c r="I103" i="220" s="1"/>
  <c r="H61" i="220"/>
  <c r="H74" i="220"/>
  <c r="F51" i="220"/>
  <c r="F49" i="220"/>
  <c r="F60" i="220"/>
  <c r="A33" i="213"/>
  <c r="O35" i="220" l="1"/>
  <c r="O37" i="220"/>
  <c r="O72" i="219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C137" i="219"/>
  <c r="P21" i="218"/>
  <c r="D21" i="213"/>
  <c r="R12" i="218"/>
  <c r="F12" i="213"/>
  <c r="E128" i="219"/>
  <c r="H127" i="219"/>
  <c r="I11" i="213"/>
  <c r="U11" i="218"/>
  <c r="L124" i="219"/>
  <c r="Y8" i="218"/>
  <c r="AA8" i="218" s="1"/>
  <c r="AB8" i="218" s="1"/>
  <c r="M8" i="213"/>
  <c r="O8" i="213" s="1"/>
  <c r="P8" i="213" s="1"/>
  <c r="J127" i="219"/>
  <c r="K11" i="213"/>
  <c r="W11" i="218"/>
  <c r="G127" i="219"/>
  <c r="H11" i="213"/>
  <c r="T11" i="218"/>
  <c r="BX27" i="216"/>
  <c r="BW27" i="216"/>
  <c r="I128" i="219"/>
  <c r="V12" i="218"/>
  <c r="J12" i="213"/>
  <c r="H56" i="220"/>
  <c r="H69" i="220"/>
  <c r="M68" i="220"/>
  <c r="O67" i="220"/>
  <c r="O68" i="220" s="1"/>
  <c r="L65" i="219"/>
  <c r="F140" i="219"/>
  <c r="G24" i="213"/>
  <c r="S24" i="218"/>
  <c r="M40" i="220"/>
  <c r="O39" i="220"/>
  <c r="O40" i="220" s="1"/>
  <c r="F52" i="220"/>
  <c r="F61" i="220" s="1"/>
  <c r="F42" i="220"/>
  <c r="F55" i="220"/>
  <c r="M26" i="220"/>
  <c r="O25" i="220"/>
  <c r="O26" i="220" s="1"/>
  <c r="J66" i="220"/>
  <c r="J61" i="220"/>
  <c r="M11" i="220"/>
  <c r="M12" i="220"/>
  <c r="M24" i="220"/>
  <c r="M33" i="220" s="1"/>
  <c r="O33" i="220" s="1"/>
  <c r="U33" i="220" s="1"/>
  <c r="O10" i="220"/>
  <c r="O11" i="220" s="1"/>
  <c r="M54" i="220"/>
  <c r="O53" i="220"/>
  <c r="O54" i="220" s="1"/>
  <c r="M96" i="220"/>
  <c r="O95" i="220"/>
  <c r="O96" i="220" s="1"/>
  <c r="K80" i="220"/>
  <c r="K75" i="220"/>
  <c r="K56" i="220"/>
  <c r="K69" i="220"/>
  <c r="I56" i="220"/>
  <c r="I69" i="220"/>
  <c r="M82" i="220"/>
  <c r="O81" i="220"/>
  <c r="O82" i="220" s="1"/>
  <c r="J55" i="220"/>
  <c r="J42" i="220"/>
  <c r="O32" i="220"/>
  <c r="M46" i="220"/>
  <c r="M19" i="220"/>
  <c r="O19" i="220" s="1"/>
  <c r="O18" i="220"/>
  <c r="H75" i="220"/>
  <c r="H88" i="220"/>
  <c r="O51" i="220"/>
  <c r="F65" i="220"/>
  <c r="F74" i="220"/>
  <c r="O49" i="220"/>
  <c r="F63" i="220"/>
  <c r="A34" i="213"/>
  <c r="Q33" i="220" l="1"/>
  <c r="AA33" i="220"/>
  <c r="W33" i="220"/>
  <c r="Y33" i="220"/>
  <c r="S33" i="220"/>
  <c r="S19" i="220"/>
  <c r="AA19" i="220"/>
  <c r="U19" i="220"/>
  <c r="W19" i="220"/>
  <c r="Y19" i="220"/>
  <c r="Q19" i="220"/>
  <c r="R13" i="218"/>
  <c r="F13" i="213"/>
  <c r="E129" i="219"/>
  <c r="P22" i="218"/>
  <c r="D22" i="213"/>
  <c r="C138" i="219"/>
  <c r="I129" i="219"/>
  <c r="V13" i="218"/>
  <c r="J13" i="213"/>
  <c r="J128" i="219"/>
  <c r="K12" i="213"/>
  <c r="W12" i="218"/>
  <c r="L125" i="219"/>
  <c r="M9" i="213"/>
  <c r="O9" i="213" s="1"/>
  <c r="P9" i="213" s="1"/>
  <c r="Y9" i="218"/>
  <c r="AA9" i="218" s="1"/>
  <c r="AB9" i="218" s="1"/>
  <c r="H128" i="219"/>
  <c r="U12" i="218"/>
  <c r="I12" i="213"/>
  <c r="G128" i="219"/>
  <c r="T12" i="218"/>
  <c r="H12" i="213"/>
  <c r="I70" i="220"/>
  <c r="I83" i="220"/>
  <c r="K94" i="220"/>
  <c r="K103" i="220" s="1"/>
  <c r="K89" i="220"/>
  <c r="M38" i="220"/>
  <c r="M47" i="220" s="1"/>
  <c r="O47" i="220" s="1"/>
  <c r="U47" i="220" s="1"/>
  <c r="O24" i="220"/>
  <c r="J80" i="220"/>
  <c r="J75" i="220"/>
  <c r="H70" i="220"/>
  <c r="H83" i="220"/>
  <c r="K70" i="220"/>
  <c r="K83" i="220"/>
  <c r="M27" i="220"/>
  <c r="M13" i="220"/>
  <c r="O12" i="220"/>
  <c r="O13" i="220" s="1"/>
  <c r="F56" i="220"/>
  <c r="F69" i="220"/>
  <c r="J56" i="220"/>
  <c r="J69" i="220"/>
  <c r="F66" i="220"/>
  <c r="F75" i="220" s="1"/>
  <c r="F141" i="219"/>
  <c r="G25" i="213"/>
  <c r="S25" i="218"/>
  <c r="M60" i="220"/>
  <c r="O46" i="220"/>
  <c r="H102" i="220"/>
  <c r="H103" i="220" s="1"/>
  <c r="H89" i="220"/>
  <c r="O65" i="220"/>
  <c r="F79" i="220"/>
  <c r="F77" i="220"/>
  <c r="O63" i="220"/>
  <c r="F88" i="220"/>
  <c r="A35" i="213"/>
  <c r="Y47" i="220" l="1"/>
  <c r="Q47" i="220"/>
  <c r="W47" i="220"/>
  <c r="AA47" i="220"/>
  <c r="S47" i="220"/>
  <c r="E130" i="219"/>
  <c r="F14" i="213"/>
  <c r="R14" i="218"/>
  <c r="C139" i="219"/>
  <c r="P23" i="218"/>
  <c r="D23" i="213"/>
  <c r="H129" i="219"/>
  <c r="I13" i="213"/>
  <c r="U13" i="218"/>
  <c r="G129" i="219"/>
  <c r="T13" i="218"/>
  <c r="H13" i="213"/>
  <c r="J129" i="219"/>
  <c r="W13" i="218"/>
  <c r="K13" i="213"/>
  <c r="J14" i="213"/>
  <c r="V14" i="218"/>
  <c r="I130" i="219"/>
  <c r="L126" i="219"/>
  <c r="Y10" i="218"/>
  <c r="AA10" i="218" s="1"/>
  <c r="AB10" i="218" s="1"/>
  <c r="M10" i="213"/>
  <c r="O10" i="213" s="1"/>
  <c r="P10" i="213" s="1"/>
  <c r="F70" i="220"/>
  <c r="F83" i="220"/>
  <c r="J94" i="220"/>
  <c r="J103" i="220" s="1"/>
  <c r="J89" i="220"/>
  <c r="I84" i="220"/>
  <c r="I97" i="220"/>
  <c r="I98" i="220" s="1"/>
  <c r="J70" i="220"/>
  <c r="J83" i="220"/>
  <c r="M28" i="220"/>
  <c r="O27" i="220"/>
  <c r="O28" i="220" s="1"/>
  <c r="M41" i="220"/>
  <c r="K84" i="220"/>
  <c r="K97" i="220"/>
  <c r="K98" i="220" s="1"/>
  <c r="F142" i="219"/>
  <c r="S26" i="218"/>
  <c r="G26" i="213"/>
  <c r="H84" i="220"/>
  <c r="H97" i="220"/>
  <c r="H98" i="220" s="1"/>
  <c r="M52" i="220"/>
  <c r="M61" i="220" s="1"/>
  <c r="O61" i="220" s="1"/>
  <c r="O38" i="220"/>
  <c r="F80" i="220"/>
  <c r="F89" i="220" s="1"/>
  <c r="M74" i="220"/>
  <c r="O60" i="220"/>
  <c r="F93" i="220"/>
  <c r="O79" i="220"/>
  <c r="F102" i="220"/>
  <c r="F91" i="220"/>
  <c r="O77" i="220"/>
  <c r="A36" i="213"/>
  <c r="W61" i="220" l="1"/>
  <c r="Y61" i="220"/>
  <c r="S61" i="220"/>
  <c r="U61" i="220"/>
  <c r="Q61" i="220"/>
  <c r="AA61" i="220"/>
  <c r="P24" i="218"/>
  <c r="C140" i="219"/>
  <c r="D24" i="213"/>
  <c r="R15" i="218"/>
  <c r="F15" i="213"/>
  <c r="E131" i="219"/>
  <c r="L127" i="219"/>
  <c r="Y11" i="218"/>
  <c r="AA11" i="218" s="1"/>
  <c r="AB11" i="218" s="1"/>
  <c r="M11" i="213"/>
  <c r="O11" i="213" s="1"/>
  <c r="P11" i="213" s="1"/>
  <c r="I131" i="219"/>
  <c r="V15" i="218"/>
  <c r="J15" i="213"/>
  <c r="H130" i="219"/>
  <c r="U14" i="218"/>
  <c r="I14" i="213"/>
  <c r="J130" i="219"/>
  <c r="W14" i="218"/>
  <c r="K14" i="213"/>
  <c r="G130" i="219"/>
  <c r="T14" i="218"/>
  <c r="H14" i="213"/>
  <c r="M42" i="220"/>
  <c r="O41" i="220"/>
  <c r="O42" i="220" s="1"/>
  <c r="M55" i="220"/>
  <c r="F84" i="220"/>
  <c r="F97" i="220"/>
  <c r="F143" i="219"/>
  <c r="G27" i="213"/>
  <c r="S27" i="218"/>
  <c r="M66" i="220"/>
  <c r="M75" i="220" s="1"/>
  <c r="O75" i="220" s="1"/>
  <c r="S75" i="220" s="1"/>
  <c r="O52" i="220"/>
  <c r="F94" i="220"/>
  <c r="F103" i="220" s="1"/>
  <c r="J84" i="220"/>
  <c r="J97" i="220"/>
  <c r="J98" i="220" s="1"/>
  <c r="M88" i="220"/>
  <c r="O74" i="220"/>
  <c r="O93" i="220"/>
  <c r="F107" i="220"/>
  <c r="O107" i="220" s="1"/>
  <c r="F105" i="220"/>
  <c r="O105" i="220" s="1"/>
  <c r="O91" i="220"/>
  <c r="A37" i="213"/>
  <c r="U75" i="220" l="1"/>
  <c r="AA75" i="220"/>
  <c r="Q75" i="220"/>
  <c r="W75" i="220"/>
  <c r="Y75" i="220"/>
  <c r="R16" i="218"/>
  <c r="F16" i="213"/>
  <c r="E132" i="219"/>
  <c r="C141" i="219"/>
  <c r="P25" i="218"/>
  <c r="D25" i="213"/>
  <c r="W15" i="218"/>
  <c r="K15" i="213"/>
  <c r="J131" i="219"/>
  <c r="U15" i="218"/>
  <c r="I15" i="213"/>
  <c r="H131" i="219"/>
  <c r="V16" i="218"/>
  <c r="J16" i="213"/>
  <c r="I132" i="219"/>
  <c r="T15" i="218"/>
  <c r="H15" i="213"/>
  <c r="G131" i="219"/>
  <c r="L128" i="219"/>
  <c r="M12" i="213"/>
  <c r="O12" i="213" s="1"/>
  <c r="P12" i="213" s="1"/>
  <c r="Y12" i="218"/>
  <c r="AA12" i="218" s="1"/>
  <c r="AB12" i="218" s="1"/>
  <c r="M80" i="220"/>
  <c r="M89" i="220" s="1"/>
  <c r="O66" i="220"/>
  <c r="F144" i="219"/>
  <c r="S28" i="218"/>
  <c r="G28" i="213"/>
  <c r="F98" i="220"/>
  <c r="M56" i="220"/>
  <c r="M69" i="220"/>
  <c r="O55" i="220"/>
  <c r="O56" i="220" s="1"/>
  <c r="M102" i="220"/>
  <c r="O88" i="220"/>
  <c r="A38" i="213"/>
  <c r="P26" i="218" l="1"/>
  <c r="D26" i="213"/>
  <c r="C142" i="219"/>
  <c r="R17" i="218"/>
  <c r="F17" i="213"/>
  <c r="E133" i="219"/>
  <c r="M13" i="213"/>
  <c r="O13" i="213" s="1"/>
  <c r="P13" i="213" s="1"/>
  <c r="Y13" i="218"/>
  <c r="AA13" i="218" s="1"/>
  <c r="AB13" i="218" s="1"/>
  <c r="L129" i="219"/>
  <c r="I133" i="219"/>
  <c r="V17" i="218"/>
  <c r="J17" i="213"/>
  <c r="H16" i="213"/>
  <c r="T16" i="218"/>
  <c r="G132" i="219"/>
  <c r="K16" i="213"/>
  <c r="J132" i="219"/>
  <c r="W16" i="218"/>
  <c r="H132" i="219"/>
  <c r="I16" i="213"/>
  <c r="U16" i="218"/>
  <c r="F145" i="219"/>
  <c r="S29" i="218"/>
  <c r="G29" i="213"/>
  <c r="M70" i="220"/>
  <c r="M83" i="220"/>
  <c r="O69" i="220"/>
  <c r="O70" i="220" s="1"/>
  <c r="M94" i="220"/>
  <c r="M103" i="220" s="1"/>
  <c r="O80" i="220"/>
  <c r="O102" i="220"/>
  <c r="A39" i="213"/>
  <c r="C143" i="219" l="1"/>
  <c r="P27" i="218"/>
  <c r="D27" i="213"/>
  <c r="E134" i="219"/>
  <c r="F18" i="213"/>
  <c r="R18" i="218"/>
  <c r="U17" i="218"/>
  <c r="H133" i="219"/>
  <c r="I17" i="213"/>
  <c r="G133" i="219"/>
  <c r="T17" i="218"/>
  <c r="H17" i="213"/>
  <c r="J18" i="213"/>
  <c r="I134" i="219"/>
  <c r="V18" i="218"/>
  <c r="J133" i="219"/>
  <c r="K17" i="213"/>
  <c r="W17" i="218"/>
  <c r="M14" i="213"/>
  <c r="O14" i="213" s="1"/>
  <c r="P14" i="213" s="1"/>
  <c r="L130" i="219"/>
  <c r="Y14" i="218"/>
  <c r="AA14" i="218" s="1"/>
  <c r="AB14" i="218" s="1"/>
  <c r="M84" i="220"/>
  <c r="M97" i="220"/>
  <c r="O83" i="220"/>
  <c r="O84" i="220" s="1"/>
  <c r="F146" i="219"/>
  <c r="G30" i="213"/>
  <c r="S30" i="218"/>
  <c r="O94" i="220"/>
  <c r="E3" i="198" s="1"/>
  <c r="A40" i="213"/>
  <c r="E135" i="219" l="1"/>
  <c r="F19" i="213"/>
  <c r="R19" i="218"/>
  <c r="D28" i="213"/>
  <c r="C144" i="219"/>
  <c r="P28" i="218"/>
  <c r="H18" i="213"/>
  <c r="T18" i="218"/>
  <c r="G134" i="219"/>
  <c r="M15" i="213"/>
  <c r="O15" i="213" s="1"/>
  <c r="P15" i="213" s="1"/>
  <c r="Y15" i="218"/>
  <c r="AA15" i="218" s="1"/>
  <c r="AB15" i="218" s="1"/>
  <c r="L131" i="219"/>
  <c r="J134" i="219"/>
  <c r="W18" i="218"/>
  <c r="K18" i="213"/>
  <c r="I18" i="213"/>
  <c r="H134" i="219"/>
  <c r="U18" i="218"/>
  <c r="I135" i="219"/>
  <c r="J19" i="213"/>
  <c r="V19" i="218"/>
  <c r="Q56" i="198" a="1"/>
  <c r="Q79" i="198" s="1"/>
  <c r="S79" i="198" s="1"/>
  <c r="T79" i="198" s="1"/>
  <c r="F147" i="219"/>
  <c r="G31" i="213"/>
  <c r="S31" i="218"/>
  <c r="M98" i="220"/>
  <c r="O97" i="220"/>
  <c r="O98" i="220" s="1"/>
  <c r="A41" i="213"/>
  <c r="C145" i="219" l="1"/>
  <c r="D29" i="213"/>
  <c r="P29" i="218"/>
  <c r="E136" i="219"/>
  <c r="R20" i="218"/>
  <c r="F20" i="213"/>
  <c r="H135" i="219"/>
  <c r="I19" i="213"/>
  <c r="U19" i="218"/>
  <c r="W19" i="218"/>
  <c r="J135" i="219"/>
  <c r="K19" i="213"/>
  <c r="H19" i="213"/>
  <c r="G135" i="219"/>
  <c r="T19" i="218"/>
  <c r="Y16" i="218"/>
  <c r="AA16" i="218" s="1"/>
  <c r="AB16" i="218" s="1"/>
  <c r="L132" i="219"/>
  <c r="M16" i="213"/>
  <c r="O16" i="213" s="1"/>
  <c r="P16" i="213" s="1"/>
  <c r="I136" i="219"/>
  <c r="J20" i="213"/>
  <c r="V20" i="218"/>
  <c r="Q69" i="198"/>
  <c r="S69" i="198" s="1"/>
  <c r="T69" i="198" s="1"/>
  <c r="Q66" i="198"/>
  <c r="S66" i="198" s="1"/>
  <c r="T66" i="198" s="1"/>
  <c r="Q58" i="198"/>
  <c r="S58" i="198" s="1"/>
  <c r="T58" i="198" s="1"/>
  <c r="Q70" i="198"/>
  <c r="S70" i="198" s="1"/>
  <c r="T70" i="198" s="1"/>
  <c r="Q75" i="198"/>
  <c r="S75" i="198" s="1"/>
  <c r="T75" i="198" s="1"/>
  <c r="Q68" i="198"/>
  <c r="S68" i="198" s="1"/>
  <c r="T68" i="198" s="1"/>
  <c r="Q71" i="198"/>
  <c r="S71" i="198" s="1"/>
  <c r="T71" i="198" s="1"/>
  <c r="Q77" i="198"/>
  <c r="S77" i="198" s="1"/>
  <c r="T77" i="198" s="1"/>
  <c r="Q72" i="198"/>
  <c r="S72" i="198" s="1"/>
  <c r="T72" i="198" s="1"/>
  <c r="Q62" i="198"/>
  <c r="S62" i="198" s="1"/>
  <c r="T62" i="198" s="1"/>
  <c r="Q64" i="198"/>
  <c r="S64" i="198" s="1"/>
  <c r="T64" i="198" s="1"/>
  <c r="Q65" i="198"/>
  <c r="S65" i="198" s="1"/>
  <c r="T65" i="198" s="1"/>
  <c r="Q60" i="198"/>
  <c r="S60" i="198" s="1"/>
  <c r="T60" i="198" s="1"/>
  <c r="Q63" i="198"/>
  <c r="S63" i="198" s="1"/>
  <c r="T63" i="198" s="1"/>
  <c r="Q59" i="198"/>
  <c r="S59" i="198" s="1"/>
  <c r="T59" i="198" s="1"/>
  <c r="Q76" i="198"/>
  <c r="S76" i="198" s="1"/>
  <c r="T76" i="198" s="1"/>
  <c r="Q67" i="198"/>
  <c r="S67" i="198" s="1"/>
  <c r="T67" i="198" s="1"/>
  <c r="Q61" i="198"/>
  <c r="S61" i="198" s="1"/>
  <c r="T61" i="198" s="1"/>
  <c r="Q73" i="198"/>
  <c r="S73" i="198" s="1"/>
  <c r="T73" i="198" s="1"/>
  <c r="Q74" i="198"/>
  <c r="S74" i="198" s="1"/>
  <c r="T74" i="198" s="1"/>
  <c r="Q56" i="198"/>
  <c r="S56" i="198" s="1"/>
  <c r="T56" i="198" s="1"/>
  <c r="Q78" i="198"/>
  <c r="S78" i="198" s="1"/>
  <c r="T78" i="198" s="1"/>
  <c r="Q57" i="198"/>
  <c r="S57" i="198" s="1"/>
  <c r="T57" i="198" s="1"/>
  <c r="F148" i="219"/>
  <c r="G32" i="213"/>
  <c r="S32" i="218"/>
  <c r="A42" i="213"/>
  <c r="P30" i="218" l="1"/>
  <c r="D30" i="213"/>
  <c r="C146" i="219"/>
  <c r="E137" i="219"/>
  <c r="F21" i="213"/>
  <c r="R21" i="218"/>
  <c r="Y17" i="218"/>
  <c r="AA17" i="218" s="1"/>
  <c r="AB17" i="218" s="1"/>
  <c r="L133" i="219"/>
  <c r="M17" i="213"/>
  <c r="O17" i="213" s="1"/>
  <c r="P17" i="213" s="1"/>
  <c r="G136" i="219"/>
  <c r="H20" i="213"/>
  <c r="T20" i="218"/>
  <c r="J21" i="213"/>
  <c r="I137" i="219"/>
  <c r="V21" i="218"/>
  <c r="J136" i="219"/>
  <c r="W20" i="218"/>
  <c r="K20" i="213"/>
  <c r="U20" i="218"/>
  <c r="I20" i="213"/>
  <c r="H136" i="219"/>
  <c r="F149" i="219"/>
  <c r="G33" i="213"/>
  <c r="S33" i="218"/>
  <c r="A43" i="213"/>
  <c r="R22" i="218" l="1"/>
  <c r="E138" i="219"/>
  <c r="F22" i="213"/>
  <c r="D31" i="213"/>
  <c r="C147" i="219"/>
  <c r="P31" i="218"/>
  <c r="T21" i="218"/>
  <c r="G137" i="219"/>
  <c r="H21" i="213"/>
  <c r="U21" i="218"/>
  <c r="H137" i="219"/>
  <c r="I21" i="213"/>
  <c r="J22" i="213"/>
  <c r="V22" i="218"/>
  <c r="I138" i="219"/>
  <c r="J137" i="219"/>
  <c r="W21" i="218"/>
  <c r="K21" i="213"/>
  <c r="M18" i="213"/>
  <c r="O18" i="213" s="1"/>
  <c r="P18" i="213" s="1"/>
  <c r="L134" i="219"/>
  <c r="Y18" i="218"/>
  <c r="AA18" i="218" s="1"/>
  <c r="AB18" i="218" s="1"/>
  <c r="F150" i="219"/>
  <c r="S34" i="218"/>
  <c r="G34" i="213"/>
  <c r="A44" i="213"/>
  <c r="E139" i="219" l="1"/>
  <c r="F23" i="213"/>
  <c r="R23" i="218"/>
  <c r="D32" i="213"/>
  <c r="P32" i="218"/>
  <c r="C148" i="219"/>
  <c r="Y19" i="218"/>
  <c r="AA19" i="218" s="1"/>
  <c r="AB19" i="218" s="1"/>
  <c r="L135" i="219"/>
  <c r="M19" i="213"/>
  <c r="O19" i="213" s="1"/>
  <c r="P19" i="213" s="1"/>
  <c r="K22" i="213"/>
  <c r="W22" i="218"/>
  <c r="J138" i="219"/>
  <c r="G138" i="219"/>
  <c r="T22" i="218"/>
  <c r="H22" i="213"/>
  <c r="V23" i="218"/>
  <c r="J23" i="213"/>
  <c r="I139" i="219"/>
  <c r="H138" i="219"/>
  <c r="I22" i="213"/>
  <c r="U22" i="218"/>
  <c r="F151" i="219"/>
  <c r="S35" i="218"/>
  <c r="G35" i="213"/>
  <c r="A45" i="213"/>
  <c r="P33" i="218" l="1"/>
  <c r="C149" i="219"/>
  <c r="D33" i="213"/>
  <c r="F24" i="213"/>
  <c r="R24" i="218"/>
  <c r="E140" i="219"/>
  <c r="T23" i="218"/>
  <c r="G139" i="219"/>
  <c r="H23" i="213"/>
  <c r="J139" i="219"/>
  <c r="K23" i="213"/>
  <c r="W23" i="218"/>
  <c r="Y20" i="218"/>
  <c r="AA20" i="218" s="1"/>
  <c r="AB20" i="218" s="1"/>
  <c r="M20" i="213"/>
  <c r="O20" i="213" s="1"/>
  <c r="P20" i="213" s="1"/>
  <c r="L136" i="219"/>
  <c r="J24" i="213"/>
  <c r="V24" i="218"/>
  <c r="I140" i="219"/>
  <c r="I23" i="213"/>
  <c r="H139" i="219"/>
  <c r="U23" i="218"/>
  <c r="F152" i="219"/>
  <c r="S36" i="218"/>
  <c r="G36" i="213"/>
  <c r="A46" i="213"/>
  <c r="E141" i="219" l="1"/>
  <c r="R25" i="218"/>
  <c r="F25" i="213"/>
  <c r="D34" i="213"/>
  <c r="P34" i="218"/>
  <c r="C150" i="219"/>
  <c r="I141" i="219"/>
  <c r="V25" i="218"/>
  <c r="J25" i="213"/>
  <c r="W24" i="218"/>
  <c r="K24" i="213"/>
  <c r="J140" i="219"/>
  <c r="I24" i="213"/>
  <c r="H140" i="219"/>
  <c r="U24" i="218"/>
  <c r="G140" i="219"/>
  <c r="H24" i="213"/>
  <c r="T24" i="218"/>
  <c r="L137" i="219"/>
  <c r="Y21" i="218"/>
  <c r="AA21" i="218" s="1"/>
  <c r="AB21" i="218" s="1"/>
  <c r="M21" i="213"/>
  <c r="O21" i="213" s="1"/>
  <c r="P21" i="213" s="1"/>
  <c r="F153" i="219"/>
  <c r="S37" i="218"/>
  <c r="G37" i="213"/>
  <c r="A47" i="213"/>
  <c r="D35" i="213" l="1"/>
  <c r="P35" i="218"/>
  <c r="C151" i="219"/>
  <c r="E142" i="219"/>
  <c r="R26" i="218"/>
  <c r="F26" i="213"/>
  <c r="G141" i="219"/>
  <c r="H25" i="213"/>
  <c r="T25" i="218"/>
  <c r="K25" i="213"/>
  <c r="W25" i="218"/>
  <c r="J141" i="219"/>
  <c r="I25" i="213"/>
  <c r="U25" i="218"/>
  <c r="H141" i="219"/>
  <c r="Y22" i="218"/>
  <c r="AA22" i="218" s="1"/>
  <c r="AB22" i="218" s="1"/>
  <c r="M22" i="213"/>
  <c r="O22" i="213" s="1"/>
  <c r="P22" i="213" s="1"/>
  <c r="L138" i="219"/>
  <c r="V26" i="218"/>
  <c r="I142" i="219"/>
  <c r="J26" i="213"/>
  <c r="F154" i="219"/>
  <c r="G38" i="213"/>
  <c r="S38" i="218"/>
  <c r="A48" i="213"/>
  <c r="C152" i="219" l="1"/>
  <c r="D36" i="213"/>
  <c r="P36" i="218"/>
  <c r="F27" i="213"/>
  <c r="R27" i="218"/>
  <c r="E143" i="219"/>
  <c r="I143" i="219"/>
  <c r="V27" i="218"/>
  <c r="J27" i="213"/>
  <c r="J142" i="219"/>
  <c r="W26" i="218"/>
  <c r="K26" i="213"/>
  <c r="L139" i="219"/>
  <c r="M23" i="213"/>
  <c r="O23" i="213" s="1"/>
  <c r="P23" i="213" s="1"/>
  <c r="Y23" i="218"/>
  <c r="AA23" i="218" s="1"/>
  <c r="AB23" i="218" s="1"/>
  <c r="I26" i="213"/>
  <c r="H142" i="219"/>
  <c r="U26" i="218"/>
  <c r="H26" i="213"/>
  <c r="T26" i="218"/>
  <c r="G142" i="219"/>
  <c r="F155" i="219"/>
  <c r="S39" i="218"/>
  <c r="G39" i="213"/>
  <c r="A49" i="213"/>
  <c r="E144" i="219" l="1"/>
  <c r="R28" i="218"/>
  <c r="F28" i="213"/>
  <c r="C153" i="219"/>
  <c r="P37" i="218"/>
  <c r="D37" i="213"/>
  <c r="J143" i="219"/>
  <c r="K27" i="213"/>
  <c r="W27" i="218"/>
  <c r="T27" i="218"/>
  <c r="H27" i="213"/>
  <c r="G143" i="219"/>
  <c r="H143" i="219"/>
  <c r="U27" i="218"/>
  <c r="I27" i="213"/>
  <c r="M24" i="213"/>
  <c r="O24" i="213" s="1"/>
  <c r="P24" i="213" s="1"/>
  <c r="Y24" i="218"/>
  <c r="AA24" i="218" s="1"/>
  <c r="AB24" i="218" s="1"/>
  <c r="L140" i="219"/>
  <c r="V28" i="218"/>
  <c r="J28" i="213"/>
  <c r="I144" i="219"/>
  <c r="F156" i="219"/>
  <c r="S40" i="218"/>
  <c r="G40" i="213"/>
  <c r="A50" i="213"/>
  <c r="P38" i="218" l="1"/>
  <c r="C154" i="219"/>
  <c r="D38" i="213"/>
  <c r="E145" i="219"/>
  <c r="F29" i="213"/>
  <c r="R29" i="218"/>
  <c r="Y25" i="218"/>
  <c r="AA25" i="218" s="1"/>
  <c r="AB25" i="218" s="1"/>
  <c r="L141" i="219"/>
  <c r="M25" i="213"/>
  <c r="O25" i="213" s="1"/>
  <c r="P25" i="213" s="1"/>
  <c r="I145" i="219"/>
  <c r="V29" i="218"/>
  <c r="J29" i="213"/>
  <c r="I28" i="213"/>
  <c r="H144" i="219"/>
  <c r="U28" i="218"/>
  <c r="H28" i="213"/>
  <c r="G144" i="219"/>
  <c r="T28" i="218"/>
  <c r="W28" i="218"/>
  <c r="K28" i="213"/>
  <c r="J144" i="219"/>
  <c r="F157" i="219"/>
  <c r="S41" i="218"/>
  <c r="G41" i="213"/>
  <c r="A51" i="213"/>
  <c r="R30" i="218" l="1"/>
  <c r="E146" i="219"/>
  <c r="F30" i="213"/>
  <c r="D39" i="213"/>
  <c r="P39" i="218"/>
  <c r="C155" i="219"/>
  <c r="I29" i="213"/>
  <c r="H145" i="219"/>
  <c r="U29" i="218"/>
  <c r="J30" i="213"/>
  <c r="I146" i="219"/>
  <c r="V30" i="218"/>
  <c r="J145" i="219"/>
  <c r="K29" i="213"/>
  <c r="W29" i="218"/>
  <c r="G145" i="219"/>
  <c r="H29" i="213"/>
  <c r="T29" i="218"/>
  <c r="L142" i="219"/>
  <c r="Y26" i="218"/>
  <c r="AA26" i="218" s="1"/>
  <c r="AB26" i="218" s="1"/>
  <c r="M26" i="213"/>
  <c r="O26" i="213" s="1"/>
  <c r="P26" i="213" s="1"/>
  <c r="F158" i="219"/>
  <c r="G42" i="213"/>
  <c r="S42" i="218"/>
  <c r="A52" i="213"/>
  <c r="C156" i="219" l="1"/>
  <c r="D40" i="213"/>
  <c r="P40" i="218"/>
  <c r="F31" i="213"/>
  <c r="R31" i="218"/>
  <c r="E147" i="219"/>
  <c r="J146" i="219"/>
  <c r="K30" i="213"/>
  <c r="W30" i="218"/>
  <c r="H30" i="213"/>
  <c r="T30" i="218"/>
  <c r="G146" i="219"/>
  <c r="U30" i="218"/>
  <c r="I30" i="213"/>
  <c r="H146" i="219"/>
  <c r="M27" i="213"/>
  <c r="O27" i="213" s="1"/>
  <c r="P27" i="213" s="1"/>
  <c r="L143" i="219"/>
  <c r="Y27" i="218"/>
  <c r="AA27" i="218" s="1"/>
  <c r="AB27" i="218" s="1"/>
  <c r="J31" i="213"/>
  <c r="I147" i="219"/>
  <c r="V31" i="218"/>
  <c r="F159" i="219"/>
  <c r="S43" i="218"/>
  <c r="G43" i="213"/>
  <c r="A53" i="213"/>
  <c r="E148" i="219" l="1"/>
  <c r="F32" i="213"/>
  <c r="R32" i="218"/>
  <c r="C157" i="219"/>
  <c r="D41" i="213"/>
  <c r="P41" i="218"/>
  <c r="Y28" i="218"/>
  <c r="AA28" i="218" s="1"/>
  <c r="AB28" i="218" s="1"/>
  <c r="M28" i="213"/>
  <c r="O28" i="213" s="1"/>
  <c r="P28" i="213" s="1"/>
  <c r="L144" i="219"/>
  <c r="I148" i="219"/>
  <c r="J32" i="213"/>
  <c r="V32" i="218"/>
  <c r="G147" i="219"/>
  <c r="T31" i="218"/>
  <c r="H31" i="213"/>
  <c r="I31" i="213"/>
  <c r="U31" i="218"/>
  <c r="H147" i="219"/>
  <c r="K31" i="213"/>
  <c r="J147" i="219"/>
  <c r="W31" i="218"/>
  <c r="F160" i="219"/>
  <c r="G44" i="213"/>
  <c r="S44" i="218"/>
  <c r="A54" i="213"/>
  <c r="P42" i="218" l="1"/>
  <c r="D42" i="213"/>
  <c r="C158" i="219"/>
  <c r="E149" i="219"/>
  <c r="F33" i="213"/>
  <c r="R33" i="218"/>
  <c r="U32" i="218"/>
  <c r="I32" i="213"/>
  <c r="H148" i="219"/>
  <c r="I149" i="219"/>
  <c r="V33" i="218"/>
  <c r="J33" i="213"/>
  <c r="G148" i="219"/>
  <c r="T32" i="218"/>
  <c r="H32" i="213"/>
  <c r="M29" i="213"/>
  <c r="O29" i="213" s="1"/>
  <c r="P29" i="213" s="1"/>
  <c r="Y29" i="218"/>
  <c r="AA29" i="218" s="1"/>
  <c r="AB29" i="218" s="1"/>
  <c r="L145" i="219"/>
  <c r="K32" i="213"/>
  <c r="W32" i="218"/>
  <c r="J148" i="219"/>
  <c r="F161" i="219"/>
  <c r="S45" i="218"/>
  <c r="G45" i="213"/>
  <c r="A55" i="213"/>
  <c r="P43" i="218" l="1"/>
  <c r="D43" i="213"/>
  <c r="C159" i="219"/>
  <c r="E150" i="219"/>
  <c r="F34" i="213"/>
  <c r="R34" i="218"/>
  <c r="M30" i="213"/>
  <c r="O30" i="213" s="1"/>
  <c r="P30" i="213" s="1"/>
  <c r="L146" i="219"/>
  <c r="Y30" i="218"/>
  <c r="AA30" i="218" s="1"/>
  <c r="AB30" i="218" s="1"/>
  <c r="V34" i="218"/>
  <c r="J34" i="213"/>
  <c r="I150" i="219"/>
  <c r="J149" i="219"/>
  <c r="W33" i="218"/>
  <c r="K33" i="213"/>
  <c r="H33" i="213"/>
  <c r="G149" i="219"/>
  <c r="T33" i="218"/>
  <c r="H149" i="219"/>
  <c r="I33" i="213"/>
  <c r="U33" i="218"/>
  <c r="F162" i="219"/>
  <c r="G46" i="213"/>
  <c r="S46" i="218"/>
  <c r="A56" i="213"/>
  <c r="P44" i="218" l="1"/>
  <c r="C160" i="219"/>
  <c r="D44" i="213"/>
  <c r="F35" i="213"/>
  <c r="R35" i="218"/>
  <c r="E151" i="219"/>
  <c r="T34" i="218"/>
  <c r="H34" i="213"/>
  <c r="G150" i="219"/>
  <c r="K34" i="213"/>
  <c r="W34" i="218"/>
  <c r="J150" i="219"/>
  <c r="V35" i="218"/>
  <c r="J35" i="213"/>
  <c r="I151" i="219"/>
  <c r="M31" i="213"/>
  <c r="O31" i="213" s="1"/>
  <c r="P31" i="213" s="1"/>
  <c r="Y31" i="218"/>
  <c r="AA31" i="218" s="1"/>
  <c r="AB31" i="218" s="1"/>
  <c r="L147" i="219"/>
  <c r="I34" i="213"/>
  <c r="U34" i="218"/>
  <c r="H150" i="219"/>
  <c r="F163" i="219"/>
  <c r="S47" i="218"/>
  <c r="G47" i="213"/>
  <c r="L7" i="213"/>
  <c r="E7" i="213"/>
  <c r="N7" i="213"/>
  <c r="E152" i="219" l="1"/>
  <c r="F36" i="213"/>
  <c r="R36" i="218"/>
  <c r="C161" i="219"/>
  <c r="P45" i="218"/>
  <c r="D45" i="213"/>
  <c r="L148" i="219"/>
  <c r="M32" i="213"/>
  <c r="O32" i="213" s="1"/>
  <c r="P32" i="213" s="1"/>
  <c r="Y32" i="218"/>
  <c r="AA32" i="218" s="1"/>
  <c r="AB32" i="218" s="1"/>
  <c r="H151" i="219"/>
  <c r="I35" i="213"/>
  <c r="U35" i="218"/>
  <c r="G151" i="219"/>
  <c r="H35" i="213"/>
  <c r="T35" i="218"/>
  <c r="J151" i="219"/>
  <c r="K35" i="213"/>
  <c r="W35" i="218"/>
  <c r="I152" i="219"/>
  <c r="V36" i="218"/>
  <c r="J36" i="213"/>
  <c r="F164" i="219"/>
  <c r="S48" i="218"/>
  <c r="G48" i="213"/>
  <c r="C7" i="213"/>
  <c r="D46" i="213" l="1"/>
  <c r="C162" i="219"/>
  <c r="P46" i="218"/>
  <c r="E153" i="219"/>
  <c r="R37" i="218"/>
  <c r="F37" i="213"/>
  <c r="U36" i="218"/>
  <c r="I36" i="213"/>
  <c r="H152" i="219"/>
  <c r="T36" i="218"/>
  <c r="G152" i="219"/>
  <c r="H36" i="213"/>
  <c r="J152" i="219"/>
  <c r="K36" i="213"/>
  <c r="W36" i="218"/>
  <c r="I153" i="219"/>
  <c r="J37" i="213"/>
  <c r="V37" i="218"/>
  <c r="M33" i="213"/>
  <c r="O33" i="213" s="1"/>
  <c r="P33" i="213" s="1"/>
  <c r="Y33" i="218"/>
  <c r="AA33" i="218" s="1"/>
  <c r="AB33" i="218" s="1"/>
  <c r="L149" i="219"/>
  <c r="F165" i="219"/>
  <c r="S49" i="218"/>
  <c r="G49" i="213"/>
  <c r="J7" i="4"/>
  <c r="E154" i="219" l="1"/>
  <c r="R38" i="218"/>
  <c r="F38" i="213"/>
  <c r="P47" i="218"/>
  <c r="C163" i="219"/>
  <c r="D47" i="213"/>
  <c r="Y34" i="218"/>
  <c r="AA34" i="218" s="1"/>
  <c r="AB34" i="218" s="1"/>
  <c r="L150" i="219"/>
  <c r="M34" i="213"/>
  <c r="O34" i="213" s="1"/>
  <c r="P34" i="213" s="1"/>
  <c r="K37" i="213"/>
  <c r="W37" i="218"/>
  <c r="J153" i="219"/>
  <c r="H153" i="219"/>
  <c r="I37" i="213"/>
  <c r="U37" i="218"/>
  <c r="I154" i="219"/>
  <c r="J38" i="213"/>
  <c r="V38" i="218"/>
  <c r="G153" i="219"/>
  <c r="T37" i="218"/>
  <c r="H37" i="213"/>
  <c r="F166" i="219"/>
  <c r="S50" i="218"/>
  <c r="G50" i="213"/>
  <c r="AQ9" i="198"/>
  <c r="B9" i="198"/>
  <c r="G28" i="221" l="1"/>
  <c r="D48" i="213"/>
  <c r="C164" i="219"/>
  <c r="P48" i="218"/>
  <c r="E155" i="219"/>
  <c r="R39" i="218"/>
  <c r="F39" i="213"/>
  <c r="H154" i="219"/>
  <c r="U38" i="218"/>
  <c r="I38" i="213"/>
  <c r="I155" i="219"/>
  <c r="V39" i="218"/>
  <c r="J39" i="213"/>
  <c r="W38" i="218"/>
  <c r="J154" i="219"/>
  <c r="K38" i="213"/>
  <c r="L151" i="219"/>
  <c r="Y35" i="218"/>
  <c r="AA35" i="218" s="1"/>
  <c r="AB35" i="218" s="1"/>
  <c r="M35" i="213"/>
  <c r="O35" i="213" s="1"/>
  <c r="P35" i="213" s="1"/>
  <c r="T38" i="218"/>
  <c r="H38" i="213"/>
  <c r="G154" i="219"/>
  <c r="F167" i="219"/>
  <c r="S51" i="218"/>
  <c r="G51" i="213"/>
  <c r="K9" i="198"/>
  <c r="J9" i="198"/>
  <c r="O56" i="19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E156" i="219" l="1"/>
  <c r="R40" i="218"/>
  <c r="F40" i="213"/>
  <c r="P49" i="218"/>
  <c r="C165" i="219"/>
  <c r="D49" i="213"/>
  <c r="W39" i="218"/>
  <c r="K39" i="213"/>
  <c r="J155" i="219"/>
  <c r="I156" i="219"/>
  <c r="V40" i="218"/>
  <c r="J40" i="213"/>
  <c r="T39" i="218"/>
  <c r="H39" i="213"/>
  <c r="G155" i="219"/>
  <c r="L152" i="219"/>
  <c r="Y36" i="218"/>
  <c r="AA36" i="218" s="1"/>
  <c r="AB36" i="218" s="1"/>
  <c r="M36" i="213"/>
  <c r="O36" i="213" s="1"/>
  <c r="P36" i="213" s="1"/>
  <c r="H155" i="219"/>
  <c r="I39" i="213"/>
  <c r="U39" i="218"/>
  <c r="F168" i="219"/>
  <c r="S52" i="218"/>
  <c r="G52" i="213"/>
  <c r="R28" i="221"/>
  <c r="AQ20" i="198"/>
  <c r="B20" i="198"/>
  <c r="J20" i="198" s="1"/>
  <c r="N28" i="221"/>
  <c r="AQ16" i="198"/>
  <c r="B16" i="198"/>
  <c r="AQ12" i="198"/>
  <c r="B12" i="198"/>
  <c r="Q28" i="221"/>
  <c r="AQ19" i="198"/>
  <c r="B19" i="198"/>
  <c r="M28" i="221"/>
  <c r="AQ15" i="198"/>
  <c r="B15" i="198"/>
  <c r="I28" i="221"/>
  <c r="AQ11" i="198"/>
  <c r="B11" i="198"/>
  <c r="P28" i="221"/>
  <c r="AQ18" i="198"/>
  <c r="B18" i="198"/>
  <c r="J18" i="198" s="1"/>
  <c r="L28" i="221"/>
  <c r="AQ14" i="198"/>
  <c r="B14" i="198"/>
  <c r="B10" i="198"/>
  <c r="AQ10" i="198"/>
  <c r="O28" i="221"/>
  <c r="AQ17" i="198"/>
  <c r="B17" i="198"/>
  <c r="K28" i="221"/>
  <c r="AQ13" i="198"/>
  <c r="B13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P50" i="218"/>
  <c r="D50" i="213"/>
  <c r="C166" i="219"/>
  <c r="E157" i="219"/>
  <c r="F41" i="213"/>
  <c r="R41" i="218"/>
  <c r="J41" i="213"/>
  <c r="V41" i="218"/>
  <c r="I157" i="219"/>
  <c r="J156" i="219"/>
  <c r="W40" i="218"/>
  <c r="K40" i="213"/>
  <c r="L153" i="219"/>
  <c r="M37" i="213"/>
  <c r="O37" i="213" s="1"/>
  <c r="P37" i="213" s="1"/>
  <c r="Y37" i="218"/>
  <c r="AA37" i="218" s="1"/>
  <c r="AB37" i="218" s="1"/>
  <c r="I40" i="213"/>
  <c r="H156" i="219"/>
  <c r="U40" i="218"/>
  <c r="T40" i="218"/>
  <c r="G156" i="219"/>
  <c r="H40" i="213"/>
  <c r="F169" i="219"/>
  <c r="S53" i="218"/>
  <c r="G53" i="213"/>
  <c r="D18" i="221"/>
  <c r="D28" i="221" s="1"/>
  <c r="K11" i="198"/>
  <c r="K20" i="198"/>
  <c r="C18" i="221"/>
  <c r="C28" i="221" s="1"/>
  <c r="K10" i="198"/>
  <c r="F3" i="198"/>
  <c r="G3" i="198"/>
  <c r="O62" i="198"/>
  <c r="E18" i="221"/>
  <c r="E28" i="221" s="1"/>
  <c r="H28" i="221"/>
  <c r="O64" i="198"/>
  <c r="J10" i="198"/>
  <c r="O57" i="198"/>
  <c r="J11" i="198"/>
  <c r="O58" i="198"/>
  <c r="O67" i="198"/>
  <c r="J13" i="198"/>
  <c r="O60" i="198"/>
  <c r="O65" i="198"/>
  <c r="O63" i="198"/>
  <c r="K13" i="198"/>
  <c r="O61" i="198"/>
  <c r="K18" i="198"/>
  <c r="O66" i="198"/>
  <c r="O59" i="198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E158" i="219" l="1"/>
  <c r="F42" i="213"/>
  <c r="R42" i="218"/>
  <c r="C167" i="219"/>
  <c r="P51" i="218"/>
  <c r="D51" i="213"/>
  <c r="J157" i="219"/>
  <c r="W41" i="218"/>
  <c r="K41" i="213"/>
  <c r="H157" i="219"/>
  <c r="U41" i="218"/>
  <c r="I41" i="213"/>
  <c r="L154" i="219"/>
  <c r="Y38" i="218"/>
  <c r="AA38" i="218" s="1"/>
  <c r="AB38" i="218" s="1"/>
  <c r="M38" i="213"/>
  <c r="J42" i="213"/>
  <c r="I158" i="219"/>
  <c r="V42" i="218"/>
  <c r="G157" i="219"/>
  <c r="T41" i="218"/>
  <c r="H41" i="213"/>
  <c r="F170" i="219"/>
  <c r="G54" i="213"/>
  <c r="S54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38" i="213" l="1"/>
  <c r="P38" i="213" s="1"/>
  <c r="P52" i="218"/>
  <c r="D52" i="213"/>
  <c r="C168" i="219"/>
  <c r="E159" i="219"/>
  <c r="F43" i="213"/>
  <c r="R43" i="218"/>
  <c r="I42" i="213"/>
  <c r="U42" i="218"/>
  <c r="H158" i="219"/>
  <c r="I159" i="219"/>
  <c r="J43" i="213"/>
  <c r="V43" i="218"/>
  <c r="M39" i="213"/>
  <c r="O39" i="213" s="1"/>
  <c r="P39" i="213" s="1"/>
  <c r="Y39" i="218"/>
  <c r="AA39" i="218" s="1"/>
  <c r="AB39" i="218" s="1"/>
  <c r="L155" i="219"/>
  <c r="H42" i="213"/>
  <c r="T42" i="218"/>
  <c r="G158" i="219"/>
  <c r="J158" i="219"/>
  <c r="W42" i="218"/>
  <c r="K42" i="213"/>
  <c r="F171" i="219"/>
  <c r="G55" i="213"/>
  <c r="S55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E160" i="219" l="1"/>
  <c r="R44" i="218"/>
  <c r="F44" i="213"/>
  <c r="C169" i="219"/>
  <c r="P53" i="218"/>
  <c r="D53" i="213"/>
  <c r="G159" i="219"/>
  <c r="H43" i="213"/>
  <c r="T43" i="218"/>
  <c r="J44" i="213"/>
  <c r="V44" i="218"/>
  <c r="I160" i="219"/>
  <c r="H159" i="219"/>
  <c r="I43" i="213"/>
  <c r="U43" i="218"/>
  <c r="K43" i="213"/>
  <c r="W43" i="218"/>
  <c r="J159" i="219"/>
  <c r="Y40" i="218"/>
  <c r="AA40" i="218" s="1"/>
  <c r="AB40" i="218" s="1"/>
  <c r="M40" i="213"/>
  <c r="O40" i="213" s="1"/>
  <c r="P40" i="213" s="1"/>
  <c r="L156" i="219"/>
  <c r="F172" i="219"/>
  <c r="G56" i="213"/>
  <c r="G7" i="213" s="1"/>
  <c r="S56" i="218"/>
  <c r="S7" i="218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D54" i="213" l="1"/>
  <c r="P54" i="218"/>
  <c r="C170" i="219"/>
  <c r="E161" i="219"/>
  <c r="F45" i="213"/>
  <c r="R45" i="218"/>
  <c r="M41" i="213"/>
  <c r="O41" i="213" s="1"/>
  <c r="P41" i="213" s="1"/>
  <c r="Y41" i="218"/>
  <c r="AA41" i="218" s="1"/>
  <c r="AB41" i="218" s="1"/>
  <c r="L157" i="219"/>
  <c r="U44" i="218"/>
  <c r="H160" i="219"/>
  <c r="I44" i="213"/>
  <c r="I161" i="219"/>
  <c r="V45" i="218"/>
  <c r="J16" i="198" s="1"/>
  <c r="J45" i="213"/>
  <c r="K16" i="198" s="1"/>
  <c r="K44" i="213"/>
  <c r="J160" i="219"/>
  <c r="W44" i="218"/>
  <c r="H44" i="213"/>
  <c r="G160" i="219"/>
  <c r="T44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D55" i="213" l="1"/>
  <c r="C171" i="219"/>
  <c r="P55" i="218"/>
  <c r="E162" i="219"/>
  <c r="F46" i="213"/>
  <c r="R46" i="218"/>
  <c r="J161" i="219"/>
  <c r="W45" i="218"/>
  <c r="J17" i="198" s="1"/>
  <c r="K45" i="213"/>
  <c r="K17" i="198" s="1"/>
  <c r="V46" i="218"/>
  <c r="I162" i="219"/>
  <c r="J46" i="213"/>
  <c r="L158" i="219"/>
  <c r="Y42" i="218"/>
  <c r="AA42" i="218" s="1"/>
  <c r="AB42" i="218" s="1"/>
  <c r="M42" i="213"/>
  <c r="O42" i="213" s="1"/>
  <c r="P42" i="213" s="1"/>
  <c r="G161" i="219"/>
  <c r="T45" i="218"/>
  <c r="J14" i="198" s="1"/>
  <c r="H45" i="213"/>
  <c r="K14" i="198" s="1"/>
  <c r="H161" i="219"/>
  <c r="U45" i="218"/>
  <c r="J15" i="198" s="1"/>
  <c r="I45" i="213"/>
  <c r="K15" i="198" s="1"/>
  <c r="Q102" i="137"/>
  <c r="K102" i="137"/>
  <c r="G102" i="137"/>
  <c r="M102" i="137"/>
  <c r="I102" i="137"/>
  <c r="O102" i="137"/>
  <c r="C172" i="219" l="1"/>
  <c r="D56" i="213"/>
  <c r="D7" i="213" s="1"/>
  <c r="P56" i="218"/>
  <c r="P7" i="218" s="1"/>
  <c r="F47" i="213"/>
  <c r="K12" i="198" s="1"/>
  <c r="E163" i="219"/>
  <c r="R47" i="218"/>
  <c r="J12" i="198" s="1"/>
  <c r="L159" i="219"/>
  <c r="Y43" i="218"/>
  <c r="AA43" i="218" s="1"/>
  <c r="AB43" i="218" s="1"/>
  <c r="M43" i="213"/>
  <c r="O43" i="213" s="1"/>
  <c r="P43" i="213" s="1"/>
  <c r="H46" i="213"/>
  <c r="G162" i="219"/>
  <c r="T46" i="218"/>
  <c r="H162" i="219"/>
  <c r="I46" i="213"/>
  <c r="U46" i="218"/>
  <c r="V47" i="218"/>
  <c r="J47" i="213"/>
  <c r="I163" i="219"/>
  <c r="K46" i="213"/>
  <c r="J162" i="219"/>
  <c r="W46" i="218"/>
  <c r="E164" i="219" l="1"/>
  <c r="F48" i="213"/>
  <c r="R48" i="218"/>
  <c r="H163" i="219"/>
  <c r="U47" i="218"/>
  <c r="I47" i="213"/>
  <c r="W47" i="218"/>
  <c r="K47" i="213"/>
  <c r="J163" i="219"/>
  <c r="I164" i="219"/>
  <c r="J48" i="213"/>
  <c r="V48" i="218"/>
  <c r="T47" i="218"/>
  <c r="G163" i="219"/>
  <c r="H47" i="213"/>
  <c r="L160" i="219"/>
  <c r="Y44" i="218"/>
  <c r="AA44" i="218" s="1"/>
  <c r="AB44" i="218" s="1"/>
  <c r="M44" i="213"/>
  <c r="O44" i="213" s="1"/>
  <c r="P44" i="213" s="1"/>
  <c r="F49" i="213" l="1"/>
  <c r="E165" i="219"/>
  <c r="R49" i="218"/>
  <c r="T48" i="218"/>
  <c r="G164" i="219"/>
  <c r="H48" i="213"/>
  <c r="I165" i="219"/>
  <c r="V49" i="218"/>
  <c r="J49" i="213"/>
  <c r="W48" i="218"/>
  <c r="J164" i="219"/>
  <c r="K48" i="213"/>
  <c r="L161" i="219"/>
  <c r="Y45" i="218"/>
  <c r="AA45" i="218" s="1"/>
  <c r="AB45" i="218" s="1"/>
  <c r="M45" i="213"/>
  <c r="O45" i="213" s="1"/>
  <c r="P45" i="213" s="1"/>
  <c r="H164" i="219"/>
  <c r="I48" i="213"/>
  <c r="U48" i="218"/>
  <c r="R50" i="218" l="1"/>
  <c r="E166" i="219"/>
  <c r="F50" i="213"/>
  <c r="W49" i="218"/>
  <c r="J165" i="219"/>
  <c r="K49" i="213"/>
  <c r="I166" i="219"/>
  <c r="V50" i="218"/>
  <c r="J50" i="213"/>
  <c r="M46" i="213"/>
  <c r="O46" i="213" s="1"/>
  <c r="P46" i="213" s="1"/>
  <c r="L162" i="219"/>
  <c r="Y46" i="218"/>
  <c r="AA46" i="218" s="1"/>
  <c r="AB46" i="218" s="1"/>
  <c r="G165" i="219"/>
  <c r="T49" i="218"/>
  <c r="H49" i="213"/>
  <c r="I49" i="213"/>
  <c r="U49" i="218"/>
  <c r="H165" i="219"/>
  <c r="K19" i="198" l="1"/>
  <c r="J19" i="198"/>
  <c r="J21" i="198" s="1"/>
  <c r="F51" i="213"/>
  <c r="R51" i="218"/>
  <c r="E167" i="219"/>
  <c r="J51" i="213"/>
  <c r="V51" i="218"/>
  <c r="I167" i="219"/>
  <c r="M47" i="213"/>
  <c r="O47" i="213" s="1"/>
  <c r="P47" i="213" s="1"/>
  <c r="L163" i="219"/>
  <c r="Y47" i="218"/>
  <c r="AA47" i="218" s="1"/>
  <c r="AB47" i="218" s="1"/>
  <c r="H166" i="219"/>
  <c r="I50" i="213"/>
  <c r="U50" i="218"/>
  <c r="T50" i="218"/>
  <c r="H50" i="213"/>
  <c r="G166" i="219"/>
  <c r="W50" i="218"/>
  <c r="J166" i="219"/>
  <c r="K50" i="213"/>
  <c r="E168" i="219" l="1"/>
  <c r="F52" i="213"/>
  <c r="R52" i="218"/>
  <c r="H167" i="219"/>
  <c r="I51" i="213"/>
  <c r="U51" i="218"/>
  <c r="V52" i="218"/>
  <c r="I168" i="219"/>
  <c r="J52" i="213"/>
  <c r="K51" i="213"/>
  <c r="W51" i="218"/>
  <c r="J167" i="219"/>
  <c r="H51" i="213"/>
  <c r="T51" i="218"/>
  <c r="G167" i="219"/>
  <c r="L164" i="219"/>
  <c r="M48" i="213"/>
  <c r="O48" i="213" s="1"/>
  <c r="P48" i="213" s="1"/>
  <c r="Y48" i="218"/>
  <c r="AA48" i="218" s="1"/>
  <c r="AB48" i="218" s="1"/>
  <c r="F53" i="213" l="1"/>
  <c r="E169" i="219"/>
  <c r="R53" i="218"/>
  <c r="J53" i="213"/>
  <c r="I169" i="219"/>
  <c r="V53" i="218"/>
  <c r="M49" i="213"/>
  <c r="O49" i="213" s="1"/>
  <c r="P49" i="213" s="1"/>
  <c r="L165" i="219"/>
  <c r="Y49" i="218"/>
  <c r="AA49" i="218" s="1"/>
  <c r="AB49" i="218" s="1"/>
  <c r="K52" i="213"/>
  <c r="W52" i="218"/>
  <c r="J168" i="219"/>
  <c r="I52" i="213"/>
  <c r="U52" i="218"/>
  <c r="H168" i="219"/>
  <c r="G168" i="219"/>
  <c r="T52" i="218"/>
  <c r="H52" i="213"/>
  <c r="F54" i="213" l="1"/>
  <c r="R54" i="218"/>
  <c r="E170" i="219"/>
  <c r="V54" i="218"/>
  <c r="I170" i="219"/>
  <c r="J54" i="213"/>
  <c r="I53" i="213"/>
  <c r="H169" i="219"/>
  <c r="U53" i="218"/>
  <c r="G169" i="219"/>
  <c r="T53" i="218"/>
  <c r="H53" i="213"/>
  <c r="W53" i="218"/>
  <c r="K53" i="213"/>
  <c r="J169" i="219"/>
  <c r="Y50" i="218"/>
  <c r="AA50" i="218" s="1"/>
  <c r="AB50" i="218" s="1"/>
  <c r="M50" i="213"/>
  <c r="O50" i="213" s="1"/>
  <c r="P50" i="213" s="1"/>
  <c r="L166" i="219"/>
  <c r="E171" i="219" l="1"/>
  <c r="F55" i="213"/>
  <c r="R55" i="218"/>
  <c r="M51" i="213"/>
  <c r="O51" i="213" s="1"/>
  <c r="P51" i="213" s="1"/>
  <c r="L167" i="219"/>
  <c r="Y51" i="218"/>
  <c r="AA51" i="218" s="1"/>
  <c r="AB51" i="218" s="1"/>
  <c r="T54" i="218"/>
  <c r="G170" i="219"/>
  <c r="H54" i="213"/>
  <c r="W54" i="218"/>
  <c r="J170" i="219"/>
  <c r="K54" i="213"/>
  <c r="I171" i="219"/>
  <c r="J55" i="213"/>
  <c r="V55" i="218"/>
  <c r="H170" i="219"/>
  <c r="U54" i="218"/>
  <c r="I54" i="213"/>
  <c r="F56" i="213" l="1"/>
  <c r="F7" i="213" s="1"/>
  <c r="E172" i="219"/>
  <c r="R56" i="218"/>
  <c r="R7" i="218" s="1"/>
  <c r="J171" i="219"/>
  <c r="W55" i="218"/>
  <c r="K55" i="213"/>
  <c r="V56" i="218"/>
  <c r="V7" i="218" s="1"/>
  <c r="I172" i="219"/>
  <c r="J56" i="213"/>
  <c r="J7" i="213" s="1"/>
  <c r="Y52" i="218"/>
  <c r="L168" i="219"/>
  <c r="M52" i="213"/>
  <c r="I55" i="213"/>
  <c r="U55" i="218"/>
  <c r="H171" i="219"/>
  <c r="H55" i="213"/>
  <c r="T55" i="218"/>
  <c r="G171" i="219"/>
  <c r="I56" i="213" l="1"/>
  <c r="I7" i="213" s="1"/>
  <c r="U56" i="218"/>
  <c r="U7" i="218" s="1"/>
  <c r="H172" i="219"/>
  <c r="Y53" i="218"/>
  <c r="AA53" i="218" s="1"/>
  <c r="M53" i="213"/>
  <c r="O53" i="213" s="1"/>
  <c r="L169" i="219"/>
  <c r="H56" i="213"/>
  <c r="G172" i="219"/>
  <c r="T56" i="218"/>
  <c r="AA52" i="218"/>
  <c r="AB52" i="218" s="1"/>
  <c r="O52" i="213"/>
  <c r="P52" i="213" s="1"/>
  <c r="K56" i="213"/>
  <c r="K7" i="213" s="1"/>
  <c r="W56" i="218"/>
  <c r="W7" i="218" s="1"/>
  <c r="J172" i="219"/>
  <c r="AB53" i="218" l="1"/>
  <c r="Y54" i="218"/>
  <c r="AA54" i="218" s="1"/>
  <c r="L170" i="219"/>
  <c r="M54" i="213"/>
  <c r="H7" i="213"/>
  <c r="T7" i="218"/>
  <c r="P53" i="213"/>
  <c r="AB54" i="218" l="1"/>
  <c r="O54" i="213"/>
  <c r="P54" i="213" s="1"/>
  <c r="L171" i="219"/>
  <c r="Y55" i="218"/>
  <c r="AA55" i="218" s="1"/>
  <c r="M55" i="213"/>
  <c r="O55" i="213" s="1"/>
  <c r="AB55" i="218" l="1"/>
  <c r="P55" i="213"/>
  <c r="Y56" i="218"/>
  <c r="AA56" i="218" s="1"/>
  <c r="AB56" i="218" s="1"/>
  <c r="M56" i="213"/>
  <c r="O56" i="213" s="1"/>
  <c r="P56" i="213" s="1"/>
  <c r="L172" i="219"/>
  <c r="M7" i="213" l="1"/>
  <c r="Y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<sst xmlns="http://schemas.openxmlformats.org/spreadsheetml/2006/main" count="7081" uniqueCount="760">
  <si>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</si>
  <si>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</si>
  <si>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</si>
  <si>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</si>
  <si>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</si>
  <si>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</si>
  <si>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</si>
  <si>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</si>
  <si>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</si>
  <si>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</si>
  <si>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</si>
  <si>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</si>
  <si>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</si>
  <si>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</si>
  <si>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</si>
  <si>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</si>
  <si>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</si>
  <si>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</si>
  <si>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</si>
  <si>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</si>
  <si>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</si>
  <si>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</si>
  <si>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</si>
  <si>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</si>
  <si>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</si>
  <si>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</si>
  <si>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</si>
  <si>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</si>
  <si>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</si>
  <si>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</si>
  <si>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</si>
  <si>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</si>
  <si>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</si>
  <si>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</si>
  <si>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</si>
  <si>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</si>
  <si>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</si>
  <si>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</si>
  <si>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</si>
  <si>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</si>
  <si>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</si>
  <si>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</si>
  <si>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</si>
  <si>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</si>
  <si>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</si>
  <si>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</si>
  <si>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</si>
  <si>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</si>
  <si>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</si>
  <si>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</si>
  <si>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</si>
  <si>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</si>
  <si>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</si>
  <si>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</si>
  <si>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</si>
  <si>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</si>
  <si>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</si>
  <si>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</si>
  <si>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</si>
  <si>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</si>
  <si>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</si>
  <si>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</si>
  <si>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</si>
  <si>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</si>
  <si>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</si>
  <si>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</si>
  <si>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</si>
  <si>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</si>
  <si>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</si>
  <si>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</si>
  <si>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</si>
  <si>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</si>
  <si>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</si>
  <si>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</si>
  <si>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</si>
  <si>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</si>
  <si>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</si>
  <si>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</si>
  <si>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</si>
  <si>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</si>
  <si>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</si>
  <si>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</si>
  <si>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</si>
  <si>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</si>
  <si>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</si>
  <si>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</si>
  <si>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</si>
  <si>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</si>
  <si>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</si>
  <si>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</si>
  <si>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</si>
  <si>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</si>
  <si>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</si>
  <si>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</si>
  <si>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</si>
  <si>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</si>
  <si>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</si>
  <si>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</si>
  <si>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</si>
  <si>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</si>
  <si>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</si>
  <si>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</si>
  <si>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</si>
  <si>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</si>
  <si>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</si>
  <si>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</si>
  <si>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</si>
  <si>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</si>
  <si>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</si>
  <si>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</si>
  <si>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</si>
  <si>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</si>
  <si>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</si>
  <si>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</si>
  <si>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</si>
  <si>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</si>
  <si>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</si>
  <si>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</si>
  <si>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</si>
  <si>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</si>
  <si>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</si>
  <si>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</si>
  <si>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</si>
  <si>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</si>
  <si>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</si>
  <si>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</si>
  <si>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</si>
  <si>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</si>
  <si>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</si>
  <si>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</si>
  <si>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</si>
  <si>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</si>
  <si>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</si>
  <si>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</si>
  <si>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</si>
  <si>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</si>
  <si>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</si>
  <si>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</si>
  <si>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</si>
  <si>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</si>
  <si>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</si>
  <si>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</si>
  <si>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</si>
  <si>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</si>
  <si>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</si>
  <si>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</si>
  <si>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</si>
  <si>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</si>
  <si>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</si>
  <si>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</si>
  <si>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</si>
  <si>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</si>
  <si>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</si>
  <si>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</si>
  <si>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</si>
  <si>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</si>
  <si>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</si>
  <si>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</si>
  <si>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</si>
  <si>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</si>
  <si>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</si>
  <si>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</si>
  <si>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</si>
  <si>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</si>
  <si>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</si>
  <si>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</si>
  <si>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</si>
  <si>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</si>
  <si>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</si>
  <si>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</si>
  <si>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</si>
  <si>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</si>
  <si>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</si>
  <si>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</si>
  <si>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</si>
  <si>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</si>
  <si>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</si>
  <si>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</si>
  <si>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</si>
  <si>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</si>
  <si>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</si>
  <si>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</si>
  <si>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</si>
  <si>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</si>
  <si>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</si>
  <si>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</si>
  <si>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</si>
  <si>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</si>
  <si>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</si>
  <si>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</si>
  <si>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</si>
  <si>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</si>
  <si>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</si>
  <si>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</si>
  <si>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</si>
  <si>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</si>
  <si>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</si>
  <si>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</si>
  <si>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</si>
  <si>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</si>
  <si>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</si>
  <si>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</si>
  <si>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</si>
  <si>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</si>
  <si>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</si>
  <si>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</si>
  <si>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</si>
  <si>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</si>
  <si>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</si>
  <si>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</si>
  <si>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</si>
  <si>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</si>
  <si>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</si>
  <si>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</si>
  <si>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</si>
  <si>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</si>
  <si>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</si>
  <si>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</si>
  <si>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</si>
  <si>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</si>
  <si>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</si>
  <si>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</si>
  <si>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</si>
  <si>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</si>
  <si>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</si>
  <si>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</si>
  <si>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</si>
  <si>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</si>
  <si>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</si>
  <si>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</si>
  <si>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</si>
  <si>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</si>
  <si>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</si>
  <si>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</si>
  <si>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</si>
  <si>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</si>
  <si>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</si>
  <si>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</si>
  <si>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</si>
  <si>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</si>
  <si>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</si>
  <si>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</si>
  <si>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</si>
  <si>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</si>
  <si>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</si>
  <si>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</si>
  <si>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</si>
  <si>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</si>
  <si>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</si>
  <si>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</si>
  <si>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</si>
  <si>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</si>
  <si>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</si>
  <si>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</si>
  <si>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</si>
  <si>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</si>
  <si>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</si>
  <si>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</si>
  <si>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</si>
  <si>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</si>
  <si>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</si>
  <si>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</si>
  <si>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</si>
  <si>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</si>
  <si>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</si>
  <si>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</si>
  <si>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</si>
  <si>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</si>
  <si>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</si>
  <si>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</si>
  <si>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</si>
  <si>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</si>
  <si>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</si>
  <si>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</si>
  <si>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</si>
  <si>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</si>
  <si>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</si>
  <si>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</si>
  <si>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</si>
  <si>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</si>
  <si>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</si>
  <si>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</si>
  <si>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</si>
  <si>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</si>
  <si>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</si>
  <si>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</si>
  <si>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</si>
  <si>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</si>
  <si>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</si>
  <si>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</si>
  <si>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</si>
  <si>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</si>
  <si>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</si>
  <si>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</si>
  <si>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</si>
  <si>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</si>
  <si>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</si>
  <si>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</si>
  <si>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</si>
  <si>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</si>
  <si>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</si>
  <si>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</si>
  <si>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</si>
  <si>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</si>
  <si>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</si>
  <si>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</si>
  <si>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</si>
  <si>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</si>
  <si>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</si>
  <si>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</si>
  <si>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</si>
  <si>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</si>
  <si>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</si>
  <si>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</si>
  <si>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</si>
  <si>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</si>
  <si>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</si>
  <si>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</si>
  <si>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</si>
  <si>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</si>
  <si>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</si>
  <si>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</si>
  <si>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</si>
  <si>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</si>
  <si>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</si>
  <si>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</si>
  <si>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</si>
  <si>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</si>
  <si>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</si>
  <si>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</si>
  <si>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</si>
  <si>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</si>
  <si>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</si>
  <si>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</si>
  <si>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</si>
  <si>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</si>
  <si>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</si>
  <si>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</si>
  <si>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</si>
  <si>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</si>
  <si>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</si>
  <si>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</si>
  <si>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</si>
  <si>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</si>
  <si>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</si>
  <si>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</si>
  <si>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</si>
  <si>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</si>
  <si>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</si>
  <si>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</si>
  <si>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</si>
  <si>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</si>
  <si>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</si>
  <si>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</si>
  <si>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</si>
  <si>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</si>
  <si>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</si>
  <si>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</si>
  <si>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</si>
  <si>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</si>
  <si>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</si>
  <si>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</si>
  <si>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</si>
  <si>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</si>
  <si>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</si>
  <si>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</si>
  <si>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</si>
  <si>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</si>
  <si>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</si>
  <si>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</si>
  <si>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</si>
  <si>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</si>
  <si>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</si>
  <si>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</si>
  <si>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</si>
  <si>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</si>
  <si>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</si>
  <si>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</si>
  <si>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</si>
  <si>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</si>
  <si>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</si>
  <si>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</si>
  <si>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</si>
  <si>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</si>
  <si>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</si>
  <si>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</si>
  <si>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</si>
  <si>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</si>
  <si>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</si>
  <si>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</si>
  <si>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</si>
  <si>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</si>
  <si>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</si>
  <si>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</si>
  <si>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</si>
  <si>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</si>
  <si>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</si>
  <si>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</si>
  <si>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</si>
  <si>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</si>
  <si>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</si>
  <si>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</si>
  <si>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</si>
  <si>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</si>
  <si>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</si>
  <si>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</si>
  <si>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</si>
  <si>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</si>
  <si>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</si>
  <si>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</si>
  <si>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</si>
  <si>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</si>
  <si>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</si>
  <si>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</si>
  <si>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</si>
  <si>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</si>
  <si>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</si>
  <si>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</si>
  <si>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</si>
  <si>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</si>
  <si>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</si>
  <si>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</si>
  <si>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</si>
  <si>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</si>
  <si>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</si>
  <si>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</si>
  <si>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</si>
  <si>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</si>
  <si>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</si>
  <si>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</si>
  <si>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</si>
  <si>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</si>
  <si>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</si>
  <si>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</si>
  <si>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</si>
  <si>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</si>
  <si>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</si>
  <si>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</si>
  <si>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</si>
  <si>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</si>
  <si>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</si>
  <si>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</si>
  <si>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</si>
  <si>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</si>
  <si>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</si>
  <si>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</si>
  <si>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</si>
  <si>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</si>
  <si>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</si>
  <si>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</si>
  <si>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</si>
  <si>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</si>
  <si>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</si>
  <si>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</si>
  <si>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</si>
  <si>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</si>
  <si>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</si>
  <si>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</si>
  <si>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</si>
  <si>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</si>
  <si>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</si>
  <si>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</si>
  <si>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</si>
  <si>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</si>
  <si>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</si>
  <si>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</si>
  <si>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</si>
  <si>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</si>
  <si>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</si>
  <si>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</si>
  <si>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</si>
  <si>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</si>
  <si>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</si>
  <si>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</si>
  <si>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</si>
  <si>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</si>
  <si>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</si>
  <si>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</si>
  <si>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</si>
  <si>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</si>
  <si>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</si>
  <si>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</si>
  <si>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</si>
  <si>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</si>
  <si>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</si>
  <si>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</si>
  <si>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</si>
  <si>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</si>
  <si>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</si>
  <si>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</si>
  <si>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</si>
  <si>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</si>
  <si>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</si>
  <si>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</si>
  <si>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</si>
  <si>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</si>
  <si>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</si>
  <si>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</si>
  <si>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</si>
  <si>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</si>
  <si>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</si>
  <si>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</si>
  <si>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</si>
  <si>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</si>
  <si>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</si>
  <si>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</si>
  <si>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</si>
  <si>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</si>
  <si>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</si>
  <si>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</si>
  <si>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</si>
  <si>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</si>
  <si>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</si>
  <si>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</si>
  <si>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</si>
  <si>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</si>
  <si>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</si>
  <si>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</si>
  <si>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</si>
  <si>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</si>
  <si>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</si>
  <si>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</si>
  <si>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</si>
  <si>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</si>
  <si>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</si>
  <si>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</si>
  <si>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</si>
  <si>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</si>
  <si>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</si>
  <si>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</si>
  <si>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</si>
  <si>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</si>
  <si>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</si>
  <si>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</si>
  <si>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</si>
  <si>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</si>
  <si>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</si>
  <si>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</si>
  <si>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</si>
  <si>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</si>
  <si>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</si>
  <si>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</si>
  <si>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</si>
  <si>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</si>
  <si>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</si>
  <si>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</si>
  <si>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</si>
  <si>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</si>
  <si>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</si>
  <si>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</si>
  <si>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</si>
  <si>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</si>
  <si>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</si>
  <si>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</si>
  <si>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</si>
  <si>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</si>
  <si>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</si>
  <si>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</si>
  <si>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</si>
  <si>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</si>
  <si>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</si>
  <si>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</si>
  <si>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</si>
  <si>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</si>
  <si>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</si>
  <si>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</si>
  <si>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</si>
  <si>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</si>
  <si>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</si>
  <si>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</si>
  <si>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</si>
  <si>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</si>
  <si>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</si>
  <si>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</si>
  <si>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</si>
  <si>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</si>
  <si>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</si>
  <si>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</si>
  <si>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</si>
  <si>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</si>
  <si>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</si>
  <si>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</si>
  <si>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</si>
  <si>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</si>
  <si>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</si>
  <si>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</si>
  <si>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</si>
  <si>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</si>
  <si>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</si>
  <si>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</si>
  <si>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</si>
  <si>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</si>
  <si>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</si>
  <si>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</si>
  <si>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</si>
  <si>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</si>
  <si>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</si>
  <si>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</si>
  <si>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</si>
  <si>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</si>
  <si>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</si>
  <si>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</si>
  <si>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</si>
  <si>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</si>
  <si>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</si>
  <si>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</si>
  <si>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</si>
  <si>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</si>
  <si>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</si>
  <si>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</si>
  <si>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</si>
  <si>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</si>
  <si>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</si>
  <si>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张换吉</t>
    <phoneticPr fontId="1" type="noConversion"/>
  </si>
  <si>
    <t>H6</t>
  </si>
  <si>
    <t>H7</t>
  </si>
  <si>
    <t>H8</t>
  </si>
  <si>
    <t>H9</t>
  </si>
  <si>
    <t>H10</t>
  </si>
  <si>
    <t>H11</t>
  </si>
  <si>
    <t>Cobb 500</t>
  </si>
  <si>
    <t>L5</t>
  </si>
  <si>
    <t>L4</t>
  </si>
  <si>
    <t>L1</t>
  </si>
  <si>
    <t>34-35W</t>
  </si>
  <si>
    <t>28W</t>
  </si>
  <si>
    <t>51W</t>
  </si>
  <si>
    <t>28-29W</t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</si>
  <si>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</si>
  <si>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</si>
  <si>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</si>
  <si>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</si>
  <si>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Growout Farm_21 肉鸡二十一场第五栋</t>
  </si>
  <si>
    <t>Growout Farm_21 肉鸡二十一场第六栋</t>
  </si>
  <si>
    <t>Growout Farm_21 肉鸡二十一场第七栋</t>
  </si>
  <si>
    <t>Growout Farm_21 肉鸡二十一场第八栋</t>
  </si>
  <si>
    <t>Growout Farm_21 肉鸡二十一场第九栋</t>
  </si>
  <si>
    <t>Growout Farm_21 肉鸡二十一场第十栋</t>
  </si>
  <si>
    <t>Growout Farm_21 肉鸡二十一场第十一栋</t>
  </si>
  <si>
    <t>Growout Farm_21 肉鸡二十一场第十二栋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</si>
  <si>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</si>
  <si>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</si>
  <si>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</si>
  <si>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</si>
  <si>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</si>
  <si>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</si>
  <si>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</si>
  <si>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</si>
  <si>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</si>
  <si>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L4</t>
    <phoneticPr fontId="1" type="noConversion"/>
  </si>
  <si>
    <t>H6</t>
    <phoneticPr fontId="1" type="noConversion"/>
  </si>
  <si>
    <t>H6</t>
    <phoneticPr fontId="4" type="noConversion"/>
  </si>
  <si>
    <t>L1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</si>
  <si>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</si>
  <si>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</si>
  <si>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</si>
  <si>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</si>
  <si>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</si>
  <si>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</si>
  <si>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</si>
  <si>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</si>
  <si>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</si>
  <si>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</si>
  <si>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</si>
  <si>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</si>
  <si>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</si>
  <si>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</si>
  <si>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</si>
  <si>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Cobb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</si>
  <si>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</si>
  <si>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</si>
  <si>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</si>
  <si>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</si>
  <si>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</si>
  <si>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</si>
  <si>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</si>
  <si>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</si>
  <si>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</si>
  <si>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</si>
  <si>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</si>
  <si>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</si>
  <si>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</si>
  <si>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燃气</t>
    <phoneticPr fontId="1" type="noConversion"/>
  </si>
  <si>
    <t>G21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</si>
  <si>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</si>
  <si>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</si>
  <si>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</si>
  <si>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</si>
  <si>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</si>
  <si>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</si>
  <si>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</si>
  <si>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t>今天</t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</si>
  <si>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</si>
  <si>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</si>
  <si>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</si>
  <si>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</si>
  <si>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</si>
  <si>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</si>
  <si>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</si>
  <si>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</si>
  <si>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t>36#</t>
  </si>
  <si>
    <t>50#</t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</si>
  <si>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</si>
  <si>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</si>
  <si>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</si>
  <si>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</si>
  <si>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</si>
  <si>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</si>
  <si>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</si>
  <si>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</si>
  <si>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</si>
  <si>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</si>
  <si>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</si>
  <si>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</si>
  <si>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</si>
  <si>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</si>
  <si>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</si>
  <si>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</si>
  <si>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</si>
  <si>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</si>
  <si>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</si>
  <si>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</si>
  <si>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</si>
  <si>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</si>
  <si>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</si>
  <si>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张换吉</t>
  </si>
  <si>
    <t>介于
Between</t>
    <phoneticPr fontId="1" type="noConversion"/>
  </si>
  <si>
    <t>超过
Above</t>
    <phoneticPr fontId="1" type="noConversion"/>
  </si>
  <si>
    <t>风机数量</t>
    <phoneticPr fontId="1" type="noConversion"/>
  </si>
  <si>
    <t>体重小于标准显示红色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</si>
  <si>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</si>
  <si>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</si>
  <si>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</si>
  <si>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</si>
  <si>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</si>
  <si>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36#</t>
    <phoneticPr fontId="1" type="noConversion"/>
  </si>
  <si>
    <t>50#</t>
    <phoneticPr fontId="1" type="noConversion"/>
  </si>
  <si>
    <t>通风模式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</si>
  <si>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</si>
  <si>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</si>
  <si>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</si>
  <si>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</si>
  <si>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11"/>
        <color rgb="FFFF0000"/>
        <rFont val="微软雅黑"/>
        <family val="2"/>
        <charset val="134"/>
      </rPr>
      <t>4.35</t>
    </r>
    <phoneticPr fontId="1" type="noConversion"/>
  </si>
  <si>
    <r>
      <t xml:space="preserve">7天 
</t>
    </r>
    <r>
      <rPr>
        <sz val="12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</si>
  <si>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12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</si>
  <si>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12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</si>
  <si>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12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</si>
  <si>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12"/>
        <color rgb="FFFF0000"/>
        <rFont val="微软雅黑"/>
        <family val="2"/>
        <charset val="134"/>
      </rPr>
      <t>2191g</t>
    </r>
    <phoneticPr fontId="1" type="noConversion"/>
  </si>
  <si>
    <t>隧道+水帘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</si>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</sst>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"/>
  </numFmts>
  <fonts count="22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12"/>
      <color theme="1"/>
      <name val="宋体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4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10"/>
      <color rgb="FF000000"/>
      <name val="Calibri"/>
      <family val="2"/>
    </font>
    <font>
      <b/>
      <sz val="10"/>
      <color rgb="FF000000"/>
      <name val="微软雅黑"/>
      <family val="2"/>
      <charset val="134"/>
    </font>
    <font>
      <sz val="10"/>
      <color theme="1"/>
      <name val="宋体"/>
      <family val="2"/>
      <scheme val="minor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4" fontId="17" fillId="2" borderId="34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14" fontId="200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09" fillId="57" borderId="154" xfId="0" applyFont="1" applyFill="1" applyBorder="1" applyAlignment="1">
      <alignment horizontal="center" vertical="center"/>
    </xf>
    <xf numFmtId="0" fontId="209" fillId="57" borderId="178" xfId="0" applyFont="1" applyFill="1" applyBorder="1" applyAlignment="1">
      <alignment horizontal="center" vertical="center"/>
    </xf>
    <xf numFmtId="0" fontId="209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9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0" fontId="209" fillId="57" borderId="84" xfId="0" applyFont="1" applyFill="1" applyBorder="1" applyAlignment="1">
      <alignment horizontal="center" vertical="center"/>
    </xf>
    <xf numFmtId="0" fontId="209" fillId="2" borderId="125" xfId="0" applyFont="1" applyFill="1" applyBorder="1" applyAlignment="1">
      <alignment horizontal="center" vertical="center"/>
    </xf>
    <xf numFmtId="0" fontId="209" fillId="57" borderId="125" xfId="0" applyFont="1" applyFill="1" applyBorder="1" applyAlignment="1">
      <alignment horizontal="center" vertical="center"/>
    </xf>
    <xf numFmtId="0" fontId="210" fillId="2" borderId="168" xfId="0" applyFont="1" applyFill="1" applyBorder="1" applyAlignment="1">
      <alignment horizontal="center" vertical="center"/>
    </xf>
    <xf numFmtId="0" fontId="211" fillId="57" borderId="168" xfId="0" applyFont="1" applyFill="1" applyBorder="1" applyAlignment="1">
      <alignment horizontal="center" vertical="center"/>
    </xf>
    <xf numFmtId="0" fontId="211" fillId="2" borderId="168" xfId="0" applyFont="1" applyFill="1" applyBorder="1" applyAlignment="1">
      <alignment horizontal="center" vertical="center"/>
    </xf>
    <xf numFmtId="0" fontId="212" fillId="2" borderId="168" xfId="0" applyFont="1" applyFill="1" applyBorder="1" applyAlignment="1">
      <alignment horizontal="center" vertical="center"/>
    </xf>
    <xf numFmtId="2" fontId="211" fillId="57" borderId="168" xfId="0" applyNumberFormat="1" applyFont="1" applyFill="1" applyBorder="1" applyAlignment="1">
      <alignment horizontal="center" vertical="center"/>
    </xf>
    <xf numFmtId="0" fontId="213" fillId="26" borderId="168" xfId="1" applyFont="1" applyFill="1" applyBorder="1" applyAlignment="1">
      <alignment horizontal="center" vertical="center" wrapText="1"/>
      <protection locked="0"/>
    </xf>
    <xf numFmtId="0" fontId="213" fillId="26" borderId="168" xfId="1" applyFont="1" applyFill="1" applyBorder="1" applyAlignment="1">
      <alignment horizontal="center" vertical="center"/>
      <protection locked="0"/>
    </xf>
    <xf numFmtId="0" fontId="213" fillId="37" borderId="168" xfId="1" applyFont="1" applyFill="1" applyBorder="1" applyAlignment="1">
      <alignment horizontal="center" vertical="center" wrapText="1"/>
      <protection locked="0"/>
    </xf>
    <xf numFmtId="0" fontId="213" fillId="37" borderId="168" xfId="1" applyFont="1" applyFill="1" applyBorder="1" applyAlignment="1">
      <alignment horizontal="center" vertical="center"/>
      <protection locked="0"/>
    </xf>
    <xf numFmtId="0" fontId="214" fillId="21" borderId="168" xfId="1" applyFont="1" applyFill="1" applyBorder="1" applyAlignment="1">
      <alignment horizontal="center" vertical="center" wrapText="1"/>
      <protection locked="0"/>
    </xf>
    <xf numFmtId="0" fontId="214" fillId="21" borderId="168" xfId="1" applyFont="1" applyFill="1" applyBorder="1" applyAlignment="1">
      <alignment horizontal="center" vertical="center"/>
      <protection locked="0"/>
    </xf>
    <xf numFmtId="0" fontId="200" fillId="43" borderId="168" xfId="0" applyFont="1" applyFill="1" applyBorder="1" applyAlignment="1">
      <alignment horizontal="center" vertical="center"/>
    </xf>
    <xf numFmtId="0" fontId="200" fillId="43" borderId="129" xfId="0" applyFont="1" applyFill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200" fillId="0" borderId="55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196" fontId="203" fillId="0" borderId="168" xfId="0" applyNumberFormat="1" applyFont="1" applyBorder="1" applyAlignment="1">
      <alignment horizontal="center" vertical="center"/>
    </xf>
    <xf numFmtId="2" fontId="200" fillId="0" borderId="129" xfId="103" applyNumberFormat="1" applyFont="1" applyBorder="1" applyAlignment="1">
      <alignment horizontal="center" vertical="center"/>
    </xf>
    <xf numFmtId="10" fontId="200" fillId="0" borderId="129" xfId="103" applyNumberFormat="1" applyFont="1" applyBorder="1" applyAlignment="1">
      <alignment horizontal="center" vertical="center"/>
    </xf>
    <xf numFmtId="0" fontId="200" fillId="42" borderId="168" xfId="103" applyNumberFormat="1" applyFont="1" applyFill="1" applyBorder="1" applyAlignment="1">
      <alignment horizontal="center" vertical="center"/>
    </xf>
    <xf numFmtId="0" fontId="200" fillId="42" borderId="55" xfId="0" applyFont="1" applyFill="1" applyBorder="1" applyAlignment="1">
      <alignment horizontal="center" vertical="center"/>
    </xf>
    <xf numFmtId="2" fontId="200" fillId="0" borderId="55" xfId="0" applyNumberFormat="1" applyFont="1" applyBorder="1" applyAlignment="1">
      <alignment horizontal="center" vertical="center"/>
    </xf>
    <xf numFmtId="193" fontId="200" fillId="42" borderId="55" xfId="102" applyNumberFormat="1" applyFont="1" applyFill="1" applyBorder="1" applyAlignment="1">
      <alignment horizontal="center" vertical="center"/>
    </xf>
    <xf numFmtId="9" fontId="200" fillId="42" borderId="55" xfId="103" applyFont="1" applyFill="1" applyBorder="1" applyAlignment="1">
      <alignment horizontal="center" vertical="center"/>
    </xf>
    <xf numFmtId="194" fontId="200" fillId="2" borderId="168" xfId="0" applyNumberFormat="1" applyFont="1" applyFill="1" applyBorder="1" applyAlignment="1">
      <alignment horizontal="center" vertical="center"/>
    </xf>
    <xf numFmtId="179" fontId="48" fillId="2" borderId="168" xfId="0" applyNumberFormat="1" applyFont="1" applyFill="1" applyBorder="1" applyAlignment="1">
      <alignment horizontal="center" vertical="center"/>
    </xf>
    <xf numFmtId="194" fontId="48" fillId="2" borderId="168" xfId="0" applyNumberFormat="1" applyFont="1" applyFill="1" applyBorder="1" applyAlignment="1">
      <alignment horizontal="center" vertical="center"/>
    </xf>
    <xf numFmtId="0" fontId="200" fillId="2" borderId="168" xfId="0" applyFont="1" applyFill="1" applyBorder="1" applyAlignment="1">
      <alignment horizontal="center" vertical="center" wrapText="1"/>
    </xf>
    <xf numFmtId="190" fontId="48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17" fillId="3" borderId="120" xfId="0" applyNumberFormat="1" applyFont="1" applyFill="1" applyBorder="1" applyAlignment="1">
      <alignment horizontal="right" vertical="center" wrapText="1"/>
    </xf>
    <xf numFmtId="0" fontId="218" fillId="58" borderId="0" xfId="2" applyFont="1" applyFill="1" applyAlignment="1">
      <alignment horizontal="right" vertical="center" wrapText="1"/>
    </xf>
    <xf numFmtId="0" fontId="21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00" fillId="43" borderId="129" xfId="0" applyFont="1" applyFill="1" applyBorder="1" applyAlignment="1">
      <alignment horizontal="center" vertical="center"/>
    </xf>
    <xf numFmtId="0" fontId="200" fillId="43" borderId="2" xfId="0" applyFont="1" applyFill="1" applyBorder="1" applyAlignment="1">
      <alignment horizontal="center" vertical="center"/>
    </xf>
    <xf numFmtId="0" fontId="200" fillId="43" borderId="55" xfId="0" applyFont="1" applyFill="1" applyBorder="1" applyAlignment="1">
      <alignment horizontal="center" vertical="center"/>
    </xf>
    <xf numFmtId="0" fontId="204" fillId="32" borderId="177" xfId="0" applyFont="1" applyFill="1" applyBorder="1" applyAlignment="1">
      <alignment horizontal="center" vertical="center"/>
    </xf>
    <xf numFmtId="0" fontId="208" fillId="36" borderId="0" xfId="0" applyFont="1" applyFill="1" applyAlignment="1">
      <alignment horizontal="center" vertical="center"/>
    </xf>
    <xf numFmtId="0" fontId="208" fillId="36" borderId="0" xfId="0" applyFont="1" applyFill="1" applyAlignment="1">
      <alignment horizontal="left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5" fillId="55" borderId="168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4" fillId="54" borderId="168" xfId="0" applyFont="1" applyFill="1" applyBorder="1" applyAlignment="1">
      <alignment horizontal="center" vertical="center"/>
    </xf>
    <xf numFmtId="0" fontId="205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48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D5-441D-A285-4CEFDBC885A1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D5-441D-A285-4CEFDBC885A1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D5-441D-A285-4CEFDBC885A1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D5-441D-A285-4CEFDBC885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D5-441D-A285-4CEFDBC885A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18D5-441D-A285-4CEFDBC88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24-4913-A5A1-64F2B3D69152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24-4913-A5A1-64F2B3D69152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24-4913-A5A1-64F2B3D69152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24-4913-A5A1-64F2B3D691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24-4913-A5A1-64F2B3D691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6C24-4913-A5A1-64F2B3D69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45499</v>
      </c>
      <c r="D2">
        <v>-1</v>
      </c>
      <c r="E2">
        <v>0</v>
      </c>
      <c r="F2">
        <v>0</v>
      </c>
      <c r="U2" t="s">
        <v>325</v>
      </c>
      <c r="V2" s="790">
        <v>45500</v>
      </c>
      <c r="W2" t="s">
        <v>521</v>
      </c>
      <c r="X2">
        <v>28300</v>
      </c>
      <c r="Y2">
        <v>14.739583333333334</v>
      </c>
      <c r="Z2" t="s">
        <v>621</v>
      </c>
      <c r="AA2" t="s">
        <v>551</v>
      </c>
      <c r="AB2" t="s">
        <v>725</v>
      </c>
      <c r="AC2">
        <v>59</v>
      </c>
    </row>
    <row r="3" spans="1:29">
      <c r="A3" s="790">
        <v>45500</v>
      </c>
      <c r="B3">
        <v>27</v>
      </c>
      <c r="C3">
        <v>32</v>
      </c>
      <c r="D3">
        <v>0</v>
      </c>
      <c r="U3" t="s">
        <v>325</v>
      </c>
      <c r="V3" s="790">
        <v>45500</v>
      </c>
      <c r="W3" t="s">
        <v>521</v>
      </c>
      <c r="X3">
        <v>28300</v>
      </c>
      <c r="Y3">
        <v>14.739583333333334</v>
      </c>
      <c r="Z3" t="s">
        <v>621</v>
      </c>
      <c r="AA3" t="s">
        <v>551</v>
      </c>
      <c r="AB3" t="s">
        <v>725</v>
      </c>
      <c r="AC3">
        <v>59</v>
      </c>
    </row>
    <row r="4" spans="1:29">
      <c r="A4" s="790">
        <v>45501</v>
      </c>
      <c r="B4">
        <v>27</v>
      </c>
      <c r="C4">
        <v>35</v>
      </c>
      <c r="D4">
        <v>1</v>
      </c>
      <c r="E4">
        <v>5</v>
      </c>
      <c r="F4">
        <v>0</v>
      </c>
      <c r="G4">
        <v>0.8</v>
      </c>
      <c r="H4">
        <v>400</v>
      </c>
      <c r="I4">
        <v>44</v>
      </c>
      <c r="J4">
        <v>44</v>
      </c>
      <c r="K4">
        <v>0.77</v>
      </c>
      <c r="L4">
        <v>0.61</v>
      </c>
      <c r="M4">
        <v>37</v>
      </c>
      <c r="N4">
        <v>33.799999999999997</v>
      </c>
      <c r="O4">
        <v>1.38</v>
      </c>
      <c r="P4">
        <v>20.68</v>
      </c>
      <c r="Q4">
        <v>0</v>
      </c>
      <c r="R4">
        <v>0</v>
      </c>
      <c r="S4">
        <v>1</v>
      </c>
      <c r="T4">
        <v>2</v>
      </c>
      <c r="U4" t="s">
        <v>325</v>
      </c>
      <c r="V4" s="790">
        <v>45500</v>
      </c>
      <c r="W4" t="s">
        <v>521</v>
      </c>
      <c r="X4">
        <v>28300</v>
      </c>
      <c r="Y4">
        <v>14.739583333333334</v>
      </c>
      <c r="Z4" t="s">
        <v>621</v>
      </c>
      <c r="AA4" t="s">
        <v>551</v>
      </c>
      <c r="AB4" t="s">
        <v>725</v>
      </c>
      <c r="AC4">
        <v>59</v>
      </c>
    </row>
    <row r="5" spans="1:29">
      <c r="A5" s="790">
        <v>45502</v>
      </c>
      <c r="D5">
        <v>2</v>
      </c>
      <c r="E5">
        <v>0</v>
      </c>
      <c r="F5">
        <v>0</v>
      </c>
      <c r="G5">
        <v>0.8</v>
      </c>
      <c r="H5">
        <v>400</v>
      </c>
      <c r="I5">
        <v>44</v>
      </c>
      <c r="J5">
        <v>44</v>
      </c>
      <c r="K5">
        <v>0.77</v>
      </c>
      <c r="L5">
        <v>0.61</v>
      </c>
      <c r="M5">
        <v>37</v>
      </c>
      <c r="N5">
        <v>33.799999999999997</v>
      </c>
      <c r="O5">
        <v>1.38</v>
      </c>
      <c r="P5">
        <v>20.68</v>
      </c>
      <c r="Q5">
        <v>0</v>
      </c>
      <c r="R5">
        <v>0</v>
      </c>
      <c r="S5">
        <v>1</v>
      </c>
      <c r="T5">
        <v>2</v>
      </c>
      <c r="U5" t="s">
        <v>325</v>
      </c>
      <c r="V5" s="790">
        <v>45500</v>
      </c>
      <c r="W5" t="s">
        <v>521</v>
      </c>
      <c r="X5">
        <v>28300</v>
      </c>
      <c r="Y5">
        <v>14.739583333333334</v>
      </c>
      <c r="Z5" t="s">
        <v>621</v>
      </c>
      <c r="AA5" t="s">
        <v>551</v>
      </c>
      <c r="AB5" t="s">
        <v>725</v>
      </c>
      <c r="AC5">
        <v>59</v>
      </c>
    </row>
    <row r="6" spans="1:29">
      <c r="A6" s="790">
        <v>45503</v>
      </c>
      <c r="D6">
        <v>3</v>
      </c>
      <c r="E6">
        <v>0</v>
      </c>
      <c r="F6">
        <v>0</v>
      </c>
      <c r="U6" t="s">
        <v>325</v>
      </c>
      <c r="V6" s="790">
        <v>45500</v>
      </c>
      <c r="W6" t="s">
        <v>521</v>
      </c>
      <c r="X6">
        <v>28300</v>
      </c>
      <c r="Y6">
        <v>14.739583333333334</v>
      </c>
      <c r="Z6" t="s">
        <v>621</v>
      </c>
      <c r="AA6" t="s">
        <v>551</v>
      </c>
      <c r="AB6" t="s">
        <v>725</v>
      </c>
      <c r="AC6">
        <v>59</v>
      </c>
    </row>
    <row r="7" spans="1:29">
      <c r="A7" s="790">
        <v>45504</v>
      </c>
      <c r="D7">
        <v>4</v>
      </c>
      <c r="E7">
        <v>0</v>
      </c>
      <c r="F7">
        <v>0</v>
      </c>
      <c r="U7" t="s">
        <v>325</v>
      </c>
      <c r="V7" s="790">
        <v>45500</v>
      </c>
      <c r="W7" t="s">
        <v>521</v>
      </c>
      <c r="X7">
        <v>28300</v>
      </c>
      <c r="Y7">
        <v>14.739583333333334</v>
      </c>
      <c r="Z7" t="s">
        <v>621</v>
      </c>
      <c r="AA7" t="s">
        <v>551</v>
      </c>
      <c r="AB7" t="s">
        <v>725</v>
      </c>
      <c r="AC7">
        <v>59</v>
      </c>
    </row>
    <row r="8" spans="1:29">
      <c r="A8" s="790">
        <v>45505</v>
      </c>
      <c r="D8">
        <v>5</v>
      </c>
      <c r="E8">
        <v>0</v>
      </c>
      <c r="F8">
        <v>0</v>
      </c>
      <c r="U8" t="s">
        <v>325</v>
      </c>
      <c r="V8" s="790">
        <v>45500</v>
      </c>
      <c r="W8" t="s">
        <v>521</v>
      </c>
      <c r="X8">
        <v>28300</v>
      </c>
      <c r="Y8">
        <v>14.739583333333334</v>
      </c>
      <c r="Z8" t="s">
        <v>621</v>
      </c>
      <c r="AA8" t="s">
        <v>551</v>
      </c>
      <c r="AB8" t="s">
        <v>725</v>
      </c>
      <c r="AC8">
        <v>59</v>
      </c>
    </row>
    <row r="9" spans="1:29">
      <c r="A9" s="790">
        <v>45506</v>
      </c>
      <c r="D9">
        <v>6</v>
      </c>
      <c r="E9">
        <v>0</v>
      </c>
      <c r="F9">
        <v>0</v>
      </c>
      <c r="U9" t="s">
        <v>325</v>
      </c>
      <c r="V9" s="790">
        <v>45500</v>
      </c>
      <c r="W9" t="s">
        <v>521</v>
      </c>
      <c r="X9">
        <v>28300</v>
      </c>
      <c r="Y9">
        <v>14.739583333333334</v>
      </c>
      <c r="Z9" t="s">
        <v>621</v>
      </c>
      <c r="AA9" t="s">
        <v>551</v>
      </c>
      <c r="AB9" t="s">
        <v>725</v>
      </c>
      <c r="AC9">
        <v>59</v>
      </c>
    </row>
    <row r="10" spans="1:29">
      <c r="A10" s="790">
        <v>45507</v>
      </c>
      <c r="D10">
        <v>7</v>
      </c>
      <c r="E10">
        <v>0</v>
      </c>
      <c r="F10">
        <v>0</v>
      </c>
      <c r="U10" t="s">
        <v>325</v>
      </c>
      <c r="V10" s="790">
        <v>45500</v>
      </c>
      <c r="W10" t="s">
        <v>521</v>
      </c>
      <c r="X10">
        <v>28300</v>
      </c>
      <c r="Y10">
        <v>14.739583333333334</v>
      </c>
      <c r="Z10" t="s">
        <v>621</v>
      </c>
      <c r="AA10" t="s">
        <v>551</v>
      </c>
      <c r="AB10" t="s">
        <v>725</v>
      </c>
      <c r="AC10">
        <v>59</v>
      </c>
    </row>
    <row r="11" spans="1:29">
      <c r="A11" s="790">
        <v>45508</v>
      </c>
      <c r="D11">
        <v>8</v>
      </c>
      <c r="E11">
        <v>0</v>
      </c>
      <c r="F11">
        <v>0</v>
      </c>
      <c r="U11" t="s">
        <v>325</v>
      </c>
      <c r="V11" s="790">
        <v>45500</v>
      </c>
      <c r="W11" t="s">
        <v>521</v>
      </c>
      <c r="X11">
        <v>28300</v>
      </c>
      <c r="Y11">
        <v>14.739583333333334</v>
      </c>
      <c r="Z11" t="s">
        <v>621</v>
      </c>
      <c r="AA11" t="s">
        <v>551</v>
      </c>
      <c r="AB11" t="s">
        <v>725</v>
      </c>
      <c r="AC11">
        <v>59</v>
      </c>
    </row>
    <row r="12" spans="1:29">
      <c r="A12" s="790">
        <v>45509</v>
      </c>
      <c r="D12">
        <v>9</v>
      </c>
      <c r="E12">
        <v>0</v>
      </c>
      <c r="F12">
        <v>0</v>
      </c>
      <c r="U12" t="s">
        <v>325</v>
      </c>
      <c r="V12" s="790">
        <v>45500</v>
      </c>
      <c r="W12" t="s">
        <v>521</v>
      </c>
      <c r="X12">
        <v>28300</v>
      </c>
      <c r="Y12">
        <v>14.739583333333334</v>
      </c>
      <c r="Z12" t="s">
        <v>621</v>
      </c>
      <c r="AA12" t="s">
        <v>551</v>
      </c>
      <c r="AB12" t="s">
        <v>725</v>
      </c>
      <c r="AC12">
        <v>59</v>
      </c>
    </row>
    <row r="13" spans="1:29">
      <c r="A13" s="790">
        <v>45510</v>
      </c>
      <c r="D13">
        <v>10</v>
      </c>
      <c r="E13">
        <v>0</v>
      </c>
      <c r="F13">
        <v>0</v>
      </c>
      <c r="U13" t="s">
        <v>325</v>
      </c>
      <c r="V13" s="790">
        <v>45500</v>
      </c>
      <c r="W13" t="s">
        <v>521</v>
      </c>
      <c r="X13">
        <v>28300</v>
      </c>
      <c r="Y13">
        <v>14.739583333333334</v>
      </c>
      <c r="Z13" t="s">
        <v>621</v>
      </c>
      <c r="AA13" t="s">
        <v>551</v>
      </c>
      <c r="AB13" t="s">
        <v>725</v>
      </c>
      <c r="AC13">
        <v>59</v>
      </c>
    </row>
    <row r="14" spans="1:29">
      <c r="A14" s="790">
        <v>45511</v>
      </c>
      <c r="D14">
        <v>11</v>
      </c>
      <c r="E14">
        <v>0</v>
      </c>
      <c r="F14">
        <v>0</v>
      </c>
      <c r="U14" t="s">
        <v>325</v>
      </c>
      <c r="V14" s="790">
        <v>45500</v>
      </c>
      <c r="W14" t="s">
        <v>521</v>
      </c>
      <c r="X14">
        <v>28300</v>
      </c>
      <c r="Y14">
        <v>14.739583333333334</v>
      </c>
      <c r="Z14" t="s">
        <v>621</v>
      </c>
      <c r="AA14" t="s">
        <v>551</v>
      </c>
      <c r="AB14" t="s">
        <v>725</v>
      </c>
      <c r="AC14">
        <v>59</v>
      </c>
    </row>
    <row r="15" spans="1:29">
      <c r="A15" s="790">
        <v>45512</v>
      </c>
      <c r="D15">
        <v>12</v>
      </c>
      <c r="E15">
        <v>0</v>
      </c>
      <c r="F15">
        <v>0</v>
      </c>
      <c r="U15" t="s">
        <v>325</v>
      </c>
      <c r="V15" s="790">
        <v>45500</v>
      </c>
      <c r="W15" t="s">
        <v>521</v>
      </c>
      <c r="X15">
        <v>28300</v>
      </c>
      <c r="Y15">
        <v>14.739583333333334</v>
      </c>
      <c r="Z15" t="s">
        <v>621</v>
      </c>
      <c r="AA15" t="s">
        <v>551</v>
      </c>
      <c r="AB15" t="s">
        <v>725</v>
      </c>
      <c r="AC15">
        <v>59</v>
      </c>
    </row>
    <row r="16" spans="1:29">
      <c r="A16" s="790">
        <v>45513</v>
      </c>
      <c r="D16">
        <v>13</v>
      </c>
      <c r="E16">
        <v>0</v>
      </c>
      <c r="F16">
        <v>0</v>
      </c>
      <c r="U16" t="s">
        <v>325</v>
      </c>
      <c r="V16" s="790">
        <v>45500</v>
      </c>
      <c r="W16" t="s">
        <v>521</v>
      </c>
      <c r="X16">
        <v>28300</v>
      </c>
      <c r="Y16">
        <v>14.739583333333334</v>
      </c>
      <c r="Z16" t="s">
        <v>621</v>
      </c>
      <c r="AA16" t="s">
        <v>551</v>
      </c>
      <c r="AB16" t="s">
        <v>725</v>
      </c>
      <c r="AC16">
        <v>59</v>
      </c>
    </row>
    <row r="17" spans="1:29">
      <c r="A17" s="790">
        <v>45514</v>
      </c>
      <c r="D17">
        <v>14</v>
      </c>
      <c r="E17">
        <v>0</v>
      </c>
      <c r="F17">
        <v>0</v>
      </c>
      <c r="U17" t="s">
        <v>325</v>
      </c>
      <c r="V17" s="790">
        <v>45500</v>
      </c>
      <c r="W17" t="s">
        <v>521</v>
      </c>
      <c r="X17">
        <v>28300</v>
      </c>
      <c r="Y17">
        <v>14.739583333333334</v>
      </c>
      <c r="Z17" t="s">
        <v>621</v>
      </c>
      <c r="AA17" t="s">
        <v>551</v>
      </c>
      <c r="AB17" t="s">
        <v>725</v>
      </c>
      <c r="AC17">
        <v>59</v>
      </c>
    </row>
    <row r="18" spans="1:29">
      <c r="A18" s="790">
        <v>45515</v>
      </c>
      <c r="D18">
        <v>15</v>
      </c>
      <c r="E18">
        <v>0</v>
      </c>
      <c r="F18">
        <v>0</v>
      </c>
      <c r="U18" t="s">
        <v>325</v>
      </c>
      <c r="V18" s="790">
        <v>45500</v>
      </c>
      <c r="W18" t="s">
        <v>521</v>
      </c>
      <c r="X18">
        <v>28300</v>
      </c>
      <c r="Y18">
        <v>14.739583333333334</v>
      </c>
      <c r="Z18" t="s">
        <v>621</v>
      </c>
      <c r="AA18" t="s">
        <v>551</v>
      </c>
      <c r="AB18" t="s">
        <v>725</v>
      </c>
      <c r="AC18">
        <v>59</v>
      </c>
    </row>
    <row r="19" spans="1:29">
      <c r="A19" s="790">
        <v>45516</v>
      </c>
      <c r="D19">
        <v>16</v>
      </c>
      <c r="E19">
        <v>0</v>
      </c>
      <c r="F19">
        <v>0</v>
      </c>
      <c r="U19" t="s">
        <v>325</v>
      </c>
      <c r="V19" s="790">
        <v>45500</v>
      </c>
      <c r="W19" t="s">
        <v>521</v>
      </c>
      <c r="X19">
        <v>28300</v>
      </c>
      <c r="Y19">
        <v>14.739583333333334</v>
      </c>
      <c r="Z19" t="s">
        <v>621</v>
      </c>
      <c r="AA19" t="s">
        <v>551</v>
      </c>
      <c r="AB19" t="s">
        <v>725</v>
      </c>
      <c r="AC19">
        <v>59</v>
      </c>
    </row>
    <row r="20" spans="1:29">
      <c r="A20" s="790">
        <v>45517</v>
      </c>
      <c r="D20">
        <v>17</v>
      </c>
      <c r="E20">
        <v>0</v>
      </c>
      <c r="F20">
        <v>0</v>
      </c>
      <c r="U20" t="s">
        <v>325</v>
      </c>
      <c r="V20" s="790">
        <v>45500</v>
      </c>
      <c r="W20" t="s">
        <v>521</v>
      </c>
      <c r="X20">
        <v>28300</v>
      </c>
      <c r="Y20">
        <v>14.739583333333334</v>
      </c>
      <c r="Z20" t="s">
        <v>621</v>
      </c>
      <c r="AA20" t="s">
        <v>551</v>
      </c>
      <c r="AB20" t="s">
        <v>725</v>
      </c>
      <c r="AC20">
        <v>59</v>
      </c>
    </row>
    <row r="21" spans="1:29">
      <c r="A21" s="790">
        <v>45518</v>
      </c>
      <c r="D21">
        <v>18</v>
      </c>
      <c r="E21">
        <v>0</v>
      </c>
      <c r="F21">
        <v>0</v>
      </c>
      <c r="U21" t="s">
        <v>325</v>
      </c>
      <c r="V21" s="790">
        <v>45500</v>
      </c>
      <c r="W21" t="s">
        <v>521</v>
      </c>
      <c r="X21">
        <v>28300</v>
      </c>
      <c r="Y21">
        <v>14.739583333333334</v>
      </c>
      <c r="Z21" t="s">
        <v>621</v>
      </c>
      <c r="AA21" t="s">
        <v>551</v>
      </c>
      <c r="AB21" t="s">
        <v>725</v>
      </c>
      <c r="AC21">
        <v>59</v>
      </c>
    </row>
    <row r="22" spans="1:29">
      <c r="A22" s="790">
        <v>45519</v>
      </c>
      <c r="D22">
        <v>19</v>
      </c>
      <c r="E22">
        <v>0</v>
      </c>
      <c r="F22">
        <v>0</v>
      </c>
      <c r="U22" t="s">
        <v>325</v>
      </c>
      <c r="V22" s="790">
        <v>45500</v>
      </c>
      <c r="W22" t="s">
        <v>521</v>
      </c>
      <c r="X22">
        <v>28300</v>
      </c>
      <c r="Y22">
        <v>14.739583333333334</v>
      </c>
      <c r="Z22" t="s">
        <v>621</v>
      </c>
      <c r="AA22" t="s">
        <v>551</v>
      </c>
      <c r="AB22" t="s">
        <v>725</v>
      </c>
      <c r="AC22">
        <v>59</v>
      </c>
    </row>
    <row r="23" spans="1:29">
      <c r="A23" s="790">
        <v>45520</v>
      </c>
      <c r="D23">
        <v>20</v>
      </c>
      <c r="E23">
        <v>0</v>
      </c>
      <c r="F23">
        <v>0</v>
      </c>
      <c r="U23" t="s">
        <v>325</v>
      </c>
      <c r="V23" s="790">
        <v>45500</v>
      </c>
      <c r="W23" t="s">
        <v>521</v>
      </c>
      <c r="X23">
        <v>28300</v>
      </c>
      <c r="Y23">
        <v>14.739583333333334</v>
      </c>
      <c r="Z23" t="s">
        <v>621</v>
      </c>
      <c r="AA23" t="s">
        <v>551</v>
      </c>
      <c r="AB23" t="s">
        <v>725</v>
      </c>
      <c r="AC23">
        <v>59</v>
      </c>
    </row>
    <row r="24" spans="1:29">
      <c r="A24" s="790">
        <v>45521</v>
      </c>
      <c r="D24">
        <v>21</v>
      </c>
      <c r="E24">
        <v>0</v>
      </c>
      <c r="F24">
        <v>0</v>
      </c>
      <c r="U24" t="s">
        <v>325</v>
      </c>
      <c r="V24" s="790">
        <v>45500</v>
      </c>
      <c r="W24" t="s">
        <v>521</v>
      </c>
      <c r="X24">
        <v>28300</v>
      </c>
      <c r="Y24">
        <v>14.739583333333334</v>
      </c>
      <c r="Z24" t="s">
        <v>621</v>
      </c>
      <c r="AA24" t="s">
        <v>551</v>
      </c>
      <c r="AB24" t="s">
        <v>725</v>
      </c>
      <c r="AC24">
        <v>59</v>
      </c>
    </row>
    <row r="25" spans="1:29">
      <c r="A25" s="790">
        <v>45522</v>
      </c>
      <c r="D25">
        <v>22</v>
      </c>
      <c r="E25">
        <v>0</v>
      </c>
      <c r="F25">
        <v>0</v>
      </c>
      <c r="U25" t="s">
        <v>325</v>
      </c>
      <c r="V25" s="790">
        <v>45500</v>
      </c>
      <c r="W25" t="s">
        <v>521</v>
      </c>
      <c r="X25">
        <v>28300</v>
      </c>
      <c r="Y25">
        <v>14.739583333333334</v>
      </c>
      <c r="Z25" t="s">
        <v>621</v>
      </c>
      <c r="AA25" t="s">
        <v>551</v>
      </c>
      <c r="AB25" t="s">
        <v>725</v>
      </c>
      <c r="AC25">
        <v>59</v>
      </c>
    </row>
    <row r="26" spans="1:29">
      <c r="A26" s="790">
        <v>45523</v>
      </c>
      <c r="D26">
        <v>23</v>
      </c>
      <c r="E26">
        <v>0</v>
      </c>
      <c r="F26">
        <v>0</v>
      </c>
      <c r="U26" t="s">
        <v>325</v>
      </c>
      <c r="V26" s="790">
        <v>45500</v>
      </c>
      <c r="W26" t="s">
        <v>521</v>
      </c>
      <c r="X26">
        <v>28300</v>
      </c>
      <c r="Y26">
        <v>14.739583333333334</v>
      </c>
      <c r="Z26" t="s">
        <v>621</v>
      </c>
      <c r="AA26" t="s">
        <v>551</v>
      </c>
      <c r="AB26" t="s">
        <v>725</v>
      </c>
      <c r="AC26">
        <v>59</v>
      </c>
    </row>
    <row r="27" spans="1:29">
      <c r="A27" s="790">
        <v>45524</v>
      </c>
      <c r="D27">
        <v>24</v>
      </c>
      <c r="E27">
        <v>0</v>
      </c>
      <c r="F27">
        <v>0</v>
      </c>
      <c r="U27" t="s">
        <v>325</v>
      </c>
      <c r="V27" s="790">
        <v>45500</v>
      </c>
      <c r="W27" t="s">
        <v>521</v>
      </c>
      <c r="X27">
        <v>28300</v>
      </c>
      <c r="Y27">
        <v>14.739583333333334</v>
      </c>
      <c r="Z27" t="s">
        <v>621</v>
      </c>
      <c r="AA27" t="s">
        <v>551</v>
      </c>
      <c r="AB27" t="s">
        <v>725</v>
      </c>
      <c r="AC27">
        <v>59</v>
      </c>
    </row>
    <row r="28" spans="1:29">
      <c r="A28" s="790">
        <v>45525</v>
      </c>
      <c r="D28">
        <v>25</v>
      </c>
      <c r="E28">
        <v>0</v>
      </c>
      <c r="F28">
        <v>0</v>
      </c>
      <c r="U28" t="s">
        <v>325</v>
      </c>
      <c r="V28" s="790">
        <v>45500</v>
      </c>
      <c r="W28" t="s">
        <v>521</v>
      </c>
      <c r="X28">
        <v>28300</v>
      </c>
      <c r="Y28">
        <v>14.739583333333334</v>
      </c>
      <c r="Z28" t="s">
        <v>621</v>
      </c>
      <c r="AA28" t="s">
        <v>551</v>
      </c>
      <c r="AB28" t="s">
        <v>725</v>
      </c>
      <c r="AC28">
        <v>59</v>
      </c>
    </row>
    <row r="29" spans="1:29">
      <c r="A29" s="790">
        <v>45526</v>
      </c>
      <c r="D29">
        <v>26</v>
      </c>
      <c r="E29">
        <v>0</v>
      </c>
      <c r="F29">
        <v>0</v>
      </c>
      <c r="U29" t="s">
        <v>325</v>
      </c>
      <c r="V29" s="790">
        <v>45500</v>
      </c>
      <c r="W29" t="s">
        <v>521</v>
      </c>
      <c r="X29">
        <v>28300</v>
      </c>
      <c r="Y29">
        <v>14.739583333333334</v>
      </c>
      <c r="Z29" t="s">
        <v>621</v>
      </c>
      <c r="AA29" t="s">
        <v>551</v>
      </c>
      <c r="AB29" t="s">
        <v>725</v>
      </c>
      <c r="AC29">
        <v>59</v>
      </c>
    </row>
    <row r="30" spans="1:29">
      <c r="A30" s="790">
        <v>45527</v>
      </c>
      <c r="D30">
        <v>27</v>
      </c>
      <c r="E30">
        <v>0</v>
      </c>
      <c r="F30">
        <v>0</v>
      </c>
      <c r="U30" t="s">
        <v>325</v>
      </c>
      <c r="V30" s="790">
        <v>45500</v>
      </c>
      <c r="W30" t="s">
        <v>521</v>
      </c>
      <c r="X30">
        <v>28300</v>
      </c>
      <c r="Y30">
        <v>14.739583333333334</v>
      </c>
      <c r="Z30" t="s">
        <v>621</v>
      </c>
      <c r="AA30" t="s">
        <v>551</v>
      </c>
      <c r="AB30" t="s">
        <v>725</v>
      </c>
      <c r="AC30">
        <v>59</v>
      </c>
    </row>
    <row r="31" spans="1:29">
      <c r="A31" s="790">
        <v>45528</v>
      </c>
      <c r="D31">
        <v>28</v>
      </c>
      <c r="E31">
        <v>0</v>
      </c>
      <c r="F31">
        <v>0</v>
      </c>
      <c r="U31" t="s">
        <v>325</v>
      </c>
      <c r="V31" s="790">
        <v>45500</v>
      </c>
      <c r="W31" t="s">
        <v>521</v>
      </c>
      <c r="X31">
        <v>28300</v>
      </c>
      <c r="Y31">
        <v>14.739583333333334</v>
      </c>
      <c r="Z31" t="s">
        <v>621</v>
      </c>
      <c r="AA31" t="s">
        <v>551</v>
      </c>
      <c r="AB31" t="s">
        <v>725</v>
      </c>
      <c r="AC31">
        <v>59</v>
      </c>
    </row>
    <row r="32" spans="1:29">
      <c r="A32" s="790">
        <v>45529</v>
      </c>
      <c r="D32">
        <v>29</v>
      </c>
      <c r="E32">
        <v>0</v>
      </c>
      <c r="F32">
        <v>0</v>
      </c>
      <c r="U32" t="s">
        <v>325</v>
      </c>
      <c r="V32" s="790">
        <v>45500</v>
      </c>
      <c r="W32" t="s">
        <v>521</v>
      </c>
      <c r="X32">
        <v>28300</v>
      </c>
      <c r="Y32">
        <v>14.739583333333334</v>
      </c>
      <c r="Z32" t="s">
        <v>621</v>
      </c>
      <c r="AA32" t="s">
        <v>551</v>
      </c>
      <c r="AB32" t="s">
        <v>725</v>
      </c>
      <c r="AC32">
        <v>59</v>
      </c>
    </row>
    <row r="33" spans="1:29">
      <c r="A33" s="790">
        <v>45530</v>
      </c>
      <c r="D33">
        <v>30</v>
      </c>
      <c r="E33">
        <v>0</v>
      </c>
      <c r="F33">
        <v>0</v>
      </c>
      <c r="U33" t="s">
        <v>325</v>
      </c>
      <c r="V33" s="790">
        <v>45500</v>
      </c>
      <c r="W33" t="s">
        <v>521</v>
      </c>
      <c r="X33">
        <v>28300</v>
      </c>
      <c r="Y33">
        <v>14.739583333333334</v>
      </c>
      <c r="Z33" t="s">
        <v>621</v>
      </c>
      <c r="AA33" t="s">
        <v>551</v>
      </c>
      <c r="AB33" t="s">
        <v>725</v>
      </c>
      <c r="AC33">
        <v>59</v>
      </c>
    </row>
    <row r="34" spans="1:29">
      <c r="A34" s="790">
        <v>45531</v>
      </c>
      <c r="D34">
        <v>31</v>
      </c>
      <c r="E34">
        <v>0</v>
      </c>
      <c r="F34">
        <v>0</v>
      </c>
      <c r="U34" t="s">
        <v>325</v>
      </c>
      <c r="V34" s="790">
        <v>45500</v>
      </c>
      <c r="W34" t="s">
        <v>521</v>
      </c>
      <c r="X34">
        <v>28300</v>
      </c>
      <c r="Y34">
        <v>14.739583333333334</v>
      </c>
      <c r="Z34" t="s">
        <v>621</v>
      </c>
      <c r="AA34" t="s">
        <v>551</v>
      </c>
      <c r="AB34" t="s">
        <v>725</v>
      </c>
      <c r="AC34">
        <v>59</v>
      </c>
    </row>
    <row r="35" spans="1:29">
      <c r="A35" s="790">
        <v>45532</v>
      </c>
      <c r="D35">
        <v>32</v>
      </c>
      <c r="E35">
        <v>0</v>
      </c>
      <c r="F35">
        <v>0</v>
      </c>
      <c r="U35" t="s">
        <v>325</v>
      </c>
      <c r="V35" s="790">
        <v>45500</v>
      </c>
      <c r="W35" t="s">
        <v>521</v>
      </c>
      <c r="X35">
        <v>28300</v>
      </c>
      <c r="Y35">
        <v>14.739583333333334</v>
      </c>
      <c r="Z35" t="s">
        <v>621</v>
      </c>
      <c r="AA35" t="s">
        <v>551</v>
      </c>
      <c r="AB35" t="s">
        <v>725</v>
      </c>
      <c r="AC35">
        <v>59</v>
      </c>
    </row>
    <row r="36" spans="1:29">
      <c r="A36" s="790">
        <v>45533</v>
      </c>
      <c r="D36">
        <v>33</v>
      </c>
      <c r="E36">
        <v>0</v>
      </c>
      <c r="F36">
        <v>0</v>
      </c>
      <c r="U36" t="s">
        <v>325</v>
      </c>
      <c r="V36" s="790">
        <v>45500</v>
      </c>
      <c r="W36" t="s">
        <v>521</v>
      </c>
      <c r="X36">
        <v>28300</v>
      </c>
      <c r="Y36">
        <v>14.739583333333334</v>
      </c>
      <c r="Z36" t="s">
        <v>621</v>
      </c>
      <c r="AA36" t="s">
        <v>551</v>
      </c>
      <c r="AB36" t="s">
        <v>725</v>
      </c>
      <c r="AC36">
        <v>59</v>
      </c>
    </row>
    <row r="37" spans="1:29">
      <c r="A37" s="790">
        <v>45534</v>
      </c>
      <c r="D37">
        <v>34</v>
      </c>
      <c r="E37">
        <v>0</v>
      </c>
      <c r="F37">
        <v>0</v>
      </c>
      <c r="U37" t="s">
        <v>325</v>
      </c>
      <c r="V37" s="790">
        <v>45500</v>
      </c>
      <c r="W37" t="s">
        <v>521</v>
      </c>
      <c r="X37">
        <v>28300</v>
      </c>
      <c r="Y37">
        <v>14.739583333333334</v>
      </c>
      <c r="Z37" t="s">
        <v>621</v>
      </c>
      <c r="AA37" t="s">
        <v>551</v>
      </c>
      <c r="AB37" t="s">
        <v>725</v>
      </c>
      <c r="AC37">
        <v>59</v>
      </c>
    </row>
    <row r="38" spans="1:29">
      <c r="A38" s="790">
        <v>45535</v>
      </c>
      <c r="D38">
        <v>35</v>
      </c>
      <c r="E38">
        <v>0</v>
      </c>
      <c r="F38">
        <v>0</v>
      </c>
      <c r="U38" t="s">
        <v>325</v>
      </c>
      <c r="V38" s="790">
        <v>45500</v>
      </c>
      <c r="W38" t="s">
        <v>521</v>
      </c>
      <c r="X38">
        <v>28300</v>
      </c>
      <c r="Y38">
        <v>14.739583333333334</v>
      </c>
      <c r="Z38" t="s">
        <v>621</v>
      </c>
      <c r="AA38" t="s">
        <v>551</v>
      </c>
      <c r="AB38" t="s">
        <v>725</v>
      </c>
      <c r="AC38">
        <v>59</v>
      </c>
    </row>
    <row r="39" spans="1:29">
      <c r="A39" s="790">
        <v>45536</v>
      </c>
      <c r="D39">
        <v>36</v>
      </c>
      <c r="E39">
        <v>0</v>
      </c>
      <c r="F39">
        <v>0</v>
      </c>
      <c r="U39" t="s">
        <v>325</v>
      </c>
      <c r="V39" s="790">
        <v>45500</v>
      </c>
      <c r="W39" t="s">
        <v>521</v>
      </c>
      <c r="X39">
        <v>28300</v>
      </c>
      <c r="Y39">
        <v>14.739583333333334</v>
      </c>
      <c r="Z39" t="s">
        <v>621</v>
      </c>
      <c r="AA39" t="s">
        <v>551</v>
      </c>
      <c r="AB39" t="s">
        <v>725</v>
      </c>
      <c r="AC39">
        <v>59</v>
      </c>
    </row>
    <row r="40" spans="1:29">
      <c r="A40" s="790">
        <v>45537</v>
      </c>
      <c r="D40">
        <v>37</v>
      </c>
      <c r="E40">
        <v>0</v>
      </c>
      <c r="F40">
        <v>0</v>
      </c>
      <c r="U40" t="s">
        <v>325</v>
      </c>
      <c r="V40" s="790">
        <v>45500</v>
      </c>
      <c r="W40" t="s">
        <v>521</v>
      </c>
      <c r="X40">
        <v>28300</v>
      </c>
      <c r="Y40">
        <v>14.739583333333334</v>
      </c>
      <c r="Z40" t="s">
        <v>621</v>
      </c>
      <c r="AA40" t="s">
        <v>551</v>
      </c>
      <c r="AB40" t="s">
        <v>725</v>
      </c>
      <c r="AC40">
        <v>59</v>
      </c>
    </row>
    <row r="41" spans="1:29">
      <c r="A41" s="790">
        <v>45538</v>
      </c>
      <c r="D41">
        <v>38</v>
      </c>
      <c r="E41">
        <v>0</v>
      </c>
      <c r="F41">
        <v>0</v>
      </c>
      <c r="U41" t="s">
        <v>325</v>
      </c>
      <c r="V41" s="790">
        <v>45500</v>
      </c>
      <c r="W41" t="s">
        <v>521</v>
      </c>
      <c r="X41">
        <v>28300</v>
      </c>
      <c r="Y41">
        <v>14.739583333333334</v>
      </c>
      <c r="Z41" t="s">
        <v>621</v>
      </c>
      <c r="AA41" t="s">
        <v>551</v>
      </c>
      <c r="AB41" t="s">
        <v>725</v>
      </c>
      <c r="AC41">
        <v>59</v>
      </c>
    </row>
    <row r="42" spans="1:29">
      <c r="A42" s="790">
        <v>45539</v>
      </c>
      <c r="D42">
        <v>39</v>
      </c>
      <c r="E42">
        <v>0</v>
      </c>
      <c r="F42">
        <v>0</v>
      </c>
      <c r="U42" t="s">
        <v>325</v>
      </c>
      <c r="V42" s="790">
        <v>45500</v>
      </c>
      <c r="W42" t="s">
        <v>521</v>
      </c>
      <c r="X42">
        <v>28300</v>
      </c>
      <c r="Y42">
        <v>14.739583333333334</v>
      </c>
      <c r="Z42" t="s">
        <v>621</v>
      </c>
      <c r="AA42" t="s">
        <v>551</v>
      </c>
      <c r="AB42" t="s">
        <v>725</v>
      </c>
      <c r="AC42">
        <v>59</v>
      </c>
    </row>
    <row r="43" spans="1:29">
      <c r="A43" s="790">
        <v>45540</v>
      </c>
      <c r="D43">
        <v>40</v>
      </c>
      <c r="H43">
        <v>0</v>
      </c>
      <c r="U43" t="s">
        <v>325</v>
      </c>
      <c r="V43" s="790">
        <v>45500</v>
      </c>
      <c r="W43" t="s">
        <v>521</v>
      </c>
      <c r="X43">
        <v>28300</v>
      </c>
      <c r="Y43">
        <v>14.739583333333334</v>
      </c>
      <c r="Z43" t="s">
        <v>621</v>
      </c>
      <c r="AA43" t="s">
        <v>551</v>
      </c>
      <c r="AB43" t="s">
        <v>725</v>
      </c>
      <c r="AC43">
        <v>59</v>
      </c>
    </row>
    <row r="44" spans="1:29">
      <c r="A44" s="790">
        <v>45541</v>
      </c>
      <c r="D44">
        <v>41</v>
      </c>
      <c r="H44">
        <v>0</v>
      </c>
      <c r="U44" t="s">
        <v>325</v>
      </c>
      <c r="V44" s="790">
        <v>45500</v>
      </c>
      <c r="W44" t="s">
        <v>521</v>
      </c>
      <c r="X44">
        <v>28300</v>
      </c>
      <c r="Y44">
        <v>14.739583333333334</v>
      </c>
      <c r="Z44" t="s">
        <v>621</v>
      </c>
      <c r="AA44" t="s">
        <v>551</v>
      </c>
      <c r="AB44" t="s">
        <v>725</v>
      </c>
      <c r="AC44">
        <v>59</v>
      </c>
    </row>
    <row r="45" spans="1:29">
      <c r="A45" s="790">
        <v>45542</v>
      </c>
      <c r="D45">
        <v>42</v>
      </c>
      <c r="H45">
        <v>0</v>
      </c>
      <c r="U45" t="s">
        <v>325</v>
      </c>
      <c r="V45" s="790">
        <v>45500</v>
      </c>
      <c r="W45" t="s">
        <v>521</v>
      </c>
      <c r="X45">
        <v>28300</v>
      </c>
      <c r="Y45">
        <v>14.739583333333334</v>
      </c>
      <c r="Z45" t="s">
        <v>621</v>
      </c>
      <c r="AA45" t="s">
        <v>551</v>
      </c>
      <c r="AB45" t="s">
        <v>725</v>
      </c>
      <c r="AC45">
        <v>59</v>
      </c>
    </row>
    <row r="46" spans="1:29">
      <c r="A46" s="790">
        <v>45543</v>
      </c>
      <c r="D46">
        <v>43</v>
      </c>
      <c r="H46">
        <v>0</v>
      </c>
      <c r="U46" t="s">
        <v>325</v>
      </c>
      <c r="V46" s="790">
        <v>45500</v>
      </c>
      <c r="W46" t="s">
        <v>521</v>
      </c>
      <c r="X46">
        <v>28300</v>
      </c>
      <c r="Y46">
        <v>14.739583333333334</v>
      </c>
      <c r="Z46" t="s">
        <v>621</v>
      </c>
      <c r="AA46" t="s">
        <v>551</v>
      </c>
      <c r="AB46" t="s">
        <v>725</v>
      </c>
      <c r="AC46">
        <v>59</v>
      </c>
    </row>
    <row r="47" spans="1:29">
      <c r="A47" s="790">
        <v>45544</v>
      </c>
      <c r="D47">
        <v>44</v>
      </c>
      <c r="H47">
        <v>0</v>
      </c>
      <c r="U47" t="s">
        <v>325</v>
      </c>
      <c r="V47" s="790">
        <v>45500</v>
      </c>
      <c r="W47" t="s">
        <v>521</v>
      </c>
      <c r="X47">
        <v>28300</v>
      </c>
      <c r="Y47">
        <v>14.739583333333334</v>
      </c>
      <c r="Z47" t="s">
        <v>621</v>
      </c>
      <c r="AA47" t="s">
        <v>551</v>
      </c>
      <c r="AB47" t="s">
        <v>725</v>
      </c>
      <c r="AC47">
        <v>59</v>
      </c>
    </row>
    <row r="48" spans="1:29">
      <c r="A48" s="790">
        <v>45545</v>
      </c>
      <c r="D48">
        <v>45</v>
      </c>
      <c r="H48">
        <v>0</v>
      </c>
      <c r="U48" t="s">
        <v>325</v>
      </c>
      <c r="V48" s="790">
        <v>45500</v>
      </c>
      <c r="W48" t="s">
        <v>521</v>
      </c>
      <c r="X48">
        <v>28300</v>
      </c>
      <c r="Y48">
        <v>14.739583333333334</v>
      </c>
      <c r="Z48" t="s">
        <v>621</v>
      </c>
      <c r="AA48" t="s">
        <v>551</v>
      </c>
      <c r="AB48" t="s">
        <v>725</v>
      </c>
      <c r="AC48">
        <v>59</v>
      </c>
    </row>
    <row r="49" spans="1:29">
      <c r="A49" s="790">
        <v>45546</v>
      </c>
      <c r="D49">
        <v>46</v>
      </c>
      <c r="H49">
        <v>0</v>
      </c>
      <c r="U49" t="s">
        <v>325</v>
      </c>
      <c r="V49" s="790">
        <v>45500</v>
      </c>
      <c r="W49" t="s">
        <v>521</v>
      </c>
      <c r="X49">
        <v>28300</v>
      </c>
      <c r="Y49">
        <v>14.739583333333334</v>
      </c>
      <c r="Z49" t="s">
        <v>621</v>
      </c>
      <c r="AA49" t="s">
        <v>551</v>
      </c>
      <c r="AB49" t="s">
        <v>725</v>
      </c>
      <c r="AC49">
        <v>59</v>
      </c>
    </row>
    <row r="50" spans="1:29">
      <c r="A50" s="790">
        <v>45547</v>
      </c>
      <c r="D50">
        <v>47</v>
      </c>
      <c r="H50">
        <v>0</v>
      </c>
      <c r="U50" t="s">
        <v>325</v>
      </c>
      <c r="V50" s="790">
        <v>45500</v>
      </c>
      <c r="W50" t="s">
        <v>521</v>
      </c>
      <c r="X50">
        <v>28300</v>
      </c>
      <c r="Y50">
        <v>14.739583333333334</v>
      </c>
      <c r="Z50" t="s">
        <v>621</v>
      </c>
      <c r="AA50" t="s">
        <v>551</v>
      </c>
      <c r="AB50" t="s">
        <v>725</v>
      </c>
      <c r="AC50">
        <v>59</v>
      </c>
    </row>
    <row r="51" spans="1:29">
      <c r="A51" s="790">
        <v>45548</v>
      </c>
      <c r="D51">
        <v>48</v>
      </c>
      <c r="H51">
        <v>0</v>
      </c>
      <c r="U51" t="s">
        <v>325</v>
      </c>
      <c r="V51" s="790">
        <v>45500</v>
      </c>
      <c r="W51" t="s">
        <v>521</v>
      </c>
      <c r="X51">
        <v>28300</v>
      </c>
      <c r="Y51">
        <v>14.739583333333334</v>
      </c>
      <c r="Z51" t="s">
        <v>621</v>
      </c>
      <c r="AA51" t="s">
        <v>551</v>
      </c>
      <c r="AB51" t="s">
        <v>725</v>
      </c>
      <c r="AC51">
        <v>59</v>
      </c>
    </row>
    <row r="52" spans="1:29">
      <c r="A52" s="790">
        <v>45549</v>
      </c>
      <c r="D52">
        <v>49</v>
      </c>
      <c r="H52">
        <v>0</v>
      </c>
      <c r="U52" t="s">
        <v>325</v>
      </c>
      <c r="V52" s="790">
        <v>45500</v>
      </c>
      <c r="W52" t="s">
        <v>521</v>
      </c>
      <c r="X52">
        <v>28300</v>
      </c>
      <c r="Y52">
        <v>14.739583333333334</v>
      </c>
      <c r="Z52" t="s">
        <v>621</v>
      </c>
      <c r="AA52" t="s">
        <v>551</v>
      </c>
      <c r="AB52" t="s">
        <v>725</v>
      </c>
      <c r="AC52">
        <v>59</v>
      </c>
    </row>
    <row r="53" spans="1:29">
      <c r="A53" s="790">
        <v>45499</v>
      </c>
      <c r="D53">
        <v>-1</v>
      </c>
      <c r="E53">
        <v>0</v>
      </c>
      <c r="F53">
        <v>0</v>
      </c>
      <c r="U53" t="s">
        <v>519</v>
      </c>
      <c r="V53" s="790">
        <v>45500</v>
      </c>
      <c r="W53" t="s">
        <v>521</v>
      </c>
      <c r="X53">
        <v>28300</v>
      </c>
      <c r="Y53">
        <v>14.739583333333334</v>
      </c>
      <c r="Z53" t="s">
        <v>621</v>
      </c>
      <c r="AA53" t="s">
        <v>551</v>
      </c>
      <c r="AB53" t="s">
        <v>725</v>
      </c>
      <c r="AC53">
        <v>59</v>
      </c>
    </row>
    <row r="54" spans="1:29">
      <c r="A54" s="790">
        <v>45500</v>
      </c>
      <c r="B54">
        <v>27</v>
      </c>
      <c r="C54">
        <v>32</v>
      </c>
      <c r="U54" t="s">
        <v>519</v>
      </c>
      <c r="V54" s="790">
        <v>45500</v>
      </c>
      <c r="W54" t="s">
        <v>521</v>
      </c>
      <c r="X54">
        <v>28300</v>
      </c>
      <c r="Y54">
        <v>14.739583333333334</v>
      </c>
      <c r="Z54" t="s">
        <v>621</v>
      </c>
      <c r="AA54" t="s">
        <v>551</v>
      </c>
      <c r="AB54" t="s">
        <v>725</v>
      </c>
      <c r="AC54">
        <v>59</v>
      </c>
    </row>
    <row r="55" spans="1:29">
      <c r="A55" s="790">
        <v>45501</v>
      </c>
      <c r="B55">
        <v>27</v>
      </c>
      <c r="C55">
        <v>35</v>
      </c>
      <c r="D55">
        <v>1</v>
      </c>
      <c r="E55">
        <v>7</v>
      </c>
      <c r="F55">
        <v>0</v>
      </c>
      <c r="G55">
        <v>0.8</v>
      </c>
      <c r="H55">
        <v>400</v>
      </c>
      <c r="I55">
        <v>44</v>
      </c>
      <c r="J55">
        <v>40</v>
      </c>
      <c r="K55">
        <v>0.8</v>
      </c>
      <c r="L55">
        <v>0.63</v>
      </c>
      <c r="M55">
        <v>36.5</v>
      </c>
      <c r="N55">
        <v>33.700000000000003</v>
      </c>
      <c r="O55">
        <v>1.38</v>
      </c>
      <c r="P55">
        <v>20.68</v>
      </c>
      <c r="Q55">
        <v>0</v>
      </c>
      <c r="R55">
        <v>0</v>
      </c>
      <c r="S55">
        <v>1</v>
      </c>
      <c r="T55">
        <v>2</v>
      </c>
      <c r="U55" t="s">
        <v>519</v>
      </c>
      <c r="V55" s="790">
        <v>45500</v>
      </c>
      <c r="W55" t="s">
        <v>521</v>
      </c>
      <c r="X55">
        <v>28300</v>
      </c>
      <c r="Y55">
        <v>14.739583333333334</v>
      </c>
      <c r="Z55" t="s">
        <v>621</v>
      </c>
      <c r="AA55" t="s">
        <v>551</v>
      </c>
      <c r="AB55" t="s">
        <v>725</v>
      </c>
      <c r="AC55">
        <v>59</v>
      </c>
    </row>
    <row r="56" spans="1:29">
      <c r="A56" s="790">
        <v>45502</v>
      </c>
      <c r="D56">
        <v>2</v>
      </c>
      <c r="E56">
        <v>0</v>
      </c>
      <c r="F56">
        <v>0</v>
      </c>
      <c r="G56">
        <v>0.8</v>
      </c>
      <c r="H56">
        <v>400</v>
      </c>
      <c r="I56">
        <v>44</v>
      </c>
      <c r="J56">
        <v>40</v>
      </c>
      <c r="K56">
        <v>0.8</v>
      </c>
      <c r="L56">
        <v>0.63</v>
      </c>
      <c r="M56">
        <v>36.5</v>
      </c>
      <c r="N56">
        <v>33.700000000000003</v>
      </c>
      <c r="O56">
        <v>1.38</v>
      </c>
      <c r="P56">
        <v>20.68</v>
      </c>
      <c r="Q56">
        <v>0</v>
      </c>
      <c r="R56">
        <v>0</v>
      </c>
      <c r="S56">
        <v>1</v>
      </c>
      <c r="T56">
        <v>2</v>
      </c>
      <c r="U56" t="s">
        <v>519</v>
      </c>
      <c r="V56" s="790">
        <v>45500</v>
      </c>
      <c r="W56" t="s">
        <v>521</v>
      </c>
      <c r="X56">
        <v>28300</v>
      </c>
      <c r="Y56">
        <v>14.739583333333334</v>
      </c>
      <c r="Z56" t="s">
        <v>621</v>
      </c>
      <c r="AA56" t="s">
        <v>551</v>
      </c>
      <c r="AB56" t="s">
        <v>725</v>
      </c>
      <c r="AC56">
        <v>59</v>
      </c>
    </row>
    <row r="57" spans="1:29">
      <c r="A57" s="790">
        <v>45503</v>
      </c>
      <c r="D57">
        <v>3</v>
      </c>
      <c r="E57">
        <v>0</v>
      </c>
      <c r="F57">
        <v>0</v>
      </c>
      <c r="U57" t="s">
        <v>519</v>
      </c>
      <c r="V57" s="790">
        <v>45500</v>
      </c>
      <c r="W57" t="s">
        <v>521</v>
      </c>
      <c r="X57">
        <v>28300</v>
      </c>
      <c r="Y57">
        <v>14.739583333333334</v>
      </c>
      <c r="Z57" t="s">
        <v>621</v>
      </c>
      <c r="AA57" t="s">
        <v>551</v>
      </c>
      <c r="AB57" t="s">
        <v>725</v>
      </c>
      <c r="AC57">
        <v>59</v>
      </c>
    </row>
    <row r="58" spans="1:29">
      <c r="A58" s="790">
        <v>45504</v>
      </c>
      <c r="D58">
        <v>4</v>
      </c>
      <c r="E58">
        <v>0</v>
      </c>
      <c r="F58">
        <v>0</v>
      </c>
      <c r="U58" t="s">
        <v>519</v>
      </c>
      <c r="V58" s="790">
        <v>45500</v>
      </c>
      <c r="W58" t="s">
        <v>521</v>
      </c>
      <c r="X58">
        <v>28300</v>
      </c>
      <c r="Y58">
        <v>14.739583333333334</v>
      </c>
      <c r="Z58" t="s">
        <v>621</v>
      </c>
      <c r="AA58" t="s">
        <v>551</v>
      </c>
      <c r="AB58" t="s">
        <v>725</v>
      </c>
      <c r="AC58">
        <v>59</v>
      </c>
    </row>
    <row r="59" spans="1:29">
      <c r="A59" s="790">
        <v>45505</v>
      </c>
      <c r="D59">
        <v>5</v>
      </c>
      <c r="E59">
        <v>0</v>
      </c>
      <c r="F59">
        <v>0</v>
      </c>
      <c r="U59" t="s">
        <v>519</v>
      </c>
      <c r="V59" s="790">
        <v>45500</v>
      </c>
      <c r="W59" t="s">
        <v>521</v>
      </c>
      <c r="X59">
        <v>28300</v>
      </c>
      <c r="Y59">
        <v>14.739583333333334</v>
      </c>
      <c r="Z59" t="s">
        <v>621</v>
      </c>
      <c r="AA59" t="s">
        <v>551</v>
      </c>
      <c r="AB59" t="s">
        <v>725</v>
      </c>
      <c r="AC59">
        <v>59</v>
      </c>
    </row>
    <row r="60" spans="1:29">
      <c r="A60" s="790">
        <v>45506</v>
      </c>
      <c r="D60">
        <v>6</v>
      </c>
      <c r="E60">
        <v>0</v>
      </c>
      <c r="F60">
        <v>0</v>
      </c>
      <c r="U60" t="s">
        <v>519</v>
      </c>
      <c r="V60" s="790">
        <v>45500</v>
      </c>
      <c r="W60" t="s">
        <v>521</v>
      </c>
      <c r="X60">
        <v>28300</v>
      </c>
      <c r="Y60">
        <v>14.739583333333334</v>
      </c>
      <c r="Z60" t="s">
        <v>621</v>
      </c>
      <c r="AA60" t="s">
        <v>551</v>
      </c>
      <c r="AB60" t="s">
        <v>725</v>
      </c>
      <c r="AC60">
        <v>59</v>
      </c>
    </row>
    <row r="61" spans="1:29">
      <c r="A61" s="790">
        <v>45507</v>
      </c>
      <c r="D61">
        <v>7</v>
      </c>
      <c r="E61">
        <v>0</v>
      </c>
      <c r="F61">
        <v>0</v>
      </c>
      <c r="U61" t="s">
        <v>519</v>
      </c>
      <c r="V61" s="790">
        <v>45500</v>
      </c>
      <c r="W61" t="s">
        <v>521</v>
      </c>
      <c r="X61">
        <v>28300</v>
      </c>
      <c r="Y61">
        <v>14.739583333333334</v>
      </c>
      <c r="Z61" t="s">
        <v>621</v>
      </c>
      <c r="AA61" t="s">
        <v>551</v>
      </c>
      <c r="AB61" t="s">
        <v>725</v>
      </c>
      <c r="AC61">
        <v>59</v>
      </c>
    </row>
    <row r="62" spans="1:29">
      <c r="A62" s="790">
        <v>45508</v>
      </c>
      <c r="D62">
        <v>8</v>
      </c>
      <c r="E62">
        <v>0</v>
      </c>
      <c r="F62">
        <v>0</v>
      </c>
      <c r="U62" t="s">
        <v>519</v>
      </c>
      <c r="V62" s="790">
        <v>45500</v>
      </c>
      <c r="W62" t="s">
        <v>521</v>
      </c>
      <c r="X62">
        <v>28300</v>
      </c>
      <c r="Y62">
        <v>14.739583333333334</v>
      </c>
      <c r="Z62" t="s">
        <v>621</v>
      </c>
      <c r="AA62" t="s">
        <v>551</v>
      </c>
      <c r="AB62" t="s">
        <v>725</v>
      </c>
      <c r="AC62">
        <v>59</v>
      </c>
    </row>
    <row r="63" spans="1:29">
      <c r="A63" s="790">
        <v>45509</v>
      </c>
      <c r="D63">
        <v>9</v>
      </c>
      <c r="E63">
        <v>0</v>
      </c>
      <c r="F63">
        <v>0</v>
      </c>
      <c r="U63" t="s">
        <v>519</v>
      </c>
      <c r="V63" s="790">
        <v>45500</v>
      </c>
      <c r="W63" t="s">
        <v>521</v>
      </c>
      <c r="X63">
        <v>28300</v>
      </c>
      <c r="Y63">
        <v>14.739583333333334</v>
      </c>
      <c r="Z63" t="s">
        <v>621</v>
      </c>
      <c r="AA63" t="s">
        <v>551</v>
      </c>
      <c r="AB63" t="s">
        <v>725</v>
      </c>
      <c r="AC63">
        <v>59</v>
      </c>
    </row>
    <row r="64" spans="1:29">
      <c r="A64" s="790">
        <v>45510</v>
      </c>
      <c r="D64">
        <v>10</v>
      </c>
      <c r="E64">
        <v>0</v>
      </c>
      <c r="F64">
        <v>0</v>
      </c>
      <c r="U64" t="s">
        <v>519</v>
      </c>
      <c r="V64" s="790">
        <v>45500</v>
      </c>
      <c r="W64" t="s">
        <v>521</v>
      </c>
      <c r="X64">
        <v>28300</v>
      </c>
      <c r="Y64">
        <v>14.739583333333334</v>
      </c>
      <c r="Z64" t="s">
        <v>621</v>
      </c>
      <c r="AA64" t="s">
        <v>551</v>
      </c>
      <c r="AB64" t="s">
        <v>725</v>
      </c>
      <c r="AC64">
        <v>59</v>
      </c>
    </row>
    <row r="65" spans="1:29">
      <c r="A65" s="790">
        <v>45511</v>
      </c>
      <c r="D65">
        <v>11</v>
      </c>
      <c r="E65">
        <v>0</v>
      </c>
      <c r="F65">
        <v>0</v>
      </c>
      <c r="U65" t="s">
        <v>519</v>
      </c>
      <c r="V65" s="790">
        <v>45500</v>
      </c>
      <c r="W65" t="s">
        <v>521</v>
      </c>
      <c r="X65">
        <v>28300</v>
      </c>
      <c r="Y65">
        <v>14.739583333333334</v>
      </c>
      <c r="Z65" t="s">
        <v>621</v>
      </c>
      <c r="AA65" t="s">
        <v>551</v>
      </c>
      <c r="AB65" t="s">
        <v>725</v>
      </c>
      <c r="AC65">
        <v>59</v>
      </c>
    </row>
    <row r="66" spans="1:29">
      <c r="A66" s="790">
        <v>45512</v>
      </c>
      <c r="D66">
        <v>12</v>
      </c>
      <c r="E66">
        <v>0</v>
      </c>
      <c r="F66">
        <v>0</v>
      </c>
      <c r="U66" t="s">
        <v>519</v>
      </c>
      <c r="V66" s="790">
        <v>45500</v>
      </c>
      <c r="W66" t="s">
        <v>521</v>
      </c>
      <c r="X66">
        <v>28300</v>
      </c>
      <c r="Y66">
        <v>14.739583333333334</v>
      </c>
      <c r="Z66" t="s">
        <v>621</v>
      </c>
      <c r="AA66" t="s">
        <v>551</v>
      </c>
      <c r="AB66" t="s">
        <v>725</v>
      </c>
      <c r="AC66">
        <v>59</v>
      </c>
    </row>
    <row r="67" spans="1:29">
      <c r="A67" s="790">
        <v>45513</v>
      </c>
      <c r="D67">
        <v>13</v>
      </c>
      <c r="E67">
        <v>0</v>
      </c>
      <c r="F67">
        <v>0</v>
      </c>
      <c r="U67" t="s">
        <v>519</v>
      </c>
      <c r="V67" s="790">
        <v>45500</v>
      </c>
      <c r="W67" t="s">
        <v>521</v>
      </c>
      <c r="X67">
        <v>28300</v>
      </c>
      <c r="Y67">
        <v>14.739583333333334</v>
      </c>
      <c r="Z67" t="s">
        <v>621</v>
      </c>
      <c r="AA67" t="s">
        <v>551</v>
      </c>
      <c r="AB67" t="s">
        <v>725</v>
      </c>
      <c r="AC67">
        <v>59</v>
      </c>
    </row>
    <row r="68" spans="1:29">
      <c r="A68" s="790">
        <v>45514</v>
      </c>
      <c r="D68">
        <v>14</v>
      </c>
      <c r="E68">
        <v>0</v>
      </c>
      <c r="F68">
        <v>0</v>
      </c>
      <c r="U68" t="s">
        <v>519</v>
      </c>
      <c r="V68" s="790">
        <v>45500</v>
      </c>
      <c r="W68" t="s">
        <v>521</v>
      </c>
      <c r="X68">
        <v>28300</v>
      </c>
      <c r="Y68">
        <v>14.739583333333334</v>
      </c>
      <c r="Z68" t="s">
        <v>621</v>
      </c>
      <c r="AA68" t="s">
        <v>551</v>
      </c>
      <c r="AB68" t="s">
        <v>725</v>
      </c>
      <c r="AC68">
        <v>59</v>
      </c>
    </row>
    <row r="69" spans="1:29">
      <c r="A69" s="790">
        <v>45515</v>
      </c>
      <c r="D69">
        <v>15</v>
      </c>
      <c r="E69">
        <v>0</v>
      </c>
      <c r="F69">
        <v>0</v>
      </c>
      <c r="U69" t="s">
        <v>519</v>
      </c>
      <c r="V69" s="790">
        <v>45500</v>
      </c>
      <c r="W69" t="s">
        <v>521</v>
      </c>
      <c r="X69">
        <v>28300</v>
      </c>
      <c r="Y69">
        <v>14.739583333333334</v>
      </c>
      <c r="Z69" t="s">
        <v>621</v>
      </c>
      <c r="AA69" t="s">
        <v>551</v>
      </c>
      <c r="AB69" t="s">
        <v>725</v>
      </c>
      <c r="AC69">
        <v>59</v>
      </c>
    </row>
    <row r="70" spans="1:29">
      <c r="A70" s="790">
        <v>45516</v>
      </c>
      <c r="D70">
        <v>16</v>
      </c>
      <c r="E70">
        <v>0</v>
      </c>
      <c r="F70">
        <v>0</v>
      </c>
      <c r="U70" t="s">
        <v>519</v>
      </c>
      <c r="V70" s="790">
        <v>45500</v>
      </c>
      <c r="W70" t="s">
        <v>521</v>
      </c>
      <c r="X70">
        <v>28300</v>
      </c>
      <c r="Y70">
        <v>14.739583333333334</v>
      </c>
      <c r="Z70" t="s">
        <v>621</v>
      </c>
      <c r="AA70" t="s">
        <v>551</v>
      </c>
      <c r="AB70" t="s">
        <v>725</v>
      </c>
      <c r="AC70">
        <v>59</v>
      </c>
    </row>
    <row r="71" spans="1:29">
      <c r="A71" s="790">
        <v>45517</v>
      </c>
      <c r="D71">
        <v>17</v>
      </c>
      <c r="E71">
        <v>0</v>
      </c>
      <c r="F71">
        <v>0</v>
      </c>
      <c r="U71" t="s">
        <v>519</v>
      </c>
      <c r="V71" s="790">
        <v>45500</v>
      </c>
      <c r="W71" t="s">
        <v>521</v>
      </c>
      <c r="X71">
        <v>28300</v>
      </c>
      <c r="Y71">
        <v>14.739583333333334</v>
      </c>
      <c r="Z71" t="s">
        <v>621</v>
      </c>
      <c r="AA71" t="s">
        <v>551</v>
      </c>
      <c r="AB71" t="s">
        <v>725</v>
      </c>
      <c r="AC71">
        <v>59</v>
      </c>
    </row>
    <row r="72" spans="1:29">
      <c r="A72" s="790">
        <v>45518</v>
      </c>
      <c r="D72">
        <v>18</v>
      </c>
      <c r="E72">
        <v>0</v>
      </c>
      <c r="F72">
        <v>0</v>
      </c>
      <c r="U72" t="s">
        <v>519</v>
      </c>
      <c r="V72" s="790">
        <v>45500</v>
      </c>
      <c r="W72" t="s">
        <v>521</v>
      </c>
      <c r="X72">
        <v>28300</v>
      </c>
      <c r="Y72">
        <v>14.739583333333334</v>
      </c>
      <c r="Z72" t="s">
        <v>621</v>
      </c>
      <c r="AA72" t="s">
        <v>551</v>
      </c>
      <c r="AB72" t="s">
        <v>725</v>
      </c>
      <c r="AC72">
        <v>59</v>
      </c>
    </row>
    <row r="73" spans="1:29">
      <c r="A73" s="790">
        <v>45519</v>
      </c>
      <c r="D73">
        <v>19</v>
      </c>
      <c r="E73">
        <v>0</v>
      </c>
      <c r="F73">
        <v>0</v>
      </c>
      <c r="U73" t="s">
        <v>519</v>
      </c>
      <c r="V73" s="790">
        <v>45500</v>
      </c>
      <c r="W73" t="s">
        <v>521</v>
      </c>
      <c r="X73">
        <v>28300</v>
      </c>
      <c r="Y73">
        <v>14.739583333333334</v>
      </c>
      <c r="Z73" t="s">
        <v>621</v>
      </c>
      <c r="AA73" t="s">
        <v>551</v>
      </c>
      <c r="AB73" t="s">
        <v>725</v>
      </c>
      <c r="AC73">
        <v>59</v>
      </c>
    </row>
    <row r="74" spans="1:29">
      <c r="A74" s="790">
        <v>45520</v>
      </c>
      <c r="D74">
        <v>20</v>
      </c>
      <c r="E74">
        <v>0</v>
      </c>
      <c r="F74">
        <v>0</v>
      </c>
      <c r="U74" t="s">
        <v>519</v>
      </c>
      <c r="V74" s="790">
        <v>45500</v>
      </c>
      <c r="W74" t="s">
        <v>521</v>
      </c>
      <c r="X74">
        <v>28300</v>
      </c>
      <c r="Y74">
        <v>14.739583333333334</v>
      </c>
      <c r="Z74" t="s">
        <v>621</v>
      </c>
      <c r="AA74" t="s">
        <v>551</v>
      </c>
      <c r="AB74" t="s">
        <v>725</v>
      </c>
      <c r="AC74">
        <v>59</v>
      </c>
    </row>
    <row r="75" spans="1:29">
      <c r="A75" s="790">
        <v>45521</v>
      </c>
      <c r="D75">
        <v>21</v>
      </c>
      <c r="E75">
        <v>0</v>
      </c>
      <c r="F75">
        <v>0</v>
      </c>
      <c r="U75" t="s">
        <v>519</v>
      </c>
      <c r="V75" s="790">
        <v>45500</v>
      </c>
      <c r="W75" t="s">
        <v>521</v>
      </c>
      <c r="X75">
        <v>28300</v>
      </c>
      <c r="Y75">
        <v>14.739583333333334</v>
      </c>
      <c r="Z75" t="s">
        <v>621</v>
      </c>
      <c r="AA75" t="s">
        <v>551</v>
      </c>
      <c r="AB75" t="s">
        <v>725</v>
      </c>
      <c r="AC75">
        <v>59</v>
      </c>
    </row>
    <row r="76" spans="1:29">
      <c r="A76" s="790">
        <v>45522</v>
      </c>
      <c r="D76">
        <v>22</v>
      </c>
      <c r="E76">
        <v>0</v>
      </c>
      <c r="F76">
        <v>0</v>
      </c>
      <c r="U76" t="s">
        <v>519</v>
      </c>
      <c r="V76" s="790">
        <v>45500</v>
      </c>
      <c r="W76" t="s">
        <v>521</v>
      </c>
      <c r="X76">
        <v>28300</v>
      </c>
      <c r="Y76">
        <v>14.739583333333334</v>
      </c>
      <c r="Z76" t="s">
        <v>621</v>
      </c>
      <c r="AA76" t="s">
        <v>551</v>
      </c>
      <c r="AB76" t="s">
        <v>725</v>
      </c>
      <c r="AC76">
        <v>59</v>
      </c>
    </row>
    <row r="77" spans="1:29">
      <c r="A77" s="790">
        <v>45523</v>
      </c>
      <c r="D77">
        <v>23</v>
      </c>
      <c r="E77">
        <v>0</v>
      </c>
      <c r="F77">
        <v>0</v>
      </c>
      <c r="U77" t="s">
        <v>519</v>
      </c>
      <c r="V77" s="790">
        <v>45500</v>
      </c>
      <c r="W77" t="s">
        <v>521</v>
      </c>
      <c r="X77">
        <v>28300</v>
      </c>
      <c r="Y77">
        <v>14.739583333333334</v>
      </c>
      <c r="Z77" t="s">
        <v>621</v>
      </c>
      <c r="AA77" t="s">
        <v>551</v>
      </c>
      <c r="AB77" t="s">
        <v>725</v>
      </c>
      <c r="AC77">
        <v>59</v>
      </c>
    </row>
    <row r="78" spans="1:29">
      <c r="A78" s="790">
        <v>45524</v>
      </c>
      <c r="D78">
        <v>24</v>
      </c>
      <c r="E78">
        <v>0</v>
      </c>
      <c r="F78">
        <v>0</v>
      </c>
      <c r="U78" t="s">
        <v>519</v>
      </c>
      <c r="V78" s="790">
        <v>45500</v>
      </c>
      <c r="W78" t="s">
        <v>521</v>
      </c>
      <c r="X78">
        <v>28300</v>
      </c>
      <c r="Y78">
        <v>14.739583333333334</v>
      </c>
      <c r="Z78" t="s">
        <v>621</v>
      </c>
      <c r="AA78" t="s">
        <v>551</v>
      </c>
      <c r="AB78" t="s">
        <v>725</v>
      </c>
      <c r="AC78">
        <v>59</v>
      </c>
    </row>
    <row r="79" spans="1:29">
      <c r="A79" s="790">
        <v>45525</v>
      </c>
      <c r="D79">
        <v>25</v>
      </c>
      <c r="E79">
        <v>0</v>
      </c>
      <c r="F79">
        <v>0</v>
      </c>
      <c r="U79" t="s">
        <v>519</v>
      </c>
      <c r="V79" s="790">
        <v>45500</v>
      </c>
      <c r="W79" t="s">
        <v>521</v>
      </c>
      <c r="X79">
        <v>28300</v>
      </c>
      <c r="Y79">
        <v>14.739583333333334</v>
      </c>
      <c r="Z79" t="s">
        <v>621</v>
      </c>
      <c r="AA79" t="s">
        <v>551</v>
      </c>
      <c r="AB79" t="s">
        <v>725</v>
      </c>
      <c r="AC79">
        <v>59</v>
      </c>
    </row>
    <row r="80" spans="1:29">
      <c r="A80" s="790">
        <v>45526</v>
      </c>
      <c r="D80">
        <v>26</v>
      </c>
      <c r="E80">
        <v>0</v>
      </c>
      <c r="F80">
        <v>0</v>
      </c>
      <c r="U80" t="s">
        <v>519</v>
      </c>
      <c r="V80" s="790">
        <v>45500</v>
      </c>
      <c r="W80" t="s">
        <v>521</v>
      </c>
      <c r="X80">
        <v>28300</v>
      </c>
      <c r="Y80">
        <v>14.739583333333334</v>
      </c>
      <c r="Z80" t="s">
        <v>621</v>
      </c>
      <c r="AA80" t="s">
        <v>551</v>
      </c>
      <c r="AB80" t="s">
        <v>725</v>
      </c>
      <c r="AC80">
        <v>59</v>
      </c>
    </row>
    <row r="81" spans="1:29">
      <c r="A81" s="790">
        <v>45527</v>
      </c>
      <c r="D81">
        <v>27</v>
      </c>
      <c r="E81">
        <v>0</v>
      </c>
      <c r="F81">
        <v>0</v>
      </c>
      <c r="U81" t="s">
        <v>519</v>
      </c>
      <c r="V81" s="790">
        <v>45500</v>
      </c>
      <c r="W81" t="s">
        <v>521</v>
      </c>
      <c r="X81">
        <v>28300</v>
      </c>
      <c r="Y81">
        <v>14.739583333333334</v>
      </c>
      <c r="Z81" t="s">
        <v>621</v>
      </c>
      <c r="AA81" t="s">
        <v>551</v>
      </c>
      <c r="AB81" t="s">
        <v>725</v>
      </c>
      <c r="AC81">
        <v>59</v>
      </c>
    </row>
    <row r="82" spans="1:29">
      <c r="A82" s="790">
        <v>45528</v>
      </c>
      <c r="D82">
        <v>28</v>
      </c>
      <c r="E82">
        <v>0</v>
      </c>
      <c r="F82">
        <v>0</v>
      </c>
      <c r="U82" t="s">
        <v>519</v>
      </c>
      <c r="V82" s="790">
        <v>45500</v>
      </c>
      <c r="W82" t="s">
        <v>521</v>
      </c>
      <c r="X82">
        <v>28300</v>
      </c>
      <c r="Y82">
        <v>14.739583333333334</v>
      </c>
      <c r="Z82" t="s">
        <v>621</v>
      </c>
      <c r="AA82" t="s">
        <v>551</v>
      </c>
      <c r="AB82" t="s">
        <v>725</v>
      </c>
      <c r="AC82">
        <v>59</v>
      </c>
    </row>
    <row r="83" spans="1:29">
      <c r="A83" s="790">
        <v>45529</v>
      </c>
      <c r="D83">
        <v>29</v>
      </c>
      <c r="E83">
        <v>0</v>
      </c>
      <c r="F83">
        <v>0</v>
      </c>
      <c r="U83" t="s">
        <v>519</v>
      </c>
      <c r="V83" s="790">
        <v>45500</v>
      </c>
      <c r="W83" t="s">
        <v>521</v>
      </c>
      <c r="X83">
        <v>28300</v>
      </c>
      <c r="Y83">
        <v>14.739583333333334</v>
      </c>
      <c r="Z83" t="s">
        <v>621</v>
      </c>
      <c r="AA83" t="s">
        <v>551</v>
      </c>
      <c r="AB83" t="s">
        <v>725</v>
      </c>
      <c r="AC83">
        <v>59</v>
      </c>
    </row>
    <row r="84" spans="1:29">
      <c r="A84" s="790">
        <v>45530</v>
      </c>
      <c r="D84">
        <v>30</v>
      </c>
      <c r="E84">
        <v>0</v>
      </c>
      <c r="F84">
        <v>0</v>
      </c>
      <c r="U84" t="s">
        <v>519</v>
      </c>
      <c r="V84" s="790">
        <v>45500</v>
      </c>
      <c r="W84" t="s">
        <v>521</v>
      </c>
      <c r="X84">
        <v>28300</v>
      </c>
      <c r="Y84">
        <v>14.739583333333334</v>
      </c>
      <c r="Z84" t="s">
        <v>621</v>
      </c>
      <c r="AA84" t="s">
        <v>551</v>
      </c>
      <c r="AB84" t="s">
        <v>725</v>
      </c>
      <c r="AC84">
        <v>59</v>
      </c>
    </row>
    <row r="85" spans="1:29">
      <c r="A85" s="790">
        <v>45531</v>
      </c>
      <c r="D85">
        <v>31</v>
      </c>
      <c r="E85">
        <v>0</v>
      </c>
      <c r="F85">
        <v>0</v>
      </c>
      <c r="U85" t="s">
        <v>519</v>
      </c>
      <c r="V85" s="790">
        <v>45500</v>
      </c>
      <c r="W85" t="s">
        <v>521</v>
      </c>
      <c r="X85">
        <v>28300</v>
      </c>
      <c r="Y85">
        <v>14.739583333333334</v>
      </c>
      <c r="Z85" t="s">
        <v>621</v>
      </c>
      <c r="AA85" t="s">
        <v>551</v>
      </c>
      <c r="AB85" t="s">
        <v>725</v>
      </c>
      <c r="AC85">
        <v>59</v>
      </c>
    </row>
    <row r="86" spans="1:29">
      <c r="A86" s="790">
        <v>45532</v>
      </c>
      <c r="D86">
        <v>32</v>
      </c>
      <c r="E86">
        <v>0</v>
      </c>
      <c r="F86">
        <v>0</v>
      </c>
      <c r="U86" t="s">
        <v>519</v>
      </c>
      <c r="V86" s="790">
        <v>45500</v>
      </c>
      <c r="W86" t="s">
        <v>521</v>
      </c>
      <c r="X86">
        <v>28300</v>
      </c>
      <c r="Y86">
        <v>14.739583333333334</v>
      </c>
      <c r="Z86" t="s">
        <v>621</v>
      </c>
      <c r="AA86" t="s">
        <v>551</v>
      </c>
      <c r="AB86" t="s">
        <v>725</v>
      </c>
      <c r="AC86">
        <v>59</v>
      </c>
    </row>
    <row r="87" spans="1:29">
      <c r="A87" s="790">
        <v>45533</v>
      </c>
      <c r="D87">
        <v>33</v>
      </c>
      <c r="E87">
        <v>0</v>
      </c>
      <c r="F87">
        <v>0</v>
      </c>
      <c r="U87" t="s">
        <v>519</v>
      </c>
      <c r="V87" s="790">
        <v>45500</v>
      </c>
      <c r="W87" t="s">
        <v>521</v>
      </c>
      <c r="X87">
        <v>28300</v>
      </c>
      <c r="Y87">
        <v>14.739583333333334</v>
      </c>
      <c r="Z87" t="s">
        <v>621</v>
      </c>
      <c r="AA87" t="s">
        <v>551</v>
      </c>
      <c r="AB87" t="s">
        <v>725</v>
      </c>
      <c r="AC87">
        <v>59</v>
      </c>
    </row>
    <row r="88" spans="1:29">
      <c r="A88" s="790">
        <v>45534</v>
      </c>
      <c r="D88">
        <v>34</v>
      </c>
      <c r="E88">
        <v>0</v>
      </c>
      <c r="F88">
        <v>0</v>
      </c>
      <c r="U88" t="s">
        <v>519</v>
      </c>
      <c r="V88" s="790">
        <v>45500</v>
      </c>
      <c r="W88" t="s">
        <v>521</v>
      </c>
      <c r="X88">
        <v>28300</v>
      </c>
      <c r="Y88">
        <v>14.739583333333334</v>
      </c>
      <c r="Z88" t="s">
        <v>621</v>
      </c>
      <c r="AA88" t="s">
        <v>551</v>
      </c>
      <c r="AB88" t="s">
        <v>725</v>
      </c>
      <c r="AC88">
        <v>59</v>
      </c>
    </row>
    <row r="89" spans="1:29">
      <c r="A89" s="790">
        <v>45535</v>
      </c>
      <c r="D89">
        <v>35</v>
      </c>
      <c r="E89">
        <v>0</v>
      </c>
      <c r="F89">
        <v>0</v>
      </c>
      <c r="U89" t="s">
        <v>519</v>
      </c>
      <c r="V89" s="790">
        <v>45500</v>
      </c>
      <c r="W89" t="s">
        <v>521</v>
      </c>
      <c r="X89">
        <v>28300</v>
      </c>
      <c r="Y89">
        <v>14.739583333333334</v>
      </c>
      <c r="Z89" t="s">
        <v>621</v>
      </c>
      <c r="AA89" t="s">
        <v>551</v>
      </c>
      <c r="AB89" t="s">
        <v>725</v>
      </c>
      <c r="AC89">
        <v>59</v>
      </c>
    </row>
    <row r="90" spans="1:29">
      <c r="A90" s="790">
        <v>45536</v>
      </c>
      <c r="D90">
        <v>36</v>
      </c>
      <c r="E90">
        <v>0</v>
      </c>
      <c r="F90">
        <v>0</v>
      </c>
      <c r="U90" t="s">
        <v>519</v>
      </c>
      <c r="V90" s="790">
        <v>45500</v>
      </c>
      <c r="W90" t="s">
        <v>521</v>
      </c>
      <c r="X90">
        <v>28300</v>
      </c>
      <c r="Y90">
        <v>14.739583333333334</v>
      </c>
      <c r="Z90" t="s">
        <v>621</v>
      </c>
      <c r="AA90" t="s">
        <v>551</v>
      </c>
      <c r="AB90" t="s">
        <v>725</v>
      </c>
      <c r="AC90">
        <v>59</v>
      </c>
    </row>
    <row r="91" spans="1:29">
      <c r="A91" s="790">
        <v>45537</v>
      </c>
      <c r="D91">
        <v>37</v>
      </c>
      <c r="E91">
        <v>0</v>
      </c>
      <c r="F91">
        <v>0</v>
      </c>
      <c r="U91" t="s">
        <v>519</v>
      </c>
      <c r="V91" s="790">
        <v>45500</v>
      </c>
      <c r="W91" t="s">
        <v>521</v>
      </c>
      <c r="X91">
        <v>28300</v>
      </c>
      <c r="Y91">
        <v>14.739583333333334</v>
      </c>
      <c r="Z91" t="s">
        <v>621</v>
      </c>
      <c r="AA91" t="s">
        <v>551</v>
      </c>
      <c r="AB91" t="s">
        <v>725</v>
      </c>
      <c r="AC91">
        <v>59</v>
      </c>
    </row>
    <row r="92" spans="1:29">
      <c r="A92" s="790">
        <v>45538</v>
      </c>
      <c r="D92">
        <v>38</v>
      </c>
      <c r="E92">
        <v>0</v>
      </c>
      <c r="F92">
        <v>0</v>
      </c>
      <c r="U92" t="s">
        <v>519</v>
      </c>
      <c r="V92" s="790">
        <v>45500</v>
      </c>
      <c r="W92" t="s">
        <v>521</v>
      </c>
      <c r="X92">
        <v>28300</v>
      </c>
      <c r="Y92">
        <v>14.739583333333334</v>
      </c>
      <c r="Z92" t="s">
        <v>621</v>
      </c>
      <c r="AA92" t="s">
        <v>551</v>
      </c>
      <c r="AB92" t="s">
        <v>725</v>
      </c>
      <c r="AC92">
        <v>59</v>
      </c>
    </row>
    <row r="93" spans="1:29">
      <c r="A93" s="790">
        <v>45539</v>
      </c>
      <c r="D93">
        <v>39</v>
      </c>
      <c r="E93">
        <v>0</v>
      </c>
      <c r="F93">
        <v>0</v>
      </c>
      <c r="U93" t="s">
        <v>519</v>
      </c>
      <c r="V93" s="790">
        <v>45500</v>
      </c>
      <c r="W93" t="s">
        <v>521</v>
      </c>
      <c r="X93">
        <v>28300</v>
      </c>
      <c r="Y93">
        <v>14.739583333333334</v>
      </c>
      <c r="Z93" t="s">
        <v>621</v>
      </c>
      <c r="AA93" t="s">
        <v>551</v>
      </c>
      <c r="AB93" t="s">
        <v>725</v>
      </c>
      <c r="AC93">
        <v>59</v>
      </c>
    </row>
    <row r="94" spans="1:29">
      <c r="A94" s="790">
        <v>45540</v>
      </c>
      <c r="D94">
        <v>40</v>
      </c>
      <c r="E94">
        <v>0</v>
      </c>
      <c r="F94">
        <v>0</v>
      </c>
      <c r="U94" t="s">
        <v>519</v>
      </c>
      <c r="V94" s="790">
        <v>45500</v>
      </c>
      <c r="W94" t="s">
        <v>521</v>
      </c>
      <c r="X94">
        <v>28300</v>
      </c>
      <c r="Y94">
        <v>14.739583333333334</v>
      </c>
      <c r="Z94" t="s">
        <v>621</v>
      </c>
      <c r="AA94" t="s">
        <v>551</v>
      </c>
      <c r="AB94" t="s">
        <v>725</v>
      </c>
      <c r="AC94">
        <v>59</v>
      </c>
    </row>
    <row r="95" spans="1:29">
      <c r="A95" s="790">
        <v>45541</v>
      </c>
      <c r="D95">
        <v>41</v>
      </c>
      <c r="H95">
        <v>0</v>
      </c>
      <c r="U95" t="s">
        <v>519</v>
      </c>
      <c r="V95" s="790">
        <v>45500</v>
      </c>
      <c r="W95" t="s">
        <v>521</v>
      </c>
      <c r="X95">
        <v>28300</v>
      </c>
      <c r="Y95">
        <v>14.739583333333334</v>
      </c>
      <c r="Z95" t="s">
        <v>621</v>
      </c>
      <c r="AA95" t="s">
        <v>551</v>
      </c>
      <c r="AB95" t="s">
        <v>725</v>
      </c>
      <c r="AC95">
        <v>59</v>
      </c>
    </row>
    <row r="96" spans="1:29">
      <c r="A96" s="790">
        <v>45542</v>
      </c>
      <c r="D96">
        <v>42</v>
      </c>
      <c r="H96">
        <v>0</v>
      </c>
      <c r="U96" t="s">
        <v>519</v>
      </c>
      <c r="V96" s="790">
        <v>45500</v>
      </c>
      <c r="W96" t="s">
        <v>521</v>
      </c>
      <c r="X96">
        <v>28300</v>
      </c>
      <c r="Y96">
        <v>14.739583333333334</v>
      </c>
      <c r="Z96" t="s">
        <v>621</v>
      </c>
      <c r="AA96" t="s">
        <v>551</v>
      </c>
      <c r="AB96" t="s">
        <v>725</v>
      </c>
      <c r="AC96">
        <v>59</v>
      </c>
    </row>
    <row r="97" spans="1:29">
      <c r="A97" s="790">
        <v>45543</v>
      </c>
      <c r="D97">
        <v>43</v>
      </c>
      <c r="H97">
        <v>0</v>
      </c>
      <c r="U97" t="s">
        <v>519</v>
      </c>
      <c r="V97" s="790">
        <v>45500</v>
      </c>
      <c r="W97" t="s">
        <v>521</v>
      </c>
      <c r="X97">
        <v>28300</v>
      </c>
      <c r="Y97">
        <v>14.739583333333334</v>
      </c>
      <c r="Z97" t="s">
        <v>621</v>
      </c>
      <c r="AA97" t="s">
        <v>551</v>
      </c>
      <c r="AB97" t="s">
        <v>725</v>
      </c>
      <c r="AC97">
        <v>59</v>
      </c>
    </row>
    <row r="98" spans="1:29">
      <c r="A98" s="790">
        <v>45544</v>
      </c>
      <c r="D98">
        <v>44</v>
      </c>
      <c r="H98">
        <v>0</v>
      </c>
      <c r="U98" t="s">
        <v>519</v>
      </c>
      <c r="V98" s="790">
        <v>45500</v>
      </c>
      <c r="W98" t="s">
        <v>521</v>
      </c>
      <c r="X98">
        <v>28300</v>
      </c>
      <c r="Y98">
        <v>14.739583333333334</v>
      </c>
      <c r="Z98" t="s">
        <v>621</v>
      </c>
      <c r="AA98" t="s">
        <v>551</v>
      </c>
      <c r="AB98" t="s">
        <v>725</v>
      </c>
      <c r="AC98">
        <v>59</v>
      </c>
    </row>
    <row r="99" spans="1:29">
      <c r="A99" s="790">
        <v>45545</v>
      </c>
      <c r="D99">
        <v>45</v>
      </c>
      <c r="H99">
        <v>0</v>
      </c>
      <c r="U99" t="s">
        <v>519</v>
      </c>
      <c r="V99" s="790">
        <v>45500</v>
      </c>
      <c r="W99" t="s">
        <v>521</v>
      </c>
      <c r="X99">
        <v>28300</v>
      </c>
      <c r="Y99">
        <v>14.739583333333334</v>
      </c>
      <c r="Z99" t="s">
        <v>621</v>
      </c>
      <c r="AA99" t="s">
        <v>551</v>
      </c>
      <c r="AB99" t="s">
        <v>725</v>
      </c>
      <c r="AC99">
        <v>59</v>
      </c>
    </row>
    <row r="100" spans="1:29">
      <c r="A100" s="790">
        <v>45546</v>
      </c>
      <c r="D100">
        <v>46</v>
      </c>
      <c r="H100">
        <v>0</v>
      </c>
      <c r="U100" t="s">
        <v>519</v>
      </c>
      <c r="V100" s="790">
        <v>45500</v>
      </c>
      <c r="W100" t="s">
        <v>521</v>
      </c>
      <c r="X100">
        <v>28300</v>
      </c>
      <c r="Y100">
        <v>14.739583333333334</v>
      </c>
      <c r="Z100" t="s">
        <v>621</v>
      </c>
      <c r="AA100" t="s">
        <v>551</v>
      </c>
      <c r="AB100" t="s">
        <v>725</v>
      </c>
      <c r="AC100">
        <v>59</v>
      </c>
    </row>
    <row r="101" spans="1:29">
      <c r="A101" s="790">
        <v>45547</v>
      </c>
      <c r="D101">
        <v>47</v>
      </c>
      <c r="H101">
        <v>0</v>
      </c>
      <c r="U101" t="s">
        <v>519</v>
      </c>
      <c r="V101" s="790">
        <v>45500</v>
      </c>
      <c r="W101" t="s">
        <v>521</v>
      </c>
      <c r="X101">
        <v>28300</v>
      </c>
      <c r="Y101">
        <v>14.739583333333334</v>
      </c>
      <c r="Z101" t="s">
        <v>621</v>
      </c>
      <c r="AA101" t="s">
        <v>551</v>
      </c>
      <c r="AB101" t="s">
        <v>725</v>
      </c>
      <c r="AC101">
        <v>59</v>
      </c>
    </row>
    <row r="102" spans="1:29">
      <c r="A102" s="790">
        <v>45548</v>
      </c>
      <c r="D102">
        <v>48</v>
      </c>
      <c r="H102">
        <v>0</v>
      </c>
      <c r="U102" t="s">
        <v>519</v>
      </c>
      <c r="V102" s="790">
        <v>45500</v>
      </c>
      <c r="W102" t="s">
        <v>521</v>
      </c>
      <c r="X102">
        <v>28300</v>
      </c>
      <c r="Y102">
        <v>14.739583333333334</v>
      </c>
      <c r="Z102" t="s">
        <v>621</v>
      </c>
      <c r="AA102" t="s">
        <v>551</v>
      </c>
      <c r="AB102" t="s">
        <v>725</v>
      </c>
      <c r="AC102">
        <v>59</v>
      </c>
    </row>
    <row r="103" spans="1:29">
      <c r="A103" s="790">
        <v>45549</v>
      </c>
      <c r="D103">
        <v>49</v>
      </c>
      <c r="H103">
        <v>0</v>
      </c>
      <c r="U103" t="s">
        <v>519</v>
      </c>
      <c r="V103" s="790">
        <v>45500</v>
      </c>
      <c r="W103" t="s">
        <v>521</v>
      </c>
      <c r="X103">
        <v>28300</v>
      </c>
      <c r="Y103">
        <v>14.739583333333334</v>
      </c>
      <c r="Z103" t="s">
        <v>621</v>
      </c>
      <c r="AA103" t="s">
        <v>551</v>
      </c>
      <c r="AB103" t="s">
        <v>725</v>
      </c>
      <c r="AC103">
        <v>59</v>
      </c>
    </row>
    <row r="104" spans="1:29">
      <c r="A104" s="790">
        <v>45499</v>
      </c>
      <c r="D104">
        <v>-1</v>
      </c>
      <c r="E104">
        <v>0</v>
      </c>
      <c r="F104">
        <v>0</v>
      </c>
      <c r="U104" t="s">
        <v>559</v>
      </c>
      <c r="V104" s="790">
        <v>45500</v>
      </c>
      <c r="W104" t="s">
        <v>521</v>
      </c>
      <c r="X104">
        <v>28900</v>
      </c>
      <c r="Y104">
        <v>15.052083333333334</v>
      </c>
      <c r="Z104" t="s">
        <v>621</v>
      </c>
      <c r="AA104" t="s">
        <v>551</v>
      </c>
      <c r="AB104" t="s">
        <v>725</v>
      </c>
      <c r="AC104">
        <v>59</v>
      </c>
    </row>
    <row r="105" spans="1:29">
      <c r="A105" s="790">
        <v>45500</v>
      </c>
      <c r="B105">
        <v>27</v>
      </c>
      <c r="C105">
        <v>32</v>
      </c>
      <c r="U105" t="s">
        <v>559</v>
      </c>
      <c r="V105" s="790">
        <v>45500</v>
      </c>
      <c r="W105" t="s">
        <v>521</v>
      </c>
      <c r="X105">
        <v>28900</v>
      </c>
      <c r="Y105">
        <v>15.052083333333334</v>
      </c>
      <c r="Z105" t="s">
        <v>621</v>
      </c>
      <c r="AA105" t="s">
        <v>551</v>
      </c>
      <c r="AB105" t="s">
        <v>725</v>
      </c>
      <c r="AC105">
        <v>59</v>
      </c>
    </row>
    <row r="106" spans="1:29">
      <c r="A106" s="790">
        <v>45501</v>
      </c>
      <c r="B106">
        <v>27</v>
      </c>
      <c r="C106">
        <v>35</v>
      </c>
      <c r="D106">
        <v>1</v>
      </c>
      <c r="E106">
        <v>10</v>
      </c>
      <c r="F106">
        <v>5</v>
      </c>
      <c r="G106">
        <v>0.8</v>
      </c>
      <c r="H106">
        <v>400</v>
      </c>
      <c r="I106">
        <v>44</v>
      </c>
      <c r="J106">
        <v>40</v>
      </c>
      <c r="K106">
        <v>0.75</v>
      </c>
      <c r="L106">
        <v>0.53</v>
      </c>
      <c r="M106">
        <v>37</v>
      </c>
      <c r="N106">
        <v>33.799999999999997</v>
      </c>
      <c r="O106">
        <v>1.38</v>
      </c>
      <c r="P106">
        <v>20.68</v>
      </c>
      <c r="Q106">
        <v>0</v>
      </c>
      <c r="R106">
        <v>0</v>
      </c>
      <c r="S106">
        <v>1</v>
      </c>
      <c r="T106">
        <v>2</v>
      </c>
      <c r="U106" t="s">
        <v>559</v>
      </c>
      <c r="V106" s="790">
        <v>45500</v>
      </c>
      <c r="W106" t="s">
        <v>521</v>
      </c>
      <c r="X106">
        <v>28900</v>
      </c>
      <c r="Y106">
        <v>15.052083333333334</v>
      </c>
      <c r="Z106" t="s">
        <v>621</v>
      </c>
      <c r="AA106" t="s">
        <v>551</v>
      </c>
      <c r="AB106" t="s">
        <v>725</v>
      </c>
      <c r="AC106">
        <v>59</v>
      </c>
    </row>
    <row r="107" spans="1:29">
      <c r="A107" s="790">
        <v>45502</v>
      </c>
      <c r="D107">
        <v>2</v>
      </c>
      <c r="E107">
        <v>0</v>
      </c>
      <c r="F107">
        <v>0</v>
      </c>
      <c r="G107">
        <v>0.8</v>
      </c>
      <c r="H107">
        <v>400</v>
      </c>
      <c r="I107">
        <v>44</v>
      </c>
      <c r="J107">
        <v>40</v>
      </c>
      <c r="K107">
        <v>0.75</v>
      </c>
      <c r="L107">
        <v>0.53</v>
      </c>
      <c r="M107">
        <v>37</v>
      </c>
      <c r="N107">
        <v>33.799999999999997</v>
      </c>
      <c r="O107">
        <v>1.38</v>
      </c>
      <c r="P107">
        <v>20.68</v>
      </c>
      <c r="Q107">
        <v>0</v>
      </c>
      <c r="R107">
        <v>0</v>
      </c>
      <c r="S107">
        <v>1</v>
      </c>
      <c r="T107">
        <v>2</v>
      </c>
      <c r="U107" t="s">
        <v>559</v>
      </c>
      <c r="V107" s="790">
        <v>45500</v>
      </c>
      <c r="W107" t="s">
        <v>521</v>
      </c>
      <c r="X107">
        <v>28900</v>
      </c>
      <c r="Y107">
        <v>15.052083333333334</v>
      </c>
      <c r="Z107" t="s">
        <v>621</v>
      </c>
      <c r="AA107" t="s">
        <v>551</v>
      </c>
      <c r="AB107" t="s">
        <v>725</v>
      </c>
      <c r="AC107">
        <v>59</v>
      </c>
    </row>
    <row r="108" spans="1:29">
      <c r="A108" s="790">
        <v>45503</v>
      </c>
      <c r="D108">
        <v>3</v>
      </c>
      <c r="E108">
        <v>0</v>
      </c>
      <c r="F108">
        <v>0</v>
      </c>
      <c r="U108" t="s">
        <v>559</v>
      </c>
      <c r="V108" s="790">
        <v>45500</v>
      </c>
      <c r="W108" t="s">
        <v>521</v>
      </c>
      <c r="X108">
        <v>28900</v>
      </c>
      <c r="Y108">
        <v>15.052083333333334</v>
      </c>
      <c r="Z108" t="s">
        <v>621</v>
      </c>
      <c r="AA108" t="s">
        <v>551</v>
      </c>
      <c r="AB108" t="s">
        <v>725</v>
      </c>
      <c r="AC108">
        <v>59</v>
      </c>
    </row>
    <row r="109" spans="1:29">
      <c r="A109" s="790">
        <v>45504</v>
      </c>
      <c r="D109">
        <v>4</v>
      </c>
      <c r="E109">
        <v>0</v>
      </c>
      <c r="F109">
        <v>0</v>
      </c>
      <c r="U109" t="s">
        <v>559</v>
      </c>
      <c r="V109" s="790">
        <v>45500</v>
      </c>
      <c r="W109" t="s">
        <v>521</v>
      </c>
      <c r="X109">
        <v>28900</v>
      </c>
      <c r="Y109">
        <v>15.052083333333334</v>
      </c>
      <c r="Z109" t="s">
        <v>621</v>
      </c>
      <c r="AA109" t="s">
        <v>551</v>
      </c>
      <c r="AB109" t="s">
        <v>725</v>
      </c>
      <c r="AC109">
        <v>59</v>
      </c>
    </row>
    <row r="110" spans="1:29">
      <c r="A110" s="790">
        <v>45505</v>
      </c>
      <c r="D110">
        <v>5</v>
      </c>
      <c r="E110">
        <v>0</v>
      </c>
      <c r="F110">
        <v>0</v>
      </c>
      <c r="U110" t="s">
        <v>559</v>
      </c>
      <c r="V110" s="790">
        <v>45500</v>
      </c>
      <c r="W110" t="s">
        <v>521</v>
      </c>
      <c r="X110">
        <v>28900</v>
      </c>
      <c r="Y110">
        <v>15.052083333333334</v>
      </c>
      <c r="Z110" t="s">
        <v>621</v>
      </c>
      <c r="AA110" t="s">
        <v>551</v>
      </c>
      <c r="AB110" t="s">
        <v>725</v>
      </c>
      <c r="AC110">
        <v>59</v>
      </c>
    </row>
    <row r="111" spans="1:29">
      <c r="A111" s="790">
        <v>45506</v>
      </c>
      <c r="D111">
        <v>6</v>
      </c>
      <c r="E111">
        <v>0</v>
      </c>
      <c r="F111">
        <v>0</v>
      </c>
      <c r="U111" t="s">
        <v>559</v>
      </c>
      <c r="V111" s="790">
        <v>45500</v>
      </c>
      <c r="W111" t="s">
        <v>521</v>
      </c>
      <c r="X111">
        <v>28900</v>
      </c>
      <c r="Y111">
        <v>15.052083333333334</v>
      </c>
      <c r="Z111" t="s">
        <v>621</v>
      </c>
      <c r="AA111" t="s">
        <v>551</v>
      </c>
      <c r="AB111" t="s">
        <v>725</v>
      </c>
      <c r="AC111">
        <v>59</v>
      </c>
    </row>
    <row r="112" spans="1:29">
      <c r="A112" s="790">
        <v>45507</v>
      </c>
      <c r="D112">
        <v>7</v>
      </c>
      <c r="E112">
        <v>0</v>
      </c>
      <c r="F112">
        <v>0</v>
      </c>
      <c r="U112" t="s">
        <v>559</v>
      </c>
      <c r="V112" s="790">
        <v>45500</v>
      </c>
      <c r="W112" t="s">
        <v>521</v>
      </c>
      <c r="X112">
        <v>28900</v>
      </c>
      <c r="Y112">
        <v>15.052083333333334</v>
      </c>
      <c r="Z112" t="s">
        <v>621</v>
      </c>
      <c r="AA112" t="s">
        <v>551</v>
      </c>
      <c r="AB112" t="s">
        <v>725</v>
      </c>
      <c r="AC112">
        <v>59</v>
      </c>
    </row>
    <row r="113" spans="1:29">
      <c r="A113" s="790">
        <v>45508</v>
      </c>
      <c r="D113">
        <v>8</v>
      </c>
      <c r="E113">
        <v>0</v>
      </c>
      <c r="F113">
        <v>0</v>
      </c>
      <c r="U113" t="s">
        <v>559</v>
      </c>
      <c r="V113" s="790">
        <v>45500</v>
      </c>
      <c r="W113" t="s">
        <v>521</v>
      </c>
      <c r="X113">
        <v>28900</v>
      </c>
      <c r="Y113">
        <v>15.052083333333334</v>
      </c>
      <c r="Z113" t="s">
        <v>621</v>
      </c>
      <c r="AA113" t="s">
        <v>551</v>
      </c>
      <c r="AB113" t="s">
        <v>725</v>
      </c>
      <c r="AC113">
        <v>59</v>
      </c>
    </row>
    <row r="114" spans="1:29">
      <c r="A114" s="790">
        <v>45509</v>
      </c>
      <c r="D114">
        <v>9</v>
      </c>
      <c r="E114">
        <v>0</v>
      </c>
      <c r="F114">
        <v>0</v>
      </c>
      <c r="U114" t="s">
        <v>559</v>
      </c>
      <c r="V114" s="790">
        <v>45500</v>
      </c>
      <c r="W114" t="s">
        <v>521</v>
      </c>
      <c r="X114">
        <v>28900</v>
      </c>
      <c r="Y114">
        <v>15.052083333333334</v>
      </c>
      <c r="Z114" t="s">
        <v>621</v>
      </c>
      <c r="AA114" t="s">
        <v>551</v>
      </c>
      <c r="AB114" t="s">
        <v>725</v>
      </c>
      <c r="AC114">
        <v>59</v>
      </c>
    </row>
    <row r="115" spans="1:29">
      <c r="A115" s="790">
        <v>45510</v>
      </c>
      <c r="D115">
        <v>10</v>
      </c>
      <c r="E115">
        <v>0</v>
      </c>
      <c r="F115">
        <v>0</v>
      </c>
      <c r="U115" t="s">
        <v>559</v>
      </c>
      <c r="V115" s="790">
        <v>45500</v>
      </c>
      <c r="W115" t="s">
        <v>521</v>
      </c>
      <c r="X115">
        <v>28900</v>
      </c>
      <c r="Y115">
        <v>15.052083333333334</v>
      </c>
      <c r="Z115" t="s">
        <v>621</v>
      </c>
      <c r="AA115" t="s">
        <v>551</v>
      </c>
      <c r="AB115" t="s">
        <v>725</v>
      </c>
      <c r="AC115">
        <v>59</v>
      </c>
    </row>
    <row r="116" spans="1:29">
      <c r="A116" s="790">
        <v>45511</v>
      </c>
      <c r="D116">
        <v>11</v>
      </c>
      <c r="E116">
        <v>0</v>
      </c>
      <c r="F116">
        <v>0</v>
      </c>
      <c r="U116" t="s">
        <v>559</v>
      </c>
      <c r="V116" s="790">
        <v>45500</v>
      </c>
      <c r="W116" t="s">
        <v>521</v>
      </c>
      <c r="X116">
        <v>28900</v>
      </c>
      <c r="Y116">
        <v>15.052083333333334</v>
      </c>
      <c r="Z116" t="s">
        <v>621</v>
      </c>
      <c r="AA116" t="s">
        <v>551</v>
      </c>
      <c r="AB116" t="s">
        <v>725</v>
      </c>
      <c r="AC116">
        <v>59</v>
      </c>
    </row>
    <row r="117" spans="1:29">
      <c r="A117" s="790">
        <v>45512</v>
      </c>
      <c r="D117">
        <v>12</v>
      </c>
      <c r="E117">
        <v>0</v>
      </c>
      <c r="F117">
        <v>0</v>
      </c>
      <c r="U117" t="s">
        <v>559</v>
      </c>
      <c r="V117" s="790">
        <v>45500</v>
      </c>
      <c r="W117" t="s">
        <v>521</v>
      </c>
      <c r="X117">
        <v>28900</v>
      </c>
      <c r="Y117">
        <v>15.052083333333334</v>
      </c>
      <c r="Z117" t="s">
        <v>621</v>
      </c>
      <c r="AA117" t="s">
        <v>551</v>
      </c>
      <c r="AB117" t="s">
        <v>725</v>
      </c>
      <c r="AC117">
        <v>59</v>
      </c>
    </row>
    <row r="118" spans="1:29">
      <c r="A118" s="790">
        <v>45513</v>
      </c>
      <c r="D118">
        <v>13</v>
      </c>
      <c r="E118">
        <v>0</v>
      </c>
      <c r="F118">
        <v>0</v>
      </c>
      <c r="U118" t="s">
        <v>559</v>
      </c>
      <c r="V118" s="790">
        <v>45500</v>
      </c>
      <c r="W118" t="s">
        <v>521</v>
      </c>
      <c r="X118">
        <v>28900</v>
      </c>
      <c r="Y118">
        <v>15.052083333333334</v>
      </c>
      <c r="Z118" t="s">
        <v>621</v>
      </c>
      <c r="AA118" t="s">
        <v>551</v>
      </c>
      <c r="AB118" t="s">
        <v>725</v>
      </c>
      <c r="AC118">
        <v>59</v>
      </c>
    </row>
    <row r="119" spans="1:29">
      <c r="A119" s="790">
        <v>45514</v>
      </c>
      <c r="D119">
        <v>14</v>
      </c>
      <c r="E119">
        <v>0</v>
      </c>
      <c r="F119">
        <v>0</v>
      </c>
      <c r="U119" t="s">
        <v>559</v>
      </c>
      <c r="V119" s="790">
        <v>45500</v>
      </c>
      <c r="W119" t="s">
        <v>521</v>
      </c>
      <c r="X119">
        <v>28900</v>
      </c>
      <c r="Y119">
        <v>15.052083333333334</v>
      </c>
      <c r="Z119" t="s">
        <v>621</v>
      </c>
      <c r="AA119" t="s">
        <v>551</v>
      </c>
      <c r="AB119" t="s">
        <v>725</v>
      </c>
      <c r="AC119">
        <v>59</v>
      </c>
    </row>
    <row r="120" spans="1:29">
      <c r="A120" s="790">
        <v>45515</v>
      </c>
      <c r="D120">
        <v>15</v>
      </c>
      <c r="E120">
        <v>0</v>
      </c>
      <c r="F120">
        <v>0</v>
      </c>
      <c r="U120" t="s">
        <v>559</v>
      </c>
      <c r="V120" s="790">
        <v>45500</v>
      </c>
      <c r="W120" t="s">
        <v>521</v>
      </c>
      <c r="X120">
        <v>28900</v>
      </c>
      <c r="Y120">
        <v>15.052083333333334</v>
      </c>
      <c r="Z120" t="s">
        <v>621</v>
      </c>
      <c r="AA120" t="s">
        <v>551</v>
      </c>
      <c r="AB120" t="s">
        <v>725</v>
      </c>
      <c r="AC120">
        <v>59</v>
      </c>
    </row>
    <row r="121" spans="1:29">
      <c r="A121" s="790">
        <v>45516</v>
      </c>
      <c r="D121">
        <v>16</v>
      </c>
      <c r="E121">
        <v>0</v>
      </c>
      <c r="F121">
        <v>0</v>
      </c>
      <c r="U121" t="s">
        <v>559</v>
      </c>
      <c r="V121" s="790">
        <v>45500</v>
      </c>
      <c r="W121" t="s">
        <v>521</v>
      </c>
      <c r="X121">
        <v>28900</v>
      </c>
      <c r="Y121">
        <v>15.052083333333334</v>
      </c>
      <c r="Z121" t="s">
        <v>621</v>
      </c>
      <c r="AA121" t="s">
        <v>551</v>
      </c>
      <c r="AB121" t="s">
        <v>725</v>
      </c>
      <c r="AC121">
        <v>59</v>
      </c>
    </row>
    <row r="122" spans="1:29">
      <c r="A122" s="790">
        <v>45517</v>
      </c>
      <c r="D122">
        <v>17</v>
      </c>
      <c r="E122">
        <v>0</v>
      </c>
      <c r="F122">
        <v>0</v>
      </c>
      <c r="U122" t="s">
        <v>559</v>
      </c>
      <c r="V122" s="790">
        <v>45500</v>
      </c>
      <c r="W122" t="s">
        <v>521</v>
      </c>
      <c r="X122">
        <v>28900</v>
      </c>
      <c r="Y122">
        <v>15.052083333333334</v>
      </c>
      <c r="Z122" t="s">
        <v>621</v>
      </c>
      <c r="AA122" t="s">
        <v>551</v>
      </c>
      <c r="AB122" t="s">
        <v>725</v>
      </c>
      <c r="AC122">
        <v>59</v>
      </c>
    </row>
    <row r="123" spans="1:29">
      <c r="A123" s="790">
        <v>45518</v>
      </c>
      <c r="D123">
        <v>18</v>
      </c>
      <c r="E123">
        <v>0</v>
      </c>
      <c r="F123">
        <v>0</v>
      </c>
      <c r="U123" t="s">
        <v>559</v>
      </c>
      <c r="V123" s="790">
        <v>45500</v>
      </c>
      <c r="W123" t="s">
        <v>521</v>
      </c>
      <c r="X123">
        <v>28900</v>
      </c>
      <c r="Y123">
        <v>15.052083333333334</v>
      </c>
      <c r="Z123" t="s">
        <v>621</v>
      </c>
      <c r="AA123" t="s">
        <v>551</v>
      </c>
      <c r="AB123" t="s">
        <v>725</v>
      </c>
      <c r="AC123">
        <v>59</v>
      </c>
    </row>
    <row r="124" spans="1:29">
      <c r="A124" s="790">
        <v>45519</v>
      </c>
      <c r="D124">
        <v>19</v>
      </c>
      <c r="E124">
        <v>0</v>
      </c>
      <c r="F124">
        <v>0</v>
      </c>
      <c r="U124" t="s">
        <v>559</v>
      </c>
      <c r="V124" s="790">
        <v>45500</v>
      </c>
      <c r="W124" t="s">
        <v>521</v>
      </c>
      <c r="X124">
        <v>28900</v>
      </c>
      <c r="Y124">
        <v>15.052083333333334</v>
      </c>
      <c r="Z124" t="s">
        <v>621</v>
      </c>
      <c r="AA124" t="s">
        <v>551</v>
      </c>
      <c r="AB124" t="s">
        <v>725</v>
      </c>
      <c r="AC124">
        <v>59</v>
      </c>
    </row>
    <row r="125" spans="1:29">
      <c r="A125" s="790">
        <v>45520</v>
      </c>
      <c r="D125">
        <v>20</v>
      </c>
      <c r="E125">
        <v>0</v>
      </c>
      <c r="F125">
        <v>0</v>
      </c>
      <c r="U125" t="s">
        <v>559</v>
      </c>
      <c r="V125" s="790">
        <v>45500</v>
      </c>
      <c r="W125" t="s">
        <v>521</v>
      </c>
      <c r="X125">
        <v>28900</v>
      </c>
      <c r="Y125">
        <v>15.052083333333334</v>
      </c>
      <c r="Z125" t="s">
        <v>621</v>
      </c>
      <c r="AA125" t="s">
        <v>551</v>
      </c>
      <c r="AB125" t="s">
        <v>725</v>
      </c>
      <c r="AC125">
        <v>59</v>
      </c>
    </row>
    <row r="126" spans="1:29">
      <c r="A126" s="790">
        <v>45521</v>
      </c>
      <c r="D126">
        <v>21</v>
      </c>
      <c r="E126">
        <v>0</v>
      </c>
      <c r="F126">
        <v>0</v>
      </c>
      <c r="U126" t="s">
        <v>559</v>
      </c>
      <c r="V126" s="790">
        <v>45500</v>
      </c>
      <c r="W126" t="s">
        <v>521</v>
      </c>
      <c r="X126">
        <v>28900</v>
      </c>
      <c r="Y126">
        <v>15.052083333333334</v>
      </c>
      <c r="Z126" t="s">
        <v>621</v>
      </c>
      <c r="AA126" t="s">
        <v>551</v>
      </c>
      <c r="AB126" t="s">
        <v>725</v>
      </c>
      <c r="AC126">
        <v>59</v>
      </c>
    </row>
    <row r="127" spans="1:29">
      <c r="A127" s="790">
        <v>45522</v>
      </c>
      <c r="D127">
        <v>22</v>
      </c>
      <c r="E127">
        <v>0</v>
      </c>
      <c r="F127">
        <v>0</v>
      </c>
      <c r="U127" t="s">
        <v>559</v>
      </c>
      <c r="V127" s="790">
        <v>45500</v>
      </c>
      <c r="W127" t="s">
        <v>521</v>
      </c>
      <c r="X127">
        <v>28900</v>
      </c>
      <c r="Y127">
        <v>15.052083333333334</v>
      </c>
      <c r="Z127" t="s">
        <v>621</v>
      </c>
      <c r="AA127" t="s">
        <v>551</v>
      </c>
      <c r="AB127" t="s">
        <v>725</v>
      </c>
      <c r="AC127">
        <v>59</v>
      </c>
    </row>
    <row r="128" spans="1:29">
      <c r="A128" s="790">
        <v>45523</v>
      </c>
      <c r="D128">
        <v>23</v>
      </c>
      <c r="E128">
        <v>0</v>
      </c>
      <c r="F128">
        <v>0</v>
      </c>
      <c r="U128" t="s">
        <v>559</v>
      </c>
      <c r="V128" s="790">
        <v>45500</v>
      </c>
      <c r="W128" t="s">
        <v>521</v>
      </c>
      <c r="X128">
        <v>28900</v>
      </c>
      <c r="Y128">
        <v>15.052083333333334</v>
      </c>
      <c r="Z128" t="s">
        <v>621</v>
      </c>
      <c r="AA128" t="s">
        <v>551</v>
      </c>
      <c r="AB128" t="s">
        <v>725</v>
      </c>
      <c r="AC128">
        <v>59</v>
      </c>
    </row>
    <row r="129" spans="1:29">
      <c r="A129" s="790">
        <v>45524</v>
      </c>
      <c r="D129">
        <v>24</v>
      </c>
      <c r="E129">
        <v>0</v>
      </c>
      <c r="F129">
        <v>0</v>
      </c>
      <c r="U129" t="s">
        <v>559</v>
      </c>
      <c r="V129" s="790">
        <v>45500</v>
      </c>
      <c r="W129" t="s">
        <v>521</v>
      </c>
      <c r="X129">
        <v>28900</v>
      </c>
      <c r="Y129">
        <v>15.052083333333334</v>
      </c>
      <c r="Z129" t="s">
        <v>621</v>
      </c>
      <c r="AA129" t="s">
        <v>551</v>
      </c>
      <c r="AB129" t="s">
        <v>725</v>
      </c>
      <c r="AC129">
        <v>59</v>
      </c>
    </row>
    <row r="130" spans="1:29">
      <c r="A130" s="790">
        <v>45525</v>
      </c>
      <c r="D130">
        <v>25</v>
      </c>
      <c r="E130">
        <v>0</v>
      </c>
      <c r="F130">
        <v>0</v>
      </c>
      <c r="U130" t="s">
        <v>559</v>
      </c>
      <c r="V130" s="790">
        <v>45500</v>
      </c>
      <c r="W130" t="s">
        <v>521</v>
      </c>
      <c r="X130">
        <v>28900</v>
      </c>
      <c r="Y130">
        <v>15.052083333333334</v>
      </c>
      <c r="Z130" t="s">
        <v>621</v>
      </c>
      <c r="AA130" t="s">
        <v>551</v>
      </c>
      <c r="AB130" t="s">
        <v>725</v>
      </c>
      <c r="AC130">
        <v>59</v>
      </c>
    </row>
    <row r="131" spans="1:29">
      <c r="A131" s="790">
        <v>45526</v>
      </c>
      <c r="D131">
        <v>26</v>
      </c>
      <c r="E131">
        <v>0</v>
      </c>
      <c r="F131">
        <v>0</v>
      </c>
      <c r="U131" t="s">
        <v>559</v>
      </c>
      <c r="V131" s="790">
        <v>45500</v>
      </c>
      <c r="W131" t="s">
        <v>521</v>
      </c>
      <c r="X131">
        <v>28900</v>
      </c>
      <c r="Y131">
        <v>15.052083333333334</v>
      </c>
      <c r="Z131" t="s">
        <v>621</v>
      </c>
      <c r="AA131" t="s">
        <v>551</v>
      </c>
      <c r="AB131" t="s">
        <v>725</v>
      </c>
      <c r="AC131">
        <v>59</v>
      </c>
    </row>
    <row r="132" spans="1:29">
      <c r="A132" s="790">
        <v>45527</v>
      </c>
      <c r="D132">
        <v>27</v>
      </c>
      <c r="E132">
        <v>0</v>
      </c>
      <c r="F132">
        <v>0</v>
      </c>
      <c r="U132" t="s">
        <v>559</v>
      </c>
      <c r="V132" s="790">
        <v>45500</v>
      </c>
      <c r="W132" t="s">
        <v>521</v>
      </c>
      <c r="X132">
        <v>28900</v>
      </c>
      <c r="Y132">
        <v>15.052083333333334</v>
      </c>
      <c r="Z132" t="s">
        <v>621</v>
      </c>
      <c r="AA132" t="s">
        <v>551</v>
      </c>
      <c r="AB132" t="s">
        <v>725</v>
      </c>
      <c r="AC132">
        <v>59</v>
      </c>
    </row>
    <row r="133" spans="1:29">
      <c r="A133" s="790">
        <v>45528</v>
      </c>
      <c r="D133">
        <v>28</v>
      </c>
      <c r="E133">
        <v>0</v>
      </c>
      <c r="F133">
        <v>0</v>
      </c>
      <c r="U133" t="s">
        <v>559</v>
      </c>
      <c r="V133" s="790">
        <v>45500</v>
      </c>
      <c r="W133" t="s">
        <v>521</v>
      </c>
      <c r="X133">
        <v>28900</v>
      </c>
      <c r="Y133">
        <v>15.052083333333334</v>
      </c>
      <c r="Z133" t="s">
        <v>621</v>
      </c>
      <c r="AA133" t="s">
        <v>551</v>
      </c>
      <c r="AB133" t="s">
        <v>725</v>
      </c>
      <c r="AC133">
        <v>59</v>
      </c>
    </row>
    <row r="134" spans="1:29">
      <c r="A134" s="790">
        <v>45529</v>
      </c>
      <c r="D134">
        <v>29</v>
      </c>
      <c r="E134">
        <v>0</v>
      </c>
      <c r="F134">
        <v>0</v>
      </c>
      <c r="U134" t="s">
        <v>559</v>
      </c>
      <c r="V134" s="790">
        <v>45500</v>
      </c>
      <c r="W134" t="s">
        <v>521</v>
      </c>
      <c r="X134">
        <v>28900</v>
      </c>
      <c r="Y134">
        <v>15.052083333333334</v>
      </c>
      <c r="Z134" t="s">
        <v>621</v>
      </c>
      <c r="AA134" t="s">
        <v>551</v>
      </c>
      <c r="AB134" t="s">
        <v>725</v>
      </c>
      <c r="AC134">
        <v>59</v>
      </c>
    </row>
    <row r="135" spans="1:29">
      <c r="A135" s="790">
        <v>45530</v>
      </c>
      <c r="D135">
        <v>30</v>
      </c>
      <c r="E135">
        <v>0</v>
      </c>
      <c r="F135">
        <v>0</v>
      </c>
      <c r="U135" t="s">
        <v>559</v>
      </c>
      <c r="V135" s="790">
        <v>45500</v>
      </c>
      <c r="W135" t="s">
        <v>521</v>
      </c>
      <c r="X135">
        <v>28900</v>
      </c>
      <c r="Y135">
        <v>15.052083333333334</v>
      </c>
      <c r="Z135" t="s">
        <v>621</v>
      </c>
      <c r="AA135" t="s">
        <v>551</v>
      </c>
      <c r="AB135" t="s">
        <v>725</v>
      </c>
      <c r="AC135">
        <v>59</v>
      </c>
    </row>
    <row r="136" spans="1:29">
      <c r="A136" s="790">
        <v>45531</v>
      </c>
      <c r="D136">
        <v>31</v>
      </c>
      <c r="E136">
        <v>0</v>
      </c>
      <c r="F136">
        <v>0</v>
      </c>
      <c r="U136" t="s">
        <v>559</v>
      </c>
      <c r="V136" s="790">
        <v>45500</v>
      </c>
      <c r="W136" t="s">
        <v>521</v>
      </c>
      <c r="X136">
        <v>28900</v>
      </c>
      <c r="Y136">
        <v>15.052083333333334</v>
      </c>
      <c r="Z136" t="s">
        <v>621</v>
      </c>
      <c r="AA136" t="s">
        <v>551</v>
      </c>
      <c r="AB136" t="s">
        <v>725</v>
      </c>
      <c r="AC136">
        <v>59</v>
      </c>
    </row>
    <row r="137" spans="1:29">
      <c r="A137" s="790">
        <v>45532</v>
      </c>
      <c r="D137">
        <v>32</v>
      </c>
      <c r="E137">
        <v>0</v>
      </c>
      <c r="F137">
        <v>0</v>
      </c>
      <c r="U137" t="s">
        <v>559</v>
      </c>
      <c r="V137" s="790">
        <v>45500</v>
      </c>
      <c r="W137" t="s">
        <v>521</v>
      </c>
      <c r="X137">
        <v>28900</v>
      </c>
      <c r="Y137">
        <v>15.052083333333334</v>
      </c>
      <c r="Z137" t="s">
        <v>621</v>
      </c>
      <c r="AA137" t="s">
        <v>551</v>
      </c>
      <c r="AB137" t="s">
        <v>725</v>
      </c>
      <c r="AC137">
        <v>59</v>
      </c>
    </row>
    <row r="138" spans="1:29">
      <c r="A138" s="790">
        <v>45533</v>
      </c>
      <c r="D138">
        <v>33</v>
      </c>
      <c r="E138">
        <v>0</v>
      </c>
      <c r="F138">
        <v>0</v>
      </c>
      <c r="U138" t="s">
        <v>559</v>
      </c>
      <c r="V138" s="790">
        <v>45500</v>
      </c>
      <c r="W138" t="s">
        <v>521</v>
      </c>
      <c r="X138">
        <v>28900</v>
      </c>
      <c r="Y138">
        <v>15.052083333333334</v>
      </c>
      <c r="Z138" t="s">
        <v>621</v>
      </c>
      <c r="AA138" t="s">
        <v>551</v>
      </c>
      <c r="AB138" t="s">
        <v>725</v>
      </c>
      <c r="AC138">
        <v>59</v>
      </c>
    </row>
    <row r="139" spans="1:29">
      <c r="A139" s="790">
        <v>45534</v>
      </c>
      <c r="D139">
        <v>34</v>
      </c>
      <c r="E139">
        <v>0</v>
      </c>
      <c r="F139">
        <v>0</v>
      </c>
      <c r="U139" t="s">
        <v>559</v>
      </c>
      <c r="V139" s="790">
        <v>45500</v>
      </c>
      <c r="W139" t="s">
        <v>521</v>
      </c>
      <c r="X139">
        <v>28900</v>
      </c>
      <c r="Y139">
        <v>15.052083333333334</v>
      </c>
      <c r="Z139" t="s">
        <v>621</v>
      </c>
      <c r="AA139" t="s">
        <v>551</v>
      </c>
      <c r="AB139" t="s">
        <v>725</v>
      </c>
      <c r="AC139">
        <v>59</v>
      </c>
    </row>
    <row r="140" spans="1:29">
      <c r="A140" s="790">
        <v>45535</v>
      </c>
      <c r="D140">
        <v>35</v>
      </c>
      <c r="E140">
        <v>0</v>
      </c>
      <c r="F140">
        <v>0</v>
      </c>
      <c r="U140" t="s">
        <v>559</v>
      </c>
      <c r="V140" s="790">
        <v>45500</v>
      </c>
      <c r="W140" t="s">
        <v>521</v>
      </c>
      <c r="X140">
        <v>28900</v>
      </c>
      <c r="Y140">
        <v>15.052083333333334</v>
      </c>
      <c r="Z140" t="s">
        <v>621</v>
      </c>
      <c r="AA140" t="s">
        <v>551</v>
      </c>
      <c r="AB140" t="s">
        <v>725</v>
      </c>
      <c r="AC140">
        <v>59</v>
      </c>
    </row>
    <row r="141" spans="1:29">
      <c r="A141" s="790">
        <v>45536</v>
      </c>
      <c r="D141">
        <v>36</v>
      </c>
      <c r="E141">
        <v>0</v>
      </c>
      <c r="F141">
        <v>0</v>
      </c>
      <c r="U141" t="s">
        <v>559</v>
      </c>
      <c r="V141" s="790">
        <v>45500</v>
      </c>
      <c r="W141" t="s">
        <v>521</v>
      </c>
      <c r="X141">
        <v>28900</v>
      </c>
      <c r="Y141">
        <v>15.052083333333334</v>
      </c>
      <c r="Z141" t="s">
        <v>621</v>
      </c>
      <c r="AA141" t="s">
        <v>551</v>
      </c>
      <c r="AB141" t="s">
        <v>725</v>
      </c>
      <c r="AC141">
        <v>59</v>
      </c>
    </row>
    <row r="142" spans="1:29">
      <c r="A142" s="790">
        <v>45537</v>
      </c>
      <c r="D142">
        <v>37</v>
      </c>
      <c r="E142">
        <v>0</v>
      </c>
      <c r="F142">
        <v>0</v>
      </c>
      <c r="U142" t="s">
        <v>559</v>
      </c>
      <c r="V142" s="790">
        <v>45500</v>
      </c>
      <c r="W142" t="s">
        <v>521</v>
      </c>
      <c r="X142">
        <v>28900</v>
      </c>
      <c r="Y142">
        <v>15.052083333333334</v>
      </c>
      <c r="Z142" t="s">
        <v>621</v>
      </c>
      <c r="AA142" t="s">
        <v>551</v>
      </c>
      <c r="AB142" t="s">
        <v>725</v>
      </c>
      <c r="AC142">
        <v>59</v>
      </c>
    </row>
    <row r="143" spans="1:29">
      <c r="A143" s="790">
        <v>45538</v>
      </c>
      <c r="D143">
        <v>38</v>
      </c>
      <c r="E143">
        <v>0</v>
      </c>
      <c r="F143">
        <v>0</v>
      </c>
      <c r="U143" t="s">
        <v>559</v>
      </c>
      <c r="V143" s="790">
        <v>45500</v>
      </c>
      <c r="W143" t="s">
        <v>521</v>
      </c>
      <c r="X143">
        <v>28900</v>
      </c>
      <c r="Y143">
        <v>15.052083333333334</v>
      </c>
      <c r="Z143" t="s">
        <v>621</v>
      </c>
      <c r="AA143" t="s">
        <v>551</v>
      </c>
      <c r="AB143" t="s">
        <v>725</v>
      </c>
      <c r="AC143">
        <v>59</v>
      </c>
    </row>
    <row r="144" spans="1:29">
      <c r="A144" s="790">
        <v>45539</v>
      </c>
      <c r="D144">
        <v>39</v>
      </c>
      <c r="E144">
        <v>0</v>
      </c>
      <c r="F144">
        <v>0</v>
      </c>
      <c r="U144" t="s">
        <v>559</v>
      </c>
      <c r="V144" s="790">
        <v>45500</v>
      </c>
      <c r="W144" t="s">
        <v>521</v>
      </c>
      <c r="X144">
        <v>28900</v>
      </c>
      <c r="Y144">
        <v>15.052083333333334</v>
      </c>
      <c r="Z144" t="s">
        <v>621</v>
      </c>
      <c r="AA144" t="s">
        <v>551</v>
      </c>
      <c r="AB144" t="s">
        <v>725</v>
      </c>
      <c r="AC144">
        <v>59</v>
      </c>
    </row>
    <row r="145" spans="1:29">
      <c r="A145" s="790">
        <v>45540</v>
      </c>
      <c r="D145">
        <v>40</v>
      </c>
      <c r="H145">
        <v>0</v>
      </c>
      <c r="U145" t="s">
        <v>559</v>
      </c>
      <c r="V145" s="790">
        <v>45500</v>
      </c>
      <c r="W145" t="s">
        <v>521</v>
      </c>
      <c r="X145">
        <v>28900</v>
      </c>
      <c r="Y145">
        <v>15.052083333333334</v>
      </c>
      <c r="Z145" t="s">
        <v>621</v>
      </c>
      <c r="AA145" t="s">
        <v>551</v>
      </c>
      <c r="AB145" t="s">
        <v>725</v>
      </c>
      <c r="AC145">
        <v>59</v>
      </c>
    </row>
    <row r="146" spans="1:29">
      <c r="A146" s="790">
        <v>45541</v>
      </c>
      <c r="D146">
        <v>41</v>
      </c>
      <c r="H146">
        <v>0</v>
      </c>
      <c r="U146" t="s">
        <v>559</v>
      </c>
      <c r="V146" s="790">
        <v>45500</v>
      </c>
      <c r="W146" t="s">
        <v>521</v>
      </c>
      <c r="X146">
        <v>28900</v>
      </c>
      <c r="Y146">
        <v>15.052083333333334</v>
      </c>
      <c r="Z146" t="s">
        <v>621</v>
      </c>
      <c r="AA146" t="s">
        <v>551</v>
      </c>
      <c r="AB146" t="s">
        <v>725</v>
      </c>
      <c r="AC146">
        <v>59</v>
      </c>
    </row>
    <row r="147" spans="1:29">
      <c r="A147" s="790">
        <v>45542</v>
      </c>
      <c r="D147">
        <v>42</v>
      </c>
      <c r="H147">
        <v>0</v>
      </c>
      <c r="U147" t="s">
        <v>559</v>
      </c>
      <c r="V147" s="790">
        <v>45500</v>
      </c>
      <c r="W147" t="s">
        <v>521</v>
      </c>
      <c r="X147">
        <v>28900</v>
      </c>
      <c r="Y147">
        <v>15.052083333333334</v>
      </c>
      <c r="Z147" t="s">
        <v>621</v>
      </c>
      <c r="AA147" t="s">
        <v>551</v>
      </c>
      <c r="AB147" t="s">
        <v>725</v>
      </c>
      <c r="AC147">
        <v>59</v>
      </c>
    </row>
    <row r="148" spans="1:29">
      <c r="A148" s="790">
        <v>45543</v>
      </c>
      <c r="D148">
        <v>43</v>
      </c>
      <c r="H148">
        <v>0</v>
      </c>
      <c r="U148" t="s">
        <v>559</v>
      </c>
      <c r="V148" s="790">
        <v>45500</v>
      </c>
      <c r="W148" t="s">
        <v>521</v>
      </c>
      <c r="X148">
        <v>28900</v>
      </c>
      <c r="Y148">
        <v>15.052083333333334</v>
      </c>
      <c r="Z148" t="s">
        <v>621</v>
      </c>
      <c r="AA148" t="s">
        <v>551</v>
      </c>
      <c r="AB148" t="s">
        <v>725</v>
      </c>
      <c r="AC148">
        <v>59</v>
      </c>
    </row>
    <row r="149" spans="1:29">
      <c r="A149" s="790">
        <v>45544</v>
      </c>
      <c r="D149">
        <v>44</v>
      </c>
      <c r="H149">
        <v>0</v>
      </c>
      <c r="U149" t="s">
        <v>559</v>
      </c>
      <c r="V149" s="790">
        <v>45500</v>
      </c>
      <c r="W149" t="s">
        <v>521</v>
      </c>
      <c r="X149">
        <v>28900</v>
      </c>
      <c r="Y149">
        <v>15.052083333333334</v>
      </c>
      <c r="Z149" t="s">
        <v>621</v>
      </c>
      <c r="AA149" t="s">
        <v>551</v>
      </c>
      <c r="AB149" t="s">
        <v>725</v>
      </c>
      <c r="AC149">
        <v>59</v>
      </c>
    </row>
    <row r="150" spans="1:29">
      <c r="A150" s="790">
        <v>45545</v>
      </c>
      <c r="D150">
        <v>45</v>
      </c>
      <c r="H150">
        <v>0</v>
      </c>
      <c r="U150" t="s">
        <v>559</v>
      </c>
      <c r="V150" s="790">
        <v>45500</v>
      </c>
      <c r="W150" t="s">
        <v>521</v>
      </c>
      <c r="X150">
        <v>28900</v>
      </c>
      <c r="Y150">
        <v>15.052083333333334</v>
      </c>
      <c r="Z150" t="s">
        <v>621</v>
      </c>
      <c r="AA150" t="s">
        <v>551</v>
      </c>
      <c r="AB150" t="s">
        <v>725</v>
      </c>
      <c r="AC150">
        <v>59</v>
      </c>
    </row>
    <row r="151" spans="1:29">
      <c r="A151" s="790">
        <v>45546</v>
      </c>
      <c r="D151">
        <v>46</v>
      </c>
      <c r="H151">
        <v>0</v>
      </c>
      <c r="U151" t="s">
        <v>559</v>
      </c>
      <c r="V151" s="790">
        <v>45500</v>
      </c>
      <c r="W151" t="s">
        <v>521</v>
      </c>
      <c r="X151">
        <v>28900</v>
      </c>
      <c r="Y151">
        <v>15.052083333333334</v>
      </c>
      <c r="Z151" t="s">
        <v>621</v>
      </c>
      <c r="AA151" t="s">
        <v>551</v>
      </c>
      <c r="AB151" t="s">
        <v>725</v>
      </c>
      <c r="AC151">
        <v>59</v>
      </c>
    </row>
    <row r="152" spans="1:29">
      <c r="A152" s="790">
        <v>45547</v>
      </c>
      <c r="D152">
        <v>47</v>
      </c>
      <c r="H152">
        <v>0</v>
      </c>
      <c r="U152" t="s">
        <v>559</v>
      </c>
      <c r="V152" s="790">
        <v>45500</v>
      </c>
      <c r="W152" t="s">
        <v>521</v>
      </c>
      <c r="X152">
        <v>28900</v>
      </c>
      <c r="Y152">
        <v>15.052083333333334</v>
      </c>
      <c r="Z152" t="s">
        <v>621</v>
      </c>
      <c r="AA152" t="s">
        <v>551</v>
      </c>
      <c r="AB152" t="s">
        <v>725</v>
      </c>
      <c r="AC152">
        <v>59</v>
      </c>
    </row>
    <row r="153" spans="1:29">
      <c r="A153" s="790">
        <v>45548</v>
      </c>
      <c r="D153">
        <v>48</v>
      </c>
      <c r="H153">
        <v>0</v>
      </c>
      <c r="U153" t="s">
        <v>559</v>
      </c>
      <c r="V153" s="790">
        <v>45500</v>
      </c>
      <c r="W153" t="s">
        <v>521</v>
      </c>
      <c r="X153">
        <v>28900</v>
      </c>
      <c r="Y153">
        <v>15.052083333333334</v>
      </c>
      <c r="Z153" t="s">
        <v>621</v>
      </c>
      <c r="AA153" t="s">
        <v>551</v>
      </c>
      <c r="AB153" t="s">
        <v>725</v>
      </c>
      <c r="AC153">
        <v>59</v>
      </c>
    </row>
    <row r="154" spans="1:29">
      <c r="A154" s="790">
        <v>45549</v>
      </c>
      <c r="D154">
        <v>49</v>
      </c>
      <c r="H154">
        <v>0</v>
      </c>
      <c r="U154" t="s">
        <v>559</v>
      </c>
      <c r="V154" s="790">
        <v>45500</v>
      </c>
      <c r="W154" t="s">
        <v>521</v>
      </c>
      <c r="X154">
        <v>28900</v>
      </c>
      <c r="Y154">
        <v>15.052083333333334</v>
      </c>
      <c r="Z154" t="s">
        <v>621</v>
      </c>
      <c r="AA154" t="s">
        <v>551</v>
      </c>
      <c r="AB154" t="s">
        <v>725</v>
      </c>
      <c r="AC154">
        <v>59</v>
      </c>
    </row>
    <row r="155" spans="1:29">
      <c r="A155" s="790">
        <v>45499</v>
      </c>
      <c r="D155">
        <v>-1</v>
      </c>
      <c r="E155">
        <v>0</v>
      </c>
      <c r="F155">
        <v>0</v>
      </c>
      <c r="U155" t="s">
        <v>520</v>
      </c>
      <c r="V155" s="790">
        <v>45500</v>
      </c>
      <c r="W155" t="s">
        <v>521</v>
      </c>
      <c r="X155">
        <v>28800</v>
      </c>
      <c r="Y155">
        <v>15</v>
      </c>
      <c r="Z155" t="s">
        <v>621</v>
      </c>
      <c r="AA155" t="s">
        <v>551</v>
      </c>
      <c r="AB155" t="s">
        <v>725</v>
      </c>
      <c r="AC155">
        <v>59</v>
      </c>
    </row>
    <row r="156" spans="1:29">
      <c r="A156" s="790">
        <v>45500</v>
      </c>
      <c r="B156">
        <v>27</v>
      </c>
      <c r="C156">
        <v>32</v>
      </c>
      <c r="U156" t="s">
        <v>520</v>
      </c>
      <c r="V156" s="790">
        <v>45500</v>
      </c>
      <c r="W156" t="s">
        <v>521</v>
      </c>
      <c r="X156">
        <v>28800</v>
      </c>
      <c r="Y156">
        <v>15</v>
      </c>
      <c r="Z156" t="s">
        <v>621</v>
      </c>
      <c r="AA156" t="s">
        <v>551</v>
      </c>
      <c r="AB156" t="s">
        <v>725</v>
      </c>
      <c r="AC156">
        <v>59</v>
      </c>
    </row>
    <row r="157" spans="1:29">
      <c r="A157" s="790">
        <v>45501</v>
      </c>
      <c r="B157">
        <v>27</v>
      </c>
      <c r="C157">
        <v>35</v>
      </c>
      <c r="D157">
        <v>1</v>
      </c>
      <c r="E157">
        <v>12</v>
      </c>
      <c r="F157">
        <v>26</v>
      </c>
      <c r="G157">
        <v>0.8</v>
      </c>
      <c r="H157">
        <v>400</v>
      </c>
      <c r="I157">
        <v>44</v>
      </c>
      <c r="J157">
        <v>24</v>
      </c>
      <c r="K157">
        <v>0.78</v>
      </c>
      <c r="L157">
        <v>0.61</v>
      </c>
      <c r="M157">
        <v>37</v>
      </c>
      <c r="N157">
        <v>33.799999999999997</v>
      </c>
      <c r="O157">
        <v>1.38</v>
      </c>
      <c r="P157">
        <v>20.68</v>
      </c>
      <c r="Q157">
        <v>0</v>
      </c>
      <c r="R157">
        <v>0</v>
      </c>
      <c r="S157">
        <v>1</v>
      </c>
      <c r="T157">
        <v>2</v>
      </c>
      <c r="U157" t="s">
        <v>520</v>
      </c>
      <c r="V157" s="790">
        <v>45500</v>
      </c>
      <c r="W157" t="s">
        <v>521</v>
      </c>
      <c r="X157">
        <v>28800</v>
      </c>
      <c r="Y157">
        <v>15</v>
      </c>
      <c r="Z157" t="s">
        <v>621</v>
      </c>
      <c r="AA157" t="s">
        <v>551</v>
      </c>
      <c r="AB157" t="s">
        <v>725</v>
      </c>
      <c r="AC157">
        <v>59</v>
      </c>
    </row>
    <row r="158" spans="1:29">
      <c r="A158" s="790">
        <v>45502</v>
      </c>
      <c r="D158">
        <v>2</v>
      </c>
      <c r="E158">
        <v>0</v>
      </c>
      <c r="F158">
        <v>0</v>
      </c>
      <c r="G158">
        <v>0.8</v>
      </c>
      <c r="H158">
        <v>400</v>
      </c>
      <c r="I158">
        <v>44</v>
      </c>
      <c r="J158">
        <v>24</v>
      </c>
      <c r="K158">
        <v>0.78</v>
      </c>
      <c r="L158">
        <v>0.61</v>
      </c>
      <c r="M158">
        <v>37</v>
      </c>
      <c r="N158">
        <v>33.799999999999997</v>
      </c>
      <c r="O158">
        <v>1.38</v>
      </c>
      <c r="P158">
        <v>20.68</v>
      </c>
      <c r="Q158">
        <v>0</v>
      </c>
      <c r="R158">
        <v>0</v>
      </c>
      <c r="S158">
        <v>1</v>
      </c>
      <c r="T158">
        <v>2</v>
      </c>
      <c r="U158" t="s">
        <v>520</v>
      </c>
      <c r="V158" s="790">
        <v>45500</v>
      </c>
      <c r="W158" t="s">
        <v>521</v>
      </c>
      <c r="X158">
        <v>28800</v>
      </c>
      <c r="Y158">
        <v>15</v>
      </c>
      <c r="Z158" t="s">
        <v>621</v>
      </c>
      <c r="AA158" t="s">
        <v>551</v>
      </c>
      <c r="AB158" t="s">
        <v>725</v>
      </c>
      <c r="AC158">
        <v>59</v>
      </c>
    </row>
    <row r="159" spans="1:29">
      <c r="A159" s="790">
        <v>45503</v>
      </c>
      <c r="D159">
        <v>3</v>
      </c>
      <c r="E159">
        <v>0</v>
      </c>
      <c r="F159">
        <v>0</v>
      </c>
      <c r="U159" t="s">
        <v>520</v>
      </c>
      <c r="V159" s="790">
        <v>45500</v>
      </c>
      <c r="W159" t="s">
        <v>521</v>
      </c>
      <c r="X159">
        <v>28800</v>
      </c>
      <c r="Y159">
        <v>15</v>
      </c>
      <c r="Z159" t="s">
        <v>621</v>
      </c>
      <c r="AA159" t="s">
        <v>551</v>
      </c>
      <c r="AB159" t="s">
        <v>725</v>
      </c>
      <c r="AC159">
        <v>59</v>
      </c>
    </row>
    <row r="160" spans="1:29">
      <c r="A160" s="790">
        <v>45504</v>
      </c>
      <c r="D160">
        <v>4</v>
      </c>
      <c r="E160">
        <v>0</v>
      </c>
      <c r="F160">
        <v>0</v>
      </c>
      <c r="U160" t="s">
        <v>520</v>
      </c>
      <c r="V160" s="790">
        <v>45500</v>
      </c>
      <c r="W160" t="s">
        <v>521</v>
      </c>
      <c r="X160">
        <v>28800</v>
      </c>
      <c r="Y160">
        <v>15</v>
      </c>
      <c r="Z160" t="s">
        <v>621</v>
      </c>
      <c r="AA160" t="s">
        <v>551</v>
      </c>
      <c r="AB160" t="s">
        <v>725</v>
      </c>
      <c r="AC160">
        <v>59</v>
      </c>
    </row>
    <row r="161" spans="1:29">
      <c r="A161" s="790">
        <v>45505</v>
      </c>
      <c r="D161">
        <v>5</v>
      </c>
      <c r="E161">
        <v>0</v>
      </c>
      <c r="F161">
        <v>0</v>
      </c>
      <c r="U161" t="s">
        <v>520</v>
      </c>
      <c r="V161" s="790">
        <v>45500</v>
      </c>
      <c r="W161" t="s">
        <v>521</v>
      </c>
      <c r="X161">
        <v>28800</v>
      </c>
      <c r="Y161">
        <v>15</v>
      </c>
      <c r="Z161" t="s">
        <v>621</v>
      </c>
      <c r="AA161" t="s">
        <v>551</v>
      </c>
      <c r="AB161" t="s">
        <v>725</v>
      </c>
      <c r="AC161">
        <v>59</v>
      </c>
    </row>
    <row r="162" spans="1:29">
      <c r="A162" s="790">
        <v>45506</v>
      </c>
      <c r="D162">
        <v>6</v>
      </c>
      <c r="E162">
        <v>0</v>
      </c>
      <c r="F162">
        <v>0</v>
      </c>
      <c r="U162" t="s">
        <v>520</v>
      </c>
      <c r="V162" s="790">
        <v>45500</v>
      </c>
      <c r="W162" t="s">
        <v>521</v>
      </c>
      <c r="X162">
        <v>28800</v>
      </c>
      <c r="Y162">
        <v>15</v>
      </c>
      <c r="Z162" t="s">
        <v>621</v>
      </c>
      <c r="AA162" t="s">
        <v>551</v>
      </c>
      <c r="AB162" t="s">
        <v>725</v>
      </c>
      <c r="AC162">
        <v>59</v>
      </c>
    </row>
    <row r="163" spans="1:29">
      <c r="A163" s="790">
        <v>45507</v>
      </c>
      <c r="D163">
        <v>7</v>
      </c>
      <c r="E163">
        <v>0</v>
      </c>
      <c r="F163">
        <v>0</v>
      </c>
      <c r="U163" t="s">
        <v>520</v>
      </c>
      <c r="V163" s="790">
        <v>45500</v>
      </c>
      <c r="W163" t="s">
        <v>521</v>
      </c>
      <c r="X163">
        <v>28800</v>
      </c>
      <c r="Y163">
        <v>15</v>
      </c>
      <c r="Z163" t="s">
        <v>621</v>
      </c>
      <c r="AA163" t="s">
        <v>551</v>
      </c>
      <c r="AB163" t="s">
        <v>725</v>
      </c>
      <c r="AC163">
        <v>59</v>
      </c>
    </row>
    <row r="164" spans="1:29">
      <c r="A164" s="790">
        <v>45508</v>
      </c>
      <c r="D164">
        <v>8</v>
      </c>
      <c r="E164">
        <v>0</v>
      </c>
      <c r="F164">
        <v>0</v>
      </c>
      <c r="U164" t="s">
        <v>520</v>
      </c>
      <c r="V164" s="790">
        <v>45500</v>
      </c>
      <c r="W164" t="s">
        <v>521</v>
      </c>
      <c r="X164">
        <v>28800</v>
      </c>
      <c r="Y164">
        <v>15</v>
      </c>
      <c r="Z164" t="s">
        <v>621</v>
      </c>
      <c r="AA164" t="s">
        <v>551</v>
      </c>
      <c r="AB164" t="s">
        <v>725</v>
      </c>
      <c r="AC164">
        <v>59</v>
      </c>
    </row>
    <row r="165" spans="1:29">
      <c r="A165" s="790">
        <v>45509</v>
      </c>
      <c r="D165">
        <v>9</v>
      </c>
      <c r="E165">
        <v>0</v>
      </c>
      <c r="F165">
        <v>0</v>
      </c>
      <c r="U165" t="s">
        <v>520</v>
      </c>
      <c r="V165" s="790">
        <v>45500</v>
      </c>
      <c r="W165" t="s">
        <v>521</v>
      </c>
      <c r="X165">
        <v>28800</v>
      </c>
      <c r="Y165">
        <v>15</v>
      </c>
      <c r="Z165" t="s">
        <v>621</v>
      </c>
      <c r="AA165" t="s">
        <v>551</v>
      </c>
      <c r="AB165" t="s">
        <v>725</v>
      </c>
      <c r="AC165">
        <v>59</v>
      </c>
    </row>
    <row r="166" spans="1:29">
      <c r="A166" s="790">
        <v>45510</v>
      </c>
      <c r="D166">
        <v>10</v>
      </c>
      <c r="E166">
        <v>0</v>
      </c>
      <c r="F166">
        <v>0</v>
      </c>
      <c r="U166" t="s">
        <v>520</v>
      </c>
      <c r="V166" s="790">
        <v>45500</v>
      </c>
      <c r="W166" t="s">
        <v>521</v>
      </c>
      <c r="X166">
        <v>28800</v>
      </c>
      <c r="Y166">
        <v>15</v>
      </c>
      <c r="Z166" t="s">
        <v>621</v>
      </c>
      <c r="AA166" t="s">
        <v>551</v>
      </c>
      <c r="AB166" t="s">
        <v>725</v>
      </c>
      <c r="AC166">
        <v>59</v>
      </c>
    </row>
    <row r="167" spans="1:29">
      <c r="A167" s="790">
        <v>45511</v>
      </c>
      <c r="D167">
        <v>11</v>
      </c>
      <c r="E167">
        <v>0</v>
      </c>
      <c r="F167">
        <v>0</v>
      </c>
      <c r="U167" t="s">
        <v>520</v>
      </c>
      <c r="V167" s="790">
        <v>45500</v>
      </c>
      <c r="W167" t="s">
        <v>521</v>
      </c>
      <c r="X167">
        <v>28800</v>
      </c>
      <c r="Y167">
        <v>15</v>
      </c>
      <c r="Z167" t="s">
        <v>621</v>
      </c>
      <c r="AA167" t="s">
        <v>551</v>
      </c>
      <c r="AB167" t="s">
        <v>725</v>
      </c>
      <c r="AC167">
        <v>59</v>
      </c>
    </row>
    <row r="168" spans="1:29">
      <c r="A168" s="790">
        <v>45512</v>
      </c>
      <c r="D168">
        <v>12</v>
      </c>
      <c r="E168">
        <v>0</v>
      </c>
      <c r="F168">
        <v>0</v>
      </c>
      <c r="U168" t="s">
        <v>520</v>
      </c>
      <c r="V168" s="790">
        <v>45500</v>
      </c>
      <c r="W168" t="s">
        <v>521</v>
      </c>
      <c r="X168">
        <v>28800</v>
      </c>
      <c r="Y168">
        <v>15</v>
      </c>
      <c r="Z168" t="s">
        <v>621</v>
      </c>
      <c r="AA168" t="s">
        <v>551</v>
      </c>
      <c r="AB168" t="s">
        <v>725</v>
      </c>
      <c r="AC168">
        <v>59</v>
      </c>
    </row>
    <row r="169" spans="1:29">
      <c r="A169" s="790">
        <v>45513</v>
      </c>
      <c r="D169">
        <v>13</v>
      </c>
      <c r="E169">
        <v>0</v>
      </c>
      <c r="F169">
        <v>0</v>
      </c>
      <c r="U169" t="s">
        <v>520</v>
      </c>
      <c r="V169" s="790">
        <v>45500</v>
      </c>
      <c r="W169" t="s">
        <v>521</v>
      </c>
      <c r="X169">
        <v>28800</v>
      </c>
      <c r="Y169">
        <v>15</v>
      </c>
      <c r="Z169" t="s">
        <v>621</v>
      </c>
      <c r="AA169" t="s">
        <v>551</v>
      </c>
      <c r="AB169" t="s">
        <v>725</v>
      </c>
      <c r="AC169">
        <v>59</v>
      </c>
    </row>
    <row r="170" spans="1:29">
      <c r="A170" s="790">
        <v>45514</v>
      </c>
      <c r="D170">
        <v>14</v>
      </c>
      <c r="E170">
        <v>0</v>
      </c>
      <c r="F170">
        <v>0</v>
      </c>
      <c r="U170" t="s">
        <v>520</v>
      </c>
      <c r="V170" s="790">
        <v>45500</v>
      </c>
      <c r="W170" t="s">
        <v>521</v>
      </c>
      <c r="X170">
        <v>28800</v>
      </c>
      <c r="Y170">
        <v>15</v>
      </c>
      <c r="Z170" t="s">
        <v>621</v>
      </c>
      <c r="AA170" t="s">
        <v>551</v>
      </c>
      <c r="AB170" t="s">
        <v>725</v>
      </c>
      <c r="AC170">
        <v>59</v>
      </c>
    </row>
    <row r="171" spans="1:29">
      <c r="A171" s="790">
        <v>45515</v>
      </c>
      <c r="D171">
        <v>15</v>
      </c>
      <c r="E171">
        <v>0</v>
      </c>
      <c r="F171">
        <v>0</v>
      </c>
      <c r="U171" t="s">
        <v>520</v>
      </c>
      <c r="V171" s="790">
        <v>45500</v>
      </c>
      <c r="W171" t="s">
        <v>521</v>
      </c>
      <c r="X171">
        <v>28800</v>
      </c>
      <c r="Y171">
        <v>15</v>
      </c>
      <c r="Z171" t="s">
        <v>621</v>
      </c>
      <c r="AA171" t="s">
        <v>551</v>
      </c>
      <c r="AB171" t="s">
        <v>725</v>
      </c>
      <c r="AC171">
        <v>59</v>
      </c>
    </row>
    <row r="172" spans="1:29">
      <c r="A172" s="790">
        <v>45516</v>
      </c>
      <c r="D172">
        <v>16</v>
      </c>
      <c r="E172">
        <v>0</v>
      </c>
      <c r="F172">
        <v>0</v>
      </c>
      <c r="U172" t="s">
        <v>520</v>
      </c>
      <c r="V172" s="790">
        <v>45500</v>
      </c>
      <c r="W172" t="s">
        <v>521</v>
      </c>
      <c r="X172">
        <v>28800</v>
      </c>
      <c r="Y172">
        <v>15</v>
      </c>
      <c r="Z172" t="s">
        <v>621</v>
      </c>
      <c r="AA172" t="s">
        <v>551</v>
      </c>
      <c r="AB172" t="s">
        <v>725</v>
      </c>
      <c r="AC172">
        <v>59</v>
      </c>
    </row>
    <row r="173" spans="1:29">
      <c r="A173" s="790">
        <v>45517</v>
      </c>
      <c r="D173">
        <v>17</v>
      </c>
      <c r="E173">
        <v>0</v>
      </c>
      <c r="F173">
        <v>0</v>
      </c>
      <c r="U173" t="s">
        <v>520</v>
      </c>
      <c r="V173" s="790">
        <v>45500</v>
      </c>
      <c r="W173" t="s">
        <v>521</v>
      </c>
      <c r="X173">
        <v>28800</v>
      </c>
      <c r="Y173">
        <v>15</v>
      </c>
      <c r="Z173" t="s">
        <v>621</v>
      </c>
      <c r="AA173" t="s">
        <v>551</v>
      </c>
      <c r="AB173" t="s">
        <v>725</v>
      </c>
      <c r="AC173">
        <v>59</v>
      </c>
    </row>
    <row r="174" spans="1:29">
      <c r="A174" s="790">
        <v>45518</v>
      </c>
      <c r="D174">
        <v>18</v>
      </c>
      <c r="E174">
        <v>0</v>
      </c>
      <c r="F174">
        <v>0</v>
      </c>
      <c r="U174" t="s">
        <v>520</v>
      </c>
      <c r="V174" s="790">
        <v>45500</v>
      </c>
      <c r="W174" t="s">
        <v>521</v>
      </c>
      <c r="X174">
        <v>28800</v>
      </c>
      <c r="Y174">
        <v>15</v>
      </c>
      <c r="Z174" t="s">
        <v>621</v>
      </c>
      <c r="AA174" t="s">
        <v>551</v>
      </c>
      <c r="AB174" t="s">
        <v>725</v>
      </c>
      <c r="AC174">
        <v>59</v>
      </c>
    </row>
    <row r="175" spans="1:29">
      <c r="A175" s="790">
        <v>45519</v>
      </c>
      <c r="D175">
        <v>19</v>
      </c>
      <c r="E175">
        <v>0</v>
      </c>
      <c r="F175">
        <v>0</v>
      </c>
      <c r="U175" t="s">
        <v>520</v>
      </c>
      <c r="V175" s="790">
        <v>45500</v>
      </c>
      <c r="W175" t="s">
        <v>521</v>
      </c>
      <c r="X175">
        <v>28800</v>
      </c>
      <c r="Y175">
        <v>15</v>
      </c>
      <c r="Z175" t="s">
        <v>621</v>
      </c>
      <c r="AA175" t="s">
        <v>551</v>
      </c>
      <c r="AB175" t="s">
        <v>725</v>
      </c>
      <c r="AC175">
        <v>59</v>
      </c>
    </row>
    <row r="176" spans="1:29">
      <c r="A176" s="790">
        <v>45520</v>
      </c>
      <c r="D176">
        <v>20</v>
      </c>
      <c r="E176">
        <v>0</v>
      </c>
      <c r="F176">
        <v>0</v>
      </c>
      <c r="U176" t="s">
        <v>520</v>
      </c>
      <c r="V176" s="790">
        <v>45500</v>
      </c>
      <c r="W176" t="s">
        <v>521</v>
      </c>
      <c r="X176">
        <v>28800</v>
      </c>
      <c r="Y176">
        <v>15</v>
      </c>
      <c r="Z176" t="s">
        <v>621</v>
      </c>
      <c r="AA176" t="s">
        <v>551</v>
      </c>
      <c r="AB176" t="s">
        <v>725</v>
      </c>
      <c r="AC176">
        <v>59</v>
      </c>
    </row>
    <row r="177" spans="1:29">
      <c r="A177" s="790">
        <v>45521</v>
      </c>
      <c r="D177">
        <v>21</v>
      </c>
      <c r="E177">
        <v>0</v>
      </c>
      <c r="F177">
        <v>0</v>
      </c>
      <c r="U177" t="s">
        <v>520</v>
      </c>
      <c r="V177" s="790">
        <v>45500</v>
      </c>
      <c r="W177" t="s">
        <v>521</v>
      </c>
      <c r="X177">
        <v>28800</v>
      </c>
      <c r="Y177">
        <v>15</v>
      </c>
      <c r="Z177" t="s">
        <v>621</v>
      </c>
      <c r="AA177" t="s">
        <v>551</v>
      </c>
      <c r="AB177" t="s">
        <v>725</v>
      </c>
      <c r="AC177">
        <v>59</v>
      </c>
    </row>
    <row r="178" spans="1:29">
      <c r="A178" s="790">
        <v>45522</v>
      </c>
      <c r="D178">
        <v>22</v>
      </c>
      <c r="E178">
        <v>0</v>
      </c>
      <c r="F178">
        <v>0</v>
      </c>
      <c r="U178" t="s">
        <v>520</v>
      </c>
      <c r="V178" s="790">
        <v>45500</v>
      </c>
      <c r="W178" t="s">
        <v>521</v>
      </c>
      <c r="X178">
        <v>28800</v>
      </c>
      <c r="Y178">
        <v>15</v>
      </c>
      <c r="Z178" t="s">
        <v>621</v>
      </c>
      <c r="AA178" t="s">
        <v>551</v>
      </c>
      <c r="AB178" t="s">
        <v>725</v>
      </c>
      <c r="AC178">
        <v>59</v>
      </c>
    </row>
    <row r="179" spans="1:29">
      <c r="A179" s="790">
        <v>45523</v>
      </c>
      <c r="D179">
        <v>23</v>
      </c>
      <c r="E179">
        <v>0</v>
      </c>
      <c r="F179">
        <v>0</v>
      </c>
      <c r="U179" t="s">
        <v>520</v>
      </c>
      <c r="V179" s="790">
        <v>45500</v>
      </c>
      <c r="W179" t="s">
        <v>521</v>
      </c>
      <c r="X179">
        <v>28800</v>
      </c>
      <c r="Y179">
        <v>15</v>
      </c>
      <c r="Z179" t="s">
        <v>621</v>
      </c>
      <c r="AA179" t="s">
        <v>551</v>
      </c>
      <c r="AB179" t="s">
        <v>725</v>
      </c>
      <c r="AC179">
        <v>59</v>
      </c>
    </row>
    <row r="180" spans="1:29">
      <c r="A180" s="790">
        <v>45524</v>
      </c>
      <c r="D180">
        <v>24</v>
      </c>
      <c r="E180">
        <v>0</v>
      </c>
      <c r="F180">
        <v>0</v>
      </c>
      <c r="U180" t="s">
        <v>520</v>
      </c>
      <c r="V180" s="790">
        <v>45500</v>
      </c>
      <c r="W180" t="s">
        <v>521</v>
      </c>
      <c r="X180">
        <v>28800</v>
      </c>
      <c r="Y180">
        <v>15</v>
      </c>
      <c r="Z180" t="s">
        <v>621</v>
      </c>
      <c r="AA180" t="s">
        <v>551</v>
      </c>
      <c r="AB180" t="s">
        <v>725</v>
      </c>
      <c r="AC180">
        <v>59</v>
      </c>
    </row>
    <row r="181" spans="1:29">
      <c r="A181" s="790">
        <v>45525</v>
      </c>
      <c r="D181">
        <v>25</v>
      </c>
      <c r="E181">
        <v>0</v>
      </c>
      <c r="F181">
        <v>0</v>
      </c>
      <c r="U181" t="s">
        <v>520</v>
      </c>
      <c r="V181" s="790">
        <v>45500</v>
      </c>
      <c r="W181" t="s">
        <v>521</v>
      </c>
      <c r="X181">
        <v>28800</v>
      </c>
      <c r="Y181">
        <v>15</v>
      </c>
      <c r="Z181" t="s">
        <v>621</v>
      </c>
      <c r="AA181" t="s">
        <v>551</v>
      </c>
      <c r="AB181" t="s">
        <v>725</v>
      </c>
      <c r="AC181">
        <v>59</v>
      </c>
    </row>
    <row r="182" spans="1:29">
      <c r="A182" s="790">
        <v>45526</v>
      </c>
      <c r="D182">
        <v>26</v>
      </c>
      <c r="E182">
        <v>0</v>
      </c>
      <c r="F182">
        <v>0</v>
      </c>
      <c r="U182" t="s">
        <v>520</v>
      </c>
      <c r="V182" s="790">
        <v>45500</v>
      </c>
      <c r="W182" t="s">
        <v>521</v>
      </c>
      <c r="X182">
        <v>28800</v>
      </c>
      <c r="Y182">
        <v>15</v>
      </c>
      <c r="Z182" t="s">
        <v>621</v>
      </c>
      <c r="AA182" t="s">
        <v>551</v>
      </c>
      <c r="AB182" t="s">
        <v>725</v>
      </c>
      <c r="AC182">
        <v>59</v>
      </c>
    </row>
    <row r="183" spans="1:29">
      <c r="A183" s="790">
        <v>45527</v>
      </c>
      <c r="D183">
        <v>27</v>
      </c>
      <c r="E183">
        <v>0</v>
      </c>
      <c r="F183">
        <v>0</v>
      </c>
      <c r="U183" t="s">
        <v>520</v>
      </c>
      <c r="V183" s="790">
        <v>45500</v>
      </c>
      <c r="W183" t="s">
        <v>521</v>
      </c>
      <c r="X183">
        <v>28800</v>
      </c>
      <c r="Y183">
        <v>15</v>
      </c>
      <c r="Z183" t="s">
        <v>621</v>
      </c>
      <c r="AA183" t="s">
        <v>551</v>
      </c>
      <c r="AB183" t="s">
        <v>725</v>
      </c>
      <c r="AC183">
        <v>59</v>
      </c>
    </row>
    <row r="184" spans="1:29">
      <c r="A184" s="790">
        <v>45528</v>
      </c>
      <c r="D184">
        <v>28</v>
      </c>
      <c r="E184">
        <v>0</v>
      </c>
      <c r="F184">
        <v>0</v>
      </c>
      <c r="U184" t="s">
        <v>520</v>
      </c>
      <c r="V184" s="790">
        <v>45500</v>
      </c>
      <c r="W184" t="s">
        <v>521</v>
      </c>
      <c r="X184">
        <v>28800</v>
      </c>
      <c r="Y184">
        <v>15</v>
      </c>
      <c r="Z184" t="s">
        <v>621</v>
      </c>
      <c r="AA184" t="s">
        <v>551</v>
      </c>
      <c r="AB184" t="s">
        <v>725</v>
      </c>
      <c r="AC184">
        <v>59</v>
      </c>
    </row>
    <row r="185" spans="1:29">
      <c r="A185" s="790">
        <v>45529</v>
      </c>
      <c r="D185">
        <v>29</v>
      </c>
      <c r="E185">
        <v>0</v>
      </c>
      <c r="F185">
        <v>0</v>
      </c>
      <c r="U185" t="s">
        <v>520</v>
      </c>
      <c r="V185" s="790">
        <v>45500</v>
      </c>
      <c r="W185" t="s">
        <v>521</v>
      </c>
      <c r="X185">
        <v>28800</v>
      </c>
      <c r="Y185">
        <v>15</v>
      </c>
      <c r="Z185" t="s">
        <v>621</v>
      </c>
      <c r="AA185" t="s">
        <v>551</v>
      </c>
      <c r="AB185" t="s">
        <v>725</v>
      </c>
      <c r="AC185">
        <v>59</v>
      </c>
    </row>
    <row r="186" spans="1:29">
      <c r="A186" s="790">
        <v>45530</v>
      </c>
      <c r="D186">
        <v>30</v>
      </c>
      <c r="E186">
        <v>0</v>
      </c>
      <c r="F186">
        <v>0</v>
      </c>
      <c r="U186" t="s">
        <v>520</v>
      </c>
      <c r="V186" s="790">
        <v>45500</v>
      </c>
      <c r="W186" t="s">
        <v>521</v>
      </c>
      <c r="X186">
        <v>28800</v>
      </c>
      <c r="Y186">
        <v>15</v>
      </c>
      <c r="Z186" t="s">
        <v>621</v>
      </c>
      <c r="AA186" t="s">
        <v>551</v>
      </c>
      <c r="AB186" t="s">
        <v>725</v>
      </c>
      <c r="AC186">
        <v>59</v>
      </c>
    </row>
    <row r="187" spans="1:29">
      <c r="A187" s="790">
        <v>45531</v>
      </c>
      <c r="D187">
        <v>31</v>
      </c>
      <c r="E187">
        <v>0</v>
      </c>
      <c r="F187">
        <v>0</v>
      </c>
      <c r="U187" t="s">
        <v>520</v>
      </c>
      <c r="V187" s="790">
        <v>45500</v>
      </c>
      <c r="W187" t="s">
        <v>521</v>
      </c>
      <c r="X187">
        <v>28800</v>
      </c>
      <c r="Y187">
        <v>15</v>
      </c>
      <c r="Z187" t="s">
        <v>621</v>
      </c>
      <c r="AA187" t="s">
        <v>551</v>
      </c>
      <c r="AB187" t="s">
        <v>725</v>
      </c>
      <c r="AC187">
        <v>59</v>
      </c>
    </row>
    <row r="188" spans="1:29">
      <c r="A188" s="790">
        <v>45532</v>
      </c>
      <c r="D188">
        <v>32</v>
      </c>
      <c r="E188">
        <v>0</v>
      </c>
      <c r="F188">
        <v>0</v>
      </c>
      <c r="U188" t="s">
        <v>520</v>
      </c>
      <c r="V188" s="790">
        <v>45500</v>
      </c>
      <c r="W188" t="s">
        <v>521</v>
      </c>
      <c r="X188">
        <v>28800</v>
      </c>
      <c r="Y188">
        <v>15</v>
      </c>
      <c r="Z188" t="s">
        <v>621</v>
      </c>
      <c r="AA188" t="s">
        <v>551</v>
      </c>
      <c r="AB188" t="s">
        <v>725</v>
      </c>
      <c r="AC188">
        <v>59</v>
      </c>
    </row>
    <row r="189" spans="1:29">
      <c r="A189" s="790">
        <v>45533</v>
      </c>
      <c r="D189">
        <v>33</v>
      </c>
      <c r="E189">
        <v>0</v>
      </c>
      <c r="F189">
        <v>0</v>
      </c>
      <c r="U189" t="s">
        <v>520</v>
      </c>
      <c r="V189" s="790">
        <v>45500</v>
      </c>
      <c r="W189" t="s">
        <v>521</v>
      </c>
      <c r="X189">
        <v>28800</v>
      </c>
      <c r="Y189">
        <v>15</v>
      </c>
      <c r="Z189" t="s">
        <v>621</v>
      </c>
      <c r="AA189" t="s">
        <v>551</v>
      </c>
      <c r="AB189" t="s">
        <v>725</v>
      </c>
      <c r="AC189">
        <v>59</v>
      </c>
    </row>
    <row r="190" spans="1:29">
      <c r="A190" s="790">
        <v>45534</v>
      </c>
      <c r="D190">
        <v>34</v>
      </c>
      <c r="E190">
        <v>0</v>
      </c>
      <c r="F190">
        <v>0</v>
      </c>
      <c r="U190" t="s">
        <v>520</v>
      </c>
      <c r="V190" s="790">
        <v>45500</v>
      </c>
      <c r="W190" t="s">
        <v>521</v>
      </c>
      <c r="X190">
        <v>28800</v>
      </c>
      <c r="Y190">
        <v>15</v>
      </c>
      <c r="Z190" t="s">
        <v>621</v>
      </c>
      <c r="AA190" t="s">
        <v>551</v>
      </c>
      <c r="AB190" t="s">
        <v>725</v>
      </c>
      <c r="AC190">
        <v>59</v>
      </c>
    </row>
    <row r="191" spans="1:29">
      <c r="A191" s="790">
        <v>45535</v>
      </c>
      <c r="D191">
        <v>35</v>
      </c>
      <c r="E191">
        <v>0</v>
      </c>
      <c r="F191">
        <v>0</v>
      </c>
      <c r="U191" t="s">
        <v>520</v>
      </c>
      <c r="V191" s="790">
        <v>45500</v>
      </c>
      <c r="W191" t="s">
        <v>521</v>
      </c>
      <c r="X191">
        <v>28800</v>
      </c>
      <c r="Y191">
        <v>15</v>
      </c>
      <c r="Z191" t="s">
        <v>621</v>
      </c>
      <c r="AA191" t="s">
        <v>551</v>
      </c>
      <c r="AB191" t="s">
        <v>725</v>
      </c>
      <c r="AC191">
        <v>59</v>
      </c>
    </row>
    <row r="192" spans="1:29">
      <c r="A192" s="790">
        <v>45536</v>
      </c>
      <c r="D192">
        <v>36</v>
      </c>
      <c r="E192">
        <v>0</v>
      </c>
      <c r="F192">
        <v>0</v>
      </c>
      <c r="U192" t="s">
        <v>520</v>
      </c>
      <c r="V192" s="790">
        <v>45500</v>
      </c>
      <c r="W192" t="s">
        <v>521</v>
      </c>
      <c r="X192">
        <v>28800</v>
      </c>
      <c r="Y192">
        <v>15</v>
      </c>
      <c r="Z192" t="s">
        <v>621</v>
      </c>
      <c r="AA192" t="s">
        <v>551</v>
      </c>
      <c r="AB192" t="s">
        <v>725</v>
      </c>
      <c r="AC192">
        <v>59</v>
      </c>
    </row>
    <row r="193" spans="1:29">
      <c r="A193" s="790">
        <v>45537</v>
      </c>
      <c r="D193">
        <v>37</v>
      </c>
      <c r="E193">
        <v>0</v>
      </c>
      <c r="F193">
        <v>0</v>
      </c>
      <c r="U193" t="s">
        <v>520</v>
      </c>
      <c r="V193" s="790">
        <v>45500</v>
      </c>
      <c r="W193" t="s">
        <v>521</v>
      </c>
      <c r="X193">
        <v>28800</v>
      </c>
      <c r="Y193">
        <v>15</v>
      </c>
      <c r="Z193" t="s">
        <v>621</v>
      </c>
      <c r="AA193" t="s">
        <v>551</v>
      </c>
      <c r="AB193" t="s">
        <v>725</v>
      </c>
      <c r="AC193">
        <v>59</v>
      </c>
    </row>
    <row r="194" spans="1:29">
      <c r="A194" s="790">
        <v>45538</v>
      </c>
      <c r="D194">
        <v>38</v>
      </c>
      <c r="E194">
        <v>0</v>
      </c>
      <c r="F194">
        <v>0</v>
      </c>
      <c r="U194" t="s">
        <v>520</v>
      </c>
      <c r="V194" s="790">
        <v>45500</v>
      </c>
      <c r="W194" t="s">
        <v>521</v>
      </c>
      <c r="X194">
        <v>28800</v>
      </c>
      <c r="Y194">
        <v>15</v>
      </c>
      <c r="Z194" t="s">
        <v>621</v>
      </c>
      <c r="AA194" t="s">
        <v>551</v>
      </c>
      <c r="AB194" t="s">
        <v>725</v>
      </c>
      <c r="AC194">
        <v>59</v>
      </c>
    </row>
    <row r="195" spans="1:29">
      <c r="A195" s="790">
        <v>45539</v>
      </c>
      <c r="D195">
        <v>39</v>
      </c>
      <c r="E195">
        <v>0</v>
      </c>
      <c r="F195">
        <v>0</v>
      </c>
      <c r="U195" t="s">
        <v>520</v>
      </c>
      <c r="V195" s="790">
        <v>45500</v>
      </c>
      <c r="W195" t="s">
        <v>521</v>
      </c>
      <c r="X195">
        <v>28800</v>
      </c>
      <c r="Y195">
        <v>15</v>
      </c>
      <c r="Z195" t="s">
        <v>621</v>
      </c>
      <c r="AA195" t="s">
        <v>551</v>
      </c>
      <c r="AB195" t="s">
        <v>725</v>
      </c>
      <c r="AC195">
        <v>59</v>
      </c>
    </row>
    <row r="196" spans="1:29">
      <c r="A196" s="790">
        <v>45540</v>
      </c>
      <c r="D196">
        <v>40</v>
      </c>
      <c r="E196">
        <v>0</v>
      </c>
      <c r="F196">
        <v>0</v>
      </c>
      <c r="U196" t="s">
        <v>520</v>
      </c>
      <c r="V196" s="790">
        <v>45500</v>
      </c>
      <c r="W196" t="s">
        <v>521</v>
      </c>
      <c r="X196">
        <v>28800</v>
      </c>
      <c r="Y196">
        <v>15</v>
      </c>
      <c r="Z196" t="s">
        <v>621</v>
      </c>
      <c r="AA196" t="s">
        <v>551</v>
      </c>
      <c r="AB196" t="s">
        <v>725</v>
      </c>
      <c r="AC196">
        <v>59</v>
      </c>
    </row>
    <row r="197" spans="1:29">
      <c r="A197" s="790">
        <v>45541</v>
      </c>
      <c r="D197">
        <v>41</v>
      </c>
      <c r="H197">
        <v>0</v>
      </c>
      <c r="U197" t="s">
        <v>520</v>
      </c>
      <c r="V197" s="790">
        <v>45500</v>
      </c>
      <c r="W197" t="s">
        <v>521</v>
      </c>
      <c r="X197">
        <v>28800</v>
      </c>
      <c r="Y197">
        <v>15</v>
      </c>
      <c r="Z197" t="s">
        <v>621</v>
      </c>
      <c r="AA197" t="s">
        <v>551</v>
      </c>
      <c r="AB197" t="s">
        <v>725</v>
      </c>
      <c r="AC197">
        <v>59</v>
      </c>
    </row>
    <row r="198" spans="1:29">
      <c r="A198" s="790">
        <v>45542</v>
      </c>
      <c r="D198">
        <v>42</v>
      </c>
      <c r="H198">
        <v>0</v>
      </c>
      <c r="U198" t="s">
        <v>520</v>
      </c>
      <c r="V198" s="790">
        <v>45500</v>
      </c>
      <c r="W198" t="s">
        <v>521</v>
      </c>
      <c r="X198">
        <v>28800</v>
      </c>
      <c r="Y198">
        <v>15</v>
      </c>
      <c r="Z198" t="s">
        <v>621</v>
      </c>
      <c r="AA198" t="s">
        <v>551</v>
      </c>
      <c r="AB198" t="s">
        <v>725</v>
      </c>
      <c r="AC198">
        <v>59</v>
      </c>
    </row>
    <row r="199" spans="1:29">
      <c r="A199" s="790">
        <v>45543</v>
      </c>
      <c r="D199">
        <v>43</v>
      </c>
      <c r="H199">
        <v>0</v>
      </c>
      <c r="U199" t="s">
        <v>520</v>
      </c>
      <c r="V199" s="790">
        <v>45500</v>
      </c>
      <c r="W199" t="s">
        <v>521</v>
      </c>
      <c r="X199">
        <v>28800</v>
      </c>
      <c r="Y199">
        <v>15</v>
      </c>
      <c r="Z199" t="s">
        <v>621</v>
      </c>
      <c r="AA199" t="s">
        <v>551</v>
      </c>
      <c r="AB199" t="s">
        <v>725</v>
      </c>
      <c r="AC199">
        <v>59</v>
      </c>
    </row>
    <row r="200" spans="1:29">
      <c r="A200" s="790">
        <v>45544</v>
      </c>
      <c r="D200">
        <v>44</v>
      </c>
      <c r="H200">
        <v>0</v>
      </c>
      <c r="U200" t="s">
        <v>520</v>
      </c>
      <c r="V200" s="790">
        <v>45500</v>
      </c>
      <c r="W200" t="s">
        <v>521</v>
      </c>
      <c r="X200">
        <v>28800</v>
      </c>
      <c r="Y200">
        <v>15</v>
      </c>
      <c r="Z200" t="s">
        <v>621</v>
      </c>
      <c r="AA200" t="s">
        <v>551</v>
      </c>
      <c r="AB200" t="s">
        <v>725</v>
      </c>
      <c r="AC200">
        <v>59</v>
      </c>
    </row>
    <row r="201" spans="1:29">
      <c r="A201" s="790">
        <v>45545</v>
      </c>
      <c r="D201">
        <v>45</v>
      </c>
      <c r="H201">
        <v>0</v>
      </c>
      <c r="U201" t="s">
        <v>520</v>
      </c>
      <c r="V201" s="790">
        <v>45500</v>
      </c>
      <c r="W201" t="s">
        <v>521</v>
      </c>
      <c r="X201">
        <v>28800</v>
      </c>
      <c r="Y201">
        <v>15</v>
      </c>
      <c r="Z201" t="s">
        <v>621</v>
      </c>
      <c r="AA201" t="s">
        <v>551</v>
      </c>
      <c r="AB201" t="s">
        <v>725</v>
      </c>
      <c r="AC201">
        <v>59</v>
      </c>
    </row>
    <row r="202" spans="1:29">
      <c r="A202" s="790">
        <v>45546</v>
      </c>
      <c r="D202">
        <v>46</v>
      </c>
      <c r="H202">
        <v>0</v>
      </c>
      <c r="U202" t="s">
        <v>520</v>
      </c>
      <c r="V202" s="790">
        <v>45500</v>
      </c>
      <c r="W202" t="s">
        <v>521</v>
      </c>
      <c r="X202">
        <v>28800</v>
      </c>
      <c r="Y202">
        <v>15</v>
      </c>
      <c r="Z202" t="s">
        <v>621</v>
      </c>
      <c r="AA202" t="s">
        <v>551</v>
      </c>
      <c r="AB202" t="s">
        <v>725</v>
      </c>
      <c r="AC202">
        <v>59</v>
      </c>
    </row>
    <row r="203" spans="1:29">
      <c r="A203" s="790">
        <v>45547</v>
      </c>
      <c r="D203">
        <v>47</v>
      </c>
      <c r="H203">
        <v>0</v>
      </c>
      <c r="U203" t="s">
        <v>520</v>
      </c>
      <c r="V203" s="790">
        <v>45500</v>
      </c>
      <c r="W203" t="s">
        <v>521</v>
      </c>
      <c r="X203">
        <v>28800</v>
      </c>
      <c r="Y203">
        <v>15</v>
      </c>
      <c r="Z203" t="s">
        <v>621</v>
      </c>
      <c r="AA203" t="s">
        <v>551</v>
      </c>
      <c r="AB203" t="s">
        <v>725</v>
      </c>
      <c r="AC203">
        <v>59</v>
      </c>
    </row>
    <row r="204" spans="1:29">
      <c r="A204" s="790">
        <v>45548</v>
      </c>
      <c r="D204">
        <v>48</v>
      </c>
      <c r="H204">
        <v>0</v>
      </c>
      <c r="U204" t="s">
        <v>520</v>
      </c>
      <c r="V204" s="790">
        <v>45500</v>
      </c>
      <c r="W204" t="s">
        <v>521</v>
      </c>
      <c r="X204">
        <v>28800</v>
      </c>
      <c r="Y204">
        <v>15</v>
      </c>
      <c r="Z204" t="s">
        <v>621</v>
      </c>
      <c r="AA204" t="s">
        <v>551</v>
      </c>
      <c r="AB204" t="s">
        <v>725</v>
      </c>
      <c r="AC204">
        <v>59</v>
      </c>
    </row>
    <row r="205" spans="1:29">
      <c r="A205" s="790">
        <v>45549</v>
      </c>
      <c r="D205">
        <v>49</v>
      </c>
      <c r="H205">
        <v>0</v>
      </c>
      <c r="U205" t="s">
        <v>520</v>
      </c>
      <c r="V205" s="790">
        <v>45500</v>
      </c>
      <c r="W205" t="s">
        <v>521</v>
      </c>
      <c r="X205">
        <v>28800</v>
      </c>
      <c r="Y205">
        <v>15</v>
      </c>
      <c r="Z205" t="s">
        <v>621</v>
      </c>
      <c r="AA205" t="s">
        <v>551</v>
      </c>
      <c r="AB205" t="s">
        <v>725</v>
      </c>
      <c r="AC205">
        <v>59</v>
      </c>
    </row>
    <row r="206" spans="1:29">
      <c r="A206" s="790">
        <v>45499</v>
      </c>
      <c r="D206">
        <v>0</v>
      </c>
      <c r="E206">
        <v>0</v>
      </c>
      <c r="F206">
        <v>0</v>
      </c>
      <c r="U206" t="s">
        <v>522</v>
      </c>
      <c r="V206" s="790">
        <v>45499</v>
      </c>
      <c r="W206" t="s">
        <v>521</v>
      </c>
      <c r="X206">
        <v>28100</v>
      </c>
      <c r="Y206">
        <v>14.635416666666666</v>
      </c>
      <c r="Z206" t="s">
        <v>622</v>
      </c>
      <c r="AA206" t="s">
        <v>551</v>
      </c>
      <c r="AB206" t="s">
        <v>725</v>
      </c>
      <c r="AC206">
        <v>59</v>
      </c>
    </row>
    <row r="207" spans="1:29">
      <c r="A207" s="790">
        <v>45500</v>
      </c>
      <c r="B207">
        <v>27</v>
      </c>
      <c r="C207">
        <v>32</v>
      </c>
      <c r="D207">
        <v>1</v>
      </c>
      <c r="E207">
        <v>18</v>
      </c>
      <c r="F207">
        <v>65</v>
      </c>
      <c r="G207">
        <v>0.8</v>
      </c>
      <c r="H207">
        <v>400</v>
      </c>
      <c r="I207">
        <v>351</v>
      </c>
      <c r="J207">
        <v>40</v>
      </c>
      <c r="K207">
        <v>0.66</v>
      </c>
      <c r="L207">
        <v>0.62</v>
      </c>
      <c r="M207">
        <v>35</v>
      </c>
      <c r="N207">
        <v>33.200000000000003</v>
      </c>
      <c r="O207">
        <v>1.38</v>
      </c>
      <c r="P207">
        <v>2.0699999999999998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45499</v>
      </c>
      <c r="W207" t="s">
        <v>521</v>
      </c>
      <c r="X207">
        <v>28100</v>
      </c>
      <c r="Y207">
        <v>14.635416666666666</v>
      </c>
      <c r="Z207" t="s">
        <v>622</v>
      </c>
      <c r="AA207" t="s">
        <v>551</v>
      </c>
      <c r="AB207" t="s">
        <v>725</v>
      </c>
      <c r="AC207">
        <v>59</v>
      </c>
    </row>
    <row r="208" spans="1:29">
      <c r="A208" s="790">
        <v>45501</v>
      </c>
      <c r="B208">
        <v>27</v>
      </c>
      <c r="C208">
        <v>35</v>
      </c>
      <c r="D208">
        <v>2</v>
      </c>
      <c r="E208">
        <v>8</v>
      </c>
      <c r="F208">
        <v>5</v>
      </c>
      <c r="G208">
        <v>1</v>
      </c>
      <c r="H208">
        <v>500</v>
      </c>
      <c r="I208">
        <v>44</v>
      </c>
      <c r="J208">
        <v>36</v>
      </c>
      <c r="K208">
        <v>0.68</v>
      </c>
      <c r="L208">
        <v>0.47</v>
      </c>
      <c r="M208">
        <v>36.6</v>
      </c>
      <c r="N208">
        <v>33.200000000000003</v>
      </c>
      <c r="O208">
        <v>1.36</v>
      </c>
      <c r="P208">
        <v>24.47</v>
      </c>
      <c r="Q208">
        <v>0</v>
      </c>
      <c r="R208">
        <v>0</v>
      </c>
      <c r="S208">
        <v>1</v>
      </c>
      <c r="T208">
        <v>3</v>
      </c>
      <c r="U208" t="s">
        <v>522</v>
      </c>
      <c r="V208" s="790">
        <v>45499</v>
      </c>
      <c r="W208" t="s">
        <v>521</v>
      </c>
      <c r="X208">
        <v>28100</v>
      </c>
      <c r="Y208">
        <v>14.635416666666666</v>
      </c>
      <c r="Z208" t="s">
        <v>622</v>
      </c>
      <c r="AA208" t="s">
        <v>551</v>
      </c>
      <c r="AB208" t="s">
        <v>725</v>
      </c>
      <c r="AC208">
        <v>59</v>
      </c>
    </row>
    <row r="209" spans="1:29">
      <c r="A209" s="790">
        <v>45502</v>
      </c>
      <c r="D209">
        <v>3</v>
      </c>
      <c r="E209">
        <v>0</v>
      </c>
      <c r="F209">
        <v>0</v>
      </c>
      <c r="G209">
        <v>1</v>
      </c>
      <c r="H209">
        <v>500</v>
      </c>
      <c r="I209">
        <v>44</v>
      </c>
      <c r="J209">
        <v>36</v>
      </c>
      <c r="K209">
        <v>0.68</v>
      </c>
      <c r="L209">
        <v>0.47</v>
      </c>
      <c r="M209">
        <v>36.6</v>
      </c>
      <c r="N209">
        <v>33.200000000000003</v>
      </c>
      <c r="O209">
        <v>1.36</v>
      </c>
      <c r="P209">
        <v>24.47</v>
      </c>
      <c r="Q209">
        <v>0</v>
      </c>
      <c r="R209">
        <v>0</v>
      </c>
      <c r="S209">
        <v>1</v>
      </c>
      <c r="T209">
        <v>3</v>
      </c>
      <c r="U209" t="s">
        <v>522</v>
      </c>
      <c r="V209" s="790">
        <v>45499</v>
      </c>
      <c r="W209" t="s">
        <v>521</v>
      </c>
      <c r="X209">
        <v>28100</v>
      </c>
      <c r="Y209">
        <v>14.635416666666666</v>
      </c>
      <c r="Z209" t="s">
        <v>622</v>
      </c>
      <c r="AA209" t="s">
        <v>551</v>
      </c>
      <c r="AB209" t="s">
        <v>725</v>
      </c>
      <c r="AC209">
        <v>59</v>
      </c>
    </row>
    <row r="210" spans="1:29">
      <c r="A210" s="790">
        <v>45503</v>
      </c>
      <c r="D210">
        <v>4</v>
      </c>
      <c r="E210">
        <v>0</v>
      </c>
      <c r="F210">
        <v>0</v>
      </c>
      <c r="U210" t="s">
        <v>522</v>
      </c>
      <c r="V210" s="790">
        <v>45499</v>
      </c>
      <c r="W210" t="s">
        <v>521</v>
      </c>
      <c r="X210">
        <v>28100</v>
      </c>
      <c r="Y210">
        <v>14.635416666666666</v>
      </c>
      <c r="Z210" t="s">
        <v>622</v>
      </c>
      <c r="AA210" t="s">
        <v>551</v>
      </c>
      <c r="AB210" t="s">
        <v>725</v>
      </c>
      <c r="AC210">
        <v>59</v>
      </c>
    </row>
    <row r="211" spans="1:29">
      <c r="A211" s="790">
        <v>45504</v>
      </c>
      <c r="D211">
        <v>5</v>
      </c>
      <c r="E211">
        <v>0</v>
      </c>
      <c r="F211">
        <v>0</v>
      </c>
      <c r="U211" t="s">
        <v>522</v>
      </c>
      <c r="V211" s="790">
        <v>45499</v>
      </c>
      <c r="W211" t="s">
        <v>521</v>
      </c>
      <c r="X211">
        <v>28100</v>
      </c>
      <c r="Y211">
        <v>14.635416666666666</v>
      </c>
      <c r="Z211" t="s">
        <v>622</v>
      </c>
      <c r="AA211" t="s">
        <v>551</v>
      </c>
      <c r="AB211" t="s">
        <v>725</v>
      </c>
      <c r="AC211">
        <v>59</v>
      </c>
    </row>
    <row r="212" spans="1:29">
      <c r="A212" s="790">
        <v>45505</v>
      </c>
      <c r="D212">
        <v>6</v>
      </c>
      <c r="E212">
        <v>0</v>
      </c>
      <c r="F212">
        <v>0</v>
      </c>
      <c r="U212" t="s">
        <v>522</v>
      </c>
      <c r="V212" s="790">
        <v>45499</v>
      </c>
      <c r="W212" t="s">
        <v>521</v>
      </c>
      <c r="X212">
        <v>28100</v>
      </c>
      <c r="Y212">
        <v>14.635416666666666</v>
      </c>
      <c r="Z212" t="s">
        <v>622</v>
      </c>
      <c r="AA212" t="s">
        <v>551</v>
      </c>
      <c r="AB212" t="s">
        <v>725</v>
      </c>
      <c r="AC212">
        <v>59</v>
      </c>
    </row>
    <row r="213" spans="1:29">
      <c r="A213" s="790">
        <v>45506</v>
      </c>
      <c r="D213">
        <v>7</v>
      </c>
      <c r="E213">
        <v>0</v>
      </c>
      <c r="F213">
        <v>0</v>
      </c>
      <c r="U213" t="s">
        <v>522</v>
      </c>
      <c r="V213" s="790">
        <v>45499</v>
      </c>
      <c r="W213" t="s">
        <v>521</v>
      </c>
      <c r="X213">
        <v>28100</v>
      </c>
      <c r="Y213">
        <v>14.635416666666666</v>
      </c>
      <c r="Z213" t="s">
        <v>622</v>
      </c>
      <c r="AA213" t="s">
        <v>551</v>
      </c>
      <c r="AB213" t="s">
        <v>725</v>
      </c>
      <c r="AC213">
        <v>59</v>
      </c>
    </row>
    <row r="214" spans="1:29">
      <c r="A214" s="790">
        <v>45507</v>
      </c>
      <c r="D214">
        <v>8</v>
      </c>
      <c r="E214">
        <v>0</v>
      </c>
      <c r="F214">
        <v>0</v>
      </c>
      <c r="U214" t="s">
        <v>522</v>
      </c>
      <c r="V214" s="790">
        <v>45499</v>
      </c>
      <c r="W214" t="s">
        <v>521</v>
      </c>
      <c r="X214">
        <v>28100</v>
      </c>
      <c r="Y214">
        <v>14.635416666666666</v>
      </c>
      <c r="Z214" t="s">
        <v>622</v>
      </c>
      <c r="AA214" t="s">
        <v>551</v>
      </c>
      <c r="AB214" t="s">
        <v>725</v>
      </c>
      <c r="AC214">
        <v>59</v>
      </c>
    </row>
    <row r="215" spans="1:29">
      <c r="A215" s="790">
        <v>45508</v>
      </c>
      <c r="D215">
        <v>9</v>
      </c>
      <c r="E215">
        <v>0</v>
      </c>
      <c r="F215">
        <v>0</v>
      </c>
      <c r="U215" t="s">
        <v>522</v>
      </c>
      <c r="V215" s="790">
        <v>45499</v>
      </c>
      <c r="W215" t="s">
        <v>521</v>
      </c>
      <c r="X215">
        <v>28100</v>
      </c>
      <c r="Y215">
        <v>14.635416666666666</v>
      </c>
      <c r="Z215" t="s">
        <v>622</v>
      </c>
      <c r="AA215" t="s">
        <v>551</v>
      </c>
      <c r="AB215" t="s">
        <v>725</v>
      </c>
      <c r="AC215">
        <v>59</v>
      </c>
    </row>
    <row r="216" spans="1:29">
      <c r="A216" s="790">
        <v>45509</v>
      </c>
      <c r="D216">
        <v>10</v>
      </c>
      <c r="E216">
        <v>0</v>
      </c>
      <c r="F216">
        <v>0</v>
      </c>
      <c r="U216" t="s">
        <v>522</v>
      </c>
      <c r="V216" s="790">
        <v>45499</v>
      </c>
      <c r="W216" t="s">
        <v>521</v>
      </c>
      <c r="X216">
        <v>28100</v>
      </c>
      <c r="Y216">
        <v>14.635416666666666</v>
      </c>
      <c r="Z216" t="s">
        <v>622</v>
      </c>
      <c r="AA216" t="s">
        <v>551</v>
      </c>
      <c r="AB216" t="s">
        <v>725</v>
      </c>
      <c r="AC216">
        <v>59</v>
      </c>
    </row>
    <row r="217" spans="1:29">
      <c r="A217" s="790">
        <v>45510</v>
      </c>
      <c r="D217">
        <v>11</v>
      </c>
      <c r="E217">
        <v>0</v>
      </c>
      <c r="F217">
        <v>0</v>
      </c>
      <c r="U217" t="s">
        <v>522</v>
      </c>
      <c r="V217" s="790">
        <v>45499</v>
      </c>
      <c r="W217" t="s">
        <v>521</v>
      </c>
      <c r="X217">
        <v>28100</v>
      </c>
      <c r="Y217">
        <v>14.635416666666666</v>
      </c>
      <c r="Z217" t="s">
        <v>622</v>
      </c>
      <c r="AA217" t="s">
        <v>551</v>
      </c>
      <c r="AB217" t="s">
        <v>725</v>
      </c>
      <c r="AC217">
        <v>59</v>
      </c>
    </row>
    <row r="218" spans="1:29">
      <c r="A218" s="790">
        <v>45511</v>
      </c>
      <c r="D218">
        <v>12</v>
      </c>
      <c r="E218">
        <v>0</v>
      </c>
      <c r="F218">
        <v>0</v>
      </c>
      <c r="U218" t="s">
        <v>522</v>
      </c>
      <c r="V218" s="790">
        <v>45499</v>
      </c>
      <c r="W218" t="s">
        <v>521</v>
      </c>
      <c r="X218">
        <v>28100</v>
      </c>
      <c r="Y218">
        <v>14.635416666666666</v>
      </c>
      <c r="Z218" t="s">
        <v>622</v>
      </c>
      <c r="AA218" t="s">
        <v>551</v>
      </c>
      <c r="AB218" t="s">
        <v>725</v>
      </c>
      <c r="AC218">
        <v>59</v>
      </c>
    </row>
    <row r="219" spans="1:29">
      <c r="A219" s="790">
        <v>45512</v>
      </c>
      <c r="D219">
        <v>13</v>
      </c>
      <c r="E219">
        <v>0</v>
      </c>
      <c r="F219">
        <v>0</v>
      </c>
      <c r="U219" t="s">
        <v>522</v>
      </c>
      <c r="V219" s="790">
        <v>45499</v>
      </c>
      <c r="W219" t="s">
        <v>521</v>
      </c>
      <c r="X219">
        <v>28100</v>
      </c>
      <c r="Y219">
        <v>14.635416666666666</v>
      </c>
      <c r="Z219" t="s">
        <v>622</v>
      </c>
      <c r="AA219" t="s">
        <v>551</v>
      </c>
      <c r="AB219" t="s">
        <v>725</v>
      </c>
      <c r="AC219">
        <v>59</v>
      </c>
    </row>
    <row r="220" spans="1:29">
      <c r="A220" s="790">
        <v>45513</v>
      </c>
      <c r="D220">
        <v>14</v>
      </c>
      <c r="E220">
        <v>0</v>
      </c>
      <c r="F220">
        <v>0</v>
      </c>
      <c r="U220" t="s">
        <v>522</v>
      </c>
      <c r="V220" s="790">
        <v>45499</v>
      </c>
      <c r="W220" t="s">
        <v>521</v>
      </c>
      <c r="X220">
        <v>28100</v>
      </c>
      <c r="Y220">
        <v>14.635416666666666</v>
      </c>
      <c r="Z220" t="s">
        <v>622</v>
      </c>
      <c r="AA220" t="s">
        <v>551</v>
      </c>
      <c r="AB220" t="s">
        <v>725</v>
      </c>
      <c r="AC220">
        <v>59</v>
      </c>
    </row>
    <row r="221" spans="1:29">
      <c r="A221" s="790">
        <v>45514</v>
      </c>
      <c r="D221">
        <v>15</v>
      </c>
      <c r="E221">
        <v>0</v>
      </c>
      <c r="F221">
        <v>0</v>
      </c>
      <c r="U221" t="s">
        <v>522</v>
      </c>
      <c r="V221" s="790">
        <v>45499</v>
      </c>
      <c r="W221" t="s">
        <v>521</v>
      </c>
      <c r="X221">
        <v>28100</v>
      </c>
      <c r="Y221">
        <v>14.635416666666666</v>
      </c>
      <c r="Z221" t="s">
        <v>622</v>
      </c>
      <c r="AA221" t="s">
        <v>551</v>
      </c>
      <c r="AB221" t="s">
        <v>725</v>
      </c>
      <c r="AC221">
        <v>59</v>
      </c>
    </row>
    <row r="222" spans="1:29">
      <c r="A222" s="790">
        <v>45515</v>
      </c>
      <c r="D222">
        <v>16</v>
      </c>
      <c r="E222">
        <v>0</v>
      </c>
      <c r="F222">
        <v>0</v>
      </c>
      <c r="U222" t="s">
        <v>522</v>
      </c>
      <c r="V222" s="790">
        <v>45499</v>
      </c>
      <c r="W222" t="s">
        <v>521</v>
      </c>
      <c r="X222">
        <v>28100</v>
      </c>
      <c r="Y222">
        <v>14.635416666666666</v>
      </c>
      <c r="Z222" t="s">
        <v>622</v>
      </c>
      <c r="AA222" t="s">
        <v>551</v>
      </c>
      <c r="AB222" t="s">
        <v>725</v>
      </c>
      <c r="AC222">
        <v>59</v>
      </c>
    </row>
    <row r="223" spans="1:29">
      <c r="A223" s="790">
        <v>45516</v>
      </c>
      <c r="D223">
        <v>17</v>
      </c>
      <c r="E223">
        <v>0</v>
      </c>
      <c r="F223">
        <v>0</v>
      </c>
      <c r="U223" t="s">
        <v>522</v>
      </c>
      <c r="V223" s="790">
        <v>45499</v>
      </c>
      <c r="W223" t="s">
        <v>521</v>
      </c>
      <c r="X223">
        <v>28100</v>
      </c>
      <c r="Y223">
        <v>14.635416666666666</v>
      </c>
      <c r="Z223" t="s">
        <v>622</v>
      </c>
      <c r="AA223" t="s">
        <v>551</v>
      </c>
      <c r="AB223" t="s">
        <v>725</v>
      </c>
      <c r="AC223">
        <v>59</v>
      </c>
    </row>
    <row r="224" spans="1:29">
      <c r="A224" s="790">
        <v>45517</v>
      </c>
      <c r="D224">
        <v>18</v>
      </c>
      <c r="E224">
        <v>0</v>
      </c>
      <c r="F224">
        <v>0</v>
      </c>
      <c r="U224" t="s">
        <v>522</v>
      </c>
      <c r="V224" s="790">
        <v>45499</v>
      </c>
      <c r="W224" t="s">
        <v>521</v>
      </c>
      <c r="X224">
        <v>28100</v>
      </c>
      <c r="Y224">
        <v>14.635416666666666</v>
      </c>
      <c r="Z224" t="s">
        <v>622</v>
      </c>
      <c r="AA224" t="s">
        <v>551</v>
      </c>
      <c r="AB224" t="s">
        <v>725</v>
      </c>
      <c r="AC224">
        <v>59</v>
      </c>
    </row>
    <row r="225" spans="1:29">
      <c r="A225" s="790">
        <v>45518</v>
      </c>
      <c r="D225">
        <v>19</v>
      </c>
      <c r="E225">
        <v>0</v>
      </c>
      <c r="F225">
        <v>0</v>
      </c>
      <c r="U225" t="s">
        <v>522</v>
      </c>
      <c r="V225" s="790">
        <v>45499</v>
      </c>
      <c r="W225" t="s">
        <v>521</v>
      </c>
      <c r="X225">
        <v>28100</v>
      </c>
      <c r="Y225">
        <v>14.635416666666666</v>
      </c>
      <c r="Z225" t="s">
        <v>622</v>
      </c>
      <c r="AA225" t="s">
        <v>551</v>
      </c>
      <c r="AB225" t="s">
        <v>725</v>
      </c>
      <c r="AC225">
        <v>59</v>
      </c>
    </row>
    <row r="226" spans="1:29">
      <c r="A226" s="790">
        <v>45519</v>
      </c>
      <c r="D226">
        <v>20</v>
      </c>
      <c r="E226">
        <v>0</v>
      </c>
      <c r="F226">
        <v>0</v>
      </c>
      <c r="U226" t="s">
        <v>522</v>
      </c>
      <c r="V226" s="790">
        <v>45499</v>
      </c>
      <c r="W226" t="s">
        <v>521</v>
      </c>
      <c r="X226">
        <v>28100</v>
      </c>
      <c r="Y226">
        <v>14.635416666666666</v>
      </c>
      <c r="Z226" t="s">
        <v>622</v>
      </c>
      <c r="AA226" t="s">
        <v>551</v>
      </c>
      <c r="AB226" t="s">
        <v>725</v>
      </c>
      <c r="AC226">
        <v>59</v>
      </c>
    </row>
    <row r="227" spans="1:29">
      <c r="A227" s="790">
        <v>45520</v>
      </c>
      <c r="D227">
        <v>21</v>
      </c>
      <c r="E227">
        <v>0</v>
      </c>
      <c r="F227">
        <v>0</v>
      </c>
      <c r="U227" t="s">
        <v>522</v>
      </c>
      <c r="V227" s="790">
        <v>45499</v>
      </c>
      <c r="W227" t="s">
        <v>521</v>
      </c>
      <c r="X227">
        <v>28100</v>
      </c>
      <c r="Y227">
        <v>14.635416666666666</v>
      </c>
      <c r="Z227" t="s">
        <v>622</v>
      </c>
      <c r="AA227" t="s">
        <v>551</v>
      </c>
      <c r="AB227" t="s">
        <v>725</v>
      </c>
      <c r="AC227">
        <v>59</v>
      </c>
    </row>
    <row r="228" spans="1:29">
      <c r="A228" s="790">
        <v>45521</v>
      </c>
      <c r="D228">
        <v>22</v>
      </c>
      <c r="E228">
        <v>0</v>
      </c>
      <c r="F228">
        <v>0</v>
      </c>
      <c r="U228" t="s">
        <v>522</v>
      </c>
      <c r="V228" s="790">
        <v>45499</v>
      </c>
      <c r="W228" t="s">
        <v>521</v>
      </c>
      <c r="X228">
        <v>28100</v>
      </c>
      <c r="Y228">
        <v>14.635416666666666</v>
      </c>
      <c r="Z228" t="s">
        <v>622</v>
      </c>
      <c r="AA228" t="s">
        <v>551</v>
      </c>
      <c r="AB228" t="s">
        <v>725</v>
      </c>
      <c r="AC228">
        <v>59</v>
      </c>
    </row>
    <row r="229" spans="1:29">
      <c r="A229" s="790">
        <v>45522</v>
      </c>
      <c r="D229">
        <v>23</v>
      </c>
      <c r="E229">
        <v>0</v>
      </c>
      <c r="F229">
        <v>0</v>
      </c>
      <c r="U229" t="s">
        <v>522</v>
      </c>
      <c r="V229" s="790">
        <v>45499</v>
      </c>
      <c r="W229" t="s">
        <v>521</v>
      </c>
      <c r="X229">
        <v>28100</v>
      </c>
      <c r="Y229">
        <v>14.635416666666666</v>
      </c>
      <c r="Z229" t="s">
        <v>622</v>
      </c>
      <c r="AA229" t="s">
        <v>551</v>
      </c>
      <c r="AB229" t="s">
        <v>725</v>
      </c>
      <c r="AC229">
        <v>59</v>
      </c>
    </row>
    <row r="230" spans="1:29">
      <c r="A230" s="790">
        <v>45523</v>
      </c>
      <c r="D230">
        <v>24</v>
      </c>
      <c r="E230">
        <v>0</v>
      </c>
      <c r="F230">
        <v>0</v>
      </c>
      <c r="U230" t="s">
        <v>522</v>
      </c>
      <c r="V230" s="790">
        <v>45499</v>
      </c>
      <c r="W230" t="s">
        <v>521</v>
      </c>
      <c r="X230">
        <v>28100</v>
      </c>
      <c r="Y230">
        <v>14.635416666666666</v>
      </c>
      <c r="Z230" t="s">
        <v>622</v>
      </c>
      <c r="AA230" t="s">
        <v>551</v>
      </c>
      <c r="AB230" t="s">
        <v>725</v>
      </c>
      <c r="AC230">
        <v>59</v>
      </c>
    </row>
    <row r="231" spans="1:29">
      <c r="A231" s="790">
        <v>45524</v>
      </c>
      <c r="D231">
        <v>25</v>
      </c>
      <c r="E231">
        <v>0</v>
      </c>
      <c r="F231">
        <v>0</v>
      </c>
      <c r="U231" t="s">
        <v>522</v>
      </c>
      <c r="V231" s="790">
        <v>45499</v>
      </c>
      <c r="W231" t="s">
        <v>521</v>
      </c>
      <c r="X231">
        <v>28100</v>
      </c>
      <c r="Y231">
        <v>14.635416666666666</v>
      </c>
      <c r="Z231" t="s">
        <v>622</v>
      </c>
      <c r="AA231" t="s">
        <v>551</v>
      </c>
      <c r="AB231" t="s">
        <v>725</v>
      </c>
      <c r="AC231">
        <v>59</v>
      </c>
    </row>
    <row r="232" spans="1:29">
      <c r="A232" s="790">
        <v>45525</v>
      </c>
      <c r="D232">
        <v>26</v>
      </c>
      <c r="E232">
        <v>0</v>
      </c>
      <c r="F232">
        <v>0</v>
      </c>
      <c r="U232" t="s">
        <v>522</v>
      </c>
      <c r="V232" s="790">
        <v>45499</v>
      </c>
      <c r="W232" t="s">
        <v>521</v>
      </c>
      <c r="X232">
        <v>28100</v>
      </c>
      <c r="Y232">
        <v>14.635416666666666</v>
      </c>
      <c r="Z232" t="s">
        <v>622</v>
      </c>
      <c r="AA232" t="s">
        <v>551</v>
      </c>
      <c r="AB232" t="s">
        <v>725</v>
      </c>
      <c r="AC232">
        <v>59</v>
      </c>
    </row>
    <row r="233" spans="1:29">
      <c r="A233" s="790">
        <v>45526</v>
      </c>
      <c r="D233">
        <v>27</v>
      </c>
      <c r="E233">
        <v>0</v>
      </c>
      <c r="F233">
        <v>0</v>
      </c>
      <c r="U233" t="s">
        <v>522</v>
      </c>
      <c r="V233" s="790">
        <v>45499</v>
      </c>
      <c r="W233" t="s">
        <v>521</v>
      </c>
      <c r="X233">
        <v>28100</v>
      </c>
      <c r="Y233">
        <v>14.635416666666666</v>
      </c>
      <c r="Z233" t="s">
        <v>622</v>
      </c>
      <c r="AA233" t="s">
        <v>551</v>
      </c>
      <c r="AB233" t="s">
        <v>725</v>
      </c>
      <c r="AC233">
        <v>59</v>
      </c>
    </row>
    <row r="234" spans="1:29">
      <c r="A234" s="790">
        <v>45527</v>
      </c>
      <c r="D234">
        <v>28</v>
      </c>
      <c r="E234">
        <v>0</v>
      </c>
      <c r="F234">
        <v>0</v>
      </c>
      <c r="U234" t="s">
        <v>522</v>
      </c>
      <c r="V234" s="790">
        <v>45499</v>
      </c>
      <c r="W234" t="s">
        <v>521</v>
      </c>
      <c r="X234">
        <v>28100</v>
      </c>
      <c r="Y234">
        <v>14.635416666666666</v>
      </c>
      <c r="Z234" t="s">
        <v>622</v>
      </c>
      <c r="AA234" t="s">
        <v>551</v>
      </c>
      <c r="AB234" t="s">
        <v>725</v>
      </c>
      <c r="AC234">
        <v>59</v>
      </c>
    </row>
    <row r="235" spans="1:29">
      <c r="A235" s="790">
        <v>45528</v>
      </c>
      <c r="D235">
        <v>29</v>
      </c>
      <c r="E235">
        <v>0</v>
      </c>
      <c r="F235">
        <v>0</v>
      </c>
      <c r="U235" t="s">
        <v>522</v>
      </c>
      <c r="V235" s="790">
        <v>45499</v>
      </c>
      <c r="W235" t="s">
        <v>521</v>
      </c>
      <c r="X235">
        <v>28100</v>
      </c>
      <c r="Y235">
        <v>14.635416666666666</v>
      </c>
      <c r="Z235" t="s">
        <v>622</v>
      </c>
      <c r="AA235" t="s">
        <v>551</v>
      </c>
      <c r="AB235" t="s">
        <v>725</v>
      </c>
      <c r="AC235">
        <v>59</v>
      </c>
    </row>
    <row r="236" spans="1:29">
      <c r="A236" s="790">
        <v>45529</v>
      </c>
      <c r="D236">
        <v>30</v>
      </c>
      <c r="E236">
        <v>0</v>
      </c>
      <c r="F236">
        <v>0</v>
      </c>
      <c r="U236" t="s">
        <v>522</v>
      </c>
      <c r="V236" s="790">
        <v>45499</v>
      </c>
      <c r="W236" t="s">
        <v>521</v>
      </c>
      <c r="X236">
        <v>28100</v>
      </c>
      <c r="Y236">
        <v>14.635416666666666</v>
      </c>
      <c r="Z236" t="s">
        <v>622</v>
      </c>
      <c r="AA236" t="s">
        <v>551</v>
      </c>
      <c r="AB236" t="s">
        <v>725</v>
      </c>
      <c r="AC236">
        <v>59</v>
      </c>
    </row>
    <row r="237" spans="1:29">
      <c r="A237" s="790">
        <v>45530</v>
      </c>
      <c r="D237">
        <v>31</v>
      </c>
      <c r="E237">
        <v>0</v>
      </c>
      <c r="F237">
        <v>0</v>
      </c>
      <c r="U237" t="s">
        <v>522</v>
      </c>
      <c r="V237" s="790">
        <v>45499</v>
      </c>
      <c r="W237" t="s">
        <v>521</v>
      </c>
      <c r="X237">
        <v>28100</v>
      </c>
      <c r="Y237">
        <v>14.635416666666666</v>
      </c>
      <c r="Z237" t="s">
        <v>622</v>
      </c>
      <c r="AA237" t="s">
        <v>551</v>
      </c>
      <c r="AB237" t="s">
        <v>725</v>
      </c>
      <c r="AC237">
        <v>59</v>
      </c>
    </row>
    <row r="238" spans="1:29">
      <c r="A238" s="790">
        <v>45531</v>
      </c>
      <c r="D238">
        <v>32</v>
      </c>
      <c r="E238">
        <v>0</v>
      </c>
      <c r="F238">
        <v>0</v>
      </c>
      <c r="U238" t="s">
        <v>522</v>
      </c>
      <c r="V238" s="790">
        <v>45499</v>
      </c>
      <c r="W238" t="s">
        <v>521</v>
      </c>
      <c r="X238">
        <v>28100</v>
      </c>
      <c r="Y238">
        <v>14.635416666666666</v>
      </c>
      <c r="Z238" t="s">
        <v>622</v>
      </c>
      <c r="AA238" t="s">
        <v>551</v>
      </c>
      <c r="AB238" t="s">
        <v>725</v>
      </c>
      <c r="AC238">
        <v>59</v>
      </c>
    </row>
    <row r="239" spans="1:29">
      <c r="A239" s="790">
        <v>45532</v>
      </c>
      <c r="D239">
        <v>33</v>
      </c>
      <c r="E239">
        <v>0</v>
      </c>
      <c r="F239">
        <v>0</v>
      </c>
      <c r="U239" t="s">
        <v>522</v>
      </c>
      <c r="V239" s="790">
        <v>45499</v>
      </c>
      <c r="W239" t="s">
        <v>521</v>
      </c>
      <c r="X239">
        <v>28100</v>
      </c>
      <c r="Y239">
        <v>14.635416666666666</v>
      </c>
      <c r="Z239" t="s">
        <v>622</v>
      </c>
      <c r="AA239" t="s">
        <v>551</v>
      </c>
      <c r="AB239" t="s">
        <v>725</v>
      </c>
      <c r="AC239">
        <v>59</v>
      </c>
    </row>
    <row r="240" spans="1:29">
      <c r="A240" s="790">
        <v>45533</v>
      </c>
      <c r="D240">
        <v>34</v>
      </c>
      <c r="E240">
        <v>0</v>
      </c>
      <c r="F240">
        <v>0</v>
      </c>
      <c r="U240" t="s">
        <v>522</v>
      </c>
      <c r="V240" s="790">
        <v>45499</v>
      </c>
      <c r="W240" t="s">
        <v>521</v>
      </c>
      <c r="X240">
        <v>28100</v>
      </c>
      <c r="Y240">
        <v>14.635416666666666</v>
      </c>
      <c r="Z240" t="s">
        <v>622</v>
      </c>
      <c r="AA240" t="s">
        <v>551</v>
      </c>
      <c r="AB240" t="s">
        <v>725</v>
      </c>
      <c r="AC240">
        <v>59</v>
      </c>
    </row>
    <row r="241" spans="1:29">
      <c r="A241" s="790">
        <v>45534</v>
      </c>
      <c r="D241">
        <v>35</v>
      </c>
      <c r="E241">
        <v>0</v>
      </c>
      <c r="F241">
        <v>0</v>
      </c>
      <c r="U241" t="s">
        <v>522</v>
      </c>
      <c r="V241" s="790">
        <v>45499</v>
      </c>
      <c r="W241" t="s">
        <v>521</v>
      </c>
      <c r="X241">
        <v>28100</v>
      </c>
      <c r="Y241">
        <v>14.635416666666666</v>
      </c>
      <c r="Z241" t="s">
        <v>622</v>
      </c>
      <c r="AA241" t="s">
        <v>551</v>
      </c>
      <c r="AB241" t="s">
        <v>725</v>
      </c>
      <c r="AC241">
        <v>59</v>
      </c>
    </row>
    <row r="242" spans="1:29">
      <c r="A242" s="790">
        <v>45535</v>
      </c>
      <c r="D242">
        <v>36</v>
      </c>
      <c r="E242">
        <v>0</v>
      </c>
      <c r="F242">
        <v>0</v>
      </c>
      <c r="U242" t="s">
        <v>522</v>
      </c>
      <c r="V242" s="790">
        <v>45499</v>
      </c>
      <c r="W242" t="s">
        <v>521</v>
      </c>
      <c r="X242">
        <v>28100</v>
      </c>
      <c r="Y242">
        <v>14.635416666666666</v>
      </c>
      <c r="Z242" t="s">
        <v>622</v>
      </c>
      <c r="AA242" t="s">
        <v>551</v>
      </c>
      <c r="AB242" t="s">
        <v>725</v>
      </c>
      <c r="AC242">
        <v>59</v>
      </c>
    </row>
    <row r="243" spans="1:29">
      <c r="A243" s="790">
        <v>45536</v>
      </c>
      <c r="D243">
        <v>37</v>
      </c>
      <c r="E243">
        <v>0</v>
      </c>
      <c r="F243">
        <v>0</v>
      </c>
      <c r="U243" t="s">
        <v>522</v>
      </c>
      <c r="V243" s="790">
        <v>45499</v>
      </c>
      <c r="W243" t="s">
        <v>521</v>
      </c>
      <c r="X243">
        <v>28100</v>
      </c>
      <c r="Y243">
        <v>14.635416666666666</v>
      </c>
      <c r="Z243" t="s">
        <v>622</v>
      </c>
      <c r="AA243" t="s">
        <v>551</v>
      </c>
      <c r="AB243" t="s">
        <v>725</v>
      </c>
      <c r="AC243">
        <v>59</v>
      </c>
    </row>
    <row r="244" spans="1:29">
      <c r="A244" s="790">
        <v>45537</v>
      </c>
      <c r="D244">
        <v>38</v>
      </c>
      <c r="E244">
        <v>0</v>
      </c>
      <c r="F244">
        <v>0</v>
      </c>
      <c r="U244" t="s">
        <v>522</v>
      </c>
      <c r="V244" s="790">
        <v>45499</v>
      </c>
      <c r="W244" t="s">
        <v>521</v>
      </c>
      <c r="X244">
        <v>28100</v>
      </c>
      <c r="Y244">
        <v>14.635416666666666</v>
      </c>
      <c r="Z244" t="s">
        <v>622</v>
      </c>
      <c r="AA244" t="s">
        <v>551</v>
      </c>
      <c r="AB244" t="s">
        <v>725</v>
      </c>
      <c r="AC244">
        <v>59</v>
      </c>
    </row>
    <row r="245" spans="1:29">
      <c r="A245" s="790">
        <v>45538</v>
      </c>
      <c r="D245">
        <v>39</v>
      </c>
      <c r="E245">
        <v>0</v>
      </c>
      <c r="F245">
        <v>0</v>
      </c>
      <c r="U245" t="s">
        <v>522</v>
      </c>
      <c r="V245" s="790">
        <v>45499</v>
      </c>
      <c r="W245" t="s">
        <v>521</v>
      </c>
      <c r="X245">
        <v>28100</v>
      </c>
      <c r="Y245">
        <v>14.635416666666666</v>
      </c>
      <c r="Z245" t="s">
        <v>622</v>
      </c>
      <c r="AA245" t="s">
        <v>551</v>
      </c>
      <c r="AB245" t="s">
        <v>725</v>
      </c>
      <c r="AC245">
        <v>59</v>
      </c>
    </row>
    <row r="246" spans="1:29">
      <c r="A246" s="790">
        <v>45539</v>
      </c>
      <c r="D246">
        <v>40</v>
      </c>
      <c r="E246">
        <v>0</v>
      </c>
      <c r="F246">
        <v>0</v>
      </c>
      <c r="U246" t="s">
        <v>522</v>
      </c>
      <c r="V246" s="790">
        <v>45499</v>
      </c>
      <c r="W246" t="s">
        <v>521</v>
      </c>
      <c r="X246">
        <v>28100</v>
      </c>
      <c r="Y246">
        <v>14.635416666666666</v>
      </c>
      <c r="Z246" t="s">
        <v>622</v>
      </c>
      <c r="AA246" t="s">
        <v>551</v>
      </c>
      <c r="AB246" t="s">
        <v>725</v>
      </c>
      <c r="AC246">
        <v>59</v>
      </c>
    </row>
    <row r="247" spans="1:29">
      <c r="A247" s="790">
        <v>45540</v>
      </c>
      <c r="D247">
        <v>41</v>
      </c>
      <c r="E247">
        <v>0</v>
      </c>
      <c r="F247">
        <v>0</v>
      </c>
      <c r="U247" t="s">
        <v>522</v>
      </c>
      <c r="V247" s="790">
        <v>45499</v>
      </c>
      <c r="W247" t="s">
        <v>521</v>
      </c>
      <c r="X247">
        <v>28100</v>
      </c>
      <c r="Y247">
        <v>14.635416666666666</v>
      </c>
      <c r="Z247" t="s">
        <v>622</v>
      </c>
      <c r="AA247" t="s">
        <v>551</v>
      </c>
      <c r="AB247" t="s">
        <v>725</v>
      </c>
      <c r="AC247">
        <v>59</v>
      </c>
    </row>
    <row r="248" spans="1:29">
      <c r="A248" s="790">
        <v>45541</v>
      </c>
      <c r="D248">
        <v>42</v>
      </c>
      <c r="H248">
        <v>0</v>
      </c>
      <c r="U248" t="s">
        <v>522</v>
      </c>
      <c r="V248" s="790">
        <v>45499</v>
      </c>
      <c r="W248" t="s">
        <v>521</v>
      </c>
      <c r="X248">
        <v>28100</v>
      </c>
      <c r="Y248">
        <v>14.635416666666666</v>
      </c>
      <c r="Z248" t="s">
        <v>622</v>
      </c>
      <c r="AA248" t="s">
        <v>551</v>
      </c>
      <c r="AB248" t="s">
        <v>725</v>
      </c>
      <c r="AC248">
        <v>59</v>
      </c>
    </row>
    <row r="249" spans="1:29">
      <c r="A249" s="790">
        <v>45542</v>
      </c>
      <c r="D249">
        <v>43</v>
      </c>
      <c r="H249">
        <v>0</v>
      </c>
      <c r="U249" t="s">
        <v>522</v>
      </c>
      <c r="V249" s="790">
        <v>45499</v>
      </c>
      <c r="W249" t="s">
        <v>521</v>
      </c>
      <c r="X249">
        <v>28100</v>
      </c>
      <c r="Y249">
        <v>14.635416666666666</v>
      </c>
      <c r="Z249" t="s">
        <v>622</v>
      </c>
      <c r="AA249" t="s">
        <v>551</v>
      </c>
      <c r="AB249" t="s">
        <v>725</v>
      </c>
      <c r="AC249">
        <v>59</v>
      </c>
    </row>
    <row r="250" spans="1:29">
      <c r="A250" s="790">
        <v>45543</v>
      </c>
      <c r="D250">
        <v>44</v>
      </c>
      <c r="H250">
        <v>0</v>
      </c>
      <c r="U250" t="s">
        <v>522</v>
      </c>
      <c r="V250" s="790">
        <v>45499</v>
      </c>
      <c r="W250" t="s">
        <v>521</v>
      </c>
      <c r="X250">
        <v>28100</v>
      </c>
      <c r="Y250">
        <v>14.635416666666666</v>
      </c>
      <c r="Z250" t="s">
        <v>622</v>
      </c>
      <c r="AA250" t="s">
        <v>551</v>
      </c>
      <c r="AB250" t="s">
        <v>725</v>
      </c>
      <c r="AC250">
        <v>59</v>
      </c>
    </row>
    <row r="251" spans="1:29">
      <c r="A251" s="790">
        <v>45544</v>
      </c>
      <c r="D251">
        <v>45</v>
      </c>
      <c r="H251">
        <v>0</v>
      </c>
      <c r="U251" t="s">
        <v>522</v>
      </c>
      <c r="V251" s="790">
        <v>45499</v>
      </c>
      <c r="W251" t="s">
        <v>521</v>
      </c>
      <c r="X251">
        <v>28100</v>
      </c>
      <c r="Y251">
        <v>14.635416666666666</v>
      </c>
      <c r="Z251" t="s">
        <v>622</v>
      </c>
      <c r="AA251" t="s">
        <v>551</v>
      </c>
      <c r="AB251" t="s">
        <v>725</v>
      </c>
      <c r="AC251">
        <v>59</v>
      </c>
    </row>
    <row r="252" spans="1:29">
      <c r="A252" s="790">
        <v>45545</v>
      </c>
      <c r="D252">
        <v>46</v>
      </c>
      <c r="H252">
        <v>0</v>
      </c>
      <c r="U252" t="s">
        <v>522</v>
      </c>
      <c r="V252" s="790">
        <v>45499</v>
      </c>
      <c r="W252" t="s">
        <v>521</v>
      </c>
      <c r="X252">
        <v>28100</v>
      </c>
      <c r="Y252">
        <v>14.635416666666666</v>
      </c>
      <c r="Z252" t="s">
        <v>622</v>
      </c>
      <c r="AA252" t="s">
        <v>551</v>
      </c>
      <c r="AB252" t="s">
        <v>725</v>
      </c>
      <c r="AC252">
        <v>59</v>
      </c>
    </row>
    <row r="253" spans="1:29">
      <c r="A253" s="790">
        <v>45546</v>
      </c>
      <c r="D253">
        <v>47</v>
      </c>
      <c r="H253">
        <v>0</v>
      </c>
      <c r="U253" t="s">
        <v>522</v>
      </c>
      <c r="V253" s="790">
        <v>45499</v>
      </c>
      <c r="W253" t="s">
        <v>521</v>
      </c>
      <c r="X253">
        <v>28100</v>
      </c>
      <c r="Y253">
        <v>14.635416666666666</v>
      </c>
      <c r="Z253" t="s">
        <v>622</v>
      </c>
      <c r="AA253" t="s">
        <v>551</v>
      </c>
      <c r="AB253" t="s">
        <v>725</v>
      </c>
      <c r="AC253">
        <v>59</v>
      </c>
    </row>
    <row r="254" spans="1:29">
      <c r="A254" s="790">
        <v>45547</v>
      </c>
      <c r="D254">
        <v>48</v>
      </c>
      <c r="H254">
        <v>0</v>
      </c>
      <c r="U254" t="s">
        <v>522</v>
      </c>
      <c r="V254" s="790">
        <v>45499</v>
      </c>
      <c r="W254" t="s">
        <v>521</v>
      </c>
      <c r="X254">
        <v>28100</v>
      </c>
      <c r="Y254">
        <v>14.635416666666666</v>
      </c>
      <c r="Z254" t="s">
        <v>622</v>
      </c>
      <c r="AA254" t="s">
        <v>551</v>
      </c>
      <c r="AB254" t="s">
        <v>725</v>
      </c>
      <c r="AC254">
        <v>59</v>
      </c>
    </row>
    <row r="255" spans="1:29">
      <c r="A255" s="790">
        <v>45548</v>
      </c>
      <c r="D255">
        <v>49</v>
      </c>
      <c r="H255">
        <v>0</v>
      </c>
      <c r="U255" t="s">
        <v>522</v>
      </c>
      <c r="V255" s="790">
        <v>45499</v>
      </c>
      <c r="W255" t="s">
        <v>521</v>
      </c>
      <c r="X255">
        <v>28100</v>
      </c>
      <c r="Y255">
        <v>14.635416666666666</v>
      </c>
      <c r="Z255" t="s">
        <v>622</v>
      </c>
      <c r="AA255" t="s">
        <v>551</v>
      </c>
      <c r="AB255" t="s">
        <v>725</v>
      </c>
      <c r="AC255">
        <v>59</v>
      </c>
    </row>
    <row r="256" spans="1:29">
      <c r="A256" s="790">
        <v>45549</v>
      </c>
      <c r="D256">
        <v>50</v>
      </c>
      <c r="H256">
        <v>0</v>
      </c>
      <c r="U256" t="s">
        <v>522</v>
      </c>
      <c r="V256" s="790">
        <v>45499</v>
      </c>
      <c r="W256" t="s">
        <v>521</v>
      </c>
      <c r="X256">
        <v>28100</v>
      </c>
      <c r="Y256">
        <v>14.635416666666666</v>
      </c>
      <c r="Z256" t="s">
        <v>622</v>
      </c>
      <c r="AA256" t="s">
        <v>551</v>
      </c>
      <c r="AB256" t="s">
        <v>725</v>
      </c>
      <c r="AC256">
        <v>59</v>
      </c>
    </row>
    <row r="257" spans="1:29">
      <c r="A257" s="790">
        <v>45499</v>
      </c>
      <c r="D257">
        <v>-1</v>
      </c>
      <c r="E257">
        <v>0</v>
      </c>
      <c r="F257">
        <v>0</v>
      </c>
      <c r="U257" t="s">
        <v>614</v>
      </c>
      <c r="V257" s="790">
        <v>45500</v>
      </c>
      <c r="W257" t="s">
        <v>521</v>
      </c>
      <c r="X257">
        <v>29100</v>
      </c>
      <c r="Y257">
        <v>15.15625</v>
      </c>
      <c r="Z257" t="s">
        <v>623</v>
      </c>
      <c r="AA257" t="s">
        <v>551</v>
      </c>
      <c r="AB257" t="s">
        <v>725</v>
      </c>
      <c r="AC257">
        <v>59</v>
      </c>
    </row>
    <row r="258" spans="1:29">
      <c r="A258" s="790">
        <v>45500</v>
      </c>
      <c r="B258">
        <v>27</v>
      </c>
      <c r="C258">
        <v>32</v>
      </c>
      <c r="U258" t="s">
        <v>614</v>
      </c>
      <c r="V258" s="790">
        <v>45500</v>
      </c>
      <c r="W258" t="s">
        <v>521</v>
      </c>
      <c r="X258">
        <v>29100</v>
      </c>
      <c r="Y258">
        <v>15.15625</v>
      </c>
      <c r="Z258" t="s">
        <v>623</v>
      </c>
      <c r="AA258" t="s">
        <v>551</v>
      </c>
      <c r="AB258" t="s">
        <v>725</v>
      </c>
      <c r="AC258">
        <v>59</v>
      </c>
    </row>
    <row r="259" spans="1:29">
      <c r="A259" s="790">
        <v>45501</v>
      </c>
      <c r="B259">
        <v>27</v>
      </c>
      <c r="C259">
        <v>35</v>
      </c>
      <c r="D259">
        <v>1</v>
      </c>
      <c r="E259">
        <v>11</v>
      </c>
      <c r="F259">
        <v>22</v>
      </c>
      <c r="G259">
        <v>0.8</v>
      </c>
      <c r="H259">
        <v>400</v>
      </c>
      <c r="I259">
        <v>44</v>
      </c>
      <c r="J259">
        <v>48</v>
      </c>
      <c r="K259">
        <v>0.74</v>
      </c>
      <c r="L259">
        <v>0.54</v>
      </c>
      <c r="M259">
        <v>36.700000000000003</v>
      </c>
      <c r="N259">
        <v>33.200000000000003</v>
      </c>
      <c r="O259">
        <v>1.38</v>
      </c>
      <c r="P259">
        <v>20.68</v>
      </c>
      <c r="Q259">
        <v>0</v>
      </c>
      <c r="R259">
        <v>0</v>
      </c>
      <c r="S259">
        <v>1</v>
      </c>
      <c r="T259">
        <v>2</v>
      </c>
      <c r="U259" t="s">
        <v>614</v>
      </c>
      <c r="V259" s="790">
        <v>45500</v>
      </c>
      <c r="W259" t="s">
        <v>521</v>
      </c>
      <c r="X259">
        <v>29100</v>
      </c>
      <c r="Y259">
        <v>15.15625</v>
      </c>
      <c r="Z259" t="s">
        <v>623</v>
      </c>
      <c r="AA259" t="s">
        <v>551</v>
      </c>
      <c r="AB259" t="s">
        <v>725</v>
      </c>
      <c r="AC259">
        <v>59</v>
      </c>
    </row>
    <row r="260" spans="1:29">
      <c r="A260" s="790">
        <v>45502</v>
      </c>
      <c r="D260">
        <v>2</v>
      </c>
      <c r="E260">
        <v>0</v>
      </c>
      <c r="F260">
        <v>0</v>
      </c>
      <c r="G260">
        <v>0.8</v>
      </c>
      <c r="H260">
        <v>400</v>
      </c>
      <c r="I260">
        <v>44</v>
      </c>
      <c r="J260">
        <v>48</v>
      </c>
      <c r="K260">
        <v>0.74</v>
      </c>
      <c r="L260">
        <v>0.54</v>
      </c>
      <c r="M260">
        <v>36.700000000000003</v>
      </c>
      <c r="N260">
        <v>33.200000000000003</v>
      </c>
      <c r="O260">
        <v>1.38</v>
      </c>
      <c r="P260">
        <v>20.68</v>
      </c>
      <c r="Q260">
        <v>0</v>
      </c>
      <c r="R260">
        <v>0</v>
      </c>
      <c r="S260">
        <v>1</v>
      </c>
      <c r="T260">
        <v>2</v>
      </c>
      <c r="U260" t="s">
        <v>614</v>
      </c>
      <c r="V260" s="790">
        <v>45500</v>
      </c>
      <c r="W260" t="s">
        <v>521</v>
      </c>
      <c r="X260">
        <v>29100</v>
      </c>
      <c r="Y260">
        <v>15.15625</v>
      </c>
      <c r="Z260" t="s">
        <v>623</v>
      </c>
      <c r="AA260" t="s">
        <v>551</v>
      </c>
      <c r="AB260" t="s">
        <v>725</v>
      </c>
      <c r="AC260">
        <v>59</v>
      </c>
    </row>
    <row r="261" spans="1:29">
      <c r="A261" s="790">
        <v>45503</v>
      </c>
      <c r="D261">
        <v>3</v>
      </c>
      <c r="E261">
        <v>0</v>
      </c>
      <c r="F261">
        <v>0</v>
      </c>
      <c r="U261" t="s">
        <v>614</v>
      </c>
      <c r="V261" s="790">
        <v>45500</v>
      </c>
      <c r="W261" t="s">
        <v>521</v>
      </c>
      <c r="X261">
        <v>29100</v>
      </c>
      <c r="Y261">
        <v>15.15625</v>
      </c>
      <c r="Z261" t="s">
        <v>623</v>
      </c>
      <c r="AA261" t="s">
        <v>551</v>
      </c>
      <c r="AB261" t="s">
        <v>725</v>
      </c>
      <c r="AC261">
        <v>59</v>
      </c>
    </row>
    <row r="262" spans="1:29">
      <c r="A262" s="790">
        <v>45504</v>
      </c>
      <c r="D262">
        <v>4</v>
      </c>
      <c r="E262">
        <v>0</v>
      </c>
      <c r="F262">
        <v>0</v>
      </c>
      <c r="U262" t="s">
        <v>614</v>
      </c>
      <c r="V262" s="790">
        <v>45500</v>
      </c>
      <c r="W262" t="s">
        <v>521</v>
      </c>
      <c r="X262">
        <v>29100</v>
      </c>
      <c r="Y262">
        <v>15.15625</v>
      </c>
      <c r="Z262" t="s">
        <v>623</v>
      </c>
      <c r="AA262" t="s">
        <v>551</v>
      </c>
      <c r="AB262" t="s">
        <v>725</v>
      </c>
      <c r="AC262">
        <v>59</v>
      </c>
    </row>
    <row r="263" spans="1:29">
      <c r="A263" s="790">
        <v>45505</v>
      </c>
      <c r="D263">
        <v>5</v>
      </c>
      <c r="E263">
        <v>0</v>
      </c>
      <c r="F263">
        <v>0</v>
      </c>
      <c r="U263" t="s">
        <v>614</v>
      </c>
      <c r="V263" s="790">
        <v>45500</v>
      </c>
      <c r="W263" t="s">
        <v>521</v>
      </c>
      <c r="X263">
        <v>29100</v>
      </c>
      <c r="Y263">
        <v>15.15625</v>
      </c>
      <c r="Z263" t="s">
        <v>623</v>
      </c>
      <c r="AA263" t="s">
        <v>551</v>
      </c>
      <c r="AB263" t="s">
        <v>725</v>
      </c>
      <c r="AC263">
        <v>59</v>
      </c>
    </row>
    <row r="264" spans="1:29">
      <c r="A264" s="790">
        <v>45506</v>
      </c>
      <c r="D264">
        <v>6</v>
      </c>
      <c r="E264">
        <v>0</v>
      </c>
      <c r="F264">
        <v>0</v>
      </c>
      <c r="U264" t="s">
        <v>614</v>
      </c>
      <c r="V264" s="790">
        <v>45500</v>
      </c>
      <c r="W264" t="s">
        <v>521</v>
      </c>
      <c r="X264">
        <v>29100</v>
      </c>
      <c r="Y264">
        <v>15.15625</v>
      </c>
      <c r="Z264" t="s">
        <v>623</v>
      </c>
      <c r="AA264" t="s">
        <v>551</v>
      </c>
      <c r="AB264" t="s">
        <v>725</v>
      </c>
      <c r="AC264">
        <v>59</v>
      </c>
    </row>
    <row r="265" spans="1:29">
      <c r="A265" s="790">
        <v>45507</v>
      </c>
      <c r="D265">
        <v>7</v>
      </c>
      <c r="E265">
        <v>0</v>
      </c>
      <c r="F265">
        <v>0</v>
      </c>
      <c r="U265" t="s">
        <v>614</v>
      </c>
      <c r="V265" s="790">
        <v>45500</v>
      </c>
      <c r="W265" t="s">
        <v>521</v>
      </c>
      <c r="X265">
        <v>29100</v>
      </c>
      <c r="Y265">
        <v>15.15625</v>
      </c>
      <c r="Z265" t="s">
        <v>623</v>
      </c>
      <c r="AA265" t="s">
        <v>551</v>
      </c>
      <c r="AB265" t="s">
        <v>725</v>
      </c>
      <c r="AC265">
        <v>59</v>
      </c>
    </row>
    <row r="266" spans="1:29">
      <c r="A266" s="790">
        <v>45508</v>
      </c>
      <c r="D266">
        <v>8</v>
      </c>
      <c r="E266">
        <v>0</v>
      </c>
      <c r="F266">
        <v>0</v>
      </c>
      <c r="U266" t="s">
        <v>614</v>
      </c>
      <c r="V266" s="790">
        <v>45500</v>
      </c>
      <c r="W266" t="s">
        <v>521</v>
      </c>
      <c r="X266">
        <v>29100</v>
      </c>
      <c r="Y266">
        <v>15.15625</v>
      </c>
      <c r="Z266" t="s">
        <v>623</v>
      </c>
      <c r="AA266" t="s">
        <v>551</v>
      </c>
      <c r="AB266" t="s">
        <v>725</v>
      </c>
      <c r="AC266">
        <v>59</v>
      </c>
    </row>
    <row r="267" spans="1:29">
      <c r="A267" s="790">
        <v>45509</v>
      </c>
      <c r="D267">
        <v>9</v>
      </c>
      <c r="E267">
        <v>0</v>
      </c>
      <c r="F267">
        <v>0</v>
      </c>
      <c r="U267" t="s">
        <v>614</v>
      </c>
      <c r="V267" s="790">
        <v>45500</v>
      </c>
      <c r="W267" t="s">
        <v>521</v>
      </c>
      <c r="X267">
        <v>29100</v>
      </c>
      <c r="Y267">
        <v>15.15625</v>
      </c>
      <c r="Z267" t="s">
        <v>623</v>
      </c>
      <c r="AA267" t="s">
        <v>551</v>
      </c>
      <c r="AB267" t="s">
        <v>725</v>
      </c>
      <c r="AC267">
        <v>59</v>
      </c>
    </row>
    <row r="268" spans="1:29">
      <c r="A268" s="790">
        <v>45510</v>
      </c>
      <c r="D268">
        <v>10</v>
      </c>
      <c r="E268">
        <v>0</v>
      </c>
      <c r="F268">
        <v>0</v>
      </c>
      <c r="U268" t="s">
        <v>614</v>
      </c>
      <c r="V268" s="790">
        <v>45500</v>
      </c>
      <c r="W268" t="s">
        <v>521</v>
      </c>
      <c r="X268">
        <v>29100</v>
      </c>
      <c r="Y268">
        <v>15.15625</v>
      </c>
      <c r="Z268" t="s">
        <v>623</v>
      </c>
      <c r="AA268" t="s">
        <v>551</v>
      </c>
      <c r="AB268" t="s">
        <v>725</v>
      </c>
      <c r="AC268">
        <v>59</v>
      </c>
    </row>
    <row r="269" spans="1:29">
      <c r="A269" s="790">
        <v>45511</v>
      </c>
      <c r="D269">
        <v>11</v>
      </c>
      <c r="E269">
        <v>0</v>
      </c>
      <c r="F269">
        <v>0</v>
      </c>
      <c r="U269" t="s">
        <v>614</v>
      </c>
      <c r="V269" s="790">
        <v>45500</v>
      </c>
      <c r="W269" t="s">
        <v>521</v>
      </c>
      <c r="X269">
        <v>29100</v>
      </c>
      <c r="Y269">
        <v>15.15625</v>
      </c>
      <c r="Z269" t="s">
        <v>623</v>
      </c>
      <c r="AA269" t="s">
        <v>551</v>
      </c>
      <c r="AB269" t="s">
        <v>725</v>
      </c>
      <c r="AC269">
        <v>59</v>
      </c>
    </row>
    <row r="270" spans="1:29">
      <c r="A270" s="790">
        <v>45512</v>
      </c>
      <c r="D270">
        <v>12</v>
      </c>
      <c r="E270">
        <v>0</v>
      </c>
      <c r="F270">
        <v>0</v>
      </c>
      <c r="U270" t="s">
        <v>614</v>
      </c>
      <c r="V270" s="790">
        <v>45500</v>
      </c>
      <c r="W270" t="s">
        <v>521</v>
      </c>
      <c r="X270">
        <v>29100</v>
      </c>
      <c r="Y270">
        <v>15.15625</v>
      </c>
      <c r="Z270" t="s">
        <v>623</v>
      </c>
      <c r="AA270" t="s">
        <v>551</v>
      </c>
      <c r="AB270" t="s">
        <v>725</v>
      </c>
      <c r="AC270">
        <v>59</v>
      </c>
    </row>
    <row r="271" spans="1:29">
      <c r="A271" s="790">
        <v>45513</v>
      </c>
      <c r="D271">
        <v>13</v>
      </c>
      <c r="E271">
        <v>0</v>
      </c>
      <c r="F271">
        <v>0</v>
      </c>
      <c r="U271" t="s">
        <v>614</v>
      </c>
      <c r="V271" s="790">
        <v>45500</v>
      </c>
      <c r="W271" t="s">
        <v>521</v>
      </c>
      <c r="X271">
        <v>29100</v>
      </c>
      <c r="Y271">
        <v>15.15625</v>
      </c>
      <c r="Z271" t="s">
        <v>623</v>
      </c>
      <c r="AA271" t="s">
        <v>551</v>
      </c>
      <c r="AB271" t="s">
        <v>725</v>
      </c>
      <c r="AC271">
        <v>59</v>
      </c>
    </row>
    <row r="272" spans="1:29">
      <c r="A272" s="790">
        <v>45514</v>
      </c>
      <c r="D272">
        <v>14</v>
      </c>
      <c r="E272">
        <v>0</v>
      </c>
      <c r="F272">
        <v>0</v>
      </c>
      <c r="U272" t="s">
        <v>614</v>
      </c>
      <c r="V272" s="790">
        <v>45500</v>
      </c>
      <c r="W272" t="s">
        <v>521</v>
      </c>
      <c r="X272">
        <v>29100</v>
      </c>
      <c r="Y272">
        <v>15.15625</v>
      </c>
      <c r="Z272" t="s">
        <v>623</v>
      </c>
      <c r="AA272" t="s">
        <v>551</v>
      </c>
      <c r="AB272" t="s">
        <v>725</v>
      </c>
      <c r="AC272">
        <v>59</v>
      </c>
    </row>
    <row r="273" spans="1:29">
      <c r="A273" s="790">
        <v>45515</v>
      </c>
      <c r="D273">
        <v>15</v>
      </c>
      <c r="E273">
        <v>0</v>
      </c>
      <c r="F273">
        <v>0</v>
      </c>
      <c r="U273" t="s">
        <v>614</v>
      </c>
      <c r="V273" s="790">
        <v>45500</v>
      </c>
      <c r="W273" t="s">
        <v>521</v>
      </c>
      <c r="X273">
        <v>29100</v>
      </c>
      <c r="Y273">
        <v>15.15625</v>
      </c>
      <c r="Z273" t="s">
        <v>623</v>
      </c>
      <c r="AA273" t="s">
        <v>551</v>
      </c>
      <c r="AB273" t="s">
        <v>725</v>
      </c>
      <c r="AC273">
        <v>59</v>
      </c>
    </row>
    <row r="274" spans="1:29">
      <c r="A274" s="790">
        <v>45516</v>
      </c>
      <c r="D274">
        <v>16</v>
      </c>
      <c r="E274">
        <v>0</v>
      </c>
      <c r="F274">
        <v>0</v>
      </c>
      <c r="U274" t="s">
        <v>614</v>
      </c>
      <c r="V274" s="790">
        <v>45500</v>
      </c>
      <c r="W274" t="s">
        <v>521</v>
      </c>
      <c r="X274">
        <v>29100</v>
      </c>
      <c r="Y274">
        <v>15.15625</v>
      </c>
      <c r="Z274" t="s">
        <v>623</v>
      </c>
      <c r="AA274" t="s">
        <v>551</v>
      </c>
      <c r="AB274" t="s">
        <v>725</v>
      </c>
      <c r="AC274">
        <v>59</v>
      </c>
    </row>
    <row r="275" spans="1:29">
      <c r="A275" s="790">
        <v>45517</v>
      </c>
      <c r="D275">
        <v>17</v>
      </c>
      <c r="E275">
        <v>0</v>
      </c>
      <c r="F275">
        <v>0</v>
      </c>
      <c r="U275" t="s">
        <v>614</v>
      </c>
      <c r="V275" s="790">
        <v>45500</v>
      </c>
      <c r="W275" t="s">
        <v>521</v>
      </c>
      <c r="X275">
        <v>29100</v>
      </c>
      <c r="Y275">
        <v>15.15625</v>
      </c>
      <c r="Z275" t="s">
        <v>623</v>
      </c>
      <c r="AA275" t="s">
        <v>551</v>
      </c>
      <c r="AB275" t="s">
        <v>725</v>
      </c>
      <c r="AC275">
        <v>59</v>
      </c>
    </row>
    <row r="276" spans="1:29">
      <c r="A276" s="790">
        <v>45518</v>
      </c>
      <c r="D276">
        <v>18</v>
      </c>
      <c r="E276">
        <v>0</v>
      </c>
      <c r="F276">
        <v>0</v>
      </c>
      <c r="U276" t="s">
        <v>614</v>
      </c>
      <c r="V276" s="790">
        <v>45500</v>
      </c>
      <c r="W276" t="s">
        <v>521</v>
      </c>
      <c r="X276">
        <v>29100</v>
      </c>
      <c r="Y276">
        <v>15.15625</v>
      </c>
      <c r="Z276" t="s">
        <v>623</v>
      </c>
      <c r="AA276" t="s">
        <v>551</v>
      </c>
      <c r="AB276" t="s">
        <v>725</v>
      </c>
      <c r="AC276">
        <v>59</v>
      </c>
    </row>
    <row r="277" spans="1:29">
      <c r="A277" s="790">
        <v>45519</v>
      </c>
      <c r="D277">
        <v>19</v>
      </c>
      <c r="E277">
        <v>0</v>
      </c>
      <c r="F277">
        <v>0</v>
      </c>
      <c r="U277" t="s">
        <v>614</v>
      </c>
      <c r="V277" s="790">
        <v>45500</v>
      </c>
      <c r="W277" t="s">
        <v>521</v>
      </c>
      <c r="X277">
        <v>29100</v>
      </c>
      <c r="Y277">
        <v>15.15625</v>
      </c>
      <c r="Z277" t="s">
        <v>623</v>
      </c>
      <c r="AA277" t="s">
        <v>551</v>
      </c>
      <c r="AB277" t="s">
        <v>725</v>
      </c>
      <c r="AC277">
        <v>59</v>
      </c>
    </row>
    <row r="278" spans="1:29">
      <c r="A278" s="790">
        <v>45520</v>
      </c>
      <c r="D278">
        <v>20</v>
      </c>
      <c r="E278">
        <v>0</v>
      </c>
      <c r="F278">
        <v>0</v>
      </c>
      <c r="U278" t="s">
        <v>614</v>
      </c>
      <c r="V278" s="790">
        <v>45500</v>
      </c>
      <c r="W278" t="s">
        <v>521</v>
      </c>
      <c r="X278">
        <v>29100</v>
      </c>
      <c r="Y278">
        <v>15.15625</v>
      </c>
      <c r="Z278" t="s">
        <v>623</v>
      </c>
      <c r="AA278" t="s">
        <v>551</v>
      </c>
      <c r="AB278" t="s">
        <v>725</v>
      </c>
      <c r="AC278">
        <v>59</v>
      </c>
    </row>
    <row r="279" spans="1:29">
      <c r="A279" s="790">
        <v>45521</v>
      </c>
      <c r="D279">
        <v>21</v>
      </c>
      <c r="E279">
        <v>0</v>
      </c>
      <c r="F279">
        <v>0</v>
      </c>
      <c r="U279" t="s">
        <v>614</v>
      </c>
      <c r="V279" s="790">
        <v>45500</v>
      </c>
      <c r="W279" t="s">
        <v>521</v>
      </c>
      <c r="X279">
        <v>29100</v>
      </c>
      <c r="Y279">
        <v>15.15625</v>
      </c>
      <c r="Z279" t="s">
        <v>623</v>
      </c>
      <c r="AA279" t="s">
        <v>551</v>
      </c>
      <c r="AB279" t="s">
        <v>725</v>
      </c>
      <c r="AC279">
        <v>59</v>
      </c>
    </row>
    <row r="280" spans="1:29">
      <c r="A280" s="790">
        <v>45522</v>
      </c>
      <c r="D280">
        <v>22</v>
      </c>
      <c r="E280">
        <v>0</v>
      </c>
      <c r="F280">
        <v>0</v>
      </c>
      <c r="U280" t="s">
        <v>614</v>
      </c>
      <c r="V280" s="790">
        <v>45500</v>
      </c>
      <c r="W280" t="s">
        <v>521</v>
      </c>
      <c r="X280">
        <v>29100</v>
      </c>
      <c r="Y280">
        <v>15.15625</v>
      </c>
      <c r="Z280" t="s">
        <v>623</v>
      </c>
      <c r="AA280" t="s">
        <v>551</v>
      </c>
      <c r="AB280" t="s">
        <v>725</v>
      </c>
      <c r="AC280">
        <v>59</v>
      </c>
    </row>
    <row r="281" spans="1:29">
      <c r="A281" s="790">
        <v>45523</v>
      </c>
      <c r="D281">
        <v>23</v>
      </c>
      <c r="E281">
        <v>0</v>
      </c>
      <c r="F281">
        <v>0</v>
      </c>
      <c r="U281" t="s">
        <v>614</v>
      </c>
      <c r="V281" s="790">
        <v>45500</v>
      </c>
      <c r="W281" t="s">
        <v>521</v>
      </c>
      <c r="X281">
        <v>29100</v>
      </c>
      <c r="Y281">
        <v>15.15625</v>
      </c>
      <c r="Z281" t="s">
        <v>623</v>
      </c>
      <c r="AA281" t="s">
        <v>551</v>
      </c>
      <c r="AB281" t="s">
        <v>725</v>
      </c>
      <c r="AC281">
        <v>59</v>
      </c>
    </row>
    <row r="282" spans="1:29">
      <c r="A282" s="790">
        <v>45524</v>
      </c>
      <c r="D282">
        <v>24</v>
      </c>
      <c r="E282">
        <v>0</v>
      </c>
      <c r="F282">
        <v>0</v>
      </c>
      <c r="U282" t="s">
        <v>614</v>
      </c>
      <c r="V282" s="790">
        <v>45500</v>
      </c>
      <c r="W282" t="s">
        <v>521</v>
      </c>
      <c r="X282">
        <v>29100</v>
      </c>
      <c r="Y282">
        <v>15.15625</v>
      </c>
      <c r="Z282" t="s">
        <v>623</v>
      </c>
      <c r="AA282" t="s">
        <v>551</v>
      </c>
      <c r="AB282" t="s">
        <v>725</v>
      </c>
      <c r="AC282">
        <v>59</v>
      </c>
    </row>
    <row r="283" spans="1:29">
      <c r="A283" s="790">
        <v>45525</v>
      </c>
      <c r="D283">
        <v>25</v>
      </c>
      <c r="E283">
        <v>0</v>
      </c>
      <c r="F283">
        <v>0</v>
      </c>
      <c r="U283" t="s">
        <v>614</v>
      </c>
      <c r="V283" s="790">
        <v>45500</v>
      </c>
      <c r="W283" t="s">
        <v>521</v>
      </c>
      <c r="X283">
        <v>29100</v>
      </c>
      <c r="Y283">
        <v>15.15625</v>
      </c>
      <c r="Z283" t="s">
        <v>623</v>
      </c>
      <c r="AA283" t="s">
        <v>551</v>
      </c>
      <c r="AB283" t="s">
        <v>725</v>
      </c>
      <c r="AC283">
        <v>59</v>
      </c>
    </row>
    <row r="284" spans="1:29">
      <c r="A284" s="790">
        <v>45526</v>
      </c>
      <c r="D284">
        <v>26</v>
      </c>
      <c r="E284">
        <v>0</v>
      </c>
      <c r="F284">
        <v>0</v>
      </c>
      <c r="U284" t="s">
        <v>614</v>
      </c>
      <c r="V284" s="790">
        <v>45500</v>
      </c>
      <c r="W284" t="s">
        <v>521</v>
      </c>
      <c r="X284">
        <v>29100</v>
      </c>
      <c r="Y284">
        <v>15.15625</v>
      </c>
      <c r="Z284" t="s">
        <v>623</v>
      </c>
      <c r="AA284" t="s">
        <v>551</v>
      </c>
      <c r="AB284" t="s">
        <v>725</v>
      </c>
      <c r="AC284">
        <v>59</v>
      </c>
    </row>
    <row r="285" spans="1:29">
      <c r="A285" s="790">
        <v>45527</v>
      </c>
      <c r="D285">
        <v>27</v>
      </c>
      <c r="E285">
        <v>0</v>
      </c>
      <c r="F285">
        <v>0</v>
      </c>
      <c r="U285" t="s">
        <v>614</v>
      </c>
      <c r="V285" s="790">
        <v>45500</v>
      </c>
      <c r="W285" t="s">
        <v>521</v>
      </c>
      <c r="X285">
        <v>29100</v>
      </c>
      <c r="Y285">
        <v>15.15625</v>
      </c>
      <c r="Z285" t="s">
        <v>623</v>
      </c>
      <c r="AA285" t="s">
        <v>551</v>
      </c>
      <c r="AB285" t="s">
        <v>725</v>
      </c>
      <c r="AC285">
        <v>59</v>
      </c>
    </row>
    <row r="286" spans="1:29">
      <c r="A286" s="790">
        <v>45528</v>
      </c>
      <c r="D286">
        <v>28</v>
      </c>
      <c r="E286">
        <v>0</v>
      </c>
      <c r="F286">
        <v>0</v>
      </c>
      <c r="U286" t="s">
        <v>614</v>
      </c>
      <c r="V286" s="790">
        <v>45500</v>
      </c>
      <c r="W286" t="s">
        <v>521</v>
      </c>
      <c r="X286">
        <v>29100</v>
      </c>
      <c r="Y286">
        <v>15.15625</v>
      </c>
      <c r="Z286" t="s">
        <v>623</v>
      </c>
      <c r="AA286" t="s">
        <v>551</v>
      </c>
      <c r="AB286" t="s">
        <v>725</v>
      </c>
      <c r="AC286">
        <v>59</v>
      </c>
    </row>
    <row r="287" spans="1:29">
      <c r="A287" s="790">
        <v>45529</v>
      </c>
      <c r="D287">
        <v>29</v>
      </c>
      <c r="E287">
        <v>0</v>
      </c>
      <c r="F287">
        <v>0</v>
      </c>
      <c r="U287" t="s">
        <v>614</v>
      </c>
      <c r="V287" s="790">
        <v>45500</v>
      </c>
      <c r="W287" t="s">
        <v>521</v>
      </c>
      <c r="X287">
        <v>29100</v>
      </c>
      <c r="Y287">
        <v>15.15625</v>
      </c>
      <c r="Z287" t="s">
        <v>623</v>
      </c>
      <c r="AA287" t="s">
        <v>551</v>
      </c>
      <c r="AB287" t="s">
        <v>725</v>
      </c>
      <c r="AC287">
        <v>59</v>
      </c>
    </row>
    <row r="288" spans="1:29">
      <c r="A288" s="790">
        <v>45530</v>
      </c>
      <c r="D288">
        <v>30</v>
      </c>
      <c r="E288">
        <v>0</v>
      </c>
      <c r="F288">
        <v>0</v>
      </c>
      <c r="U288" t="s">
        <v>614</v>
      </c>
      <c r="V288" s="790">
        <v>45500</v>
      </c>
      <c r="W288" t="s">
        <v>521</v>
      </c>
      <c r="X288">
        <v>29100</v>
      </c>
      <c r="Y288">
        <v>15.15625</v>
      </c>
      <c r="Z288" t="s">
        <v>623</v>
      </c>
      <c r="AA288" t="s">
        <v>551</v>
      </c>
      <c r="AB288" t="s">
        <v>725</v>
      </c>
      <c r="AC288">
        <v>59</v>
      </c>
    </row>
    <row r="289" spans="1:29">
      <c r="A289" s="790">
        <v>45531</v>
      </c>
      <c r="D289">
        <v>31</v>
      </c>
      <c r="E289">
        <v>0</v>
      </c>
      <c r="F289">
        <v>0</v>
      </c>
      <c r="U289" t="s">
        <v>614</v>
      </c>
      <c r="V289" s="790">
        <v>45500</v>
      </c>
      <c r="W289" t="s">
        <v>521</v>
      </c>
      <c r="X289">
        <v>29100</v>
      </c>
      <c r="Y289">
        <v>15.15625</v>
      </c>
      <c r="Z289" t="s">
        <v>623</v>
      </c>
      <c r="AA289" t="s">
        <v>551</v>
      </c>
      <c r="AB289" t="s">
        <v>725</v>
      </c>
      <c r="AC289">
        <v>59</v>
      </c>
    </row>
    <row r="290" spans="1:29">
      <c r="A290" s="790">
        <v>45532</v>
      </c>
      <c r="D290">
        <v>32</v>
      </c>
      <c r="E290">
        <v>0</v>
      </c>
      <c r="F290">
        <v>0</v>
      </c>
      <c r="U290" t="s">
        <v>614</v>
      </c>
      <c r="V290" s="790">
        <v>45500</v>
      </c>
      <c r="W290" t="s">
        <v>521</v>
      </c>
      <c r="X290">
        <v>29100</v>
      </c>
      <c r="Y290">
        <v>15.15625</v>
      </c>
      <c r="Z290" t="s">
        <v>623</v>
      </c>
      <c r="AA290" t="s">
        <v>551</v>
      </c>
      <c r="AB290" t="s">
        <v>725</v>
      </c>
      <c r="AC290">
        <v>59</v>
      </c>
    </row>
    <row r="291" spans="1:29">
      <c r="A291" s="790">
        <v>45533</v>
      </c>
      <c r="D291">
        <v>33</v>
      </c>
      <c r="E291">
        <v>0</v>
      </c>
      <c r="F291">
        <v>0</v>
      </c>
      <c r="U291" t="s">
        <v>614</v>
      </c>
      <c r="V291" s="790">
        <v>45500</v>
      </c>
      <c r="W291" t="s">
        <v>521</v>
      </c>
      <c r="X291">
        <v>29100</v>
      </c>
      <c r="Y291">
        <v>15.15625</v>
      </c>
      <c r="Z291" t="s">
        <v>623</v>
      </c>
      <c r="AA291" t="s">
        <v>551</v>
      </c>
      <c r="AB291" t="s">
        <v>725</v>
      </c>
      <c r="AC291">
        <v>59</v>
      </c>
    </row>
    <row r="292" spans="1:29">
      <c r="A292" s="790">
        <v>45534</v>
      </c>
      <c r="D292">
        <v>34</v>
      </c>
      <c r="E292">
        <v>0</v>
      </c>
      <c r="F292">
        <v>0</v>
      </c>
      <c r="U292" t="s">
        <v>614</v>
      </c>
      <c r="V292" s="790">
        <v>45500</v>
      </c>
      <c r="W292" t="s">
        <v>521</v>
      </c>
      <c r="X292">
        <v>29100</v>
      </c>
      <c r="Y292">
        <v>15.15625</v>
      </c>
      <c r="Z292" t="s">
        <v>623</v>
      </c>
      <c r="AA292" t="s">
        <v>551</v>
      </c>
      <c r="AB292" t="s">
        <v>725</v>
      </c>
      <c r="AC292">
        <v>59</v>
      </c>
    </row>
    <row r="293" spans="1:29">
      <c r="A293" s="790">
        <v>45535</v>
      </c>
      <c r="D293">
        <v>35</v>
      </c>
      <c r="E293">
        <v>0</v>
      </c>
      <c r="F293">
        <v>0</v>
      </c>
      <c r="U293" t="s">
        <v>614</v>
      </c>
      <c r="V293" s="790">
        <v>45500</v>
      </c>
      <c r="W293" t="s">
        <v>521</v>
      </c>
      <c r="X293">
        <v>29100</v>
      </c>
      <c r="Y293">
        <v>15.15625</v>
      </c>
      <c r="Z293" t="s">
        <v>623</v>
      </c>
      <c r="AA293" t="s">
        <v>551</v>
      </c>
      <c r="AB293" t="s">
        <v>725</v>
      </c>
      <c r="AC293">
        <v>59</v>
      </c>
    </row>
    <row r="294" spans="1:29">
      <c r="A294" s="790">
        <v>45536</v>
      </c>
      <c r="D294">
        <v>36</v>
      </c>
      <c r="E294">
        <v>0</v>
      </c>
      <c r="F294">
        <v>0</v>
      </c>
      <c r="U294" t="s">
        <v>614</v>
      </c>
      <c r="V294" s="790">
        <v>45500</v>
      </c>
      <c r="W294" t="s">
        <v>521</v>
      </c>
      <c r="X294">
        <v>29100</v>
      </c>
      <c r="Y294">
        <v>15.15625</v>
      </c>
      <c r="Z294" t="s">
        <v>623</v>
      </c>
      <c r="AA294" t="s">
        <v>551</v>
      </c>
      <c r="AB294" t="s">
        <v>725</v>
      </c>
      <c r="AC294">
        <v>59</v>
      </c>
    </row>
    <row r="295" spans="1:29">
      <c r="A295" s="790">
        <v>45537</v>
      </c>
      <c r="D295">
        <v>37</v>
      </c>
      <c r="E295">
        <v>0</v>
      </c>
      <c r="F295">
        <v>0</v>
      </c>
      <c r="U295" t="s">
        <v>614</v>
      </c>
      <c r="V295" s="790">
        <v>45500</v>
      </c>
      <c r="W295" t="s">
        <v>521</v>
      </c>
      <c r="X295">
        <v>29100</v>
      </c>
      <c r="Y295">
        <v>15.15625</v>
      </c>
      <c r="Z295" t="s">
        <v>623</v>
      </c>
      <c r="AA295" t="s">
        <v>551</v>
      </c>
      <c r="AB295" t="s">
        <v>725</v>
      </c>
      <c r="AC295">
        <v>59</v>
      </c>
    </row>
    <row r="296" spans="1:29">
      <c r="A296" s="790">
        <v>45538</v>
      </c>
      <c r="D296">
        <v>38</v>
      </c>
      <c r="E296">
        <v>0</v>
      </c>
      <c r="F296">
        <v>0</v>
      </c>
      <c r="U296" t="s">
        <v>614</v>
      </c>
      <c r="V296" s="790">
        <v>45500</v>
      </c>
      <c r="W296" t="s">
        <v>521</v>
      </c>
      <c r="X296">
        <v>29100</v>
      </c>
      <c r="Y296">
        <v>15.15625</v>
      </c>
      <c r="Z296" t="s">
        <v>623</v>
      </c>
      <c r="AA296" t="s">
        <v>551</v>
      </c>
      <c r="AB296" t="s">
        <v>725</v>
      </c>
      <c r="AC296">
        <v>59</v>
      </c>
    </row>
    <row r="297" spans="1:29">
      <c r="A297" s="790">
        <v>45539</v>
      </c>
      <c r="D297">
        <v>39</v>
      </c>
      <c r="E297">
        <v>0</v>
      </c>
      <c r="F297">
        <v>0</v>
      </c>
      <c r="U297" t="s">
        <v>614</v>
      </c>
      <c r="V297" s="790">
        <v>45500</v>
      </c>
      <c r="W297" t="s">
        <v>521</v>
      </c>
      <c r="X297">
        <v>29100</v>
      </c>
      <c r="Y297">
        <v>15.15625</v>
      </c>
      <c r="Z297" t="s">
        <v>623</v>
      </c>
      <c r="AA297" t="s">
        <v>551</v>
      </c>
      <c r="AB297" t="s">
        <v>725</v>
      </c>
      <c r="AC297">
        <v>59</v>
      </c>
    </row>
    <row r="298" spans="1:29">
      <c r="A298" s="790">
        <v>45540</v>
      </c>
      <c r="D298">
        <v>40</v>
      </c>
      <c r="E298">
        <v>0</v>
      </c>
      <c r="F298">
        <v>0</v>
      </c>
      <c r="U298" t="s">
        <v>614</v>
      </c>
      <c r="V298" s="790">
        <v>45500</v>
      </c>
      <c r="W298" t="s">
        <v>521</v>
      </c>
      <c r="X298">
        <v>29100</v>
      </c>
      <c r="Y298">
        <v>15.15625</v>
      </c>
      <c r="Z298" t="s">
        <v>623</v>
      </c>
      <c r="AA298" t="s">
        <v>551</v>
      </c>
      <c r="AB298" t="s">
        <v>725</v>
      </c>
      <c r="AC298">
        <v>59</v>
      </c>
    </row>
    <row r="299" spans="1:29">
      <c r="A299" s="790">
        <v>45541</v>
      </c>
      <c r="D299">
        <v>41</v>
      </c>
      <c r="H299">
        <v>0</v>
      </c>
      <c r="U299" t="s">
        <v>614</v>
      </c>
      <c r="V299" s="790">
        <v>45500</v>
      </c>
      <c r="W299" t="s">
        <v>521</v>
      </c>
      <c r="X299">
        <v>29100</v>
      </c>
      <c r="Y299">
        <v>15.15625</v>
      </c>
      <c r="Z299" t="s">
        <v>623</v>
      </c>
      <c r="AA299" t="s">
        <v>551</v>
      </c>
      <c r="AB299" t="s">
        <v>725</v>
      </c>
      <c r="AC299">
        <v>59</v>
      </c>
    </row>
    <row r="300" spans="1:29">
      <c r="A300" s="790">
        <v>45542</v>
      </c>
      <c r="D300">
        <v>43</v>
      </c>
      <c r="H300">
        <v>0</v>
      </c>
      <c r="U300" t="s">
        <v>614</v>
      </c>
      <c r="V300" s="790">
        <v>45500</v>
      </c>
      <c r="W300" t="s">
        <v>521</v>
      </c>
      <c r="X300">
        <v>29100</v>
      </c>
      <c r="Y300">
        <v>15.15625</v>
      </c>
      <c r="Z300" t="s">
        <v>623</v>
      </c>
      <c r="AA300" t="s">
        <v>551</v>
      </c>
      <c r="AB300" t="s">
        <v>725</v>
      </c>
      <c r="AC300">
        <v>59</v>
      </c>
    </row>
    <row r="301" spans="1:29">
      <c r="A301" s="790">
        <v>45543</v>
      </c>
      <c r="D301">
        <v>44</v>
      </c>
      <c r="H301">
        <v>0</v>
      </c>
      <c r="U301" t="s">
        <v>614</v>
      </c>
      <c r="V301" s="790">
        <v>45500</v>
      </c>
      <c r="W301" t="s">
        <v>521</v>
      </c>
      <c r="X301">
        <v>29100</v>
      </c>
      <c r="Y301">
        <v>15.15625</v>
      </c>
      <c r="Z301" t="s">
        <v>623</v>
      </c>
      <c r="AA301" t="s">
        <v>551</v>
      </c>
      <c r="AB301" t="s">
        <v>725</v>
      </c>
      <c r="AC301">
        <v>59</v>
      </c>
    </row>
    <row r="302" spans="1:29">
      <c r="A302" s="790">
        <v>45544</v>
      </c>
      <c r="D302">
        <v>45</v>
      </c>
      <c r="H302">
        <v>0</v>
      </c>
      <c r="U302" t="s">
        <v>614</v>
      </c>
      <c r="V302" s="790">
        <v>45500</v>
      </c>
      <c r="W302" t="s">
        <v>521</v>
      </c>
      <c r="X302">
        <v>29100</v>
      </c>
      <c r="Y302">
        <v>15.15625</v>
      </c>
      <c r="Z302" t="s">
        <v>623</v>
      </c>
      <c r="AA302" t="s">
        <v>551</v>
      </c>
      <c r="AB302" t="s">
        <v>725</v>
      </c>
      <c r="AC302">
        <v>59</v>
      </c>
    </row>
    <row r="303" spans="1:29">
      <c r="A303" s="790">
        <v>45545</v>
      </c>
      <c r="D303">
        <v>46</v>
      </c>
      <c r="H303">
        <v>0</v>
      </c>
      <c r="U303" t="s">
        <v>614</v>
      </c>
      <c r="V303" s="790">
        <v>45500</v>
      </c>
      <c r="W303" t="s">
        <v>521</v>
      </c>
      <c r="X303">
        <v>29100</v>
      </c>
      <c r="Y303">
        <v>15.15625</v>
      </c>
      <c r="Z303" t="s">
        <v>623</v>
      </c>
      <c r="AA303" t="s">
        <v>551</v>
      </c>
      <c r="AB303" t="s">
        <v>725</v>
      </c>
      <c r="AC303">
        <v>59</v>
      </c>
    </row>
    <row r="304" spans="1:29">
      <c r="A304" s="790">
        <v>45546</v>
      </c>
      <c r="D304">
        <v>47</v>
      </c>
      <c r="H304">
        <v>0</v>
      </c>
      <c r="U304" t="s">
        <v>614</v>
      </c>
      <c r="V304" s="790">
        <v>45500</v>
      </c>
      <c r="W304" t="s">
        <v>521</v>
      </c>
      <c r="X304">
        <v>29100</v>
      </c>
      <c r="Y304">
        <v>15.15625</v>
      </c>
      <c r="Z304" t="s">
        <v>623</v>
      </c>
      <c r="AA304" t="s">
        <v>551</v>
      </c>
      <c r="AB304" t="s">
        <v>725</v>
      </c>
      <c r="AC304">
        <v>59</v>
      </c>
    </row>
    <row r="305" spans="1:29">
      <c r="A305" s="790">
        <v>45547</v>
      </c>
      <c r="D305">
        <v>48</v>
      </c>
      <c r="H305">
        <v>0</v>
      </c>
      <c r="U305" t="s">
        <v>614</v>
      </c>
      <c r="V305" s="790">
        <v>45500</v>
      </c>
      <c r="W305" t="s">
        <v>521</v>
      </c>
      <c r="X305">
        <v>29100</v>
      </c>
      <c r="Y305">
        <v>15.15625</v>
      </c>
      <c r="Z305" t="s">
        <v>623</v>
      </c>
      <c r="AA305" t="s">
        <v>551</v>
      </c>
      <c r="AB305" t="s">
        <v>725</v>
      </c>
      <c r="AC305">
        <v>59</v>
      </c>
    </row>
    <row r="306" spans="1:29">
      <c r="A306" s="790">
        <v>45548</v>
      </c>
      <c r="D306">
        <v>49</v>
      </c>
      <c r="H306">
        <v>0</v>
      </c>
      <c r="U306" t="s">
        <v>614</v>
      </c>
      <c r="V306" s="790">
        <v>45500</v>
      </c>
      <c r="W306" t="s">
        <v>521</v>
      </c>
      <c r="X306">
        <v>29100</v>
      </c>
      <c r="Y306">
        <v>15.15625</v>
      </c>
      <c r="Z306" t="s">
        <v>623</v>
      </c>
      <c r="AA306" t="s">
        <v>551</v>
      </c>
      <c r="AB306" t="s">
        <v>725</v>
      </c>
      <c r="AC306">
        <v>59</v>
      </c>
    </row>
    <row r="307" spans="1:29">
      <c r="A307" s="790">
        <v>45549</v>
      </c>
      <c r="D307">
        <v>50</v>
      </c>
      <c r="H307">
        <v>0</v>
      </c>
      <c r="U307" t="s">
        <v>614</v>
      </c>
      <c r="V307" s="790">
        <v>45500</v>
      </c>
      <c r="W307" t="s">
        <v>521</v>
      </c>
      <c r="X307">
        <v>29100</v>
      </c>
      <c r="Y307">
        <v>15.15625</v>
      </c>
      <c r="Z307" t="s">
        <v>623</v>
      </c>
      <c r="AA307" t="s">
        <v>551</v>
      </c>
      <c r="AB307" t="s">
        <v>725</v>
      </c>
      <c r="AC307">
        <v>59</v>
      </c>
    </row>
    <row r="308" spans="1:29">
      <c r="A308" s="790">
        <v>45499</v>
      </c>
      <c r="D308">
        <v>-1</v>
      </c>
      <c r="E308">
        <v>0</v>
      </c>
      <c r="F308">
        <v>0</v>
      </c>
      <c r="U308" t="s">
        <v>615</v>
      </c>
      <c r="V308" s="790">
        <v>45500</v>
      </c>
      <c r="W308" t="s">
        <v>521</v>
      </c>
      <c r="X308">
        <v>29000</v>
      </c>
      <c r="Y308">
        <v>15.104166666666666</v>
      </c>
      <c r="Z308" t="s">
        <v>623</v>
      </c>
      <c r="AA308" t="s">
        <v>551</v>
      </c>
      <c r="AB308" t="s">
        <v>725</v>
      </c>
      <c r="AC308">
        <v>59</v>
      </c>
    </row>
    <row r="309" spans="1:29">
      <c r="A309" s="790">
        <v>45500</v>
      </c>
      <c r="B309">
        <v>27</v>
      </c>
      <c r="C309">
        <v>32</v>
      </c>
      <c r="U309" t="s">
        <v>615</v>
      </c>
      <c r="V309" s="790">
        <v>45500</v>
      </c>
      <c r="W309" t="s">
        <v>521</v>
      </c>
      <c r="X309">
        <v>29000</v>
      </c>
      <c r="Y309">
        <v>15.104166666666666</v>
      </c>
      <c r="Z309" t="s">
        <v>623</v>
      </c>
      <c r="AA309" t="s">
        <v>551</v>
      </c>
      <c r="AB309" t="s">
        <v>725</v>
      </c>
      <c r="AC309">
        <v>59</v>
      </c>
    </row>
    <row r="310" spans="1:29">
      <c r="A310" s="790">
        <v>45501</v>
      </c>
      <c r="B310">
        <v>27</v>
      </c>
      <c r="C310">
        <v>35</v>
      </c>
      <c r="D310">
        <v>1</v>
      </c>
      <c r="E310">
        <v>12</v>
      </c>
      <c r="F310">
        <v>21</v>
      </c>
      <c r="G310">
        <v>0.8</v>
      </c>
      <c r="H310">
        <v>400</v>
      </c>
      <c r="I310">
        <v>44</v>
      </c>
      <c r="J310">
        <v>44</v>
      </c>
      <c r="K310">
        <v>0.74</v>
      </c>
      <c r="L310">
        <v>0.53</v>
      </c>
      <c r="M310">
        <v>36.5</v>
      </c>
      <c r="N310">
        <v>33.4</v>
      </c>
      <c r="O310">
        <v>1.38</v>
      </c>
      <c r="P310">
        <v>20.68</v>
      </c>
      <c r="Q310">
        <v>0</v>
      </c>
      <c r="R310">
        <v>0</v>
      </c>
      <c r="S310">
        <v>1</v>
      </c>
      <c r="T310">
        <v>2</v>
      </c>
      <c r="U310" t="s">
        <v>615</v>
      </c>
      <c r="V310" s="790">
        <v>45500</v>
      </c>
      <c r="W310" t="s">
        <v>521</v>
      </c>
      <c r="X310">
        <v>29000</v>
      </c>
      <c r="Y310">
        <v>15.104166666666666</v>
      </c>
      <c r="Z310" t="s">
        <v>623</v>
      </c>
      <c r="AA310" t="s">
        <v>551</v>
      </c>
      <c r="AB310" t="s">
        <v>725</v>
      </c>
      <c r="AC310">
        <v>59</v>
      </c>
    </row>
    <row r="311" spans="1:29">
      <c r="A311" s="790">
        <v>45502</v>
      </c>
      <c r="D311">
        <v>2</v>
      </c>
      <c r="E311">
        <v>0</v>
      </c>
      <c r="F311">
        <v>0</v>
      </c>
      <c r="G311">
        <v>0.8</v>
      </c>
      <c r="H311">
        <v>400</v>
      </c>
      <c r="I311">
        <v>44</v>
      </c>
      <c r="J311">
        <v>44</v>
      </c>
      <c r="K311">
        <v>0.74</v>
      </c>
      <c r="L311">
        <v>0.53</v>
      </c>
      <c r="M311">
        <v>36.5</v>
      </c>
      <c r="N311">
        <v>33.4</v>
      </c>
      <c r="O311">
        <v>1.38</v>
      </c>
      <c r="P311">
        <v>20.68</v>
      </c>
      <c r="Q311">
        <v>0</v>
      </c>
      <c r="R311">
        <v>0</v>
      </c>
      <c r="S311">
        <v>1</v>
      </c>
      <c r="T311">
        <v>2</v>
      </c>
      <c r="U311" t="s">
        <v>615</v>
      </c>
      <c r="V311" s="790">
        <v>45500</v>
      </c>
      <c r="W311" t="s">
        <v>521</v>
      </c>
      <c r="X311">
        <v>29000</v>
      </c>
      <c r="Y311">
        <v>15.104166666666666</v>
      </c>
      <c r="Z311" t="s">
        <v>623</v>
      </c>
      <c r="AA311" t="s">
        <v>551</v>
      </c>
      <c r="AB311" t="s">
        <v>725</v>
      </c>
      <c r="AC311">
        <v>59</v>
      </c>
    </row>
    <row r="312" spans="1:29">
      <c r="A312" s="790">
        <v>45503</v>
      </c>
      <c r="D312">
        <v>3</v>
      </c>
      <c r="E312">
        <v>0</v>
      </c>
      <c r="F312">
        <v>0</v>
      </c>
      <c r="U312" t="s">
        <v>615</v>
      </c>
      <c r="V312" s="790">
        <v>45500</v>
      </c>
      <c r="W312" t="s">
        <v>521</v>
      </c>
      <c r="X312">
        <v>29000</v>
      </c>
      <c r="Y312">
        <v>15.104166666666666</v>
      </c>
      <c r="Z312" t="s">
        <v>623</v>
      </c>
      <c r="AA312" t="s">
        <v>551</v>
      </c>
      <c r="AB312" t="s">
        <v>725</v>
      </c>
      <c r="AC312">
        <v>59</v>
      </c>
    </row>
    <row r="313" spans="1:29">
      <c r="A313" s="790">
        <v>45504</v>
      </c>
      <c r="D313">
        <v>4</v>
      </c>
      <c r="E313">
        <v>0</v>
      </c>
      <c r="F313">
        <v>0</v>
      </c>
      <c r="U313" t="s">
        <v>615</v>
      </c>
      <c r="V313" s="790">
        <v>45500</v>
      </c>
      <c r="W313" t="s">
        <v>521</v>
      </c>
      <c r="X313">
        <v>29000</v>
      </c>
      <c r="Y313">
        <v>15.104166666666666</v>
      </c>
      <c r="Z313" t="s">
        <v>623</v>
      </c>
      <c r="AA313" t="s">
        <v>551</v>
      </c>
      <c r="AB313" t="s">
        <v>725</v>
      </c>
      <c r="AC313">
        <v>59</v>
      </c>
    </row>
    <row r="314" spans="1:29">
      <c r="A314" s="790">
        <v>45505</v>
      </c>
      <c r="D314">
        <v>5</v>
      </c>
      <c r="E314">
        <v>0</v>
      </c>
      <c r="F314">
        <v>0</v>
      </c>
      <c r="U314" t="s">
        <v>615</v>
      </c>
      <c r="V314" s="790">
        <v>45500</v>
      </c>
      <c r="W314" t="s">
        <v>521</v>
      </c>
      <c r="X314">
        <v>29000</v>
      </c>
      <c r="Y314">
        <v>15.104166666666666</v>
      </c>
      <c r="Z314" t="s">
        <v>623</v>
      </c>
      <c r="AA314" t="s">
        <v>551</v>
      </c>
      <c r="AB314" t="s">
        <v>725</v>
      </c>
      <c r="AC314">
        <v>59</v>
      </c>
    </row>
    <row r="315" spans="1:29">
      <c r="A315" s="790">
        <v>45506</v>
      </c>
      <c r="D315">
        <v>6</v>
      </c>
      <c r="E315">
        <v>0</v>
      </c>
      <c r="F315">
        <v>0</v>
      </c>
      <c r="U315" t="s">
        <v>615</v>
      </c>
      <c r="V315" s="790">
        <v>45500</v>
      </c>
      <c r="W315" t="s">
        <v>521</v>
      </c>
      <c r="X315">
        <v>29000</v>
      </c>
      <c r="Y315">
        <v>15.104166666666666</v>
      </c>
      <c r="Z315" t="s">
        <v>623</v>
      </c>
      <c r="AA315" t="s">
        <v>551</v>
      </c>
      <c r="AB315" t="s">
        <v>725</v>
      </c>
      <c r="AC315">
        <v>59</v>
      </c>
    </row>
    <row r="316" spans="1:29">
      <c r="A316" s="790">
        <v>45507</v>
      </c>
      <c r="D316">
        <v>7</v>
      </c>
      <c r="E316">
        <v>0</v>
      </c>
      <c r="F316">
        <v>0</v>
      </c>
      <c r="U316" t="s">
        <v>615</v>
      </c>
      <c r="V316" s="790">
        <v>45500</v>
      </c>
      <c r="W316" t="s">
        <v>521</v>
      </c>
      <c r="X316">
        <v>29000</v>
      </c>
      <c r="Y316">
        <v>15.104166666666666</v>
      </c>
      <c r="Z316" t="s">
        <v>623</v>
      </c>
      <c r="AA316" t="s">
        <v>551</v>
      </c>
      <c r="AB316" t="s">
        <v>725</v>
      </c>
      <c r="AC316">
        <v>59</v>
      </c>
    </row>
    <row r="317" spans="1:29">
      <c r="A317" s="790">
        <v>45508</v>
      </c>
      <c r="D317">
        <v>8</v>
      </c>
      <c r="E317">
        <v>0</v>
      </c>
      <c r="F317">
        <v>0</v>
      </c>
      <c r="U317" t="s">
        <v>615</v>
      </c>
      <c r="V317" s="790">
        <v>45500</v>
      </c>
      <c r="W317" t="s">
        <v>521</v>
      </c>
      <c r="X317">
        <v>29000</v>
      </c>
      <c r="Y317">
        <v>15.104166666666666</v>
      </c>
      <c r="Z317" t="s">
        <v>623</v>
      </c>
      <c r="AA317" t="s">
        <v>551</v>
      </c>
      <c r="AB317" t="s">
        <v>725</v>
      </c>
      <c r="AC317">
        <v>59</v>
      </c>
    </row>
    <row r="318" spans="1:29">
      <c r="A318" s="790">
        <v>45509</v>
      </c>
      <c r="D318">
        <v>9</v>
      </c>
      <c r="E318">
        <v>0</v>
      </c>
      <c r="F318">
        <v>0</v>
      </c>
      <c r="U318" t="s">
        <v>615</v>
      </c>
      <c r="V318" s="790">
        <v>45500</v>
      </c>
      <c r="W318" t="s">
        <v>521</v>
      </c>
      <c r="X318">
        <v>29000</v>
      </c>
      <c r="Y318">
        <v>15.104166666666666</v>
      </c>
      <c r="Z318" t="s">
        <v>623</v>
      </c>
      <c r="AA318" t="s">
        <v>551</v>
      </c>
      <c r="AB318" t="s">
        <v>725</v>
      </c>
      <c r="AC318">
        <v>59</v>
      </c>
    </row>
    <row r="319" spans="1:29">
      <c r="A319" s="790">
        <v>45510</v>
      </c>
      <c r="D319">
        <v>10</v>
      </c>
      <c r="E319">
        <v>0</v>
      </c>
      <c r="F319">
        <v>0</v>
      </c>
      <c r="U319" t="s">
        <v>615</v>
      </c>
      <c r="V319" s="790">
        <v>45500</v>
      </c>
      <c r="W319" t="s">
        <v>521</v>
      </c>
      <c r="X319">
        <v>29000</v>
      </c>
      <c r="Y319">
        <v>15.104166666666666</v>
      </c>
      <c r="Z319" t="s">
        <v>623</v>
      </c>
      <c r="AA319" t="s">
        <v>551</v>
      </c>
      <c r="AB319" t="s">
        <v>725</v>
      </c>
      <c r="AC319">
        <v>59</v>
      </c>
    </row>
    <row r="320" spans="1:29">
      <c r="A320" s="790">
        <v>45511</v>
      </c>
      <c r="D320">
        <v>11</v>
      </c>
      <c r="E320">
        <v>0</v>
      </c>
      <c r="F320">
        <v>0</v>
      </c>
      <c r="U320" t="s">
        <v>615</v>
      </c>
      <c r="V320" s="790">
        <v>45500</v>
      </c>
      <c r="W320" t="s">
        <v>521</v>
      </c>
      <c r="X320">
        <v>29000</v>
      </c>
      <c r="Y320">
        <v>15.104166666666666</v>
      </c>
      <c r="Z320" t="s">
        <v>623</v>
      </c>
      <c r="AA320" t="s">
        <v>551</v>
      </c>
      <c r="AB320" t="s">
        <v>725</v>
      </c>
      <c r="AC320">
        <v>59</v>
      </c>
    </row>
    <row r="321" spans="1:29">
      <c r="A321" s="790">
        <v>45512</v>
      </c>
      <c r="D321">
        <v>12</v>
      </c>
      <c r="E321">
        <v>0</v>
      </c>
      <c r="F321">
        <v>0</v>
      </c>
      <c r="U321" t="s">
        <v>615</v>
      </c>
      <c r="V321" s="790">
        <v>45500</v>
      </c>
      <c r="W321" t="s">
        <v>521</v>
      </c>
      <c r="X321">
        <v>29000</v>
      </c>
      <c r="Y321">
        <v>15.104166666666666</v>
      </c>
      <c r="Z321" t="s">
        <v>623</v>
      </c>
      <c r="AA321" t="s">
        <v>551</v>
      </c>
      <c r="AB321" t="s">
        <v>725</v>
      </c>
      <c r="AC321">
        <v>59</v>
      </c>
    </row>
    <row r="322" spans="1:29">
      <c r="A322" s="790">
        <v>45513</v>
      </c>
      <c r="D322">
        <v>13</v>
      </c>
      <c r="E322">
        <v>0</v>
      </c>
      <c r="F322">
        <v>0</v>
      </c>
      <c r="U322" t="s">
        <v>615</v>
      </c>
      <c r="V322" s="790">
        <v>45500</v>
      </c>
      <c r="W322" t="s">
        <v>521</v>
      </c>
      <c r="X322">
        <v>29000</v>
      </c>
      <c r="Y322">
        <v>15.104166666666666</v>
      </c>
      <c r="Z322" t="s">
        <v>623</v>
      </c>
      <c r="AA322" t="s">
        <v>551</v>
      </c>
      <c r="AB322" t="s">
        <v>725</v>
      </c>
      <c r="AC322">
        <v>59</v>
      </c>
    </row>
    <row r="323" spans="1:29">
      <c r="A323" s="790">
        <v>45514</v>
      </c>
      <c r="D323">
        <v>14</v>
      </c>
      <c r="E323">
        <v>0</v>
      </c>
      <c r="F323">
        <v>0</v>
      </c>
      <c r="U323" t="s">
        <v>615</v>
      </c>
      <c r="V323" s="790">
        <v>45500</v>
      </c>
      <c r="W323" t="s">
        <v>521</v>
      </c>
      <c r="X323">
        <v>29000</v>
      </c>
      <c r="Y323">
        <v>15.104166666666666</v>
      </c>
      <c r="Z323" t="s">
        <v>623</v>
      </c>
      <c r="AA323" t="s">
        <v>551</v>
      </c>
      <c r="AB323" t="s">
        <v>725</v>
      </c>
      <c r="AC323">
        <v>59</v>
      </c>
    </row>
    <row r="324" spans="1:29">
      <c r="A324" s="790">
        <v>45515</v>
      </c>
      <c r="D324">
        <v>15</v>
      </c>
      <c r="E324">
        <v>0</v>
      </c>
      <c r="F324">
        <v>0</v>
      </c>
      <c r="U324" t="s">
        <v>615</v>
      </c>
      <c r="V324" s="790">
        <v>45500</v>
      </c>
      <c r="W324" t="s">
        <v>521</v>
      </c>
      <c r="X324">
        <v>29000</v>
      </c>
      <c r="Y324">
        <v>15.104166666666666</v>
      </c>
      <c r="Z324" t="s">
        <v>623</v>
      </c>
      <c r="AA324" t="s">
        <v>551</v>
      </c>
      <c r="AB324" t="s">
        <v>725</v>
      </c>
      <c r="AC324">
        <v>59</v>
      </c>
    </row>
    <row r="325" spans="1:29">
      <c r="A325" s="790">
        <v>45516</v>
      </c>
      <c r="D325">
        <v>16</v>
      </c>
      <c r="E325">
        <v>0</v>
      </c>
      <c r="F325">
        <v>0</v>
      </c>
      <c r="U325" t="s">
        <v>615</v>
      </c>
      <c r="V325" s="790">
        <v>45500</v>
      </c>
      <c r="W325" t="s">
        <v>521</v>
      </c>
      <c r="X325">
        <v>29000</v>
      </c>
      <c r="Y325">
        <v>15.104166666666666</v>
      </c>
      <c r="Z325" t="s">
        <v>623</v>
      </c>
      <c r="AA325" t="s">
        <v>551</v>
      </c>
      <c r="AB325" t="s">
        <v>725</v>
      </c>
      <c r="AC325">
        <v>59</v>
      </c>
    </row>
    <row r="326" spans="1:29">
      <c r="A326" s="790">
        <v>45517</v>
      </c>
      <c r="D326">
        <v>17</v>
      </c>
      <c r="E326">
        <v>0</v>
      </c>
      <c r="F326">
        <v>0</v>
      </c>
      <c r="U326" t="s">
        <v>615</v>
      </c>
      <c r="V326" s="790">
        <v>45500</v>
      </c>
      <c r="W326" t="s">
        <v>521</v>
      </c>
      <c r="X326">
        <v>29000</v>
      </c>
      <c r="Y326">
        <v>15.104166666666666</v>
      </c>
      <c r="Z326" t="s">
        <v>623</v>
      </c>
      <c r="AA326" t="s">
        <v>551</v>
      </c>
      <c r="AB326" t="s">
        <v>725</v>
      </c>
      <c r="AC326">
        <v>59</v>
      </c>
    </row>
    <row r="327" spans="1:29">
      <c r="A327" s="790">
        <v>45518</v>
      </c>
      <c r="D327">
        <v>18</v>
      </c>
      <c r="E327">
        <v>0</v>
      </c>
      <c r="F327">
        <v>0</v>
      </c>
      <c r="U327" t="s">
        <v>615</v>
      </c>
      <c r="V327" s="790">
        <v>45500</v>
      </c>
      <c r="W327" t="s">
        <v>521</v>
      </c>
      <c r="X327">
        <v>29000</v>
      </c>
      <c r="Y327">
        <v>15.104166666666666</v>
      </c>
      <c r="Z327" t="s">
        <v>623</v>
      </c>
      <c r="AA327" t="s">
        <v>551</v>
      </c>
      <c r="AB327" t="s">
        <v>725</v>
      </c>
      <c r="AC327">
        <v>59</v>
      </c>
    </row>
    <row r="328" spans="1:29">
      <c r="A328" s="790">
        <v>45519</v>
      </c>
      <c r="D328">
        <v>19</v>
      </c>
      <c r="E328">
        <v>0</v>
      </c>
      <c r="F328">
        <v>0</v>
      </c>
      <c r="U328" t="s">
        <v>615</v>
      </c>
      <c r="V328" s="790">
        <v>45500</v>
      </c>
      <c r="W328" t="s">
        <v>521</v>
      </c>
      <c r="X328">
        <v>29000</v>
      </c>
      <c r="Y328">
        <v>15.104166666666666</v>
      </c>
      <c r="Z328" t="s">
        <v>623</v>
      </c>
      <c r="AA328" t="s">
        <v>551</v>
      </c>
      <c r="AB328" t="s">
        <v>725</v>
      </c>
      <c r="AC328">
        <v>59</v>
      </c>
    </row>
    <row r="329" spans="1:29">
      <c r="A329" s="790">
        <v>45520</v>
      </c>
      <c r="D329">
        <v>20</v>
      </c>
      <c r="E329">
        <v>0</v>
      </c>
      <c r="F329">
        <v>0</v>
      </c>
      <c r="U329" t="s">
        <v>615</v>
      </c>
      <c r="V329" s="790">
        <v>45500</v>
      </c>
      <c r="W329" t="s">
        <v>521</v>
      </c>
      <c r="X329">
        <v>29000</v>
      </c>
      <c r="Y329">
        <v>15.104166666666666</v>
      </c>
      <c r="Z329" t="s">
        <v>623</v>
      </c>
      <c r="AA329" t="s">
        <v>551</v>
      </c>
      <c r="AB329" t="s">
        <v>725</v>
      </c>
      <c r="AC329">
        <v>59</v>
      </c>
    </row>
    <row r="330" spans="1:29">
      <c r="A330" s="790">
        <v>45521</v>
      </c>
      <c r="D330">
        <v>21</v>
      </c>
      <c r="E330">
        <v>0</v>
      </c>
      <c r="F330">
        <v>0</v>
      </c>
      <c r="U330" t="s">
        <v>615</v>
      </c>
      <c r="V330" s="790">
        <v>45500</v>
      </c>
      <c r="W330" t="s">
        <v>521</v>
      </c>
      <c r="X330">
        <v>29000</v>
      </c>
      <c r="Y330">
        <v>15.104166666666666</v>
      </c>
      <c r="Z330" t="s">
        <v>623</v>
      </c>
      <c r="AA330" t="s">
        <v>551</v>
      </c>
      <c r="AB330" t="s">
        <v>725</v>
      </c>
      <c r="AC330">
        <v>59</v>
      </c>
    </row>
    <row r="331" spans="1:29">
      <c r="A331" s="790">
        <v>45522</v>
      </c>
      <c r="D331">
        <v>22</v>
      </c>
      <c r="E331">
        <v>0</v>
      </c>
      <c r="F331">
        <v>0</v>
      </c>
      <c r="U331" t="s">
        <v>615</v>
      </c>
      <c r="V331" s="790">
        <v>45500</v>
      </c>
      <c r="W331" t="s">
        <v>521</v>
      </c>
      <c r="X331">
        <v>29000</v>
      </c>
      <c r="Y331">
        <v>15.104166666666666</v>
      </c>
      <c r="Z331" t="s">
        <v>623</v>
      </c>
      <c r="AA331" t="s">
        <v>551</v>
      </c>
      <c r="AB331" t="s">
        <v>725</v>
      </c>
      <c r="AC331">
        <v>59</v>
      </c>
    </row>
    <row r="332" spans="1:29">
      <c r="A332" s="790">
        <v>45523</v>
      </c>
      <c r="D332">
        <v>23</v>
      </c>
      <c r="E332">
        <v>0</v>
      </c>
      <c r="F332">
        <v>0</v>
      </c>
      <c r="U332" t="s">
        <v>615</v>
      </c>
      <c r="V332" s="790">
        <v>45500</v>
      </c>
      <c r="W332" t="s">
        <v>521</v>
      </c>
      <c r="X332">
        <v>29000</v>
      </c>
      <c r="Y332">
        <v>15.104166666666666</v>
      </c>
      <c r="Z332" t="s">
        <v>623</v>
      </c>
      <c r="AA332" t="s">
        <v>551</v>
      </c>
      <c r="AB332" t="s">
        <v>725</v>
      </c>
      <c r="AC332">
        <v>59</v>
      </c>
    </row>
    <row r="333" spans="1:29">
      <c r="A333" s="790">
        <v>45524</v>
      </c>
      <c r="D333">
        <v>24</v>
      </c>
      <c r="E333">
        <v>0</v>
      </c>
      <c r="F333">
        <v>0</v>
      </c>
      <c r="U333" t="s">
        <v>615</v>
      </c>
      <c r="V333" s="790">
        <v>45500</v>
      </c>
      <c r="W333" t="s">
        <v>521</v>
      </c>
      <c r="X333">
        <v>29000</v>
      </c>
      <c r="Y333">
        <v>15.104166666666666</v>
      </c>
      <c r="Z333" t="s">
        <v>623</v>
      </c>
      <c r="AA333" t="s">
        <v>551</v>
      </c>
      <c r="AB333" t="s">
        <v>725</v>
      </c>
      <c r="AC333">
        <v>59</v>
      </c>
    </row>
    <row r="334" spans="1:29">
      <c r="A334" s="790">
        <v>45525</v>
      </c>
      <c r="D334">
        <v>25</v>
      </c>
      <c r="E334">
        <v>0</v>
      </c>
      <c r="F334">
        <v>0</v>
      </c>
      <c r="U334" t="s">
        <v>615</v>
      </c>
      <c r="V334" s="790">
        <v>45500</v>
      </c>
      <c r="W334" t="s">
        <v>521</v>
      </c>
      <c r="X334">
        <v>29000</v>
      </c>
      <c r="Y334">
        <v>15.104166666666666</v>
      </c>
      <c r="Z334" t="s">
        <v>623</v>
      </c>
      <c r="AA334" t="s">
        <v>551</v>
      </c>
      <c r="AB334" t="s">
        <v>725</v>
      </c>
      <c r="AC334">
        <v>59</v>
      </c>
    </row>
    <row r="335" spans="1:29">
      <c r="A335" s="790">
        <v>45526</v>
      </c>
      <c r="D335">
        <v>26</v>
      </c>
      <c r="E335">
        <v>0</v>
      </c>
      <c r="F335">
        <v>0</v>
      </c>
      <c r="U335" t="s">
        <v>615</v>
      </c>
      <c r="V335" s="790">
        <v>45500</v>
      </c>
      <c r="W335" t="s">
        <v>521</v>
      </c>
      <c r="X335">
        <v>29000</v>
      </c>
      <c r="Y335">
        <v>15.104166666666666</v>
      </c>
      <c r="Z335" t="s">
        <v>623</v>
      </c>
      <c r="AA335" t="s">
        <v>551</v>
      </c>
      <c r="AB335" t="s">
        <v>725</v>
      </c>
      <c r="AC335">
        <v>59</v>
      </c>
    </row>
    <row r="336" spans="1:29">
      <c r="A336" s="790">
        <v>45527</v>
      </c>
      <c r="D336">
        <v>27</v>
      </c>
      <c r="E336">
        <v>0</v>
      </c>
      <c r="F336">
        <v>0</v>
      </c>
      <c r="U336" t="s">
        <v>615</v>
      </c>
      <c r="V336" s="790">
        <v>45500</v>
      </c>
      <c r="W336" t="s">
        <v>521</v>
      </c>
      <c r="X336">
        <v>29000</v>
      </c>
      <c r="Y336">
        <v>15.104166666666666</v>
      </c>
      <c r="Z336" t="s">
        <v>623</v>
      </c>
      <c r="AA336" t="s">
        <v>551</v>
      </c>
      <c r="AB336" t="s">
        <v>725</v>
      </c>
      <c r="AC336">
        <v>59</v>
      </c>
    </row>
    <row r="337" spans="1:29">
      <c r="A337" s="790">
        <v>45528</v>
      </c>
      <c r="D337">
        <v>28</v>
      </c>
      <c r="E337">
        <v>0</v>
      </c>
      <c r="F337">
        <v>0</v>
      </c>
      <c r="U337" t="s">
        <v>615</v>
      </c>
      <c r="V337" s="790">
        <v>45500</v>
      </c>
      <c r="W337" t="s">
        <v>521</v>
      </c>
      <c r="X337">
        <v>29000</v>
      </c>
      <c r="Y337">
        <v>15.104166666666666</v>
      </c>
      <c r="Z337" t="s">
        <v>623</v>
      </c>
      <c r="AA337" t="s">
        <v>551</v>
      </c>
      <c r="AB337" t="s">
        <v>725</v>
      </c>
      <c r="AC337">
        <v>59</v>
      </c>
    </row>
    <row r="338" spans="1:29">
      <c r="A338" s="790">
        <v>45529</v>
      </c>
      <c r="D338">
        <v>29</v>
      </c>
      <c r="E338">
        <v>0</v>
      </c>
      <c r="F338">
        <v>0</v>
      </c>
      <c r="U338" t="s">
        <v>615</v>
      </c>
      <c r="V338" s="790">
        <v>45500</v>
      </c>
      <c r="W338" t="s">
        <v>521</v>
      </c>
      <c r="X338">
        <v>29000</v>
      </c>
      <c r="Y338">
        <v>15.104166666666666</v>
      </c>
      <c r="Z338" t="s">
        <v>623</v>
      </c>
      <c r="AA338" t="s">
        <v>551</v>
      </c>
      <c r="AB338" t="s">
        <v>725</v>
      </c>
      <c r="AC338">
        <v>59</v>
      </c>
    </row>
    <row r="339" spans="1:29">
      <c r="A339" s="790">
        <v>45530</v>
      </c>
      <c r="D339">
        <v>30</v>
      </c>
      <c r="E339">
        <v>0</v>
      </c>
      <c r="F339">
        <v>0</v>
      </c>
      <c r="U339" t="s">
        <v>615</v>
      </c>
      <c r="V339" s="790">
        <v>45500</v>
      </c>
      <c r="W339" t="s">
        <v>521</v>
      </c>
      <c r="X339">
        <v>29000</v>
      </c>
      <c r="Y339">
        <v>15.104166666666666</v>
      </c>
      <c r="Z339" t="s">
        <v>623</v>
      </c>
      <c r="AA339" t="s">
        <v>551</v>
      </c>
      <c r="AB339" t="s">
        <v>725</v>
      </c>
      <c r="AC339">
        <v>59</v>
      </c>
    </row>
    <row r="340" spans="1:29">
      <c r="A340" s="790">
        <v>45531</v>
      </c>
      <c r="D340">
        <v>31</v>
      </c>
      <c r="E340">
        <v>0</v>
      </c>
      <c r="F340">
        <v>0</v>
      </c>
      <c r="U340" t="s">
        <v>615</v>
      </c>
      <c r="V340" s="790">
        <v>45500</v>
      </c>
      <c r="W340" t="s">
        <v>521</v>
      </c>
      <c r="X340">
        <v>29000</v>
      </c>
      <c r="Y340">
        <v>15.104166666666666</v>
      </c>
      <c r="Z340" t="s">
        <v>623</v>
      </c>
      <c r="AA340" t="s">
        <v>551</v>
      </c>
      <c r="AB340" t="s">
        <v>725</v>
      </c>
      <c r="AC340">
        <v>59</v>
      </c>
    </row>
    <row r="341" spans="1:29">
      <c r="A341" s="790">
        <v>45532</v>
      </c>
      <c r="D341">
        <v>32</v>
      </c>
      <c r="E341">
        <v>0</v>
      </c>
      <c r="F341">
        <v>0</v>
      </c>
      <c r="U341" t="s">
        <v>615</v>
      </c>
      <c r="V341" s="790">
        <v>45500</v>
      </c>
      <c r="W341" t="s">
        <v>521</v>
      </c>
      <c r="X341">
        <v>29000</v>
      </c>
      <c r="Y341">
        <v>15.104166666666666</v>
      </c>
      <c r="Z341" t="s">
        <v>623</v>
      </c>
      <c r="AA341" t="s">
        <v>551</v>
      </c>
      <c r="AB341" t="s">
        <v>725</v>
      </c>
      <c r="AC341">
        <v>59</v>
      </c>
    </row>
    <row r="342" spans="1:29">
      <c r="A342" s="790">
        <v>45533</v>
      </c>
      <c r="D342">
        <v>33</v>
      </c>
      <c r="E342">
        <v>0</v>
      </c>
      <c r="F342">
        <v>0</v>
      </c>
      <c r="U342" t="s">
        <v>615</v>
      </c>
      <c r="V342" s="790">
        <v>45500</v>
      </c>
      <c r="W342" t="s">
        <v>521</v>
      </c>
      <c r="X342">
        <v>29000</v>
      </c>
      <c r="Y342">
        <v>15.104166666666666</v>
      </c>
      <c r="Z342" t="s">
        <v>623</v>
      </c>
      <c r="AA342" t="s">
        <v>551</v>
      </c>
      <c r="AB342" t="s">
        <v>725</v>
      </c>
      <c r="AC342">
        <v>59</v>
      </c>
    </row>
    <row r="343" spans="1:29">
      <c r="A343" s="790">
        <v>45534</v>
      </c>
      <c r="D343">
        <v>34</v>
      </c>
      <c r="E343">
        <v>0</v>
      </c>
      <c r="F343">
        <v>0</v>
      </c>
      <c r="U343" t="s">
        <v>615</v>
      </c>
      <c r="V343" s="790">
        <v>45500</v>
      </c>
      <c r="W343" t="s">
        <v>521</v>
      </c>
      <c r="X343">
        <v>29000</v>
      </c>
      <c r="Y343">
        <v>15.104166666666666</v>
      </c>
      <c r="Z343" t="s">
        <v>623</v>
      </c>
      <c r="AA343" t="s">
        <v>551</v>
      </c>
      <c r="AB343" t="s">
        <v>725</v>
      </c>
      <c r="AC343">
        <v>59</v>
      </c>
    </row>
    <row r="344" spans="1:29">
      <c r="A344" s="790">
        <v>45535</v>
      </c>
      <c r="D344">
        <v>35</v>
      </c>
      <c r="E344">
        <v>0</v>
      </c>
      <c r="F344">
        <v>0</v>
      </c>
      <c r="U344" t="s">
        <v>615</v>
      </c>
      <c r="V344" s="790">
        <v>45500</v>
      </c>
      <c r="W344" t="s">
        <v>521</v>
      </c>
      <c r="X344">
        <v>29000</v>
      </c>
      <c r="Y344">
        <v>15.104166666666666</v>
      </c>
      <c r="Z344" t="s">
        <v>623</v>
      </c>
      <c r="AA344" t="s">
        <v>551</v>
      </c>
      <c r="AB344" t="s">
        <v>725</v>
      </c>
      <c r="AC344">
        <v>59</v>
      </c>
    </row>
    <row r="345" spans="1:29">
      <c r="A345" s="790">
        <v>45536</v>
      </c>
      <c r="D345">
        <v>36</v>
      </c>
      <c r="E345">
        <v>0</v>
      </c>
      <c r="F345">
        <v>0</v>
      </c>
      <c r="U345" t="s">
        <v>615</v>
      </c>
      <c r="V345" s="790">
        <v>45500</v>
      </c>
      <c r="W345" t="s">
        <v>521</v>
      </c>
      <c r="X345">
        <v>29000</v>
      </c>
      <c r="Y345">
        <v>15.104166666666666</v>
      </c>
      <c r="Z345" t="s">
        <v>623</v>
      </c>
      <c r="AA345" t="s">
        <v>551</v>
      </c>
      <c r="AB345" t="s">
        <v>725</v>
      </c>
      <c r="AC345">
        <v>59</v>
      </c>
    </row>
    <row r="346" spans="1:29">
      <c r="A346" s="790">
        <v>45537</v>
      </c>
      <c r="D346">
        <v>37</v>
      </c>
      <c r="E346">
        <v>0</v>
      </c>
      <c r="F346">
        <v>0</v>
      </c>
      <c r="U346" t="s">
        <v>615</v>
      </c>
      <c r="V346" s="790">
        <v>45500</v>
      </c>
      <c r="W346" t="s">
        <v>521</v>
      </c>
      <c r="X346">
        <v>29000</v>
      </c>
      <c r="Y346">
        <v>15.104166666666666</v>
      </c>
      <c r="Z346" t="s">
        <v>623</v>
      </c>
      <c r="AA346" t="s">
        <v>551</v>
      </c>
      <c r="AB346" t="s">
        <v>725</v>
      </c>
      <c r="AC346">
        <v>59</v>
      </c>
    </row>
    <row r="347" spans="1:29">
      <c r="A347" s="790">
        <v>45538</v>
      </c>
      <c r="D347">
        <v>38</v>
      </c>
      <c r="E347">
        <v>0</v>
      </c>
      <c r="F347">
        <v>0</v>
      </c>
      <c r="U347" t="s">
        <v>615</v>
      </c>
      <c r="V347" s="790">
        <v>45500</v>
      </c>
      <c r="W347" t="s">
        <v>521</v>
      </c>
      <c r="X347">
        <v>29000</v>
      </c>
      <c r="Y347">
        <v>15.104166666666666</v>
      </c>
      <c r="Z347" t="s">
        <v>623</v>
      </c>
      <c r="AA347" t="s">
        <v>551</v>
      </c>
      <c r="AB347" t="s">
        <v>725</v>
      </c>
      <c r="AC347">
        <v>59</v>
      </c>
    </row>
    <row r="348" spans="1:29">
      <c r="A348" s="790">
        <v>45539</v>
      </c>
      <c r="D348">
        <v>39</v>
      </c>
      <c r="E348">
        <v>0</v>
      </c>
      <c r="F348">
        <v>0</v>
      </c>
      <c r="U348" t="s">
        <v>615</v>
      </c>
      <c r="V348" s="790">
        <v>45500</v>
      </c>
      <c r="W348" t="s">
        <v>521</v>
      </c>
      <c r="X348">
        <v>29000</v>
      </c>
      <c r="Y348">
        <v>15.104166666666666</v>
      </c>
      <c r="Z348" t="s">
        <v>623</v>
      </c>
      <c r="AA348" t="s">
        <v>551</v>
      </c>
      <c r="AB348" t="s">
        <v>725</v>
      </c>
      <c r="AC348">
        <v>59</v>
      </c>
    </row>
    <row r="349" spans="1:29">
      <c r="A349" s="790">
        <v>45540</v>
      </c>
      <c r="D349">
        <v>40</v>
      </c>
      <c r="E349">
        <v>0</v>
      </c>
      <c r="F349">
        <v>0</v>
      </c>
      <c r="U349" t="s">
        <v>615</v>
      </c>
      <c r="V349" s="790">
        <v>45500</v>
      </c>
      <c r="W349" t="s">
        <v>521</v>
      </c>
      <c r="X349">
        <v>29000</v>
      </c>
      <c r="Y349">
        <v>15.104166666666666</v>
      </c>
      <c r="Z349" t="s">
        <v>623</v>
      </c>
      <c r="AA349" t="s">
        <v>551</v>
      </c>
      <c r="AB349" t="s">
        <v>725</v>
      </c>
      <c r="AC349">
        <v>59</v>
      </c>
    </row>
    <row r="350" spans="1:29">
      <c r="A350" s="790">
        <v>45541</v>
      </c>
      <c r="D350">
        <v>41</v>
      </c>
      <c r="H350">
        <v>0</v>
      </c>
      <c r="U350" t="s">
        <v>615</v>
      </c>
      <c r="V350" s="790">
        <v>45500</v>
      </c>
      <c r="W350" t="s">
        <v>521</v>
      </c>
      <c r="X350">
        <v>29000</v>
      </c>
      <c r="Y350">
        <v>15.104166666666666</v>
      </c>
      <c r="Z350" t="s">
        <v>623</v>
      </c>
      <c r="AA350" t="s">
        <v>551</v>
      </c>
      <c r="AB350" t="s">
        <v>725</v>
      </c>
      <c r="AC350">
        <v>59</v>
      </c>
    </row>
    <row r="351" spans="1:29">
      <c r="A351" s="790">
        <v>45542</v>
      </c>
      <c r="D351">
        <v>43</v>
      </c>
      <c r="H351">
        <v>0</v>
      </c>
      <c r="U351" t="s">
        <v>615</v>
      </c>
      <c r="V351" s="790">
        <v>45500</v>
      </c>
      <c r="W351" t="s">
        <v>521</v>
      </c>
      <c r="X351">
        <v>29000</v>
      </c>
      <c r="Y351">
        <v>15.104166666666666</v>
      </c>
      <c r="Z351" t="s">
        <v>623</v>
      </c>
      <c r="AA351" t="s">
        <v>551</v>
      </c>
      <c r="AB351" t="s">
        <v>725</v>
      </c>
      <c r="AC351">
        <v>59</v>
      </c>
    </row>
    <row r="352" spans="1:29">
      <c r="A352" s="790">
        <v>45543</v>
      </c>
      <c r="D352">
        <v>44</v>
      </c>
      <c r="H352">
        <v>0</v>
      </c>
      <c r="U352" t="s">
        <v>615</v>
      </c>
      <c r="V352" s="790">
        <v>45500</v>
      </c>
      <c r="W352" t="s">
        <v>521</v>
      </c>
      <c r="X352">
        <v>29000</v>
      </c>
      <c r="Y352">
        <v>15.104166666666666</v>
      </c>
      <c r="Z352" t="s">
        <v>623</v>
      </c>
      <c r="AA352" t="s">
        <v>551</v>
      </c>
      <c r="AB352" t="s">
        <v>725</v>
      </c>
      <c r="AC352">
        <v>59</v>
      </c>
    </row>
    <row r="353" spans="1:29">
      <c r="A353" s="790">
        <v>45544</v>
      </c>
      <c r="D353">
        <v>45</v>
      </c>
      <c r="H353">
        <v>0</v>
      </c>
      <c r="U353" t="s">
        <v>615</v>
      </c>
      <c r="V353" s="790">
        <v>45500</v>
      </c>
      <c r="W353" t="s">
        <v>521</v>
      </c>
      <c r="X353">
        <v>29000</v>
      </c>
      <c r="Y353">
        <v>15.104166666666666</v>
      </c>
      <c r="Z353" t="s">
        <v>623</v>
      </c>
      <c r="AA353" t="s">
        <v>551</v>
      </c>
      <c r="AB353" t="s">
        <v>725</v>
      </c>
      <c r="AC353">
        <v>59</v>
      </c>
    </row>
    <row r="354" spans="1:29">
      <c r="A354" s="790">
        <v>45545</v>
      </c>
      <c r="D354">
        <v>46</v>
      </c>
      <c r="H354">
        <v>0</v>
      </c>
      <c r="U354" t="s">
        <v>615</v>
      </c>
      <c r="V354" s="790">
        <v>45500</v>
      </c>
      <c r="W354" t="s">
        <v>521</v>
      </c>
      <c r="X354">
        <v>29000</v>
      </c>
      <c r="Y354">
        <v>15.104166666666666</v>
      </c>
      <c r="Z354" t="s">
        <v>623</v>
      </c>
      <c r="AA354" t="s">
        <v>551</v>
      </c>
      <c r="AB354" t="s">
        <v>725</v>
      </c>
      <c r="AC354">
        <v>59</v>
      </c>
    </row>
    <row r="355" spans="1:29">
      <c r="A355" s="790">
        <v>45546</v>
      </c>
      <c r="D355">
        <v>47</v>
      </c>
      <c r="H355">
        <v>0</v>
      </c>
      <c r="U355" t="s">
        <v>615</v>
      </c>
      <c r="V355" s="790">
        <v>45500</v>
      </c>
      <c r="W355" t="s">
        <v>521</v>
      </c>
      <c r="X355">
        <v>29000</v>
      </c>
      <c r="Y355">
        <v>15.104166666666666</v>
      </c>
      <c r="Z355" t="s">
        <v>623</v>
      </c>
      <c r="AA355" t="s">
        <v>551</v>
      </c>
      <c r="AB355" t="s">
        <v>725</v>
      </c>
      <c r="AC355">
        <v>59</v>
      </c>
    </row>
    <row r="356" spans="1:29">
      <c r="A356" s="790">
        <v>45547</v>
      </c>
      <c r="D356">
        <v>48</v>
      </c>
      <c r="H356">
        <v>0</v>
      </c>
      <c r="U356" t="s">
        <v>615</v>
      </c>
      <c r="V356" s="790">
        <v>45500</v>
      </c>
      <c r="W356" t="s">
        <v>521</v>
      </c>
      <c r="X356">
        <v>29000</v>
      </c>
      <c r="Y356">
        <v>15.104166666666666</v>
      </c>
      <c r="Z356" t="s">
        <v>623</v>
      </c>
      <c r="AA356" t="s">
        <v>551</v>
      </c>
      <c r="AB356" t="s">
        <v>725</v>
      </c>
      <c r="AC356">
        <v>59</v>
      </c>
    </row>
    <row r="357" spans="1:29">
      <c r="A357" s="790">
        <v>45548</v>
      </c>
      <c r="D357">
        <v>49</v>
      </c>
      <c r="H357">
        <v>0</v>
      </c>
      <c r="U357" t="s">
        <v>615</v>
      </c>
      <c r="V357" s="790">
        <v>45500</v>
      </c>
      <c r="W357" t="s">
        <v>521</v>
      </c>
      <c r="X357">
        <v>29000</v>
      </c>
      <c r="Y357">
        <v>15.104166666666666</v>
      </c>
      <c r="Z357" t="s">
        <v>623</v>
      </c>
      <c r="AA357" t="s">
        <v>551</v>
      </c>
      <c r="AB357" t="s">
        <v>725</v>
      </c>
      <c r="AC357">
        <v>59</v>
      </c>
    </row>
    <row r="358" spans="1:29">
      <c r="A358" s="790">
        <v>45549</v>
      </c>
      <c r="D358">
        <v>50</v>
      </c>
      <c r="H358">
        <v>0</v>
      </c>
      <c r="U358" t="s">
        <v>615</v>
      </c>
      <c r="V358" s="790">
        <v>45500</v>
      </c>
      <c r="W358" t="s">
        <v>521</v>
      </c>
      <c r="X358">
        <v>29000</v>
      </c>
      <c r="Y358">
        <v>15.104166666666666</v>
      </c>
      <c r="Z358" t="s">
        <v>623</v>
      </c>
      <c r="AA358" t="s">
        <v>551</v>
      </c>
      <c r="AB358" t="s">
        <v>725</v>
      </c>
      <c r="AC358">
        <v>59</v>
      </c>
    </row>
    <row r="359" spans="1:29">
      <c r="A359" s="790">
        <v>45499</v>
      </c>
      <c r="D359">
        <v>-1</v>
      </c>
      <c r="E359">
        <v>0</v>
      </c>
      <c r="F359">
        <v>0</v>
      </c>
      <c r="U359" t="s">
        <v>616</v>
      </c>
      <c r="V359" s="790">
        <v>45500</v>
      </c>
      <c r="W359" t="s">
        <v>521</v>
      </c>
      <c r="X359">
        <v>29000</v>
      </c>
      <c r="Y359">
        <v>15.104166666666666</v>
      </c>
      <c r="Z359" t="s">
        <v>623</v>
      </c>
      <c r="AA359" t="s">
        <v>551</v>
      </c>
      <c r="AB359" t="s">
        <v>725</v>
      </c>
      <c r="AC359">
        <v>59</v>
      </c>
    </row>
    <row r="360" spans="1:29">
      <c r="A360" s="790">
        <v>45500</v>
      </c>
      <c r="B360">
        <v>27</v>
      </c>
      <c r="C360">
        <v>32</v>
      </c>
      <c r="U360" t="s">
        <v>616</v>
      </c>
      <c r="V360" s="790">
        <v>45500</v>
      </c>
      <c r="W360" t="s">
        <v>521</v>
      </c>
      <c r="X360">
        <v>29000</v>
      </c>
      <c r="Y360">
        <v>15.104166666666666</v>
      </c>
      <c r="Z360" t="s">
        <v>623</v>
      </c>
      <c r="AA360" t="s">
        <v>551</v>
      </c>
      <c r="AB360" t="s">
        <v>725</v>
      </c>
      <c r="AC360">
        <v>59</v>
      </c>
    </row>
    <row r="361" spans="1:29">
      <c r="A361" s="790">
        <v>45501</v>
      </c>
      <c r="B361">
        <v>27</v>
      </c>
      <c r="C361">
        <v>35</v>
      </c>
      <c r="D361">
        <v>1</v>
      </c>
      <c r="E361">
        <v>1</v>
      </c>
      <c r="F361">
        <v>2</v>
      </c>
      <c r="G361">
        <v>0.8</v>
      </c>
      <c r="H361">
        <v>400</v>
      </c>
      <c r="I361">
        <v>44</v>
      </c>
      <c r="J361">
        <v>44</v>
      </c>
      <c r="K361">
        <v>0.8</v>
      </c>
      <c r="L361">
        <v>0.62</v>
      </c>
      <c r="M361">
        <v>36.799999999999997</v>
      </c>
      <c r="N361">
        <v>33.299999999999997</v>
      </c>
      <c r="O361">
        <v>1.38</v>
      </c>
      <c r="P361">
        <v>20.68</v>
      </c>
      <c r="Q361">
        <v>0</v>
      </c>
      <c r="R361">
        <v>0</v>
      </c>
      <c r="S361">
        <v>1</v>
      </c>
      <c r="T361">
        <v>2</v>
      </c>
      <c r="U361" t="s">
        <v>616</v>
      </c>
      <c r="V361" s="790">
        <v>45500</v>
      </c>
      <c r="W361" t="s">
        <v>521</v>
      </c>
      <c r="X361">
        <v>29000</v>
      </c>
      <c r="Y361">
        <v>15.104166666666666</v>
      </c>
      <c r="Z361" t="s">
        <v>623</v>
      </c>
      <c r="AA361" t="s">
        <v>551</v>
      </c>
      <c r="AB361" t="s">
        <v>725</v>
      </c>
      <c r="AC361">
        <v>59</v>
      </c>
    </row>
    <row r="362" spans="1:29">
      <c r="A362" s="790">
        <v>45502</v>
      </c>
      <c r="D362">
        <v>2</v>
      </c>
      <c r="E362">
        <v>0</v>
      </c>
      <c r="F362">
        <v>0</v>
      </c>
      <c r="G362">
        <v>0.8</v>
      </c>
      <c r="H362">
        <v>400</v>
      </c>
      <c r="I362">
        <v>44</v>
      </c>
      <c r="J362">
        <v>44</v>
      </c>
      <c r="K362">
        <v>0.8</v>
      </c>
      <c r="L362">
        <v>0.62</v>
      </c>
      <c r="M362">
        <v>36.799999999999997</v>
      </c>
      <c r="N362">
        <v>33.299999999999997</v>
      </c>
      <c r="O362">
        <v>1.38</v>
      </c>
      <c r="P362">
        <v>20.68</v>
      </c>
      <c r="Q362">
        <v>0</v>
      </c>
      <c r="R362">
        <v>0</v>
      </c>
      <c r="S362">
        <v>1</v>
      </c>
      <c r="T362">
        <v>2</v>
      </c>
      <c r="U362" t="s">
        <v>616</v>
      </c>
      <c r="V362" s="790">
        <v>45500</v>
      </c>
      <c r="W362" t="s">
        <v>521</v>
      </c>
      <c r="X362">
        <v>29000</v>
      </c>
      <c r="Y362">
        <v>15.104166666666666</v>
      </c>
      <c r="Z362" t="s">
        <v>623</v>
      </c>
      <c r="AA362" t="s">
        <v>551</v>
      </c>
      <c r="AB362" t="s">
        <v>725</v>
      </c>
      <c r="AC362">
        <v>59</v>
      </c>
    </row>
    <row r="363" spans="1:29">
      <c r="A363" s="790">
        <v>45503</v>
      </c>
      <c r="D363">
        <v>3</v>
      </c>
      <c r="E363">
        <v>0</v>
      </c>
      <c r="F363">
        <v>0</v>
      </c>
      <c r="U363" t="s">
        <v>616</v>
      </c>
      <c r="V363" s="790">
        <v>45500</v>
      </c>
      <c r="W363" t="s">
        <v>521</v>
      </c>
      <c r="X363">
        <v>29000</v>
      </c>
      <c r="Y363">
        <v>15.104166666666666</v>
      </c>
      <c r="Z363" t="s">
        <v>623</v>
      </c>
      <c r="AA363" t="s">
        <v>551</v>
      </c>
      <c r="AB363" t="s">
        <v>725</v>
      </c>
      <c r="AC363">
        <v>59</v>
      </c>
    </row>
    <row r="364" spans="1:29">
      <c r="A364" s="790">
        <v>45504</v>
      </c>
      <c r="D364">
        <v>4</v>
      </c>
      <c r="E364">
        <v>0</v>
      </c>
      <c r="F364">
        <v>0</v>
      </c>
      <c r="U364" t="s">
        <v>616</v>
      </c>
      <c r="V364" s="790">
        <v>45500</v>
      </c>
      <c r="W364" t="s">
        <v>521</v>
      </c>
      <c r="X364">
        <v>29000</v>
      </c>
      <c r="Y364">
        <v>15.104166666666666</v>
      </c>
      <c r="Z364" t="s">
        <v>623</v>
      </c>
      <c r="AA364" t="s">
        <v>551</v>
      </c>
      <c r="AB364" t="s">
        <v>725</v>
      </c>
      <c r="AC364">
        <v>59</v>
      </c>
    </row>
    <row r="365" spans="1:29">
      <c r="A365" s="790">
        <v>45505</v>
      </c>
      <c r="D365">
        <v>5</v>
      </c>
      <c r="E365">
        <v>0</v>
      </c>
      <c r="F365">
        <v>0</v>
      </c>
      <c r="U365" t="s">
        <v>616</v>
      </c>
      <c r="V365" s="790">
        <v>45500</v>
      </c>
      <c r="W365" t="s">
        <v>521</v>
      </c>
      <c r="X365">
        <v>29000</v>
      </c>
      <c r="Y365">
        <v>15.104166666666666</v>
      </c>
      <c r="Z365" t="s">
        <v>623</v>
      </c>
      <c r="AA365" t="s">
        <v>551</v>
      </c>
      <c r="AB365" t="s">
        <v>725</v>
      </c>
      <c r="AC365">
        <v>59</v>
      </c>
    </row>
    <row r="366" spans="1:29">
      <c r="A366" s="790">
        <v>45506</v>
      </c>
      <c r="D366">
        <v>6</v>
      </c>
      <c r="E366">
        <v>0</v>
      </c>
      <c r="F366">
        <v>0</v>
      </c>
      <c r="U366" t="s">
        <v>616</v>
      </c>
      <c r="V366" s="790">
        <v>45500</v>
      </c>
      <c r="W366" t="s">
        <v>521</v>
      </c>
      <c r="X366">
        <v>29000</v>
      </c>
      <c r="Y366">
        <v>15.104166666666666</v>
      </c>
      <c r="Z366" t="s">
        <v>623</v>
      </c>
      <c r="AA366" t="s">
        <v>551</v>
      </c>
      <c r="AB366" t="s">
        <v>725</v>
      </c>
      <c r="AC366">
        <v>59</v>
      </c>
    </row>
    <row r="367" spans="1:29">
      <c r="A367" s="790">
        <v>45507</v>
      </c>
      <c r="D367">
        <v>7</v>
      </c>
      <c r="E367">
        <v>0</v>
      </c>
      <c r="F367">
        <v>0</v>
      </c>
      <c r="U367" t="s">
        <v>616</v>
      </c>
      <c r="V367" s="790">
        <v>45500</v>
      </c>
      <c r="W367" t="s">
        <v>521</v>
      </c>
      <c r="X367">
        <v>29000</v>
      </c>
      <c r="Y367">
        <v>15.104166666666666</v>
      </c>
      <c r="Z367" t="s">
        <v>623</v>
      </c>
      <c r="AA367" t="s">
        <v>551</v>
      </c>
      <c r="AB367" t="s">
        <v>725</v>
      </c>
      <c r="AC367">
        <v>59</v>
      </c>
    </row>
    <row r="368" spans="1:29">
      <c r="A368" s="790">
        <v>45508</v>
      </c>
      <c r="D368">
        <v>8</v>
      </c>
      <c r="E368">
        <v>0</v>
      </c>
      <c r="F368">
        <v>0</v>
      </c>
      <c r="U368" t="s">
        <v>616</v>
      </c>
      <c r="V368" s="790">
        <v>45500</v>
      </c>
      <c r="W368" t="s">
        <v>521</v>
      </c>
      <c r="X368">
        <v>29000</v>
      </c>
      <c r="Y368">
        <v>15.104166666666666</v>
      </c>
      <c r="Z368" t="s">
        <v>623</v>
      </c>
      <c r="AA368" t="s">
        <v>551</v>
      </c>
      <c r="AB368" t="s">
        <v>725</v>
      </c>
      <c r="AC368">
        <v>59</v>
      </c>
    </row>
    <row r="369" spans="1:29">
      <c r="A369" s="790">
        <v>45509</v>
      </c>
      <c r="D369">
        <v>9</v>
      </c>
      <c r="E369">
        <v>0</v>
      </c>
      <c r="F369">
        <v>0</v>
      </c>
      <c r="U369" t="s">
        <v>616</v>
      </c>
      <c r="V369" s="790">
        <v>45500</v>
      </c>
      <c r="W369" t="s">
        <v>521</v>
      </c>
      <c r="X369">
        <v>29000</v>
      </c>
      <c r="Y369">
        <v>15.104166666666666</v>
      </c>
      <c r="Z369" t="s">
        <v>623</v>
      </c>
      <c r="AA369" t="s">
        <v>551</v>
      </c>
      <c r="AB369" t="s">
        <v>725</v>
      </c>
      <c r="AC369">
        <v>59</v>
      </c>
    </row>
    <row r="370" spans="1:29">
      <c r="A370" s="790">
        <v>45510</v>
      </c>
      <c r="D370">
        <v>10</v>
      </c>
      <c r="E370">
        <v>0</v>
      </c>
      <c r="F370">
        <v>0</v>
      </c>
      <c r="U370" t="s">
        <v>616</v>
      </c>
      <c r="V370" s="790">
        <v>45500</v>
      </c>
      <c r="W370" t="s">
        <v>521</v>
      </c>
      <c r="X370">
        <v>29000</v>
      </c>
      <c r="Y370">
        <v>15.104166666666666</v>
      </c>
      <c r="Z370" t="s">
        <v>623</v>
      </c>
      <c r="AA370" t="s">
        <v>551</v>
      </c>
      <c r="AB370" t="s">
        <v>725</v>
      </c>
      <c r="AC370">
        <v>59</v>
      </c>
    </row>
    <row r="371" spans="1:29">
      <c r="A371" s="790">
        <v>45511</v>
      </c>
      <c r="D371">
        <v>11</v>
      </c>
      <c r="E371">
        <v>0</v>
      </c>
      <c r="F371">
        <v>0</v>
      </c>
      <c r="U371" t="s">
        <v>616</v>
      </c>
      <c r="V371" s="790">
        <v>45500</v>
      </c>
      <c r="W371" t="s">
        <v>521</v>
      </c>
      <c r="X371">
        <v>29000</v>
      </c>
      <c r="Y371">
        <v>15.104166666666666</v>
      </c>
      <c r="Z371" t="s">
        <v>623</v>
      </c>
      <c r="AA371" t="s">
        <v>551</v>
      </c>
      <c r="AB371" t="s">
        <v>725</v>
      </c>
      <c r="AC371">
        <v>59</v>
      </c>
    </row>
    <row r="372" spans="1:29">
      <c r="A372" s="790">
        <v>45512</v>
      </c>
      <c r="D372">
        <v>12</v>
      </c>
      <c r="E372">
        <v>0</v>
      </c>
      <c r="F372">
        <v>0</v>
      </c>
      <c r="U372" t="s">
        <v>616</v>
      </c>
      <c r="V372" s="790">
        <v>45500</v>
      </c>
      <c r="W372" t="s">
        <v>521</v>
      </c>
      <c r="X372">
        <v>29000</v>
      </c>
      <c r="Y372">
        <v>15.104166666666666</v>
      </c>
      <c r="Z372" t="s">
        <v>623</v>
      </c>
      <c r="AA372" t="s">
        <v>551</v>
      </c>
      <c r="AB372" t="s">
        <v>725</v>
      </c>
      <c r="AC372">
        <v>59</v>
      </c>
    </row>
    <row r="373" spans="1:29">
      <c r="A373" s="790">
        <v>45513</v>
      </c>
      <c r="D373">
        <v>13</v>
      </c>
      <c r="E373">
        <v>0</v>
      </c>
      <c r="F373">
        <v>0</v>
      </c>
      <c r="U373" t="s">
        <v>616</v>
      </c>
      <c r="V373" s="790">
        <v>45500</v>
      </c>
      <c r="W373" t="s">
        <v>521</v>
      </c>
      <c r="X373">
        <v>29000</v>
      </c>
      <c r="Y373">
        <v>15.104166666666666</v>
      </c>
      <c r="Z373" t="s">
        <v>623</v>
      </c>
      <c r="AA373" t="s">
        <v>551</v>
      </c>
      <c r="AB373" t="s">
        <v>725</v>
      </c>
      <c r="AC373">
        <v>59</v>
      </c>
    </row>
    <row r="374" spans="1:29">
      <c r="A374" s="790">
        <v>45514</v>
      </c>
      <c r="D374">
        <v>14</v>
      </c>
      <c r="E374">
        <v>0</v>
      </c>
      <c r="F374">
        <v>0</v>
      </c>
      <c r="U374" t="s">
        <v>616</v>
      </c>
      <c r="V374" s="790">
        <v>45500</v>
      </c>
      <c r="W374" t="s">
        <v>521</v>
      </c>
      <c r="X374">
        <v>29000</v>
      </c>
      <c r="Y374">
        <v>15.104166666666666</v>
      </c>
      <c r="Z374" t="s">
        <v>623</v>
      </c>
      <c r="AA374" t="s">
        <v>551</v>
      </c>
      <c r="AB374" t="s">
        <v>725</v>
      </c>
      <c r="AC374">
        <v>59</v>
      </c>
    </row>
    <row r="375" spans="1:29">
      <c r="A375" s="790">
        <v>45515</v>
      </c>
      <c r="D375">
        <v>15</v>
      </c>
      <c r="E375">
        <v>0</v>
      </c>
      <c r="F375">
        <v>0</v>
      </c>
      <c r="U375" t="s">
        <v>616</v>
      </c>
      <c r="V375" s="790">
        <v>45500</v>
      </c>
      <c r="W375" t="s">
        <v>521</v>
      </c>
      <c r="X375">
        <v>29000</v>
      </c>
      <c r="Y375">
        <v>15.104166666666666</v>
      </c>
      <c r="Z375" t="s">
        <v>623</v>
      </c>
      <c r="AA375" t="s">
        <v>551</v>
      </c>
      <c r="AB375" t="s">
        <v>725</v>
      </c>
      <c r="AC375">
        <v>59</v>
      </c>
    </row>
    <row r="376" spans="1:29">
      <c r="A376" s="790">
        <v>45516</v>
      </c>
      <c r="D376">
        <v>16</v>
      </c>
      <c r="E376">
        <v>0</v>
      </c>
      <c r="F376">
        <v>0</v>
      </c>
      <c r="U376" t="s">
        <v>616</v>
      </c>
      <c r="V376" s="790">
        <v>45500</v>
      </c>
      <c r="W376" t="s">
        <v>521</v>
      </c>
      <c r="X376">
        <v>29000</v>
      </c>
      <c r="Y376">
        <v>15.104166666666666</v>
      </c>
      <c r="Z376" t="s">
        <v>623</v>
      </c>
      <c r="AA376" t="s">
        <v>551</v>
      </c>
      <c r="AB376" t="s">
        <v>725</v>
      </c>
      <c r="AC376">
        <v>59</v>
      </c>
    </row>
    <row r="377" spans="1:29">
      <c r="A377" s="790">
        <v>45517</v>
      </c>
      <c r="D377">
        <v>17</v>
      </c>
      <c r="E377">
        <v>0</v>
      </c>
      <c r="F377">
        <v>0</v>
      </c>
      <c r="U377" t="s">
        <v>616</v>
      </c>
      <c r="V377" s="790">
        <v>45500</v>
      </c>
      <c r="W377" t="s">
        <v>521</v>
      </c>
      <c r="X377">
        <v>29000</v>
      </c>
      <c r="Y377">
        <v>15.104166666666666</v>
      </c>
      <c r="Z377" t="s">
        <v>623</v>
      </c>
      <c r="AA377" t="s">
        <v>551</v>
      </c>
      <c r="AB377" t="s">
        <v>725</v>
      </c>
      <c r="AC377">
        <v>59</v>
      </c>
    </row>
    <row r="378" spans="1:29">
      <c r="A378" s="790">
        <v>45518</v>
      </c>
      <c r="D378">
        <v>18</v>
      </c>
      <c r="E378">
        <v>0</v>
      </c>
      <c r="F378">
        <v>0</v>
      </c>
      <c r="U378" t="s">
        <v>616</v>
      </c>
      <c r="V378" s="790">
        <v>45500</v>
      </c>
      <c r="W378" t="s">
        <v>521</v>
      </c>
      <c r="X378">
        <v>29000</v>
      </c>
      <c r="Y378">
        <v>15.104166666666666</v>
      </c>
      <c r="Z378" t="s">
        <v>623</v>
      </c>
      <c r="AA378" t="s">
        <v>551</v>
      </c>
      <c r="AB378" t="s">
        <v>725</v>
      </c>
      <c r="AC378">
        <v>59</v>
      </c>
    </row>
    <row r="379" spans="1:29">
      <c r="A379" s="790">
        <v>45519</v>
      </c>
      <c r="D379">
        <v>19</v>
      </c>
      <c r="E379">
        <v>0</v>
      </c>
      <c r="F379">
        <v>0</v>
      </c>
      <c r="U379" t="s">
        <v>616</v>
      </c>
      <c r="V379" s="790">
        <v>45500</v>
      </c>
      <c r="W379" t="s">
        <v>521</v>
      </c>
      <c r="X379">
        <v>29000</v>
      </c>
      <c r="Y379">
        <v>15.104166666666666</v>
      </c>
      <c r="Z379" t="s">
        <v>623</v>
      </c>
      <c r="AA379" t="s">
        <v>551</v>
      </c>
      <c r="AB379" t="s">
        <v>725</v>
      </c>
      <c r="AC379">
        <v>59</v>
      </c>
    </row>
    <row r="380" spans="1:29">
      <c r="A380" s="790">
        <v>45520</v>
      </c>
      <c r="D380">
        <v>20</v>
      </c>
      <c r="E380">
        <v>0</v>
      </c>
      <c r="F380">
        <v>0</v>
      </c>
      <c r="U380" t="s">
        <v>616</v>
      </c>
      <c r="V380" s="790">
        <v>45500</v>
      </c>
      <c r="W380" t="s">
        <v>521</v>
      </c>
      <c r="X380">
        <v>29000</v>
      </c>
      <c r="Y380">
        <v>15.104166666666666</v>
      </c>
      <c r="Z380" t="s">
        <v>623</v>
      </c>
      <c r="AA380" t="s">
        <v>551</v>
      </c>
      <c r="AB380" t="s">
        <v>725</v>
      </c>
      <c r="AC380">
        <v>59</v>
      </c>
    </row>
    <row r="381" spans="1:29">
      <c r="A381" s="790">
        <v>45521</v>
      </c>
      <c r="D381">
        <v>21</v>
      </c>
      <c r="E381">
        <v>0</v>
      </c>
      <c r="F381">
        <v>0</v>
      </c>
      <c r="U381" t="s">
        <v>616</v>
      </c>
      <c r="V381" s="790">
        <v>45500</v>
      </c>
      <c r="W381" t="s">
        <v>521</v>
      </c>
      <c r="X381">
        <v>29000</v>
      </c>
      <c r="Y381">
        <v>15.104166666666666</v>
      </c>
      <c r="Z381" t="s">
        <v>623</v>
      </c>
      <c r="AA381" t="s">
        <v>551</v>
      </c>
      <c r="AB381" t="s">
        <v>725</v>
      </c>
      <c r="AC381">
        <v>59</v>
      </c>
    </row>
    <row r="382" spans="1:29">
      <c r="A382" s="790">
        <v>45522</v>
      </c>
      <c r="D382">
        <v>22</v>
      </c>
      <c r="E382">
        <v>0</v>
      </c>
      <c r="F382">
        <v>0</v>
      </c>
      <c r="U382" t="s">
        <v>616</v>
      </c>
      <c r="V382" s="790">
        <v>45500</v>
      </c>
      <c r="W382" t="s">
        <v>521</v>
      </c>
      <c r="X382">
        <v>29000</v>
      </c>
      <c r="Y382">
        <v>15.104166666666666</v>
      </c>
      <c r="Z382" t="s">
        <v>623</v>
      </c>
      <c r="AA382" t="s">
        <v>551</v>
      </c>
      <c r="AB382" t="s">
        <v>725</v>
      </c>
      <c r="AC382">
        <v>59</v>
      </c>
    </row>
    <row r="383" spans="1:29">
      <c r="A383" s="790">
        <v>45523</v>
      </c>
      <c r="D383">
        <v>23</v>
      </c>
      <c r="E383">
        <v>0</v>
      </c>
      <c r="F383">
        <v>0</v>
      </c>
      <c r="U383" t="s">
        <v>616</v>
      </c>
      <c r="V383" s="790">
        <v>45500</v>
      </c>
      <c r="W383" t="s">
        <v>521</v>
      </c>
      <c r="X383">
        <v>29000</v>
      </c>
      <c r="Y383">
        <v>15.104166666666666</v>
      </c>
      <c r="Z383" t="s">
        <v>623</v>
      </c>
      <c r="AA383" t="s">
        <v>551</v>
      </c>
      <c r="AB383" t="s">
        <v>725</v>
      </c>
      <c r="AC383">
        <v>59</v>
      </c>
    </row>
    <row r="384" spans="1:29">
      <c r="A384" s="790">
        <v>45524</v>
      </c>
      <c r="D384">
        <v>24</v>
      </c>
      <c r="E384">
        <v>0</v>
      </c>
      <c r="F384">
        <v>0</v>
      </c>
      <c r="U384" t="s">
        <v>616</v>
      </c>
      <c r="V384" s="790">
        <v>45500</v>
      </c>
      <c r="W384" t="s">
        <v>521</v>
      </c>
      <c r="X384">
        <v>29000</v>
      </c>
      <c r="Y384">
        <v>15.104166666666666</v>
      </c>
      <c r="Z384" t="s">
        <v>623</v>
      </c>
      <c r="AA384" t="s">
        <v>551</v>
      </c>
      <c r="AB384" t="s">
        <v>725</v>
      </c>
      <c r="AC384">
        <v>59</v>
      </c>
    </row>
    <row r="385" spans="1:29">
      <c r="A385" s="790">
        <v>45525</v>
      </c>
      <c r="D385">
        <v>25</v>
      </c>
      <c r="E385">
        <v>0</v>
      </c>
      <c r="F385">
        <v>0</v>
      </c>
      <c r="U385" t="s">
        <v>616</v>
      </c>
      <c r="V385" s="790">
        <v>45500</v>
      </c>
      <c r="W385" t="s">
        <v>521</v>
      </c>
      <c r="X385">
        <v>29000</v>
      </c>
      <c r="Y385">
        <v>15.104166666666666</v>
      </c>
      <c r="Z385" t="s">
        <v>623</v>
      </c>
      <c r="AA385" t="s">
        <v>551</v>
      </c>
      <c r="AB385" t="s">
        <v>725</v>
      </c>
      <c r="AC385">
        <v>59</v>
      </c>
    </row>
    <row r="386" spans="1:29">
      <c r="A386" s="790">
        <v>45526</v>
      </c>
      <c r="D386">
        <v>26</v>
      </c>
      <c r="E386">
        <v>0</v>
      </c>
      <c r="F386">
        <v>0</v>
      </c>
      <c r="U386" t="s">
        <v>616</v>
      </c>
      <c r="V386" s="790">
        <v>45500</v>
      </c>
      <c r="W386" t="s">
        <v>521</v>
      </c>
      <c r="X386">
        <v>29000</v>
      </c>
      <c r="Y386">
        <v>15.104166666666666</v>
      </c>
      <c r="Z386" t="s">
        <v>623</v>
      </c>
      <c r="AA386" t="s">
        <v>551</v>
      </c>
      <c r="AB386" t="s">
        <v>725</v>
      </c>
      <c r="AC386">
        <v>59</v>
      </c>
    </row>
    <row r="387" spans="1:29">
      <c r="A387" s="790">
        <v>45527</v>
      </c>
      <c r="D387">
        <v>27</v>
      </c>
      <c r="E387">
        <v>0</v>
      </c>
      <c r="F387">
        <v>0</v>
      </c>
      <c r="U387" t="s">
        <v>616</v>
      </c>
      <c r="V387" s="790">
        <v>45500</v>
      </c>
      <c r="W387" t="s">
        <v>521</v>
      </c>
      <c r="X387">
        <v>29000</v>
      </c>
      <c r="Y387">
        <v>15.104166666666666</v>
      </c>
      <c r="Z387" t="s">
        <v>623</v>
      </c>
      <c r="AA387" t="s">
        <v>551</v>
      </c>
      <c r="AB387" t="s">
        <v>725</v>
      </c>
      <c r="AC387">
        <v>59</v>
      </c>
    </row>
    <row r="388" spans="1:29">
      <c r="A388" s="790">
        <v>45528</v>
      </c>
      <c r="D388">
        <v>28</v>
      </c>
      <c r="E388">
        <v>0</v>
      </c>
      <c r="F388">
        <v>0</v>
      </c>
      <c r="U388" t="s">
        <v>616</v>
      </c>
      <c r="V388" s="790">
        <v>45500</v>
      </c>
      <c r="W388" t="s">
        <v>521</v>
      </c>
      <c r="X388">
        <v>29000</v>
      </c>
      <c r="Y388">
        <v>15.104166666666666</v>
      </c>
      <c r="Z388" t="s">
        <v>623</v>
      </c>
      <c r="AA388" t="s">
        <v>551</v>
      </c>
      <c r="AB388" t="s">
        <v>725</v>
      </c>
      <c r="AC388">
        <v>59</v>
      </c>
    </row>
    <row r="389" spans="1:29">
      <c r="A389" s="790">
        <v>45529</v>
      </c>
      <c r="D389">
        <v>29</v>
      </c>
      <c r="E389">
        <v>0</v>
      </c>
      <c r="F389">
        <v>0</v>
      </c>
      <c r="U389" t="s">
        <v>616</v>
      </c>
      <c r="V389" s="790">
        <v>45500</v>
      </c>
      <c r="W389" t="s">
        <v>521</v>
      </c>
      <c r="X389">
        <v>29000</v>
      </c>
      <c r="Y389">
        <v>15.104166666666666</v>
      </c>
      <c r="Z389" t="s">
        <v>623</v>
      </c>
      <c r="AA389" t="s">
        <v>551</v>
      </c>
      <c r="AB389" t="s">
        <v>725</v>
      </c>
      <c r="AC389">
        <v>59</v>
      </c>
    </row>
    <row r="390" spans="1:29">
      <c r="A390" s="790">
        <v>45530</v>
      </c>
      <c r="D390">
        <v>30</v>
      </c>
      <c r="E390">
        <v>0</v>
      </c>
      <c r="F390">
        <v>0</v>
      </c>
      <c r="U390" t="s">
        <v>616</v>
      </c>
      <c r="V390" s="790">
        <v>45500</v>
      </c>
      <c r="W390" t="s">
        <v>521</v>
      </c>
      <c r="X390">
        <v>29000</v>
      </c>
      <c r="Y390">
        <v>15.104166666666666</v>
      </c>
      <c r="Z390" t="s">
        <v>623</v>
      </c>
      <c r="AA390" t="s">
        <v>551</v>
      </c>
      <c r="AB390" t="s">
        <v>725</v>
      </c>
      <c r="AC390">
        <v>59</v>
      </c>
    </row>
    <row r="391" spans="1:29">
      <c r="A391" s="790">
        <v>45531</v>
      </c>
      <c r="D391">
        <v>31</v>
      </c>
      <c r="E391">
        <v>0</v>
      </c>
      <c r="F391">
        <v>0</v>
      </c>
      <c r="U391" t="s">
        <v>616</v>
      </c>
      <c r="V391" s="790">
        <v>45500</v>
      </c>
      <c r="W391" t="s">
        <v>521</v>
      </c>
      <c r="X391">
        <v>29000</v>
      </c>
      <c r="Y391">
        <v>15.104166666666666</v>
      </c>
      <c r="Z391" t="s">
        <v>623</v>
      </c>
      <c r="AA391" t="s">
        <v>551</v>
      </c>
      <c r="AB391" t="s">
        <v>725</v>
      </c>
      <c r="AC391">
        <v>59</v>
      </c>
    </row>
    <row r="392" spans="1:29">
      <c r="A392" s="790">
        <v>45532</v>
      </c>
      <c r="D392">
        <v>32</v>
      </c>
      <c r="E392">
        <v>0</v>
      </c>
      <c r="F392">
        <v>0</v>
      </c>
      <c r="U392" t="s">
        <v>616</v>
      </c>
      <c r="V392" s="790">
        <v>45500</v>
      </c>
      <c r="W392" t="s">
        <v>521</v>
      </c>
      <c r="X392">
        <v>29000</v>
      </c>
      <c r="Y392">
        <v>15.104166666666666</v>
      </c>
      <c r="Z392" t="s">
        <v>623</v>
      </c>
      <c r="AA392" t="s">
        <v>551</v>
      </c>
      <c r="AB392" t="s">
        <v>725</v>
      </c>
      <c r="AC392">
        <v>59</v>
      </c>
    </row>
    <row r="393" spans="1:29">
      <c r="A393" s="790">
        <v>45533</v>
      </c>
      <c r="D393">
        <v>33</v>
      </c>
      <c r="E393">
        <v>0</v>
      </c>
      <c r="F393">
        <v>0</v>
      </c>
      <c r="U393" t="s">
        <v>616</v>
      </c>
      <c r="V393" s="790">
        <v>45500</v>
      </c>
      <c r="W393" t="s">
        <v>521</v>
      </c>
      <c r="X393">
        <v>29000</v>
      </c>
      <c r="Y393">
        <v>15.104166666666666</v>
      </c>
      <c r="Z393" t="s">
        <v>623</v>
      </c>
      <c r="AA393" t="s">
        <v>551</v>
      </c>
      <c r="AB393" t="s">
        <v>725</v>
      </c>
      <c r="AC393">
        <v>59</v>
      </c>
    </row>
    <row r="394" spans="1:29">
      <c r="A394" s="790">
        <v>45534</v>
      </c>
      <c r="D394">
        <v>34</v>
      </c>
      <c r="E394">
        <v>0</v>
      </c>
      <c r="F394">
        <v>0</v>
      </c>
      <c r="U394" t="s">
        <v>616</v>
      </c>
      <c r="V394" s="790">
        <v>45500</v>
      </c>
      <c r="W394" t="s">
        <v>521</v>
      </c>
      <c r="X394">
        <v>29000</v>
      </c>
      <c r="Y394">
        <v>15.104166666666666</v>
      </c>
      <c r="Z394" t="s">
        <v>623</v>
      </c>
      <c r="AA394" t="s">
        <v>551</v>
      </c>
      <c r="AB394" t="s">
        <v>725</v>
      </c>
      <c r="AC394">
        <v>59</v>
      </c>
    </row>
    <row r="395" spans="1:29">
      <c r="A395" s="790">
        <v>45535</v>
      </c>
      <c r="D395">
        <v>35</v>
      </c>
      <c r="E395">
        <v>0</v>
      </c>
      <c r="F395">
        <v>0</v>
      </c>
      <c r="U395" t="s">
        <v>616</v>
      </c>
      <c r="V395" s="790">
        <v>45500</v>
      </c>
      <c r="W395" t="s">
        <v>521</v>
      </c>
      <c r="X395">
        <v>29000</v>
      </c>
      <c r="Y395">
        <v>15.104166666666666</v>
      </c>
      <c r="Z395" t="s">
        <v>623</v>
      </c>
      <c r="AA395" t="s">
        <v>551</v>
      </c>
      <c r="AB395" t="s">
        <v>725</v>
      </c>
      <c r="AC395">
        <v>59</v>
      </c>
    </row>
    <row r="396" spans="1:29">
      <c r="A396" s="790">
        <v>45536</v>
      </c>
      <c r="D396">
        <v>36</v>
      </c>
      <c r="E396">
        <v>0</v>
      </c>
      <c r="F396">
        <v>0</v>
      </c>
      <c r="U396" t="s">
        <v>616</v>
      </c>
      <c r="V396" s="790">
        <v>45500</v>
      </c>
      <c r="W396" t="s">
        <v>521</v>
      </c>
      <c r="X396">
        <v>29000</v>
      </c>
      <c r="Y396">
        <v>15.104166666666666</v>
      </c>
      <c r="Z396" t="s">
        <v>623</v>
      </c>
      <c r="AA396" t="s">
        <v>551</v>
      </c>
      <c r="AB396" t="s">
        <v>725</v>
      </c>
      <c r="AC396">
        <v>59</v>
      </c>
    </row>
    <row r="397" spans="1:29">
      <c r="A397" s="790">
        <v>45537</v>
      </c>
      <c r="D397">
        <v>37</v>
      </c>
      <c r="E397">
        <v>0</v>
      </c>
      <c r="F397">
        <v>0</v>
      </c>
      <c r="U397" t="s">
        <v>616</v>
      </c>
      <c r="V397" s="790">
        <v>45500</v>
      </c>
      <c r="W397" t="s">
        <v>521</v>
      </c>
      <c r="X397">
        <v>29000</v>
      </c>
      <c r="Y397">
        <v>15.104166666666666</v>
      </c>
      <c r="Z397" t="s">
        <v>623</v>
      </c>
      <c r="AA397" t="s">
        <v>551</v>
      </c>
      <c r="AB397" t="s">
        <v>725</v>
      </c>
      <c r="AC397">
        <v>59</v>
      </c>
    </row>
    <row r="398" spans="1:29">
      <c r="A398" s="790">
        <v>45538</v>
      </c>
      <c r="D398">
        <v>38</v>
      </c>
      <c r="E398">
        <v>0</v>
      </c>
      <c r="F398">
        <v>0</v>
      </c>
      <c r="U398" t="s">
        <v>616</v>
      </c>
      <c r="V398" s="790">
        <v>45500</v>
      </c>
      <c r="W398" t="s">
        <v>521</v>
      </c>
      <c r="X398">
        <v>29000</v>
      </c>
      <c r="Y398">
        <v>15.104166666666666</v>
      </c>
      <c r="Z398" t="s">
        <v>623</v>
      </c>
      <c r="AA398" t="s">
        <v>551</v>
      </c>
      <c r="AB398" t="s">
        <v>725</v>
      </c>
      <c r="AC398">
        <v>59</v>
      </c>
    </row>
    <row r="399" spans="1:29">
      <c r="A399" s="790">
        <v>45539</v>
      </c>
      <c r="D399">
        <v>39</v>
      </c>
      <c r="E399">
        <v>0</v>
      </c>
      <c r="F399">
        <v>0</v>
      </c>
      <c r="U399" t="s">
        <v>616</v>
      </c>
      <c r="V399" s="790">
        <v>45500</v>
      </c>
      <c r="W399" t="s">
        <v>521</v>
      </c>
      <c r="X399">
        <v>29000</v>
      </c>
      <c r="Y399">
        <v>15.104166666666666</v>
      </c>
      <c r="Z399" t="s">
        <v>623</v>
      </c>
      <c r="AA399" t="s">
        <v>551</v>
      </c>
      <c r="AB399" t="s">
        <v>725</v>
      </c>
      <c r="AC399">
        <v>59</v>
      </c>
    </row>
    <row r="400" spans="1:29">
      <c r="A400" s="790">
        <v>45540</v>
      </c>
      <c r="D400">
        <v>40</v>
      </c>
      <c r="E400">
        <v>0</v>
      </c>
      <c r="F400">
        <v>0</v>
      </c>
      <c r="U400" t="s">
        <v>616</v>
      </c>
      <c r="V400" s="790">
        <v>45500</v>
      </c>
      <c r="W400" t="s">
        <v>521</v>
      </c>
      <c r="X400">
        <v>29000</v>
      </c>
      <c r="Y400">
        <v>15.104166666666666</v>
      </c>
      <c r="Z400" t="s">
        <v>623</v>
      </c>
      <c r="AA400" t="s">
        <v>551</v>
      </c>
      <c r="AB400" t="s">
        <v>725</v>
      </c>
      <c r="AC400">
        <v>59</v>
      </c>
    </row>
    <row r="401" spans="1:29">
      <c r="A401" s="790">
        <v>45541</v>
      </c>
      <c r="D401">
        <v>41</v>
      </c>
      <c r="H401">
        <v>0</v>
      </c>
      <c r="U401" t="s">
        <v>616</v>
      </c>
      <c r="V401" s="790">
        <v>45500</v>
      </c>
      <c r="W401" t="s">
        <v>521</v>
      </c>
      <c r="X401">
        <v>29000</v>
      </c>
      <c r="Y401">
        <v>15.104166666666666</v>
      </c>
      <c r="Z401" t="s">
        <v>623</v>
      </c>
      <c r="AA401" t="s">
        <v>551</v>
      </c>
      <c r="AB401" t="s">
        <v>725</v>
      </c>
      <c r="AC401">
        <v>59</v>
      </c>
    </row>
    <row r="402" spans="1:29">
      <c r="A402" s="790">
        <v>45542</v>
      </c>
      <c r="D402">
        <v>43</v>
      </c>
      <c r="H402">
        <v>0</v>
      </c>
      <c r="U402" t="s">
        <v>616</v>
      </c>
      <c r="V402" s="790">
        <v>45500</v>
      </c>
      <c r="W402" t="s">
        <v>521</v>
      </c>
      <c r="X402">
        <v>29000</v>
      </c>
      <c r="Y402">
        <v>15.104166666666666</v>
      </c>
      <c r="Z402" t="s">
        <v>623</v>
      </c>
      <c r="AA402" t="s">
        <v>551</v>
      </c>
      <c r="AB402" t="s">
        <v>725</v>
      </c>
      <c r="AC402">
        <v>59</v>
      </c>
    </row>
    <row r="403" spans="1:29">
      <c r="A403" s="790">
        <v>45543</v>
      </c>
      <c r="D403">
        <v>44</v>
      </c>
      <c r="H403">
        <v>0</v>
      </c>
      <c r="U403" t="s">
        <v>616</v>
      </c>
      <c r="V403" s="790">
        <v>45500</v>
      </c>
      <c r="W403" t="s">
        <v>521</v>
      </c>
      <c r="X403">
        <v>29000</v>
      </c>
      <c r="Y403">
        <v>15.104166666666666</v>
      </c>
      <c r="Z403" t="s">
        <v>623</v>
      </c>
      <c r="AA403" t="s">
        <v>551</v>
      </c>
      <c r="AB403" t="s">
        <v>725</v>
      </c>
      <c r="AC403">
        <v>59</v>
      </c>
    </row>
    <row r="404" spans="1:29">
      <c r="A404" s="790">
        <v>45544</v>
      </c>
      <c r="D404">
        <v>45</v>
      </c>
      <c r="H404">
        <v>0</v>
      </c>
      <c r="U404" t="s">
        <v>616</v>
      </c>
      <c r="V404" s="790">
        <v>45500</v>
      </c>
      <c r="W404" t="s">
        <v>521</v>
      </c>
      <c r="X404">
        <v>29000</v>
      </c>
      <c r="Y404">
        <v>15.104166666666666</v>
      </c>
      <c r="Z404" t="s">
        <v>623</v>
      </c>
      <c r="AA404" t="s">
        <v>551</v>
      </c>
      <c r="AB404" t="s">
        <v>725</v>
      </c>
      <c r="AC404">
        <v>59</v>
      </c>
    </row>
    <row r="405" spans="1:29">
      <c r="A405" s="790">
        <v>45545</v>
      </c>
      <c r="D405">
        <v>46</v>
      </c>
      <c r="H405">
        <v>0</v>
      </c>
      <c r="U405" t="s">
        <v>616</v>
      </c>
      <c r="V405" s="790">
        <v>45500</v>
      </c>
      <c r="W405" t="s">
        <v>521</v>
      </c>
      <c r="X405">
        <v>29000</v>
      </c>
      <c r="Y405">
        <v>15.104166666666666</v>
      </c>
      <c r="Z405" t="s">
        <v>623</v>
      </c>
      <c r="AA405" t="s">
        <v>551</v>
      </c>
      <c r="AB405" t="s">
        <v>725</v>
      </c>
      <c r="AC405">
        <v>59</v>
      </c>
    </row>
    <row r="406" spans="1:29">
      <c r="A406" s="790">
        <v>45546</v>
      </c>
      <c r="D406">
        <v>47</v>
      </c>
      <c r="H406">
        <v>0</v>
      </c>
      <c r="U406" t="s">
        <v>616</v>
      </c>
      <c r="V406" s="790">
        <v>45500</v>
      </c>
      <c r="W406" t="s">
        <v>521</v>
      </c>
      <c r="X406">
        <v>29000</v>
      </c>
      <c r="Y406">
        <v>15.104166666666666</v>
      </c>
      <c r="Z406" t="s">
        <v>623</v>
      </c>
      <c r="AA406" t="s">
        <v>551</v>
      </c>
      <c r="AB406" t="s">
        <v>725</v>
      </c>
      <c r="AC406">
        <v>59</v>
      </c>
    </row>
    <row r="407" spans="1:29">
      <c r="A407" s="790">
        <v>45547</v>
      </c>
      <c r="D407">
        <v>48</v>
      </c>
      <c r="H407">
        <v>0</v>
      </c>
      <c r="U407" t="s">
        <v>616</v>
      </c>
      <c r="V407" s="790">
        <v>45500</v>
      </c>
      <c r="W407" t="s">
        <v>521</v>
      </c>
      <c r="X407">
        <v>29000</v>
      </c>
      <c r="Y407">
        <v>15.104166666666666</v>
      </c>
      <c r="Z407" t="s">
        <v>623</v>
      </c>
      <c r="AA407" t="s">
        <v>551</v>
      </c>
      <c r="AB407" t="s">
        <v>725</v>
      </c>
      <c r="AC407">
        <v>59</v>
      </c>
    </row>
    <row r="408" spans="1:29">
      <c r="A408" s="790">
        <v>45548</v>
      </c>
      <c r="D408">
        <v>49</v>
      </c>
      <c r="H408">
        <v>0</v>
      </c>
      <c r="U408" t="s">
        <v>616</v>
      </c>
      <c r="V408" s="790">
        <v>45500</v>
      </c>
      <c r="W408" t="s">
        <v>521</v>
      </c>
      <c r="X408">
        <v>29000</v>
      </c>
      <c r="Y408">
        <v>15.104166666666666</v>
      </c>
      <c r="Z408" t="s">
        <v>623</v>
      </c>
      <c r="AA408" t="s">
        <v>551</v>
      </c>
      <c r="AB408" t="s">
        <v>725</v>
      </c>
      <c r="AC408">
        <v>59</v>
      </c>
    </row>
    <row r="409" spans="1:29">
      <c r="A409" s="790">
        <v>45549</v>
      </c>
      <c r="D409">
        <v>50</v>
      </c>
      <c r="H409">
        <v>0</v>
      </c>
      <c r="U409" t="s">
        <v>616</v>
      </c>
      <c r="V409" s="790">
        <v>45500</v>
      </c>
      <c r="W409" t="s">
        <v>521</v>
      </c>
      <c r="X409">
        <v>29000</v>
      </c>
      <c r="Y409">
        <v>15.104166666666666</v>
      </c>
      <c r="Z409" t="s">
        <v>623</v>
      </c>
      <c r="AA409" t="s">
        <v>551</v>
      </c>
      <c r="AB409" t="s">
        <v>725</v>
      </c>
      <c r="AC409">
        <v>59</v>
      </c>
    </row>
    <row r="410" spans="1:29">
      <c r="A410" s="790">
        <v>45499</v>
      </c>
      <c r="D410">
        <v>-1</v>
      </c>
      <c r="E410">
        <v>0</v>
      </c>
      <c r="F410">
        <v>0</v>
      </c>
      <c r="U410" t="s">
        <v>617</v>
      </c>
      <c r="V410" s="790">
        <v>45500</v>
      </c>
      <c r="W410" t="s">
        <v>521</v>
      </c>
      <c r="X410">
        <v>29000</v>
      </c>
      <c r="Y410">
        <v>15.104166666666666</v>
      </c>
      <c r="Z410" t="s">
        <v>623</v>
      </c>
      <c r="AA410" t="s">
        <v>551</v>
      </c>
      <c r="AB410" t="s">
        <v>725</v>
      </c>
      <c r="AC410">
        <v>59</v>
      </c>
    </row>
    <row r="411" spans="1:29">
      <c r="A411" s="790">
        <v>45500</v>
      </c>
      <c r="B411">
        <v>27</v>
      </c>
      <c r="C411">
        <v>32</v>
      </c>
      <c r="U411" t="s">
        <v>617</v>
      </c>
      <c r="V411" s="790">
        <v>45500</v>
      </c>
      <c r="W411" t="s">
        <v>521</v>
      </c>
      <c r="X411">
        <v>29000</v>
      </c>
      <c r="Y411">
        <v>15.104166666666666</v>
      </c>
      <c r="Z411" t="s">
        <v>623</v>
      </c>
      <c r="AA411" t="s">
        <v>551</v>
      </c>
      <c r="AB411" t="s">
        <v>725</v>
      </c>
      <c r="AC411">
        <v>59</v>
      </c>
    </row>
    <row r="412" spans="1:29">
      <c r="A412" s="790">
        <v>45501</v>
      </c>
      <c r="B412">
        <v>27</v>
      </c>
      <c r="C412">
        <v>35</v>
      </c>
      <c r="D412">
        <v>1</v>
      </c>
      <c r="E412">
        <v>7</v>
      </c>
      <c r="F412">
        <v>5</v>
      </c>
      <c r="G412">
        <v>0.8</v>
      </c>
      <c r="H412">
        <v>400</v>
      </c>
      <c r="I412">
        <v>48</v>
      </c>
      <c r="J412">
        <v>48</v>
      </c>
      <c r="K412">
        <v>0.84</v>
      </c>
      <c r="L412">
        <v>0.62</v>
      </c>
      <c r="M412">
        <v>36.5</v>
      </c>
      <c r="N412">
        <v>33.299999999999997</v>
      </c>
      <c r="O412">
        <v>1.38</v>
      </c>
      <c r="P412">
        <v>20.68</v>
      </c>
      <c r="Q412">
        <v>0</v>
      </c>
      <c r="R412">
        <v>0</v>
      </c>
      <c r="S412">
        <v>1</v>
      </c>
      <c r="T412">
        <v>2</v>
      </c>
      <c r="U412" t="s">
        <v>617</v>
      </c>
      <c r="V412" s="790">
        <v>45500</v>
      </c>
      <c r="W412" t="s">
        <v>521</v>
      </c>
      <c r="X412">
        <v>29000</v>
      </c>
      <c r="Y412">
        <v>15.104166666666666</v>
      </c>
      <c r="Z412" t="s">
        <v>623</v>
      </c>
      <c r="AA412" t="s">
        <v>551</v>
      </c>
      <c r="AB412" t="s">
        <v>725</v>
      </c>
      <c r="AC412">
        <v>59</v>
      </c>
    </row>
    <row r="413" spans="1:29">
      <c r="A413" s="790">
        <v>45502</v>
      </c>
      <c r="D413">
        <v>2</v>
      </c>
      <c r="E413">
        <v>0</v>
      </c>
      <c r="F413">
        <v>0</v>
      </c>
      <c r="G413">
        <v>0.8</v>
      </c>
      <c r="H413">
        <v>400</v>
      </c>
      <c r="I413">
        <v>48</v>
      </c>
      <c r="J413">
        <v>48</v>
      </c>
      <c r="K413">
        <v>0.84</v>
      </c>
      <c r="L413">
        <v>0.62</v>
      </c>
      <c r="M413">
        <v>36.5</v>
      </c>
      <c r="N413">
        <v>33.299999999999997</v>
      </c>
      <c r="O413">
        <v>1.38</v>
      </c>
      <c r="P413">
        <v>20.68</v>
      </c>
      <c r="Q413">
        <v>0</v>
      </c>
      <c r="R413">
        <v>0</v>
      </c>
      <c r="S413">
        <v>1</v>
      </c>
      <c r="T413">
        <v>2</v>
      </c>
      <c r="U413" t="s">
        <v>617</v>
      </c>
      <c r="V413" s="790">
        <v>45500</v>
      </c>
      <c r="W413" t="s">
        <v>521</v>
      </c>
      <c r="X413">
        <v>29000</v>
      </c>
      <c r="Y413">
        <v>15.104166666666666</v>
      </c>
      <c r="Z413" t="s">
        <v>623</v>
      </c>
      <c r="AA413" t="s">
        <v>551</v>
      </c>
      <c r="AB413" t="s">
        <v>725</v>
      </c>
      <c r="AC413">
        <v>59</v>
      </c>
    </row>
    <row r="414" spans="1:29">
      <c r="A414" s="790">
        <v>45503</v>
      </c>
      <c r="D414">
        <v>3</v>
      </c>
      <c r="E414">
        <v>0</v>
      </c>
      <c r="F414">
        <v>0</v>
      </c>
      <c r="U414" t="s">
        <v>617</v>
      </c>
      <c r="V414" s="790">
        <v>45500</v>
      </c>
      <c r="W414" t="s">
        <v>521</v>
      </c>
      <c r="X414">
        <v>29000</v>
      </c>
      <c r="Y414">
        <v>15.104166666666666</v>
      </c>
      <c r="Z414" t="s">
        <v>623</v>
      </c>
      <c r="AA414" t="s">
        <v>551</v>
      </c>
      <c r="AB414" t="s">
        <v>725</v>
      </c>
      <c r="AC414">
        <v>59</v>
      </c>
    </row>
    <row r="415" spans="1:29">
      <c r="A415" s="790">
        <v>45504</v>
      </c>
      <c r="D415">
        <v>4</v>
      </c>
      <c r="E415">
        <v>0</v>
      </c>
      <c r="F415">
        <v>0</v>
      </c>
      <c r="U415" t="s">
        <v>617</v>
      </c>
      <c r="V415" s="790">
        <v>45500</v>
      </c>
      <c r="W415" t="s">
        <v>521</v>
      </c>
      <c r="X415">
        <v>29000</v>
      </c>
      <c r="Y415">
        <v>15.104166666666666</v>
      </c>
      <c r="Z415" t="s">
        <v>623</v>
      </c>
      <c r="AA415" t="s">
        <v>551</v>
      </c>
      <c r="AB415" t="s">
        <v>725</v>
      </c>
      <c r="AC415">
        <v>59</v>
      </c>
    </row>
    <row r="416" spans="1:29">
      <c r="A416" s="790">
        <v>45505</v>
      </c>
      <c r="D416">
        <v>5</v>
      </c>
      <c r="E416">
        <v>0</v>
      </c>
      <c r="F416">
        <v>0</v>
      </c>
      <c r="U416" t="s">
        <v>617</v>
      </c>
      <c r="V416" s="790">
        <v>45500</v>
      </c>
      <c r="W416" t="s">
        <v>521</v>
      </c>
      <c r="X416">
        <v>29000</v>
      </c>
      <c r="Y416">
        <v>15.104166666666666</v>
      </c>
      <c r="Z416" t="s">
        <v>623</v>
      </c>
      <c r="AA416" t="s">
        <v>551</v>
      </c>
      <c r="AB416" t="s">
        <v>725</v>
      </c>
      <c r="AC416">
        <v>59</v>
      </c>
    </row>
    <row r="417" spans="1:29">
      <c r="A417" s="790">
        <v>45506</v>
      </c>
      <c r="D417">
        <v>6</v>
      </c>
      <c r="E417">
        <v>0</v>
      </c>
      <c r="F417">
        <v>0</v>
      </c>
      <c r="U417" t="s">
        <v>617</v>
      </c>
      <c r="V417" s="790">
        <v>45500</v>
      </c>
      <c r="W417" t="s">
        <v>521</v>
      </c>
      <c r="X417">
        <v>29000</v>
      </c>
      <c r="Y417">
        <v>15.104166666666666</v>
      </c>
      <c r="Z417" t="s">
        <v>623</v>
      </c>
      <c r="AA417" t="s">
        <v>551</v>
      </c>
      <c r="AB417" t="s">
        <v>725</v>
      </c>
      <c r="AC417">
        <v>59</v>
      </c>
    </row>
    <row r="418" spans="1:29">
      <c r="A418" s="790">
        <v>45507</v>
      </c>
      <c r="D418">
        <v>7</v>
      </c>
      <c r="E418">
        <v>0</v>
      </c>
      <c r="F418">
        <v>0</v>
      </c>
      <c r="U418" t="s">
        <v>617</v>
      </c>
      <c r="V418" s="790">
        <v>45500</v>
      </c>
      <c r="W418" t="s">
        <v>521</v>
      </c>
      <c r="X418">
        <v>29000</v>
      </c>
      <c r="Y418">
        <v>15.104166666666666</v>
      </c>
      <c r="Z418" t="s">
        <v>623</v>
      </c>
      <c r="AA418" t="s">
        <v>551</v>
      </c>
      <c r="AB418" t="s">
        <v>725</v>
      </c>
      <c r="AC418">
        <v>59</v>
      </c>
    </row>
    <row r="419" spans="1:29">
      <c r="A419" s="790">
        <v>45508</v>
      </c>
      <c r="D419">
        <v>8</v>
      </c>
      <c r="E419">
        <v>0</v>
      </c>
      <c r="F419">
        <v>0</v>
      </c>
      <c r="U419" t="s">
        <v>617</v>
      </c>
      <c r="V419" s="790">
        <v>45500</v>
      </c>
      <c r="W419" t="s">
        <v>521</v>
      </c>
      <c r="X419">
        <v>29000</v>
      </c>
      <c r="Y419">
        <v>15.104166666666666</v>
      </c>
      <c r="Z419" t="s">
        <v>623</v>
      </c>
      <c r="AA419" t="s">
        <v>551</v>
      </c>
      <c r="AB419" t="s">
        <v>725</v>
      </c>
      <c r="AC419">
        <v>59</v>
      </c>
    </row>
    <row r="420" spans="1:29">
      <c r="A420" s="790">
        <v>45509</v>
      </c>
      <c r="D420">
        <v>9</v>
      </c>
      <c r="E420">
        <v>0</v>
      </c>
      <c r="F420">
        <v>0</v>
      </c>
      <c r="U420" t="s">
        <v>617</v>
      </c>
      <c r="V420" s="790">
        <v>45500</v>
      </c>
      <c r="W420" t="s">
        <v>521</v>
      </c>
      <c r="X420">
        <v>29000</v>
      </c>
      <c r="Y420">
        <v>15.104166666666666</v>
      </c>
      <c r="Z420" t="s">
        <v>623</v>
      </c>
      <c r="AA420" t="s">
        <v>551</v>
      </c>
      <c r="AB420" t="s">
        <v>725</v>
      </c>
      <c r="AC420">
        <v>59</v>
      </c>
    </row>
    <row r="421" spans="1:29">
      <c r="A421" s="790">
        <v>45510</v>
      </c>
      <c r="D421">
        <v>10</v>
      </c>
      <c r="E421">
        <v>0</v>
      </c>
      <c r="F421">
        <v>0</v>
      </c>
      <c r="U421" t="s">
        <v>617</v>
      </c>
      <c r="V421" s="790">
        <v>45500</v>
      </c>
      <c r="W421" t="s">
        <v>521</v>
      </c>
      <c r="X421">
        <v>29000</v>
      </c>
      <c r="Y421">
        <v>15.104166666666666</v>
      </c>
      <c r="Z421" t="s">
        <v>623</v>
      </c>
      <c r="AA421" t="s">
        <v>551</v>
      </c>
      <c r="AB421" t="s">
        <v>725</v>
      </c>
      <c r="AC421">
        <v>59</v>
      </c>
    </row>
    <row r="422" spans="1:29">
      <c r="A422" s="790">
        <v>45511</v>
      </c>
      <c r="D422">
        <v>11</v>
      </c>
      <c r="E422">
        <v>0</v>
      </c>
      <c r="F422">
        <v>0</v>
      </c>
      <c r="U422" t="s">
        <v>617</v>
      </c>
      <c r="V422" s="790">
        <v>45500</v>
      </c>
      <c r="W422" t="s">
        <v>521</v>
      </c>
      <c r="X422">
        <v>29000</v>
      </c>
      <c r="Y422">
        <v>15.104166666666666</v>
      </c>
      <c r="Z422" t="s">
        <v>623</v>
      </c>
      <c r="AA422" t="s">
        <v>551</v>
      </c>
      <c r="AB422" t="s">
        <v>725</v>
      </c>
      <c r="AC422">
        <v>59</v>
      </c>
    </row>
    <row r="423" spans="1:29">
      <c r="A423" s="790">
        <v>45512</v>
      </c>
      <c r="D423">
        <v>12</v>
      </c>
      <c r="E423">
        <v>0</v>
      </c>
      <c r="F423">
        <v>0</v>
      </c>
      <c r="U423" t="s">
        <v>617</v>
      </c>
      <c r="V423" s="790">
        <v>45500</v>
      </c>
      <c r="W423" t="s">
        <v>521</v>
      </c>
      <c r="X423">
        <v>29000</v>
      </c>
      <c r="Y423">
        <v>15.104166666666666</v>
      </c>
      <c r="Z423" t="s">
        <v>623</v>
      </c>
      <c r="AA423" t="s">
        <v>551</v>
      </c>
      <c r="AB423" t="s">
        <v>725</v>
      </c>
      <c r="AC423">
        <v>59</v>
      </c>
    </row>
    <row r="424" spans="1:29">
      <c r="A424" s="790">
        <v>45513</v>
      </c>
      <c r="D424">
        <v>13</v>
      </c>
      <c r="E424">
        <v>0</v>
      </c>
      <c r="F424">
        <v>0</v>
      </c>
      <c r="U424" t="s">
        <v>617</v>
      </c>
      <c r="V424" s="790">
        <v>45500</v>
      </c>
      <c r="W424" t="s">
        <v>521</v>
      </c>
      <c r="X424">
        <v>29000</v>
      </c>
      <c r="Y424">
        <v>15.104166666666666</v>
      </c>
      <c r="Z424" t="s">
        <v>623</v>
      </c>
      <c r="AA424" t="s">
        <v>551</v>
      </c>
      <c r="AB424" t="s">
        <v>725</v>
      </c>
      <c r="AC424">
        <v>59</v>
      </c>
    </row>
    <row r="425" spans="1:29">
      <c r="A425" s="790">
        <v>45514</v>
      </c>
      <c r="D425">
        <v>14</v>
      </c>
      <c r="E425">
        <v>0</v>
      </c>
      <c r="F425">
        <v>0</v>
      </c>
      <c r="U425" t="s">
        <v>617</v>
      </c>
      <c r="V425" s="790">
        <v>45500</v>
      </c>
      <c r="W425" t="s">
        <v>521</v>
      </c>
      <c r="X425">
        <v>29000</v>
      </c>
      <c r="Y425">
        <v>15.104166666666666</v>
      </c>
      <c r="Z425" t="s">
        <v>623</v>
      </c>
      <c r="AA425" t="s">
        <v>551</v>
      </c>
      <c r="AB425" t="s">
        <v>725</v>
      </c>
      <c r="AC425">
        <v>59</v>
      </c>
    </row>
    <row r="426" spans="1:29">
      <c r="A426" s="790">
        <v>45515</v>
      </c>
      <c r="D426">
        <v>15</v>
      </c>
      <c r="E426">
        <v>0</v>
      </c>
      <c r="F426">
        <v>0</v>
      </c>
      <c r="U426" t="s">
        <v>617</v>
      </c>
      <c r="V426" s="790">
        <v>45500</v>
      </c>
      <c r="W426" t="s">
        <v>521</v>
      </c>
      <c r="X426">
        <v>29000</v>
      </c>
      <c r="Y426">
        <v>15.104166666666666</v>
      </c>
      <c r="Z426" t="s">
        <v>623</v>
      </c>
      <c r="AA426" t="s">
        <v>551</v>
      </c>
      <c r="AB426" t="s">
        <v>725</v>
      </c>
      <c r="AC426">
        <v>59</v>
      </c>
    </row>
    <row r="427" spans="1:29">
      <c r="A427" s="790">
        <v>45516</v>
      </c>
      <c r="D427">
        <v>16</v>
      </c>
      <c r="E427">
        <v>0</v>
      </c>
      <c r="F427">
        <v>0</v>
      </c>
      <c r="U427" t="s">
        <v>617</v>
      </c>
      <c r="V427" s="790">
        <v>45500</v>
      </c>
      <c r="W427" t="s">
        <v>521</v>
      </c>
      <c r="X427">
        <v>29000</v>
      </c>
      <c r="Y427">
        <v>15.104166666666666</v>
      </c>
      <c r="Z427" t="s">
        <v>623</v>
      </c>
      <c r="AA427" t="s">
        <v>551</v>
      </c>
      <c r="AB427" t="s">
        <v>725</v>
      </c>
      <c r="AC427">
        <v>59</v>
      </c>
    </row>
    <row r="428" spans="1:29">
      <c r="A428" s="790">
        <v>45517</v>
      </c>
      <c r="D428">
        <v>17</v>
      </c>
      <c r="E428">
        <v>0</v>
      </c>
      <c r="F428">
        <v>0</v>
      </c>
      <c r="U428" t="s">
        <v>617</v>
      </c>
      <c r="V428" s="790">
        <v>45500</v>
      </c>
      <c r="W428" t="s">
        <v>521</v>
      </c>
      <c r="X428">
        <v>29000</v>
      </c>
      <c r="Y428">
        <v>15.104166666666666</v>
      </c>
      <c r="Z428" t="s">
        <v>623</v>
      </c>
      <c r="AA428" t="s">
        <v>551</v>
      </c>
      <c r="AB428" t="s">
        <v>725</v>
      </c>
      <c r="AC428">
        <v>59</v>
      </c>
    </row>
    <row r="429" spans="1:29">
      <c r="A429" s="790">
        <v>45518</v>
      </c>
      <c r="D429">
        <v>18</v>
      </c>
      <c r="E429">
        <v>0</v>
      </c>
      <c r="F429">
        <v>0</v>
      </c>
      <c r="U429" t="s">
        <v>617</v>
      </c>
      <c r="V429" s="790">
        <v>45500</v>
      </c>
      <c r="W429" t="s">
        <v>521</v>
      </c>
      <c r="X429">
        <v>29000</v>
      </c>
      <c r="Y429">
        <v>15.104166666666666</v>
      </c>
      <c r="Z429" t="s">
        <v>623</v>
      </c>
      <c r="AA429" t="s">
        <v>551</v>
      </c>
      <c r="AB429" t="s">
        <v>725</v>
      </c>
      <c r="AC429">
        <v>59</v>
      </c>
    </row>
    <row r="430" spans="1:29">
      <c r="A430" s="790">
        <v>45519</v>
      </c>
      <c r="D430">
        <v>19</v>
      </c>
      <c r="E430">
        <v>0</v>
      </c>
      <c r="F430">
        <v>0</v>
      </c>
      <c r="U430" t="s">
        <v>617</v>
      </c>
      <c r="V430" s="790">
        <v>45500</v>
      </c>
      <c r="W430" t="s">
        <v>521</v>
      </c>
      <c r="X430">
        <v>29000</v>
      </c>
      <c r="Y430">
        <v>15.104166666666666</v>
      </c>
      <c r="Z430" t="s">
        <v>623</v>
      </c>
      <c r="AA430" t="s">
        <v>551</v>
      </c>
      <c r="AB430" t="s">
        <v>725</v>
      </c>
      <c r="AC430">
        <v>59</v>
      </c>
    </row>
    <row r="431" spans="1:29">
      <c r="A431" s="790">
        <v>45520</v>
      </c>
      <c r="D431">
        <v>20</v>
      </c>
      <c r="E431">
        <v>0</v>
      </c>
      <c r="F431">
        <v>0</v>
      </c>
      <c r="U431" t="s">
        <v>617</v>
      </c>
      <c r="V431" s="790">
        <v>45500</v>
      </c>
      <c r="W431" t="s">
        <v>521</v>
      </c>
      <c r="X431">
        <v>29000</v>
      </c>
      <c r="Y431">
        <v>15.104166666666666</v>
      </c>
      <c r="Z431" t="s">
        <v>623</v>
      </c>
      <c r="AA431" t="s">
        <v>551</v>
      </c>
      <c r="AB431" t="s">
        <v>725</v>
      </c>
      <c r="AC431">
        <v>59</v>
      </c>
    </row>
    <row r="432" spans="1:29">
      <c r="A432" s="790">
        <v>45521</v>
      </c>
      <c r="D432">
        <v>21</v>
      </c>
      <c r="E432">
        <v>0</v>
      </c>
      <c r="F432">
        <v>0</v>
      </c>
      <c r="U432" t="s">
        <v>617</v>
      </c>
      <c r="V432" s="790">
        <v>45500</v>
      </c>
      <c r="W432" t="s">
        <v>521</v>
      </c>
      <c r="X432">
        <v>29000</v>
      </c>
      <c r="Y432">
        <v>15.104166666666666</v>
      </c>
      <c r="Z432" t="s">
        <v>623</v>
      </c>
      <c r="AA432" t="s">
        <v>551</v>
      </c>
      <c r="AB432" t="s">
        <v>725</v>
      </c>
      <c r="AC432">
        <v>59</v>
      </c>
    </row>
    <row r="433" spans="1:29">
      <c r="A433" s="790">
        <v>45522</v>
      </c>
      <c r="D433">
        <v>22</v>
      </c>
      <c r="E433">
        <v>0</v>
      </c>
      <c r="F433">
        <v>0</v>
      </c>
      <c r="U433" t="s">
        <v>617</v>
      </c>
      <c r="V433" s="790">
        <v>45500</v>
      </c>
      <c r="W433" t="s">
        <v>521</v>
      </c>
      <c r="X433">
        <v>29000</v>
      </c>
      <c r="Y433">
        <v>15.104166666666666</v>
      </c>
      <c r="Z433" t="s">
        <v>623</v>
      </c>
      <c r="AA433" t="s">
        <v>551</v>
      </c>
      <c r="AB433" t="s">
        <v>725</v>
      </c>
      <c r="AC433">
        <v>59</v>
      </c>
    </row>
    <row r="434" spans="1:29">
      <c r="A434" s="790">
        <v>45523</v>
      </c>
      <c r="D434">
        <v>23</v>
      </c>
      <c r="E434">
        <v>0</v>
      </c>
      <c r="F434">
        <v>0</v>
      </c>
      <c r="U434" t="s">
        <v>617</v>
      </c>
      <c r="V434" s="790">
        <v>45500</v>
      </c>
      <c r="W434" t="s">
        <v>521</v>
      </c>
      <c r="X434">
        <v>29000</v>
      </c>
      <c r="Y434">
        <v>15.104166666666666</v>
      </c>
      <c r="Z434" t="s">
        <v>623</v>
      </c>
      <c r="AA434" t="s">
        <v>551</v>
      </c>
      <c r="AB434" t="s">
        <v>725</v>
      </c>
      <c r="AC434">
        <v>59</v>
      </c>
    </row>
    <row r="435" spans="1:29">
      <c r="A435" s="790">
        <v>45524</v>
      </c>
      <c r="D435">
        <v>24</v>
      </c>
      <c r="E435">
        <v>0</v>
      </c>
      <c r="F435">
        <v>0</v>
      </c>
      <c r="U435" t="s">
        <v>617</v>
      </c>
      <c r="V435" s="790">
        <v>45500</v>
      </c>
      <c r="W435" t="s">
        <v>521</v>
      </c>
      <c r="X435">
        <v>29000</v>
      </c>
      <c r="Y435">
        <v>15.104166666666666</v>
      </c>
      <c r="Z435" t="s">
        <v>623</v>
      </c>
      <c r="AA435" t="s">
        <v>551</v>
      </c>
      <c r="AB435" t="s">
        <v>725</v>
      </c>
      <c r="AC435">
        <v>59</v>
      </c>
    </row>
    <row r="436" spans="1:29">
      <c r="A436" s="790">
        <v>45525</v>
      </c>
      <c r="D436">
        <v>25</v>
      </c>
      <c r="E436">
        <v>0</v>
      </c>
      <c r="F436">
        <v>0</v>
      </c>
      <c r="U436" t="s">
        <v>617</v>
      </c>
      <c r="V436" s="790">
        <v>45500</v>
      </c>
      <c r="W436" t="s">
        <v>521</v>
      </c>
      <c r="X436">
        <v>29000</v>
      </c>
      <c r="Y436">
        <v>15.104166666666666</v>
      </c>
      <c r="Z436" t="s">
        <v>623</v>
      </c>
      <c r="AA436" t="s">
        <v>551</v>
      </c>
      <c r="AB436" t="s">
        <v>725</v>
      </c>
      <c r="AC436">
        <v>59</v>
      </c>
    </row>
    <row r="437" spans="1:29">
      <c r="A437" s="790">
        <v>45526</v>
      </c>
      <c r="D437">
        <v>26</v>
      </c>
      <c r="E437">
        <v>0</v>
      </c>
      <c r="F437">
        <v>0</v>
      </c>
      <c r="U437" t="s">
        <v>617</v>
      </c>
      <c r="V437" s="790">
        <v>45500</v>
      </c>
      <c r="W437" t="s">
        <v>521</v>
      </c>
      <c r="X437">
        <v>29000</v>
      </c>
      <c r="Y437">
        <v>15.104166666666666</v>
      </c>
      <c r="Z437" t="s">
        <v>623</v>
      </c>
      <c r="AA437" t="s">
        <v>551</v>
      </c>
      <c r="AB437" t="s">
        <v>725</v>
      </c>
      <c r="AC437">
        <v>59</v>
      </c>
    </row>
    <row r="438" spans="1:29">
      <c r="A438" s="790">
        <v>45527</v>
      </c>
      <c r="D438">
        <v>27</v>
      </c>
      <c r="E438">
        <v>0</v>
      </c>
      <c r="F438">
        <v>0</v>
      </c>
      <c r="U438" t="s">
        <v>617</v>
      </c>
      <c r="V438" s="790">
        <v>45500</v>
      </c>
      <c r="W438" t="s">
        <v>521</v>
      </c>
      <c r="X438">
        <v>29000</v>
      </c>
      <c r="Y438">
        <v>15.104166666666666</v>
      </c>
      <c r="Z438" t="s">
        <v>623</v>
      </c>
      <c r="AA438" t="s">
        <v>551</v>
      </c>
      <c r="AB438" t="s">
        <v>725</v>
      </c>
      <c r="AC438">
        <v>59</v>
      </c>
    </row>
    <row r="439" spans="1:29">
      <c r="A439" s="790">
        <v>45528</v>
      </c>
      <c r="D439">
        <v>28</v>
      </c>
      <c r="E439">
        <v>0</v>
      </c>
      <c r="F439">
        <v>0</v>
      </c>
      <c r="U439" t="s">
        <v>617</v>
      </c>
      <c r="V439" s="790">
        <v>45500</v>
      </c>
      <c r="W439" t="s">
        <v>521</v>
      </c>
      <c r="X439">
        <v>29000</v>
      </c>
      <c r="Y439">
        <v>15.104166666666666</v>
      </c>
      <c r="Z439" t="s">
        <v>623</v>
      </c>
      <c r="AA439" t="s">
        <v>551</v>
      </c>
      <c r="AB439" t="s">
        <v>725</v>
      </c>
      <c r="AC439">
        <v>59</v>
      </c>
    </row>
    <row r="440" spans="1:29">
      <c r="A440" s="790">
        <v>45529</v>
      </c>
      <c r="D440">
        <v>29</v>
      </c>
      <c r="E440">
        <v>0</v>
      </c>
      <c r="F440">
        <v>0</v>
      </c>
      <c r="U440" t="s">
        <v>617</v>
      </c>
      <c r="V440" s="790">
        <v>45500</v>
      </c>
      <c r="W440" t="s">
        <v>521</v>
      </c>
      <c r="X440">
        <v>29000</v>
      </c>
      <c r="Y440">
        <v>15.104166666666666</v>
      </c>
      <c r="Z440" t="s">
        <v>623</v>
      </c>
      <c r="AA440" t="s">
        <v>551</v>
      </c>
      <c r="AB440" t="s">
        <v>725</v>
      </c>
      <c r="AC440">
        <v>59</v>
      </c>
    </row>
    <row r="441" spans="1:29">
      <c r="A441" s="790">
        <v>45530</v>
      </c>
      <c r="D441">
        <v>30</v>
      </c>
      <c r="E441">
        <v>0</v>
      </c>
      <c r="F441">
        <v>0</v>
      </c>
      <c r="U441" t="s">
        <v>617</v>
      </c>
      <c r="V441" s="790">
        <v>45500</v>
      </c>
      <c r="W441" t="s">
        <v>521</v>
      </c>
      <c r="X441">
        <v>29000</v>
      </c>
      <c r="Y441">
        <v>15.104166666666666</v>
      </c>
      <c r="Z441" t="s">
        <v>623</v>
      </c>
      <c r="AA441" t="s">
        <v>551</v>
      </c>
      <c r="AB441" t="s">
        <v>725</v>
      </c>
      <c r="AC441">
        <v>59</v>
      </c>
    </row>
    <row r="442" spans="1:29">
      <c r="A442" s="790">
        <v>45531</v>
      </c>
      <c r="D442">
        <v>31</v>
      </c>
      <c r="E442">
        <v>0</v>
      </c>
      <c r="F442">
        <v>0</v>
      </c>
      <c r="U442" t="s">
        <v>617</v>
      </c>
      <c r="V442" s="790">
        <v>45500</v>
      </c>
      <c r="W442" t="s">
        <v>521</v>
      </c>
      <c r="X442">
        <v>29000</v>
      </c>
      <c r="Y442">
        <v>15.104166666666666</v>
      </c>
      <c r="Z442" t="s">
        <v>623</v>
      </c>
      <c r="AA442" t="s">
        <v>551</v>
      </c>
      <c r="AB442" t="s">
        <v>725</v>
      </c>
      <c r="AC442">
        <v>59</v>
      </c>
    </row>
    <row r="443" spans="1:29">
      <c r="A443" s="790">
        <v>45532</v>
      </c>
      <c r="D443">
        <v>32</v>
      </c>
      <c r="E443">
        <v>0</v>
      </c>
      <c r="F443">
        <v>0</v>
      </c>
      <c r="U443" t="s">
        <v>617</v>
      </c>
      <c r="V443" s="790">
        <v>45500</v>
      </c>
      <c r="W443" t="s">
        <v>521</v>
      </c>
      <c r="X443">
        <v>29000</v>
      </c>
      <c r="Y443">
        <v>15.104166666666666</v>
      </c>
      <c r="Z443" t="s">
        <v>623</v>
      </c>
      <c r="AA443" t="s">
        <v>551</v>
      </c>
      <c r="AB443" t="s">
        <v>725</v>
      </c>
      <c r="AC443">
        <v>59</v>
      </c>
    </row>
    <row r="444" spans="1:29">
      <c r="A444" s="790">
        <v>45533</v>
      </c>
      <c r="D444">
        <v>33</v>
      </c>
      <c r="E444">
        <v>0</v>
      </c>
      <c r="F444">
        <v>0</v>
      </c>
      <c r="U444" t="s">
        <v>617</v>
      </c>
      <c r="V444" s="790">
        <v>45500</v>
      </c>
      <c r="W444" t="s">
        <v>521</v>
      </c>
      <c r="X444">
        <v>29000</v>
      </c>
      <c r="Y444">
        <v>15.104166666666666</v>
      </c>
      <c r="Z444" t="s">
        <v>623</v>
      </c>
      <c r="AA444" t="s">
        <v>551</v>
      </c>
      <c r="AB444" t="s">
        <v>725</v>
      </c>
      <c r="AC444">
        <v>59</v>
      </c>
    </row>
    <row r="445" spans="1:29">
      <c r="A445" s="790">
        <v>45534</v>
      </c>
      <c r="D445">
        <v>34</v>
      </c>
      <c r="E445">
        <v>0</v>
      </c>
      <c r="F445">
        <v>0</v>
      </c>
      <c r="U445" t="s">
        <v>617</v>
      </c>
      <c r="V445" s="790">
        <v>45500</v>
      </c>
      <c r="W445" t="s">
        <v>521</v>
      </c>
      <c r="X445">
        <v>29000</v>
      </c>
      <c r="Y445">
        <v>15.104166666666666</v>
      </c>
      <c r="Z445" t="s">
        <v>623</v>
      </c>
      <c r="AA445" t="s">
        <v>551</v>
      </c>
      <c r="AB445" t="s">
        <v>725</v>
      </c>
      <c r="AC445">
        <v>59</v>
      </c>
    </row>
    <row r="446" spans="1:29">
      <c r="A446" s="790">
        <v>45535</v>
      </c>
      <c r="D446">
        <v>35</v>
      </c>
      <c r="E446">
        <v>0</v>
      </c>
      <c r="F446">
        <v>0</v>
      </c>
      <c r="U446" t="s">
        <v>617</v>
      </c>
      <c r="V446" s="790">
        <v>45500</v>
      </c>
      <c r="W446" t="s">
        <v>521</v>
      </c>
      <c r="X446">
        <v>29000</v>
      </c>
      <c r="Y446">
        <v>15.104166666666666</v>
      </c>
      <c r="Z446" t="s">
        <v>623</v>
      </c>
      <c r="AA446" t="s">
        <v>551</v>
      </c>
      <c r="AB446" t="s">
        <v>725</v>
      </c>
      <c r="AC446">
        <v>59</v>
      </c>
    </row>
    <row r="447" spans="1:29">
      <c r="A447" s="790">
        <v>45536</v>
      </c>
      <c r="D447">
        <v>36</v>
      </c>
      <c r="E447">
        <v>0</v>
      </c>
      <c r="F447">
        <v>0</v>
      </c>
      <c r="U447" t="s">
        <v>617</v>
      </c>
      <c r="V447" s="790">
        <v>45500</v>
      </c>
      <c r="W447" t="s">
        <v>521</v>
      </c>
      <c r="X447">
        <v>29000</v>
      </c>
      <c r="Y447">
        <v>15.104166666666666</v>
      </c>
      <c r="Z447" t="s">
        <v>623</v>
      </c>
      <c r="AA447" t="s">
        <v>551</v>
      </c>
      <c r="AB447" t="s">
        <v>725</v>
      </c>
      <c r="AC447">
        <v>59</v>
      </c>
    </row>
    <row r="448" spans="1:29">
      <c r="A448" s="790">
        <v>45537</v>
      </c>
      <c r="D448">
        <v>37</v>
      </c>
      <c r="E448">
        <v>0</v>
      </c>
      <c r="F448">
        <v>0</v>
      </c>
      <c r="U448" t="s">
        <v>617</v>
      </c>
      <c r="V448" s="790">
        <v>45500</v>
      </c>
      <c r="W448" t="s">
        <v>521</v>
      </c>
      <c r="X448">
        <v>29000</v>
      </c>
      <c r="Y448">
        <v>15.104166666666666</v>
      </c>
      <c r="Z448" t="s">
        <v>623</v>
      </c>
      <c r="AA448" t="s">
        <v>551</v>
      </c>
      <c r="AB448" t="s">
        <v>725</v>
      </c>
      <c r="AC448">
        <v>59</v>
      </c>
    </row>
    <row r="449" spans="1:29">
      <c r="A449" s="790">
        <v>45538</v>
      </c>
      <c r="D449">
        <v>38</v>
      </c>
      <c r="E449">
        <v>0</v>
      </c>
      <c r="F449">
        <v>0</v>
      </c>
      <c r="U449" t="s">
        <v>617</v>
      </c>
      <c r="V449" s="790">
        <v>45500</v>
      </c>
      <c r="W449" t="s">
        <v>521</v>
      </c>
      <c r="X449">
        <v>29000</v>
      </c>
      <c r="Y449">
        <v>15.104166666666666</v>
      </c>
      <c r="Z449" t="s">
        <v>623</v>
      </c>
      <c r="AA449" t="s">
        <v>551</v>
      </c>
      <c r="AB449" t="s">
        <v>725</v>
      </c>
      <c r="AC449">
        <v>59</v>
      </c>
    </row>
    <row r="450" spans="1:29">
      <c r="A450" s="790">
        <v>45539</v>
      </c>
      <c r="D450">
        <v>39</v>
      </c>
      <c r="E450">
        <v>0</v>
      </c>
      <c r="F450">
        <v>0</v>
      </c>
      <c r="U450" t="s">
        <v>617</v>
      </c>
      <c r="V450" s="790">
        <v>45500</v>
      </c>
      <c r="W450" t="s">
        <v>521</v>
      </c>
      <c r="X450">
        <v>29000</v>
      </c>
      <c r="Y450">
        <v>15.104166666666666</v>
      </c>
      <c r="Z450" t="s">
        <v>623</v>
      </c>
      <c r="AA450" t="s">
        <v>551</v>
      </c>
      <c r="AB450" t="s">
        <v>725</v>
      </c>
      <c r="AC450">
        <v>59</v>
      </c>
    </row>
    <row r="451" spans="1:29">
      <c r="A451" s="790">
        <v>45540</v>
      </c>
      <c r="D451">
        <v>40</v>
      </c>
      <c r="E451">
        <v>0</v>
      </c>
      <c r="F451">
        <v>0</v>
      </c>
      <c r="U451" t="s">
        <v>617</v>
      </c>
      <c r="V451" s="790">
        <v>45500</v>
      </c>
      <c r="W451" t="s">
        <v>521</v>
      </c>
      <c r="X451">
        <v>29000</v>
      </c>
      <c r="Y451">
        <v>15.104166666666666</v>
      </c>
      <c r="Z451" t="s">
        <v>623</v>
      </c>
      <c r="AA451" t="s">
        <v>551</v>
      </c>
      <c r="AB451" t="s">
        <v>725</v>
      </c>
      <c r="AC451">
        <v>59</v>
      </c>
    </row>
    <row r="452" spans="1:29">
      <c r="A452" s="790">
        <v>45541</v>
      </c>
      <c r="D452">
        <v>41</v>
      </c>
      <c r="E452">
        <v>0</v>
      </c>
      <c r="F452">
        <v>0</v>
      </c>
      <c r="U452" t="s">
        <v>617</v>
      </c>
      <c r="V452" s="790">
        <v>45500</v>
      </c>
      <c r="W452" t="s">
        <v>521</v>
      </c>
      <c r="X452">
        <v>29000</v>
      </c>
      <c r="Y452">
        <v>15.104166666666666</v>
      </c>
      <c r="Z452" t="s">
        <v>623</v>
      </c>
      <c r="AA452" t="s">
        <v>551</v>
      </c>
      <c r="AB452" t="s">
        <v>725</v>
      </c>
      <c r="AC452">
        <v>59</v>
      </c>
    </row>
    <row r="453" spans="1:29">
      <c r="A453" s="790">
        <v>45542</v>
      </c>
      <c r="D453">
        <v>43</v>
      </c>
      <c r="H453">
        <v>0</v>
      </c>
      <c r="U453" t="s">
        <v>617</v>
      </c>
      <c r="V453" s="790">
        <v>45500</v>
      </c>
      <c r="W453" t="s">
        <v>521</v>
      </c>
      <c r="X453">
        <v>29000</v>
      </c>
      <c r="Y453">
        <v>15.104166666666666</v>
      </c>
      <c r="Z453" t="s">
        <v>623</v>
      </c>
      <c r="AA453" t="s">
        <v>551</v>
      </c>
      <c r="AB453" t="s">
        <v>725</v>
      </c>
      <c r="AC453">
        <v>59</v>
      </c>
    </row>
    <row r="454" spans="1:29">
      <c r="A454" s="790">
        <v>45543</v>
      </c>
      <c r="D454">
        <v>44</v>
      </c>
      <c r="H454">
        <v>0</v>
      </c>
      <c r="U454" t="s">
        <v>617</v>
      </c>
      <c r="V454" s="790">
        <v>45500</v>
      </c>
      <c r="W454" t="s">
        <v>521</v>
      </c>
      <c r="X454">
        <v>29000</v>
      </c>
      <c r="Y454">
        <v>15.104166666666666</v>
      </c>
      <c r="Z454" t="s">
        <v>623</v>
      </c>
      <c r="AA454" t="s">
        <v>551</v>
      </c>
      <c r="AB454" t="s">
        <v>725</v>
      </c>
      <c r="AC454">
        <v>59</v>
      </c>
    </row>
    <row r="455" spans="1:29">
      <c r="A455" s="790">
        <v>45544</v>
      </c>
      <c r="D455">
        <v>45</v>
      </c>
      <c r="H455">
        <v>0</v>
      </c>
      <c r="U455" t="s">
        <v>617</v>
      </c>
      <c r="V455" s="790">
        <v>45500</v>
      </c>
      <c r="W455" t="s">
        <v>521</v>
      </c>
      <c r="X455">
        <v>29000</v>
      </c>
      <c r="Y455">
        <v>15.104166666666666</v>
      </c>
      <c r="Z455" t="s">
        <v>623</v>
      </c>
      <c r="AA455" t="s">
        <v>551</v>
      </c>
      <c r="AB455" t="s">
        <v>725</v>
      </c>
      <c r="AC455">
        <v>59</v>
      </c>
    </row>
    <row r="456" spans="1:29">
      <c r="A456" s="790">
        <v>45545</v>
      </c>
      <c r="D456">
        <v>46</v>
      </c>
      <c r="H456">
        <v>0</v>
      </c>
      <c r="U456" t="s">
        <v>617</v>
      </c>
      <c r="V456" s="790">
        <v>45500</v>
      </c>
      <c r="W456" t="s">
        <v>521</v>
      </c>
      <c r="X456">
        <v>29000</v>
      </c>
      <c r="Y456">
        <v>15.104166666666666</v>
      </c>
      <c r="Z456" t="s">
        <v>623</v>
      </c>
      <c r="AA456" t="s">
        <v>551</v>
      </c>
      <c r="AB456" t="s">
        <v>725</v>
      </c>
      <c r="AC456">
        <v>59</v>
      </c>
    </row>
    <row r="457" spans="1:29">
      <c r="A457" s="790">
        <v>45546</v>
      </c>
      <c r="D457">
        <v>47</v>
      </c>
      <c r="H457">
        <v>0</v>
      </c>
      <c r="U457" t="s">
        <v>617</v>
      </c>
      <c r="V457" s="790">
        <v>45500</v>
      </c>
      <c r="W457" t="s">
        <v>521</v>
      </c>
      <c r="X457">
        <v>29000</v>
      </c>
      <c r="Y457">
        <v>15.104166666666666</v>
      </c>
      <c r="Z457" t="s">
        <v>623</v>
      </c>
      <c r="AA457" t="s">
        <v>551</v>
      </c>
      <c r="AB457" t="s">
        <v>725</v>
      </c>
      <c r="AC457">
        <v>59</v>
      </c>
    </row>
    <row r="458" spans="1:29">
      <c r="A458" s="790">
        <v>45547</v>
      </c>
      <c r="D458">
        <v>48</v>
      </c>
      <c r="H458">
        <v>0</v>
      </c>
      <c r="U458" t="s">
        <v>617</v>
      </c>
      <c r="V458" s="790">
        <v>45500</v>
      </c>
      <c r="W458" t="s">
        <v>521</v>
      </c>
      <c r="X458">
        <v>29000</v>
      </c>
      <c r="Y458">
        <v>15.104166666666666</v>
      </c>
      <c r="Z458" t="s">
        <v>623</v>
      </c>
      <c r="AA458" t="s">
        <v>551</v>
      </c>
      <c r="AB458" t="s">
        <v>725</v>
      </c>
      <c r="AC458">
        <v>59</v>
      </c>
    </row>
    <row r="459" spans="1:29">
      <c r="A459" s="790">
        <v>45548</v>
      </c>
      <c r="D459">
        <v>49</v>
      </c>
      <c r="H459">
        <v>0</v>
      </c>
      <c r="U459" t="s">
        <v>617</v>
      </c>
      <c r="V459" s="790">
        <v>45500</v>
      </c>
      <c r="W459" t="s">
        <v>521</v>
      </c>
      <c r="X459">
        <v>29000</v>
      </c>
      <c r="Y459">
        <v>15.104166666666666</v>
      </c>
      <c r="Z459" t="s">
        <v>623</v>
      </c>
      <c r="AA459" t="s">
        <v>551</v>
      </c>
      <c r="AB459" t="s">
        <v>725</v>
      </c>
      <c r="AC459">
        <v>59</v>
      </c>
    </row>
    <row r="460" spans="1:29">
      <c r="A460" s="790">
        <v>45549</v>
      </c>
      <c r="D460">
        <v>50</v>
      </c>
      <c r="H460">
        <v>0</v>
      </c>
      <c r="U460" t="s">
        <v>617</v>
      </c>
      <c r="V460" s="790">
        <v>45500</v>
      </c>
      <c r="W460" t="s">
        <v>521</v>
      </c>
      <c r="X460">
        <v>29000</v>
      </c>
      <c r="Y460">
        <v>15.104166666666666</v>
      </c>
      <c r="Z460" t="s">
        <v>623</v>
      </c>
      <c r="AA460" t="s">
        <v>551</v>
      </c>
      <c r="AB460" t="s">
        <v>725</v>
      </c>
      <c r="AC460">
        <v>59</v>
      </c>
    </row>
    <row r="461" spans="1:29">
      <c r="A461" s="790">
        <v>45499</v>
      </c>
      <c r="D461">
        <v>-2</v>
      </c>
      <c r="E461">
        <v>0</v>
      </c>
      <c r="F461">
        <v>0</v>
      </c>
      <c r="U461" t="s">
        <v>618</v>
      </c>
      <c r="V461" s="790">
        <v>45501</v>
      </c>
      <c r="W461" t="s">
        <v>521</v>
      </c>
      <c r="X461">
        <v>28200</v>
      </c>
      <c r="Y461">
        <v>14.6875</v>
      </c>
      <c r="Z461" t="s">
        <v>622</v>
      </c>
      <c r="AA461" t="s">
        <v>551</v>
      </c>
      <c r="AB461" t="s">
        <v>725</v>
      </c>
      <c r="AC461">
        <v>59</v>
      </c>
    </row>
    <row r="462" spans="1:29">
      <c r="A462" s="790">
        <v>45500</v>
      </c>
      <c r="B462">
        <v>27</v>
      </c>
      <c r="C462">
        <v>32</v>
      </c>
      <c r="U462" t="s">
        <v>618</v>
      </c>
      <c r="V462" s="790">
        <v>45501</v>
      </c>
      <c r="W462" t="s">
        <v>521</v>
      </c>
      <c r="X462">
        <v>28200</v>
      </c>
      <c r="Y462">
        <v>14.6875</v>
      </c>
      <c r="Z462" t="s">
        <v>622</v>
      </c>
      <c r="AA462" t="s">
        <v>551</v>
      </c>
      <c r="AB462" t="s">
        <v>725</v>
      </c>
      <c r="AC462">
        <v>59</v>
      </c>
    </row>
    <row r="463" spans="1:29">
      <c r="A463" s="790">
        <v>45501</v>
      </c>
      <c r="B463">
        <v>27</v>
      </c>
      <c r="C463">
        <v>35</v>
      </c>
      <c r="D463">
        <v>1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618</v>
      </c>
      <c r="V463" s="790">
        <v>45501</v>
      </c>
      <c r="W463" t="s">
        <v>521</v>
      </c>
      <c r="X463">
        <v>28200</v>
      </c>
      <c r="Y463">
        <v>14.6875</v>
      </c>
      <c r="Z463" t="s">
        <v>622</v>
      </c>
      <c r="AA463" t="s">
        <v>551</v>
      </c>
      <c r="AB463" t="s">
        <v>725</v>
      </c>
      <c r="AC463">
        <v>59</v>
      </c>
    </row>
    <row r="464" spans="1:29">
      <c r="A464" s="790">
        <v>45502</v>
      </c>
      <c r="D464">
        <v>2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618</v>
      </c>
      <c r="V464" s="790">
        <v>45501</v>
      </c>
      <c r="W464" t="s">
        <v>521</v>
      </c>
      <c r="X464">
        <v>28200</v>
      </c>
      <c r="Y464">
        <v>14.6875</v>
      </c>
      <c r="Z464" t="s">
        <v>622</v>
      </c>
      <c r="AA464" t="s">
        <v>551</v>
      </c>
      <c r="AB464" t="s">
        <v>725</v>
      </c>
      <c r="AC464">
        <v>59</v>
      </c>
    </row>
    <row r="465" spans="1:29">
      <c r="A465" s="790">
        <v>45503</v>
      </c>
      <c r="D465">
        <v>3</v>
      </c>
      <c r="E465">
        <v>0</v>
      </c>
      <c r="F465">
        <v>0</v>
      </c>
      <c r="U465" t="s">
        <v>618</v>
      </c>
      <c r="V465" s="790">
        <v>45501</v>
      </c>
      <c r="W465" t="s">
        <v>521</v>
      </c>
      <c r="X465">
        <v>28200</v>
      </c>
      <c r="Y465">
        <v>14.6875</v>
      </c>
      <c r="Z465" t="s">
        <v>622</v>
      </c>
      <c r="AA465" t="s">
        <v>551</v>
      </c>
      <c r="AB465" t="s">
        <v>725</v>
      </c>
      <c r="AC465">
        <v>59</v>
      </c>
    </row>
    <row r="466" spans="1:29">
      <c r="A466" s="790">
        <v>45504</v>
      </c>
      <c r="D466">
        <v>4</v>
      </c>
      <c r="E466">
        <v>0</v>
      </c>
      <c r="F466">
        <v>0</v>
      </c>
      <c r="U466" t="s">
        <v>618</v>
      </c>
      <c r="V466" s="790">
        <v>45501</v>
      </c>
      <c r="W466" t="s">
        <v>521</v>
      </c>
      <c r="X466">
        <v>28200</v>
      </c>
      <c r="Y466">
        <v>14.6875</v>
      </c>
      <c r="Z466" t="s">
        <v>622</v>
      </c>
      <c r="AA466" t="s">
        <v>551</v>
      </c>
      <c r="AB466" t="s">
        <v>725</v>
      </c>
      <c r="AC466">
        <v>59</v>
      </c>
    </row>
    <row r="467" spans="1:29">
      <c r="A467" s="790">
        <v>45505</v>
      </c>
      <c r="D467">
        <v>5</v>
      </c>
      <c r="E467">
        <v>0</v>
      </c>
      <c r="F467">
        <v>0</v>
      </c>
      <c r="U467" t="s">
        <v>618</v>
      </c>
      <c r="V467" s="790">
        <v>45501</v>
      </c>
      <c r="W467" t="s">
        <v>521</v>
      </c>
      <c r="X467">
        <v>28200</v>
      </c>
      <c r="Y467">
        <v>14.6875</v>
      </c>
      <c r="Z467" t="s">
        <v>622</v>
      </c>
      <c r="AA467" t="s">
        <v>551</v>
      </c>
      <c r="AB467" t="s">
        <v>725</v>
      </c>
      <c r="AC467">
        <v>59</v>
      </c>
    </row>
    <row r="468" spans="1:29">
      <c r="A468" s="790">
        <v>45506</v>
      </c>
      <c r="D468">
        <v>6</v>
      </c>
      <c r="E468">
        <v>0</v>
      </c>
      <c r="F468">
        <v>0</v>
      </c>
      <c r="U468" t="s">
        <v>618</v>
      </c>
      <c r="V468" s="790">
        <v>45501</v>
      </c>
      <c r="W468" t="s">
        <v>521</v>
      </c>
      <c r="X468">
        <v>28200</v>
      </c>
      <c r="Y468">
        <v>14.6875</v>
      </c>
      <c r="Z468" t="s">
        <v>622</v>
      </c>
      <c r="AA468" t="s">
        <v>551</v>
      </c>
      <c r="AB468" t="s">
        <v>725</v>
      </c>
      <c r="AC468">
        <v>59</v>
      </c>
    </row>
    <row r="469" spans="1:29">
      <c r="A469" s="790">
        <v>45507</v>
      </c>
      <c r="D469">
        <v>7</v>
      </c>
      <c r="E469">
        <v>0</v>
      </c>
      <c r="F469">
        <v>0</v>
      </c>
      <c r="U469" t="s">
        <v>618</v>
      </c>
      <c r="V469" s="790">
        <v>45501</v>
      </c>
      <c r="W469" t="s">
        <v>521</v>
      </c>
      <c r="X469">
        <v>28200</v>
      </c>
      <c r="Y469">
        <v>14.6875</v>
      </c>
      <c r="Z469" t="s">
        <v>622</v>
      </c>
      <c r="AA469" t="s">
        <v>551</v>
      </c>
      <c r="AB469" t="s">
        <v>725</v>
      </c>
      <c r="AC469">
        <v>59</v>
      </c>
    </row>
    <row r="470" spans="1:29">
      <c r="A470" s="790">
        <v>45508</v>
      </c>
      <c r="D470">
        <v>8</v>
      </c>
      <c r="E470">
        <v>0</v>
      </c>
      <c r="F470">
        <v>0</v>
      </c>
      <c r="U470" t="s">
        <v>618</v>
      </c>
      <c r="V470" s="790">
        <v>45501</v>
      </c>
      <c r="W470" t="s">
        <v>521</v>
      </c>
      <c r="X470">
        <v>28200</v>
      </c>
      <c r="Y470">
        <v>14.6875</v>
      </c>
      <c r="Z470" t="s">
        <v>622</v>
      </c>
      <c r="AA470" t="s">
        <v>551</v>
      </c>
      <c r="AB470" t="s">
        <v>725</v>
      </c>
      <c r="AC470">
        <v>59</v>
      </c>
    </row>
    <row r="471" spans="1:29">
      <c r="A471" s="790">
        <v>45509</v>
      </c>
      <c r="D471">
        <v>9</v>
      </c>
      <c r="E471">
        <v>0</v>
      </c>
      <c r="F471">
        <v>0</v>
      </c>
      <c r="U471" t="s">
        <v>618</v>
      </c>
      <c r="V471" s="790">
        <v>45501</v>
      </c>
      <c r="W471" t="s">
        <v>521</v>
      </c>
      <c r="X471">
        <v>28200</v>
      </c>
      <c r="Y471">
        <v>14.6875</v>
      </c>
      <c r="Z471" t="s">
        <v>622</v>
      </c>
      <c r="AA471" t="s">
        <v>551</v>
      </c>
      <c r="AB471" t="s">
        <v>725</v>
      </c>
      <c r="AC471">
        <v>59</v>
      </c>
    </row>
    <row r="472" spans="1:29">
      <c r="A472" s="790">
        <v>45510</v>
      </c>
      <c r="D472">
        <v>10</v>
      </c>
      <c r="E472">
        <v>0</v>
      </c>
      <c r="F472">
        <v>0</v>
      </c>
      <c r="U472" t="s">
        <v>618</v>
      </c>
      <c r="V472" s="790">
        <v>45501</v>
      </c>
      <c r="W472" t="s">
        <v>521</v>
      </c>
      <c r="X472">
        <v>28200</v>
      </c>
      <c r="Y472">
        <v>14.6875</v>
      </c>
      <c r="Z472" t="s">
        <v>622</v>
      </c>
      <c r="AA472" t="s">
        <v>551</v>
      </c>
      <c r="AB472" t="s">
        <v>725</v>
      </c>
      <c r="AC472">
        <v>59</v>
      </c>
    </row>
    <row r="473" spans="1:29">
      <c r="A473" s="790">
        <v>45511</v>
      </c>
      <c r="D473">
        <v>11</v>
      </c>
      <c r="E473">
        <v>0</v>
      </c>
      <c r="F473">
        <v>0</v>
      </c>
      <c r="U473" t="s">
        <v>618</v>
      </c>
      <c r="V473" s="790">
        <v>45501</v>
      </c>
      <c r="W473" t="s">
        <v>521</v>
      </c>
      <c r="X473">
        <v>28200</v>
      </c>
      <c r="Y473">
        <v>14.6875</v>
      </c>
      <c r="Z473" t="s">
        <v>622</v>
      </c>
      <c r="AA473" t="s">
        <v>551</v>
      </c>
      <c r="AB473" t="s">
        <v>725</v>
      </c>
      <c r="AC473">
        <v>59</v>
      </c>
    </row>
    <row r="474" spans="1:29">
      <c r="A474" s="790">
        <v>45512</v>
      </c>
      <c r="D474">
        <v>12</v>
      </c>
      <c r="E474">
        <v>0</v>
      </c>
      <c r="F474">
        <v>0</v>
      </c>
      <c r="U474" t="s">
        <v>618</v>
      </c>
      <c r="V474" s="790">
        <v>45501</v>
      </c>
      <c r="W474" t="s">
        <v>521</v>
      </c>
      <c r="X474">
        <v>28200</v>
      </c>
      <c r="Y474">
        <v>14.6875</v>
      </c>
      <c r="Z474" t="s">
        <v>622</v>
      </c>
      <c r="AA474" t="s">
        <v>551</v>
      </c>
      <c r="AB474" t="s">
        <v>725</v>
      </c>
      <c r="AC474">
        <v>59</v>
      </c>
    </row>
    <row r="475" spans="1:29">
      <c r="A475" s="790">
        <v>45513</v>
      </c>
      <c r="D475">
        <v>13</v>
      </c>
      <c r="E475">
        <v>0</v>
      </c>
      <c r="F475">
        <v>0</v>
      </c>
      <c r="U475" t="s">
        <v>618</v>
      </c>
      <c r="V475" s="790">
        <v>45501</v>
      </c>
      <c r="W475" t="s">
        <v>521</v>
      </c>
      <c r="X475">
        <v>28200</v>
      </c>
      <c r="Y475">
        <v>14.6875</v>
      </c>
      <c r="Z475" t="s">
        <v>622</v>
      </c>
      <c r="AA475" t="s">
        <v>551</v>
      </c>
      <c r="AB475" t="s">
        <v>725</v>
      </c>
      <c r="AC475">
        <v>59</v>
      </c>
    </row>
    <row r="476" spans="1:29">
      <c r="A476" s="790">
        <v>45514</v>
      </c>
      <c r="D476">
        <v>14</v>
      </c>
      <c r="E476">
        <v>0</v>
      </c>
      <c r="F476">
        <v>0</v>
      </c>
      <c r="U476" t="s">
        <v>618</v>
      </c>
      <c r="V476" s="790">
        <v>45501</v>
      </c>
      <c r="W476" t="s">
        <v>521</v>
      </c>
      <c r="X476">
        <v>28200</v>
      </c>
      <c r="Y476">
        <v>14.6875</v>
      </c>
      <c r="Z476" t="s">
        <v>622</v>
      </c>
      <c r="AA476" t="s">
        <v>551</v>
      </c>
      <c r="AB476" t="s">
        <v>725</v>
      </c>
      <c r="AC476">
        <v>59</v>
      </c>
    </row>
    <row r="477" spans="1:29">
      <c r="A477" s="790">
        <v>45515</v>
      </c>
      <c r="D477">
        <v>15</v>
      </c>
      <c r="E477">
        <v>0</v>
      </c>
      <c r="F477">
        <v>0</v>
      </c>
      <c r="U477" t="s">
        <v>618</v>
      </c>
      <c r="V477" s="790">
        <v>45501</v>
      </c>
      <c r="W477" t="s">
        <v>521</v>
      </c>
      <c r="X477">
        <v>28200</v>
      </c>
      <c r="Y477">
        <v>14.6875</v>
      </c>
      <c r="Z477" t="s">
        <v>622</v>
      </c>
      <c r="AA477" t="s">
        <v>551</v>
      </c>
      <c r="AB477" t="s">
        <v>725</v>
      </c>
      <c r="AC477">
        <v>59</v>
      </c>
    </row>
    <row r="478" spans="1:29">
      <c r="A478" s="790">
        <v>45516</v>
      </c>
      <c r="D478">
        <v>16</v>
      </c>
      <c r="E478">
        <v>0</v>
      </c>
      <c r="F478">
        <v>0</v>
      </c>
      <c r="U478" t="s">
        <v>618</v>
      </c>
      <c r="V478" s="790">
        <v>45501</v>
      </c>
      <c r="W478" t="s">
        <v>521</v>
      </c>
      <c r="X478">
        <v>28200</v>
      </c>
      <c r="Y478">
        <v>14.6875</v>
      </c>
      <c r="Z478" t="s">
        <v>622</v>
      </c>
      <c r="AA478" t="s">
        <v>551</v>
      </c>
      <c r="AB478" t="s">
        <v>725</v>
      </c>
      <c r="AC478">
        <v>59</v>
      </c>
    </row>
    <row r="479" spans="1:29">
      <c r="A479" s="790">
        <v>45517</v>
      </c>
      <c r="D479">
        <v>17</v>
      </c>
      <c r="E479">
        <v>0</v>
      </c>
      <c r="F479">
        <v>0</v>
      </c>
      <c r="U479" t="s">
        <v>618</v>
      </c>
      <c r="V479" s="790">
        <v>45501</v>
      </c>
      <c r="W479" t="s">
        <v>521</v>
      </c>
      <c r="X479">
        <v>28200</v>
      </c>
      <c r="Y479">
        <v>14.6875</v>
      </c>
      <c r="Z479" t="s">
        <v>622</v>
      </c>
      <c r="AA479" t="s">
        <v>551</v>
      </c>
      <c r="AB479" t="s">
        <v>725</v>
      </c>
      <c r="AC479">
        <v>59</v>
      </c>
    </row>
    <row r="480" spans="1:29">
      <c r="A480" s="790">
        <v>45518</v>
      </c>
      <c r="D480">
        <v>18</v>
      </c>
      <c r="E480">
        <v>0</v>
      </c>
      <c r="F480">
        <v>0</v>
      </c>
      <c r="U480" t="s">
        <v>618</v>
      </c>
      <c r="V480" s="790">
        <v>45501</v>
      </c>
      <c r="W480" t="s">
        <v>521</v>
      </c>
      <c r="X480">
        <v>28200</v>
      </c>
      <c r="Y480">
        <v>14.6875</v>
      </c>
      <c r="Z480" t="s">
        <v>622</v>
      </c>
      <c r="AA480" t="s">
        <v>551</v>
      </c>
      <c r="AB480" t="s">
        <v>725</v>
      </c>
      <c r="AC480">
        <v>59</v>
      </c>
    </row>
    <row r="481" spans="1:29">
      <c r="A481" s="790">
        <v>45519</v>
      </c>
      <c r="D481">
        <v>19</v>
      </c>
      <c r="E481">
        <v>0</v>
      </c>
      <c r="F481">
        <v>0</v>
      </c>
      <c r="U481" t="s">
        <v>618</v>
      </c>
      <c r="V481" s="790">
        <v>45501</v>
      </c>
      <c r="W481" t="s">
        <v>521</v>
      </c>
      <c r="X481">
        <v>28200</v>
      </c>
      <c r="Y481">
        <v>14.6875</v>
      </c>
      <c r="Z481" t="s">
        <v>622</v>
      </c>
      <c r="AA481" t="s">
        <v>551</v>
      </c>
      <c r="AB481" t="s">
        <v>725</v>
      </c>
      <c r="AC481">
        <v>59</v>
      </c>
    </row>
    <row r="482" spans="1:29">
      <c r="A482" s="790">
        <v>45520</v>
      </c>
      <c r="D482">
        <v>20</v>
      </c>
      <c r="E482">
        <v>0</v>
      </c>
      <c r="F482">
        <v>0</v>
      </c>
      <c r="U482" t="s">
        <v>618</v>
      </c>
      <c r="V482" s="790">
        <v>45501</v>
      </c>
      <c r="W482" t="s">
        <v>521</v>
      </c>
      <c r="X482">
        <v>28200</v>
      </c>
      <c r="Y482">
        <v>14.6875</v>
      </c>
      <c r="Z482" t="s">
        <v>622</v>
      </c>
      <c r="AA482" t="s">
        <v>551</v>
      </c>
      <c r="AB482" t="s">
        <v>725</v>
      </c>
      <c r="AC482">
        <v>59</v>
      </c>
    </row>
    <row r="483" spans="1:29">
      <c r="A483" s="790">
        <v>45521</v>
      </c>
      <c r="D483">
        <v>21</v>
      </c>
      <c r="E483">
        <v>0</v>
      </c>
      <c r="F483">
        <v>0</v>
      </c>
      <c r="U483" t="s">
        <v>618</v>
      </c>
      <c r="V483" s="790">
        <v>45501</v>
      </c>
      <c r="W483" t="s">
        <v>521</v>
      </c>
      <c r="X483">
        <v>28200</v>
      </c>
      <c r="Y483">
        <v>14.6875</v>
      </c>
      <c r="Z483" t="s">
        <v>622</v>
      </c>
      <c r="AA483" t="s">
        <v>551</v>
      </c>
      <c r="AB483" t="s">
        <v>725</v>
      </c>
      <c r="AC483">
        <v>59</v>
      </c>
    </row>
    <row r="484" spans="1:29">
      <c r="A484" s="790">
        <v>45522</v>
      </c>
      <c r="D484">
        <v>22</v>
      </c>
      <c r="E484">
        <v>0</v>
      </c>
      <c r="F484">
        <v>0</v>
      </c>
      <c r="U484" t="s">
        <v>618</v>
      </c>
      <c r="V484" s="790">
        <v>45501</v>
      </c>
      <c r="W484" t="s">
        <v>521</v>
      </c>
      <c r="X484">
        <v>28200</v>
      </c>
      <c r="Y484">
        <v>14.6875</v>
      </c>
      <c r="Z484" t="s">
        <v>622</v>
      </c>
      <c r="AA484" t="s">
        <v>551</v>
      </c>
      <c r="AB484" t="s">
        <v>725</v>
      </c>
      <c r="AC484">
        <v>59</v>
      </c>
    </row>
    <row r="485" spans="1:29">
      <c r="A485" s="790">
        <v>45523</v>
      </c>
      <c r="D485">
        <v>23</v>
      </c>
      <c r="E485">
        <v>0</v>
      </c>
      <c r="F485">
        <v>0</v>
      </c>
      <c r="U485" t="s">
        <v>618</v>
      </c>
      <c r="V485" s="790">
        <v>45501</v>
      </c>
      <c r="W485" t="s">
        <v>521</v>
      </c>
      <c r="X485">
        <v>28200</v>
      </c>
      <c r="Y485">
        <v>14.6875</v>
      </c>
      <c r="Z485" t="s">
        <v>622</v>
      </c>
      <c r="AA485" t="s">
        <v>551</v>
      </c>
      <c r="AB485" t="s">
        <v>725</v>
      </c>
      <c r="AC485">
        <v>59</v>
      </c>
    </row>
    <row r="486" spans="1:29">
      <c r="A486" s="790">
        <v>45524</v>
      </c>
      <c r="D486">
        <v>24</v>
      </c>
      <c r="E486">
        <v>0</v>
      </c>
      <c r="F486">
        <v>0</v>
      </c>
      <c r="U486" t="s">
        <v>618</v>
      </c>
      <c r="V486" s="790">
        <v>45501</v>
      </c>
      <c r="W486" t="s">
        <v>521</v>
      </c>
      <c r="X486">
        <v>28200</v>
      </c>
      <c r="Y486">
        <v>14.6875</v>
      </c>
      <c r="Z486" t="s">
        <v>622</v>
      </c>
      <c r="AA486" t="s">
        <v>551</v>
      </c>
      <c r="AB486" t="s">
        <v>725</v>
      </c>
      <c r="AC486">
        <v>59</v>
      </c>
    </row>
    <row r="487" spans="1:29">
      <c r="A487" s="790">
        <v>45525</v>
      </c>
      <c r="D487">
        <v>25</v>
      </c>
      <c r="E487">
        <v>0</v>
      </c>
      <c r="F487">
        <v>0</v>
      </c>
      <c r="U487" t="s">
        <v>618</v>
      </c>
      <c r="V487" s="790">
        <v>45501</v>
      </c>
      <c r="W487" t="s">
        <v>521</v>
      </c>
      <c r="X487">
        <v>28200</v>
      </c>
      <c r="Y487">
        <v>14.6875</v>
      </c>
      <c r="Z487" t="s">
        <v>622</v>
      </c>
      <c r="AA487" t="s">
        <v>551</v>
      </c>
      <c r="AB487" t="s">
        <v>725</v>
      </c>
      <c r="AC487">
        <v>59</v>
      </c>
    </row>
    <row r="488" spans="1:29">
      <c r="A488" s="790">
        <v>45526</v>
      </c>
      <c r="D488">
        <v>26</v>
      </c>
      <c r="E488">
        <v>0</v>
      </c>
      <c r="F488">
        <v>0</v>
      </c>
      <c r="U488" t="s">
        <v>618</v>
      </c>
      <c r="V488" s="790">
        <v>45501</v>
      </c>
      <c r="W488" t="s">
        <v>521</v>
      </c>
      <c r="X488">
        <v>28200</v>
      </c>
      <c r="Y488">
        <v>14.6875</v>
      </c>
      <c r="Z488" t="s">
        <v>622</v>
      </c>
      <c r="AA488" t="s">
        <v>551</v>
      </c>
      <c r="AB488" t="s">
        <v>725</v>
      </c>
      <c r="AC488">
        <v>59</v>
      </c>
    </row>
    <row r="489" spans="1:29">
      <c r="A489" s="790">
        <v>45527</v>
      </c>
      <c r="D489">
        <v>27</v>
      </c>
      <c r="E489">
        <v>0</v>
      </c>
      <c r="F489">
        <v>0</v>
      </c>
      <c r="U489" t="s">
        <v>618</v>
      </c>
      <c r="V489" s="790">
        <v>45501</v>
      </c>
      <c r="W489" t="s">
        <v>521</v>
      </c>
      <c r="X489">
        <v>28200</v>
      </c>
      <c r="Y489">
        <v>14.6875</v>
      </c>
      <c r="Z489" t="s">
        <v>622</v>
      </c>
      <c r="AA489" t="s">
        <v>551</v>
      </c>
      <c r="AB489" t="s">
        <v>725</v>
      </c>
      <c r="AC489">
        <v>59</v>
      </c>
    </row>
    <row r="490" spans="1:29">
      <c r="A490" s="790">
        <v>45528</v>
      </c>
      <c r="D490">
        <v>28</v>
      </c>
      <c r="E490">
        <v>0</v>
      </c>
      <c r="F490">
        <v>0</v>
      </c>
      <c r="U490" t="s">
        <v>618</v>
      </c>
      <c r="V490" s="790">
        <v>45501</v>
      </c>
      <c r="W490" t="s">
        <v>521</v>
      </c>
      <c r="X490">
        <v>28200</v>
      </c>
      <c r="Y490">
        <v>14.6875</v>
      </c>
      <c r="Z490" t="s">
        <v>622</v>
      </c>
      <c r="AA490" t="s">
        <v>551</v>
      </c>
      <c r="AB490" t="s">
        <v>725</v>
      </c>
      <c r="AC490">
        <v>59</v>
      </c>
    </row>
    <row r="491" spans="1:29">
      <c r="A491" s="790">
        <v>45529</v>
      </c>
      <c r="D491">
        <v>29</v>
      </c>
      <c r="E491">
        <v>0</v>
      </c>
      <c r="F491">
        <v>0</v>
      </c>
      <c r="U491" t="s">
        <v>618</v>
      </c>
      <c r="V491" s="790">
        <v>45501</v>
      </c>
      <c r="W491" t="s">
        <v>521</v>
      </c>
      <c r="X491">
        <v>28200</v>
      </c>
      <c r="Y491">
        <v>14.6875</v>
      </c>
      <c r="Z491" t="s">
        <v>622</v>
      </c>
      <c r="AA491" t="s">
        <v>551</v>
      </c>
      <c r="AB491" t="s">
        <v>725</v>
      </c>
      <c r="AC491">
        <v>59</v>
      </c>
    </row>
    <row r="492" spans="1:29">
      <c r="A492" s="790">
        <v>45530</v>
      </c>
      <c r="D492">
        <v>30</v>
      </c>
      <c r="E492">
        <v>0</v>
      </c>
      <c r="F492">
        <v>0</v>
      </c>
      <c r="U492" t="s">
        <v>618</v>
      </c>
      <c r="V492" s="790">
        <v>45501</v>
      </c>
      <c r="W492" t="s">
        <v>521</v>
      </c>
      <c r="X492">
        <v>28200</v>
      </c>
      <c r="Y492">
        <v>14.6875</v>
      </c>
      <c r="Z492" t="s">
        <v>622</v>
      </c>
      <c r="AA492" t="s">
        <v>551</v>
      </c>
      <c r="AB492" t="s">
        <v>725</v>
      </c>
      <c r="AC492">
        <v>59</v>
      </c>
    </row>
    <row r="493" spans="1:29">
      <c r="A493" s="790">
        <v>45531</v>
      </c>
      <c r="D493">
        <v>31</v>
      </c>
      <c r="E493">
        <v>0</v>
      </c>
      <c r="F493">
        <v>0</v>
      </c>
      <c r="U493" t="s">
        <v>618</v>
      </c>
      <c r="V493" s="790">
        <v>45501</v>
      </c>
      <c r="W493" t="s">
        <v>521</v>
      </c>
      <c r="X493">
        <v>28200</v>
      </c>
      <c r="Y493">
        <v>14.6875</v>
      </c>
      <c r="Z493" t="s">
        <v>622</v>
      </c>
      <c r="AA493" t="s">
        <v>551</v>
      </c>
      <c r="AB493" t="s">
        <v>725</v>
      </c>
      <c r="AC493">
        <v>59</v>
      </c>
    </row>
    <row r="494" spans="1:29">
      <c r="A494" s="790">
        <v>45532</v>
      </c>
      <c r="D494">
        <v>32</v>
      </c>
      <c r="E494">
        <v>0</v>
      </c>
      <c r="F494">
        <v>0</v>
      </c>
      <c r="U494" t="s">
        <v>618</v>
      </c>
      <c r="V494" s="790">
        <v>45501</v>
      </c>
      <c r="W494" t="s">
        <v>521</v>
      </c>
      <c r="X494">
        <v>28200</v>
      </c>
      <c r="Y494">
        <v>14.6875</v>
      </c>
      <c r="Z494" t="s">
        <v>622</v>
      </c>
      <c r="AA494" t="s">
        <v>551</v>
      </c>
      <c r="AB494" t="s">
        <v>725</v>
      </c>
      <c r="AC494">
        <v>59</v>
      </c>
    </row>
    <row r="495" spans="1:29">
      <c r="A495" s="790">
        <v>45533</v>
      </c>
      <c r="D495">
        <v>33</v>
      </c>
      <c r="E495">
        <v>0</v>
      </c>
      <c r="F495">
        <v>0</v>
      </c>
      <c r="U495" t="s">
        <v>618</v>
      </c>
      <c r="V495" s="790">
        <v>45501</v>
      </c>
      <c r="W495" t="s">
        <v>521</v>
      </c>
      <c r="X495">
        <v>28200</v>
      </c>
      <c r="Y495">
        <v>14.6875</v>
      </c>
      <c r="Z495" t="s">
        <v>622</v>
      </c>
      <c r="AA495" t="s">
        <v>551</v>
      </c>
      <c r="AB495" t="s">
        <v>725</v>
      </c>
      <c r="AC495">
        <v>59</v>
      </c>
    </row>
    <row r="496" spans="1:29">
      <c r="A496" s="790">
        <v>45534</v>
      </c>
      <c r="D496">
        <v>34</v>
      </c>
      <c r="E496">
        <v>0</v>
      </c>
      <c r="F496">
        <v>0</v>
      </c>
      <c r="U496" t="s">
        <v>618</v>
      </c>
      <c r="V496" s="790">
        <v>45501</v>
      </c>
      <c r="W496" t="s">
        <v>521</v>
      </c>
      <c r="X496">
        <v>28200</v>
      </c>
      <c r="Y496">
        <v>14.6875</v>
      </c>
      <c r="Z496" t="s">
        <v>622</v>
      </c>
      <c r="AA496" t="s">
        <v>551</v>
      </c>
      <c r="AB496" t="s">
        <v>725</v>
      </c>
      <c r="AC496">
        <v>59</v>
      </c>
    </row>
    <row r="497" spans="1:29">
      <c r="A497" s="790">
        <v>45535</v>
      </c>
      <c r="D497">
        <v>35</v>
      </c>
      <c r="E497">
        <v>0</v>
      </c>
      <c r="F497">
        <v>0</v>
      </c>
      <c r="U497" t="s">
        <v>618</v>
      </c>
      <c r="V497" s="790">
        <v>45501</v>
      </c>
      <c r="W497" t="s">
        <v>521</v>
      </c>
      <c r="X497">
        <v>28200</v>
      </c>
      <c r="Y497">
        <v>14.6875</v>
      </c>
      <c r="Z497" t="s">
        <v>622</v>
      </c>
      <c r="AA497" t="s">
        <v>551</v>
      </c>
      <c r="AB497" t="s">
        <v>725</v>
      </c>
      <c r="AC497">
        <v>59</v>
      </c>
    </row>
    <row r="498" spans="1:29">
      <c r="A498" s="790">
        <v>45536</v>
      </c>
      <c r="D498">
        <v>36</v>
      </c>
      <c r="E498">
        <v>0</v>
      </c>
      <c r="F498">
        <v>0</v>
      </c>
      <c r="U498" t="s">
        <v>618</v>
      </c>
      <c r="V498" s="790">
        <v>45501</v>
      </c>
      <c r="W498" t="s">
        <v>521</v>
      </c>
      <c r="X498">
        <v>28200</v>
      </c>
      <c r="Y498">
        <v>14.6875</v>
      </c>
      <c r="Z498" t="s">
        <v>622</v>
      </c>
      <c r="AA498" t="s">
        <v>551</v>
      </c>
      <c r="AB498" t="s">
        <v>725</v>
      </c>
      <c r="AC498">
        <v>59</v>
      </c>
    </row>
    <row r="499" spans="1:29">
      <c r="A499" s="790">
        <v>45537</v>
      </c>
      <c r="D499">
        <v>37</v>
      </c>
      <c r="E499">
        <v>0</v>
      </c>
      <c r="F499">
        <v>0</v>
      </c>
      <c r="U499" t="s">
        <v>618</v>
      </c>
      <c r="V499" s="790">
        <v>45501</v>
      </c>
      <c r="W499" t="s">
        <v>521</v>
      </c>
      <c r="X499">
        <v>28200</v>
      </c>
      <c r="Y499">
        <v>14.6875</v>
      </c>
      <c r="Z499" t="s">
        <v>622</v>
      </c>
      <c r="AA499" t="s">
        <v>551</v>
      </c>
      <c r="AB499" t="s">
        <v>725</v>
      </c>
      <c r="AC499">
        <v>59</v>
      </c>
    </row>
    <row r="500" spans="1:29">
      <c r="A500" s="790">
        <v>45538</v>
      </c>
      <c r="D500">
        <v>38</v>
      </c>
      <c r="E500">
        <v>0</v>
      </c>
      <c r="F500">
        <v>0</v>
      </c>
      <c r="U500" t="s">
        <v>618</v>
      </c>
      <c r="V500" s="790">
        <v>45501</v>
      </c>
      <c r="W500" t="s">
        <v>521</v>
      </c>
      <c r="X500">
        <v>28200</v>
      </c>
      <c r="Y500">
        <v>14.6875</v>
      </c>
      <c r="Z500" t="s">
        <v>622</v>
      </c>
      <c r="AA500" t="s">
        <v>551</v>
      </c>
      <c r="AB500" t="s">
        <v>725</v>
      </c>
      <c r="AC500">
        <v>59</v>
      </c>
    </row>
    <row r="501" spans="1:29">
      <c r="A501" s="790">
        <v>45539</v>
      </c>
      <c r="D501">
        <v>39</v>
      </c>
      <c r="E501">
        <v>0</v>
      </c>
      <c r="F501">
        <v>0</v>
      </c>
      <c r="U501" t="s">
        <v>618</v>
      </c>
      <c r="V501" s="790">
        <v>45501</v>
      </c>
      <c r="W501" t="s">
        <v>521</v>
      </c>
      <c r="X501">
        <v>28200</v>
      </c>
      <c r="Y501">
        <v>14.6875</v>
      </c>
      <c r="Z501" t="s">
        <v>622</v>
      </c>
      <c r="AA501" t="s">
        <v>551</v>
      </c>
      <c r="AB501" t="s">
        <v>725</v>
      </c>
      <c r="AC501">
        <v>59</v>
      </c>
    </row>
    <row r="502" spans="1:29">
      <c r="A502" s="790">
        <v>45540</v>
      </c>
      <c r="D502">
        <v>40</v>
      </c>
      <c r="E502">
        <v>0</v>
      </c>
      <c r="F502">
        <v>0</v>
      </c>
      <c r="U502" t="s">
        <v>618</v>
      </c>
      <c r="V502" s="790">
        <v>45501</v>
      </c>
      <c r="W502" t="s">
        <v>521</v>
      </c>
      <c r="X502">
        <v>28200</v>
      </c>
      <c r="Y502">
        <v>14.6875</v>
      </c>
      <c r="Z502" t="s">
        <v>622</v>
      </c>
      <c r="AA502" t="s">
        <v>551</v>
      </c>
      <c r="AB502" t="s">
        <v>725</v>
      </c>
      <c r="AC502">
        <v>59</v>
      </c>
    </row>
    <row r="503" spans="1:29">
      <c r="A503" s="790">
        <v>45541</v>
      </c>
      <c r="D503">
        <v>41</v>
      </c>
      <c r="E503">
        <v>0</v>
      </c>
      <c r="F503">
        <v>0</v>
      </c>
      <c r="U503" t="s">
        <v>618</v>
      </c>
      <c r="V503" s="790">
        <v>45501</v>
      </c>
      <c r="W503" t="s">
        <v>521</v>
      </c>
      <c r="X503">
        <v>28200</v>
      </c>
      <c r="Y503">
        <v>14.6875</v>
      </c>
      <c r="Z503" t="s">
        <v>622</v>
      </c>
      <c r="AA503" t="s">
        <v>551</v>
      </c>
      <c r="AB503" t="s">
        <v>725</v>
      </c>
      <c r="AC503">
        <v>59</v>
      </c>
    </row>
    <row r="504" spans="1:29">
      <c r="A504" s="790">
        <v>45542</v>
      </c>
      <c r="D504">
        <v>43</v>
      </c>
      <c r="H504">
        <v>0</v>
      </c>
      <c r="U504" t="s">
        <v>618</v>
      </c>
      <c r="V504" s="790">
        <v>45501</v>
      </c>
      <c r="W504" t="s">
        <v>521</v>
      </c>
      <c r="X504">
        <v>28200</v>
      </c>
      <c r="Y504">
        <v>14.6875</v>
      </c>
      <c r="Z504" t="s">
        <v>622</v>
      </c>
      <c r="AA504" t="s">
        <v>551</v>
      </c>
      <c r="AB504" t="s">
        <v>725</v>
      </c>
      <c r="AC504">
        <v>59</v>
      </c>
    </row>
    <row r="505" spans="1:29">
      <c r="A505" s="790">
        <v>45543</v>
      </c>
      <c r="D505">
        <v>44</v>
      </c>
      <c r="H505">
        <v>0</v>
      </c>
      <c r="U505" t="s">
        <v>618</v>
      </c>
      <c r="V505" s="790">
        <v>45501</v>
      </c>
      <c r="W505" t="s">
        <v>521</v>
      </c>
      <c r="X505">
        <v>28200</v>
      </c>
      <c r="Y505">
        <v>14.6875</v>
      </c>
      <c r="Z505" t="s">
        <v>622</v>
      </c>
      <c r="AA505" t="s">
        <v>551</v>
      </c>
      <c r="AB505" t="s">
        <v>725</v>
      </c>
      <c r="AC505">
        <v>59</v>
      </c>
    </row>
    <row r="506" spans="1:29">
      <c r="A506" s="790">
        <v>45544</v>
      </c>
      <c r="D506">
        <v>45</v>
      </c>
      <c r="H506">
        <v>0</v>
      </c>
      <c r="U506" t="s">
        <v>618</v>
      </c>
      <c r="V506" s="790">
        <v>45501</v>
      </c>
      <c r="W506" t="s">
        <v>521</v>
      </c>
      <c r="X506">
        <v>28200</v>
      </c>
      <c r="Y506">
        <v>14.6875</v>
      </c>
      <c r="Z506" t="s">
        <v>622</v>
      </c>
      <c r="AA506" t="s">
        <v>551</v>
      </c>
      <c r="AB506" t="s">
        <v>725</v>
      </c>
      <c r="AC506">
        <v>59</v>
      </c>
    </row>
    <row r="507" spans="1:29">
      <c r="A507" s="790">
        <v>45545</v>
      </c>
      <c r="D507">
        <v>46</v>
      </c>
      <c r="H507">
        <v>0</v>
      </c>
      <c r="U507" t="s">
        <v>618</v>
      </c>
      <c r="V507" s="790">
        <v>45501</v>
      </c>
      <c r="W507" t="s">
        <v>521</v>
      </c>
      <c r="X507">
        <v>28200</v>
      </c>
      <c r="Y507">
        <v>14.6875</v>
      </c>
      <c r="Z507" t="s">
        <v>622</v>
      </c>
      <c r="AA507" t="s">
        <v>551</v>
      </c>
      <c r="AB507" t="s">
        <v>725</v>
      </c>
      <c r="AC507">
        <v>59</v>
      </c>
    </row>
    <row r="508" spans="1:29">
      <c r="A508" s="790">
        <v>45546</v>
      </c>
      <c r="D508">
        <v>47</v>
      </c>
      <c r="H508">
        <v>0</v>
      </c>
      <c r="U508" t="s">
        <v>618</v>
      </c>
      <c r="V508" s="790">
        <v>45501</v>
      </c>
      <c r="W508" t="s">
        <v>521</v>
      </c>
      <c r="X508">
        <v>28200</v>
      </c>
      <c r="Y508">
        <v>14.6875</v>
      </c>
      <c r="Z508" t="s">
        <v>622</v>
      </c>
      <c r="AA508" t="s">
        <v>551</v>
      </c>
      <c r="AB508" t="s">
        <v>725</v>
      </c>
      <c r="AC508">
        <v>59</v>
      </c>
    </row>
    <row r="509" spans="1:29">
      <c r="A509" s="790">
        <v>45547</v>
      </c>
      <c r="D509">
        <v>48</v>
      </c>
      <c r="H509">
        <v>0</v>
      </c>
      <c r="U509" t="s">
        <v>618</v>
      </c>
      <c r="V509" s="790">
        <v>45501</v>
      </c>
      <c r="W509" t="s">
        <v>521</v>
      </c>
      <c r="X509">
        <v>28200</v>
      </c>
      <c r="Y509">
        <v>14.6875</v>
      </c>
      <c r="Z509" t="s">
        <v>622</v>
      </c>
      <c r="AA509" t="s">
        <v>551</v>
      </c>
      <c r="AB509" t="s">
        <v>725</v>
      </c>
      <c r="AC509">
        <v>59</v>
      </c>
    </row>
    <row r="510" spans="1:29">
      <c r="A510" s="790">
        <v>45548</v>
      </c>
      <c r="D510">
        <v>49</v>
      </c>
      <c r="H510">
        <v>0</v>
      </c>
      <c r="U510" t="s">
        <v>618</v>
      </c>
      <c r="V510" s="790">
        <v>45501</v>
      </c>
      <c r="W510" t="s">
        <v>521</v>
      </c>
      <c r="X510">
        <v>28200</v>
      </c>
      <c r="Y510">
        <v>14.6875</v>
      </c>
      <c r="Z510" t="s">
        <v>622</v>
      </c>
      <c r="AA510" t="s">
        <v>551</v>
      </c>
      <c r="AB510" t="s">
        <v>725</v>
      </c>
      <c r="AC510">
        <v>59</v>
      </c>
    </row>
    <row r="511" spans="1:29">
      <c r="A511" s="790">
        <v>45549</v>
      </c>
      <c r="D511">
        <v>50</v>
      </c>
      <c r="H511">
        <v>0</v>
      </c>
      <c r="U511" t="s">
        <v>618</v>
      </c>
      <c r="V511" s="790">
        <v>45501</v>
      </c>
      <c r="W511" t="s">
        <v>521</v>
      </c>
      <c r="X511">
        <v>28200</v>
      </c>
      <c r="Y511">
        <v>14.6875</v>
      </c>
      <c r="Z511" t="s">
        <v>622</v>
      </c>
      <c r="AA511" t="s">
        <v>551</v>
      </c>
      <c r="AB511" t="s">
        <v>725</v>
      </c>
      <c r="AC511">
        <v>59</v>
      </c>
    </row>
    <row r="512" spans="1:29">
      <c r="A512" s="790">
        <v>45499</v>
      </c>
      <c r="D512">
        <v>-2</v>
      </c>
      <c r="E512">
        <v>0</v>
      </c>
      <c r="F512">
        <v>0</v>
      </c>
      <c r="U512" t="s">
        <v>619</v>
      </c>
      <c r="V512" s="790">
        <v>45501</v>
      </c>
      <c r="W512" t="s">
        <v>521</v>
      </c>
      <c r="X512">
        <v>28500</v>
      </c>
      <c r="Y512">
        <v>14.84375</v>
      </c>
      <c r="Z512" t="s">
        <v>622</v>
      </c>
      <c r="AA512" t="s">
        <v>551</v>
      </c>
      <c r="AB512" t="s">
        <v>725</v>
      </c>
      <c r="AC512">
        <v>59</v>
      </c>
    </row>
    <row r="513" spans="1:29">
      <c r="A513" s="790">
        <v>45500</v>
      </c>
      <c r="B513">
        <v>27</v>
      </c>
      <c r="C513">
        <v>32</v>
      </c>
      <c r="U513" t="s">
        <v>619</v>
      </c>
      <c r="V513" s="790">
        <v>45501</v>
      </c>
      <c r="W513" t="s">
        <v>521</v>
      </c>
      <c r="X513">
        <v>28500</v>
      </c>
      <c r="Y513">
        <v>14.84375</v>
      </c>
      <c r="Z513" t="s">
        <v>622</v>
      </c>
      <c r="AA513" t="s">
        <v>551</v>
      </c>
      <c r="AB513" t="s">
        <v>725</v>
      </c>
      <c r="AC513">
        <v>59</v>
      </c>
    </row>
    <row r="514" spans="1:29">
      <c r="A514" s="790">
        <v>45501</v>
      </c>
      <c r="B514">
        <v>27</v>
      </c>
      <c r="C514">
        <v>35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t="s">
        <v>619</v>
      </c>
      <c r="V514" s="790">
        <v>45501</v>
      </c>
      <c r="W514" t="s">
        <v>521</v>
      </c>
      <c r="X514">
        <v>28500</v>
      </c>
      <c r="Y514">
        <v>14.84375</v>
      </c>
      <c r="Z514" t="s">
        <v>622</v>
      </c>
      <c r="AA514" t="s">
        <v>551</v>
      </c>
      <c r="AB514" t="s">
        <v>725</v>
      </c>
      <c r="AC514">
        <v>59</v>
      </c>
    </row>
    <row r="515" spans="1:29">
      <c r="A515" s="790">
        <v>45502</v>
      </c>
      <c r="D515">
        <v>2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 t="s">
        <v>619</v>
      </c>
      <c r="V515" s="790">
        <v>45501</v>
      </c>
      <c r="W515" t="s">
        <v>521</v>
      </c>
      <c r="X515">
        <v>28500</v>
      </c>
      <c r="Y515">
        <v>14.84375</v>
      </c>
      <c r="Z515" t="s">
        <v>622</v>
      </c>
      <c r="AA515" t="s">
        <v>551</v>
      </c>
      <c r="AB515" t="s">
        <v>725</v>
      </c>
      <c r="AC515">
        <v>59</v>
      </c>
    </row>
    <row r="516" spans="1:29">
      <c r="A516" s="790">
        <v>45503</v>
      </c>
      <c r="D516">
        <v>3</v>
      </c>
      <c r="E516">
        <v>0</v>
      </c>
      <c r="F516">
        <v>0</v>
      </c>
      <c r="U516" t="s">
        <v>619</v>
      </c>
      <c r="V516" s="790">
        <v>45501</v>
      </c>
      <c r="W516" t="s">
        <v>521</v>
      </c>
      <c r="X516">
        <v>28500</v>
      </c>
      <c r="Y516">
        <v>14.84375</v>
      </c>
      <c r="Z516" t="s">
        <v>622</v>
      </c>
      <c r="AA516" t="s">
        <v>551</v>
      </c>
      <c r="AB516" t="s">
        <v>725</v>
      </c>
      <c r="AC516">
        <v>59</v>
      </c>
    </row>
    <row r="517" spans="1:29">
      <c r="A517" s="790">
        <v>45504</v>
      </c>
      <c r="D517">
        <v>4</v>
      </c>
      <c r="E517">
        <v>0</v>
      </c>
      <c r="F517">
        <v>0</v>
      </c>
      <c r="U517" t="s">
        <v>619</v>
      </c>
      <c r="V517" s="790">
        <v>45501</v>
      </c>
      <c r="W517" t="s">
        <v>521</v>
      </c>
      <c r="X517">
        <v>28500</v>
      </c>
      <c r="Y517">
        <v>14.84375</v>
      </c>
      <c r="Z517" t="s">
        <v>622</v>
      </c>
      <c r="AA517" t="s">
        <v>551</v>
      </c>
      <c r="AB517" t="s">
        <v>725</v>
      </c>
      <c r="AC517">
        <v>59</v>
      </c>
    </row>
    <row r="518" spans="1:29">
      <c r="A518" s="790">
        <v>45505</v>
      </c>
      <c r="D518">
        <v>5</v>
      </c>
      <c r="E518">
        <v>0</v>
      </c>
      <c r="F518">
        <v>0</v>
      </c>
      <c r="U518" t="s">
        <v>619</v>
      </c>
      <c r="V518" s="790">
        <v>45501</v>
      </c>
      <c r="W518" t="s">
        <v>521</v>
      </c>
      <c r="X518">
        <v>28500</v>
      </c>
      <c r="Y518">
        <v>14.84375</v>
      </c>
      <c r="Z518" t="s">
        <v>622</v>
      </c>
      <c r="AA518" t="s">
        <v>551</v>
      </c>
      <c r="AB518" t="s">
        <v>725</v>
      </c>
      <c r="AC518">
        <v>59</v>
      </c>
    </row>
    <row r="519" spans="1:29">
      <c r="A519" s="790">
        <v>45506</v>
      </c>
      <c r="D519">
        <v>6</v>
      </c>
      <c r="E519">
        <v>0</v>
      </c>
      <c r="F519">
        <v>0</v>
      </c>
      <c r="U519" t="s">
        <v>619</v>
      </c>
      <c r="V519" s="790">
        <v>45501</v>
      </c>
      <c r="W519" t="s">
        <v>521</v>
      </c>
      <c r="X519">
        <v>28500</v>
      </c>
      <c r="Y519">
        <v>14.84375</v>
      </c>
      <c r="Z519" t="s">
        <v>622</v>
      </c>
      <c r="AA519" t="s">
        <v>551</v>
      </c>
      <c r="AB519" t="s">
        <v>725</v>
      </c>
      <c r="AC519">
        <v>59</v>
      </c>
    </row>
    <row r="520" spans="1:29">
      <c r="A520" s="790">
        <v>45507</v>
      </c>
      <c r="D520">
        <v>7</v>
      </c>
      <c r="E520">
        <v>0</v>
      </c>
      <c r="F520">
        <v>0</v>
      </c>
      <c r="U520" t="s">
        <v>619</v>
      </c>
      <c r="V520" s="790">
        <v>45501</v>
      </c>
      <c r="W520" t="s">
        <v>521</v>
      </c>
      <c r="X520">
        <v>28500</v>
      </c>
      <c r="Y520">
        <v>14.84375</v>
      </c>
      <c r="Z520" t="s">
        <v>622</v>
      </c>
      <c r="AA520" t="s">
        <v>551</v>
      </c>
      <c r="AB520" t="s">
        <v>725</v>
      </c>
      <c r="AC520">
        <v>59</v>
      </c>
    </row>
    <row r="521" spans="1:29">
      <c r="A521" s="790">
        <v>45508</v>
      </c>
      <c r="D521">
        <v>8</v>
      </c>
      <c r="E521">
        <v>0</v>
      </c>
      <c r="F521">
        <v>0</v>
      </c>
      <c r="U521" t="s">
        <v>619</v>
      </c>
      <c r="V521" s="790">
        <v>45501</v>
      </c>
      <c r="W521" t="s">
        <v>521</v>
      </c>
      <c r="X521">
        <v>28500</v>
      </c>
      <c r="Y521">
        <v>14.84375</v>
      </c>
      <c r="Z521" t="s">
        <v>622</v>
      </c>
      <c r="AA521" t="s">
        <v>551</v>
      </c>
      <c r="AB521" t="s">
        <v>725</v>
      </c>
      <c r="AC521">
        <v>59</v>
      </c>
    </row>
    <row r="522" spans="1:29">
      <c r="A522" s="790">
        <v>45509</v>
      </c>
      <c r="D522">
        <v>9</v>
      </c>
      <c r="E522">
        <v>0</v>
      </c>
      <c r="F522">
        <v>0</v>
      </c>
      <c r="U522" t="s">
        <v>619</v>
      </c>
      <c r="V522" s="790">
        <v>45501</v>
      </c>
      <c r="W522" t="s">
        <v>521</v>
      </c>
      <c r="X522">
        <v>28500</v>
      </c>
      <c r="Y522">
        <v>14.84375</v>
      </c>
      <c r="Z522" t="s">
        <v>622</v>
      </c>
      <c r="AA522" t="s">
        <v>551</v>
      </c>
      <c r="AB522" t="s">
        <v>725</v>
      </c>
      <c r="AC522">
        <v>59</v>
      </c>
    </row>
    <row r="523" spans="1:29">
      <c r="A523" s="790">
        <v>45510</v>
      </c>
      <c r="D523">
        <v>10</v>
      </c>
      <c r="E523">
        <v>0</v>
      </c>
      <c r="F523">
        <v>0</v>
      </c>
      <c r="U523" t="s">
        <v>619</v>
      </c>
      <c r="V523" s="790">
        <v>45501</v>
      </c>
      <c r="W523" t="s">
        <v>521</v>
      </c>
      <c r="X523">
        <v>28500</v>
      </c>
      <c r="Y523">
        <v>14.84375</v>
      </c>
      <c r="Z523" t="s">
        <v>622</v>
      </c>
      <c r="AA523" t="s">
        <v>551</v>
      </c>
      <c r="AB523" t="s">
        <v>725</v>
      </c>
      <c r="AC523">
        <v>59</v>
      </c>
    </row>
    <row r="524" spans="1:29">
      <c r="A524" s="790">
        <v>45511</v>
      </c>
      <c r="D524">
        <v>11</v>
      </c>
      <c r="E524">
        <v>0</v>
      </c>
      <c r="F524">
        <v>0</v>
      </c>
      <c r="U524" t="s">
        <v>619</v>
      </c>
      <c r="V524" s="790">
        <v>45501</v>
      </c>
      <c r="W524" t="s">
        <v>521</v>
      </c>
      <c r="X524">
        <v>28500</v>
      </c>
      <c r="Y524">
        <v>14.84375</v>
      </c>
      <c r="Z524" t="s">
        <v>622</v>
      </c>
      <c r="AA524" t="s">
        <v>551</v>
      </c>
      <c r="AB524" t="s">
        <v>725</v>
      </c>
      <c r="AC524">
        <v>59</v>
      </c>
    </row>
    <row r="525" spans="1:29">
      <c r="A525" s="790">
        <v>45512</v>
      </c>
      <c r="D525">
        <v>12</v>
      </c>
      <c r="E525">
        <v>0</v>
      </c>
      <c r="F525">
        <v>0</v>
      </c>
      <c r="U525" t="s">
        <v>619</v>
      </c>
      <c r="V525" s="790">
        <v>45501</v>
      </c>
      <c r="W525" t="s">
        <v>521</v>
      </c>
      <c r="X525">
        <v>28500</v>
      </c>
      <c r="Y525">
        <v>14.84375</v>
      </c>
      <c r="Z525" t="s">
        <v>622</v>
      </c>
      <c r="AA525" t="s">
        <v>551</v>
      </c>
      <c r="AB525" t="s">
        <v>725</v>
      </c>
      <c r="AC525">
        <v>59</v>
      </c>
    </row>
    <row r="526" spans="1:29">
      <c r="A526" s="790">
        <v>45513</v>
      </c>
      <c r="D526">
        <v>13</v>
      </c>
      <c r="E526">
        <v>0</v>
      </c>
      <c r="F526">
        <v>0</v>
      </c>
      <c r="U526" t="s">
        <v>619</v>
      </c>
      <c r="V526" s="790">
        <v>45501</v>
      </c>
      <c r="W526" t="s">
        <v>521</v>
      </c>
      <c r="X526">
        <v>28500</v>
      </c>
      <c r="Y526">
        <v>14.84375</v>
      </c>
      <c r="Z526" t="s">
        <v>622</v>
      </c>
      <c r="AA526" t="s">
        <v>551</v>
      </c>
      <c r="AB526" t="s">
        <v>725</v>
      </c>
      <c r="AC526">
        <v>59</v>
      </c>
    </row>
    <row r="527" spans="1:29">
      <c r="A527" s="790">
        <v>45514</v>
      </c>
      <c r="D527">
        <v>14</v>
      </c>
      <c r="E527">
        <v>0</v>
      </c>
      <c r="F527">
        <v>0</v>
      </c>
      <c r="U527" t="s">
        <v>619</v>
      </c>
      <c r="V527" s="790">
        <v>45501</v>
      </c>
      <c r="W527" t="s">
        <v>521</v>
      </c>
      <c r="X527">
        <v>28500</v>
      </c>
      <c r="Y527">
        <v>14.84375</v>
      </c>
      <c r="Z527" t="s">
        <v>622</v>
      </c>
      <c r="AA527" t="s">
        <v>551</v>
      </c>
      <c r="AB527" t="s">
        <v>725</v>
      </c>
      <c r="AC527">
        <v>59</v>
      </c>
    </row>
    <row r="528" spans="1:29">
      <c r="A528" s="790">
        <v>45515</v>
      </c>
      <c r="D528">
        <v>15</v>
      </c>
      <c r="E528">
        <v>0</v>
      </c>
      <c r="F528">
        <v>0</v>
      </c>
      <c r="U528" t="s">
        <v>619</v>
      </c>
      <c r="V528" s="790">
        <v>45501</v>
      </c>
      <c r="W528" t="s">
        <v>521</v>
      </c>
      <c r="X528">
        <v>28500</v>
      </c>
      <c r="Y528">
        <v>14.84375</v>
      </c>
      <c r="Z528" t="s">
        <v>622</v>
      </c>
      <c r="AA528" t="s">
        <v>551</v>
      </c>
      <c r="AB528" t="s">
        <v>725</v>
      </c>
      <c r="AC528">
        <v>59</v>
      </c>
    </row>
    <row r="529" spans="1:29">
      <c r="A529" s="790">
        <v>45516</v>
      </c>
      <c r="D529">
        <v>16</v>
      </c>
      <c r="E529">
        <v>0</v>
      </c>
      <c r="F529">
        <v>0</v>
      </c>
      <c r="U529" t="s">
        <v>619</v>
      </c>
      <c r="V529" s="790">
        <v>45501</v>
      </c>
      <c r="W529" t="s">
        <v>521</v>
      </c>
      <c r="X529">
        <v>28500</v>
      </c>
      <c r="Y529">
        <v>14.84375</v>
      </c>
      <c r="Z529" t="s">
        <v>622</v>
      </c>
      <c r="AA529" t="s">
        <v>551</v>
      </c>
      <c r="AB529" t="s">
        <v>725</v>
      </c>
      <c r="AC529">
        <v>59</v>
      </c>
    </row>
    <row r="530" spans="1:29">
      <c r="A530" s="790">
        <v>45517</v>
      </c>
      <c r="D530">
        <v>17</v>
      </c>
      <c r="E530">
        <v>0</v>
      </c>
      <c r="F530">
        <v>0</v>
      </c>
      <c r="U530" t="s">
        <v>619</v>
      </c>
      <c r="V530" s="790">
        <v>45501</v>
      </c>
      <c r="W530" t="s">
        <v>521</v>
      </c>
      <c r="X530">
        <v>28500</v>
      </c>
      <c r="Y530">
        <v>14.84375</v>
      </c>
      <c r="Z530" t="s">
        <v>622</v>
      </c>
      <c r="AA530" t="s">
        <v>551</v>
      </c>
      <c r="AB530" t="s">
        <v>725</v>
      </c>
      <c r="AC530">
        <v>59</v>
      </c>
    </row>
    <row r="531" spans="1:29">
      <c r="A531" s="790">
        <v>45518</v>
      </c>
      <c r="D531">
        <v>18</v>
      </c>
      <c r="E531">
        <v>0</v>
      </c>
      <c r="F531">
        <v>0</v>
      </c>
      <c r="U531" t="s">
        <v>619</v>
      </c>
      <c r="V531" s="790">
        <v>45501</v>
      </c>
      <c r="W531" t="s">
        <v>521</v>
      </c>
      <c r="X531">
        <v>28500</v>
      </c>
      <c r="Y531">
        <v>14.84375</v>
      </c>
      <c r="Z531" t="s">
        <v>622</v>
      </c>
      <c r="AA531" t="s">
        <v>551</v>
      </c>
      <c r="AB531" t="s">
        <v>725</v>
      </c>
      <c r="AC531">
        <v>59</v>
      </c>
    </row>
    <row r="532" spans="1:29">
      <c r="A532" s="790">
        <v>45519</v>
      </c>
      <c r="D532">
        <v>19</v>
      </c>
      <c r="E532">
        <v>0</v>
      </c>
      <c r="F532">
        <v>0</v>
      </c>
      <c r="U532" t="s">
        <v>619</v>
      </c>
      <c r="V532" s="790">
        <v>45501</v>
      </c>
      <c r="W532" t="s">
        <v>521</v>
      </c>
      <c r="X532">
        <v>28500</v>
      </c>
      <c r="Y532">
        <v>14.84375</v>
      </c>
      <c r="Z532" t="s">
        <v>622</v>
      </c>
      <c r="AA532" t="s">
        <v>551</v>
      </c>
      <c r="AB532" t="s">
        <v>725</v>
      </c>
      <c r="AC532">
        <v>59</v>
      </c>
    </row>
    <row r="533" spans="1:29">
      <c r="A533" s="790">
        <v>45520</v>
      </c>
      <c r="D533">
        <v>20</v>
      </c>
      <c r="E533">
        <v>0</v>
      </c>
      <c r="F533">
        <v>0</v>
      </c>
      <c r="U533" t="s">
        <v>619</v>
      </c>
      <c r="V533" s="790">
        <v>45501</v>
      </c>
      <c r="W533" t="s">
        <v>521</v>
      </c>
      <c r="X533">
        <v>28500</v>
      </c>
      <c r="Y533">
        <v>14.84375</v>
      </c>
      <c r="Z533" t="s">
        <v>622</v>
      </c>
      <c r="AA533" t="s">
        <v>551</v>
      </c>
      <c r="AB533" t="s">
        <v>725</v>
      </c>
      <c r="AC533">
        <v>59</v>
      </c>
    </row>
    <row r="534" spans="1:29">
      <c r="A534" s="790">
        <v>45521</v>
      </c>
      <c r="D534">
        <v>21</v>
      </c>
      <c r="E534">
        <v>0</v>
      </c>
      <c r="F534">
        <v>0</v>
      </c>
      <c r="U534" t="s">
        <v>619</v>
      </c>
      <c r="V534" s="790">
        <v>45501</v>
      </c>
      <c r="W534" t="s">
        <v>521</v>
      </c>
      <c r="X534">
        <v>28500</v>
      </c>
      <c r="Y534">
        <v>14.84375</v>
      </c>
      <c r="Z534" t="s">
        <v>622</v>
      </c>
      <c r="AA534" t="s">
        <v>551</v>
      </c>
      <c r="AB534" t="s">
        <v>725</v>
      </c>
      <c r="AC534">
        <v>59</v>
      </c>
    </row>
    <row r="535" spans="1:29">
      <c r="A535" s="790">
        <v>45522</v>
      </c>
      <c r="D535">
        <v>22</v>
      </c>
      <c r="E535">
        <v>0</v>
      </c>
      <c r="F535">
        <v>0</v>
      </c>
      <c r="U535" t="s">
        <v>619</v>
      </c>
      <c r="V535" s="790">
        <v>45501</v>
      </c>
      <c r="W535" t="s">
        <v>521</v>
      </c>
      <c r="X535">
        <v>28500</v>
      </c>
      <c r="Y535">
        <v>14.84375</v>
      </c>
      <c r="Z535" t="s">
        <v>622</v>
      </c>
      <c r="AA535" t="s">
        <v>551</v>
      </c>
      <c r="AB535" t="s">
        <v>725</v>
      </c>
      <c r="AC535">
        <v>59</v>
      </c>
    </row>
    <row r="536" spans="1:29">
      <c r="A536" s="790">
        <v>45523</v>
      </c>
      <c r="D536">
        <v>23</v>
      </c>
      <c r="E536">
        <v>0</v>
      </c>
      <c r="F536">
        <v>0</v>
      </c>
      <c r="U536" t="s">
        <v>619</v>
      </c>
      <c r="V536" s="790">
        <v>45501</v>
      </c>
      <c r="W536" t="s">
        <v>521</v>
      </c>
      <c r="X536">
        <v>28500</v>
      </c>
      <c r="Y536">
        <v>14.84375</v>
      </c>
      <c r="Z536" t="s">
        <v>622</v>
      </c>
      <c r="AA536" t="s">
        <v>551</v>
      </c>
      <c r="AB536" t="s">
        <v>725</v>
      </c>
      <c r="AC536">
        <v>59</v>
      </c>
    </row>
    <row r="537" spans="1:29">
      <c r="A537" s="790">
        <v>45524</v>
      </c>
      <c r="D537">
        <v>24</v>
      </c>
      <c r="E537">
        <v>0</v>
      </c>
      <c r="F537">
        <v>0</v>
      </c>
      <c r="U537" t="s">
        <v>619</v>
      </c>
      <c r="V537" s="790">
        <v>45501</v>
      </c>
      <c r="W537" t="s">
        <v>521</v>
      </c>
      <c r="X537">
        <v>28500</v>
      </c>
      <c r="Y537">
        <v>14.84375</v>
      </c>
      <c r="Z537" t="s">
        <v>622</v>
      </c>
      <c r="AA537" t="s">
        <v>551</v>
      </c>
      <c r="AB537" t="s">
        <v>725</v>
      </c>
      <c r="AC537">
        <v>59</v>
      </c>
    </row>
    <row r="538" spans="1:29">
      <c r="A538" s="790">
        <v>45525</v>
      </c>
      <c r="D538">
        <v>25</v>
      </c>
      <c r="E538">
        <v>0</v>
      </c>
      <c r="F538">
        <v>0</v>
      </c>
      <c r="U538" t="s">
        <v>619</v>
      </c>
      <c r="V538" s="790">
        <v>45501</v>
      </c>
      <c r="W538" t="s">
        <v>521</v>
      </c>
      <c r="X538">
        <v>28500</v>
      </c>
      <c r="Y538">
        <v>14.84375</v>
      </c>
      <c r="Z538" t="s">
        <v>622</v>
      </c>
      <c r="AA538" t="s">
        <v>551</v>
      </c>
      <c r="AB538" t="s">
        <v>725</v>
      </c>
      <c r="AC538">
        <v>59</v>
      </c>
    </row>
    <row r="539" spans="1:29">
      <c r="A539" s="790">
        <v>45526</v>
      </c>
      <c r="D539">
        <v>26</v>
      </c>
      <c r="E539">
        <v>0</v>
      </c>
      <c r="F539">
        <v>0</v>
      </c>
      <c r="U539" t="s">
        <v>619</v>
      </c>
      <c r="V539" s="790">
        <v>45501</v>
      </c>
      <c r="W539" t="s">
        <v>521</v>
      </c>
      <c r="X539">
        <v>28500</v>
      </c>
      <c r="Y539">
        <v>14.84375</v>
      </c>
      <c r="Z539" t="s">
        <v>622</v>
      </c>
      <c r="AA539" t="s">
        <v>551</v>
      </c>
      <c r="AB539" t="s">
        <v>725</v>
      </c>
      <c r="AC539">
        <v>59</v>
      </c>
    </row>
    <row r="540" spans="1:29">
      <c r="A540" s="790">
        <v>45527</v>
      </c>
      <c r="D540">
        <v>27</v>
      </c>
      <c r="E540">
        <v>0</v>
      </c>
      <c r="F540">
        <v>0</v>
      </c>
      <c r="U540" t="s">
        <v>619</v>
      </c>
      <c r="V540" s="790">
        <v>45501</v>
      </c>
      <c r="W540" t="s">
        <v>521</v>
      </c>
      <c r="X540">
        <v>28500</v>
      </c>
      <c r="Y540">
        <v>14.84375</v>
      </c>
      <c r="Z540" t="s">
        <v>622</v>
      </c>
      <c r="AA540" t="s">
        <v>551</v>
      </c>
      <c r="AB540" t="s">
        <v>725</v>
      </c>
      <c r="AC540">
        <v>59</v>
      </c>
    </row>
    <row r="541" spans="1:29">
      <c r="A541" s="790">
        <v>45528</v>
      </c>
      <c r="D541">
        <v>28</v>
      </c>
      <c r="E541">
        <v>0</v>
      </c>
      <c r="F541">
        <v>0</v>
      </c>
      <c r="U541" t="s">
        <v>619</v>
      </c>
      <c r="V541" s="790">
        <v>45501</v>
      </c>
      <c r="W541" t="s">
        <v>521</v>
      </c>
      <c r="X541">
        <v>28500</v>
      </c>
      <c r="Y541">
        <v>14.84375</v>
      </c>
      <c r="Z541" t="s">
        <v>622</v>
      </c>
      <c r="AA541" t="s">
        <v>551</v>
      </c>
      <c r="AB541" t="s">
        <v>725</v>
      </c>
      <c r="AC541">
        <v>59</v>
      </c>
    </row>
    <row r="542" spans="1:29">
      <c r="A542" s="790">
        <v>45529</v>
      </c>
      <c r="D542">
        <v>29</v>
      </c>
      <c r="E542">
        <v>0</v>
      </c>
      <c r="F542">
        <v>0</v>
      </c>
      <c r="U542" t="s">
        <v>619</v>
      </c>
      <c r="V542" s="790">
        <v>45501</v>
      </c>
      <c r="W542" t="s">
        <v>521</v>
      </c>
      <c r="X542">
        <v>28500</v>
      </c>
      <c r="Y542">
        <v>14.84375</v>
      </c>
      <c r="Z542" t="s">
        <v>622</v>
      </c>
      <c r="AA542" t="s">
        <v>551</v>
      </c>
      <c r="AB542" t="s">
        <v>725</v>
      </c>
      <c r="AC542">
        <v>59</v>
      </c>
    </row>
    <row r="543" spans="1:29">
      <c r="A543" s="790">
        <v>45530</v>
      </c>
      <c r="D543">
        <v>30</v>
      </c>
      <c r="E543">
        <v>0</v>
      </c>
      <c r="F543">
        <v>0</v>
      </c>
      <c r="U543" t="s">
        <v>619</v>
      </c>
      <c r="V543" s="790">
        <v>45501</v>
      </c>
      <c r="W543" t="s">
        <v>521</v>
      </c>
      <c r="X543">
        <v>28500</v>
      </c>
      <c r="Y543">
        <v>14.84375</v>
      </c>
      <c r="Z543" t="s">
        <v>622</v>
      </c>
      <c r="AA543" t="s">
        <v>551</v>
      </c>
      <c r="AB543" t="s">
        <v>725</v>
      </c>
      <c r="AC543">
        <v>59</v>
      </c>
    </row>
    <row r="544" spans="1:29">
      <c r="A544" s="790">
        <v>45531</v>
      </c>
      <c r="D544">
        <v>31</v>
      </c>
      <c r="E544">
        <v>0</v>
      </c>
      <c r="F544">
        <v>0</v>
      </c>
      <c r="U544" t="s">
        <v>619</v>
      </c>
      <c r="V544" s="790">
        <v>45501</v>
      </c>
      <c r="W544" t="s">
        <v>521</v>
      </c>
      <c r="X544">
        <v>28500</v>
      </c>
      <c r="Y544">
        <v>14.84375</v>
      </c>
      <c r="Z544" t="s">
        <v>622</v>
      </c>
      <c r="AA544" t="s">
        <v>551</v>
      </c>
      <c r="AB544" t="s">
        <v>725</v>
      </c>
      <c r="AC544">
        <v>59</v>
      </c>
    </row>
    <row r="545" spans="1:29">
      <c r="A545" s="790">
        <v>45532</v>
      </c>
      <c r="D545">
        <v>32</v>
      </c>
      <c r="E545">
        <v>0</v>
      </c>
      <c r="F545">
        <v>0</v>
      </c>
      <c r="U545" t="s">
        <v>619</v>
      </c>
      <c r="V545" s="790">
        <v>45501</v>
      </c>
      <c r="W545" t="s">
        <v>521</v>
      </c>
      <c r="X545">
        <v>28500</v>
      </c>
      <c r="Y545">
        <v>14.84375</v>
      </c>
      <c r="Z545" t="s">
        <v>622</v>
      </c>
      <c r="AA545" t="s">
        <v>551</v>
      </c>
      <c r="AB545" t="s">
        <v>725</v>
      </c>
      <c r="AC545">
        <v>59</v>
      </c>
    </row>
    <row r="546" spans="1:29">
      <c r="A546" s="790">
        <v>45533</v>
      </c>
      <c r="D546">
        <v>33</v>
      </c>
      <c r="E546">
        <v>0</v>
      </c>
      <c r="F546">
        <v>0</v>
      </c>
      <c r="U546" t="s">
        <v>619</v>
      </c>
      <c r="V546" s="790">
        <v>45501</v>
      </c>
      <c r="W546" t="s">
        <v>521</v>
      </c>
      <c r="X546">
        <v>28500</v>
      </c>
      <c r="Y546">
        <v>14.84375</v>
      </c>
      <c r="Z546" t="s">
        <v>622</v>
      </c>
      <c r="AA546" t="s">
        <v>551</v>
      </c>
      <c r="AB546" t="s">
        <v>725</v>
      </c>
      <c r="AC546">
        <v>59</v>
      </c>
    </row>
    <row r="547" spans="1:29">
      <c r="A547" s="790">
        <v>45534</v>
      </c>
      <c r="D547">
        <v>34</v>
      </c>
      <c r="E547">
        <v>0</v>
      </c>
      <c r="F547">
        <v>0</v>
      </c>
      <c r="U547" t="s">
        <v>619</v>
      </c>
      <c r="V547" s="790">
        <v>45501</v>
      </c>
      <c r="W547" t="s">
        <v>521</v>
      </c>
      <c r="X547">
        <v>28500</v>
      </c>
      <c r="Y547">
        <v>14.84375</v>
      </c>
      <c r="Z547" t="s">
        <v>622</v>
      </c>
      <c r="AA547" t="s">
        <v>551</v>
      </c>
      <c r="AB547" t="s">
        <v>725</v>
      </c>
      <c r="AC547">
        <v>59</v>
      </c>
    </row>
    <row r="548" spans="1:29">
      <c r="A548" s="790">
        <v>45535</v>
      </c>
      <c r="D548">
        <v>35</v>
      </c>
      <c r="E548">
        <v>0</v>
      </c>
      <c r="F548">
        <v>0</v>
      </c>
      <c r="U548" t="s">
        <v>619</v>
      </c>
      <c r="V548" s="790">
        <v>45501</v>
      </c>
      <c r="W548" t="s">
        <v>521</v>
      </c>
      <c r="X548">
        <v>28500</v>
      </c>
      <c r="Y548">
        <v>14.84375</v>
      </c>
      <c r="Z548" t="s">
        <v>622</v>
      </c>
      <c r="AA548" t="s">
        <v>551</v>
      </c>
      <c r="AB548" t="s">
        <v>725</v>
      </c>
      <c r="AC548">
        <v>59</v>
      </c>
    </row>
    <row r="549" spans="1:29">
      <c r="A549" s="790">
        <v>45536</v>
      </c>
      <c r="D549">
        <v>36</v>
      </c>
      <c r="E549">
        <v>0</v>
      </c>
      <c r="F549">
        <v>0</v>
      </c>
      <c r="U549" t="s">
        <v>619</v>
      </c>
      <c r="V549" s="790">
        <v>45501</v>
      </c>
      <c r="W549" t="s">
        <v>521</v>
      </c>
      <c r="X549">
        <v>28500</v>
      </c>
      <c r="Y549">
        <v>14.84375</v>
      </c>
      <c r="Z549" t="s">
        <v>622</v>
      </c>
      <c r="AA549" t="s">
        <v>551</v>
      </c>
      <c r="AB549" t="s">
        <v>725</v>
      </c>
      <c r="AC549">
        <v>59</v>
      </c>
    </row>
    <row r="550" spans="1:29">
      <c r="A550" s="790">
        <v>45537</v>
      </c>
      <c r="D550">
        <v>37</v>
      </c>
      <c r="E550">
        <v>0</v>
      </c>
      <c r="F550">
        <v>0</v>
      </c>
      <c r="U550" t="s">
        <v>619</v>
      </c>
      <c r="V550" s="790">
        <v>45501</v>
      </c>
      <c r="W550" t="s">
        <v>521</v>
      </c>
      <c r="X550">
        <v>28500</v>
      </c>
      <c r="Y550">
        <v>14.84375</v>
      </c>
      <c r="Z550" t="s">
        <v>622</v>
      </c>
      <c r="AA550" t="s">
        <v>551</v>
      </c>
      <c r="AB550" t="s">
        <v>725</v>
      </c>
      <c r="AC550">
        <v>59</v>
      </c>
    </row>
    <row r="551" spans="1:29">
      <c r="A551" s="790">
        <v>45538</v>
      </c>
      <c r="D551">
        <v>38</v>
      </c>
      <c r="E551">
        <v>0</v>
      </c>
      <c r="F551">
        <v>0</v>
      </c>
      <c r="U551" t="s">
        <v>619</v>
      </c>
      <c r="V551" s="790">
        <v>45501</v>
      </c>
      <c r="W551" t="s">
        <v>521</v>
      </c>
      <c r="X551">
        <v>28500</v>
      </c>
      <c r="Y551">
        <v>14.84375</v>
      </c>
      <c r="Z551" t="s">
        <v>622</v>
      </c>
      <c r="AA551" t="s">
        <v>551</v>
      </c>
      <c r="AB551" t="s">
        <v>725</v>
      </c>
      <c r="AC551">
        <v>59</v>
      </c>
    </row>
    <row r="552" spans="1:29">
      <c r="A552" s="790">
        <v>45539</v>
      </c>
      <c r="D552">
        <v>39</v>
      </c>
      <c r="E552">
        <v>0</v>
      </c>
      <c r="F552">
        <v>0</v>
      </c>
      <c r="U552" t="s">
        <v>619</v>
      </c>
      <c r="V552" s="790">
        <v>45501</v>
      </c>
      <c r="W552" t="s">
        <v>521</v>
      </c>
      <c r="X552">
        <v>28500</v>
      </c>
      <c r="Y552">
        <v>14.84375</v>
      </c>
      <c r="Z552" t="s">
        <v>622</v>
      </c>
      <c r="AA552" t="s">
        <v>551</v>
      </c>
      <c r="AB552" t="s">
        <v>725</v>
      </c>
      <c r="AC552">
        <v>59</v>
      </c>
    </row>
    <row r="553" spans="1:29">
      <c r="A553" s="790">
        <v>45540</v>
      </c>
      <c r="D553">
        <v>40</v>
      </c>
      <c r="E553">
        <v>0</v>
      </c>
      <c r="F553">
        <v>0</v>
      </c>
      <c r="U553" t="s">
        <v>619</v>
      </c>
      <c r="V553" s="790">
        <v>45501</v>
      </c>
      <c r="W553" t="s">
        <v>521</v>
      </c>
      <c r="X553">
        <v>28500</v>
      </c>
      <c r="Y553">
        <v>14.84375</v>
      </c>
      <c r="Z553" t="s">
        <v>622</v>
      </c>
      <c r="AA553" t="s">
        <v>551</v>
      </c>
      <c r="AB553" t="s">
        <v>725</v>
      </c>
      <c r="AC553">
        <v>59</v>
      </c>
    </row>
    <row r="554" spans="1:29">
      <c r="A554" s="790">
        <v>45541</v>
      </c>
      <c r="D554">
        <v>41</v>
      </c>
      <c r="H554">
        <v>0</v>
      </c>
      <c r="U554" t="s">
        <v>619</v>
      </c>
      <c r="V554" s="790">
        <v>45501</v>
      </c>
      <c r="W554" t="s">
        <v>521</v>
      </c>
      <c r="X554">
        <v>28500</v>
      </c>
      <c r="Y554">
        <v>14.84375</v>
      </c>
      <c r="Z554" t="s">
        <v>622</v>
      </c>
      <c r="AA554" t="s">
        <v>551</v>
      </c>
      <c r="AB554" t="s">
        <v>725</v>
      </c>
      <c r="AC554">
        <v>59</v>
      </c>
    </row>
    <row r="555" spans="1:29">
      <c r="A555" s="790">
        <v>45542</v>
      </c>
      <c r="D555">
        <v>43</v>
      </c>
      <c r="H555">
        <v>0</v>
      </c>
      <c r="U555" t="s">
        <v>619</v>
      </c>
      <c r="V555" s="790">
        <v>45501</v>
      </c>
      <c r="W555" t="s">
        <v>521</v>
      </c>
      <c r="X555">
        <v>28500</v>
      </c>
      <c r="Y555">
        <v>14.84375</v>
      </c>
      <c r="Z555" t="s">
        <v>622</v>
      </c>
      <c r="AA555" t="s">
        <v>551</v>
      </c>
      <c r="AB555" t="s">
        <v>725</v>
      </c>
      <c r="AC555">
        <v>59</v>
      </c>
    </row>
    <row r="556" spans="1:29">
      <c r="A556" s="790">
        <v>45543</v>
      </c>
      <c r="D556">
        <v>44</v>
      </c>
      <c r="H556">
        <v>0</v>
      </c>
      <c r="U556" t="s">
        <v>619</v>
      </c>
      <c r="V556" s="790">
        <v>45501</v>
      </c>
      <c r="W556" t="s">
        <v>521</v>
      </c>
      <c r="X556">
        <v>28500</v>
      </c>
      <c r="Y556">
        <v>14.84375</v>
      </c>
      <c r="Z556" t="s">
        <v>622</v>
      </c>
      <c r="AA556" t="s">
        <v>551</v>
      </c>
      <c r="AB556" t="s">
        <v>725</v>
      </c>
      <c r="AC556">
        <v>59</v>
      </c>
    </row>
    <row r="557" spans="1:29">
      <c r="A557" s="790">
        <v>45544</v>
      </c>
      <c r="D557">
        <v>45</v>
      </c>
      <c r="H557">
        <v>0</v>
      </c>
      <c r="U557" t="s">
        <v>619</v>
      </c>
      <c r="V557" s="790">
        <v>45501</v>
      </c>
      <c r="W557" t="s">
        <v>521</v>
      </c>
      <c r="X557">
        <v>28500</v>
      </c>
      <c r="Y557">
        <v>14.84375</v>
      </c>
      <c r="Z557" t="s">
        <v>622</v>
      </c>
      <c r="AA557" t="s">
        <v>551</v>
      </c>
      <c r="AB557" t="s">
        <v>725</v>
      </c>
      <c r="AC557">
        <v>59</v>
      </c>
    </row>
    <row r="558" spans="1:29">
      <c r="A558" s="790">
        <v>45545</v>
      </c>
      <c r="D558">
        <v>46</v>
      </c>
      <c r="H558">
        <v>0</v>
      </c>
      <c r="U558" t="s">
        <v>619</v>
      </c>
      <c r="V558" s="790">
        <v>45501</v>
      </c>
      <c r="W558" t="s">
        <v>521</v>
      </c>
      <c r="X558">
        <v>28500</v>
      </c>
      <c r="Y558">
        <v>14.84375</v>
      </c>
      <c r="Z558" t="s">
        <v>622</v>
      </c>
      <c r="AA558" t="s">
        <v>551</v>
      </c>
      <c r="AB558" t="s">
        <v>725</v>
      </c>
      <c r="AC558">
        <v>59</v>
      </c>
    </row>
    <row r="559" spans="1:29">
      <c r="A559" s="790">
        <v>45546</v>
      </c>
      <c r="D559">
        <v>47</v>
      </c>
      <c r="H559">
        <v>0</v>
      </c>
      <c r="U559" t="s">
        <v>619</v>
      </c>
      <c r="V559" s="790">
        <v>45501</v>
      </c>
      <c r="W559" t="s">
        <v>521</v>
      </c>
      <c r="X559">
        <v>28500</v>
      </c>
      <c r="Y559">
        <v>14.84375</v>
      </c>
      <c r="Z559" t="s">
        <v>622</v>
      </c>
      <c r="AA559" t="s">
        <v>551</v>
      </c>
      <c r="AB559" t="s">
        <v>725</v>
      </c>
      <c r="AC559">
        <v>59</v>
      </c>
    </row>
    <row r="560" spans="1:29">
      <c r="A560" s="790">
        <v>45547</v>
      </c>
      <c r="D560">
        <v>48</v>
      </c>
      <c r="H560">
        <v>0</v>
      </c>
      <c r="U560" t="s">
        <v>619</v>
      </c>
      <c r="V560" s="790">
        <v>45501</v>
      </c>
      <c r="W560" t="s">
        <v>521</v>
      </c>
      <c r="X560">
        <v>28500</v>
      </c>
      <c r="Y560">
        <v>14.84375</v>
      </c>
      <c r="Z560" t="s">
        <v>622</v>
      </c>
      <c r="AA560" t="s">
        <v>551</v>
      </c>
      <c r="AB560" t="s">
        <v>725</v>
      </c>
      <c r="AC560">
        <v>59</v>
      </c>
    </row>
    <row r="561" spans="1:29">
      <c r="A561" s="790">
        <v>45548</v>
      </c>
      <c r="D561">
        <v>49</v>
      </c>
      <c r="H561">
        <v>0</v>
      </c>
      <c r="U561" t="s">
        <v>619</v>
      </c>
      <c r="V561" s="790">
        <v>45501</v>
      </c>
      <c r="W561" t="s">
        <v>521</v>
      </c>
      <c r="X561">
        <v>28500</v>
      </c>
      <c r="Y561">
        <v>14.84375</v>
      </c>
      <c r="Z561" t="s">
        <v>622</v>
      </c>
      <c r="AA561" t="s">
        <v>551</v>
      </c>
      <c r="AB561" t="s">
        <v>725</v>
      </c>
      <c r="AC561">
        <v>59</v>
      </c>
    </row>
    <row r="562" spans="1:29">
      <c r="A562" s="790">
        <v>45549</v>
      </c>
      <c r="D562">
        <v>50</v>
      </c>
      <c r="H562">
        <v>0</v>
      </c>
      <c r="U562" t="s">
        <v>619</v>
      </c>
      <c r="V562" s="790">
        <v>45501</v>
      </c>
      <c r="W562" t="s">
        <v>521</v>
      </c>
      <c r="X562">
        <v>28500</v>
      </c>
      <c r="Y562">
        <v>14.84375</v>
      </c>
      <c r="Z562" t="s">
        <v>622</v>
      </c>
      <c r="AA562" t="s">
        <v>551</v>
      </c>
      <c r="AB562" t="s">
        <v>725</v>
      </c>
      <c r="AC562">
        <v>59</v>
      </c>
    </row>
    <row r="563" spans="1:29">
      <c r="A563" s="790">
        <v>45499</v>
      </c>
      <c r="D563">
        <v>-2</v>
      </c>
      <c r="E563">
        <v>0</v>
      </c>
      <c r="F563">
        <v>0</v>
      </c>
      <c r="U563" t="s">
        <v>326</v>
      </c>
      <c r="V563" s="790">
        <v>45501</v>
      </c>
      <c r="W563" t="s">
        <v>521</v>
      </c>
      <c r="X563">
        <v>28500</v>
      </c>
      <c r="Y563">
        <v>14.84375</v>
      </c>
      <c r="Z563" t="s">
        <v>622</v>
      </c>
      <c r="AA563" t="s">
        <v>551</v>
      </c>
      <c r="AB563" t="s">
        <v>725</v>
      </c>
      <c r="AC563">
        <v>59</v>
      </c>
    </row>
    <row r="564" spans="1:29">
      <c r="A564" s="790">
        <v>45500</v>
      </c>
      <c r="B564">
        <v>27</v>
      </c>
      <c r="C564">
        <v>32</v>
      </c>
      <c r="U564" t="s">
        <v>326</v>
      </c>
      <c r="V564" s="790">
        <v>45501</v>
      </c>
      <c r="W564" t="s">
        <v>521</v>
      </c>
      <c r="X564">
        <v>28500</v>
      </c>
      <c r="Y564">
        <v>14.84375</v>
      </c>
      <c r="Z564" t="s">
        <v>622</v>
      </c>
      <c r="AA564" t="s">
        <v>551</v>
      </c>
      <c r="AB564" t="s">
        <v>725</v>
      </c>
      <c r="AC564">
        <v>59</v>
      </c>
    </row>
    <row r="565" spans="1:29">
      <c r="A565" s="790">
        <v>45501</v>
      </c>
      <c r="B565">
        <v>27</v>
      </c>
      <c r="C565">
        <v>35</v>
      </c>
      <c r="D565">
        <v>1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 t="s">
        <v>326</v>
      </c>
      <c r="V565" s="790">
        <v>45501</v>
      </c>
      <c r="W565" t="s">
        <v>521</v>
      </c>
      <c r="X565">
        <v>28500</v>
      </c>
      <c r="Y565">
        <v>14.84375</v>
      </c>
      <c r="Z565" t="s">
        <v>622</v>
      </c>
      <c r="AA565" t="s">
        <v>551</v>
      </c>
      <c r="AB565" t="s">
        <v>725</v>
      </c>
      <c r="AC565">
        <v>59</v>
      </c>
    </row>
    <row r="566" spans="1:29">
      <c r="A566" s="790">
        <v>45502</v>
      </c>
      <c r="D566">
        <v>2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 t="s">
        <v>326</v>
      </c>
      <c r="V566" s="790">
        <v>45501</v>
      </c>
      <c r="W566" t="s">
        <v>521</v>
      </c>
      <c r="X566">
        <v>28500</v>
      </c>
      <c r="Y566">
        <v>14.84375</v>
      </c>
      <c r="Z566" t="s">
        <v>622</v>
      </c>
      <c r="AA566" t="s">
        <v>551</v>
      </c>
      <c r="AB566" t="s">
        <v>725</v>
      </c>
      <c r="AC566">
        <v>59</v>
      </c>
    </row>
    <row r="567" spans="1:29">
      <c r="A567" s="790">
        <v>45503</v>
      </c>
      <c r="D567">
        <v>3</v>
      </c>
      <c r="E567">
        <v>0</v>
      </c>
      <c r="F567">
        <v>0</v>
      </c>
      <c r="U567" t="s">
        <v>326</v>
      </c>
      <c r="V567" s="790">
        <v>45501</v>
      </c>
      <c r="W567" t="s">
        <v>521</v>
      </c>
      <c r="X567">
        <v>28500</v>
      </c>
      <c r="Y567">
        <v>14.84375</v>
      </c>
      <c r="Z567" t="s">
        <v>622</v>
      </c>
      <c r="AA567" t="s">
        <v>551</v>
      </c>
      <c r="AB567" t="s">
        <v>725</v>
      </c>
      <c r="AC567">
        <v>59</v>
      </c>
    </row>
    <row r="568" spans="1:29">
      <c r="A568" s="790">
        <v>45504</v>
      </c>
      <c r="D568">
        <v>4</v>
      </c>
      <c r="E568">
        <v>0</v>
      </c>
      <c r="F568">
        <v>0</v>
      </c>
      <c r="U568" t="s">
        <v>326</v>
      </c>
      <c r="V568" s="790">
        <v>45501</v>
      </c>
      <c r="W568" t="s">
        <v>521</v>
      </c>
      <c r="X568">
        <v>28500</v>
      </c>
      <c r="Y568">
        <v>14.84375</v>
      </c>
      <c r="Z568" t="s">
        <v>622</v>
      </c>
      <c r="AA568" t="s">
        <v>551</v>
      </c>
      <c r="AB568" t="s">
        <v>725</v>
      </c>
      <c r="AC568">
        <v>59</v>
      </c>
    </row>
    <row r="569" spans="1:29">
      <c r="A569" s="790">
        <v>45505</v>
      </c>
      <c r="D569">
        <v>5</v>
      </c>
      <c r="E569">
        <v>0</v>
      </c>
      <c r="F569">
        <v>0</v>
      </c>
      <c r="U569" t="s">
        <v>326</v>
      </c>
      <c r="V569" s="790">
        <v>45501</v>
      </c>
      <c r="W569" t="s">
        <v>521</v>
      </c>
      <c r="X569">
        <v>28500</v>
      </c>
      <c r="Y569">
        <v>14.84375</v>
      </c>
      <c r="Z569" t="s">
        <v>622</v>
      </c>
      <c r="AA569" t="s">
        <v>551</v>
      </c>
      <c r="AB569" t="s">
        <v>725</v>
      </c>
      <c r="AC569">
        <v>59</v>
      </c>
    </row>
    <row r="570" spans="1:29">
      <c r="A570" s="790">
        <v>45506</v>
      </c>
      <c r="D570">
        <v>6</v>
      </c>
      <c r="E570">
        <v>0</v>
      </c>
      <c r="F570">
        <v>0</v>
      </c>
      <c r="U570" t="s">
        <v>326</v>
      </c>
      <c r="V570" s="790">
        <v>45501</v>
      </c>
      <c r="W570" t="s">
        <v>521</v>
      </c>
      <c r="X570">
        <v>28500</v>
      </c>
      <c r="Y570">
        <v>14.84375</v>
      </c>
      <c r="Z570" t="s">
        <v>622</v>
      </c>
      <c r="AA570" t="s">
        <v>551</v>
      </c>
      <c r="AB570" t="s">
        <v>725</v>
      </c>
      <c r="AC570">
        <v>59</v>
      </c>
    </row>
    <row r="571" spans="1:29">
      <c r="A571" s="790">
        <v>45507</v>
      </c>
      <c r="D571">
        <v>7</v>
      </c>
      <c r="E571">
        <v>0</v>
      </c>
      <c r="F571">
        <v>0</v>
      </c>
      <c r="U571" t="s">
        <v>326</v>
      </c>
      <c r="V571" s="790">
        <v>45501</v>
      </c>
      <c r="W571" t="s">
        <v>521</v>
      </c>
      <c r="X571">
        <v>28500</v>
      </c>
      <c r="Y571">
        <v>14.84375</v>
      </c>
      <c r="Z571" t="s">
        <v>622</v>
      </c>
      <c r="AA571" t="s">
        <v>551</v>
      </c>
      <c r="AB571" t="s">
        <v>725</v>
      </c>
      <c r="AC571">
        <v>59</v>
      </c>
    </row>
    <row r="572" spans="1:29">
      <c r="A572" s="790">
        <v>45508</v>
      </c>
      <c r="D572">
        <v>8</v>
      </c>
      <c r="E572">
        <v>0</v>
      </c>
      <c r="F572">
        <v>0</v>
      </c>
      <c r="U572" t="s">
        <v>326</v>
      </c>
      <c r="V572" s="790">
        <v>45501</v>
      </c>
      <c r="W572" t="s">
        <v>521</v>
      </c>
      <c r="X572">
        <v>28500</v>
      </c>
      <c r="Y572">
        <v>14.84375</v>
      </c>
      <c r="Z572" t="s">
        <v>622</v>
      </c>
      <c r="AA572" t="s">
        <v>551</v>
      </c>
      <c r="AB572" t="s">
        <v>725</v>
      </c>
      <c r="AC572">
        <v>59</v>
      </c>
    </row>
    <row r="573" spans="1:29">
      <c r="A573" s="790">
        <v>45509</v>
      </c>
      <c r="D573">
        <v>9</v>
      </c>
      <c r="E573">
        <v>0</v>
      </c>
      <c r="F573">
        <v>0</v>
      </c>
      <c r="U573" t="s">
        <v>326</v>
      </c>
      <c r="V573" s="790">
        <v>45501</v>
      </c>
      <c r="W573" t="s">
        <v>521</v>
      </c>
      <c r="X573">
        <v>28500</v>
      </c>
      <c r="Y573">
        <v>14.84375</v>
      </c>
      <c r="Z573" t="s">
        <v>622</v>
      </c>
      <c r="AA573" t="s">
        <v>551</v>
      </c>
      <c r="AB573" t="s">
        <v>725</v>
      </c>
      <c r="AC573">
        <v>59</v>
      </c>
    </row>
    <row r="574" spans="1:29">
      <c r="A574" s="790">
        <v>45510</v>
      </c>
      <c r="D574">
        <v>10</v>
      </c>
      <c r="E574">
        <v>0</v>
      </c>
      <c r="F574">
        <v>0</v>
      </c>
      <c r="U574" t="s">
        <v>326</v>
      </c>
      <c r="V574" s="790">
        <v>45501</v>
      </c>
      <c r="W574" t="s">
        <v>521</v>
      </c>
      <c r="X574">
        <v>28500</v>
      </c>
      <c r="Y574">
        <v>14.84375</v>
      </c>
      <c r="Z574" t="s">
        <v>622</v>
      </c>
      <c r="AA574" t="s">
        <v>551</v>
      </c>
      <c r="AB574" t="s">
        <v>725</v>
      </c>
      <c r="AC574">
        <v>59</v>
      </c>
    </row>
    <row r="575" spans="1:29">
      <c r="A575" s="790">
        <v>45511</v>
      </c>
      <c r="D575">
        <v>11</v>
      </c>
      <c r="E575">
        <v>0</v>
      </c>
      <c r="F575">
        <v>0</v>
      </c>
      <c r="U575" t="s">
        <v>326</v>
      </c>
      <c r="V575" s="790">
        <v>45501</v>
      </c>
      <c r="W575" t="s">
        <v>521</v>
      </c>
      <c r="X575">
        <v>28500</v>
      </c>
      <c r="Y575">
        <v>14.84375</v>
      </c>
      <c r="Z575" t="s">
        <v>622</v>
      </c>
      <c r="AA575" t="s">
        <v>551</v>
      </c>
      <c r="AB575" t="s">
        <v>725</v>
      </c>
      <c r="AC575">
        <v>59</v>
      </c>
    </row>
    <row r="576" spans="1:29">
      <c r="A576" s="790">
        <v>45512</v>
      </c>
      <c r="D576">
        <v>12</v>
      </c>
      <c r="E576">
        <v>0</v>
      </c>
      <c r="F576">
        <v>0</v>
      </c>
      <c r="U576" t="s">
        <v>326</v>
      </c>
      <c r="V576" s="790">
        <v>45501</v>
      </c>
      <c r="W576" t="s">
        <v>521</v>
      </c>
      <c r="X576">
        <v>28500</v>
      </c>
      <c r="Y576">
        <v>14.84375</v>
      </c>
      <c r="Z576" t="s">
        <v>622</v>
      </c>
      <c r="AA576" t="s">
        <v>551</v>
      </c>
      <c r="AB576" t="s">
        <v>725</v>
      </c>
      <c r="AC576">
        <v>59</v>
      </c>
    </row>
    <row r="577" spans="1:29">
      <c r="A577" s="790">
        <v>45513</v>
      </c>
      <c r="D577">
        <v>13</v>
      </c>
      <c r="E577">
        <v>0</v>
      </c>
      <c r="F577">
        <v>0</v>
      </c>
      <c r="U577" t="s">
        <v>326</v>
      </c>
      <c r="V577" s="790">
        <v>45501</v>
      </c>
      <c r="W577" t="s">
        <v>521</v>
      </c>
      <c r="X577">
        <v>28500</v>
      </c>
      <c r="Y577">
        <v>14.84375</v>
      </c>
      <c r="Z577" t="s">
        <v>622</v>
      </c>
      <c r="AA577" t="s">
        <v>551</v>
      </c>
      <c r="AB577" t="s">
        <v>725</v>
      </c>
      <c r="AC577">
        <v>59</v>
      </c>
    </row>
    <row r="578" spans="1:29">
      <c r="A578" s="790">
        <v>45514</v>
      </c>
      <c r="D578">
        <v>14</v>
      </c>
      <c r="E578">
        <v>0</v>
      </c>
      <c r="F578">
        <v>0</v>
      </c>
      <c r="U578" t="s">
        <v>326</v>
      </c>
      <c r="V578" s="790">
        <v>45501</v>
      </c>
      <c r="W578" t="s">
        <v>521</v>
      </c>
      <c r="X578">
        <v>28500</v>
      </c>
      <c r="Y578">
        <v>14.84375</v>
      </c>
      <c r="Z578" t="s">
        <v>622</v>
      </c>
      <c r="AA578" t="s">
        <v>551</v>
      </c>
      <c r="AB578" t="s">
        <v>725</v>
      </c>
      <c r="AC578">
        <v>59</v>
      </c>
    </row>
    <row r="579" spans="1:29">
      <c r="A579" s="790">
        <v>45515</v>
      </c>
      <c r="D579">
        <v>15</v>
      </c>
      <c r="E579">
        <v>0</v>
      </c>
      <c r="F579">
        <v>0</v>
      </c>
      <c r="U579" t="s">
        <v>326</v>
      </c>
      <c r="V579" s="790">
        <v>45501</v>
      </c>
      <c r="W579" t="s">
        <v>521</v>
      </c>
      <c r="X579">
        <v>28500</v>
      </c>
      <c r="Y579">
        <v>14.84375</v>
      </c>
      <c r="Z579" t="s">
        <v>622</v>
      </c>
      <c r="AA579" t="s">
        <v>551</v>
      </c>
      <c r="AB579" t="s">
        <v>725</v>
      </c>
      <c r="AC579">
        <v>59</v>
      </c>
    </row>
    <row r="580" spans="1:29">
      <c r="A580" s="790">
        <v>45516</v>
      </c>
      <c r="D580">
        <v>16</v>
      </c>
      <c r="E580">
        <v>0</v>
      </c>
      <c r="F580">
        <v>0</v>
      </c>
      <c r="U580" t="s">
        <v>326</v>
      </c>
      <c r="V580" s="790">
        <v>45501</v>
      </c>
      <c r="W580" t="s">
        <v>521</v>
      </c>
      <c r="X580">
        <v>28500</v>
      </c>
      <c r="Y580">
        <v>14.84375</v>
      </c>
      <c r="Z580" t="s">
        <v>622</v>
      </c>
      <c r="AA580" t="s">
        <v>551</v>
      </c>
      <c r="AB580" t="s">
        <v>725</v>
      </c>
      <c r="AC580">
        <v>59</v>
      </c>
    </row>
    <row r="581" spans="1:29">
      <c r="A581" s="790">
        <v>45517</v>
      </c>
      <c r="D581">
        <v>17</v>
      </c>
      <c r="E581">
        <v>0</v>
      </c>
      <c r="F581">
        <v>0</v>
      </c>
      <c r="U581" t="s">
        <v>326</v>
      </c>
      <c r="V581" s="790">
        <v>45501</v>
      </c>
      <c r="W581" t="s">
        <v>521</v>
      </c>
      <c r="X581">
        <v>28500</v>
      </c>
      <c r="Y581">
        <v>14.84375</v>
      </c>
      <c r="Z581" t="s">
        <v>622</v>
      </c>
      <c r="AA581" t="s">
        <v>551</v>
      </c>
      <c r="AB581" t="s">
        <v>725</v>
      </c>
      <c r="AC581">
        <v>59</v>
      </c>
    </row>
    <row r="582" spans="1:29">
      <c r="A582" s="790">
        <v>45518</v>
      </c>
      <c r="D582">
        <v>18</v>
      </c>
      <c r="E582">
        <v>0</v>
      </c>
      <c r="F582">
        <v>0</v>
      </c>
      <c r="U582" t="s">
        <v>326</v>
      </c>
      <c r="V582" s="790">
        <v>45501</v>
      </c>
      <c r="W582" t="s">
        <v>521</v>
      </c>
      <c r="X582">
        <v>28500</v>
      </c>
      <c r="Y582">
        <v>14.84375</v>
      </c>
      <c r="Z582" t="s">
        <v>622</v>
      </c>
      <c r="AA582" t="s">
        <v>551</v>
      </c>
      <c r="AB582" t="s">
        <v>725</v>
      </c>
      <c r="AC582">
        <v>59</v>
      </c>
    </row>
    <row r="583" spans="1:29">
      <c r="A583" s="790">
        <v>45519</v>
      </c>
      <c r="D583">
        <v>19</v>
      </c>
      <c r="E583">
        <v>0</v>
      </c>
      <c r="F583">
        <v>0</v>
      </c>
      <c r="U583" t="s">
        <v>326</v>
      </c>
      <c r="V583" s="790">
        <v>45501</v>
      </c>
      <c r="W583" t="s">
        <v>521</v>
      </c>
      <c r="X583">
        <v>28500</v>
      </c>
      <c r="Y583">
        <v>14.84375</v>
      </c>
      <c r="Z583" t="s">
        <v>622</v>
      </c>
      <c r="AA583" t="s">
        <v>551</v>
      </c>
      <c r="AB583" t="s">
        <v>725</v>
      </c>
      <c r="AC583">
        <v>59</v>
      </c>
    </row>
    <row r="584" spans="1:29">
      <c r="A584" s="790">
        <v>45520</v>
      </c>
      <c r="D584">
        <v>20</v>
      </c>
      <c r="E584">
        <v>0</v>
      </c>
      <c r="F584">
        <v>0</v>
      </c>
      <c r="U584" t="s">
        <v>326</v>
      </c>
      <c r="V584" s="790">
        <v>45501</v>
      </c>
      <c r="W584" t="s">
        <v>521</v>
      </c>
      <c r="X584">
        <v>28500</v>
      </c>
      <c r="Y584">
        <v>14.84375</v>
      </c>
      <c r="Z584" t="s">
        <v>622</v>
      </c>
      <c r="AA584" t="s">
        <v>551</v>
      </c>
      <c r="AB584" t="s">
        <v>725</v>
      </c>
      <c r="AC584">
        <v>59</v>
      </c>
    </row>
    <row r="585" spans="1:29">
      <c r="A585" s="790">
        <v>45521</v>
      </c>
      <c r="D585">
        <v>21</v>
      </c>
      <c r="E585">
        <v>0</v>
      </c>
      <c r="F585">
        <v>0</v>
      </c>
      <c r="U585" t="s">
        <v>326</v>
      </c>
      <c r="V585" s="790">
        <v>45501</v>
      </c>
      <c r="W585" t="s">
        <v>521</v>
      </c>
      <c r="X585">
        <v>28500</v>
      </c>
      <c r="Y585">
        <v>14.84375</v>
      </c>
      <c r="Z585" t="s">
        <v>622</v>
      </c>
      <c r="AA585" t="s">
        <v>551</v>
      </c>
      <c r="AB585" t="s">
        <v>725</v>
      </c>
      <c r="AC585">
        <v>59</v>
      </c>
    </row>
    <row r="586" spans="1:29">
      <c r="A586" s="790">
        <v>45522</v>
      </c>
      <c r="D586">
        <v>22</v>
      </c>
      <c r="E586">
        <v>0</v>
      </c>
      <c r="F586">
        <v>0</v>
      </c>
      <c r="U586" t="s">
        <v>326</v>
      </c>
      <c r="V586" s="790">
        <v>45501</v>
      </c>
      <c r="W586" t="s">
        <v>521</v>
      </c>
      <c r="X586">
        <v>28500</v>
      </c>
      <c r="Y586">
        <v>14.84375</v>
      </c>
      <c r="Z586" t="s">
        <v>622</v>
      </c>
      <c r="AA586" t="s">
        <v>551</v>
      </c>
      <c r="AB586" t="s">
        <v>725</v>
      </c>
      <c r="AC586">
        <v>59</v>
      </c>
    </row>
    <row r="587" spans="1:29">
      <c r="A587" s="790">
        <v>45523</v>
      </c>
      <c r="D587">
        <v>23</v>
      </c>
      <c r="E587">
        <v>0</v>
      </c>
      <c r="F587">
        <v>0</v>
      </c>
      <c r="U587" t="s">
        <v>326</v>
      </c>
      <c r="V587" s="790">
        <v>45501</v>
      </c>
      <c r="W587" t="s">
        <v>521</v>
      </c>
      <c r="X587">
        <v>28500</v>
      </c>
      <c r="Y587">
        <v>14.84375</v>
      </c>
      <c r="Z587" t="s">
        <v>622</v>
      </c>
      <c r="AA587" t="s">
        <v>551</v>
      </c>
      <c r="AB587" t="s">
        <v>725</v>
      </c>
      <c r="AC587">
        <v>59</v>
      </c>
    </row>
    <row r="588" spans="1:29">
      <c r="A588" s="790">
        <v>45524</v>
      </c>
      <c r="D588">
        <v>24</v>
      </c>
      <c r="E588">
        <v>0</v>
      </c>
      <c r="F588">
        <v>0</v>
      </c>
      <c r="U588" t="s">
        <v>326</v>
      </c>
      <c r="V588" s="790">
        <v>45501</v>
      </c>
      <c r="W588" t="s">
        <v>521</v>
      </c>
      <c r="X588">
        <v>28500</v>
      </c>
      <c r="Y588">
        <v>14.84375</v>
      </c>
      <c r="Z588" t="s">
        <v>622</v>
      </c>
      <c r="AA588" t="s">
        <v>551</v>
      </c>
      <c r="AB588" t="s">
        <v>725</v>
      </c>
      <c r="AC588">
        <v>59</v>
      </c>
    </row>
    <row r="589" spans="1:29">
      <c r="A589" s="790">
        <v>45525</v>
      </c>
      <c r="D589">
        <v>25</v>
      </c>
      <c r="E589">
        <v>0</v>
      </c>
      <c r="F589">
        <v>0</v>
      </c>
      <c r="U589" t="s">
        <v>326</v>
      </c>
      <c r="V589" s="790">
        <v>45501</v>
      </c>
      <c r="W589" t="s">
        <v>521</v>
      </c>
      <c r="X589">
        <v>28500</v>
      </c>
      <c r="Y589">
        <v>14.84375</v>
      </c>
      <c r="Z589" t="s">
        <v>622</v>
      </c>
      <c r="AA589" t="s">
        <v>551</v>
      </c>
      <c r="AB589" t="s">
        <v>725</v>
      </c>
      <c r="AC589">
        <v>59</v>
      </c>
    </row>
    <row r="590" spans="1:29">
      <c r="A590" s="790">
        <v>45526</v>
      </c>
      <c r="D590">
        <v>26</v>
      </c>
      <c r="E590">
        <v>0</v>
      </c>
      <c r="F590">
        <v>0</v>
      </c>
      <c r="U590" t="s">
        <v>326</v>
      </c>
      <c r="V590" s="790">
        <v>45501</v>
      </c>
      <c r="W590" t="s">
        <v>521</v>
      </c>
      <c r="X590">
        <v>28500</v>
      </c>
      <c r="Y590">
        <v>14.84375</v>
      </c>
      <c r="Z590" t="s">
        <v>622</v>
      </c>
      <c r="AA590" t="s">
        <v>551</v>
      </c>
      <c r="AB590" t="s">
        <v>725</v>
      </c>
      <c r="AC590">
        <v>59</v>
      </c>
    </row>
    <row r="591" spans="1:29">
      <c r="A591" s="790">
        <v>45527</v>
      </c>
      <c r="D591">
        <v>27</v>
      </c>
      <c r="E591">
        <v>0</v>
      </c>
      <c r="F591">
        <v>0</v>
      </c>
      <c r="U591" t="s">
        <v>326</v>
      </c>
      <c r="V591" s="790">
        <v>45501</v>
      </c>
      <c r="W591" t="s">
        <v>521</v>
      </c>
      <c r="X591">
        <v>28500</v>
      </c>
      <c r="Y591">
        <v>14.84375</v>
      </c>
      <c r="Z591" t="s">
        <v>622</v>
      </c>
      <c r="AA591" t="s">
        <v>551</v>
      </c>
      <c r="AB591" t="s">
        <v>725</v>
      </c>
      <c r="AC591">
        <v>59</v>
      </c>
    </row>
    <row r="592" spans="1:29">
      <c r="A592" s="790">
        <v>45528</v>
      </c>
      <c r="D592">
        <v>28</v>
      </c>
      <c r="E592">
        <v>0</v>
      </c>
      <c r="F592">
        <v>0</v>
      </c>
      <c r="U592" t="s">
        <v>326</v>
      </c>
      <c r="V592" s="790">
        <v>45501</v>
      </c>
      <c r="W592" t="s">
        <v>521</v>
      </c>
      <c r="X592">
        <v>28500</v>
      </c>
      <c r="Y592">
        <v>14.84375</v>
      </c>
      <c r="Z592" t="s">
        <v>622</v>
      </c>
      <c r="AA592" t="s">
        <v>551</v>
      </c>
      <c r="AB592" t="s">
        <v>725</v>
      </c>
      <c r="AC592">
        <v>59</v>
      </c>
    </row>
    <row r="593" spans="1:29">
      <c r="A593" s="790">
        <v>45529</v>
      </c>
      <c r="D593">
        <v>29</v>
      </c>
      <c r="E593">
        <v>0</v>
      </c>
      <c r="F593">
        <v>0</v>
      </c>
      <c r="U593" t="s">
        <v>326</v>
      </c>
      <c r="V593" s="790">
        <v>45501</v>
      </c>
      <c r="W593" t="s">
        <v>521</v>
      </c>
      <c r="X593">
        <v>28500</v>
      </c>
      <c r="Y593">
        <v>14.84375</v>
      </c>
      <c r="Z593" t="s">
        <v>622</v>
      </c>
      <c r="AA593" t="s">
        <v>551</v>
      </c>
      <c r="AB593" t="s">
        <v>725</v>
      </c>
      <c r="AC593">
        <v>59</v>
      </c>
    </row>
    <row r="594" spans="1:29">
      <c r="A594" s="790">
        <v>45530</v>
      </c>
      <c r="D594">
        <v>30</v>
      </c>
      <c r="E594">
        <v>0</v>
      </c>
      <c r="F594">
        <v>0</v>
      </c>
      <c r="U594" t="s">
        <v>326</v>
      </c>
      <c r="V594" s="790">
        <v>45501</v>
      </c>
      <c r="W594" t="s">
        <v>521</v>
      </c>
      <c r="X594">
        <v>28500</v>
      </c>
      <c r="Y594">
        <v>14.84375</v>
      </c>
      <c r="Z594" t="s">
        <v>622</v>
      </c>
      <c r="AA594" t="s">
        <v>551</v>
      </c>
      <c r="AB594" t="s">
        <v>725</v>
      </c>
      <c r="AC594">
        <v>59</v>
      </c>
    </row>
    <row r="595" spans="1:29">
      <c r="A595" s="790">
        <v>45531</v>
      </c>
      <c r="D595">
        <v>31</v>
      </c>
      <c r="E595">
        <v>0</v>
      </c>
      <c r="F595">
        <v>0</v>
      </c>
      <c r="U595" t="s">
        <v>326</v>
      </c>
      <c r="V595" s="790">
        <v>45501</v>
      </c>
      <c r="W595" t="s">
        <v>521</v>
      </c>
      <c r="X595">
        <v>28500</v>
      </c>
      <c r="Y595">
        <v>14.84375</v>
      </c>
      <c r="Z595" t="s">
        <v>622</v>
      </c>
      <c r="AA595" t="s">
        <v>551</v>
      </c>
      <c r="AB595" t="s">
        <v>725</v>
      </c>
      <c r="AC595">
        <v>59</v>
      </c>
    </row>
    <row r="596" spans="1:29">
      <c r="A596" s="790">
        <v>45532</v>
      </c>
      <c r="D596">
        <v>32</v>
      </c>
      <c r="E596">
        <v>0</v>
      </c>
      <c r="F596">
        <v>0</v>
      </c>
      <c r="U596" t="s">
        <v>326</v>
      </c>
      <c r="V596" s="790">
        <v>45501</v>
      </c>
      <c r="W596" t="s">
        <v>521</v>
      </c>
      <c r="X596">
        <v>28500</v>
      </c>
      <c r="Y596">
        <v>14.84375</v>
      </c>
      <c r="Z596" t="s">
        <v>622</v>
      </c>
      <c r="AA596" t="s">
        <v>551</v>
      </c>
      <c r="AB596" t="s">
        <v>725</v>
      </c>
      <c r="AC596">
        <v>59</v>
      </c>
    </row>
    <row r="597" spans="1:29">
      <c r="A597" s="790">
        <v>45533</v>
      </c>
      <c r="D597">
        <v>33</v>
      </c>
      <c r="E597">
        <v>0</v>
      </c>
      <c r="F597">
        <v>0</v>
      </c>
      <c r="U597" t="s">
        <v>326</v>
      </c>
      <c r="V597" s="790">
        <v>45501</v>
      </c>
      <c r="W597" t="s">
        <v>521</v>
      </c>
      <c r="X597">
        <v>28500</v>
      </c>
      <c r="Y597">
        <v>14.84375</v>
      </c>
      <c r="Z597" t="s">
        <v>622</v>
      </c>
      <c r="AA597" t="s">
        <v>551</v>
      </c>
      <c r="AB597" t="s">
        <v>725</v>
      </c>
      <c r="AC597">
        <v>59</v>
      </c>
    </row>
    <row r="598" spans="1:29">
      <c r="A598" s="790">
        <v>45534</v>
      </c>
      <c r="D598">
        <v>34</v>
      </c>
      <c r="E598">
        <v>0</v>
      </c>
      <c r="F598">
        <v>0</v>
      </c>
      <c r="U598" t="s">
        <v>326</v>
      </c>
      <c r="V598" s="790">
        <v>45501</v>
      </c>
      <c r="W598" t="s">
        <v>521</v>
      </c>
      <c r="X598">
        <v>28500</v>
      </c>
      <c r="Y598">
        <v>14.84375</v>
      </c>
      <c r="Z598" t="s">
        <v>622</v>
      </c>
      <c r="AA598" t="s">
        <v>551</v>
      </c>
      <c r="AB598" t="s">
        <v>725</v>
      </c>
      <c r="AC598">
        <v>59</v>
      </c>
    </row>
    <row r="599" spans="1:29">
      <c r="A599" s="790">
        <v>45535</v>
      </c>
      <c r="D599">
        <v>35</v>
      </c>
      <c r="E599">
        <v>0</v>
      </c>
      <c r="F599">
        <v>0</v>
      </c>
      <c r="U599" t="s">
        <v>326</v>
      </c>
      <c r="V599" s="790">
        <v>45501</v>
      </c>
      <c r="W599" t="s">
        <v>521</v>
      </c>
      <c r="X599">
        <v>28500</v>
      </c>
      <c r="Y599">
        <v>14.84375</v>
      </c>
      <c r="Z599" t="s">
        <v>622</v>
      </c>
      <c r="AA599" t="s">
        <v>551</v>
      </c>
      <c r="AB599" t="s">
        <v>725</v>
      </c>
      <c r="AC599">
        <v>59</v>
      </c>
    </row>
    <row r="600" spans="1:29">
      <c r="A600" s="790">
        <v>45536</v>
      </c>
      <c r="D600">
        <v>36</v>
      </c>
      <c r="E600">
        <v>0</v>
      </c>
      <c r="F600">
        <v>0</v>
      </c>
      <c r="U600" t="s">
        <v>326</v>
      </c>
      <c r="V600" s="790">
        <v>45501</v>
      </c>
      <c r="W600" t="s">
        <v>521</v>
      </c>
      <c r="X600">
        <v>28500</v>
      </c>
      <c r="Y600">
        <v>14.84375</v>
      </c>
      <c r="Z600" t="s">
        <v>622</v>
      </c>
      <c r="AA600" t="s">
        <v>551</v>
      </c>
      <c r="AB600" t="s">
        <v>725</v>
      </c>
      <c r="AC600">
        <v>59</v>
      </c>
    </row>
    <row r="601" spans="1:29">
      <c r="A601" s="790">
        <v>45537</v>
      </c>
      <c r="D601">
        <v>37</v>
      </c>
      <c r="E601">
        <v>0</v>
      </c>
      <c r="F601">
        <v>0</v>
      </c>
      <c r="U601" t="s">
        <v>326</v>
      </c>
      <c r="V601" s="790">
        <v>45501</v>
      </c>
      <c r="W601" t="s">
        <v>521</v>
      </c>
      <c r="X601">
        <v>28500</v>
      </c>
      <c r="Y601">
        <v>14.84375</v>
      </c>
      <c r="Z601" t="s">
        <v>622</v>
      </c>
      <c r="AA601" t="s">
        <v>551</v>
      </c>
      <c r="AB601" t="s">
        <v>725</v>
      </c>
      <c r="AC601">
        <v>59</v>
      </c>
    </row>
    <row r="602" spans="1:29">
      <c r="A602" s="790">
        <v>45538</v>
      </c>
      <c r="D602">
        <v>38</v>
      </c>
      <c r="E602">
        <v>0</v>
      </c>
      <c r="F602">
        <v>0</v>
      </c>
      <c r="U602" t="s">
        <v>326</v>
      </c>
      <c r="V602" s="790">
        <v>45501</v>
      </c>
      <c r="W602" t="s">
        <v>521</v>
      </c>
      <c r="X602">
        <v>28500</v>
      </c>
      <c r="Y602">
        <v>14.84375</v>
      </c>
      <c r="Z602" t="s">
        <v>622</v>
      </c>
      <c r="AA602" t="s">
        <v>551</v>
      </c>
      <c r="AB602" t="s">
        <v>725</v>
      </c>
      <c r="AC602">
        <v>59</v>
      </c>
    </row>
    <row r="603" spans="1:29">
      <c r="A603" s="790">
        <v>45539</v>
      </c>
      <c r="D603">
        <v>39</v>
      </c>
      <c r="E603">
        <v>0</v>
      </c>
      <c r="F603">
        <v>0</v>
      </c>
      <c r="U603" t="s">
        <v>326</v>
      </c>
      <c r="V603" s="790">
        <v>45501</v>
      </c>
      <c r="W603" t="s">
        <v>521</v>
      </c>
      <c r="X603">
        <v>28500</v>
      </c>
      <c r="Y603">
        <v>14.84375</v>
      </c>
      <c r="Z603" t="s">
        <v>622</v>
      </c>
      <c r="AA603" t="s">
        <v>551</v>
      </c>
      <c r="AB603" t="s">
        <v>725</v>
      </c>
      <c r="AC603">
        <v>59</v>
      </c>
    </row>
    <row r="604" spans="1:29">
      <c r="A604" s="790">
        <v>45540</v>
      </c>
      <c r="D604">
        <v>40</v>
      </c>
      <c r="E604">
        <v>0</v>
      </c>
      <c r="F604">
        <v>0</v>
      </c>
      <c r="U604" t="s">
        <v>326</v>
      </c>
      <c r="V604" s="790">
        <v>45501</v>
      </c>
      <c r="W604" t="s">
        <v>521</v>
      </c>
      <c r="X604">
        <v>28500</v>
      </c>
      <c r="Y604">
        <v>14.84375</v>
      </c>
      <c r="Z604" t="s">
        <v>622</v>
      </c>
      <c r="AA604" t="s">
        <v>551</v>
      </c>
      <c r="AB604" t="s">
        <v>725</v>
      </c>
      <c r="AC604">
        <v>59</v>
      </c>
    </row>
    <row r="605" spans="1:29">
      <c r="A605" s="790">
        <v>45541</v>
      </c>
      <c r="D605">
        <v>41</v>
      </c>
      <c r="E605">
        <v>0</v>
      </c>
      <c r="F605">
        <v>0</v>
      </c>
      <c r="U605" t="s">
        <v>326</v>
      </c>
      <c r="V605" s="790">
        <v>45501</v>
      </c>
      <c r="W605" t="s">
        <v>521</v>
      </c>
      <c r="X605">
        <v>28500</v>
      </c>
      <c r="Y605">
        <v>14.84375</v>
      </c>
      <c r="Z605" t="s">
        <v>622</v>
      </c>
      <c r="AA605" t="s">
        <v>551</v>
      </c>
      <c r="AB605" t="s">
        <v>725</v>
      </c>
      <c r="AC605">
        <v>59</v>
      </c>
    </row>
    <row r="606" spans="1:29">
      <c r="A606" s="790">
        <v>45542</v>
      </c>
      <c r="D606">
        <v>43</v>
      </c>
      <c r="H606">
        <v>0</v>
      </c>
      <c r="U606" t="s">
        <v>326</v>
      </c>
      <c r="V606" s="790">
        <v>45501</v>
      </c>
      <c r="W606" t="s">
        <v>521</v>
      </c>
      <c r="X606">
        <v>28500</v>
      </c>
      <c r="Y606">
        <v>14.84375</v>
      </c>
      <c r="Z606" t="s">
        <v>622</v>
      </c>
      <c r="AA606" t="s">
        <v>551</v>
      </c>
      <c r="AB606" t="s">
        <v>725</v>
      </c>
      <c r="AC606">
        <v>59</v>
      </c>
    </row>
    <row r="607" spans="1:29">
      <c r="A607" s="790">
        <v>45543</v>
      </c>
      <c r="D607">
        <v>44</v>
      </c>
      <c r="H607">
        <v>0</v>
      </c>
      <c r="U607" t="s">
        <v>326</v>
      </c>
      <c r="V607" s="790">
        <v>45501</v>
      </c>
      <c r="W607" t="s">
        <v>521</v>
      </c>
      <c r="X607">
        <v>28500</v>
      </c>
      <c r="Y607">
        <v>14.84375</v>
      </c>
      <c r="Z607" t="s">
        <v>622</v>
      </c>
      <c r="AA607" t="s">
        <v>551</v>
      </c>
      <c r="AB607" t="s">
        <v>725</v>
      </c>
      <c r="AC607">
        <v>59</v>
      </c>
    </row>
    <row r="608" spans="1:29">
      <c r="A608" s="790">
        <v>45544</v>
      </c>
      <c r="D608">
        <v>45</v>
      </c>
      <c r="H608">
        <v>0</v>
      </c>
      <c r="U608" t="s">
        <v>326</v>
      </c>
      <c r="V608" s="790">
        <v>45501</v>
      </c>
      <c r="W608" t="s">
        <v>521</v>
      </c>
      <c r="X608">
        <v>28500</v>
      </c>
      <c r="Y608">
        <v>14.84375</v>
      </c>
      <c r="Z608" t="s">
        <v>622</v>
      </c>
      <c r="AA608" t="s">
        <v>551</v>
      </c>
      <c r="AB608" t="s">
        <v>725</v>
      </c>
      <c r="AC608">
        <v>59</v>
      </c>
    </row>
    <row r="609" spans="1:29">
      <c r="A609" s="790">
        <v>45545</v>
      </c>
      <c r="D609">
        <v>46</v>
      </c>
      <c r="H609">
        <v>0</v>
      </c>
      <c r="U609" t="s">
        <v>326</v>
      </c>
      <c r="V609" s="790">
        <v>45501</v>
      </c>
      <c r="W609" t="s">
        <v>521</v>
      </c>
      <c r="X609">
        <v>28500</v>
      </c>
      <c r="Y609">
        <v>14.84375</v>
      </c>
      <c r="Z609" t="s">
        <v>622</v>
      </c>
      <c r="AA609" t="s">
        <v>551</v>
      </c>
      <c r="AB609" t="s">
        <v>725</v>
      </c>
      <c r="AC609">
        <v>59</v>
      </c>
    </row>
    <row r="610" spans="1:29">
      <c r="A610" s="790">
        <v>45546</v>
      </c>
      <c r="D610">
        <v>47</v>
      </c>
      <c r="H610">
        <v>0</v>
      </c>
      <c r="U610" t="s">
        <v>326</v>
      </c>
      <c r="V610" s="790">
        <v>45501</v>
      </c>
      <c r="W610" t="s">
        <v>521</v>
      </c>
      <c r="X610">
        <v>28500</v>
      </c>
      <c r="Y610">
        <v>14.84375</v>
      </c>
      <c r="Z610" t="s">
        <v>622</v>
      </c>
      <c r="AA610" t="s">
        <v>551</v>
      </c>
      <c r="AB610" t="s">
        <v>725</v>
      </c>
      <c r="AC610">
        <v>59</v>
      </c>
    </row>
    <row r="611" spans="1:29">
      <c r="A611" s="790">
        <v>45547</v>
      </c>
      <c r="D611">
        <v>48</v>
      </c>
      <c r="H611">
        <v>0</v>
      </c>
      <c r="U611" t="s">
        <v>326</v>
      </c>
      <c r="V611" s="790">
        <v>45501</v>
      </c>
      <c r="W611" t="s">
        <v>521</v>
      </c>
      <c r="X611">
        <v>28500</v>
      </c>
      <c r="Y611">
        <v>14.84375</v>
      </c>
      <c r="Z611" t="s">
        <v>622</v>
      </c>
      <c r="AA611" t="s">
        <v>551</v>
      </c>
      <c r="AB611" t="s">
        <v>725</v>
      </c>
      <c r="AC611">
        <v>59</v>
      </c>
    </row>
    <row r="612" spans="1:29">
      <c r="A612" s="790">
        <v>45548</v>
      </c>
      <c r="D612">
        <v>49</v>
      </c>
      <c r="H612">
        <v>0</v>
      </c>
      <c r="U612" t="s">
        <v>326</v>
      </c>
      <c r="V612" s="790">
        <v>45501</v>
      </c>
      <c r="W612" t="s">
        <v>521</v>
      </c>
      <c r="X612">
        <v>28500</v>
      </c>
      <c r="Y612">
        <v>14.84375</v>
      </c>
      <c r="Z612" t="s">
        <v>622</v>
      </c>
      <c r="AA612" t="s">
        <v>551</v>
      </c>
      <c r="AB612" t="s">
        <v>725</v>
      </c>
      <c r="AC612">
        <v>59</v>
      </c>
    </row>
    <row r="613" spans="1:29">
      <c r="A613" s="790">
        <v>45549</v>
      </c>
      <c r="D613">
        <v>50</v>
      </c>
      <c r="H613">
        <v>0</v>
      </c>
      <c r="U613" t="s">
        <v>326</v>
      </c>
      <c r="V613" s="790">
        <v>45501</v>
      </c>
      <c r="W613" t="s">
        <v>521</v>
      </c>
      <c r="X613">
        <v>28500</v>
      </c>
      <c r="Y613">
        <v>14.84375</v>
      </c>
      <c r="Z613" t="s">
        <v>622</v>
      </c>
      <c r="AA613" t="s">
        <v>551</v>
      </c>
      <c r="AB613" t="s">
        <v>725</v>
      </c>
      <c r="AC613">
        <v>59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BiY99hOO3ngKlE5PGdqwUYcoK2vq5e0VfyBSBFYPpBHeTaFX2N+BqHJSXmOz1xtGtfN9N3CAJwvJs6NuaKh11Q==" saltValue="Zyzvz+651QovlAErdRjeS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8" sqref="K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9" t="s">
        <v>478</v>
      </c>
      <c r="B1" s="1080"/>
      <c r="C1" s="1080"/>
      <c r="D1" s="1080"/>
      <c r="E1" s="1080"/>
      <c r="F1" s="1080"/>
      <c r="G1" s="1080"/>
      <c r="H1" s="1080"/>
      <c r="I1" s="1080"/>
      <c r="J1" s="1080"/>
      <c r="K1" s="1080"/>
      <c r="L1" s="753"/>
      <c r="M1" s="753"/>
      <c r="AA1" s="17" t="s">
        <v>552</v>
      </c>
    </row>
    <row r="2" spans="1:27" ht="33.75" customHeight="1">
      <c r="A2" s="1084" t="s">
        <v>485</v>
      </c>
      <c r="B2" s="1085"/>
      <c r="C2" s="1085"/>
      <c r="D2" s="1085"/>
      <c r="E2" s="1085"/>
      <c r="F2" s="1085"/>
      <c r="G2" s="1085"/>
      <c r="H2" s="1085"/>
      <c r="I2" s="1085"/>
      <c r="J2" s="755"/>
      <c r="K2" s="755"/>
      <c r="L2" s="755"/>
      <c r="M2" s="755"/>
      <c r="AA2" s="17" t="s">
        <v>537</v>
      </c>
    </row>
    <row r="3" spans="1:27" ht="22.5" customHeight="1">
      <c r="A3" s="1086" t="s">
        <v>486</v>
      </c>
      <c r="B3" s="1086"/>
      <c r="C3" s="783" t="s">
        <v>551</v>
      </c>
      <c r="D3" s="1086" t="s">
        <v>487</v>
      </c>
      <c r="E3" s="1086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6" t="s">
        <v>488</v>
      </c>
      <c r="B4" s="1086"/>
      <c r="C4" s="784" t="s">
        <v>613</v>
      </c>
      <c r="D4" s="1086" t="s">
        <v>489</v>
      </c>
      <c r="E4" s="1086"/>
      <c r="F4" s="783">
        <v>59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1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948">
        <v>45500</v>
      </c>
      <c r="C7" s="824">
        <v>28300</v>
      </c>
      <c r="D7" s="825">
        <v>1920</v>
      </c>
      <c r="E7" s="793">
        <f>C7/D7</f>
        <v>14.739583333333334</v>
      </c>
      <c r="F7" s="794" t="s">
        <v>521</v>
      </c>
      <c r="G7" s="794" t="s">
        <v>620</v>
      </c>
      <c r="H7" s="827" t="s">
        <v>621</v>
      </c>
      <c r="I7" s="827" t="s">
        <v>624</v>
      </c>
      <c r="J7" s="791">
        <f ca="1">IF(AND(B7&lt;&gt;"",K7=""),TODAY()-B7,IF(AND(K7&lt;&gt;"",K7&gt;B7),K7-B7,""))</f>
        <v>38</v>
      </c>
      <c r="K7" s="804">
        <v>45538</v>
      </c>
      <c r="L7" s="829">
        <v>232101</v>
      </c>
      <c r="M7" s="829" t="s">
        <v>628</v>
      </c>
      <c r="N7" s="830" t="s">
        <v>560</v>
      </c>
      <c r="O7" s="818">
        <v>45538</v>
      </c>
      <c r="AA7" s="17" t="s">
        <v>541</v>
      </c>
    </row>
    <row r="8" spans="1:27" ht="20.149999999999999" customHeight="1">
      <c r="A8" s="823" t="s">
        <v>519</v>
      </c>
      <c r="B8" s="948">
        <v>45500</v>
      </c>
      <c r="C8" s="826">
        <v>28300</v>
      </c>
      <c r="D8" s="825">
        <v>1920</v>
      </c>
      <c r="E8" s="796">
        <f t="shared" ref="E8:E33" si="0">C8/D8</f>
        <v>14.739583333333334</v>
      </c>
      <c r="F8" s="794" t="s">
        <v>521</v>
      </c>
      <c r="G8" s="794" t="s">
        <v>620</v>
      </c>
      <c r="H8" s="828" t="s">
        <v>621</v>
      </c>
      <c r="I8" s="828" t="s">
        <v>624</v>
      </c>
      <c r="J8" s="791">
        <f t="shared" ref="J8:J32" ca="1" si="1">IF(AND(B8&lt;&gt;"",K8=""),TODAY()-B8,IF(AND(K8&lt;&gt;"",K8&gt;B8),K8-B8,""))</f>
        <v>38</v>
      </c>
      <c r="K8" s="804">
        <v>45538</v>
      </c>
      <c r="L8" s="829">
        <v>232102</v>
      </c>
      <c r="M8" s="807" t="s">
        <v>629</v>
      </c>
      <c r="N8" s="807" t="s">
        <v>561</v>
      </c>
      <c r="O8" s="819">
        <v>45538</v>
      </c>
      <c r="AA8" s="17" t="s">
        <v>542</v>
      </c>
    </row>
    <row r="9" spans="1:27" ht="20.149999999999999" customHeight="1">
      <c r="A9" s="823" t="s">
        <v>559</v>
      </c>
      <c r="B9" s="948">
        <v>45500</v>
      </c>
      <c r="C9" s="826">
        <v>28900</v>
      </c>
      <c r="D9" s="825">
        <v>1920</v>
      </c>
      <c r="E9" s="796">
        <f t="shared" si="0"/>
        <v>15.052083333333334</v>
      </c>
      <c r="F9" s="794" t="s">
        <v>521</v>
      </c>
      <c r="G9" s="794" t="s">
        <v>620</v>
      </c>
      <c r="H9" s="828" t="s">
        <v>621</v>
      </c>
      <c r="I9" s="828" t="s">
        <v>624</v>
      </c>
      <c r="J9" s="791">
        <f t="shared" ca="1" si="1"/>
        <v>38</v>
      </c>
      <c r="K9" s="804">
        <v>45538</v>
      </c>
      <c r="L9" s="829">
        <v>232103</v>
      </c>
      <c r="M9" s="807" t="s">
        <v>630</v>
      </c>
      <c r="N9" s="807" t="s">
        <v>561</v>
      </c>
      <c r="O9" s="819">
        <v>45538</v>
      </c>
      <c r="AA9" s="17" t="s">
        <v>543</v>
      </c>
    </row>
    <row r="10" spans="1:27" ht="20.149999999999999" customHeight="1">
      <c r="A10" s="823" t="s">
        <v>520</v>
      </c>
      <c r="B10" s="948">
        <v>45500</v>
      </c>
      <c r="C10" s="826">
        <v>28800</v>
      </c>
      <c r="D10" s="825">
        <v>1920</v>
      </c>
      <c r="E10" s="796">
        <f t="shared" si="0"/>
        <v>15</v>
      </c>
      <c r="F10" s="794" t="s">
        <v>521</v>
      </c>
      <c r="G10" s="794" t="s">
        <v>620</v>
      </c>
      <c r="H10" s="828" t="s">
        <v>621</v>
      </c>
      <c r="I10" s="828" t="s">
        <v>624</v>
      </c>
      <c r="J10" s="791">
        <f t="shared" ca="1" si="1"/>
        <v>38</v>
      </c>
      <c r="K10" s="804">
        <v>45538</v>
      </c>
      <c r="L10" s="829">
        <v>232104</v>
      </c>
      <c r="M10" s="807" t="s">
        <v>631</v>
      </c>
      <c r="N10" s="807" t="s">
        <v>561</v>
      </c>
      <c r="O10" s="819">
        <v>45538</v>
      </c>
      <c r="AA10" s="17" t="s">
        <v>544</v>
      </c>
    </row>
    <row r="11" spans="1:27" ht="20.149999999999999" customHeight="1">
      <c r="A11" s="823" t="s">
        <v>522</v>
      </c>
      <c r="B11" s="948">
        <v>45499</v>
      </c>
      <c r="C11" s="826">
        <v>28100</v>
      </c>
      <c r="D11" s="825">
        <v>1920</v>
      </c>
      <c r="E11" s="796">
        <f t="shared" si="0"/>
        <v>14.635416666666666</v>
      </c>
      <c r="F11" s="794" t="s">
        <v>521</v>
      </c>
      <c r="G11" s="794" t="s">
        <v>620</v>
      </c>
      <c r="H11" s="828" t="s">
        <v>622</v>
      </c>
      <c r="I11" s="828" t="s">
        <v>625</v>
      </c>
      <c r="J11" s="791">
        <f t="shared" ca="1" si="1"/>
        <v>38</v>
      </c>
      <c r="K11" s="804">
        <v>45537</v>
      </c>
      <c r="L11" s="829">
        <v>232105</v>
      </c>
      <c r="M11" s="807" t="s">
        <v>632</v>
      </c>
      <c r="N11" s="807" t="s">
        <v>561</v>
      </c>
      <c r="O11" s="819">
        <v>45537</v>
      </c>
      <c r="AA11" s="17" t="s">
        <v>545</v>
      </c>
    </row>
    <row r="12" spans="1:27" ht="20.149999999999999" customHeight="1">
      <c r="A12" s="823" t="s">
        <v>614</v>
      </c>
      <c r="B12" s="948">
        <v>45500</v>
      </c>
      <c r="C12" s="826">
        <v>29100</v>
      </c>
      <c r="D12" s="825">
        <v>1920</v>
      </c>
      <c r="E12" s="796">
        <f t="shared" si="0"/>
        <v>15.15625</v>
      </c>
      <c r="F12" s="794" t="s">
        <v>521</v>
      </c>
      <c r="G12" s="794" t="s">
        <v>620</v>
      </c>
      <c r="H12" s="828" t="s">
        <v>623</v>
      </c>
      <c r="I12" s="828" t="s">
        <v>626</v>
      </c>
      <c r="J12" s="791">
        <f t="shared" ca="1" si="1"/>
        <v>37</v>
      </c>
      <c r="K12" s="804">
        <v>45537</v>
      </c>
      <c r="L12" s="829">
        <v>232106</v>
      </c>
      <c r="M12" s="807" t="s">
        <v>633</v>
      </c>
      <c r="N12" s="807" t="s">
        <v>561</v>
      </c>
      <c r="O12" s="819">
        <v>45538</v>
      </c>
      <c r="AA12" s="17" t="s">
        <v>546</v>
      </c>
    </row>
    <row r="13" spans="1:27" ht="20.149999999999999" customHeight="1">
      <c r="A13" s="823" t="s">
        <v>615</v>
      </c>
      <c r="B13" s="948">
        <v>45500</v>
      </c>
      <c r="C13" s="826">
        <v>29000</v>
      </c>
      <c r="D13" s="825">
        <v>1920</v>
      </c>
      <c r="E13" s="796">
        <f t="shared" si="0"/>
        <v>15.104166666666666</v>
      </c>
      <c r="F13" s="794" t="s">
        <v>521</v>
      </c>
      <c r="G13" s="794" t="s">
        <v>620</v>
      </c>
      <c r="H13" s="828" t="s">
        <v>623</v>
      </c>
      <c r="I13" s="828" t="s">
        <v>626</v>
      </c>
      <c r="J13" s="791">
        <f t="shared" ca="1" si="1"/>
        <v>37</v>
      </c>
      <c r="K13" s="804">
        <v>45537</v>
      </c>
      <c r="L13" s="829">
        <v>232107</v>
      </c>
      <c r="M13" s="807" t="s">
        <v>634</v>
      </c>
      <c r="N13" s="807" t="s">
        <v>561</v>
      </c>
      <c r="O13" s="819">
        <v>45538</v>
      </c>
      <c r="AA13" s="17" t="s">
        <v>547</v>
      </c>
    </row>
    <row r="14" spans="1:27" ht="20.149999999999999" customHeight="1">
      <c r="A14" s="823" t="s">
        <v>616</v>
      </c>
      <c r="B14" s="948">
        <v>45500</v>
      </c>
      <c r="C14" s="826">
        <v>29000</v>
      </c>
      <c r="D14" s="825">
        <v>1920</v>
      </c>
      <c r="E14" s="796">
        <f t="shared" si="0"/>
        <v>15.104166666666666</v>
      </c>
      <c r="F14" s="794" t="s">
        <v>521</v>
      </c>
      <c r="G14" s="794" t="s">
        <v>620</v>
      </c>
      <c r="H14" s="828" t="s">
        <v>623</v>
      </c>
      <c r="I14" s="828" t="s">
        <v>626</v>
      </c>
      <c r="J14" s="791">
        <f t="shared" ca="1" si="1"/>
        <v>37</v>
      </c>
      <c r="K14" s="804">
        <v>45537</v>
      </c>
      <c r="L14" s="829">
        <v>232108</v>
      </c>
      <c r="M14" s="807" t="s">
        <v>635</v>
      </c>
      <c r="N14" s="807" t="s">
        <v>561</v>
      </c>
      <c r="O14" s="819">
        <v>45538</v>
      </c>
      <c r="AA14" s="17" t="s">
        <v>548</v>
      </c>
    </row>
    <row r="15" spans="1:27" ht="20.149999999999999" customHeight="1">
      <c r="A15" s="823" t="s">
        <v>617</v>
      </c>
      <c r="B15" s="948">
        <v>45500</v>
      </c>
      <c r="C15" s="826">
        <v>29000</v>
      </c>
      <c r="D15" s="825">
        <v>1920</v>
      </c>
      <c r="E15" s="796">
        <f t="shared" si="0"/>
        <v>15.104166666666666</v>
      </c>
      <c r="F15" s="794" t="s">
        <v>521</v>
      </c>
      <c r="G15" s="794" t="s">
        <v>620</v>
      </c>
      <c r="H15" s="828" t="s">
        <v>623</v>
      </c>
      <c r="I15" s="828" t="s">
        <v>626</v>
      </c>
      <c r="J15" s="791">
        <f t="shared" ca="1" si="1"/>
        <v>37</v>
      </c>
      <c r="K15" s="804">
        <v>45537</v>
      </c>
      <c r="L15" s="829">
        <v>232109</v>
      </c>
      <c r="M15" s="807" t="s">
        <v>636</v>
      </c>
      <c r="N15" s="807" t="s">
        <v>561</v>
      </c>
      <c r="O15" s="819">
        <v>45538</v>
      </c>
      <c r="AA15" s="17" t="s">
        <v>549</v>
      </c>
    </row>
    <row r="16" spans="1:27" ht="20.149999999999999" customHeight="1">
      <c r="A16" s="823" t="s">
        <v>618</v>
      </c>
      <c r="B16" s="948">
        <v>45501</v>
      </c>
      <c r="C16" s="826">
        <v>28200</v>
      </c>
      <c r="D16" s="825">
        <v>1920</v>
      </c>
      <c r="E16" s="796">
        <f t="shared" si="0"/>
        <v>14.6875</v>
      </c>
      <c r="F16" s="794" t="s">
        <v>521</v>
      </c>
      <c r="G16" s="794" t="s">
        <v>620</v>
      </c>
      <c r="H16" s="828" t="s">
        <v>622</v>
      </c>
      <c r="I16" s="828" t="s">
        <v>627</v>
      </c>
      <c r="J16" s="791">
        <f t="shared" ca="1" si="1"/>
        <v>37</v>
      </c>
      <c r="K16" s="804">
        <v>45538</v>
      </c>
      <c r="L16" s="829">
        <v>232110</v>
      </c>
      <c r="M16" s="807" t="s">
        <v>637</v>
      </c>
      <c r="N16" s="807" t="s">
        <v>561</v>
      </c>
      <c r="O16" s="819">
        <v>45539</v>
      </c>
      <c r="AA16" s="17" t="s">
        <v>550</v>
      </c>
    </row>
    <row r="17" spans="1:27" ht="20.149999999999999" customHeight="1">
      <c r="A17" s="823" t="s">
        <v>619</v>
      </c>
      <c r="B17" s="948">
        <v>45501</v>
      </c>
      <c r="C17" s="826">
        <v>28500</v>
      </c>
      <c r="D17" s="825">
        <v>1920</v>
      </c>
      <c r="E17" s="796">
        <f t="shared" si="0"/>
        <v>14.84375</v>
      </c>
      <c r="F17" s="794" t="s">
        <v>521</v>
      </c>
      <c r="G17" s="794" t="s">
        <v>620</v>
      </c>
      <c r="H17" s="828" t="s">
        <v>622</v>
      </c>
      <c r="I17" s="828" t="s">
        <v>627</v>
      </c>
      <c r="J17" s="791">
        <f t="shared" ca="1" si="1"/>
        <v>37</v>
      </c>
      <c r="K17" s="804">
        <v>45538</v>
      </c>
      <c r="L17" s="829">
        <v>232111</v>
      </c>
      <c r="M17" s="807" t="s">
        <v>638</v>
      </c>
      <c r="N17" s="807" t="s">
        <v>561</v>
      </c>
      <c r="O17" s="819">
        <v>45539</v>
      </c>
      <c r="AA17" s="17" t="s">
        <v>551</v>
      </c>
    </row>
    <row r="18" spans="1:27" ht="20.149999999999999" customHeight="1">
      <c r="A18" s="823" t="s">
        <v>326</v>
      </c>
      <c r="B18" s="948">
        <v>45501</v>
      </c>
      <c r="C18" s="826">
        <v>28500</v>
      </c>
      <c r="D18" s="825">
        <v>1920</v>
      </c>
      <c r="E18" s="796">
        <f t="shared" si="0"/>
        <v>14.84375</v>
      </c>
      <c r="F18" s="794" t="s">
        <v>521</v>
      </c>
      <c r="G18" s="794" t="s">
        <v>620</v>
      </c>
      <c r="H18" s="828" t="s">
        <v>622</v>
      </c>
      <c r="I18" s="828" t="s">
        <v>627</v>
      </c>
      <c r="J18" s="791">
        <f t="shared" ca="1" si="1"/>
        <v>37</v>
      </c>
      <c r="K18" s="804">
        <v>45538</v>
      </c>
      <c r="L18" s="829">
        <v>232112</v>
      </c>
      <c r="M18" s="807" t="s">
        <v>639</v>
      </c>
      <c r="N18" s="807" t="s">
        <v>561</v>
      </c>
      <c r="O18" s="819">
        <v>45539</v>
      </c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611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612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81" t="s">
        <v>18</v>
      </c>
      <c r="B33" s="1082"/>
      <c r="C33" s="777">
        <f>SUM(C7:C32)</f>
        <v>343700</v>
      </c>
      <c r="D33" s="778">
        <f>SUM(D7:D32)</f>
        <v>23040</v>
      </c>
      <c r="E33" s="779">
        <f t="shared" si="0"/>
        <v>14.917534722222221</v>
      </c>
      <c r="F33" s="1083"/>
      <c r="G33" s="1083"/>
      <c r="H33" s="1083"/>
      <c r="I33" s="1083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jBE+LGdDB84+E9wVbZ4wWKiXp6FUEBAyg39SJL4acvV/ZILtVw46hlxaWJfKmtvM54eZhy6458Cg99cZBC+7Dg==" saltValue="vssYN/vUAxMDBNdSiRma+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4BDDA-1AD8-4FB7-9B9A-49C6216E7786}">
  <sheetPr codeName="Sheet14"/>
  <dimension ref="A1:R72"/>
  <sheetViews>
    <sheetView tabSelected="1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72" sqref="C7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751</v>
      </c>
      <c r="G2" s="539" t="s">
        <v>100</v>
      </c>
      <c r="H2" s="572" t="s">
        <v>642</v>
      </c>
      <c r="I2" s="572" t="s">
        <v>644</v>
      </c>
      <c r="J2" s="572" t="s">
        <v>646</v>
      </c>
      <c r="K2" s="572" t="s">
        <v>202</v>
      </c>
      <c r="L2" s="572" t="s">
        <v>650</v>
      </c>
      <c r="M2" s="572" t="s">
        <v>653</v>
      </c>
      <c r="N2" s="572" t="s">
        <v>655</v>
      </c>
      <c r="O2" s="572" t="s">
        <v>657</v>
      </c>
      <c r="P2" s="572" t="s">
        <v>659</v>
      </c>
      <c r="Q2" s="572" t="s">
        <v>661</v>
      </c>
      <c r="R2" s="572" t="s">
        <v>663</v>
      </c>
    </row>
    <row r="3" spans="1:18" ht="26">
      <c r="A3" s="1087" t="s">
        <v>327</v>
      </c>
      <c r="B3" s="449" t="s">
        <v>328</v>
      </c>
      <c r="C3" s="450">
        <f>SUM(D3:F3)</f>
        <v>343700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343700</v>
      </c>
      <c r="G3" s="540">
        <v>28300</v>
      </c>
      <c r="H3" s="573">
        <v>28300</v>
      </c>
      <c r="I3" s="573">
        <v>28900</v>
      </c>
      <c r="J3" s="573">
        <v>28800</v>
      </c>
      <c r="K3" s="573">
        <v>28100</v>
      </c>
      <c r="L3" s="573">
        <v>29100</v>
      </c>
      <c r="M3" s="573">
        <v>29000</v>
      </c>
      <c r="N3" s="573">
        <v>29000</v>
      </c>
      <c r="O3" s="573">
        <v>29000</v>
      </c>
      <c r="P3" s="573">
        <v>28200</v>
      </c>
      <c r="Q3" s="573">
        <v>28500</v>
      </c>
      <c r="R3" s="573">
        <v>28500</v>
      </c>
    </row>
    <row r="4" spans="1:18" ht="26">
      <c r="A4" s="1087"/>
      <c r="B4" s="449" t="s">
        <v>329</v>
      </c>
      <c r="C4" s="453"/>
      <c r="D4" s="454"/>
      <c r="E4" s="454"/>
      <c r="F4" s="455"/>
      <c r="G4" s="541" t="s">
        <v>621</v>
      </c>
      <c r="H4" s="574" t="s">
        <v>621</v>
      </c>
      <c r="I4" s="574" t="s">
        <v>621</v>
      </c>
      <c r="J4" s="574" t="s">
        <v>621</v>
      </c>
      <c r="K4" s="574" t="s">
        <v>622</v>
      </c>
      <c r="L4" s="574" t="s">
        <v>623</v>
      </c>
      <c r="M4" s="574" t="s">
        <v>623</v>
      </c>
      <c r="N4" s="574" t="s">
        <v>623</v>
      </c>
      <c r="O4" s="574" t="s">
        <v>623</v>
      </c>
      <c r="P4" s="574" t="s">
        <v>622</v>
      </c>
      <c r="Q4" s="574" t="s">
        <v>622</v>
      </c>
      <c r="R4" s="574" t="s">
        <v>622</v>
      </c>
    </row>
    <row r="5" spans="1:18" ht="26.5">
      <c r="A5" s="1087"/>
      <c r="B5" s="449" t="s">
        <v>330</v>
      </c>
      <c r="C5" s="450">
        <f>SUM(D5:F5)</f>
        <v>23040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088"/>
      <c r="B6" s="1075" t="s">
        <v>749</v>
      </c>
      <c r="C6" s="457">
        <f>C20/C5</f>
        <v>14.464973958333333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14.464973958333333</v>
      </c>
      <c r="G6" s="457">
        <f t="shared" si="0"/>
        <v>14.205729166666666</v>
      </c>
      <c r="H6" s="457">
        <f t="shared" si="0"/>
        <v>14.393750000000001</v>
      </c>
      <c r="I6" s="457">
        <f t="shared" si="0"/>
        <v>14.7</v>
      </c>
      <c r="J6" s="457">
        <f t="shared" si="0"/>
        <v>14.594270833333333</v>
      </c>
      <c r="K6" s="457">
        <f t="shared" si="0"/>
        <v>14.116666666666667</v>
      </c>
      <c r="L6" s="457">
        <f t="shared" si="0"/>
        <v>14.616145833333333</v>
      </c>
      <c r="M6" s="457">
        <f t="shared" si="0"/>
        <v>14.681770833333333</v>
      </c>
      <c r="N6" s="457">
        <f t="shared" si="0"/>
        <v>14.7</v>
      </c>
      <c r="O6" s="457">
        <f t="shared" si="0"/>
        <v>14.7</v>
      </c>
      <c r="P6" s="457">
        <f t="shared" si="0"/>
        <v>14.2515625</v>
      </c>
      <c r="Q6" s="457">
        <f t="shared" si="0"/>
        <v>14.291666666666666</v>
      </c>
      <c r="R6" s="457">
        <f t="shared" si="0"/>
        <v>14.328125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332956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332956</v>
      </c>
      <c r="G8" s="563">
        <v>27253</v>
      </c>
      <c r="H8" s="568">
        <v>27604</v>
      </c>
      <c r="I8" s="568">
        <v>28202</v>
      </c>
      <c r="J8" s="568">
        <v>27985</v>
      </c>
      <c r="K8" s="568">
        <v>27082</v>
      </c>
      <c r="L8" s="568">
        <v>28043</v>
      </c>
      <c r="M8" s="568">
        <v>28165</v>
      </c>
      <c r="N8" s="568">
        <v>28193</v>
      </c>
      <c r="O8" s="568">
        <v>28203</v>
      </c>
      <c r="P8" s="568">
        <v>27329</v>
      </c>
      <c r="Q8" s="568">
        <v>27418</v>
      </c>
      <c r="R8" s="568">
        <v>27479</v>
      </c>
    </row>
    <row r="9" spans="1:18" ht="25.5">
      <c r="A9" s="728"/>
      <c r="B9" s="466" t="s">
        <v>333</v>
      </c>
      <c r="C9" s="467">
        <f>SUM(D9:F9)</f>
        <v>817857.52000000014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817857.52000000014</v>
      </c>
      <c r="G9" s="564">
        <v>67748.88</v>
      </c>
      <c r="H9" s="561">
        <v>67528.28</v>
      </c>
      <c r="I9" s="561">
        <v>68491.88</v>
      </c>
      <c r="J9" s="561">
        <v>68385.77</v>
      </c>
      <c r="K9" s="561">
        <v>68347</v>
      </c>
      <c r="L9" s="561">
        <v>70089.67</v>
      </c>
      <c r="M9" s="561">
        <v>71436.28</v>
      </c>
      <c r="N9" s="561">
        <v>70887.570000000007</v>
      </c>
      <c r="O9" s="561">
        <v>71840.639999999999</v>
      </c>
      <c r="P9" s="561">
        <v>64116.1</v>
      </c>
      <c r="Q9" s="561">
        <v>65527.3</v>
      </c>
      <c r="R9" s="561">
        <v>63458.15</v>
      </c>
    </row>
    <row r="10" spans="1:18" ht="25.5">
      <c r="A10" s="728"/>
      <c r="B10" s="466" t="s">
        <v>334</v>
      </c>
      <c r="C10" s="468">
        <f t="shared" ref="C10:E10" si="1">C9/C8</f>
        <v>2.4563531517678014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2.4563531517678014</v>
      </c>
      <c r="G10" s="716">
        <f>G9/G8</f>
        <v>2.485923751513595</v>
      </c>
      <c r="H10" s="549">
        <f t="shared" ref="H10" si="3">H9/H8</f>
        <v>2.4463222721344731</v>
      </c>
      <c r="I10" s="549">
        <f t="shared" ref="I10:J10" si="4">I9/I8</f>
        <v>2.4286178285228002</v>
      </c>
      <c r="J10" s="549">
        <f t="shared" si="4"/>
        <v>2.4436580310880829</v>
      </c>
      <c r="K10" s="549">
        <f t="shared" ref="K10:L10" si="5">K9/K8</f>
        <v>2.5237057824385198</v>
      </c>
      <c r="L10" s="549">
        <f t="shared" si="5"/>
        <v>2.4993641907071282</v>
      </c>
      <c r="M10" s="549">
        <f t="shared" ref="M10:N10" si="6">M9/M8</f>
        <v>2.5363493697851944</v>
      </c>
      <c r="N10" s="549">
        <f t="shared" si="6"/>
        <v>2.514367750860143</v>
      </c>
      <c r="O10" s="549">
        <f t="shared" ref="O10:P10" si="7">O9/O8</f>
        <v>2.547269439421338</v>
      </c>
      <c r="P10" s="549">
        <f t="shared" si="7"/>
        <v>2.3460829155841778</v>
      </c>
      <c r="Q10" s="549">
        <f t="shared" ref="Q10:R10" si="8">Q9/Q8</f>
        <v>2.3899372674885111</v>
      </c>
      <c r="R10" s="549">
        <f t="shared" si="8"/>
        <v>2.3093325812438592</v>
      </c>
    </row>
    <row r="11" spans="1:18" ht="28.5" customHeight="1">
      <c r="A11" s="728"/>
      <c r="B11" s="466" t="s">
        <v>335</v>
      </c>
      <c r="C11" s="469">
        <f t="shared" ref="C11:C16" si="9">SUM(D11:F11)</f>
        <v>504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504</v>
      </c>
      <c r="G11" s="565">
        <v>37</v>
      </c>
      <c r="H11" s="569">
        <v>37</v>
      </c>
      <c r="I11" s="569">
        <v>37</v>
      </c>
      <c r="J11" s="569">
        <v>36</v>
      </c>
      <c r="K11" s="569">
        <v>43</v>
      </c>
      <c r="L11" s="569">
        <v>43</v>
      </c>
      <c r="M11" s="569">
        <v>43</v>
      </c>
      <c r="N11" s="569">
        <v>42</v>
      </c>
      <c r="O11" s="569">
        <v>78</v>
      </c>
      <c r="P11" s="569">
        <v>36</v>
      </c>
      <c r="Q11" s="569">
        <v>36</v>
      </c>
      <c r="R11" s="569">
        <v>36</v>
      </c>
    </row>
    <row r="12" spans="1:18" ht="38">
      <c r="A12" s="728" t="s">
        <v>477</v>
      </c>
      <c r="B12" s="466" t="s">
        <v>336</v>
      </c>
      <c r="C12" s="470">
        <f t="shared" si="9"/>
        <v>478.8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478.8</v>
      </c>
      <c r="G12" s="566">
        <v>34.559999999999995</v>
      </c>
      <c r="H12" s="570">
        <v>34.559999999999995</v>
      </c>
      <c r="I12" s="570">
        <v>34.559999999999995</v>
      </c>
      <c r="J12" s="570">
        <v>34.559999999999995</v>
      </c>
      <c r="K12" s="570">
        <v>40.47</v>
      </c>
      <c r="L12" s="570">
        <v>40.47</v>
      </c>
      <c r="M12" s="570">
        <v>40.47</v>
      </c>
      <c r="N12" s="570">
        <v>40.47</v>
      </c>
      <c r="O12" s="570">
        <v>75.03</v>
      </c>
      <c r="P12" s="570">
        <v>34.549999999999997</v>
      </c>
      <c r="Q12" s="570">
        <v>34.549999999999997</v>
      </c>
      <c r="R12" s="570">
        <v>34.549999999999997</v>
      </c>
    </row>
    <row r="13" spans="1:18" ht="38">
      <c r="A13" s="728"/>
      <c r="B13" s="466" t="s">
        <v>337</v>
      </c>
      <c r="C13" s="469">
        <f t="shared" si="9"/>
        <v>317</v>
      </c>
      <c r="D13" s="469">
        <f t="shared" si="10"/>
        <v>0</v>
      </c>
      <c r="E13" s="469">
        <f t="shared" si="11"/>
        <v>0</v>
      </c>
      <c r="F13" s="536">
        <f t="shared" si="12"/>
        <v>317</v>
      </c>
      <c r="G13" s="565">
        <v>22</v>
      </c>
      <c r="H13" s="569">
        <v>32</v>
      </c>
      <c r="I13" s="569">
        <v>22</v>
      </c>
      <c r="J13" s="569">
        <v>36</v>
      </c>
      <c r="K13" s="569">
        <v>22</v>
      </c>
      <c r="L13" s="569">
        <v>20</v>
      </c>
      <c r="M13" s="569">
        <v>24</v>
      </c>
      <c r="N13" s="569">
        <v>31</v>
      </c>
      <c r="O13" s="569">
        <v>21</v>
      </c>
      <c r="P13" s="569">
        <v>34</v>
      </c>
      <c r="Q13" s="569">
        <v>22</v>
      </c>
      <c r="R13" s="569">
        <v>31</v>
      </c>
    </row>
    <row r="14" spans="1:18" ht="38">
      <c r="A14" s="728"/>
      <c r="B14" s="466" t="s">
        <v>338</v>
      </c>
      <c r="C14" s="469">
        <f t="shared" si="9"/>
        <v>776.48</v>
      </c>
      <c r="D14" s="469">
        <f t="shared" si="10"/>
        <v>0</v>
      </c>
      <c r="E14" s="469">
        <f t="shared" si="11"/>
        <v>0</v>
      </c>
      <c r="F14" s="536">
        <f t="shared" si="12"/>
        <v>776.48</v>
      </c>
      <c r="G14" s="565">
        <v>54.120000000000012</v>
      </c>
      <c r="H14" s="569">
        <v>78.72</v>
      </c>
      <c r="I14" s="569">
        <v>54.120000000000005</v>
      </c>
      <c r="J14" s="569">
        <v>88.22999999999999</v>
      </c>
      <c r="K14" s="569">
        <v>55</v>
      </c>
      <c r="L14" s="569">
        <v>50.33</v>
      </c>
      <c r="M14" s="569">
        <v>60.719999999999992</v>
      </c>
      <c r="N14" s="569">
        <v>78.430000000000007</v>
      </c>
      <c r="O14" s="569">
        <v>52.36</v>
      </c>
      <c r="P14" s="569">
        <v>79.900000000000006</v>
      </c>
      <c r="Q14" s="569">
        <v>51.7</v>
      </c>
      <c r="R14" s="569">
        <v>72.849999999999994</v>
      </c>
    </row>
    <row r="15" spans="1:18" ht="25">
      <c r="A15" s="728"/>
      <c r="B15" s="466" t="s">
        <v>666</v>
      </c>
      <c r="C15" s="469">
        <f t="shared" si="9"/>
        <v>46</v>
      </c>
      <c r="D15" s="469">
        <f t="shared" si="10"/>
        <v>0</v>
      </c>
      <c r="E15" s="469">
        <f t="shared" si="11"/>
        <v>0</v>
      </c>
      <c r="F15" s="536">
        <f t="shared" si="12"/>
        <v>46</v>
      </c>
      <c r="G15" s="565">
        <v>5</v>
      </c>
      <c r="H15" s="569">
        <v>5</v>
      </c>
      <c r="I15" s="569">
        <v>5</v>
      </c>
      <c r="J15" s="569">
        <v>4</v>
      </c>
      <c r="K15" s="569">
        <v>3</v>
      </c>
      <c r="L15" s="569">
        <v>2</v>
      </c>
      <c r="M15" s="569">
        <v>2</v>
      </c>
      <c r="N15" s="569">
        <v>2</v>
      </c>
      <c r="O15" s="569">
        <v>6</v>
      </c>
      <c r="P15" s="569">
        <v>4</v>
      </c>
      <c r="Q15" s="569">
        <v>4</v>
      </c>
      <c r="R15" s="569">
        <v>4</v>
      </c>
    </row>
    <row r="16" spans="1:18" ht="25.5" thickBot="1">
      <c r="A16" s="729"/>
      <c r="B16" s="471" t="s">
        <v>667</v>
      </c>
      <c r="C16" s="472">
        <f t="shared" si="9"/>
        <v>1809.14</v>
      </c>
      <c r="D16" s="472">
        <f t="shared" si="10"/>
        <v>0</v>
      </c>
      <c r="E16" s="472">
        <f t="shared" si="11"/>
        <v>0</v>
      </c>
      <c r="F16" s="536">
        <f t="shared" si="12"/>
        <v>1809.14</v>
      </c>
      <c r="G16" s="567">
        <v>154.19999999999999</v>
      </c>
      <c r="H16" s="571">
        <v>154.19999999999999</v>
      </c>
      <c r="I16" s="571">
        <v>154.18</v>
      </c>
      <c r="J16" s="571">
        <v>154.18</v>
      </c>
      <c r="K16" s="571">
        <v>115.14</v>
      </c>
      <c r="L16" s="571">
        <v>115.14</v>
      </c>
      <c r="M16" s="571">
        <v>115.14</v>
      </c>
      <c r="N16" s="571">
        <v>115.12</v>
      </c>
      <c r="O16" s="571">
        <v>269.3</v>
      </c>
      <c r="P16" s="571">
        <v>154.18</v>
      </c>
      <c r="Q16" s="571">
        <v>154.18</v>
      </c>
      <c r="R16" s="571">
        <v>154.18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089" t="s">
        <v>339</v>
      </c>
      <c r="B18" s="476" t="s">
        <v>340</v>
      </c>
      <c r="C18" s="477">
        <f>SUM(G18:R18)/COUNTA(G4:R4)</f>
        <v>36.416666666666664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36.416666666666664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36</v>
      </c>
      <c r="P18" s="715">
        <v>36</v>
      </c>
      <c r="Q18" s="715">
        <v>36</v>
      </c>
      <c r="R18" s="715">
        <v>36</v>
      </c>
    </row>
    <row r="19" spans="1:18" ht="25.5">
      <c r="A19" s="1090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090"/>
      <c r="B20" s="479" t="s">
        <v>342</v>
      </c>
      <c r="C20" s="480">
        <f>SUM(D20:F20)</f>
        <v>333273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333273</v>
      </c>
      <c r="G20" s="717">
        <f t="shared" ref="G20:R20" si="13">G8+G13</f>
        <v>27275</v>
      </c>
      <c r="H20" s="718">
        <f t="shared" si="13"/>
        <v>27636</v>
      </c>
      <c r="I20" s="718">
        <f t="shared" si="13"/>
        <v>28224</v>
      </c>
      <c r="J20" s="718">
        <f t="shared" si="13"/>
        <v>28021</v>
      </c>
      <c r="K20" s="718">
        <f t="shared" si="13"/>
        <v>27104</v>
      </c>
      <c r="L20" s="718">
        <f t="shared" si="13"/>
        <v>28063</v>
      </c>
      <c r="M20" s="718">
        <f t="shared" si="13"/>
        <v>28189</v>
      </c>
      <c r="N20" s="718">
        <f t="shared" si="13"/>
        <v>28224</v>
      </c>
      <c r="O20" s="718">
        <f t="shared" si="13"/>
        <v>28224</v>
      </c>
      <c r="P20" s="718">
        <f t="shared" si="13"/>
        <v>27363</v>
      </c>
      <c r="Q20" s="718">
        <f t="shared" si="13"/>
        <v>27440</v>
      </c>
      <c r="R20" s="718">
        <f t="shared" si="13"/>
        <v>27510</v>
      </c>
    </row>
    <row r="21" spans="1:18" ht="25.5">
      <c r="A21" s="1090"/>
      <c r="B21" s="479" t="s">
        <v>343</v>
      </c>
      <c r="C21" s="482">
        <f t="shared" ref="C21:R21" si="14">C20/C3</f>
        <v>0.96966249636310731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0.96966249636310731</v>
      </c>
      <c r="G21" s="545">
        <f t="shared" si="14"/>
        <v>0.96378091872791516</v>
      </c>
      <c r="H21" s="560">
        <f t="shared" ref="H21" si="16">H20/H3</f>
        <v>0.97653710247349823</v>
      </c>
      <c r="I21" s="560">
        <f t="shared" si="14"/>
        <v>0.97660899653979238</v>
      </c>
      <c r="J21" s="560">
        <f t="shared" ref="J21:K21" si="17">J20/J3</f>
        <v>0.97295138888888888</v>
      </c>
      <c r="K21" s="560">
        <f t="shared" si="17"/>
        <v>0.96455516014234877</v>
      </c>
      <c r="L21" s="560">
        <f t="shared" si="14"/>
        <v>0.96436426116838492</v>
      </c>
      <c r="M21" s="560">
        <f t="shared" ref="M21:N21" si="18">M20/M3</f>
        <v>0.9720344827586207</v>
      </c>
      <c r="N21" s="560">
        <f t="shared" si="18"/>
        <v>0.97324137931034482</v>
      </c>
      <c r="O21" s="560">
        <f t="shared" si="14"/>
        <v>0.97324137931034482</v>
      </c>
      <c r="P21" s="560">
        <f t="shared" ref="P21:Q21" si="19">P20/P3</f>
        <v>0.97031914893617022</v>
      </c>
      <c r="Q21" s="560">
        <f t="shared" si="19"/>
        <v>0.96280701754385967</v>
      </c>
      <c r="R21" s="560">
        <f t="shared" si="14"/>
        <v>0.96526315789473682</v>
      </c>
    </row>
    <row r="22" spans="1:18" ht="38">
      <c r="A22" s="1090"/>
      <c r="B22" s="479" t="s">
        <v>344</v>
      </c>
      <c r="C22" s="480">
        <f>SUM(D22:F22)</f>
        <v>818634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818634</v>
      </c>
      <c r="G22" s="543">
        <f t="shared" ref="G22:R22" si="20">G9+G14</f>
        <v>67803</v>
      </c>
      <c r="H22" s="561">
        <f t="shared" si="20"/>
        <v>67607</v>
      </c>
      <c r="I22" s="561">
        <f t="shared" si="20"/>
        <v>68546</v>
      </c>
      <c r="J22" s="561">
        <f t="shared" si="20"/>
        <v>68474</v>
      </c>
      <c r="K22" s="561">
        <f t="shared" si="20"/>
        <v>68402</v>
      </c>
      <c r="L22" s="561">
        <f t="shared" si="20"/>
        <v>70140</v>
      </c>
      <c r="M22" s="561">
        <f t="shared" si="20"/>
        <v>71497</v>
      </c>
      <c r="N22" s="561">
        <f t="shared" si="20"/>
        <v>70966</v>
      </c>
      <c r="O22" s="561">
        <f t="shared" si="20"/>
        <v>71893</v>
      </c>
      <c r="P22" s="561">
        <f t="shared" si="20"/>
        <v>64196</v>
      </c>
      <c r="Q22" s="561">
        <f t="shared" si="20"/>
        <v>65579</v>
      </c>
      <c r="R22" s="561">
        <f t="shared" si="20"/>
        <v>63531</v>
      </c>
    </row>
    <row r="23" spans="1:18" s="459" customFormat="1" ht="38">
      <c r="A23" s="1090"/>
      <c r="B23" s="485" t="s">
        <v>345</v>
      </c>
      <c r="C23" s="486">
        <f t="shared" ref="C23:R23" si="21">C22/C5</f>
        <v>35.53098958333333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35.53098958333333</v>
      </c>
      <c r="G23" s="546">
        <f t="shared" si="21"/>
        <v>35.314062499999999</v>
      </c>
      <c r="H23" s="549">
        <f t="shared" ref="H23" si="23">H22/H5</f>
        <v>35.211979166666666</v>
      </c>
      <c r="I23" s="549">
        <f t="shared" si="21"/>
        <v>35.701041666666669</v>
      </c>
      <c r="J23" s="549">
        <f t="shared" ref="J23:K23" si="24">J22/J5</f>
        <v>35.663541666666667</v>
      </c>
      <c r="K23" s="549">
        <f t="shared" si="24"/>
        <v>35.626041666666666</v>
      </c>
      <c r="L23" s="549">
        <f t="shared" si="21"/>
        <v>36.53125</v>
      </c>
      <c r="M23" s="549">
        <f t="shared" ref="M23:N23" si="25">M22/M5</f>
        <v>37.23802083333333</v>
      </c>
      <c r="N23" s="549">
        <f t="shared" si="25"/>
        <v>36.961458333333333</v>
      </c>
      <c r="O23" s="549">
        <f t="shared" si="21"/>
        <v>37.444270833333334</v>
      </c>
      <c r="P23" s="549">
        <f t="shared" ref="P23:Q23" si="26">P22/P5</f>
        <v>33.435416666666669</v>
      </c>
      <c r="Q23" s="549">
        <f t="shared" si="26"/>
        <v>34.155729166666667</v>
      </c>
      <c r="R23" s="549">
        <f t="shared" si="21"/>
        <v>33.089062499999997</v>
      </c>
    </row>
    <row r="24" spans="1:18" ht="25.5">
      <c r="A24" s="1090"/>
      <c r="B24" s="479" t="s">
        <v>346</v>
      </c>
      <c r="C24" s="486">
        <f t="shared" ref="C24:E24" si="27">C22/C20</f>
        <v>2.4563465987343709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2.4563465987343709</v>
      </c>
      <c r="G24" s="546">
        <f>G22/G20</f>
        <v>2.4859028414298807</v>
      </c>
      <c r="H24" s="549">
        <f t="shared" ref="H24" si="29">H22/H20</f>
        <v>2.4463381097119701</v>
      </c>
      <c r="I24" s="549">
        <f t="shared" ref="I24:J24" si="30">I22/I20</f>
        <v>2.4286422902494329</v>
      </c>
      <c r="J24" s="549">
        <f t="shared" si="30"/>
        <v>2.4436672495628278</v>
      </c>
      <c r="K24" s="549">
        <f t="shared" ref="K24:L24" si="31">K22/K20</f>
        <v>2.5236865407319953</v>
      </c>
      <c r="L24" s="549">
        <f t="shared" si="31"/>
        <v>2.4993764030930405</v>
      </c>
      <c r="M24" s="549">
        <f t="shared" ref="M24:N24" si="32">M22/M20</f>
        <v>2.536343963957572</v>
      </c>
      <c r="N24" s="549">
        <f t="shared" si="32"/>
        <v>2.5143849206349205</v>
      </c>
      <c r="O24" s="549">
        <f t="shared" ref="O24:P24" si="33">O22/O20</f>
        <v>2.5472293083900226</v>
      </c>
      <c r="P24" s="549">
        <f t="shared" si="33"/>
        <v>2.346087782772357</v>
      </c>
      <c r="Q24" s="549">
        <f t="shared" ref="Q24:R24" si="34">Q22/Q20</f>
        <v>2.3899052478134113</v>
      </c>
      <c r="R24" s="549">
        <f t="shared" si="34"/>
        <v>2.3093784078516904</v>
      </c>
    </row>
    <row r="25" spans="1:18" ht="25.5">
      <c r="A25" s="1090"/>
      <c r="B25" s="479" t="s">
        <v>347</v>
      </c>
      <c r="C25" s="480">
        <f>SUM(D25:F25)</f>
        <v>1205090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1205090</v>
      </c>
      <c r="G25" s="543">
        <v>100970</v>
      </c>
      <c r="H25" s="561">
        <v>101040</v>
      </c>
      <c r="I25" s="561">
        <v>101960</v>
      </c>
      <c r="J25" s="561">
        <v>102710</v>
      </c>
      <c r="K25" s="561">
        <v>100760</v>
      </c>
      <c r="L25" s="561">
        <v>102970</v>
      </c>
      <c r="M25" s="561">
        <v>104040</v>
      </c>
      <c r="N25" s="561">
        <v>102790</v>
      </c>
      <c r="O25" s="561">
        <v>104750</v>
      </c>
      <c r="P25" s="561">
        <v>93890</v>
      </c>
      <c r="Q25" s="561">
        <v>94800</v>
      </c>
      <c r="R25" s="561">
        <v>94410</v>
      </c>
    </row>
    <row r="26" spans="1:18" s="463" customFormat="1" ht="20.25" customHeight="1">
      <c r="A26" s="1090"/>
      <c r="B26" s="488" t="s">
        <v>348</v>
      </c>
      <c r="C26" s="486">
        <f t="shared" ref="C26:E26" si="35">C25/C22</f>
        <v>1.4720742114302607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1.4720742114302607</v>
      </c>
      <c r="G26" s="546">
        <f>G25/G22</f>
        <v>1.4891671459964899</v>
      </c>
      <c r="H26" s="549">
        <f t="shared" ref="H26" si="37">H25/H22</f>
        <v>1.4945197982457439</v>
      </c>
      <c r="I26" s="549">
        <f t="shared" ref="I26:J26" si="38">I25/I22</f>
        <v>1.4874682694832666</v>
      </c>
      <c r="J26" s="549">
        <f t="shared" si="38"/>
        <v>1.4999853959166982</v>
      </c>
      <c r="K26" s="549">
        <f t="shared" ref="K26:L26" si="39">K25/K22</f>
        <v>1.4730563433817725</v>
      </c>
      <c r="L26" s="549">
        <f t="shared" si="39"/>
        <v>1.4680638722554891</v>
      </c>
      <c r="M26" s="549">
        <f t="shared" ref="M26:N26" si="40">M25/M22</f>
        <v>1.4551659510189239</v>
      </c>
      <c r="N26" s="549">
        <f t="shared" si="40"/>
        <v>1.4484400980751346</v>
      </c>
      <c r="O26" s="549">
        <f t="shared" ref="O26:P26" si="41">O25/O22</f>
        <v>1.4570264142545171</v>
      </c>
      <c r="P26" s="549">
        <f t="shared" si="41"/>
        <v>1.462552183936694</v>
      </c>
      <c r="Q26" s="549">
        <f t="shared" ref="Q26:R26" si="42">Q25/Q22</f>
        <v>1.4455847146190091</v>
      </c>
      <c r="R26" s="549">
        <f t="shared" si="42"/>
        <v>1.4860461821787789</v>
      </c>
    </row>
    <row r="27" spans="1:18" s="463" customFormat="1" ht="20.25" customHeight="1">
      <c r="A27" s="1090"/>
      <c r="B27" s="1076" t="s">
        <v>750</v>
      </c>
      <c r="C27" s="1074">
        <f>C26+(2.45-C24)*10*0.025</f>
        <v>1.4704875617466682</v>
      </c>
      <c r="D27" s="1074" t="e">
        <f t="shared" ref="D27:R27" si="43">D26+(2.45-D24)*10*0.025</f>
        <v>#DIV/0!</v>
      </c>
      <c r="E27" s="1074" t="e">
        <f t="shared" si="43"/>
        <v>#DIV/0!</v>
      </c>
      <c r="F27" s="1074">
        <f>F26+(2.45-F24)*10*0.025</f>
        <v>1.4704875617466682</v>
      </c>
      <c r="G27" s="1074">
        <f t="shared" si="43"/>
        <v>1.4801914356390198</v>
      </c>
      <c r="H27" s="1074">
        <f t="shared" si="43"/>
        <v>1.4954352708177514</v>
      </c>
      <c r="I27" s="1074">
        <f t="shared" si="43"/>
        <v>1.4928076969209085</v>
      </c>
      <c r="J27" s="1074">
        <f t="shared" si="43"/>
        <v>1.5015685835259913</v>
      </c>
      <c r="K27" s="1074">
        <f t="shared" si="43"/>
        <v>1.4546347081987738</v>
      </c>
      <c r="L27" s="1074">
        <f t="shared" si="43"/>
        <v>1.455719771482229</v>
      </c>
      <c r="M27" s="1074">
        <f t="shared" si="43"/>
        <v>1.4335799600295309</v>
      </c>
      <c r="N27" s="1074">
        <f t="shared" si="43"/>
        <v>1.4323438679164044</v>
      </c>
      <c r="O27" s="1074">
        <f t="shared" si="43"/>
        <v>1.4327190871570115</v>
      </c>
      <c r="P27" s="1074">
        <f t="shared" si="43"/>
        <v>1.4885302382436048</v>
      </c>
      <c r="Q27" s="1074">
        <f t="shared" si="43"/>
        <v>1.4606084026656563</v>
      </c>
      <c r="R27" s="1074">
        <f t="shared" si="43"/>
        <v>1.5212015802158563</v>
      </c>
    </row>
    <row r="28" spans="1:18" s="463" customFormat="1" ht="20.25" customHeight="1" thickBot="1">
      <c r="A28" s="1091"/>
      <c r="B28" s="489" t="s">
        <v>349</v>
      </c>
      <c r="C28" s="490">
        <f t="shared" ref="C28:E28" si="44">C21*C24/C18/C26*10000</f>
        <v>444.30413022485607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444.30413022485607</v>
      </c>
      <c r="G28" s="547">
        <f>G21*G24/G18/G26*10000</f>
        <v>434.82780197020605</v>
      </c>
      <c r="H28" s="562">
        <f t="shared" ref="H28" si="46">H21*H24/H18/H26*10000</f>
        <v>432.01799073987331</v>
      </c>
      <c r="I28" s="562">
        <f t="shared" ref="I28:J28" si="47">I21*I24/I18/I26*10000</f>
        <v>430.95789339017904</v>
      </c>
      <c r="J28" s="562">
        <f t="shared" si="47"/>
        <v>428.39506176900295</v>
      </c>
      <c r="K28" s="562">
        <f t="shared" ref="K28:L28" si="48">K21*K24/K18/K26*10000</f>
        <v>446.62332207701985</v>
      </c>
      <c r="L28" s="562">
        <f t="shared" si="48"/>
        <v>456.06350496774991</v>
      </c>
      <c r="M28" s="562">
        <f t="shared" ref="M28:N28" si="49">M21*M24/M18/M26*10000</f>
        <v>470.62478631487153</v>
      </c>
      <c r="N28" s="562">
        <f t="shared" si="49"/>
        <v>469.29863289323657</v>
      </c>
      <c r="O28" s="562">
        <f t="shared" ref="O28:P28" si="50">O21*O24/O18/O26*10000</f>
        <v>472.62716822575186</v>
      </c>
      <c r="P28" s="562">
        <f t="shared" si="50"/>
        <v>432.35948275739065</v>
      </c>
      <c r="Q28" s="562">
        <f t="shared" ref="Q28:R28" si="51">Q21*Q24/Q18/Q26*10000</f>
        <v>442.15432931543586</v>
      </c>
      <c r="R28" s="562">
        <f t="shared" si="51"/>
        <v>416.68323215092067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089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090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090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090"/>
      <c r="B33" s="488" t="s">
        <v>354</v>
      </c>
      <c r="C33" s="499">
        <f t="shared" ref="C33:R33" si="54">C25*$B$65/1000</f>
        <v>4356400.3499999996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4356400.3499999996</v>
      </c>
      <c r="G33" s="555">
        <f t="shared" si="54"/>
        <v>365006.55</v>
      </c>
      <c r="H33" s="555">
        <f t="shared" ref="H33" si="56">H25*$B$65/1000</f>
        <v>365259.6</v>
      </c>
      <c r="I33" s="555">
        <f t="shared" si="54"/>
        <v>368585.4</v>
      </c>
      <c r="J33" s="555">
        <f t="shared" ref="J33:K33" si="57">J25*$B$65/1000</f>
        <v>371296.65</v>
      </c>
      <c r="K33" s="555">
        <f t="shared" si="57"/>
        <v>364247.4</v>
      </c>
      <c r="L33" s="555">
        <f t="shared" si="54"/>
        <v>372236.55</v>
      </c>
      <c r="M33" s="555">
        <f t="shared" ref="M33:N33" si="58">M25*$B$65/1000</f>
        <v>376104.6</v>
      </c>
      <c r="N33" s="555">
        <f t="shared" si="58"/>
        <v>371585.85</v>
      </c>
      <c r="O33" s="555">
        <f t="shared" si="54"/>
        <v>378671.25</v>
      </c>
      <c r="P33" s="555">
        <f t="shared" ref="P33:Q33" si="59">P25*$B$65/1000</f>
        <v>339412.35</v>
      </c>
      <c r="Q33" s="555">
        <f t="shared" si="59"/>
        <v>342702</v>
      </c>
      <c r="R33" s="555">
        <f t="shared" si="54"/>
        <v>341292.15</v>
      </c>
    </row>
    <row r="34" spans="1:18" s="463" customFormat="1" ht="22.5" hidden="1" customHeight="1">
      <c r="A34" s="1090"/>
      <c r="B34" s="502" t="s">
        <v>355</v>
      </c>
      <c r="C34" s="499">
        <f t="shared" ca="1" si="52"/>
        <v>23322.880000000001</v>
      </c>
      <c r="D34" s="500">
        <f t="shared" ref="D34:D40" ca="1" si="60">SUMPRODUCT(($G$4:$R$4="M")*G34:R34)</f>
        <v>0</v>
      </c>
      <c r="E34" s="500">
        <f t="shared" ref="E34:E40" ca="1" si="61">SUMPRODUCT(($G$4:$R$4="F")*G34:R34)</f>
        <v>0</v>
      </c>
      <c r="F34" s="501">
        <f t="shared" ca="1" si="53"/>
        <v>23322.880000000001</v>
      </c>
      <c r="G34" s="555">
        <f ca="1">日报!J9*出栏数据!$B$66</f>
        <v>7669.92</v>
      </c>
      <c r="H34" s="555">
        <f ca="1">日报!AA9*出栏数据!$B$66</f>
        <v>8013.4400000000005</v>
      </c>
      <c r="I34" s="555">
        <f ca="1">日报!AR9*出栏数据!$B$66</f>
        <v>7639.52</v>
      </c>
      <c r="J34" s="555">
        <f ca="1">日报!BI9*出栏数据!$B$66</f>
        <v>2948.8</v>
      </c>
      <c r="K34" s="555">
        <f ca="1">日报!BZ9*出栏数据!$B$66</f>
        <v>7514.88</v>
      </c>
      <c r="L34" s="555">
        <f ca="1">日报!CQ9*出栏数据!$B$66</f>
        <v>7055.84</v>
      </c>
      <c r="M34" s="555">
        <f ca="1">日报!DH9*出栏数据!$B$66</f>
        <v>7055.84</v>
      </c>
      <c r="N34" s="555">
        <f ca="1">日报!DY9*出栏数据!$B$66</f>
        <v>6946.4</v>
      </c>
      <c r="O34" s="555">
        <f ca="1">日报!EP9*出栏数据!$B$66</f>
        <v>5070.72</v>
      </c>
      <c r="P34" s="555">
        <f ca="1">日报!FG9*出栏数据!$B$66</f>
        <v>7280.8</v>
      </c>
      <c r="Q34" s="555">
        <f ca="1">日报!FX9*出栏数据!$B$66</f>
        <v>7131.84</v>
      </c>
      <c r="R34" s="555">
        <f ca="1">日报!GO9*出栏数据!$B$66</f>
        <v>7113.6</v>
      </c>
    </row>
    <row r="35" spans="1:18" s="463" customFormat="1" ht="22.5" hidden="1" customHeight="1">
      <c r="A35" s="1090"/>
      <c r="B35" s="488" t="s">
        <v>356</v>
      </c>
      <c r="C35" s="499">
        <f t="shared" ca="1" si="52"/>
        <v>1014.0899999999999</v>
      </c>
      <c r="D35" s="500">
        <f t="shared" ca="1" si="60"/>
        <v>0</v>
      </c>
      <c r="E35" s="500">
        <f t="shared" ca="1" si="61"/>
        <v>0</v>
      </c>
      <c r="F35" s="501">
        <f t="shared" ca="1" si="53"/>
        <v>1014.0899999999999</v>
      </c>
      <c r="G35" s="555">
        <f ca="1">日报!I9*出栏数据!$B$67</f>
        <v>338.03</v>
      </c>
      <c r="H35" s="555">
        <f ca="1">日报!Z9*出栏数据!$B$67</f>
        <v>338.03</v>
      </c>
      <c r="I35" s="555">
        <f ca="1">日报!AQ9*出栏数据!$B$67</f>
        <v>338.03</v>
      </c>
      <c r="J35" s="555">
        <f ca="1">日报!BH9*出栏数据!$B$67</f>
        <v>338.03</v>
      </c>
      <c r="K35" s="555">
        <f ca="1">日报!BY9*出栏数据!$B$67</f>
        <v>1878.9199999999998</v>
      </c>
      <c r="L35" s="555">
        <f ca="1">日报!CP9*出栏数据!$B$67</f>
        <v>338.03</v>
      </c>
      <c r="M35" s="555">
        <f ca="1">日报!DG9*出栏数据!$B$67</f>
        <v>338.03</v>
      </c>
      <c r="N35" s="555">
        <f ca="1">日报!DX9*出栏数据!$B$67</f>
        <v>338.03</v>
      </c>
      <c r="O35" s="555">
        <f ca="1">日报!EO9*出栏数据!$B$67</f>
        <v>355.59</v>
      </c>
      <c r="P35" s="555">
        <f ca="1">日报!FF9*出栏数据!$B$67</f>
        <v>144.86999999999998</v>
      </c>
      <c r="Q35" s="555">
        <f ca="1">日报!FW9*出栏数据!$B$67</f>
        <v>144.86999999999998</v>
      </c>
      <c r="R35" s="555">
        <f ca="1">日报!GN9*出栏数据!$B$67</f>
        <v>144.86999999999998</v>
      </c>
    </row>
    <row r="36" spans="1:18" s="463" customFormat="1" ht="22.5" hidden="1" customHeight="1">
      <c r="A36" s="1090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090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090"/>
      <c r="B38" s="502" t="s">
        <v>359</v>
      </c>
      <c r="C38" s="499">
        <f t="shared" si="52"/>
        <v>102600</v>
      </c>
      <c r="D38" s="500">
        <f t="shared" si="60"/>
        <v>0</v>
      </c>
      <c r="E38" s="500">
        <f t="shared" si="61"/>
        <v>0</v>
      </c>
      <c r="F38" s="501">
        <f t="shared" si="53"/>
        <v>102600</v>
      </c>
      <c r="G38" s="555">
        <f t="shared" ref="G38:R38" si="62">G3*G54</f>
        <v>33960</v>
      </c>
      <c r="H38" s="555">
        <f t="shared" si="62"/>
        <v>33960</v>
      </c>
      <c r="I38" s="555">
        <f t="shared" si="62"/>
        <v>34680</v>
      </c>
      <c r="J38" s="555">
        <f t="shared" si="62"/>
        <v>34560</v>
      </c>
      <c r="K38" s="555">
        <f t="shared" si="62"/>
        <v>33720</v>
      </c>
      <c r="L38" s="555">
        <f t="shared" si="62"/>
        <v>34920</v>
      </c>
      <c r="M38" s="555">
        <f t="shared" si="62"/>
        <v>34800</v>
      </c>
      <c r="N38" s="555">
        <f t="shared" si="62"/>
        <v>34800</v>
      </c>
      <c r="O38" s="555">
        <f t="shared" si="62"/>
        <v>34800</v>
      </c>
      <c r="P38" s="555">
        <f t="shared" si="62"/>
        <v>33840</v>
      </c>
      <c r="Q38" s="555">
        <f t="shared" si="62"/>
        <v>34200</v>
      </c>
      <c r="R38" s="555">
        <f t="shared" si="62"/>
        <v>34200</v>
      </c>
    </row>
    <row r="39" spans="1:18" s="463" customFormat="1" ht="22.5" hidden="1" customHeight="1">
      <c r="A39" s="1090"/>
      <c r="B39" s="502" t="s">
        <v>360</v>
      </c>
      <c r="C39" s="499">
        <f t="shared" si="52"/>
        <v>153900</v>
      </c>
      <c r="D39" s="500">
        <f t="shared" si="60"/>
        <v>0</v>
      </c>
      <c r="E39" s="500">
        <f t="shared" si="61"/>
        <v>0</v>
      </c>
      <c r="F39" s="501">
        <f t="shared" si="53"/>
        <v>153900</v>
      </c>
      <c r="G39" s="555">
        <f t="shared" ref="G39:R39" si="63">G3*G55</f>
        <v>50940</v>
      </c>
      <c r="H39" s="555">
        <f t="shared" si="63"/>
        <v>50940</v>
      </c>
      <c r="I39" s="555">
        <f t="shared" si="63"/>
        <v>52020</v>
      </c>
      <c r="J39" s="555">
        <f t="shared" si="63"/>
        <v>51840</v>
      </c>
      <c r="K39" s="555">
        <f t="shared" si="63"/>
        <v>50580</v>
      </c>
      <c r="L39" s="555">
        <f t="shared" si="63"/>
        <v>52380</v>
      </c>
      <c r="M39" s="555">
        <f t="shared" si="63"/>
        <v>52200</v>
      </c>
      <c r="N39" s="555">
        <f t="shared" si="63"/>
        <v>52200</v>
      </c>
      <c r="O39" s="555">
        <f t="shared" si="63"/>
        <v>52200</v>
      </c>
      <c r="P39" s="555">
        <f t="shared" si="63"/>
        <v>50760</v>
      </c>
      <c r="Q39" s="555">
        <f t="shared" si="63"/>
        <v>51300</v>
      </c>
      <c r="R39" s="555">
        <f t="shared" si="63"/>
        <v>51300</v>
      </c>
    </row>
    <row r="40" spans="1:18" s="463" customFormat="1" ht="22.5" hidden="1" customHeight="1">
      <c r="A40" s="1090"/>
      <c r="B40" s="488" t="s">
        <v>361</v>
      </c>
      <c r="C40" s="503">
        <f ca="1">SUM(D40:F40)</f>
        <v>1379688.52</v>
      </c>
      <c r="D40" s="504">
        <f t="shared" ca="1" si="60"/>
        <v>0</v>
      </c>
      <c r="E40" s="504">
        <f t="shared" ca="1" si="61"/>
        <v>0</v>
      </c>
      <c r="F40" s="505">
        <f ca="1">SUM(G40:I40)</f>
        <v>1379688.52</v>
      </c>
      <c r="G40" s="556">
        <f ca="1">SUM(G30:G39)</f>
        <v>457914.5</v>
      </c>
      <c r="H40" s="556">
        <f t="shared" ref="H40" ca="1" si="64">SUM(H30:H39)</f>
        <v>458511.07</v>
      </c>
      <c r="I40" s="556">
        <f t="shared" ref="I40:J40" ca="1" si="65">SUM(I30:I39)</f>
        <v>463262.95000000007</v>
      </c>
      <c r="J40" s="556">
        <f t="shared" ca="1" si="65"/>
        <v>460983.48000000004</v>
      </c>
      <c r="K40" s="556">
        <f t="shared" ref="K40:L40" ca="1" si="66">SUM(K30:K39)</f>
        <v>457941.2</v>
      </c>
      <c r="L40" s="556">
        <f t="shared" ca="1" si="66"/>
        <v>466930.42000000004</v>
      </c>
      <c r="M40" s="556">
        <f t="shared" ref="M40:N40" ca="1" si="67">SUM(M30:M39)</f>
        <v>470498.47000000003</v>
      </c>
      <c r="N40" s="556">
        <f t="shared" ca="1" si="67"/>
        <v>465870.28</v>
      </c>
      <c r="O40" s="556">
        <f t="shared" ref="O40:P40" ca="1" si="68">SUM(O30:O39)</f>
        <v>471097.56</v>
      </c>
      <c r="P40" s="556">
        <f t="shared" ca="1" si="68"/>
        <v>431438.01999999996</v>
      </c>
      <c r="Q40" s="556">
        <f t="shared" ref="Q40:R40" ca="1" si="69">SUM(Q30:Q39)</f>
        <v>435478.71</v>
      </c>
      <c r="R40" s="556">
        <f t="shared" ca="1" si="69"/>
        <v>434050.62</v>
      </c>
    </row>
    <row r="41" spans="1:18" s="463" customFormat="1" ht="22.5" hidden="1" customHeight="1">
      <c r="A41" s="1090"/>
      <c r="B41" s="488" t="s">
        <v>362</v>
      </c>
      <c r="C41" s="506">
        <f t="shared" ref="C41:R41" ca="1" si="70">C40/C22</f>
        <v>1.6853545296188528</v>
      </c>
      <c r="D41" s="507" t="e">
        <f t="shared" ca="1" si="70"/>
        <v>#DIV/0!</v>
      </c>
      <c r="E41" s="507" t="e">
        <f t="shared" ca="1" si="70"/>
        <v>#DIV/0!</v>
      </c>
      <c r="F41" s="508">
        <f t="shared" ref="F41" ca="1" si="71">F40/F22</f>
        <v>1.6853545296188528</v>
      </c>
      <c r="G41" s="557">
        <f t="shared" ca="1" si="70"/>
        <v>6.7536023479787026</v>
      </c>
      <c r="H41" s="557">
        <f t="shared" ref="H41" ca="1" si="72">H40/H22</f>
        <v>6.7820058573816322</v>
      </c>
      <c r="I41" s="557">
        <f t="shared" ca="1" si="70"/>
        <v>6.7584242698333972</v>
      </c>
      <c r="J41" s="557">
        <f t="shared" ref="J41:K41" ca="1" si="73">J40/J22</f>
        <v>6.7322411426234785</v>
      </c>
      <c r="K41" s="557">
        <f t="shared" ca="1" si="73"/>
        <v>6.6948510277477267</v>
      </c>
      <c r="L41" s="557">
        <f t="shared" ca="1" si="70"/>
        <v>6.6571203307670377</v>
      </c>
      <c r="M41" s="557">
        <f t="shared" ref="M41:N41" ca="1" si="74">M40/M22</f>
        <v>6.5806742940263234</v>
      </c>
      <c r="N41" s="557">
        <f t="shared" ca="1" si="74"/>
        <v>6.564696897105657</v>
      </c>
      <c r="O41" s="557">
        <f t="shared" ca="1" si="70"/>
        <v>6.5527597958076589</v>
      </c>
      <c r="P41" s="557">
        <f t="shared" ref="P41:Q41" ca="1" si="75">P40/P22</f>
        <v>6.7206371113465009</v>
      </c>
      <c r="Q41" s="557">
        <f t="shared" ca="1" si="75"/>
        <v>6.6405207459705089</v>
      </c>
      <c r="R41" s="557">
        <f t="shared" ca="1" si="70"/>
        <v>6.8321074750909006</v>
      </c>
    </row>
    <row r="42" spans="1:18" s="463" customFormat="1" ht="22.5" hidden="1" customHeight="1">
      <c r="A42" s="1090"/>
      <c r="B42" s="488" t="s">
        <v>363</v>
      </c>
      <c r="C42" s="503">
        <f>SUM(D42:F42)</f>
        <v>1664280.96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1664280.96</v>
      </c>
      <c r="G42" s="556">
        <f t="shared" ref="G42:R42" si="76">G22*$B$69</f>
        <v>553272.48</v>
      </c>
      <c r="H42" s="556">
        <f t="shared" si="76"/>
        <v>551673.12</v>
      </c>
      <c r="I42" s="556">
        <f t="shared" si="76"/>
        <v>559335.36</v>
      </c>
      <c r="J42" s="556">
        <f t="shared" si="76"/>
        <v>558747.84</v>
      </c>
      <c r="K42" s="556">
        <f t="shared" si="76"/>
        <v>558160.32000000007</v>
      </c>
      <c r="L42" s="556">
        <f t="shared" si="76"/>
        <v>572342.4</v>
      </c>
      <c r="M42" s="556">
        <f t="shared" si="76"/>
        <v>583415.52</v>
      </c>
      <c r="N42" s="556">
        <f t="shared" si="76"/>
        <v>579082.56000000006</v>
      </c>
      <c r="O42" s="556">
        <f t="shared" si="76"/>
        <v>586646.88</v>
      </c>
      <c r="P42" s="556">
        <f t="shared" si="76"/>
        <v>523839.36</v>
      </c>
      <c r="Q42" s="556">
        <f t="shared" si="76"/>
        <v>535124.64</v>
      </c>
      <c r="R42" s="556">
        <f t="shared" si="76"/>
        <v>518412.96</v>
      </c>
    </row>
    <row r="43" spans="1:18" s="463" customFormat="1" ht="22.5" hidden="1" customHeight="1" thickBot="1">
      <c r="A43" s="1091"/>
      <c r="B43" s="489" t="s">
        <v>364</v>
      </c>
      <c r="C43" s="509">
        <f ca="1">SUM(D43:F43)</f>
        <v>284592.43999999989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284592.43999999989</v>
      </c>
      <c r="G43" s="558">
        <f ca="1">G42-G40</f>
        <v>95357.979999999981</v>
      </c>
      <c r="H43" s="558">
        <f t="shared" ref="H43" ca="1" si="77">H42-H40</f>
        <v>93162.049999999988</v>
      </c>
      <c r="I43" s="558">
        <f t="shared" ref="I43:J43" ca="1" si="78">I42-I40</f>
        <v>96072.409999999916</v>
      </c>
      <c r="J43" s="558">
        <f t="shared" ca="1" si="78"/>
        <v>97764.359999999928</v>
      </c>
      <c r="K43" s="558">
        <f t="shared" ref="K43:L43" ca="1" si="79">K42-K40</f>
        <v>100219.12000000005</v>
      </c>
      <c r="L43" s="558">
        <f t="shared" ca="1" si="79"/>
        <v>105411.97999999998</v>
      </c>
      <c r="M43" s="558">
        <f t="shared" ref="M43:N43" ca="1" si="80">M42-M40</f>
        <v>112917.04999999999</v>
      </c>
      <c r="N43" s="558">
        <f t="shared" ca="1" si="80"/>
        <v>113212.28000000003</v>
      </c>
      <c r="O43" s="558">
        <f t="shared" ref="O43:P43" ca="1" si="81">O42-O40</f>
        <v>115549.32</v>
      </c>
      <c r="P43" s="558">
        <f t="shared" ca="1" si="81"/>
        <v>92401.340000000026</v>
      </c>
      <c r="Q43" s="558">
        <f t="shared" ref="Q43:R43" ca="1" si="82">Q42-Q40</f>
        <v>99645.93</v>
      </c>
      <c r="R43" s="558">
        <f t="shared" ca="1" si="82"/>
        <v>84362.340000000026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089" t="s">
        <v>365</v>
      </c>
      <c r="B45" s="495" t="s">
        <v>366</v>
      </c>
      <c r="C45" s="512">
        <f t="shared" ref="C45:E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090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090"/>
      <c r="B47" s="488" t="s">
        <v>368</v>
      </c>
      <c r="C47" s="515">
        <f t="shared" ref="C47:E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090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090"/>
      <c r="B49" s="488" t="s">
        <v>370</v>
      </c>
      <c r="C49" s="486">
        <f t="shared" si="105"/>
        <v>13.071567003627656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13.071567003627656</v>
      </c>
      <c r="G49" s="549">
        <f t="shared" si="105"/>
        <v>13.382458295142071</v>
      </c>
      <c r="H49" s="549">
        <f t="shared" ref="H49" si="112">H33/H$20</f>
        <v>13.2168041684759</v>
      </c>
      <c r="I49" s="549">
        <f t="shared" si="105"/>
        <v>13.059289965986395</v>
      </c>
      <c r="J49" s="549">
        <f t="shared" ref="J49:K49" si="113">J33/J$20</f>
        <v>13.250656650369367</v>
      </c>
      <c r="K49" s="549">
        <f t="shared" si="113"/>
        <v>13.43887987012987</v>
      </c>
      <c r="L49" s="549">
        <f t="shared" si="105"/>
        <v>13.264317784983787</v>
      </c>
      <c r="M49" s="549">
        <f t="shared" ref="M49:N49" si="114">M33/M$20</f>
        <v>13.34224697577069</v>
      </c>
      <c r="N49" s="549">
        <f t="shared" si="114"/>
        <v>13.165598426870748</v>
      </c>
      <c r="O49" s="549">
        <f t="shared" si="105"/>
        <v>13.416640093537415</v>
      </c>
      <c r="P49" s="549">
        <f t="shared" ref="P49:Q49" si="115">P33/P$20</f>
        <v>12.404062054599276</v>
      </c>
      <c r="Q49" s="549">
        <f t="shared" si="115"/>
        <v>12.489139941690961</v>
      </c>
      <c r="R49" s="549">
        <f t="shared" si="105"/>
        <v>12.406112322791714</v>
      </c>
    </row>
    <row r="50" spans="1:18" s="463" customFormat="1" ht="22.5" hidden="1" customHeight="1">
      <c r="A50" s="1090"/>
      <c r="B50" s="488" t="s">
        <v>371</v>
      </c>
      <c r="C50" s="486">
        <f t="shared" ca="1" si="105"/>
        <v>6.9981306616497582E-2</v>
      </c>
      <c r="D50" s="468" t="e">
        <f t="shared" ca="1" si="105"/>
        <v>#DIV/0!</v>
      </c>
      <c r="E50" s="468" t="e">
        <f t="shared" ca="1" si="105"/>
        <v>#DIV/0!</v>
      </c>
      <c r="F50" s="487">
        <f t="shared" ref="F50" ca="1" si="116">F34/F$20</f>
        <v>6.9981306616497582E-2</v>
      </c>
      <c r="G50" s="549">
        <f t="shared" ca="1" si="105"/>
        <v>0.28120696608615947</v>
      </c>
      <c r="H50" s="549">
        <f t="shared" ref="H50" ca="1" si="117">H34/H$20</f>
        <v>0.28996381531335941</v>
      </c>
      <c r="I50" s="549">
        <f t="shared" ca="1" si="105"/>
        <v>0.27067460317460318</v>
      </c>
      <c r="J50" s="549">
        <f t="shared" ref="J50:K50" ca="1" si="118">J34/J$20</f>
        <v>0.10523535919488955</v>
      </c>
      <c r="K50" s="549">
        <f t="shared" ca="1" si="118"/>
        <v>0.27726092089728455</v>
      </c>
      <c r="L50" s="549">
        <f t="shared" ca="1" si="105"/>
        <v>0.25142857142857145</v>
      </c>
      <c r="M50" s="549">
        <f t="shared" ref="M50:N50" ca="1" si="119">M34/M$20</f>
        <v>0.25030472879492</v>
      </c>
      <c r="N50" s="549">
        <f t="shared" ca="1" si="119"/>
        <v>0.24611678004535145</v>
      </c>
      <c r="O50" s="549">
        <f t="shared" ca="1" si="105"/>
        <v>0.17965986394557823</v>
      </c>
      <c r="P50" s="549">
        <f t="shared" ref="P50:Q50" ca="1" si="120">P34/P$20</f>
        <v>0.26608193546029313</v>
      </c>
      <c r="Q50" s="549">
        <f t="shared" ca="1" si="120"/>
        <v>0.25990670553935863</v>
      </c>
      <c r="R50" s="549">
        <f t="shared" ca="1" si="105"/>
        <v>0.25858233369683753</v>
      </c>
    </row>
    <row r="51" spans="1:18" s="463" customFormat="1" ht="22.5" hidden="1" customHeight="1">
      <c r="A51" s="1090"/>
      <c r="B51" s="488" t="s">
        <v>372</v>
      </c>
      <c r="C51" s="486">
        <f t="shared" ca="1" si="105"/>
        <v>3.0428207505558504E-3</v>
      </c>
      <c r="D51" s="468" t="e">
        <f t="shared" ca="1" si="105"/>
        <v>#DIV/0!</v>
      </c>
      <c r="E51" s="468" t="e">
        <f t="shared" ca="1" si="105"/>
        <v>#DIV/0!</v>
      </c>
      <c r="F51" s="487">
        <f t="shared" ref="F51" ca="1" si="121">F35/F$20</f>
        <v>3.0428207505558504E-3</v>
      </c>
      <c r="G51" s="549">
        <f t="shared" ca="1" si="105"/>
        <v>1.239340054995417E-2</v>
      </c>
      <c r="H51" s="549">
        <f t="shared" ref="H51" ca="1" si="122">H35/H$20</f>
        <v>1.2231509625126645E-2</v>
      </c>
      <c r="I51" s="549">
        <f t="shared" ca="1" si="105"/>
        <v>1.1976686507936507E-2</v>
      </c>
      <c r="J51" s="549">
        <f t="shared" ref="J51:K51" ca="1" si="123">J35/J$20</f>
        <v>1.2063452410691979E-2</v>
      </c>
      <c r="K51" s="549">
        <f t="shared" ca="1" si="123"/>
        <v>6.9322609208972846E-2</v>
      </c>
      <c r="L51" s="549">
        <f t="shared" ca="1" si="105"/>
        <v>1.2045397854826639E-2</v>
      </c>
      <c r="M51" s="549">
        <f t="shared" ref="M51:N51" ca="1" si="124">M35/M$20</f>
        <v>1.199155699031537E-2</v>
      </c>
      <c r="N51" s="549">
        <f t="shared" ca="1" si="124"/>
        <v>1.1976686507936507E-2</v>
      </c>
      <c r="O51" s="549">
        <f t="shared" ca="1" si="105"/>
        <v>1.2598852040816325E-2</v>
      </c>
      <c r="P51" s="549">
        <f t="shared" ref="P51:Q51" ca="1" si="125">P35/P$20</f>
        <v>5.2943756167086933E-3</v>
      </c>
      <c r="Q51" s="549">
        <f t="shared" ca="1" si="125"/>
        <v>5.2795189504373169E-3</v>
      </c>
      <c r="R51" s="549">
        <f t="shared" ca="1" si="105"/>
        <v>5.2660850599781893E-3</v>
      </c>
    </row>
    <row r="52" spans="1:18" s="463" customFormat="1" ht="22.5" hidden="1" customHeight="1">
      <c r="A52" s="1090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090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090"/>
      <c r="B54" s="518" t="s">
        <v>375</v>
      </c>
      <c r="C54" s="519">
        <v>1.2</v>
      </c>
      <c r="D54" s="520">
        <f>C54</f>
        <v>1.2</v>
      </c>
      <c r="E54" s="520">
        <f t="shared" ref="E54:E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090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091"/>
      <c r="B56" s="489" t="s">
        <v>377</v>
      </c>
      <c r="C56" s="522">
        <f t="shared" ref="C56:E56" ca="1" si="139">SUM(C47:C55)</f>
        <v>16.144591130994709</v>
      </c>
      <c r="D56" s="523" t="e">
        <f t="shared" si="139"/>
        <v>#DIV/0!</v>
      </c>
      <c r="E56" s="523" t="e">
        <f t="shared" si="139"/>
        <v>#DIV/0!</v>
      </c>
      <c r="F56" s="524">
        <f t="shared" ref="F56" ca="1" si="140">SUM(F47:F55)</f>
        <v>16.144591130994709</v>
      </c>
      <c r="G56" s="552">
        <f ca="1">SUM(G47:G55)</f>
        <v>16.676058661778182</v>
      </c>
      <c r="H56" s="552">
        <f t="shared" ref="H56" ca="1" si="141">SUM(H47:H55)</f>
        <v>16.518999493414384</v>
      </c>
      <c r="I56" s="552">
        <f t="shared" ref="I56:J56" ca="1" si="142">SUM(I47:I55)</f>
        <v>16.341941255668935</v>
      </c>
      <c r="J56" s="552">
        <f t="shared" ca="1" si="142"/>
        <v>16.367955461974947</v>
      </c>
      <c r="K56" s="552">
        <f t="shared" ref="K56:L56" ca="1" si="143">SUM(K47:K55)</f>
        <v>16.785463400236125</v>
      </c>
      <c r="L56" s="552">
        <f t="shared" ca="1" si="143"/>
        <v>16.527791754267184</v>
      </c>
      <c r="M56" s="552">
        <f t="shared" ref="M56:N56" ca="1" si="144">SUM(M47:M55)</f>
        <v>16.604543261555925</v>
      </c>
      <c r="N56" s="552">
        <f t="shared" ca="1" si="144"/>
        <v>16.423691893424035</v>
      </c>
      <c r="O56" s="552">
        <f t="shared" ref="O56:P56" ca="1" si="145">SUM(O47:O55)</f>
        <v>16.608898809523811</v>
      </c>
      <c r="P56" s="552">
        <f t="shared" ca="1" si="145"/>
        <v>15.675438365676278</v>
      </c>
      <c r="Q56" s="552">
        <f t="shared" ref="Q56:R56" ca="1" si="146">SUM(Q47:Q55)</f>
        <v>15.754326166180759</v>
      </c>
      <c r="R56" s="552">
        <f t="shared" ca="1" si="146"/>
        <v>15.669960741548529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752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753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754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755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756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757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758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3800</v>
      </c>
    </row>
    <row r="72" spans="1:18" ht="25">
      <c r="B72" s="1077" t="s">
        <v>759</v>
      </c>
      <c r="C72" s="1078">
        <f>C71/C22*1000</f>
        <v>4.64187903263241</v>
      </c>
    </row>
  </sheetData>
  <sheetProtection algorithmName="SHA-512" hashValue="/cmviW8P9GUzFAdMwCeCvwWk8DxfFRPnr2jO/gDhQNmR0Ds3/2uhTusQSaTfj8uIHKi5NrxrQ83WGW5y5/H0WQ==" saltValue="ZKN72L0QZO3qZelwctJ6fQ==" spinCount="100000" sheet="1" objects="1" scenarios="1"/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8BC1A-E17A-4402-9203-AD6D570B9C35}">
  <dimension ref="A1:HE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EV54" sqref="EV54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2" t="s">
        <v>110</v>
      </c>
      <c r="N1" s="1092"/>
      <c r="O1" s="1092"/>
      <c r="P1" s="1092"/>
      <c r="Q1" s="1092"/>
      <c r="R1" s="1092"/>
      <c r="S1" s="1092"/>
      <c r="T1" s="1092"/>
      <c r="U1" s="314"/>
      <c r="V1" s="314"/>
      <c r="W1" s="314"/>
      <c r="X1" s="314"/>
      <c r="Y1" s="314"/>
      <c r="Z1" s="314"/>
      <c r="AA1" s="314"/>
      <c r="AB1" s="314"/>
      <c r="AC1" s="314"/>
      <c r="AD1" s="1092" t="s">
        <v>110</v>
      </c>
      <c r="AE1" s="1092"/>
      <c r="AF1" s="1092"/>
      <c r="AG1" s="1092"/>
      <c r="AH1" s="1092"/>
      <c r="AI1" s="1092"/>
      <c r="AJ1" s="1092"/>
      <c r="AK1" s="1092"/>
      <c r="AL1" s="314"/>
      <c r="AM1" s="314"/>
      <c r="AN1" s="314"/>
      <c r="AO1" s="314"/>
      <c r="AP1" s="314"/>
      <c r="AQ1" s="314"/>
      <c r="AR1" s="314"/>
      <c r="AS1" s="314"/>
      <c r="AT1" s="314"/>
      <c r="AU1" s="1092" t="s">
        <v>110</v>
      </c>
      <c r="AV1" s="1092"/>
      <c r="AW1" s="1092"/>
      <c r="AX1" s="1092"/>
      <c r="AY1" s="1092"/>
      <c r="AZ1" s="1092"/>
      <c r="BA1" s="1092"/>
      <c r="BB1" s="1092"/>
      <c r="BC1" s="314"/>
      <c r="BD1" s="314"/>
      <c r="BE1" s="314"/>
      <c r="BF1" s="314"/>
      <c r="BG1" s="314"/>
      <c r="BH1" s="314"/>
      <c r="BI1" s="314"/>
      <c r="BJ1" s="314"/>
      <c r="BK1" s="314"/>
      <c r="BL1" s="1092" t="s">
        <v>110</v>
      </c>
      <c r="BM1" s="1092"/>
      <c r="BN1" s="1092"/>
      <c r="BO1" s="1092"/>
      <c r="BP1" s="1092"/>
      <c r="BQ1" s="1092"/>
      <c r="BR1" s="1092"/>
      <c r="BS1" s="1092"/>
      <c r="BT1" s="314"/>
      <c r="BU1" s="314"/>
      <c r="BV1" s="314"/>
      <c r="BW1" s="314"/>
      <c r="BX1" s="314"/>
      <c r="BY1" s="314"/>
      <c r="BZ1" s="314"/>
      <c r="CA1" s="314"/>
      <c r="CB1" s="314"/>
      <c r="CC1" s="1092" t="s">
        <v>110</v>
      </c>
      <c r="CD1" s="1092"/>
      <c r="CE1" s="1092"/>
      <c r="CF1" s="1092"/>
      <c r="CG1" s="1092"/>
      <c r="CH1" s="1092"/>
      <c r="CI1" s="1092"/>
      <c r="CJ1" s="1092"/>
      <c r="CK1" s="314"/>
      <c r="CL1" s="314"/>
      <c r="CM1" s="314"/>
      <c r="CN1" s="314"/>
      <c r="CO1" s="314"/>
      <c r="CP1" s="314"/>
      <c r="CQ1" s="314"/>
      <c r="CR1" s="314"/>
      <c r="CS1" s="314"/>
      <c r="CT1" s="1092" t="s">
        <v>110</v>
      </c>
      <c r="CU1" s="1092"/>
      <c r="CV1" s="1092"/>
      <c r="CW1" s="1092"/>
      <c r="CX1" s="1092"/>
      <c r="CY1" s="1092"/>
      <c r="CZ1" s="1092"/>
      <c r="DA1" s="1092"/>
      <c r="DB1" s="314"/>
      <c r="DC1" s="314"/>
      <c r="DD1" s="314"/>
      <c r="DE1" s="314"/>
      <c r="DF1" s="314"/>
      <c r="DG1" s="314"/>
      <c r="DH1" s="314"/>
      <c r="DI1" s="314"/>
      <c r="DJ1" s="314"/>
      <c r="DK1" s="1092" t="s">
        <v>110</v>
      </c>
      <c r="DL1" s="1092"/>
      <c r="DM1" s="1092"/>
      <c r="DN1" s="1092"/>
      <c r="DO1" s="1092"/>
      <c r="DP1" s="1092"/>
      <c r="DQ1" s="1092"/>
      <c r="DR1" s="1092"/>
      <c r="DS1" s="314"/>
      <c r="DT1" s="314"/>
      <c r="DU1" s="314"/>
      <c r="DV1" s="314"/>
      <c r="DW1" s="314"/>
      <c r="DX1" s="314"/>
      <c r="DY1" s="314"/>
      <c r="DZ1" s="314"/>
      <c r="EA1" s="314"/>
      <c r="EB1" s="1092" t="s">
        <v>110</v>
      </c>
      <c r="EC1" s="1092"/>
      <c r="ED1" s="1092"/>
      <c r="EE1" s="1092"/>
      <c r="EF1" s="1092"/>
      <c r="EG1" s="1092"/>
      <c r="EH1" s="1092"/>
      <c r="EI1" s="1092"/>
      <c r="EJ1" s="314"/>
      <c r="EK1" s="314"/>
      <c r="EL1" s="314"/>
      <c r="EM1" s="314"/>
      <c r="EN1" s="314"/>
      <c r="EO1" s="314"/>
      <c r="EP1" s="314"/>
      <c r="EQ1" s="314"/>
      <c r="ER1" s="314"/>
      <c r="ES1" s="1092" t="s">
        <v>110</v>
      </c>
      <c r="ET1" s="1092"/>
      <c r="EU1" s="1092"/>
      <c r="EV1" s="1092"/>
      <c r="EW1" s="1092"/>
      <c r="EX1" s="1092"/>
      <c r="EY1" s="1092"/>
      <c r="EZ1" s="1092"/>
      <c r="FA1" s="314"/>
      <c r="FB1" s="314"/>
      <c r="FC1" s="314"/>
      <c r="FD1" s="314"/>
      <c r="FE1" s="314"/>
      <c r="FF1" s="314"/>
      <c r="FG1" s="314"/>
      <c r="FH1" s="314"/>
      <c r="FI1" s="314"/>
      <c r="FJ1" s="1092" t="s">
        <v>110</v>
      </c>
      <c r="FK1" s="1092"/>
      <c r="FL1" s="1092"/>
      <c r="FM1" s="1092"/>
      <c r="FN1" s="1092"/>
      <c r="FO1" s="1092"/>
      <c r="FP1" s="1092"/>
      <c r="FQ1" s="1092"/>
      <c r="FR1" s="314"/>
      <c r="FS1" s="314"/>
      <c r="FT1" s="314"/>
      <c r="FU1" s="314"/>
      <c r="FV1" s="314"/>
      <c r="FW1" s="314"/>
      <c r="FX1" s="314"/>
      <c r="FY1" s="314"/>
      <c r="FZ1" s="314"/>
      <c r="GA1" s="1092" t="s">
        <v>110</v>
      </c>
      <c r="GB1" s="1092"/>
      <c r="GC1" s="1092"/>
      <c r="GD1" s="1092"/>
      <c r="GE1" s="1092"/>
      <c r="GF1" s="1092"/>
      <c r="GG1" s="1092"/>
      <c r="GH1" s="1092"/>
      <c r="GI1" s="314"/>
      <c r="GJ1" s="314"/>
      <c r="GK1" s="314"/>
      <c r="GL1" s="314"/>
      <c r="GM1" s="314"/>
      <c r="GN1" s="314"/>
      <c r="GO1" s="314"/>
      <c r="GP1" s="314"/>
      <c r="GQ1" s="314"/>
      <c r="GR1" s="1092" t="s">
        <v>110</v>
      </c>
      <c r="GS1" s="1092"/>
      <c r="GT1" s="1092"/>
      <c r="GU1" s="1092"/>
      <c r="GV1" s="1092"/>
      <c r="GW1" s="1092"/>
      <c r="GX1" s="1092"/>
      <c r="GY1" s="1092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6" t="s">
        <v>640</v>
      </c>
      <c r="HA2" s="1117"/>
      <c r="HB2" s="1117"/>
      <c r="HC2" s="1117"/>
      <c r="HD2" s="1117"/>
      <c r="HE2" s="1117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45500</v>
      </c>
      <c r="K3" s="147"/>
      <c r="L3" s="1093" t="s">
        <v>113</v>
      </c>
      <c r="M3" s="1093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45500</v>
      </c>
      <c r="AB3" s="147"/>
      <c r="AC3" s="1093" t="s">
        <v>113</v>
      </c>
      <c r="AD3" s="1093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45500</v>
      </c>
      <c r="AS3" s="147"/>
      <c r="AT3" s="1093" t="s">
        <v>113</v>
      </c>
      <c r="AU3" s="1093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45500</v>
      </c>
      <c r="BJ3" s="147"/>
      <c r="BK3" s="1093" t="s">
        <v>113</v>
      </c>
      <c r="BL3" s="1093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45499</v>
      </c>
      <c r="CA3" s="147"/>
      <c r="CB3" s="1093" t="s">
        <v>113</v>
      </c>
      <c r="CC3" s="1093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614</v>
      </c>
      <c r="CO3" s="404"/>
      <c r="CP3" s="382" t="s">
        <v>219</v>
      </c>
      <c r="CQ3" s="147">
        <v>45500</v>
      </c>
      <c r="CR3" s="147"/>
      <c r="CS3" s="1093" t="s">
        <v>113</v>
      </c>
      <c r="CT3" s="1093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615</v>
      </c>
      <c r="DF3" s="404"/>
      <c r="DG3" s="382" t="s">
        <v>219</v>
      </c>
      <c r="DH3" s="147">
        <v>45500</v>
      </c>
      <c r="DI3" s="147"/>
      <c r="DJ3" s="1093" t="s">
        <v>113</v>
      </c>
      <c r="DK3" s="1093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616</v>
      </c>
      <c r="DW3" s="404"/>
      <c r="DX3" s="382" t="s">
        <v>219</v>
      </c>
      <c r="DY3" s="147">
        <v>45500</v>
      </c>
      <c r="DZ3" s="147"/>
      <c r="EA3" s="1093" t="s">
        <v>113</v>
      </c>
      <c r="EB3" s="1093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617</v>
      </c>
      <c r="EN3" s="404"/>
      <c r="EO3" s="382" t="s">
        <v>219</v>
      </c>
      <c r="EP3" s="147">
        <v>45500</v>
      </c>
      <c r="EQ3" s="147"/>
      <c r="ER3" s="1093" t="s">
        <v>113</v>
      </c>
      <c r="ES3" s="1093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618</v>
      </c>
      <c r="FE3" s="404"/>
      <c r="FF3" s="382" t="s">
        <v>219</v>
      </c>
      <c r="FG3" s="147">
        <v>45501</v>
      </c>
      <c r="FH3" s="147"/>
      <c r="FI3" s="1093" t="s">
        <v>113</v>
      </c>
      <c r="FJ3" s="1093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619</v>
      </c>
      <c r="FV3" s="404"/>
      <c r="FW3" s="382" t="s">
        <v>219</v>
      </c>
      <c r="FX3" s="147">
        <v>45501</v>
      </c>
      <c r="FY3" s="147"/>
      <c r="FZ3" s="1093" t="s">
        <v>113</v>
      </c>
      <c r="GA3" s="1093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45501</v>
      </c>
      <c r="GP3" s="147"/>
      <c r="GQ3" s="1093" t="s">
        <v>113</v>
      </c>
      <c r="GR3" s="1093"/>
      <c r="GS3" s="582" t="s">
        <v>521</v>
      </c>
      <c r="GT3" s="582"/>
      <c r="GU3" s="191"/>
      <c r="GV3" s="191"/>
      <c r="GW3" s="191"/>
      <c r="GX3" s="191"/>
      <c r="GY3" s="383"/>
      <c r="GZ3" s="1116"/>
      <c r="HA3" s="1117"/>
      <c r="HB3" s="1117"/>
      <c r="HC3" s="1117"/>
      <c r="HD3" s="1117"/>
      <c r="HE3" s="1117"/>
    </row>
    <row r="4" spans="1:213" ht="14.5">
      <c r="D4" s="381"/>
      <c r="E4" s="1093" t="s">
        <v>111</v>
      </c>
      <c r="F4" s="1093"/>
      <c r="G4" s="138">
        <v>28300</v>
      </c>
      <c r="H4" s="1093" t="s">
        <v>112</v>
      </c>
      <c r="I4" s="1093"/>
      <c r="J4" s="153">
        <v>14.739583333333334</v>
      </c>
      <c r="K4" s="148"/>
      <c r="L4" s="1094" t="s">
        <v>102</v>
      </c>
      <c r="M4" s="1094"/>
      <c r="N4" s="583" t="s">
        <v>621</v>
      </c>
      <c r="O4" s="583"/>
      <c r="P4" s="192"/>
      <c r="Q4" s="192"/>
      <c r="R4" s="192"/>
      <c r="S4" s="192"/>
      <c r="T4" s="384"/>
      <c r="U4" s="381"/>
      <c r="V4" s="1093" t="s">
        <v>111</v>
      </c>
      <c r="W4" s="1093"/>
      <c r="X4" s="138">
        <v>28300</v>
      </c>
      <c r="Y4" s="1093" t="s">
        <v>112</v>
      </c>
      <c r="Z4" s="1093"/>
      <c r="AA4" s="153">
        <v>14.739583333333334</v>
      </c>
      <c r="AB4" s="148"/>
      <c r="AC4" s="1094" t="s">
        <v>102</v>
      </c>
      <c r="AD4" s="1094"/>
      <c r="AE4" s="583" t="s">
        <v>621</v>
      </c>
      <c r="AF4" s="583"/>
      <c r="AG4" s="192"/>
      <c r="AH4" s="192"/>
      <c r="AI4" s="192"/>
      <c r="AJ4" s="192"/>
      <c r="AK4" s="384"/>
      <c r="AL4" s="381"/>
      <c r="AM4" s="1093" t="s">
        <v>111</v>
      </c>
      <c r="AN4" s="1093"/>
      <c r="AO4" s="138">
        <v>28900</v>
      </c>
      <c r="AP4" s="1093" t="s">
        <v>112</v>
      </c>
      <c r="AQ4" s="1093"/>
      <c r="AR4" s="153">
        <v>15.052083333333334</v>
      </c>
      <c r="AS4" s="148"/>
      <c r="AT4" s="1094" t="s">
        <v>102</v>
      </c>
      <c r="AU4" s="1094"/>
      <c r="AV4" s="583" t="s">
        <v>621</v>
      </c>
      <c r="AW4" s="583"/>
      <c r="AX4" s="192"/>
      <c r="AY4" s="192"/>
      <c r="AZ4" s="192"/>
      <c r="BA4" s="192"/>
      <c r="BB4" s="384"/>
      <c r="BC4" s="381"/>
      <c r="BD4" s="1093" t="s">
        <v>111</v>
      </c>
      <c r="BE4" s="1093"/>
      <c r="BF4" s="138">
        <v>28800</v>
      </c>
      <c r="BG4" s="1093" t="s">
        <v>112</v>
      </c>
      <c r="BH4" s="1093"/>
      <c r="BI4" s="153">
        <v>15</v>
      </c>
      <c r="BJ4" s="148"/>
      <c r="BK4" s="1094" t="s">
        <v>102</v>
      </c>
      <c r="BL4" s="1094"/>
      <c r="BM4" s="583" t="s">
        <v>621</v>
      </c>
      <c r="BN4" s="583"/>
      <c r="BO4" s="192"/>
      <c r="BP4" s="192"/>
      <c r="BQ4" s="192"/>
      <c r="BR4" s="192"/>
      <c r="BS4" s="384"/>
      <c r="BT4" s="381"/>
      <c r="BU4" s="1093" t="s">
        <v>111</v>
      </c>
      <c r="BV4" s="1093"/>
      <c r="BW4" s="138">
        <v>28100</v>
      </c>
      <c r="BX4" s="1093" t="s">
        <v>112</v>
      </c>
      <c r="BY4" s="1093"/>
      <c r="BZ4" s="153">
        <v>14.635416666666666</v>
      </c>
      <c r="CA4" s="148"/>
      <c r="CB4" s="1094" t="s">
        <v>102</v>
      </c>
      <c r="CC4" s="1094"/>
      <c r="CD4" s="583" t="s">
        <v>622</v>
      </c>
      <c r="CE4" s="583"/>
      <c r="CF4" s="192"/>
      <c r="CG4" s="192"/>
      <c r="CH4" s="192"/>
      <c r="CI4" s="192"/>
      <c r="CJ4" s="384"/>
      <c r="CK4" s="381"/>
      <c r="CL4" s="1093" t="s">
        <v>111</v>
      </c>
      <c r="CM4" s="1093"/>
      <c r="CN4" s="138">
        <v>29100</v>
      </c>
      <c r="CO4" s="1093" t="s">
        <v>112</v>
      </c>
      <c r="CP4" s="1093"/>
      <c r="CQ4" s="153">
        <v>15.15625</v>
      </c>
      <c r="CR4" s="148"/>
      <c r="CS4" s="1094" t="s">
        <v>102</v>
      </c>
      <c r="CT4" s="1094"/>
      <c r="CU4" s="583" t="s">
        <v>623</v>
      </c>
      <c r="CV4" s="583"/>
      <c r="CW4" s="192"/>
      <c r="CX4" s="192"/>
      <c r="CY4" s="192"/>
      <c r="CZ4" s="192"/>
      <c r="DA4" s="384"/>
      <c r="DB4" s="381"/>
      <c r="DC4" s="1093" t="s">
        <v>111</v>
      </c>
      <c r="DD4" s="1093"/>
      <c r="DE4" s="138">
        <v>29000</v>
      </c>
      <c r="DF4" s="1093" t="s">
        <v>112</v>
      </c>
      <c r="DG4" s="1093"/>
      <c r="DH4" s="153">
        <v>15.104166666666666</v>
      </c>
      <c r="DI4" s="148"/>
      <c r="DJ4" s="1094" t="s">
        <v>102</v>
      </c>
      <c r="DK4" s="1094"/>
      <c r="DL4" s="583" t="s">
        <v>623</v>
      </c>
      <c r="DM4" s="583"/>
      <c r="DN4" s="192"/>
      <c r="DO4" s="192"/>
      <c r="DP4" s="192"/>
      <c r="DQ4" s="192"/>
      <c r="DR4" s="384"/>
      <c r="DS4" s="381"/>
      <c r="DT4" s="1093" t="s">
        <v>111</v>
      </c>
      <c r="DU4" s="1093"/>
      <c r="DV4" s="138">
        <v>29000</v>
      </c>
      <c r="DW4" s="1093" t="s">
        <v>112</v>
      </c>
      <c r="DX4" s="1093"/>
      <c r="DY4" s="153">
        <v>15.104166666666666</v>
      </c>
      <c r="DZ4" s="148"/>
      <c r="EA4" s="1094" t="s">
        <v>102</v>
      </c>
      <c r="EB4" s="1094"/>
      <c r="EC4" s="583" t="s">
        <v>623</v>
      </c>
      <c r="ED4" s="583"/>
      <c r="EE4" s="192"/>
      <c r="EF4" s="192"/>
      <c r="EG4" s="192"/>
      <c r="EH4" s="192"/>
      <c r="EI4" s="384"/>
      <c r="EJ4" s="381"/>
      <c r="EK4" s="1093" t="s">
        <v>111</v>
      </c>
      <c r="EL4" s="1093"/>
      <c r="EM4" s="138">
        <v>29000</v>
      </c>
      <c r="EN4" s="1093" t="s">
        <v>112</v>
      </c>
      <c r="EO4" s="1093"/>
      <c r="EP4" s="153">
        <v>15.104166666666666</v>
      </c>
      <c r="EQ4" s="148"/>
      <c r="ER4" s="1094" t="s">
        <v>102</v>
      </c>
      <c r="ES4" s="1094"/>
      <c r="ET4" s="583" t="s">
        <v>623</v>
      </c>
      <c r="EU4" s="583"/>
      <c r="EV4" s="192"/>
      <c r="EW4" s="192"/>
      <c r="EX4" s="192"/>
      <c r="EY4" s="192"/>
      <c r="EZ4" s="384"/>
      <c r="FA4" s="381"/>
      <c r="FB4" s="1093" t="s">
        <v>111</v>
      </c>
      <c r="FC4" s="1093"/>
      <c r="FD4" s="138">
        <v>28200</v>
      </c>
      <c r="FE4" s="1093" t="s">
        <v>112</v>
      </c>
      <c r="FF4" s="1093"/>
      <c r="FG4" s="153">
        <v>14.6875</v>
      </c>
      <c r="FH4" s="148"/>
      <c r="FI4" s="1094" t="s">
        <v>102</v>
      </c>
      <c r="FJ4" s="1094"/>
      <c r="FK4" s="583" t="s">
        <v>622</v>
      </c>
      <c r="FL4" s="583"/>
      <c r="FM4" s="192"/>
      <c r="FN4" s="192"/>
      <c r="FO4" s="192"/>
      <c r="FP4" s="192"/>
      <c r="FQ4" s="384"/>
      <c r="FR4" s="381"/>
      <c r="FS4" s="1093" t="s">
        <v>111</v>
      </c>
      <c r="FT4" s="1093"/>
      <c r="FU4" s="138">
        <v>28500</v>
      </c>
      <c r="FV4" s="1093" t="s">
        <v>112</v>
      </c>
      <c r="FW4" s="1093"/>
      <c r="FX4" s="153">
        <v>14.84375</v>
      </c>
      <c r="FY4" s="148"/>
      <c r="FZ4" s="1094" t="s">
        <v>102</v>
      </c>
      <c r="GA4" s="1094"/>
      <c r="GB4" s="583" t="s">
        <v>622</v>
      </c>
      <c r="GC4" s="583"/>
      <c r="GD4" s="192"/>
      <c r="GE4" s="192"/>
      <c r="GF4" s="192"/>
      <c r="GG4" s="192"/>
      <c r="GH4" s="384"/>
      <c r="GI4" s="381"/>
      <c r="GJ4" s="1093" t="s">
        <v>111</v>
      </c>
      <c r="GK4" s="1093"/>
      <c r="GL4" s="138">
        <v>28500</v>
      </c>
      <c r="GM4" s="1093" t="s">
        <v>112</v>
      </c>
      <c r="GN4" s="1093"/>
      <c r="GO4" s="153">
        <v>14.84375</v>
      </c>
      <c r="GP4" s="148"/>
      <c r="GQ4" s="1094" t="s">
        <v>102</v>
      </c>
      <c r="GR4" s="1094"/>
      <c r="GS4" s="583" t="s">
        <v>622</v>
      </c>
      <c r="GT4" s="583"/>
      <c r="GU4" s="192"/>
      <c r="GV4" s="192"/>
      <c r="GW4" s="192"/>
      <c r="GX4" s="192"/>
      <c r="GY4" s="384"/>
      <c r="GZ4" s="1093" t="s">
        <v>111</v>
      </c>
      <c r="HA4" s="1093"/>
      <c r="HB4" s="138">
        <v>343700</v>
      </c>
      <c r="HC4" s="1093" t="s">
        <v>112</v>
      </c>
      <c r="HD4" s="1093"/>
      <c r="HE4" s="949">
        <v>14.917534722222221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121" t="s">
        <v>0</v>
      </c>
      <c r="B6" s="1095" t="s">
        <v>408</v>
      </c>
      <c r="C6" s="1124" t="s">
        <v>409</v>
      </c>
      <c r="D6" s="1095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08" t="s">
        <v>403</v>
      </c>
      <c r="P6" s="1109"/>
      <c r="Q6" s="1119" t="s">
        <v>11</v>
      </c>
      <c r="R6" s="1119"/>
      <c r="S6" s="1119"/>
      <c r="T6" s="1120"/>
      <c r="U6" s="1095" t="s">
        <v>1</v>
      </c>
      <c r="V6" s="2" t="s">
        <v>2</v>
      </c>
      <c r="W6" s="2" t="s">
        <v>3</v>
      </c>
      <c r="X6" s="1098" t="s">
        <v>4</v>
      </c>
      <c r="Y6" s="1098" t="s">
        <v>5</v>
      </c>
      <c r="Z6" s="1098" t="s">
        <v>6</v>
      </c>
      <c r="AA6" s="1098" t="s">
        <v>7</v>
      </c>
      <c r="AB6" s="1098" t="s">
        <v>8</v>
      </c>
      <c r="AC6" s="1098" t="s">
        <v>137</v>
      </c>
      <c r="AD6" s="1098" t="s">
        <v>9</v>
      </c>
      <c r="AE6" s="1098" t="s">
        <v>10</v>
      </c>
      <c r="AF6" s="1108" t="s">
        <v>403</v>
      </c>
      <c r="AG6" s="1109"/>
      <c r="AH6" s="1119" t="s">
        <v>11</v>
      </c>
      <c r="AI6" s="1119"/>
      <c r="AJ6" s="1119"/>
      <c r="AK6" s="1120"/>
      <c r="AL6" s="1095" t="s">
        <v>1</v>
      </c>
      <c r="AM6" s="2" t="s">
        <v>2</v>
      </c>
      <c r="AN6" s="2" t="s">
        <v>3</v>
      </c>
      <c r="AO6" s="1098" t="s">
        <v>4</v>
      </c>
      <c r="AP6" s="1098" t="s">
        <v>5</v>
      </c>
      <c r="AQ6" s="1098" t="s">
        <v>6</v>
      </c>
      <c r="AR6" s="1098" t="s">
        <v>7</v>
      </c>
      <c r="AS6" s="1098" t="s">
        <v>8</v>
      </c>
      <c r="AT6" s="1098" t="s">
        <v>137</v>
      </c>
      <c r="AU6" s="1098" t="s">
        <v>9</v>
      </c>
      <c r="AV6" s="1098" t="s">
        <v>10</v>
      </c>
      <c r="AW6" s="1108" t="s">
        <v>403</v>
      </c>
      <c r="AX6" s="1109"/>
      <c r="AY6" s="1119" t="s">
        <v>11</v>
      </c>
      <c r="AZ6" s="1119"/>
      <c r="BA6" s="1119"/>
      <c r="BB6" s="1120"/>
      <c r="BC6" s="1095" t="s">
        <v>1</v>
      </c>
      <c r="BD6" s="2" t="s">
        <v>2</v>
      </c>
      <c r="BE6" s="2" t="s">
        <v>3</v>
      </c>
      <c r="BF6" s="1098" t="s">
        <v>4</v>
      </c>
      <c r="BG6" s="1098" t="s">
        <v>5</v>
      </c>
      <c r="BH6" s="1098" t="s">
        <v>6</v>
      </c>
      <c r="BI6" s="1098" t="s">
        <v>7</v>
      </c>
      <c r="BJ6" s="1098" t="s">
        <v>8</v>
      </c>
      <c r="BK6" s="1098" t="s">
        <v>137</v>
      </c>
      <c r="BL6" s="1098" t="s">
        <v>9</v>
      </c>
      <c r="BM6" s="1098" t="s">
        <v>10</v>
      </c>
      <c r="BN6" s="1108" t="s">
        <v>403</v>
      </c>
      <c r="BO6" s="1109"/>
      <c r="BP6" s="1119" t="s">
        <v>11</v>
      </c>
      <c r="BQ6" s="1119"/>
      <c r="BR6" s="1119"/>
      <c r="BS6" s="1120"/>
      <c r="BT6" s="1095" t="s">
        <v>1</v>
      </c>
      <c r="BU6" s="2" t="s">
        <v>2</v>
      </c>
      <c r="BV6" s="2" t="s">
        <v>3</v>
      </c>
      <c r="BW6" s="1098" t="s">
        <v>4</v>
      </c>
      <c r="BX6" s="1098" t="s">
        <v>5</v>
      </c>
      <c r="BY6" s="1098" t="s">
        <v>6</v>
      </c>
      <c r="BZ6" s="1098" t="s">
        <v>7</v>
      </c>
      <c r="CA6" s="1098" t="s">
        <v>8</v>
      </c>
      <c r="CB6" s="1098" t="s">
        <v>137</v>
      </c>
      <c r="CC6" s="1098" t="s">
        <v>9</v>
      </c>
      <c r="CD6" s="1098" t="s">
        <v>10</v>
      </c>
      <c r="CE6" s="1108" t="s">
        <v>403</v>
      </c>
      <c r="CF6" s="1109"/>
      <c r="CG6" s="1119" t="s">
        <v>11</v>
      </c>
      <c r="CH6" s="1119"/>
      <c r="CI6" s="1119"/>
      <c r="CJ6" s="1120"/>
      <c r="CK6" s="1095" t="s">
        <v>1</v>
      </c>
      <c r="CL6" s="2" t="s">
        <v>2</v>
      </c>
      <c r="CM6" s="2" t="s">
        <v>3</v>
      </c>
      <c r="CN6" s="1098" t="s">
        <v>4</v>
      </c>
      <c r="CO6" s="1098" t="s">
        <v>5</v>
      </c>
      <c r="CP6" s="1098" t="s">
        <v>6</v>
      </c>
      <c r="CQ6" s="1098" t="s">
        <v>7</v>
      </c>
      <c r="CR6" s="1098" t="s">
        <v>8</v>
      </c>
      <c r="CS6" s="1098" t="s">
        <v>137</v>
      </c>
      <c r="CT6" s="1098" t="s">
        <v>9</v>
      </c>
      <c r="CU6" s="1098" t="s">
        <v>10</v>
      </c>
      <c r="CV6" s="1108" t="s">
        <v>403</v>
      </c>
      <c r="CW6" s="1109"/>
      <c r="CX6" s="1119" t="s">
        <v>11</v>
      </c>
      <c r="CY6" s="1119"/>
      <c r="CZ6" s="1119"/>
      <c r="DA6" s="1120"/>
      <c r="DB6" s="1095" t="s">
        <v>1</v>
      </c>
      <c r="DC6" s="2" t="s">
        <v>2</v>
      </c>
      <c r="DD6" s="2" t="s">
        <v>3</v>
      </c>
      <c r="DE6" s="1098" t="s">
        <v>4</v>
      </c>
      <c r="DF6" s="1098" t="s">
        <v>5</v>
      </c>
      <c r="DG6" s="1098" t="s">
        <v>6</v>
      </c>
      <c r="DH6" s="1098" t="s">
        <v>7</v>
      </c>
      <c r="DI6" s="1098" t="s">
        <v>8</v>
      </c>
      <c r="DJ6" s="1098" t="s">
        <v>137</v>
      </c>
      <c r="DK6" s="1098" t="s">
        <v>9</v>
      </c>
      <c r="DL6" s="1098" t="s">
        <v>10</v>
      </c>
      <c r="DM6" s="1108" t="s">
        <v>403</v>
      </c>
      <c r="DN6" s="1109"/>
      <c r="DO6" s="1119" t="s">
        <v>11</v>
      </c>
      <c r="DP6" s="1119"/>
      <c r="DQ6" s="1119"/>
      <c r="DR6" s="1120"/>
      <c r="DS6" s="1095" t="s">
        <v>1</v>
      </c>
      <c r="DT6" s="2" t="s">
        <v>2</v>
      </c>
      <c r="DU6" s="2" t="s">
        <v>3</v>
      </c>
      <c r="DV6" s="1098" t="s">
        <v>4</v>
      </c>
      <c r="DW6" s="1098" t="s">
        <v>5</v>
      </c>
      <c r="DX6" s="1098" t="s">
        <v>6</v>
      </c>
      <c r="DY6" s="1098" t="s">
        <v>7</v>
      </c>
      <c r="DZ6" s="1098" t="s">
        <v>8</v>
      </c>
      <c r="EA6" s="1098" t="s">
        <v>137</v>
      </c>
      <c r="EB6" s="1098" t="s">
        <v>9</v>
      </c>
      <c r="EC6" s="1098" t="s">
        <v>10</v>
      </c>
      <c r="ED6" s="1108" t="s">
        <v>403</v>
      </c>
      <c r="EE6" s="1109"/>
      <c r="EF6" s="1119" t="s">
        <v>11</v>
      </c>
      <c r="EG6" s="1119"/>
      <c r="EH6" s="1119"/>
      <c r="EI6" s="1120"/>
      <c r="EJ6" s="1095" t="s">
        <v>1</v>
      </c>
      <c r="EK6" s="2" t="s">
        <v>2</v>
      </c>
      <c r="EL6" s="2" t="s">
        <v>3</v>
      </c>
      <c r="EM6" s="1098" t="s">
        <v>4</v>
      </c>
      <c r="EN6" s="1098" t="s">
        <v>5</v>
      </c>
      <c r="EO6" s="1098" t="s">
        <v>6</v>
      </c>
      <c r="EP6" s="1098" t="s">
        <v>7</v>
      </c>
      <c r="EQ6" s="1098" t="s">
        <v>8</v>
      </c>
      <c r="ER6" s="1098" t="s">
        <v>137</v>
      </c>
      <c r="ES6" s="1098" t="s">
        <v>9</v>
      </c>
      <c r="ET6" s="1098" t="s">
        <v>10</v>
      </c>
      <c r="EU6" s="1108" t="s">
        <v>403</v>
      </c>
      <c r="EV6" s="1109"/>
      <c r="EW6" s="1119" t="s">
        <v>11</v>
      </c>
      <c r="EX6" s="1119"/>
      <c r="EY6" s="1119"/>
      <c r="EZ6" s="1120"/>
      <c r="FA6" s="1095" t="s">
        <v>1</v>
      </c>
      <c r="FB6" s="2" t="s">
        <v>2</v>
      </c>
      <c r="FC6" s="2" t="s">
        <v>3</v>
      </c>
      <c r="FD6" s="1098" t="s">
        <v>4</v>
      </c>
      <c r="FE6" s="1098" t="s">
        <v>5</v>
      </c>
      <c r="FF6" s="1098" t="s">
        <v>6</v>
      </c>
      <c r="FG6" s="1098" t="s">
        <v>7</v>
      </c>
      <c r="FH6" s="1098" t="s">
        <v>8</v>
      </c>
      <c r="FI6" s="1098" t="s">
        <v>137</v>
      </c>
      <c r="FJ6" s="1098" t="s">
        <v>9</v>
      </c>
      <c r="FK6" s="1098" t="s">
        <v>10</v>
      </c>
      <c r="FL6" s="1108" t="s">
        <v>403</v>
      </c>
      <c r="FM6" s="1109"/>
      <c r="FN6" s="1119" t="s">
        <v>11</v>
      </c>
      <c r="FO6" s="1119"/>
      <c r="FP6" s="1119"/>
      <c r="FQ6" s="1120"/>
      <c r="FR6" s="1095" t="s">
        <v>1</v>
      </c>
      <c r="FS6" s="2" t="s">
        <v>2</v>
      </c>
      <c r="FT6" s="2" t="s">
        <v>3</v>
      </c>
      <c r="FU6" s="1098" t="s">
        <v>4</v>
      </c>
      <c r="FV6" s="1098" t="s">
        <v>5</v>
      </c>
      <c r="FW6" s="1098" t="s">
        <v>6</v>
      </c>
      <c r="FX6" s="1098" t="s">
        <v>7</v>
      </c>
      <c r="FY6" s="1098" t="s">
        <v>8</v>
      </c>
      <c r="FZ6" s="1098" t="s">
        <v>137</v>
      </c>
      <c r="GA6" s="1098" t="s">
        <v>9</v>
      </c>
      <c r="GB6" s="1098" t="s">
        <v>10</v>
      </c>
      <c r="GC6" s="1108" t="s">
        <v>403</v>
      </c>
      <c r="GD6" s="1109"/>
      <c r="GE6" s="1119" t="s">
        <v>11</v>
      </c>
      <c r="GF6" s="1119"/>
      <c r="GG6" s="1119"/>
      <c r="GH6" s="1120"/>
      <c r="GI6" s="1095" t="s">
        <v>1</v>
      </c>
      <c r="GJ6" s="2" t="s">
        <v>2</v>
      </c>
      <c r="GK6" s="2" t="s">
        <v>3</v>
      </c>
      <c r="GL6" s="1098" t="s">
        <v>4</v>
      </c>
      <c r="GM6" s="1098" t="s">
        <v>5</v>
      </c>
      <c r="GN6" s="1098" t="s">
        <v>6</v>
      </c>
      <c r="GO6" s="1098" t="s">
        <v>7</v>
      </c>
      <c r="GP6" s="1098" t="s">
        <v>8</v>
      </c>
      <c r="GQ6" s="1098" t="s">
        <v>137</v>
      </c>
      <c r="GR6" s="1098" t="s">
        <v>9</v>
      </c>
      <c r="GS6" s="1098" t="s">
        <v>10</v>
      </c>
      <c r="GT6" s="1108" t="s">
        <v>403</v>
      </c>
      <c r="GU6" s="1109"/>
      <c r="GV6" s="1119" t="s">
        <v>11</v>
      </c>
      <c r="GW6" s="1119"/>
      <c r="GX6" s="1119"/>
      <c r="GY6" s="1120"/>
      <c r="GZ6" s="950" t="s">
        <v>2</v>
      </c>
      <c r="HA6" s="2" t="s">
        <v>3</v>
      </c>
      <c r="HB6" s="1098" t="s">
        <v>4</v>
      </c>
      <c r="HC6" s="1098" t="s">
        <v>5</v>
      </c>
      <c r="HD6" s="1098" t="s">
        <v>6</v>
      </c>
      <c r="HE6" s="1112" t="s">
        <v>7</v>
      </c>
    </row>
    <row r="7" spans="1:213">
      <c r="A7" s="1122"/>
      <c r="B7" s="1122"/>
      <c r="C7" s="1125"/>
      <c r="D7" s="1096"/>
      <c r="E7" s="1100">
        <f>SUM(E9:F9)/G4</f>
        <v>2.3568904593639577E-2</v>
      </c>
      <c r="F7" s="1100"/>
      <c r="G7" s="1099"/>
      <c r="H7" s="1099"/>
      <c r="I7" s="1099"/>
      <c r="J7" s="1099"/>
      <c r="K7" s="1099"/>
      <c r="L7" s="1099"/>
      <c r="M7" s="1099"/>
      <c r="N7" s="1099"/>
      <c r="O7" s="1110"/>
      <c r="P7" s="1111"/>
      <c r="Q7" s="1099" t="s">
        <v>12</v>
      </c>
      <c r="R7" s="1099"/>
      <c r="S7" s="1099" t="s">
        <v>13</v>
      </c>
      <c r="T7" s="1101"/>
      <c r="U7" s="1096"/>
      <c r="V7" s="1100">
        <f>SUM(V9:W9)/X4</f>
        <v>2.187279151943463E-2</v>
      </c>
      <c r="W7" s="1100"/>
      <c r="X7" s="1099"/>
      <c r="Y7" s="1099"/>
      <c r="Z7" s="1099"/>
      <c r="AA7" s="1099"/>
      <c r="AB7" s="1099"/>
      <c r="AC7" s="1099"/>
      <c r="AD7" s="1099"/>
      <c r="AE7" s="1099"/>
      <c r="AF7" s="1110"/>
      <c r="AG7" s="1111"/>
      <c r="AH7" s="1099" t="s">
        <v>12</v>
      </c>
      <c r="AI7" s="1099"/>
      <c r="AJ7" s="1099" t="s">
        <v>13</v>
      </c>
      <c r="AK7" s="1101"/>
      <c r="AL7" s="1096"/>
      <c r="AM7" s="1100">
        <f>SUM(AM9:AN9)/AO4</f>
        <v>3.3321799307958477E-2</v>
      </c>
      <c r="AN7" s="1100"/>
      <c r="AO7" s="1099"/>
      <c r="AP7" s="1099"/>
      <c r="AQ7" s="1099"/>
      <c r="AR7" s="1099"/>
      <c r="AS7" s="1099"/>
      <c r="AT7" s="1099"/>
      <c r="AU7" s="1099"/>
      <c r="AV7" s="1099"/>
      <c r="AW7" s="1110"/>
      <c r="AX7" s="1111"/>
      <c r="AY7" s="1099" t="s">
        <v>12</v>
      </c>
      <c r="AZ7" s="1099"/>
      <c r="BA7" s="1099" t="s">
        <v>13</v>
      </c>
      <c r="BB7" s="1101"/>
      <c r="BC7" s="1096"/>
      <c r="BD7" s="1100">
        <f>SUM(BD9:BE9)/BF4</f>
        <v>2.9513888888888888E-2</v>
      </c>
      <c r="BE7" s="1100"/>
      <c r="BF7" s="1099"/>
      <c r="BG7" s="1099"/>
      <c r="BH7" s="1099"/>
      <c r="BI7" s="1099"/>
      <c r="BJ7" s="1099"/>
      <c r="BK7" s="1099"/>
      <c r="BL7" s="1099"/>
      <c r="BM7" s="1099"/>
      <c r="BN7" s="1110"/>
      <c r="BO7" s="1111"/>
      <c r="BP7" s="1099" t="s">
        <v>12</v>
      </c>
      <c r="BQ7" s="1099"/>
      <c r="BR7" s="1099" t="s">
        <v>13</v>
      </c>
      <c r="BS7" s="1101"/>
      <c r="BT7" s="1096"/>
      <c r="BU7" s="1100">
        <f>SUM(BU9:BV9)/BW4</f>
        <v>3.7544483985765126E-2</v>
      </c>
      <c r="BV7" s="1100"/>
      <c r="BW7" s="1099"/>
      <c r="BX7" s="1099"/>
      <c r="BY7" s="1099"/>
      <c r="BZ7" s="1099"/>
      <c r="CA7" s="1099"/>
      <c r="CB7" s="1099"/>
      <c r="CC7" s="1099"/>
      <c r="CD7" s="1099"/>
      <c r="CE7" s="1110"/>
      <c r="CF7" s="1111"/>
      <c r="CG7" s="1099" t="s">
        <v>12</v>
      </c>
      <c r="CH7" s="1099"/>
      <c r="CI7" s="1099" t="s">
        <v>13</v>
      </c>
      <c r="CJ7" s="1101"/>
      <c r="CK7" s="1096"/>
      <c r="CL7" s="1100">
        <f>SUM(CL9:CM9)/CN4</f>
        <v>3.5051546391752578E-2</v>
      </c>
      <c r="CM7" s="1100"/>
      <c r="CN7" s="1099"/>
      <c r="CO7" s="1099"/>
      <c r="CP7" s="1099"/>
      <c r="CQ7" s="1099"/>
      <c r="CR7" s="1099"/>
      <c r="CS7" s="1099"/>
      <c r="CT7" s="1099"/>
      <c r="CU7" s="1099"/>
      <c r="CV7" s="1110"/>
      <c r="CW7" s="1111"/>
      <c r="CX7" s="1099" t="s">
        <v>12</v>
      </c>
      <c r="CY7" s="1099"/>
      <c r="CZ7" s="1099" t="s">
        <v>13</v>
      </c>
      <c r="DA7" s="1101"/>
      <c r="DB7" s="1096"/>
      <c r="DC7" s="1100">
        <f>SUM(DC9:DD9)/DE4</f>
        <v>2.8724137931034482E-2</v>
      </c>
      <c r="DD7" s="1100"/>
      <c r="DE7" s="1099"/>
      <c r="DF7" s="1099"/>
      <c r="DG7" s="1099"/>
      <c r="DH7" s="1099"/>
      <c r="DI7" s="1099"/>
      <c r="DJ7" s="1099"/>
      <c r="DK7" s="1099"/>
      <c r="DL7" s="1099"/>
      <c r="DM7" s="1110"/>
      <c r="DN7" s="1111"/>
      <c r="DO7" s="1099" t="s">
        <v>12</v>
      </c>
      <c r="DP7" s="1099"/>
      <c r="DQ7" s="1099" t="s">
        <v>13</v>
      </c>
      <c r="DR7" s="1101"/>
      <c r="DS7" s="1096"/>
      <c r="DT7" s="1100">
        <f>SUM(DT9:DU9)/DV4</f>
        <v>2.5965517241379309E-2</v>
      </c>
      <c r="DU7" s="1100"/>
      <c r="DV7" s="1099"/>
      <c r="DW7" s="1099"/>
      <c r="DX7" s="1099"/>
      <c r="DY7" s="1099"/>
      <c r="DZ7" s="1099"/>
      <c r="EA7" s="1099"/>
      <c r="EB7" s="1099"/>
      <c r="EC7" s="1099"/>
      <c r="ED7" s="1110"/>
      <c r="EE7" s="1111"/>
      <c r="EF7" s="1099" t="s">
        <v>12</v>
      </c>
      <c r="EG7" s="1099"/>
      <c r="EH7" s="1099" t="s">
        <v>13</v>
      </c>
      <c r="EI7" s="1101"/>
      <c r="EJ7" s="1096"/>
      <c r="EK7" s="1100">
        <f>SUM(EK9:EL9)/EM4</f>
        <v>2.8551724137931035E-2</v>
      </c>
      <c r="EL7" s="1100"/>
      <c r="EM7" s="1099"/>
      <c r="EN7" s="1099"/>
      <c r="EO7" s="1099"/>
      <c r="EP7" s="1099"/>
      <c r="EQ7" s="1099"/>
      <c r="ER7" s="1099"/>
      <c r="ES7" s="1099"/>
      <c r="ET7" s="1099"/>
      <c r="EU7" s="1110"/>
      <c r="EV7" s="1111"/>
      <c r="EW7" s="1099" t="s">
        <v>12</v>
      </c>
      <c r="EX7" s="1099"/>
      <c r="EY7" s="1099" t="s">
        <v>13</v>
      </c>
      <c r="EZ7" s="1101"/>
      <c r="FA7" s="1096"/>
      <c r="FB7" s="1100">
        <f>SUM(FB9:FC9)/FD4</f>
        <v>2.9893617021276596E-2</v>
      </c>
      <c r="FC7" s="1100"/>
      <c r="FD7" s="1099"/>
      <c r="FE7" s="1099"/>
      <c r="FF7" s="1099"/>
      <c r="FG7" s="1099"/>
      <c r="FH7" s="1099"/>
      <c r="FI7" s="1099"/>
      <c r="FJ7" s="1099"/>
      <c r="FK7" s="1099"/>
      <c r="FL7" s="1110"/>
      <c r="FM7" s="1111"/>
      <c r="FN7" s="1099" t="s">
        <v>12</v>
      </c>
      <c r="FO7" s="1099"/>
      <c r="FP7" s="1099" t="s">
        <v>13</v>
      </c>
      <c r="FQ7" s="1101"/>
      <c r="FR7" s="1096"/>
      <c r="FS7" s="1100">
        <f>SUM(FS9:FT9)/FU4</f>
        <v>3.4350877192982458E-2</v>
      </c>
      <c r="FT7" s="1100"/>
      <c r="FU7" s="1099"/>
      <c r="FV7" s="1099"/>
      <c r="FW7" s="1099"/>
      <c r="FX7" s="1099"/>
      <c r="FY7" s="1099"/>
      <c r="FZ7" s="1099"/>
      <c r="GA7" s="1099"/>
      <c r="GB7" s="1099"/>
      <c r="GC7" s="1110"/>
      <c r="GD7" s="1111"/>
      <c r="GE7" s="1099" t="s">
        <v>12</v>
      </c>
      <c r="GF7" s="1099"/>
      <c r="GG7" s="1099" t="s">
        <v>13</v>
      </c>
      <c r="GH7" s="1101"/>
      <c r="GI7" s="1096"/>
      <c r="GJ7" s="1100">
        <f>SUM(GJ9:GK9)/GL4</f>
        <v>3.7263157894736845E-2</v>
      </c>
      <c r="GK7" s="1100"/>
      <c r="GL7" s="1099"/>
      <c r="GM7" s="1099"/>
      <c r="GN7" s="1099"/>
      <c r="GO7" s="1099"/>
      <c r="GP7" s="1099"/>
      <c r="GQ7" s="1099"/>
      <c r="GR7" s="1099"/>
      <c r="GS7" s="1099"/>
      <c r="GT7" s="1110"/>
      <c r="GU7" s="1111"/>
      <c r="GV7" s="1099" t="s">
        <v>12</v>
      </c>
      <c r="GW7" s="1099"/>
      <c r="GX7" s="1099" t="s">
        <v>13</v>
      </c>
      <c r="GY7" s="1101"/>
      <c r="GZ7" s="1114">
        <f>SUM(GZ9:HA9)/HB4</f>
        <v>3.038114634855979E-2</v>
      </c>
      <c r="HA7" s="1115"/>
      <c r="HB7" s="1118"/>
      <c r="HC7" s="1118"/>
      <c r="HD7" s="1118"/>
      <c r="HE7" s="1113"/>
    </row>
    <row r="8" spans="1:213">
      <c r="A8" s="1122"/>
      <c r="B8" s="1122"/>
      <c r="C8" s="1125"/>
      <c r="D8" s="1096"/>
      <c r="E8" s="3">
        <f>E9/G4</f>
        <v>9.8586572438162552E-3</v>
      </c>
      <c r="F8" s="3">
        <f>F9/G4</f>
        <v>1.3710247349823321E-2</v>
      </c>
      <c r="G8" s="1099"/>
      <c r="H8" s="1099"/>
      <c r="I8" s="1099"/>
      <c r="J8" s="1099"/>
      <c r="K8" s="1099"/>
      <c r="L8" s="1099"/>
      <c r="M8" s="1099"/>
      <c r="N8" s="1099"/>
      <c r="O8" s="1102" t="s">
        <v>404</v>
      </c>
      <c r="P8" s="1102" t="s">
        <v>405</v>
      </c>
      <c r="Q8" s="1104" t="s">
        <v>14</v>
      </c>
      <c r="R8" s="1104" t="s">
        <v>15</v>
      </c>
      <c r="S8" s="1104" t="s">
        <v>14</v>
      </c>
      <c r="T8" s="1106" t="s">
        <v>15</v>
      </c>
      <c r="U8" s="1096"/>
      <c r="V8" s="3">
        <f>V9/X4</f>
        <v>9.1166077738515892E-3</v>
      </c>
      <c r="W8" s="3">
        <f>W9/X4</f>
        <v>1.2756183745583039E-2</v>
      </c>
      <c r="X8" s="1099"/>
      <c r="Y8" s="1099"/>
      <c r="Z8" s="1099"/>
      <c r="AA8" s="1099"/>
      <c r="AB8" s="1099"/>
      <c r="AC8" s="1099"/>
      <c r="AD8" s="1099"/>
      <c r="AE8" s="1099"/>
      <c r="AF8" s="1102" t="s">
        <v>404</v>
      </c>
      <c r="AG8" s="1102" t="s">
        <v>405</v>
      </c>
      <c r="AH8" s="1104" t="s">
        <v>14</v>
      </c>
      <c r="AI8" s="1104" t="s">
        <v>15</v>
      </c>
      <c r="AJ8" s="1104" t="s">
        <v>14</v>
      </c>
      <c r="AK8" s="1106" t="s">
        <v>15</v>
      </c>
      <c r="AL8" s="1096"/>
      <c r="AM8" s="3">
        <f>AM9/AO4</f>
        <v>8.8235294117647058E-3</v>
      </c>
      <c r="AN8" s="3">
        <f>AN9/AO4</f>
        <v>2.4498269896193772E-2</v>
      </c>
      <c r="AO8" s="1099"/>
      <c r="AP8" s="1099"/>
      <c r="AQ8" s="1099"/>
      <c r="AR8" s="1099"/>
      <c r="AS8" s="1099"/>
      <c r="AT8" s="1099"/>
      <c r="AU8" s="1099"/>
      <c r="AV8" s="1099"/>
      <c r="AW8" s="1102" t="s">
        <v>404</v>
      </c>
      <c r="AX8" s="1102" t="s">
        <v>405</v>
      </c>
      <c r="AY8" s="1104" t="s">
        <v>14</v>
      </c>
      <c r="AZ8" s="1104" t="s">
        <v>15</v>
      </c>
      <c r="BA8" s="1104" t="s">
        <v>14</v>
      </c>
      <c r="BB8" s="1106" t="s">
        <v>15</v>
      </c>
      <c r="BC8" s="1096"/>
      <c r="BD8" s="3">
        <f>BD9/BF4</f>
        <v>1.0381944444444444E-2</v>
      </c>
      <c r="BE8" s="3">
        <f>BE9/BF4</f>
        <v>1.9131944444444444E-2</v>
      </c>
      <c r="BF8" s="1099"/>
      <c r="BG8" s="1099"/>
      <c r="BH8" s="1099"/>
      <c r="BI8" s="1099"/>
      <c r="BJ8" s="1099"/>
      <c r="BK8" s="1099"/>
      <c r="BL8" s="1099"/>
      <c r="BM8" s="1099"/>
      <c r="BN8" s="1102" t="s">
        <v>404</v>
      </c>
      <c r="BO8" s="1102" t="s">
        <v>405</v>
      </c>
      <c r="BP8" s="1104" t="s">
        <v>14</v>
      </c>
      <c r="BQ8" s="1104" t="s">
        <v>15</v>
      </c>
      <c r="BR8" s="1104" t="s">
        <v>14</v>
      </c>
      <c r="BS8" s="1106" t="s">
        <v>15</v>
      </c>
      <c r="BT8" s="1096"/>
      <c r="BU8" s="3">
        <f>BU9/BW4</f>
        <v>1.1530249110320285E-2</v>
      </c>
      <c r="BV8" s="3">
        <f>BV9/BW4</f>
        <v>2.6014234875444839E-2</v>
      </c>
      <c r="BW8" s="1099"/>
      <c r="BX8" s="1099"/>
      <c r="BY8" s="1099"/>
      <c r="BZ8" s="1099"/>
      <c r="CA8" s="1099"/>
      <c r="CB8" s="1099"/>
      <c r="CC8" s="1099"/>
      <c r="CD8" s="1099"/>
      <c r="CE8" s="1102" t="s">
        <v>404</v>
      </c>
      <c r="CF8" s="1102" t="s">
        <v>405</v>
      </c>
      <c r="CG8" s="1104" t="s">
        <v>14</v>
      </c>
      <c r="CH8" s="1104" t="s">
        <v>15</v>
      </c>
      <c r="CI8" s="1104" t="s">
        <v>14</v>
      </c>
      <c r="CJ8" s="1106" t="s">
        <v>15</v>
      </c>
      <c r="CK8" s="1096"/>
      <c r="CL8" s="3">
        <f>CL9/CN4</f>
        <v>1.006872852233677E-2</v>
      </c>
      <c r="CM8" s="3">
        <f>CM9/CN4</f>
        <v>2.4982817869415808E-2</v>
      </c>
      <c r="CN8" s="1099"/>
      <c r="CO8" s="1099"/>
      <c r="CP8" s="1099"/>
      <c r="CQ8" s="1099"/>
      <c r="CR8" s="1099"/>
      <c r="CS8" s="1099"/>
      <c r="CT8" s="1099"/>
      <c r="CU8" s="1099"/>
      <c r="CV8" s="1102" t="s">
        <v>404</v>
      </c>
      <c r="CW8" s="1102" t="s">
        <v>405</v>
      </c>
      <c r="CX8" s="1104" t="s">
        <v>14</v>
      </c>
      <c r="CY8" s="1104" t="s">
        <v>15</v>
      </c>
      <c r="CZ8" s="1104" t="s">
        <v>14</v>
      </c>
      <c r="DA8" s="1106" t="s">
        <v>15</v>
      </c>
      <c r="DB8" s="1096"/>
      <c r="DC8" s="3">
        <f>DC9/DE4</f>
        <v>8.7586206896551732E-3</v>
      </c>
      <c r="DD8" s="3">
        <f>DD9/DE4</f>
        <v>1.9965517241379311E-2</v>
      </c>
      <c r="DE8" s="1099"/>
      <c r="DF8" s="1099"/>
      <c r="DG8" s="1099"/>
      <c r="DH8" s="1099"/>
      <c r="DI8" s="1099"/>
      <c r="DJ8" s="1099"/>
      <c r="DK8" s="1099"/>
      <c r="DL8" s="1099"/>
      <c r="DM8" s="1102" t="s">
        <v>404</v>
      </c>
      <c r="DN8" s="1102" t="s">
        <v>405</v>
      </c>
      <c r="DO8" s="1104" t="s">
        <v>14</v>
      </c>
      <c r="DP8" s="1104" t="s">
        <v>15</v>
      </c>
      <c r="DQ8" s="1104" t="s">
        <v>14</v>
      </c>
      <c r="DR8" s="1106" t="s">
        <v>15</v>
      </c>
      <c r="DS8" s="1096"/>
      <c r="DT8" s="3">
        <f>DT9/DV4</f>
        <v>9.1724137931034483E-3</v>
      </c>
      <c r="DU8" s="3">
        <f>DU9/DV4</f>
        <v>1.6793103448275861E-2</v>
      </c>
      <c r="DV8" s="1099"/>
      <c r="DW8" s="1099"/>
      <c r="DX8" s="1099"/>
      <c r="DY8" s="1099"/>
      <c r="DZ8" s="1099"/>
      <c r="EA8" s="1099"/>
      <c r="EB8" s="1099"/>
      <c r="EC8" s="1099"/>
      <c r="ED8" s="1102" t="s">
        <v>404</v>
      </c>
      <c r="EE8" s="1102" t="s">
        <v>405</v>
      </c>
      <c r="EF8" s="1104" t="s">
        <v>14</v>
      </c>
      <c r="EG8" s="1104" t="s">
        <v>15</v>
      </c>
      <c r="EH8" s="1104" t="s">
        <v>14</v>
      </c>
      <c r="EI8" s="1106" t="s">
        <v>15</v>
      </c>
      <c r="EJ8" s="1096"/>
      <c r="EK8" s="3">
        <f>EK9/EM4</f>
        <v>1.0206896551724139E-2</v>
      </c>
      <c r="EL8" s="3">
        <f>EL9/EM4</f>
        <v>1.8344827586206897E-2</v>
      </c>
      <c r="EM8" s="1099"/>
      <c r="EN8" s="1099"/>
      <c r="EO8" s="1099"/>
      <c r="EP8" s="1099"/>
      <c r="EQ8" s="1099"/>
      <c r="ER8" s="1099"/>
      <c r="ES8" s="1099"/>
      <c r="ET8" s="1099"/>
      <c r="EU8" s="1102" t="s">
        <v>404</v>
      </c>
      <c r="EV8" s="1102" t="s">
        <v>405</v>
      </c>
      <c r="EW8" s="1104" t="s">
        <v>14</v>
      </c>
      <c r="EX8" s="1104" t="s">
        <v>15</v>
      </c>
      <c r="EY8" s="1104" t="s">
        <v>14</v>
      </c>
      <c r="EZ8" s="1106" t="s">
        <v>15</v>
      </c>
      <c r="FA8" s="1096"/>
      <c r="FB8" s="3">
        <f>FB9/FD4</f>
        <v>1.049645390070922E-2</v>
      </c>
      <c r="FC8" s="3">
        <f>FC9/FD4</f>
        <v>1.9397163120567378E-2</v>
      </c>
      <c r="FD8" s="1099"/>
      <c r="FE8" s="1099"/>
      <c r="FF8" s="1099"/>
      <c r="FG8" s="1099"/>
      <c r="FH8" s="1099"/>
      <c r="FI8" s="1099"/>
      <c r="FJ8" s="1099"/>
      <c r="FK8" s="1099"/>
      <c r="FL8" s="1102" t="s">
        <v>404</v>
      </c>
      <c r="FM8" s="1102" t="s">
        <v>405</v>
      </c>
      <c r="FN8" s="1104" t="s">
        <v>14</v>
      </c>
      <c r="FO8" s="1104" t="s">
        <v>15</v>
      </c>
      <c r="FP8" s="1104" t="s">
        <v>14</v>
      </c>
      <c r="FQ8" s="1106" t="s">
        <v>15</v>
      </c>
      <c r="FR8" s="1096"/>
      <c r="FS8" s="3">
        <f>FS9/FU4</f>
        <v>1.0175438596491228E-2</v>
      </c>
      <c r="FT8" s="3">
        <f>FT9/FU4</f>
        <v>2.4175438596491228E-2</v>
      </c>
      <c r="FU8" s="1099"/>
      <c r="FV8" s="1099"/>
      <c r="FW8" s="1099"/>
      <c r="FX8" s="1099"/>
      <c r="FY8" s="1099"/>
      <c r="FZ8" s="1099"/>
      <c r="GA8" s="1099"/>
      <c r="GB8" s="1099"/>
      <c r="GC8" s="1102" t="s">
        <v>404</v>
      </c>
      <c r="GD8" s="1102" t="s">
        <v>405</v>
      </c>
      <c r="GE8" s="1104" t="s">
        <v>14</v>
      </c>
      <c r="GF8" s="1104" t="s">
        <v>15</v>
      </c>
      <c r="GG8" s="1104" t="s">
        <v>14</v>
      </c>
      <c r="GH8" s="1106" t="s">
        <v>15</v>
      </c>
      <c r="GI8" s="1096"/>
      <c r="GJ8" s="3">
        <f>GJ9/GL4</f>
        <v>9.3684210526315797E-3</v>
      </c>
      <c r="GK8" s="3">
        <f>GK9/GL4</f>
        <v>2.7894736842105264E-2</v>
      </c>
      <c r="GL8" s="1099"/>
      <c r="GM8" s="1099"/>
      <c r="GN8" s="1099"/>
      <c r="GO8" s="1099"/>
      <c r="GP8" s="1099"/>
      <c r="GQ8" s="1099"/>
      <c r="GR8" s="1099"/>
      <c r="GS8" s="1099"/>
      <c r="GT8" s="1102" t="s">
        <v>404</v>
      </c>
      <c r="GU8" s="1102" t="s">
        <v>405</v>
      </c>
      <c r="GV8" s="1104" t="s">
        <v>14</v>
      </c>
      <c r="GW8" s="1104" t="s">
        <v>15</v>
      </c>
      <c r="GX8" s="1104" t="s">
        <v>14</v>
      </c>
      <c r="GY8" s="1106" t="s">
        <v>15</v>
      </c>
      <c r="GZ8" s="951">
        <f>GZ9/HB4</f>
        <v>9.8254291533313928E-3</v>
      </c>
      <c r="HA8" s="952">
        <f>HA9/HB4</f>
        <v>2.0555717195228397E-2</v>
      </c>
      <c r="HB8" s="1118"/>
      <c r="HC8" s="1118"/>
      <c r="HD8" s="1118"/>
      <c r="HE8" s="1113"/>
    </row>
    <row r="9" spans="1:213" ht="14.5" thickBot="1">
      <c r="A9" s="1123"/>
      <c r="B9" s="1123"/>
      <c r="C9" s="1126"/>
      <c r="D9" s="1097"/>
      <c r="E9" s="4">
        <f>SUM(E10:E60)</f>
        <v>279</v>
      </c>
      <c r="F9" s="4">
        <f>SUM(F10:F60)</f>
        <v>388</v>
      </c>
      <c r="G9" s="4">
        <f ca="1">SUM(G10:G60)</f>
        <v>232.07964799999999</v>
      </c>
      <c r="H9" s="321">
        <f ca="1">SUM(H10:H60)</f>
        <v>116041</v>
      </c>
      <c r="I9" s="4">
        <f t="shared" ref="I9:J9" ca="1" si="0">SUM(I10:I60)</f>
        <v>77</v>
      </c>
      <c r="J9" s="4">
        <f t="shared" ca="1" si="0"/>
        <v>10092</v>
      </c>
      <c r="K9" s="4"/>
      <c r="L9" s="4"/>
      <c r="M9" s="4"/>
      <c r="N9" s="4"/>
      <c r="O9" s="1103"/>
      <c r="P9" s="1103"/>
      <c r="Q9" s="1105"/>
      <c r="R9" s="1105"/>
      <c r="S9" s="1105"/>
      <c r="T9" s="1107"/>
      <c r="U9" s="1097"/>
      <c r="V9" s="4">
        <f>SUM(V10:V60)</f>
        <v>258</v>
      </c>
      <c r="W9" s="4">
        <f>SUM(W10:W60)</f>
        <v>361</v>
      </c>
      <c r="X9" s="4">
        <f ca="1">SUM(X10:X60)</f>
        <v>222.68648799999997</v>
      </c>
      <c r="Y9" s="321">
        <f ca="1">SUM(Y10:Y60)</f>
        <v>111344</v>
      </c>
      <c r="Z9" s="4">
        <f t="shared" ref="Z9:AA9" ca="1" si="1">SUM(Z10:Z60)</f>
        <v>77</v>
      </c>
      <c r="AA9" s="4">
        <f t="shared" ca="1" si="1"/>
        <v>10544</v>
      </c>
      <c r="AB9" s="4"/>
      <c r="AC9" s="4"/>
      <c r="AD9" s="4"/>
      <c r="AE9" s="4"/>
      <c r="AF9" s="1103"/>
      <c r="AG9" s="1103"/>
      <c r="AH9" s="1105"/>
      <c r="AI9" s="1105"/>
      <c r="AJ9" s="1105"/>
      <c r="AK9" s="1107"/>
      <c r="AL9" s="1097"/>
      <c r="AM9" s="4">
        <f>SUM(AM10:AM60)</f>
        <v>255</v>
      </c>
      <c r="AN9" s="4">
        <f>SUM(AN10:AN60)</f>
        <v>708</v>
      </c>
      <c r="AO9" s="4">
        <f ca="1">SUM(AO10:AO60)</f>
        <v>238.75679400000001</v>
      </c>
      <c r="AP9" s="321">
        <f ca="1">SUM(AP10:AP60)</f>
        <v>119378</v>
      </c>
      <c r="AQ9" s="4">
        <f t="shared" ref="AQ9:AR9" ca="1" si="2">SUM(AQ10:AQ60)</f>
        <v>77</v>
      </c>
      <c r="AR9" s="4">
        <f t="shared" ca="1" si="2"/>
        <v>10052</v>
      </c>
      <c r="AS9" s="4"/>
      <c r="AT9" s="4"/>
      <c r="AU9" s="4"/>
      <c r="AV9" s="4"/>
      <c r="AW9" s="1103"/>
      <c r="AX9" s="1103"/>
      <c r="AY9" s="1105"/>
      <c r="AZ9" s="1105"/>
      <c r="BA9" s="1105"/>
      <c r="BB9" s="1107"/>
      <c r="BC9" s="1097"/>
      <c r="BD9" s="4">
        <f>SUM(BD10:BD60)</f>
        <v>299</v>
      </c>
      <c r="BE9" s="4">
        <f>SUM(BE10:BE60)</f>
        <v>551</v>
      </c>
      <c r="BF9" s="4">
        <f ca="1">SUM(BF10:BF60)</f>
        <v>233.68505799999997</v>
      </c>
      <c r="BG9" s="321">
        <f ca="1">SUM(BG10:BG60)</f>
        <v>116843</v>
      </c>
      <c r="BH9" s="4">
        <f t="shared" ref="BH9:BI9" ca="1" si="3">SUM(BH10:BH60)</f>
        <v>77</v>
      </c>
      <c r="BI9" s="4">
        <f t="shared" ca="1" si="3"/>
        <v>3880</v>
      </c>
      <c r="BJ9" s="4"/>
      <c r="BK9" s="4"/>
      <c r="BL9" s="4"/>
      <c r="BM9" s="4"/>
      <c r="BN9" s="1103"/>
      <c r="BO9" s="1103"/>
      <c r="BP9" s="1105"/>
      <c r="BQ9" s="1105"/>
      <c r="BR9" s="1105"/>
      <c r="BS9" s="1107"/>
      <c r="BT9" s="1097"/>
      <c r="BU9" s="4">
        <f>SUM(BU10:BU60)</f>
        <v>324</v>
      </c>
      <c r="BV9" s="4">
        <f>SUM(BV10:BV60)</f>
        <v>731</v>
      </c>
      <c r="BW9" s="4">
        <f ca="1">SUM(BW10:BW60)</f>
        <v>235.33936400000002</v>
      </c>
      <c r="BX9" s="321">
        <f ca="1">SUM(BX10:BX60)</f>
        <v>117669</v>
      </c>
      <c r="BY9" s="4">
        <f t="shared" ref="BY9:BZ9" ca="1" si="4">SUM(BY10:BY60)</f>
        <v>428</v>
      </c>
      <c r="BZ9" s="4">
        <f t="shared" ca="1" si="4"/>
        <v>9888</v>
      </c>
      <c r="CA9" s="4"/>
      <c r="CB9" s="4"/>
      <c r="CC9" s="4"/>
      <c r="CD9" s="4"/>
      <c r="CE9" s="1103"/>
      <c r="CF9" s="1103"/>
      <c r="CG9" s="1105"/>
      <c r="CH9" s="1105"/>
      <c r="CI9" s="1105"/>
      <c r="CJ9" s="1107"/>
      <c r="CK9" s="1097"/>
      <c r="CL9" s="4">
        <f>SUM(CL10:CL60)</f>
        <v>293</v>
      </c>
      <c r="CM9" s="4">
        <f>SUM(CM10:CM60)</f>
        <v>727</v>
      </c>
      <c r="CN9" s="4">
        <f ca="1">SUM(CN10:CN60)</f>
        <v>233.50664800000001</v>
      </c>
      <c r="CO9" s="321">
        <f ca="1">SUM(CO10:CO60)</f>
        <v>116754</v>
      </c>
      <c r="CP9" s="4">
        <f t="shared" ref="CP9:CQ9" ca="1" si="5">SUM(CP10:CP60)</f>
        <v>77</v>
      </c>
      <c r="CQ9" s="4">
        <f t="shared" ca="1" si="5"/>
        <v>9284</v>
      </c>
      <c r="CR9" s="4"/>
      <c r="CS9" s="4"/>
      <c r="CT9" s="4"/>
      <c r="CU9" s="4"/>
      <c r="CV9" s="1103"/>
      <c r="CW9" s="1103"/>
      <c r="CX9" s="1105"/>
      <c r="CY9" s="1105"/>
      <c r="CZ9" s="1105"/>
      <c r="DA9" s="1107"/>
      <c r="DB9" s="1097"/>
      <c r="DC9" s="4">
        <f>SUM(DC10:DC60)</f>
        <v>254</v>
      </c>
      <c r="DD9" s="4">
        <f>SUM(DD10:DD60)</f>
        <v>579</v>
      </c>
      <c r="DE9" s="4">
        <f ca="1">SUM(DE10:DE60)</f>
        <v>233.765998</v>
      </c>
      <c r="DF9" s="321">
        <f ca="1">SUM(DF10:DF60)</f>
        <v>116883</v>
      </c>
      <c r="DG9" s="4">
        <f t="shared" ref="DG9:DH9" ca="1" si="6">SUM(DG10:DG60)</f>
        <v>77</v>
      </c>
      <c r="DH9" s="4">
        <f t="shared" ca="1" si="6"/>
        <v>9284</v>
      </c>
      <c r="DI9" s="4"/>
      <c r="DJ9" s="4"/>
      <c r="DK9" s="4"/>
      <c r="DL9" s="4"/>
      <c r="DM9" s="1103"/>
      <c r="DN9" s="1103"/>
      <c r="DO9" s="1105"/>
      <c r="DP9" s="1105"/>
      <c r="DQ9" s="1105"/>
      <c r="DR9" s="1107"/>
      <c r="DS9" s="1097"/>
      <c r="DT9" s="4">
        <f>SUM(DT10:DT60)</f>
        <v>266</v>
      </c>
      <c r="DU9" s="4">
        <f>SUM(DU10:DU60)</f>
        <v>487</v>
      </c>
      <c r="DV9" s="4">
        <f ca="1">SUM(DV10:DV60)</f>
        <v>229.103792</v>
      </c>
      <c r="DW9" s="321">
        <f ca="1">SUM(DW10:DW60)</f>
        <v>114551</v>
      </c>
      <c r="DX9" s="4">
        <f t="shared" ref="DX9:DY9" ca="1" si="7">SUM(DX10:DX60)</f>
        <v>77</v>
      </c>
      <c r="DY9" s="4">
        <f t="shared" ca="1" si="7"/>
        <v>9140</v>
      </c>
      <c r="DZ9" s="4"/>
      <c r="EA9" s="4"/>
      <c r="EB9" s="4"/>
      <c r="EC9" s="4"/>
      <c r="ED9" s="1103"/>
      <c r="EE9" s="1103"/>
      <c r="EF9" s="1105"/>
      <c r="EG9" s="1105"/>
      <c r="EH9" s="1105"/>
      <c r="EI9" s="1107"/>
      <c r="EJ9" s="1097"/>
      <c r="EK9" s="4">
        <f>SUM(EK10:EK60)</f>
        <v>296</v>
      </c>
      <c r="EL9" s="4">
        <f>SUM(EL10:EL60)</f>
        <v>532</v>
      </c>
      <c r="EM9" s="4">
        <f ca="1">SUM(EM10:EM60)</f>
        <v>233.31435199999999</v>
      </c>
      <c r="EN9" s="321">
        <f ca="1">SUM(EN10:EN60)</f>
        <v>116658</v>
      </c>
      <c r="EO9" s="4">
        <f t="shared" ref="EO9:EP9" ca="1" si="8">SUM(EO10:EO60)</f>
        <v>81</v>
      </c>
      <c r="EP9" s="4">
        <f t="shared" ca="1" si="8"/>
        <v>6672</v>
      </c>
      <c r="EQ9" s="4"/>
      <c r="ER9" s="4"/>
      <c r="ES9" s="4"/>
      <c r="ET9" s="4"/>
      <c r="EU9" s="1103"/>
      <c r="EV9" s="1103"/>
      <c r="EW9" s="1105"/>
      <c r="EX9" s="1105"/>
      <c r="EY9" s="1105"/>
      <c r="EZ9" s="1107"/>
      <c r="FA9" s="1097"/>
      <c r="FB9" s="4">
        <f>SUM(FB10:FB60)</f>
        <v>296</v>
      </c>
      <c r="FC9" s="4">
        <f>SUM(FC10:FC60)</f>
        <v>547</v>
      </c>
      <c r="FD9" s="4">
        <f ca="1">SUM(FD10:FD60)</f>
        <v>218.74075199999996</v>
      </c>
      <c r="FE9" s="321">
        <f ca="1">SUM(FE10:FE60)</f>
        <v>109372</v>
      </c>
      <c r="FF9" s="4">
        <f t="shared" ref="FF9:FG9" ca="1" si="9">SUM(FF10:FF60)</f>
        <v>33</v>
      </c>
      <c r="FG9" s="4">
        <f t="shared" ca="1" si="9"/>
        <v>9580</v>
      </c>
      <c r="FH9" s="4"/>
      <c r="FI9" s="4"/>
      <c r="FJ9" s="4"/>
      <c r="FK9" s="4"/>
      <c r="FL9" s="1103"/>
      <c r="FM9" s="1103"/>
      <c r="FN9" s="1105"/>
      <c r="FO9" s="1105"/>
      <c r="FP9" s="1105"/>
      <c r="FQ9" s="1107"/>
      <c r="FR9" s="1097"/>
      <c r="FS9" s="4">
        <f>SUM(FS10:FS60)</f>
        <v>290</v>
      </c>
      <c r="FT9" s="4">
        <f>SUM(FT10:FT60)</f>
        <v>689</v>
      </c>
      <c r="FU9" s="4">
        <f ca="1">SUM(FU10:FU60)</f>
        <v>211.42304399999998</v>
      </c>
      <c r="FV9" s="321">
        <f ca="1">SUM(FV10:FV60)</f>
        <v>105711</v>
      </c>
      <c r="FW9" s="4">
        <f t="shared" ref="FW9:FX9" ca="1" si="10">SUM(FW10:FW60)</f>
        <v>33</v>
      </c>
      <c r="FX9" s="4">
        <f t="shared" ca="1" si="10"/>
        <v>9384</v>
      </c>
      <c r="FY9" s="4"/>
      <c r="FZ9" s="4"/>
      <c r="GA9" s="4"/>
      <c r="GB9" s="4"/>
      <c r="GC9" s="1103"/>
      <c r="GD9" s="1103"/>
      <c r="GE9" s="1105"/>
      <c r="GF9" s="1105"/>
      <c r="GG9" s="1105"/>
      <c r="GH9" s="1107"/>
      <c r="GI9" s="1097"/>
      <c r="GJ9" s="4">
        <f>SUM(GJ10:GJ60)</f>
        <v>267</v>
      </c>
      <c r="GK9" s="4">
        <f>SUM(GK10:GK60)</f>
        <v>795</v>
      </c>
      <c r="GL9" s="4">
        <f ca="1">SUM(GL10:GL60)</f>
        <v>214.95392800000002</v>
      </c>
      <c r="GM9" s="321">
        <f ca="1">SUM(GM10:GM60)</f>
        <v>107478</v>
      </c>
      <c r="GN9" s="4">
        <f t="shared" ref="GN9:GO9" ca="1" si="11">SUM(GN10:GN60)</f>
        <v>33</v>
      </c>
      <c r="GO9" s="4">
        <f t="shared" ca="1" si="11"/>
        <v>9360</v>
      </c>
      <c r="GP9" s="4"/>
      <c r="GQ9" s="4"/>
      <c r="GR9" s="4"/>
      <c r="GS9" s="4"/>
      <c r="GT9" s="1103"/>
      <c r="GU9" s="1103"/>
      <c r="GV9" s="1105"/>
      <c r="GW9" s="1105"/>
      <c r="GX9" s="1105"/>
      <c r="GY9" s="1107"/>
      <c r="GZ9" s="953">
        <f>SUM(GZ10:GZ60)</f>
        <v>3377</v>
      </c>
      <c r="HA9" s="4">
        <f>SUM(HA10:HA60)</f>
        <v>7065</v>
      </c>
      <c r="HB9" s="4">
        <f ca="1">SUM(HB10:HB60)</f>
        <v>2794.1558659999996</v>
      </c>
      <c r="HC9" s="321">
        <f ca="1">SUM(HC10:HC60)</f>
        <v>1397082</v>
      </c>
      <c r="HD9" s="4">
        <f t="shared" ref="HD9:HE9" ca="1" si="12">SUM(HD10:HD60)</f>
        <v>1147</v>
      </c>
      <c r="HE9" s="959">
        <f t="shared" ca="1" si="12"/>
        <v>109348</v>
      </c>
    </row>
    <row r="10" spans="1:213">
      <c r="A10" s="93">
        <f>MIN(基本信息!B7:B32)</f>
        <v>45499</v>
      </c>
      <c r="B10" s="315"/>
      <c r="C10" s="316"/>
      <c r="D10" s="955">
        <v>-1</v>
      </c>
      <c r="E10" s="12">
        <f>死淘分类!C9</f>
        <v>0</v>
      </c>
      <c r="F10" s="956">
        <f>死淘分类!I9-死淘分类!C9</f>
        <v>0</v>
      </c>
      <c r="G10" s="347" t="str">
        <f ca="1">IFERROR(VLOOKUP($A$10:$A$55,模板!$A$9:$AL$9,32,0),"")</f>
        <v/>
      </c>
      <c r="H10" s="957" t="str">
        <f ca="1">IFERROR(VLOOKUP($A$10:$A$55,模板!$A$9:$AL$9,31,0),"")</f>
        <v/>
      </c>
      <c r="I10" s="958" t="str">
        <f ca="1">IFERROR(VLOOKUP($A$10:$A$55,模板!$A$9:$AL$9,33,0),"")</f>
        <v/>
      </c>
      <c r="J10" s="958" t="str">
        <f ca="1">IFERROR(VLOOKUP($A$10:$A$55,模板!$A$9:$AL$9,34,0),"")</f>
        <v/>
      </c>
      <c r="K10" s="1034" t="str">
        <f ca="1">IFERROR(VLOOKUP($A$10:$A$55,模板!$A$9:$AL$9,22,0),"")</f>
        <v/>
      </c>
      <c r="L10" s="1034" t="str">
        <f ca="1">IFERROR(VLOOKUP($A$10:$A$55,模板!$A$9:$AL$9,23,0),"")</f>
        <v/>
      </c>
      <c r="M10" s="1035" t="str">
        <f ca="1">IFERROR(VLOOKUP($A$10:$A$55,模板!$A$9:$AL$9,20,0),"")</f>
        <v/>
      </c>
      <c r="N10" s="1035" t="str">
        <f ca="1">IFERROR(VLOOKUP($A$10:$A$55,模板!$A$9:$AL$9,21,0),"")</f>
        <v/>
      </c>
      <c r="O10" s="1035" t="str">
        <f ca="1">IFERROR(VLOOKUP($A$10:$A$55,模板!$A$9:$AL$9,17,0),"")</f>
        <v/>
      </c>
      <c r="P10" s="1035" t="str">
        <f ca="1">IFERROR(VLOOKUP($A$10:$A$55,模板!$A$9:$AL$9,18,0),"")</f>
        <v/>
      </c>
      <c r="Q10" s="956" t="str">
        <f ca="1">IFERROR(VLOOKUP($A$10:$A$55,模板!$A$9:$AL$9,35,0),"")</f>
        <v/>
      </c>
      <c r="R10" s="956" t="str">
        <f ca="1">IFERROR(VLOOKUP($A$10:$A$55,模板!$A$9:$AL$9,36,0),"")</f>
        <v/>
      </c>
      <c r="S10" s="956" t="str">
        <f ca="1">IFERROR(VLOOKUP($A$10:$A$55,模板!$A$9:$AL$9,37,0),"")</f>
        <v/>
      </c>
      <c r="T10" s="1036" t="str">
        <f ca="1">IFERROR(VLOOKUP($A$10:$A$55,模板!$A$9:$AL$9,38,0),"")</f>
        <v/>
      </c>
      <c r="U10" s="955">
        <v>-1</v>
      </c>
      <c r="V10" s="12">
        <f>死淘分类!M9</f>
        <v>0</v>
      </c>
      <c r="W10" s="956">
        <f>死淘分类!S9-死淘分类!M9</f>
        <v>0</v>
      </c>
      <c r="X10" s="347" t="str">
        <f ca="1">IFERROR(VLOOKUP($A$10:$A$55,模板!$A$10:$AL$10,32,0),"")</f>
        <v/>
      </c>
      <c r="Y10" s="957" t="str">
        <f ca="1">IFERROR(VLOOKUP($A$10:$A$55,模板!$A$10:$AL$10,31,0),"")</f>
        <v/>
      </c>
      <c r="Z10" s="958" t="str">
        <f ca="1">IFERROR(VLOOKUP($A$10:$A$55,模板!$A$10:$AL$10,33,0),"")</f>
        <v/>
      </c>
      <c r="AA10" s="958" t="str">
        <f ca="1">IFERROR(VLOOKUP($A$10:$A$55,模板!$A$10:$AL$10,34,0),"")</f>
        <v/>
      </c>
      <c r="AB10" s="1034" t="str">
        <f ca="1">IFERROR(VLOOKUP($A$10:$A$55,模板!$A$10:$AL$10,22,0),"")</f>
        <v/>
      </c>
      <c r="AC10" s="1034" t="str">
        <f ca="1">IFERROR(VLOOKUP($A$10:$A$55,模板!$A$10:$AL$10,23,0),"")</f>
        <v/>
      </c>
      <c r="AD10" s="1035" t="str">
        <f ca="1">IFERROR(VLOOKUP($A$10:$A$55,模板!$A$10:$AL$10,20,0),"")</f>
        <v/>
      </c>
      <c r="AE10" s="1035" t="str">
        <f ca="1">IFERROR(VLOOKUP($A$10:$A$55,模板!$A$10:$AL$10,21,0),"")</f>
        <v/>
      </c>
      <c r="AF10" s="1035" t="str">
        <f ca="1">IFERROR(VLOOKUP($A$10:$A$55,模板!$A$10:$AL$10,17,0),"")</f>
        <v/>
      </c>
      <c r="AG10" s="1035" t="str">
        <f ca="1">IFERROR(VLOOKUP($A$10:$A$55,模板!$A$10:$AL$10,18,0),"")</f>
        <v/>
      </c>
      <c r="AH10" s="956" t="str">
        <f ca="1">IFERROR(VLOOKUP($A$10:$A$55,模板!$A$10:$AL$10,35,0),"")</f>
        <v/>
      </c>
      <c r="AI10" s="956" t="str">
        <f ca="1">IFERROR(VLOOKUP($A$10:$A$55,模板!$A$10:$AL$10,36,0),"")</f>
        <v/>
      </c>
      <c r="AJ10" s="956" t="str">
        <f ca="1">IFERROR(VLOOKUP($A$10:$A$55,模板!$A$10:$AL$10,37,0),"")</f>
        <v/>
      </c>
      <c r="AK10" s="1036" t="str">
        <f ca="1">IFERROR(VLOOKUP($A$10:$A$55,模板!$A$10:$AL$10,38,0),"")</f>
        <v/>
      </c>
      <c r="AL10" s="954">
        <v>-1</v>
      </c>
      <c r="AM10" s="12">
        <f>死淘分类!W9</f>
        <v>0</v>
      </c>
      <c r="AN10" s="956">
        <f>死淘分类!AC9-死淘分类!W9</f>
        <v>0</v>
      </c>
      <c r="AO10" s="347" t="str">
        <f ca="1">IFERROR(VLOOKUP($A$10:$A$55,模板!$A$11:$AL$11,32,0),"")</f>
        <v/>
      </c>
      <c r="AP10" s="957" t="str">
        <f ca="1">IFERROR(VLOOKUP($A$10:$A$55,模板!$A$11:$AL$11,31,0),"")</f>
        <v/>
      </c>
      <c r="AQ10" s="958" t="str">
        <f ca="1">IFERROR(VLOOKUP($A$10:$A$55,模板!$A$11:$AL$11,33,0),"")</f>
        <v/>
      </c>
      <c r="AR10" s="958" t="str">
        <f ca="1">IFERROR(VLOOKUP($A$10:$A$55,模板!$A$11:$AL$11,34,0),"")</f>
        <v/>
      </c>
      <c r="AS10" s="1034" t="str">
        <f ca="1">IFERROR(VLOOKUP($A$10:$A$55,模板!$A$11:$AL$11,22,0),"")</f>
        <v/>
      </c>
      <c r="AT10" s="1034" t="str">
        <f ca="1">IFERROR(VLOOKUP($A$10:$A$55,模板!$A$11:$AL$11,23,0),"")</f>
        <v/>
      </c>
      <c r="AU10" s="1035" t="str">
        <f ca="1">IFERROR(VLOOKUP($A$10:$A$55,模板!$A$11:$AL$11,20,0),"")</f>
        <v/>
      </c>
      <c r="AV10" s="1035" t="str">
        <f ca="1">IFERROR(VLOOKUP($A$10:$A$55,模板!$A$11:$AL$11,21,0),"")</f>
        <v/>
      </c>
      <c r="AW10" s="1035" t="str">
        <f ca="1">IFERROR(VLOOKUP($A$10:$A$55,模板!$A$11:$AL$11,17,0),"")</f>
        <v/>
      </c>
      <c r="AX10" s="1035" t="str">
        <f ca="1">IFERROR(VLOOKUP($A$10:$A$55,模板!$A$11:$AL$11,18,0),"")</f>
        <v/>
      </c>
      <c r="AY10" s="956" t="str">
        <f ca="1">IFERROR(VLOOKUP($A$10:$A$55,模板!$A$11:$AL$11,35,0),"")</f>
        <v/>
      </c>
      <c r="AZ10" s="956" t="str">
        <f ca="1">IFERROR(VLOOKUP($A$10:$A$55,模板!$A$11:$AL$11,36,0),"")</f>
        <v/>
      </c>
      <c r="BA10" s="956" t="str">
        <f ca="1">IFERROR(VLOOKUP($A$10:$A$55,模板!$A$11:$AL$11,37,0),"")</f>
        <v/>
      </c>
      <c r="BB10" s="1036" t="str">
        <f ca="1">IFERROR(VLOOKUP($A$10:$A$55,模板!$A$11:$AL$11,38,0),"")</f>
        <v/>
      </c>
      <c r="BC10" s="954">
        <v>-1</v>
      </c>
      <c r="BD10" s="12">
        <f>死淘分类!AG9</f>
        <v>0</v>
      </c>
      <c r="BE10" s="956">
        <f>死淘分类!AM9-死淘分类!AG9</f>
        <v>0</v>
      </c>
      <c r="BF10" s="347" t="str">
        <f ca="1">IFERROR(VLOOKUP($A$10:$A$55,模板!$A$12:$AL$12,32,0),"")</f>
        <v/>
      </c>
      <c r="BG10" s="957" t="str">
        <f ca="1">IFERROR(VLOOKUP($A$10:$A$55,模板!$A$12:$AL$12,31,0),"")</f>
        <v/>
      </c>
      <c r="BH10" s="958" t="str">
        <f ca="1">IFERROR(VLOOKUP($A$10:$A$55,模板!$A$12:$AL$12,33,0),"")</f>
        <v/>
      </c>
      <c r="BI10" s="958" t="str">
        <f ca="1">IFERROR(VLOOKUP($A$10:$A$55,模板!$A$12:$AL$12,34,0),"")</f>
        <v/>
      </c>
      <c r="BJ10" s="1034" t="str">
        <f ca="1">IFERROR(VLOOKUP($A$10:$A$55,模板!$A$12:$AL$12,22,0),"")</f>
        <v/>
      </c>
      <c r="BK10" s="1034" t="str">
        <f ca="1">IFERROR(VLOOKUP($A$10:$A$55,模板!$A$12:$AL$12,23,0),"")</f>
        <v/>
      </c>
      <c r="BL10" s="1035" t="str">
        <f ca="1">IFERROR(VLOOKUP($A$10:$A$55,模板!$A$12:$AL$12,20,0),"")</f>
        <v/>
      </c>
      <c r="BM10" s="1035" t="str">
        <f ca="1">IFERROR(VLOOKUP($A$10:$A$55,模板!$A$12:$AL$12,21,0),"")</f>
        <v/>
      </c>
      <c r="BN10" s="1035" t="str">
        <f ca="1">IFERROR(VLOOKUP($A$10:$A$55,模板!$A$12:$AL$12,17,0),"")</f>
        <v/>
      </c>
      <c r="BO10" s="1035" t="str">
        <f ca="1">IFERROR(VLOOKUP($A$10:$A$55,模板!$A$12:$AL$12,18,0),"")</f>
        <v/>
      </c>
      <c r="BP10" s="956" t="str">
        <f ca="1">IFERROR(VLOOKUP($A$10:$A$55,模板!$A$12:$AL$12,35,0),"")</f>
        <v/>
      </c>
      <c r="BQ10" s="956" t="str">
        <f ca="1">IFERROR(VLOOKUP($A$10:$A$55,模板!$A$12:$AL$12,36,0),"")</f>
        <v/>
      </c>
      <c r="BR10" s="956" t="str">
        <f ca="1">IFERROR(VLOOKUP($A$10:$A$55,模板!$A$12:$AL$12,37,0),"")</f>
        <v/>
      </c>
      <c r="BS10" s="1036" t="str">
        <f ca="1">IFERROR(VLOOKUP($A$10:$A$55,模板!$A$12:$AL$12,38,0),"")</f>
        <v/>
      </c>
      <c r="BT10" s="954">
        <v>0</v>
      </c>
      <c r="BU10" s="12">
        <f>死淘分类!AQ9</f>
        <v>0</v>
      </c>
      <c r="BV10" s="956">
        <f>死淘分类!AW9-死淘分类!AQ9</f>
        <v>0</v>
      </c>
      <c r="BW10" s="347" t="str">
        <f ca="1">IFERROR(VLOOKUP($A$10:$A$55,模板!$A$13:$AL$13,32,0),"")</f>
        <v/>
      </c>
      <c r="BX10" s="957" t="str">
        <f ca="1">IFERROR(VLOOKUP($A$10:$A$55,模板!$A$13:$AL$13,31,0),"")</f>
        <v/>
      </c>
      <c r="BY10" s="958" t="str">
        <f ca="1">IFERROR(VLOOKUP($A$10:$A$55,模板!$A$13:$AL$13,33,0),"")</f>
        <v/>
      </c>
      <c r="BZ10" s="958" t="str">
        <f ca="1">IFERROR(VLOOKUP($A$10:$A$55,模板!$A$13:$AL$13,34,0),"")</f>
        <v/>
      </c>
      <c r="CA10" s="1034" t="str">
        <f ca="1">IFERROR(VLOOKUP($A$10:$A$55,模板!$A$13:$AL$13,22,0),"")</f>
        <v/>
      </c>
      <c r="CB10" s="1034" t="str">
        <f ca="1">IFERROR(VLOOKUP($A$10:$A$55,模板!$A$13:$AL$13,23,0),"")</f>
        <v/>
      </c>
      <c r="CC10" s="1035" t="str">
        <f ca="1">IFERROR(VLOOKUP($A$10:$A$55,模板!$A$13:$AL$13,20,0),"")</f>
        <v/>
      </c>
      <c r="CD10" s="1035" t="str">
        <f ca="1">IFERROR(VLOOKUP($A$10:$A$55,模板!$A$13:$AL$13,21,0),"")</f>
        <v/>
      </c>
      <c r="CE10" s="1035" t="str">
        <f ca="1">IFERROR(VLOOKUP($A$10:$A$55,模板!$A$13:$AL$13,17,0),"")</f>
        <v/>
      </c>
      <c r="CF10" s="1035" t="str">
        <f ca="1">IFERROR(VLOOKUP($A$10:$A$55,模板!$A$13:$AL$13,18,0),"")</f>
        <v/>
      </c>
      <c r="CG10" s="956" t="str">
        <f ca="1">IFERROR(VLOOKUP($A$10:$A$55,模板!$A$13:$AL$13,35,0),"")</f>
        <v/>
      </c>
      <c r="CH10" s="956" t="str">
        <f ca="1">IFERROR(VLOOKUP($A$10:$A$55,模板!$A$13:$AL$13,36,0),"")</f>
        <v/>
      </c>
      <c r="CI10" s="956" t="str">
        <f ca="1">IFERROR(VLOOKUP($A$10:$A$55,模板!$A$13:$AL$13,37,0),"")</f>
        <v/>
      </c>
      <c r="CJ10" s="1036" t="str">
        <f ca="1">IFERROR(VLOOKUP($A$10:$A$55,模板!$A$13:$AL$13,38,0),"")</f>
        <v/>
      </c>
      <c r="CK10" s="954">
        <v>-1</v>
      </c>
      <c r="CL10" s="12">
        <f>死淘分类!BA9</f>
        <v>0</v>
      </c>
      <c r="CM10" s="956">
        <f>死淘分类!BG9-死淘分类!BA9</f>
        <v>0</v>
      </c>
      <c r="CN10" s="347" t="str">
        <f ca="1">IFERROR(VLOOKUP($A$10:$A$55,模板!$A$14:$AL$14,32,0),"")</f>
        <v/>
      </c>
      <c r="CO10" s="957" t="str">
        <f ca="1">IFERROR(VLOOKUP($A$10:$A$55,模板!$A$14:$AL$14,31,0),"")</f>
        <v/>
      </c>
      <c r="CP10" s="958" t="str">
        <f ca="1">IFERROR(VLOOKUP($A$10:$A$55,模板!$A$14:$AL$14,33,0),"")</f>
        <v/>
      </c>
      <c r="CQ10" s="958" t="str">
        <f ca="1">IFERROR(VLOOKUP($A$10:$A$55,模板!$A$14:$AL$14,34,0),"")</f>
        <v/>
      </c>
      <c r="CR10" s="1034" t="str">
        <f ca="1">IFERROR(VLOOKUP($A$10:$A$55,模板!$A$14:$AL$14,22,0),"")</f>
        <v/>
      </c>
      <c r="CS10" s="1034" t="str">
        <f ca="1">IFERROR(VLOOKUP($A$10:$A$55,模板!$A$14:$AL$14,23,0),"")</f>
        <v/>
      </c>
      <c r="CT10" s="1035" t="str">
        <f ca="1">IFERROR(VLOOKUP($A$10:$A$55,模板!$A$14:$AL$14,20,0),"")</f>
        <v/>
      </c>
      <c r="CU10" s="1035" t="str">
        <f ca="1">IFERROR(VLOOKUP($A$10:$A$55,模板!$A$14:$AL$14,21,0),"")</f>
        <v/>
      </c>
      <c r="CV10" s="1035" t="str">
        <f ca="1">IFERROR(VLOOKUP($A$10:$A$55,模板!$A$14:$AL$14,17,0),"")</f>
        <v/>
      </c>
      <c r="CW10" s="1035" t="str">
        <f ca="1">IFERROR(VLOOKUP($A$10:$A$55,模板!$A$14:$AL$14,18,0),"")</f>
        <v/>
      </c>
      <c r="CX10" s="956" t="str">
        <f ca="1">IFERROR(VLOOKUP($A$10:$A$55,模板!$A$14:$AL$14,35,0),"")</f>
        <v/>
      </c>
      <c r="CY10" s="956" t="str">
        <f ca="1">IFERROR(VLOOKUP($A$10:$A$55,模板!$A$14:$AL$14,36,0),"")</f>
        <v/>
      </c>
      <c r="CZ10" s="956" t="str">
        <f ca="1">IFERROR(VLOOKUP($A$10:$A$55,模板!$A$14:$AL$14,37,0),"")</f>
        <v/>
      </c>
      <c r="DA10" s="1036" t="str">
        <f ca="1">IFERROR(VLOOKUP($A$10:$A$55,模板!$A$14:$AL$14,38,0),"")</f>
        <v/>
      </c>
      <c r="DB10" s="954">
        <v>-1</v>
      </c>
      <c r="DC10" s="12">
        <f>死淘分类!BK9</f>
        <v>0</v>
      </c>
      <c r="DD10" s="956">
        <f>死淘分类!BQ9-死淘分类!BK9</f>
        <v>0</v>
      </c>
      <c r="DE10" s="347" t="str">
        <f ca="1">IFERROR(VLOOKUP($A$10:$A$55,模板!$A$15:$AL$15,32,0),"")</f>
        <v/>
      </c>
      <c r="DF10" s="957" t="str">
        <f ca="1">IFERROR(VLOOKUP($A$10:$A$55,模板!$A$15:$AL$15,31,0),"")</f>
        <v/>
      </c>
      <c r="DG10" s="958" t="str">
        <f ca="1">IFERROR(VLOOKUP($A$10:$A$55,模板!$A$15:$AL$15,33,0),"")</f>
        <v/>
      </c>
      <c r="DH10" s="958" t="str">
        <f ca="1">IFERROR(VLOOKUP($A$10:$A$55,模板!$A$15:$AL$15,34,0),"")</f>
        <v/>
      </c>
      <c r="DI10" s="1034" t="str">
        <f ca="1">IFERROR(VLOOKUP($A$10:$A$55,模板!$A$15:$AL$15,22,0),"")</f>
        <v/>
      </c>
      <c r="DJ10" s="1034" t="str">
        <f ca="1">IFERROR(VLOOKUP($A$10:$A$55,模板!$A$15:$AL$15,23,0),"")</f>
        <v/>
      </c>
      <c r="DK10" s="1035" t="str">
        <f ca="1">IFERROR(VLOOKUP($A$10:$A$55,模板!$A$15:$AL$15,20,0),"")</f>
        <v/>
      </c>
      <c r="DL10" s="1035" t="str">
        <f ca="1">IFERROR(VLOOKUP($A$10:$A$55,模板!$A$15:$AL$15,21,0),"")</f>
        <v/>
      </c>
      <c r="DM10" s="1035" t="str">
        <f ca="1">IFERROR(VLOOKUP($A$10:$A$55,模板!$A$15:$AL$15,17,0),"")</f>
        <v/>
      </c>
      <c r="DN10" s="1035" t="str">
        <f ca="1">IFERROR(VLOOKUP($A$10:$A$55,模板!$A$15:$AL$15,18,0),"")</f>
        <v/>
      </c>
      <c r="DO10" s="956" t="str">
        <f ca="1">IFERROR(VLOOKUP($A$10:$A$55,模板!$A$15:$AL$15,35,0),"")</f>
        <v/>
      </c>
      <c r="DP10" s="956" t="str">
        <f ca="1">IFERROR(VLOOKUP($A$10:$A$55,模板!$A$15:$AL$15,36,0),"")</f>
        <v/>
      </c>
      <c r="DQ10" s="956" t="str">
        <f ca="1">IFERROR(VLOOKUP($A$10:$A$55,模板!$A$15:$AL$15,37,0),"")</f>
        <v/>
      </c>
      <c r="DR10" s="1036" t="str">
        <f ca="1">IFERROR(VLOOKUP($A$10:$A$55,模板!$A$15:$AL$15,38,0),"")</f>
        <v/>
      </c>
      <c r="DS10" s="954">
        <v>-1</v>
      </c>
      <c r="DT10" s="12">
        <f>死淘分类!BU9</f>
        <v>0</v>
      </c>
      <c r="DU10" s="956">
        <f>死淘分类!CA9-死淘分类!BU9</f>
        <v>0</v>
      </c>
      <c r="DV10" s="347" t="str">
        <f ca="1">IFERROR(VLOOKUP($A$10:$A$55,模板!$A$16:$AL$16,32,0),"")</f>
        <v/>
      </c>
      <c r="DW10" s="957" t="str">
        <f ca="1">IFERROR(VLOOKUP($A$10:$A$55,模板!$A$16:$AL$16,31,0),"")</f>
        <v/>
      </c>
      <c r="DX10" s="958" t="str">
        <f ca="1">IFERROR(VLOOKUP($A$10:$A$55,模板!$A$16:$AL$16,33,0),"")</f>
        <v/>
      </c>
      <c r="DY10" s="958" t="str">
        <f ca="1">IFERROR(VLOOKUP($A$10:$A$55,模板!$A$16:$AL$16,34,0),"")</f>
        <v/>
      </c>
      <c r="DZ10" s="1034" t="str">
        <f ca="1">IFERROR(VLOOKUP($A$10:$A$55,模板!$A$16:$AL$16,22,0),"")</f>
        <v/>
      </c>
      <c r="EA10" s="1034" t="str">
        <f ca="1">IFERROR(VLOOKUP($A$10:$A$55,模板!$A$16:$AL$16,23,0),"")</f>
        <v/>
      </c>
      <c r="EB10" s="1035" t="str">
        <f ca="1">IFERROR(VLOOKUP($A$10:$A$55,模板!$A$16:$AL$16,20,0),"")</f>
        <v/>
      </c>
      <c r="EC10" s="1035" t="str">
        <f ca="1">IFERROR(VLOOKUP($A$10:$A$55,模板!$A$16:$AL$16,21,0),"")</f>
        <v/>
      </c>
      <c r="ED10" s="1035" t="str">
        <f ca="1">IFERROR(VLOOKUP($A$10:$A$55,模板!$A$16:$AL$16,17,0),"")</f>
        <v/>
      </c>
      <c r="EE10" s="1035" t="str">
        <f ca="1">IFERROR(VLOOKUP($A$10:$A$55,模板!$A$16:$AL$16,18,0),"")</f>
        <v/>
      </c>
      <c r="EF10" s="956" t="str">
        <f ca="1">IFERROR(VLOOKUP($A$10:$A$55,模板!$A$16:$AL$16,35,0),"")</f>
        <v/>
      </c>
      <c r="EG10" s="956" t="str">
        <f ca="1">IFERROR(VLOOKUP($A$10:$A$55,模板!$A$16:$AL$16,36,0),"")</f>
        <v/>
      </c>
      <c r="EH10" s="956" t="str">
        <f ca="1">IFERROR(VLOOKUP($A$10:$A$55,模板!$A$16:$AL$16,37,0),"")</f>
        <v/>
      </c>
      <c r="EI10" s="1036" t="str">
        <f ca="1">IFERROR(VLOOKUP($A$10:$A$55,模板!$A$16:$AL$16,38,0),"")</f>
        <v/>
      </c>
      <c r="EJ10" s="954">
        <v>-1</v>
      </c>
      <c r="EK10" s="12">
        <f>死淘分类!CE9</f>
        <v>0</v>
      </c>
      <c r="EL10" s="961">
        <f>死淘分类!CK9-死淘分类!CE9</f>
        <v>0</v>
      </c>
      <c r="EM10" s="347" t="str">
        <f ca="1">IFERROR(VLOOKUP($A$10:$A$55,模板!$A$17:$AL$17,32,0),"")</f>
        <v/>
      </c>
      <c r="EN10" s="963" t="str">
        <f ca="1">IFERROR(VLOOKUP($A$10:$A$55,模板!$A$17:$AL$17,31,0),"")</f>
        <v/>
      </c>
      <c r="EO10" s="964" t="str">
        <f ca="1">IFERROR(VLOOKUP($A$10:$A$55,模板!$A$17:$AL$17,33,0),"")</f>
        <v/>
      </c>
      <c r="EP10" s="964" t="str">
        <f ca="1">IFERROR(VLOOKUP($A$10:$A$55,模板!$A$17:$AL$17,34,0),"")</f>
        <v/>
      </c>
      <c r="EQ10" s="1038" t="str">
        <f ca="1">IFERROR(VLOOKUP($A$10:$A$55,模板!$A$17:$AL$17,22,0),"")</f>
        <v/>
      </c>
      <c r="ER10" s="1038" t="str">
        <f ca="1">IFERROR(VLOOKUP($A$10:$A$55,模板!$A$17:$AL$17,23,0),"")</f>
        <v/>
      </c>
      <c r="ES10" s="962" t="str">
        <f ca="1">IFERROR(VLOOKUP($A$10:$A$55,模板!$A$17:$AL$17,20,0),"")</f>
        <v/>
      </c>
      <c r="ET10" s="962" t="str">
        <f ca="1">IFERROR(VLOOKUP($A$10:$A$55,模板!$A$17:$AL$17,21,0),"")</f>
        <v/>
      </c>
      <c r="EU10" s="962" t="str">
        <f ca="1">IFERROR(VLOOKUP($A$10:$A$55,模板!$A$17:$AL$17,17,0),"")</f>
        <v/>
      </c>
      <c r="EV10" s="962" t="str">
        <f ca="1">IFERROR(VLOOKUP($A$10:$A$55,模板!$A$17:$AL$17,18,0),"")</f>
        <v/>
      </c>
      <c r="EW10" s="961" t="str">
        <f ca="1">IFERROR(VLOOKUP($A$10:$A$55,模板!$A$17:$AL$17,35,0),"")</f>
        <v/>
      </c>
      <c r="EX10" s="961" t="str">
        <f ca="1">IFERROR(VLOOKUP($A$10:$A$55,模板!$A$17:$AL$17,36,0),"")</f>
        <v/>
      </c>
      <c r="EY10" s="961" t="str">
        <f ca="1">IFERROR(VLOOKUP($A$10:$A$55,模板!$A$17:$AL$17,37,0),"")</f>
        <v/>
      </c>
      <c r="EZ10" s="1039" t="str">
        <f ca="1">IFERROR(VLOOKUP($A$10:$A$55,模板!$A$17:$AL$17,38,0),"")</f>
        <v/>
      </c>
      <c r="FA10" s="954">
        <v>-3</v>
      </c>
      <c r="FB10" s="12">
        <f>死淘分类!CO9</f>
        <v>0</v>
      </c>
      <c r="FC10" s="956">
        <f>死淘分类!CU9-死淘分类!CO9</f>
        <v>0</v>
      </c>
      <c r="FD10" s="347" t="str">
        <f ca="1">IFERROR(VLOOKUP($A$10:$A$55,模板!$A$18:$AL$18,32,0),"")</f>
        <v/>
      </c>
      <c r="FE10" s="957" t="str">
        <f ca="1">IFERROR(VLOOKUP($A$10:$A$55,模板!$A$18:$AL$18,31,0),"")</f>
        <v/>
      </c>
      <c r="FF10" s="958" t="str">
        <f ca="1">IFERROR(VLOOKUP($A$10:$A$55,模板!$A$18:$AL$18,33,0),"")</f>
        <v/>
      </c>
      <c r="FG10" s="958" t="str">
        <f ca="1">IFERROR(VLOOKUP($A$10:$A$55,模板!$A$18:$AL$18,34,0),"")</f>
        <v/>
      </c>
      <c r="FH10" s="1034" t="str">
        <f ca="1">IFERROR(VLOOKUP($A$10:$A$55,模板!$A$18:$AL$18,22,0),"")</f>
        <v/>
      </c>
      <c r="FI10" s="1034" t="str">
        <f ca="1">IFERROR(VLOOKUP($A$10:$A$55,模板!$A$18:$AL$18,23,0),"")</f>
        <v/>
      </c>
      <c r="FJ10" s="1035" t="str">
        <f ca="1">IFERROR(VLOOKUP($A$10:$A$55,模板!$A$18:$AL$18,20,0),"")</f>
        <v/>
      </c>
      <c r="FK10" s="1035" t="str">
        <f ca="1">IFERROR(VLOOKUP($A$10:$A$55,模板!$A$18:$AL$18,21,0),"")</f>
        <v/>
      </c>
      <c r="FL10" s="1035" t="str">
        <f ca="1">IFERROR(VLOOKUP($A$10:$A$55,模板!$A$18:$AL$18,17,0),"")</f>
        <v/>
      </c>
      <c r="FM10" s="1035" t="str">
        <f ca="1">IFERROR(VLOOKUP($A$10:$A$55,模板!$A$18:$AL$18,18,0),"")</f>
        <v/>
      </c>
      <c r="FN10" s="956" t="str">
        <f ca="1">IFERROR(VLOOKUP($A$10:$A$55,模板!$A$18:$AL$18,35,0),"")</f>
        <v/>
      </c>
      <c r="FO10" s="956" t="str">
        <f ca="1">IFERROR(VLOOKUP($A$10:$A$55,模板!$A$18:$AL$18,36,0),"")</f>
        <v/>
      </c>
      <c r="FP10" s="956" t="str">
        <f ca="1">IFERROR(VLOOKUP($A$10:$A$55,模板!$A$18:$AL$18,37,0),"")</f>
        <v/>
      </c>
      <c r="FQ10" s="1036" t="str">
        <f ca="1">IFERROR(VLOOKUP($A$10:$A$55,模板!$A$18:$AL$18,38,0),"")</f>
        <v/>
      </c>
      <c r="FR10" s="954">
        <v>-2</v>
      </c>
      <c r="FS10" s="12">
        <f>死淘分类!CY9</f>
        <v>0</v>
      </c>
      <c r="FT10" s="956">
        <f>死淘分类!DE9-死淘分类!CY9</f>
        <v>0</v>
      </c>
      <c r="FU10" s="347" t="str">
        <f ca="1">IFERROR(VLOOKUP($A$10:$A$55,模板!$A$19:$AL$19,32,0),"")</f>
        <v/>
      </c>
      <c r="FV10" s="957" t="str">
        <f ca="1">IFERROR(VLOOKUP($A$10:$A$55,模板!$A$19:$AL$19,31,0),"")</f>
        <v/>
      </c>
      <c r="FW10" s="958" t="str">
        <f ca="1">IFERROR(VLOOKUP($A$10:$A$55,模板!$A$19:$AL$19,33,0),"")</f>
        <v/>
      </c>
      <c r="FX10" s="958" t="str">
        <f ca="1">IFERROR(VLOOKUP($A$10:$A$55,模板!$A$19:$AL$19,34,0),"")</f>
        <v/>
      </c>
      <c r="FY10" s="1034" t="str">
        <f ca="1">IFERROR(VLOOKUP($A$10:$A$55,模板!$A$19:$AL$19,22,0),"")</f>
        <v/>
      </c>
      <c r="FZ10" s="1034" t="str">
        <f ca="1">IFERROR(VLOOKUP($A$10:$A$55,模板!$A$19:$AL$19,23,0),"")</f>
        <v/>
      </c>
      <c r="GA10" s="1035" t="str">
        <f ca="1">IFERROR(VLOOKUP($A$10:$A$55,模板!$A$19:$AL$19,20,0),"")</f>
        <v/>
      </c>
      <c r="GB10" s="1035" t="str">
        <f ca="1">IFERROR(VLOOKUP($A$10:$A$55,模板!$A$19:$AL$19,21,0),"")</f>
        <v/>
      </c>
      <c r="GC10" s="1035" t="str">
        <f ca="1">IFERROR(VLOOKUP($A$10:$A$55,模板!$A$19:$AL$19,17,0),"")</f>
        <v/>
      </c>
      <c r="GD10" s="1035" t="str">
        <f ca="1">IFERROR(VLOOKUP($A$10:$A$55,模板!$A$19:$AL$19,18,0),"")</f>
        <v/>
      </c>
      <c r="GE10" s="956" t="str">
        <f ca="1">IFERROR(VLOOKUP($A$10:$A$55,模板!$A$19:$AL$19,35,0),"")</f>
        <v/>
      </c>
      <c r="GF10" s="956" t="str">
        <f ca="1">IFERROR(VLOOKUP($A$10:$A$55,模板!$A$19:$AL$19,36,0),"")</f>
        <v/>
      </c>
      <c r="GG10" s="956" t="str">
        <f ca="1">IFERROR(VLOOKUP($A$10:$A$55,模板!$A$19:$AL$19,37,0),"")</f>
        <v/>
      </c>
      <c r="GH10" s="1036" t="str">
        <f ca="1">IFERROR(VLOOKUP($A$10:$A$55,模板!$A$19:$AL$19,38,0),"")</f>
        <v/>
      </c>
      <c r="GI10" s="954">
        <v>-2</v>
      </c>
      <c r="GJ10" s="12">
        <f>死淘分类!DI9</f>
        <v>0</v>
      </c>
      <c r="GK10" s="956">
        <f>死淘分类!DO9-死淘分类!DI9</f>
        <v>0</v>
      </c>
      <c r="GL10" s="347" t="str">
        <f ca="1">IFERROR(VLOOKUP($A$10:$A$55,模板!$A$20:$AL$20,32,0),"")</f>
        <v/>
      </c>
      <c r="GM10" s="957" t="str">
        <f ca="1">IFERROR(VLOOKUP($A$10:$A$55,模板!$A$20:$AL$20,31,0),"")</f>
        <v/>
      </c>
      <c r="GN10" s="958" t="str">
        <f ca="1">IFERROR(VLOOKUP($A$10:$A$55,模板!$A$20:$AL$20,33,0),"")</f>
        <v/>
      </c>
      <c r="GO10" s="958" t="str">
        <f ca="1">IFERROR(VLOOKUP($A$10:$A$55,模板!$A$20:$AL$20,34,0),"")</f>
        <v/>
      </c>
      <c r="GP10" s="1034" t="str">
        <f ca="1">IFERROR(VLOOKUP($A$10:$A$55,模板!$A$20:$AL$20,22,0),"")</f>
        <v/>
      </c>
      <c r="GQ10" s="1034" t="str">
        <f ca="1">IFERROR(VLOOKUP($A$10:$A$55,模板!$A$20:$AL$20,23,0),"")</f>
        <v/>
      </c>
      <c r="GR10" s="1035" t="str">
        <f ca="1">IFERROR(VLOOKUP($A$10:$A$55,模板!$A$20:$AL$20,20,0),"")</f>
        <v/>
      </c>
      <c r="GS10" s="1035" t="str">
        <f ca="1">IFERROR(VLOOKUP($A$10:$A$55,模板!$A$20:$AL$20,21,0),"")</f>
        <v/>
      </c>
      <c r="GT10" s="1035" t="str">
        <f ca="1">IFERROR(VLOOKUP($A$10:$A$55,模板!$A$20:$AL$20,17,0),"")</f>
        <v/>
      </c>
      <c r="GU10" s="1035" t="str">
        <f ca="1">IFERROR(VLOOKUP($A$10:$A$55,模板!$A$20:$AL$20,18,0),"")</f>
        <v/>
      </c>
      <c r="GV10" s="956" t="str">
        <f ca="1">IFERROR(VLOOKUP($A$10:$A$55,模板!$A$20:$AL$20,35,0),"")</f>
        <v/>
      </c>
      <c r="GW10" s="956" t="str">
        <f ca="1">IFERROR(VLOOKUP($A$10:$A$55,模板!$A$20:$AL$20,36,0),"")</f>
        <v/>
      </c>
      <c r="GX10" s="956" t="str">
        <f ca="1">IFERROR(VLOOKUP($A$10:$A$55,模板!$A$20:$AL$20,37,0),"")</f>
        <v/>
      </c>
      <c r="GY10" s="1036" t="str">
        <f ca="1">IFERROR(VLOOKUP($A$10:$A$55,模板!$A$20:$AL$20,38,0),"")</f>
        <v/>
      </c>
      <c r="GZ10" s="955">
        <f t="shared" ref="GZ10:HA12" si="13">E10+V10+AM10+BD10+BU10+CL10+DC10+DT10+EK10+FB10+FS10+GJ10</f>
        <v>0</v>
      </c>
      <c r="HA10" s="956">
        <f t="shared" si="13"/>
        <v>0</v>
      </c>
      <c r="HB10" s="1035" t="str">
        <f t="shared" ref="HB10:HE12" ca="1" si="14">IFERROR((G10+X10+AO10+BF10+BW10+CN10+DE10+DV10+EM10+FD10+FU10+GL10),"")</f>
        <v/>
      </c>
      <c r="HC10" s="957" t="str">
        <f t="shared" ca="1" si="14"/>
        <v/>
      </c>
      <c r="HD10" s="958" t="str">
        <f t="shared" ca="1" si="14"/>
        <v/>
      </c>
      <c r="HE10" s="1037" t="str">
        <f t="shared" ca="1" si="14"/>
        <v/>
      </c>
    </row>
    <row r="11" spans="1:213">
      <c r="A11" s="93">
        <f>A10+1</f>
        <v>45500</v>
      </c>
      <c r="B11" s="317">
        <v>32</v>
      </c>
      <c r="C11" s="318">
        <v>27</v>
      </c>
      <c r="D11" s="955">
        <v>0</v>
      </c>
      <c r="E11" s="12"/>
      <c r="F11" s="956"/>
      <c r="G11" s="347"/>
      <c r="H11" s="957"/>
      <c r="I11" s="958"/>
      <c r="J11" s="958"/>
      <c r="K11" s="1034"/>
      <c r="L11" s="1034"/>
      <c r="M11" s="1035"/>
      <c r="N11" s="1035"/>
      <c r="O11" s="1035"/>
      <c r="P11" s="1035"/>
      <c r="Q11" s="956"/>
      <c r="R11" s="956"/>
      <c r="S11" s="956"/>
      <c r="T11" s="1036"/>
      <c r="U11" s="955"/>
      <c r="V11" s="12"/>
      <c r="W11" s="956"/>
      <c r="X11" s="347"/>
      <c r="Y11" s="957"/>
      <c r="Z11" s="958"/>
      <c r="AA11" s="958"/>
      <c r="AB11" s="1034"/>
      <c r="AC11" s="1034"/>
      <c r="AD11" s="1035"/>
      <c r="AE11" s="1035"/>
      <c r="AF11" s="1035"/>
      <c r="AG11" s="1035"/>
      <c r="AH11" s="956"/>
      <c r="AI11" s="956"/>
      <c r="AJ11" s="956"/>
      <c r="AK11" s="1036"/>
      <c r="AL11" s="955"/>
      <c r="AM11" s="12"/>
      <c r="AN11" s="956"/>
      <c r="AO11" s="347"/>
      <c r="AP11" s="957"/>
      <c r="AQ11" s="958"/>
      <c r="AR11" s="958"/>
      <c r="AS11" s="1034"/>
      <c r="AT11" s="1034"/>
      <c r="AU11" s="1035"/>
      <c r="AV11" s="1035"/>
      <c r="AW11" s="1035"/>
      <c r="AX11" s="1035"/>
      <c r="AY11" s="956"/>
      <c r="AZ11" s="956"/>
      <c r="BA11" s="956"/>
      <c r="BB11" s="1036"/>
      <c r="BC11" s="955"/>
      <c r="BD11" s="12"/>
      <c r="BE11" s="956"/>
      <c r="BF11" s="347"/>
      <c r="BG11" s="957"/>
      <c r="BH11" s="958"/>
      <c r="BI11" s="958"/>
      <c r="BJ11" s="1034"/>
      <c r="BK11" s="1034"/>
      <c r="BL11" s="1035"/>
      <c r="BM11" s="1035"/>
      <c r="BN11" s="1035"/>
      <c r="BO11" s="1035"/>
      <c r="BP11" s="956"/>
      <c r="BQ11" s="956"/>
      <c r="BR11" s="956"/>
      <c r="BS11" s="1036"/>
      <c r="BT11" s="955">
        <v>1</v>
      </c>
      <c r="BU11" s="12">
        <v>18</v>
      </c>
      <c r="BV11" s="956">
        <v>65</v>
      </c>
      <c r="BW11" s="347">
        <v>0.8</v>
      </c>
      <c r="BX11" s="957">
        <v>400</v>
      </c>
      <c r="BY11" s="958">
        <v>351</v>
      </c>
      <c r="BZ11" s="958">
        <v>40</v>
      </c>
      <c r="CA11" s="1034">
        <v>0.66</v>
      </c>
      <c r="CB11" s="1034">
        <v>0.62</v>
      </c>
      <c r="CC11" s="1035">
        <v>35</v>
      </c>
      <c r="CD11" s="1035">
        <v>33.200000000000003</v>
      </c>
      <c r="CE11" s="1035">
        <v>1.38</v>
      </c>
      <c r="CF11" s="1035">
        <v>2.0699999999999998</v>
      </c>
      <c r="CG11" s="956">
        <v>0</v>
      </c>
      <c r="CH11" s="956">
        <v>0</v>
      </c>
      <c r="CI11" s="956">
        <v>1</v>
      </c>
      <c r="CJ11" s="1036">
        <v>1</v>
      </c>
      <c r="CK11" s="955"/>
      <c r="CL11" s="12"/>
      <c r="CM11" s="956"/>
      <c r="CN11" s="347"/>
      <c r="CO11" s="957"/>
      <c r="CP11" s="958"/>
      <c r="CQ11" s="958"/>
      <c r="CR11" s="1034"/>
      <c r="CS11" s="1034"/>
      <c r="CT11" s="1035"/>
      <c r="CU11" s="1035"/>
      <c r="CV11" s="1035"/>
      <c r="CW11" s="1035"/>
      <c r="CX11" s="956"/>
      <c r="CY11" s="956"/>
      <c r="CZ11" s="956"/>
      <c r="DA11" s="1036"/>
      <c r="DB11" s="955"/>
      <c r="DC11" s="12"/>
      <c r="DD11" s="956"/>
      <c r="DE11" s="347"/>
      <c r="DF11" s="957"/>
      <c r="DG11" s="958"/>
      <c r="DH11" s="958"/>
      <c r="DI11" s="1034"/>
      <c r="DJ11" s="1034"/>
      <c r="DK11" s="1035"/>
      <c r="DL11" s="1035"/>
      <c r="DM11" s="1035"/>
      <c r="DN11" s="1035"/>
      <c r="DO11" s="956"/>
      <c r="DP11" s="956"/>
      <c r="DQ11" s="956"/>
      <c r="DR11" s="1036"/>
      <c r="DS11" s="955"/>
      <c r="DT11" s="12"/>
      <c r="DU11" s="956"/>
      <c r="DV11" s="347"/>
      <c r="DW11" s="957"/>
      <c r="DX11" s="958"/>
      <c r="DY11" s="958"/>
      <c r="DZ11" s="1034"/>
      <c r="EA11" s="1034"/>
      <c r="EB11" s="1035"/>
      <c r="EC11" s="1035"/>
      <c r="ED11" s="1035"/>
      <c r="EE11" s="1035"/>
      <c r="EF11" s="956"/>
      <c r="EG11" s="956"/>
      <c r="EH11" s="956"/>
      <c r="EI11" s="1036"/>
      <c r="EJ11" s="955"/>
      <c r="EK11" s="12"/>
      <c r="EL11" s="961"/>
      <c r="EM11" s="347"/>
      <c r="EN11" s="963"/>
      <c r="EO11" s="964"/>
      <c r="EP11" s="964"/>
      <c r="EQ11" s="1038"/>
      <c r="ER11" s="1038"/>
      <c r="ES11" s="962"/>
      <c r="ET11" s="962"/>
      <c r="EU11" s="962"/>
      <c r="EV11" s="962"/>
      <c r="EW11" s="961"/>
      <c r="EX11" s="961"/>
      <c r="EY11" s="961"/>
      <c r="EZ11" s="1039"/>
      <c r="FA11" s="955"/>
      <c r="FB11" s="12"/>
      <c r="FC11" s="956"/>
      <c r="FD11" s="347"/>
      <c r="FE11" s="957"/>
      <c r="FF11" s="958"/>
      <c r="FG11" s="958"/>
      <c r="FH11" s="1034"/>
      <c r="FI11" s="1034"/>
      <c r="FJ11" s="1035"/>
      <c r="FK11" s="1035"/>
      <c r="FL11" s="1035"/>
      <c r="FM11" s="1035"/>
      <c r="FN11" s="956"/>
      <c r="FO11" s="956"/>
      <c r="FP11" s="956"/>
      <c r="FQ11" s="1036"/>
      <c r="FR11" s="955"/>
      <c r="FS11" s="12"/>
      <c r="FT11" s="956"/>
      <c r="FU11" s="347"/>
      <c r="FV11" s="957"/>
      <c r="FW11" s="958"/>
      <c r="FX11" s="958"/>
      <c r="FY11" s="1034"/>
      <c r="FZ11" s="1034"/>
      <c r="GA11" s="1035"/>
      <c r="GB11" s="1035"/>
      <c r="GC11" s="1035"/>
      <c r="GD11" s="1035"/>
      <c r="GE11" s="956"/>
      <c r="GF11" s="956"/>
      <c r="GG11" s="956"/>
      <c r="GH11" s="1036"/>
      <c r="GI11" s="955"/>
      <c r="GJ11" s="12"/>
      <c r="GK11" s="956"/>
      <c r="GL11" s="347"/>
      <c r="GM11" s="957"/>
      <c r="GN11" s="958"/>
      <c r="GO11" s="958"/>
      <c r="GP11" s="1034"/>
      <c r="GQ11" s="1034"/>
      <c r="GR11" s="1035"/>
      <c r="GS11" s="1035"/>
      <c r="GT11" s="1035"/>
      <c r="GU11" s="1035"/>
      <c r="GV11" s="956"/>
      <c r="GW11" s="956"/>
      <c r="GX11" s="956"/>
      <c r="GY11" s="1036"/>
      <c r="GZ11" s="955">
        <f t="shared" si="13"/>
        <v>18</v>
      </c>
      <c r="HA11" s="956">
        <f t="shared" si="13"/>
        <v>65</v>
      </c>
      <c r="HB11" s="1035">
        <f t="shared" si="14"/>
        <v>0.8</v>
      </c>
      <c r="HC11" s="957">
        <f t="shared" si="14"/>
        <v>400</v>
      </c>
      <c r="HD11" s="958">
        <f t="shared" si="14"/>
        <v>351</v>
      </c>
      <c r="HE11" s="1037">
        <f t="shared" si="14"/>
        <v>40</v>
      </c>
    </row>
    <row r="12" spans="1:213">
      <c r="A12" s="93">
        <f t="shared" ref="A12:A60" si="15">A11+1</f>
        <v>45501</v>
      </c>
      <c r="B12" s="317">
        <v>35</v>
      </c>
      <c r="C12" s="318">
        <v>27</v>
      </c>
      <c r="D12" s="955">
        <v>1</v>
      </c>
      <c r="E12" s="12">
        <v>5</v>
      </c>
      <c r="F12" s="956">
        <v>0</v>
      </c>
      <c r="G12" s="347">
        <v>0.8</v>
      </c>
      <c r="H12" s="957">
        <v>400</v>
      </c>
      <c r="I12" s="958">
        <v>44</v>
      </c>
      <c r="J12" s="958">
        <v>44</v>
      </c>
      <c r="K12" s="1034">
        <v>0.77</v>
      </c>
      <c r="L12" s="1034">
        <v>0.61</v>
      </c>
      <c r="M12" s="1035">
        <v>37</v>
      </c>
      <c r="N12" s="1035">
        <v>33.799999999999997</v>
      </c>
      <c r="O12" s="1035">
        <v>1.38</v>
      </c>
      <c r="P12" s="1035">
        <v>20.68</v>
      </c>
      <c r="Q12" s="956">
        <v>0</v>
      </c>
      <c r="R12" s="956">
        <v>0</v>
      </c>
      <c r="S12" s="956">
        <v>1</v>
      </c>
      <c r="T12" s="1036">
        <v>2</v>
      </c>
      <c r="U12" s="955">
        <v>1</v>
      </c>
      <c r="V12" s="12">
        <v>7</v>
      </c>
      <c r="W12" s="956">
        <v>0</v>
      </c>
      <c r="X12" s="347">
        <v>0.8</v>
      </c>
      <c r="Y12" s="957">
        <v>400</v>
      </c>
      <c r="Z12" s="958">
        <v>44</v>
      </c>
      <c r="AA12" s="958">
        <v>40</v>
      </c>
      <c r="AB12" s="1034">
        <v>0.8</v>
      </c>
      <c r="AC12" s="1034">
        <v>0.63</v>
      </c>
      <c r="AD12" s="1035">
        <v>36.5</v>
      </c>
      <c r="AE12" s="1035">
        <v>33.700000000000003</v>
      </c>
      <c r="AF12" s="1035">
        <v>1.38</v>
      </c>
      <c r="AG12" s="1035">
        <v>20.68</v>
      </c>
      <c r="AH12" s="956">
        <v>0</v>
      </c>
      <c r="AI12" s="956">
        <v>0</v>
      </c>
      <c r="AJ12" s="956">
        <v>1</v>
      </c>
      <c r="AK12" s="1036">
        <v>2</v>
      </c>
      <c r="AL12" s="955">
        <v>1</v>
      </c>
      <c r="AM12" s="12">
        <v>10</v>
      </c>
      <c r="AN12" s="956">
        <v>5</v>
      </c>
      <c r="AO12" s="347">
        <v>0.8</v>
      </c>
      <c r="AP12" s="957">
        <v>400</v>
      </c>
      <c r="AQ12" s="958">
        <v>44</v>
      </c>
      <c r="AR12" s="958">
        <v>40</v>
      </c>
      <c r="AS12" s="1034">
        <v>0.75</v>
      </c>
      <c r="AT12" s="1034">
        <v>0.53</v>
      </c>
      <c r="AU12" s="1035">
        <v>37</v>
      </c>
      <c r="AV12" s="1035">
        <v>33.799999999999997</v>
      </c>
      <c r="AW12" s="1035">
        <v>1.38</v>
      </c>
      <c r="AX12" s="1035">
        <v>20.68</v>
      </c>
      <c r="AY12" s="956">
        <v>0</v>
      </c>
      <c r="AZ12" s="956">
        <v>0</v>
      </c>
      <c r="BA12" s="956">
        <v>1</v>
      </c>
      <c r="BB12" s="1036">
        <v>2</v>
      </c>
      <c r="BC12" s="955">
        <v>1</v>
      </c>
      <c r="BD12" s="12">
        <v>12</v>
      </c>
      <c r="BE12" s="956">
        <v>26</v>
      </c>
      <c r="BF12" s="347">
        <v>0.8</v>
      </c>
      <c r="BG12" s="957">
        <v>400</v>
      </c>
      <c r="BH12" s="958">
        <v>44</v>
      </c>
      <c r="BI12" s="958">
        <v>24</v>
      </c>
      <c r="BJ12" s="1034">
        <v>0.78</v>
      </c>
      <c r="BK12" s="1034">
        <v>0.61</v>
      </c>
      <c r="BL12" s="1035">
        <v>37</v>
      </c>
      <c r="BM12" s="1035">
        <v>33.799999999999997</v>
      </c>
      <c r="BN12" s="1035">
        <v>1.38</v>
      </c>
      <c r="BO12" s="1035">
        <v>20.68</v>
      </c>
      <c r="BP12" s="956">
        <v>0</v>
      </c>
      <c r="BQ12" s="956">
        <v>0</v>
      </c>
      <c r="BR12" s="956">
        <v>1</v>
      </c>
      <c r="BS12" s="1036">
        <v>2</v>
      </c>
      <c r="BT12" s="955">
        <v>2</v>
      </c>
      <c r="BU12" s="12">
        <v>8</v>
      </c>
      <c r="BV12" s="956">
        <v>5</v>
      </c>
      <c r="BW12" s="347">
        <v>1</v>
      </c>
      <c r="BX12" s="957">
        <v>500</v>
      </c>
      <c r="BY12" s="958">
        <v>44</v>
      </c>
      <c r="BZ12" s="958">
        <v>36</v>
      </c>
      <c r="CA12" s="1034">
        <v>0.68</v>
      </c>
      <c r="CB12" s="1034">
        <v>0.47</v>
      </c>
      <c r="CC12" s="1035">
        <v>36.6</v>
      </c>
      <c r="CD12" s="1035">
        <v>33.200000000000003</v>
      </c>
      <c r="CE12" s="1035">
        <v>1.36</v>
      </c>
      <c r="CF12" s="1035">
        <v>24.47</v>
      </c>
      <c r="CG12" s="956">
        <v>0</v>
      </c>
      <c r="CH12" s="956">
        <v>0</v>
      </c>
      <c r="CI12" s="956">
        <v>1</v>
      </c>
      <c r="CJ12" s="1036">
        <v>3</v>
      </c>
      <c r="CK12" s="955">
        <v>1</v>
      </c>
      <c r="CL12" s="12">
        <v>11</v>
      </c>
      <c r="CM12" s="956">
        <v>22</v>
      </c>
      <c r="CN12" s="347">
        <v>0.8</v>
      </c>
      <c r="CO12" s="957">
        <v>400</v>
      </c>
      <c r="CP12" s="958">
        <v>44</v>
      </c>
      <c r="CQ12" s="958">
        <v>48</v>
      </c>
      <c r="CR12" s="1034">
        <v>0.74</v>
      </c>
      <c r="CS12" s="1034">
        <v>0.54</v>
      </c>
      <c r="CT12" s="1035">
        <v>36.700000000000003</v>
      </c>
      <c r="CU12" s="1035">
        <v>33.200000000000003</v>
      </c>
      <c r="CV12" s="1035">
        <v>1.38</v>
      </c>
      <c r="CW12" s="1035">
        <v>20.68</v>
      </c>
      <c r="CX12" s="956">
        <v>0</v>
      </c>
      <c r="CY12" s="956">
        <v>0</v>
      </c>
      <c r="CZ12" s="956">
        <v>1</v>
      </c>
      <c r="DA12" s="1036">
        <v>2</v>
      </c>
      <c r="DB12" s="955">
        <v>1</v>
      </c>
      <c r="DC12" s="12">
        <v>12</v>
      </c>
      <c r="DD12" s="956">
        <v>21</v>
      </c>
      <c r="DE12" s="347">
        <v>0.8</v>
      </c>
      <c r="DF12" s="957">
        <v>400</v>
      </c>
      <c r="DG12" s="958">
        <v>44</v>
      </c>
      <c r="DH12" s="958">
        <v>44</v>
      </c>
      <c r="DI12" s="1034">
        <v>0.74</v>
      </c>
      <c r="DJ12" s="1034">
        <v>0.53</v>
      </c>
      <c r="DK12" s="1035">
        <v>36.5</v>
      </c>
      <c r="DL12" s="1035">
        <v>33.4</v>
      </c>
      <c r="DM12" s="1035">
        <v>1.38</v>
      </c>
      <c r="DN12" s="1035">
        <v>20.68</v>
      </c>
      <c r="DO12" s="956">
        <v>0</v>
      </c>
      <c r="DP12" s="956">
        <v>0</v>
      </c>
      <c r="DQ12" s="956">
        <v>1</v>
      </c>
      <c r="DR12" s="1036">
        <v>2</v>
      </c>
      <c r="DS12" s="955">
        <v>1</v>
      </c>
      <c r="DT12" s="12">
        <v>1</v>
      </c>
      <c r="DU12" s="956">
        <v>2</v>
      </c>
      <c r="DV12" s="347">
        <v>0.8</v>
      </c>
      <c r="DW12" s="957">
        <v>400</v>
      </c>
      <c r="DX12" s="958">
        <v>44</v>
      </c>
      <c r="DY12" s="958">
        <v>44</v>
      </c>
      <c r="DZ12" s="1034">
        <v>0.8</v>
      </c>
      <c r="EA12" s="1034">
        <v>0.62</v>
      </c>
      <c r="EB12" s="1035">
        <v>36.799999999999997</v>
      </c>
      <c r="EC12" s="1035">
        <v>33.299999999999997</v>
      </c>
      <c r="ED12" s="1035">
        <v>1.38</v>
      </c>
      <c r="EE12" s="1035">
        <v>20.68</v>
      </c>
      <c r="EF12" s="956">
        <v>0</v>
      </c>
      <c r="EG12" s="956">
        <v>0</v>
      </c>
      <c r="EH12" s="956">
        <v>1</v>
      </c>
      <c r="EI12" s="1036">
        <v>2</v>
      </c>
      <c r="EJ12" s="955">
        <v>1</v>
      </c>
      <c r="EK12" s="12">
        <v>7</v>
      </c>
      <c r="EL12" s="961">
        <v>5</v>
      </c>
      <c r="EM12" s="347">
        <v>0.8</v>
      </c>
      <c r="EN12" s="963">
        <v>400</v>
      </c>
      <c r="EO12" s="964">
        <v>48</v>
      </c>
      <c r="EP12" s="964">
        <v>48</v>
      </c>
      <c r="EQ12" s="1038">
        <v>0.84</v>
      </c>
      <c r="ER12" s="1038">
        <v>0.62</v>
      </c>
      <c r="ES12" s="962">
        <v>36.5</v>
      </c>
      <c r="ET12" s="962">
        <v>33.299999999999997</v>
      </c>
      <c r="EU12" s="962">
        <v>1.38</v>
      </c>
      <c r="EV12" s="962">
        <v>20.68</v>
      </c>
      <c r="EW12" s="961">
        <v>0</v>
      </c>
      <c r="EX12" s="961">
        <v>0</v>
      </c>
      <c r="EY12" s="961">
        <v>1</v>
      </c>
      <c r="EZ12" s="1039">
        <v>2</v>
      </c>
      <c r="FA12" s="955">
        <v>0</v>
      </c>
      <c r="FB12" s="12">
        <v>0</v>
      </c>
      <c r="FC12" s="956">
        <v>0</v>
      </c>
      <c r="FD12" s="347">
        <v>0</v>
      </c>
      <c r="FE12" s="957">
        <v>0</v>
      </c>
      <c r="FF12" s="958">
        <v>0</v>
      </c>
      <c r="FG12" s="958">
        <v>0</v>
      </c>
      <c r="FH12" s="1034">
        <v>0</v>
      </c>
      <c r="FI12" s="1034">
        <v>0</v>
      </c>
      <c r="FJ12" s="1035">
        <v>0</v>
      </c>
      <c r="FK12" s="1035">
        <v>0</v>
      </c>
      <c r="FL12" s="1035">
        <v>0</v>
      </c>
      <c r="FM12" s="1035">
        <v>0</v>
      </c>
      <c r="FN12" s="956">
        <v>0</v>
      </c>
      <c r="FO12" s="956">
        <v>0</v>
      </c>
      <c r="FP12" s="956">
        <v>0</v>
      </c>
      <c r="FQ12" s="1036">
        <v>0</v>
      </c>
      <c r="FR12" s="955">
        <v>0</v>
      </c>
      <c r="FS12" s="12">
        <v>0</v>
      </c>
      <c r="FT12" s="956">
        <v>0</v>
      </c>
      <c r="FU12" s="347">
        <v>0</v>
      </c>
      <c r="FV12" s="957">
        <v>0</v>
      </c>
      <c r="FW12" s="958">
        <v>0</v>
      </c>
      <c r="FX12" s="958">
        <v>0</v>
      </c>
      <c r="FY12" s="1034">
        <v>0</v>
      </c>
      <c r="FZ12" s="1034">
        <v>0</v>
      </c>
      <c r="GA12" s="1035">
        <v>0</v>
      </c>
      <c r="GB12" s="1035">
        <v>0</v>
      </c>
      <c r="GC12" s="1035">
        <v>0</v>
      </c>
      <c r="GD12" s="1035">
        <v>0</v>
      </c>
      <c r="GE12" s="956">
        <v>0</v>
      </c>
      <c r="GF12" s="956">
        <v>0</v>
      </c>
      <c r="GG12" s="956">
        <v>0</v>
      </c>
      <c r="GH12" s="1036">
        <v>0</v>
      </c>
      <c r="GI12" s="955">
        <v>0</v>
      </c>
      <c r="GJ12" s="12">
        <v>0</v>
      </c>
      <c r="GK12" s="956">
        <v>0</v>
      </c>
      <c r="GL12" s="347">
        <v>0</v>
      </c>
      <c r="GM12" s="957">
        <v>0</v>
      </c>
      <c r="GN12" s="958">
        <v>0</v>
      </c>
      <c r="GO12" s="958">
        <v>0</v>
      </c>
      <c r="GP12" s="1034">
        <v>0</v>
      </c>
      <c r="GQ12" s="1034">
        <v>0</v>
      </c>
      <c r="GR12" s="1035">
        <v>0</v>
      </c>
      <c r="GS12" s="1035">
        <v>0</v>
      </c>
      <c r="GT12" s="1035">
        <v>0</v>
      </c>
      <c r="GU12" s="1035">
        <v>0</v>
      </c>
      <c r="GV12" s="956">
        <v>0</v>
      </c>
      <c r="GW12" s="956">
        <v>0</v>
      </c>
      <c r="GX12" s="956">
        <v>0</v>
      </c>
      <c r="GY12" s="1036">
        <v>0</v>
      </c>
      <c r="GZ12" s="955">
        <f t="shared" si="13"/>
        <v>73</v>
      </c>
      <c r="HA12" s="956">
        <f t="shared" si="13"/>
        <v>86</v>
      </c>
      <c r="HB12" s="1035">
        <f t="shared" si="14"/>
        <v>7.3999999999999995</v>
      </c>
      <c r="HC12" s="957">
        <f t="shared" si="14"/>
        <v>3700</v>
      </c>
      <c r="HD12" s="958">
        <f t="shared" si="14"/>
        <v>400</v>
      </c>
      <c r="HE12" s="1037">
        <f t="shared" si="14"/>
        <v>368</v>
      </c>
    </row>
    <row r="13" spans="1:213">
      <c r="A13" s="93">
        <v>45502</v>
      </c>
      <c r="B13" s="317">
        <v>36</v>
      </c>
      <c r="C13" s="318">
        <v>26</v>
      </c>
      <c r="D13" s="955">
        <v>2</v>
      </c>
      <c r="E13" s="12">
        <v>11</v>
      </c>
      <c r="F13" s="956">
        <v>1</v>
      </c>
      <c r="G13" s="347">
        <v>0.96162199999999998</v>
      </c>
      <c r="H13" s="957">
        <v>481</v>
      </c>
      <c r="I13" s="958">
        <v>15</v>
      </c>
      <c r="J13" s="958">
        <v>52</v>
      </c>
      <c r="K13" s="1034">
        <v>0.77</v>
      </c>
      <c r="L13" s="1034">
        <v>0.59</v>
      </c>
      <c r="M13" s="1035">
        <v>36.799999999999997</v>
      </c>
      <c r="N13" s="1035">
        <v>33</v>
      </c>
      <c r="O13" s="1035">
        <v>1.34</v>
      </c>
      <c r="P13" s="1035">
        <v>32.159999999999997</v>
      </c>
      <c r="Q13" s="956">
        <v>0</v>
      </c>
      <c r="R13" s="956">
        <v>0</v>
      </c>
      <c r="S13" s="956">
        <v>1</v>
      </c>
      <c r="T13" s="1036">
        <v>4</v>
      </c>
      <c r="U13" s="955">
        <v>2</v>
      </c>
      <c r="V13" s="12">
        <v>10</v>
      </c>
      <c r="W13" s="956">
        <v>1</v>
      </c>
      <c r="X13" s="347">
        <v>0.961588</v>
      </c>
      <c r="Y13" s="957">
        <v>481</v>
      </c>
      <c r="Z13" s="958">
        <v>15</v>
      </c>
      <c r="AA13" s="958">
        <v>60</v>
      </c>
      <c r="AB13" s="1034">
        <v>0.82</v>
      </c>
      <c r="AC13" s="1034">
        <v>0.59</v>
      </c>
      <c r="AD13" s="1035">
        <v>36.700000000000003</v>
      </c>
      <c r="AE13" s="1035">
        <v>32.9</v>
      </c>
      <c r="AF13" s="1035">
        <v>1.34</v>
      </c>
      <c r="AG13" s="1035">
        <v>32.159999999999997</v>
      </c>
      <c r="AH13" s="956">
        <v>0</v>
      </c>
      <c r="AI13" s="956">
        <v>0</v>
      </c>
      <c r="AJ13" s="956">
        <v>1</v>
      </c>
      <c r="AK13" s="1036">
        <v>4</v>
      </c>
      <c r="AL13" s="955">
        <v>2</v>
      </c>
      <c r="AM13" s="12">
        <v>10</v>
      </c>
      <c r="AN13" s="956">
        <v>5</v>
      </c>
      <c r="AO13" s="347">
        <v>0.98158000000000001</v>
      </c>
      <c r="AP13" s="957">
        <v>491</v>
      </c>
      <c r="AQ13" s="958">
        <v>15</v>
      </c>
      <c r="AR13" s="958">
        <v>44</v>
      </c>
      <c r="AS13" s="1034">
        <v>0.77</v>
      </c>
      <c r="AT13" s="1034">
        <v>0.49</v>
      </c>
      <c r="AU13" s="1035">
        <v>37</v>
      </c>
      <c r="AV13" s="1035">
        <v>33</v>
      </c>
      <c r="AW13" s="1035">
        <v>1.34</v>
      </c>
      <c r="AX13" s="1035">
        <v>32.159999999999997</v>
      </c>
      <c r="AY13" s="956">
        <v>0</v>
      </c>
      <c r="AZ13" s="956">
        <v>0</v>
      </c>
      <c r="BA13" s="956">
        <v>1</v>
      </c>
      <c r="BB13" s="1036">
        <v>4</v>
      </c>
      <c r="BC13" s="955">
        <v>2</v>
      </c>
      <c r="BD13" s="12">
        <v>8</v>
      </c>
      <c r="BE13" s="956">
        <v>20</v>
      </c>
      <c r="BF13" s="347">
        <v>0.97695600000000005</v>
      </c>
      <c r="BG13" s="957">
        <v>488</v>
      </c>
      <c r="BH13" s="958">
        <v>15</v>
      </c>
      <c r="BI13" s="958">
        <v>36</v>
      </c>
      <c r="BJ13" s="1034">
        <v>0.8</v>
      </c>
      <c r="BK13" s="1034">
        <v>0.56999999999999995</v>
      </c>
      <c r="BL13" s="1035">
        <v>36.799999999999997</v>
      </c>
      <c r="BM13" s="1035">
        <v>33</v>
      </c>
      <c r="BN13" s="1035">
        <v>1.34</v>
      </c>
      <c r="BO13" s="1035">
        <v>32.159999999999997</v>
      </c>
      <c r="BP13" s="956">
        <v>0</v>
      </c>
      <c r="BQ13" s="956">
        <v>0</v>
      </c>
      <c r="BR13" s="956">
        <v>1</v>
      </c>
      <c r="BS13" s="1036">
        <v>4</v>
      </c>
      <c r="BT13" s="955">
        <v>3</v>
      </c>
      <c r="BU13" s="12">
        <v>12</v>
      </c>
      <c r="BV13" s="956">
        <v>68</v>
      </c>
      <c r="BW13" s="347">
        <v>1.1728080000000001</v>
      </c>
      <c r="BX13" s="957">
        <v>586</v>
      </c>
      <c r="BY13" s="958">
        <v>15</v>
      </c>
      <c r="BZ13" s="958">
        <v>56</v>
      </c>
      <c r="CA13" s="1034">
        <v>0.7</v>
      </c>
      <c r="CB13" s="1034">
        <v>0.41</v>
      </c>
      <c r="CC13" s="1035">
        <v>36.799999999999997</v>
      </c>
      <c r="CD13" s="1035">
        <v>32.700000000000003</v>
      </c>
      <c r="CE13" s="1035">
        <v>1.32</v>
      </c>
      <c r="CF13" s="1035">
        <v>32.99</v>
      </c>
      <c r="CG13" s="956">
        <v>0</v>
      </c>
      <c r="CH13" s="956">
        <v>0</v>
      </c>
      <c r="CI13" s="956">
        <v>1</v>
      </c>
      <c r="CJ13" s="1036">
        <v>5</v>
      </c>
      <c r="CK13" s="955">
        <v>2</v>
      </c>
      <c r="CL13" s="12">
        <v>10</v>
      </c>
      <c r="CM13" s="956">
        <v>20</v>
      </c>
      <c r="CN13" s="347">
        <v>0.98725800000000008</v>
      </c>
      <c r="CO13" s="957">
        <v>494</v>
      </c>
      <c r="CP13" s="958">
        <v>15</v>
      </c>
      <c r="CQ13" s="958">
        <v>52</v>
      </c>
      <c r="CR13" s="1034">
        <v>0.78</v>
      </c>
      <c r="CS13" s="1034">
        <v>0.49</v>
      </c>
      <c r="CT13" s="1035">
        <v>36.799999999999997</v>
      </c>
      <c r="CU13" s="1035">
        <v>32.5</v>
      </c>
      <c r="CV13" s="1035">
        <v>1.34</v>
      </c>
      <c r="CW13" s="1035">
        <v>32.159999999999997</v>
      </c>
      <c r="CX13" s="956">
        <v>0</v>
      </c>
      <c r="CY13" s="956">
        <v>0</v>
      </c>
      <c r="CZ13" s="956">
        <v>1</v>
      </c>
      <c r="DA13" s="1036">
        <v>4</v>
      </c>
      <c r="DB13" s="955">
        <v>2</v>
      </c>
      <c r="DC13" s="12">
        <v>14</v>
      </c>
      <c r="DD13" s="956">
        <v>26</v>
      </c>
      <c r="DE13" s="347">
        <v>0.983518</v>
      </c>
      <c r="DF13" s="957">
        <v>492</v>
      </c>
      <c r="DG13" s="958">
        <v>15</v>
      </c>
      <c r="DH13" s="958">
        <v>52</v>
      </c>
      <c r="DI13" s="1034">
        <v>0.76</v>
      </c>
      <c r="DJ13" s="1034">
        <v>0.49</v>
      </c>
      <c r="DK13" s="1035">
        <v>36.5</v>
      </c>
      <c r="DL13" s="1035">
        <v>32.9</v>
      </c>
      <c r="DM13" s="1035">
        <v>1.34</v>
      </c>
      <c r="DN13" s="1035">
        <v>32.159999999999997</v>
      </c>
      <c r="DO13" s="956">
        <v>0</v>
      </c>
      <c r="DP13" s="956">
        <v>0</v>
      </c>
      <c r="DQ13" s="956">
        <v>1</v>
      </c>
      <c r="DR13" s="1036">
        <v>4</v>
      </c>
      <c r="DS13" s="955">
        <v>2</v>
      </c>
      <c r="DT13" s="12">
        <v>4</v>
      </c>
      <c r="DU13" s="956">
        <v>5</v>
      </c>
      <c r="DV13" s="347">
        <v>0.98559200000000002</v>
      </c>
      <c r="DW13" s="957">
        <v>493</v>
      </c>
      <c r="DX13" s="958">
        <v>15</v>
      </c>
      <c r="DY13" s="958">
        <v>48</v>
      </c>
      <c r="DZ13" s="1034">
        <v>0.8</v>
      </c>
      <c r="EA13" s="1034">
        <v>0.55000000000000004</v>
      </c>
      <c r="EB13" s="1035">
        <v>37.200000000000003</v>
      </c>
      <c r="EC13" s="1035">
        <v>32.700000000000003</v>
      </c>
      <c r="ED13" s="1035">
        <v>1.34</v>
      </c>
      <c r="EE13" s="1035">
        <v>32.159999999999997</v>
      </c>
      <c r="EF13" s="956">
        <v>0</v>
      </c>
      <c r="EG13" s="956">
        <v>0</v>
      </c>
      <c r="EH13" s="956">
        <v>1</v>
      </c>
      <c r="EI13" s="1036">
        <v>4</v>
      </c>
      <c r="EJ13" s="955">
        <v>2</v>
      </c>
      <c r="EK13" s="12">
        <v>6</v>
      </c>
      <c r="EL13" s="961">
        <v>6</v>
      </c>
      <c r="EM13" s="347">
        <v>0.98518399999999995</v>
      </c>
      <c r="EN13" s="963">
        <v>493</v>
      </c>
      <c r="EO13" s="964">
        <v>15</v>
      </c>
      <c r="EP13" s="964">
        <v>36</v>
      </c>
      <c r="EQ13" s="1038">
        <v>0.87</v>
      </c>
      <c r="ER13" s="1038">
        <v>0.56999999999999995</v>
      </c>
      <c r="ES13" s="962">
        <v>36.6</v>
      </c>
      <c r="ET13" s="962">
        <v>32.700000000000003</v>
      </c>
      <c r="EU13" s="962">
        <v>1.34</v>
      </c>
      <c r="EV13" s="962">
        <v>32.159999999999997</v>
      </c>
      <c r="EW13" s="961">
        <v>0</v>
      </c>
      <c r="EX13" s="961">
        <v>0</v>
      </c>
      <c r="EY13" s="961">
        <v>1</v>
      </c>
      <c r="EZ13" s="1039">
        <v>4</v>
      </c>
      <c r="FA13" s="955">
        <v>1</v>
      </c>
      <c r="FB13" s="12">
        <v>5</v>
      </c>
      <c r="FC13" s="956">
        <v>0</v>
      </c>
      <c r="FD13" s="347">
        <v>0.73307</v>
      </c>
      <c r="FE13" s="957">
        <v>367</v>
      </c>
      <c r="FF13" s="958">
        <v>15</v>
      </c>
      <c r="FG13" s="958">
        <v>40</v>
      </c>
      <c r="FH13" s="1034">
        <v>0.86</v>
      </c>
      <c r="FI13" s="1034">
        <v>0.63</v>
      </c>
      <c r="FJ13" s="1035">
        <v>37.200000000000003</v>
      </c>
      <c r="FK13" s="1035">
        <v>33.9</v>
      </c>
      <c r="FL13" s="1035">
        <v>1.38</v>
      </c>
      <c r="FM13" s="1035">
        <v>32.380000000000003</v>
      </c>
      <c r="FN13" s="956">
        <v>0</v>
      </c>
      <c r="FO13" s="956">
        <v>0</v>
      </c>
      <c r="FP13" s="956">
        <v>1</v>
      </c>
      <c r="FQ13" s="1036">
        <v>3</v>
      </c>
      <c r="FR13" s="955">
        <v>1</v>
      </c>
      <c r="FS13" s="12">
        <v>4</v>
      </c>
      <c r="FT13" s="956">
        <v>0</v>
      </c>
      <c r="FU13" s="347">
        <v>0.740896</v>
      </c>
      <c r="FV13" s="957">
        <v>370</v>
      </c>
      <c r="FW13" s="958">
        <v>15</v>
      </c>
      <c r="FX13" s="958">
        <v>40</v>
      </c>
      <c r="FY13" s="1034">
        <v>0.79</v>
      </c>
      <c r="FZ13" s="1034">
        <v>0.56000000000000005</v>
      </c>
      <c r="GA13" s="1035">
        <v>37.200000000000003</v>
      </c>
      <c r="GB13" s="1035">
        <v>33.6</v>
      </c>
      <c r="GC13" s="1035">
        <v>1.38</v>
      </c>
      <c r="GD13" s="1035">
        <v>32.380000000000003</v>
      </c>
      <c r="GE13" s="956">
        <v>0</v>
      </c>
      <c r="GF13" s="956">
        <v>0</v>
      </c>
      <c r="GG13" s="956">
        <v>1</v>
      </c>
      <c r="GH13" s="1036">
        <v>3</v>
      </c>
      <c r="GI13" s="955">
        <v>1</v>
      </c>
      <c r="GJ13" s="12">
        <v>5</v>
      </c>
      <c r="GK13" s="956">
        <v>7</v>
      </c>
      <c r="GL13" s="347">
        <v>0.74068800000000001</v>
      </c>
      <c r="GM13" s="957">
        <v>370</v>
      </c>
      <c r="GN13" s="958">
        <v>15</v>
      </c>
      <c r="GO13" s="958">
        <v>40</v>
      </c>
      <c r="GP13" s="1034">
        <v>0.72</v>
      </c>
      <c r="GQ13" s="1034">
        <v>0.49</v>
      </c>
      <c r="GR13" s="1035">
        <v>37.5</v>
      </c>
      <c r="GS13" s="1035">
        <v>34.1</v>
      </c>
      <c r="GT13" s="1035">
        <v>1.38</v>
      </c>
      <c r="GU13" s="1035">
        <v>32.380000000000003</v>
      </c>
      <c r="GV13" s="956">
        <v>0</v>
      </c>
      <c r="GW13" s="956">
        <v>0</v>
      </c>
      <c r="GX13" s="956">
        <v>1</v>
      </c>
      <c r="GY13" s="1036">
        <v>3</v>
      </c>
      <c r="GZ13" s="955">
        <v>99</v>
      </c>
      <c r="HA13" s="956">
        <v>159</v>
      </c>
      <c r="HB13" s="1035">
        <v>11.210760000000001</v>
      </c>
      <c r="HC13" s="957">
        <v>5606</v>
      </c>
      <c r="HD13" s="958">
        <v>180</v>
      </c>
      <c r="HE13" s="1037">
        <v>556</v>
      </c>
    </row>
    <row r="14" spans="1:213">
      <c r="A14" s="93">
        <v>45503</v>
      </c>
      <c r="B14" s="317">
        <v>36</v>
      </c>
      <c r="C14" s="318">
        <v>26</v>
      </c>
      <c r="D14" s="955">
        <v>3</v>
      </c>
      <c r="E14" s="12">
        <v>18</v>
      </c>
      <c r="F14" s="956">
        <v>2</v>
      </c>
      <c r="G14" s="347">
        <v>1.187046</v>
      </c>
      <c r="H14" s="957">
        <v>594</v>
      </c>
      <c r="I14" s="958">
        <v>10</v>
      </c>
      <c r="J14" s="958">
        <v>68</v>
      </c>
      <c r="K14" s="1034">
        <v>0.79</v>
      </c>
      <c r="L14" s="1034">
        <v>0.64</v>
      </c>
      <c r="M14" s="1035">
        <v>36.6</v>
      </c>
      <c r="N14" s="1035">
        <v>32.200000000000003</v>
      </c>
      <c r="O14" s="1035">
        <v>1.3</v>
      </c>
      <c r="P14" s="1035">
        <v>32.53</v>
      </c>
      <c r="Q14" s="956">
        <v>0</v>
      </c>
      <c r="R14" s="956">
        <v>0</v>
      </c>
      <c r="S14" s="956">
        <v>1</v>
      </c>
      <c r="T14" s="1036">
        <v>5</v>
      </c>
      <c r="U14" s="955">
        <v>3</v>
      </c>
      <c r="V14" s="12">
        <v>17</v>
      </c>
      <c r="W14" s="956">
        <v>6</v>
      </c>
      <c r="X14" s="347">
        <v>1.1868779999999999</v>
      </c>
      <c r="Y14" s="957">
        <v>593</v>
      </c>
      <c r="Z14" s="958">
        <v>10</v>
      </c>
      <c r="AA14" s="958">
        <v>80</v>
      </c>
      <c r="AB14" s="1034">
        <v>0.85</v>
      </c>
      <c r="AC14" s="1034">
        <v>0.64</v>
      </c>
      <c r="AD14" s="1035">
        <v>36.700000000000003</v>
      </c>
      <c r="AE14" s="1035">
        <v>32.1</v>
      </c>
      <c r="AF14" s="1035">
        <v>1.3</v>
      </c>
      <c r="AG14" s="1035">
        <v>32.53</v>
      </c>
      <c r="AH14" s="956">
        <v>0</v>
      </c>
      <c r="AI14" s="956">
        <v>0</v>
      </c>
      <c r="AJ14" s="956">
        <v>1</v>
      </c>
      <c r="AK14" s="1036">
        <v>5</v>
      </c>
      <c r="AL14" s="955">
        <v>3</v>
      </c>
      <c r="AM14" s="12">
        <v>5</v>
      </c>
      <c r="AN14" s="956">
        <v>10</v>
      </c>
      <c r="AO14" s="347">
        <v>1.21191</v>
      </c>
      <c r="AP14" s="957">
        <v>606</v>
      </c>
      <c r="AQ14" s="958">
        <v>10</v>
      </c>
      <c r="AR14" s="958">
        <v>48</v>
      </c>
      <c r="AS14" s="1034">
        <v>0.8</v>
      </c>
      <c r="AT14" s="1034">
        <v>0.55000000000000004</v>
      </c>
      <c r="AU14" s="1035">
        <v>36.700000000000003</v>
      </c>
      <c r="AV14" s="1035">
        <v>32.1</v>
      </c>
      <c r="AW14" s="1035">
        <v>1.3</v>
      </c>
      <c r="AX14" s="1035">
        <v>32.53</v>
      </c>
      <c r="AY14" s="956">
        <v>0</v>
      </c>
      <c r="AZ14" s="956">
        <v>0</v>
      </c>
      <c r="BA14" s="956">
        <v>1</v>
      </c>
      <c r="BB14" s="1036">
        <v>5</v>
      </c>
      <c r="BC14" s="955">
        <v>3</v>
      </c>
      <c r="BD14" s="12">
        <v>7</v>
      </c>
      <c r="BE14" s="956">
        <v>16</v>
      </c>
      <c r="BF14" s="347">
        <v>1.205862</v>
      </c>
      <c r="BG14" s="957">
        <v>603</v>
      </c>
      <c r="BH14" s="958">
        <v>10</v>
      </c>
      <c r="BI14" s="958">
        <v>60</v>
      </c>
      <c r="BJ14" s="1034">
        <v>0.8</v>
      </c>
      <c r="BK14" s="1034">
        <v>0.63</v>
      </c>
      <c r="BL14" s="1035">
        <v>36.700000000000003</v>
      </c>
      <c r="BM14" s="1035">
        <v>32.200000000000003</v>
      </c>
      <c r="BN14" s="1035">
        <v>1.3</v>
      </c>
      <c r="BO14" s="1035">
        <v>32.53</v>
      </c>
      <c r="BP14" s="956">
        <v>0</v>
      </c>
      <c r="BQ14" s="956">
        <v>0</v>
      </c>
      <c r="BR14" s="956">
        <v>1</v>
      </c>
      <c r="BS14" s="1036">
        <v>5</v>
      </c>
      <c r="BT14" s="955">
        <v>4</v>
      </c>
      <c r="BU14" s="12">
        <v>13</v>
      </c>
      <c r="BV14" s="956">
        <v>65</v>
      </c>
      <c r="BW14" s="347">
        <v>1.2809159999999999</v>
      </c>
      <c r="BX14" s="957">
        <v>640</v>
      </c>
      <c r="BY14" s="958">
        <v>10</v>
      </c>
      <c r="BZ14" s="958">
        <v>88</v>
      </c>
      <c r="CA14" s="1034">
        <v>0.71</v>
      </c>
      <c r="CB14" s="1034">
        <v>0.5</v>
      </c>
      <c r="CC14" s="1035">
        <v>36.799999999999997</v>
      </c>
      <c r="CD14" s="1035">
        <v>31.8</v>
      </c>
      <c r="CE14" s="1035">
        <v>1.26</v>
      </c>
      <c r="CF14" s="1035">
        <v>26.94</v>
      </c>
      <c r="CG14" s="956">
        <v>0</v>
      </c>
      <c r="CH14" s="956">
        <v>0</v>
      </c>
      <c r="CI14" s="956">
        <v>1</v>
      </c>
      <c r="CJ14" s="1036">
        <v>5</v>
      </c>
      <c r="CK14" s="955">
        <v>3</v>
      </c>
      <c r="CL14" s="12">
        <v>11</v>
      </c>
      <c r="CM14" s="956">
        <v>14</v>
      </c>
      <c r="CN14" s="347">
        <v>1.2185039999999998</v>
      </c>
      <c r="CO14" s="957">
        <v>609</v>
      </c>
      <c r="CP14" s="958">
        <v>10</v>
      </c>
      <c r="CQ14" s="958">
        <v>76</v>
      </c>
      <c r="CR14" s="1034">
        <v>0.82</v>
      </c>
      <c r="CS14" s="1034">
        <v>0.55000000000000004</v>
      </c>
      <c r="CT14" s="1035">
        <v>36.6</v>
      </c>
      <c r="CU14" s="1035">
        <v>31.7</v>
      </c>
      <c r="CV14" s="1035">
        <v>1.3</v>
      </c>
      <c r="CW14" s="1035">
        <v>32.53</v>
      </c>
      <c r="CX14" s="956">
        <v>0</v>
      </c>
      <c r="CY14" s="956">
        <v>0</v>
      </c>
      <c r="CZ14" s="956">
        <v>1</v>
      </c>
      <c r="DA14" s="1036">
        <v>5</v>
      </c>
      <c r="DB14" s="955">
        <v>3</v>
      </c>
      <c r="DC14" s="12">
        <v>10</v>
      </c>
      <c r="DD14" s="956">
        <v>12</v>
      </c>
      <c r="DE14" s="347">
        <v>1.21401</v>
      </c>
      <c r="DF14" s="957">
        <v>607</v>
      </c>
      <c r="DG14" s="958">
        <v>10</v>
      </c>
      <c r="DH14" s="958">
        <v>76</v>
      </c>
      <c r="DI14" s="1034">
        <v>0.77</v>
      </c>
      <c r="DJ14" s="1034">
        <v>0.55000000000000004</v>
      </c>
      <c r="DK14" s="1035">
        <v>36.5</v>
      </c>
      <c r="DL14" s="1035">
        <v>32</v>
      </c>
      <c r="DM14" s="1035">
        <v>1.3</v>
      </c>
      <c r="DN14" s="1035">
        <v>32.53</v>
      </c>
      <c r="DO14" s="956">
        <v>0</v>
      </c>
      <c r="DP14" s="956">
        <v>0</v>
      </c>
      <c r="DQ14" s="956">
        <v>1</v>
      </c>
      <c r="DR14" s="1036">
        <v>5</v>
      </c>
      <c r="DS14" s="955">
        <v>3</v>
      </c>
      <c r="DT14" s="12">
        <v>12</v>
      </c>
      <c r="DU14" s="956">
        <v>5</v>
      </c>
      <c r="DV14" s="347">
        <v>1.216782</v>
      </c>
      <c r="DW14" s="957">
        <v>608</v>
      </c>
      <c r="DX14" s="958">
        <v>10</v>
      </c>
      <c r="DY14" s="958">
        <v>88</v>
      </c>
      <c r="DZ14" s="1034">
        <v>0.8</v>
      </c>
      <c r="EA14" s="1034">
        <v>0.63</v>
      </c>
      <c r="EB14" s="1035">
        <v>37.1</v>
      </c>
      <c r="EC14" s="1035">
        <v>31.9</v>
      </c>
      <c r="ED14" s="1035">
        <v>1.3</v>
      </c>
      <c r="EE14" s="1035">
        <v>32.53</v>
      </c>
      <c r="EF14" s="956">
        <v>0</v>
      </c>
      <c r="EG14" s="956">
        <v>0</v>
      </c>
      <c r="EH14" s="956">
        <v>1</v>
      </c>
      <c r="EI14" s="1036">
        <v>5</v>
      </c>
      <c r="EJ14" s="955">
        <v>3</v>
      </c>
      <c r="EK14" s="12">
        <v>17</v>
      </c>
      <c r="EL14" s="961">
        <v>2</v>
      </c>
      <c r="EM14" s="347">
        <v>1.216194</v>
      </c>
      <c r="EN14" s="963">
        <v>608</v>
      </c>
      <c r="EO14" s="964">
        <v>10</v>
      </c>
      <c r="EP14" s="964">
        <v>56</v>
      </c>
      <c r="EQ14" s="1038">
        <v>0.88</v>
      </c>
      <c r="ER14" s="1038">
        <v>0.64</v>
      </c>
      <c r="ES14" s="962">
        <v>36.6</v>
      </c>
      <c r="ET14" s="962">
        <v>32</v>
      </c>
      <c r="EU14" s="962">
        <v>1.3</v>
      </c>
      <c r="EV14" s="962">
        <v>32.53</v>
      </c>
      <c r="EW14" s="961">
        <v>0</v>
      </c>
      <c r="EX14" s="961">
        <v>0</v>
      </c>
      <c r="EY14" s="961">
        <v>1</v>
      </c>
      <c r="EZ14" s="1039">
        <v>5</v>
      </c>
      <c r="FA14" s="955">
        <v>2</v>
      </c>
      <c r="FB14" s="12">
        <v>10</v>
      </c>
      <c r="FC14" s="956">
        <v>20</v>
      </c>
      <c r="FD14" s="347">
        <v>0.95760999999999996</v>
      </c>
      <c r="FE14" s="957">
        <v>479</v>
      </c>
      <c r="FF14" s="958">
        <v>10</v>
      </c>
      <c r="FG14" s="958">
        <v>80</v>
      </c>
      <c r="FH14" s="1034">
        <v>0.9</v>
      </c>
      <c r="FI14" s="1034">
        <v>0.69</v>
      </c>
      <c r="FJ14" s="1035">
        <v>37</v>
      </c>
      <c r="FK14" s="1035">
        <v>33</v>
      </c>
      <c r="FL14" s="1035">
        <v>1.34</v>
      </c>
      <c r="FM14" s="1035">
        <v>32.159999999999997</v>
      </c>
      <c r="FN14" s="956">
        <v>0</v>
      </c>
      <c r="FO14" s="956">
        <v>0</v>
      </c>
      <c r="FP14" s="956">
        <v>1</v>
      </c>
      <c r="FQ14" s="1036">
        <v>4</v>
      </c>
      <c r="FR14" s="955">
        <v>2</v>
      </c>
      <c r="FS14" s="12">
        <v>8</v>
      </c>
      <c r="FT14" s="956">
        <v>21</v>
      </c>
      <c r="FU14" s="347">
        <v>0.96787800000000002</v>
      </c>
      <c r="FV14" s="957">
        <v>484</v>
      </c>
      <c r="FW14" s="958">
        <v>10</v>
      </c>
      <c r="FX14" s="958">
        <v>80</v>
      </c>
      <c r="FY14" s="1034">
        <v>0.82</v>
      </c>
      <c r="FZ14" s="1034">
        <v>0.62</v>
      </c>
      <c r="GA14" s="1035">
        <v>37.299999999999997</v>
      </c>
      <c r="GB14" s="1035">
        <v>33.299999999999997</v>
      </c>
      <c r="GC14" s="1035">
        <v>1.34</v>
      </c>
      <c r="GD14" s="1035">
        <v>32.159999999999997</v>
      </c>
      <c r="GE14" s="956">
        <v>0</v>
      </c>
      <c r="GF14" s="956">
        <v>0</v>
      </c>
      <c r="GG14" s="956">
        <v>1</v>
      </c>
      <c r="GH14" s="1036">
        <v>4</v>
      </c>
      <c r="GI14" s="955">
        <v>2</v>
      </c>
      <c r="GJ14" s="12">
        <v>10</v>
      </c>
      <c r="GK14" s="956">
        <v>15</v>
      </c>
      <c r="GL14" s="347">
        <v>0.96774199999999999</v>
      </c>
      <c r="GM14" s="957">
        <v>484</v>
      </c>
      <c r="GN14" s="958">
        <v>10</v>
      </c>
      <c r="GO14" s="958">
        <v>64</v>
      </c>
      <c r="GP14" s="1034">
        <v>0.77</v>
      </c>
      <c r="GQ14" s="1034">
        <v>0.56000000000000005</v>
      </c>
      <c r="GR14" s="1035">
        <v>37.5</v>
      </c>
      <c r="GS14" s="1035">
        <v>33.200000000000003</v>
      </c>
      <c r="GT14" s="1035">
        <v>1.34</v>
      </c>
      <c r="GU14" s="1035">
        <v>32.159999999999997</v>
      </c>
      <c r="GV14" s="956">
        <v>0</v>
      </c>
      <c r="GW14" s="956">
        <v>0</v>
      </c>
      <c r="GX14" s="956">
        <v>1</v>
      </c>
      <c r="GY14" s="1036">
        <v>4</v>
      </c>
      <c r="GZ14" s="955">
        <v>138</v>
      </c>
      <c r="HA14" s="956">
        <v>188</v>
      </c>
      <c r="HB14" s="1035">
        <v>13.831332</v>
      </c>
      <c r="HC14" s="957">
        <v>6915</v>
      </c>
      <c r="HD14" s="958">
        <v>120</v>
      </c>
      <c r="HE14" s="1037">
        <v>864</v>
      </c>
    </row>
    <row r="15" spans="1:213">
      <c r="A15" s="93">
        <v>45504</v>
      </c>
      <c r="B15" s="317">
        <v>36</v>
      </c>
      <c r="C15" s="318">
        <v>28</v>
      </c>
      <c r="D15" s="955">
        <v>4</v>
      </c>
      <c r="E15" s="12">
        <v>14</v>
      </c>
      <c r="F15" s="956">
        <v>3</v>
      </c>
      <c r="G15" s="347">
        <v>1.2993160000000001</v>
      </c>
      <c r="H15" s="957">
        <v>650</v>
      </c>
      <c r="I15" s="958">
        <v>4</v>
      </c>
      <c r="J15" s="958">
        <v>88</v>
      </c>
      <c r="K15" s="1034">
        <v>0.81</v>
      </c>
      <c r="L15" s="1034">
        <v>0.66</v>
      </c>
      <c r="M15" s="1035">
        <v>36.299999999999997</v>
      </c>
      <c r="N15" s="1035">
        <v>31.9</v>
      </c>
      <c r="O15" s="1035">
        <v>1.24</v>
      </c>
      <c r="P15" s="1035">
        <v>26.56</v>
      </c>
      <c r="Q15" s="956">
        <v>0</v>
      </c>
      <c r="R15" s="956">
        <v>0</v>
      </c>
      <c r="S15" s="956">
        <v>1</v>
      </c>
      <c r="T15" s="1036">
        <v>5</v>
      </c>
      <c r="U15" s="955">
        <v>4</v>
      </c>
      <c r="V15" s="12">
        <v>15</v>
      </c>
      <c r="W15" s="956">
        <v>4</v>
      </c>
      <c r="X15" s="347">
        <v>1.29904</v>
      </c>
      <c r="Y15" s="957">
        <v>650</v>
      </c>
      <c r="Z15" s="958">
        <v>4</v>
      </c>
      <c r="AA15" s="958">
        <v>100</v>
      </c>
      <c r="AB15" s="1034">
        <v>0.87</v>
      </c>
      <c r="AC15" s="1034">
        <v>0.66</v>
      </c>
      <c r="AD15" s="1035">
        <v>36.4</v>
      </c>
      <c r="AE15" s="1035">
        <v>31.8</v>
      </c>
      <c r="AF15" s="1035">
        <v>1.24</v>
      </c>
      <c r="AG15" s="1035">
        <v>26.56</v>
      </c>
      <c r="AH15" s="956">
        <v>0</v>
      </c>
      <c r="AI15" s="956">
        <v>0</v>
      </c>
      <c r="AJ15" s="956">
        <v>1</v>
      </c>
      <c r="AK15" s="1036">
        <v>5</v>
      </c>
      <c r="AL15" s="955">
        <v>4</v>
      </c>
      <c r="AM15" s="12">
        <v>6</v>
      </c>
      <c r="AN15" s="956">
        <v>9</v>
      </c>
      <c r="AO15" s="347">
        <v>1.32664</v>
      </c>
      <c r="AP15" s="957">
        <v>663</v>
      </c>
      <c r="AQ15" s="958">
        <v>4</v>
      </c>
      <c r="AR15" s="958">
        <v>116</v>
      </c>
      <c r="AS15" s="1034">
        <v>0.82</v>
      </c>
      <c r="AT15" s="1034">
        <v>0.59</v>
      </c>
      <c r="AU15" s="1035">
        <v>36.200000000000003</v>
      </c>
      <c r="AV15" s="1035">
        <v>31.7</v>
      </c>
      <c r="AW15" s="1035">
        <v>1.24</v>
      </c>
      <c r="AX15" s="1035">
        <v>26.56</v>
      </c>
      <c r="AY15" s="956">
        <v>0</v>
      </c>
      <c r="AZ15" s="956">
        <v>0</v>
      </c>
      <c r="BA15" s="956">
        <v>1</v>
      </c>
      <c r="BB15" s="1036">
        <v>5</v>
      </c>
      <c r="BC15" s="955">
        <v>4</v>
      </c>
      <c r="BD15" s="12">
        <v>6</v>
      </c>
      <c r="BE15" s="956">
        <v>18</v>
      </c>
      <c r="BF15" s="347">
        <v>1.3196020000000002</v>
      </c>
      <c r="BG15" s="957">
        <v>660</v>
      </c>
      <c r="BH15" s="958">
        <v>4</v>
      </c>
      <c r="BI15" s="958">
        <v>68</v>
      </c>
      <c r="BJ15" s="1034">
        <v>0.88</v>
      </c>
      <c r="BK15" s="1034">
        <v>0.66</v>
      </c>
      <c r="BL15" s="1035">
        <v>36.299999999999997</v>
      </c>
      <c r="BM15" s="1035">
        <v>31.9</v>
      </c>
      <c r="BN15" s="1035">
        <v>1.24</v>
      </c>
      <c r="BO15" s="1035">
        <v>26.56</v>
      </c>
      <c r="BP15" s="956">
        <v>0</v>
      </c>
      <c r="BQ15" s="956">
        <v>0</v>
      </c>
      <c r="BR15" s="956">
        <v>1</v>
      </c>
      <c r="BS15" s="1036">
        <v>5</v>
      </c>
      <c r="BT15" s="955">
        <v>5</v>
      </c>
      <c r="BU15" s="12">
        <v>11</v>
      </c>
      <c r="BV15" s="956">
        <v>31</v>
      </c>
      <c r="BW15" s="347">
        <v>1.5014159999999999</v>
      </c>
      <c r="BX15" s="957">
        <v>751</v>
      </c>
      <c r="BY15" s="958">
        <v>4</v>
      </c>
      <c r="BZ15" s="958">
        <v>104</v>
      </c>
      <c r="CA15" s="1034">
        <v>0.72</v>
      </c>
      <c r="CB15" s="1034">
        <v>0.53</v>
      </c>
      <c r="CC15" s="1035">
        <v>36</v>
      </c>
      <c r="CD15" s="1035">
        <v>31.2</v>
      </c>
      <c r="CE15" s="1035">
        <v>1.2</v>
      </c>
      <c r="CF15" s="1035">
        <v>22.41</v>
      </c>
      <c r="CG15" s="956">
        <v>0</v>
      </c>
      <c r="CH15" s="956">
        <v>0</v>
      </c>
      <c r="CI15" s="956">
        <v>2</v>
      </c>
      <c r="CJ15" s="1036">
        <v>5</v>
      </c>
      <c r="CK15" s="955">
        <v>4</v>
      </c>
      <c r="CL15" s="12">
        <v>9</v>
      </c>
      <c r="CM15" s="956">
        <v>14</v>
      </c>
      <c r="CN15" s="347">
        <v>1.333494</v>
      </c>
      <c r="CO15" s="957">
        <v>667</v>
      </c>
      <c r="CP15" s="958">
        <v>4</v>
      </c>
      <c r="CQ15" s="958">
        <v>100</v>
      </c>
      <c r="CR15" s="1034">
        <v>0.82</v>
      </c>
      <c r="CS15" s="1034">
        <v>0.6</v>
      </c>
      <c r="CT15" s="1035">
        <v>36.1</v>
      </c>
      <c r="CU15" s="1035">
        <v>31.4</v>
      </c>
      <c r="CV15" s="1035">
        <v>1.24</v>
      </c>
      <c r="CW15" s="1035">
        <v>26.56</v>
      </c>
      <c r="CX15" s="956">
        <v>0</v>
      </c>
      <c r="CY15" s="956">
        <v>0</v>
      </c>
      <c r="CZ15" s="956">
        <v>1</v>
      </c>
      <c r="DA15" s="1036">
        <v>5</v>
      </c>
      <c r="DB15" s="955">
        <v>4</v>
      </c>
      <c r="DC15" s="12">
        <v>7</v>
      </c>
      <c r="DD15" s="956">
        <v>10</v>
      </c>
      <c r="DE15" s="347">
        <v>1.328848</v>
      </c>
      <c r="DF15" s="957">
        <v>664</v>
      </c>
      <c r="DG15" s="958">
        <v>4</v>
      </c>
      <c r="DH15" s="958">
        <v>108</v>
      </c>
      <c r="DI15" s="1034">
        <v>0.78</v>
      </c>
      <c r="DJ15" s="1034">
        <v>0.59</v>
      </c>
      <c r="DK15" s="1035">
        <v>36</v>
      </c>
      <c r="DL15" s="1035">
        <v>31.2</v>
      </c>
      <c r="DM15" s="1035">
        <v>1.24</v>
      </c>
      <c r="DN15" s="1035">
        <v>26.56</v>
      </c>
      <c r="DO15" s="956">
        <v>0</v>
      </c>
      <c r="DP15" s="956">
        <v>0</v>
      </c>
      <c r="DQ15" s="956">
        <v>1</v>
      </c>
      <c r="DR15" s="1036">
        <v>5</v>
      </c>
      <c r="DS15" s="955">
        <v>4</v>
      </c>
      <c r="DT15" s="12">
        <v>6</v>
      </c>
      <c r="DU15" s="956">
        <v>1</v>
      </c>
      <c r="DV15" s="347">
        <v>1.332344</v>
      </c>
      <c r="DW15" s="957">
        <v>666</v>
      </c>
      <c r="DX15" s="958">
        <v>4</v>
      </c>
      <c r="DY15" s="958">
        <v>100</v>
      </c>
      <c r="DZ15" s="1034">
        <v>0.81</v>
      </c>
      <c r="EA15" s="1034">
        <v>0.65</v>
      </c>
      <c r="EB15" s="1035">
        <v>36</v>
      </c>
      <c r="EC15" s="1035">
        <v>31.1</v>
      </c>
      <c r="ED15" s="1035">
        <v>1.24</v>
      </c>
      <c r="EE15" s="1035">
        <v>26.56</v>
      </c>
      <c r="EF15" s="956">
        <v>0</v>
      </c>
      <c r="EG15" s="956">
        <v>0</v>
      </c>
      <c r="EH15" s="956">
        <v>1</v>
      </c>
      <c r="EI15" s="1036">
        <v>5</v>
      </c>
      <c r="EJ15" s="955">
        <v>4</v>
      </c>
      <c r="EK15" s="12">
        <v>9</v>
      </c>
      <c r="EL15" s="961">
        <v>6</v>
      </c>
      <c r="EM15" s="347">
        <v>1.3313320000000002</v>
      </c>
      <c r="EN15" s="963">
        <v>666</v>
      </c>
      <c r="EO15" s="964">
        <v>4</v>
      </c>
      <c r="EP15" s="964">
        <v>36</v>
      </c>
      <c r="EQ15" s="1038">
        <v>0.88</v>
      </c>
      <c r="ER15" s="1038">
        <v>0.68</v>
      </c>
      <c r="ES15" s="962">
        <v>36</v>
      </c>
      <c r="ET15" s="962">
        <v>31.2</v>
      </c>
      <c r="EU15" s="962">
        <v>1.24</v>
      </c>
      <c r="EV15" s="962">
        <v>26.56</v>
      </c>
      <c r="EW15" s="961">
        <v>0</v>
      </c>
      <c r="EX15" s="961">
        <v>0</v>
      </c>
      <c r="EY15" s="961">
        <v>1</v>
      </c>
      <c r="EZ15" s="1039">
        <v>5</v>
      </c>
      <c r="FA15" s="955">
        <v>3</v>
      </c>
      <c r="FB15" s="12">
        <v>12</v>
      </c>
      <c r="FC15" s="956">
        <v>19</v>
      </c>
      <c r="FD15" s="347">
        <v>1.1816279999999999</v>
      </c>
      <c r="FE15" s="957">
        <v>591</v>
      </c>
      <c r="FF15" s="958">
        <v>4</v>
      </c>
      <c r="FG15" s="958">
        <v>80</v>
      </c>
      <c r="FH15" s="1034">
        <v>0.93</v>
      </c>
      <c r="FI15" s="1034">
        <v>0.7</v>
      </c>
      <c r="FJ15" s="1035">
        <v>37.200000000000003</v>
      </c>
      <c r="FK15" s="1035">
        <v>32.5</v>
      </c>
      <c r="FL15" s="1035">
        <v>1.3</v>
      </c>
      <c r="FM15" s="1035">
        <v>32.53</v>
      </c>
      <c r="FN15" s="956">
        <v>0</v>
      </c>
      <c r="FO15" s="956">
        <v>0</v>
      </c>
      <c r="FP15" s="956">
        <v>1</v>
      </c>
      <c r="FQ15" s="1036">
        <v>5</v>
      </c>
      <c r="FR15" s="955">
        <v>3</v>
      </c>
      <c r="FS15" s="12">
        <v>15</v>
      </c>
      <c r="FT15" s="956">
        <v>24</v>
      </c>
      <c r="FU15" s="347">
        <v>1.1939760000000001</v>
      </c>
      <c r="FV15" s="957">
        <v>597</v>
      </c>
      <c r="FW15" s="958">
        <v>4</v>
      </c>
      <c r="FX15" s="958">
        <v>64</v>
      </c>
      <c r="FY15" s="1034">
        <v>0.86</v>
      </c>
      <c r="FZ15" s="1034">
        <v>0.64</v>
      </c>
      <c r="GA15" s="1035">
        <v>37.299999999999997</v>
      </c>
      <c r="GB15" s="1035">
        <v>32.700000000000003</v>
      </c>
      <c r="GC15" s="1035">
        <v>1.3</v>
      </c>
      <c r="GD15" s="1035">
        <v>32.53</v>
      </c>
      <c r="GE15" s="956">
        <v>0</v>
      </c>
      <c r="GF15" s="956">
        <v>0</v>
      </c>
      <c r="GG15" s="956">
        <v>1</v>
      </c>
      <c r="GH15" s="1036">
        <v>5</v>
      </c>
      <c r="GI15" s="955">
        <v>3</v>
      </c>
      <c r="GJ15" s="12">
        <v>6</v>
      </c>
      <c r="GK15" s="956">
        <v>30</v>
      </c>
      <c r="GL15" s="347">
        <v>1.1951939999999999</v>
      </c>
      <c r="GM15" s="957">
        <v>598</v>
      </c>
      <c r="GN15" s="958">
        <v>4</v>
      </c>
      <c r="GO15" s="958">
        <v>84</v>
      </c>
      <c r="GP15" s="1034">
        <v>0.82</v>
      </c>
      <c r="GQ15" s="1034">
        <v>0.59</v>
      </c>
      <c r="GR15" s="1035">
        <v>37.299999999999997</v>
      </c>
      <c r="GS15" s="1035">
        <v>32.6</v>
      </c>
      <c r="GT15" s="1035">
        <v>1.3</v>
      </c>
      <c r="GU15" s="1035">
        <v>32.53</v>
      </c>
      <c r="GV15" s="956">
        <v>0</v>
      </c>
      <c r="GW15" s="956">
        <v>0</v>
      </c>
      <c r="GX15" s="956">
        <v>1</v>
      </c>
      <c r="GY15" s="1036">
        <v>5</v>
      </c>
      <c r="GZ15" s="955">
        <v>116</v>
      </c>
      <c r="HA15" s="956">
        <v>139</v>
      </c>
      <c r="HB15" s="1035">
        <v>15.64283</v>
      </c>
      <c r="HC15" s="957">
        <v>7823</v>
      </c>
      <c r="HD15" s="958">
        <v>48</v>
      </c>
      <c r="HE15" s="1037">
        <v>1048</v>
      </c>
    </row>
    <row r="16" spans="1:213">
      <c r="A16" s="93">
        <v>45505</v>
      </c>
      <c r="B16" s="317">
        <v>34</v>
      </c>
      <c r="C16" s="318">
        <v>28</v>
      </c>
      <c r="D16" s="955">
        <v>5</v>
      </c>
      <c r="E16" s="12">
        <v>5</v>
      </c>
      <c r="F16" s="956">
        <v>12</v>
      </c>
      <c r="G16" s="347">
        <v>1.5243659999999999</v>
      </c>
      <c r="H16" s="957">
        <v>762</v>
      </c>
      <c r="I16" s="958">
        <v>1</v>
      </c>
      <c r="J16" s="958">
        <v>92</v>
      </c>
      <c r="K16" s="1034">
        <v>0.79</v>
      </c>
      <c r="L16" s="1034">
        <v>0.69</v>
      </c>
      <c r="M16" s="1035">
        <v>35.700000000000003</v>
      </c>
      <c r="N16" s="1035">
        <v>31.1</v>
      </c>
      <c r="O16" s="1035">
        <v>1.18</v>
      </c>
      <c r="P16" s="1035">
        <v>22.1</v>
      </c>
      <c r="Q16" s="956">
        <v>0</v>
      </c>
      <c r="R16" s="956">
        <v>0</v>
      </c>
      <c r="S16" s="956">
        <v>2</v>
      </c>
      <c r="T16" s="1036">
        <v>5</v>
      </c>
      <c r="U16" s="955">
        <v>5</v>
      </c>
      <c r="V16" s="12">
        <v>6</v>
      </c>
      <c r="W16" s="956">
        <v>13</v>
      </c>
      <c r="X16" s="347">
        <v>1.5239339999999999</v>
      </c>
      <c r="Y16" s="957">
        <v>762</v>
      </c>
      <c r="Z16" s="958">
        <v>1</v>
      </c>
      <c r="AA16" s="958">
        <v>104</v>
      </c>
      <c r="AB16" s="1034">
        <v>0.84</v>
      </c>
      <c r="AC16" s="1034">
        <v>0.7</v>
      </c>
      <c r="AD16" s="1035">
        <v>35.700000000000003</v>
      </c>
      <c r="AE16" s="1035">
        <v>31.1</v>
      </c>
      <c r="AF16" s="1035">
        <v>1.18</v>
      </c>
      <c r="AG16" s="1035">
        <v>22.1</v>
      </c>
      <c r="AH16" s="956">
        <v>0</v>
      </c>
      <c r="AI16" s="956">
        <v>0</v>
      </c>
      <c r="AJ16" s="956">
        <v>2</v>
      </c>
      <c r="AK16" s="1036">
        <v>5</v>
      </c>
      <c r="AL16" s="955">
        <v>5</v>
      </c>
      <c r="AM16" s="12">
        <v>4</v>
      </c>
      <c r="AN16" s="956">
        <v>5</v>
      </c>
      <c r="AO16" s="347">
        <v>1.5568740000000001</v>
      </c>
      <c r="AP16" s="957">
        <v>778</v>
      </c>
      <c r="AQ16" s="958">
        <v>1</v>
      </c>
      <c r="AR16" s="958">
        <v>96</v>
      </c>
      <c r="AS16" s="1034">
        <v>0.78</v>
      </c>
      <c r="AT16" s="1034">
        <v>0.62</v>
      </c>
      <c r="AU16" s="1035">
        <v>35.799999999999997</v>
      </c>
      <c r="AV16" s="1035">
        <v>31.2</v>
      </c>
      <c r="AW16" s="1035">
        <v>1.18</v>
      </c>
      <c r="AX16" s="1035">
        <v>22.1</v>
      </c>
      <c r="AY16" s="956">
        <v>0</v>
      </c>
      <c r="AZ16" s="956">
        <v>0</v>
      </c>
      <c r="BA16" s="956">
        <v>2</v>
      </c>
      <c r="BB16" s="1036">
        <v>5</v>
      </c>
      <c r="BC16" s="955">
        <v>5</v>
      </c>
      <c r="BD16" s="12">
        <v>8</v>
      </c>
      <c r="BE16" s="956">
        <v>7</v>
      </c>
      <c r="BF16" s="347">
        <v>1.5482880000000001</v>
      </c>
      <c r="BG16" s="957">
        <v>774</v>
      </c>
      <c r="BH16" s="958">
        <v>1</v>
      </c>
      <c r="BI16" s="958">
        <v>56</v>
      </c>
      <c r="BJ16" s="1034">
        <v>0.84</v>
      </c>
      <c r="BK16" s="1034">
        <v>0.69</v>
      </c>
      <c r="BL16" s="1035">
        <v>35.6</v>
      </c>
      <c r="BM16" s="1035">
        <v>31.1</v>
      </c>
      <c r="BN16" s="1035">
        <v>1.18</v>
      </c>
      <c r="BO16" s="1035">
        <v>22.1</v>
      </c>
      <c r="BP16" s="956">
        <v>0</v>
      </c>
      <c r="BQ16" s="956">
        <v>0</v>
      </c>
      <c r="BR16" s="956">
        <v>2</v>
      </c>
      <c r="BS16" s="1036">
        <v>5</v>
      </c>
      <c r="BT16" s="955">
        <v>6</v>
      </c>
      <c r="BU16" s="12">
        <v>10</v>
      </c>
      <c r="BV16" s="956">
        <v>33</v>
      </c>
      <c r="BW16" s="347">
        <v>1.721182</v>
      </c>
      <c r="BX16" s="957">
        <v>861</v>
      </c>
      <c r="BY16" s="958">
        <v>1</v>
      </c>
      <c r="BZ16" s="958">
        <v>116</v>
      </c>
      <c r="CA16" s="1034">
        <v>0.7</v>
      </c>
      <c r="CB16" s="1034">
        <v>0.56000000000000005</v>
      </c>
      <c r="CC16" s="1035">
        <v>35.200000000000003</v>
      </c>
      <c r="CD16" s="1035">
        <v>30.5</v>
      </c>
      <c r="CE16" s="1035">
        <v>1.25</v>
      </c>
      <c r="CF16" s="1035">
        <v>18.7</v>
      </c>
      <c r="CG16" s="956">
        <v>0</v>
      </c>
      <c r="CH16" s="956">
        <v>0</v>
      </c>
      <c r="CI16" s="956">
        <v>2</v>
      </c>
      <c r="CJ16" s="1036">
        <v>5</v>
      </c>
      <c r="CK16" s="955">
        <v>5</v>
      </c>
      <c r="CL16" s="12">
        <v>8</v>
      </c>
      <c r="CM16" s="956">
        <v>27</v>
      </c>
      <c r="CN16" s="347">
        <v>1.5635160000000001</v>
      </c>
      <c r="CO16" s="957">
        <v>782</v>
      </c>
      <c r="CP16" s="958">
        <v>1</v>
      </c>
      <c r="CQ16" s="958">
        <v>96</v>
      </c>
      <c r="CR16" s="1034">
        <v>0.79</v>
      </c>
      <c r="CS16" s="1034">
        <v>0.63</v>
      </c>
      <c r="CT16" s="1035">
        <v>35.4</v>
      </c>
      <c r="CU16" s="1035">
        <v>30.8</v>
      </c>
      <c r="CV16" s="1035">
        <v>1.18</v>
      </c>
      <c r="CW16" s="1035">
        <v>22.1</v>
      </c>
      <c r="CX16" s="956">
        <v>0</v>
      </c>
      <c r="CY16" s="956">
        <v>0</v>
      </c>
      <c r="CZ16" s="956">
        <v>2</v>
      </c>
      <c r="DA16" s="1036">
        <v>5</v>
      </c>
      <c r="DB16" s="955">
        <v>5</v>
      </c>
      <c r="DC16" s="12">
        <v>8</v>
      </c>
      <c r="DD16" s="956">
        <v>22</v>
      </c>
      <c r="DE16" s="347">
        <v>1.5583320000000001</v>
      </c>
      <c r="DF16" s="957">
        <v>779</v>
      </c>
      <c r="DG16" s="958">
        <v>1</v>
      </c>
      <c r="DH16" s="958">
        <v>92</v>
      </c>
      <c r="DI16" s="1034">
        <v>0.76</v>
      </c>
      <c r="DJ16" s="1034">
        <v>0.62</v>
      </c>
      <c r="DK16" s="1035">
        <v>35.4</v>
      </c>
      <c r="DL16" s="1035">
        <v>30.9</v>
      </c>
      <c r="DM16" s="1035">
        <v>1.18</v>
      </c>
      <c r="DN16" s="1035">
        <v>22.1</v>
      </c>
      <c r="DO16" s="956">
        <v>0</v>
      </c>
      <c r="DP16" s="956">
        <v>0</v>
      </c>
      <c r="DQ16" s="956">
        <v>2</v>
      </c>
      <c r="DR16" s="1036">
        <v>5</v>
      </c>
      <c r="DS16" s="955">
        <v>5</v>
      </c>
      <c r="DT16" s="12">
        <v>15</v>
      </c>
      <c r="DU16" s="956">
        <v>7</v>
      </c>
      <c r="DV16" s="347">
        <v>1.5628679999999999</v>
      </c>
      <c r="DW16" s="957">
        <v>781</v>
      </c>
      <c r="DX16" s="958">
        <v>1</v>
      </c>
      <c r="DY16" s="958">
        <v>104</v>
      </c>
      <c r="DZ16" s="1034">
        <v>0.8</v>
      </c>
      <c r="EA16" s="1034">
        <v>0.68</v>
      </c>
      <c r="EB16" s="1035">
        <v>35.4</v>
      </c>
      <c r="EC16" s="1035">
        <v>31</v>
      </c>
      <c r="ED16" s="1035">
        <v>1.18</v>
      </c>
      <c r="EE16" s="1035">
        <v>22.1</v>
      </c>
      <c r="EF16" s="956">
        <v>0</v>
      </c>
      <c r="EG16" s="956">
        <v>0</v>
      </c>
      <c r="EH16" s="956">
        <v>2</v>
      </c>
      <c r="EI16" s="1036">
        <v>5</v>
      </c>
      <c r="EJ16" s="955">
        <v>5</v>
      </c>
      <c r="EK16" s="12">
        <v>12</v>
      </c>
      <c r="EL16" s="961">
        <v>9</v>
      </c>
      <c r="EM16" s="347">
        <v>1.561734</v>
      </c>
      <c r="EN16" s="963">
        <v>781</v>
      </c>
      <c r="EO16" s="964">
        <v>1</v>
      </c>
      <c r="EP16" s="964">
        <v>76</v>
      </c>
      <c r="EQ16" s="1038">
        <v>0.86</v>
      </c>
      <c r="ER16" s="1038">
        <v>0.7</v>
      </c>
      <c r="ES16" s="962">
        <v>35.6</v>
      </c>
      <c r="ET16" s="962">
        <v>30.9</v>
      </c>
      <c r="EU16" s="962">
        <v>1.18</v>
      </c>
      <c r="EV16" s="962">
        <v>22.1</v>
      </c>
      <c r="EW16" s="961">
        <v>0</v>
      </c>
      <c r="EX16" s="961">
        <v>0</v>
      </c>
      <c r="EY16" s="961">
        <v>2</v>
      </c>
      <c r="EZ16" s="1039">
        <v>5</v>
      </c>
      <c r="FA16" s="955">
        <v>4</v>
      </c>
      <c r="FB16" s="12">
        <v>10</v>
      </c>
      <c r="FC16" s="956">
        <v>12</v>
      </c>
      <c r="FD16" s="347">
        <v>1.2931520000000001</v>
      </c>
      <c r="FE16" s="957">
        <v>647</v>
      </c>
      <c r="FF16" s="958">
        <v>1</v>
      </c>
      <c r="FG16" s="958">
        <v>80</v>
      </c>
      <c r="FH16" s="1034">
        <v>0.9</v>
      </c>
      <c r="FI16" s="1034">
        <v>0.73</v>
      </c>
      <c r="FJ16" s="1035">
        <v>36.299999999999997</v>
      </c>
      <c r="FK16" s="1035">
        <v>31.9</v>
      </c>
      <c r="FL16" s="1035">
        <v>1.24</v>
      </c>
      <c r="FM16" s="1035">
        <v>26.56</v>
      </c>
      <c r="FN16" s="956">
        <v>0</v>
      </c>
      <c r="FO16" s="956">
        <v>0</v>
      </c>
      <c r="FP16" s="956">
        <v>1</v>
      </c>
      <c r="FQ16" s="1036">
        <v>5</v>
      </c>
      <c r="FR16" s="955">
        <v>4</v>
      </c>
      <c r="FS16" s="12">
        <v>35</v>
      </c>
      <c r="FT16" s="956">
        <v>43</v>
      </c>
      <c r="FU16" s="347">
        <v>1.3040999999999998</v>
      </c>
      <c r="FV16" s="957">
        <v>652</v>
      </c>
      <c r="FW16" s="958">
        <v>1</v>
      </c>
      <c r="FX16" s="958">
        <v>80</v>
      </c>
      <c r="FY16" s="1034">
        <v>0.82</v>
      </c>
      <c r="FZ16" s="1034">
        <v>0.66</v>
      </c>
      <c r="GA16" s="1035">
        <v>36.5</v>
      </c>
      <c r="GB16" s="1035">
        <v>32.1</v>
      </c>
      <c r="GC16" s="1035">
        <v>1.24</v>
      </c>
      <c r="GD16" s="1035">
        <v>26.56</v>
      </c>
      <c r="GE16" s="956">
        <v>0</v>
      </c>
      <c r="GF16" s="956">
        <v>0</v>
      </c>
      <c r="GG16" s="956">
        <v>1</v>
      </c>
      <c r="GH16" s="1036">
        <v>5</v>
      </c>
      <c r="GI16" s="955">
        <v>4</v>
      </c>
      <c r="GJ16" s="12">
        <v>9</v>
      </c>
      <c r="GK16" s="956">
        <v>30</v>
      </c>
      <c r="GL16" s="347">
        <v>1.3058479999999999</v>
      </c>
      <c r="GM16" s="957">
        <v>653</v>
      </c>
      <c r="GN16" s="958">
        <v>1</v>
      </c>
      <c r="GO16" s="958">
        <v>88</v>
      </c>
      <c r="GP16" s="1034">
        <v>0.79</v>
      </c>
      <c r="GQ16" s="1034">
        <v>0.6</v>
      </c>
      <c r="GR16" s="1035">
        <v>36.6</v>
      </c>
      <c r="GS16" s="1035">
        <v>32.200000000000003</v>
      </c>
      <c r="GT16" s="1035">
        <v>1.24</v>
      </c>
      <c r="GU16" s="1035">
        <v>26.56</v>
      </c>
      <c r="GV16" s="956">
        <v>0</v>
      </c>
      <c r="GW16" s="956">
        <v>0</v>
      </c>
      <c r="GX16" s="956">
        <v>1</v>
      </c>
      <c r="GY16" s="1036">
        <v>5</v>
      </c>
      <c r="GZ16" s="955">
        <v>130</v>
      </c>
      <c r="HA16" s="956">
        <v>220</v>
      </c>
      <c r="HB16" s="1035">
        <v>18.024193999999998</v>
      </c>
      <c r="HC16" s="957">
        <v>9012</v>
      </c>
      <c r="HD16" s="958">
        <v>12</v>
      </c>
      <c r="HE16" s="1037">
        <v>1080</v>
      </c>
    </row>
    <row r="17" spans="1:213">
      <c r="A17" s="93">
        <v>45506</v>
      </c>
      <c r="B17" s="317">
        <v>36</v>
      </c>
      <c r="C17" s="318">
        <v>26</v>
      </c>
      <c r="D17" s="955">
        <v>6</v>
      </c>
      <c r="E17" s="12">
        <v>6</v>
      </c>
      <c r="F17" s="956">
        <v>8</v>
      </c>
      <c r="G17" s="347">
        <v>1.7493299999999998</v>
      </c>
      <c r="H17" s="957">
        <v>875</v>
      </c>
      <c r="I17" s="958">
        <v>1</v>
      </c>
      <c r="J17" s="958">
        <v>80</v>
      </c>
      <c r="K17" s="1034">
        <v>0.82</v>
      </c>
      <c r="L17" s="1034">
        <v>0.71</v>
      </c>
      <c r="M17" s="1035">
        <v>35.1</v>
      </c>
      <c r="N17" s="1035">
        <v>29.9</v>
      </c>
      <c r="O17" s="1035">
        <v>1.27</v>
      </c>
      <c r="P17" s="1035">
        <v>22.13</v>
      </c>
      <c r="Q17" s="956">
        <v>0</v>
      </c>
      <c r="R17" s="956">
        <v>0</v>
      </c>
      <c r="S17" s="956">
        <v>2</v>
      </c>
      <c r="T17" s="1036">
        <v>6</v>
      </c>
      <c r="U17" s="955">
        <v>6</v>
      </c>
      <c r="V17" s="12">
        <v>5</v>
      </c>
      <c r="W17" s="956">
        <v>5</v>
      </c>
      <c r="X17" s="347">
        <v>1.749082</v>
      </c>
      <c r="Y17" s="957">
        <v>875</v>
      </c>
      <c r="Z17" s="958">
        <v>1</v>
      </c>
      <c r="AA17" s="958">
        <v>112</v>
      </c>
      <c r="AB17" s="1034">
        <v>0.88</v>
      </c>
      <c r="AC17" s="1034">
        <v>0.72</v>
      </c>
      <c r="AD17" s="1035">
        <v>35.200000000000003</v>
      </c>
      <c r="AE17" s="1035">
        <v>29.7</v>
      </c>
      <c r="AF17" s="1035">
        <v>1.27</v>
      </c>
      <c r="AG17" s="1035">
        <v>22.13</v>
      </c>
      <c r="AH17" s="956">
        <v>0</v>
      </c>
      <c r="AI17" s="956">
        <v>0</v>
      </c>
      <c r="AJ17" s="956">
        <v>2</v>
      </c>
      <c r="AK17" s="1036">
        <v>6</v>
      </c>
      <c r="AL17" s="955">
        <v>6</v>
      </c>
      <c r="AM17" s="12">
        <v>5</v>
      </c>
      <c r="AN17" s="956">
        <v>10</v>
      </c>
      <c r="AO17" s="347">
        <v>1.7865920000000002</v>
      </c>
      <c r="AP17" s="957">
        <v>893</v>
      </c>
      <c r="AQ17" s="958">
        <v>1</v>
      </c>
      <c r="AR17" s="958">
        <v>100</v>
      </c>
      <c r="AS17" s="1034">
        <v>0.82</v>
      </c>
      <c r="AT17" s="1034">
        <v>0.65</v>
      </c>
      <c r="AU17" s="1035">
        <v>35.4</v>
      </c>
      <c r="AV17" s="1035">
        <v>29.9</v>
      </c>
      <c r="AW17" s="1035">
        <v>1.27</v>
      </c>
      <c r="AX17" s="1035">
        <v>22.13</v>
      </c>
      <c r="AY17" s="956">
        <v>0</v>
      </c>
      <c r="AZ17" s="956">
        <v>0</v>
      </c>
      <c r="BA17" s="956">
        <v>2</v>
      </c>
      <c r="BB17" s="1036">
        <v>6</v>
      </c>
      <c r="BC17" s="955">
        <v>6</v>
      </c>
      <c r="BD17" s="12">
        <v>6</v>
      </c>
      <c r="BE17" s="956">
        <v>18</v>
      </c>
      <c r="BF17" s="347">
        <v>1.776176</v>
      </c>
      <c r="BG17" s="957">
        <v>888</v>
      </c>
      <c r="BH17" s="958">
        <v>1</v>
      </c>
      <c r="BI17" s="958">
        <v>48</v>
      </c>
      <c r="BJ17" s="1034">
        <v>0.89</v>
      </c>
      <c r="BK17" s="1034">
        <v>0.73</v>
      </c>
      <c r="BL17" s="1035">
        <v>34.9</v>
      </c>
      <c r="BM17" s="1035">
        <v>29.8</v>
      </c>
      <c r="BN17" s="1035">
        <v>1.27</v>
      </c>
      <c r="BO17" s="1035">
        <v>22.13</v>
      </c>
      <c r="BP17" s="956">
        <v>0</v>
      </c>
      <c r="BQ17" s="956">
        <v>0</v>
      </c>
      <c r="BR17" s="956">
        <v>2</v>
      </c>
      <c r="BS17" s="1036">
        <v>6</v>
      </c>
      <c r="BT17" s="955">
        <v>7</v>
      </c>
      <c r="BU17" s="12">
        <v>7</v>
      </c>
      <c r="BV17" s="956">
        <v>14</v>
      </c>
      <c r="BW17" s="347">
        <v>1.9418</v>
      </c>
      <c r="BX17" s="957">
        <v>971</v>
      </c>
      <c r="BY17" s="958">
        <v>1</v>
      </c>
      <c r="BZ17" s="958">
        <v>108</v>
      </c>
      <c r="CA17" s="1034">
        <v>0.75</v>
      </c>
      <c r="CB17" s="1034">
        <v>0.6</v>
      </c>
      <c r="CC17" s="1035">
        <v>34.799999999999997</v>
      </c>
      <c r="CD17" s="1035">
        <v>29.7</v>
      </c>
      <c r="CE17" s="1035">
        <v>1.23</v>
      </c>
      <c r="CF17" s="1035">
        <v>19.04</v>
      </c>
      <c r="CG17" s="956">
        <v>0</v>
      </c>
      <c r="CH17" s="956">
        <v>0</v>
      </c>
      <c r="CI17" s="956">
        <v>2</v>
      </c>
      <c r="CJ17" s="1036">
        <v>6</v>
      </c>
      <c r="CK17" s="955">
        <v>6</v>
      </c>
      <c r="CL17" s="12">
        <v>5</v>
      </c>
      <c r="CM17" s="956">
        <v>18</v>
      </c>
      <c r="CN17" s="347">
        <v>1.793722</v>
      </c>
      <c r="CO17" s="957">
        <v>897</v>
      </c>
      <c r="CP17" s="958">
        <v>1</v>
      </c>
      <c r="CQ17" s="958">
        <v>100</v>
      </c>
      <c r="CR17" s="1034">
        <v>0.83</v>
      </c>
      <c r="CS17" s="1034">
        <v>0.65</v>
      </c>
      <c r="CT17" s="1035">
        <v>34.9</v>
      </c>
      <c r="CU17" s="1035">
        <v>29.7</v>
      </c>
      <c r="CV17" s="1035">
        <v>1.27</v>
      </c>
      <c r="CW17" s="1035">
        <v>22.13</v>
      </c>
      <c r="CX17" s="956">
        <v>0</v>
      </c>
      <c r="CY17" s="956">
        <v>0</v>
      </c>
      <c r="CZ17" s="956">
        <v>2</v>
      </c>
      <c r="DA17" s="1036">
        <v>6</v>
      </c>
      <c r="DB17" s="955">
        <v>6</v>
      </c>
      <c r="DC17" s="12">
        <v>6</v>
      </c>
      <c r="DD17" s="956">
        <v>12</v>
      </c>
      <c r="DE17" s="347">
        <v>1.7880799999999999</v>
      </c>
      <c r="DF17" s="957">
        <v>894</v>
      </c>
      <c r="DG17" s="958">
        <v>1</v>
      </c>
      <c r="DH17" s="958">
        <v>116</v>
      </c>
      <c r="DI17" s="1034">
        <v>0.8</v>
      </c>
      <c r="DJ17" s="1034">
        <v>0.64</v>
      </c>
      <c r="DK17" s="1035">
        <v>35</v>
      </c>
      <c r="DL17" s="1035">
        <v>29.7</v>
      </c>
      <c r="DM17" s="1035">
        <v>1.27</v>
      </c>
      <c r="DN17" s="1035">
        <v>22.13</v>
      </c>
      <c r="DO17" s="956">
        <v>0</v>
      </c>
      <c r="DP17" s="956">
        <v>0</v>
      </c>
      <c r="DQ17" s="956">
        <v>2</v>
      </c>
      <c r="DR17" s="1036">
        <v>6</v>
      </c>
      <c r="DS17" s="955">
        <v>6</v>
      </c>
      <c r="DT17" s="12">
        <v>13</v>
      </c>
      <c r="DU17" s="956">
        <v>16</v>
      </c>
      <c r="DV17" s="347">
        <v>1.7926059999999999</v>
      </c>
      <c r="DW17" s="957">
        <v>896</v>
      </c>
      <c r="DX17" s="958">
        <v>1</v>
      </c>
      <c r="DY17" s="958">
        <v>108</v>
      </c>
      <c r="DZ17" s="1034">
        <v>0.82</v>
      </c>
      <c r="EA17" s="1034">
        <v>0.72</v>
      </c>
      <c r="EB17" s="1035">
        <v>34.799999999999997</v>
      </c>
      <c r="EC17" s="1035">
        <v>29.8</v>
      </c>
      <c r="ED17" s="1035">
        <v>1.27</v>
      </c>
      <c r="EE17" s="1035">
        <v>22.13</v>
      </c>
      <c r="EF17" s="956">
        <v>0</v>
      </c>
      <c r="EG17" s="956">
        <v>0</v>
      </c>
      <c r="EH17" s="956">
        <v>2</v>
      </c>
      <c r="EI17" s="1036">
        <v>6</v>
      </c>
      <c r="EJ17" s="955">
        <v>6</v>
      </c>
      <c r="EK17" s="12">
        <v>7</v>
      </c>
      <c r="EL17" s="961">
        <v>5</v>
      </c>
      <c r="EM17" s="347">
        <v>1.7923579999999999</v>
      </c>
      <c r="EN17" s="963">
        <v>896</v>
      </c>
      <c r="EO17" s="964">
        <v>1</v>
      </c>
      <c r="EP17" s="964">
        <v>76</v>
      </c>
      <c r="EQ17" s="1038">
        <v>0.91</v>
      </c>
      <c r="ER17" s="1038">
        <v>0.74</v>
      </c>
      <c r="ES17" s="962">
        <v>35.200000000000003</v>
      </c>
      <c r="ET17" s="962">
        <v>29.6</v>
      </c>
      <c r="EU17" s="962">
        <v>1.27</v>
      </c>
      <c r="EV17" s="962">
        <v>22.13</v>
      </c>
      <c r="EW17" s="961">
        <v>0</v>
      </c>
      <c r="EX17" s="961">
        <v>0</v>
      </c>
      <c r="EY17" s="961">
        <v>2</v>
      </c>
      <c r="EZ17" s="1039">
        <v>6</v>
      </c>
      <c r="FA17" s="955">
        <v>5</v>
      </c>
      <c r="FB17" s="12">
        <v>8</v>
      </c>
      <c r="FC17" s="956">
        <v>30</v>
      </c>
      <c r="FD17" s="347">
        <v>1.5159960000000001</v>
      </c>
      <c r="FE17" s="957">
        <v>758</v>
      </c>
      <c r="FF17" s="958">
        <v>1</v>
      </c>
      <c r="FG17" s="958">
        <v>80</v>
      </c>
      <c r="FH17" s="1034">
        <v>0.94</v>
      </c>
      <c r="FI17" s="1034">
        <v>0.75</v>
      </c>
      <c r="FJ17" s="1035">
        <v>35.799999999999997</v>
      </c>
      <c r="FK17" s="1035">
        <v>30.5</v>
      </c>
      <c r="FL17" s="1035">
        <v>1.18</v>
      </c>
      <c r="FM17" s="1035">
        <v>22.1</v>
      </c>
      <c r="FN17" s="956">
        <v>0</v>
      </c>
      <c r="FO17" s="956">
        <v>0</v>
      </c>
      <c r="FP17" s="956">
        <v>2</v>
      </c>
      <c r="FQ17" s="1036">
        <v>5</v>
      </c>
      <c r="FR17" s="955">
        <v>5</v>
      </c>
      <c r="FS17" s="12">
        <v>25</v>
      </c>
      <c r="FT17" s="956">
        <v>60</v>
      </c>
      <c r="FU17" s="347">
        <v>1.5263100000000001</v>
      </c>
      <c r="FV17" s="957">
        <v>763</v>
      </c>
      <c r="FW17" s="958">
        <v>1</v>
      </c>
      <c r="FX17" s="958">
        <v>80</v>
      </c>
      <c r="FY17" s="1034">
        <v>0.87</v>
      </c>
      <c r="FZ17" s="1034">
        <v>0.69</v>
      </c>
      <c r="GA17" s="1035">
        <v>35.9</v>
      </c>
      <c r="GB17" s="1035">
        <v>30.5</v>
      </c>
      <c r="GC17" s="1035">
        <v>1.18</v>
      </c>
      <c r="GD17" s="1035">
        <v>22.1</v>
      </c>
      <c r="GE17" s="956">
        <v>0</v>
      </c>
      <c r="GF17" s="956">
        <v>0</v>
      </c>
      <c r="GG17" s="956">
        <v>2</v>
      </c>
      <c r="GH17" s="1036">
        <v>5</v>
      </c>
      <c r="GI17" s="955">
        <v>5</v>
      </c>
      <c r="GJ17" s="12">
        <v>13</v>
      </c>
      <c r="GK17" s="956">
        <v>38</v>
      </c>
      <c r="GL17" s="347">
        <v>1.5301980000000002</v>
      </c>
      <c r="GM17" s="957">
        <v>765</v>
      </c>
      <c r="GN17" s="958">
        <v>1</v>
      </c>
      <c r="GO17" s="958">
        <v>92</v>
      </c>
      <c r="GP17" s="1034">
        <v>0.82</v>
      </c>
      <c r="GQ17" s="1034">
        <v>0.62</v>
      </c>
      <c r="GR17" s="1035">
        <v>36.1</v>
      </c>
      <c r="GS17" s="1035">
        <v>30.4</v>
      </c>
      <c r="GT17" s="1035">
        <v>1.18</v>
      </c>
      <c r="GU17" s="1035">
        <v>22.1</v>
      </c>
      <c r="GV17" s="956">
        <v>0</v>
      </c>
      <c r="GW17" s="956">
        <v>0</v>
      </c>
      <c r="GX17" s="956">
        <v>2</v>
      </c>
      <c r="GY17" s="1036">
        <v>5</v>
      </c>
      <c r="GZ17" s="955">
        <v>106</v>
      </c>
      <c r="HA17" s="956">
        <v>234</v>
      </c>
      <c r="HB17" s="1035">
        <v>20.742249999999999</v>
      </c>
      <c r="HC17" s="957">
        <v>10371</v>
      </c>
      <c r="HD17" s="958">
        <v>12</v>
      </c>
      <c r="HE17" s="1037">
        <v>1100</v>
      </c>
    </row>
    <row r="18" spans="1:213">
      <c r="A18" s="93">
        <v>45507</v>
      </c>
      <c r="B18" s="317">
        <v>38</v>
      </c>
      <c r="C18" s="318">
        <v>27</v>
      </c>
      <c r="D18" s="955">
        <v>7</v>
      </c>
      <c r="E18" s="12">
        <v>10</v>
      </c>
      <c r="F18" s="956">
        <v>5</v>
      </c>
      <c r="G18" s="347">
        <v>1.974</v>
      </c>
      <c r="H18" s="957">
        <v>987</v>
      </c>
      <c r="I18" s="958">
        <v>1</v>
      </c>
      <c r="J18" s="958">
        <v>104</v>
      </c>
      <c r="K18" s="1034">
        <v>0.84</v>
      </c>
      <c r="L18" s="1034">
        <v>0.72</v>
      </c>
      <c r="M18" s="1035">
        <v>35.299999999999997</v>
      </c>
      <c r="N18" s="1035">
        <v>29.5</v>
      </c>
      <c r="O18" s="1035">
        <v>1.25</v>
      </c>
      <c r="P18" s="1035">
        <v>18.78</v>
      </c>
      <c r="Q18" s="956">
        <v>0</v>
      </c>
      <c r="R18" s="956">
        <v>0</v>
      </c>
      <c r="S18" s="956">
        <v>2</v>
      </c>
      <c r="T18" s="1036">
        <v>6</v>
      </c>
      <c r="U18" s="955">
        <v>7</v>
      </c>
      <c r="V18" s="12">
        <v>8</v>
      </c>
      <c r="W18" s="956">
        <v>3</v>
      </c>
      <c r="X18" s="347">
        <v>1.974</v>
      </c>
      <c r="Y18" s="957">
        <v>987</v>
      </c>
      <c r="Z18" s="958">
        <v>1</v>
      </c>
      <c r="AA18" s="958">
        <v>100</v>
      </c>
      <c r="AB18" s="1034">
        <v>0.92</v>
      </c>
      <c r="AC18" s="1034">
        <v>0.74</v>
      </c>
      <c r="AD18" s="1035">
        <v>35.299999999999997</v>
      </c>
      <c r="AE18" s="1035">
        <v>29.5</v>
      </c>
      <c r="AF18" s="1035">
        <v>1.25</v>
      </c>
      <c r="AG18" s="1035">
        <v>18.78</v>
      </c>
      <c r="AH18" s="956">
        <v>0</v>
      </c>
      <c r="AI18" s="956">
        <v>0</v>
      </c>
      <c r="AJ18" s="956">
        <v>2</v>
      </c>
      <c r="AK18" s="1036">
        <v>6</v>
      </c>
      <c r="AL18" s="955">
        <v>7</v>
      </c>
      <c r="AM18" s="12">
        <v>6</v>
      </c>
      <c r="AN18" s="956">
        <v>7</v>
      </c>
      <c r="AO18" s="347">
        <v>2.0162100000000001</v>
      </c>
      <c r="AP18" s="957">
        <v>1008</v>
      </c>
      <c r="AQ18" s="958">
        <v>1</v>
      </c>
      <c r="AR18" s="958">
        <v>96</v>
      </c>
      <c r="AS18" s="1034">
        <v>0.87</v>
      </c>
      <c r="AT18" s="1034">
        <v>0.67</v>
      </c>
      <c r="AU18" s="1035">
        <v>35.200000000000003</v>
      </c>
      <c r="AV18" s="1035">
        <v>29.5</v>
      </c>
      <c r="AW18" s="1035">
        <v>1.25</v>
      </c>
      <c r="AX18" s="1035">
        <v>18.78</v>
      </c>
      <c r="AY18" s="956">
        <v>0</v>
      </c>
      <c r="AZ18" s="956">
        <v>0</v>
      </c>
      <c r="BA18" s="956">
        <v>2</v>
      </c>
      <c r="BB18" s="1036">
        <v>6</v>
      </c>
      <c r="BC18" s="955">
        <v>7</v>
      </c>
      <c r="BD18" s="12">
        <v>5</v>
      </c>
      <c r="BE18" s="956">
        <v>20</v>
      </c>
      <c r="BF18" s="347">
        <v>2.0036100000000001</v>
      </c>
      <c r="BG18" s="957">
        <v>1002</v>
      </c>
      <c r="BH18" s="958">
        <v>1</v>
      </c>
      <c r="BI18" s="958">
        <v>20</v>
      </c>
      <c r="BJ18" s="1034">
        <v>0.94</v>
      </c>
      <c r="BK18" s="1034">
        <v>0.75</v>
      </c>
      <c r="BL18" s="1035">
        <v>35</v>
      </c>
      <c r="BM18" s="1035">
        <v>29.5</v>
      </c>
      <c r="BN18" s="1035">
        <v>1.25</v>
      </c>
      <c r="BO18" s="1035">
        <v>18.78</v>
      </c>
      <c r="BP18" s="956">
        <v>0</v>
      </c>
      <c r="BQ18" s="956">
        <v>0</v>
      </c>
      <c r="BR18" s="956">
        <v>2</v>
      </c>
      <c r="BS18" s="1036">
        <v>6</v>
      </c>
      <c r="BT18" s="955">
        <v>8</v>
      </c>
      <c r="BU18" s="12">
        <v>8</v>
      </c>
      <c r="BV18" s="956">
        <v>17</v>
      </c>
      <c r="BW18" s="347">
        <v>2.05091</v>
      </c>
      <c r="BX18" s="957">
        <v>1025</v>
      </c>
      <c r="BY18" s="958">
        <v>1</v>
      </c>
      <c r="BZ18" s="958">
        <v>100</v>
      </c>
      <c r="CA18" s="1034">
        <v>0.81</v>
      </c>
      <c r="CB18" s="1034">
        <v>0.61</v>
      </c>
      <c r="CC18" s="1035">
        <v>34.700000000000003</v>
      </c>
      <c r="CD18" s="1035">
        <v>29.4</v>
      </c>
      <c r="CE18" s="1035">
        <v>1.27</v>
      </c>
      <c r="CF18" s="1035">
        <v>16.39</v>
      </c>
      <c r="CG18" s="956">
        <v>0</v>
      </c>
      <c r="CH18" s="956">
        <v>0</v>
      </c>
      <c r="CI18" s="956">
        <v>2</v>
      </c>
      <c r="CJ18" s="1036">
        <v>6</v>
      </c>
      <c r="CK18" s="955">
        <v>7</v>
      </c>
      <c r="CL18" s="12">
        <v>7</v>
      </c>
      <c r="CM18" s="956">
        <v>33</v>
      </c>
      <c r="CN18" s="347">
        <v>2.02237</v>
      </c>
      <c r="CO18" s="957">
        <v>1011</v>
      </c>
      <c r="CP18" s="958">
        <v>1</v>
      </c>
      <c r="CQ18" s="958">
        <v>100</v>
      </c>
      <c r="CR18" s="1034">
        <v>0.87</v>
      </c>
      <c r="CS18" s="1034">
        <v>0.68</v>
      </c>
      <c r="CT18" s="1035">
        <v>34.799999999999997</v>
      </c>
      <c r="CU18" s="1035">
        <v>29.3</v>
      </c>
      <c r="CV18" s="1035">
        <v>1.25</v>
      </c>
      <c r="CW18" s="1035">
        <v>18.78</v>
      </c>
      <c r="CX18" s="956">
        <v>0</v>
      </c>
      <c r="CY18" s="956">
        <v>0</v>
      </c>
      <c r="CZ18" s="956">
        <v>2</v>
      </c>
      <c r="DA18" s="1036">
        <v>6</v>
      </c>
      <c r="DB18" s="955">
        <v>7</v>
      </c>
      <c r="DC18" s="12">
        <v>6</v>
      </c>
      <c r="DD18" s="956">
        <v>14</v>
      </c>
      <c r="DE18" s="347">
        <v>2.0174000000000003</v>
      </c>
      <c r="DF18" s="957">
        <v>1009</v>
      </c>
      <c r="DG18" s="958">
        <v>1</v>
      </c>
      <c r="DH18" s="958">
        <v>104</v>
      </c>
      <c r="DI18" s="1034">
        <v>0.83</v>
      </c>
      <c r="DJ18" s="1034">
        <v>0.67</v>
      </c>
      <c r="DK18" s="1035">
        <v>35</v>
      </c>
      <c r="DL18" s="1035">
        <v>29.4</v>
      </c>
      <c r="DM18" s="1035">
        <v>1.25</v>
      </c>
      <c r="DN18" s="1035">
        <v>18.78</v>
      </c>
      <c r="DO18" s="956">
        <v>0</v>
      </c>
      <c r="DP18" s="956">
        <v>0</v>
      </c>
      <c r="DQ18" s="956">
        <v>2</v>
      </c>
      <c r="DR18" s="1036">
        <v>6</v>
      </c>
      <c r="DS18" s="955">
        <v>7</v>
      </c>
      <c r="DT18" s="12">
        <v>15</v>
      </c>
      <c r="DU18" s="956">
        <v>14</v>
      </c>
      <c r="DV18" s="347">
        <v>2.0218799999999999</v>
      </c>
      <c r="DW18" s="957">
        <v>1011</v>
      </c>
      <c r="DX18" s="958">
        <v>1</v>
      </c>
      <c r="DY18" s="958">
        <v>104</v>
      </c>
      <c r="DZ18" s="1034">
        <v>0.87</v>
      </c>
      <c r="EA18" s="1034">
        <v>0.74</v>
      </c>
      <c r="EB18" s="1035">
        <v>34.799999999999997</v>
      </c>
      <c r="EC18" s="1035">
        <v>29.4</v>
      </c>
      <c r="ED18" s="1035">
        <v>1.25</v>
      </c>
      <c r="EE18" s="1035">
        <v>18.78</v>
      </c>
      <c r="EF18" s="956">
        <v>0</v>
      </c>
      <c r="EG18" s="956">
        <v>0</v>
      </c>
      <c r="EH18" s="956">
        <v>2</v>
      </c>
      <c r="EI18" s="1036">
        <v>6</v>
      </c>
      <c r="EJ18" s="955">
        <v>7</v>
      </c>
      <c r="EK18" s="12">
        <v>10</v>
      </c>
      <c r="EL18" s="961">
        <v>11</v>
      </c>
      <c r="EM18" s="347">
        <v>2.02216</v>
      </c>
      <c r="EN18" s="963">
        <v>1011</v>
      </c>
      <c r="EO18" s="964">
        <v>1</v>
      </c>
      <c r="EP18" s="964">
        <v>72</v>
      </c>
      <c r="EQ18" s="1038">
        <v>0.95</v>
      </c>
      <c r="ER18" s="1038">
        <v>0.76</v>
      </c>
      <c r="ES18" s="962">
        <v>35.200000000000003</v>
      </c>
      <c r="ET18" s="962">
        <v>29.3</v>
      </c>
      <c r="EU18" s="962">
        <v>1.25</v>
      </c>
      <c r="EV18" s="962">
        <v>18.78</v>
      </c>
      <c r="EW18" s="961">
        <v>0</v>
      </c>
      <c r="EX18" s="961">
        <v>0</v>
      </c>
      <c r="EY18" s="961">
        <v>2</v>
      </c>
      <c r="EZ18" s="1039">
        <v>6</v>
      </c>
      <c r="FA18" s="955">
        <v>6</v>
      </c>
      <c r="FB18" s="12">
        <v>10</v>
      </c>
      <c r="FC18" s="956">
        <v>15</v>
      </c>
      <c r="FD18" s="347">
        <v>1.7390380000000001</v>
      </c>
      <c r="FE18" s="957">
        <v>870</v>
      </c>
      <c r="FF18" s="958">
        <v>1</v>
      </c>
      <c r="FG18" s="958">
        <v>80</v>
      </c>
      <c r="FH18" s="1034">
        <v>0.98</v>
      </c>
      <c r="FI18" s="1034">
        <v>0.76</v>
      </c>
      <c r="FJ18" s="1035">
        <v>36</v>
      </c>
      <c r="FK18" s="1035">
        <v>30.4</v>
      </c>
      <c r="FL18" s="1035">
        <v>1.23</v>
      </c>
      <c r="FM18" s="1035">
        <v>22.13</v>
      </c>
      <c r="FN18" s="956">
        <v>0</v>
      </c>
      <c r="FO18" s="956">
        <v>0</v>
      </c>
      <c r="FP18" s="956">
        <v>2</v>
      </c>
      <c r="FQ18" s="1036">
        <v>5</v>
      </c>
      <c r="FR18" s="955">
        <v>6</v>
      </c>
      <c r="FS18" s="12">
        <v>15</v>
      </c>
      <c r="FT18" s="956">
        <v>30</v>
      </c>
      <c r="FU18" s="347">
        <v>1.7496400000000001</v>
      </c>
      <c r="FV18" s="957">
        <v>875</v>
      </c>
      <c r="FW18" s="958">
        <v>1</v>
      </c>
      <c r="FX18" s="958">
        <v>80</v>
      </c>
      <c r="FY18" s="1034">
        <v>0.92</v>
      </c>
      <c r="FZ18" s="1034">
        <v>0.72</v>
      </c>
      <c r="GA18" s="1035">
        <v>36</v>
      </c>
      <c r="GB18" s="1035">
        <v>30.3</v>
      </c>
      <c r="GC18" s="1035">
        <v>1.23</v>
      </c>
      <c r="GD18" s="1035">
        <v>22.13</v>
      </c>
      <c r="GE18" s="956">
        <v>0</v>
      </c>
      <c r="GF18" s="956">
        <v>0</v>
      </c>
      <c r="GG18" s="956">
        <v>2</v>
      </c>
      <c r="GH18" s="1036">
        <v>5</v>
      </c>
      <c r="GI18" s="955">
        <v>6</v>
      </c>
      <c r="GJ18" s="12">
        <v>7</v>
      </c>
      <c r="GK18" s="956">
        <v>13</v>
      </c>
      <c r="GL18" s="347">
        <v>1.755654</v>
      </c>
      <c r="GM18" s="957">
        <v>878</v>
      </c>
      <c r="GN18" s="958">
        <v>1</v>
      </c>
      <c r="GO18" s="958">
        <v>80</v>
      </c>
      <c r="GP18" s="1034">
        <v>0.87</v>
      </c>
      <c r="GQ18" s="1034">
        <v>0.65</v>
      </c>
      <c r="GR18" s="1035">
        <v>36</v>
      </c>
      <c r="GS18" s="1035">
        <v>30.5</v>
      </c>
      <c r="GT18" s="1035">
        <v>1.23</v>
      </c>
      <c r="GU18" s="1035">
        <v>22.13</v>
      </c>
      <c r="GV18" s="956">
        <v>0</v>
      </c>
      <c r="GW18" s="956">
        <v>0</v>
      </c>
      <c r="GX18" s="956">
        <v>2</v>
      </c>
      <c r="GY18" s="1036">
        <v>5</v>
      </c>
      <c r="GZ18" s="955">
        <v>107</v>
      </c>
      <c r="HA18" s="956">
        <v>182</v>
      </c>
      <c r="HB18" s="1035">
        <v>23.346872000000001</v>
      </c>
      <c r="HC18" s="957">
        <v>11674</v>
      </c>
      <c r="HD18" s="958">
        <v>12</v>
      </c>
      <c r="HE18" s="1037">
        <v>1040</v>
      </c>
    </row>
    <row r="19" spans="1:213">
      <c r="A19" s="93">
        <v>45508</v>
      </c>
      <c r="B19" s="317">
        <v>38</v>
      </c>
      <c r="C19" s="318">
        <v>28</v>
      </c>
      <c r="D19" s="955">
        <v>8</v>
      </c>
      <c r="E19" s="12">
        <v>9</v>
      </c>
      <c r="F19" s="956">
        <v>149</v>
      </c>
      <c r="G19" s="347">
        <v>2.0751080000000002</v>
      </c>
      <c r="H19" s="957">
        <v>1038</v>
      </c>
      <c r="I19" s="958">
        <v>0</v>
      </c>
      <c r="J19" s="958">
        <v>152</v>
      </c>
      <c r="K19" s="1034">
        <v>0.84</v>
      </c>
      <c r="L19" s="1034">
        <v>0.7</v>
      </c>
      <c r="M19" s="1035">
        <v>35.6</v>
      </c>
      <c r="N19" s="1035">
        <v>29.6</v>
      </c>
      <c r="O19" s="1035">
        <v>3.59</v>
      </c>
      <c r="P19" s="1035">
        <v>18.850000000000001</v>
      </c>
      <c r="Q19" s="956">
        <v>0</v>
      </c>
      <c r="R19" s="956">
        <v>0</v>
      </c>
      <c r="S19" s="956">
        <v>2</v>
      </c>
      <c r="T19" s="1036">
        <v>7</v>
      </c>
      <c r="U19" s="955">
        <v>8</v>
      </c>
      <c r="V19" s="12">
        <v>7</v>
      </c>
      <c r="W19" s="956">
        <v>108</v>
      </c>
      <c r="X19" s="347">
        <v>2.07829</v>
      </c>
      <c r="Y19" s="957">
        <v>1039</v>
      </c>
      <c r="Z19" s="958">
        <v>0</v>
      </c>
      <c r="AA19" s="958">
        <v>168</v>
      </c>
      <c r="AB19" s="1034">
        <v>0.94</v>
      </c>
      <c r="AC19" s="1034">
        <v>0.71</v>
      </c>
      <c r="AD19" s="1035">
        <v>35.700000000000003</v>
      </c>
      <c r="AE19" s="1035">
        <v>29.5</v>
      </c>
      <c r="AF19" s="1035">
        <v>3.59</v>
      </c>
      <c r="AG19" s="1035">
        <v>18.850000000000001</v>
      </c>
      <c r="AH19" s="956">
        <v>0</v>
      </c>
      <c r="AI19" s="956">
        <v>0</v>
      </c>
      <c r="AJ19" s="956">
        <v>2</v>
      </c>
      <c r="AK19" s="1036">
        <v>7</v>
      </c>
      <c r="AL19" s="955">
        <v>8</v>
      </c>
      <c r="AM19" s="12">
        <v>15</v>
      </c>
      <c r="AN19" s="956">
        <v>170</v>
      </c>
      <c r="AO19" s="347">
        <v>2.1177320000000002</v>
      </c>
      <c r="AP19" s="957">
        <v>1059</v>
      </c>
      <c r="AQ19" s="958">
        <v>0</v>
      </c>
      <c r="AR19" s="958">
        <v>112</v>
      </c>
      <c r="AS19" s="1034">
        <v>0.88</v>
      </c>
      <c r="AT19" s="1034">
        <v>0.65</v>
      </c>
      <c r="AU19" s="1035">
        <v>35.799999999999997</v>
      </c>
      <c r="AV19" s="1035">
        <v>29.8</v>
      </c>
      <c r="AW19" s="1035">
        <v>3.59</v>
      </c>
      <c r="AX19" s="1035">
        <v>18.850000000000001</v>
      </c>
      <c r="AY19" s="956">
        <v>0</v>
      </c>
      <c r="AZ19" s="956">
        <v>0</v>
      </c>
      <c r="BA19" s="956">
        <v>2</v>
      </c>
      <c r="BB19" s="1036">
        <v>7</v>
      </c>
      <c r="BC19" s="955">
        <v>8</v>
      </c>
      <c r="BD19" s="12">
        <v>7</v>
      </c>
      <c r="BE19" s="956">
        <v>136</v>
      </c>
      <c r="BF19" s="347">
        <v>2.1075200000000001</v>
      </c>
      <c r="BG19" s="957">
        <v>1054</v>
      </c>
      <c r="BH19" s="958">
        <v>0</v>
      </c>
      <c r="BI19" s="958">
        <v>40</v>
      </c>
      <c r="BJ19" s="1034">
        <v>0.95</v>
      </c>
      <c r="BK19" s="1034">
        <v>0.72</v>
      </c>
      <c r="BL19" s="1035">
        <v>35.700000000000003</v>
      </c>
      <c r="BM19" s="1035">
        <v>29.6</v>
      </c>
      <c r="BN19" s="1035">
        <v>3.59</v>
      </c>
      <c r="BO19" s="1035">
        <v>18.850000000000001</v>
      </c>
      <c r="BP19" s="956">
        <v>0</v>
      </c>
      <c r="BQ19" s="956">
        <v>0</v>
      </c>
      <c r="BR19" s="956">
        <v>2</v>
      </c>
      <c r="BS19" s="1036">
        <v>7</v>
      </c>
      <c r="BT19" s="955">
        <v>9</v>
      </c>
      <c r="BU19" s="12">
        <v>6</v>
      </c>
      <c r="BV19" s="956">
        <v>147</v>
      </c>
      <c r="BW19" s="347">
        <v>2.3703319999999999</v>
      </c>
      <c r="BX19" s="957">
        <v>1185</v>
      </c>
      <c r="BY19" s="958">
        <v>0</v>
      </c>
      <c r="BZ19" s="958">
        <v>148</v>
      </c>
      <c r="CA19" s="1034">
        <v>0.82</v>
      </c>
      <c r="CB19" s="1034">
        <v>0.57999999999999996</v>
      </c>
      <c r="CC19" s="1035">
        <v>35.4</v>
      </c>
      <c r="CD19" s="1035">
        <v>29.6</v>
      </c>
      <c r="CE19" s="1035">
        <v>3.49</v>
      </c>
      <c r="CF19" s="1035">
        <v>16.64</v>
      </c>
      <c r="CG19" s="956">
        <v>0</v>
      </c>
      <c r="CH19" s="956">
        <v>0</v>
      </c>
      <c r="CI19" s="956">
        <v>2</v>
      </c>
      <c r="CJ19" s="1036">
        <v>7</v>
      </c>
      <c r="CK19" s="955">
        <v>8</v>
      </c>
      <c r="CL19" s="12">
        <v>28</v>
      </c>
      <c r="CM19" s="956">
        <v>170</v>
      </c>
      <c r="CN19" s="347">
        <v>2.1232820000000001</v>
      </c>
      <c r="CO19" s="957">
        <v>1062</v>
      </c>
      <c r="CP19" s="958">
        <v>0</v>
      </c>
      <c r="CQ19" s="958">
        <v>148</v>
      </c>
      <c r="CR19" s="1034">
        <v>0.88</v>
      </c>
      <c r="CS19" s="1034">
        <v>0.64</v>
      </c>
      <c r="CT19" s="1035">
        <v>35.5</v>
      </c>
      <c r="CU19" s="1035">
        <v>29.6</v>
      </c>
      <c r="CV19" s="1035">
        <v>3.59</v>
      </c>
      <c r="CW19" s="1035">
        <v>18.850000000000001</v>
      </c>
      <c r="CX19" s="956">
        <v>0</v>
      </c>
      <c r="CY19" s="956">
        <v>0</v>
      </c>
      <c r="CZ19" s="956">
        <v>2</v>
      </c>
      <c r="DA19" s="1036">
        <v>7</v>
      </c>
      <c r="DB19" s="955">
        <v>8</v>
      </c>
      <c r="DC19" s="12">
        <v>15</v>
      </c>
      <c r="DD19" s="956">
        <v>182</v>
      </c>
      <c r="DE19" s="347">
        <v>2.1181019999999999</v>
      </c>
      <c r="DF19" s="957">
        <v>1059</v>
      </c>
      <c r="DG19" s="958">
        <v>0</v>
      </c>
      <c r="DH19" s="958">
        <v>164</v>
      </c>
      <c r="DI19" s="1034">
        <v>0.84</v>
      </c>
      <c r="DJ19" s="1034">
        <v>0.64</v>
      </c>
      <c r="DK19" s="1035">
        <v>35.4</v>
      </c>
      <c r="DL19" s="1035">
        <v>29.6</v>
      </c>
      <c r="DM19" s="1035">
        <v>3.59</v>
      </c>
      <c r="DN19" s="1035">
        <v>18.850000000000001</v>
      </c>
      <c r="DO19" s="956">
        <v>0</v>
      </c>
      <c r="DP19" s="956">
        <v>0</v>
      </c>
      <c r="DQ19" s="956">
        <v>2</v>
      </c>
      <c r="DR19" s="1036">
        <v>7</v>
      </c>
      <c r="DS19" s="955">
        <v>8</v>
      </c>
      <c r="DT19" s="12">
        <v>25</v>
      </c>
      <c r="DU19" s="956">
        <v>150</v>
      </c>
      <c r="DV19" s="347">
        <v>2.124466</v>
      </c>
      <c r="DW19" s="957">
        <v>1062</v>
      </c>
      <c r="DX19" s="958">
        <v>0</v>
      </c>
      <c r="DY19" s="958">
        <v>152</v>
      </c>
      <c r="DZ19" s="1034">
        <v>0.87</v>
      </c>
      <c r="EA19" s="1034">
        <v>0.7</v>
      </c>
      <c r="EB19" s="1035">
        <v>35.5</v>
      </c>
      <c r="EC19" s="1035">
        <v>29.8</v>
      </c>
      <c r="ED19" s="1035">
        <v>3.59</v>
      </c>
      <c r="EE19" s="1035">
        <v>18.850000000000001</v>
      </c>
      <c r="EF19" s="956">
        <v>0</v>
      </c>
      <c r="EG19" s="956">
        <v>0</v>
      </c>
      <c r="EH19" s="956">
        <v>2</v>
      </c>
      <c r="EI19" s="1036">
        <v>7</v>
      </c>
      <c r="EJ19" s="955">
        <v>8</v>
      </c>
      <c r="EK19" s="12">
        <v>8</v>
      </c>
      <c r="EL19" s="961">
        <v>13</v>
      </c>
      <c r="EM19" s="347">
        <v>2.136158</v>
      </c>
      <c r="EN19" s="963">
        <v>1068</v>
      </c>
      <c r="EO19" s="964">
        <v>0</v>
      </c>
      <c r="EP19" s="964">
        <v>112</v>
      </c>
      <c r="EQ19" s="1038">
        <v>0.97</v>
      </c>
      <c r="ER19" s="1038">
        <v>0.73</v>
      </c>
      <c r="ES19" s="962">
        <v>35.39</v>
      </c>
      <c r="ET19" s="962">
        <v>29.7</v>
      </c>
      <c r="EU19" s="962">
        <v>3.59</v>
      </c>
      <c r="EV19" s="962">
        <v>18.850000000000001</v>
      </c>
      <c r="EW19" s="961">
        <v>0</v>
      </c>
      <c r="EX19" s="961">
        <v>0</v>
      </c>
      <c r="EY19" s="961">
        <v>2</v>
      </c>
      <c r="EZ19" s="1039">
        <v>7</v>
      </c>
      <c r="FA19" s="955">
        <v>7</v>
      </c>
      <c r="FB19" s="12">
        <v>7</v>
      </c>
      <c r="FC19" s="956">
        <v>11</v>
      </c>
      <c r="FD19" s="347">
        <v>1.96217</v>
      </c>
      <c r="FE19" s="957">
        <v>981</v>
      </c>
      <c r="FF19" s="958">
        <v>0</v>
      </c>
      <c r="FG19" s="958">
        <v>120</v>
      </c>
      <c r="FH19" s="1034">
        <v>0.97</v>
      </c>
      <c r="FI19" s="1034">
        <v>0.75</v>
      </c>
      <c r="FJ19" s="1035">
        <v>36.299999999999997</v>
      </c>
      <c r="FK19" s="1035">
        <v>30</v>
      </c>
      <c r="FL19" s="1035">
        <v>2.5099999999999998</v>
      </c>
      <c r="FM19" s="1035">
        <v>18.78</v>
      </c>
      <c r="FN19" s="956">
        <v>0</v>
      </c>
      <c r="FO19" s="956">
        <v>0</v>
      </c>
      <c r="FP19" s="956">
        <v>2</v>
      </c>
      <c r="FQ19" s="1036">
        <v>6</v>
      </c>
      <c r="FR19" s="955">
        <v>7</v>
      </c>
      <c r="FS19" s="12">
        <v>10</v>
      </c>
      <c r="FT19" s="956">
        <v>14</v>
      </c>
      <c r="FU19" s="347">
        <v>1.9737199999999999</v>
      </c>
      <c r="FV19" s="957">
        <v>987</v>
      </c>
      <c r="FW19" s="958">
        <v>0</v>
      </c>
      <c r="FX19" s="958">
        <v>160</v>
      </c>
      <c r="FY19" s="1034">
        <v>0.93</v>
      </c>
      <c r="FZ19" s="1034">
        <v>0.69</v>
      </c>
      <c r="GA19" s="1035">
        <v>36.299999999999997</v>
      </c>
      <c r="GB19" s="1035">
        <v>30</v>
      </c>
      <c r="GC19" s="1035">
        <v>2.5099999999999998</v>
      </c>
      <c r="GD19" s="1035">
        <v>18.78</v>
      </c>
      <c r="GE19" s="956">
        <v>0</v>
      </c>
      <c r="GF19" s="956">
        <v>0</v>
      </c>
      <c r="GG19" s="956">
        <v>2</v>
      </c>
      <c r="GH19" s="1036">
        <v>6</v>
      </c>
      <c r="GI19" s="955">
        <v>7</v>
      </c>
      <c r="GJ19" s="12">
        <v>5</v>
      </c>
      <c r="GK19" s="956">
        <v>7</v>
      </c>
      <c r="GL19" s="347">
        <v>1.9813499999999999</v>
      </c>
      <c r="GM19" s="957">
        <v>991</v>
      </c>
      <c r="GN19" s="958">
        <v>0</v>
      </c>
      <c r="GO19" s="958">
        <v>108</v>
      </c>
      <c r="GP19" s="1034">
        <v>0.89</v>
      </c>
      <c r="GQ19" s="1034">
        <v>0.63</v>
      </c>
      <c r="GR19" s="1035">
        <v>36.5</v>
      </c>
      <c r="GS19" s="1035">
        <v>30</v>
      </c>
      <c r="GT19" s="1035">
        <v>2.5099999999999998</v>
      </c>
      <c r="GU19" s="1035">
        <v>18.78</v>
      </c>
      <c r="GV19" s="956">
        <v>0</v>
      </c>
      <c r="GW19" s="956">
        <v>0</v>
      </c>
      <c r="GX19" s="956">
        <v>2</v>
      </c>
      <c r="GY19" s="1036">
        <v>6</v>
      </c>
      <c r="GZ19" s="955">
        <v>142</v>
      </c>
      <c r="HA19" s="956">
        <v>1257</v>
      </c>
      <c r="HB19" s="1035">
        <v>25.168230000000001</v>
      </c>
      <c r="HC19" s="957">
        <v>12585</v>
      </c>
      <c r="HD19" s="958">
        <v>0</v>
      </c>
      <c r="HE19" s="1037">
        <v>1584</v>
      </c>
    </row>
    <row r="20" spans="1:213">
      <c r="A20" s="93">
        <v>45509</v>
      </c>
      <c r="B20" s="317">
        <v>38</v>
      </c>
      <c r="C20" s="318">
        <v>28</v>
      </c>
      <c r="D20" s="955">
        <v>9</v>
      </c>
      <c r="E20" s="12">
        <v>29</v>
      </c>
      <c r="F20" s="956">
        <v>3</v>
      </c>
      <c r="G20" s="347">
        <v>2.4088599999999998</v>
      </c>
      <c r="H20" s="957">
        <v>1204</v>
      </c>
      <c r="I20" s="958">
        <v>0</v>
      </c>
      <c r="J20" s="958">
        <v>184</v>
      </c>
      <c r="K20" s="1034">
        <v>0.84</v>
      </c>
      <c r="L20" s="1034">
        <v>0.65</v>
      </c>
      <c r="M20" s="1035">
        <v>35.4</v>
      </c>
      <c r="N20" s="1035">
        <v>29.4</v>
      </c>
      <c r="O20" s="1035">
        <v>3.44</v>
      </c>
      <c r="P20" s="1035">
        <v>16.41</v>
      </c>
      <c r="Q20" s="956">
        <v>0</v>
      </c>
      <c r="R20" s="956">
        <v>0</v>
      </c>
      <c r="S20" s="956">
        <v>2</v>
      </c>
      <c r="T20" s="1036">
        <v>7</v>
      </c>
      <c r="U20" s="955">
        <v>9</v>
      </c>
      <c r="V20" s="12">
        <v>18</v>
      </c>
      <c r="W20" s="956">
        <v>1</v>
      </c>
      <c r="X20" s="347">
        <v>2.4136759999999997</v>
      </c>
      <c r="Y20" s="957">
        <v>1207</v>
      </c>
      <c r="Z20" s="958">
        <v>0</v>
      </c>
      <c r="AA20" s="958">
        <v>204</v>
      </c>
      <c r="AB20" s="1034">
        <v>0.93</v>
      </c>
      <c r="AC20" s="1034">
        <v>0.67</v>
      </c>
      <c r="AD20" s="1035">
        <v>35.4</v>
      </c>
      <c r="AE20" s="1035">
        <v>29.3</v>
      </c>
      <c r="AF20" s="1035">
        <v>3.44</v>
      </c>
      <c r="AG20" s="1035">
        <v>16.41</v>
      </c>
      <c r="AH20" s="956">
        <v>0</v>
      </c>
      <c r="AI20" s="956">
        <v>0</v>
      </c>
      <c r="AJ20" s="956">
        <v>2</v>
      </c>
      <c r="AK20" s="1036">
        <v>7</v>
      </c>
      <c r="AL20" s="955">
        <v>9</v>
      </c>
      <c r="AM20" s="12">
        <v>19</v>
      </c>
      <c r="AN20" s="956">
        <v>3</v>
      </c>
      <c r="AO20" s="347">
        <v>2.4592559999999999</v>
      </c>
      <c r="AP20" s="957">
        <v>1230</v>
      </c>
      <c r="AQ20" s="958">
        <v>0</v>
      </c>
      <c r="AR20" s="958">
        <v>156</v>
      </c>
      <c r="AS20" s="1034">
        <v>0.86</v>
      </c>
      <c r="AT20" s="1034">
        <v>0.6</v>
      </c>
      <c r="AU20" s="1035">
        <v>35.299999999999997</v>
      </c>
      <c r="AV20" s="1035">
        <v>29.5</v>
      </c>
      <c r="AW20" s="1035">
        <v>3.44</v>
      </c>
      <c r="AX20" s="1035">
        <v>16.41</v>
      </c>
      <c r="AY20" s="956">
        <v>0</v>
      </c>
      <c r="AZ20" s="956">
        <v>0</v>
      </c>
      <c r="BA20" s="956">
        <v>2</v>
      </c>
      <c r="BB20" s="1036">
        <v>7</v>
      </c>
      <c r="BC20" s="955">
        <v>9</v>
      </c>
      <c r="BD20" s="12">
        <v>10</v>
      </c>
      <c r="BE20" s="956">
        <v>16</v>
      </c>
      <c r="BF20" s="347">
        <v>2.447044</v>
      </c>
      <c r="BG20" s="957">
        <v>1224</v>
      </c>
      <c r="BH20" s="958">
        <v>0</v>
      </c>
      <c r="BI20" s="958">
        <v>44</v>
      </c>
      <c r="BJ20" s="1034">
        <v>0.94</v>
      </c>
      <c r="BK20" s="1034">
        <v>0.69</v>
      </c>
      <c r="BL20" s="1035">
        <v>35.299999999999997</v>
      </c>
      <c r="BM20" s="1035">
        <v>29.5</v>
      </c>
      <c r="BN20" s="1035">
        <v>3.44</v>
      </c>
      <c r="BO20" s="1035">
        <v>16.41</v>
      </c>
      <c r="BP20" s="956">
        <v>0</v>
      </c>
      <c r="BQ20" s="956">
        <v>0</v>
      </c>
      <c r="BR20" s="956">
        <v>2</v>
      </c>
      <c r="BS20" s="1036">
        <v>7</v>
      </c>
      <c r="BT20" s="955">
        <v>10</v>
      </c>
      <c r="BU20" s="12">
        <v>15</v>
      </c>
      <c r="BV20" s="956">
        <v>23</v>
      </c>
      <c r="BW20" s="347">
        <v>2.5</v>
      </c>
      <c r="BX20" s="957">
        <v>1250</v>
      </c>
      <c r="BY20" s="958">
        <v>0</v>
      </c>
      <c r="BZ20" s="958">
        <v>160</v>
      </c>
      <c r="CA20" s="1034">
        <v>0.8</v>
      </c>
      <c r="CB20" s="1034">
        <v>0.54</v>
      </c>
      <c r="CC20" s="1035">
        <v>35.1</v>
      </c>
      <c r="CD20" s="1035">
        <v>29.5</v>
      </c>
      <c r="CE20" s="1035">
        <v>3.28</v>
      </c>
      <c r="CF20" s="1035">
        <v>14.37</v>
      </c>
      <c r="CG20" s="956">
        <v>0</v>
      </c>
      <c r="CH20" s="956">
        <v>0</v>
      </c>
      <c r="CI20" s="956">
        <v>2</v>
      </c>
      <c r="CJ20" s="1036">
        <v>7</v>
      </c>
      <c r="CK20" s="955">
        <v>9</v>
      </c>
      <c r="CL20" s="12">
        <v>30</v>
      </c>
      <c r="CM20" s="956">
        <v>6</v>
      </c>
      <c r="CN20" s="347">
        <v>2.464502</v>
      </c>
      <c r="CO20" s="957">
        <v>1232</v>
      </c>
      <c r="CP20" s="958">
        <v>0</v>
      </c>
      <c r="CQ20" s="958">
        <v>160</v>
      </c>
      <c r="CR20" s="1034">
        <v>0.86</v>
      </c>
      <c r="CS20" s="1034">
        <v>0.59</v>
      </c>
      <c r="CT20" s="1035">
        <v>35</v>
      </c>
      <c r="CU20" s="1035">
        <v>29.4</v>
      </c>
      <c r="CV20" s="1035">
        <v>3.44</v>
      </c>
      <c r="CW20" s="1035">
        <v>16.41</v>
      </c>
      <c r="CX20" s="956">
        <v>0</v>
      </c>
      <c r="CY20" s="956">
        <v>0</v>
      </c>
      <c r="CZ20" s="956">
        <v>2</v>
      </c>
      <c r="DA20" s="1036">
        <v>7</v>
      </c>
      <c r="DB20" s="955">
        <v>9</v>
      </c>
      <c r="DC20" s="12">
        <v>40</v>
      </c>
      <c r="DD20" s="956">
        <v>5</v>
      </c>
      <c r="DE20" s="347">
        <v>2.4577080000000002</v>
      </c>
      <c r="DF20" s="957">
        <v>1229</v>
      </c>
      <c r="DG20" s="958">
        <v>0</v>
      </c>
      <c r="DH20" s="958">
        <v>160</v>
      </c>
      <c r="DI20" s="1034">
        <v>0.82</v>
      </c>
      <c r="DJ20" s="1034">
        <v>0.6</v>
      </c>
      <c r="DK20" s="1035">
        <v>35.1</v>
      </c>
      <c r="DL20" s="1035">
        <v>29.4</v>
      </c>
      <c r="DM20" s="1035">
        <v>3.44</v>
      </c>
      <c r="DN20" s="1035">
        <v>16.41</v>
      </c>
      <c r="DO20" s="956">
        <v>0</v>
      </c>
      <c r="DP20" s="956">
        <v>0</v>
      </c>
      <c r="DQ20" s="956">
        <v>2</v>
      </c>
      <c r="DR20" s="1036">
        <v>7</v>
      </c>
      <c r="DS20" s="955">
        <v>9</v>
      </c>
      <c r="DT20" s="12">
        <v>16</v>
      </c>
      <c r="DU20" s="956">
        <v>4</v>
      </c>
      <c r="DV20" s="347">
        <v>2.4672540000000001</v>
      </c>
      <c r="DW20" s="957">
        <v>1234</v>
      </c>
      <c r="DX20" s="958">
        <v>0</v>
      </c>
      <c r="DY20" s="958">
        <v>164</v>
      </c>
      <c r="DZ20" s="1034">
        <v>0.85</v>
      </c>
      <c r="EA20" s="1034">
        <v>0.7</v>
      </c>
      <c r="EB20" s="1035">
        <v>35</v>
      </c>
      <c r="EC20" s="1035">
        <v>29.6</v>
      </c>
      <c r="ED20" s="1035">
        <v>3.44</v>
      </c>
      <c r="EE20" s="1035">
        <v>16.41</v>
      </c>
      <c r="EF20" s="956">
        <v>0</v>
      </c>
      <c r="EG20" s="956">
        <v>0</v>
      </c>
      <c r="EH20" s="956">
        <v>2</v>
      </c>
      <c r="EI20" s="1036">
        <v>7</v>
      </c>
      <c r="EJ20" s="955">
        <v>9</v>
      </c>
      <c r="EK20" s="12">
        <v>15</v>
      </c>
      <c r="EL20" s="961">
        <v>140</v>
      </c>
      <c r="EM20" s="347">
        <v>2.4692319999999999</v>
      </c>
      <c r="EN20" s="963">
        <v>1235</v>
      </c>
      <c r="EO20" s="964">
        <v>0</v>
      </c>
      <c r="EP20" s="964">
        <v>120</v>
      </c>
      <c r="EQ20" s="1038">
        <v>0.95</v>
      </c>
      <c r="ER20" s="1038">
        <v>0.75</v>
      </c>
      <c r="ES20" s="962">
        <v>35.299999999999997</v>
      </c>
      <c r="ET20" s="962">
        <v>29.6</v>
      </c>
      <c r="EU20" s="962">
        <v>3.44</v>
      </c>
      <c r="EV20" s="962">
        <v>16.41</v>
      </c>
      <c r="EW20" s="961">
        <v>0</v>
      </c>
      <c r="EX20" s="961">
        <v>0</v>
      </c>
      <c r="EY20" s="961">
        <v>2</v>
      </c>
      <c r="EZ20" s="1039">
        <v>7</v>
      </c>
      <c r="FA20" s="955">
        <v>8</v>
      </c>
      <c r="FB20" s="12">
        <v>19</v>
      </c>
      <c r="FC20" s="956">
        <v>200</v>
      </c>
      <c r="FD20" s="347">
        <v>2.0580880000000001</v>
      </c>
      <c r="FE20" s="957">
        <v>1029</v>
      </c>
      <c r="FF20" s="958">
        <v>0</v>
      </c>
      <c r="FG20" s="958">
        <v>180</v>
      </c>
      <c r="FH20" s="1034">
        <v>0.98</v>
      </c>
      <c r="FI20" s="1034">
        <v>0.7</v>
      </c>
      <c r="FJ20" s="1035">
        <v>36.1</v>
      </c>
      <c r="FK20" s="1035">
        <v>29.7</v>
      </c>
      <c r="FL20" s="1035">
        <v>3.23</v>
      </c>
      <c r="FM20" s="1035">
        <v>18.850000000000001</v>
      </c>
      <c r="FN20" s="956">
        <v>0</v>
      </c>
      <c r="FO20" s="956">
        <v>0</v>
      </c>
      <c r="FP20" s="956">
        <v>2</v>
      </c>
      <c r="FQ20" s="1036">
        <v>7</v>
      </c>
      <c r="FR20" s="955">
        <v>8</v>
      </c>
      <c r="FS20" s="12">
        <v>20</v>
      </c>
      <c r="FT20" s="956">
        <v>250</v>
      </c>
      <c r="FU20" s="347">
        <v>2.0665239999999998</v>
      </c>
      <c r="FV20" s="957">
        <v>1033</v>
      </c>
      <c r="FW20" s="958">
        <v>0</v>
      </c>
      <c r="FX20" s="958">
        <v>160</v>
      </c>
      <c r="FY20" s="1034">
        <v>0.93</v>
      </c>
      <c r="FZ20" s="1034">
        <v>0.65</v>
      </c>
      <c r="GA20" s="1035">
        <v>36.200000000000003</v>
      </c>
      <c r="GB20" s="1035">
        <v>29.7</v>
      </c>
      <c r="GC20" s="1035">
        <v>3.23</v>
      </c>
      <c r="GD20" s="1035">
        <v>18.850000000000001</v>
      </c>
      <c r="GE20" s="956">
        <v>0</v>
      </c>
      <c r="GF20" s="956">
        <v>0</v>
      </c>
      <c r="GG20" s="956">
        <v>2</v>
      </c>
      <c r="GH20" s="1036">
        <v>7</v>
      </c>
      <c r="GI20" s="955">
        <v>8</v>
      </c>
      <c r="GJ20" s="12">
        <v>24</v>
      </c>
      <c r="GK20" s="956">
        <v>210</v>
      </c>
      <c r="GL20" s="347">
        <v>2.0772539999999999</v>
      </c>
      <c r="GM20" s="957">
        <v>1039</v>
      </c>
      <c r="GN20" s="958">
        <v>0</v>
      </c>
      <c r="GO20" s="958">
        <v>120</v>
      </c>
      <c r="GP20" s="1034">
        <v>0.88</v>
      </c>
      <c r="GQ20" s="1034">
        <v>0.62</v>
      </c>
      <c r="GR20" s="1035">
        <v>36.1</v>
      </c>
      <c r="GS20" s="1035">
        <v>29.7</v>
      </c>
      <c r="GT20" s="1035">
        <v>3.23</v>
      </c>
      <c r="GU20" s="1035">
        <v>18.850000000000001</v>
      </c>
      <c r="GV20" s="956">
        <v>0</v>
      </c>
      <c r="GW20" s="956">
        <v>0</v>
      </c>
      <c r="GX20" s="956">
        <v>2</v>
      </c>
      <c r="GY20" s="1036">
        <v>7</v>
      </c>
      <c r="GZ20" s="955">
        <v>255</v>
      </c>
      <c r="HA20" s="956">
        <v>861</v>
      </c>
      <c r="HB20" s="1035">
        <v>28.289398000000006</v>
      </c>
      <c r="HC20" s="957">
        <v>14146</v>
      </c>
      <c r="HD20" s="958">
        <v>0</v>
      </c>
      <c r="HE20" s="1037">
        <v>1812</v>
      </c>
    </row>
    <row r="21" spans="1:213">
      <c r="A21" s="93">
        <v>45510</v>
      </c>
      <c r="B21" s="317">
        <v>35</v>
      </c>
      <c r="C21" s="318">
        <v>26</v>
      </c>
      <c r="D21" s="955">
        <v>10</v>
      </c>
      <c r="E21" s="12">
        <v>0</v>
      </c>
      <c r="F21" s="956">
        <v>1</v>
      </c>
      <c r="G21" s="347">
        <v>2.8</v>
      </c>
      <c r="H21" s="957">
        <v>1400</v>
      </c>
      <c r="I21" s="958">
        <v>1</v>
      </c>
      <c r="J21" s="958">
        <v>136</v>
      </c>
      <c r="K21" s="1034">
        <v>0.81</v>
      </c>
      <c r="L21" s="1034">
        <v>0.72</v>
      </c>
      <c r="M21" s="1035">
        <v>35.299999999999997</v>
      </c>
      <c r="N21" s="1035">
        <v>28.8</v>
      </c>
      <c r="O21" s="1035">
        <v>2.16</v>
      </c>
      <c r="P21" s="1035">
        <v>16.190000000000001</v>
      </c>
      <c r="Q21" s="956">
        <v>0</v>
      </c>
      <c r="R21" s="956">
        <v>0</v>
      </c>
      <c r="S21" s="956">
        <v>2</v>
      </c>
      <c r="T21" s="1036">
        <v>8</v>
      </c>
      <c r="U21" s="955">
        <v>10</v>
      </c>
      <c r="V21" s="12">
        <v>4</v>
      </c>
      <c r="W21" s="956">
        <v>2</v>
      </c>
      <c r="X21" s="347">
        <v>2.8</v>
      </c>
      <c r="Y21" s="957">
        <v>1400</v>
      </c>
      <c r="Z21" s="958">
        <v>1</v>
      </c>
      <c r="AA21" s="958">
        <v>136</v>
      </c>
      <c r="AB21" s="1034">
        <v>0.87</v>
      </c>
      <c r="AC21" s="1034">
        <v>0.75</v>
      </c>
      <c r="AD21" s="1035">
        <v>35.200000000000003</v>
      </c>
      <c r="AE21" s="1035">
        <v>28.7</v>
      </c>
      <c r="AF21" s="1035">
        <v>2.16</v>
      </c>
      <c r="AG21" s="1035">
        <v>16.190000000000001</v>
      </c>
      <c r="AH21" s="956">
        <v>0</v>
      </c>
      <c r="AI21" s="956">
        <v>0</v>
      </c>
      <c r="AJ21" s="956">
        <v>2</v>
      </c>
      <c r="AK21" s="1036">
        <v>8</v>
      </c>
      <c r="AL21" s="955">
        <v>10</v>
      </c>
      <c r="AM21" s="12">
        <v>6</v>
      </c>
      <c r="AN21" s="956">
        <v>9</v>
      </c>
      <c r="AO21" s="347">
        <v>2.9</v>
      </c>
      <c r="AP21" s="957">
        <v>1450</v>
      </c>
      <c r="AQ21" s="958">
        <v>1</v>
      </c>
      <c r="AR21" s="958">
        <v>136</v>
      </c>
      <c r="AS21" s="1034">
        <v>0.82</v>
      </c>
      <c r="AT21" s="1034">
        <v>0.69</v>
      </c>
      <c r="AU21" s="1035">
        <v>35.299999999999997</v>
      </c>
      <c r="AV21" s="1035">
        <v>28.8</v>
      </c>
      <c r="AW21" s="1035">
        <v>2.16</v>
      </c>
      <c r="AX21" s="1035">
        <v>16.190000000000001</v>
      </c>
      <c r="AY21" s="956">
        <v>0</v>
      </c>
      <c r="AZ21" s="956">
        <v>0</v>
      </c>
      <c r="BA21" s="956">
        <v>2</v>
      </c>
      <c r="BB21" s="1036">
        <v>8</v>
      </c>
      <c r="BC21" s="955">
        <v>10</v>
      </c>
      <c r="BD21" s="12">
        <v>6</v>
      </c>
      <c r="BE21" s="956">
        <v>10</v>
      </c>
      <c r="BF21" s="347">
        <v>2.8</v>
      </c>
      <c r="BG21" s="957">
        <v>1400</v>
      </c>
      <c r="BH21" s="958">
        <v>1</v>
      </c>
      <c r="BI21" s="958">
        <v>48</v>
      </c>
      <c r="BJ21" s="1034">
        <v>0.9</v>
      </c>
      <c r="BK21" s="1034">
        <v>0.78</v>
      </c>
      <c r="BL21" s="1035">
        <v>35.200000000000003</v>
      </c>
      <c r="BM21" s="1035">
        <v>28.6</v>
      </c>
      <c r="BN21" s="1035">
        <v>2.16</v>
      </c>
      <c r="BO21" s="1035">
        <v>16.190000000000001</v>
      </c>
      <c r="BP21" s="956">
        <v>0</v>
      </c>
      <c r="BQ21" s="956">
        <v>0</v>
      </c>
      <c r="BR21" s="956">
        <v>2</v>
      </c>
      <c r="BS21" s="1036">
        <v>8</v>
      </c>
      <c r="BT21" s="955">
        <v>11</v>
      </c>
      <c r="BU21" s="12">
        <v>8</v>
      </c>
      <c r="BV21" s="956">
        <v>7</v>
      </c>
      <c r="BW21" s="347">
        <v>3</v>
      </c>
      <c r="BX21" s="957">
        <v>1500</v>
      </c>
      <c r="BY21" s="958">
        <v>1</v>
      </c>
      <c r="BZ21" s="958">
        <v>132</v>
      </c>
      <c r="CA21" s="1034">
        <v>0.74</v>
      </c>
      <c r="CB21" s="1034">
        <v>0.63</v>
      </c>
      <c r="CC21" s="1035">
        <v>35</v>
      </c>
      <c r="CD21" s="1035">
        <v>28.6</v>
      </c>
      <c r="CE21" s="1035">
        <v>2.44</v>
      </c>
      <c r="CF21" s="1035">
        <v>14.63</v>
      </c>
      <c r="CG21" s="956">
        <v>0</v>
      </c>
      <c r="CH21" s="956">
        <v>0</v>
      </c>
      <c r="CI21" s="956">
        <v>2</v>
      </c>
      <c r="CJ21" s="1036">
        <v>8</v>
      </c>
      <c r="CK21" s="955">
        <v>10</v>
      </c>
      <c r="CL21" s="12">
        <v>5</v>
      </c>
      <c r="CM21" s="956">
        <v>9</v>
      </c>
      <c r="CN21" s="347">
        <v>3.1</v>
      </c>
      <c r="CO21" s="957">
        <v>1550</v>
      </c>
      <c r="CP21" s="958">
        <v>1</v>
      </c>
      <c r="CQ21" s="958">
        <v>128</v>
      </c>
      <c r="CR21" s="1034">
        <v>0.83</v>
      </c>
      <c r="CS21" s="1034">
        <v>0.71</v>
      </c>
      <c r="CT21" s="1035">
        <v>35.1</v>
      </c>
      <c r="CU21" s="1035">
        <v>28.4</v>
      </c>
      <c r="CV21" s="1035">
        <v>2.16</v>
      </c>
      <c r="CW21" s="1035">
        <v>16.190000000000001</v>
      </c>
      <c r="CX21" s="956">
        <v>0</v>
      </c>
      <c r="CY21" s="956">
        <v>0</v>
      </c>
      <c r="CZ21" s="956">
        <v>2</v>
      </c>
      <c r="DA21" s="1036">
        <v>8</v>
      </c>
      <c r="DB21" s="955">
        <v>10</v>
      </c>
      <c r="DC21" s="12">
        <v>2</v>
      </c>
      <c r="DD21" s="956">
        <v>5</v>
      </c>
      <c r="DE21" s="347">
        <v>2.9</v>
      </c>
      <c r="DF21" s="957">
        <v>1450</v>
      </c>
      <c r="DG21" s="958">
        <v>1</v>
      </c>
      <c r="DH21" s="958">
        <v>116</v>
      </c>
      <c r="DI21" s="1034">
        <v>0.8</v>
      </c>
      <c r="DJ21" s="1034">
        <v>0.7</v>
      </c>
      <c r="DK21" s="1035">
        <v>34.9</v>
      </c>
      <c r="DL21" s="1035">
        <v>28.5</v>
      </c>
      <c r="DM21" s="1035">
        <v>2.16</v>
      </c>
      <c r="DN21" s="1035">
        <v>16.190000000000001</v>
      </c>
      <c r="DO21" s="956">
        <v>0</v>
      </c>
      <c r="DP21" s="956">
        <v>0</v>
      </c>
      <c r="DQ21" s="956">
        <v>2</v>
      </c>
      <c r="DR21" s="1036">
        <v>8</v>
      </c>
      <c r="DS21" s="955">
        <v>10</v>
      </c>
      <c r="DT21" s="12">
        <v>6</v>
      </c>
      <c r="DU21" s="956">
        <v>4</v>
      </c>
      <c r="DV21" s="347">
        <v>2.8</v>
      </c>
      <c r="DW21" s="957">
        <v>1400</v>
      </c>
      <c r="DX21" s="958">
        <v>1</v>
      </c>
      <c r="DY21" s="958">
        <v>136</v>
      </c>
      <c r="DZ21" s="1034">
        <v>0.85</v>
      </c>
      <c r="EA21" s="1034">
        <v>0.77</v>
      </c>
      <c r="EB21" s="1035">
        <v>35.1</v>
      </c>
      <c r="EC21" s="1035">
        <v>28.5</v>
      </c>
      <c r="ED21" s="1035">
        <v>2.16</v>
      </c>
      <c r="EE21" s="1035">
        <v>16.190000000000001</v>
      </c>
      <c r="EF21" s="956">
        <v>0</v>
      </c>
      <c r="EG21" s="956">
        <v>0</v>
      </c>
      <c r="EH21" s="956">
        <v>2</v>
      </c>
      <c r="EI21" s="1036">
        <v>8</v>
      </c>
      <c r="EJ21" s="955">
        <v>10</v>
      </c>
      <c r="EK21" s="12">
        <v>20</v>
      </c>
      <c r="EL21" s="961">
        <v>6</v>
      </c>
      <c r="EM21" s="347">
        <v>2.8</v>
      </c>
      <c r="EN21" s="963">
        <v>1400</v>
      </c>
      <c r="EO21" s="964">
        <v>1</v>
      </c>
      <c r="EP21" s="964">
        <v>96</v>
      </c>
      <c r="EQ21" s="1038">
        <v>0.92</v>
      </c>
      <c r="ER21" s="1038">
        <v>0.81</v>
      </c>
      <c r="ES21" s="962">
        <v>34.9</v>
      </c>
      <c r="ET21" s="962">
        <v>28.5</v>
      </c>
      <c r="EU21" s="962">
        <v>2.16</v>
      </c>
      <c r="EV21" s="962">
        <v>16.190000000000001</v>
      </c>
      <c r="EW21" s="961">
        <v>0</v>
      </c>
      <c r="EX21" s="961">
        <v>0</v>
      </c>
      <c r="EY21" s="961">
        <v>2</v>
      </c>
      <c r="EZ21" s="1039">
        <v>8</v>
      </c>
      <c r="FA21" s="955">
        <v>9</v>
      </c>
      <c r="FB21" s="12">
        <v>35</v>
      </c>
      <c r="FC21" s="956">
        <v>2</v>
      </c>
      <c r="FD21" s="347">
        <v>2.2999999999999998</v>
      </c>
      <c r="FE21" s="957">
        <v>1150</v>
      </c>
      <c r="FF21" s="958">
        <v>1</v>
      </c>
      <c r="FG21" s="958">
        <v>160</v>
      </c>
      <c r="FH21" s="1034">
        <v>0.93</v>
      </c>
      <c r="FI21" s="1034">
        <v>0.8</v>
      </c>
      <c r="FJ21" s="1035">
        <v>35.200000000000003</v>
      </c>
      <c r="FK21" s="1035">
        <v>29.3</v>
      </c>
      <c r="FL21" s="1035">
        <v>1.56</v>
      </c>
      <c r="FM21" s="1035">
        <v>16.41</v>
      </c>
      <c r="FN21" s="956">
        <v>0</v>
      </c>
      <c r="FO21" s="956">
        <v>0</v>
      </c>
      <c r="FP21" s="956">
        <v>2</v>
      </c>
      <c r="FQ21" s="1036">
        <v>7</v>
      </c>
      <c r="FR21" s="955">
        <v>9</v>
      </c>
      <c r="FS21" s="12">
        <v>30</v>
      </c>
      <c r="FT21" s="956">
        <v>2</v>
      </c>
      <c r="FU21" s="347">
        <v>2.2999999999999998</v>
      </c>
      <c r="FV21" s="957">
        <v>1150</v>
      </c>
      <c r="FW21" s="958">
        <v>1</v>
      </c>
      <c r="FX21" s="958">
        <v>120</v>
      </c>
      <c r="FY21" s="1034">
        <v>0.86</v>
      </c>
      <c r="FZ21" s="1034">
        <v>0.75</v>
      </c>
      <c r="GA21" s="1035">
        <v>35.299999999999997</v>
      </c>
      <c r="GB21" s="1035">
        <v>29.3</v>
      </c>
      <c r="GC21" s="1035">
        <v>1.56</v>
      </c>
      <c r="GD21" s="1035">
        <v>16.41</v>
      </c>
      <c r="GE21" s="956">
        <v>0</v>
      </c>
      <c r="GF21" s="956">
        <v>0</v>
      </c>
      <c r="GG21" s="956">
        <v>2</v>
      </c>
      <c r="GH21" s="1036">
        <v>7</v>
      </c>
      <c r="GI21" s="955">
        <v>9</v>
      </c>
      <c r="GJ21" s="12">
        <v>21</v>
      </c>
      <c r="GK21" s="956">
        <v>10</v>
      </c>
      <c r="GL21" s="347">
        <v>2.2000000000000002</v>
      </c>
      <c r="GM21" s="957">
        <v>1100</v>
      </c>
      <c r="GN21" s="958">
        <v>1</v>
      </c>
      <c r="GO21" s="958">
        <v>136</v>
      </c>
      <c r="GP21" s="1034">
        <v>0.83</v>
      </c>
      <c r="GQ21" s="1034">
        <v>0.71</v>
      </c>
      <c r="GR21" s="1035">
        <v>35.299999999999997</v>
      </c>
      <c r="GS21" s="1035">
        <v>29.3</v>
      </c>
      <c r="GT21" s="1035">
        <v>1.56</v>
      </c>
      <c r="GU21" s="1035">
        <v>16.41</v>
      </c>
      <c r="GV21" s="956">
        <v>0</v>
      </c>
      <c r="GW21" s="956">
        <v>0</v>
      </c>
      <c r="GX21" s="956">
        <v>2</v>
      </c>
      <c r="GY21" s="1036">
        <v>7</v>
      </c>
      <c r="GZ21" s="955">
        <v>143</v>
      </c>
      <c r="HA21" s="956">
        <v>67</v>
      </c>
      <c r="HB21" s="1035">
        <v>32.700000000000003</v>
      </c>
      <c r="HC21" s="957">
        <v>16350</v>
      </c>
      <c r="HD21" s="958">
        <v>12</v>
      </c>
      <c r="HE21" s="1037">
        <v>1480</v>
      </c>
    </row>
    <row r="22" spans="1:213">
      <c r="A22" s="93">
        <v>45511</v>
      </c>
      <c r="B22" s="317">
        <v>35</v>
      </c>
      <c r="C22" s="318">
        <v>26</v>
      </c>
      <c r="D22" s="955">
        <v>11</v>
      </c>
      <c r="E22" s="12">
        <v>2</v>
      </c>
      <c r="F22" s="956">
        <v>2</v>
      </c>
      <c r="G22" s="347">
        <v>3</v>
      </c>
      <c r="H22" s="957">
        <v>1500</v>
      </c>
      <c r="I22" s="958">
        <v>0</v>
      </c>
      <c r="J22" s="958">
        <v>96</v>
      </c>
      <c r="K22" s="1034">
        <v>0.82</v>
      </c>
      <c r="L22" s="1034">
        <v>0.75</v>
      </c>
      <c r="M22" s="1035">
        <v>35</v>
      </c>
      <c r="N22" s="1035">
        <v>28.5</v>
      </c>
      <c r="O22" s="1035">
        <v>2.65</v>
      </c>
      <c r="P22" s="1035">
        <v>14.43</v>
      </c>
      <c r="Q22" s="956">
        <v>0</v>
      </c>
      <c r="R22" s="956">
        <v>0</v>
      </c>
      <c r="S22" s="956">
        <v>2</v>
      </c>
      <c r="T22" s="1036">
        <v>8</v>
      </c>
      <c r="U22" s="955">
        <v>11</v>
      </c>
      <c r="V22" s="12">
        <v>1</v>
      </c>
      <c r="W22" s="956">
        <v>2</v>
      </c>
      <c r="X22" s="347">
        <v>3</v>
      </c>
      <c r="Y22" s="957">
        <v>1500</v>
      </c>
      <c r="Z22" s="958">
        <v>0</v>
      </c>
      <c r="AA22" s="958">
        <v>104</v>
      </c>
      <c r="AB22" s="1034">
        <v>0.89</v>
      </c>
      <c r="AC22" s="1034">
        <v>0.78</v>
      </c>
      <c r="AD22" s="1035">
        <v>35</v>
      </c>
      <c r="AE22" s="1035">
        <v>28.3</v>
      </c>
      <c r="AF22" s="1035">
        <v>2.65</v>
      </c>
      <c r="AG22" s="1035">
        <v>14.43</v>
      </c>
      <c r="AH22" s="956">
        <v>0</v>
      </c>
      <c r="AI22" s="956">
        <v>0</v>
      </c>
      <c r="AJ22" s="956">
        <v>2</v>
      </c>
      <c r="AK22" s="1036">
        <v>8</v>
      </c>
      <c r="AL22" s="955">
        <v>11</v>
      </c>
      <c r="AM22" s="12">
        <v>2</v>
      </c>
      <c r="AN22" s="956">
        <v>4</v>
      </c>
      <c r="AO22" s="347">
        <v>3</v>
      </c>
      <c r="AP22" s="957">
        <v>1500</v>
      </c>
      <c r="AQ22" s="958">
        <v>0</v>
      </c>
      <c r="AR22" s="958">
        <v>124</v>
      </c>
      <c r="AS22" s="1034">
        <v>0.83</v>
      </c>
      <c r="AT22" s="1034">
        <v>0.72</v>
      </c>
      <c r="AU22" s="1035">
        <v>35</v>
      </c>
      <c r="AV22" s="1035">
        <v>28.4</v>
      </c>
      <c r="AW22" s="1035">
        <v>2.65</v>
      </c>
      <c r="AX22" s="1035">
        <v>14.43</v>
      </c>
      <c r="AY22" s="956">
        <v>0</v>
      </c>
      <c r="AZ22" s="956">
        <v>0</v>
      </c>
      <c r="BA22" s="956">
        <v>2</v>
      </c>
      <c r="BB22" s="1036">
        <v>8</v>
      </c>
      <c r="BC22" s="955">
        <v>11</v>
      </c>
      <c r="BD22" s="12">
        <v>4</v>
      </c>
      <c r="BE22" s="956">
        <v>6</v>
      </c>
      <c r="BF22" s="347">
        <v>3</v>
      </c>
      <c r="BG22" s="957">
        <v>1500</v>
      </c>
      <c r="BH22" s="958">
        <v>0</v>
      </c>
      <c r="BI22" s="958">
        <v>40</v>
      </c>
      <c r="BJ22" s="1034">
        <v>0.92</v>
      </c>
      <c r="BK22" s="1034">
        <v>0.8</v>
      </c>
      <c r="BL22" s="1035">
        <v>34.9</v>
      </c>
      <c r="BM22" s="1035">
        <v>28.4</v>
      </c>
      <c r="BN22" s="1035">
        <v>2.65</v>
      </c>
      <c r="BO22" s="1035">
        <v>14.43</v>
      </c>
      <c r="BP22" s="956">
        <v>0</v>
      </c>
      <c r="BQ22" s="956">
        <v>0</v>
      </c>
      <c r="BR22" s="956">
        <v>2</v>
      </c>
      <c r="BS22" s="1036">
        <v>8</v>
      </c>
      <c r="BT22" s="955">
        <v>12</v>
      </c>
      <c r="BU22" s="12">
        <v>6</v>
      </c>
      <c r="BV22" s="956">
        <v>3</v>
      </c>
      <c r="BW22" s="347">
        <v>3.2</v>
      </c>
      <c r="BX22" s="957">
        <v>1600</v>
      </c>
      <c r="BY22" s="958">
        <v>0</v>
      </c>
      <c r="BZ22" s="958">
        <v>144</v>
      </c>
      <c r="CA22" s="1034">
        <v>0.75</v>
      </c>
      <c r="CB22" s="1034">
        <v>0.65</v>
      </c>
      <c r="CC22" s="1035">
        <v>34.6</v>
      </c>
      <c r="CD22" s="1035">
        <v>28.5</v>
      </c>
      <c r="CE22" s="1035">
        <v>2.58</v>
      </c>
      <c r="CF22" s="1035">
        <v>12.91</v>
      </c>
      <c r="CG22" s="956">
        <v>0</v>
      </c>
      <c r="CH22" s="956">
        <v>0</v>
      </c>
      <c r="CI22" s="956">
        <v>2</v>
      </c>
      <c r="CJ22" s="1036">
        <v>8</v>
      </c>
      <c r="CK22" s="955">
        <v>11</v>
      </c>
      <c r="CL22" s="12">
        <v>3</v>
      </c>
      <c r="CM22" s="956">
        <v>7</v>
      </c>
      <c r="CN22" s="347">
        <v>3.3</v>
      </c>
      <c r="CO22" s="957">
        <v>1650</v>
      </c>
      <c r="CP22" s="958">
        <v>0</v>
      </c>
      <c r="CQ22" s="958">
        <v>132</v>
      </c>
      <c r="CR22" s="1034">
        <v>0.84</v>
      </c>
      <c r="CS22" s="1034">
        <v>0.73</v>
      </c>
      <c r="CT22" s="1035">
        <v>34.700000000000003</v>
      </c>
      <c r="CU22" s="1035">
        <v>28.3</v>
      </c>
      <c r="CV22" s="1035">
        <v>2.65</v>
      </c>
      <c r="CW22" s="1035">
        <v>14.43</v>
      </c>
      <c r="CX22" s="956">
        <v>0</v>
      </c>
      <c r="CY22" s="956">
        <v>0</v>
      </c>
      <c r="CZ22" s="956">
        <v>2</v>
      </c>
      <c r="DA22" s="1036">
        <v>8</v>
      </c>
      <c r="DB22" s="955">
        <v>11</v>
      </c>
      <c r="DC22" s="12">
        <v>3</v>
      </c>
      <c r="DD22" s="956">
        <v>4</v>
      </c>
      <c r="DE22" s="347">
        <v>3.2</v>
      </c>
      <c r="DF22" s="957">
        <v>1600</v>
      </c>
      <c r="DG22" s="958">
        <v>0</v>
      </c>
      <c r="DH22" s="958">
        <v>128</v>
      </c>
      <c r="DI22" s="1034">
        <v>0.81</v>
      </c>
      <c r="DJ22" s="1034">
        <v>0.72</v>
      </c>
      <c r="DK22" s="1035">
        <v>34.799999999999997</v>
      </c>
      <c r="DL22" s="1035">
        <v>28.3</v>
      </c>
      <c r="DM22" s="1035">
        <v>2.65</v>
      </c>
      <c r="DN22" s="1035">
        <v>14.43</v>
      </c>
      <c r="DO22" s="956">
        <v>0</v>
      </c>
      <c r="DP22" s="956">
        <v>0</v>
      </c>
      <c r="DQ22" s="956">
        <v>2</v>
      </c>
      <c r="DR22" s="1036">
        <v>8</v>
      </c>
      <c r="DS22" s="955">
        <v>11</v>
      </c>
      <c r="DT22" s="12">
        <v>4</v>
      </c>
      <c r="DU22" s="956">
        <v>6</v>
      </c>
      <c r="DV22" s="347">
        <v>3.2</v>
      </c>
      <c r="DW22" s="957">
        <v>1600</v>
      </c>
      <c r="DX22" s="958">
        <v>0</v>
      </c>
      <c r="DY22" s="958">
        <v>120</v>
      </c>
      <c r="DZ22" s="1034">
        <v>0.86</v>
      </c>
      <c r="EA22" s="1034">
        <v>0.78</v>
      </c>
      <c r="EB22" s="1035">
        <v>34.700000000000003</v>
      </c>
      <c r="EC22" s="1035">
        <v>28.5</v>
      </c>
      <c r="ED22" s="1035">
        <v>2.65</v>
      </c>
      <c r="EE22" s="1035">
        <v>14.43</v>
      </c>
      <c r="EF22" s="956">
        <v>0</v>
      </c>
      <c r="EG22" s="956">
        <v>0</v>
      </c>
      <c r="EH22" s="956">
        <v>2</v>
      </c>
      <c r="EI22" s="1036">
        <v>8</v>
      </c>
      <c r="EJ22" s="955">
        <v>11</v>
      </c>
      <c r="EK22" s="12">
        <v>3</v>
      </c>
      <c r="EL22" s="961">
        <v>5</v>
      </c>
      <c r="EM22" s="347">
        <v>3.4</v>
      </c>
      <c r="EN22" s="963">
        <v>1700</v>
      </c>
      <c r="EO22" s="964">
        <v>0</v>
      </c>
      <c r="EP22" s="964">
        <v>80</v>
      </c>
      <c r="EQ22" s="1038">
        <v>0.92</v>
      </c>
      <c r="ER22" s="1038">
        <v>0.84</v>
      </c>
      <c r="ES22" s="962">
        <v>34.5</v>
      </c>
      <c r="ET22" s="962">
        <v>28.4</v>
      </c>
      <c r="EU22" s="962">
        <v>2.65</v>
      </c>
      <c r="EV22" s="962">
        <v>14.43</v>
      </c>
      <c r="EW22" s="961">
        <v>0</v>
      </c>
      <c r="EX22" s="961">
        <v>0</v>
      </c>
      <c r="EY22" s="961">
        <v>2</v>
      </c>
      <c r="EZ22" s="1039">
        <v>8</v>
      </c>
      <c r="FA22" s="955">
        <v>10</v>
      </c>
      <c r="FB22" s="12">
        <v>3</v>
      </c>
      <c r="FC22" s="956">
        <v>7</v>
      </c>
      <c r="FD22" s="347">
        <v>2.8</v>
      </c>
      <c r="FE22" s="957">
        <v>1400</v>
      </c>
      <c r="FF22" s="958">
        <v>0</v>
      </c>
      <c r="FG22" s="958">
        <v>80</v>
      </c>
      <c r="FH22" s="1034">
        <v>0.95</v>
      </c>
      <c r="FI22" s="1034">
        <v>0.84</v>
      </c>
      <c r="FJ22" s="1035">
        <v>35.5</v>
      </c>
      <c r="FK22" s="1035">
        <v>28.8</v>
      </c>
      <c r="FL22" s="1035">
        <v>1.62</v>
      </c>
      <c r="FM22" s="1035">
        <v>16.190000000000001</v>
      </c>
      <c r="FN22" s="956">
        <v>0</v>
      </c>
      <c r="FO22" s="956">
        <v>0</v>
      </c>
      <c r="FP22" s="956">
        <v>2</v>
      </c>
      <c r="FQ22" s="1036">
        <v>8</v>
      </c>
      <c r="FR22" s="955">
        <v>10</v>
      </c>
      <c r="FS22" s="12">
        <v>2</v>
      </c>
      <c r="FT22" s="956">
        <v>6</v>
      </c>
      <c r="FU22" s="347">
        <v>2.7</v>
      </c>
      <c r="FV22" s="957">
        <v>1350</v>
      </c>
      <c r="FW22" s="958">
        <v>0</v>
      </c>
      <c r="FX22" s="958">
        <v>120</v>
      </c>
      <c r="FY22" s="1034">
        <v>0.88</v>
      </c>
      <c r="FZ22" s="1034">
        <v>0.78</v>
      </c>
      <c r="GA22" s="1035">
        <v>35.5</v>
      </c>
      <c r="GB22" s="1035">
        <v>28.8</v>
      </c>
      <c r="GC22" s="1035">
        <v>1.62</v>
      </c>
      <c r="GD22" s="1035">
        <v>16.190000000000001</v>
      </c>
      <c r="GE22" s="956">
        <v>0</v>
      </c>
      <c r="GF22" s="956">
        <v>0</v>
      </c>
      <c r="GG22" s="956">
        <v>2</v>
      </c>
      <c r="GH22" s="1036">
        <v>8</v>
      </c>
      <c r="GI22" s="955">
        <v>10</v>
      </c>
      <c r="GJ22" s="12">
        <v>3</v>
      </c>
      <c r="GK22" s="956">
        <v>3</v>
      </c>
      <c r="GL22" s="347">
        <v>2.6</v>
      </c>
      <c r="GM22" s="957">
        <v>1300</v>
      </c>
      <c r="GN22" s="958">
        <v>0</v>
      </c>
      <c r="GO22" s="958">
        <v>120</v>
      </c>
      <c r="GP22" s="1034">
        <v>0.84</v>
      </c>
      <c r="GQ22" s="1034">
        <v>0.74</v>
      </c>
      <c r="GR22" s="1035">
        <v>35.5</v>
      </c>
      <c r="GS22" s="1035">
        <v>28.8</v>
      </c>
      <c r="GT22" s="1035">
        <v>1.62</v>
      </c>
      <c r="GU22" s="1035">
        <v>16.190000000000001</v>
      </c>
      <c r="GV22" s="956">
        <v>0</v>
      </c>
      <c r="GW22" s="956">
        <v>0</v>
      </c>
      <c r="GX22" s="956">
        <v>2</v>
      </c>
      <c r="GY22" s="1036">
        <v>8</v>
      </c>
      <c r="GZ22" s="955">
        <v>36</v>
      </c>
      <c r="HA22" s="956">
        <v>55</v>
      </c>
      <c r="HB22" s="1035">
        <v>36.4</v>
      </c>
      <c r="HC22" s="957">
        <v>18200</v>
      </c>
      <c r="HD22" s="958">
        <v>0</v>
      </c>
      <c r="HE22" s="1037">
        <v>1288</v>
      </c>
    </row>
    <row r="23" spans="1:213">
      <c r="A23" s="93">
        <v>45512</v>
      </c>
      <c r="B23" s="317">
        <v>37</v>
      </c>
      <c r="C23" s="318">
        <v>27</v>
      </c>
      <c r="D23" s="955">
        <v>12</v>
      </c>
      <c r="E23" s="12">
        <v>1</v>
      </c>
      <c r="F23" s="956">
        <v>4</v>
      </c>
      <c r="G23" s="347">
        <v>3.5</v>
      </c>
      <c r="H23" s="957">
        <v>1750</v>
      </c>
      <c r="I23" s="958">
        <v>0</v>
      </c>
      <c r="J23" s="958">
        <v>144</v>
      </c>
      <c r="K23" s="1034">
        <v>0.85</v>
      </c>
      <c r="L23" s="1034">
        <v>0.74</v>
      </c>
      <c r="M23" s="1035">
        <v>34.299999999999997</v>
      </c>
      <c r="N23" s="1035">
        <v>28.9</v>
      </c>
      <c r="O23" s="1035">
        <v>2.66</v>
      </c>
      <c r="P23" s="1035">
        <v>12.72</v>
      </c>
      <c r="Q23" s="956">
        <v>0</v>
      </c>
      <c r="R23" s="956">
        <v>0</v>
      </c>
      <c r="S23" s="956">
        <v>2</v>
      </c>
      <c r="T23" s="1036">
        <v>8</v>
      </c>
      <c r="U23" s="955">
        <v>12</v>
      </c>
      <c r="V23" s="12">
        <v>2</v>
      </c>
      <c r="W23" s="956">
        <v>5</v>
      </c>
      <c r="X23" s="347">
        <v>3.5</v>
      </c>
      <c r="Y23" s="957">
        <v>1750</v>
      </c>
      <c r="Z23" s="958">
        <v>0</v>
      </c>
      <c r="AA23" s="958">
        <v>156</v>
      </c>
      <c r="AB23" s="1034">
        <v>0.95</v>
      </c>
      <c r="AC23" s="1034">
        <v>0.77</v>
      </c>
      <c r="AD23" s="1035">
        <v>34.299999999999997</v>
      </c>
      <c r="AE23" s="1035">
        <v>28.8</v>
      </c>
      <c r="AF23" s="1035">
        <v>2.66</v>
      </c>
      <c r="AG23" s="1035">
        <v>12.72</v>
      </c>
      <c r="AH23" s="956">
        <v>0</v>
      </c>
      <c r="AI23" s="956">
        <v>0</v>
      </c>
      <c r="AJ23" s="956">
        <v>2</v>
      </c>
      <c r="AK23" s="1036">
        <v>8</v>
      </c>
      <c r="AL23" s="955">
        <v>12</v>
      </c>
      <c r="AM23" s="12">
        <v>1</v>
      </c>
      <c r="AN23" s="956">
        <v>2</v>
      </c>
      <c r="AO23" s="347">
        <v>3.6</v>
      </c>
      <c r="AP23" s="957">
        <v>1800</v>
      </c>
      <c r="AQ23" s="958">
        <v>0</v>
      </c>
      <c r="AR23" s="958">
        <v>144</v>
      </c>
      <c r="AS23" s="1034">
        <v>0.89</v>
      </c>
      <c r="AT23" s="1034">
        <v>0.71</v>
      </c>
      <c r="AU23" s="1035">
        <v>34.200000000000003</v>
      </c>
      <c r="AV23" s="1035">
        <v>28.9</v>
      </c>
      <c r="AW23" s="1035">
        <v>2.66</v>
      </c>
      <c r="AX23" s="1035">
        <v>12.72</v>
      </c>
      <c r="AY23" s="956">
        <v>0</v>
      </c>
      <c r="AZ23" s="956">
        <v>0</v>
      </c>
      <c r="BA23" s="956">
        <v>2</v>
      </c>
      <c r="BB23" s="1036">
        <v>8</v>
      </c>
      <c r="BC23" s="955">
        <v>12</v>
      </c>
      <c r="BD23" s="12">
        <v>4</v>
      </c>
      <c r="BE23" s="956">
        <v>7</v>
      </c>
      <c r="BF23" s="347">
        <v>3.5</v>
      </c>
      <c r="BG23" s="957">
        <v>1750</v>
      </c>
      <c r="BH23" s="958">
        <v>0</v>
      </c>
      <c r="BI23" s="958">
        <v>44</v>
      </c>
      <c r="BJ23" s="1034">
        <v>0.97</v>
      </c>
      <c r="BK23" s="1034">
        <v>0.81</v>
      </c>
      <c r="BL23" s="1035">
        <v>34.299999999999997</v>
      </c>
      <c r="BM23" s="1035">
        <v>29</v>
      </c>
      <c r="BN23" s="1035">
        <v>2.66</v>
      </c>
      <c r="BO23" s="1035">
        <v>12.72</v>
      </c>
      <c r="BP23" s="956">
        <v>0</v>
      </c>
      <c r="BQ23" s="956">
        <v>0</v>
      </c>
      <c r="BR23" s="956">
        <v>2</v>
      </c>
      <c r="BS23" s="1036">
        <v>8</v>
      </c>
      <c r="BT23" s="955">
        <v>13</v>
      </c>
      <c r="BU23" s="12">
        <v>5</v>
      </c>
      <c r="BV23" s="956">
        <v>17</v>
      </c>
      <c r="BW23" s="347">
        <v>3.7</v>
      </c>
      <c r="BX23" s="957">
        <v>1850</v>
      </c>
      <c r="BY23" s="958">
        <v>0</v>
      </c>
      <c r="BZ23" s="958">
        <v>148</v>
      </c>
      <c r="CA23" s="1034">
        <v>0.83</v>
      </c>
      <c r="CB23" s="1034">
        <v>0.65</v>
      </c>
      <c r="CC23" s="1035">
        <v>34.200000000000003</v>
      </c>
      <c r="CD23" s="1035">
        <v>29</v>
      </c>
      <c r="CE23" s="1035">
        <v>3.18</v>
      </c>
      <c r="CF23" s="1035">
        <v>11.4</v>
      </c>
      <c r="CG23" s="956">
        <v>0</v>
      </c>
      <c r="CH23" s="956">
        <v>0</v>
      </c>
      <c r="CI23" s="956">
        <v>2</v>
      </c>
      <c r="CJ23" s="1036">
        <v>8</v>
      </c>
      <c r="CK23" s="955">
        <v>12</v>
      </c>
      <c r="CL23" s="12">
        <v>4</v>
      </c>
      <c r="CM23" s="956">
        <v>12</v>
      </c>
      <c r="CN23" s="347">
        <v>3.8</v>
      </c>
      <c r="CO23" s="957">
        <v>1900</v>
      </c>
      <c r="CP23" s="958">
        <v>0</v>
      </c>
      <c r="CQ23" s="958">
        <v>140</v>
      </c>
      <c r="CR23" s="1034">
        <v>0.9</v>
      </c>
      <c r="CS23" s="1034">
        <v>0.73</v>
      </c>
      <c r="CT23" s="1035">
        <v>34.200000000000003</v>
      </c>
      <c r="CU23" s="1035">
        <v>29</v>
      </c>
      <c r="CV23" s="1035">
        <v>2.66</v>
      </c>
      <c r="CW23" s="1035">
        <v>12.72</v>
      </c>
      <c r="CX23" s="956">
        <v>0</v>
      </c>
      <c r="CY23" s="956">
        <v>0</v>
      </c>
      <c r="CZ23" s="956">
        <v>2</v>
      </c>
      <c r="DA23" s="1036">
        <v>8</v>
      </c>
      <c r="DB23" s="955">
        <v>12</v>
      </c>
      <c r="DC23" s="12">
        <v>4</v>
      </c>
      <c r="DD23" s="956">
        <v>8</v>
      </c>
      <c r="DE23" s="347">
        <v>3.8</v>
      </c>
      <c r="DF23" s="957">
        <v>1900</v>
      </c>
      <c r="DG23" s="958">
        <v>0</v>
      </c>
      <c r="DH23" s="958">
        <v>140</v>
      </c>
      <c r="DI23" s="1034">
        <v>0.85</v>
      </c>
      <c r="DJ23" s="1034">
        <v>0.72</v>
      </c>
      <c r="DK23" s="1035">
        <v>33.799999999999997</v>
      </c>
      <c r="DL23" s="1035">
        <v>29</v>
      </c>
      <c r="DM23" s="1035">
        <v>2.66</v>
      </c>
      <c r="DN23" s="1035">
        <v>12.72</v>
      </c>
      <c r="DO23" s="956">
        <v>0</v>
      </c>
      <c r="DP23" s="956">
        <v>0</v>
      </c>
      <c r="DQ23" s="956">
        <v>2</v>
      </c>
      <c r="DR23" s="1036">
        <v>8</v>
      </c>
      <c r="DS23" s="955">
        <v>12</v>
      </c>
      <c r="DT23" s="12">
        <v>3</v>
      </c>
      <c r="DU23" s="956">
        <v>5</v>
      </c>
      <c r="DV23" s="347">
        <v>3.6</v>
      </c>
      <c r="DW23" s="957">
        <v>1800</v>
      </c>
      <c r="DX23" s="958">
        <v>0</v>
      </c>
      <c r="DY23" s="958">
        <v>128</v>
      </c>
      <c r="DZ23" s="1034">
        <v>0.91</v>
      </c>
      <c r="EA23" s="1034">
        <v>0.81</v>
      </c>
      <c r="EB23" s="1035">
        <v>34.1</v>
      </c>
      <c r="EC23" s="1035">
        <v>29.2</v>
      </c>
      <c r="ED23" s="1035">
        <v>2.66</v>
      </c>
      <c r="EE23" s="1035">
        <v>12.72</v>
      </c>
      <c r="EF23" s="956">
        <v>0</v>
      </c>
      <c r="EG23" s="956">
        <v>0</v>
      </c>
      <c r="EH23" s="956">
        <v>2</v>
      </c>
      <c r="EI23" s="1036">
        <v>8</v>
      </c>
      <c r="EJ23" s="955">
        <v>12</v>
      </c>
      <c r="EK23" s="12">
        <v>4</v>
      </c>
      <c r="EL23" s="961">
        <v>4</v>
      </c>
      <c r="EM23" s="347">
        <v>3.8</v>
      </c>
      <c r="EN23" s="963">
        <v>1900</v>
      </c>
      <c r="EO23" s="964">
        <v>0</v>
      </c>
      <c r="EP23" s="964">
        <v>88</v>
      </c>
      <c r="EQ23" s="1038">
        <v>0.93</v>
      </c>
      <c r="ER23" s="1038">
        <v>0.85</v>
      </c>
      <c r="ES23" s="962">
        <v>33.5</v>
      </c>
      <c r="ET23" s="962">
        <v>28.9</v>
      </c>
      <c r="EU23" s="962">
        <v>2.66</v>
      </c>
      <c r="EV23" s="962">
        <v>12.72</v>
      </c>
      <c r="EW23" s="961">
        <v>0</v>
      </c>
      <c r="EX23" s="961">
        <v>0</v>
      </c>
      <c r="EY23" s="961">
        <v>2</v>
      </c>
      <c r="EZ23" s="1039">
        <v>8</v>
      </c>
      <c r="FA23" s="955">
        <v>11</v>
      </c>
      <c r="FB23" s="12">
        <v>2</v>
      </c>
      <c r="FC23" s="956">
        <v>7</v>
      </c>
      <c r="FD23" s="347">
        <v>3.2</v>
      </c>
      <c r="FE23" s="957">
        <v>1600</v>
      </c>
      <c r="FF23" s="958">
        <v>0</v>
      </c>
      <c r="FG23" s="958">
        <v>120</v>
      </c>
      <c r="FH23" s="1034">
        <v>0.95</v>
      </c>
      <c r="FI23" s="1034">
        <v>0.81</v>
      </c>
      <c r="FJ23" s="1035">
        <v>34.200000000000003</v>
      </c>
      <c r="FK23" s="1035">
        <v>28.9</v>
      </c>
      <c r="FL23" s="1035">
        <v>2.65</v>
      </c>
      <c r="FM23" s="1035">
        <v>14.43</v>
      </c>
      <c r="FN23" s="956">
        <v>0</v>
      </c>
      <c r="FO23" s="956">
        <v>0</v>
      </c>
      <c r="FP23" s="956">
        <v>2</v>
      </c>
      <c r="FQ23" s="1036">
        <v>8</v>
      </c>
      <c r="FR23" s="955">
        <v>11</v>
      </c>
      <c r="FS23" s="12">
        <v>2</v>
      </c>
      <c r="FT23" s="956">
        <v>10</v>
      </c>
      <c r="FU23" s="347">
        <v>3.1</v>
      </c>
      <c r="FV23" s="957">
        <v>1550</v>
      </c>
      <c r="FW23" s="958">
        <v>0</v>
      </c>
      <c r="FX23" s="958">
        <v>120</v>
      </c>
      <c r="FY23" s="1034">
        <v>0.95</v>
      </c>
      <c r="FZ23" s="1034">
        <v>0.78</v>
      </c>
      <c r="GA23" s="1035">
        <v>34.299999999999997</v>
      </c>
      <c r="GB23" s="1035">
        <v>29</v>
      </c>
      <c r="GC23" s="1035">
        <v>2.65</v>
      </c>
      <c r="GD23" s="1035">
        <v>14.43</v>
      </c>
      <c r="GE23" s="956">
        <v>0</v>
      </c>
      <c r="GF23" s="956">
        <v>0</v>
      </c>
      <c r="GG23" s="956">
        <v>2</v>
      </c>
      <c r="GH23" s="1036">
        <v>8</v>
      </c>
      <c r="GI23" s="955">
        <v>11</v>
      </c>
      <c r="GJ23" s="12">
        <v>2</v>
      </c>
      <c r="GK23" s="956">
        <v>3</v>
      </c>
      <c r="GL23" s="347">
        <v>2.8</v>
      </c>
      <c r="GM23" s="957">
        <v>1400</v>
      </c>
      <c r="GN23" s="958">
        <v>0</v>
      </c>
      <c r="GO23" s="958">
        <v>128</v>
      </c>
      <c r="GP23" s="1034">
        <v>0.9</v>
      </c>
      <c r="GQ23" s="1034">
        <v>0.76</v>
      </c>
      <c r="GR23" s="1035">
        <v>34.4</v>
      </c>
      <c r="GS23" s="1035">
        <v>28.8</v>
      </c>
      <c r="GT23" s="1035">
        <v>2.65</v>
      </c>
      <c r="GU23" s="1035">
        <v>14.43</v>
      </c>
      <c r="GV23" s="956">
        <v>0</v>
      </c>
      <c r="GW23" s="956">
        <v>0</v>
      </c>
      <c r="GX23" s="956">
        <v>2</v>
      </c>
      <c r="GY23" s="1036">
        <v>8</v>
      </c>
      <c r="GZ23" s="955">
        <v>34</v>
      </c>
      <c r="HA23" s="956">
        <v>84</v>
      </c>
      <c r="HB23" s="1035">
        <v>41.900000000000006</v>
      </c>
      <c r="HC23" s="957">
        <v>20950</v>
      </c>
      <c r="HD23" s="958">
        <v>0</v>
      </c>
      <c r="HE23" s="1037">
        <v>1500</v>
      </c>
    </row>
    <row r="24" spans="1:213">
      <c r="A24" s="93">
        <v>45513</v>
      </c>
      <c r="B24" s="317">
        <v>39</v>
      </c>
      <c r="C24" s="318">
        <v>26</v>
      </c>
      <c r="D24" s="955">
        <v>13</v>
      </c>
      <c r="E24" s="12">
        <v>1</v>
      </c>
      <c r="F24" s="956">
        <v>6</v>
      </c>
      <c r="G24" s="347">
        <v>4</v>
      </c>
      <c r="H24" s="957">
        <v>2000</v>
      </c>
      <c r="I24" s="958">
        <v>0</v>
      </c>
      <c r="J24" s="958">
        <v>140</v>
      </c>
      <c r="K24" s="1034">
        <v>0.84</v>
      </c>
      <c r="L24" s="1034">
        <v>0.73</v>
      </c>
      <c r="M24" s="1035">
        <v>34.5</v>
      </c>
      <c r="N24" s="1035">
        <v>28.35</v>
      </c>
      <c r="O24" s="1035">
        <v>2.81</v>
      </c>
      <c r="P24" s="1035">
        <v>11.24</v>
      </c>
      <c r="Q24" s="956">
        <v>0</v>
      </c>
      <c r="R24" s="956">
        <v>0</v>
      </c>
      <c r="S24" s="956">
        <v>2</v>
      </c>
      <c r="T24" s="1036">
        <v>8</v>
      </c>
      <c r="U24" s="955">
        <v>13</v>
      </c>
      <c r="V24" s="12">
        <v>2</v>
      </c>
      <c r="W24" s="956">
        <v>9</v>
      </c>
      <c r="X24" s="347">
        <v>4</v>
      </c>
      <c r="Y24" s="957">
        <v>2000</v>
      </c>
      <c r="Z24" s="958">
        <v>0</v>
      </c>
      <c r="AA24" s="958">
        <v>156</v>
      </c>
      <c r="AB24" s="1034">
        <v>0.95</v>
      </c>
      <c r="AC24" s="1034">
        <v>0.76</v>
      </c>
      <c r="AD24" s="1035">
        <v>34.700000000000003</v>
      </c>
      <c r="AE24" s="1035">
        <v>28.5</v>
      </c>
      <c r="AF24" s="1035">
        <v>2.81</v>
      </c>
      <c r="AG24" s="1035">
        <v>11.24</v>
      </c>
      <c r="AH24" s="956">
        <v>0</v>
      </c>
      <c r="AI24" s="956">
        <v>0</v>
      </c>
      <c r="AJ24" s="956">
        <v>2</v>
      </c>
      <c r="AK24" s="1036">
        <v>8</v>
      </c>
      <c r="AL24" s="955">
        <v>13</v>
      </c>
      <c r="AM24" s="12">
        <v>4</v>
      </c>
      <c r="AN24" s="956">
        <v>12</v>
      </c>
      <c r="AO24" s="347">
        <v>4.0999999999999996</v>
      </c>
      <c r="AP24" s="957">
        <v>2050</v>
      </c>
      <c r="AQ24" s="958">
        <v>0</v>
      </c>
      <c r="AR24" s="958">
        <v>144</v>
      </c>
      <c r="AS24" s="1034">
        <v>0.87</v>
      </c>
      <c r="AT24" s="1034">
        <v>0.7</v>
      </c>
      <c r="AU24" s="1035">
        <v>34.700000000000003</v>
      </c>
      <c r="AV24" s="1035">
        <v>28.6</v>
      </c>
      <c r="AW24" s="1035">
        <v>2.81</v>
      </c>
      <c r="AX24" s="1035">
        <v>11.24</v>
      </c>
      <c r="AY24" s="956">
        <v>0</v>
      </c>
      <c r="AZ24" s="956">
        <v>0</v>
      </c>
      <c r="BA24" s="956">
        <v>2</v>
      </c>
      <c r="BB24" s="1036">
        <v>8</v>
      </c>
      <c r="BC24" s="955">
        <v>13</v>
      </c>
      <c r="BD24" s="12">
        <v>3</v>
      </c>
      <c r="BE24" s="956">
        <v>6</v>
      </c>
      <c r="BF24" s="347">
        <v>4</v>
      </c>
      <c r="BG24" s="957">
        <v>2000</v>
      </c>
      <c r="BH24" s="958">
        <v>0</v>
      </c>
      <c r="BI24" s="958">
        <v>48</v>
      </c>
      <c r="BJ24" s="1034">
        <v>0.97</v>
      </c>
      <c r="BK24" s="1034">
        <v>0.78</v>
      </c>
      <c r="BL24" s="1035">
        <v>34.4</v>
      </c>
      <c r="BM24" s="1035">
        <v>28.7</v>
      </c>
      <c r="BN24" s="1035">
        <v>2.81</v>
      </c>
      <c r="BO24" s="1035">
        <v>11.24</v>
      </c>
      <c r="BP24" s="956">
        <v>0</v>
      </c>
      <c r="BQ24" s="956">
        <v>0</v>
      </c>
      <c r="BR24" s="956">
        <v>2</v>
      </c>
      <c r="BS24" s="1036">
        <v>8</v>
      </c>
      <c r="BT24" s="955">
        <v>14</v>
      </c>
      <c r="BU24" s="12">
        <v>2</v>
      </c>
      <c r="BV24" s="956">
        <v>10</v>
      </c>
      <c r="BW24" s="347">
        <v>4.4000000000000004</v>
      </c>
      <c r="BX24" s="957">
        <v>2200</v>
      </c>
      <c r="BY24" s="958">
        <v>0</v>
      </c>
      <c r="BZ24" s="958">
        <v>168</v>
      </c>
      <c r="CA24" s="1034">
        <v>0.82</v>
      </c>
      <c r="CB24" s="1034">
        <v>0.62</v>
      </c>
      <c r="CC24" s="1035">
        <v>34.4</v>
      </c>
      <c r="CD24" s="1035">
        <v>28.8</v>
      </c>
      <c r="CE24" s="1035">
        <v>2.5299999999999998</v>
      </c>
      <c r="CF24" s="1035">
        <v>10.1</v>
      </c>
      <c r="CG24" s="956">
        <v>0</v>
      </c>
      <c r="CH24" s="956">
        <v>0</v>
      </c>
      <c r="CI24" s="956">
        <v>2</v>
      </c>
      <c r="CJ24" s="1036">
        <v>8</v>
      </c>
      <c r="CK24" s="955">
        <v>13</v>
      </c>
      <c r="CL24" s="12">
        <v>4</v>
      </c>
      <c r="CM24" s="956">
        <v>15</v>
      </c>
      <c r="CN24" s="347">
        <v>4.4000000000000004</v>
      </c>
      <c r="CO24" s="957">
        <v>2200</v>
      </c>
      <c r="CP24" s="958">
        <v>0</v>
      </c>
      <c r="CQ24" s="958">
        <v>148</v>
      </c>
      <c r="CR24" s="1034">
        <v>0.88</v>
      </c>
      <c r="CS24" s="1034">
        <v>0.69</v>
      </c>
      <c r="CT24" s="1035">
        <v>34.1</v>
      </c>
      <c r="CU24" s="1035">
        <v>28.8</v>
      </c>
      <c r="CV24" s="1035">
        <v>2.81</v>
      </c>
      <c r="CW24" s="1035">
        <v>11.24</v>
      </c>
      <c r="CX24" s="956">
        <v>0</v>
      </c>
      <c r="CY24" s="956">
        <v>0</v>
      </c>
      <c r="CZ24" s="956">
        <v>2</v>
      </c>
      <c r="DA24" s="1036">
        <v>8</v>
      </c>
      <c r="DB24" s="955">
        <v>13</v>
      </c>
      <c r="DC24" s="12">
        <v>4</v>
      </c>
      <c r="DD24" s="956">
        <v>13</v>
      </c>
      <c r="DE24" s="347">
        <v>4.2</v>
      </c>
      <c r="DF24" s="957">
        <v>2100</v>
      </c>
      <c r="DG24" s="958">
        <v>0</v>
      </c>
      <c r="DH24" s="958">
        <v>140</v>
      </c>
      <c r="DI24" s="1034">
        <v>0.84</v>
      </c>
      <c r="DJ24" s="1034">
        <v>0.69</v>
      </c>
      <c r="DK24" s="1035">
        <v>34.200000000000003</v>
      </c>
      <c r="DL24" s="1035">
        <v>28.8</v>
      </c>
      <c r="DM24" s="1035">
        <v>2.81</v>
      </c>
      <c r="DN24" s="1035">
        <v>11.24</v>
      </c>
      <c r="DO24" s="956">
        <v>0</v>
      </c>
      <c r="DP24" s="956">
        <v>0</v>
      </c>
      <c r="DQ24" s="956">
        <v>2</v>
      </c>
      <c r="DR24" s="1036">
        <v>8</v>
      </c>
      <c r="DS24" s="955">
        <v>13</v>
      </c>
      <c r="DT24" s="12">
        <v>5</v>
      </c>
      <c r="DU24" s="956">
        <v>7</v>
      </c>
      <c r="DV24" s="347">
        <v>4.0999999999999996</v>
      </c>
      <c r="DW24" s="957">
        <v>2050</v>
      </c>
      <c r="DX24" s="958">
        <v>0</v>
      </c>
      <c r="DY24" s="958">
        <v>144</v>
      </c>
      <c r="DZ24" s="1034">
        <v>0.91</v>
      </c>
      <c r="EA24" s="1034">
        <v>0.77</v>
      </c>
      <c r="EB24" s="1035">
        <v>34.1</v>
      </c>
      <c r="EC24" s="1035">
        <v>28.7</v>
      </c>
      <c r="ED24" s="1035">
        <v>2.81</v>
      </c>
      <c r="EE24" s="1035">
        <v>11.24</v>
      </c>
      <c r="EF24" s="956">
        <v>0</v>
      </c>
      <c r="EG24" s="956">
        <v>0</v>
      </c>
      <c r="EH24" s="956">
        <v>2</v>
      </c>
      <c r="EI24" s="1036">
        <v>8</v>
      </c>
      <c r="EJ24" s="955">
        <v>13</v>
      </c>
      <c r="EK24" s="12">
        <v>4</v>
      </c>
      <c r="EL24" s="961">
        <v>8</v>
      </c>
      <c r="EM24" s="347">
        <v>4.3</v>
      </c>
      <c r="EN24" s="963">
        <v>2150</v>
      </c>
      <c r="EO24" s="964">
        <v>0</v>
      </c>
      <c r="EP24" s="964">
        <v>80</v>
      </c>
      <c r="EQ24" s="1038">
        <v>0.98</v>
      </c>
      <c r="ER24" s="1038">
        <v>0.78</v>
      </c>
      <c r="ES24" s="962">
        <v>34.5</v>
      </c>
      <c r="ET24" s="962">
        <v>28.8</v>
      </c>
      <c r="EU24" s="962">
        <v>2.81</v>
      </c>
      <c r="EV24" s="962">
        <v>11.24</v>
      </c>
      <c r="EW24" s="961">
        <v>0</v>
      </c>
      <c r="EX24" s="961">
        <v>0</v>
      </c>
      <c r="EY24" s="961">
        <v>2</v>
      </c>
      <c r="EZ24" s="1039">
        <v>8</v>
      </c>
      <c r="FA24" s="955">
        <v>12</v>
      </c>
      <c r="FB24" s="12">
        <v>5</v>
      </c>
      <c r="FC24" s="956">
        <v>12</v>
      </c>
      <c r="FD24" s="347">
        <v>3.5</v>
      </c>
      <c r="FE24" s="957">
        <v>1750</v>
      </c>
      <c r="FF24" s="958">
        <v>0</v>
      </c>
      <c r="FG24" s="958">
        <v>140</v>
      </c>
      <c r="FH24" s="1034">
        <v>0.97</v>
      </c>
      <c r="FI24" s="1034">
        <v>0.79</v>
      </c>
      <c r="FJ24" s="1035">
        <v>35.299999999999997</v>
      </c>
      <c r="FK24" s="1035">
        <v>28.7</v>
      </c>
      <c r="FL24" s="1035">
        <v>2.33</v>
      </c>
      <c r="FM24" s="1035">
        <v>12.72</v>
      </c>
      <c r="FN24" s="956">
        <v>0</v>
      </c>
      <c r="FO24" s="956">
        <v>0</v>
      </c>
      <c r="FP24" s="956">
        <v>2</v>
      </c>
      <c r="FQ24" s="1036">
        <v>8</v>
      </c>
      <c r="FR24" s="955">
        <v>12</v>
      </c>
      <c r="FS24" s="12">
        <v>4</v>
      </c>
      <c r="FT24" s="956">
        <v>10</v>
      </c>
      <c r="FU24" s="347">
        <v>3.5</v>
      </c>
      <c r="FV24" s="957">
        <v>1750</v>
      </c>
      <c r="FW24" s="958">
        <v>0</v>
      </c>
      <c r="FX24" s="958">
        <v>120</v>
      </c>
      <c r="FY24" s="1034">
        <v>0.94</v>
      </c>
      <c r="FZ24" s="1034">
        <v>0.74</v>
      </c>
      <c r="GA24" s="1035">
        <v>35.200000000000003</v>
      </c>
      <c r="GB24" s="1035">
        <v>28.6</v>
      </c>
      <c r="GC24" s="1035">
        <v>2.33</v>
      </c>
      <c r="GD24" s="1035">
        <v>12.72</v>
      </c>
      <c r="GE24" s="956">
        <v>0</v>
      </c>
      <c r="GF24" s="956">
        <v>0</v>
      </c>
      <c r="GG24" s="956">
        <v>2</v>
      </c>
      <c r="GH24" s="1036">
        <v>8</v>
      </c>
      <c r="GI24" s="955">
        <v>12</v>
      </c>
      <c r="GJ24" s="12">
        <v>2</v>
      </c>
      <c r="GK24" s="956">
        <v>4</v>
      </c>
      <c r="GL24" s="347">
        <v>3.4</v>
      </c>
      <c r="GM24" s="957">
        <v>1700</v>
      </c>
      <c r="GN24" s="958">
        <v>0</v>
      </c>
      <c r="GO24" s="958">
        <v>136</v>
      </c>
      <c r="GP24" s="1034">
        <v>0.9</v>
      </c>
      <c r="GQ24" s="1034">
        <v>0.67</v>
      </c>
      <c r="GR24" s="1035">
        <v>35.4</v>
      </c>
      <c r="GS24" s="1035">
        <v>28.7</v>
      </c>
      <c r="GT24" s="1035">
        <v>2.33</v>
      </c>
      <c r="GU24" s="1035">
        <v>12.72</v>
      </c>
      <c r="GV24" s="956">
        <v>0</v>
      </c>
      <c r="GW24" s="956">
        <v>0</v>
      </c>
      <c r="GX24" s="956">
        <v>2</v>
      </c>
      <c r="GY24" s="1036">
        <v>8</v>
      </c>
      <c r="GZ24" s="955">
        <v>40</v>
      </c>
      <c r="HA24" s="956">
        <v>112</v>
      </c>
      <c r="HB24" s="1035">
        <v>47.899999999999991</v>
      </c>
      <c r="HC24" s="957">
        <v>23950</v>
      </c>
      <c r="HD24" s="958">
        <v>0</v>
      </c>
      <c r="HE24" s="1037">
        <v>1564</v>
      </c>
    </row>
    <row r="25" spans="1:213">
      <c r="A25" s="93">
        <v>45514</v>
      </c>
      <c r="B25" s="317">
        <v>39</v>
      </c>
      <c r="C25" s="318">
        <v>28</v>
      </c>
      <c r="D25" s="955">
        <v>14</v>
      </c>
      <c r="E25" s="12">
        <v>3</v>
      </c>
      <c r="F25" s="956">
        <v>4</v>
      </c>
      <c r="G25" s="347">
        <v>4.4000000000000004</v>
      </c>
      <c r="H25" s="957">
        <v>2200</v>
      </c>
      <c r="I25" s="958">
        <v>0</v>
      </c>
      <c r="J25" s="958">
        <v>204</v>
      </c>
      <c r="K25" s="1034">
        <v>0.84</v>
      </c>
      <c r="L25" s="1034">
        <v>0.69</v>
      </c>
      <c r="M25" s="1035">
        <v>35.200000000000003</v>
      </c>
      <c r="N25" s="1035">
        <v>29</v>
      </c>
      <c r="O25" s="1035">
        <v>3.36</v>
      </c>
      <c r="P25" s="1035">
        <v>11.21</v>
      </c>
      <c r="Q25" s="956">
        <v>0</v>
      </c>
      <c r="R25" s="956">
        <v>0</v>
      </c>
      <c r="S25" s="956">
        <v>3</v>
      </c>
      <c r="T25" s="1036">
        <v>9</v>
      </c>
      <c r="U25" s="955">
        <v>14</v>
      </c>
      <c r="V25" s="12">
        <v>2</v>
      </c>
      <c r="W25" s="956">
        <v>4</v>
      </c>
      <c r="X25" s="347">
        <v>4.3</v>
      </c>
      <c r="Y25" s="957">
        <v>2150</v>
      </c>
      <c r="Z25" s="958">
        <v>0</v>
      </c>
      <c r="AA25" s="958">
        <v>212</v>
      </c>
      <c r="AB25" s="1034">
        <v>0.97</v>
      </c>
      <c r="AC25" s="1034">
        <v>0.71</v>
      </c>
      <c r="AD25" s="1035">
        <v>35.4</v>
      </c>
      <c r="AE25" s="1035">
        <v>28.9</v>
      </c>
      <c r="AF25" s="1035">
        <v>3.36</v>
      </c>
      <c r="AG25" s="1035">
        <v>11.21</v>
      </c>
      <c r="AH25" s="956">
        <v>0</v>
      </c>
      <c r="AI25" s="956">
        <v>0</v>
      </c>
      <c r="AJ25" s="956">
        <v>3</v>
      </c>
      <c r="AK25" s="1036">
        <v>9</v>
      </c>
      <c r="AL25" s="955">
        <v>14</v>
      </c>
      <c r="AM25" s="12">
        <v>2</v>
      </c>
      <c r="AN25" s="956">
        <v>28</v>
      </c>
      <c r="AO25" s="347">
        <v>4.5999999999999996</v>
      </c>
      <c r="AP25" s="957">
        <v>2300</v>
      </c>
      <c r="AQ25" s="958">
        <v>0</v>
      </c>
      <c r="AR25" s="958">
        <v>208</v>
      </c>
      <c r="AS25" s="1034">
        <v>0.88</v>
      </c>
      <c r="AT25" s="1034">
        <v>0.64</v>
      </c>
      <c r="AU25" s="1035">
        <v>35.299999999999997</v>
      </c>
      <c r="AV25" s="1035">
        <v>29.2</v>
      </c>
      <c r="AW25" s="1035">
        <v>3.36</v>
      </c>
      <c r="AX25" s="1035">
        <v>11.21</v>
      </c>
      <c r="AY25" s="956">
        <v>0</v>
      </c>
      <c r="AZ25" s="956">
        <v>0</v>
      </c>
      <c r="BA25" s="956">
        <v>3</v>
      </c>
      <c r="BB25" s="1036">
        <v>9</v>
      </c>
      <c r="BC25" s="955">
        <v>14</v>
      </c>
      <c r="BD25" s="12">
        <v>4</v>
      </c>
      <c r="BE25" s="956">
        <v>5</v>
      </c>
      <c r="BF25" s="347">
        <v>4.5</v>
      </c>
      <c r="BG25" s="957">
        <v>2250</v>
      </c>
      <c r="BH25" s="958">
        <v>0</v>
      </c>
      <c r="BI25" s="958">
        <v>64</v>
      </c>
      <c r="BJ25" s="1034">
        <v>0.97</v>
      </c>
      <c r="BK25" s="1034">
        <v>0.72</v>
      </c>
      <c r="BL25" s="1035">
        <v>35.200000000000003</v>
      </c>
      <c r="BM25" s="1035">
        <v>29.2</v>
      </c>
      <c r="BN25" s="1035">
        <v>3.36</v>
      </c>
      <c r="BO25" s="1035">
        <v>11.21</v>
      </c>
      <c r="BP25" s="956">
        <v>0</v>
      </c>
      <c r="BQ25" s="956">
        <v>0</v>
      </c>
      <c r="BR25" s="956">
        <v>3</v>
      </c>
      <c r="BS25" s="1036">
        <v>9</v>
      </c>
      <c r="BT25" s="955">
        <v>15</v>
      </c>
      <c r="BU25" s="12">
        <v>3</v>
      </c>
      <c r="BV25" s="956">
        <v>11</v>
      </c>
      <c r="BW25" s="347">
        <v>4.8</v>
      </c>
      <c r="BX25" s="957">
        <v>2400</v>
      </c>
      <c r="BY25" s="958">
        <v>0</v>
      </c>
      <c r="BZ25" s="958">
        <v>220</v>
      </c>
      <c r="CA25" s="1034">
        <v>0.82</v>
      </c>
      <c r="CB25" s="1034">
        <v>0.56000000000000005</v>
      </c>
      <c r="CC25" s="1035">
        <v>34.9</v>
      </c>
      <c r="CD25" s="1035">
        <v>29.2</v>
      </c>
      <c r="CE25" s="1035">
        <v>3.74</v>
      </c>
      <c r="CF25" s="1035">
        <v>10.09</v>
      </c>
      <c r="CG25" s="956">
        <v>0</v>
      </c>
      <c r="CH25" s="956">
        <v>0</v>
      </c>
      <c r="CI25" s="956">
        <v>3</v>
      </c>
      <c r="CJ25" s="1036">
        <v>9</v>
      </c>
      <c r="CK25" s="955">
        <v>14</v>
      </c>
      <c r="CL25" s="12">
        <v>4</v>
      </c>
      <c r="CM25" s="956">
        <v>18</v>
      </c>
      <c r="CN25" s="347">
        <v>4.9000000000000004</v>
      </c>
      <c r="CO25" s="957">
        <v>2450</v>
      </c>
      <c r="CP25" s="958">
        <v>0</v>
      </c>
      <c r="CQ25" s="958">
        <v>204</v>
      </c>
      <c r="CR25" s="1034">
        <v>0.88</v>
      </c>
      <c r="CS25" s="1034">
        <v>0.63</v>
      </c>
      <c r="CT25" s="1035">
        <v>34.9</v>
      </c>
      <c r="CU25" s="1035">
        <v>29.2</v>
      </c>
      <c r="CV25" s="1035">
        <v>3.36</v>
      </c>
      <c r="CW25" s="1035">
        <v>11.21</v>
      </c>
      <c r="CX25" s="956">
        <v>0</v>
      </c>
      <c r="CY25" s="956">
        <v>0</v>
      </c>
      <c r="CZ25" s="956">
        <v>3</v>
      </c>
      <c r="DA25" s="1036">
        <v>9</v>
      </c>
      <c r="DB25" s="955">
        <v>14</v>
      </c>
      <c r="DC25" s="12">
        <v>3</v>
      </c>
      <c r="DD25" s="956">
        <v>13</v>
      </c>
      <c r="DE25" s="347">
        <v>4.9000000000000004</v>
      </c>
      <c r="DF25" s="957">
        <v>2450</v>
      </c>
      <c r="DG25" s="958">
        <v>0</v>
      </c>
      <c r="DH25" s="958">
        <v>200</v>
      </c>
      <c r="DI25" s="1034">
        <v>0.84</v>
      </c>
      <c r="DJ25" s="1034">
        <v>0.64</v>
      </c>
      <c r="DK25" s="1035">
        <v>34.700000000000003</v>
      </c>
      <c r="DL25" s="1035">
        <v>29.2</v>
      </c>
      <c r="DM25" s="1035">
        <v>3.36</v>
      </c>
      <c r="DN25" s="1035">
        <v>11.21</v>
      </c>
      <c r="DO25" s="956">
        <v>0</v>
      </c>
      <c r="DP25" s="956">
        <v>0</v>
      </c>
      <c r="DQ25" s="956">
        <v>3</v>
      </c>
      <c r="DR25" s="1036">
        <v>9</v>
      </c>
      <c r="DS25" s="955">
        <v>14</v>
      </c>
      <c r="DT25" s="12">
        <v>5</v>
      </c>
      <c r="DU25" s="956">
        <v>8</v>
      </c>
      <c r="DV25" s="347">
        <v>4.5999999999999996</v>
      </c>
      <c r="DW25" s="957">
        <v>2300</v>
      </c>
      <c r="DX25" s="958">
        <v>0</v>
      </c>
      <c r="DY25" s="958">
        <v>200</v>
      </c>
      <c r="DZ25" s="1034">
        <v>0.89</v>
      </c>
      <c r="EA25" s="1034">
        <v>0.72</v>
      </c>
      <c r="EB25" s="1035">
        <v>34.6</v>
      </c>
      <c r="EC25" s="1035">
        <v>29.3</v>
      </c>
      <c r="ED25" s="1035">
        <v>3.36</v>
      </c>
      <c r="EE25" s="1035">
        <v>11.21</v>
      </c>
      <c r="EF25" s="956">
        <v>0</v>
      </c>
      <c r="EG25" s="956">
        <v>0</v>
      </c>
      <c r="EH25" s="956">
        <v>3</v>
      </c>
      <c r="EI25" s="1036">
        <v>9</v>
      </c>
      <c r="EJ25" s="955">
        <v>14</v>
      </c>
      <c r="EK25" s="12">
        <v>3</v>
      </c>
      <c r="EL25" s="961">
        <v>7</v>
      </c>
      <c r="EM25" s="347">
        <v>4.7</v>
      </c>
      <c r="EN25" s="963">
        <v>2350</v>
      </c>
      <c r="EO25" s="964">
        <v>0</v>
      </c>
      <c r="EP25" s="964">
        <v>140</v>
      </c>
      <c r="EQ25" s="1038">
        <v>0.97</v>
      </c>
      <c r="ER25" s="1038">
        <v>0.72</v>
      </c>
      <c r="ES25" s="962">
        <v>35.200000000000003</v>
      </c>
      <c r="ET25" s="962">
        <v>29.3</v>
      </c>
      <c r="EU25" s="962">
        <v>3.36</v>
      </c>
      <c r="EV25" s="962">
        <v>11.21</v>
      </c>
      <c r="EW25" s="961">
        <v>0</v>
      </c>
      <c r="EX25" s="961">
        <v>0</v>
      </c>
      <c r="EY25" s="961">
        <v>3</v>
      </c>
      <c r="EZ25" s="1039">
        <v>9</v>
      </c>
      <c r="FA25" s="955">
        <v>13</v>
      </c>
      <c r="FB25" s="12">
        <v>2</v>
      </c>
      <c r="FC25" s="956">
        <v>8</v>
      </c>
      <c r="FD25" s="347">
        <v>3.7</v>
      </c>
      <c r="FE25" s="957">
        <v>1850</v>
      </c>
      <c r="FF25" s="958">
        <v>0</v>
      </c>
      <c r="FG25" s="958">
        <v>180</v>
      </c>
      <c r="FH25" s="1034">
        <v>0.97</v>
      </c>
      <c r="FI25" s="1034">
        <v>0.77</v>
      </c>
      <c r="FJ25" s="1035">
        <v>35.200000000000003</v>
      </c>
      <c r="FK25" s="1035">
        <v>29.3</v>
      </c>
      <c r="FL25" s="1035">
        <v>2.81</v>
      </c>
      <c r="FM25" s="1035">
        <v>11.24</v>
      </c>
      <c r="FN25" s="956">
        <v>0</v>
      </c>
      <c r="FO25" s="956">
        <v>0</v>
      </c>
      <c r="FP25" s="956">
        <v>2</v>
      </c>
      <c r="FQ25" s="1036">
        <v>8</v>
      </c>
      <c r="FR25" s="955">
        <v>13</v>
      </c>
      <c r="FS25" s="12">
        <v>3</v>
      </c>
      <c r="FT25" s="956">
        <v>4</v>
      </c>
      <c r="FU25" s="347">
        <v>3.8</v>
      </c>
      <c r="FV25" s="957">
        <v>1900</v>
      </c>
      <c r="FW25" s="958">
        <v>0</v>
      </c>
      <c r="FX25" s="958">
        <v>160</v>
      </c>
      <c r="FY25" s="1034">
        <v>0.93</v>
      </c>
      <c r="FZ25" s="1034">
        <v>0.72</v>
      </c>
      <c r="GA25" s="1035">
        <v>35.1</v>
      </c>
      <c r="GB25" s="1035">
        <v>29.3</v>
      </c>
      <c r="GC25" s="1035">
        <v>2.81</v>
      </c>
      <c r="GD25" s="1035">
        <v>11.24</v>
      </c>
      <c r="GE25" s="956">
        <v>0</v>
      </c>
      <c r="GF25" s="956">
        <v>0</v>
      </c>
      <c r="GG25" s="956">
        <v>2</v>
      </c>
      <c r="GH25" s="1036">
        <v>8</v>
      </c>
      <c r="GI25" s="955">
        <v>13</v>
      </c>
      <c r="GJ25" s="12">
        <v>2</v>
      </c>
      <c r="GK25" s="956">
        <v>4</v>
      </c>
      <c r="GL25" s="347">
        <v>3.9</v>
      </c>
      <c r="GM25" s="957">
        <v>1950</v>
      </c>
      <c r="GN25" s="958">
        <v>0</v>
      </c>
      <c r="GO25" s="958">
        <v>180</v>
      </c>
      <c r="GP25" s="1034">
        <v>0.89</v>
      </c>
      <c r="GQ25" s="1034">
        <v>0.65</v>
      </c>
      <c r="GR25" s="1035">
        <v>35.6</v>
      </c>
      <c r="GS25" s="1035">
        <v>29.4</v>
      </c>
      <c r="GT25" s="1035">
        <v>2.81</v>
      </c>
      <c r="GU25" s="1035">
        <v>11.24</v>
      </c>
      <c r="GV25" s="956">
        <v>0</v>
      </c>
      <c r="GW25" s="956">
        <v>0</v>
      </c>
      <c r="GX25" s="956">
        <v>2</v>
      </c>
      <c r="GY25" s="1036">
        <v>8</v>
      </c>
      <c r="GZ25" s="955">
        <v>36</v>
      </c>
      <c r="HA25" s="956">
        <v>114</v>
      </c>
      <c r="HB25" s="1035">
        <v>53.1</v>
      </c>
      <c r="HC25" s="957">
        <v>26550</v>
      </c>
      <c r="HD25" s="958">
        <v>0</v>
      </c>
      <c r="HE25" s="1037">
        <v>2172</v>
      </c>
    </row>
    <row r="26" spans="1:213">
      <c r="A26" s="93">
        <v>45515</v>
      </c>
      <c r="B26" s="317">
        <v>39</v>
      </c>
      <c r="C26" s="318">
        <v>29</v>
      </c>
      <c r="D26" s="955">
        <v>15</v>
      </c>
      <c r="E26" s="12">
        <v>4</v>
      </c>
      <c r="F26" s="956">
        <v>8</v>
      </c>
      <c r="G26" s="347">
        <v>4.8</v>
      </c>
      <c r="H26" s="957">
        <v>2400</v>
      </c>
      <c r="I26" s="958">
        <v>0</v>
      </c>
      <c r="J26" s="958">
        <v>232</v>
      </c>
      <c r="K26" s="1034">
        <v>0.84</v>
      </c>
      <c r="L26" s="1034">
        <v>0.62</v>
      </c>
      <c r="M26" s="1035">
        <v>34.700000000000003</v>
      </c>
      <c r="N26" s="1035">
        <v>29.2</v>
      </c>
      <c r="O26" s="1035">
        <v>4.42</v>
      </c>
      <c r="P26" s="1035">
        <v>9.94</v>
      </c>
      <c r="Q26" s="956">
        <v>0</v>
      </c>
      <c r="R26" s="956">
        <v>0</v>
      </c>
      <c r="S26" s="956">
        <v>4</v>
      </c>
      <c r="T26" s="1036">
        <v>9</v>
      </c>
      <c r="U26" s="955">
        <v>15</v>
      </c>
      <c r="V26" s="12">
        <v>3</v>
      </c>
      <c r="W26" s="956">
        <v>5</v>
      </c>
      <c r="X26" s="347">
        <v>4.7</v>
      </c>
      <c r="Y26" s="957">
        <v>2350</v>
      </c>
      <c r="Z26" s="958">
        <v>0</v>
      </c>
      <c r="AA26" s="958">
        <v>240</v>
      </c>
      <c r="AB26" s="1034">
        <v>0.93</v>
      </c>
      <c r="AC26" s="1034">
        <v>0.61</v>
      </c>
      <c r="AD26" s="1035">
        <v>34.799999999999997</v>
      </c>
      <c r="AE26" s="1035">
        <v>29.1</v>
      </c>
      <c r="AF26" s="1035">
        <v>4.42</v>
      </c>
      <c r="AG26" s="1035">
        <v>9.94</v>
      </c>
      <c r="AH26" s="956">
        <v>0</v>
      </c>
      <c r="AI26" s="956">
        <v>0</v>
      </c>
      <c r="AJ26" s="956">
        <v>4</v>
      </c>
      <c r="AK26" s="1036">
        <v>9</v>
      </c>
      <c r="AL26" s="955">
        <v>15</v>
      </c>
      <c r="AM26" s="12">
        <v>2</v>
      </c>
      <c r="AN26" s="956">
        <v>45</v>
      </c>
      <c r="AO26" s="347">
        <v>4.9000000000000004</v>
      </c>
      <c r="AP26" s="957">
        <v>2450</v>
      </c>
      <c r="AQ26" s="958">
        <v>0</v>
      </c>
      <c r="AR26" s="958">
        <v>220</v>
      </c>
      <c r="AS26" s="1034">
        <v>0.87</v>
      </c>
      <c r="AT26" s="1034">
        <v>0.54</v>
      </c>
      <c r="AU26" s="1035">
        <v>34.700000000000003</v>
      </c>
      <c r="AV26" s="1035">
        <v>29</v>
      </c>
      <c r="AW26" s="1035">
        <v>4.42</v>
      </c>
      <c r="AX26" s="1035">
        <v>9.94</v>
      </c>
      <c r="AY26" s="956">
        <v>0</v>
      </c>
      <c r="AZ26" s="956">
        <v>0</v>
      </c>
      <c r="BA26" s="956">
        <v>4</v>
      </c>
      <c r="BB26" s="1036">
        <v>9</v>
      </c>
      <c r="BC26" s="955">
        <v>15</v>
      </c>
      <c r="BD26" s="12">
        <v>5</v>
      </c>
      <c r="BE26" s="956">
        <v>10</v>
      </c>
      <c r="BF26" s="347">
        <v>4.7</v>
      </c>
      <c r="BG26" s="957">
        <v>2350</v>
      </c>
      <c r="BH26" s="958">
        <v>0</v>
      </c>
      <c r="BI26" s="958">
        <v>80</v>
      </c>
      <c r="BJ26" s="1034">
        <v>0.94</v>
      </c>
      <c r="BK26" s="1034">
        <v>0.64</v>
      </c>
      <c r="BL26" s="1035">
        <v>34.4</v>
      </c>
      <c r="BM26" s="1035">
        <v>29.4</v>
      </c>
      <c r="BN26" s="1035">
        <v>4.42</v>
      </c>
      <c r="BO26" s="1035">
        <v>9.94</v>
      </c>
      <c r="BP26" s="956">
        <v>0</v>
      </c>
      <c r="BQ26" s="956">
        <v>0</v>
      </c>
      <c r="BR26" s="956">
        <v>4</v>
      </c>
      <c r="BS26" s="1036">
        <v>9</v>
      </c>
      <c r="BT26" s="955">
        <v>16</v>
      </c>
      <c r="BU26" s="12">
        <v>4</v>
      </c>
      <c r="BV26" s="956">
        <v>20</v>
      </c>
      <c r="BW26" s="347">
        <v>5.3</v>
      </c>
      <c r="BX26" s="957">
        <v>2650</v>
      </c>
      <c r="BY26" s="958">
        <v>0</v>
      </c>
      <c r="BZ26" s="958">
        <v>248</v>
      </c>
      <c r="CA26" s="1034">
        <v>0.8</v>
      </c>
      <c r="CB26" s="1034">
        <v>0.49</v>
      </c>
      <c r="CC26" s="1035">
        <v>34.299999999999997</v>
      </c>
      <c r="CD26" s="1035">
        <v>29.4</v>
      </c>
      <c r="CE26" s="1035">
        <v>4.01</v>
      </c>
      <c r="CF26" s="1035">
        <v>9.02</v>
      </c>
      <c r="CG26" s="956">
        <v>0</v>
      </c>
      <c r="CH26" s="956">
        <v>0</v>
      </c>
      <c r="CI26" s="956">
        <v>4</v>
      </c>
      <c r="CJ26" s="1036">
        <v>9</v>
      </c>
      <c r="CK26" s="955">
        <v>15</v>
      </c>
      <c r="CL26" s="12">
        <v>5</v>
      </c>
      <c r="CM26" s="956">
        <v>26</v>
      </c>
      <c r="CN26" s="347">
        <v>5.4</v>
      </c>
      <c r="CO26" s="957">
        <v>2700</v>
      </c>
      <c r="CP26" s="958">
        <v>0</v>
      </c>
      <c r="CQ26" s="958">
        <v>232</v>
      </c>
      <c r="CR26" s="1034">
        <v>0.86</v>
      </c>
      <c r="CS26" s="1034">
        <v>0.55000000000000004</v>
      </c>
      <c r="CT26" s="1035">
        <v>34.299999999999997</v>
      </c>
      <c r="CU26" s="1035">
        <v>29.4</v>
      </c>
      <c r="CV26" s="1035">
        <v>4.42</v>
      </c>
      <c r="CW26" s="1035">
        <v>9.94</v>
      </c>
      <c r="CX26" s="956">
        <v>0</v>
      </c>
      <c r="CY26" s="956">
        <v>0</v>
      </c>
      <c r="CZ26" s="956">
        <v>4</v>
      </c>
      <c r="DA26" s="1036">
        <v>9</v>
      </c>
      <c r="DB26" s="955">
        <v>15</v>
      </c>
      <c r="DC26" s="12">
        <v>3</v>
      </c>
      <c r="DD26" s="956">
        <v>10</v>
      </c>
      <c r="DE26" s="347">
        <v>5.3</v>
      </c>
      <c r="DF26" s="957">
        <v>2650</v>
      </c>
      <c r="DG26" s="958">
        <v>0</v>
      </c>
      <c r="DH26" s="958">
        <v>240</v>
      </c>
      <c r="DI26" s="1034">
        <v>0.82</v>
      </c>
      <c r="DJ26" s="1034">
        <v>0.55000000000000004</v>
      </c>
      <c r="DK26" s="1035">
        <v>34.4</v>
      </c>
      <c r="DL26" s="1035">
        <v>29.4</v>
      </c>
      <c r="DM26" s="1035">
        <v>4.42</v>
      </c>
      <c r="DN26" s="1035">
        <v>9.94</v>
      </c>
      <c r="DO26" s="956">
        <v>0</v>
      </c>
      <c r="DP26" s="956">
        <v>0</v>
      </c>
      <c r="DQ26" s="956">
        <v>4</v>
      </c>
      <c r="DR26" s="1036">
        <v>9</v>
      </c>
      <c r="DS26" s="955">
        <v>15</v>
      </c>
      <c r="DT26" s="12">
        <v>3</v>
      </c>
      <c r="DU26" s="956">
        <v>10</v>
      </c>
      <c r="DV26" s="347">
        <v>5</v>
      </c>
      <c r="DW26" s="957">
        <v>2500</v>
      </c>
      <c r="DX26" s="958">
        <v>0</v>
      </c>
      <c r="DY26" s="958">
        <v>224</v>
      </c>
      <c r="DZ26" s="1034">
        <v>0.86</v>
      </c>
      <c r="EA26" s="1034">
        <v>0.64</v>
      </c>
      <c r="EB26" s="1035">
        <v>34</v>
      </c>
      <c r="EC26" s="1035">
        <v>29.4</v>
      </c>
      <c r="ED26" s="1035">
        <v>4.42</v>
      </c>
      <c r="EE26" s="1035">
        <v>9.94</v>
      </c>
      <c r="EF26" s="956">
        <v>0</v>
      </c>
      <c r="EG26" s="956">
        <v>0</v>
      </c>
      <c r="EH26" s="956">
        <v>4</v>
      </c>
      <c r="EI26" s="1036">
        <v>9</v>
      </c>
      <c r="EJ26" s="955">
        <v>15</v>
      </c>
      <c r="EK26" s="12">
        <v>4</v>
      </c>
      <c r="EL26" s="961">
        <v>8</v>
      </c>
      <c r="EM26" s="347">
        <v>5.0999999999999996</v>
      </c>
      <c r="EN26" s="963">
        <v>2550</v>
      </c>
      <c r="EO26" s="964">
        <v>0</v>
      </c>
      <c r="EP26" s="964">
        <v>152</v>
      </c>
      <c r="EQ26" s="1038">
        <v>0.94</v>
      </c>
      <c r="ER26" s="1038">
        <v>0.65</v>
      </c>
      <c r="ES26" s="962">
        <v>34.799999999999997</v>
      </c>
      <c r="ET26" s="962">
        <v>29.5</v>
      </c>
      <c r="EU26" s="962">
        <v>4.42</v>
      </c>
      <c r="EV26" s="962">
        <v>9.94</v>
      </c>
      <c r="EW26" s="961">
        <v>0</v>
      </c>
      <c r="EX26" s="961">
        <v>0</v>
      </c>
      <c r="EY26" s="961">
        <v>4</v>
      </c>
      <c r="EZ26" s="1039">
        <v>9</v>
      </c>
      <c r="FA26" s="955">
        <v>14</v>
      </c>
      <c r="FB26" s="12">
        <v>2</v>
      </c>
      <c r="FC26" s="956">
        <v>5</v>
      </c>
      <c r="FD26" s="347">
        <v>4.2</v>
      </c>
      <c r="FE26" s="957">
        <v>2100</v>
      </c>
      <c r="FF26" s="958">
        <v>0</v>
      </c>
      <c r="FG26" s="958">
        <v>200</v>
      </c>
      <c r="FH26" s="1034">
        <v>0.97</v>
      </c>
      <c r="FI26" s="1034">
        <v>0.65</v>
      </c>
      <c r="FJ26" s="1035">
        <v>35.5</v>
      </c>
      <c r="FK26" s="1035">
        <v>29.5</v>
      </c>
      <c r="FL26" s="1035">
        <v>3.74</v>
      </c>
      <c r="FM26" s="1035">
        <v>11.21</v>
      </c>
      <c r="FN26" s="956">
        <v>0</v>
      </c>
      <c r="FO26" s="956">
        <v>0</v>
      </c>
      <c r="FP26" s="956">
        <v>3</v>
      </c>
      <c r="FQ26" s="1036">
        <v>9</v>
      </c>
      <c r="FR26" s="955">
        <v>14</v>
      </c>
      <c r="FS26" s="12">
        <v>2</v>
      </c>
      <c r="FT26" s="956">
        <v>6</v>
      </c>
      <c r="FU26" s="347">
        <v>4.2</v>
      </c>
      <c r="FV26" s="957">
        <v>2100</v>
      </c>
      <c r="FW26" s="958">
        <v>0</v>
      </c>
      <c r="FX26" s="958">
        <v>240</v>
      </c>
      <c r="FY26" s="1034">
        <v>0.92</v>
      </c>
      <c r="FZ26" s="1034">
        <v>0.59</v>
      </c>
      <c r="GA26" s="1035">
        <v>35.4</v>
      </c>
      <c r="GB26" s="1035">
        <v>29.5</v>
      </c>
      <c r="GC26" s="1035">
        <v>3.74</v>
      </c>
      <c r="GD26" s="1035">
        <v>11.21</v>
      </c>
      <c r="GE26" s="956">
        <v>0</v>
      </c>
      <c r="GF26" s="956">
        <v>0</v>
      </c>
      <c r="GG26" s="956">
        <v>3</v>
      </c>
      <c r="GH26" s="1036">
        <v>9</v>
      </c>
      <c r="GI26" s="955">
        <v>14</v>
      </c>
      <c r="GJ26" s="12">
        <v>2</v>
      </c>
      <c r="GK26" s="956">
        <v>10</v>
      </c>
      <c r="GL26" s="347">
        <v>4.0999999999999996</v>
      </c>
      <c r="GM26" s="957">
        <v>2050</v>
      </c>
      <c r="GN26" s="958">
        <v>0</v>
      </c>
      <c r="GO26" s="958">
        <v>196</v>
      </c>
      <c r="GP26" s="1034">
        <v>0.87</v>
      </c>
      <c r="GQ26" s="1034">
        <v>0.53</v>
      </c>
      <c r="GR26" s="1035">
        <v>35.6</v>
      </c>
      <c r="GS26" s="1035">
        <v>29.5</v>
      </c>
      <c r="GT26" s="1035">
        <v>3.74</v>
      </c>
      <c r="GU26" s="1035">
        <v>11.21</v>
      </c>
      <c r="GV26" s="956">
        <v>0</v>
      </c>
      <c r="GW26" s="956">
        <v>0</v>
      </c>
      <c r="GX26" s="956">
        <v>3</v>
      </c>
      <c r="GY26" s="1036">
        <v>9</v>
      </c>
      <c r="GZ26" s="955">
        <v>39</v>
      </c>
      <c r="HA26" s="956">
        <v>163</v>
      </c>
      <c r="HB26" s="1035">
        <v>57.70000000000001</v>
      </c>
      <c r="HC26" s="957">
        <v>28850</v>
      </c>
      <c r="HD26" s="958">
        <v>0</v>
      </c>
      <c r="HE26" s="1037">
        <v>2504</v>
      </c>
    </row>
    <row r="27" spans="1:213">
      <c r="A27" s="93">
        <v>45516</v>
      </c>
      <c r="B27" s="317">
        <v>39</v>
      </c>
      <c r="C27" s="318">
        <v>26</v>
      </c>
      <c r="D27" s="955">
        <v>16</v>
      </c>
      <c r="E27" s="12">
        <v>0</v>
      </c>
      <c r="F27" s="956">
        <v>9</v>
      </c>
      <c r="G27" s="347">
        <v>5.0999999999999996</v>
      </c>
      <c r="H27" s="957">
        <v>2550</v>
      </c>
      <c r="I27" s="958">
        <v>0</v>
      </c>
      <c r="J27" s="958">
        <v>216</v>
      </c>
      <c r="K27" s="1034">
        <v>0.82</v>
      </c>
      <c r="L27" s="1034">
        <v>0.59</v>
      </c>
      <c r="M27" s="1035">
        <v>34.299999999999997</v>
      </c>
      <c r="N27" s="1035">
        <v>28</v>
      </c>
      <c r="O27" s="1035">
        <v>2.96</v>
      </c>
      <c r="P27" s="1035">
        <v>8.89</v>
      </c>
      <c r="Q27" s="956">
        <v>0</v>
      </c>
      <c r="R27" s="956">
        <v>0</v>
      </c>
      <c r="S27" s="956">
        <v>3</v>
      </c>
      <c r="T27" s="1036">
        <v>9</v>
      </c>
      <c r="U27" s="955">
        <v>16</v>
      </c>
      <c r="V27" s="12">
        <v>2</v>
      </c>
      <c r="W27" s="956">
        <v>8</v>
      </c>
      <c r="X27" s="347">
        <v>4.9000000000000004</v>
      </c>
      <c r="Y27" s="957">
        <v>2450</v>
      </c>
      <c r="Z27" s="958">
        <v>0</v>
      </c>
      <c r="AA27" s="958">
        <v>232</v>
      </c>
      <c r="AB27" s="1034">
        <v>0.89</v>
      </c>
      <c r="AC27" s="1034">
        <v>0.59</v>
      </c>
      <c r="AD27" s="1035">
        <v>34.299999999999997</v>
      </c>
      <c r="AE27" s="1035">
        <v>28</v>
      </c>
      <c r="AF27" s="1035">
        <v>2.96</v>
      </c>
      <c r="AG27" s="1035">
        <v>8.89</v>
      </c>
      <c r="AH27" s="956">
        <v>0</v>
      </c>
      <c r="AI27" s="956">
        <v>0</v>
      </c>
      <c r="AJ27" s="956">
        <v>3</v>
      </c>
      <c r="AK27" s="1036">
        <v>9</v>
      </c>
      <c r="AL27" s="955">
        <v>16</v>
      </c>
      <c r="AM27" s="12">
        <v>1</v>
      </c>
      <c r="AN27" s="956">
        <v>49</v>
      </c>
      <c r="AO27" s="347">
        <v>5.5</v>
      </c>
      <c r="AP27" s="957">
        <v>2750</v>
      </c>
      <c r="AQ27" s="958">
        <v>0</v>
      </c>
      <c r="AR27" s="958">
        <v>224</v>
      </c>
      <c r="AS27" s="1034">
        <v>0.83</v>
      </c>
      <c r="AT27" s="1034">
        <v>0.53</v>
      </c>
      <c r="AU27" s="1035">
        <v>34.1</v>
      </c>
      <c r="AV27" s="1035">
        <v>28.5</v>
      </c>
      <c r="AW27" s="1035">
        <v>2.96</v>
      </c>
      <c r="AX27" s="1035">
        <v>8.89</v>
      </c>
      <c r="AY27" s="956">
        <v>0</v>
      </c>
      <c r="AZ27" s="956">
        <v>0</v>
      </c>
      <c r="BA27" s="956">
        <v>3</v>
      </c>
      <c r="BB27" s="1036">
        <v>9</v>
      </c>
      <c r="BC27" s="955">
        <v>16</v>
      </c>
      <c r="BD27" s="12">
        <v>3</v>
      </c>
      <c r="BE27" s="956">
        <v>25</v>
      </c>
      <c r="BF27" s="347">
        <v>5.4</v>
      </c>
      <c r="BG27" s="957">
        <v>2700</v>
      </c>
      <c r="BH27" s="958">
        <v>0</v>
      </c>
      <c r="BI27" s="958">
        <v>228</v>
      </c>
      <c r="BJ27" s="1034">
        <v>0.91</v>
      </c>
      <c r="BK27" s="1034">
        <v>0.61</v>
      </c>
      <c r="BL27" s="1035">
        <v>34.299999999999997</v>
      </c>
      <c r="BM27" s="1035">
        <v>28.5</v>
      </c>
      <c r="BN27" s="1035">
        <v>2.96</v>
      </c>
      <c r="BO27" s="1035">
        <v>8.89</v>
      </c>
      <c r="BP27" s="956">
        <v>0</v>
      </c>
      <c r="BQ27" s="956">
        <v>0</v>
      </c>
      <c r="BR27" s="956">
        <v>3</v>
      </c>
      <c r="BS27" s="1036">
        <v>9</v>
      </c>
      <c r="BT27" s="955">
        <v>17</v>
      </c>
      <c r="BU27" s="12">
        <v>6</v>
      </c>
      <c r="BV27" s="956">
        <v>24</v>
      </c>
      <c r="BW27" s="347">
        <v>5.5</v>
      </c>
      <c r="BX27" s="957">
        <v>2750</v>
      </c>
      <c r="BY27" s="958">
        <v>0</v>
      </c>
      <c r="BZ27" s="958">
        <v>240</v>
      </c>
      <c r="CA27" s="1034">
        <v>0.74</v>
      </c>
      <c r="CB27" s="1034">
        <v>0.46</v>
      </c>
      <c r="CC27" s="1035">
        <v>33.700000000000003</v>
      </c>
      <c r="CD27" s="1035">
        <v>28.5</v>
      </c>
      <c r="CE27" s="1035">
        <v>3.61</v>
      </c>
      <c r="CF27" s="1035">
        <v>8.1199999999999992</v>
      </c>
      <c r="CG27" s="956">
        <v>0</v>
      </c>
      <c r="CH27" s="956">
        <v>0</v>
      </c>
      <c r="CI27" s="956">
        <v>4</v>
      </c>
      <c r="CJ27" s="1036">
        <v>9</v>
      </c>
      <c r="CK27" s="955">
        <v>16</v>
      </c>
      <c r="CL27" s="12">
        <v>5</v>
      </c>
      <c r="CM27" s="956">
        <v>22</v>
      </c>
      <c r="CN27" s="347">
        <v>5.8</v>
      </c>
      <c r="CO27" s="957">
        <v>2900</v>
      </c>
      <c r="CP27" s="958">
        <v>0</v>
      </c>
      <c r="CQ27" s="958">
        <v>216</v>
      </c>
      <c r="CR27" s="1034">
        <v>0.82</v>
      </c>
      <c r="CS27" s="1034">
        <v>0.53</v>
      </c>
      <c r="CT27" s="1035">
        <v>33.9</v>
      </c>
      <c r="CU27" s="1035">
        <v>28.3</v>
      </c>
      <c r="CV27" s="1035">
        <v>2.96</v>
      </c>
      <c r="CW27" s="1035">
        <v>8.89</v>
      </c>
      <c r="CX27" s="956">
        <v>0</v>
      </c>
      <c r="CY27" s="956">
        <v>0</v>
      </c>
      <c r="CZ27" s="956">
        <v>3</v>
      </c>
      <c r="DA27" s="1036">
        <v>9</v>
      </c>
      <c r="DB27" s="955">
        <v>16</v>
      </c>
      <c r="DC27" s="12">
        <v>3</v>
      </c>
      <c r="DD27" s="956">
        <v>21</v>
      </c>
      <c r="DE27" s="347">
        <v>5.7</v>
      </c>
      <c r="DF27" s="957">
        <v>2850</v>
      </c>
      <c r="DG27" s="958">
        <v>0</v>
      </c>
      <c r="DH27" s="958">
        <v>228</v>
      </c>
      <c r="DI27" s="1034">
        <v>0.8</v>
      </c>
      <c r="DJ27" s="1034">
        <v>0.52</v>
      </c>
      <c r="DK27" s="1035">
        <v>34</v>
      </c>
      <c r="DL27" s="1035">
        <v>28.3</v>
      </c>
      <c r="DM27" s="1035">
        <v>2.96</v>
      </c>
      <c r="DN27" s="1035">
        <v>8.89</v>
      </c>
      <c r="DO27" s="956">
        <v>0</v>
      </c>
      <c r="DP27" s="956">
        <v>0</v>
      </c>
      <c r="DQ27" s="956">
        <v>3</v>
      </c>
      <c r="DR27" s="1036">
        <v>9</v>
      </c>
      <c r="DS27" s="955">
        <v>16</v>
      </c>
      <c r="DT27" s="12">
        <v>4</v>
      </c>
      <c r="DU27" s="956">
        <v>9</v>
      </c>
      <c r="DV27" s="347">
        <v>5.3</v>
      </c>
      <c r="DW27" s="957">
        <v>2650</v>
      </c>
      <c r="DX27" s="958">
        <v>0</v>
      </c>
      <c r="DY27" s="958">
        <v>224</v>
      </c>
      <c r="DZ27" s="1034">
        <v>0.85</v>
      </c>
      <c r="EA27" s="1034">
        <v>0.63</v>
      </c>
      <c r="EB27" s="1035">
        <v>33.9</v>
      </c>
      <c r="EC27" s="1035">
        <v>28.4</v>
      </c>
      <c r="ED27" s="1035">
        <v>2.96</v>
      </c>
      <c r="EE27" s="1035">
        <v>8.89</v>
      </c>
      <c r="EF27" s="956">
        <v>0</v>
      </c>
      <c r="EG27" s="956">
        <v>0</v>
      </c>
      <c r="EH27" s="956">
        <v>3</v>
      </c>
      <c r="EI27" s="1036">
        <v>9</v>
      </c>
      <c r="EJ27" s="955">
        <v>16</v>
      </c>
      <c r="EK27" s="12">
        <v>3</v>
      </c>
      <c r="EL27" s="961">
        <v>10</v>
      </c>
      <c r="EM27" s="347">
        <v>5.4</v>
      </c>
      <c r="EN27" s="963">
        <v>2700</v>
      </c>
      <c r="EO27" s="964">
        <v>0</v>
      </c>
      <c r="EP27" s="964">
        <v>152</v>
      </c>
      <c r="EQ27" s="1038">
        <v>0.92</v>
      </c>
      <c r="ER27" s="1038">
        <v>0.65</v>
      </c>
      <c r="ES27" s="962">
        <v>34</v>
      </c>
      <c r="ET27" s="962">
        <v>28.5</v>
      </c>
      <c r="EU27" s="962">
        <v>2.96</v>
      </c>
      <c r="EV27" s="962">
        <v>8.89</v>
      </c>
      <c r="EW27" s="961">
        <v>0</v>
      </c>
      <c r="EX27" s="961">
        <v>0</v>
      </c>
      <c r="EY27" s="961">
        <v>3</v>
      </c>
      <c r="EZ27" s="1039">
        <v>9</v>
      </c>
      <c r="FA27" s="955">
        <v>15</v>
      </c>
      <c r="FB27" s="12">
        <v>2</v>
      </c>
      <c r="FC27" s="956">
        <v>7</v>
      </c>
      <c r="FD27" s="347">
        <v>4.5999999999999996</v>
      </c>
      <c r="FE27" s="957">
        <v>2300</v>
      </c>
      <c r="FF27" s="958">
        <v>0</v>
      </c>
      <c r="FG27" s="958">
        <v>200</v>
      </c>
      <c r="FH27" s="1034">
        <v>0.95</v>
      </c>
      <c r="FI27" s="1034">
        <v>0.61</v>
      </c>
      <c r="FJ27" s="1035">
        <v>34.799999999999997</v>
      </c>
      <c r="FK27" s="1035">
        <v>28.5</v>
      </c>
      <c r="FL27" s="1035">
        <v>2.21</v>
      </c>
      <c r="FM27" s="1035">
        <v>9.94</v>
      </c>
      <c r="FN27" s="956">
        <v>0</v>
      </c>
      <c r="FO27" s="956">
        <v>0</v>
      </c>
      <c r="FP27" s="956">
        <v>2</v>
      </c>
      <c r="FQ27" s="1036">
        <v>9</v>
      </c>
      <c r="FR27" s="955">
        <v>15</v>
      </c>
      <c r="FS27" s="12">
        <v>3</v>
      </c>
      <c r="FT27" s="956">
        <v>5</v>
      </c>
      <c r="FU27" s="347">
        <v>4.5</v>
      </c>
      <c r="FV27" s="957">
        <v>2250</v>
      </c>
      <c r="FW27" s="958">
        <v>0</v>
      </c>
      <c r="FX27" s="958">
        <v>220</v>
      </c>
      <c r="FY27" s="1034">
        <v>0.87</v>
      </c>
      <c r="FZ27" s="1034">
        <v>0.56999999999999995</v>
      </c>
      <c r="GA27" s="1035">
        <v>35.36</v>
      </c>
      <c r="GB27" s="1035">
        <v>28.5</v>
      </c>
      <c r="GC27" s="1035">
        <v>2.21</v>
      </c>
      <c r="GD27" s="1035">
        <v>9.94</v>
      </c>
      <c r="GE27" s="956">
        <v>0</v>
      </c>
      <c r="GF27" s="956">
        <v>0</v>
      </c>
      <c r="GG27" s="956">
        <v>2</v>
      </c>
      <c r="GH27" s="1036">
        <v>9</v>
      </c>
      <c r="GI27" s="955">
        <v>15</v>
      </c>
      <c r="GJ27" s="12">
        <v>2</v>
      </c>
      <c r="GK27" s="956">
        <v>3</v>
      </c>
      <c r="GL27" s="347">
        <v>4.7</v>
      </c>
      <c r="GM27" s="957">
        <v>2350</v>
      </c>
      <c r="GN27" s="958">
        <v>0</v>
      </c>
      <c r="GO27" s="958">
        <v>200</v>
      </c>
      <c r="GP27" s="1034">
        <v>0.84</v>
      </c>
      <c r="GQ27" s="1034">
        <v>0.51</v>
      </c>
      <c r="GR27" s="1035">
        <v>35.299999999999997</v>
      </c>
      <c r="GS27" s="1035">
        <v>28.5</v>
      </c>
      <c r="GT27" s="1035">
        <v>2.21</v>
      </c>
      <c r="GU27" s="1035">
        <v>9.94</v>
      </c>
      <c r="GV27" s="956">
        <v>0</v>
      </c>
      <c r="GW27" s="956">
        <v>0</v>
      </c>
      <c r="GX27" s="956">
        <v>2</v>
      </c>
      <c r="GY27" s="1036">
        <v>9</v>
      </c>
      <c r="GZ27" s="955">
        <v>34</v>
      </c>
      <c r="HA27" s="956">
        <v>192</v>
      </c>
      <c r="HB27" s="1035">
        <v>62.4</v>
      </c>
      <c r="HC27" s="957">
        <v>31200</v>
      </c>
      <c r="HD27" s="958">
        <v>0</v>
      </c>
      <c r="HE27" s="1037">
        <v>2580</v>
      </c>
    </row>
    <row r="28" spans="1:213">
      <c r="A28" s="93">
        <v>45517</v>
      </c>
      <c r="B28" s="317">
        <v>35</v>
      </c>
      <c r="C28" s="318">
        <v>27</v>
      </c>
      <c r="D28" s="955">
        <v>17</v>
      </c>
      <c r="E28" s="12">
        <v>2</v>
      </c>
      <c r="F28" s="956">
        <v>11</v>
      </c>
      <c r="G28" s="347">
        <v>5.4</v>
      </c>
      <c r="H28" s="957">
        <v>2700</v>
      </c>
      <c r="I28" s="958">
        <v>0</v>
      </c>
      <c r="J28" s="958">
        <v>216</v>
      </c>
      <c r="K28" s="1034">
        <v>0.83</v>
      </c>
      <c r="L28" s="1034">
        <v>0.67</v>
      </c>
      <c r="M28" s="1035">
        <v>34.4</v>
      </c>
      <c r="N28" s="1035">
        <v>28.3</v>
      </c>
      <c r="O28" s="1035">
        <v>3.56</v>
      </c>
      <c r="P28" s="1035">
        <v>8.89</v>
      </c>
      <c r="Q28" s="956">
        <v>0</v>
      </c>
      <c r="R28" s="956">
        <v>0</v>
      </c>
      <c r="S28" s="956">
        <v>4</v>
      </c>
      <c r="T28" s="1036">
        <v>10</v>
      </c>
      <c r="U28" s="955">
        <v>17</v>
      </c>
      <c r="V28" s="12">
        <v>2</v>
      </c>
      <c r="W28" s="956">
        <v>19</v>
      </c>
      <c r="X28" s="347">
        <v>5.4</v>
      </c>
      <c r="Y28" s="957">
        <v>2700</v>
      </c>
      <c r="Z28" s="958">
        <v>0</v>
      </c>
      <c r="AA28" s="958">
        <v>236</v>
      </c>
      <c r="AB28" s="1034">
        <v>0.92</v>
      </c>
      <c r="AC28" s="1034">
        <v>0.69</v>
      </c>
      <c r="AD28" s="1035">
        <v>34.4</v>
      </c>
      <c r="AE28" s="1035">
        <v>28.2</v>
      </c>
      <c r="AF28" s="1035">
        <v>3.56</v>
      </c>
      <c r="AG28" s="1035">
        <v>8.89</v>
      </c>
      <c r="AH28" s="956">
        <v>0</v>
      </c>
      <c r="AI28" s="956">
        <v>0</v>
      </c>
      <c r="AJ28" s="956">
        <v>4</v>
      </c>
      <c r="AK28" s="1036">
        <v>10</v>
      </c>
      <c r="AL28" s="955">
        <v>17</v>
      </c>
      <c r="AM28" s="12">
        <v>2</v>
      </c>
      <c r="AN28" s="956">
        <v>33</v>
      </c>
      <c r="AO28" s="347">
        <v>5.7</v>
      </c>
      <c r="AP28" s="957">
        <v>2850</v>
      </c>
      <c r="AQ28" s="958">
        <v>0</v>
      </c>
      <c r="AR28" s="958">
        <v>228</v>
      </c>
      <c r="AS28" s="1034">
        <v>0.85</v>
      </c>
      <c r="AT28" s="1034">
        <v>0.62</v>
      </c>
      <c r="AU28" s="1035">
        <v>34.5</v>
      </c>
      <c r="AV28" s="1035">
        <v>28.4</v>
      </c>
      <c r="AW28" s="1035">
        <v>3.56</v>
      </c>
      <c r="AX28" s="1035">
        <v>8.89</v>
      </c>
      <c r="AY28" s="956">
        <v>0</v>
      </c>
      <c r="AZ28" s="956">
        <v>0</v>
      </c>
      <c r="BA28" s="956">
        <v>4</v>
      </c>
      <c r="BB28" s="1036">
        <v>10</v>
      </c>
      <c r="BC28" s="955">
        <v>17</v>
      </c>
      <c r="BD28" s="12">
        <v>2</v>
      </c>
      <c r="BE28" s="956">
        <v>10</v>
      </c>
      <c r="BF28" s="347">
        <v>5.5</v>
      </c>
      <c r="BG28" s="957">
        <v>2750</v>
      </c>
      <c r="BH28" s="958">
        <v>0</v>
      </c>
      <c r="BI28" s="958">
        <v>72</v>
      </c>
      <c r="BJ28" s="1034">
        <v>0.94</v>
      </c>
      <c r="BK28" s="1034">
        <v>0.72</v>
      </c>
      <c r="BL28" s="1035">
        <v>34.200000000000003</v>
      </c>
      <c r="BM28" s="1035">
        <v>28.4</v>
      </c>
      <c r="BN28" s="1035">
        <v>3.56</v>
      </c>
      <c r="BO28" s="1035">
        <v>8.89</v>
      </c>
      <c r="BP28" s="956">
        <v>0</v>
      </c>
      <c r="BQ28" s="956">
        <v>0</v>
      </c>
      <c r="BR28" s="956">
        <v>4</v>
      </c>
      <c r="BS28" s="1036">
        <v>10</v>
      </c>
      <c r="BT28" s="955">
        <v>18</v>
      </c>
      <c r="BU28" s="12">
        <v>5</v>
      </c>
      <c r="BV28" s="956">
        <v>6</v>
      </c>
      <c r="BW28" s="347">
        <v>6</v>
      </c>
      <c r="BX28" s="957">
        <v>3000</v>
      </c>
      <c r="BY28" s="958">
        <v>0</v>
      </c>
      <c r="BZ28" s="958">
        <v>248</v>
      </c>
      <c r="CA28" s="1034">
        <v>0.77</v>
      </c>
      <c r="CB28" s="1034">
        <v>0.56999999999999995</v>
      </c>
      <c r="CC28" s="1035">
        <v>34.200000000000003</v>
      </c>
      <c r="CD28" s="1035">
        <v>28.5</v>
      </c>
      <c r="CE28" s="1035">
        <v>3.27</v>
      </c>
      <c r="CF28" s="1035">
        <v>8.17</v>
      </c>
      <c r="CG28" s="956">
        <v>0</v>
      </c>
      <c r="CH28" s="956">
        <v>0</v>
      </c>
      <c r="CI28" s="956">
        <v>4</v>
      </c>
      <c r="CJ28" s="1036">
        <v>10</v>
      </c>
      <c r="CK28" s="955">
        <v>17</v>
      </c>
      <c r="CL28" s="12">
        <v>3</v>
      </c>
      <c r="CM28" s="956">
        <v>44</v>
      </c>
      <c r="CN28" s="347">
        <v>6.2</v>
      </c>
      <c r="CO28" s="957">
        <v>3100</v>
      </c>
      <c r="CP28" s="958">
        <v>0</v>
      </c>
      <c r="CQ28" s="958">
        <v>232</v>
      </c>
      <c r="CR28" s="1034">
        <v>0.85</v>
      </c>
      <c r="CS28" s="1034">
        <v>0.63</v>
      </c>
      <c r="CT28" s="1035">
        <v>34.1</v>
      </c>
      <c r="CU28" s="1035">
        <v>28.5</v>
      </c>
      <c r="CV28" s="1035">
        <v>3.56</v>
      </c>
      <c r="CW28" s="1035">
        <v>8.89</v>
      </c>
      <c r="CX28" s="956">
        <v>0</v>
      </c>
      <c r="CY28" s="956">
        <v>0</v>
      </c>
      <c r="CZ28" s="956">
        <v>4</v>
      </c>
      <c r="DA28" s="1036">
        <v>10</v>
      </c>
      <c r="DB28" s="955">
        <v>17</v>
      </c>
      <c r="DC28" s="12">
        <v>4</v>
      </c>
      <c r="DD28" s="956">
        <v>22</v>
      </c>
      <c r="DE28" s="347">
        <v>6.1</v>
      </c>
      <c r="DF28" s="957">
        <v>3050</v>
      </c>
      <c r="DG28" s="958">
        <v>0</v>
      </c>
      <c r="DH28" s="958">
        <v>228</v>
      </c>
      <c r="DI28" s="1034">
        <v>0.82</v>
      </c>
      <c r="DJ28" s="1034">
        <v>0.63</v>
      </c>
      <c r="DK28" s="1035">
        <v>33.799999999999997</v>
      </c>
      <c r="DL28" s="1035">
        <v>28.5</v>
      </c>
      <c r="DM28" s="1035">
        <v>3.56</v>
      </c>
      <c r="DN28" s="1035">
        <v>8.89</v>
      </c>
      <c r="DO28" s="956">
        <v>0</v>
      </c>
      <c r="DP28" s="956">
        <v>0</v>
      </c>
      <c r="DQ28" s="956">
        <v>4</v>
      </c>
      <c r="DR28" s="1036">
        <v>10</v>
      </c>
      <c r="DS28" s="955">
        <v>17</v>
      </c>
      <c r="DT28" s="12">
        <v>3</v>
      </c>
      <c r="DU28" s="956">
        <v>11</v>
      </c>
      <c r="DV28" s="347">
        <v>5.8</v>
      </c>
      <c r="DW28" s="957">
        <v>2900</v>
      </c>
      <c r="DX28" s="958">
        <v>0</v>
      </c>
      <c r="DY28" s="958">
        <v>236</v>
      </c>
      <c r="DZ28" s="1034">
        <v>0.86</v>
      </c>
      <c r="EA28" s="1034">
        <v>0.71</v>
      </c>
      <c r="EB28" s="1035">
        <v>34</v>
      </c>
      <c r="EC28" s="1035">
        <v>28.6</v>
      </c>
      <c r="ED28" s="1035">
        <v>3.56</v>
      </c>
      <c r="EE28" s="1035">
        <v>8.89</v>
      </c>
      <c r="EF28" s="956">
        <v>0</v>
      </c>
      <c r="EG28" s="956">
        <v>0</v>
      </c>
      <c r="EH28" s="956">
        <v>4</v>
      </c>
      <c r="EI28" s="1036">
        <v>10</v>
      </c>
      <c r="EJ28" s="955">
        <v>17</v>
      </c>
      <c r="EK28" s="12">
        <v>5</v>
      </c>
      <c r="EL28" s="961">
        <v>15</v>
      </c>
      <c r="EM28" s="347">
        <v>6</v>
      </c>
      <c r="EN28" s="963">
        <v>3000</v>
      </c>
      <c r="EO28" s="964">
        <v>0</v>
      </c>
      <c r="EP28" s="964">
        <v>180</v>
      </c>
      <c r="EQ28" s="1038">
        <v>0.93</v>
      </c>
      <c r="ER28" s="1038">
        <v>0.73</v>
      </c>
      <c r="ES28" s="962">
        <v>34</v>
      </c>
      <c r="ET28" s="962">
        <v>28.3</v>
      </c>
      <c r="EU28" s="962">
        <v>3.56</v>
      </c>
      <c r="EV28" s="962">
        <v>8.89</v>
      </c>
      <c r="EW28" s="961">
        <v>0</v>
      </c>
      <c r="EX28" s="961">
        <v>0</v>
      </c>
      <c r="EY28" s="961">
        <v>4</v>
      </c>
      <c r="EZ28" s="1039">
        <v>10</v>
      </c>
      <c r="FA28" s="955">
        <v>16</v>
      </c>
      <c r="FB28" s="12">
        <v>3</v>
      </c>
      <c r="FC28" s="956">
        <v>8</v>
      </c>
      <c r="FD28" s="347">
        <v>4.9000000000000004</v>
      </c>
      <c r="FE28" s="957">
        <v>2450</v>
      </c>
      <c r="FF28" s="958">
        <v>0</v>
      </c>
      <c r="FG28" s="958">
        <v>200</v>
      </c>
      <c r="FH28" s="1034">
        <v>0.97</v>
      </c>
      <c r="FI28" s="1034">
        <v>0.73</v>
      </c>
      <c r="FJ28" s="1035">
        <v>34.700000000000003</v>
      </c>
      <c r="FK28" s="1035">
        <v>28.5</v>
      </c>
      <c r="FL28" s="1035">
        <v>2.96</v>
      </c>
      <c r="FM28" s="1035">
        <v>8.89</v>
      </c>
      <c r="FN28" s="956">
        <v>0</v>
      </c>
      <c r="FO28" s="956">
        <v>0</v>
      </c>
      <c r="FP28" s="956">
        <v>3</v>
      </c>
      <c r="FQ28" s="1036">
        <v>9</v>
      </c>
      <c r="FR28" s="955">
        <v>16</v>
      </c>
      <c r="FS28" s="12">
        <v>2</v>
      </c>
      <c r="FT28" s="956">
        <v>6</v>
      </c>
      <c r="FU28" s="347">
        <v>4.8</v>
      </c>
      <c r="FV28" s="957">
        <v>2400</v>
      </c>
      <c r="FW28" s="958">
        <v>0</v>
      </c>
      <c r="FX28" s="958">
        <v>220</v>
      </c>
      <c r="FY28" s="1034">
        <v>0.9</v>
      </c>
      <c r="FZ28" s="1034">
        <v>0.81</v>
      </c>
      <c r="GA28" s="1035">
        <v>34.6</v>
      </c>
      <c r="GB28" s="1035">
        <v>28.6</v>
      </c>
      <c r="GC28" s="1035">
        <v>2.96</v>
      </c>
      <c r="GD28" s="1035">
        <v>8.89</v>
      </c>
      <c r="GE28" s="956">
        <v>0</v>
      </c>
      <c r="GF28" s="956">
        <v>0</v>
      </c>
      <c r="GG28" s="956">
        <v>3</v>
      </c>
      <c r="GH28" s="1036">
        <v>9</v>
      </c>
      <c r="GI28" s="955">
        <v>16</v>
      </c>
      <c r="GJ28" s="12">
        <v>3</v>
      </c>
      <c r="GK28" s="956">
        <v>8</v>
      </c>
      <c r="GL28" s="347">
        <v>4.9000000000000004</v>
      </c>
      <c r="GM28" s="957">
        <v>2450</v>
      </c>
      <c r="GN28" s="958">
        <v>0</v>
      </c>
      <c r="GO28" s="958">
        <v>204</v>
      </c>
      <c r="GP28" s="1034">
        <v>0.86</v>
      </c>
      <c r="GQ28" s="1034">
        <v>0.67</v>
      </c>
      <c r="GR28" s="1035">
        <v>34.6</v>
      </c>
      <c r="GS28" s="1035">
        <v>28.5</v>
      </c>
      <c r="GT28" s="1035">
        <v>2.96</v>
      </c>
      <c r="GU28" s="1035">
        <v>8.89</v>
      </c>
      <c r="GV28" s="956">
        <v>0</v>
      </c>
      <c r="GW28" s="956">
        <v>0</v>
      </c>
      <c r="GX28" s="956">
        <v>3</v>
      </c>
      <c r="GY28" s="1036">
        <v>9</v>
      </c>
      <c r="GZ28" s="955">
        <v>36</v>
      </c>
      <c r="HA28" s="956">
        <v>193</v>
      </c>
      <c r="HB28" s="1035">
        <v>66.7</v>
      </c>
      <c r="HC28" s="957">
        <v>33350</v>
      </c>
      <c r="HD28" s="958">
        <v>0</v>
      </c>
      <c r="HE28" s="1037">
        <v>2500</v>
      </c>
    </row>
    <row r="29" spans="1:213">
      <c r="A29" s="93">
        <v>45518</v>
      </c>
      <c r="B29" s="317">
        <v>33</v>
      </c>
      <c r="C29" s="318">
        <v>25</v>
      </c>
      <c r="D29" s="955">
        <v>18</v>
      </c>
      <c r="E29" s="12">
        <v>1</v>
      </c>
      <c r="F29" s="956">
        <v>6</v>
      </c>
      <c r="G29" s="347">
        <v>6</v>
      </c>
      <c r="H29" s="957">
        <v>3000</v>
      </c>
      <c r="I29" s="958">
        <v>0</v>
      </c>
      <c r="J29" s="958">
        <v>220</v>
      </c>
      <c r="K29" s="1034">
        <v>0.84</v>
      </c>
      <c r="L29" s="1034">
        <v>0.72</v>
      </c>
      <c r="M29" s="1035">
        <v>33.299999999999997</v>
      </c>
      <c r="N29" s="1035">
        <v>27.8</v>
      </c>
      <c r="O29" s="1035">
        <v>3.22</v>
      </c>
      <c r="P29" s="1035">
        <v>8.0500000000000007</v>
      </c>
      <c r="Q29" s="956">
        <v>0</v>
      </c>
      <c r="R29" s="956">
        <v>0</v>
      </c>
      <c r="S29" s="956">
        <v>4</v>
      </c>
      <c r="T29" s="1036">
        <v>10</v>
      </c>
      <c r="U29" s="955">
        <v>18</v>
      </c>
      <c r="V29" s="12">
        <v>1</v>
      </c>
      <c r="W29" s="956">
        <v>8</v>
      </c>
      <c r="X29" s="347">
        <v>5.9</v>
      </c>
      <c r="Y29" s="957">
        <v>2950</v>
      </c>
      <c r="Z29" s="958">
        <v>0</v>
      </c>
      <c r="AA29" s="958">
        <v>216</v>
      </c>
      <c r="AB29" s="1034">
        <v>0.93</v>
      </c>
      <c r="AC29" s="1034">
        <v>0.75</v>
      </c>
      <c r="AD29" s="1035">
        <v>33.4</v>
      </c>
      <c r="AE29" s="1035">
        <v>27.8</v>
      </c>
      <c r="AF29" s="1035">
        <v>3.22</v>
      </c>
      <c r="AG29" s="1035">
        <v>8.0500000000000007</v>
      </c>
      <c r="AH29" s="956">
        <v>0</v>
      </c>
      <c r="AI29" s="956">
        <v>0</v>
      </c>
      <c r="AJ29" s="956">
        <v>4</v>
      </c>
      <c r="AK29" s="1036">
        <v>10</v>
      </c>
      <c r="AL29" s="955">
        <v>18</v>
      </c>
      <c r="AM29" s="12">
        <v>2</v>
      </c>
      <c r="AN29" s="956">
        <v>19</v>
      </c>
      <c r="AO29" s="347">
        <v>6</v>
      </c>
      <c r="AP29" s="957">
        <v>3000</v>
      </c>
      <c r="AQ29" s="958">
        <v>0</v>
      </c>
      <c r="AR29" s="958">
        <v>200</v>
      </c>
      <c r="AS29" s="1034">
        <v>0.88</v>
      </c>
      <c r="AT29" s="1034">
        <v>0.71</v>
      </c>
      <c r="AU29" s="1035">
        <v>33.4</v>
      </c>
      <c r="AV29" s="1035">
        <v>27.9</v>
      </c>
      <c r="AW29" s="1035">
        <v>3.22</v>
      </c>
      <c r="AX29" s="1035">
        <v>8.0500000000000007</v>
      </c>
      <c r="AY29" s="956">
        <v>0</v>
      </c>
      <c r="AZ29" s="956">
        <v>0</v>
      </c>
      <c r="BA29" s="956">
        <v>4</v>
      </c>
      <c r="BB29" s="1036">
        <v>10</v>
      </c>
      <c r="BC29" s="955">
        <v>18</v>
      </c>
      <c r="BD29" s="12">
        <v>4</v>
      </c>
      <c r="BE29" s="956">
        <v>7</v>
      </c>
      <c r="BF29" s="347">
        <v>5.9</v>
      </c>
      <c r="BG29" s="957">
        <v>2950</v>
      </c>
      <c r="BH29" s="958">
        <v>0</v>
      </c>
      <c r="BI29" s="958">
        <v>76</v>
      </c>
      <c r="BJ29" s="1034">
        <v>0.96</v>
      </c>
      <c r="BK29" s="1034">
        <v>0.79</v>
      </c>
      <c r="BL29" s="1035">
        <v>33.5</v>
      </c>
      <c r="BM29" s="1035">
        <v>27.8</v>
      </c>
      <c r="BN29" s="1035">
        <v>3.22</v>
      </c>
      <c r="BO29" s="1035">
        <v>8.0500000000000007</v>
      </c>
      <c r="BP29" s="956">
        <v>0</v>
      </c>
      <c r="BQ29" s="956">
        <v>0</v>
      </c>
      <c r="BR29" s="956">
        <v>4</v>
      </c>
      <c r="BS29" s="1036">
        <v>10</v>
      </c>
      <c r="BT29" s="955">
        <v>19</v>
      </c>
      <c r="BU29" s="12">
        <v>6</v>
      </c>
      <c r="BV29" s="956">
        <v>9</v>
      </c>
      <c r="BW29" s="347">
        <v>6.1</v>
      </c>
      <c r="BX29" s="957">
        <v>3050</v>
      </c>
      <c r="BY29" s="958">
        <v>0</v>
      </c>
      <c r="BZ29" s="958">
        <v>216</v>
      </c>
      <c r="CA29" s="1034">
        <v>0.81</v>
      </c>
      <c r="CB29" s="1034">
        <v>0.65</v>
      </c>
      <c r="CC29" s="1035">
        <v>33.299999999999997</v>
      </c>
      <c r="CD29" s="1035">
        <v>28</v>
      </c>
      <c r="CE29" s="1035">
        <v>2.97</v>
      </c>
      <c r="CF29" s="1035">
        <v>7.43</v>
      </c>
      <c r="CG29" s="956">
        <v>0</v>
      </c>
      <c r="CH29" s="956">
        <v>0</v>
      </c>
      <c r="CI29" s="956">
        <v>4</v>
      </c>
      <c r="CJ29" s="1036">
        <v>10</v>
      </c>
      <c r="CK29" s="955">
        <v>18</v>
      </c>
      <c r="CL29" s="12">
        <v>3</v>
      </c>
      <c r="CM29" s="956">
        <v>25</v>
      </c>
      <c r="CN29" s="347">
        <v>6.7</v>
      </c>
      <c r="CO29" s="957">
        <v>3350</v>
      </c>
      <c r="CP29" s="958">
        <v>0</v>
      </c>
      <c r="CQ29" s="958">
        <v>204</v>
      </c>
      <c r="CR29" s="1034">
        <v>0.87</v>
      </c>
      <c r="CS29" s="1034">
        <v>0.73</v>
      </c>
      <c r="CT29" s="1035">
        <v>33.299999999999997</v>
      </c>
      <c r="CU29" s="1035">
        <v>27.8</v>
      </c>
      <c r="CV29" s="1035">
        <v>3.22</v>
      </c>
      <c r="CW29" s="1035">
        <v>8.0500000000000007</v>
      </c>
      <c r="CX29" s="956">
        <v>0</v>
      </c>
      <c r="CY29" s="956">
        <v>0</v>
      </c>
      <c r="CZ29" s="956">
        <v>4</v>
      </c>
      <c r="DA29" s="1036">
        <v>10</v>
      </c>
      <c r="DB29" s="955">
        <v>18</v>
      </c>
      <c r="DC29" s="12">
        <v>3</v>
      </c>
      <c r="DD29" s="956">
        <v>16</v>
      </c>
      <c r="DE29" s="347">
        <v>6.6</v>
      </c>
      <c r="DF29" s="957">
        <v>3300</v>
      </c>
      <c r="DG29" s="958">
        <v>0</v>
      </c>
      <c r="DH29" s="958">
        <v>196</v>
      </c>
      <c r="DI29" s="1034">
        <v>0.84</v>
      </c>
      <c r="DJ29" s="1034">
        <v>0.72</v>
      </c>
      <c r="DK29" s="1035">
        <v>33.299999999999997</v>
      </c>
      <c r="DL29" s="1035">
        <v>27.8</v>
      </c>
      <c r="DM29" s="1035">
        <v>3.22</v>
      </c>
      <c r="DN29" s="1035">
        <v>8.0500000000000007</v>
      </c>
      <c r="DO29" s="956">
        <v>0</v>
      </c>
      <c r="DP29" s="956">
        <v>0</v>
      </c>
      <c r="DQ29" s="956">
        <v>4</v>
      </c>
      <c r="DR29" s="1036">
        <v>10</v>
      </c>
      <c r="DS29" s="955">
        <v>18</v>
      </c>
      <c r="DT29" s="12">
        <v>4</v>
      </c>
      <c r="DU29" s="956">
        <v>14</v>
      </c>
      <c r="DV29" s="347">
        <v>6.1</v>
      </c>
      <c r="DW29" s="957">
        <v>3050</v>
      </c>
      <c r="DX29" s="958">
        <v>0</v>
      </c>
      <c r="DY29" s="958">
        <v>200</v>
      </c>
      <c r="DZ29" s="1034">
        <v>0.89</v>
      </c>
      <c r="EA29" s="1034">
        <v>0.79</v>
      </c>
      <c r="EB29" s="1035">
        <v>33.299999999999997</v>
      </c>
      <c r="EC29" s="1035">
        <v>27.9</v>
      </c>
      <c r="ED29" s="1035">
        <v>3.22</v>
      </c>
      <c r="EE29" s="1035">
        <v>8.0500000000000007</v>
      </c>
      <c r="EF29" s="956">
        <v>0</v>
      </c>
      <c r="EG29" s="956">
        <v>0</v>
      </c>
      <c r="EH29" s="956">
        <v>4</v>
      </c>
      <c r="EI29" s="1036">
        <v>10</v>
      </c>
      <c r="EJ29" s="955">
        <v>18</v>
      </c>
      <c r="EK29" s="12">
        <v>6</v>
      </c>
      <c r="EL29" s="961">
        <v>16</v>
      </c>
      <c r="EM29" s="347">
        <v>6.1</v>
      </c>
      <c r="EN29" s="963">
        <v>3050</v>
      </c>
      <c r="EO29" s="964">
        <v>0</v>
      </c>
      <c r="EP29" s="964">
        <v>120</v>
      </c>
      <c r="EQ29" s="1038">
        <v>0.97</v>
      </c>
      <c r="ER29" s="1038">
        <v>0.8</v>
      </c>
      <c r="ES29" s="962">
        <v>33</v>
      </c>
      <c r="ET29" s="962">
        <v>27.9</v>
      </c>
      <c r="EU29" s="962">
        <v>3.22</v>
      </c>
      <c r="EV29" s="962">
        <v>8.0500000000000007</v>
      </c>
      <c r="EW29" s="961">
        <v>0</v>
      </c>
      <c r="EX29" s="961">
        <v>0</v>
      </c>
      <c r="EY29" s="961">
        <v>4</v>
      </c>
      <c r="EZ29" s="1039">
        <v>10</v>
      </c>
      <c r="FA29" s="955">
        <v>17</v>
      </c>
      <c r="FB29" s="12">
        <v>2</v>
      </c>
      <c r="FC29" s="956">
        <v>13</v>
      </c>
      <c r="FD29" s="347">
        <v>5.0999999999999996</v>
      </c>
      <c r="FE29" s="957">
        <v>2550</v>
      </c>
      <c r="FF29" s="958">
        <v>0</v>
      </c>
      <c r="FG29" s="958">
        <v>200</v>
      </c>
      <c r="FH29" s="1034">
        <v>0.99</v>
      </c>
      <c r="FI29" s="1034">
        <v>0.8</v>
      </c>
      <c r="FJ29" s="1035">
        <v>33.4</v>
      </c>
      <c r="FK29" s="1035">
        <v>28.1</v>
      </c>
      <c r="FL29" s="1035">
        <v>2.67</v>
      </c>
      <c r="FM29" s="1035">
        <v>8</v>
      </c>
      <c r="FN29" s="956">
        <v>0</v>
      </c>
      <c r="FO29" s="956">
        <v>0</v>
      </c>
      <c r="FP29" s="956">
        <v>3</v>
      </c>
      <c r="FQ29" s="1036">
        <v>9</v>
      </c>
      <c r="FR29" s="955">
        <v>17</v>
      </c>
      <c r="FS29" s="12">
        <v>3</v>
      </c>
      <c r="FT29" s="956">
        <v>15</v>
      </c>
      <c r="FU29" s="347">
        <v>5</v>
      </c>
      <c r="FV29" s="957">
        <v>2500</v>
      </c>
      <c r="FW29" s="958">
        <v>0</v>
      </c>
      <c r="FX29" s="958">
        <v>180</v>
      </c>
      <c r="FY29" s="1034">
        <v>0.93</v>
      </c>
      <c r="FZ29" s="1034">
        <v>0.74</v>
      </c>
      <c r="GA29" s="1035">
        <v>33.6</v>
      </c>
      <c r="GB29" s="1035">
        <v>28</v>
      </c>
      <c r="GC29" s="1035">
        <v>2.67</v>
      </c>
      <c r="GD29" s="1035">
        <v>8</v>
      </c>
      <c r="GE29" s="956">
        <v>0</v>
      </c>
      <c r="GF29" s="956">
        <v>0</v>
      </c>
      <c r="GG29" s="956">
        <v>3</v>
      </c>
      <c r="GH29" s="1036">
        <v>9</v>
      </c>
      <c r="GI29" s="955">
        <v>17</v>
      </c>
      <c r="GJ29" s="12">
        <v>2</v>
      </c>
      <c r="GK29" s="956">
        <v>10</v>
      </c>
      <c r="GL29" s="347">
        <v>5.3</v>
      </c>
      <c r="GM29" s="957">
        <v>2650</v>
      </c>
      <c r="GN29" s="958">
        <v>0</v>
      </c>
      <c r="GO29" s="958">
        <v>172</v>
      </c>
      <c r="GP29" s="1034">
        <v>0.89</v>
      </c>
      <c r="GQ29" s="1034">
        <v>0.72</v>
      </c>
      <c r="GR29" s="1035">
        <v>33.5</v>
      </c>
      <c r="GS29" s="1035">
        <v>28</v>
      </c>
      <c r="GT29" s="1035">
        <v>2.67</v>
      </c>
      <c r="GU29" s="1035">
        <v>8</v>
      </c>
      <c r="GV29" s="956">
        <v>0</v>
      </c>
      <c r="GW29" s="956">
        <v>0</v>
      </c>
      <c r="GX29" s="956">
        <v>3</v>
      </c>
      <c r="GY29" s="1036">
        <v>9</v>
      </c>
      <c r="GZ29" s="955">
        <v>37</v>
      </c>
      <c r="HA29" s="956">
        <v>158</v>
      </c>
      <c r="HB29" s="1035">
        <v>70.8</v>
      </c>
      <c r="HC29" s="957">
        <v>35400</v>
      </c>
      <c r="HD29" s="958">
        <v>0</v>
      </c>
      <c r="HE29" s="1037">
        <v>2200</v>
      </c>
    </row>
    <row r="30" spans="1:213">
      <c r="A30" s="93">
        <v>45519</v>
      </c>
      <c r="B30" s="317">
        <v>35</v>
      </c>
      <c r="C30" s="318">
        <v>26</v>
      </c>
      <c r="D30" s="955">
        <v>19</v>
      </c>
      <c r="E30" s="12">
        <v>4</v>
      </c>
      <c r="F30" s="956">
        <v>8</v>
      </c>
      <c r="G30" s="347">
        <v>6.2</v>
      </c>
      <c r="H30" s="957">
        <v>3100</v>
      </c>
      <c r="I30" s="958">
        <v>0</v>
      </c>
      <c r="J30" s="958">
        <v>204</v>
      </c>
      <c r="K30" s="1034">
        <v>0.85</v>
      </c>
      <c r="L30" s="1034">
        <v>0.71</v>
      </c>
      <c r="M30" s="1035">
        <v>33.299999999999997</v>
      </c>
      <c r="N30" s="1035">
        <v>28</v>
      </c>
      <c r="O30" s="1035">
        <v>2.93</v>
      </c>
      <c r="P30" s="1035">
        <v>7.33</v>
      </c>
      <c r="Q30" s="956">
        <v>0</v>
      </c>
      <c r="R30" s="956">
        <v>0</v>
      </c>
      <c r="S30" s="956">
        <v>4</v>
      </c>
      <c r="T30" s="1036">
        <v>10</v>
      </c>
      <c r="U30" s="955">
        <v>19</v>
      </c>
      <c r="V30" s="12">
        <v>5</v>
      </c>
      <c r="W30" s="956">
        <v>14</v>
      </c>
      <c r="X30" s="347">
        <v>6.2</v>
      </c>
      <c r="Y30" s="957">
        <v>3100</v>
      </c>
      <c r="Z30" s="958">
        <v>0</v>
      </c>
      <c r="AA30" s="958">
        <v>212</v>
      </c>
      <c r="AB30" s="1034">
        <v>0.95</v>
      </c>
      <c r="AC30" s="1034">
        <v>0.75</v>
      </c>
      <c r="AD30" s="1035">
        <v>33.299999999999997</v>
      </c>
      <c r="AE30" s="1035">
        <v>28</v>
      </c>
      <c r="AF30" s="1035">
        <v>2.93</v>
      </c>
      <c r="AG30" s="1035">
        <v>7.33</v>
      </c>
      <c r="AH30" s="956">
        <v>0</v>
      </c>
      <c r="AI30" s="956">
        <v>0</v>
      </c>
      <c r="AJ30" s="956">
        <v>4</v>
      </c>
      <c r="AK30" s="1036">
        <v>10</v>
      </c>
      <c r="AL30" s="955">
        <v>19</v>
      </c>
      <c r="AM30" s="12">
        <v>4</v>
      </c>
      <c r="AN30" s="956">
        <v>16</v>
      </c>
      <c r="AO30" s="347">
        <v>6.3</v>
      </c>
      <c r="AP30" s="957">
        <v>3150</v>
      </c>
      <c r="AQ30" s="958">
        <v>0</v>
      </c>
      <c r="AR30" s="958">
        <v>208</v>
      </c>
      <c r="AS30" s="1034">
        <v>0.89</v>
      </c>
      <c r="AT30" s="1034">
        <v>0.69</v>
      </c>
      <c r="AU30" s="1035">
        <v>33.200000000000003</v>
      </c>
      <c r="AV30" s="1035">
        <v>28.1</v>
      </c>
      <c r="AW30" s="1035">
        <v>2.93</v>
      </c>
      <c r="AX30" s="1035">
        <v>7.33</v>
      </c>
      <c r="AY30" s="956">
        <v>0</v>
      </c>
      <c r="AZ30" s="956">
        <v>0</v>
      </c>
      <c r="BA30" s="956">
        <v>4</v>
      </c>
      <c r="BB30" s="1036">
        <v>10</v>
      </c>
      <c r="BC30" s="955">
        <v>19</v>
      </c>
      <c r="BD30" s="12">
        <v>6</v>
      </c>
      <c r="BE30" s="956">
        <v>28</v>
      </c>
      <c r="BF30" s="347">
        <v>6.2</v>
      </c>
      <c r="BG30" s="957">
        <v>3100</v>
      </c>
      <c r="BH30" s="958">
        <v>0</v>
      </c>
      <c r="BI30" s="958">
        <v>76</v>
      </c>
      <c r="BJ30" s="1034">
        <v>0.97</v>
      </c>
      <c r="BK30" s="1034">
        <v>0.49</v>
      </c>
      <c r="BL30" s="1035">
        <v>33.200000000000003</v>
      </c>
      <c r="BM30" s="1035">
        <v>27.9</v>
      </c>
      <c r="BN30" s="1035">
        <v>2.93</v>
      </c>
      <c r="BO30" s="1035">
        <v>7.33</v>
      </c>
      <c r="BP30" s="956">
        <v>0</v>
      </c>
      <c r="BQ30" s="956">
        <v>0</v>
      </c>
      <c r="BR30" s="956">
        <v>4</v>
      </c>
      <c r="BS30" s="1036">
        <v>10</v>
      </c>
      <c r="BT30" s="955">
        <v>20</v>
      </c>
      <c r="BU30" s="12">
        <v>4</v>
      </c>
      <c r="BV30" s="956">
        <v>10</v>
      </c>
      <c r="BW30" s="347">
        <v>6.3</v>
      </c>
      <c r="BX30" s="957">
        <v>3150</v>
      </c>
      <c r="BY30" s="958">
        <v>0</v>
      </c>
      <c r="BZ30" s="958">
        <v>224</v>
      </c>
      <c r="CA30" s="1034">
        <v>0.83</v>
      </c>
      <c r="CB30" s="1034">
        <v>0.64</v>
      </c>
      <c r="CC30" s="1035">
        <v>32.799999999999997</v>
      </c>
      <c r="CD30" s="1035">
        <v>27.9</v>
      </c>
      <c r="CE30" s="1035">
        <v>2.72</v>
      </c>
      <c r="CF30" s="1035">
        <v>6.79</v>
      </c>
      <c r="CG30" s="956">
        <v>0</v>
      </c>
      <c r="CH30" s="956">
        <v>0</v>
      </c>
      <c r="CI30" s="956">
        <v>4</v>
      </c>
      <c r="CJ30" s="1036">
        <v>10</v>
      </c>
      <c r="CK30" s="955">
        <v>19</v>
      </c>
      <c r="CL30" s="12">
        <v>3</v>
      </c>
      <c r="CM30" s="956">
        <v>26</v>
      </c>
      <c r="CN30" s="347">
        <v>6.8</v>
      </c>
      <c r="CO30" s="957">
        <v>3400</v>
      </c>
      <c r="CP30" s="958">
        <v>0</v>
      </c>
      <c r="CQ30" s="958">
        <v>204</v>
      </c>
      <c r="CR30" s="1034">
        <v>0.89</v>
      </c>
      <c r="CS30" s="1034">
        <v>0.7</v>
      </c>
      <c r="CT30" s="1035">
        <v>33</v>
      </c>
      <c r="CU30" s="1035">
        <v>27.9</v>
      </c>
      <c r="CV30" s="1035">
        <v>2.93</v>
      </c>
      <c r="CW30" s="1035">
        <v>7.33</v>
      </c>
      <c r="CX30" s="956">
        <v>0</v>
      </c>
      <c r="CY30" s="956">
        <v>0</v>
      </c>
      <c r="CZ30" s="956">
        <v>4</v>
      </c>
      <c r="DA30" s="1036">
        <v>10</v>
      </c>
      <c r="DB30" s="955">
        <v>19</v>
      </c>
      <c r="DC30" s="12">
        <v>3</v>
      </c>
      <c r="DD30" s="956">
        <v>10</v>
      </c>
      <c r="DE30" s="347">
        <v>6.8</v>
      </c>
      <c r="DF30" s="957">
        <v>3400</v>
      </c>
      <c r="DG30" s="958">
        <v>0</v>
      </c>
      <c r="DH30" s="958">
        <v>208</v>
      </c>
      <c r="DI30" s="1034">
        <v>0.85</v>
      </c>
      <c r="DJ30" s="1034">
        <v>0.69</v>
      </c>
      <c r="DK30" s="1035">
        <v>32.799999999999997</v>
      </c>
      <c r="DL30" s="1035">
        <v>27.9</v>
      </c>
      <c r="DM30" s="1035">
        <v>2.93</v>
      </c>
      <c r="DN30" s="1035">
        <v>7.33</v>
      </c>
      <c r="DO30" s="956">
        <v>0</v>
      </c>
      <c r="DP30" s="956">
        <v>0</v>
      </c>
      <c r="DQ30" s="956">
        <v>4</v>
      </c>
      <c r="DR30" s="1036">
        <v>10</v>
      </c>
      <c r="DS30" s="955">
        <v>19</v>
      </c>
      <c r="DT30" s="12">
        <v>5</v>
      </c>
      <c r="DU30" s="956">
        <v>17</v>
      </c>
      <c r="DV30" s="347">
        <v>6.4</v>
      </c>
      <c r="DW30" s="957">
        <v>3200</v>
      </c>
      <c r="DX30" s="958">
        <v>0</v>
      </c>
      <c r="DY30" s="958">
        <v>200</v>
      </c>
      <c r="DZ30" s="1034">
        <v>0.91</v>
      </c>
      <c r="EA30" s="1034">
        <v>0.78</v>
      </c>
      <c r="EB30" s="1035">
        <v>32.799999999999997</v>
      </c>
      <c r="EC30" s="1035">
        <v>27.9</v>
      </c>
      <c r="ED30" s="1035">
        <v>2.93</v>
      </c>
      <c r="EE30" s="1035">
        <v>7.33</v>
      </c>
      <c r="EF30" s="956">
        <v>0</v>
      </c>
      <c r="EG30" s="956">
        <v>0</v>
      </c>
      <c r="EH30" s="956">
        <v>4</v>
      </c>
      <c r="EI30" s="1036">
        <v>10</v>
      </c>
      <c r="EJ30" s="955">
        <v>19</v>
      </c>
      <c r="EK30" s="12">
        <v>3</v>
      </c>
      <c r="EL30" s="961">
        <v>19</v>
      </c>
      <c r="EM30" s="347">
        <v>6.9</v>
      </c>
      <c r="EN30" s="963">
        <v>3450</v>
      </c>
      <c r="EO30" s="964">
        <v>0</v>
      </c>
      <c r="EP30" s="964">
        <v>120</v>
      </c>
      <c r="EQ30" s="1038">
        <v>0.98</v>
      </c>
      <c r="ER30" s="1038">
        <v>0.8</v>
      </c>
      <c r="ES30" s="962">
        <v>32.9</v>
      </c>
      <c r="ET30" s="962">
        <v>27.8</v>
      </c>
      <c r="EU30" s="962">
        <v>2.93</v>
      </c>
      <c r="EV30" s="962">
        <v>7.33</v>
      </c>
      <c r="EW30" s="961">
        <v>0</v>
      </c>
      <c r="EX30" s="961">
        <v>0</v>
      </c>
      <c r="EY30" s="961">
        <v>4</v>
      </c>
      <c r="EZ30" s="1039">
        <v>10</v>
      </c>
      <c r="FA30" s="955">
        <v>18</v>
      </c>
      <c r="FB30" s="12">
        <v>3</v>
      </c>
      <c r="FC30" s="956">
        <v>12</v>
      </c>
      <c r="FD30" s="347">
        <v>5.6</v>
      </c>
      <c r="FE30" s="957">
        <v>2800</v>
      </c>
      <c r="FF30" s="958">
        <v>0</v>
      </c>
      <c r="FG30" s="958">
        <v>200</v>
      </c>
      <c r="FH30" s="1034">
        <v>0.99</v>
      </c>
      <c r="FI30" s="1034">
        <v>0.78</v>
      </c>
      <c r="FJ30" s="1035">
        <v>33.799999999999997</v>
      </c>
      <c r="FK30" s="1035">
        <v>28.1</v>
      </c>
      <c r="FL30" s="1035">
        <v>2.42</v>
      </c>
      <c r="FM30" s="1035">
        <v>8.0500000000000007</v>
      </c>
      <c r="FN30" s="956">
        <v>0</v>
      </c>
      <c r="FO30" s="956">
        <v>0</v>
      </c>
      <c r="FP30" s="956">
        <v>3</v>
      </c>
      <c r="FQ30" s="1036">
        <v>10</v>
      </c>
      <c r="FR30" s="955">
        <v>18</v>
      </c>
      <c r="FS30" s="12">
        <v>4</v>
      </c>
      <c r="FT30" s="956">
        <v>20</v>
      </c>
      <c r="FU30" s="347">
        <v>5.3</v>
      </c>
      <c r="FV30" s="957">
        <v>2650</v>
      </c>
      <c r="FW30" s="958">
        <v>0</v>
      </c>
      <c r="FX30" s="958">
        <v>180</v>
      </c>
      <c r="FY30" s="1034">
        <v>0.95</v>
      </c>
      <c r="FZ30" s="1034">
        <v>0.72</v>
      </c>
      <c r="GA30" s="1035">
        <v>33.799999999999997</v>
      </c>
      <c r="GB30" s="1035">
        <v>28.1</v>
      </c>
      <c r="GC30" s="1035">
        <v>2.42</v>
      </c>
      <c r="GD30" s="1035">
        <v>8.0500000000000007</v>
      </c>
      <c r="GE30" s="956">
        <v>0</v>
      </c>
      <c r="GF30" s="956">
        <v>0</v>
      </c>
      <c r="GG30" s="956">
        <v>3</v>
      </c>
      <c r="GH30" s="1036">
        <v>10</v>
      </c>
      <c r="GI30" s="955">
        <v>18</v>
      </c>
      <c r="GJ30" s="12">
        <v>3</v>
      </c>
      <c r="GK30" s="956">
        <v>14</v>
      </c>
      <c r="GL30" s="347">
        <v>5.7</v>
      </c>
      <c r="GM30" s="957">
        <v>2850</v>
      </c>
      <c r="GN30" s="958">
        <v>0</v>
      </c>
      <c r="GO30" s="958">
        <v>180</v>
      </c>
      <c r="GP30" s="1034">
        <v>0.91</v>
      </c>
      <c r="GQ30" s="1034">
        <v>0.69</v>
      </c>
      <c r="GR30" s="1035">
        <v>34</v>
      </c>
      <c r="GS30" s="1035">
        <v>28</v>
      </c>
      <c r="GT30" s="1035">
        <v>2.42</v>
      </c>
      <c r="GU30" s="1035">
        <v>8.0500000000000007</v>
      </c>
      <c r="GV30" s="956">
        <v>0</v>
      </c>
      <c r="GW30" s="956">
        <v>0</v>
      </c>
      <c r="GX30" s="956">
        <v>3</v>
      </c>
      <c r="GY30" s="1036">
        <v>10</v>
      </c>
      <c r="GZ30" s="955">
        <v>47</v>
      </c>
      <c r="HA30" s="956">
        <v>194</v>
      </c>
      <c r="HB30" s="1035">
        <v>74.7</v>
      </c>
      <c r="HC30" s="957">
        <v>37350</v>
      </c>
      <c r="HD30" s="958">
        <v>0</v>
      </c>
      <c r="HE30" s="1037">
        <v>2216</v>
      </c>
    </row>
    <row r="31" spans="1:213">
      <c r="A31" s="93">
        <v>45520</v>
      </c>
      <c r="B31" s="317">
        <v>33</v>
      </c>
      <c r="C31" s="318">
        <v>25</v>
      </c>
      <c r="D31" s="955">
        <v>20</v>
      </c>
      <c r="E31" s="12">
        <v>3</v>
      </c>
      <c r="F31" s="956">
        <v>10</v>
      </c>
      <c r="G31" s="347">
        <v>6.8</v>
      </c>
      <c r="H31" s="957">
        <v>3400</v>
      </c>
      <c r="I31" s="958">
        <v>0</v>
      </c>
      <c r="J31" s="958">
        <v>244</v>
      </c>
      <c r="K31" s="1034">
        <v>0.85</v>
      </c>
      <c r="L31" s="1034">
        <v>0.68</v>
      </c>
      <c r="M31" s="1035">
        <v>33.4</v>
      </c>
      <c r="N31" s="1035">
        <v>27.5</v>
      </c>
      <c r="O31" s="1035">
        <v>2.68</v>
      </c>
      <c r="P31" s="1035">
        <v>7.36</v>
      </c>
      <c r="Q31" s="956">
        <v>0</v>
      </c>
      <c r="R31" s="956">
        <v>0</v>
      </c>
      <c r="S31" s="956">
        <v>4</v>
      </c>
      <c r="T31" s="1036">
        <v>11</v>
      </c>
      <c r="U31" s="955">
        <v>20</v>
      </c>
      <c r="V31" s="12">
        <v>2</v>
      </c>
      <c r="W31" s="956">
        <v>11</v>
      </c>
      <c r="X31" s="347">
        <v>6.5</v>
      </c>
      <c r="Y31" s="957">
        <v>3250</v>
      </c>
      <c r="Z31" s="958">
        <v>0</v>
      </c>
      <c r="AA31" s="958">
        <v>260</v>
      </c>
      <c r="AB31" s="1034">
        <v>0.96</v>
      </c>
      <c r="AC31" s="1034">
        <v>0.71</v>
      </c>
      <c r="AD31" s="1035">
        <v>33.4</v>
      </c>
      <c r="AE31" s="1035">
        <v>27.4</v>
      </c>
      <c r="AF31" s="1035">
        <v>2.68</v>
      </c>
      <c r="AG31" s="1035">
        <v>7.36</v>
      </c>
      <c r="AH31" s="956">
        <v>0</v>
      </c>
      <c r="AI31" s="956">
        <v>0</v>
      </c>
      <c r="AJ31" s="956">
        <v>4</v>
      </c>
      <c r="AK31" s="1036">
        <v>11</v>
      </c>
      <c r="AL31" s="955">
        <v>20</v>
      </c>
      <c r="AM31" s="12">
        <v>2</v>
      </c>
      <c r="AN31" s="956">
        <v>11</v>
      </c>
      <c r="AO31" s="347">
        <v>6.9</v>
      </c>
      <c r="AP31" s="957">
        <v>3450</v>
      </c>
      <c r="AQ31" s="958">
        <v>0</v>
      </c>
      <c r="AR31" s="958">
        <v>248</v>
      </c>
      <c r="AS31" s="1034">
        <v>0.9</v>
      </c>
      <c r="AT31" s="1034">
        <v>0.64</v>
      </c>
      <c r="AU31" s="1035">
        <v>33.5</v>
      </c>
      <c r="AV31" s="1035">
        <v>27.4</v>
      </c>
      <c r="AW31" s="1035">
        <v>2.68</v>
      </c>
      <c r="AX31" s="1035">
        <v>7.36</v>
      </c>
      <c r="AY31" s="956">
        <v>0</v>
      </c>
      <c r="AZ31" s="956">
        <v>0</v>
      </c>
      <c r="BA31" s="956">
        <v>4</v>
      </c>
      <c r="BB31" s="1036">
        <v>11</v>
      </c>
      <c r="BC31" s="955">
        <v>20</v>
      </c>
      <c r="BD31" s="12">
        <v>4</v>
      </c>
      <c r="BE31" s="956">
        <v>16</v>
      </c>
      <c r="BF31" s="347">
        <v>6.5</v>
      </c>
      <c r="BG31" s="957">
        <v>3250</v>
      </c>
      <c r="BH31" s="958">
        <v>0</v>
      </c>
      <c r="BI31" s="958">
        <v>112</v>
      </c>
      <c r="BJ31" s="1034">
        <v>0.98</v>
      </c>
      <c r="BK31" s="1034">
        <v>0.74</v>
      </c>
      <c r="BL31" s="1035">
        <v>33.5</v>
      </c>
      <c r="BM31" s="1035">
        <v>27.4</v>
      </c>
      <c r="BN31" s="1035">
        <v>2.68</v>
      </c>
      <c r="BO31" s="1035">
        <v>7.36</v>
      </c>
      <c r="BP31" s="956">
        <v>0</v>
      </c>
      <c r="BQ31" s="956">
        <v>0</v>
      </c>
      <c r="BR31" s="956">
        <v>4</v>
      </c>
      <c r="BS31" s="1036">
        <v>11</v>
      </c>
      <c r="BT31" s="955">
        <v>21</v>
      </c>
      <c r="BU31" s="12">
        <v>5</v>
      </c>
      <c r="BV31" s="956">
        <v>13</v>
      </c>
      <c r="BW31" s="347">
        <v>6.7</v>
      </c>
      <c r="BX31" s="957">
        <v>3350</v>
      </c>
      <c r="BY31" s="958">
        <v>0</v>
      </c>
      <c r="BZ31" s="958">
        <v>256</v>
      </c>
      <c r="CA31" s="1034">
        <v>0.84</v>
      </c>
      <c r="CB31" s="1034">
        <v>0.59</v>
      </c>
      <c r="CC31" s="1035">
        <v>33.1</v>
      </c>
      <c r="CD31" s="1035">
        <v>27.4</v>
      </c>
      <c r="CE31" s="1035">
        <v>3.11</v>
      </c>
      <c r="CF31" s="1035">
        <v>6.85</v>
      </c>
      <c r="CG31" s="956">
        <v>0</v>
      </c>
      <c r="CH31" s="956">
        <v>0</v>
      </c>
      <c r="CI31" s="956">
        <v>5</v>
      </c>
      <c r="CJ31" s="1036">
        <v>11</v>
      </c>
      <c r="CK31" s="955">
        <v>20</v>
      </c>
      <c r="CL31" s="12">
        <v>3</v>
      </c>
      <c r="CM31" s="956">
        <v>10</v>
      </c>
      <c r="CN31" s="347">
        <v>7.1</v>
      </c>
      <c r="CO31" s="957">
        <v>3550</v>
      </c>
      <c r="CP31" s="958">
        <v>0</v>
      </c>
      <c r="CQ31" s="958">
        <v>244</v>
      </c>
      <c r="CR31" s="1034">
        <v>0.89</v>
      </c>
      <c r="CS31" s="1034">
        <v>0.64</v>
      </c>
      <c r="CT31" s="1035">
        <v>33.1</v>
      </c>
      <c r="CU31" s="1035">
        <v>27.3</v>
      </c>
      <c r="CV31" s="1035">
        <v>3.11</v>
      </c>
      <c r="CW31" s="1035">
        <v>7.36</v>
      </c>
      <c r="CX31" s="956">
        <v>0</v>
      </c>
      <c r="CY31" s="956">
        <v>0</v>
      </c>
      <c r="CZ31" s="956">
        <v>5</v>
      </c>
      <c r="DA31" s="1036">
        <v>11</v>
      </c>
      <c r="DB31" s="955">
        <v>20</v>
      </c>
      <c r="DC31" s="12">
        <v>3</v>
      </c>
      <c r="DD31" s="956">
        <v>15</v>
      </c>
      <c r="DE31" s="347">
        <v>7.2</v>
      </c>
      <c r="DF31" s="957">
        <v>3600</v>
      </c>
      <c r="DG31" s="958">
        <v>0</v>
      </c>
      <c r="DH31" s="958">
        <v>236</v>
      </c>
      <c r="DI31" s="1034">
        <v>0.86</v>
      </c>
      <c r="DJ31" s="1034">
        <v>0.65</v>
      </c>
      <c r="DK31" s="1035">
        <v>33.1</v>
      </c>
      <c r="DL31" s="1035">
        <v>27.4</v>
      </c>
      <c r="DM31" s="1035">
        <v>3.11</v>
      </c>
      <c r="DN31" s="1035">
        <v>7.36</v>
      </c>
      <c r="DO31" s="956">
        <v>0</v>
      </c>
      <c r="DP31" s="956">
        <v>0</v>
      </c>
      <c r="DQ31" s="956">
        <v>5</v>
      </c>
      <c r="DR31" s="1036">
        <v>11</v>
      </c>
      <c r="DS31" s="955">
        <v>20</v>
      </c>
      <c r="DT31" s="12">
        <v>4</v>
      </c>
      <c r="DU31" s="956">
        <v>16</v>
      </c>
      <c r="DV31" s="347">
        <v>6.8</v>
      </c>
      <c r="DW31" s="957">
        <v>3400</v>
      </c>
      <c r="DX31" s="958">
        <v>0</v>
      </c>
      <c r="DY31" s="958">
        <v>244</v>
      </c>
      <c r="DZ31" s="1034">
        <v>0.91</v>
      </c>
      <c r="EA31" s="1034">
        <v>0.76</v>
      </c>
      <c r="EB31" s="1035">
        <v>33.200000000000003</v>
      </c>
      <c r="EC31" s="1035">
        <v>27.5</v>
      </c>
      <c r="ED31" s="1035">
        <v>3.11</v>
      </c>
      <c r="EE31" s="1035">
        <v>7.36</v>
      </c>
      <c r="EF31" s="956">
        <v>0</v>
      </c>
      <c r="EG31" s="956">
        <v>0</v>
      </c>
      <c r="EH31" s="956">
        <v>5</v>
      </c>
      <c r="EI31" s="1036">
        <v>11</v>
      </c>
      <c r="EJ31" s="955">
        <v>20</v>
      </c>
      <c r="EK31" s="12">
        <v>5</v>
      </c>
      <c r="EL31" s="961">
        <v>22</v>
      </c>
      <c r="EM31" s="347">
        <v>6.9</v>
      </c>
      <c r="EN31" s="963">
        <v>3450</v>
      </c>
      <c r="EO31" s="964">
        <v>0</v>
      </c>
      <c r="EP31" s="964">
        <v>152</v>
      </c>
      <c r="EQ31" s="1038">
        <v>0.99</v>
      </c>
      <c r="ER31" s="1038">
        <v>0.76</v>
      </c>
      <c r="ES31" s="962">
        <v>33</v>
      </c>
      <c r="ET31" s="962">
        <v>27.4</v>
      </c>
      <c r="EU31" s="962">
        <v>3.11</v>
      </c>
      <c r="EV31" s="962">
        <v>7.36</v>
      </c>
      <c r="EW31" s="961">
        <v>0</v>
      </c>
      <c r="EX31" s="961">
        <v>0</v>
      </c>
      <c r="EY31" s="961">
        <v>5</v>
      </c>
      <c r="EZ31" s="1039">
        <v>11</v>
      </c>
      <c r="FA31" s="955">
        <v>19</v>
      </c>
      <c r="FB31" s="12">
        <v>3</v>
      </c>
      <c r="FC31" s="956">
        <v>8</v>
      </c>
      <c r="FD31" s="347">
        <v>6.1</v>
      </c>
      <c r="FE31" s="957">
        <v>3050</v>
      </c>
      <c r="FF31" s="958">
        <v>0</v>
      </c>
      <c r="FG31" s="958">
        <v>200</v>
      </c>
      <c r="FH31" s="1034">
        <v>0.99</v>
      </c>
      <c r="FI31" s="1034">
        <v>0.76</v>
      </c>
      <c r="FJ31" s="1035">
        <v>33.5</v>
      </c>
      <c r="FK31" s="1035">
        <v>27.5</v>
      </c>
      <c r="FL31" s="1035">
        <v>2.42</v>
      </c>
      <c r="FM31" s="1035">
        <v>8.0500000000000007</v>
      </c>
      <c r="FN31" s="956">
        <v>0</v>
      </c>
      <c r="FO31" s="956">
        <v>0</v>
      </c>
      <c r="FP31" s="956">
        <v>3</v>
      </c>
      <c r="FQ31" s="1036">
        <v>10</v>
      </c>
      <c r="FR31" s="955">
        <v>19</v>
      </c>
      <c r="FS31" s="12">
        <v>2</v>
      </c>
      <c r="FT31" s="956">
        <v>12</v>
      </c>
      <c r="FU31" s="347">
        <v>5.6</v>
      </c>
      <c r="FV31" s="957">
        <v>2800</v>
      </c>
      <c r="FW31" s="958">
        <v>0</v>
      </c>
      <c r="FX31" s="958">
        <v>200</v>
      </c>
      <c r="FY31" s="1034">
        <v>0.95</v>
      </c>
      <c r="FZ31" s="1034">
        <v>0.72</v>
      </c>
      <c r="GA31" s="1035">
        <v>33.5</v>
      </c>
      <c r="GB31" s="1035">
        <v>27.4</v>
      </c>
      <c r="GC31" s="1035">
        <v>2.42</v>
      </c>
      <c r="GD31" s="1035">
        <v>8.0500000000000007</v>
      </c>
      <c r="GE31" s="956">
        <v>0</v>
      </c>
      <c r="GF31" s="956">
        <v>0</v>
      </c>
      <c r="GG31" s="956">
        <v>3</v>
      </c>
      <c r="GH31" s="1036">
        <v>10</v>
      </c>
      <c r="GI31" s="955">
        <v>19</v>
      </c>
      <c r="GJ31" s="12">
        <v>3</v>
      </c>
      <c r="GK31" s="956">
        <v>21</v>
      </c>
      <c r="GL31" s="347">
        <v>6</v>
      </c>
      <c r="GM31" s="957">
        <v>3000</v>
      </c>
      <c r="GN31" s="958">
        <v>0</v>
      </c>
      <c r="GO31" s="958">
        <v>220</v>
      </c>
      <c r="GP31" s="1034">
        <v>0.91</v>
      </c>
      <c r="GQ31" s="1034">
        <v>0.67</v>
      </c>
      <c r="GR31" s="1035">
        <v>33.700000000000003</v>
      </c>
      <c r="GS31" s="1035">
        <v>27.5</v>
      </c>
      <c r="GT31" s="1035">
        <v>2.42</v>
      </c>
      <c r="GU31" s="1035">
        <v>8.0500000000000007</v>
      </c>
      <c r="GV31" s="956">
        <v>0</v>
      </c>
      <c r="GW31" s="956">
        <v>0</v>
      </c>
      <c r="GX31" s="956">
        <v>3</v>
      </c>
      <c r="GY31" s="1036">
        <v>10</v>
      </c>
      <c r="GZ31" s="955">
        <v>39</v>
      </c>
      <c r="HA31" s="956">
        <v>165</v>
      </c>
      <c r="HB31" s="1035">
        <v>79.099999999999994</v>
      </c>
      <c r="HC31" s="957">
        <v>39550</v>
      </c>
      <c r="HD31" s="958">
        <v>0</v>
      </c>
      <c r="HE31" s="1037">
        <v>2616</v>
      </c>
    </row>
    <row r="32" spans="1:213">
      <c r="A32" s="93">
        <v>45521</v>
      </c>
      <c r="B32" s="317">
        <v>34</v>
      </c>
      <c r="C32" s="318">
        <v>26</v>
      </c>
      <c r="D32" s="955">
        <v>21</v>
      </c>
      <c r="E32" s="12">
        <v>3</v>
      </c>
      <c r="F32" s="956">
        <v>8</v>
      </c>
      <c r="G32" s="347">
        <v>7.2</v>
      </c>
      <c r="H32" s="957">
        <v>3600</v>
      </c>
      <c r="I32" s="958">
        <v>0</v>
      </c>
      <c r="J32" s="958">
        <v>272</v>
      </c>
      <c r="K32" s="1034">
        <v>0.85</v>
      </c>
      <c r="L32" s="1034">
        <v>0.69</v>
      </c>
      <c r="M32" s="1035">
        <v>33.200000000000003</v>
      </c>
      <c r="N32" s="1035">
        <v>28.1</v>
      </c>
      <c r="O32" s="1035">
        <v>3.07</v>
      </c>
      <c r="P32" s="1035">
        <v>6.75</v>
      </c>
      <c r="Q32" s="956">
        <v>0</v>
      </c>
      <c r="R32" s="956">
        <v>0</v>
      </c>
      <c r="S32" s="956">
        <v>5</v>
      </c>
      <c r="T32" s="1036">
        <v>11</v>
      </c>
      <c r="U32" s="955">
        <v>21</v>
      </c>
      <c r="V32" s="12">
        <v>3</v>
      </c>
      <c r="W32" s="956">
        <v>9</v>
      </c>
      <c r="X32" s="347">
        <v>7</v>
      </c>
      <c r="Y32" s="957">
        <v>3500</v>
      </c>
      <c r="Z32" s="958">
        <v>0</v>
      </c>
      <c r="AA32" s="958">
        <v>300</v>
      </c>
      <c r="AB32" s="1034">
        <v>0.95</v>
      </c>
      <c r="AC32" s="1034">
        <v>0.73</v>
      </c>
      <c r="AD32" s="1035">
        <v>33.200000000000003</v>
      </c>
      <c r="AE32" s="1035">
        <v>28</v>
      </c>
      <c r="AF32" s="1035">
        <v>3.07</v>
      </c>
      <c r="AG32" s="1035">
        <v>6.75</v>
      </c>
      <c r="AH32" s="956">
        <v>0</v>
      </c>
      <c r="AI32" s="956">
        <v>0</v>
      </c>
      <c r="AJ32" s="956">
        <v>5</v>
      </c>
      <c r="AK32" s="1036">
        <v>11</v>
      </c>
      <c r="AL32" s="955">
        <v>21</v>
      </c>
      <c r="AM32" s="12">
        <v>4</v>
      </c>
      <c r="AN32" s="956">
        <v>7</v>
      </c>
      <c r="AO32" s="347">
        <v>7.4</v>
      </c>
      <c r="AP32" s="957">
        <v>3700</v>
      </c>
      <c r="AQ32" s="958">
        <v>0</v>
      </c>
      <c r="AR32" s="958">
        <v>280</v>
      </c>
      <c r="AS32" s="1034">
        <v>0.89</v>
      </c>
      <c r="AT32" s="1034">
        <v>0.67</v>
      </c>
      <c r="AU32" s="1035">
        <v>33.299999999999997</v>
      </c>
      <c r="AV32" s="1035">
        <v>28.1</v>
      </c>
      <c r="AW32" s="1035">
        <v>3.07</v>
      </c>
      <c r="AX32" s="1035">
        <v>6.75</v>
      </c>
      <c r="AY32" s="956">
        <v>0</v>
      </c>
      <c r="AZ32" s="956">
        <v>0</v>
      </c>
      <c r="BA32" s="956">
        <v>5</v>
      </c>
      <c r="BB32" s="1036">
        <v>11</v>
      </c>
      <c r="BC32" s="955">
        <v>21</v>
      </c>
      <c r="BD32" s="12">
        <v>3</v>
      </c>
      <c r="BE32" s="956">
        <v>8</v>
      </c>
      <c r="BF32" s="347">
        <v>7</v>
      </c>
      <c r="BG32" s="957">
        <v>3500</v>
      </c>
      <c r="BH32" s="958">
        <v>0</v>
      </c>
      <c r="BI32" s="958">
        <v>104</v>
      </c>
      <c r="BJ32" s="1034">
        <v>0.97</v>
      </c>
      <c r="BK32" s="1034">
        <v>0.76</v>
      </c>
      <c r="BL32" s="1035">
        <v>33.200000000000003</v>
      </c>
      <c r="BM32" s="1035">
        <v>28.1</v>
      </c>
      <c r="BN32" s="1035">
        <v>3.07</v>
      </c>
      <c r="BO32" s="1035">
        <v>6.75</v>
      </c>
      <c r="BP32" s="956">
        <v>0</v>
      </c>
      <c r="BQ32" s="956">
        <v>0</v>
      </c>
      <c r="BR32" s="956">
        <v>5</v>
      </c>
      <c r="BS32" s="1036">
        <v>11</v>
      </c>
      <c r="BT32" s="955">
        <v>22</v>
      </c>
      <c r="BU32" s="12">
        <v>4</v>
      </c>
      <c r="BV32" s="956">
        <v>10</v>
      </c>
      <c r="BW32" s="347">
        <v>7.3</v>
      </c>
      <c r="BX32" s="957">
        <v>3650</v>
      </c>
      <c r="BY32" s="958">
        <v>0</v>
      </c>
      <c r="BZ32" s="958">
        <v>284</v>
      </c>
      <c r="CA32" s="1034">
        <v>0.83</v>
      </c>
      <c r="CB32" s="1034">
        <v>0.6</v>
      </c>
      <c r="CC32" s="1035">
        <v>32.799999999999997</v>
      </c>
      <c r="CD32" s="1035">
        <v>28</v>
      </c>
      <c r="CE32" s="1035">
        <v>2.88</v>
      </c>
      <c r="CF32" s="1035">
        <v>6.33</v>
      </c>
      <c r="CG32" s="956">
        <v>0</v>
      </c>
      <c r="CH32" s="956">
        <v>0</v>
      </c>
      <c r="CI32" s="956">
        <v>5</v>
      </c>
      <c r="CJ32" s="1036">
        <v>11</v>
      </c>
      <c r="CK32" s="955">
        <v>21</v>
      </c>
      <c r="CL32" s="12">
        <v>3</v>
      </c>
      <c r="CM32" s="956">
        <v>11</v>
      </c>
      <c r="CN32" s="347">
        <v>7.8</v>
      </c>
      <c r="CO32" s="957">
        <v>3900</v>
      </c>
      <c r="CP32" s="958">
        <v>0</v>
      </c>
      <c r="CQ32" s="958">
        <v>272</v>
      </c>
      <c r="CR32" s="1034">
        <v>0.89</v>
      </c>
      <c r="CS32" s="1034">
        <v>0.68</v>
      </c>
      <c r="CT32" s="1035">
        <v>33</v>
      </c>
      <c r="CU32" s="1035">
        <v>28</v>
      </c>
      <c r="CV32" s="1035">
        <v>3.07</v>
      </c>
      <c r="CW32" s="1035">
        <v>6.75</v>
      </c>
      <c r="CX32" s="956">
        <v>0</v>
      </c>
      <c r="CY32" s="956">
        <v>0</v>
      </c>
      <c r="CZ32" s="956">
        <v>5</v>
      </c>
      <c r="DA32" s="1036">
        <v>11</v>
      </c>
      <c r="DB32" s="955">
        <v>21</v>
      </c>
      <c r="DC32" s="12">
        <v>3</v>
      </c>
      <c r="DD32" s="956">
        <v>10</v>
      </c>
      <c r="DE32" s="347">
        <v>7.7</v>
      </c>
      <c r="DF32" s="957">
        <v>3850</v>
      </c>
      <c r="DG32" s="958">
        <v>0</v>
      </c>
      <c r="DH32" s="958">
        <v>256</v>
      </c>
      <c r="DI32" s="1034">
        <v>0.86</v>
      </c>
      <c r="DJ32" s="1034">
        <v>0.67</v>
      </c>
      <c r="DK32" s="1035">
        <v>33</v>
      </c>
      <c r="DL32" s="1035">
        <v>28</v>
      </c>
      <c r="DM32" s="1035">
        <v>3.07</v>
      </c>
      <c r="DN32" s="1035">
        <v>6.75</v>
      </c>
      <c r="DO32" s="956">
        <v>0</v>
      </c>
      <c r="DP32" s="956">
        <v>0</v>
      </c>
      <c r="DQ32" s="956">
        <v>5</v>
      </c>
      <c r="DR32" s="1036">
        <v>11</v>
      </c>
      <c r="DS32" s="955">
        <v>21</v>
      </c>
      <c r="DT32" s="12">
        <v>4</v>
      </c>
      <c r="DU32" s="956">
        <v>14</v>
      </c>
      <c r="DV32" s="347">
        <v>7.5</v>
      </c>
      <c r="DW32" s="957">
        <v>3750</v>
      </c>
      <c r="DX32" s="958">
        <v>0</v>
      </c>
      <c r="DY32" s="958">
        <v>272</v>
      </c>
      <c r="DZ32" s="1034">
        <v>0.91</v>
      </c>
      <c r="EA32" s="1034">
        <v>0.77</v>
      </c>
      <c r="EB32" s="1035">
        <v>33</v>
      </c>
      <c r="EC32" s="1035">
        <v>28</v>
      </c>
      <c r="ED32" s="1035">
        <v>3.07</v>
      </c>
      <c r="EE32" s="1035">
        <v>6.75</v>
      </c>
      <c r="EF32" s="956">
        <v>0</v>
      </c>
      <c r="EG32" s="956">
        <v>0</v>
      </c>
      <c r="EH32" s="956">
        <v>5</v>
      </c>
      <c r="EI32" s="1036">
        <v>11</v>
      </c>
      <c r="EJ32" s="955">
        <v>21</v>
      </c>
      <c r="EK32" s="12">
        <v>3</v>
      </c>
      <c r="EL32" s="961">
        <v>25</v>
      </c>
      <c r="EM32" s="347">
        <v>7.6</v>
      </c>
      <c r="EN32" s="963">
        <v>3800</v>
      </c>
      <c r="EO32" s="964">
        <v>0</v>
      </c>
      <c r="EP32" s="964">
        <v>172</v>
      </c>
      <c r="EQ32" s="1038">
        <v>0.98</v>
      </c>
      <c r="ER32" s="1038">
        <v>0.78</v>
      </c>
      <c r="ES32" s="962">
        <v>32.9</v>
      </c>
      <c r="ET32" s="962">
        <v>27.7</v>
      </c>
      <c r="EU32" s="962">
        <v>3.07</v>
      </c>
      <c r="EV32" s="962">
        <v>6.75</v>
      </c>
      <c r="EW32" s="961">
        <v>0</v>
      </c>
      <c r="EX32" s="961">
        <v>0</v>
      </c>
      <c r="EY32" s="961">
        <v>5</v>
      </c>
      <c r="EZ32" s="1039">
        <v>11</v>
      </c>
      <c r="FA32" s="955">
        <v>20</v>
      </c>
      <c r="FB32" s="12">
        <v>1</v>
      </c>
      <c r="FC32" s="956">
        <v>10</v>
      </c>
      <c r="FD32" s="347">
        <v>6.6</v>
      </c>
      <c r="FE32" s="957">
        <v>3300</v>
      </c>
      <c r="FF32" s="958">
        <v>0</v>
      </c>
      <c r="FG32" s="958">
        <v>240</v>
      </c>
      <c r="FH32" s="1034">
        <v>0.99</v>
      </c>
      <c r="FI32" s="1034">
        <v>0.76</v>
      </c>
      <c r="FJ32" s="1035">
        <v>33.9</v>
      </c>
      <c r="FK32" s="1035">
        <v>27.8</v>
      </c>
      <c r="FL32" s="1035">
        <v>2.68</v>
      </c>
      <c r="FM32" s="1035">
        <v>7.36</v>
      </c>
      <c r="FN32" s="956">
        <v>0</v>
      </c>
      <c r="FO32" s="956">
        <v>0</v>
      </c>
      <c r="FP32" s="956">
        <v>4</v>
      </c>
      <c r="FQ32" s="1036">
        <v>11</v>
      </c>
      <c r="FR32" s="955">
        <v>20</v>
      </c>
      <c r="FS32" s="12">
        <v>2</v>
      </c>
      <c r="FT32" s="956">
        <v>10</v>
      </c>
      <c r="FU32" s="347">
        <v>6.3</v>
      </c>
      <c r="FV32" s="957">
        <v>3150</v>
      </c>
      <c r="FW32" s="958">
        <v>0</v>
      </c>
      <c r="FX32" s="958">
        <v>240</v>
      </c>
      <c r="FY32" s="1034">
        <v>0.95</v>
      </c>
      <c r="FZ32" s="1034">
        <v>0.7</v>
      </c>
      <c r="GA32" s="1035">
        <v>33.799999999999997</v>
      </c>
      <c r="GB32" s="1035">
        <v>28</v>
      </c>
      <c r="GC32" s="1035">
        <v>2.68</v>
      </c>
      <c r="GD32" s="1035">
        <v>7.36</v>
      </c>
      <c r="GE32" s="956">
        <v>0</v>
      </c>
      <c r="GF32" s="956">
        <v>0</v>
      </c>
      <c r="GG32" s="956">
        <v>4</v>
      </c>
      <c r="GH32" s="1036">
        <v>11</v>
      </c>
      <c r="GI32" s="955">
        <v>20</v>
      </c>
      <c r="GJ32" s="12">
        <v>2</v>
      </c>
      <c r="GK32" s="956">
        <v>15</v>
      </c>
      <c r="GL32" s="347">
        <v>6.5</v>
      </c>
      <c r="GM32" s="957">
        <v>3250</v>
      </c>
      <c r="GN32" s="958">
        <v>0</v>
      </c>
      <c r="GO32" s="958">
        <v>240</v>
      </c>
      <c r="GP32" s="1034">
        <v>0.91</v>
      </c>
      <c r="GQ32" s="1034">
        <v>0.66</v>
      </c>
      <c r="GR32" s="1035">
        <v>33.9</v>
      </c>
      <c r="GS32" s="1035">
        <v>27.9</v>
      </c>
      <c r="GT32" s="1035">
        <v>2.68</v>
      </c>
      <c r="GU32" s="1035">
        <v>7.36</v>
      </c>
      <c r="GV32" s="956">
        <v>0</v>
      </c>
      <c r="GW32" s="956">
        <v>0</v>
      </c>
      <c r="GX32" s="956">
        <v>4</v>
      </c>
      <c r="GY32" s="1036">
        <v>11</v>
      </c>
      <c r="GZ32" s="955">
        <v>35</v>
      </c>
      <c r="HA32" s="956">
        <v>137</v>
      </c>
      <c r="HB32" s="1035">
        <v>85.899999999999991</v>
      </c>
      <c r="HC32" s="957">
        <v>42950</v>
      </c>
      <c r="HD32" s="958">
        <v>0</v>
      </c>
      <c r="HE32" s="1037">
        <v>2932</v>
      </c>
    </row>
    <row r="33" spans="1:213">
      <c r="A33" s="93">
        <v>45522</v>
      </c>
      <c r="B33" s="317">
        <v>35</v>
      </c>
      <c r="C33" s="318">
        <v>25</v>
      </c>
      <c r="D33" s="955">
        <v>22</v>
      </c>
      <c r="E33" s="12">
        <v>4</v>
      </c>
      <c r="F33" s="956">
        <v>12</v>
      </c>
      <c r="G33" s="347">
        <v>7.4</v>
      </c>
      <c r="H33" s="957">
        <v>3700</v>
      </c>
      <c r="I33" s="958">
        <v>0</v>
      </c>
      <c r="J33" s="958">
        <v>292</v>
      </c>
      <c r="K33" s="1034">
        <v>0.85</v>
      </c>
      <c r="L33" s="1034">
        <v>0.67</v>
      </c>
      <c r="M33" s="1035">
        <v>33.700000000000003</v>
      </c>
      <c r="N33" s="1035">
        <v>27.9</v>
      </c>
      <c r="O33" s="1035">
        <v>3.41</v>
      </c>
      <c r="P33" s="1035">
        <v>6.81</v>
      </c>
      <c r="Q33" s="956">
        <v>0</v>
      </c>
      <c r="R33" s="956">
        <v>0</v>
      </c>
      <c r="S33" s="956">
        <v>6</v>
      </c>
      <c r="T33" s="1036">
        <v>12</v>
      </c>
      <c r="U33" s="955">
        <v>22</v>
      </c>
      <c r="V33" s="12">
        <v>1</v>
      </c>
      <c r="W33" s="956">
        <v>11</v>
      </c>
      <c r="X33" s="347">
        <v>7.3</v>
      </c>
      <c r="Y33" s="957">
        <v>3650</v>
      </c>
      <c r="Z33" s="958">
        <v>0</v>
      </c>
      <c r="AA33" s="958">
        <v>316</v>
      </c>
      <c r="AB33" s="1034">
        <v>0.95</v>
      </c>
      <c r="AC33" s="1034">
        <v>0.69</v>
      </c>
      <c r="AD33" s="1035">
        <v>33.700000000000003</v>
      </c>
      <c r="AE33" s="1035">
        <v>28.1</v>
      </c>
      <c r="AF33" s="1035">
        <v>3.41</v>
      </c>
      <c r="AG33" s="1035">
        <v>6.81</v>
      </c>
      <c r="AH33" s="956">
        <v>0</v>
      </c>
      <c r="AI33" s="956">
        <v>0</v>
      </c>
      <c r="AJ33" s="956">
        <v>6</v>
      </c>
      <c r="AK33" s="1036">
        <v>12</v>
      </c>
      <c r="AL33" s="955">
        <v>22</v>
      </c>
      <c r="AM33" s="12">
        <v>3</v>
      </c>
      <c r="AN33" s="956">
        <v>12</v>
      </c>
      <c r="AO33" s="347">
        <v>7.9</v>
      </c>
      <c r="AP33" s="957">
        <v>3950</v>
      </c>
      <c r="AQ33" s="958">
        <v>0</v>
      </c>
      <c r="AR33" s="958">
        <v>300</v>
      </c>
      <c r="AS33" s="1034">
        <v>0.9</v>
      </c>
      <c r="AT33" s="1034">
        <v>0.62</v>
      </c>
      <c r="AU33" s="1035">
        <v>33.6</v>
      </c>
      <c r="AV33" s="1035">
        <v>27.9</v>
      </c>
      <c r="AW33" s="1035">
        <v>3.41</v>
      </c>
      <c r="AX33" s="1035">
        <v>6.81</v>
      </c>
      <c r="AY33" s="956">
        <v>0</v>
      </c>
      <c r="AZ33" s="956">
        <v>0</v>
      </c>
      <c r="BA33" s="956">
        <v>6</v>
      </c>
      <c r="BB33" s="1036">
        <v>12</v>
      </c>
      <c r="BC33" s="955">
        <v>22</v>
      </c>
      <c r="BD33" s="12">
        <v>5</v>
      </c>
      <c r="BE33" s="956">
        <v>8</v>
      </c>
      <c r="BF33" s="347">
        <v>7.5</v>
      </c>
      <c r="BG33" s="957">
        <v>3750</v>
      </c>
      <c r="BH33" s="958">
        <v>0</v>
      </c>
      <c r="BI33" s="958">
        <v>100</v>
      </c>
      <c r="BJ33" s="1034">
        <v>0.97</v>
      </c>
      <c r="BK33" s="1034">
        <v>0.72</v>
      </c>
      <c r="BL33" s="1035">
        <v>33.5</v>
      </c>
      <c r="BM33" s="1035">
        <v>28</v>
      </c>
      <c r="BN33" s="1035">
        <v>3.41</v>
      </c>
      <c r="BO33" s="1035">
        <v>6.81</v>
      </c>
      <c r="BP33" s="956">
        <v>0</v>
      </c>
      <c r="BQ33" s="956">
        <v>0</v>
      </c>
      <c r="BR33" s="956">
        <v>6</v>
      </c>
      <c r="BS33" s="1036">
        <v>12</v>
      </c>
      <c r="BT33" s="955">
        <v>23</v>
      </c>
      <c r="BU33" s="12">
        <v>3</v>
      </c>
      <c r="BV33" s="956">
        <v>9</v>
      </c>
      <c r="BW33" s="347">
        <v>7.7</v>
      </c>
      <c r="BX33" s="957">
        <v>3850</v>
      </c>
      <c r="BY33" s="958">
        <v>0</v>
      </c>
      <c r="BZ33" s="958">
        <v>308</v>
      </c>
      <c r="CA33" s="1034">
        <v>0.83</v>
      </c>
      <c r="CB33" s="1034">
        <v>0.56999999999999995</v>
      </c>
      <c r="CC33" s="1035">
        <v>33.5</v>
      </c>
      <c r="CD33" s="1035">
        <v>27.9</v>
      </c>
      <c r="CE33" s="1035">
        <v>3.21</v>
      </c>
      <c r="CF33" s="1035">
        <v>3.41</v>
      </c>
      <c r="CG33" s="956">
        <v>0</v>
      </c>
      <c r="CH33" s="956">
        <v>0</v>
      </c>
      <c r="CI33" s="956">
        <v>6</v>
      </c>
      <c r="CJ33" s="1036">
        <v>12</v>
      </c>
      <c r="CK33" s="955">
        <v>22</v>
      </c>
      <c r="CL33" s="12">
        <v>3</v>
      </c>
      <c r="CM33" s="956">
        <v>11</v>
      </c>
      <c r="CN33" s="347">
        <v>8.1999999999999993</v>
      </c>
      <c r="CO33" s="957">
        <v>4100</v>
      </c>
      <c r="CP33" s="958">
        <v>0</v>
      </c>
      <c r="CQ33" s="958">
        <v>272</v>
      </c>
      <c r="CR33" s="1034">
        <v>0.89</v>
      </c>
      <c r="CS33" s="1034">
        <v>0.65</v>
      </c>
      <c r="CT33" s="1035">
        <v>33.299999999999997</v>
      </c>
      <c r="CU33" s="1035">
        <v>27.6</v>
      </c>
      <c r="CV33" s="1035">
        <v>3.41</v>
      </c>
      <c r="CW33" s="1035">
        <v>6.81</v>
      </c>
      <c r="CX33" s="956">
        <v>0</v>
      </c>
      <c r="CY33" s="956">
        <v>0</v>
      </c>
      <c r="CZ33" s="956">
        <v>6</v>
      </c>
      <c r="DA33" s="1036">
        <v>12</v>
      </c>
      <c r="DB33" s="955">
        <v>22</v>
      </c>
      <c r="DC33" s="12">
        <v>2</v>
      </c>
      <c r="DD33" s="956">
        <v>8</v>
      </c>
      <c r="DE33" s="347">
        <v>8.4</v>
      </c>
      <c r="DF33" s="957">
        <v>4200</v>
      </c>
      <c r="DG33" s="958">
        <v>0</v>
      </c>
      <c r="DH33" s="958">
        <v>284</v>
      </c>
      <c r="DI33" s="1034">
        <v>0.86</v>
      </c>
      <c r="DJ33" s="1034">
        <v>0.64</v>
      </c>
      <c r="DK33" s="1035">
        <v>33.4</v>
      </c>
      <c r="DL33" s="1035">
        <v>27.9</v>
      </c>
      <c r="DM33" s="1035">
        <v>3.41</v>
      </c>
      <c r="DN33" s="1035">
        <v>6.81</v>
      </c>
      <c r="DO33" s="956">
        <v>0</v>
      </c>
      <c r="DP33" s="956">
        <v>0</v>
      </c>
      <c r="DQ33" s="956">
        <v>6</v>
      </c>
      <c r="DR33" s="1036">
        <v>12</v>
      </c>
      <c r="DS33" s="955">
        <v>22</v>
      </c>
      <c r="DT33" s="12">
        <v>4</v>
      </c>
      <c r="DU33" s="956">
        <v>19</v>
      </c>
      <c r="DV33" s="347">
        <v>7.8</v>
      </c>
      <c r="DW33" s="957">
        <v>3900</v>
      </c>
      <c r="DX33" s="958">
        <v>0</v>
      </c>
      <c r="DY33" s="958">
        <v>272</v>
      </c>
      <c r="DZ33" s="1034">
        <v>0.91</v>
      </c>
      <c r="EA33" s="1034">
        <v>0.72</v>
      </c>
      <c r="EB33" s="1035">
        <v>33.5</v>
      </c>
      <c r="EC33" s="1035">
        <v>27.7</v>
      </c>
      <c r="ED33" s="1035">
        <v>3.41</v>
      </c>
      <c r="EE33" s="1035">
        <v>6.81</v>
      </c>
      <c r="EF33" s="956">
        <v>0</v>
      </c>
      <c r="EG33" s="956">
        <v>0</v>
      </c>
      <c r="EH33" s="956">
        <v>6</v>
      </c>
      <c r="EI33" s="1036">
        <v>12</v>
      </c>
      <c r="EJ33" s="955">
        <v>22</v>
      </c>
      <c r="EK33" s="12">
        <v>5</v>
      </c>
      <c r="EL33" s="961">
        <v>23</v>
      </c>
      <c r="EM33" s="347">
        <v>8.1</v>
      </c>
      <c r="EN33" s="963">
        <v>4050</v>
      </c>
      <c r="EO33" s="964">
        <v>0</v>
      </c>
      <c r="EP33" s="964">
        <v>192</v>
      </c>
      <c r="EQ33" s="1038">
        <v>0.98</v>
      </c>
      <c r="ER33" s="1038">
        <v>0.73</v>
      </c>
      <c r="ES33" s="962">
        <v>33.5</v>
      </c>
      <c r="ET33" s="962">
        <v>27.7</v>
      </c>
      <c r="EU33" s="962">
        <v>3.41</v>
      </c>
      <c r="EV33" s="962">
        <v>6.81</v>
      </c>
      <c r="EW33" s="961">
        <v>0</v>
      </c>
      <c r="EX33" s="961">
        <v>0</v>
      </c>
      <c r="EY33" s="961">
        <v>6</v>
      </c>
      <c r="EZ33" s="1039">
        <v>12</v>
      </c>
      <c r="FA33" s="955">
        <v>21</v>
      </c>
      <c r="FB33" s="12">
        <v>2</v>
      </c>
      <c r="FC33" s="956">
        <v>13</v>
      </c>
      <c r="FD33" s="347">
        <v>6.9</v>
      </c>
      <c r="FE33" s="957">
        <v>3450</v>
      </c>
      <c r="FF33" s="958">
        <v>0</v>
      </c>
      <c r="FG33" s="958">
        <v>280</v>
      </c>
      <c r="FH33" s="1034">
        <v>0.97</v>
      </c>
      <c r="FI33" s="1034">
        <v>0.75</v>
      </c>
      <c r="FJ33" s="1035">
        <v>33.799999999999997</v>
      </c>
      <c r="FK33" s="1035">
        <v>28</v>
      </c>
      <c r="FL33" s="1035">
        <v>3.07</v>
      </c>
      <c r="FM33" s="1035">
        <v>6.75</v>
      </c>
      <c r="FN33" s="956">
        <v>0</v>
      </c>
      <c r="FO33" s="956">
        <v>0</v>
      </c>
      <c r="FP33" s="956">
        <v>5</v>
      </c>
      <c r="FQ33" s="1036">
        <v>11</v>
      </c>
      <c r="FR33" s="955">
        <v>21</v>
      </c>
      <c r="FS33" s="12">
        <v>3</v>
      </c>
      <c r="FT33" s="956">
        <v>16</v>
      </c>
      <c r="FU33" s="347">
        <v>6.4</v>
      </c>
      <c r="FV33" s="957">
        <v>3200</v>
      </c>
      <c r="FW33" s="958">
        <v>0</v>
      </c>
      <c r="FX33" s="958">
        <v>280</v>
      </c>
      <c r="FY33" s="1034">
        <v>0.95</v>
      </c>
      <c r="FZ33" s="1034">
        <v>0.7</v>
      </c>
      <c r="GA33" s="1035">
        <v>33.799999999999997</v>
      </c>
      <c r="GB33" s="1035">
        <v>28</v>
      </c>
      <c r="GC33" s="1035">
        <v>3.07</v>
      </c>
      <c r="GD33" s="1035">
        <v>6.75</v>
      </c>
      <c r="GE33" s="956">
        <v>0</v>
      </c>
      <c r="GF33" s="956">
        <v>0</v>
      </c>
      <c r="GG33" s="956">
        <v>5</v>
      </c>
      <c r="GH33" s="1036">
        <v>11</v>
      </c>
      <c r="GI33" s="955">
        <v>21</v>
      </c>
      <c r="GJ33" s="12">
        <v>3</v>
      </c>
      <c r="GK33" s="956">
        <v>44</v>
      </c>
      <c r="GL33" s="347">
        <v>6.7</v>
      </c>
      <c r="GM33" s="957">
        <v>3350</v>
      </c>
      <c r="GN33" s="958">
        <v>0</v>
      </c>
      <c r="GO33" s="958">
        <v>340</v>
      </c>
      <c r="GP33" s="1034">
        <v>0.91</v>
      </c>
      <c r="GQ33" s="1034">
        <v>0.65</v>
      </c>
      <c r="GR33" s="1035">
        <v>34</v>
      </c>
      <c r="GS33" s="1035">
        <v>27.9</v>
      </c>
      <c r="GT33" s="1035">
        <v>3.07</v>
      </c>
      <c r="GU33" s="1035">
        <v>6.75</v>
      </c>
      <c r="GV33" s="956">
        <v>0</v>
      </c>
      <c r="GW33" s="956">
        <v>0</v>
      </c>
      <c r="GX33" s="956">
        <v>5</v>
      </c>
      <c r="GY33" s="1036">
        <v>11</v>
      </c>
      <c r="GZ33" s="955">
        <v>38</v>
      </c>
      <c r="HA33" s="956">
        <v>186</v>
      </c>
      <c r="HB33" s="1035">
        <v>90.300000000000011</v>
      </c>
      <c r="HC33" s="957">
        <v>45150</v>
      </c>
      <c r="HD33" s="958">
        <v>0</v>
      </c>
      <c r="HE33" s="1037">
        <v>3236</v>
      </c>
    </row>
    <row r="34" spans="1:213">
      <c r="A34" s="93">
        <v>45523</v>
      </c>
      <c r="B34" s="317">
        <v>32</v>
      </c>
      <c r="C34" s="318">
        <v>26</v>
      </c>
      <c r="D34" s="955">
        <v>23</v>
      </c>
      <c r="E34" s="12">
        <v>3</v>
      </c>
      <c r="F34" s="956">
        <v>12</v>
      </c>
      <c r="G34" s="347">
        <v>7.5</v>
      </c>
      <c r="H34" s="957">
        <v>3750</v>
      </c>
      <c r="I34" s="958">
        <v>0</v>
      </c>
      <c r="J34" s="958">
        <v>308</v>
      </c>
      <c r="K34" s="1034">
        <v>0.86</v>
      </c>
      <c r="L34" s="1034">
        <v>0.75</v>
      </c>
      <c r="M34" s="1035">
        <v>33.1</v>
      </c>
      <c r="N34" s="1035">
        <v>27.9</v>
      </c>
      <c r="O34" s="1035">
        <v>3.69</v>
      </c>
      <c r="P34" s="1035">
        <v>6.32</v>
      </c>
      <c r="Q34" s="956">
        <v>0</v>
      </c>
      <c r="R34" s="956">
        <v>0</v>
      </c>
      <c r="S34" s="956">
        <v>7</v>
      </c>
      <c r="T34" s="1036">
        <v>12</v>
      </c>
      <c r="U34" s="955">
        <v>23</v>
      </c>
      <c r="V34" s="12">
        <v>4</v>
      </c>
      <c r="W34" s="956">
        <v>16</v>
      </c>
      <c r="X34" s="347">
        <v>7.4</v>
      </c>
      <c r="Y34" s="957">
        <v>3700</v>
      </c>
      <c r="Z34" s="958">
        <v>0</v>
      </c>
      <c r="AA34" s="958">
        <v>328</v>
      </c>
      <c r="AB34" s="1034">
        <v>0.96</v>
      </c>
      <c r="AC34" s="1034">
        <v>0.8</v>
      </c>
      <c r="AD34" s="1035">
        <v>33.299999999999997</v>
      </c>
      <c r="AE34" s="1035">
        <v>27.9</v>
      </c>
      <c r="AF34" s="1035">
        <v>3.69</v>
      </c>
      <c r="AG34" s="1035">
        <v>6.32</v>
      </c>
      <c r="AH34" s="956">
        <v>0</v>
      </c>
      <c r="AI34" s="956">
        <v>0</v>
      </c>
      <c r="AJ34" s="956">
        <v>7</v>
      </c>
      <c r="AK34" s="1036">
        <v>12</v>
      </c>
      <c r="AL34" s="955">
        <v>23</v>
      </c>
      <c r="AM34" s="12">
        <v>5</v>
      </c>
      <c r="AN34" s="956">
        <v>13</v>
      </c>
      <c r="AO34" s="347">
        <v>8</v>
      </c>
      <c r="AP34" s="957">
        <v>4000</v>
      </c>
      <c r="AQ34" s="958">
        <v>0</v>
      </c>
      <c r="AR34" s="958">
        <v>304</v>
      </c>
      <c r="AS34" s="1034">
        <v>0.9</v>
      </c>
      <c r="AT34" s="1034">
        <v>0.74</v>
      </c>
      <c r="AU34" s="1035">
        <v>33.299999999999997</v>
      </c>
      <c r="AV34" s="1035">
        <v>28.1</v>
      </c>
      <c r="AW34" s="1035">
        <v>3.69</v>
      </c>
      <c r="AX34" s="1035">
        <v>6.32</v>
      </c>
      <c r="AY34" s="956">
        <v>0</v>
      </c>
      <c r="AZ34" s="956">
        <v>0</v>
      </c>
      <c r="BA34" s="956">
        <v>7</v>
      </c>
      <c r="BB34" s="1036">
        <v>12</v>
      </c>
      <c r="BC34" s="955">
        <v>23</v>
      </c>
      <c r="BD34" s="12">
        <v>3</v>
      </c>
      <c r="BE34" s="956">
        <v>10</v>
      </c>
      <c r="BF34" s="347">
        <v>7.5</v>
      </c>
      <c r="BG34" s="957">
        <v>3750</v>
      </c>
      <c r="BH34" s="958">
        <v>0</v>
      </c>
      <c r="BI34" s="958">
        <v>120</v>
      </c>
      <c r="BJ34" s="1034">
        <v>0.97</v>
      </c>
      <c r="BK34" s="1034">
        <v>0.83</v>
      </c>
      <c r="BL34" s="1035">
        <v>33.299999999999997</v>
      </c>
      <c r="BM34" s="1035">
        <v>27.9</v>
      </c>
      <c r="BN34" s="1035">
        <v>3.69</v>
      </c>
      <c r="BO34" s="1035">
        <v>6.32</v>
      </c>
      <c r="BP34" s="956">
        <v>0</v>
      </c>
      <c r="BQ34" s="956">
        <v>0</v>
      </c>
      <c r="BR34" s="956">
        <v>7</v>
      </c>
      <c r="BS34" s="1036">
        <v>12</v>
      </c>
      <c r="BT34" s="955">
        <v>24</v>
      </c>
      <c r="BU34" s="12">
        <v>4</v>
      </c>
      <c r="BV34" s="956">
        <v>11</v>
      </c>
      <c r="BW34" s="347">
        <v>7.7</v>
      </c>
      <c r="BX34" s="957">
        <v>3850</v>
      </c>
      <c r="BY34" s="958">
        <v>0</v>
      </c>
      <c r="BZ34" s="958">
        <v>316</v>
      </c>
      <c r="CA34" s="1034">
        <v>0.84</v>
      </c>
      <c r="CB34" s="1034">
        <v>0.69</v>
      </c>
      <c r="CC34" s="1035">
        <v>32.9</v>
      </c>
      <c r="CD34" s="1035">
        <v>27.8</v>
      </c>
      <c r="CE34" s="1035">
        <v>3.48</v>
      </c>
      <c r="CF34" s="1035">
        <v>5.96</v>
      </c>
      <c r="CG34" s="956">
        <v>0</v>
      </c>
      <c r="CH34" s="956">
        <v>0</v>
      </c>
      <c r="CI34" s="956">
        <v>7</v>
      </c>
      <c r="CJ34" s="1036">
        <v>12</v>
      </c>
      <c r="CK34" s="955">
        <v>23</v>
      </c>
      <c r="CL34" s="12">
        <v>2</v>
      </c>
      <c r="CM34" s="956">
        <v>8</v>
      </c>
      <c r="CN34" s="347">
        <v>8</v>
      </c>
      <c r="CO34" s="957">
        <v>4000</v>
      </c>
      <c r="CP34" s="958">
        <v>0</v>
      </c>
      <c r="CQ34" s="958">
        <v>292</v>
      </c>
      <c r="CR34" s="1034">
        <v>0.89</v>
      </c>
      <c r="CS34" s="1034">
        <v>0.75</v>
      </c>
      <c r="CT34" s="1035">
        <v>33</v>
      </c>
      <c r="CU34" s="1035">
        <v>27.8</v>
      </c>
      <c r="CV34" s="1035">
        <v>3.69</v>
      </c>
      <c r="CW34" s="1035">
        <v>6.32</v>
      </c>
      <c r="CX34" s="956">
        <v>0</v>
      </c>
      <c r="CY34" s="956">
        <v>0</v>
      </c>
      <c r="CZ34" s="956">
        <v>7</v>
      </c>
      <c r="DA34" s="1036">
        <v>12</v>
      </c>
      <c r="DB34" s="955">
        <v>23</v>
      </c>
      <c r="DC34" s="12">
        <v>1</v>
      </c>
      <c r="DD34" s="956">
        <v>7</v>
      </c>
      <c r="DE34" s="347">
        <v>8.4</v>
      </c>
      <c r="DF34" s="957">
        <v>4200</v>
      </c>
      <c r="DG34" s="958">
        <v>0</v>
      </c>
      <c r="DH34" s="958">
        <v>288</v>
      </c>
      <c r="DI34" s="1034">
        <v>0.86</v>
      </c>
      <c r="DJ34" s="1034">
        <v>0.74</v>
      </c>
      <c r="DK34" s="1035">
        <v>33.1</v>
      </c>
      <c r="DL34" s="1035">
        <v>27.9</v>
      </c>
      <c r="DM34" s="1035">
        <v>3.69</v>
      </c>
      <c r="DN34" s="1035">
        <v>6.32</v>
      </c>
      <c r="DO34" s="956">
        <v>0</v>
      </c>
      <c r="DP34" s="956">
        <v>0</v>
      </c>
      <c r="DQ34" s="956">
        <v>7</v>
      </c>
      <c r="DR34" s="1036">
        <v>12</v>
      </c>
      <c r="DS34" s="955">
        <v>23</v>
      </c>
      <c r="DT34" s="12">
        <v>3</v>
      </c>
      <c r="DU34" s="956">
        <v>13</v>
      </c>
      <c r="DV34" s="347">
        <v>7.9</v>
      </c>
      <c r="DW34" s="957">
        <v>3950</v>
      </c>
      <c r="DX34" s="958">
        <v>0</v>
      </c>
      <c r="DY34" s="958">
        <v>292</v>
      </c>
      <c r="DZ34" s="1034">
        <v>0.91</v>
      </c>
      <c r="EA34" s="1034">
        <v>0.81</v>
      </c>
      <c r="EB34" s="1035">
        <v>33.200000000000003</v>
      </c>
      <c r="EC34" s="1035">
        <v>27.9</v>
      </c>
      <c r="ED34" s="1035">
        <v>3.69</v>
      </c>
      <c r="EE34" s="1035">
        <v>6.32</v>
      </c>
      <c r="EF34" s="956">
        <v>0</v>
      </c>
      <c r="EG34" s="956">
        <v>0</v>
      </c>
      <c r="EH34" s="956">
        <v>7</v>
      </c>
      <c r="EI34" s="1036">
        <v>12</v>
      </c>
      <c r="EJ34" s="955">
        <v>23</v>
      </c>
      <c r="EK34" s="12">
        <v>6</v>
      </c>
      <c r="EL34" s="961">
        <v>19</v>
      </c>
      <c r="EM34" s="347">
        <v>8</v>
      </c>
      <c r="EN34" s="963">
        <v>4000</v>
      </c>
      <c r="EO34" s="964">
        <v>0</v>
      </c>
      <c r="EP34" s="964">
        <v>196</v>
      </c>
      <c r="EQ34" s="1038">
        <v>0.99</v>
      </c>
      <c r="ER34" s="1038">
        <v>0.84</v>
      </c>
      <c r="ES34" s="962">
        <v>33</v>
      </c>
      <c r="ET34" s="962">
        <v>27.7</v>
      </c>
      <c r="EU34" s="962">
        <v>3.69</v>
      </c>
      <c r="EV34" s="962">
        <v>6.32</v>
      </c>
      <c r="EW34" s="961">
        <v>0</v>
      </c>
      <c r="EX34" s="961">
        <v>0</v>
      </c>
      <c r="EY34" s="961">
        <v>7</v>
      </c>
      <c r="EZ34" s="1039">
        <v>12</v>
      </c>
      <c r="FA34" s="955">
        <v>22</v>
      </c>
      <c r="FB34" s="12">
        <v>4</v>
      </c>
      <c r="FC34" s="956">
        <v>16</v>
      </c>
      <c r="FD34" s="347">
        <v>7</v>
      </c>
      <c r="FE34" s="957">
        <v>3500</v>
      </c>
      <c r="FF34" s="958">
        <v>0</v>
      </c>
      <c r="FG34" s="958">
        <v>280</v>
      </c>
      <c r="FH34" s="1034">
        <v>1</v>
      </c>
      <c r="FI34" s="1034">
        <v>0.84</v>
      </c>
      <c r="FJ34" s="1035">
        <v>33.700000000000003</v>
      </c>
      <c r="FK34" s="1035">
        <v>28.1</v>
      </c>
      <c r="FL34" s="1035">
        <v>3.41</v>
      </c>
      <c r="FM34" s="1035">
        <v>6.81</v>
      </c>
      <c r="FN34" s="956">
        <v>0</v>
      </c>
      <c r="FO34" s="956">
        <v>0</v>
      </c>
      <c r="FP34" s="956">
        <v>6</v>
      </c>
      <c r="FQ34" s="1036">
        <v>12</v>
      </c>
      <c r="FR34" s="955">
        <v>22</v>
      </c>
      <c r="FS34" s="12">
        <v>3</v>
      </c>
      <c r="FT34" s="956">
        <v>10</v>
      </c>
      <c r="FU34" s="347">
        <v>6.5</v>
      </c>
      <c r="FV34" s="957">
        <v>3250</v>
      </c>
      <c r="FW34" s="958">
        <v>0</v>
      </c>
      <c r="FX34" s="958">
        <v>280</v>
      </c>
      <c r="FY34" s="1034">
        <v>0.96</v>
      </c>
      <c r="FZ34" s="1034">
        <v>0.78</v>
      </c>
      <c r="GA34" s="1035">
        <v>33.799999999999997</v>
      </c>
      <c r="GB34" s="1035">
        <v>28.3</v>
      </c>
      <c r="GC34" s="1035">
        <v>3.41</v>
      </c>
      <c r="GD34" s="1035">
        <v>6.81</v>
      </c>
      <c r="GE34" s="956">
        <v>0</v>
      </c>
      <c r="GF34" s="956">
        <v>0</v>
      </c>
      <c r="GG34" s="956">
        <v>6</v>
      </c>
      <c r="GH34" s="1036">
        <v>12</v>
      </c>
      <c r="GI34" s="955">
        <v>22</v>
      </c>
      <c r="GJ34" s="12">
        <v>4</v>
      </c>
      <c r="GK34" s="956">
        <v>55</v>
      </c>
      <c r="GL34" s="347">
        <v>7.1</v>
      </c>
      <c r="GM34" s="957">
        <v>3550</v>
      </c>
      <c r="GN34" s="958">
        <v>0</v>
      </c>
      <c r="GO34" s="958">
        <v>272</v>
      </c>
      <c r="GP34" s="1034">
        <v>0.91</v>
      </c>
      <c r="GQ34" s="1034">
        <v>0.75</v>
      </c>
      <c r="GR34" s="1035">
        <v>33.799999999999997</v>
      </c>
      <c r="GS34" s="1035">
        <v>28.2</v>
      </c>
      <c r="GT34" s="1035">
        <v>3.41</v>
      </c>
      <c r="GU34" s="1035">
        <v>6.81</v>
      </c>
      <c r="GV34" s="956">
        <v>0</v>
      </c>
      <c r="GW34" s="956">
        <v>0</v>
      </c>
      <c r="GX34" s="956">
        <v>6</v>
      </c>
      <c r="GY34" s="1036">
        <v>12</v>
      </c>
      <c r="GZ34" s="955">
        <v>42</v>
      </c>
      <c r="HA34" s="956">
        <v>190</v>
      </c>
      <c r="HB34" s="1035">
        <v>91</v>
      </c>
      <c r="HC34" s="957">
        <v>45500</v>
      </c>
      <c r="HD34" s="958">
        <v>0</v>
      </c>
      <c r="HE34" s="1037">
        <v>3276</v>
      </c>
    </row>
    <row r="35" spans="1:213">
      <c r="A35" s="93">
        <v>45524</v>
      </c>
      <c r="B35" s="317">
        <v>32</v>
      </c>
      <c r="C35" s="318">
        <v>24</v>
      </c>
      <c r="D35" s="955">
        <v>24</v>
      </c>
      <c r="E35" s="12">
        <v>3</v>
      </c>
      <c r="F35" s="956">
        <v>11</v>
      </c>
      <c r="G35" s="347">
        <v>8</v>
      </c>
      <c r="H35" s="957">
        <v>4000</v>
      </c>
      <c r="I35" s="958">
        <v>0</v>
      </c>
      <c r="J35" s="958">
        <v>268</v>
      </c>
      <c r="K35" s="1034">
        <v>0.85</v>
      </c>
      <c r="L35" s="1034">
        <v>0.75</v>
      </c>
      <c r="M35" s="1035">
        <v>32.4</v>
      </c>
      <c r="N35" s="1035">
        <v>27.1</v>
      </c>
      <c r="O35" s="1035">
        <v>2.94</v>
      </c>
      <c r="P35" s="1035">
        <v>5.88</v>
      </c>
      <c r="Q35" s="956">
        <v>0</v>
      </c>
      <c r="R35" s="956">
        <v>0</v>
      </c>
      <c r="S35" s="956">
        <v>6</v>
      </c>
      <c r="T35" s="1036">
        <v>12</v>
      </c>
      <c r="U35" s="955">
        <v>24</v>
      </c>
      <c r="V35" s="12">
        <v>3</v>
      </c>
      <c r="W35" s="956">
        <v>12</v>
      </c>
      <c r="X35" s="347">
        <v>7.7</v>
      </c>
      <c r="Y35" s="957">
        <v>3850</v>
      </c>
      <c r="Z35" s="958">
        <v>0</v>
      </c>
      <c r="AA35" s="958">
        <v>284</v>
      </c>
      <c r="AB35" s="1034">
        <v>0.96</v>
      </c>
      <c r="AC35" s="1034">
        <v>0.79</v>
      </c>
      <c r="AD35" s="1035">
        <v>32.6</v>
      </c>
      <c r="AE35" s="1035">
        <v>27.2</v>
      </c>
      <c r="AF35" s="1035">
        <v>2.94</v>
      </c>
      <c r="AG35" s="1035">
        <v>5.88</v>
      </c>
      <c r="AH35" s="956">
        <v>0</v>
      </c>
      <c r="AI35" s="956">
        <v>0</v>
      </c>
      <c r="AJ35" s="956">
        <v>6</v>
      </c>
      <c r="AK35" s="1036">
        <v>12</v>
      </c>
      <c r="AL35" s="955">
        <v>24</v>
      </c>
      <c r="AM35" s="12">
        <v>7</v>
      </c>
      <c r="AN35" s="956">
        <v>9</v>
      </c>
      <c r="AO35" s="347">
        <v>8.3000000000000007</v>
      </c>
      <c r="AP35" s="957">
        <v>4150</v>
      </c>
      <c r="AQ35" s="958">
        <v>0</v>
      </c>
      <c r="AR35" s="958">
        <v>272</v>
      </c>
      <c r="AS35" s="1034">
        <v>0.9</v>
      </c>
      <c r="AT35" s="1034">
        <v>0.73</v>
      </c>
      <c r="AU35" s="1035">
        <v>32.4</v>
      </c>
      <c r="AV35" s="1035">
        <v>27.2</v>
      </c>
      <c r="AW35" s="1035">
        <v>2.94</v>
      </c>
      <c r="AX35" s="1035">
        <v>5.88</v>
      </c>
      <c r="AY35" s="956">
        <v>0</v>
      </c>
      <c r="AZ35" s="956">
        <v>0</v>
      </c>
      <c r="BA35" s="956">
        <v>6</v>
      </c>
      <c r="BB35" s="1036">
        <v>12</v>
      </c>
      <c r="BC35" s="955">
        <v>24</v>
      </c>
      <c r="BD35" s="12">
        <v>7</v>
      </c>
      <c r="BE35" s="956">
        <v>12</v>
      </c>
      <c r="BF35" s="347">
        <v>7.5</v>
      </c>
      <c r="BG35" s="957">
        <v>3750</v>
      </c>
      <c r="BH35" s="958">
        <v>0</v>
      </c>
      <c r="BI35" s="958">
        <v>88</v>
      </c>
      <c r="BJ35" s="1034">
        <v>0.97</v>
      </c>
      <c r="BK35" s="1034">
        <v>8.25</v>
      </c>
      <c r="BL35" s="1035">
        <v>32.43</v>
      </c>
      <c r="BM35" s="1035">
        <v>27</v>
      </c>
      <c r="BN35" s="1035">
        <v>2.94</v>
      </c>
      <c r="BO35" s="1035">
        <v>5.88</v>
      </c>
      <c r="BP35" s="956">
        <v>0</v>
      </c>
      <c r="BQ35" s="956">
        <v>0</v>
      </c>
      <c r="BR35" s="956">
        <v>6</v>
      </c>
      <c r="BS35" s="1036">
        <v>12</v>
      </c>
      <c r="BT35" s="955">
        <v>25</v>
      </c>
      <c r="BU35" s="12">
        <v>5</v>
      </c>
      <c r="BV35" s="956">
        <v>10</v>
      </c>
      <c r="BW35" s="347">
        <v>8</v>
      </c>
      <c r="BX35" s="957">
        <v>4000</v>
      </c>
      <c r="BY35" s="958">
        <v>0</v>
      </c>
      <c r="BZ35" s="958">
        <v>280</v>
      </c>
      <c r="CA35" s="1034">
        <v>0.84</v>
      </c>
      <c r="CB35" s="1034">
        <v>0.66</v>
      </c>
      <c r="CC35" s="1035">
        <v>32.299999999999997</v>
      </c>
      <c r="CD35" s="1035">
        <v>27.2</v>
      </c>
      <c r="CE35" s="1035">
        <v>2.78</v>
      </c>
      <c r="CF35" s="1035">
        <v>5.55</v>
      </c>
      <c r="CG35" s="956">
        <v>0</v>
      </c>
      <c r="CH35" s="956">
        <v>0</v>
      </c>
      <c r="CI35" s="956">
        <v>6</v>
      </c>
      <c r="CJ35" s="1036">
        <v>12</v>
      </c>
      <c r="CK35" s="955">
        <v>24</v>
      </c>
      <c r="CL35" s="12">
        <v>2</v>
      </c>
      <c r="CM35" s="956">
        <v>9</v>
      </c>
      <c r="CN35" s="347">
        <v>8.3000000000000007</v>
      </c>
      <c r="CO35" s="957">
        <v>4150</v>
      </c>
      <c r="CP35" s="958">
        <v>0</v>
      </c>
      <c r="CQ35" s="958">
        <v>260</v>
      </c>
      <c r="CR35" s="1034">
        <v>0.89</v>
      </c>
      <c r="CS35" s="1034">
        <v>0.74</v>
      </c>
      <c r="CT35" s="1035">
        <v>32.299999999999997</v>
      </c>
      <c r="CU35" s="1035">
        <v>27.2</v>
      </c>
      <c r="CV35" s="1035">
        <v>2.94</v>
      </c>
      <c r="CW35" s="1035">
        <v>5.88</v>
      </c>
      <c r="CX35" s="956">
        <v>0</v>
      </c>
      <c r="CY35" s="956">
        <v>0</v>
      </c>
      <c r="CZ35" s="956">
        <v>6</v>
      </c>
      <c r="DA35" s="1036">
        <v>12</v>
      </c>
      <c r="DB35" s="955">
        <v>24</v>
      </c>
      <c r="DC35" s="12">
        <v>3</v>
      </c>
      <c r="DD35" s="956">
        <v>10</v>
      </c>
      <c r="DE35" s="347">
        <v>8.5</v>
      </c>
      <c r="DF35" s="957">
        <v>4250</v>
      </c>
      <c r="DG35" s="958">
        <v>0</v>
      </c>
      <c r="DH35" s="958">
        <v>264</v>
      </c>
      <c r="DI35" s="1034">
        <v>0.86</v>
      </c>
      <c r="DJ35" s="1034">
        <v>0.74</v>
      </c>
      <c r="DK35" s="1035">
        <v>32.200000000000003</v>
      </c>
      <c r="DL35" s="1035">
        <v>27.4</v>
      </c>
      <c r="DM35" s="1035">
        <v>2.94</v>
      </c>
      <c r="DN35" s="1035">
        <v>5.88</v>
      </c>
      <c r="DO35" s="956">
        <v>0</v>
      </c>
      <c r="DP35" s="956">
        <v>0</v>
      </c>
      <c r="DQ35" s="956">
        <v>6</v>
      </c>
      <c r="DR35" s="1036">
        <v>12</v>
      </c>
      <c r="DS35" s="955">
        <v>24</v>
      </c>
      <c r="DT35" s="12">
        <v>5</v>
      </c>
      <c r="DU35" s="956">
        <v>16</v>
      </c>
      <c r="DV35" s="347">
        <v>8</v>
      </c>
      <c r="DW35" s="957">
        <v>4000</v>
      </c>
      <c r="DX35" s="958">
        <v>0</v>
      </c>
      <c r="DY35" s="958">
        <v>268</v>
      </c>
      <c r="DZ35" s="1034">
        <v>0.92</v>
      </c>
      <c r="EA35" s="1034">
        <v>0.8</v>
      </c>
      <c r="EB35" s="1035">
        <v>32.299999999999997</v>
      </c>
      <c r="EC35" s="1035">
        <v>27.3</v>
      </c>
      <c r="ED35" s="1035">
        <v>2.94</v>
      </c>
      <c r="EE35" s="1035">
        <v>5.88</v>
      </c>
      <c r="EF35" s="956">
        <v>0</v>
      </c>
      <c r="EG35" s="956">
        <v>0</v>
      </c>
      <c r="EH35" s="956">
        <v>6</v>
      </c>
      <c r="EI35" s="1036">
        <v>12</v>
      </c>
      <c r="EJ35" s="955">
        <v>24</v>
      </c>
      <c r="EK35" s="12">
        <v>4</v>
      </c>
      <c r="EL35" s="961">
        <v>16</v>
      </c>
      <c r="EM35" s="347">
        <v>8.1</v>
      </c>
      <c r="EN35" s="963">
        <v>4050</v>
      </c>
      <c r="EO35" s="964">
        <v>0</v>
      </c>
      <c r="EP35" s="964">
        <v>168</v>
      </c>
      <c r="EQ35" s="1038">
        <v>0.99</v>
      </c>
      <c r="ER35" s="1038">
        <v>0.85</v>
      </c>
      <c r="ES35" s="962">
        <v>32</v>
      </c>
      <c r="ET35" s="962">
        <v>27.2</v>
      </c>
      <c r="EU35" s="962">
        <v>2.94</v>
      </c>
      <c r="EV35" s="962">
        <v>5.88</v>
      </c>
      <c r="EW35" s="961">
        <v>0</v>
      </c>
      <c r="EX35" s="961">
        <v>0</v>
      </c>
      <c r="EY35" s="961">
        <v>6</v>
      </c>
      <c r="EZ35" s="1039">
        <v>12</v>
      </c>
      <c r="FA35" s="955">
        <v>23</v>
      </c>
      <c r="FB35" s="12">
        <v>5</v>
      </c>
      <c r="FC35" s="956">
        <v>10</v>
      </c>
      <c r="FD35" s="347">
        <v>7.3</v>
      </c>
      <c r="FE35" s="957">
        <v>3650</v>
      </c>
      <c r="FF35" s="958">
        <v>0</v>
      </c>
      <c r="FG35" s="958">
        <v>240</v>
      </c>
      <c r="FH35" s="1034">
        <v>1</v>
      </c>
      <c r="FI35" s="1034">
        <v>0.84</v>
      </c>
      <c r="FJ35" s="1035">
        <v>32.700000000000003</v>
      </c>
      <c r="FK35" s="1035">
        <v>27.1</v>
      </c>
      <c r="FL35" s="1035">
        <v>2.63</v>
      </c>
      <c r="FM35" s="1035">
        <v>6.32</v>
      </c>
      <c r="FN35" s="956">
        <v>0</v>
      </c>
      <c r="FO35" s="956">
        <v>0</v>
      </c>
      <c r="FP35" s="956">
        <v>5</v>
      </c>
      <c r="FQ35" s="1036">
        <v>12</v>
      </c>
      <c r="FR35" s="955">
        <v>23</v>
      </c>
      <c r="FS35" s="12">
        <v>4</v>
      </c>
      <c r="FT35" s="956">
        <v>12</v>
      </c>
      <c r="FU35" s="347">
        <v>6.7</v>
      </c>
      <c r="FV35" s="957">
        <v>3350</v>
      </c>
      <c r="FW35" s="958">
        <v>0</v>
      </c>
      <c r="FX35" s="958">
        <v>240</v>
      </c>
      <c r="FY35" s="1034">
        <v>0.96</v>
      </c>
      <c r="FZ35" s="1034">
        <v>0.79</v>
      </c>
      <c r="GA35" s="1035">
        <v>32.799999999999997</v>
      </c>
      <c r="GB35" s="1035">
        <v>27.2</v>
      </c>
      <c r="GC35" s="1035">
        <v>2.63</v>
      </c>
      <c r="GD35" s="1035">
        <v>6.32</v>
      </c>
      <c r="GE35" s="956">
        <v>0</v>
      </c>
      <c r="GF35" s="956">
        <v>0</v>
      </c>
      <c r="GG35" s="956">
        <v>5</v>
      </c>
      <c r="GH35" s="1036">
        <v>12</v>
      </c>
      <c r="GI35" s="955">
        <v>23</v>
      </c>
      <c r="GJ35" s="12">
        <v>6</v>
      </c>
      <c r="GK35" s="956">
        <v>58</v>
      </c>
      <c r="GL35" s="347">
        <v>7</v>
      </c>
      <c r="GM35" s="957">
        <v>3500</v>
      </c>
      <c r="GN35" s="958">
        <v>0</v>
      </c>
      <c r="GO35" s="958">
        <v>232</v>
      </c>
      <c r="GP35" s="1034">
        <v>0.92</v>
      </c>
      <c r="GQ35" s="1034">
        <v>0.77</v>
      </c>
      <c r="GR35" s="1035">
        <v>32.5</v>
      </c>
      <c r="GS35" s="1035">
        <v>27.4</v>
      </c>
      <c r="GT35" s="1035">
        <v>2.63</v>
      </c>
      <c r="GU35" s="1035">
        <v>6.32</v>
      </c>
      <c r="GV35" s="956">
        <v>0</v>
      </c>
      <c r="GW35" s="956">
        <v>0</v>
      </c>
      <c r="GX35" s="956">
        <v>5</v>
      </c>
      <c r="GY35" s="1036">
        <v>12</v>
      </c>
      <c r="GZ35" s="955">
        <v>54</v>
      </c>
      <c r="HA35" s="956">
        <v>185</v>
      </c>
      <c r="HB35" s="1035">
        <v>93.399999999999991</v>
      </c>
      <c r="HC35" s="957">
        <v>46700</v>
      </c>
      <c r="HD35" s="958">
        <v>0</v>
      </c>
      <c r="HE35" s="1037">
        <v>2864</v>
      </c>
    </row>
    <row r="36" spans="1:213">
      <c r="A36" s="93">
        <v>45525</v>
      </c>
      <c r="B36" s="317">
        <v>30</v>
      </c>
      <c r="C36" s="318">
        <v>26</v>
      </c>
      <c r="D36" s="955">
        <v>25</v>
      </c>
      <c r="E36" s="12">
        <v>5</v>
      </c>
      <c r="F36" s="956">
        <v>10</v>
      </c>
      <c r="G36" s="347">
        <v>8.4</v>
      </c>
      <c r="H36" s="957">
        <v>4200</v>
      </c>
      <c r="I36" s="958">
        <v>0</v>
      </c>
      <c r="J36" s="958">
        <v>304</v>
      </c>
      <c r="K36" s="1034">
        <v>0.87</v>
      </c>
      <c r="L36" s="1034">
        <v>0.76</v>
      </c>
      <c r="M36" s="1035">
        <v>31.2</v>
      </c>
      <c r="N36" s="1035">
        <v>27.3</v>
      </c>
      <c r="O36" s="1035">
        <v>3.19</v>
      </c>
      <c r="P36" s="1035">
        <v>5.47</v>
      </c>
      <c r="Q36" s="956">
        <v>0</v>
      </c>
      <c r="R36" s="956">
        <v>0</v>
      </c>
      <c r="S36" s="956">
        <v>7</v>
      </c>
      <c r="T36" s="1036">
        <v>12</v>
      </c>
      <c r="U36" s="955">
        <v>25</v>
      </c>
      <c r="V36" s="12">
        <v>5</v>
      </c>
      <c r="W36" s="956">
        <v>10</v>
      </c>
      <c r="X36" s="347">
        <v>7.9</v>
      </c>
      <c r="Y36" s="957">
        <v>3950</v>
      </c>
      <c r="Z36" s="958">
        <v>0</v>
      </c>
      <c r="AA36" s="958">
        <v>324</v>
      </c>
      <c r="AB36" s="1034">
        <v>0.97</v>
      </c>
      <c r="AC36" s="1034">
        <v>0.79</v>
      </c>
      <c r="AD36" s="1035">
        <v>31.5</v>
      </c>
      <c r="AE36" s="1035">
        <v>27.3</v>
      </c>
      <c r="AF36" s="1035">
        <v>3.19</v>
      </c>
      <c r="AG36" s="1035">
        <v>5.47</v>
      </c>
      <c r="AH36" s="956">
        <v>0</v>
      </c>
      <c r="AI36" s="956">
        <v>0</v>
      </c>
      <c r="AJ36" s="956">
        <v>7</v>
      </c>
      <c r="AK36" s="1036">
        <v>12</v>
      </c>
      <c r="AL36" s="955">
        <v>25</v>
      </c>
      <c r="AM36" s="12">
        <v>9</v>
      </c>
      <c r="AN36" s="956">
        <v>18</v>
      </c>
      <c r="AO36" s="347">
        <v>8.6999999999999993</v>
      </c>
      <c r="AP36" s="957">
        <v>4350</v>
      </c>
      <c r="AQ36" s="958">
        <v>0</v>
      </c>
      <c r="AR36" s="958">
        <v>304</v>
      </c>
      <c r="AS36" s="1034">
        <v>0.92</v>
      </c>
      <c r="AT36" s="1034">
        <v>0.74</v>
      </c>
      <c r="AU36" s="1035">
        <v>31.3</v>
      </c>
      <c r="AV36" s="1035">
        <v>27.7</v>
      </c>
      <c r="AW36" s="1035">
        <v>3.19</v>
      </c>
      <c r="AX36" s="1035">
        <v>5.47</v>
      </c>
      <c r="AY36" s="956">
        <v>0</v>
      </c>
      <c r="AZ36" s="956">
        <v>0</v>
      </c>
      <c r="BA36" s="956">
        <v>7</v>
      </c>
      <c r="BB36" s="1036">
        <v>12</v>
      </c>
      <c r="BC36" s="955">
        <v>25</v>
      </c>
      <c r="BD36" s="12">
        <v>5</v>
      </c>
      <c r="BE36" s="956">
        <v>7</v>
      </c>
      <c r="BF36" s="347">
        <v>7.9</v>
      </c>
      <c r="BG36" s="957">
        <v>3950</v>
      </c>
      <c r="BH36" s="958">
        <v>0</v>
      </c>
      <c r="BI36" s="958">
        <v>108</v>
      </c>
      <c r="BJ36" s="1034">
        <v>0.98</v>
      </c>
      <c r="BK36" s="1034">
        <v>0.82</v>
      </c>
      <c r="BL36" s="1035">
        <v>31.5</v>
      </c>
      <c r="BM36" s="1035">
        <v>27.5</v>
      </c>
      <c r="BN36" s="1035">
        <v>3.19</v>
      </c>
      <c r="BO36" s="1035">
        <v>5.47</v>
      </c>
      <c r="BP36" s="956">
        <v>0</v>
      </c>
      <c r="BQ36" s="956">
        <v>0</v>
      </c>
      <c r="BR36" s="956">
        <v>7</v>
      </c>
      <c r="BS36" s="1036">
        <v>12</v>
      </c>
      <c r="BT36" s="955">
        <v>26</v>
      </c>
      <c r="BU36" s="12">
        <v>4</v>
      </c>
      <c r="BV36" s="956">
        <v>7</v>
      </c>
      <c r="BW36" s="347">
        <v>8.4</v>
      </c>
      <c r="BX36" s="957">
        <v>4200</v>
      </c>
      <c r="BY36" s="958">
        <v>0</v>
      </c>
      <c r="BZ36" s="958">
        <v>316</v>
      </c>
      <c r="CA36" s="1034">
        <v>0.85</v>
      </c>
      <c r="CB36" s="1034">
        <v>0.66</v>
      </c>
      <c r="CC36" s="1035">
        <v>31.3</v>
      </c>
      <c r="CD36" s="1035">
        <v>27.6</v>
      </c>
      <c r="CE36" s="1035">
        <v>3.04</v>
      </c>
      <c r="CF36" s="1035">
        <v>5.2</v>
      </c>
      <c r="CG36" s="956">
        <v>0</v>
      </c>
      <c r="CH36" s="956">
        <v>0</v>
      </c>
      <c r="CI36" s="956">
        <v>7</v>
      </c>
      <c r="CJ36" s="1036">
        <v>12</v>
      </c>
      <c r="CK36" s="955">
        <v>25</v>
      </c>
      <c r="CL36" s="12">
        <v>5</v>
      </c>
      <c r="CM36" s="956">
        <v>9</v>
      </c>
      <c r="CN36" s="347">
        <v>8.1</v>
      </c>
      <c r="CO36" s="957">
        <v>4050</v>
      </c>
      <c r="CP36" s="958">
        <v>0</v>
      </c>
      <c r="CQ36" s="958">
        <v>288</v>
      </c>
      <c r="CR36" s="1034">
        <v>0.89</v>
      </c>
      <c r="CS36" s="1034">
        <v>0.74</v>
      </c>
      <c r="CT36" s="1035">
        <v>31.2</v>
      </c>
      <c r="CU36" s="1035">
        <v>27.7</v>
      </c>
      <c r="CV36" s="1035">
        <v>3.19</v>
      </c>
      <c r="CW36" s="1035">
        <v>5.47</v>
      </c>
      <c r="CX36" s="956">
        <v>0</v>
      </c>
      <c r="CY36" s="956">
        <v>0</v>
      </c>
      <c r="CZ36" s="956">
        <v>7</v>
      </c>
      <c r="DA36" s="1036">
        <v>12</v>
      </c>
      <c r="DB36" s="955">
        <v>25</v>
      </c>
      <c r="DC36" s="12">
        <v>2</v>
      </c>
      <c r="DD36" s="956">
        <v>6</v>
      </c>
      <c r="DE36" s="347">
        <v>8.5</v>
      </c>
      <c r="DF36" s="957">
        <v>4250</v>
      </c>
      <c r="DG36" s="958">
        <v>0</v>
      </c>
      <c r="DH36" s="958">
        <v>292</v>
      </c>
      <c r="DI36" s="1034">
        <v>0.87</v>
      </c>
      <c r="DJ36" s="1034">
        <v>0.74</v>
      </c>
      <c r="DK36" s="1035">
        <v>31.2</v>
      </c>
      <c r="DL36" s="1035">
        <v>27.7</v>
      </c>
      <c r="DM36" s="1035">
        <v>3.19</v>
      </c>
      <c r="DN36" s="1035">
        <v>5.47</v>
      </c>
      <c r="DO36" s="956">
        <v>0</v>
      </c>
      <c r="DP36" s="956">
        <v>0</v>
      </c>
      <c r="DQ36" s="956">
        <v>7</v>
      </c>
      <c r="DR36" s="1036">
        <v>12</v>
      </c>
      <c r="DS36" s="955">
        <v>25</v>
      </c>
      <c r="DT36" s="12">
        <v>5</v>
      </c>
      <c r="DU36" s="956">
        <v>11</v>
      </c>
      <c r="DV36" s="347">
        <v>8.1</v>
      </c>
      <c r="DW36" s="957">
        <v>4050</v>
      </c>
      <c r="DX36" s="958">
        <v>0</v>
      </c>
      <c r="DY36" s="958">
        <v>280</v>
      </c>
      <c r="DZ36" s="1034">
        <v>0.92</v>
      </c>
      <c r="EA36" s="1034">
        <v>0.8</v>
      </c>
      <c r="EB36" s="1035">
        <v>31.4</v>
      </c>
      <c r="EC36" s="1035">
        <v>27.8</v>
      </c>
      <c r="ED36" s="1035">
        <v>3.19</v>
      </c>
      <c r="EE36" s="1035">
        <v>5.47</v>
      </c>
      <c r="EF36" s="956">
        <v>0</v>
      </c>
      <c r="EG36" s="956">
        <v>0</v>
      </c>
      <c r="EH36" s="956">
        <v>7</v>
      </c>
      <c r="EI36" s="1036">
        <v>12</v>
      </c>
      <c r="EJ36" s="955">
        <v>25</v>
      </c>
      <c r="EK36" s="12">
        <v>3</v>
      </c>
      <c r="EL36" s="961">
        <v>12</v>
      </c>
      <c r="EM36" s="347">
        <v>8.1999999999999993</v>
      </c>
      <c r="EN36" s="963">
        <v>4100</v>
      </c>
      <c r="EO36" s="964">
        <v>0</v>
      </c>
      <c r="EP36" s="964">
        <v>192</v>
      </c>
      <c r="EQ36" s="1038">
        <v>0.99</v>
      </c>
      <c r="ER36" s="1038">
        <v>0.86</v>
      </c>
      <c r="ES36" s="962">
        <v>30.9</v>
      </c>
      <c r="ET36" s="962">
        <v>27.6</v>
      </c>
      <c r="EU36" s="962">
        <v>3.19</v>
      </c>
      <c r="EV36" s="962">
        <v>5.47</v>
      </c>
      <c r="EW36" s="961">
        <v>0</v>
      </c>
      <c r="EX36" s="961">
        <v>0</v>
      </c>
      <c r="EY36" s="961">
        <v>7</v>
      </c>
      <c r="EZ36" s="1039">
        <v>12</v>
      </c>
      <c r="FA36" s="955">
        <v>24</v>
      </c>
      <c r="FB36" s="12">
        <v>3</v>
      </c>
      <c r="FC36" s="956">
        <v>10</v>
      </c>
      <c r="FD36" s="347">
        <v>7.8</v>
      </c>
      <c r="FE36" s="957">
        <v>3900</v>
      </c>
      <c r="FF36" s="958">
        <v>0</v>
      </c>
      <c r="FG36" s="958">
        <v>280</v>
      </c>
      <c r="FH36" s="1034">
        <v>1</v>
      </c>
      <c r="FI36" s="1034">
        <v>0.87</v>
      </c>
      <c r="FJ36" s="1035">
        <v>31.2</v>
      </c>
      <c r="FK36" s="1035">
        <v>27.6</v>
      </c>
      <c r="FL36" s="1035">
        <v>2.94</v>
      </c>
      <c r="FM36" s="1035">
        <v>5.39</v>
      </c>
      <c r="FN36" s="956">
        <v>0</v>
      </c>
      <c r="FO36" s="956">
        <v>0</v>
      </c>
      <c r="FP36" s="956">
        <v>6</v>
      </c>
      <c r="FQ36" s="1036">
        <v>11</v>
      </c>
      <c r="FR36" s="955">
        <v>24</v>
      </c>
      <c r="FS36" s="12">
        <v>3</v>
      </c>
      <c r="FT36" s="956">
        <v>12</v>
      </c>
      <c r="FU36" s="347">
        <v>7.1</v>
      </c>
      <c r="FV36" s="957">
        <v>3550</v>
      </c>
      <c r="FW36" s="958">
        <v>0</v>
      </c>
      <c r="FX36" s="958">
        <v>280</v>
      </c>
      <c r="FY36" s="1034">
        <v>0.97</v>
      </c>
      <c r="FZ36" s="1034">
        <v>0.81</v>
      </c>
      <c r="GA36" s="1035">
        <v>31.3</v>
      </c>
      <c r="GB36" s="1035">
        <v>27.5</v>
      </c>
      <c r="GC36" s="1035">
        <v>2.94</v>
      </c>
      <c r="GD36" s="1035">
        <v>5.39</v>
      </c>
      <c r="GE36" s="956">
        <v>0</v>
      </c>
      <c r="GF36" s="956">
        <v>0</v>
      </c>
      <c r="GG36" s="956">
        <v>6</v>
      </c>
      <c r="GH36" s="1036">
        <v>11</v>
      </c>
      <c r="GI36" s="955">
        <v>24</v>
      </c>
      <c r="GJ36" s="12">
        <v>5</v>
      </c>
      <c r="GK36" s="956">
        <v>38</v>
      </c>
      <c r="GL36" s="347">
        <v>7.2</v>
      </c>
      <c r="GM36" s="957">
        <v>3600</v>
      </c>
      <c r="GN36" s="958">
        <v>0</v>
      </c>
      <c r="GO36" s="958">
        <v>268</v>
      </c>
      <c r="GP36" s="1034">
        <v>0.95</v>
      </c>
      <c r="GQ36" s="1034">
        <v>0.79</v>
      </c>
      <c r="GR36" s="1035">
        <v>31.3</v>
      </c>
      <c r="GS36" s="1035">
        <v>27.6</v>
      </c>
      <c r="GT36" s="1035">
        <v>2.94</v>
      </c>
      <c r="GU36" s="1035">
        <v>5.39</v>
      </c>
      <c r="GV36" s="956">
        <v>0</v>
      </c>
      <c r="GW36" s="956">
        <v>0</v>
      </c>
      <c r="GX36" s="956">
        <v>6</v>
      </c>
      <c r="GY36" s="1036">
        <v>11</v>
      </c>
      <c r="GZ36" s="955">
        <v>54</v>
      </c>
      <c r="HA36" s="956">
        <v>150</v>
      </c>
      <c r="HB36" s="1035">
        <v>96.3</v>
      </c>
      <c r="HC36" s="957">
        <v>48150</v>
      </c>
      <c r="HD36" s="958">
        <v>0</v>
      </c>
      <c r="HE36" s="1037">
        <v>3236</v>
      </c>
    </row>
    <row r="37" spans="1:213">
      <c r="A37" s="93">
        <v>45526</v>
      </c>
      <c r="B37" s="317">
        <v>34</v>
      </c>
      <c r="C37" s="318">
        <v>25</v>
      </c>
      <c r="D37" s="955">
        <v>26</v>
      </c>
      <c r="E37" s="12">
        <v>4</v>
      </c>
      <c r="F37" s="956">
        <v>10</v>
      </c>
      <c r="G37" s="347">
        <v>8.6999999999999993</v>
      </c>
      <c r="H37" s="957">
        <v>4350</v>
      </c>
      <c r="I37" s="958">
        <v>0</v>
      </c>
      <c r="J37" s="958">
        <v>300</v>
      </c>
      <c r="K37" s="1034">
        <v>0.87</v>
      </c>
      <c r="L37" s="1034">
        <v>0.71</v>
      </c>
      <c r="M37" s="1035">
        <v>32.799999999999997</v>
      </c>
      <c r="N37" s="1035">
        <v>26.8</v>
      </c>
      <c r="O37" s="1035">
        <v>2.99</v>
      </c>
      <c r="P37" s="1035">
        <v>5.99</v>
      </c>
      <c r="Q37" s="956">
        <v>0</v>
      </c>
      <c r="R37" s="956">
        <v>0</v>
      </c>
      <c r="S37" s="956">
        <v>7</v>
      </c>
      <c r="T37" s="1036">
        <v>14</v>
      </c>
      <c r="U37" s="955">
        <v>26</v>
      </c>
      <c r="V37" s="12">
        <v>2</v>
      </c>
      <c r="W37" s="956">
        <v>11</v>
      </c>
      <c r="X37" s="347">
        <v>8.1999999999999993</v>
      </c>
      <c r="Y37" s="957">
        <v>4100</v>
      </c>
      <c r="Z37" s="958">
        <v>0</v>
      </c>
      <c r="AA37" s="958">
        <v>328</v>
      </c>
      <c r="AB37" s="1034">
        <v>0.97</v>
      </c>
      <c r="AC37" s="1034">
        <v>0.72</v>
      </c>
      <c r="AD37" s="1035">
        <v>32.799999999999997</v>
      </c>
      <c r="AE37" s="1035">
        <v>27</v>
      </c>
      <c r="AF37" s="1035">
        <v>2.99</v>
      </c>
      <c r="AG37" s="1035">
        <v>5.99</v>
      </c>
      <c r="AH37" s="956">
        <v>0</v>
      </c>
      <c r="AI37" s="956">
        <v>0</v>
      </c>
      <c r="AJ37" s="956">
        <v>7</v>
      </c>
      <c r="AK37" s="1036">
        <v>14</v>
      </c>
      <c r="AL37" s="955">
        <v>26</v>
      </c>
      <c r="AM37" s="12">
        <v>2</v>
      </c>
      <c r="AN37" s="956">
        <v>11</v>
      </c>
      <c r="AO37" s="347">
        <v>9</v>
      </c>
      <c r="AP37" s="957">
        <v>4500</v>
      </c>
      <c r="AQ37" s="958">
        <v>0</v>
      </c>
      <c r="AR37" s="958">
        <v>312</v>
      </c>
      <c r="AS37" s="1034">
        <v>0.92</v>
      </c>
      <c r="AT37" s="1034">
        <v>0.65</v>
      </c>
      <c r="AU37" s="1035">
        <v>33</v>
      </c>
      <c r="AV37" s="1035">
        <v>27.3</v>
      </c>
      <c r="AW37" s="1035">
        <v>2.99</v>
      </c>
      <c r="AX37" s="1035">
        <v>5.99</v>
      </c>
      <c r="AY37" s="956">
        <v>0</v>
      </c>
      <c r="AZ37" s="956">
        <v>0</v>
      </c>
      <c r="BA37" s="956">
        <v>7</v>
      </c>
      <c r="BB37" s="1036">
        <v>14</v>
      </c>
      <c r="BC37" s="955">
        <v>26</v>
      </c>
      <c r="BD37" s="12">
        <v>4</v>
      </c>
      <c r="BE37" s="956">
        <v>20</v>
      </c>
      <c r="BF37" s="347">
        <v>8</v>
      </c>
      <c r="BG37" s="957">
        <v>4000</v>
      </c>
      <c r="BH37" s="958">
        <v>0</v>
      </c>
      <c r="BI37" s="958">
        <v>100</v>
      </c>
      <c r="BJ37" s="1034">
        <v>0.98</v>
      </c>
      <c r="BK37" s="1034">
        <v>0.75</v>
      </c>
      <c r="BL37" s="1035">
        <v>32.5</v>
      </c>
      <c r="BM37" s="1035">
        <v>27.2</v>
      </c>
      <c r="BN37" s="1035">
        <v>2.99</v>
      </c>
      <c r="BO37" s="1035">
        <v>5.99</v>
      </c>
      <c r="BP37" s="956">
        <v>0</v>
      </c>
      <c r="BQ37" s="956">
        <v>0</v>
      </c>
      <c r="BR37" s="956">
        <v>7</v>
      </c>
      <c r="BS37" s="1036">
        <v>14</v>
      </c>
      <c r="BT37" s="955">
        <v>27</v>
      </c>
      <c r="BU37" s="12">
        <v>3</v>
      </c>
      <c r="BV37" s="956">
        <v>6</v>
      </c>
      <c r="BW37" s="347">
        <v>8.8000000000000007</v>
      </c>
      <c r="BX37" s="957">
        <v>4400</v>
      </c>
      <c r="BY37" s="958">
        <v>0</v>
      </c>
      <c r="BZ37" s="958">
        <v>292</v>
      </c>
      <c r="CA37" s="1034">
        <v>0.85</v>
      </c>
      <c r="CB37" s="1034">
        <v>0.59</v>
      </c>
      <c r="CC37" s="1035">
        <v>32.299999999999997</v>
      </c>
      <c r="CD37" s="1035">
        <v>27.2</v>
      </c>
      <c r="CE37" s="1035">
        <v>2.984</v>
      </c>
      <c r="CF37" s="1035">
        <v>5.69</v>
      </c>
      <c r="CG37" s="956">
        <v>0</v>
      </c>
      <c r="CH37" s="956">
        <v>0</v>
      </c>
      <c r="CI37" s="956">
        <v>7</v>
      </c>
      <c r="CJ37" s="1036">
        <v>14</v>
      </c>
      <c r="CK37" s="955">
        <v>26</v>
      </c>
      <c r="CL37" s="12">
        <v>2</v>
      </c>
      <c r="CM37" s="956">
        <v>8</v>
      </c>
      <c r="CN37" s="347">
        <v>8.9</v>
      </c>
      <c r="CO37" s="957">
        <v>4450</v>
      </c>
      <c r="CP37" s="958">
        <v>0</v>
      </c>
      <c r="CQ37" s="958">
        <v>304</v>
      </c>
      <c r="CR37" s="1034">
        <v>0.9</v>
      </c>
      <c r="CS37" s="1034">
        <v>0.66</v>
      </c>
      <c r="CT37" s="1035">
        <v>32.5</v>
      </c>
      <c r="CU37" s="1035">
        <v>27.4</v>
      </c>
      <c r="CV37" s="1035">
        <v>2.99</v>
      </c>
      <c r="CW37" s="1035">
        <v>5.99</v>
      </c>
      <c r="CX37" s="956">
        <v>0</v>
      </c>
      <c r="CY37" s="956">
        <v>0</v>
      </c>
      <c r="CZ37" s="956">
        <v>7</v>
      </c>
      <c r="DA37" s="1036">
        <v>14</v>
      </c>
      <c r="DB37" s="955">
        <v>26</v>
      </c>
      <c r="DC37" s="12">
        <v>3</v>
      </c>
      <c r="DD37" s="956">
        <v>9</v>
      </c>
      <c r="DE37" s="347">
        <v>9</v>
      </c>
      <c r="DF37" s="957">
        <v>4500</v>
      </c>
      <c r="DG37" s="958">
        <v>0</v>
      </c>
      <c r="DH37" s="958">
        <v>304</v>
      </c>
      <c r="DI37" s="1034">
        <v>0.87</v>
      </c>
      <c r="DJ37" s="1034">
        <v>0.65</v>
      </c>
      <c r="DK37" s="1035">
        <v>32.6</v>
      </c>
      <c r="DL37" s="1035">
        <v>27.4</v>
      </c>
      <c r="DM37" s="1035">
        <v>2.99</v>
      </c>
      <c r="DN37" s="1035">
        <v>5.99</v>
      </c>
      <c r="DO37" s="956">
        <v>0</v>
      </c>
      <c r="DP37" s="956">
        <v>0</v>
      </c>
      <c r="DQ37" s="956">
        <v>7</v>
      </c>
      <c r="DR37" s="1036">
        <v>14</v>
      </c>
      <c r="DS37" s="955">
        <v>26</v>
      </c>
      <c r="DT37" s="12">
        <v>3</v>
      </c>
      <c r="DU37" s="956">
        <v>8</v>
      </c>
      <c r="DV37" s="347">
        <v>8.6999999999999993</v>
      </c>
      <c r="DW37" s="957">
        <v>4350</v>
      </c>
      <c r="DX37" s="958">
        <v>0</v>
      </c>
      <c r="DY37" s="958">
        <v>320</v>
      </c>
      <c r="DZ37" s="1034">
        <v>0.92</v>
      </c>
      <c r="EA37" s="1034">
        <v>0.73</v>
      </c>
      <c r="EB37" s="1035">
        <v>32.6</v>
      </c>
      <c r="EC37" s="1035">
        <v>27.4</v>
      </c>
      <c r="ED37" s="1035">
        <v>2.99</v>
      </c>
      <c r="EE37" s="1035">
        <v>5.99</v>
      </c>
      <c r="EF37" s="956">
        <v>0</v>
      </c>
      <c r="EG37" s="956">
        <v>0</v>
      </c>
      <c r="EH37" s="956">
        <v>7</v>
      </c>
      <c r="EI37" s="1036">
        <v>14</v>
      </c>
      <c r="EJ37" s="955">
        <v>26</v>
      </c>
      <c r="EK37" s="12">
        <v>4</v>
      </c>
      <c r="EL37" s="961">
        <v>8</v>
      </c>
      <c r="EM37" s="347">
        <v>8.8000000000000007</v>
      </c>
      <c r="EN37" s="963">
        <v>4400</v>
      </c>
      <c r="EO37" s="964">
        <v>0</v>
      </c>
      <c r="EP37" s="964">
        <v>208</v>
      </c>
      <c r="EQ37" s="1038">
        <v>0.99</v>
      </c>
      <c r="ER37" s="1038">
        <v>0.75</v>
      </c>
      <c r="ES37" s="962">
        <v>32.9</v>
      </c>
      <c r="ET37" s="962">
        <v>27.4</v>
      </c>
      <c r="EU37" s="962">
        <v>2.99</v>
      </c>
      <c r="EV37" s="962">
        <v>5.99</v>
      </c>
      <c r="EW37" s="961">
        <v>0</v>
      </c>
      <c r="EX37" s="961">
        <v>0</v>
      </c>
      <c r="EY37" s="961">
        <v>7</v>
      </c>
      <c r="EZ37" s="1039">
        <v>14</v>
      </c>
      <c r="FA37" s="955">
        <v>25</v>
      </c>
      <c r="FB37" s="12">
        <v>2</v>
      </c>
      <c r="FC37" s="956">
        <v>9</v>
      </c>
      <c r="FD37" s="347">
        <v>8.1999999999999993</v>
      </c>
      <c r="FE37" s="957">
        <v>4100</v>
      </c>
      <c r="FF37" s="958">
        <v>0</v>
      </c>
      <c r="FG37" s="958">
        <v>280</v>
      </c>
      <c r="FH37" s="1034">
        <v>1</v>
      </c>
      <c r="FI37" s="1034">
        <v>0.79</v>
      </c>
      <c r="FJ37" s="1035">
        <v>32.799999999999997</v>
      </c>
      <c r="FK37" s="1035">
        <v>27.1</v>
      </c>
      <c r="FL37" s="1035">
        <v>2.74</v>
      </c>
      <c r="FM37" s="1035">
        <v>6.39</v>
      </c>
      <c r="FN37" s="956">
        <v>0</v>
      </c>
      <c r="FO37" s="956">
        <v>0</v>
      </c>
      <c r="FP37" s="956">
        <v>6</v>
      </c>
      <c r="FQ37" s="1036">
        <v>14</v>
      </c>
      <c r="FR37" s="955">
        <v>25</v>
      </c>
      <c r="FS37" s="12">
        <v>2</v>
      </c>
      <c r="FT37" s="956">
        <v>10</v>
      </c>
      <c r="FU37" s="347">
        <v>7.6</v>
      </c>
      <c r="FV37" s="957">
        <v>3800</v>
      </c>
      <c r="FW37" s="958">
        <v>0</v>
      </c>
      <c r="FX37" s="958">
        <v>280</v>
      </c>
      <c r="FY37" s="1034">
        <v>0.98</v>
      </c>
      <c r="FZ37" s="1034">
        <v>0.73</v>
      </c>
      <c r="GA37" s="1035">
        <v>32.6</v>
      </c>
      <c r="GB37" s="1035">
        <v>26.9</v>
      </c>
      <c r="GC37" s="1035">
        <v>2.74</v>
      </c>
      <c r="GD37" s="1035">
        <v>6.39</v>
      </c>
      <c r="GE37" s="956">
        <v>0</v>
      </c>
      <c r="GF37" s="956">
        <v>0</v>
      </c>
      <c r="GG37" s="956">
        <v>6</v>
      </c>
      <c r="GH37" s="1036">
        <v>14</v>
      </c>
      <c r="GI37" s="955">
        <v>25</v>
      </c>
      <c r="GJ37" s="12">
        <v>3</v>
      </c>
      <c r="GK37" s="956">
        <v>23</v>
      </c>
      <c r="GL37" s="347">
        <v>7.8</v>
      </c>
      <c r="GM37" s="957">
        <v>3900</v>
      </c>
      <c r="GN37" s="958">
        <v>0</v>
      </c>
      <c r="GO37" s="958">
        <v>284</v>
      </c>
      <c r="GP37" s="1034">
        <v>0.96</v>
      </c>
      <c r="GQ37" s="1034">
        <v>0.66</v>
      </c>
      <c r="GR37" s="1035">
        <v>32.9</v>
      </c>
      <c r="GS37" s="1035">
        <v>27</v>
      </c>
      <c r="GT37" s="1035">
        <v>2.74</v>
      </c>
      <c r="GU37" s="1035">
        <v>6.39</v>
      </c>
      <c r="GV37" s="956">
        <v>0</v>
      </c>
      <c r="GW37" s="956">
        <v>0</v>
      </c>
      <c r="GX37" s="956">
        <v>6</v>
      </c>
      <c r="GY37" s="1036">
        <v>14</v>
      </c>
      <c r="GZ37" s="955">
        <v>34</v>
      </c>
      <c r="HA37" s="956">
        <v>133</v>
      </c>
      <c r="HB37" s="1035">
        <v>101.69999999999999</v>
      </c>
      <c r="HC37" s="957">
        <v>50850</v>
      </c>
      <c r="HD37" s="958">
        <v>0</v>
      </c>
      <c r="HE37" s="1037">
        <v>3312</v>
      </c>
    </row>
    <row r="38" spans="1:213">
      <c r="A38" s="93">
        <v>45527</v>
      </c>
      <c r="B38" s="317">
        <v>36</v>
      </c>
      <c r="C38" s="318">
        <v>26</v>
      </c>
      <c r="D38" s="955">
        <v>27</v>
      </c>
      <c r="E38" s="12">
        <v>2</v>
      </c>
      <c r="F38" s="956">
        <v>16</v>
      </c>
      <c r="G38" s="347">
        <v>9</v>
      </c>
      <c r="H38" s="957">
        <v>4500</v>
      </c>
      <c r="I38" s="958">
        <v>0</v>
      </c>
      <c r="J38" s="958">
        <v>372</v>
      </c>
      <c r="K38" s="1034">
        <v>0.88</v>
      </c>
      <c r="L38" s="1034">
        <v>0.78</v>
      </c>
      <c r="M38" s="1035">
        <v>32.200000000000003</v>
      </c>
      <c r="N38" s="1035">
        <v>27.2</v>
      </c>
      <c r="O38" s="1035">
        <v>3.2</v>
      </c>
      <c r="P38" s="1035">
        <v>5.61</v>
      </c>
      <c r="Q38" s="956">
        <v>0</v>
      </c>
      <c r="R38" s="956">
        <v>0</v>
      </c>
      <c r="S38" s="956">
        <v>8</v>
      </c>
      <c r="T38" s="1036">
        <v>14</v>
      </c>
      <c r="U38" s="955">
        <v>27</v>
      </c>
      <c r="V38" s="12">
        <v>1</v>
      </c>
      <c r="W38" s="956">
        <v>15</v>
      </c>
      <c r="X38" s="347">
        <v>8.1999999999999993</v>
      </c>
      <c r="Y38" s="957">
        <v>4100</v>
      </c>
      <c r="Z38" s="958">
        <v>0</v>
      </c>
      <c r="AA38" s="958">
        <v>396</v>
      </c>
      <c r="AB38" s="1034">
        <v>0.98</v>
      </c>
      <c r="AC38" s="1034">
        <v>0.85</v>
      </c>
      <c r="AD38" s="1035">
        <v>32</v>
      </c>
      <c r="AE38" s="1035">
        <v>27.4</v>
      </c>
      <c r="AF38" s="1035">
        <v>3.2</v>
      </c>
      <c r="AG38" s="1035">
        <v>5.61</v>
      </c>
      <c r="AH38" s="956">
        <v>0</v>
      </c>
      <c r="AI38" s="956">
        <v>0</v>
      </c>
      <c r="AJ38" s="956">
        <v>8</v>
      </c>
      <c r="AK38" s="1036">
        <v>14</v>
      </c>
      <c r="AL38" s="955">
        <v>27</v>
      </c>
      <c r="AM38" s="12">
        <v>3</v>
      </c>
      <c r="AN38" s="956">
        <v>12</v>
      </c>
      <c r="AO38" s="347">
        <v>9.1999999999999993</v>
      </c>
      <c r="AP38" s="957">
        <v>4600</v>
      </c>
      <c r="AQ38" s="958">
        <v>0</v>
      </c>
      <c r="AR38" s="958">
        <v>384</v>
      </c>
      <c r="AS38" s="1034">
        <v>0.93</v>
      </c>
      <c r="AT38" s="1034">
        <v>0.79</v>
      </c>
      <c r="AU38" s="1035">
        <v>32.200000000000003</v>
      </c>
      <c r="AV38" s="1035">
        <v>27.6</v>
      </c>
      <c r="AW38" s="1035">
        <v>3.2</v>
      </c>
      <c r="AX38" s="1035">
        <v>5.61</v>
      </c>
      <c r="AY38" s="956">
        <v>0</v>
      </c>
      <c r="AZ38" s="956">
        <v>0</v>
      </c>
      <c r="BA38" s="956">
        <v>8</v>
      </c>
      <c r="BB38" s="1036">
        <v>14</v>
      </c>
      <c r="BC38" s="955">
        <v>27</v>
      </c>
      <c r="BD38" s="12">
        <v>5</v>
      </c>
      <c r="BE38" s="956">
        <v>10</v>
      </c>
      <c r="BF38" s="347">
        <v>8.6</v>
      </c>
      <c r="BG38" s="957">
        <v>4300</v>
      </c>
      <c r="BH38" s="958">
        <v>0</v>
      </c>
      <c r="BI38" s="958">
        <v>132</v>
      </c>
      <c r="BJ38" s="1034">
        <v>0.98</v>
      </c>
      <c r="BK38" s="1034">
        <v>0.88</v>
      </c>
      <c r="BL38" s="1035">
        <v>32.1</v>
      </c>
      <c r="BM38" s="1035">
        <v>27.5</v>
      </c>
      <c r="BN38" s="1035">
        <v>3.2</v>
      </c>
      <c r="BO38" s="1035">
        <v>5.61</v>
      </c>
      <c r="BP38" s="956">
        <v>0</v>
      </c>
      <c r="BQ38" s="956">
        <v>0</v>
      </c>
      <c r="BR38" s="956">
        <v>8</v>
      </c>
      <c r="BS38" s="1036">
        <v>14</v>
      </c>
      <c r="BT38" s="955">
        <v>28</v>
      </c>
      <c r="BU38" s="12">
        <v>4</v>
      </c>
      <c r="BV38" s="956">
        <v>8</v>
      </c>
      <c r="BW38" s="347">
        <v>9.1999999999999993</v>
      </c>
      <c r="BX38" s="957">
        <v>4600</v>
      </c>
      <c r="BY38" s="958">
        <v>0</v>
      </c>
      <c r="BZ38" s="958">
        <v>400</v>
      </c>
      <c r="CA38" s="1034">
        <v>0.86</v>
      </c>
      <c r="CB38" s="1034">
        <v>0.72</v>
      </c>
      <c r="CC38" s="1035">
        <v>31.9</v>
      </c>
      <c r="CD38" s="1035">
        <v>27.6</v>
      </c>
      <c r="CE38" s="1035">
        <v>3.08</v>
      </c>
      <c r="CF38" s="1035">
        <v>5.39</v>
      </c>
      <c r="CG38" s="956">
        <v>0</v>
      </c>
      <c r="CH38" s="956">
        <v>0</v>
      </c>
      <c r="CI38" s="956">
        <v>8</v>
      </c>
      <c r="CJ38" s="1036">
        <v>14</v>
      </c>
      <c r="CK38" s="955">
        <v>27</v>
      </c>
      <c r="CL38" s="12">
        <v>4</v>
      </c>
      <c r="CM38" s="956">
        <v>14</v>
      </c>
      <c r="CN38" s="347">
        <v>9.4</v>
      </c>
      <c r="CO38" s="957">
        <v>4700</v>
      </c>
      <c r="CP38" s="958">
        <v>0</v>
      </c>
      <c r="CQ38" s="958">
        <v>372</v>
      </c>
      <c r="CR38" s="1034">
        <v>0.91</v>
      </c>
      <c r="CS38" s="1034">
        <v>0.78</v>
      </c>
      <c r="CT38" s="1035">
        <v>32.200000000000003</v>
      </c>
      <c r="CU38" s="1035">
        <v>27.7</v>
      </c>
      <c r="CV38" s="1035">
        <v>3.2</v>
      </c>
      <c r="CW38" s="1035">
        <v>5.61</v>
      </c>
      <c r="CX38" s="956">
        <v>0</v>
      </c>
      <c r="CY38" s="956">
        <v>0</v>
      </c>
      <c r="CZ38" s="956">
        <v>8</v>
      </c>
      <c r="DA38" s="1036">
        <v>14</v>
      </c>
      <c r="DB38" s="955">
        <v>27</v>
      </c>
      <c r="DC38" s="12">
        <v>2</v>
      </c>
      <c r="DD38" s="956">
        <v>5</v>
      </c>
      <c r="DE38" s="347">
        <v>9.3000000000000007</v>
      </c>
      <c r="DF38" s="957">
        <v>4650</v>
      </c>
      <c r="DG38" s="958">
        <v>0</v>
      </c>
      <c r="DH38" s="958">
        <v>360</v>
      </c>
      <c r="DI38" s="1034">
        <v>0.88</v>
      </c>
      <c r="DJ38" s="1034">
        <v>0.78</v>
      </c>
      <c r="DK38" s="1035">
        <v>32.200000000000003</v>
      </c>
      <c r="DL38" s="1035">
        <v>27.7</v>
      </c>
      <c r="DM38" s="1035">
        <v>3.2</v>
      </c>
      <c r="DN38" s="1035">
        <v>5.61</v>
      </c>
      <c r="DO38" s="956">
        <v>0</v>
      </c>
      <c r="DP38" s="956">
        <v>0</v>
      </c>
      <c r="DQ38" s="956">
        <v>8</v>
      </c>
      <c r="DR38" s="1036">
        <v>14</v>
      </c>
      <c r="DS38" s="955">
        <v>27</v>
      </c>
      <c r="DT38" s="12">
        <v>3</v>
      </c>
      <c r="DU38" s="956">
        <v>7</v>
      </c>
      <c r="DV38" s="347">
        <v>9.1999999999999993</v>
      </c>
      <c r="DW38" s="957">
        <v>4600</v>
      </c>
      <c r="DX38" s="958">
        <v>0</v>
      </c>
      <c r="DY38" s="958">
        <v>388</v>
      </c>
      <c r="DZ38" s="1034">
        <v>0.93</v>
      </c>
      <c r="EA38" s="1034">
        <v>0.83</v>
      </c>
      <c r="EB38" s="1035">
        <v>32.200000000000003</v>
      </c>
      <c r="EC38" s="1035">
        <v>27.8</v>
      </c>
      <c r="ED38" s="1035">
        <v>3.2</v>
      </c>
      <c r="EE38" s="1035">
        <v>5.61</v>
      </c>
      <c r="EF38" s="956">
        <v>0</v>
      </c>
      <c r="EG38" s="956">
        <v>0</v>
      </c>
      <c r="EH38" s="956">
        <v>8</v>
      </c>
      <c r="EI38" s="1036">
        <v>14</v>
      </c>
      <c r="EJ38" s="955">
        <v>27</v>
      </c>
      <c r="EK38" s="12">
        <v>4</v>
      </c>
      <c r="EL38" s="961">
        <v>16</v>
      </c>
      <c r="EM38" s="347">
        <v>9.3000000000000007</v>
      </c>
      <c r="EN38" s="963">
        <v>4650</v>
      </c>
      <c r="EO38" s="964">
        <v>0</v>
      </c>
      <c r="EP38" s="964">
        <v>272</v>
      </c>
      <c r="EQ38" s="1038">
        <v>1</v>
      </c>
      <c r="ER38" s="1038">
        <v>0.86</v>
      </c>
      <c r="ES38" s="962">
        <v>32.4</v>
      </c>
      <c r="ET38" s="962">
        <v>27.8</v>
      </c>
      <c r="EU38" s="962">
        <v>3.2</v>
      </c>
      <c r="EV38" s="962">
        <v>5.61</v>
      </c>
      <c r="EW38" s="961">
        <v>0</v>
      </c>
      <c r="EX38" s="961">
        <v>0</v>
      </c>
      <c r="EY38" s="961">
        <v>8</v>
      </c>
      <c r="EZ38" s="1039">
        <v>14</v>
      </c>
      <c r="FA38" s="955">
        <v>26</v>
      </c>
      <c r="FB38" s="12">
        <v>3</v>
      </c>
      <c r="FC38" s="956">
        <v>10</v>
      </c>
      <c r="FD38" s="347">
        <v>8.3000000000000007</v>
      </c>
      <c r="FE38" s="957">
        <v>4150</v>
      </c>
      <c r="FF38" s="958">
        <v>0</v>
      </c>
      <c r="FG38" s="958">
        <v>360</v>
      </c>
      <c r="FH38" s="1034">
        <v>1</v>
      </c>
      <c r="FI38" s="1034">
        <v>0.89</v>
      </c>
      <c r="FJ38" s="1035">
        <v>32.6</v>
      </c>
      <c r="FK38" s="1035">
        <v>27.1</v>
      </c>
      <c r="FL38" s="1035">
        <v>2.99</v>
      </c>
      <c r="FM38" s="1035">
        <v>5.99</v>
      </c>
      <c r="FN38" s="956">
        <v>0</v>
      </c>
      <c r="FO38" s="956">
        <v>0</v>
      </c>
      <c r="FP38" s="956">
        <v>7</v>
      </c>
      <c r="FQ38" s="1036">
        <v>14</v>
      </c>
      <c r="FR38" s="955">
        <v>26</v>
      </c>
      <c r="FS38" s="12">
        <v>2</v>
      </c>
      <c r="FT38" s="956">
        <v>9</v>
      </c>
      <c r="FU38" s="347">
        <v>8</v>
      </c>
      <c r="FV38" s="957">
        <v>4000</v>
      </c>
      <c r="FW38" s="958">
        <v>0</v>
      </c>
      <c r="FX38" s="958">
        <v>360</v>
      </c>
      <c r="FY38" s="1034">
        <v>0.99</v>
      </c>
      <c r="FZ38" s="1034">
        <v>0.82</v>
      </c>
      <c r="GA38" s="1035">
        <v>32.9</v>
      </c>
      <c r="GB38" s="1035">
        <v>27.1</v>
      </c>
      <c r="GC38" s="1035">
        <v>2.99</v>
      </c>
      <c r="GD38" s="1035">
        <v>5.99</v>
      </c>
      <c r="GE38" s="956">
        <v>0</v>
      </c>
      <c r="GF38" s="956">
        <v>0</v>
      </c>
      <c r="GG38" s="956">
        <v>7</v>
      </c>
      <c r="GH38" s="1036">
        <v>14</v>
      </c>
      <c r="GI38" s="955">
        <v>26</v>
      </c>
      <c r="GJ38" s="12">
        <v>3</v>
      </c>
      <c r="GK38" s="956">
        <v>13</v>
      </c>
      <c r="GL38" s="347">
        <v>7.8</v>
      </c>
      <c r="GM38" s="957">
        <v>3900</v>
      </c>
      <c r="GN38" s="958">
        <v>0</v>
      </c>
      <c r="GO38" s="958">
        <v>348</v>
      </c>
      <c r="GP38" s="1034">
        <v>0.94</v>
      </c>
      <c r="GQ38" s="1034">
        <v>0.78</v>
      </c>
      <c r="GR38" s="1035">
        <v>32.9</v>
      </c>
      <c r="GS38" s="1035">
        <v>27.6</v>
      </c>
      <c r="GT38" s="1035">
        <v>2.99</v>
      </c>
      <c r="GU38" s="1035">
        <v>5.99</v>
      </c>
      <c r="GV38" s="956">
        <v>0</v>
      </c>
      <c r="GW38" s="956">
        <v>0</v>
      </c>
      <c r="GX38" s="956">
        <v>7</v>
      </c>
      <c r="GY38" s="1036">
        <v>14</v>
      </c>
      <c r="GZ38" s="955">
        <v>36</v>
      </c>
      <c r="HA38" s="956">
        <v>135</v>
      </c>
      <c r="HB38" s="1035">
        <v>105.5</v>
      </c>
      <c r="HC38" s="957">
        <v>52750</v>
      </c>
      <c r="HD38" s="958">
        <v>0</v>
      </c>
      <c r="HE38" s="1037">
        <v>4144</v>
      </c>
    </row>
    <row r="39" spans="1:213">
      <c r="A39" s="93">
        <v>45528</v>
      </c>
      <c r="B39" s="317">
        <v>36</v>
      </c>
      <c r="C39" s="318">
        <v>26</v>
      </c>
      <c r="D39" s="955">
        <v>28</v>
      </c>
      <c r="E39" s="12">
        <v>2</v>
      </c>
      <c r="F39" s="956">
        <v>13</v>
      </c>
      <c r="G39" s="347">
        <v>9.1999999999999993</v>
      </c>
      <c r="H39" s="957">
        <v>4600</v>
      </c>
      <c r="I39" s="958">
        <v>0</v>
      </c>
      <c r="J39" s="958">
        <v>388</v>
      </c>
      <c r="K39" s="1034">
        <v>0.87</v>
      </c>
      <c r="L39" s="1034">
        <v>0.8</v>
      </c>
      <c r="M39" s="1035">
        <v>31.6</v>
      </c>
      <c r="N39" s="1035">
        <v>26.5</v>
      </c>
      <c r="O39" s="1035">
        <v>3.04</v>
      </c>
      <c r="P39" s="1035">
        <v>5.32</v>
      </c>
      <c r="Q39" s="956">
        <v>0</v>
      </c>
      <c r="R39" s="956">
        <v>0</v>
      </c>
      <c r="S39" s="956">
        <v>8</v>
      </c>
      <c r="T39" s="1036">
        <v>14</v>
      </c>
      <c r="U39" s="955">
        <v>28</v>
      </c>
      <c r="V39" s="12">
        <v>2</v>
      </c>
      <c r="W39" s="956">
        <v>12</v>
      </c>
      <c r="X39" s="347">
        <v>8.5</v>
      </c>
      <c r="Y39" s="957">
        <v>4250</v>
      </c>
      <c r="Z39" s="958">
        <v>0</v>
      </c>
      <c r="AA39" s="958">
        <v>392</v>
      </c>
      <c r="AB39" s="1034">
        <v>0.98</v>
      </c>
      <c r="AC39" s="1034">
        <v>0.89</v>
      </c>
      <c r="AD39" s="1035">
        <v>31.5</v>
      </c>
      <c r="AE39" s="1035">
        <v>26.7</v>
      </c>
      <c r="AF39" s="1035">
        <v>3.04</v>
      </c>
      <c r="AG39" s="1035">
        <v>5.32</v>
      </c>
      <c r="AH39" s="956">
        <v>0</v>
      </c>
      <c r="AI39" s="956">
        <v>0</v>
      </c>
      <c r="AJ39" s="956">
        <v>8</v>
      </c>
      <c r="AK39" s="1036">
        <v>14</v>
      </c>
      <c r="AL39" s="955">
        <v>28</v>
      </c>
      <c r="AM39" s="12">
        <v>4</v>
      </c>
      <c r="AN39" s="956">
        <v>16</v>
      </c>
      <c r="AO39" s="347">
        <v>9</v>
      </c>
      <c r="AP39" s="957">
        <v>4500</v>
      </c>
      <c r="AQ39" s="958">
        <v>0</v>
      </c>
      <c r="AR39" s="958">
        <v>384</v>
      </c>
      <c r="AS39" s="1034">
        <v>0.93</v>
      </c>
      <c r="AT39" s="1034">
        <v>0.82</v>
      </c>
      <c r="AU39" s="1035">
        <v>31.6</v>
      </c>
      <c r="AV39" s="1035">
        <v>26.9</v>
      </c>
      <c r="AW39" s="1035">
        <v>3.04</v>
      </c>
      <c r="AX39" s="1035">
        <v>5.32</v>
      </c>
      <c r="AY39" s="956">
        <v>0</v>
      </c>
      <c r="AZ39" s="956">
        <v>0</v>
      </c>
      <c r="BA39" s="956">
        <v>8</v>
      </c>
      <c r="BB39" s="1036">
        <v>14</v>
      </c>
      <c r="BC39" s="955">
        <v>28</v>
      </c>
      <c r="BD39" s="12">
        <v>6</v>
      </c>
      <c r="BE39" s="956">
        <v>8</v>
      </c>
      <c r="BF39" s="347">
        <v>8.8000000000000007</v>
      </c>
      <c r="BG39" s="957">
        <v>4400</v>
      </c>
      <c r="BH39" s="958">
        <v>0</v>
      </c>
      <c r="BI39" s="958">
        <v>124</v>
      </c>
      <c r="BJ39" s="1034">
        <v>0.98</v>
      </c>
      <c r="BK39" s="1034">
        <v>0.94</v>
      </c>
      <c r="BL39" s="1035">
        <v>31.6</v>
      </c>
      <c r="BM39" s="1035">
        <v>26.9</v>
      </c>
      <c r="BN39" s="1035">
        <v>3.04</v>
      </c>
      <c r="BO39" s="1035">
        <v>5.32</v>
      </c>
      <c r="BP39" s="956">
        <v>0</v>
      </c>
      <c r="BQ39" s="956">
        <v>0</v>
      </c>
      <c r="BR39" s="956">
        <v>8</v>
      </c>
      <c r="BS39" s="1036">
        <v>14</v>
      </c>
      <c r="BT39" s="955">
        <v>29</v>
      </c>
      <c r="BU39" s="12">
        <v>5</v>
      </c>
      <c r="BV39" s="956">
        <v>7</v>
      </c>
      <c r="BW39" s="347">
        <v>9</v>
      </c>
      <c r="BX39" s="957">
        <v>4500</v>
      </c>
      <c r="BY39" s="958">
        <v>0</v>
      </c>
      <c r="BZ39" s="958">
        <v>396</v>
      </c>
      <c r="CA39" s="1034">
        <v>0.85</v>
      </c>
      <c r="CB39" s="1034">
        <v>0.77</v>
      </c>
      <c r="CC39" s="1035">
        <v>31.3</v>
      </c>
      <c r="CD39" s="1035">
        <v>27</v>
      </c>
      <c r="CE39" s="1035">
        <v>3.28</v>
      </c>
      <c r="CF39" s="1035">
        <v>5.0999999999999996</v>
      </c>
      <c r="CG39" s="956">
        <v>0</v>
      </c>
      <c r="CH39" s="956">
        <v>0</v>
      </c>
      <c r="CI39" s="956">
        <v>9</v>
      </c>
      <c r="CJ39" s="1036">
        <v>14</v>
      </c>
      <c r="CK39" s="955">
        <v>28</v>
      </c>
      <c r="CL39" s="12">
        <v>4</v>
      </c>
      <c r="CM39" s="956">
        <v>7</v>
      </c>
      <c r="CN39" s="347">
        <v>9.4</v>
      </c>
      <c r="CO39" s="957">
        <v>4700</v>
      </c>
      <c r="CP39" s="958">
        <v>0</v>
      </c>
      <c r="CQ39" s="958">
        <v>368</v>
      </c>
      <c r="CR39" s="1034">
        <v>0.9</v>
      </c>
      <c r="CS39" s="1034">
        <v>0.84</v>
      </c>
      <c r="CT39" s="1035">
        <v>31.7</v>
      </c>
      <c r="CU39" s="1035">
        <v>27.1</v>
      </c>
      <c r="CV39" s="1035">
        <v>3.42</v>
      </c>
      <c r="CW39" s="1035">
        <v>5.32</v>
      </c>
      <c r="CX39" s="956">
        <v>0</v>
      </c>
      <c r="CY39" s="956">
        <v>0</v>
      </c>
      <c r="CZ39" s="956">
        <v>9</v>
      </c>
      <c r="DA39" s="1036">
        <v>14</v>
      </c>
      <c r="DB39" s="955">
        <v>28</v>
      </c>
      <c r="DC39" s="12">
        <v>3</v>
      </c>
      <c r="DD39" s="956">
        <v>7</v>
      </c>
      <c r="DE39" s="347">
        <v>9.5</v>
      </c>
      <c r="DF39" s="957">
        <v>4750</v>
      </c>
      <c r="DG39" s="958">
        <v>0</v>
      </c>
      <c r="DH39" s="958">
        <v>376</v>
      </c>
      <c r="DI39" s="1034">
        <v>0.88</v>
      </c>
      <c r="DJ39" s="1034">
        <v>0.83</v>
      </c>
      <c r="DK39" s="1035">
        <v>31.4</v>
      </c>
      <c r="DL39" s="1035">
        <v>27</v>
      </c>
      <c r="DM39" s="1035">
        <v>3.42</v>
      </c>
      <c r="DN39" s="1035">
        <v>5.32</v>
      </c>
      <c r="DO39" s="956">
        <v>0</v>
      </c>
      <c r="DP39" s="956">
        <v>0</v>
      </c>
      <c r="DQ39" s="956">
        <v>9</v>
      </c>
      <c r="DR39" s="1036">
        <v>14</v>
      </c>
      <c r="DS39" s="955">
        <v>28</v>
      </c>
      <c r="DT39" s="12">
        <v>4</v>
      </c>
      <c r="DU39" s="956">
        <v>8</v>
      </c>
      <c r="DV39" s="347">
        <v>9.4</v>
      </c>
      <c r="DW39" s="957">
        <v>4700</v>
      </c>
      <c r="DX39" s="958">
        <v>0</v>
      </c>
      <c r="DY39" s="958">
        <v>388</v>
      </c>
      <c r="DZ39" s="1034">
        <v>0.92</v>
      </c>
      <c r="EA39" s="1034">
        <v>0.87</v>
      </c>
      <c r="EB39" s="1035">
        <v>31.6</v>
      </c>
      <c r="EC39" s="1035">
        <v>26.9</v>
      </c>
      <c r="ED39" s="1035">
        <v>3.42</v>
      </c>
      <c r="EE39" s="1035">
        <v>5.32</v>
      </c>
      <c r="EF39" s="956">
        <v>0</v>
      </c>
      <c r="EG39" s="956">
        <v>0</v>
      </c>
      <c r="EH39" s="956">
        <v>9</v>
      </c>
      <c r="EI39" s="1036">
        <v>14</v>
      </c>
      <c r="EJ39" s="955">
        <v>28</v>
      </c>
      <c r="EK39" s="12">
        <v>3</v>
      </c>
      <c r="EL39" s="961">
        <v>12</v>
      </c>
      <c r="EM39" s="347">
        <v>9.8000000000000007</v>
      </c>
      <c r="EN39" s="963">
        <v>4900</v>
      </c>
      <c r="EO39" s="964">
        <v>0</v>
      </c>
      <c r="EP39" s="964">
        <v>272</v>
      </c>
      <c r="EQ39" s="1038">
        <v>1</v>
      </c>
      <c r="ER39" s="1038">
        <v>0.94</v>
      </c>
      <c r="ES39" s="962">
        <v>31.9</v>
      </c>
      <c r="ET39" s="962">
        <v>26.9</v>
      </c>
      <c r="EU39" s="962">
        <v>3.42</v>
      </c>
      <c r="EV39" s="962">
        <v>5.32</v>
      </c>
      <c r="EW39" s="961">
        <v>0</v>
      </c>
      <c r="EX39" s="961">
        <v>0</v>
      </c>
      <c r="EY39" s="961">
        <v>9</v>
      </c>
      <c r="EZ39" s="1039">
        <v>14</v>
      </c>
      <c r="FA39" s="955">
        <v>27</v>
      </c>
      <c r="FB39" s="12">
        <v>2</v>
      </c>
      <c r="FC39" s="956">
        <v>9</v>
      </c>
      <c r="FD39" s="347">
        <v>8.1</v>
      </c>
      <c r="FE39" s="957">
        <v>4050</v>
      </c>
      <c r="FF39" s="958">
        <v>0</v>
      </c>
      <c r="FG39" s="958">
        <v>360</v>
      </c>
      <c r="FH39" s="1034">
        <v>1</v>
      </c>
      <c r="FI39" s="1034">
        <v>0.92</v>
      </c>
      <c r="FJ39" s="1035">
        <v>32</v>
      </c>
      <c r="FK39" s="1035">
        <v>26.6</v>
      </c>
      <c r="FL39" s="1035">
        <v>2.81</v>
      </c>
      <c r="FM39" s="1035">
        <v>5.61</v>
      </c>
      <c r="FN39" s="956">
        <v>0</v>
      </c>
      <c r="FO39" s="956">
        <v>0</v>
      </c>
      <c r="FP39" s="956">
        <v>7</v>
      </c>
      <c r="FQ39" s="1036">
        <v>14</v>
      </c>
      <c r="FR39" s="955">
        <v>27</v>
      </c>
      <c r="FS39" s="12">
        <v>3</v>
      </c>
      <c r="FT39" s="956">
        <v>10</v>
      </c>
      <c r="FU39" s="347">
        <v>8</v>
      </c>
      <c r="FV39" s="957">
        <v>4000</v>
      </c>
      <c r="FW39" s="958">
        <v>0</v>
      </c>
      <c r="FX39" s="958">
        <v>360</v>
      </c>
      <c r="FY39" s="1034">
        <v>0.99</v>
      </c>
      <c r="FZ39" s="1034">
        <v>0.86</v>
      </c>
      <c r="GA39" s="1035">
        <v>32.299999999999997</v>
      </c>
      <c r="GB39" s="1035">
        <v>26.6</v>
      </c>
      <c r="GC39" s="1035">
        <v>2.81</v>
      </c>
      <c r="GD39" s="1035">
        <v>5.61</v>
      </c>
      <c r="GE39" s="956">
        <v>0</v>
      </c>
      <c r="GF39" s="956">
        <v>0</v>
      </c>
      <c r="GG39" s="956">
        <v>7</v>
      </c>
      <c r="GH39" s="1036">
        <v>14</v>
      </c>
      <c r="GI39" s="955">
        <v>27</v>
      </c>
      <c r="GJ39" s="12">
        <v>5</v>
      </c>
      <c r="GK39" s="956">
        <v>8</v>
      </c>
      <c r="GL39" s="347">
        <v>7.8</v>
      </c>
      <c r="GM39" s="957">
        <v>3900</v>
      </c>
      <c r="GN39" s="958">
        <v>0</v>
      </c>
      <c r="GO39" s="958">
        <v>344</v>
      </c>
      <c r="GP39" s="1034">
        <v>0.96</v>
      </c>
      <c r="GQ39" s="1034">
        <v>0.82</v>
      </c>
      <c r="GR39" s="1035">
        <v>32.200000000000003</v>
      </c>
      <c r="GS39" s="1035">
        <v>26.9</v>
      </c>
      <c r="GT39" s="1035">
        <v>2.81</v>
      </c>
      <c r="GU39" s="1035">
        <v>5.61</v>
      </c>
      <c r="GV39" s="956">
        <v>0</v>
      </c>
      <c r="GW39" s="956">
        <v>0</v>
      </c>
      <c r="GX39" s="956">
        <v>7</v>
      </c>
      <c r="GY39" s="1036">
        <v>14</v>
      </c>
      <c r="GZ39" s="955">
        <v>43</v>
      </c>
      <c r="HA39" s="956">
        <v>117</v>
      </c>
      <c r="HB39" s="1035">
        <v>106.49999999999999</v>
      </c>
      <c r="HC39" s="957">
        <v>53250</v>
      </c>
      <c r="HD39" s="958">
        <v>0</v>
      </c>
      <c r="HE39" s="1037">
        <v>4152</v>
      </c>
    </row>
    <row r="40" spans="1:213">
      <c r="A40" s="93">
        <v>45529</v>
      </c>
      <c r="B40" s="317">
        <v>36</v>
      </c>
      <c r="C40" s="318">
        <v>27</v>
      </c>
      <c r="D40" s="955">
        <v>29</v>
      </c>
      <c r="E40" s="12">
        <v>4</v>
      </c>
      <c r="F40" s="956">
        <v>9</v>
      </c>
      <c r="G40" s="347">
        <v>9.4</v>
      </c>
      <c r="H40" s="957">
        <v>4700</v>
      </c>
      <c r="I40" s="958">
        <v>0</v>
      </c>
      <c r="J40" s="958">
        <v>456</v>
      </c>
      <c r="K40" s="1034">
        <v>0.87</v>
      </c>
      <c r="L40" s="1034">
        <v>0.73</v>
      </c>
      <c r="M40" s="1035">
        <v>30.8</v>
      </c>
      <c r="N40" s="1035">
        <v>28.2</v>
      </c>
      <c r="O40" s="1035">
        <v>3.95</v>
      </c>
      <c r="P40" s="1035">
        <v>5.0199999999999996</v>
      </c>
      <c r="Q40" s="956">
        <v>0</v>
      </c>
      <c r="R40" s="956">
        <v>0</v>
      </c>
      <c r="S40" s="956">
        <v>11</v>
      </c>
      <c r="T40" s="1036">
        <v>14</v>
      </c>
      <c r="U40" s="955">
        <v>29</v>
      </c>
      <c r="V40" s="12">
        <v>5</v>
      </c>
      <c r="W40" s="956">
        <v>9</v>
      </c>
      <c r="X40" s="347">
        <v>8.6999999999999993</v>
      </c>
      <c r="Y40" s="957">
        <v>4350</v>
      </c>
      <c r="Z40" s="958">
        <v>0</v>
      </c>
      <c r="AA40" s="958">
        <v>464</v>
      </c>
      <c r="AB40" s="1034">
        <v>0.98</v>
      </c>
      <c r="AC40" s="1034">
        <v>0.74</v>
      </c>
      <c r="AD40" s="1035">
        <v>31</v>
      </c>
      <c r="AE40" s="1035">
        <v>28.4</v>
      </c>
      <c r="AF40" s="1035">
        <v>3.95</v>
      </c>
      <c r="AG40" s="1035">
        <v>5.0199999999999996</v>
      </c>
      <c r="AH40" s="956">
        <v>0</v>
      </c>
      <c r="AI40" s="956">
        <v>0</v>
      </c>
      <c r="AJ40" s="956">
        <v>11</v>
      </c>
      <c r="AK40" s="1036">
        <v>14</v>
      </c>
      <c r="AL40" s="955">
        <v>29</v>
      </c>
      <c r="AM40" s="12">
        <v>5</v>
      </c>
      <c r="AN40" s="956">
        <v>13</v>
      </c>
      <c r="AO40" s="347">
        <v>9.6999999999999993</v>
      </c>
      <c r="AP40" s="957">
        <v>4850</v>
      </c>
      <c r="AQ40" s="958">
        <v>0</v>
      </c>
      <c r="AR40" s="958">
        <v>456</v>
      </c>
      <c r="AS40" s="1034">
        <v>0.93</v>
      </c>
      <c r="AT40" s="1034">
        <v>0.71</v>
      </c>
      <c r="AU40" s="1035">
        <v>31.3</v>
      </c>
      <c r="AV40" s="1035">
        <v>28.4</v>
      </c>
      <c r="AW40" s="1035">
        <v>3.95</v>
      </c>
      <c r="AX40" s="1035">
        <v>5.0199999999999996</v>
      </c>
      <c r="AY40" s="956">
        <v>0</v>
      </c>
      <c r="AZ40" s="956">
        <v>0</v>
      </c>
      <c r="BA40" s="956">
        <v>11</v>
      </c>
      <c r="BB40" s="1036">
        <v>14</v>
      </c>
      <c r="BC40" s="955">
        <v>29</v>
      </c>
      <c r="BD40" s="12">
        <v>6</v>
      </c>
      <c r="BE40" s="956">
        <v>4</v>
      </c>
      <c r="BF40" s="347">
        <v>9.1</v>
      </c>
      <c r="BG40" s="957">
        <v>4550</v>
      </c>
      <c r="BH40" s="958">
        <v>0</v>
      </c>
      <c r="BI40" s="958">
        <v>152</v>
      </c>
      <c r="BJ40" s="1034">
        <v>0.98</v>
      </c>
      <c r="BK40" s="1034">
        <v>0.74</v>
      </c>
      <c r="BL40" s="1035">
        <v>31.4</v>
      </c>
      <c r="BM40" s="1035">
        <v>28.4</v>
      </c>
      <c r="BN40" s="1035">
        <v>3.95</v>
      </c>
      <c r="BO40" s="1035">
        <v>5.0199999999999996</v>
      </c>
      <c r="BP40" s="956">
        <v>0</v>
      </c>
      <c r="BQ40" s="956">
        <v>0</v>
      </c>
      <c r="BR40" s="956">
        <v>11</v>
      </c>
      <c r="BS40" s="1036">
        <v>14</v>
      </c>
      <c r="BT40" s="955">
        <v>30</v>
      </c>
      <c r="BU40" s="12">
        <v>4</v>
      </c>
      <c r="BV40" s="956">
        <v>7</v>
      </c>
      <c r="BW40" s="347">
        <v>9.6999999999999993</v>
      </c>
      <c r="BX40" s="957">
        <v>4850</v>
      </c>
      <c r="BY40" s="958">
        <v>0</v>
      </c>
      <c r="BZ40" s="958">
        <v>460</v>
      </c>
      <c r="CA40" s="1034">
        <v>0.86</v>
      </c>
      <c r="CB40" s="1034">
        <v>0.78</v>
      </c>
      <c r="CC40" s="1035">
        <v>31.3</v>
      </c>
      <c r="CD40" s="1035">
        <v>28.3</v>
      </c>
      <c r="CE40" s="1035">
        <v>4.13</v>
      </c>
      <c r="CF40" s="1035">
        <v>4.82</v>
      </c>
      <c r="CG40" s="956">
        <v>0</v>
      </c>
      <c r="CH40" s="956">
        <v>0</v>
      </c>
      <c r="CI40" s="956">
        <v>12</v>
      </c>
      <c r="CJ40" s="1036">
        <v>14</v>
      </c>
      <c r="CK40" s="955">
        <v>29</v>
      </c>
      <c r="CL40" s="12">
        <v>5</v>
      </c>
      <c r="CM40" s="956">
        <v>11</v>
      </c>
      <c r="CN40" s="347">
        <v>9.5</v>
      </c>
      <c r="CO40" s="957">
        <v>4750</v>
      </c>
      <c r="CP40" s="958">
        <v>0</v>
      </c>
      <c r="CQ40" s="958">
        <v>428</v>
      </c>
      <c r="CR40" s="1034">
        <v>0.92</v>
      </c>
      <c r="CS40" s="1034">
        <v>0.74</v>
      </c>
      <c r="CT40" s="1035">
        <v>31.4</v>
      </c>
      <c r="CU40" s="1035">
        <v>28.3</v>
      </c>
      <c r="CV40" s="1035">
        <v>4.3099999999999996</v>
      </c>
      <c r="CW40" s="1035">
        <v>5.0199999999999996</v>
      </c>
      <c r="CX40" s="956">
        <v>0</v>
      </c>
      <c r="CY40" s="956">
        <v>0</v>
      </c>
      <c r="CZ40" s="956">
        <v>12</v>
      </c>
      <c r="DA40" s="1036">
        <v>14</v>
      </c>
      <c r="DB40" s="955">
        <v>29</v>
      </c>
      <c r="DC40" s="12">
        <v>2</v>
      </c>
      <c r="DD40" s="956">
        <v>8</v>
      </c>
      <c r="DE40" s="347">
        <v>9.6</v>
      </c>
      <c r="DF40" s="957">
        <v>4800</v>
      </c>
      <c r="DG40" s="958">
        <v>0</v>
      </c>
      <c r="DH40" s="958">
        <v>428</v>
      </c>
      <c r="DI40" s="1034">
        <v>0.89</v>
      </c>
      <c r="DJ40" s="1034">
        <v>0.74</v>
      </c>
      <c r="DK40" s="1035">
        <v>31.4</v>
      </c>
      <c r="DL40" s="1035">
        <v>28.4</v>
      </c>
      <c r="DM40" s="1035">
        <v>4.3099999999999996</v>
      </c>
      <c r="DN40" s="1035">
        <v>5.0199999999999996</v>
      </c>
      <c r="DO40" s="956">
        <v>0</v>
      </c>
      <c r="DP40" s="956">
        <v>0</v>
      </c>
      <c r="DQ40" s="956">
        <v>12</v>
      </c>
      <c r="DR40" s="1036">
        <v>14</v>
      </c>
      <c r="DS40" s="955">
        <v>29</v>
      </c>
      <c r="DT40" s="12">
        <v>3</v>
      </c>
      <c r="DU40" s="956">
        <v>7</v>
      </c>
      <c r="DV40" s="347">
        <v>9.6</v>
      </c>
      <c r="DW40" s="957">
        <v>4800</v>
      </c>
      <c r="DX40" s="958">
        <v>0</v>
      </c>
      <c r="DY40" s="958">
        <v>408</v>
      </c>
      <c r="DZ40" s="1034">
        <v>0.93</v>
      </c>
      <c r="EA40" s="1034">
        <v>0.65</v>
      </c>
      <c r="EB40" s="1035">
        <v>31.6</v>
      </c>
      <c r="EC40" s="1035">
        <v>28.3</v>
      </c>
      <c r="ED40" s="1035">
        <v>4.3099999999999996</v>
      </c>
      <c r="EE40" s="1035">
        <v>5.0199999999999996</v>
      </c>
      <c r="EF40" s="956">
        <v>0</v>
      </c>
      <c r="EG40" s="956">
        <v>0</v>
      </c>
      <c r="EH40" s="956">
        <v>12</v>
      </c>
      <c r="EI40" s="1036">
        <v>14</v>
      </c>
      <c r="EJ40" s="955">
        <v>29</v>
      </c>
      <c r="EK40" s="12">
        <v>5</v>
      </c>
      <c r="EL40" s="961">
        <v>13</v>
      </c>
      <c r="EM40" s="347">
        <v>10</v>
      </c>
      <c r="EN40" s="963">
        <v>5000</v>
      </c>
      <c r="EO40" s="964">
        <v>0</v>
      </c>
      <c r="EP40" s="964">
        <v>324</v>
      </c>
      <c r="EQ40" s="1038">
        <v>1</v>
      </c>
      <c r="ER40" s="1038">
        <v>0.72</v>
      </c>
      <c r="ES40" s="962">
        <v>31.6</v>
      </c>
      <c r="ET40" s="962">
        <v>28.2</v>
      </c>
      <c r="EU40" s="962">
        <v>4.3099999999999996</v>
      </c>
      <c r="EV40" s="962">
        <v>5.0199999999999996</v>
      </c>
      <c r="EW40" s="961">
        <v>0</v>
      </c>
      <c r="EX40" s="961">
        <v>0</v>
      </c>
      <c r="EY40" s="961">
        <v>12</v>
      </c>
      <c r="EZ40" s="1039">
        <v>14</v>
      </c>
      <c r="FA40" s="955">
        <v>28</v>
      </c>
      <c r="FB40" s="12">
        <v>3</v>
      </c>
      <c r="FC40" s="956">
        <v>10</v>
      </c>
      <c r="FD40" s="347">
        <v>8.9</v>
      </c>
      <c r="FE40" s="957">
        <v>4450</v>
      </c>
      <c r="FF40" s="958">
        <v>0</v>
      </c>
      <c r="FG40" s="958">
        <v>400</v>
      </c>
      <c r="FH40" s="1034">
        <v>1</v>
      </c>
      <c r="FI40" s="1034">
        <v>0.7</v>
      </c>
      <c r="FJ40" s="1035">
        <v>31.5</v>
      </c>
      <c r="FK40" s="1035">
        <v>28.1</v>
      </c>
      <c r="FL40" s="1035">
        <v>2.81</v>
      </c>
      <c r="FM40" s="1035">
        <v>5.61</v>
      </c>
      <c r="FN40" s="956">
        <v>0</v>
      </c>
      <c r="FO40" s="956">
        <v>0</v>
      </c>
      <c r="FP40" s="956">
        <v>10</v>
      </c>
      <c r="FQ40" s="1036">
        <v>14</v>
      </c>
      <c r="FR40" s="955">
        <v>28</v>
      </c>
      <c r="FS40" s="12">
        <v>2</v>
      </c>
      <c r="FT40" s="956">
        <v>12</v>
      </c>
      <c r="FU40" s="347">
        <v>8.4</v>
      </c>
      <c r="FV40" s="957">
        <v>4200</v>
      </c>
      <c r="FW40" s="958">
        <v>0</v>
      </c>
      <c r="FX40" s="958">
        <v>400</v>
      </c>
      <c r="FY40" s="1034">
        <v>1</v>
      </c>
      <c r="FZ40" s="1034">
        <v>0.72</v>
      </c>
      <c r="GA40" s="1035">
        <v>31.6</v>
      </c>
      <c r="GB40" s="1035">
        <v>27.9</v>
      </c>
      <c r="GC40" s="1035">
        <v>2.81</v>
      </c>
      <c r="GD40" s="1035">
        <v>5.61</v>
      </c>
      <c r="GE40" s="956">
        <v>0</v>
      </c>
      <c r="GF40" s="956">
        <v>0</v>
      </c>
      <c r="GG40" s="956">
        <v>10</v>
      </c>
      <c r="GH40" s="1036">
        <v>14</v>
      </c>
      <c r="GI40" s="955">
        <v>28</v>
      </c>
      <c r="GJ40" s="12">
        <v>3</v>
      </c>
      <c r="GK40" s="956">
        <v>10</v>
      </c>
      <c r="GL40" s="347">
        <v>8.5</v>
      </c>
      <c r="GM40" s="957">
        <v>4250</v>
      </c>
      <c r="GN40" s="958">
        <v>0</v>
      </c>
      <c r="GO40" s="958">
        <v>420</v>
      </c>
      <c r="GP40" s="1034">
        <v>0.97</v>
      </c>
      <c r="GQ40" s="1034">
        <v>0.71</v>
      </c>
      <c r="GR40" s="1035">
        <v>31.7</v>
      </c>
      <c r="GS40" s="1035">
        <v>28</v>
      </c>
      <c r="GT40" s="1035">
        <v>2.81</v>
      </c>
      <c r="GU40" s="1035">
        <v>5.61</v>
      </c>
      <c r="GV40" s="956">
        <v>0</v>
      </c>
      <c r="GW40" s="956">
        <v>0</v>
      </c>
      <c r="GX40" s="956">
        <v>10</v>
      </c>
      <c r="GY40" s="1036">
        <v>14</v>
      </c>
      <c r="GZ40" s="955">
        <v>47</v>
      </c>
      <c r="HA40" s="956">
        <v>113</v>
      </c>
      <c r="HB40" s="1035">
        <v>111.1</v>
      </c>
      <c r="HC40" s="957">
        <v>55550</v>
      </c>
      <c r="HD40" s="958">
        <v>0</v>
      </c>
      <c r="HE40" s="1037">
        <v>4796</v>
      </c>
    </row>
    <row r="41" spans="1:213">
      <c r="A41" s="93">
        <v>45530</v>
      </c>
      <c r="B41" s="317">
        <v>35</v>
      </c>
      <c r="C41" s="318">
        <v>26</v>
      </c>
      <c r="D41" s="955">
        <v>30</v>
      </c>
      <c r="E41" s="12">
        <v>3</v>
      </c>
      <c r="F41" s="956">
        <v>8</v>
      </c>
      <c r="G41" s="347">
        <v>9.1999999999999993</v>
      </c>
      <c r="H41" s="957">
        <v>4600</v>
      </c>
      <c r="I41" s="958">
        <v>0</v>
      </c>
      <c r="J41" s="958">
        <v>452</v>
      </c>
      <c r="K41" s="1034">
        <v>0.89</v>
      </c>
      <c r="L41" s="1034">
        <v>0.75</v>
      </c>
      <c r="M41" s="1035">
        <v>30.6</v>
      </c>
      <c r="N41" s="1035">
        <v>27.6</v>
      </c>
      <c r="O41" s="1035">
        <v>3.74</v>
      </c>
      <c r="P41" s="1035">
        <v>4.75</v>
      </c>
      <c r="Q41" s="956">
        <v>0</v>
      </c>
      <c r="R41" s="956">
        <v>0</v>
      </c>
      <c r="S41" s="956">
        <v>11</v>
      </c>
      <c r="T41" s="1036">
        <v>14</v>
      </c>
      <c r="U41" s="955">
        <v>30</v>
      </c>
      <c r="V41" s="12">
        <v>4</v>
      </c>
      <c r="W41" s="956">
        <v>8</v>
      </c>
      <c r="X41" s="347">
        <v>9.1999999999999993</v>
      </c>
      <c r="Y41" s="957">
        <v>4600</v>
      </c>
      <c r="Z41" s="958">
        <v>0</v>
      </c>
      <c r="AA41" s="958">
        <v>464</v>
      </c>
      <c r="AB41" s="1034">
        <v>0.9</v>
      </c>
      <c r="AC41" s="1034">
        <v>0.75</v>
      </c>
      <c r="AD41" s="1035">
        <v>30.5</v>
      </c>
      <c r="AE41" s="1035">
        <v>27.7</v>
      </c>
      <c r="AF41" s="1035">
        <v>3.74</v>
      </c>
      <c r="AG41" s="1035">
        <v>4.75</v>
      </c>
      <c r="AH41" s="956">
        <v>0</v>
      </c>
      <c r="AI41" s="956">
        <v>0</v>
      </c>
      <c r="AJ41" s="956">
        <v>11</v>
      </c>
      <c r="AK41" s="1036">
        <v>14</v>
      </c>
      <c r="AL41" s="955">
        <v>30</v>
      </c>
      <c r="AM41" s="12">
        <v>5</v>
      </c>
      <c r="AN41" s="956">
        <v>23</v>
      </c>
      <c r="AO41" s="347">
        <v>10.199999999999999</v>
      </c>
      <c r="AP41" s="957">
        <v>5100</v>
      </c>
      <c r="AQ41" s="958">
        <v>0</v>
      </c>
      <c r="AR41" s="958">
        <v>452</v>
      </c>
      <c r="AS41" s="1034">
        <v>0.89</v>
      </c>
      <c r="AT41" s="1034">
        <v>0.73</v>
      </c>
      <c r="AU41" s="1035">
        <v>30.9</v>
      </c>
      <c r="AV41" s="1035">
        <v>27.5</v>
      </c>
      <c r="AW41" s="1035">
        <v>3.74</v>
      </c>
      <c r="AX41" s="1035">
        <v>4.75</v>
      </c>
      <c r="AY41" s="956">
        <v>0</v>
      </c>
      <c r="AZ41" s="956">
        <v>0</v>
      </c>
      <c r="BA41" s="956">
        <v>11</v>
      </c>
      <c r="BB41" s="1036">
        <v>14</v>
      </c>
      <c r="BC41" s="955">
        <v>30</v>
      </c>
      <c r="BD41" s="12">
        <v>4</v>
      </c>
      <c r="BE41" s="956">
        <v>11</v>
      </c>
      <c r="BF41" s="347">
        <v>9.6999999999999993</v>
      </c>
      <c r="BG41" s="957">
        <v>4850</v>
      </c>
      <c r="BH41" s="958">
        <v>0</v>
      </c>
      <c r="BI41" s="958">
        <v>164</v>
      </c>
      <c r="BJ41" s="1034">
        <v>0.86</v>
      </c>
      <c r="BK41" s="1034">
        <v>0.74</v>
      </c>
      <c r="BL41" s="1035">
        <v>30.6</v>
      </c>
      <c r="BM41" s="1035">
        <v>27.7</v>
      </c>
      <c r="BN41" s="1035">
        <v>3.74</v>
      </c>
      <c r="BO41" s="1035">
        <v>4.75</v>
      </c>
      <c r="BP41" s="956">
        <v>0</v>
      </c>
      <c r="BQ41" s="956">
        <v>0</v>
      </c>
      <c r="BR41" s="956">
        <v>11</v>
      </c>
      <c r="BS41" s="1036">
        <v>14</v>
      </c>
      <c r="BT41" s="955">
        <v>31</v>
      </c>
      <c r="BU41" s="12">
        <v>6</v>
      </c>
      <c r="BV41" s="956">
        <v>8</v>
      </c>
      <c r="BW41" s="347">
        <v>10.5</v>
      </c>
      <c r="BX41" s="957">
        <v>5250</v>
      </c>
      <c r="BY41" s="958">
        <v>0</v>
      </c>
      <c r="BZ41" s="958">
        <v>464</v>
      </c>
      <c r="CA41" s="1034">
        <v>0.86</v>
      </c>
      <c r="CB41" s="1034">
        <v>0.79</v>
      </c>
      <c r="CC41" s="1035">
        <v>30.8</v>
      </c>
      <c r="CD41" s="1035">
        <v>27.7</v>
      </c>
      <c r="CE41" s="1035">
        <v>3.92</v>
      </c>
      <c r="CF41" s="1035">
        <v>4.57</v>
      </c>
      <c r="CG41" s="956">
        <v>0</v>
      </c>
      <c r="CH41" s="956">
        <v>0</v>
      </c>
      <c r="CI41" s="956">
        <v>12</v>
      </c>
      <c r="CJ41" s="1036">
        <v>14</v>
      </c>
      <c r="CK41" s="955">
        <v>30</v>
      </c>
      <c r="CL41" s="12">
        <v>4</v>
      </c>
      <c r="CM41" s="956">
        <v>8</v>
      </c>
      <c r="CN41" s="347">
        <v>9.3000000000000007</v>
      </c>
      <c r="CO41" s="957">
        <v>4650</v>
      </c>
      <c r="CP41" s="958">
        <v>0</v>
      </c>
      <c r="CQ41" s="958">
        <v>428</v>
      </c>
      <c r="CR41" s="1034">
        <v>0.88</v>
      </c>
      <c r="CS41" s="1034">
        <v>0.73</v>
      </c>
      <c r="CT41" s="1035">
        <v>30.5</v>
      </c>
      <c r="CU41" s="1035">
        <v>27.6</v>
      </c>
      <c r="CV41" s="1035">
        <v>4.07</v>
      </c>
      <c r="CW41" s="1035">
        <v>4.75</v>
      </c>
      <c r="CX41" s="956">
        <v>0</v>
      </c>
      <c r="CY41" s="956">
        <v>0</v>
      </c>
      <c r="CZ41" s="956">
        <v>12</v>
      </c>
      <c r="DA41" s="1036">
        <v>14</v>
      </c>
      <c r="DB41" s="955">
        <v>30</v>
      </c>
      <c r="DC41" s="12">
        <v>4</v>
      </c>
      <c r="DD41" s="956">
        <v>7</v>
      </c>
      <c r="DE41" s="347">
        <v>10.1</v>
      </c>
      <c r="DF41" s="957">
        <v>5050</v>
      </c>
      <c r="DG41" s="958">
        <v>0</v>
      </c>
      <c r="DH41" s="958">
        <v>412</v>
      </c>
      <c r="DI41" s="1034">
        <v>0.87</v>
      </c>
      <c r="DJ41" s="1034">
        <v>0.73</v>
      </c>
      <c r="DK41" s="1035">
        <v>30.8</v>
      </c>
      <c r="DL41" s="1035">
        <v>27.8</v>
      </c>
      <c r="DM41" s="1035">
        <v>4.07</v>
      </c>
      <c r="DN41" s="1035">
        <v>4.75</v>
      </c>
      <c r="DO41" s="956">
        <v>0</v>
      </c>
      <c r="DP41" s="956">
        <v>0</v>
      </c>
      <c r="DQ41" s="956">
        <v>12</v>
      </c>
      <c r="DR41" s="1036">
        <v>14</v>
      </c>
      <c r="DS41" s="955">
        <v>30</v>
      </c>
      <c r="DT41" s="12">
        <v>3</v>
      </c>
      <c r="DU41" s="956">
        <v>12</v>
      </c>
      <c r="DV41" s="347">
        <v>10.3</v>
      </c>
      <c r="DW41" s="957">
        <v>5150</v>
      </c>
      <c r="DX41" s="958">
        <v>0</v>
      </c>
      <c r="DY41" s="958">
        <v>416</v>
      </c>
      <c r="DZ41" s="1034">
        <v>0.88</v>
      </c>
      <c r="EA41" s="1034">
        <v>0.73</v>
      </c>
      <c r="EB41" s="1035">
        <v>30.6</v>
      </c>
      <c r="EC41" s="1035">
        <v>27.5</v>
      </c>
      <c r="ED41" s="1035">
        <v>4.07</v>
      </c>
      <c r="EE41" s="1035">
        <v>4.75</v>
      </c>
      <c r="EF41" s="956">
        <v>0</v>
      </c>
      <c r="EG41" s="956">
        <v>0</v>
      </c>
      <c r="EH41" s="956">
        <v>12</v>
      </c>
      <c r="EI41" s="1036">
        <v>14</v>
      </c>
      <c r="EJ41" s="955">
        <v>30</v>
      </c>
      <c r="EK41" s="12">
        <v>4</v>
      </c>
      <c r="EL41" s="961">
        <v>8</v>
      </c>
      <c r="EM41" s="347">
        <v>10.3</v>
      </c>
      <c r="EN41" s="963">
        <v>5150</v>
      </c>
      <c r="EO41" s="964">
        <v>0</v>
      </c>
      <c r="EP41" s="964">
        <v>332</v>
      </c>
      <c r="EQ41" s="1038">
        <v>0.87</v>
      </c>
      <c r="ER41" s="1038">
        <v>0.7</v>
      </c>
      <c r="ES41" s="962">
        <v>31</v>
      </c>
      <c r="ET41" s="962">
        <v>27.5</v>
      </c>
      <c r="EU41" s="962">
        <v>4.07</v>
      </c>
      <c r="EV41" s="962">
        <v>4.75</v>
      </c>
      <c r="EW41" s="961">
        <v>0</v>
      </c>
      <c r="EX41" s="961">
        <v>0</v>
      </c>
      <c r="EY41" s="961">
        <v>12</v>
      </c>
      <c r="EZ41" s="1039">
        <v>14</v>
      </c>
      <c r="FA41" s="955">
        <v>29</v>
      </c>
      <c r="FB41" s="12">
        <v>4</v>
      </c>
      <c r="FC41" s="956">
        <v>10</v>
      </c>
      <c r="FD41" s="347">
        <v>9.3000000000000007</v>
      </c>
      <c r="FE41" s="957">
        <v>4650</v>
      </c>
      <c r="FF41" s="958">
        <v>0</v>
      </c>
      <c r="FG41" s="958">
        <v>440</v>
      </c>
      <c r="FH41" s="1034">
        <v>0.92</v>
      </c>
      <c r="FI41" s="1034">
        <v>0.72</v>
      </c>
      <c r="FJ41" s="1035">
        <v>31.6</v>
      </c>
      <c r="FK41" s="1035">
        <v>27.7</v>
      </c>
      <c r="FL41" s="1035">
        <v>3.59</v>
      </c>
      <c r="FM41" s="1035">
        <v>5.0199999999999996</v>
      </c>
      <c r="FN41" s="956">
        <v>0</v>
      </c>
      <c r="FO41" s="956">
        <v>0</v>
      </c>
      <c r="FP41" s="956">
        <v>10</v>
      </c>
      <c r="FQ41" s="1036">
        <v>14</v>
      </c>
      <c r="FR41" s="955">
        <v>29</v>
      </c>
      <c r="FS41" s="12">
        <v>4</v>
      </c>
      <c r="FT41" s="956">
        <v>11</v>
      </c>
      <c r="FU41" s="347">
        <v>8.9</v>
      </c>
      <c r="FV41" s="957">
        <v>4450</v>
      </c>
      <c r="FW41" s="958">
        <v>0</v>
      </c>
      <c r="FX41" s="958">
        <v>440</v>
      </c>
      <c r="FY41" s="1034">
        <v>0.91</v>
      </c>
      <c r="FZ41" s="1034">
        <v>0.69</v>
      </c>
      <c r="GA41" s="1035">
        <v>31.2</v>
      </c>
      <c r="GB41" s="1035">
        <v>27.6</v>
      </c>
      <c r="GC41" s="1035">
        <v>3.59</v>
      </c>
      <c r="GD41" s="1035">
        <v>5.0199999999999996</v>
      </c>
      <c r="GE41" s="956">
        <v>0</v>
      </c>
      <c r="GF41" s="956">
        <v>0</v>
      </c>
      <c r="GG41" s="956">
        <v>10</v>
      </c>
      <c r="GH41" s="1036">
        <v>14</v>
      </c>
      <c r="GI41" s="955">
        <v>29</v>
      </c>
      <c r="GJ41" s="12">
        <v>2</v>
      </c>
      <c r="GK41" s="956">
        <v>13</v>
      </c>
      <c r="GL41" s="347">
        <v>8.9</v>
      </c>
      <c r="GM41" s="957">
        <v>4450</v>
      </c>
      <c r="GN41" s="958">
        <v>0</v>
      </c>
      <c r="GO41" s="958">
        <v>420</v>
      </c>
      <c r="GP41" s="1034">
        <v>0.91</v>
      </c>
      <c r="GQ41" s="1034">
        <v>0.7</v>
      </c>
      <c r="GR41" s="1035">
        <v>31.4</v>
      </c>
      <c r="GS41" s="1035">
        <v>27.6</v>
      </c>
      <c r="GT41" s="1035">
        <v>3.59</v>
      </c>
      <c r="GU41" s="1035">
        <v>5.0199999999999996</v>
      </c>
      <c r="GV41" s="956">
        <v>0</v>
      </c>
      <c r="GW41" s="956">
        <v>0</v>
      </c>
      <c r="GX41" s="956">
        <v>10</v>
      </c>
      <c r="GY41" s="1036">
        <v>14</v>
      </c>
      <c r="GZ41" s="955">
        <v>47</v>
      </c>
      <c r="HA41" s="956">
        <v>127</v>
      </c>
      <c r="HB41" s="1035">
        <v>115.89999999999999</v>
      </c>
      <c r="HC41" s="957">
        <v>57950</v>
      </c>
      <c r="HD41" s="958">
        <v>0</v>
      </c>
      <c r="HE41" s="1037">
        <v>4884</v>
      </c>
    </row>
    <row r="42" spans="1:213">
      <c r="A42" s="93">
        <v>45531</v>
      </c>
      <c r="B42" s="317">
        <v>29</v>
      </c>
      <c r="C42" s="318">
        <v>23</v>
      </c>
      <c r="D42" s="955">
        <v>31</v>
      </c>
      <c r="E42" s="12">
        <v>5</v>
      </c>
      <c r="F42" s="956">
        <v>7</v>
      </c>
      <c r="G42" s="347">
        <v>9.6</v>
      </c>
      <c r="H42" s="957">
        <v>4800</v>
      </c>
      <c r="I42" s="958">
        <v>0</v>
      </c>
      <c r="J42" s="958">
        <v>452</v>
      </c>
      <c r="K42" s="1034">
        <v>0.89</v>
      </c>
      <c r="L42" s="1034">
        <v>0.71</v>
      </c>
      <c r="M42" s="1035">
        <v>30.5</v>
      </c>
      <c r="N42" s="1035">
        <v>25.2</v>
      </c>
      <c r="O42" s="1035">
        <v>2.9</v>
      </c>
      <c r="P42" s="1035">
        <v>4.51</v>
      </c>
      <c r="Q42" s="956">
        <v>0</v>
      </c>
      <c r="R42" s="956">
        <v>0</v>
      </c>
      <c r="S42" s="956">
        <v>9</v>
      </c>
      <c r="T42" s="1036">
        <v>14</v>
      </c>
      <c r="U42" s="955">
        <v>31</v>
      </c>
      <c r="V42" s="12">
        <v>5</v>
      </c>
      <c r="W42" s="956">
        <v>6</v>
      </c>
      <c r="X42" s="347">
        <v>9</v>
      </c>
      <c r="Y42" s="957">
        <v>4500</v>
      </c>
      <c r="Z42" s="958">
        <v>0</v>
      </c>
      <c r="AA42" s="958">
        <v>456</v>
      </c>
      <c r="AB42" s="1034">
        <v>0.9</v>
      </c>
      <c r="AC42" s="1034">
        <v>0.67</v>
      </c>
      <c r="AD42" s="1035">
        <v>30.8</v>
      </c>
      <c r="AE42" s="1035">
        <v>25.3</v>
      </c>
      <c r="AF42" s="1035">
        <v>2.9</v>
      </c>
      <c r="AG42" s="1035">
        <v>4.51</v>
      </c>
      <c r="AH42" s="956">
        <v>0</v>
      </c>
      <c r="AI42" s="956">
        <v>0</v>
      </c>
      <c r="AJ42" s="956">
        <v>9</v>
      </c>
      <c r="AK42" s="1036">
        <v>14</v>
      </c>
      <c r="AL42" s="955">
        <v>31</v>
      </c>
      <c r="AM42" s="12">
        <v>5</v>
      </c>
      <c r="AN42" s="956">
        <v>14</v>
      </c>
      <c r="AO42" s="347">
        <v>9.6999999999999993</v>
      </c>
      <c r="AP42" s="957">
        <v>4850</v>
      </c>
      <c r="AQ42" s="958">
        <v>0</v>
      </c>
      <c r="AR42" s="958">
        <v>412</v>
      </c>
      <c r="AS42" s="1034">
        <v>0.89</v>
      </c>
      <c r="AT42" s="1034">
        <v>0.65</v>
      </c>
      <c r="AU42" s="1035">
        <v>30.9</v>
      </c>
      <c r="AV42" s="1035">
        <v>25.4</v>
      </c>
      <c r="AW42" s="1035">
        <v>2.9</v>
      </c>
      <c r="AX42" s="1035">
        <v>4.51</v>
      </c>
      <c r="AY42" s="956">
        <v>0</v>
      </c>
      <c r="AZ42" s="956">
        <v>0</v>
      </c>
      <c r="BA42" s="956">
        <v>9</v>
      </c>
      <c r="BB42" s="1036">
        <v>14</v>
      </c>
      <c r="BC42" s="955">
        <v>31</v>
      </c>
      <c r="BD42" s="12">
        <v>5</v>
      </c>
      <c r="BE42" s="956">
        <v>7</v>
      </c>
      <c r="BF42" s="347">
        <v>9.6</v>
      </c>
      <c r="BG42" s="957">
        <v>4800</v>
      </c>
      <c r="BH42" s="958">
        <v>0</v>
      </c>
      <c r="BI42" s="958">
        <v>148</v>
      </c>
      <c r="BJ42" s="1034">
        <v>0.86</v>
      </c>
      <c r="BK42" s="1034">
        <v>0.65</v>
      </c>
      <c r="BL42" s="1035">
        <v>30.9</v>
      </c>
      <c r="BM42" s="1035">
        <v>25.5</v>
      </c>
      <c r="BN42" s="1035">
        <v>2.9</v>
      </c>
      <c r="BO42" s="1035">
        <v>4.51</v>
      </c>
      <c r="BP42" s="956">
        <v>0</v>
      </c>
      <c r="BQ42" s="956">
        <v>0</v>
      </c>
      <c r="BR42" s="956">
        <v>9</v>
      </c>
      <c r="BS42" s="1036">
        <v>14</v>
      </c>
      <c r="BT42" s="955">
        <v>32</v>
      </c>
      <c r="BU42" s="12">
        <v>6</v>
      </c>
      <c r="BV42" s="956">
        <v>4</v>
      </c>
      <c r="BW42" s="347">
        <v>9.8000000000000007</v>
      </c>
      <c r="BX42" s="957">
        <v>4900</v>
      </c>
      <c r="BY42" s="958">
        <v>0</v>
      </c>
      <c r="BZ42" s="958">
        <v>448</v>
      </c>
      <c r="CA42" s="1034">
        <v>0.87</v>
      </c>
      <c r="CB42" s="1034">
        <v>0.71</v>
      </c>
      <c r="CC42" s="1035">
        <v>31</v>
      </c>
      <c r="CD42" s="1035">
        <v>25.4</v>
      </c>
      <c r="CE42" s="1035">
        <v>3.1</v>
      </c>
      <c r="CF42" s="1035">
        <v>4.34</v>
      </c>
      <c r="CG42" s="956">
        <v>0</v>
      </c>
      <c r="CH42" s="956">
        <v>0</v>
      </c>
      <c r="CI42" s="956">
        <v>10</v>
      </c>
      <c r="CJ42" s="1036">
        <v>14</v>
      </c>
      <c r="CK42" s="955">
        <v>31</v>
      </c>
      <c r="CL42" s="12">
        <v>4</v>
      </c>
      <c r="CM42" s="956">
        <v>9</v>
      </c>
      <c r="CN42" s="347">
        <v>9.8000000000000007</v>
      </c>
      <c r="CO42" s="957">
        <v>4900</v>
      </c>
      <c r="CP42" s="958">
        <v>0</v>
      </c>
      <c r="CQ42" s="958">
        <v>408</v>
      </c>
      <c r="CR42" s="1034">
        <v>0.88</v>
      </c>
      <c r="CS42" s="1034">
        <v>0.64</v>
      </c>
      <c r="CT42" s="1035">
        <v>31</v>
      </c>
      <c r="CU42" s="1035">
        <v>25.4</v>
      </c>
      <c r="CV42" s="1035">
        <v>3.22</v>
      </c>
      <c r="CW42" s="1035">
        <v>4.51</v>
      </c>
      <c r="CX42" s="956">
        <v>0</v>
      </c>
      <c r="CY42" s="956">
        <v>0</v>
      </c>
      <c r="CZ42" s="956">
        <v>10</v>
      </c>
      <c r="DA42" s="1036">
        <v>14</v>
      </c>
      <c r="DB42" s="955">
        <v>31</v>
      </c>
      <c r="DC42" s="12">
        <v>5</v>
      </c>
      <c r="DD42" s="956">
        <v>8</v>
      </c>
      <c r="DE42" s="347">
        <v>9.6999999999999993</v>
      </c>
      <c r="DF42" s="957">
        <v>4850</v>
      </c>
      <c r="DG42" s="958">
        <v>0</v>
      </c>
      <c r="DH42" s="958">
        <v>428</v>
      </c>
      <c r="DI42" s="1034">
        <v>0.87</v>
      </c>
      <c r="DJ42" s="1034">
        <v>0.66</v>
      </c>
      <c r="DK42" s="1035">
        <v>31.2</v>
      </c>
      <c r="DL42" s="1035">
        <v>25.5</v>
      </c>
      <c r="DM42" s="1035">
        <v>3.22</v>
      </c>
      <c r="DN42" s="1035">
        <v>4.51</v>
      </c>
      <c r="DO42" s="956">
        <v>0</v>
      </c>
      <c r="DP42" s="956">
        <v>0</v>
      </c>
      <c r="DQ42" s="956">
        <v>10</v>
      </c>
      <c r="DR42" s="1036">
        <v>14</v>
      </c>
      <c r="DS42" s="955">
        <v>31</v>
      </c>
      <c r="DT42" s="12">
        <v>4</v>
      </c>
      <c r="DU42" s="956">
        <v>8</v>
      </c>
      <c r="DV42" s="347">
        <v>9.6999999999999993</v>
      </c>
      <c r="DW42" s="957">
        <v>4850</v>
      </c>
      <c r="DX42" s="958">
        <v>0</v>
      </c>
      <c r="DY42" s="958">
        <v>400</v>
      </c>
      <c r="DZ42" s="1034">
        <v>0.89</v>
      </c>
      <c r="EA42" s="1034">
        <v>0.68</v>
      </c>
      <c r="EB42" s="1035">
        <v>31.1</v>
      </c>
      <c r="EC42" s="1035">
        <v>25.3</v>
      </c>
      <c r="ED42" s="1035">
        <v>3.22</v>
      </c>
      <c r="EE42" s="1035">
        <v>4.51</v>
      </c>
      <c r="EF42" s="956">
        <v>0</v>
      </c>
      <c r="EG42" s="956">
        <v>0</v>
      </c>
      <c r="EH42" s="956">
        <v>10</v>
      </c>
      <c r="EI42" s="1036">
        <v>14</v>
      </c>
      <c r="EJ42" s="955">
        <v>31</v>
      </c>
      <c r="EK42" s="12">
        <v>3</v>
      </c>
      <c r="EL42" s="961">
        <v>12</v>
      </c>
      <c r="EM42" s="347">
        <v>10.4</v>
      </c>
      <c r="EN42" s="963">
        <v>5200</v>
      </c>
      <c r="EO42" s="964">
        <v>0</v>
      </c>
      <c r="EP42" s="964">
        <v>320</v>
      </c>
      <c r="EQ42" s="1038">
        <v>0.87</v>
      </c>
      <c r="ER42" s="1038">
        <v>0.63</v>
      </c>
      <c r="ES42" s="962">
        <v>31.3</v>
      </c>
      <c r="ET42" s="962">
        <v>25.3</v>
      </c>
      <c r="EU42" s="962">
        <v>3.22</v>
      </c>
      <c r="EV42" s="962">
        <v>4.51</v>
      </c>
      <c r="EW42" s="961">
        <v>0</v>
      </c>
      <c r="EX42" s="961">
        <v>0</v>
      </c>
      <c r="EY42" s="961">
        <v>10</v>
      </c>
      <c r="EZ42" s="1039">
        <v>14</v>
      </c>
      <c r="FA42" s="955">
        <v>30</v>
      </c>
      <c r="FB42" s="12">
        <v>6</v>
      </c>
      <c r="FC42" s="956">
        <v>8</v>
      </c>
      <c r="FD42" s="347">
        <v>9</v>
      </c>
      <c r="FE42" s="957">
        <v>4500</v>
      </c>
      <c r="FF42" s="958">
        <v>0</v>
      </c>
      <c r="FG42" s="958">
        <v>440</v>
      </c>
      <c r="FH42" s="1034">
        <v>0.9</v>
      </c>
      <c r="FI42" s="1034">
        <v>0.68</v>
      </c>
      <c r="FJ42" s="1035">
        <v>30.7</v>
      </c>
      <c r="FK42" s="1035">
        <v>25.5</v>
      </c>
      <c r="FL42" s="1035">
        <v>2.72</v>
      </c>
      <c r="FM42" s="1035">
        <v>4.75</v>
      </c>
      <c r="FN42" s="956">
        <v>0</v>
      </c>
      <c r="FO42" s="956">
        <v>0</v>
      </c>
      <c r="FP42" s="956">
        <v>8</v>
      </c>
      <c r="FQ42" s="1036">
        <v>14</v>
      </c>
      <c r="FR42" s="955">
        <v>30</v>
      </c>
      <c r="FS42" s="12">
        <v>5</v>
      </c>
      <c r="FT42" s="956">
        <v>8</v>
      </c>
      <c r="FU42" s="347">
        <v>9</v>
      </c>
      <c r="FV42" s="957">
        <v>4500</v>
      </c>
      <c r="FW42" s="958">
        <v>0</v>
      </c>
      <c r="FX42" s="958">
        <v>440</v>
      </c>
      <c r="FY42" s="1034">
        <v>0.9</v>
      </c>
      <c r="FZ42" s="1034">
        <v>0.67</v>
      </c>
      <c r="GA42" s="1035">
        <v>30.8</v>
      </c>
      <c r="GB42" s="1035">
        <v>25.5</v>
      </c>
      <c r="GC42" s="1035">
        <v>2.72</v>
      </c>
      <c r="GD42" s="1035">
        <v>4.75</v>
      </c>
      <c r="GE42" s="956">
        <v>0</v>
      </c>
      <c r="GF42" s="956">
        <v>0</v>
      </c>
      <c r="GG42" s="956">
        <v>8</v>
      </c>
      <c r="GH42" s="1036">
        <v>14</v>
      </c>
      <c r="GI42" s="955">
        <v>30</v>
      </c>
      <c r="GJ42" s="12">
        <v>4</v>
      </c>
      <c r="GK42" s="956">
        <v>8</v>
      </c>
      <c r="GL42" s="347">
        <v>8.6</v>
      </c>
      <c r="GM42" s="957">
        <v>4300</v>
      </c>
      <c r="GN42" s="958">
        <v>0</v>
      </c>
      <c r="GO42" s="958">
        <v>436</v>
      </c>
      <c r="GP42" s="1034">
        <v>0.91</v>
      </c>
      <c r="GQ42" s="1034">
        <v>0.65</v>
      </c>
      <c r="GR42" s="1035">
        <v>31.1</v>
      </c>
      <c r="GS42" s="1035">
        <v>25.6</v>
      </c>
      <c r="GT42" s="1035">
        <v>2.72</v>
      </c>
      <c r="GU42" s="1035">
        <v>4.75</v>
      </c>
      <c r="GV42" s="956">
        <v>0</v>
      </c>
      <c r="GW42" s="956">
        <v>0</v>
      </c>
      <c r="GX42" s="956">
        <v>8</v>
      </c>
      <c r="GY42" s="1036">
        <v>14</v>
      </c>
      <c r="GZ42" s="955">
        <v>57</v>
      </c>
      <c r="HA42" s="956">
        <v>99</v>
      </c>
      <c r="HB42" s="1035">
        <v>113.9</v>
      </c>
      <c r="HC42" s="957">
        <v>56950</v>
      </c>
      <c r="HD42" s="958">
        <v>0</v>
      </c>
      <c r="HE42" s="1037">
        <v>4788</v>
      </c>
    </row>
    <row r="43" spans="1:213">
      <c r="A43" s="93">
        <v>45532</v>
      </c>
      <c r="B43" s="317">
        <v>30</v>
      </c>
      <c r="C43" s="318">
        <v>23</v>
      </c>
      <c r="D43" s="955">
        <v>32</v>
      </c>
      <c r="E43" s="12">
        <v>12</v>
      </c>
      <c r="F43" s="956">
        <v>5</v>
      </c>
      <c r="G43" s="347">
        <v>9.8000000000000007</v>
      </c>
      <c r="H43" s="957">
        <v>4900</v>
      </c>
      <c r="I43" s="958">
        <v>0</v>
      </c>
      <c r="J43" s="958">
        <v>376</v>
      </c>
      <c r="K43" s="1034">
        <v>0.89</v>
      </c>
      <c r="L43" s="1034">
        <v>0.72</v>
      </c>
      <c r="M43" s="1035">
        <v>29</v>
      </c>
      <c r="N43" s="1035">
        <v>25.6</v>
      </c>
      <c r="O43" s="1035">
        <v>3.06</v>
      </c>
      <c r="P43" s="1035">
        <v>4.28</v>
      </c>
      <c r="Q43" s="956">
        <v>0</v>
      </c>
      <c r="R43" s="956">
        <v>0</v>
      </c>
      <c r="S43" s="956">
        <v>10</v>
      </c>
      <c r="T43" s="1036">
        <v>14</v>
      </c>
      <c r="U43" s="955">
        <v>32</v>
      </c>
      <c r="V43" s="12">
        <v>4</v>
      </c>
      <c r="W43" s="956">
        <v>1</v>
      </c>
      <c r="X43" s="347">
        <v>8.9</v>
      </c>
      <c r="Y43" s="957">
        <v>4450</v>
      </c>
      <c r="Z43" s="958">
        <v>0</v>
      </c>
      <c r="AA43" s="958">
        <v>392</v>
      </c>
      <c r="AB43" s="1034">
        <v>0.89</v>
      </c>
      <c r="AC43" s="1034">
        <v>0.71</v>
      </c>
      <c r="AD43" s="1035">
        <v>29.1</v>
      </c>
      <c r="AE43" s="1035">
        <v>25.6</v>
      </c>
      <c r="AF43" s="1035">
        <v>3.06</v>
      </c>
      <c r="AG43" s="1035">
        <v>4.28</v>
      </c>
      <c r="AH43" s="956">
        <v>0</v>
      </c>
      <c r="AI43" s="956">
        <v>0</v>
      </c>
      <c r="AJ43" s="956">
        <v>10</v>
      </c>
      <c r="AK43" s="1036">
        <v>14</v>
      </c>
      <c r="AL43" s="955">
        <v>32</v>
      </c>
      <c r="AM43" s="12">
        <v>8</v>
      </c>
      <c r="AN43" s="956">
        <v>16</v>
      </c>
      <c r="AO43" s="347">
        <v>9.6</v>
      </c>
      <c r="AP43" s="957">
        <v>4800</v>
      </c>
      <c r="AQ43" s="958">
        <v>0</v>
      </c>
      <c r="AR43" s="958">
        <v>388</v>
      </c>
      <c r="AS43" s="1034">
        <v>0.88</v>
      </c>
      <c r="AT43" s="1034">
        <v>0.71</v>
      </c>
      <c r="AU43" s="1035">
        <v>29.3</v>
      </c>
      <c r="AV43" s="1035">
        <v>25.7</v>
      </c>
      <c r="AW43" s="1035">
        <v>3.06</v>
      </c>
      <c r="AX43" s="1035">
        <v>4.28</v>
      </c>
      <c r="AY43" s="956">
        <v>0</v>
      </c>
      <c r="AZ43" s="956">
        <v>0</v>
      </c>
      <c r="BA43" s="956">
        <v>10</v>
      </c>
      <c r="BB43" s="1036">
        <v>14</v>
      </c>
      <c r="BC43" s="955">
        <v>32</v>
      </c>
      <c r="BD43" s="12">
        <v>6</v>
      </c>
      <c r="BE43" s="956">
        <v>10</v>
      </c>
      <c r="BF43" s="347">
        <v>10</v>
      </c>
      <c r="BG43" s="957">
        <v>5000</v>
      </c>
      <c r="BH43" s="958">
        <v>0</v>
      </c>
      <c r="BI43" s="958">
        <v>124</v>
      </c>
      <c r="BJ43" s="1034">
        <v>0.86</v>
      </c>
      <c r="BK43" s="1034">
        <v>0.72</v>
      </c>
      <c r="BL43" s="1035">
        <v>29.3</v>
      </c>
      <c r="BM43" s="1035">
        <v>25.6</v>
      </c>
      <c r="BN43" s="1035">
        <v>3.06</v>
      </c>
      <c r="BO43" s="1035">
        <v>4.28</v>
      </c>
      <c r="BP43" s="956">
        <v>0</v>
      </c>
      <c r="BQ43" s="956">
        <v>0</v>
      </c>
      <c r="BR43" s="956">
        <v>10</v>
      </c>
      <c r="BS43" s="1036">
        <v>14</v>
      </c>
      <c r="BT43" s="955">
        <v>33</v>
      </c>
      <c r="BU43" s="12">
        <v>4</v>
      </c>
      <c r="BV43" s="956">
        <v>9</v>
      </c>
      <c r="BW43" s="347">
        <v>10.5</v>
      </c>
      <c r="BX43" s="957">
        <v>5250</v>
      </c>
      <c r="BY43" s="958">
        <v>0</v>
      </c>
      <c r="BZ43" s="958">
        <v>400</v>
      </c>
      <c r="CA43" s="1034">
        <v>0.87</v>
      </c>
      <c r="CB43" s="1034">
        <v>0.77</v>
      </c>
      <c r="CC43" s="1035">
        <v>29.1</v>
      </c>
      <c r="CD43" s="1035">
        <v>25.5</v>
      </c>
      <c r="CE43" s="1035">
        <v>3.24</v>
      </c>
      <c r="CF43" s="1035">
        <v>4.12</v>
      </c>
      <c r="CG43" s="956">
        <v>0</v>
      </c>
      <c r="CH43" s="956">
        <v>0</v>
      </c>
      <c r="CI43" s="956">
        <v>11</v>
      </c>
      <c r="CJ43" s="1036">
        <v>14</v>
      </c>
      <c r="CK43" s="955">
        <v>32</v>
      </c>
      <c r="CL43" s="12">
        <v>4</v>
      </c>
      <c r="CM43" s="956">
        <v>8</v>
      </c>
      <c r="CN43" s="347">
        <v>10</v>
      </c>
      <c r="CO43" s="957">
        <v>5000</v>
      </c>
      <c r="CP43" s="958">
        <v>0</v>
      </c>
      <c r="CQ43" s="958">
        <v>392</v>
      </c>
      <c r="CR43" s="1034">
        <v>0.87</v>
      </c>
      <c r="CS43" s="1034">
        <v>0.71</v>
      </c>
      <c r="CT43" s="1035">
        <v>29.3</v>
      </c>
      <c r="CU43" s="1035">
        <v>25.4</v>
      </c>
      <c r="CV43" s="1035">
        <v>3.36</v>
      </c>
      <c r="CW43" s="1035">
        <v>4.28</v>
      </c>
      <c r="CX43" s="956">
        <v>0</v>
      </c>
      <c r="CY43" s="956">
        <v>0</v>
      </c>
      <c r="CZ43" s="956">
        <v>11</v>
      </c>
      <c r="DA43" s="1036">
        <v>14</v>
      </c>
      <c r="DB43" s="955">
        <v>32</v>
      </c>
      <c r="DC43" s="12">
        <v>9</v>
      </c>
      <c r="DD43" s="956">
        <v>16</v>
      </c>
      <c r="DE43" s="347">
        <v>10.199999999999999</v>
      </c>
      <c r="DF43" s="957">
        <v>5100</v>
      </c>
      <c r="DG43" s="958">
        <v>0</v>
      </c>
      <c r="DH43" s="958">
        <v>364</v>
      </c>
      <c r="DI43" s="1034">
        <v>0.87</v>
      </c>
      <c r="DJ43" s="1034">
        <v>0.72</v>
      </c>
      <c r="DK43" s="1035">
        <v>29.2</v>
      </c>
      <c r="DL43" s="1035">
        <v>25.4</v>
      </c>
      <c r="DM43" s="1035">
        <v>3.36</v>
      </c>
      <c r="DN43" s="1035">
        <v>4.28</v>
      </c>
      <c r="DO43" s="956">
        <v>0</v>
      </c>
      <c r="DP43" s="956">
        <v>0</v>
      </c>
      <c r="DQ43" s="956">
        <v>11</v>
      </c>
      <c r="DR43" s="1036">
        <v>14</v>
      </c>
      <c r="DS43" s="955">
        <v>32</v>
      </c>
      <c r="DT43" s="12">
        <v>5</v>
      </c>
      <c r="DU43" s="956">
        <v>11</v>
      </c>
      <c r="DV43" s="347">
        <v>10</v>
      </c>
      <c r="DW43" s="957">
        <v>5000</v>
      </c>
      <c r="DX43" s="958">
        <v>0</v>
      </c>
      <c r="DY43" s="958">
        <v>364</v>
      </c>
      <c r="DZ43" s="1034">
        <v>0.88</v>
      </c>
      <c r="EA43" s="1034">
        <v>0.73</v>
      </c>
      <c r="EB43" s="1035">
        <v>29.5</v>
      </c>
      <c r="EC43" s="1035">
        <v>25.5</v>
      </c>
      <c r="ED43" s="1035">
        <v>3.36</v>
      </c>
      <c r="EE43" s="1035">
        <v>4.28</v>
      </c>
      <c r="EF43" s="956">
        <v>0</v>
      </c>
      <c r="EG43" s="956">
        <v>0</v>
      </c>
      <c r="EH43" s="956">
        <v>11</v>
      </c>
      <c r="EI43" s="1036">
        <v>14</v>
      </c>
      <c r="EJ43" s="955">
        <v>32</v>
      </c>
      <c r="EK43" s="12">
        <v>4</v>
      </c>
      <c r="EL43" s="961">
        <v>9</v>
      </c>
      <c r="EM43" s="347">
        <v>10.3</v>
      </c>
      <c r="EN43" s="963">
        <v>5150</v>
      </c>
      <c r="EO43" s="964">
        <v>0</v>
      </c>
      <c r="EP43" s="964">
        <v>308</v>
      </c>
      <c r="EQ43" s="1038">
        <v>0.86</v>
      </c>
      <c r="ER43" s="1038">
        <v>0.7</v>
      </c>
      <c r="ES43" s="962">
        <v>29.5</v>
      </c>
      <c r="ET43" s="962">
        <v>25.4</v>
      </c>
      <c r="EU43" s="962">
        <v>3.36</v>
      </c>
      <c r="EV43" s="962">
        <v>4.28</v>
      </c>
      <c r="EW43" s="961">
        <v>0</v>
      </c>
      <c r="EX43" s="961">
        <v>0</v>
      </c>
      <c r="EY43" s="961">
        <v>11</v>
      </c>
      <c r="EZ43" s="1039">
        <v>14</v>
      </c>
      <c r="FA43" s="955">
        <v>31</v>
      </c>
      <c r="FB43" s="12">
        <v>4</v>
      </c>
      <c r="FC43" s="956">
        <v>10</v>
      </c>
      <c r="FD43" s="347">
        <v>9.6999999999999993</v>
      </c>
      <c r="FE43" s="957">
        <v>4850</v>
      </c>
      <c r="FF43" s="958">
        <v>0</v>
      </c>
      <c r="FG43" s="958">
        <v>440</v>
      </c>
      <c r="FH43" s="1034">
        <v>0.9</v>
      </c>
      <c r="FI43" s="1034">
        <v>0.68</v>
      </c>
      <c r="FJ43" s="1035">
        <v>30.1</v>
      </c>
      <c r="FK43" s="1035">
        <v>25.6</v>
      </c>
      <c r="FL43" s="1035">
        <v>2.9</v>
      </c>
      <c r="FM43" s="1035">
        <v>4.51</v>
      </c>
      <c r="FN43" s="956">
        <v>0</v>
      </c>
      <c r="FO43" s="956">
        <v>0</v>
      </c>
      <c r="FP43" s="956">
        <v>9</v>
      </c>
      <c r="FQ43" s="1036">
        <v>14</v>
      </c>
      <c r="FR43" s="955">
        <v>31</v>
      </c>
      <c r="FS43" s="12">
        <v>5</v>
      </c>
      <c r="FT43" s="956">
        <v>13</v>
      </c>
      <c r="FU43" s="347">
        <v>9.6</v>
      </c>
      <c r="FV43" s="957">
        <v>4800</v>
      </c>
      <c r="FW43" s="958">
        <v>0</v>
      </c>
      <c r="FX43" s="958">
        <v>320</v>
      </c>
      <c r="FY43" s="1034">
        <v>0.91</v>
      </c>
      <c r="FZ43" s="1034">
        <v>0.69</v>
      </c>
      <c r="GA43" s="1035">
        <v>30</v>
      </c>
      <c r="GB43" s="1035">
        <v>25.7</v>
      </c>
      <c r="GC43" s="1035">
        <v>2.9</v>
      </c>
      <c r="GD43" s="1035">
        <v>4.51</v>
      </c>
      <c r="GE43" s="956">
        <v>0</v>
      </c>
      <c r="GF43" s="956">
        <v>0</v>
      </c>
      <c r="GG43" s="956">
        <v>9</v>
      </c>
      <c r="GH43" s="1036">
        <v>14</v>
      </c>
      <c r="GI43" s="955">
        <v>31</v>
      </c>
      <c r="GJ43" s="12">
        <v>7</v>
      </c>
      <c r="GK43" s="956">
        <v>12</v>
      </c>
      <c r="GL43" s="347">
        <v>9.1999999999999993</v>
      </c>
      <c r="GM43" s="957">
        <v>4600</v>
      </c>
      <c r="GN43" s="958">
        <v>0</v>
      </c>
      <c r="GO43" s="958">
        <v>384</v>
      </c>
      <c r="GP43" s="1034">
        <v>0.88</v>
      </c>
      <c r="GQ43" s="1034">
        <v>0.69</v>
      </c>
      <c r="GR43" s="1035">
        <v>29.9</v>
      </c>
      <c r="GS43" s="1035">
        <v>25.8</v>
      </c>
      <c r="GT43" s="1035">
        <v>2.9</v>
      </c>
      <c r="GU43" s="1035">
        <v>4.51</v>
      </c>
      <c r="GV43" s="956">
        <v>0</v>
      </c>
      <c r="GW43" s="956">
        <v>0</v>
      </c>
      <c r="GX43" s="956">
        <v>9</v>
      </c>
      <c r="GY43" s="1036">
        <v>14</v>
      </c>
      <c r="GZ43" s="955">
        <v>72</v>
      </c>
      <c r="HA43" s="956">
        <v>120</v>
      </c>
      <c r="HB43" s="1035">
        <v>117.8</v>
      </c>
      <c r="HC43" s="957">
        <v>58900</v>
      </c>
      <c r="HD43" s="958">
        <v>0</v>
      </c>
      <c r="HE43" s="1037">
        <v>4252</v>
      </c>
    </row>
    <row r="44" spans="1:213">
      <c r="A44" s="93">
        <v>45533</v>
      </c>
      <c r="B44" s="317">
        <v>32</v>
      </c>
      <c r="C44" s="318">
        <v>24</v>
      </c>
      <c r="D44" s="955">
        <v>33</v>
      </c>
      <c r="E44" s="12">
        <v>15</v>
      </c>
      <c r="F44" s="956">
        <v>4</v>
      </c>
      <c r="G44" s="347">
        <v>9.6</v>
      </c>
      <c r="H44" s="957">
        <v>4800</v>
      </c>
      <c r="I44" s="958">
        <v>0</v>
      </c>
      <c r="J44" s="958">
        <v>444</v>
      </c>
      <c r="K44" s="1034">
        <v>0.9</v>
      </c>
      <c r="L44" s="1034">
        <v>0.77</v>
      </c>
      <c r="M44" s="1035">
        <v>29.7</v>
      </c>
      <c r="N44" s="1035">
        <v>26.3</v>
      </c>
      <c r="O44" s="1035">
        <v>3.49</v>
      </c>
      <c r="P44" s="1035">
        <v>4.07</v>
      </c>
      <c r="Q44" s="956">
        <v>0</v>
      </c>
      <c r="R44" s="956">
        <v>0</v>
      </c>
      <c r="S44" s="956">
        <v>12</v>
      </c>
      <c r="T44" s="1036">
        <v>14</v>
      </c>
      <c r="U44" s="955">
        <v>33</v>
      </c>
      <c r="V44" s="12">
        <v>8</v>
      </c>
      <c r="W44" s="956">
        <v>3</v>
      </c>
      <c r="X44" s="347">
        <v>9.1999999999999993</v>
      </c>
      <c r="Y44" s="957">
        <v>4600</v>
      </c>
      <c r="Z44" s="958">
        <v>0</v>
      </c>
      <c r="AA44" s="958">
        <v>456</v>
      </c>
      <c r="AB44" s="1034">
        <v>0.9</v>
      </c>
      <c r="AC44" s="1034">
        <v>0.77</v>
      </c>
      <c r="AD44" s="1035">
        <v>30</v>
      </c>
      <c r="AE44" s="1035">
        <v>26.4</v>
      </c>
      <c r="AF44" s="1035">
        <v>3.49</v>
      </c>
      <c r="AG44" s="1035">
        <v>4.07</v>
      </c>
      <c r="AH44" s="956">
        <v>0</v>
      </c>
      <c r="AI44" s="956">
        <v>0</v>
      </c>
      <c r="AJ44" s="956">
        <v>12</v>
      </c>
      <c r="AK44" s="1036">
        <v>14</v>
      </c>
      <c r="AL44" s="955">
        <v>33</v>
      </c>
      <c r="AM44" s="12">
        <v>7</v>
      </c>
      <c r="AN44" s="956">
        <v>8</v>
      </c>
      <c r="AO44" s="347">
        <v>10</v>
      </c>
      <c r="AP44" s="957">
        <v>5000</v>
      </c>
      <c r="AQ44" s="958">
        <v>0</v>
      </c>
      <c r="AR44" s="958">
        <v>444</v>
      </c>
      <c r="AS44" s="1034">
        <v>0.9</v>
      </c>
      <c r="AT44" s="1034">
        <v>0.76</v>
      </c>
      <c r="AU44" s="1035">
        <v>30.1</v>
      </c>
      <c r="AV44" s="1035">
        <v>26.4</v>
      </c>
      <c r="AW44" s="1035">
        <v>3.49</v>
      </c>
      <c r="AX44" s="1035">
        <v>4.07</v>
      </c>
      <c r="AY44" s="956">
        <v>0</v>
      </c>
      <c r="AZ44" s="956">
        <v>0</v>
      </c>
      <c r="BA44" s="956">
        <v>12</v>
      </c>
      <c r="BB44" s="1036">
        <v>14</v>
      </c>
      <c r="BC44" s="955">
        <v>33</v>
      </c>
      <c r="BD44" s="12">
        <v>7</v>
      </c>
      <c r="BE44" s="956">
        <v>4</v>
      </c>
      <c r="BF44" s="347">
        <v>10.199999999999999</v>
      </c>
      <c r="BG44" s="957">
        <v>5100</v>
      </c>
      <c r="BH44" s="958">
        <v>0</v>
      </c>
      <c r="BI44" s="958">
        <v>152</v>
      </c>
      <c r="BJ44" s="1034">
        <v>0.86</v>
      </c>
      <c r="BK44" s="1034">
        <v>0.75</v>
      </c>
      <c r="BL44" s="1035">
        <v>30.5</v>
      </c>
      <c r="BM44" s="1035">
        <v>26.5</v>
      </c>
      <c r="BN44" s="1035">
        <v>3.49</v>
      </c>
      <c r="BO44" s="1035">
        <v>4.07</v>
      </c>
      <c r="BP44" s="956">
        <v>0</v>
      </c>
      <c r="BQ44" s="956">
        <v>0</v>
      </c>
      <c r="BR44" s="956">
        <v>12</v>
      </c>
      <c r="BS44" s="1036">
        <v>14</v>
      </c>
      <c r="BT44" s="955">
        <v>34</v>
      </c>
      <c r="BU44" s="12">
        <v>8</v>
      </c>
      <c r="BV44" s="956">
        <v>8</v>
      </c>
      <c r="BW44" s="347">
        <v>10.8</v>
      </c>
      <c r="BX44" s="957">
        <v>5400</v>
      </c>
      <c r="BY44" s="958">
        <v>0</v>
      </c>
      <c r="BZ44" s="958">
        <v>420</v>
      </c>
      <c r="CA44" s="1034">
        <v>0.9</v>
      </c>
      <c r="CB44" s="1034">
        <v>0.84</v>
      </c>
      <c r="CC44" s="1035">
        <v>30.2</v>
      </c>
      <c r="CD44" s="1035">
        <v>26.5</v>
      </c>
      <c r="CE44" s="1035">
        <v>3.65</v>
      </c>
      <c r="CF44" s="1035">
        <v>3.93</v>
      </c>
      <c r="CG44" s="956">
        <v>0</v>
      </c>
      <c r="CH44" s="956">
        <v>0</v>
      </c>
      <c r="CI44" s="956">
        <v>13</v>
      </c>
      <c r="CJ44" s="1036">
        <v>14</v>
      </c>
      <c r="CK44" s="955">
        <v>33</v>
      </c>
      <c r="CL44" s="12">
        <v>6</v>
      </c>
      <c r="CM44" s="956">
        <v>7</v>
      </c>
      <c r="CN44" s="347">
        <v>10.4</v>
      </c>
      <c r="CO44" s="957">
        <v>5200</v>
      </c>
      <c r="CP44" s="958">
        <v>0</v>
      </c>
      <c r="CQ44" s="958">
        <v>432</v>
      </c>
      <c r="CR44" s="1034">
        <v>0.88</v>
      </c>
      <c r="CS44" s="1034">
        <v>0.75</v>
      </c>
      <c r="CT44" s="1035">
        <v>30.3</v>
      </c>
      <c r="CU44" s="1035">
        <v>26.3</v>
      </c>
      <c r="CV44" s="1035">
        <v>3.78</v>
      </c>
      <c r="CW44" s="1035">
        <v>4.07</v>
      </c>
      <c r="CX44" s="956">
        <v>0</v>
      </c>
      <c r="CY44" s="956">
        <v>0</v>
      </c>
      <c r="CZ44" s="956">
        <v>13</v>
      </c>
      <c r="DA44" s="1036">
        <v>14</v>
      </c>
      <c r="DB44" s="955">
        <v>33</v>
      </c>
      <c r="DC44" s="12">
        <v>8</v>
      </c>
      <c r="DD44" s="956">
        <v>8</v>
      </c>
      <c r="DE44" s="347">
        <v>10.5</v>
      </c>
      <c r="DF44" s="957">
        <v>5250</v>
      </c>
      <c r="DG44" s="958">
        <v>0</v>
      </c>
      <c r="DH44" s="958">
        <v>428</v>
      </c>
      <c r="DI44" s="1034">
        <v>0.87</v>
      </c>
      <c r="DJ44" s="1034">
        <v>0.75</v>
      </c>
      <c r="DK44" s="1035">
        <v>30</v>
      </c>
      <c r="DL44" s="1035">
        <v>26.5</v>
      </c>
      <c r="DM44" s="1035">
        <v>3.78</v>
      </c>
      <c r="DN44" s="1035">
        <v>4.07</v>
      </c>
      <c r="DO44" s="956">
        <v>0</v>
      </c>
      <c r="DP44" s="956">
        <v>0</v>
      </c>
      <c r="DQ44" s="956">
        <v>13</v>
      </c>
      <c r="DR44" s="1036">
        <v>14</v>
      </c>
      <c r="DS44" s="955">
        <v>33</v>
      </c>
      <c r="DT44" s="12">
        <v>8</v>
      </c>
      <c r="DU44" s="956">
        <v>9</v>
      </c>
      <c r="DV44" s="347">
        <v>10.5</v>
      </c>
      <c r="DW44" s="957">
        <v>5250</v>
      </c>
      <c r="DX44" s="958">
        <v>0</v>
      </c>
      <c r="DY44" s="958">
        <v>412</v>
      </c>
      <c r="DZ44" s="1034">
        <v>0.9</v>
      </c>
      <c r="EA44" s="1034">
        <v>0.75</v>
      </c>
      <c r="EB44" s="1035">
        <v>30.5</v>
      </c>
      <c r="EC44" s="1035">
        <v>26.2</v>
      </c>
      <c r="ED44" s="1035">
        <v>3.78</v>
      </c>
      <c r="EE44" s="1035">
        <v>4.07</v>
      </c>
      <c r="EF44" s="956">
        <v>0</v>
      </c>
      <c r="EG44" s="956">
        <v>0</v>
      </c>
      <c r="EH44" s="956">
        <v>13</v>
      </c>
      <c r="EI44" s="1036">
        <v>14</v>
      </c>
      <c r="EJ44" s="955">
        <v>33</v>
      </c>
      <c r="EK44" s="12">
        <v>6</v>
      </c>
      <c r="EL44" s="961">
        <v>10</v>
      </c>
      <c r="EM44" s="347">
        <v>10.5</v>
      </c>
      <c r="EN44" s="963">
        <v>5250</v>
      </c>
      <c r="EO44" s="964">
        <v>0</v>
      </c>
      <c r="EP44" s="964">
        <v>308</v>
      </c>
      <c r="EQ44" s="1038">
        <v>0.87</v>
      </c>
      <c r="ER44" s="1038">
        <v>0.73</v>
      </c>
      <c r="ES44" s="962">
        <v>30.3</v>
      </c>
      <c r="ET44" s="962">
        <v>26.3</v>
      </c>
      <c r="EU44" s="962">
        <v>3.78</v>
      </c>
      <c r="EV44" s="962">
        <v>4.07</v>
      </c>
      <c r="EW44" s="961">
        <v>0</v>
      </c>
      <c r="EX44" s="961">
        <v>0</v>
      </c>
      <c r="EY44" s="961">
        <v>13</v>
      </c>
      <c r="EZ44" s="1039">
        <v>14</v>
      </c>
      <c r="FA44" s="955">
        <v>32</v>
      </c>
      <c r="FB44" s="12">
        <v>10</v>
      </c>
      <c r="FC44" s="956">
        <v>8</v>
      </c>
      <c r="FD44" s="347">
        <v>10</v>
      </c>
      <c r="FE44" s="957">
        <v>5000</v>
      </c>
      <c r="FF44" s="958">
        <v>0</v>
      </c>
      <c r="FG44" s="958">
        <v>400</v>
      </c>
      <c r="FH44" s="1034">
        <v>0.92</v>
      </c>
      <c r="FI44" s="1034">
        <v>0.76</v>
      </c>
      <c r="FJ44" s="1035">
        <v>29.8</v>
      </c>
      <c r="FK44" s="1035">
        <v>26.4</v>
      </c>
      <c r="FL44" s="1035">
        <v>3.36</v>
      </c>
      <c r="FM44" s="1035">
        <v>4.28</v>
      </c>
      <c r="FN44" s="956">
        <v>0</v>
      </c>
      <c r="FO44" s="956">
        <v>0</v>
      </c>
      <c r="FP44" s="956">
        <v>11</v>
      </c>
      <c r="FQ44" s="1036">
        <v>14</v>
      </c>
      <c r="FR44" s="955">
        <v>32</v>
      </c>
      <c r="FS44" s="12">
        <v>9</v>
      </c>
      <c r="FT44" s="956">
        <v>6</v>
      </c>
      <c r="FU44" s="347">
        <v>9.6999999999999993</v>
      </c>
      <c r="FV44" s="957">
        <v>4850</v>
      </c>
      <c r="FW44" s="958">
        <v>0</v>
      </c>
      <c r="FX44" s="958">
        <v>360</v>
      </c>
      <c r="FY44" s="1034">
        <v>0.92</v>
      </c>
      <c r="FZ44" s="1034">
        <v>0.76</v>
      </c>
      <c r="GA44" s="1035">
        <v>30.2</v>
      </c>
      <c r="GB44" s="1035">
        <v>26.2</v>
      </c>
      <c r="GC44" s="1035">
        <v>3.36</v>
      </c>
      <c r="GD44" s="1035">
        <v>4.28</v>
      </c>
      <c r="GE44" s="956">
        <v>0</v>
      </c>
      <c r="GF44" s="956">
        <v>0</v>
      </c>
      <c r="GG44" s="956">
        <v>11</v>
      </c>
      <c r="GH44" s="1036">
        <v>14</v>
      </c>
      <c r="GI44" s="955">
        <v>32</v>
      </c>
      <c r="GJ44" s="12">
        <v>5</v>
      </c>
      <c r="GK44" s="956">
        <v>8</v>
      </c>
      <c r="GL44" s="347">
        <v>9.8000000000000007</v>
      </c>
      <c r="GM44" s="957">
        <v>4900</v>
      </c>
      <c r="GN44" s="958">
        <v>0</v>
      </c>
      <c r="GO44" s="958">
        <v>424</v>
      </c>
      <c r="GP44" s="1034">
        <v>0.93</v>
      </c>
      <c r="GQ44" s="1034">
        <v>0.77</v>
      </c>
      <c r="GR44" s="1035">
        <v>30.7</v>
      </c>
      <c r="GS44" s="1035">
        <v>26.3</v>
      </c>
      <c r="GT44" s="1035">
        <v>3.36</v>
      </c>
      <c r="GU44" s="1035">
        <v>4.28</v>
      </c>
      <c r="GV44" s="956">
        <v>0</v>
      </c>
      <c r="GW44" s="956">
        <v>0</v>
      </c>
      <c r="GX44" s="956">
        <v>11</v>
      </c>
      <c r="GY44" s="1036">
        <v>14</v>
      </c>
      <c r="GZ44" s="955">
        <v>97</v>
      </c>
      <c r="HA44" s="956">
        <v>83</v>
      </c>
      <c r="HB44" s="1035">
        <v>121.19999999999999</v>
      </c>
      <c r="HC44" s="957">
        <v>60600</v>
      </c>
      <c r="HD44" s="958">
        <v>0</v>
      </c>
      <c r="HE44" s="1037">
        <v>4680</v>
      </c>
    </row>
    <row r="45" spans="1:213">
      <c r="A45" s="93">
        <v>45534</v>
      </c>
      <c r="B45" s="317">
        <v>34</v>
      </c>
      <c r="C45" s="318">
        <v>25</v>
      </c>
      <c r="D45" s="955">
        <v>34</v>
      </c>
      <c r="E45" s="12">
        <v>13</v>
      </c>
      <c r="F45" s="956">
        <v>3</v>
      </c>
      <c r="G45" s="347">
        <v>9.8000000000000007</v>
      </c>
      <c r="H45" s="957">
        <v>4900</v>
      </c>
      <c r="I45" s="958">
        <v>0</v>
      </c>
      <c r="J45" s="958">
        <v>492</v>
      </c>
      <c r="K45" s="1034">
        <v>0.91</v>
      </c>
      <c r="L45" s="1034">
        <v>0.76</v>
      </c>
      <c r="M45" s="1035">
        <v>30.4</v>
      </c>
      <c r="N45" s="1035">
        <v>26.5</v>
      </c>
      <c r="O45" s="1035">
        <v>3.87</v>
      </c>
      <c r="P45" s="1035">
        <v>3.87</v>
      </c>
      <c r="Q45" s="956">
        <v>0</v>
      </c>
      <c r="R45" s="956">
        <v>0</v>
      </c>
      <c r="S45" s="956">
        <v>14</v>
      </c>
      <c r="T45" s="1036">
        <v>14</v>
      </c>
      <c r="U45" s="955">
        <v>34</v>
      </c>
      <c r="V45" s="12">
        <v>14</v>
      </c>
      <c r="W45" s="956">
        <v>4</v>
      </c>
      <c r="X45" s="347">
        <v>9.4</v>
      </c>
      <c r="Y45" s="957">
        <v>4700</v>
      </c>
      <c r="Z45" s="958">
        <v>0</v>
      </c>
      <c r="AA45" s="958">
        <v>496</v>
      </c>
      <c r="AB45" s="1034">
        <v>0.91</v>
      </c>
      <c r="AC45" s="1034">
        <v>0.77</v>
      </c>
      <c r="AD45" s="1035">
        <v>30.5</v>
      </c>
      <c r="AE45" s="1035">
        <v>26.5</v>
      </c>
      <c r="AF45" s="1035">
        <v>3.87</v>
      </c>
      <c r="AG45" s="1035">
        <v>3.87</v>
      </c>
      <c r="AH45" s="956">
        <v>0</v>
      </c>
      <c r="AI45" s="956">
        <v>0</v>
      </c>
      <c r="AJ45" s="956">
        <v>14</v>
      </c>
      <c r="AK45" s="1036">
        <v>14</v>
      </c>
      <c r="AL45" s="955">
        <v>34</v>
      </c>
      <c r="AM45" s="12">
        <v>12</v>
      </c>
      <c r="AN45" s="956">
        <v>64</v>
      </c>
      <c r="AO45" s="347">
        <v>9.8000000000000007</v>
      </c>
      <c r="AP45" s="957">
        <v>4900</v>
      </c>
      <c r="AQ45" s="958">
        <v>0</v>
      </c>
      <c r="AR45" s="958">
        <v>464</v>
      </c>
      <c r="AS45" s="1034">
        <v>0.91</v>
      </c>
      <c r="AT45" s="1034">
        <v>0.76</v>
      </c>
      <c r="AU45" s="1035">
        <v>30.6</v>
      </c>
      <c r="AV45" s="1035">
        <v>26.7</v>
      </c>
      <c r="AW45" s="1035">
        <v>3.87</v>
      </c>
      <c r="AX45" s="1035">
        <v>3.87</v>
      </c>
      <c r="AY45" s="956">
        <v>0</v>
      </c>
      <c r="AZ45" s="956">
        <v>0</v>
      </c>
      <c r="BA45" s="956">
        <v>14</v>
      </c>
      <c r="BB45" s="1036">
        <v>14</v>
      </c>
      <c r="BC45" s="955">
        <v>34</v>
      </c>
      <c r="BD45" s="12">
        <v>14</v>
      </c>
      <c r="BE45" s="956">
        <v>10</v>
      </c>
      <c r="BF45" s="347">
        <v>10.6</v>
      </c>
      <c r="BG45" s="957">
        <v>5300</v>
      </c>
      <c r="BH45" s="958">
        <v>0</v>
      </c>
      <c r="BI45" s="958">
        <v>284</v>
      </c>
      <c r="BJ45" s="1034">
        <v>0.86</v>
      </c>
      <c r="BK45" s="1034">
        <v>0.75</v>
      </c>
      <c r="BL45" s="1035">
        <v>31</v>
      </c>
      <c r="BM45" s="1035">
        <v>26.7</v>
      </c>
      <c r="BN45" s="1035">
        <v>3.87</v>
      </c>
      <c r="BO45" s="1035">
        <v>3.87</v>
      </c>
      <c r="BP45" s="956">
        <v>0</v>
      </c>
      <c r="BQ45" s="956">
        <v>0</v>
      </c>
      <c r="BR45" s="956">
        <v>14</v>
      </c>
      <c r="BS45" s="1036">
        <v>14</v>
      </c>
      <c r="BT45" s="955">
        <v>35</v>
      </c>
      <c r="BU45" s="12">
        <v>12</v>
      </c>
      <c r="BV45" s="956">
        <v>11</v>
      </c>
      <c r="BW45" s="347">
        <v>11</v>
      </c>
      <c r="BX45" s="957">
        <v>5500</v>
      </c>
      <c r="BY45" s="958">
        <v>0</v>
      </c>
      <c r="BZ45" s="958">
        <v>452</v>
      </c>
      <c r="CA45" s="1034">
        <v>0.95</v>
      </c>
      <c r="CB45" s="1034">
        <v>0.84</v>
      </c>
      <c r="CC45" s="1035">
        <v>30.8</v>
      </c>
      <c r="CD45" s="1035">
        <v>26.6</v>
      </c>
      <c r="CE45" s="1035">
        <v>3.75</v>
      </c>
      <c r="CF45" s="1035">
        <v>3.75</v>
      </c>
      <c r="CG45" s="956">
        <v>0</v>
      </c>
      <c r="CH45" s="956">
        <v>0</v>
      </c>
      <c r="CI45" s="956">
        <v>14</v>
      </c>
      <c r="CJ45" s="1036">
        <v>14</v>
      </c>
      <c r="CK45" s="955">
        <v>34</v>
      </c>
      <c r="CL45" s="12">
        <v>7</v>
      </c>
      <c r="CM45" s="956">
        <v>6</v>
      </c>
      <c r="CN45" s="347">
        <v>10.8</v>
      </c>
      <c r="CO45" s="957">
        <v>5400</v>
      </c>
      <c r="CP45" s="958">
        <v>0</v>
      </c>
      <c r="CQ45" s="958">
        <v>448</v>
      </c>
      <c r="CR45" s="1034">
        <v>0.9</v>
      </c>
      <c r="CS45" s="1034">
        <v>0.75</v>
      </c>
      <c r="CT45" s="1035">
        <v>30.9</v>
      </c>
      <c r="CU45" s="1035">
        <v>26.7</v>
      </c>
      <c r="CV45" s="1035">
        <v>3.87</v>
      </c>
      <c r="CW45" s="1035">
        <v>3.87</v>
      </c>
      <c r="CX45" s="956">
        <v>0</v>
      </c>
      <c r="CY45" s="956">
        <v>0</v>
      </c>
      <c r="CZ45" s="956">
        <v>14</v>
      </c>
      <c r="DA45" s="1036">
        <v>14</v>
      </c>
      <c r="DB45" s="955">
        <v>34</v>
      </c>
      <c r="DC45" s="12">
        <v>5</v>
      </c>
      <c r="DD45" s="956">
        <v>7</v>
      </c>
      <c r="DE45" s="347">
        <v>10.4</v>
      </c>
      <c r="DF45" s="957">
        <v>5200</v>
      </c>
      <c r="DG45" s="958">
        <v>0</v>
      </c>
      <c r="DH45" s="958">
        <v>440</v>
      </c>
      <c r="DI45" s="1034">
        <v>0.88</v>
      </c>
      <c r="DJ45" s="1034">
        <v>0.75</v>
      </c>
      <c r="DK45" s="1035">
        <v>30.8</v>
      </c>
      <c r="DL45" s="1035">
        <v>26.7</v>
      </c>
      <c r="DM45" s="1035">
        <v>3.87</v>
      </c>
      <c r="DN45" s="1035">
        <v>3.87</v>
      </c>
      <c r="DO45" s="956">
        <v>0</v>
      </c>
      <c r="DP45" s="956">
        <v>0</v>
      </c>
      <c r="DQ45" s="956">
        <v>14</v>
      </c>
      <c r="DR45" s="1036">
        <v>14</v>
      </c>
      <c r="DS45" s="955">
        <v>34</v>
      </c>
      <c r="DT45" s="12">
        <v>7</v>
      </c>
      <c r="DU45" s="956">
        <v>5</v>
      </c>
      <c r="DV45" s="347">
        <v>10.6</v>
      </c>
      <c r="DW45" s="957">
        <v>5300</v>
      </c>
      <c r="DX45" s="958">
        <v>0</v>
      </c>
      <c r="DY45" s="958">
        <v>412</v>
      </c>
      <c r="DZ45" s="1034">
        <v>0.9</v>
      </c>
      <c r="EA45" s="1034">
        <v>0.75</v>
      </c>
      <c r="EB45" s="1035">
        <v>31</v>
      </c>
      <c r="EC45" s="1035">
        <v>26.6</v>
      </c>
      <c r="ED45" s="1035">
        <v>3.87</v>
      </c>
      <c r="EE45" s="1035">
        <v>3.87</v>
      </c>
      <c r="EF45" s="956">
        <v>0</v>
      </c>
      <c r="EG45" s="956">
        <v>0</v>
      </c>
      <c r="EH45" s="956">
        <v>14</v>
      </c>
      <c r="EI45" s="1036">
        <v>14</v>
      </c>
      <c r="EJ45" s="955">
        <v>34</v>
      </c>
      <c r="EK45" s="12">
        <v>5</v>
      </c>
      <c r="EL45" s="961">
        <v>7</v>
      </c>
      <c r="EM45" s="347">
        <v>10.7</v>
      </c>
      <c r="EN45" s="963">
        <v>5350</v>
      </c>
      <c r="EO45" s="964">
        <v>0</v>
      </c>
      <c r="EP45" s="964">
        <v>348</v>
      </c>
      <c r="EQ45" s="1038">
        <v>0.88</v>
      </c>
      <c r="ER45" s="1038">
        <v>0.73</v>
      </c>
      <c r="ES45" s="962">
        <v>31</v>
      </c>
      <c r="ET45" s="962">
        <v>26.6</v>
      </c>
      <c r="EU45" s="962">
        <v>3.87</v>
      </c>
      <c r="EV45" s="962">
        <v>3.87</v>
      </c>
      <c r="EW45" s="961">
        <v>0</v>
      </c>
      <c r="EX45" s="961">
        <v>0</v>
      </c>
      <c r="EY45" s="961">
        <v>14</v>
      </c>
      <c r="EZ45" s="1039">
        <v>14</v>
      </c>
      <c r="FA45" s="955">
        <v>33</v>
      </c>
      <c r="FB45" s="12">
        <v>7</v>
      </c>
      <c r="FC45" s="956">
        <v>10</v>
      </c>
      <c r="FD45" s="347">
        <v>10.199999999999999</v>
      </c>
      <c r="FE45" s="957">
        <v>5100</v>
      </c>
      <c r="FF45" s="958">
        <v>0</v>
      </c>
      <c r="FG45" s="958">
        <v>480</v>
      </c>
      <c r="FH45" s="1034">
        <v>0.92</v>
      </c>
      <c r="FI45" s="1034">
        <v>0.77</v>
      </c>
      <c r="FJ45" s="1035">
        <v>30.4</v>
      </c>
      <c r="FK45" s="1035">
        <v>26.7</v>
      </c>
      <c r="FL45" s="1035">
        <v>4.07</v>
      </c>
      <c r="FM45" s="1035">
        <v>4.07</v>
      </c>
      <c r="FN45" s="956">
        <v>0</v>
      </c>
      <c r="FO45" s="956">
        <v>0</v>
      </c>
      <c r="FP45" s="956">
        <v>14</v>
      </c>
      <c r="FQ45" s="1036">
        <v>14</v>
      </c>
      <c r="FR45" s="955">
        <v>33</v>
      </c>
      <c r="FS45" s="12">
        <v>6</v>
      </c>
      <c r="FT45" s="956">
        <v>8</v>
      </c>
      <c r="FU45" s="347">
        <v>10</v>
      </c>
      <c r="FV45" s="957">
        <v>5000</v>
      </c>
      <c r="FW45" s="958">
        <v>0</v>
      </c>
      <c r="FX45" s="958">
        <v>520</v>
      </c>
      <c r="FY45" s="1034">
        <v>0.92</v>
      </c>
      <c r="FZ45" s="1034">
        <v>0.77</v>
      </c>
      <c r="GA45" s="1035">
        <v>30.7</v>
      </c>
      <c r="GB45" s="1035">
        <v>26.7</v>
      </c>
      <c r="GC45" s="1035">
        <v>4.07</v>
      </c>
      <c r="GD45" s="1035">
        <v>4.07</v>
      </c>
      <c r="GE45" s="956">
        <v>0</v>
      </c>
      <c r="GF45" s="956">
        <v>0</v>
      </c>
      <c r="GG45" s="956">
        <v>14</v>
      </c>
      <c r="GH45" s="1036">
        <v>14</v>
      </c>
      <c r="GI45" s="955">
        <v>33</v>
      </c>
      <c r="GJ45" s="12">
        <v>7</v>
      </c>
      <c r="GK45" s="956">
        <v>16</v>
      </c>
      <c r="GL45" s="347">
        <v>10.3</v>
      </c>
      <c r="GM45" s="957">
        <v>5150</v>
      </c>
      <c r="GN45" s="958">
        <v>0</v>
      </c>
      <c r="GO45" s="958">
        <v>448</v>
      </c>
      <c r="GP45" s="1034">
        <v>0.93</v>
      </c>
      <c r="GQ45" s="1034">
        <v>0.75</v>
      </c>
      <c r="GR45" s="1035">
        <v>31</v>
      </c>
      <c r="GS45" s="1035">
        <v>26.8</v>
      </c>
      <c r="GT45" s="1035">
        <v>4.07</v>
      </c>
      <c r="GU45" s="1035">
        <v>4.07</v>
      </c>
      <c r="GV45" s="956">
        <v>0</v>
      </c>
      <c r="GW45" s="956">
        <v>0</v>
      </c>
      <c r="GX45" s="956">
        <v>14</v>
      </c>
      <c r="GY45" s="1036">
        <v>14</v>
      </c>
      <c r="GZ45" s="955">
        <v>109</v>
      </c>
      <c r="HA45" s="956">
        <v>151</v>
      </c>
      <c r="HB45" s="1035">
        <v>123.60000000000001</v>
      </c>
      <c r="HC45" s="957">
        <v>61800</v>
      </c>
      <c r="HD45" s="958">
        <v>0</v>
      </c>
      <c r="HE45" s="1037">
        <v>5284</v>
      </c>
    </row>
    <row r="46" spans="1:213">
      <c r="A46" s="93">
        <v>45535</v>
      </c>
      <c r="B46" s="317">
        <v>34</v>
      </c>
      <c r="C46" s="318">
        <v>26</v>
      </c>
      <c r="D46" s="955">
        <v>35</v>
      </c>
      <c r="E46" s="12">
        <v>15</v>
      </c>
      <c r="F46" s="956">
        <v>3</v>
      </c>
      <c r="G46" s="347">
        <v>10.4</v>
      </c>
      <c r="H46" s="957">
        <v>5200</v>
      </c>
      <c r="I46" s="958">
        <v>0</v>
      </c>
      <c r="J46" s="958">
        <v>476</v>
      </c>
      <c r="K46" s="1034">
        <v>0.91</v>
      </c>
      <c r="L46" s="1034">
        <v>0.77</v>
      </c>
      <c r="M46" s="1035">
        <v>30.8</v>
      </c>
      <c r="N46" s="1035">
        <v>27.4</v>
      </c>
      <c r="O46" s="1035">
        <v>3.7</v>
      </c>
      <c r="P46" s="1035">
        <v>3.7</v>
      </c>
      <c r="Q46" s="956">
        <v>0</v>
      </c>
      <c r="R46" s="956">
        <v>0</v>
      </c>
      <c r="S46" s="956">
        <v>14</v>
      </c>
      <c r="T46" s="1036">
        <v>14</v>
      </c>
      <c r="U46" s="955">
        <v>35</v>
      </c>
      <c r="V46" s="12">
        <v>13</v>
      </c>
      <c r="W46" s="956">
        <v>3</v>
      </c>
      <c r="X46" s="347">
        <v>10.1</v>
      </c>
      <c r="Y46" s="957">
        <v>5050</v>
      </c>
      <c r="Z46" s="958">
        <v>0</v>
      </c>
      <c r="AA46" s="958">
        <v>500</v>
      </c>
      <c r="AB46" s="1034">
        <v>0.92</v>
      </c>
      <c r="AC46" s="1034">
        <v>0.78</v>
      </c>
      <c r="AD46" s="1035">
        <v>31</v>
      </c>
      <c r="AE46" s="1035">
        <v>27.5</v>
      </c>
      <c r="AF46" s="1035">
        <v>3.7</v>
      </c>
      <c r="AG46" s="1035">
        <v>3.7</v>
      </c>
      <c r="AH46" s="956">
        <v>0</v>
      </c>
      <c r="AI46" s="956">
        <v>0</v>
      </c>
      <c r="AJ46" s="956">
        <v>14</v>
      </c>
      <c r="AK46" s="1036">
        <v>14</v>
      </c>
      <c r="AL46" s="955">
        <v>35</v>
      </c>
      <c r="AM46" s="12">
        <v>13</v>
      </c>
      <c r="AN46" s="956">
        <v>8</v>
      </c>
      <c r="AO46" s="347">
        <v>10.9</v>
      </c>
      <c r="AP46" s="957">
        <v>5450</v>
      </c>
      <c r="AQ46" s="958">
        <v>0</v>
      </c>
      <c r="AR46" s="958">
        <v>488</v>
      </c>
      <c r="AS46" s="1034">
        <v>0.91</v>
      </c>
      <c r="AT46" s="1034">
        <v>0.77</v>
      </c>
      <c r="AU46" s="1035">
        <v>31</v>
      </c>
      <c r="AV46" s="1035">
        <v>27.6</v>
      </c>
      <c r="AW46" s="1035">
        <v>3.7</v>
      </c>
      <c r="AX46" s="1035">
        <v>3.7</v>
      </c>
      <c r="AY46" s="956">
        <v>0</v>
      </c>
      <c r="AZ46" s="956">
        <v>0</v>
      </c>
      <c r="BA46" s="956">
        <v>14</v>
      </c>
      <c r="BB46" s="1036">
        <v>14</v>
      </c>
      <c r="BC46" s="955">
        <v>35</v>
      </c>
      <c r="BD46" s="12">
        <v>15</v>
      </c>
      <c r="BE46" s="956">
        <v>5</v>
      </c>
      <c r="BF46" s="347">
        <v>11.3</v>
      </c>
      <c r="BG46" s="957">
        <v>5650</v>
      </c>
      <c r="BH46" s="958">
        <v>0</v>
      </c>
      <c r="BI46" s="958">
        <v>196</v>
      </c>
      <c r="BJ46" s="1034">
        <v>0.86</v>
      </c>
      <c r="BK46" s="1034">
        <v>0.75</v>
      </c>
      <c r="BL46" s="1035">
        <v>31</v>
      </c>
      <c r="BM46" s="1035">
        <v>27.5</v>
      </c>
      <c r="BN46" s="1035">
        <v>3.7</v>
      </c>
      <c r="BO46" s="1035">
        <v>3.7</v>
      </c>
      <c r="BP46" s="956">
        <v>0</v>
      </c>
      <c r="BQ46" s="956">
        <v>0</v>
      </c>
      <c r="BR46" s="956">
        <v>14</v>
      </c>
      <c r="BS46" s="1036">
        <v>14</v>
      </c>
      <c r="BT46" s="955">
        <v>36</v>
      </c>
      <c r="BU46" s="12">
        <v>50</v>
      </c>
      <c r="BV46" s="956">
        <v>13</v>
      </c>
      <c r="BW46" s="347">
        <v>11.6</v>
      </c>
      <c r="BX46" s="957">
        <v>5800</v>
      </c>
      <c r="BY46" s="958">
        <v>0</v>
      </c>
      <c r="BZ46" s="958">
        <v>476</v>
      </c>
      <c r="CA46" s="1034">
        <v>0.96</v>
      </c>
      <c r="CB46" s="1034">
        <v>0.87</v>
      </c>
      <c r="CC46" s="1035">
        <v>30.9</v>
      </c>
      <c r="CD46" s="1035">
        <v>27.5</v>
      </c>
      <c r="CE46" s="1035">
        <v>3.59</v>
      </c>
      <c r="CF46" s="1035">
        <v>3.59</v>
      </c>
      <c r="CG46" s="956">
        <v>0</v>
      </c>
      <c r="CH46" s="956">
        <v>0</v>
      </c>
      <c r="CI46" s="956">
        <v>14</v>
      </c>
      <c r="CJ46" s="1036">
        <v>14</v>
      </c>
      <c r="CK46" s="955">
        <v>35</v>
      </c>
      <c r="CL46" s="12">
        <v>11</v>
      </c>
      <c r="CM46" s="956">
        <v>9</v>
      </c>
      <c r="CN46" s="347">
        <v>11.4</v>
      </c>
      <c r="CO46" s="957">
        <v>5700</v>
      </c>
      <c r="CP46" s="958">
        <v>0</v>
      </c>
      <c r="CQ46" s="958">
        <v>460</v>
      </c>
      <c r="CR46" s="1034">
        <v>0.9</v>
      </c>
      <c r="CS46" s="1034">
        <v>0.86</v>
      </c>
      <c r="CT46" s="1035">
        <v>31</v>
      </c>
      <c r="CU46" s="1035">
        <v>27.4</v>
      </c>
      <c r="CV46" s="1035">
        <v>3.7</v>
      </c>
      <c r="CW46" s="1035">
        <v>3.7</v>
      </c>
      <c r="CX46" s="956">
        <v>0</v>
      </c>
      <c r="CY46" s="956">
        <v>0</v>
      </c>
      <c r="CZ46" s="956">
        <v>14</v>
      </c>
      <c r="DA46" s="1036">
        <v>14</v>
      </c>
      <c r="DB46" s="955">
        <v>35</v>
      </c>
      <c r="DC46" s="12">
        <v>7</v>
      </c>
      <c r="DD46" s="956">
        <v>8</v>
      </c>
      <c r="DE46" s="347">
        <v>11</v>
      </c>
      <c r="DF46" s="957">
        <v>5500</v>
      </c>
      <c r="DG46" s="958">
        <v>0</v>
      </c>
      <c r="DH46" s="958">
        <v>464</v>
      </c>
      <c r="DI46" s="1034">
        <v>0.89</v>
      </c>
      <c r="DJ46" s="1034">
        <v>0.86</v>
      </c>
      <c r="DK46" s="1035">
        <v>31.2</v>
      </c>
      <c r="DL46" s="1035">
        <v>27.4</v>
      </c>
      <c r="DM46" s="1035">
        <v>3.7</v>
      </c>
      <c r="DN46" s="1035">
        <v>3.7</v>
      </c>
      <c r="DO46" s="956">
        <v>0</v>
      </c>
      <c r="DP46" s="956">
        <v>0</v>
      </c>
      <c r="DQ46" s="956">
        <v>14</v>
      </c>
      <c r="DR46" s="1036">
        <v>14</v>
      </c>
      <c r="DS46" s="955">
        <v>35</v>
      </c>
      <c r="DT46" s="12">
        <v>12</v>
      </c>
      <c r="DU46" s="956">
        <v>8</v>
      </c>
      <c r="DV46" s="347">
        <v>11</v>
      </c>
      <c r="DW46" s="957">
        <v>5500</v>
      </c>
      <c r="DX46" s="958">
        <v>0</v>
      </c>
      <c r="DY46" s="958">
        <v>416</v>
      </c>
      <c r="DZ46" s="1034">
        <v>0.91</v>
      </c>
      <c r="EA46" s="1034">
        <v>0.86</v>
      </c>
      <c r="EB46" s="1035">
        <v>31.1</v>
      </c>
      <c r="EC46" s="1035">
        <v>27.5</v>
      </c>
      <c r="ED46" s="1035">
        <v>3.7</v>
      </c>
      <c r="EE46" s="1035">
        <v>3.7</v>
      </c>
      <c r="EF46" s="956">
        <v>0</v>
      </c>
      <c r="EG46" s="956">
        <v>0</v>
      </c>
      <c r="EH46" s="956">
        <v>14</v>
      </c>
      <c r="EI46" s="1036">
        <v>14</v>
      </c>
      <c r="EJ46" s="955">
        <v>35</v>
      </c>
      <c r="EK46" s="12">
        <v>11</v>
      </c>
      <c r="EL46" s="961">
        <v>10</v>
      </c>
      <c r="EM46" s="347">
        <v>11.1</v>
      </c>
      <c r="EN46" s="963">
        <v>5550</v>
      </c>
      <c r="EO46" s="964">
        <v>0</v>
      </c>
      <c r="EP46" s="964">
        <v>348</v>
      </c>
      <c r="EQ46" s="1038">
        <v>0.88</v>
      </c>
      <c r="ER46" s="1038">
        <v>0.84</v>
      </c>
      <c r="ES46" s="962">
        <v>31.1</v>
      </c>
      <c r="ET46" s="962">
        <v>27.3</v>
      </c>
      <c r="EU46" s="962">
        <v>3.7</v>
      </c>
      <c r="EV46" s="962">
        <v>3.7</v>
      </c>
      <c r="EW46" s="961">
        <v>0</v>
      </c>
      <c r="EX46" s="961">
        <v>0</v>
      </c>
      <c r="EY46" s="961">
        <v>14</v>
      </c>
      <c r="EZ46" s="1039">
        <v>14</v>
      </c>
      <c r="FA46" s="955">
        <v>34</v>
      </c>
      <c r="FB46" s="12">
        <v>22</v>
      </c>
      <c r="FC46" s="956">
        <v>5</v>
      </c>
      <c r="FD46" s="347">
        <v>10.9</v>
      </c>
      <c r="FE46" s="957">
        <v>5450</v>
      </c>
      <c r="FF46" s="958">
        <v>0</v>
      </c>
      <c r="FG46" s="958">
        <v>480</v>
      </c>
      <c r="FH46" s="1034">
        <v>0.94</v>
      </c>
      <c r="FI46" s="1034">
        <v>0.89</v>
      </c>
      <c r="FJ46" s="1035">
        <v>30.8</v>
      </c>
      <c r="FK46" s="1035">
        <v>27.2</v>
      </c>
      <c r="FL46" s="1035">
        <v>3.87</v>
      </c>
      <c r="FM46" s="1035">
        <v>3.87</v>
      </c>
      <c r="FN46" s="956">
        <v>0</v>
      </c>
      <c r="FO46" s="956">
        <v>0</v>
      </c>
      <c r="FP46" s="956">
        <v>14</v>
      </c>
      <c r="FQ46" s="1036">
        <v>14</v>
      </c>
      <c r="FR46" s="955">
        <v>34</v>
      </c>
      <c r="FS46" s="12">
        <v>12</v>
      </c>
      <c r="FT46" s="956">
        <v>4</v>
      </c>
      <c r="FU46" s="347">
        <v>10.4</v>
      </c>
      <c r="FV46" s="957">
        <v>5200</v>
      </c>
      <c r="FW46" s="958">
        <v>0</v>
      </c>
      <c r="FX46" s="958">
        <v>480</v>
      </c>
      <c r="FY46" s="1034">
        <v>0.93</v>
      </c>
      <c r="FZ46" s="1034">
        <v>0.78</v>
      </c>
      <c r="GA46" s="1035">
        <v>31</v>
      </c>
      <c r="GB46" s="1035">
        <v>27.2</v>
      </c>
      <c r="GC46" s="1035">
        <v>3.87</v>
      </c>
      <c r="GD46" s="1035">
        <v>3.87</v>
      </c>
      <c r="GE46" s="956">
        <v>0</v>
      </c>
      <c r="GF46" s="956">
        <v>0</v>
      </c>
      <c r="GG46" s="956">
        <v>14</v>
      </c>
      <c r="GH46" s="1036">
        <v>14</v>
      </c>
      <c r="GI46" s="955">
        <v>34</v>
      </c>
      <c r="GJ46" s="12">
        <v>15</v>
      </c>
      <c r="GK46" s="956">
        <v>14</v>
      </c>
      <c r="GL46" s="347">
        <v>10.9</v>
      </c>
      <c r="GM46" s="957">
        <v>5450</v>
      </c>
      <c r="GN46" s="958">
        <v>0</v>
      </c>
      <c r="GO46" s="958">
        <v>480</v>
      </c>
      <c r="GP46" s="1034">
        <v>0.93</v>
      </c>
      <c r="GQ46" s="1034">
        <v>0.76</v>
      </c>
      <c r="GR46" s="1035">
        <v>31.2</v>
      </c>
      <c r="GS46" s="1035">
        <v>27.5</v>
      </c>
      <c r="GT46" s="1035">
        <v>3.87</v>
      </c>
      <c r="GU46" s="1035">
        <v>3.87</v>
      </c>
      <c r="GV46" s="956">
        <v>0</v>
      </c>
      <c r="GW46" s="956">
        <v>0</v>
      </c>
      <c r="GX46" s="956">
        <v>14</v>
      </c>
      <c r="GY46" s="1036">
        <v>14</v>
      </c>
      <c r="GZ46" s="955">
        <v>196</v>
      </c>
      <c r="HA46" s="956">
        <v>90</v>
      </c>
      <c r="HB46" s="1035">
        <v>131</v>
      </c>
      <c r="HC46" s="957">
        <v>65500</v>
      </c>
      <c r="HD46" s="958">
        <v>0</v>
      </c>
      <c r="HE46" s="1037">
        <v>5264</v>
      </c>
    </row>
    <row r="47" spans="1:213">
      <c r="A47" s="93">
        <v>45536</v>
      </c>
      <c r="B47" s="317">
        <v>37</v>
      </c>
      <c r="C47" s="318">
        <v>26</v>
      </c>
      <c r="D47" s="955">
        <v>36</v>
      </c>
      <c r="E47" s="12">
        <v>32</v>
      </c>
      <c r="F47" s="956">
        <v>3</v>
      </c>
      <c r="G47" s="347">
        <v>10.7</v>
      </c>
      <c r="H47" s="957">
        <v>5350</v>
      </c>
      <c r="I47" s="958">
        <v>0</v>
      </c>
      <c r="J47" s="958">
        <v>516</v>
      </c>
      <c r="K47" s="1034">
        <v>0.95</v>
      </c>
      <c r="L47" s="1034">
        <v>0.8</v>
      </c>
      <c r="M47" s="1035">
        <v>30</v>
      </c>
      <c r="N47" s="1035">
        <v>26.5</v>
      </c>
      <c r="O47" s="1035">
        <v>3.54</v>
      </c>
      <c r="P47" s="1035">
        <v>3.54</v>
      </c>
      <c r="Q47" s="956">
        <v>0</v>
      </c>
      <c r="R47" s="956">
        <v>0</v>
      </c>
      <c r="S47" s="956">
        <v>14</v>
      </c>
      <c r="T47" s="1036">
        <v>14</v>
      </c>
      <c r="U47" s="955">
        <v>36</v>
      </c>
      <c r="V47" s="12">
        <v>41</v>
      </c>
      <c r="W47" s="956">
        <v>2</v>
      </c>
      <c r="X47" s="347">
        <v>10.4</v>
      </c>
      <c r="Y47" s="957">
        <v>5200</v>
      </c>
      <c r="Z47" s="958">
        <v>0</v>
      </c>
      <c r="AA47" s="958">
        <v>504</v>
      </c>
      <c r="AB47" s="1034">
        <v>0.94</v>
      </c>
      <c r="AC47" s="1034">
        <v>0.81</v>
      </c>
      <c r="AD47" s="1035">
        <v>29.9</v>
      </c>
      <c r="AE47" s="1035">
        <v>26.7</v>
      </c>
      <c r="AF47" s="1035">
        <v>3.54</v>
      </c>
      <c r="AG47" s="1035">
        <v>3.54</v>
      </c>
      <c r="AH47" s="956">
        <v>0</v>
      </c>
      <c r="AI47" s="956">
        <v>0</v>
      </c>
      <c r="AJ47" s="956">
        <v>14</v>
      </c>
      <c r="AK47" s="1036">
        <v>14</v>
      </c>
      <c r="AL47" s="955">
        <v>36</v>
      </c>
      <c r="AM47" s="12">
        <v>30</v>
      </c>
      <c r="AN47" s="956">
        <v>6</v>
      </c>
      <c r="AO47" s="347">
        <v>10.8</v>
      </c>
      <c r="AP47" s="957">
        <v>5400</v>
      </c>
      <c r="AQ47" s="958">
        <v>0</v>
      </c>
      <c r="AR47" s="958">
        <v>500</v>
      </c>
      <c r="AS47" s="1034">
        <v>0.92</v>
      </c>
      <c r="AT47" s="1034">
        <v>0.79</v>
      </c>
      <c r="AU47" s="1035">
        <v>30.4</v>
      </c>
      <c r="AV47" s="1035">
        <v>26.7</v>
      </c>
      <c r="AW47" s="1035">
        <v>3.54</v>
      </c>
      <c r="AX47" s="1035">
        <v>3.54</v>
      </c>
      <c r="AY47" s="956">
        <v>0</v>
      </c>
      <c r="AZ47" s="956">
        <v>0</v>
      </c>
      <c r="BA47" s="956">
        <v>14</v>
      </c>
      <c r="BB47" s="1036">
        <v>14</v>
      </c>
      <c r="BC47" s="955">
        <v>36</v>
      </c>
      <c r="BD47" s="12">
        <v>50</v>
      </c>
      <c r="BE47" s="956">
        <v>7</v>
      </c>
      <c r="BF47" s="347">
        <v>10.8</v>
      </c>
      <c r="BG47" s="957">
        <v>5400</v>
      </c>
      <c r="BH47" s="958">
        <v>0</v>
      </c>
      <c r="BI47" s="958">
        <v>164</v>
      </c>
      <c r="BJ47" s="1034">
        <v>0.86</v>
      </c>
      <c r="BK47" s="1034">
        <v>0.76</v>
      </c>
      <c r="BL47" s="1035">
        <v>30.7</v>
      </c>
      <c r="BM47" s="1035">
        <v>27.1</v>
      </c>
      <c r="BN47" s="1035">
        <v>3.54</v>
      </c>
      <c r="BO47" s="1035">
        <v>3.54</v>
      </c>
      <c r="BP47" s="956">
        <v>0</v>
      </c>
      <c r="BQ47" s="956">
        <v>0</v>
      </c>
      <c r="BR47" s="956">
        <v>14</v>
      </c>
      <c r="BS47" s="1036">
        <v>14</v>
      </c>
      <c r="BT47" s="955">
        <v>37</v>
      </c>
      <c r="BU47" s="12">
        <v>40</v>
      </c>
      <c r="BV47" s="956">
        <v>5</v>
      </c>
      <c r="BW47" s="347">
        <v>12</v>
      </c>
      <c r="BX47" s="957">
        <v>6000</v>
      </c>
      <c r="BY47" s="958">
        <v>0</v>
      </c>
      <c r="BZ47" s="958">
        <v>488</v>
      </c>
      <c r="CA47" s="1034">
        <v>0.97</v>
      </c>
      <c r="CB47" s="1034">
        <v>0.88</v>
      </c>
      <c r="CC47" s="1035">
        <v>30.4</v>
      </c>
      <c r="CD47" s="1035">
        <v>27</v>
      </c>
      <c r="CE47" s="1035">
        <v>3.45</v>
      </c>
      <c r="CF47" s="1035">
        <v>3.45</v>
      </c>
      <c r="CG47" s="956">
        <v>0</v>
      </c>
      <c r="CH47" s="956">
        <v>0</v>
      </c>
      <c r="CI47" s="956">
        <v>14</v>
      </c>
      <c r="CJ47" s="1036">
        <v>14</v>
      </c>
      <c r="CK47" s="955">
        <v>36</v>
      </c>
      <c r="CL47" s="12">
        <v>66</v>
      </c>
      <c r="CM47" s="956">
        <v>54</v>
      </c>
      <c r="CN47" s="347">
        <v>11.2</v>
      </c>
      <c r="CO47" s="957">
        <v>5600</v>
      </c>
      <c r="CP47" s="958">
        <v>0</v>
      </c>
      <c r="CQ47" s="958">
        <v>448</v>
      </c>
      <c r="CR47" s="1034">
        <v>0.91</v>
      </c>
      <c r="CS47" s="1034">
        <v>0.78</v>
      </c>
      <c r="CT47" s="1035">
        <v>30.5</v>
      </c>
      <c r="CU47" s="1035">
        <v>26.9</v>
      </c>
      <c r="CV47" s="1035">
        <v>3.54</v>
      </c>
      <c r="CW47" s="1035">
        <v>3.54</v>
      </c>
      <c r="CX47" s="956">
        <v>0</v>
      </c>
      <c r="CY47" s="956">
        <v>0</v>
      </c>
      <c r="CZ47" s="956">
        <v>14</v>
      </c>
      <c r="DA47" s="1036">
        <v>14</v>
      </c>
      <c r="DB47" s="955">
        <v>36</v>
      </c>
      <c r="DC47" s="12">
        <v>42</v>
      </c>
      <c r="DD47" s="956">
        <v>14</v>
      </c>
      <c r="DE47" s="347">
        <v>11</v>
      </c>
      <c r="DF47" s="957">
        <v>5500</v>
      </c>
      <c r="DG47" s="958">
        <v>0</v>
      </c>
      <c r="DH47" s="958">
        <v>460</v>
      </c>
      <c r="DI47" s="1034">
        <v>0.9</v>
      </c>
      <c r="DJ47" s="1034">
        <v>0.77</v>
      </c>
      <c r="DK47" s="1035">
        <v>30.5</v>
      </c>
      <c r="DL47" s="1035">
        <v>27.1</v>
      </c>
      <c r="DM47" s="1035">
        <v>3.54</v>
      </c>
      <c r="DN47" s="1035">
        <v>3.54</v>
      </c>
      <c r="DO47" s="956">
        <v>0</v>
      </c>
      <c r="DP47" s="956">
        <v>0</v>
      </c>
      <c r="DQ47" s="956">
        <v>14</v>
      </c>
      <c r="DR47" s="1036">
        <v>14</v>
      </c>
      <c r="DS47" s="955">
        <v>36</v>
      </c>
      <c r="DT47" s="12">
        <v>40</v>
      </c>
      <c r="DU47" s="956">
        <v>20</v>
      </c>
      <c r="DV47" s="347">
        <v>11.4</v>
      </c>
      <c r="DW47" s="957">
        <v>5700</v>
      </c>
      <c r="DX47" s="958">
        <v>0</v>
      </c>
      <c r="DY47" s="958">
        <v>432</v>
      </c>
      <c r="DZ47" s="1034">
        <v>0.92</v>
      </c>
      <c r="EA47" s="1034">
        <v>0.72</v>
      </c>
      <c r="EB47" s="1035">
        <v>30.7</v>
      </c>
      <c r="EC47" s="1035">
        <v>27</v>
      </c>
      <c r="ED47" s="1035">
        <v>3.54</v>
      </c>
      <c r="EE47" s="1035">
        <v>3.54</v>
      </c>
      <c r="EF47" s="956">
        <v>0</v>
      </c>
      <c r="EG47" s="956">
        <v>0</v>
      </c>
      <c r="EH47" s="956">
        <v>14</v>
      </c>
      <c r="EI47" s="1036">
        <v>14</v>
      </c>
      <c r="EJ47" s="955">
        <v>36</v>
      </c>
      <c r="EK47" s="12">
        <v>75</v>
      </c>
      <c r="EL47" s="961">
        <v>15</v>
      </c>
      <c r="EM47" s="347">
        <v>11.2</v>
      </c>
      <c r="EN47" s="963">
        <v>5600</v>
      </c>
      <c r="EO47" s="964">
        <v>0</v>
      </c>
      <c r="EP47" s="964">
        <v>360</v>
      </c>
      <c r="EQ47" s="1038">
        <v>0.88</v>
      </c>
      <c r="ER47" s="1038">
        <v>0.75</v>
      </c>
      <c r="ES47" s="962">
        <v>30.6</v>
      </c>
      <c r="ET47" s="962">
        <v>27</v>
      </c>
      <c r="EU47" s="962">
        <v>3.54</v>
      </c>
      <c r="EV47" s="962">
        <v>3.54</v>
      </c>
      <c r="EW47" s="961">
        <v>0</v>
      </c>
      <c r="EX47" s="961">
        <v>0</v>
      </c>
      <c r="EY47" s="961">
        <v>14</v>
      </c>
      <c r="EZ47" s="1039">
        <v>14</v>
      </c>
      <c r="FA47" s="955">
        <v>35</v>
      </c>
      <c r="FB47" s="12">
        <v>45</v>
      </c>
      <c r="FC47" s="956">
        <v>3</v>
      </c>
      <c r="FD47" s="347">
        <v>10.7</v>
      </c>
      <c r="FE47" s="957">
        <v>5350</v>
      </c>
      <c r="FF47" s="958">
        <v>0</v>
      </c>
      <c r="FG47" s="958">
        <v>520</v>
      </c>
      <c r="FH47" s="1034">
        <v>0.95</v>
      </c>
      <c r="FI47" s="1034">
        <v>0.82</v>
      </c>
      <c r="FJ47" s="1035">
        <v>29.9</v>
      </c>
      <c r="FK47" s="1035">
        <v>26.4</v>
      </c>
      <c r="FL47" s="1035">
        <v>3.7</v>
      </c>
      <c r="FM47" s="1035">
        <v>3.7</v>
      </c>
      <c r="FN47" s="956">
        <v>0</v>
      </c>
      <c r="FO47" s="956">
        <v>0</v>
      </c>
      <c r="FP47" s="956">
        <v>14</v>
      </c>
      <c r="FQ47" s="1036">
        <v>14</v>
      </c>
      <c r="FR47" s="955">
        <v>35</v>
      </c>
      <c r="FS47" s="12">
        <v>17</v>
      </c>
      <c r="FT47" s="956">
        <v>0</v>
      </c>
      <c r="FU47" s="347">
        <v>10.5</v>
      </c>
      <c r="FV47" s="957">
        <v>5250</v>
      </c>
      <c r="FW47" s="958">
        <v>0</v>
      </c>
      <c r="FX47" s="958">
        <v>520</v>
      </c>
      <c r="FY47" s="1034">
        <v>0.94</v>
      </c>
      <c r="FZ47" s="1034">
        <v>0.81</v>
      </c>
      <c r="GA47" s="1035">
        <v>29.8</v>
      </c>
      <c r="GB47" s="1035">
        <v>26.6</v>
      </c>
      <c r="GC47" s="1035">
        <v>3.7</v>
      </c>
      <c r="GD47" s="1035">
        <v>3.7</v>
      </c>
      <c r="GE47" s="956">
        <v>0</v>
      </c>
      <c r="GF47" s="956">
        <v>0</v>
      </c>
      <c r="GG47" s="956">
        <v>14</v>
      </c>
      <c r="GH47" s="1036">
        <v>14</v>
      </c>
      <c r="GI47" s="955">
        <v>35</v>
      </c>
      <c r="GJ47" s="12">
        <v>37</v>
      </c>
      <c r="GK47" s="956">
        <v>10</v>
      </c>
      <c r="GL47" s="347">
        <v>11.1</v>
      </c>
      <c r="GM47" s="957">
        <v>5550</v>
      </c>
      <c r="GN47" s="958">
        <v>0</v>
      </c>
      <c r="GO47" s="958">
        <v>488</v>
      </c>
      <c r="GP47" s="1034">
        <v>0.94</v>
      </c>
      <c r="GQ47" s="1034">
        <v>0.8</v>
      </c>
      <c r="GR47" s="1035">
        <v>30.2</v>
      </c>
      <c r="GS47" s="1035">
        <v>26.6</v>
      </c>
      <c r="GT47" s="1035">
        <v>3.7</v>
      </c>
      <c r="GU47" s="1035">
        <v>3.7</v>
      </c>
      <c r="GV47" s="956">
        <v>0</v>
      </c>
      <c r="GW47" s="956">
        <v>0</v>
      </c>
      <c r="GX47" s="956">
        <v>14</v>
      </c>
      <c r="GY47" s="1036">
        <v>14</v>
      </c>
      <c r="GZ47" s="955">
        <v>515</v>
      </c>
      <c r="HA47" s="956">
        <v>139</v>
      </c>
      <c r="HB47" s="1035">
        <v>131.80000000000001</v>
      </c>
      <c r="HC47" s="957">
        <v>65900</v>
      </c>
      <c r="HD47" s="958">
        <v>0</v>
      </c>
      <c r="HE47" s="1037">
        <v>5400</v>
      </c>
    </row>
    <row r="48" spans="1:213">
      <c r="A48" s="93">
        <v>45537</v>
      </c>
      <c r="B48" s="317">
        <v>32</v>
      </c>
      <c r="C48" s="318">
        <v>25</v>
      </c>
      <c r="D48" s="955">
        <v>37</v>
      </c>
      <c r="E48" s="12">
        <v>26</v>
      </c>
      <c r="F48" s="956">
        <v>2</v>
      </c>
      <c r="G48" s="347">
        <v>11.1</v>
      </c>
      <c r="H48" s="957">
        <v>5550</v>
      </c>
      <c r="I48" s="958">
        <v>0</v>
      </c>
      <c r="J48" s="958">
        <v>504</v>
      </c>
      <c r="K48" s="1034">
        <v>0.97</v>
      </c>
      <c r="L48" s="1034">
        <v>0.78</v>
      </c>
      <c r="M48" s="1035">
        <v>28.9</v>
      </c>
      <c r="N48" s="1035">
        <v>27</v>
      </c>
      <c r="O48" s="1035">
        <v>3.4</v>
      </c>
      <c r="P48" s="1035">
        <v>3.4</v>
      </c>
      <c r="Q48" s="956">
        <v>0</v>
      </c>
      <c r="R48" s="956">
        <v>0</v>
      </c>
      <c r="S48" s="956">
        <v>14</v>
      </c>
      <c r="T48" s="1036">
        <v>14</v>
      </c>
      <c r="U48" s="955">
        <v>37</v>
      </c>
      <c r="V48" s="12">
        <v>24</v>
      </c>
      <c r="W48" s="956">
        <v>1</v>
      </c>
      <c r="X48" s="347">
        <v>10.199999999999999</v>
      </c>
      <c r="Y48" s="957">
        <v>5100</v>
      </c>
      <c r="Z48" s="958">
        <v>0</v>
      </c>
      <c r="AA48" s="958">
        <v>508</v>
      </c>
      <c r="AB48" s="1034">
        <v>0.96</v>
      </c>
      <c r="AC48" s="1034">
        <v>0.82</v>
      </c>
      <c r="AD48" s="1035">
        <v>29</v>
      </c>
      <c r="AE48" s="1035">
        <v>27.1</v>
      </c>
      <c r="AF48" s="1035">
        <v>3.4</v>
      </c>
      <c r="AG48" s="1035">
        <v>3.4</v>
      </c>
      <c r="AH48" s="956">
        <v>0</v>
      </c>
      <c r="AI48" s="956">
        <v>0</v>
      </c>
      <c r="AJ48" s="956">
        <v>14</v>
      </c>
      <c r="AK48" s="1036">
        <v>14</v>
      </c>
      <c r="AL48" s="955">
        <v>37</v>
      </c>
      <c r="AM48" s="12">
        <v>25</v>
      </c>
      <c r="AN48" s="956">
        <v>6</v>
      </c>
      <c r="AO48" s="347">
        <v>11.4</v>
      </c>
      <c r="AP48" s="957">
        <v>5700</v>
      </c>
      <c r="AQ48" s="958">
        <v>0</v>
      </c>
      <c r="AR48" s="958">
        <v>508</v>
      </c>
      <c r="AS48" s="1034">
        <v>0.91</v>
      </c>
      <c r="AT48" s="1034">
        <v>0.8</v>
      </c>
      <c r="AU48" s="1035">
        <v>29.1</v>
      </c>
      <c r="AV48" s="1035">
        <v>27.1</v>
      </c>
      <c r="AW48" s="1035">
        <v>3.4</v>
      </c>
      <c r="AX48" s="1035">
        <v>3.4</v>
      </c>
      <c r="AY48" s="956">
        <v>0</v>
      </c>
      <c r="AZ48" s="956">
        <v>0</v>
      </c>
      <c r="BA48" s="956">
        <v>14</v>
      </c>
      <c r="BB48" s="1036">
        <v>14</v>
      </c>
      <c r="BC48" s="955">
        <v>37</v>
      </c>
      <c r="BD48" s="12">
        <v>40</v>
      </c>
      <c r="BE48" s="956">
        <v>3</v>
      </c>
      <c r="BF48" s="347">
        <v>11.7</v>
      </c>
      <c r="BG48" s="957">
        <v>5850</v>
      </c>
      <c r="BH48" s="958">
        <v>0</v>
      </c>
      <c r="BI48" s="958">
        <v>168</v>
      </c>
      <c r="BJ48" s="1034">
        <v>0.86</v>
      </c>
      <c r="BK48" s="1034">
        <v>0.76</v>
      </c>
      <c r="BL48" s="1035">
        <v>29.4</v>
      </c>
      <c r="BM48" s="1035">
        <v>27.7</v>
      </c>
      <c r="BN48" s="1035">
        <v>3.4</v>
      </c>
      <c r="BO48" s="1035">
        <v>3.4</v>
      </c>
      <c r="BP48" s="956">
        <v>0</v>
      </c>
      <c r="BQ48" s="956">
        <v>0</v>
      </c>
      <c r="BR48" s="956">
        <v>14</v>
      </c>
      <c r="BS48" s="1036">
        <v>14</v>
      </c>
      <c r="BT48" s="955"/>
      <c r="BU48" s="12"/>
      <c r="BV48" s="956"/>
      <c r="BW48" s="347"/>
      <c r="BX48" s="957"/>
      <c r="BY48" s="958"/>
      <c r="BZ48" s="958"/>
      <c r="CA48" s="1034"/>
      <c r="CB48" s="1034"/>
      <c r="CC48" s="1035"/>
      <c r="CD48" s="1035"/>
      <c r="CE48" s="1035"/>
      <c r="CF48" s="1035"/>
      <c r="CG48" s="956"/>
      <c r="CH48" s="956"/>
      <c r="CI48" s="956"/>
      <c r="CJ48" s="1036"/>
      <c r="CK48" s="955"/>
      <c r="CL48" s="12"/>
      <c r="CM48" s="956"/>
      <c r="CN48" s="347"/>
      <c r="CO48" s="957"/>
      <c r="CP48" s="958"/>
      <c r="CQ48" s="958"/>
      <c r="CR48" s="1034"/>
      <c r="CS48" s="1034"/>
      <c r="CT48" s="1035"/>
      <c r="CU48" s="1035"/>
      <c r="CV48" s="1035"/>
      <c r="CW48" s="1035"/>
      <c r="CX48" s="956"/>
      <c r="CY48" s="956"/>
      <c r="CZ48" s="956"/>
      <c r="DA48" s="1036"/>
      <c r="DB48" s="955"/>
      <c r="DC48" s="12"/>
      <c r="DD48" s="956"/>
      <c r="DE48" s="347"/>
      <c r="DF48" s="957"/>
      <c r="DG48" s="958"/>
      <c r="DH48" s="958"/>
      <c r="DI48" s="1034"/>
      <c r="DJ48" s="1034"/>
      <c r="DK48" s="1035"/>
      <c r="DL48" s="1035"/>
      <c r="DM48" s="1035"/>
      <c r="DN48" s="1035"/>
      <c r="DO48" s="956"/>
      <c r="DP48" s="956"/>
      <c r="DQ48" s="956"/>
      <c r="DR48" s="1036"/>
      <c r="DS48" s="955"/>
      <c r="DT48" s="12"/>
      <c r="DU48" s="956"/>
      <c r="DV48" s="347"/>
      <c r="DW48" s="957"/>
      <c r="DX48" s="958"/>
      <c r="DY48" s="958"/>
      <c r="DZ48" s="1034"/>
      <c r="EA48" s="1034"/>
      <c r="EB48" s="1035"/>
      <c r="EC48" s="1035"/>
      <c r="ED48" s="1035"/>
      <c r="EE48" s="1035"/>
      <c r="EF48" s="956"/>
      <c r="EG48" s="956"/>
      <c r="EH48" s="956"/>
      <c r="EI48" s="1036"/>
      <c r="EJ48" s="955"/>
      <c r="EK48" s="12"/>
      <c r="EL48" s="961"/>
      <c r="EM48" s="347"/>
      <c r="EN48" s="963"/>
      <c r="EO48" s="964"/>
      <c r="EP48" s="964"/>
      <c r="EQ48" s="1038"/>
      <c r="ER48" s="1038"/>
      <c r="ES48" s="962"/>
      <c r="ET48" s="962"/>
      <c r="EU48" s="962"/>
      <c r="EV48" s="962"/>
      <c r="EW48" s="961"/>
      <c r="EX48" s="961"/>
      <c r="EY48" s="961"/>
      <c r="EZ48" s="1039"/>
      <c r="FA48" s="955">
        <v>36</v>
      </c>
      <c r="FB48" s="12">
        <v>30</v>
      </c>
      <c r="FC48" s="956">
        <v>0</v>
      </c>
      <c r="FD48" s="347">
        <v>11.2</v>
      </c>
      <c r="FE48" s="957">
        <v>5600</v>
      </c>
      <c r="FF48" s="958">
        <v>0</v>
      </c>
      <c r="FG48" s="958">
        <v>520</v>
      </c>
      <c r="FH48" s="1034">
        <v>0.95</v>
      </c>
      <c r="FI48" s="1034">
        <v>0.84</v>
      </c>
      <c r="FJ48" s="1035">
        <v>29</v>
      </c>
      <c r="FK48" s="1035">
        <v>27.1</v>
      </c>
      <c r="FL48" s="1035">
        <v>3.54</v>
      </c>
      <c r="FM48" s="1035">
        <v>3.54</v>
      </c>
      <c r="FN48" s="956">
        <v>0</v>
      </c>
      <c r="FO48" s="956">
        <v>0</v>
      </c>
      <c r="FP48" s="956">
        <v>14</v>
      </c>
      <c r="FQ48" s="1036">
        <v>14</v>
      </c>
      <c r="FR48" s="955">
        <v>36</v>
      </c>
      <c r="FS48" s="12">
        <v>19</v>
      </c>
      <c r="FT48" s="956">
        <v>0</v>
      </c>
      <c r="FU48" s="347">
        <v>11</v>
      </c>
      <c r="FV48" s="957">
        <v>5500</v>
      </c>
      <c r="FW48" s="958">
        <v>0</v>
      </c>
      <c r="FX48" s="958">
        <v>480</v>
      </c>
      <c r="FY48" s="1034">
        <v>0.95</v>
      </c>
      <c r="FZ48" s="1034">
        <v>0.83</v>
      </c>
      <c r="GA48" s="1035">
        <v>28.9</v>
      </c>
      <c r="GB48" s="1035">
        <v>27.1</v>
      </c>
      <c r="GC48" s="1035">
        <v>3.54</v>
      </c>
      <c r="GD48" s="1035">
        <v>3.54</v>
      </c>
      <c r="GE48" s="956">
        <v>0</v>
      </c>
      <c r="GF48" s="956">
        <v>0</v>
      </c>
      <c r="GG48" s="956">
        <v>14</v>
      </c>
      <c r="GH48" s="1036">
        <v>14</v>
      </c>
      <c r="GI48" s="955">
        <v>36</v>
      </c>
      <c r="GJ48" s="12">
        <v>32</v>
      </c>
      <c r="GK48" s="956">
        <v>10</v>
      </c>
      <c r="GL48" s="347">
        <v>11.3</v>
      </c>
      <c r="GM48" s="957">
        <v>5650</v>
      </c>
      <c r="GN48" s="958">
        <v>0</v>
      </c>
      <c r="GO48" s="958">
        <v>492</v>
      </c>
      <c r="GP48" s="1034">
        <v>0.96</v>
      </c>
      <c r="GQ48" s="1034">
        <v>0.84</v>
      </c>
      <c r="GR48" s="1035">
        <v>29</v>
      </c>
      <c r="GS48" s="1035">
        <v>27.2</v>
      </c>
      <c r="GT48" s="1035">
        <v>3.54</v>
      </c>
      <c r="GU48" s="1035">
        <v>3.54</v>
      </c>
      <c r="GV48" s="956">
        <v>0</v>
      </c>
      <c r="GW48" s="956">
        <v>0</v>
      </c>
      <c r="GX48" s="956">
        <v>14</v>
      </c>
      <c r="GY48" s="1036">
        <v>14</v>
      </c>
      <c r="GZ48" s="955">
        <v>196</v>
      </c>
      <c r="HA48" s="956">
        <v>22</v>
      </c>
      <c r="HB48" s="1035">
        <v>134.70000000000002</v>
      </c>
      <c r="HC48" s="957">
        <v>67350</v>
      </c>
      <c r="HD48" s="958">
        <v>0</v>
      </c>
      <c r="HE48" s="1037">
        <v>5368</v>
      </c>
    </row>
    <row r="49" spans="1:213">
      <c r="A49" s="93">
        <f t="shared" si="15"/>
        <v>45538</v>
      </c>
      <c r="B49" s="317"/>
      <c r="C49" s="318"/>
      <c r="D49" s="955">
        <v>38</v>
      </c>
      <c r="E49" s="12">
        <f>死淘分类!C48</f>
        <v>0</v>
      </c>
      <c r="F49" s="956">
        <f>死淘分类!I48-死淘分类!C48</f>
        <v>0</v>
      </c>
      <c r="G49" s="347" t="str">
        <f ca="1">IFERROR(VLOOKUP($A$10:$A$55,模板!$A$9:$AL$9,32,0),"")</f>
        <v/>
      </c>
      <c r="H49" s="957" t="str">
        <f ca="1">IFERROR(VLOOKUP($A$10:$A$55,模板!$A$9:$AL$9,31,0),"")</f>
        <v/>
      </c>
      <c r="I49" s="958" t="str">
        <f ca="1">IFERROR(VLOOKUP($A$10:$A$55,模板!$A$9:$AL$9,33,0),"")</f>
        <v/>
      </c>
      <c r="J49" s="958" t="str">
        <f ca="1">IFERROR(VLOOKUP($A$10:$A$55,模板!$A$9:$AL$9,34,0),"")</f>
        <v/>
      </c>
      <c r="K49" s="1034" t="str">
        <f ca="1">IFERROR(VLOOKUP($A$10:$A$55,模板!$A$9:$AL$9,22,0),"")</f>
        <v/>
      </c>
      <c r="L49" s="1034" t="str">
        <f ca="1">IFERROR(VLOOKUP($A$10:$A$55,模板!$A$9:$AL$9,23,0),"")</f>
        <v/>
      </c>
      <c r="M49" s="1035" t="str">
        <f ca="1">IFERROR(VLOOKUP($A$10:$A$55,模板!$A$9:$AL$9,20,0),"")</f>
        <v/>
      </c>
      <c r="N49" s="1035" t="str">
        <f ca="1">IFERROR(VLOOKUP($A$10:$A$55,模板!$A$9:$AL$9,21,0),"")</f>
        <v/>
      </c>
      <c r="O49" s="1035" t="str">
        <f ca="1">IFERROR(VLOOKUP($A$10:$A$55,模板!$A$9:$AL$9,17,0),"")</f>
        <v/>
      </c>
      <c r="P49" s="1035" t="str">
        <f ca="1">IFERROR(VLOOKUP($A$10:$A$55,模板!$A$9:$AL$9,18,0),"")</f>
        <v/>
      </c>
      <c r="Q49" s="956" t="str">
        <f ca="1">IFERROR(VLOOKUP($A$10:$A$55,模板!$A$9:$AL$9,35,0),"")</f>
        <v/>
      </c>
      <c r="R49" s="956" t="str">
        <f ca="1">IFERROR(VLOOKUP($A$10:$A$55,模板!$A$9:$AL$9,36,0),"")</f>
        <v/>
      </c>
      <c r="S49" s="956" t="str">
        <f ca="1">IFERROR(VLOOKUP($A$10:$A$55,模板!$A$9:$AL$9,37,0),"")</f>
        <v/>
      </c>
      <c r="T49" s="1036" t="str">
        <f ca="1">IFERROR(VLOOKUP($A$10:$A$55,模板!$A$9:$AL$9,38,0),"")</f>
        <v/>
      </c>
      <c r="U49" s="955">
        <f t="shared" ref="U49:U52" si="16">U48+1</f>
        <v>38</v>
      </c>
      <c r="V49" s="12">
        <f>死淘分类!M48</f>
        <v>0</v>
      </c>
      <c r="W49" s="956">
        <f>死淘分类!S48-死淘分类!M48</f>
        <v>0</v>
      </c>
      <c r="X49" s="347" t="str">
        <f ca="1">IFERROR(VLOOKUP($A$10:$A$55,模板!$A$10:$AL$10,32,0),"")</f>
        <v/>
      </c>
      <c r="Y49" s="957" t="str">
        <f ca="1">IFERROR(VLOOKUP($A$10:$A$55,模板!$A$10:$AL$10,31,0),"")</f>
        <v/>
      </c>
      <c r="Z49" s="958" t="str">
        <f ca="1">IFERROR(VLOOKUP($A$10:$A$55,模板!$A$10:$AL$10,33,0),"")</f>
        <v/>
      </c>
      <c r="AA49" s="958" t="str">
        <f ca="1">IFERROR(VLOOKUP($A$10:$A$55,模板!$A$10:$AL$10,34,0),"")</f>
        <v/>
      </c>
      <c r="AB49" s="1034" t="str">
        <f ca="1">IFERROR(VLOOKUP($A$10:$A$55,模板!$A$10:$AL$10,22,0),"")</f>
        <v/>
      </c>
      <c r="AC49" s="1034" t="str">
        <f ca="1">IFERROR(VLOOKUP($A$10:$A$55,模板!$A$10:$AL$10,23,0),"")</f>
        <v/>
      </c>
      <c r="AD49" s="1035" t="str">
        <f ca="1">IFERROR(VLOOKUP($A$10:$A$55,模板!$A$10:$AL$10,20,0),"")</f>
        <v/>
      </c>
      <c r="AE49" s="1035" t="str">
        <f ca="1">IFERROR(VLOOKUP($A$10:$A$55,模板!$A$10:$AL$10,21,0),"")</f>
        <v/>
      </c>
      <c r="AF49" s="1035" t="str">
        <f ca="1">IFERROR(VLOOKUP($A$10:$A$55,模板!$A$10:$AL$10,17,0),"")</f>
        <v/>
      </c>
      <c r="AG49" s="1035" t="str">
        <f ca="1">IFERROR(VLOOKUP($A$10:$A$55,模板!$A$10:$AL$10,18,0),"")</f>
        <v/>
      </c>
      <c r="AH49" s="956" t="str">
        <f ca="1">IFERROR(VLOOKUP($A$10:$A$55,模板!$A$10:$AL$10,35,0),"")</f>
        <v/>
      </c>
      <c r="AI49" s="956" t="str">
        <f ca="1">IFERROR(VLOOKUP($A$10:$A$55,模板!$A$10:$AL$10,36,0),"")</f>
        <v/>
      </c>
      <c r="AJ49" s="956" t="str">
        <f ca="1">IFERROR(VLOOKUP($A$10:$A$55,模板!$A$10:$AL$10,37,0),"")</f>
        <v/>
      </c>
      <c r="AK49" s="1036" t="str">
        <f ca="1">IFERROR(VLOOKUP($A$10:$A$55,模板!$A$10:$AL$10,38,0),"")</f>
        <v/>
      </c>
      <c r="AL49" s="955">
        <v>38</v>
      </c>
      <c r="AM49" s="12">
        <f>死淘分类!W48</f>
        <v>0</v>
      </c>
      <c r="AN49" s="956">
        <f>死淘分类!AC48-死淘分类!W48</f>
        <v>0</v>
      </c>
      <c r="AO49" s="347" t="str">
        <f ca="1">IFERROR(VLOOKUP($A$10:$A$55,模板!$A$11:$AL$11,32,0),"")</f>
        <v/>
      </c>
      <c r="AP49" s="957" t="str">
        <f ca="1">IFERROR(VLOOKUP($A$10:$A$55,模板!$A$11:$AL$11,31,0),"")</f>
        <v/>
      </c>
      <c r="AQ49" s="958" t="str">
        <f ca="1">IFERROR(VLOOKUP($A$10:$A$55,模板!$A$11:$AL$11,33,0),"")</f>
        <v/>
      </c>
      <c r="AR49" s="958" t="str">
        <f ca="1">IFERROR(VLOOKUP($A$10:$A$55,模板!$A$11:$AL$11,34,0),"")</f>
        <v/>
      </c>
      <c r="AS49" s="1034" t="str">
        <f ca="1">IFERROR(VLOOKUP($A$10:$A$55,模板!$A$11:$AL$11,22,0),"")</f>
        <v/>
      </c>
      <c r="AT49" s="1034" t="str">
        <f ca="1">IFERROR(VLOOKUP($A$10:$A$55,模板!$A$11:$AL$11,23,0),"")</f>
        <v/>
      </c>
      <c r="AU49" s="1035" t="str">
        <f ca="1">IFERROR(VLOOKUP($A$10:$A$55,模板!$A$11:$AL$11,20,0),"")</f>
        <v/>
      </c>
      <c r="AV49" s="1035" t="str">
        <f ca="1">IFERROR(VLOOKUP($A$10:$A$55,模板!$A$11:$AL$11,21,0),"")</f>
        <v/>
      </c>
      <c r="AW49" s="1035" t="str">
        <f ca="1">IFERROR(VLOOKUP($A$10:$A$55,模板!$A$11:$AL$11,17,0),"")</f>
        <v/>
      </c>
      <c r="AX49" s="1035" t="str">
        <f ca="1">IFERROR(VLOOKUP($A$10:$A$55,模板!$A$11:$AL$11,18,0),"")</f>
        <v/>
      </c>
      <c r="AY49" s="956" t="str">
        <f ca="1">IFERROR(VLOOKUP($A$10:$A$55,模板!$A$11:$AL$11,35,0),"")</f>
        <v/>
      </c>
      <c r="AZ49" s="956" t="str">
        <f ca="1">IFERROR(VLOOKUP($A$10:$A$55,模板!$A$11:$AL$11,36,0),"")</f>
        <v/>
      </c>
      <c r="BA49" s="956" t="str">
        <f ca="1">IFERROR(VLOOKUP($A$10:$A$55,模板!$A$11:$AL$11,37,0),"")</f>
        <v/>
      </c>
      <c r="BB49" s="1036" t="str">
        <f ca="1">IFERROR(VLOOKUP($A$10:$A$55,模板!$A$11:$AL$11,38,0),"")</f>
        <v/>
      </c>
      <c r="BC49" s="955">
        <f t="shared" ref="BC49:BC52" si="17">BC48+1</f>
        <v>38</v>
      </c>
      <c r="BD49" s="12">
        <f>死淘分类!AG48</f>
        <v>0</v>
      </c>
      <c r="BE49" s="956">
        <f>死淘分类!AM48-死淘分类!AG48</f>
        <v>0</v>
      </c>
      <c r="BF49" s="347" t="str">
        <f ca="1">IFERROR(VLOOKUP($A$10:$A$55,模板!$A$12:$AL$12,32,0),"")</f>
        <v/>
      </c>
      <c r="BG49" s="957" t="str">
        <f ca="1">IFERROR(VLOOKUP($A$10:$A$55,模板!$A$12:$AL$12,31,0),"")</f>
        <v/>
      </c>
      <c r="BH49" s="958" t="str">
        <f ca="1">IFERROR(VLOOKUP($A$10:$A$55,模板!$A$12:$AL$12,33,0),"")</f>
        <v/>
      </c>
      <c r="BI49" s="958" t="str">
        <f ca="1">IFERROR(VLOOKUP($A$10:$A$55,模板!$A$12:$AL$12,34,0),"")</f>
        <v/>
      </c>
      <c r="BJ49" s="1034" t="str">
        <f ca="1">IFERROR(VLOOKUP($A$10:$A$55,模板!$A$12:$AL$12,22,0),"")</f>
        <v/>
      </c>
      <c r="BK49" s="1034" t="str">
        <f ca="1">IFERROR(VLOOKUP($A$10:$A$55,模板!$A$12:$AL$12,23,0),"")</f>
        <v/>
      </c>
      <c r="BL49" s="1035" t="str">
        <f ca="1">IFERROR(VLOOKUP($A$10:$A$55,模板!$A$12:$AL$12,20,0),"")</f>
        <v/>
      </c>
      <c r="BM49" s="1035" t="str">
        <f ca="1">IFERROR(VLOOKUP($A$10:$A$55,模板!$A$12:$AL$12,21,0),"")</f>
        <v/>
      </c>
      <c r="BN49" s="1035" t="str">
        <f ca="1">IFERROR(VLOOKUP($A$10:$A$55,模板!$A$12:$AL$12,17,0),"")</f>
        <v/>
      </c>
      <c r="BO49" s="1035" t="str">
        <f ca="1">IFERROR(VLOOKUP($A$10:$A$55,模板!$A$12:$AL$12,18,0),"")</f>
        <v/>
      </c>
      <c r="BP49" s="956" t="str">
        <f ca="1">IFERROR(VLOOKUP($A$10:$A$55,模板!$A$12:$AL$12,35,0),"")</f>
        <v/>
      </c>
      <c r="BQ49" s="956" t="str">
        <f ca="1">IFERROR(VLOOKUP($A$10:$A$55,模板!$A$12:$AL$12,36,0),"")</f>
        <v/>
      </c>
      <c r="BR49" s="956" t="str">
        <f ca="1">IFERROR(VLOOKUP($A$10:$A$55,模板!$A$12:$AL$12,37,0),"")</f>
        <v/>
      </c>
      <c r="BS49" s="1036" t="str">
        <f ca="1">IFERROR(VLOOKUP($A$10:$A$55,模板!$A$12:$AL$12,38,0),"")</f>
        <v/>
      </c>
      <c r="BT49" s="955">
        <f t="shared" ref="BT49:BT52" si="18">BT48+1</f>
        <v>1</v>
      </c>
      <c r="BU49" s="12">
        <f>死淘分类!AQ48</f>
        <v>0</v>
      </c>
      <c r="BV49" s="956">
        <f>死淘分类!AW48-死淘分类!AQ48</f>
        <v>0</v>
      </c>
      <c r="BW49" s="347" t="str">
        <f ca="1">IFERROR(VLOOKUP($A$10:$A$55,模板!$A$13:$AL$13,32,0),"")</f>
        <v/>
      </c>
      <c r="BX49" s="957" t="str">
        <f ca="1">IFERROR(VLOOKUP($A$10:$A$55,模板!$A$13:$AL$13,31,0),"")</f>
        <v/>
      </c>
      <c r="BY49" s="958" t="str">
        <f ca="1">IFERROR(VLOOKUP($A$10:$A$55,模板!$A$13:$AL$13,33,0),"")</f>
        <v/>
      </c>
      <c r="BZ49" s="958" t="str">
        <f ca="1">IFERROR(VLOOKUP($A$10:$A$55,模板!$A$13:$AL$13,34,0),"")</f>
        <v/>
      </c>
      <c r="CA49" s="1034" t="str">
        <f ca="1">IFERROR(VLOOKUP($A$10:$A$55,模板!$A$13:$AL$13,22,0),"")</f>
        <v/>
      </c>
      <c r="CB49" s="1034" t="str">
        <f ca="1">IFERROR(VLOOKUP($A$10:$A$55,模板!$A$13:$AL$13,23,0),"")</f>
        <v/>
      </c>
      <c r="CC49" s="1035" t="str">
        <f ca="1">IFERROR(VLOOKUP($A$10:$A$55,模板!$A$13:$AL$13,20,0),"")</f>
        <v/>
      </c>
      <c r="CD49" s="1035" t="str">
        <f ca="1">IFERROR(VLOOKUP($A$10:$A$55,模板!$A$13:$AL$13,21,0),"")</f>
        <v/>
      </c>
      <c r="CE49" s="1035" t="str">
        <f ca="1">IFERROR(VLOOKUP($A$10:$A$55,模板!$A$13:$AL$13,17,0),"")</f>
        <v/>
      </c>
      <c r="CF49" s="1035" t="str">
        <f ca="1">IFERROR(VLOOKUP($A$10:$A$55,模板!$A$13:$AL$13,18,0),"")</f>
        <v/>
      </c>
      <c r="CG49" s="956" t="str">
        <f ca="1">IFERROR(VLOOKUP($A$10:$A$55,模板!$A$13:$AL$13,35,0),"")</f>
        <v/>
      </c>
      <c r="CH49" s="956" t="str">
        <f ca="1">IFERROR(VLOOKUP($A$10:$A$55,模板!$A$13:$AL$13,36,0),"")</f>
        <v/>
      </c>
      <c r="CI49" s="956" t="str">
        <f ca="1">IFERROR(VLOOKUP($A$10:$A$55,模板!$A$13:$AL$13,37,0),"")</f>
        <v/>
      </c>
      <c r="CJ49" s="1036" t="str">
        <f ca="1">IFERROR(VLOOKUP($A$10:$A$55,模板!$A$13:$AL$13,38,0),"")</f>
        <v/>
      </c>
      <c r="CK49" s="955">
        <f t="shared" ref="CK49:CK52" si="19">CK48+1</f>
        <v>1</v>
      </c>
      <c r="CL49" s="12">
        <f>死淘分类!BA48</f>
        <v>0</v>
      </c>
      <c r="CM49" s="956">
        <f>死淘分类!BG48-死淘分类!BA48</f>
        <v>0</v>
      </c>
      <c r="CN49" s="347" t="str">
        <f ca="1">IFERROR(VLOOKUP($A$10:$A$55,模板!$A$14:$AL$14,32,0),"")</f>
        <v/>
      </c>
      <c r="CO49" s="957" t="str">
        <f ca="1">IFERROR(VLOOKUP($A$10:$A$55,模板!$A$14:$AL$14,31,0),"")</f>
        <v/>
      </c>
      <c r="CP49" s="958" t="str">
        <f ca="1">IFERROR(VLOOKUP($A$10:$A$55,模板!$A$14:$AL$14,33,0),"")</f>
        <v/>
      </c>
      <c r="CQ49" s="958" t="str">
        <f ca="1">IFERROR(VLOOKUP($A$10:$A$55,模板!$A$14:$AL$14,34,0),"")</f>
        <v/>
      </c>
      <c r="CR49" s="1034" t="str">
        <f ca="1">IFERROR(VLOOKUP($A$10:$A$55,模板!$A$14:$AL$14,22,0),"")</f>
        <v/>
      </c>
      <c r="CS49" s="1034" t="str">
        <f ca="1">IFERROR(VLOOKUP($A$10:$A$55,模板!$A$14:$AL$14,23,0),"")</f>
        <v/>
      </c>
      <c r="CT49" s="1035" t="str">
        <f ca="1">IFERROR(VLOOKUP($A$10:$A$55,模板!$A$14:$AL$14,20,0),"")</f>
        <v/>
      </c>
      <c r="CU49" s="1035" t="str">
        <f ca="1">IFERROR(VLOOKUP($A$10:$A$55,模板!$A$14:$AL$14,21,0),"")</f>
        <v/>
      </c>
      <c r="CV49" s="1035" t="str">
        <f ca="1">IFERROR(VLOOKUP($A$10:$A$55,模板!$A$14:$AL$14,17,0),"")</f>
        <v/>
      </c>
      <c r="CW49" s="1035" t="str">
        <f ca="1">IFERROR(VLOOKUP($A$10:$A$55,模板!$A$14:$AL$14,18,0),"")</f>
        <v/>
      </c>
      <c r="CX49" s="956" t="str">
        <f ca="1">IFERROR(VLOOKUP($A$10:$A$55,模板!$A$14:$AL$14,35,0),"")</f>
        <v/>
      </c>
      <c r="CY49" s="956" t="str">
        <f ca="1">IFERROR(VLOOKUP($A$10:$A$55,模板!$A$14:$AL$14,36,0),"")</f>
        <v/>
      </c>
      <c r="CZ49" s="956" t="str">
        <f ca="1">IFERROR(VLOOKUP($A$10:$A$55,模板!$A$14:$AL$14,37,0),"")</f>
        <v/>
      </c>
      <c r="DA49" s="1036" t="str">
        <f ca="1">IFERROR(VLOOKUP($A$10:$A$55,模板!$A$14:$AL$14,38,0),"")</f>
        <v/>
      </c>
      <c r="DB49" s="955">
        <f t="shared" ref="DB49:DB52" si="20">DB48+1</f>
        <v>1</v>
      </c>
      <c r="DC49" s="12">
        <f>死淘分类!BK48</f>
        <v>0</v>
      </c>
      <c r="DD49" s="956">
        <f>死淘分类!BQ48-死淘分类!BK48</f>
        <v>0</v>
      </c>
      <c r="DE49" s="347" t="str">
        <f ca="1">IFERROR(VLOOKUP($A$10:$A$55,模板!$A$15:$AL$15,32,0),"")</f>
        <v/>
      </c>
      <c r="DF49" s="957" t="str">
        <f ca="1">IFERROR(VLOOKUP($A$10:$A$55,模板!$A$15:$AL$15,31,0),"")</f>
        <v/>
      </c>
      <c r="DG49" s="958" t="str">
        <f ca="1">IFERROR(VLOOKUP($A$10:$A$55,模板!$A$15:$AL$15,33,0),"")</f>
        <v/>
      </c>
      <c r="DH49" s="958" t="str">
        <f ca="1">IFERROR(VLOOKUP($A$10:$A$55,模板!$A$15:$AL$15,34,0),"")</f>
        <v/>
      </c>
      <c r="DI49" s="1034" t="str">
        <f ca="1">IFERROR(VLOOKUP($A$10:$A$55,模板!$A$15:$AL$15,22,0),"")</f>
        <v/>
      </c>
      <c r="DJ49" s="1034" t="str">
        <f ca="1">IFERROR(VLOOKUP($A$10:$A$55,模板!$A$15:$AL$15,23,0),"")</f>
        <v/>
      </c>
      <c r="DK49" s="1035" t="str">
        <f ca="1">IFERROR(VLOOKUP($A$10:$A$55,模板!$A$15:$AL$15,20,0),"")</f>
        <v/>
      </c>
      <c r="DL49" s="1035" t="str">
        <f ca="1">IFERROR(VLOOKUP($A$10:$A$55,模板!$A$15:$AL$15,21,0),"")</f>
        <v/>
      </c>
      <c r="DM49" s="1035" t="str">
        <f ca="1">IFERROR(VLOOKUP($A$10:$A$55,模板!$A$15:$AL$15,17,0),"")</f>
        <v/>
      </c>
      <c r="DN49" s="1035" t="str">
        <f ca="1">IFERROR(VLOOKUP($A$10:$A$55,模板!$A$15:$AL$15,18,0),"")</f>
        <v/>
      </c>
      <c r="DO49" s="956" t="str">
        <f ca="1">IFERROR(VLOOKUP($A$10:$A$55,模板!$A$15:$AL$15,35,0),"")</f>
        <v/>
      </c>
      <c r="DP49" s="956" t="str">
        <f ca="1">IFERROR(VLOOKUP($A$10:$A$55,模板!$A$15:$AL$15,36,0),"")</f>
        <v/>
      </c>
      <c r="DQ49" s="956" t="str">
        <f ca="1">IFERROR(VLOOKUP($A$10:$A$55,模板!$A$15:$AL$15,37,0),"")</f>
        <v/>
      </c>
      <c r="DR49" s="1036" t="str">
        <f ca="1">IFERROR(VLOOKUP($A$10:$A$55,模板!$A$15:$AL$15,38,0),"")</f>
        <v/>
      </c>
      <c r="DS49" s="955">
        <f t="shared" ref="DS49:DS52" si="21">DS48+1</f>
        <v>1</v>
      </c>
      <c r="DT49" s="12">
        <f>死淘分类!BU48</f>
        <v>0</v>
      </c>
      <c r="DU49" s="956">
        <f>死淘分类!CA48-死淘分类!BU48</f>
        <v>0</v>
      </c>
      <c r="DV49" s="347" t="str">
        <f ca="1">IFERROR(VLOOKUP($A$10:$A$55,模板!$A$16:$AL$16,32,0),"")</f>
        <v/>
      </c>
      <c r="DW49" s="957" t="str">
        <f ca="1">IFERROR(VLOOKUP($A$10:$A$55,模板!$A$16:$AL$16,31,0),"")</f>
        <v/>
      </c>
      <c r="DX49" s="958" t="str">
        <f ca="1">IFERROR(VLOOKUP($A$10:$A$55,模板!$A$16:$AL$16,33,0),"")</f>
        <v/>
      </c>
      <c r="DY49" s="958" t="str">
        <f ca="1">IFERROR(VLOOKUP($A$10:$A$55,模板!$A$16:$AL$16,34,0),"")</f>
        <v/>
      </c>
      <c r="DZ49" s="1034" t="str">
        <f ca="1">IFERROR(VLOOKUP($A$10:$A$55,模板!$A$16:$AL$16,22,0),"")</f>
        <v/>
      </c>
      <c r="EA49" s="1034" t="str">
        <f ca="1">IFERROR(VLOOKUP($A$10:$A$55,模板!$A$16:$AL$16,23,0),"")</f>
        <v/>
      </c>
      <c r="EB49" s="1035" t="str">
        <f ca="1">IFERROR(VLOOKUP($A$10:$A$55,模板!$A$16:$AL$16,20,0),"")</f>
        <v/>
      </c>
      <c r="EC49" s="1035" t="str">
        <f ca="1">IFERROR(VLOOKUP($A$10:$A$55,模板!$A$16:$AL$16,21,0),"")</f>
        <v/>
      </c>
      <c r="ED49" s="1035" t="str">
        <f ca="1">IFERROR(VLOOKUP($A$10:$A$55,模板!$A$16:$AL$16,17,0),"")</f>
        <v/>
      </c>
      <c r="EE49" s="1035" t="str">
        <f ca="1">IFERROR(VLOOKUP($A$10:$A$55,模板!$A$16:$AL$16,18,0),"")</f>
        <v/>
      </c>
      <c r="EF49" s="956" t="str">
        <f ca="1">IFERROR(VLOOKUP($A$10:$A$55,模板!$A$16:$AL$16,35,0),"")</f>
        <v/>
      </c>
      <c r="EG49" s="956" t="str">
        <f ca="1">IFERROR(VLOOKUP($A$10:$A$55,模板!$A$16:$AL$16,36,0),"")</f>
        <v/>
      </c>
      <c r="EH49" s="956" t="str">
        <f ca="1">IFERROR(VLOOKUP($A$10:$A$55,模板!$A$16:$AL$16,37,0),"")</f>
        <v/>
      </c>
      <c r="EI49" s="1036" t="str">
        <f ca="1">IFERROR(VLOOKUP($A$10:$A$55,模板!$A$16:$AL$16,38,0),"")</f>
        <v/>
      </c>
      <c r="EJ49" s="955">
        <f t="shared" ref="EJ49:EJ52" si="22">EJ48+1</f>
        <v>1</v>
      </c>
      <c r="EK49" s="12">
        <f>死淘分类!CE48</f>
        <v>0</v>
      </c>
      <c r="EL49" s="961">
        <f>死淘分类!CK48-死淘分类!CE48</f>
        <v>0</v>
      </c>
      <c r="EM49" s="347" t="str">
        <f ca="1">IFERROR(VLOOKUP($A$10:$A$55,模板!$A$17:$AL$17,32,0),"")</f>
        <v/>
      </c>
      <c r="EN49" s="963" t="str">
        <f ca="1">IFERROR(VLOOKUP($A$10:$A$55,模板!$A$17:$AL$17,31,0),"")</f>
        <v/>
      </c>
      <c r="EO49" s="964" t="str">
        <f ca="1">IFERROR(VLOOKUP($A$10:$A$55,模板!$A$17:$AL$17,33,0),"")</f>
        <v/>
      </c>
      <c r="EP49" s="964" t="str">
        <f ca="1">IFERROR(VLOOKUP($A$10:$A$55,模板!$A$17:$AL$17,34,0),"")</f>
        <v/>
      </c>
      <c r="EQ49" s="1038" t="str">
        <f ca="1">IFERROR(VLOOKUP($A$10:$A$55,模板!$A$17:$AL$17,22,0),"")</f>
        <v/>
      </c>
      <c r="ER49" s="1038" t="str">
        <f ca="1">IFERROR(VLOOKUP($A$10:$A$55,模板!$A$17:$AL$17,23,0),"")</f>
        <v/>
      </c>
      <c r="ES49" s="962" t="str">
        <f ca="1">IFERROR(VLOOKUP($A$10:$A$55,模板!$A$17:$AL$17,20,0),"")</f>
        <v/>
      </c>
      <c r="ET49" s="962" t="str">
        <f ca="1">IFERROR(VLOOKUP($A$10:$A$55,模板!$A$17:$AL$17,21,0),"")</f>
        <v/>
      </c>
      <c r="EU49" s="962" t="str">
        <f ca="1">IFERROR(VLOOKUP($A$10:$A$55,模板!$A$17:$AL$17,17,0),"")</f>
        <v/>
      </c>
      <c r="EV49" s="962" t="str">
        <f ca="1">IFERROR(VLOOKUP($A$10:$A$55,模板!$A$17:$AL$17,18,0),"")</f>
        <v/>
      </c>
      <c r="EW49" s="961" t="str">
        <f ca="1">IFERROR(VLOOKUP($A$10:$A$55,模板!$A$17:$AL$17,35,0),"")</f>
        <v/>
      </c>
      <c r="EX49" s="961" t="str">
        <f ca="1">IFERROR(VLOOKUP($A$10:$A$55,模板!$A$17:$AL$17,36,0),"")</f>
        <v/>
      </c>
      <c r="EY49" s="961" t="str">
        <f ca="1">IFERROR(VLOOKUP($A$10:$A$55,模板!$A$17:$AL$17,37,0),"")</f>
        <v/>
      </c>
      <c r="EZ49" s="1039" t="str">
        <f ca="1">IFERROR(VLOOKUP($A$10:$A$55,模板!$A$17:$AL$17,38,0),"")</f>
        <v/>
      </c>
      <c r="FA49" s="955">
        <f t="shared" ref="FA49:FA52" si="23">FA48+1</f>
        <v>37</v>
      </c>
      <c r="FB49" s="12">
        <f>死淘分类!CO48</f>
        <v>0</v>
      </c>
      <c r="FC49" s="956">
        <f>死淘分类!CU48-死淘分类!CO48</f>
        <v>0</v>
      </c>
      <c r="FD49" s="347" t="str">
        <f ca="1">IFERROR(VLOOKUP($A$10:$A$55,模板!$A$18:$AL$18,32,0),"")</f>
        <v/>
      </c>
      <c r="FE49" s="957" t="str">
        <f ca="1">IFERROR(VLOOKUP($A$10:$A$55,模板!$A$18:$AL$18,31,0),"")</f>
        <v/>
      </c>
      <c r="FF49" s="958" t="str">
        <f ca="1">IFERROR(VLOOKUP($A$10:$A$55,模板!$A$18:$AL$18,33,0),"")</f>
        <v/>
      </c>
      <c r="FG49" s="958" t="str">
        <f ca="1">IFERROR(VLOOKUP($A$10:$A$55,模板!$A$18:$AL$18,34,0),"")</f>
        <v/>
      </c>
      <c r="FH49" s="1034" t="str">
        <f ca="1">IFERROR(VLOOKUP($A$10:$A$55,模板!$A$18:$AL$18,22,0),"")</f>
        <v/>
      </c>
      <c r="FI49" s="1034" t="str">
        <f ca="1">IFERROR(VLOOKUP($A$10:$A$55,模板!$A$18:$AL$18,23,0),"")</f>
        <v/>
      </c>
      <c r="FJ49" s="1035" t="str">
        <f ca="1">IFERROR(VLOOKUP($A$10:$A$55,模板!$A$18:$AL$18,20,0),"")</f>
        <v/>
      </c>
      <c r="FK49" s="1035" t="str">
        <f ca="1">IFERROR(VLOOKUP($A$10:$A$55,模板!$A$18:$AL$18,21,0),"")</f>
        <v/>
      </c>
      <c r="FL49" s="1035" t="str">
        <f ca="1">IFERROR(VLOOKUP($A$10:$A$55,模板!$A$18:$AL$18,17,0),"")</f>
        <v/>
      </c>
      <c r="FM49" s="1035" t="str">
        <f ca="1">IFERROR(VLOOKUP($A$10:$A$55,模板!$A$18:$AL$18,18,0),"")</f>
        <v/>
      </c>
      <c r="FN49" s="956" t="str">
        <f ca="1">IFERROR(VLOOKUP($A$10:$A$55,模板!$A$18:$AL$18,35,0),"")</f>
        <v/>
      </c>
      <c r="FO49" s="956" t="str">
        <f ca="1">IFERROR(VLOOKUP($A$10:$A$55,模板!$A$18:$AL$18,36,0),"")</f>
        <v/>
      </c>
      <c r="FP49" s="956" t="str">
        <f ca="1">IFERROR(VLOOKUP($A$10:$A$55,模板!$A$18:$AL$18,37,0),"")</f>
        <v/>
      </c>
      <c r="FQ49" s="1036" t="str">
        <f ca="1">IFERROR(VLOOKUP($A$10:$A$55,模板!$A$18:$AL$18,38,0),"")</f>
        <v/>
      </c>
      <c r="FR49" s="955">
        <f t="shared" ref="FR49:FR52" si="24">FR48+1</f>
        <v>37</v>
      </c>
      <c r="FS49" s="12">
        <f>死淘分类!CY48</f>
        <v>0</v>
      </c>
      <c r="FT49" s="956">
        <f>死淘分类!DE48-死淘分类!CY48</f>
        <v>0</v>
      </c>
      <c r="FU49" s="347" t="str">
        <f ca="1">IFERROR(VLOOKUP($A$10:$A$55,模板!$A$19:$AL$19,32,0),"")</f>
        <v/>
      </c>
      <c r="FV49" s="957" t="str">
        <f ca="1">IFERROR(VLOOKUP($A$10:$A$55,模板!$A$19:$AL$19,31,0),"")</f>
        <v/>
      </c>
      <c r="FW49" s="958" t="str">
        <f ca="1">IFERROR(VLOOKUP($A$10:$A$55,模板!$A$19:$AL$19,33,0),"")</f>
        <v/>
      </c>
      <c r="FX49" s="958" t="str">
        <f ca="1">IFERROR(VLOOKUP($A$10:$A$55,模板!$A$19:$AL$19,34,0),"")</f>
        <v/>
      </c>
      <c r="FY49" s="1034" t="str">
        <f ca="1">IFERROR(VLOOKUP($A$10:$A$55,模板!$A$19:$AL$19,22,0),"")</f>
        <v/>
      </c>
      <c r="FZ49" s="1034" t="str">
        <f ca="1">IFERROR(VLOOKUP($A$10:$A$55,模板!$A$19:$AL$19,23,0),"")</f>
        <v/>
      </c>
      <c r="GA49" s="1035" t="str">
        <f ca="1">IFERROR(VLOOKUP($A$10:$A$55,模板!$A$19:$AL$19,20,0),"")</f>
        <v/>
      </c>
      <c r="GB49" s="1035" t="str">
        <f ca="1">IFERROR(VLOOKUP($A$10:$A$55,模板!$A$19:$AL$19,21,0),"")</f>
        <v/>
      </c>
      <c r="GC49" s="1035" t="str">
        <f ca="1">IFERROR(VLOOKUP($A$10:$A$55,模板!$A$19:$AL$19,17,0),"")</f>
        <v/>
      </c>
      <c r="GD49" s="1035" t="str">
        <f ca="1">IFERROR(VLOOKUP($A$10:$A$55,模板!$A$19:$AL$19,18,0),"")</f>
        <v/>
      </c>
      <c r="GE49" s="956" t="str">
        <f ca="1">IFERROR(VLOOKUP($A$10:$A$55,模板!$A$19:$AL$19,35,0),"")</f>
        <v/>
      </c>
      <c r="GF49" s="956" t="str">
        <f ca="1">IFERROR(VLOOKUP($A$10:$A$55,模板!$A$19:$AL$19,36,0),"")</f>
        <v/>
      </c>
      <c r="GG49" s="956" t="str">
        <f ca="1">IFERROR(VLOOKUP($A$10:$A$55,模板!$A$19:$AL$19,37,0),"")</f>
        <v/>
      </c>
      <c r="GH49" s="1036" t="str">
        <f ca="1">IFERROR(VLOOKUP($A$10:$A$55,模板!$A$19:$AL$19,38,0),"")</f>
        <v/>
      </c>
      <c r="GI49" s="955">
        <f t="shared" ref="GI49:GI52" si="25">GI48+1</f>
        <v>37</v>
      </c>
      <c r="GJ49" s="12">
        <f>死淘分类!DI48</f>
        <v>0</v>
      </c>
      <c r="GK49" s="956">
        <f>死淘分类!DO48-死淘分类!DI48</f>
        <v>0</v>
      </c>
      <c r="GL49" s="347" t="str">
        <f ca="1">IFERROR(VLOOKUP($A$10:$A$55,模板!$A$20:$AL$20,32,0),"")</f>
        <v/>
      </c>
      <c r="GM49" s="957" t="str">
        <f ca="1">IFERROR(VLOOKUP($A$10:$A$55,模板!$A$20:$AL$20,31,0),"")</f>
        <v/>
      </c>
      <c r="GN49" s="958" t="str">
        <f ca="1">IFERROR(VLOOKUP($A$10:$A$55,模板!$A$20:$AL$20,33,0),"")</f>
        <v/>
      </c>
      <c r="GO49" s="958" t="str">
        <f ca="1">IFERROR(VLOOKUP($A$10:$A$55,模板!$A$20:$AL$20,34,0),"")</f>
        <v/>
      </c>
      <c r="GP49" s="1034" t="str">
        <f ca="1">IFERROR(VLOOKUP($A$10:$A$55,模板!$A$20:$AL$20,22,0),"")</f>
        <v/>
      </c>
      <c r="GQ49" s="1034" t="str">
        <f ca="1">IFERROR(VLOOKUP($A$10:$A$55,模板!$A$20:$AL$20,23,0),"")</f>
        <v/>
      </c>
      <c r="GR49" s="1035" t="str">
        <f ca="1">IFERROR(VLOOKUP($A$10:$A$55,模板!$A$20:$AL$20,20,0),"")</f>
        <v/>
      </c>
      <c r="GS49" s="1035" t="str">
        <f ca="1">IFERROR(VLOOKUP($A$10:$A$55,模板!$A$20:$AL$20,21,0),"")</f>
        <v/>
      </c>
      <c r="GT49" s="1035" t="str">
        <f ca="1">IFERROR(VLOOKUP($A$10:$A$55,模板!$A$20:$AL$20,17,0),"")</f>
        <v/>
      </c>
      <c r="GU49" s="1035" t="str">
        <f ca="1">IFERROR(VLOOKUP($A$10:$A$55,模板!$A$20:$AL$20,18,0),"")</f>
        <v/>
      </c>
      <c r="GV49" s="956" t="str">
        <f ca="1">IFERROR(VLOOKUP($A$10:$A$55,模板!$A$20:$AL$20,35,0),"")</f>
        <v/>
      </c>
      <c r="GW49" s="956" t="str">
        <f ca="1">IFERROR(VLOOKUP($A$10:$A$55,模板!$A$20:$AL$20,36,0),"")</f>
        <v/>
      </c>
      <c r="GX49" s="956" t="str">
        <f ca="1">IFERROR(VLOOKUP($A$10:$A$55,模板!$A$20:$AL$20,37,0),"")</f>
        <v/>
      </c>
      <c r="GY49" s="1036" t="str">
        <f ca="1">IFERROR(VLOOKUP($A$10:$A$55,模板!$A$20:$AL$20,38,0),"")</f>
        <v/>
      </c>
      <c r="GZ49" s="955">
        <f t="shared" ref="GZ49:HA52" si="26">E49+V49+AM49+BD49+BU49+CL49+DC49+DT49+EK49+FB49+FS49+GJ49</f>
        <v>0</v>
      </c>
      <c r="HA49" s="956">
        <f t="shared" si="26"/>
        <v>0</v>
      </c>
      <c r="HB49" s="1035" t="str">
        <f t="shared" ref="HB49:HE52" ca="1" si="27">IFERROR((G49+X49+AO49+BF49+BW49+CN49+DE49+DV49+EM49+FD49+FU49+GL49),"")</f>
        <v/>
      </c>
      <c r="HC49" s="957" t="str">
        <f t="shared" ca="1" si="27"/>
        <v/>
      </c>
      <c r="HD49" s="958" t="str">
        <f t="shared" ca="1" si="27"/>
        <v/>
      </c>
      <c r="HE49" s="1037" t="str">
        <f t="shared" ca="1" si="27"/>
        <v/>
      </c>
    </row>
    <row r="50" spans="1:213">
      <c r="A50" s="93">
        <f t="shared" si="15"/>
        <v>45539</v>
      </c>
      <c r="B50" s="317"/>
      <c r="C50" s="318"/>
      <c r="D50" s="955">
        <v>39</v>
      </c>
      <c r="E50" s="12">
        <f>死淘分类!C49</f>
        <v>0</v>
      </c>
      <c r="F50" s="956">
        <f>死淘分类!I49-死淘分类!C49</f>
        <v>0</v>
      </c>
      <c r="G50" s="347">
        <f ca="1">IFERROR(VLOOKUP($A$10:$A$55,模板!$A$9:$AL$9,32,0),"")</f>
        <v>11.1</v>
      </c>
      <c r="H50" s="957">
        <f ca="1">IFERROR(VLOOKUP($A$10:$A$55,模板!$A$9:$AL$9,31,0),"")</f>
        <v>5550</v>
      </c>
      <c r="I50" s="958">
        <f ca="1">IFERROR(VLOOKUP($A$10:$A$55,模板!$A$9:$AL$9,33,0),"")</f>
        <v>0</v>
      </c>
      <c r="J50" s="958">
        <f ca="1">IFERROR(VLOOKUP($A$10:$A$55,模板!$A$9:$AL$9,34,0),"")</f>
        <v>504</v>
      </c>
      <c r="K50" s="1034">
        <f ca="1">IFERROR(VLOOKUP($A$10:$A$55,模板!$A$9:$AL$9,22,0),"")</f>
        <v>0.97</v>
      </c>
      <c r="L50" s="1034">
        <f ca="1">IFERROR(VLOOKUP($A$10:$A$55,模板!$A$9:$AL$9,23,0),"")</f>
        <v>0.78</v>
      </c>
      <c r="M50" s="1035">
        <f ca="1">IFERROR(VLOOKUP($A$10:$A$55,模板!$A$9:$AL$9,20,0),"")</f>
        <v>28.9</v>
      </c>
      <c r="N50" s="1035">
        <f ca="1">IFERROR(VLOOKUP($A$10:$A$55,模板!$A$9:$AL$9,21,0),"")</f>
        <v>27</v>
      </c>
      <c r="O50" s="1035">
        <f ca="1">IFERROR(VLOOKUP($A$10:$A$55,模板!$A$9:$AL$9,17,0),"")</f>
        <v>3.4</v>
      </c>
      <c r="P50" s="1035">
        <f ca="1">IFERROR(VLOOKUP($A$10:$A$55,模板!$A$9:$AL$9,18,0),"")</f>
        <v>3.4</v>
      </c>
      <c r="Q50" s="956">
        <f ca="1">IFERROR(VLOOKUP($A$10:$A$55,模板!$A$9:$AL$9,35,0),"")</f>
        <v>0</v>
      </c>
      <c r="R50" s="956">
        <f ca="1">IFERROR(VLOOKUP($A$10:$A$55,模板!$A$9:$AL$9,36,0),"")</f>
        <v>0</v>
      </c>
      <c r="S50" s="956">
        <f ca="1">IFERROR(VLOOKUP($A$10:$A$55,模板!$A$9:$AL$9,37,0),"")</f>
        <v>14</v>
      </c>
      <c r="T50" s="1036">
        <f ca="1">IFERROR(VLOOKUP($A$10:$A$55,模板!$A$9:$AL$9,38,0),"")</f>
        <v>14</v>
      </c>
      <c r="U50" s="955">
        <f t="shared" si="16"/>
        <v>39</v>
      </c>
      <c r="V50" s="12">
        <f>死淘分类!M49</f>
        <v>0</v>
      </c>
      <c r="W50" s="956">
        <f>死淘分类!S49-死淘分类!M49</f>
        <v>0</v>
      </c>
      <c r="X50" s="347">
        <f ca="1">IFERROR(VLOOKUP($A$10:$A$55,模板!$A$10:$AL$10,32,0),"")</f>
        <v>10.199999999999999</v>
      </c>
      <c r="Y50" s="957">
        <f ca="1">IFERROR(VLOOKUP($A$10:$A$55,模板!$A$10:$AL$10,31,0),"")</f>
        <v>5100</v>
      </c>
      <c r="Z50" s="958">
        <f ca="1">IFERROR(VLOOKUP($A$10:$A$55,模板!$A$10:$AL$10,33,0),"")</f>
        <v>0</v>
      </c>
      <c r="AA50" s="958">
        <f ca="1">IFERROR(VLOOKUP($A$10:$A$55,模板!$A$10:$AL$10,34,0),"")</f>
        <v>508</v>
      </c>
      <c r="AB50" s="1034">
        <f ca="1">IFERROR(VLOOKUP($A$10:$A$55,模板!$A$10:$AL$10,22,0),"")</f>
        <v>0.96</v>
      </c>
      <c r="AC50" s="1034">
        <f ca="1">IFERROR(VLOOKUP($A$10:$A$55,模板!$A$10:$AL$10,23,0),"")</f>
        <v>0.82</v>
      </c>
      <c r="AD50" s="1035">
        <f ca="1">IFERROR(VLOOKUP($A$10:$A$55,模板!$A$10:$AL$10,20,0),"")</f>
        <v>29</v>
      </c>
      <c r="AE50" s="1035">
        <f ca="1">IFERROR(VLOOKUP($A$10:$A$55,模板!$A$10:$AL$10,21,0),"")</f>
        <v>27.1</v>
      </c>
      <c r="AF50" s="1035">
        <f ca="1">IFERROR(VLOOKUP($A$10:$A$55,模板!$A$10:$AL$10,17,0),"")</f>
        <v>3.4</v>
      </c>
      <c r="AG50" s="1035">
        <f ca="1">IFERROR(VLOOKUP($A$10:$A$55,模板!$A$10:$AL$10,18,0),"")</f>
        <v>3.4</v>
      </c>
      <c r="AH50" s="956">
        <f ca="1">IFERROR(VLOOKUP($A$10:$A$55,模板!$A$10:$AL$10,35,0),"")</f>
        <v>0</v>
      </c>
      <c r="AI50" s="956">
        <f ca="1">IFERROR(VLOOKUP($A$10:$A$55,模板!$A$10:$AL$10,36,0),"")</f>
        <v>0</v>
      </c>
      <c r="AJ50" s="956">
        <f ca="1">IFERROR(VLOOKUP($A$10:$A$55,模板!$A$10:$AL$10,37,0),"")</f>
        <v>14</v>
      </c>
      <c r="AK50" s="1036">
        <f ca="1">IFERROR(VLOOKUP($A$10:$A$55,模板!$A$10:$AL$10,38,0),"")</f>
        <v>14</v>
      </c>
      <c r="AL50" s="955">
        <v>39</v>
      </c>
      <c r="AM50" s="12">
        <f>死淘分类!W49</f>
        <v>0</v>
      </c>
      <c r="AN50" s="956">
        <f>死淘分类!AC49-死淘分类!W49</f>
        <v>0</v>
      </c>
      <c r="AO50" s="347">
        <f ca="1">IFERROR(VLOOKUP($A$10:$A$55,模板!$A$11:$AL$11,32,0),"")</f>
        <v>11.4</v>
      </c>
      <c r="AP50" s="957">
        <f ca="1">IFERROR(VLOOKUP($A$10:$A$55,模板!$A$11:$AL$11,31,0),"")</f>
        <v>5700</v>
      </c>
      <c r="AQ50" s="958">
        <f ca="1">IFERROR(VLOOKUP($A$10:$A$55,模板!$A$11:$AL$11,33,0),"")</f>
        <v>0</v>
      </c>
      <c r="AR50" s="958">
        <f ca="1">IFERROR(VLOOKUP($A$10:$A$55,模板!$A$11:$AL$11,34,0),"")</f>
        <v>508</v>
      </c>
      <c r="AS50" s="1034">
        <f ca="1">IFERROR(VLOOKUP($A$10:$A$55,模板!$A$11:$AL$11,22,0),"")</f>
        <v>0.91</v>
      </c>
      <c r="AT50" s="1034">
        <f ca="1">IFERROR(VLOOKUP($A$10:$A$55,模板!$A$11:$AL$11,23,0),"")</f>
        <v>0.8</v>
      </c>
      <c r="AU50" s="1035">
        <f ca="1">IFERROR(VLOOKUP($A$10:$A$55,模板!$A$11:$AL$11,20,0),"")</f>
        <v>29.1</v>
      </c>
      <c r="AV50" s="1035">
        <f ca="1">IFERROR(VLOOKUP($A$10:$A$55,模板!$A$11:$AL$11,21,0),"")</f>
        <v>27.1</v>
      </c>
      <c r="AW50" s="1035">
        <f ca="1">IFERROR(VLOOKUP($A$10:$A$55,模板!$A$11:$AL$11,17,0),"")</f>
        <v>3.4</v>
      </c>
      <c r="AX50" s="1035">
        <f ca="1">IFERROR(VLOOKUP($A$10:$A$55,模板!$A$11:$AL$11,18,0),"")</f>
        <v>3.4</v>
      </c>
      <c r="AY50" s="956">
        <f ca="1">IFERROR(VLOOKUP($A$10:$A$55,模板!$A$11:$AL$11,35,0),"")</f>
        <v>0</v>
      </c>
      <c r="AZ50" s="956">
        <f ca="1">IFERROR(VLOOKUP($A$10:$A$55,模板!$A$11:$AL$11,36,0),"")</f>
        <v>0</v>
      </c>
      <c r="BA50" s="956">
        <f ca="1">IFERROR(VLOOKUP($A$10:$A$55,模板!$A$11:$AL$11,37,0),"")</f>
        <v>14</v>
      </c>
      <c r="BB50" s="1036">
        <f ca="1">IFERROR(VLOOKUP($A$10:$A$55,模板!$A$11:$AL$11,38,0),"")</f>
        <v>14</v>
      </c>
      <c r="BC50" s="955">
        <f t="shared" si="17"/>
        <v>39</v>
      </c>
      <c r="BD50" s="12">
        <f>死淘分类!AG49</f>
        <v>0</v>
      </c>
      <c r="BE50" s="956">
        <f>死淘分类!AM49-死淘分类!AG49</f>
        <v>0</v>
      </c>
      <c r="BF50" s="347">
        <f ca="1">IFERROR(VLOOKUP($A$10:$A$55,模板!$A$12:$AL$12,32,0),"")</f>
        <v>11.7</v>
      </c>
      <c r="BG50" s="957">
        <f ca="1">IFERROR(VLOOKUP($A$10:$A$55,模板!$A$12:$AL$12,31,0),"")</f>
        <v>5850</v>
      </c>
      <c r="BH50" s="958">
        <f ca="1">IFERROR(VLOOKUP($A$10:$A$55,模板!$A$12:$AL$12,33,0),"")</f>
        <v>0</v>
      </c>
      <c r="BI50" s="958">
        <f ca="1">IFERROR(VLOOKUP($A$10:$A$55,模板!$A$12:$AL$12,34,0),"")</f>
        <v>168</v>
      </c>
      <c r="BJ50" s="1034">
        <f ca="1">IFERROR(VLOOKUP($A$10:$A$55,模板!$A$12:$AL$12,22,0),"")</f>
        <v>0.86</v>
      </c>
      <c r="BK50" s="1034">
        <f ca="1">IFERROR(VLOOKUP($A$10:$A$55,模板!$A$12:$AL$12,23,0),"")</f>
        <v>0.76</v>
      </c>
      <c r="BL50" s="1035">
        <f ca="1">IFERROR(VLOOKUP($A$10:$A$55,模板!$A$12:$AL$12,20,0),"")</f>
        <v>29.4</v>
      </c>
      <c r="BM50" s="1035">
        <f ca="1">IFERROR(VLOOKUP($A$10:$A$55,模板!$A$12:$AL$12,21,0),"")</f>
        <v>27.7</v>
      </c>
      <c r="BN50" s="1035">
        <f ca="1">IFERROR(VLOOKUP($A$10:$A$55,模板!$A$12:$AL$12,17,0),"")</f>
        <v>3.4</v>
      </c>
      <c r="BO50" s="1035">
        <f ca="1">IFERROR(VLOOKUP($A$10:$A$55,模板!$A$12:$AL$12,18,0),"")</f>
        <v>3.4</v>
      </c>
      <c r="BP50" s="956">
        <f ca="1">IFERROR(VLOOKUP($A$10:$A$55,模板!$A$12:$AL$12,35,0),"")</f>
        <v>0</v>
      </c>
      <c r="BQ50" s="956">
        <f ca="1">IFERROR(VLOOKUP($A$10:$A$55,模板!$A$12:$AL$12,36,0),"")</f>
        <v>0</v>
      </c>
      <c r="BR50" s="956">
        <f ca="1">IFERROR(VLOOKUP($A$10:$A$55,模板!$A$12:$AL$12,37,0),"")</f>
        <v>14</v>
      </c>
      <c r="BS50" s="1036">
        <f ca="1">IFERROR(VLOOKUP($A$10:$A$55,模板!$A$12:$AL$12,38,0),"")</f>
        <v>14</v>
      </c>
      <c r="BT50" s="955">
        <f t="shared" si="18"/>
        <v>2</v>
      </c>
      <c r="BU50" s="12">
        <f>死淘分类!AQ49</f>
        <v>0</v>
      </c>
      <c r="BV50" s="956">
        <f>死淘分类!AW49-死淘分类!AQ49</f>
        <v>0</v>
      </c>
      <c r="BW50" s="347">
        <f ca="1">IFERROR(VLOOKUP($A$10:$A$55,模板!$A$13:$AL$13,32,0),"")</f>
        <v>12</v>
      </c>
      <c r="BX50" s="957">
        <f ca="1">IFERROR(VLOOKUP($A$10:$A$55,模板!$A$13:$AL$13,31,0),"")</f>
        <v>6000</v>
      </c>
      <c r="BY50" s="958">
        <f ca="1">IFERROR(VLOOKUP($A$10:$A$55,模板!$A$13:$AL$13,33,0),"")</f>
        <v>0</v>
      </c>
      <c r="BZ50" s="958">
        <f ca="1">IFERROR(VLOOKUP($A$10:$A$55,模板!$A$13:$AL$13,34,0),"")</f>
        <v>488</v>
      </c>
      <c r="CA50" s="1034">
        <f ca="1">IFERROR(VLOOKUP($A$10:$A$55,模板!$A$13:$AL$13,22,0),"")</f>
        <v>0.97</v>
      </c>
      <c r="CB50" s="1034">
        <f ca="1">IFERROR(VLOOKUP($A$10:$A$55,模板!$A$13:$AL$13,23,0),"")</f>
        <v>0.88</v>
      </c>
      <c r="CC50" s="1035">
        <f ca="1">IFERROR(VLOOKUP($A$10:$A$55,模板!$A$13:$AL$13,20,0),"")</f>
        <v>30.4</v>
      </c>
      <c r="CD50" s="1035">
        <f ca="1">IFERROR(VLOOKUP($A$10:$A$55,模板!$A$13:$AL$13,21,0),"")</f>
        <v>27</v>
      </c>
      <c r="CE50" s="1035">
        <f ca="1">IFERROR(VLOOKUP($A$10:$A$55,模板!$A$13:$AL$13,17,0),"")</f>
        <v>3.45</v>
      </c>
      <c r="CF50" s="1035">
        <f ca="1">IFERROR(VLOOKUP($A$10:$A$55,模板!$A$13:$AL$13,18,0),"")</f>
        <v>3.45</v>
      </c>
      <c r="CG50" s="956">
        <f ca="1">IFERROR(VLOOKUP($A$10:$A$55,模板!$A$13:$AL$13,35,0),"")</f>
        <v>0</v>
      </c>
      <c r="CH50" s="956">
        <f ca="1">IFERROR(VLOOKUP($A$10:$A$55,模板!$A$13:$AL$13,36,0),"")</f>
        <v>0</v>
      </c>
      <c r="CI50" s="956">
        <f ca="1">IFERROR(VLOOKUP($A$10:$A$55,模板!$A$13:$AL$13,37,0),"")</f>
        <v>14</v>
      </c>
      <c r="CJ50" s="1036">
        <f ca="1">IFERROR(VLOOKUP($A$10:$A$55,模板!$A$13:$AL$13,38,0),"")</f>
        <v>14</v>
      </c>
      <c r="CK50" s="955">
        <f t="shared" si="19"/>
        <v>2</v>
      </c>
      <c r="CL50" s="12">
        <f>死淘分类!BA49</f>
        <v>0</v>
      </c>
      <c r="CM50" s="956">
        <f>死淘分类!BG49-死淘分类!BA49</f>
        <v>0</v>
      </c>
      <c r="CN50" s="347">
        <f ca="1">IFERROR(VLOOKUP($A$10:$A$55,模板!$A$14:$AL$14,32,0),"")</f>
        <v>11.2</v>
      </c>
      <c r="CO50" s="957">
        <f ca="1">IFERROR(VLOOKUP($A$10:$A$55,模板!$A$14:$AL$14,31,0),"")</f>
        <v>5600</v>
      </c>
      <c r="CP50" s="958">
        <f ca="1">IFERROR(VLOOKUP($A$10:$A$55,模板!$A$14:$AL$14,33,0),"")</f>
        <v>0</v>
      </c>
      <c r="CQ50" s="958">
        <f ca="1">IFERROR(VLOOKUP($A$10:$A$55,模板!$A$14:$AL$14,34,0),"")</f>
        <v>448</v>
      </c>
      <c r="CR50" s="1034">
        <f ca="1">IFERROR(VLOOKUP($A$10:$A$55,模板!$A$14:$AL$14,22,0),"")</f>
        <v>0.91</v>
      </c>
      <c r="CS50" s="1034">
        <f ca="1">IFERROR(VLOOKUP($A$10:$A$55,模板!$A$14:$AL$14,23,0),"")</f>
        <v>0.78</v>
      </c>
      <c r="CT50" s="1035">
        <f ca="1">IFERROR(VLOOKUP($A$10:$A$55,模板!$A$14:$AL$14,20,0),"")</f>
        <v>30.5</v>
      </c>
      <c r="CU50" s="1035">
        <f ca="1">IFERROR(VLOOKUP($A$10:$A$55,模板!$A$14:$AL$14,21,0),"")</f>
        <v>26.9</v>
      </c>
      <c r="CV50" s="1035">
        <f ca="1">IFERROR(VLOOKUP($A$10:$A$55,模板!$A$14:$AL$14,17,0),"")</f>
        <v>3.54</v>
      </c>
      <c r="CW50" s="1035">
        <f ca="1">IFERROR(VLOOKUP($A$10:$A$55,模板!$A$14:$AL$14,18,0),"")</f>
        <v>3.54</v>
      </c>
      <c r="CX50" s="956">
        <f ca="1">IFERROR(VLOOKUP($A$10:$A$55,模板!$A$14:$AL$14,35,0),"")</f>
        <v>0</v>
      </c>
      <c r="CY50" s="956">
        <f ca="1">IFERROR(VLOOKUP($A$10:$A$55,模板!$A$14:$AL$14,36,0),"")</f>
        <v>0</v>
      </c>
      <c r="CZ50" s="956">
        <f ca="1">IFERROR(VLOOKUP($A$10:$A$55,模板!$A$14:$AL$14,37,0),"")</f>
        <v>14</v>
      </c>
      <c r="DA50" s="1036">
        <f ca="1">IFERROR(VLOOKUP($A$10:$A$55,模板!$A$14:$AL$14,38,0),"")</f>
        <v>14</v>
      </c>
      <c r="DB50" s="955">
        <f t="shared" si="20"/>
        <v>2</v>
      </c>
      <c r="DC50" s="12">
        <f>死淘分类!BK49</f>
        <v>0</v>
      </c>
      <c r="DD50" s="956">
        <f>死淘分类!BQ49-死淘分类!BK49</f>
        <v>0</v>
      </c>
      <c r="DE50" s="347">
        <f ca="1">IFERROR(VLOOKUP($A$10:$A$55,模板!$A$15:$AL$15,32,0),"")</f>
        <v>11</v>
      </c>
      <c r="DF50" s="957">
        <f ca="1">IFERROR(VLOOKUP($A$10:$A$55,模板!$A$15:$AL$15,31,0),"")</f>
        <v>5500</v>
      </c>
      <c r="DG50" s="958">
        <f ca="1">IFERROR(VLOOKUP($A$10:$A$55,模板!$A$15:$AL$15,33,0),"")</f>
        <v>0</v>
      </c>
      <c r="DH50" s="958">
        <f ca="1">IFERROR(VLOOKUP($A$10:$A$55,模板!$A$15:$AL$15,34,0),"")</f>
        <v>460</v>
      </c>
      <c r="DI50" s="1034">
        <f ca="1">IFERROR(VLOOKUP($A$10:$A$55,模板!$A$15:$AL$15,22,0),"")</f>
        <v>0.9</v>
      </c>
      <c r="DJ50" s="1034">
        <f ca="1">IFERROR(VLOOKUP($A$10:$A$55,模板!$A$15:$AL$15,23,0),"")</f>
        <v>0.77</v>
      </c>
      <c r="DK50" s="1035">
        <f ca="1">IFERROR(VLOOKUP($A$10:$A$55,模板!$A$15:$AL$15,20,0),"")</f>
        <v>30.5</v>
      </c>
      <c r="DL50" s="1035">
        <f ca="1">IFERROR(VLOOKUP($A$10:$A$55,模板!$A$15:$AL$15,21,0),"")</f>
        <v>27.1</v>
      </c>
      <c r="DM50" s="1035">
        <f ca="1">IFERROR(VLOOKUP($A$10:$A$55,模板!$A$15:$AL$15,17,0),"")</f>
        <v>3.54</v>
      </c>
      <c r="DN50" s="1035">
        <f ca="1">IFERROR(VLOOKUP($A$10:$A$55,模板!$A$15:$AL$15,18,0),"")</f>
        <v>3.54</v>
      </c>
      <c r="DO50" s="956">
        <f ca="1">IFERROR(VLOOKUP($A$10:$A$55,模板!$A$15:$AL$15,35,0),"")</f>
        <v>0</v>
      </c>
      <c r="DP50" s="956">
        <f ca="1">IFERROR(VLOOKUP($A$10:$A$55,模板!$A$15:$AL$15,36,0),"")</f>
        <v>0</v>
      </c>
      <c r="DQ50" s="956">
        <f ca="1">IFERROR(VLOOKUP($A$10:$A$55,模板!$A$15:$AL$15,37,0),"")</f>
        <v>14</v>
      </c>
      <c r="DR50" s="1036">
        <f ca="1">IFERROR(VLOOKUP($A$10:$A$55,模板!$A$15:$AL$15,38,0),"")</f>
        <v>14</v>
      </c>
      <c r="DS50" s="955">
        <f t="shared" si="21"/>
        <v>2</v>
      </c>
      <c r="DT50" s="12">
        <f>死淘分类!BU49</f>
        <v>0</v>
      </c>
      <c r="DU50" s="956">
        <f>死淘分类!CA49-死淘分类!BU49</f>
        <v>0</v>
      </c>
      <c r="DV50" s="347">
        <f ca="1">IFERROR(VLOOKUP($A$10:$A$55,模板!$A$16:$AL$16,32,0),"")</f>
        <v>11.4</v>
      </c>
      <c r="DW50" s="957">
        <f ca="1">IFERROR(VLOOKUP($A$10:$A$55,模板!$A$16:$AL$16,31,0),"")</f>
        <v>5700</v>
      </c>
      <c r="DX50" s="958">
        <f ca="1">IFERROR(VLOOKUP($A$10:$A$55,模板!$A$16:$AL$16,33,0),"")</f>
        <v>0</v>
      </c>
      <c r="DY50" s="958">
        <f ca="1">IFERROR(VLOOKUP($A$10:$A$55,模板!$A$16:$AL$16,34,0),"")</f>
        <v>432</v>
      </c>
      <c r="DZ50" s="1034">
        <f ca="1">IFERROR(VLOOKUP($A$10:$A$55,模板!$A$16:$AL$16,22,0),"")</f>
        <v>0.92</v>
      </c>
      <c r="EA50" s="1034">
        <f ca="1">IFERROR(VLOOKUP($A$10:$A$55,模板!$A$16:$AL$16,23,0),"")</f>
        <v>0.72</v>
      </c>
      <c r="EB50" s="1035">
        <f ca="1">IFERROR(VLOOKUP($A$10:$A$55,模板!$A$16:$AL$16,20,0),"")</f>
        <v>30.7</v>
      </c>
      <c r="EC50" s="1035">
        <f ca="1">IFERROR(VLOOKUP($A$10:$A$55,模板!$A$16:$AL$16,21,0),"")</f>
        <v>27</v>
      </c>
      <c r="ED50" s="1035">
        <f ca="1">IFERROR(VLOOKUP($A$10:$A$55,模板!$A$16:$AL$16,17,0),"")</f>
        <v>3.54</v>
      </c>
      <c r="EE50" s="1035">
        <f ca="1">IFERROR(VLOOKUP($A$10:$A$55,模板!$A$16:$AL$16,18,0),"")</f>
        <v>3.54</v>
      </c>
      <c r="EF50" s="956">
        <f ca="1">IFERROR(VLOOKUP($A$10:$A$55,模板!$A$16:$AL$16,35,0),"")</f>
        <v>0</v>
      </c>
      <c r="EG50" s="956">
        <f ca="1">IFERROR(VLOOKUP($A$10:$A$55,模板!$A$16:$AL$16,36,0),"")</f>
        <v>0</v>
      </c>
      <c r="EH50" s="956">
        <f ca="1">IFERROR(VLOOKUP($A$10:$A$55,模板!$A$16:$AL$16,37,0),"")</f>
        <v>14</v>
      </c>
      <c r="EI50" s="1036">
        <f ca="1">IFERROR(VLOOKUP($A$10:$A$55,模板!$A$16:$AL$16,38,0),"")</f>
        <v>14</v>
      </c>
      <c r="EJ50" s="955">
        <f t="shared" si="22"/>
        <v>2</v>
      </c>
      <c r="EK50" s="12">
        <f>死淘分类!CE49</f>
        <v>0</v>
      </c>
      <c r="EL50" s="961">
        <f>死淘分类!CK49-死淘分类!CE49</f>
        <v>0</v>
      </c>
      <c r="EM50" s="347">
        <f ca="1">IFERROR(VLOOKUP($A$10:$A$55,模板!$A$17:$AL$17,32,0),"")</f>
        <v>11.2</v>
      </c>
      <c r="EN50" s="963">
        <f ca="1">IFERROR(VLOOKUP($A$10:$A$55,模板!$A$17:$AL$17,31,0),"")</f>
        <v>5600</v>
      </c>
      <c r="EO50" s="964">
        <f ca="1">IFERROR(VLOOKUP($A$10:$A$55,模板!$A$17:$AL$17,33,0),"")</f>
        <v>0</v>
      </c>
      <c r="EP50" s="964">
        <f ca="1">IFERROR(VLOOKUP($A$10:$A$55,模板!$A$17:$AL$17,34,0),"")</f>
        <v>360</v>
      </c>
      <c r="EQ50" s="1038">
        <f ca="1">IFERROR(VLOOKUP($A$10:$A$55,模板!$A$17:$AL$17,22,0),"")</f>
        <v>0.88</v>
      </c>
      <c r="ER50" s="1038">
        <f ca="1">IFERROR(VLOOKUP($A$10:$A$55,模板!$A$17:$AL$17,23,0),"")</f>
        <v>0.75</v>
      </c>
      <c r="ES50" s="962">
        <f ca="1">IFERROR(VLOOKUP($A$10:$A$55,模板!$A$17:$AL$17,20,0),"")</f>
        <v>30.6</v>
      </c>
      <c r="ET50" s="962">
        <f ca="1">IFERROR(VLOOKUP($A$10:$A$55,模板!$A$17:$AL$17,21,0),"")</f>
        <v>27</v>
      </c>
      <c r="EU50" s="962">
        <f ca="1">IFERROR(VLOOKUP($A$10:$A$55,模板!$A$17:$AL$17,17,0),"")</f>
        <v>3.54</v>
      </c>
      <c r="EV50" s="962">
        <f ca="1">IFERROR(VLOOKUP($A$10:$A$55,模板!$A$17:$AL$17,18,0),"")</f>
        <v>3.54</v>
      </c>
      <c r="EW50" s="961">
        <f ca="1">IFERROR(VLOOKUP($A$10:$A$55,模板!$A$17:$AL$17,35,0),"")</f>
        <v>0</v>
      </c>
      <c r="EX50" s="961">
        <f ca="1">IFERROR(VLOOKUP($A$10:$A$55,模板!$A$17:$AL$17,36,0),"")</f>
        <v>0</v>
      </c>
      <c r="EY50" s="961">
        <f ca="1">IFERROR(VLOOKUP($A$10:$A$55,模板!$A$17:$AL$17,37,0),"")</f>
        <v>14</v>
      </c>
      <c r="EZ50" s="1039">
        <f ca="1">IFERROR(VLOOKUP($A$10:$A$55,模板!$A$17:$AL$17,38,0),"")</f>
        <v>14</v>
      </c>
      <c r="FA50" s="955">
        <f t="shared" si="23"/>
        <v>38</v>
      </c>
      <c r="FB50" s="12">
        <f>死淘分类!CO49</f>
        <v>0</v>
      </c>
      <c r="FC50" s="956">
        <f>死淘分类!CU49-死淘分类!CO49</f>
        <v>0</v>
      </c>
      <c r="FD50" s="347">
        <f ca="1">IFERROR(VLOOKUP($A$10:$A$55,模板!$A$18:$AL$18,32,0),"")</f>
        <v>11.2</v>
      </c>
      <c r="FE50" s="957">
        <f ca="1">IFERROR(VLOOKUP($A$10:$A$55,模板!$A$18:$AL$18,31,0),"")</f>
        <v>5600</v>
      </c>
      <c r="FF50" s="958">
        <f ca="1">IFERROR(VLOOKUP($A$10:$A$55,模板!$A$18:$AL$18,33,0),"")</f>
        <v>0</v>
      </c>
      <c r="FG50" s="958">
        <f ca="1">IFERROR(VLOOKUP($A$10:$A$55,模板!$A$18:$AL$18,34,0),"")</f>
        <v>520</v>
      </c>
      <c r="FH50" s="1034">
        <f ca="1">IFERROR(VLOOKUP($A$10:$A$55,模板!$A$18:$AL$18,22,0),"")</f>
        <v>0.95</v>
      </c>
      <c r="FI50" s="1034">
        <f ca="1">IFERROR(VLOOKUP($A$10:$A$55,模板!$A$18:$AL$18,23,0),"")</f>
        <v>0.84</v>
      </c>
      <c r="FJ50" s="1035">
        <f ca="1">IFERROR(VLOOKUP($A$10:$A$55,模板!$A$18:$AL$18,20,0),"")</f>
        <v>29</v>
      </c>
      <c r="FK50" s="1035">
        <f ca="1">IFERROR(VLOOKUP($A$10:$A$55,模板!$A$18:$AL$18,21,0),"")</f>
        <v>27.1</v>
      </c>
      <c r="FL50" s="1035">
        <f ca="1">IFERROR(VLOOKUP($A$10:$A$55,模板!$A$18:$AL$18,17,0),"")</f>
        <v>3.54</v>
      </c>
      <c r="FM50" s="1035">
        <f ca="1">IFERROR(VLOOKUP($A$10:$A$55,模板!$A$18:$AL$18,18,0),"")</f>
        <v>3.54</v>
      </c>
      <c r="FN50" s="956">
        <f ca="1">IFERROR(VLOOKUP($A$10:$A$55,模板!$A$18:$AL$18,35,0),"")</f>
        <v>0</v>
      </c>
      <c r="FO50" s="956">
        <f ca="1">IFERROR(VLOOKUP($A$10:$A$55,模板!$A$18:$AL$18,36,0),"")</f>
        <v>0</v>
      </c>
      <c r="FP50" s="956">
        <f ca="1">IFERROR(VLOOKUP($A$10:$A$55,模板!$A$18:$AL$18,37,0),"")</f>
        <v>14</v>
      </c>
      <c r="FQ50" s="1036">
        <f ca="1">IFERROR(VLOOKUP($A$10:$A$55,模板!$A$18:$AL$18,38,0),"")</f>
        <v>14</v>
      </c>
      <c r="FR50" s="955">
        <f t="shared" si="24"/>
        <v>38</v>
      </c>
      <c r="FS50" s="12">
        <f>死淘分类!CY49</f>
        <v>0</v>
      </c>
      <c r="FT50" s="956">
        <f>死淘分类!DE49-死淘分类!CY49</f>
        <v>0</v>
      </c>
      <c r="FU50" s="347">
        <f ca="1">IFERROR(VLOOKUP($A$10:$A$55,模板!$A$19:$AL$19,32,0),"")</f>
        <v>11</v>
      </c>
      <c r="FV50" s="957">
        <f ca="1">IFERROR(VLOOKUP($A$10:$A$55,模板!$A$19:$AL$19,31,0),"")</f>
        <v>5500</v>
      </c>
      <c r="FW50" s="958">
        <f ca="1">IFERROR(VLOOKUP($A$10:$A$55,模板!$A$19:$AL$19,33,0),"")</f>
        <v>0</v>
      </c>
      <c r="FX50" s="958">
        <f ca="1">IFERROR(VLOOKUP($A$10:$A$55,模板!$A$19:$AL$19,34,0),"")</f>
        <v>480</v>
      </c>
      <c r="FY50" s="1034">
        <f ca="1">IFERROR(VLOOKUP($A$10:$A$55,模板!$A$19:$AL$19,22,0),"")</f>
        <v>0.95</v>
      </c>
      <c r="FZ50" s="1034">
        <f ca="1">IFERROR(VLOOKUP($A$10:$A$55,模板!$A$19:$AL$19,23,0),"")</f>
        <v>0.83</v>
      </c>
      <c r="GA50" s="1035">
        <f ca="1">IFERROR(VLOOKUP($A$10:$A$55,模板!$A$19:$AL$19,20,0),"")</f>
        <v>28.9</v>
      </c>
      <c r="GB50" s="1035">
        <f ca="1">IFERROR(VLOOKUP($A$10:$A$55,模板!$A$19:$AL$19,21,0),"")</f>
        <v>27.1</v>
      </c>
      <c r="GC50" s="1035">
        <f ca="1">IFERROR(VLOOKUP($A$10:$A$55,模板!$A$19:$AL$19,17,0),"")</f>
        <v>3.54</v>
      </c>
      <c r="GD50" s="1035">
        <f ca="1">IFERROR(VLOOKUP($A$10:$A$55,模板!$A$19:$AL$19,18,0),"")</f>
        <v>3.54</v>
      </c>
      <c r="GE50" s="956">
        <f ca="1">IFERROR(VLOOKUP($A$10:$A$55,模板!$A$19:$AL$19,35,0),"")</f>
        <v>0</v>
      </c>
      <c r="GF50" s="956">
        <f ca="1">IFERROR(VLOOKUP($A$10:$A$55,模板!$A$19:$AL$19,36,0),"")</f>
        <v>0</v>
      </c>
      <c r="GG50" s="956">
        <f ca="1">IFERROR(VLOOKUP($A$10:$A$55,模板!$A$19:$AL$19,37,0),"")</f>
        <v>14</v>
      </c>
      <c r="GH50" s="1036">
        <f ca="1">IFERROR(VLOOKUP($A$10:$A$55,模板!$A$19:$AL$19,38,0),"")</f>
        <v>14</v>
      </c>
      <c r="GI50" s="955">
        <f t="shared" si="25"/>
        <v>38</v>
      </c>
      <c r="GJ50" s="12">
        <f>死淘分类!DI49</f>
        <v>0</v>
      </c>
      <c r="GK50" s="956">
        <f>死淘分类!DO49-死淘分类!DI49</f>
        <v>0</v>
      </c>
      <c r="GL50" s="347">
        <f ca="1">IFERROR(VLOOKUP($A$10:$A$55,模板!$A$20:$AL$20,32,0),"")</f>
        <v>11.3</v>
      </c>
      <c r="GM50" s="957">
        <f ca="1">IFERROR(VLOOKUP($A$10:$A$55,模板!$A$20:$AL$20,31,0),"")</f>
        <v>5650</v>
      </c>
      <c r="GN50" s="958">
        <f ca="1">IFERROR(VLOOKUP($A$10:$A$55,模板!$A$20:$AL$20,33,0),"")</f>
        <v>0</v>
      </c>
      <c r="GO50" s="958">
        <f ca="1">IFERROR(VLOOKUP($A$10:$A$55,模板!$A$20:$AL$20,34,0),"")</f>
        <v>492</v>
      </c>
      <c r="GP50" s="1034">
        <f ca="1">IFERROR(VLOOKUP($A$10:$A$55,模板!$A$20:$AL$20,22,0),"")</f>
        <v>0.96</v>
      </c>
      <c r="GQ50" s="1034">
        <f ca="1">IFERROR(VLOOKUP($A$10:$A$55,模板!$A$20:$AL$20,23,0),"")</f>
        <v>0.84</v>
      </c>
      <c r="GR50" s="1035">
        <f ca="1">IFERROR(VLOOKUP($A$10:$A$55,模板!$A$20:$AL$20,20,0),"")</f>
        <v>29</v>
      </c>
      <c r="GS50" s="1035">
        <f ca="1">IFERROR(VLOOKUP($A$10:$A$55,模板!$A$20:$AL$20,21,0),"")</f>
        <v>27.2</v>
      </c>
      <c r="GT50" s="1035">
        <f ca="1">IFERROR(VLOOKUP($A$10:$A$55,模板!$A$20:$AL$20,17,0),"")</f>
        <v>3.54</v>
      </c>
      <c r="GU50" s="1035">
        <f ca="1">IFERROR(VLOOKUP($A$10:$A$55,模板!$A$20:$AL$20,18,0),"")</f>
        <v>3.54</v>
      </c>
      <c r="GV50" s="956">
        <f ca="1">IFERROR(VLOOKUP($A$10:$A$55,模板!$A$20:$AL$20,35,0),"")</f>
        <v>0</v>
      </c>
      <c r="GW50" s="956">
        <f ca="1">IFERROR(VLOOKUP($A$10:$A$55,模板!$A$20:$AL$20,36,0),"")</f>
        <v>0</v>
      </c>
      <c r="GX50" s="956">
        <f ca="1">IFERROR(VLOOKUP($A$10:$A$55,模板!$A$20:$AL$20,37,0),"")</f>
        <v>14</v>
      </c>
      <c r="GY50" s="1036">
        <f ca="1">IFERROR(VLOOKUP($A$10:$A$55,模板!$A$20:$AL$20,38,0),"")</f>
        <v>14</v>
      </c>
      <c r="GZ50" s="955">
        <f t="shared" si="26"/>
        <v>0</v>
      </c>
      <c r="HA50" s="956">
        <f t="shared" si="26"/>
        <v>0</v>
      </c>
      <c r="HB50" s="1035">
        <f t="shared" ca="1" si="27"/>
        <v>134.70000000000002</v>
      </c>
      <c r="HC50" s="957">
        <f t="shared" ca="1" si="27"/>
        <v>67350</v>
      </c>
      <c r="HD50" s="958">
        <f t="shared" ca="1" si="27"/>
        <v>0</v>
      </c>
      <c r="HE50" s="1037">
        <f t="shared" ca="1" si="27"/>
        <v>5368</v>
      </c>
    </row>
    <row r="51" spans="1:213">
      <c r="A51" s="93">
        <f t="shared" si="15"/>
        <v>45540</v>
      </c>
      <c r="B51" s="317"/>
      <c r="C51" s="318"/>
      <c r="D51" s="955">
        <v>40</v>
      </c>
      <c r="E51" s="12"/>
      <c r="F51" s="956"/>
      <c r="G51" s="347"/>
      <c r="H51" s="957">
        <f t="shared" ref="H51:H52" si="28">G51/1.8*1000</f>
        <v>0</v>
      </c>
      <c r="I51" s="958"/>
      <c r="J51" s="958"/>
      <c r="K51" s="1034"/>
      <c r="L51" s="1034"/>
      <c r="M51" s="1035"/>
      <c r="N51" s="1035"/>
      <c r="O51" s="1035"/>
      <c r="P51" s="1035"/>
      <c r="Q51" s="956"/>
      <c r="R51" s="956"/>
      <c r="S51" s="956"/>
      <c r="T51" s="1036"/>
      <c r="U51" s="955">
        <f t="shared" si="16"/>
        <v>40</v>
      </c>
      <c r="V51" s="12">
        <f>死淘分类!M50</f>
        <v>0</v>
      </c>
      <c r="W51" s="956">
        <f>死淘分类!S50-死淘分类!M50</f>
        <v>0</v>
      </c>
      <c r="X51" s="347" t="str">
        <f ca="1">IFERROR(VLOOKUP($A$10:$A$55,模板!$A$10:$AL$10,32,0),"")</f>
        <v/>
      </c>
      <c r="Y51" s="957" t="str">
        <f ca="1">IFERROR(VLOOKUP($A$10:$A$55,模板!$A$10:$AL$10,31,0),"")</f>
        <v/>
      </c>
      <c r="Z51" s="958" t="str">
        <f ca="1">IFERROR(VLOOKUP($A$10:$A$55,模板!$A$10:$AL$10,33,0),"")</f>
        <v/>
      </c>
      <c r="AA51" s="958" t="str">
        <f ca="1">IFERROR(VLOOKUP($A$10:$A$55,模板!$A$10:$AL$10,34,0),"")</f>
        <v/>
      </c>
      <c r="AB51" s="1034" t="str">
        <f ca="1">IFERROR(VLOOKUP($A$10:$A$55,模板!$A$10:$AL$10,22,0),"")</f>
        <v/>
      </c>
      <c r="AC51" s="1034" t="str">
        <f ca="1">IFERROR(VLOOKUP($A$10:$A$55,模板!$A$10:$AL$10,23,0),"")</f>
        <v/>
      </c>
      <c r="AD51" s="1035" t="str">
        <f ca="1">IFERROR(VLOOKUP($A$10:$A$55,模板!$A$10:$AL$10,20,0),"")</f>
        <v/>
      </c>
      <c r="AE51" s="1035" t="str">
        <f ca="1">IFERROR(VLOOKUP($A$10:$A$55,模板!$A$10:$AL$10,21,0),"")</f>
        <v/>
      </c>
      <c r="AF51" s="1035" t="str">
        <f ca="1">IFERROR(VLOOKUP($A$10:$A$55,模板!$A$10:$AL$10,17,0),"")</f>
        <v/>
      </c>
      <c r="AG51" s="1035" t="str">
        <f ca="1">IFERROR(VLOOKUP($A$10:$A$55,模板!$A$10:$AL$10,18,0),"")</f>
        <v/>
      </c>
      <c r="AH51" s="956" t="str">
        <f ca="1">IFERROR(VLOOKUP($A$10:$A$55,模板!$A$10:$AL$10,35,0),"")</f>
        <v/>
      </c>
      <c r="AI51" s="956" t="str">
        <f ca="1">IFERROR(VLOOKUP($A$10:$A$55,模板!$A$10:$AL$10,36,0),"")</f>
        <v/>
      </c>
      <c r="AJ51" s="956" t="str">
        <f ca="1">IFERROR(VLOOKUP($A$10:$A$55,模板!$A$10:$AL$10,37,0),"")</f>
        <v/>
      </c>
      <c r="AK51" s="1036" t="str">
        <f ca="1">IFERROR(VLOOKUP($A$10:$A$55,模板!$A$10:$AL$10,38,0),"")</f>
        <v/>
      </c>
      <c r="AL51" s="955">
        <v>40</v>
      </c>
      <c r="AM51" s="12"/>
      <c r="AN51" s="956"/>
      <c r="AO51" s="347"/>
      <c r="AP51" s="957">
        <f t="shared" ref="AP51:AP52" si="29">AO51/1.8*1000</f>
        <v>0</v>
      </c>
      <c r="AQ51" s="958"/>
      <c r="AR51" s="958"/>
      <c r="AS51" s="1034"/>
      <c r="AT51" s="1034"/>
      <c r="AU51" s="1035"/>
      <c r="AV51" s="1035"/>
      <c r="AW51" s="1035"/>
      <c r="AX51" s="1035"/>
      <c r="AY51" s="956"/>
      <c r="AZ51" s="956"/>
      <c r="BA51" s="956"/>
      <c r="BB51" s="1036"/>
      <c r="BC51" s="955">
        <f t="shared" si="17"/>
        <v>40</v>
      </c>
      <c r="BD51" s="12">
        <f>死淘分类!AG50</f>
        <v>0</v>
      </c>
      <c r="BE51" s="956">
        <f>死淘分类!AM50-死淘分类!AG50</f>
        <v>0</v>
      </c>
      <c r="BF51" s="347" t="str">
        <f ca="1">IFERROR(VLOOKUP($A$10:$A$55,模板!$A$12:$AL$12,32,0),"")</f>
        <v/>
      </c>
      <c r="BG51" s="957" t="str">
        <f ca="1">IFERROR(VLOOKUP($A$10:$A$55,模板!$A$12:$AL$12,31,0),"")</f>
        <v/>
      </c>
      <c r="BH51" s="958" t="str">
        <f ca="1">IFERROR(VLOOKUP($A$10:$A$55,模板!$A$12:$AL$12,33,0),"")</f>
        <v/>
      </c>
      <c r="BI51" s="958" t="str">
        <f ca="1">IFERROR(VLOOKUP($A$10:$A$55,模板!$A$12:$AL$12,34,0),"")</f>
        <v/>
      </c>
      <c r="BJ51" s="1034" t="str">
        <f ca="1">IFERROR(VLOOKUP($A$10:$A$55,模板!$A$12:$AL$12,22,0),"")</f>
        <v/>
      </c>
      <c r="BK51" s="1034" t="str">
        <f ca="1">IFERROR(VLOOKUP($A$10:$A$55,模板!$A$12:$AL$12,23,0),"")</f>
        <v/>
      </c>
      <c r="BL51" s="1035" t="str">
        <f ca="1">IFERROR(VLOOKUP($A$10:$A$55,模板!$A$12:$AL$12,20,0),"")</f>
        <v/>
      </c>
      <c r="BM51" s="1035" t="str">
        <f ca="1">IFERROR(VLOOKUP($A$10:$A$55,模板!$A$12:$AL$12,21,0),"")</f>
        <v/>
      </c>
      <c r="BN51" s="1035" t="str">
        <f ca="1">IFERROR(VLOOKUP($A$10:$A$55,模板!$A$12:$AL$12,17,0),"")</f>
        <v/>
      </c>
      <c r="BO51" s="1035" t="str">
        <f ca="1">IFERROR(VLOOKUP($A$10:$A$55,模板!$A$12:$AL$12,18,0),"")</f>
        <v/>
      </c>
      <c r="BP51" s="956" t="str">
        <f ca="1">IFERROR(VLOOKUP($A$10:$A$55,模板!$A$12:$AL$12,35,0),"")</f>
        <v/>
      </c>
      <c r="BQ51" s="956" t="str">
        <f ca="1">IFERROR(VLOOKUP($A$10:$A$55,模板!$A$12:$AL$12,36,0),"")</f>
        <v/>
      </c>
      <c r="BR51" s="956" t="str">
        <f ca="1">IFERROR(VLOOKUP($A$10:$A$55,模板!$A$12:$AL$12,37,0),"")</f>
        <v/>
      </c>
      <c r="BS51" s="1036" t="str">
        <f ca="1">IFERROR(VLOOKUP($A$10:$A$55,模板!$A$12:$AL$12,38,0),"")</f>
        <v/>
      </c>
      <c r="BT51" s="955">
        <f t="shared" si="18"/>
        <v>3</v>
      </c>
      <c r="BU51" s="12">
        <f>死淘分类!AQ50</f>
        <v>0</v>
      </c>
      <c r="BV51" s="956">
        <f>死淘分类!AW50-死淘分类!AQ50</f>
        <v>0</v>
      </c>
      <c r="BW51" s="347" t="str">
        <f ca="1">IFERROR(VLOOKUP($A$10:$A$55,模板!$A$13:$AL$13,32,0),"")</f>
        <v/>
      </c>
      <c r="BX51" s="957" t="str">
        <f ca="1">IFERROR(VLOOKUP($A$10:$A$55,模板!$A$13:$AL$13,31,0),"")</f>
        <v/>
      </c>
      <c r="BY51" s="958" t="str">
        <f ca="1">IFERROR(VLOOKUP($A$10:$A$55,模板!$A$13:$AL$13,33,0),"")</f>
        <v/>
      </c>
      <c r="BZ51" s="958" t="str">
        <f ca="1">IFERROR(VLOOKUP($A$10:$A$55,模板!$A$13:$AL$13,34,0),"")</f>
        <v/>
      </c>
      <c r="CA51" s="1034" t="str">
        <f ca="1">IFERROR(VLOOKUP($A$10:$A$55,模板!$A$13:$AL$13,22,0),"")</f>
        <v/>
      </c>
      <c r="CB51" s="1034" t="str">
        <f ca="1">IFERROR(VLOOKUP($A$10:$A$55,模板!$A$13:$AL$13,23,0),"")</f>
        <v/>
      </c>
      <c r="CC51" s="1035" t="str">
        <f ca="1">IFERROR(VLOOKUP($A$10:$A$55,模板!$A$13:$AL$13,20,0),"")</f>
        <v/>
      </c>
      <c r="CD51" s="1035" t="str">
        <f ca="1">IFERROR(VLOOKUP($A$10:$A$55,模板!$A$13:$AL$13,21,0),"")</f>
        <v/>
      </c>
      <c r="CE51" s="1035" t="str">
        <f ca="1">IFERROR(VLOOKUP($A$10:$A$55,模板!$A$13:$AL$13,17,0),"")</f>
        <v/>
      </c>
      <c r="CF51" s="1035" t="str">
        <f ca="1">IFERROR(VLOOKUP($A$10:$A$55,模板!$A$13:$AL$13,18,0),"")</f>
        <v/>
      </c>
      <c r="CG51" s="956" t="str">
        <f ca="1">IFERROR(VLOOKUP($A$10:$A$55,模板!$A$13:$AL$13,35,0),"")</f>
        <v/>
      </c>
      <c r="CH51" s="956" t="str">
        <f ca="1">IFERROR(VLOOKUP($A$10:$A$55,模板!$A$13:$AL$13,36,0),"")</f>
        <v/>
      </c>
      <c r="CI51" s="956" t="str">
        <f ca="1">IFERROR(VLOOKUP($A$10:$A$55,模板!$A$13:$AL$13,37,0),"")</f>
        <v/>
      </c>
      <c r="CJ51" s="1036" t="str">
        <f ca="1">IFERROR(VLOOKUP($A$10:$A$55,模板!$A$13:$AL$13,38,0),"")</f>
        <v/>
      </c>
      <c r="CK51" s="955">
        <f t="shared" si="19"/>
        <v>3</v>
      </c>
      <c r="CL51" s="12">
        <f>死淘分类!BA50</f>
        <v>0</v>
      </c>
      <c r="CM51" s="956">
        <f>死淘分类!BG50-死淘分类!BA50</f>
        <v>0</v>
      </c>
      <c r="CN51" s="347" t="str">
        <f ca="1">IFERROR(VLOOKUP($A$10:$A$55,模板!$A$14:$AL$14,32,0),"")</f>
        <v/>
      </c>
      <c r="CO51" s="957" t="str">
        <f ca="1">IFERROR(VLOOKUP($A$10:$A$55,模板!$A$14:$AL$14,31,0),"")</f>
        <v/>
      </c>
      <c r="CP51" s="958" t="str">
        <f ca="1">IFERROR(VLOOKUP($A$10:$A$55,模板!$A$14:$AL$14,33,0),"")</f>
        <v/>
      </c>
      <c r="CQ51" s="958" t="str">
        <f ca="1">IFERROR(VLOOKUP($A$10:$A$55,模板!$A$14:$AL$14,34,0),"")</f>
        <v/>
      </c>
      <c r="CR51" s="1034" t="str">
        <f ca="1">IFERROR(VLOOKUP($A$10:$A$55,模板!$A$14:$AL$14,22,0),"")</f>
        <v/>
      </c>
      <c r="CS51" s="1034" t="str">
        <f ca="1">IFERROR(VLOOKUP($A$10:$A$55,模板!$A$14:$AL$14,23,0),"")</f>
        <v/>
      </c>
      <c r="CT51" s="1035" t="str">
        <f ca="1">IFERROR(VLOOKUP($A$10:$A$55,模板!$A$14:$AL$14,20,0),"")</f>
        <v/>
      </c>
      <c r="CU51" s="1035" t="str">
        <f ca="1">IFERROR(VLOOKUP($A$10:$A$55,模板!$A$14:$AL$14,21,0),"")</f>
        <v/>
      </c>
      <c r="CV51" s="1035" t="str">
        <f ca="1">IFERROR(VLOOKUP($A$10:$A$55,模板!$A$14:$AL$14,17,0),"")</f>
        <v/>
      </c>
      <c r="CW51" s="1035" t="str">
        <f ca="1">IFERROR(VLOOKUP($A$10:$A$55,模板!$A$14:$AL$14,18,0),"")</f>
        <v/>
      </c>
      <c r="CX51" s="956" t="str">
        <f ca="1">IFERROR(VLOOKUP($A$10:$A$55,模板!$A$14:$AL$14,35,0),"")</f>
        <v/>
      </c>
      <c r="CY51" s="956" t="str">
        <f ca="1">IFERROR(VLOOKUP($A$10:$A$55,模板!$A$14:$AL$14,36,0),"")</f>
        <v/>
      </c>
      <c r="CZ51" s="956" t="str">
        <f ca="1">IFERROR(VLOOKUP($A$10:$A$55,模板!$A$14:$AL$14,37,0),"")</f>
        <v/>
      </c>
      <c r="DA51" s="1036" t="str">
        <f ca="1">IFERROR(VLOOKUP($A$10:$A$55,模板!$A$14:$AL$14,38,0),"")</f>
        <v/>
      </c>
      <c r="DB51" s="955">
        <f t="shared" si="20"/>
        <v>3</v>
      </c>
      <c r="DC51" s="12">
        <f>死淘分类!BK50</f>
        <v>0</v>
      </c>
      <c r="DD51" s="956">
        <f>死淘分类!BQ50-死淘分类!BK50</f>
        <v>0</v>
      </c>
      <c r="DE51" s="347" t="str">
        <f ca="1">IFERROR(VLOOKUP($A$10:$A$55,模板!$A$15:$AL$15,32,0),"")</f>
        <v/>
      </c>
      <c r="DF51" s="957" t="str">
        <f ca="1">IFERROR(VLOOKUP($A$10:$A$55,模板!$A$15:$AL$15,31,0),"")</f>
        <v/>
      </c>
      <c r="DG51" s="958" t="str">
        <f ca="1">IFERROR(VLOOKUP($A$10:$A$55,模板!$A$15:$AL$15,33,0),"")</f>
        <v/>
      </c>
      <c r="DH51" s="958" t="str">
        <f ca="1">IFERROR(VLOOKUP($A$10:$A$55,模板!$A$15:$AL$15,34,0),"")</f>
        <v/>
      </c>
      <c r="DI51" s="1034" t="str">
        <f ca="1">IFERROR(VLOOKUP($A$10:$A$55,模板!$A$15:$AL$15,22,0),"")</f>
        <v/>
      </c>
      <c r="DJ51" s="1034" t="str">
        <f ca="1">IFERROR(VLOOKUP($A$10:$A$55,模板!$A$15:$AL$15,23,0),"")</f>
        <v/>
      </c>
      <c r="DK51" s="1035" t="str">
        <f ca="1">IFERROR(VLOOKUP($A$10:$A$55,模板!$A$15:$AL$15,20,0),"")</f>
        <v/>
      </c>
      <c r="DL51" s="1035" t="str">
        <f ca="1">IFERROR(VLOOKUP($A$10:$A$55,模板!$A$15:$AL$15,21,0),"")</f>
        <v/>
      </c>
      <c r="DM51" s="1035" t="str">
        <f ca="1">IFERROR(VLOOKUP($A$10:$A$55,模板!$A$15:$AL$15,17,0),"")</f>
        <v/>
      </c>
      <c r="DN51" s="1035" t="str">
        <f ca="1">IFERROR(VLOOKUP($A$10:$A$55,模板!$A$15:$AL$15,18,0),"")</f>
        <v/>
      </c>
      <c r="DO51" s="956" t="str">
        <f ca="1">IFERROR(VLOOKUP($A$10:$A$55,模板!$A$15:$AL$15,35,0),"")</f>
        <v/>
      </c>
      <c r="DP51" s="956" t="str">
        <f ca="1">IFERROR(VLOOKUP($A$10:$A$55,模板!$A$15:$AL$15,36,0),"")</f>
        <v/>
      </c>
      <c r="DQ51" s="956" t="str">
        <f ca="1">IFERROR(VLOOKUP($A$10:$A$55,模板!$A$15:$AL$15,37,0),"")</f>
        <v/>
      </c>
      <c r="DR51" s="1036" t="str">
        <f ca="1">IFERROR(VLOOKUP($A$10:$A$55,模板!$A$15:$AL$15,38,0),"")</f>
        <v/>
      </c>
      <c r="DS51" s="955">
        <f t="shared" si="21"/>
        <v>3</v>
      </c>
      <c r="DT51" s="12">
        <f>死淘分类!BU50</f>
        <v>0</v>
      </c>
      <c r="DU51" s="956">
        <f>死淘分类!CA50-死淘分类!BU50</f>
        <v>0</v>
      </c>
      <c r="DV51" s="347" t="str">
        <f ca="1">IFERROR(VLOOKUP($A$10:$A$55,模板!$A$16:$AL$16,32,0),"")</f>
        <v/>
      </c>
      <c r="DW51" s="957" t="str">
        <f ca="1">IFERROR(VLOOKUP($A$10:$A$55,模板!$A$16:$AL$16,31,0),"")</f>
        <v/>
      </c>
      <c r="DX51" s="958" t="str">
        <f ca="1">IFERROR(VLOOKUP($A$10:$A$55,模板!$A$16:$AL$16,33,0),"")</f>
        <v/>
      </c>
      <c r="DY51" s="958" t="str">
        <f ca="1">IFERROR(VLOOKUP($A$10:$A$55,模板!$A$16:$AL$16,34,0),"")</f>
        <v/>
      </c>
      <c r="DZ51" s="1034" t="str">
        <f ca="1">IFERROR(VLOOKUP($A$10:$A$55,模板!$A$16:$AL$16,22,0),"")</f>
        <v/>
      </c>
      <c r="EA51" s="1034" t="str">
        <f ca="1">IFERROR(VLOOKUP($A$10:$A$55,模板!$A$16:$AL$16,23,0),"")</f>
        <v/>
      </c>
      <c r="EB51" s="1035" t="str">
        <f ca="1">IFERROR(VLOOKUP($A$10:$A$55,模板!$A$16:$AL$16,20,0),"")</f>
        <v/>
      </c>
      <c r="EC51" s="1035" t="str">
        <f ca="1">IFERROR(VLOOKUP($A$10:$A$55,模板!$A$16:$AL$16,21,0),"")</f>
        <v/>
      </c>
      <c r="ED51" s="1035" t="str">
        <f ca="1">IFERROR(VLOOKUP($A$10:$A$55,模板!$A$16:$AL$16,17,0),"")</f>
        <v/>
      </c>
      <c r="EE51" s="1035" t="str">
        <f ca="1">IFERROR(VLOOKUP($A$10:$A$55,模板!$A$16:$AL$16,18,0),"")</f>
        <v/>
      </c>
      <c r="EF51" s="956" t="str">
        <f ca="1">IFERROR(VLOOKUP($A$10:$A$55,模板!$A$16:$AL$16,35,0),"")</f>
        <v/>
      </c>
      <c r="EG51" s="956" t="str">
        <f ca="1">IFERROR(VLOOKUP($A$10:$A$55,模板!$A$16:$AL$16,36,0),"")</f>
        <v/>
      </c>
      <c r="EH51" s="956" t="str">
        <f ca="1">IFERROR(VLOOKUP($A$10:$A$55,模板!$A$16:$AL$16,37,0),"")</f>
        <v/>
      </c>
      <c r="EI51" s="1036" t="str">
        <f ca="1">IFERROR(VLOOKUP($A$10:$A$55,模板!$A$16:$AL$16,38,0),"")</f>
        <v/>
      </c>
      <c r="EJ51" s="955">
        <f t="shared" si="22"/>
        <v>3</v>
      </c>
      <c r="EK51" s="12">
        <f>死淘分类!CE50</f>
        <v>0</v>
      </c>
      <c r="EL51" s="961">
        <f>死淘分类!CK50-死淘分类!CE50</f>
        <v>0</v>
      </c>
      <c r="EM51" s="347" t="str">
        <f ca="1">IFERROR(VLOOKUP($A$10:$A$55,模板!$A$17:$AL$17,32,0),"")</f>
        <v/>
      </c>
      <c r="EN51" s="963" t="str">
        <f ca="1">IFERROR(VLOOKUP($A$10:$A$55,模板!$A$17:$AL$17,31,0),"")</f>
        <v/>
      </c>
      <c r="EO51" s="964" t="str">
        <f ca="1">IFERROR(VLOOKUP($A$10:$A$55,模板!$A$17:$AL$17,33,0),"")</f>
        <v/>
      </c>
      <c r="EP51" s="964" t="str">
        <f ca="1">IFERROR(VLOOKUP($A$10:$A$55,模板!$A$17:$AL$17,34,0),"")</f>
        <v/>
      </c>
      <c r="EQ51" s="1038" t="str">
        <f ca="1">IFERROR(VLOOKUP($A$10:$A$55,模板!$A$17:$AL$17,22,0),"")</f>
        <v/>
      </c>
      <c r="ER51" s="1038" t="str">
        <f ca="1">IFERROR(VLOOKUP($A$10:$A$55,模板!$A$17:$AL$17,23,0),"")</f>
        <v/>
      </c>
      <c r="ES51" s="962" t="str">
        <f ca="1">IFERROR(VLOOKUP($A$10:$A$55,模板!$A$17:$AL$17,20,0),"")</f>
        <v/>
      </c>
      <c r="ET51" s="962" t="str">
        <f ca="1">IFERROR(VLOOKUP($A$10:$A$55,模板!$A$17:$AL$17,21,0),"")</f>
        <v/>
      </c>
      <c r="EU51" s="962" t="str">
        <f ca="1">IFERROR(VLOOKUP($A$10:$A$55,模板!$A$17:$AL$17,17,0),"")</f>
        <v/>
      </c>
      <c r="EV51" s="962" t="str">
        <f ca="1">IFERROR(VLOOKUP($A$10:$A$55,模板!$A$17:$AL$17,18,0),"")</f>
        <v/>
      </c>
      <c r="EW51" s="961" t="str">
        <f ca="1">IFERROR(VLOOKUP($A$10:$A$55,模板!$A$17:$AL$17,35,0),"")</f>
        <v/>
      </c>
      <c r="EX51" s="961" t="str">
        <f ca="1">IFERROR(VLOOKUP($A$10:$A$55,模板!$A$17:$AL$17,36,0),"")</f>
        <v/>
      </c>
      <c r="EY51" s="961" t="str">
        <f ca="1">IFERROR(VLOOKUP($A$10:$A$55,模板!$A$17:$AL$17,37,0),"")</f>
        <v/>
      </c>
      <c r="EZ51" s="1039" t="str">
        <f ca="1">IFERROR(VLOOKUP($A$10:$A$55,模板!$A$17:$AL$17,38,0),"")</f>
        <v/>
      </c>
      <c r="FA51" s="955">
        <f t="shared" si="23"/>
        <v>39</v>
      </c>
      <c r="FB51" s="12">
        <f>死淘分类!CO50</f>
        <v>0</v>
      </c>
      <c r="FC51" s="956">
        <f>死淘分类!CU50-死淘分类!CO50</f>
        <v>0</v>
      </c>
      <c r="FD51" s="347" t="str">
        <f ca="1">IFERROR(VLOOKUP($A$10:$A$55,模板!$A$18:$AL$18,32,0),"")</f>
        <v/>
      </c>
      <c r="FE51" s="957" t="str">
        <f ca="1">IFERROR(VLOOKUP($A$10:$A$55,模板!$A$18:$AL$18,31,0),"")</f>
        <v/>
      </c>
      <c r="FF51" s="958" t="str">
        <f ca="1">IFERROR(VLOOKUP($A$10:$A$55,模板!$A$18:$AL$18,33,0),"")</f>
        <v/>
      </c>
      <c r="FG51" s="958" t="str">
        <f ca="1">IFERROR(VLOOKUP($A$10:$A$55,模板!$A$18:$AL$18,34,0),"")</f>
        <v/>
      </c>
      <c r="FH51" s="1034" t="str">
        <f ca="1">IFERROR(VLOOKUP($A$10:$A$55,模板!$A$18:$AL$18,22,0),"")</f>
        <v/>
      </c>
      <c r="FI51" s="1034" t="str">
        <f ca="1">IFERROR(VLOOKUP($A$10:$A$55,模板!$A$18:$AL$18,23,0),"")</f>
        <v/>
      </c>
      <c r="FJ51" s="1035" t="str">
        <f ca="1">IFERROR(VLOOKUP($A$10:$A$55,模板!$A$18:$AL$18,20,0),"")</f>
        <v/>
      </c>
      <c r="FK51" s="1035" t="str">
        <f ca="1">IFERROR(VLOOKUP($A$10:$A$55,模板!$A$18:$AL$18,21,0),"")</f>
        <v/>
      </c>
      <c r="FL51" s="1035" t="str">
        <f ca="1">IFERROR(VLOOKUP($A$10:$A$55,模板!$A$18:$AL$18,17,0),"")</f>
        <v/>
      </c>
      <c r="FM51" s="1035" t="str">
        <f ca="1">IFERROR(VLOOKUP($A$10:$A$55,模板!$A$18:$AL$18,18,0),"")</f>
        <v/>
      </c>
      <c r="FN51" s="956" t="str">
        <f ca="1">IFERROR(VLOOKUP($A$10:$A$55,模板!$A$18:$AL$18,35,0),"")</f>
        <v/>
      </c>
      <c r="FO51" s="956" t="str">
        <f ca="1">IFERROR(VLOOKUP($A$10:$A$55,模板!$A$18:$AL$18,36,0),"")</f>
        <v/>
      </c>
      <c r="FP51" s="956" t="str">
        <f ca="1">IFERROR(VLOOKUP($A$10:$A$55,模板!$A$18:$AL$18,37,0),"")</f>
        <v/>
      </c>
      <c r="FQ51" s="1036" t="str">
        <f ca="1">IFERROR(VLOOKUP($A$10:$A$55,模板!$A$18:$AL$18,38,0),"")</f>
        <v/>
      </c>
      <c r="FR51" s="955">
        <f t="shared" si="24"/>
        <v>39</v>
      </c>
      <c r="FS51" s="12">
        <f>死淘分类!CY50</f>
        <v>0</v>
      </c>
      <c r="FT51" s="956">
        <f>死淘分类!DE50-死淘分类!CY50</f>
        <v>0</v>
      </c>
      <c r="FU51" s="347" t="str">
        <f ca="1">IFERROR(VLOOKUP($A$10:$A$55,模板!$A$19:$AL$19,32,0),"")</f>
        <v/>
      </c>
      <c r="FV51" s="957" t="str">
        <f ca="1">IFERROR(VLOOKUP($A$10:$A$55,模板!$A$19:$AL$19,31,0),"")</f>
        <v/>
      </c>
      <c r="FW51" s="958" t="str">
        <f ca="1">IFERROR(VLOOKUP($A$10:$A$55,模板!$A$19:$AL$19,33,0),"")</f>
        <v/>
      </c>
      <c r="FX51" s="958" t="str">
        <f ca="1">IFERROR(VLOOKUP($A$10:$A$55,模板!$A$19:$AL$19,34,0),"")</f>
        <v/>
      </c>
      <c r="FY51" s="1034" t="str">
        <f ca="1">IFERROR(VLOOKUP($A$10:$A$55,模板!$A$19:$AL$19,22,0),"")</f>
        <v/>
      </c>
      <c r="FZ51" s="1034" t="str">
        <f ca="1">IFERROR(VLOOKUP($A$10:$A$55,模板!$A$19:$AL$19,23,0),"")</f>
        <v/>
      </c>
      <c r="GA51" s="1035" t="str">
        <f ca="1">IFERROR(VLOOKUP($A$10:$A$55,模板!$A$19:$AL$19,20,0),"")</f>
        <v/>
      </c>
      <c r="GB51" s="1035" t="str">
        <f ca="1">IFERROR(VLOOKUP($A$10:$A$55,模板!$A$19:$AL$19,21,0),"")</f>
        <v/>
      </c>
      <c r="GC51" s="1035" t="str">
        <f ca="1">IFERROR(VLOOKUP($A$10:$A$55,模板!$A$19:$AL$19,17,0),"")</f>
        <v/>
      </c>
      <c r="GD51" s="1035" t="str">
        <f ca="1">IFERROR(VLOOKUP($A$10:$A$55,模板!$A$19:$AL$19,18,0),"")</f>
        <v/>
      </c>
      <c r="GE51" s="956" t="str">
        <f ca="1">IFERROR(VLOOKUP($A$10:$A$55,模板!$A$19:$AL$19,35,0),"")</f>
        <v/>
      </c>
      <c r="GF51" s="956" t="str">
        <f ca="1">IFERROR(VLOOKUP($A$10:$A$55,模板!$A$19:$AL$19,36,0),"")</f>
        <v/>
      </c>
      <c r="GG51" s="956" t="str">
        <f ca="1">IFERROR(VLOOKUP($A$10:$A$55,模板!$A$19:$AL$19,37,0),"")</f>
        <v/>
      </c>
      <c r="GH51" s="1036" t="str">
        <f ca="1">IFERROR(VLOOKUP($A$10:$A$55,模板!$A$19:$AL$19,38,0),"")</f>
        <v/>
      </c>
      <c r="GI51" s="955">
        <f t="shared" si="25"/>
        <v>39</v>
      </c>
      <c r="GJ51" s="12">
        <f>死淘分类!DI50</f>
        <v>0</v>
      </c>
      <c r="GK51" s="956">
        <f>死淘分类!DO50-死淘分类!DI50</f>
        <v>0</v>
      </c>
      <c r="GL51" s="347" t="str">
        <f ca="1">IFERROR(VLOOKUP($A$10:$A$55,模板!$A$20:$AL$20,32,0),"")</f>
        <v/>
      </c>
      <c r="GM51" s="957" t="str">
        <f ca="1">IFERROR(VLOOKUP($A$10:$A$55,模板!$A$20:$AL$20,31,0),"")</f>
        <v/>
      </c>
      <c r="GN51" s="958" t="str">
        <f ca="1">IFERROR(VLOOKUP($A$10:$A$55,模板!$A$20:$AL$20,33,0),"")</f>
        <v/>
      </c>
      <c r="GO51" s="958" t="str">
        <f ca="1">IFERROR(VLOOKUP($A$10:$A$55,模板!$A$20:$AL$20,34,0),"")</f>
        <v/>
      </c>
      <c r="GP51" s="1034" t="str">
        <f ca="1">IFERROR(VLOOKUP($A$10:$A$55,模板!$A$20:$AL$20,22,0),"")</f>
        <v/>
      </c>
      <c r="GQ51" s="1034" t="str">
        <f ca="1">IFERROR(VLOOKUP($A$10:$A$55,模板!$A$20:$AL$20,23,0),"")</f>
        <v/>
      </c>
      <c r="GR51" s="1035" t="str">
        <f ca="1">IFERROR(VLOOKUP($A$10:$A$55,模板!$A$20:$AL$20,20,0),"")</f>
        <v/>
      </c>
      <c r="GS51" s="1035" t="str">
        <f ca="1">IFERROR(VLOOKUP($A$10:$A$55,模板!$A$20:$AL$20,21,0),"")</f>
        <v/>
      </c>
      <c r="GT51" s="1035" t="str">
        <f ca="1">IFERROR(VLOOKUP($A$10:$A$55,模板!$A$20:$AL$20,17,0),"")</f>
        <v/>
      </c>
      <c r="GU51" s="1035" t="str">
        <f ca="1">IFERROR(VLOOKUP($A$10:$A$55,模板!$A$20:$AL$20,18,0),"")</f>
        <v/>
      </c>
      <c r="GV51" s="956" t="str">
        <f ca="1">IFERROR(VLOOKUP($A$10:$A$55,模板!$A$20:$AL$20,35,0),"")</f>
        <v/>
      </c>
      <c r="GW51" s="956" t="str">
        <f ca="1">IFERROR(VLOOKUP($A$10:$A$55,模板!$A$20:$AL$20,36,0),"")</f>
        <v/>
      </c>
      <c r="GX51" s="956" t="str">
        <f ca="1">IFERROR(VLOOKUP($A$10:$A$55,模板!$A$20:$AL$20,37,0),"")</f>
        <v/>
      </c>
      <c r="GY51" s="1036" t="str">
        <f ca="1">IFERROR(VLOOKUP($A$10:$A$55,模板!$A$20:$AL$20,38,0),"")</f>
        <v/>
      </c>
      <c r="GZ51" s="955">
        <f t="shared" si="26"/>
        <v>0</v>
      </c>
      <c r="HA51" s="956">
        <f t="shared" si="26"/>
        <v>0</v>
      </c>
      <c r="HB51" s="1035" t="str">
        <f t="shared" ca="1" si="27"/>
        <v/>
      </c>
      <c r="HC51" s="957" t="str">
        <f t="shared" ca="1" si="27"/>
        <v/>
      </c>
      <c r="HD51" s="958" t="str">
        <f t="shared" ca="1" si="27"/>
        <v/>
      </c>
      <c r="HE51" s="1037" t="str">
        <f t="shared" ca="1" si="27"/>
        <v/>
      </c>
    </row>
    <row r="52" spans="1:213">
      <c r="A52" s="93">
        <f t="shared" si="15"/>
        <v>45541</v>
      </c>
      <c r="B52" s="317"/>
      <c r="C52" s="318"/>
      <c r="D52" s="955">
        <v>41</v>
      </c>
      <c r="E52" s="12"/>
      <c r="F52" s="956"/>
      <c r="G52" s="347"/>
      <c r="H52" s="957">
        <f t="shared" si="28"/>
        <v>0</v>
      </c>
      <c r="I52" s="958"/>
      <c r="J52" s="958"/>
      <c r="K52" s="1034"/>
      <c r="L52" s="1034"/>
      <c r="M52" s="1035"/>
      <c r="N52" s="1035"/>
      <c r="O52" s="1035"/>
      <c r="P52" s="1035"/>
      <c r="Q52" s="956"/>
      <c r="R52" s="956"/>
      <c r="S52" s="956"/>
      <c r="T52" s="1036"/>
      <c r="U52" s="955">
        <f t="shared" si="16"/>
        <v>41</v>
      </c>
      <c r="V52" s="12"/>
      <c r="W52" s="956"/>
      <c r="X52" s="347"/>
      <c r="Y52" s="957">
        <f t="shared" ref="Y52" si="30">X52/1.8*1000</f>
        <v>0</v>
      </c>
      <c r="Z52" s="958"/>
      <c r="AA52" s="958"/>
      <c r="AB52" s="1034"/>
      <c r="AC52" s="1034"/>
      <c r="AD52" s="1035"/>
      <c r="AE52" s="1035"/>
      <c r="AF52" s="1035"/>
      <c r="AG52" s="1035"/>
      <c r="AH52" s="956"/>
      <c r="AI52" s="956"/>
      <c r="AJ52" s="956"/>
      <c r="AK52" s="1036"/>
      <c r="AL52" s="955">
        <v>41</v>
      </c>
      <c r="AM52" s="12"/>
      <c r="AN52" s="956"/>
      <c r="AO52" s="347"/>
      <c r="AP52" s="957">
        <f t="shared" si="29"/>
        <v>0</v>
      </c>
      <c r="AQ52" s="958"/>
      <c r="AR52" s="958"/>
      <c r="AS52" s="1034"/>
      <c r="AT52" s="1034"/>
      <c r="AU52" s="1035"/>
      <c r="AV52" s="1035"/>
      <c r="AW52" s="1035"/>
      <c r="AX52" s="1035"/>
      <c r="AY52" s="956"/>
      <c r="AZ52" s="956"/>
      <c r="BA52" s="956"/>
      <c r="BB52" s="1036"/>
      <c r="BC52" s="955">
        <f t="shared" si="17"/>
        <v>41</v>
      </c>
      <c r="BD52" s="12"/>
      <c r="BE52" s="956"/>
      <c r="BF52" s="347"/>
      <c r="BG52" s="957">
        <f t="shared" ref="BG52" si="31">BF52/1.8*1000</f>
        <v>0</v>
      </c>
      <c r="BH52" s="958"/>
      <c r="BI52" s="958"/>
      <c r="BJ52" s="1034"/>
      <c r="BK52" s="1034"/>
      <c r="BL52" s="1035"/>
      <c r="BM52" s="1035"/>
      <c r="BN52" s="1035"/>
      <c r="BO52" s="1035"/>
      <c r="BP52" s="956"/>
      <c r="BQ52" s="956"/>
      <c r="BR52" s="956"/>
      <c r="BS52" s="1036"/>
      <c r="BT52" s="955">
        <f t="shared" si="18"/>
        <v>4</v>
      </c>
      <c r="BU52" s="12"/>
      <c r="BV52" s="956"/>
      <c r="BW52" s="347"/>
      <c r="BX52" s="957">
        <f t="shared" ref="BX52" si="32">BW52/1.8*1000</f>
        <v>0</v>
      </c>
      <c r="BY52" s="958"/>
      <c r="BZ52" s="958"/>
      <c r="CA52" s="1034"/>
      <c r="CB52" s="1034"/>
      <c r="CC52" s="1035"/>
      <c r="CD52" s="1035"/>
      <c r="CE52" s="1035"/>
      <c r="CF52" s="1035"/>
      <c r="CG52" s="956"/>
      <c r="CH52" s="956"/>
      <c r="CI52" s="956"/>
      <c r="CJ52" s="1036"/>
      <c r="CK52" s="955">
        <f t="shared" si="19"/>
        <v>4</v>
      </c>
      <c r="CL52" s="12"/>
      <c r="CM52" s="956"/>
      <c r="CN52" s="347"/>
      <c r="CO52" s="957">
        <f t="shared" ref="CO52" si="33">CN52/1.8*1000</f>
        <v>0</v>
      </c>
      <c r="CP52" s="958"/>
      <c r="CQ52" s="958"/>
      <c r="CR52" s="1034"/>
      <c r="CS52" s="1034"/>
      <c r="CT52" s="1035"/>
      <c r="CU52" s="1035"/>
      <c r="CV52" s="1035"/>
      <c r="CW52" s="1035"/>
      <c r="CX52" s="956"/>
      <c r="CY52" s="956"/>
      <c r="CZ52" s="956"/>
      <c r="DA52" s="1036"/>
      <c r="DB52" s="955">
        <f t="shared" si="20"/>
        <v>4</v>
      </c>
      <c r="DC52" s="12"/>
      <c r="DD52" s="956"/>
      <c r="DE52" s="347"/>
      <c r="DF52" s="957">
        <f t="shared" ref="DF52" si="34">DE52/1.8*1000</f>
        <v>0</v>
      </c>
      <c r="DG52" s="958"/>
      <c r="DH52" s="958"/>
      <c r="DI52" s="1034"/>
      <c r="DJ52" s="1034"/>
      <c r="DK52" s="1035"/>
      <c r="DL52" s="1035"/>
      <c r="DM52" s="1035"/>
      <c r="DN52" s="1035"/>
      <c r="DO52" s="956"/>
      <c r="DP52" s="956"/>
      <c r="DQ52" s="956"/>
      <c r="DR52" s="1036"/>
      <c r="DS52" s="955">
        <f t="shared" si="21"/>
        <v>4</v>
      </c>
      <c r="DT52" s="12"/>
      <c r="DU52" s="956"/>
      <c r="DV52" s="347"/>
      <c r="DW52" s="957">
        <f t="shared" ref="DW52" si="35">DV52/1.8*1000</f>
        <v>0</v>
      </c>
      <c r="DX52" s="958"/>
      <c r="DY52" s="958"/>
      <c r="DZ52" s="1034"/>
      <c r="EA52" s="1034"/>
      <c r="EB52" s="1035"/>
      <c r="EC52" s="1035"/>
      <c r="ED52" s="1035"/>
      <c r="EE52" s="1035"/>
      <c r="EF52" s="956"/>
      <c r="EG52" s="956"/>
      <c r="EH52" s="956"/>
      <c r="EI52" s="1036"/>
      <c r="EJ52" s="955">
        <f t="shared" si="22"/>
        <v>4</v>
      </c>
      <c r="EK52" s="12">
        <f>死淘分类!CE51</f>
        <v>0</v>
      </c>
      <c r="EL52" s="961">
        <f>死淘分类!CK51-死淘分类!CE51</f>
        <v>0</v>
      </c>
      <c r="EM52" s="347" t="str">
        <f ca="1">IFERROR(VLOOKUP($A$10:$A$55,模板!$A$17:$AL$17,32,0),"")</f>
        <v/>
      </c>
      <c r="EN52" s="963" t="str">
        <f ca="1">IFERROR(VLOOKUP($A$10:$A$55,模板!$A$17:$AL$17,31,0),"")</f>
        <v/>
      </c>
      <c r="EO52" s="964" t="str">
        <f ca="1">IFERROR(VLOOKUP($A$10:$A$55,模板!$A$17:$AL$17,33,0),"")</f>
        <v/>
      </c>
      <c r="EP52" s="964" t="str">
        <f ca="1">IFERROR(VLOOKUP($A$10:$A$55,模板!$A$17:$AL$17,34,0),"")</f>
        <v/>
      </c>
      <c r="EQ52" s="1038" t="str">
        <f ca="1">IFERROR(VLOOKUP($A$10:$A$55,模板!$A$17:$AL$17,22,0),"")</f>
        <v/>
      </c>
      <c r="ER52" s="1038" t="str">
        <f ca="1">IFERROR(VLOOKUP($A$10:$A$55,模板!$A$17:$AL$17,23,0),"")</f>
        <v/>
      </c>
      <c r="ES52" s="962" t="str">
        <f ca="1">IFERROR(VLOOKUP($A$10:$A$55,模板!$A$17:$AL$17,20,0),"")</f>
        <v/>
      </c>
      <c r="ET52" s="962" t="str">
        <f ca="1">IFERROR(VLOOKUP($A$10:$A$55,模板!$A$17:$AL$17,21,0),"")</f>
        <v/>
      </c>
      <c r="EU52" s="962" t="str">
        <f ca="1">IFERROR(VLOOKUP($A$10:$A$55,模板!$A$17:$AL$17,17,0),"")</f>
        <v/>
      </c>
      <c r="EV52" s="962" t="str">
        <f ca="1">IFERROR(VLOOKUP($A$10:$A$55,模板!$A$17:$AL$17,18,0),"")</f>
        <v/>
      </c>
      <c r="EW52" s="961" t="str">
        <f ca="1">IFERROR(VLOOKUP($A$10:$A$55,模板!$A$17:$AL$17,35,0),"")</f>
        <v/>
      </c>
      <c r="EX52" s="961" t="str">
        <f ca="1">IFERROR(VLOOKUP($A$10:$A$55,模板!$A$17:$AL$17,36,0),"")</f>
        <v/>
      </c>
      <c r="EY52" s="961" t="str">
        <f ca="1">IFERROR(VLOOKUP($A$10:$A$55,模板!$A$17:$AL$17,37,0),"")</f>
        <v/>
      </c>
      <c r="EZ52" s="1039" t="str">
        <f ca="1">IFERROR(VLOOKUP($A$10:$A$55,模板!$A$17:$AL$17,38,0),"")</f>
        <v/>
      </c>
      <c r="FA52" s="955">
        <f t="shared" si="23"/>
        <v>40</v>
      </c>
      <c r="FB52" s="12">
        <f>死淘分类!CO51</f>
        <v>0</v>
      </c>
      <c r="FC52" s="956">
        <f>死淘分类!CU51-死淘分类!CO51</f>
        <v>0</v>
      </c>
      <c r="FD52" s="347" t="str">
        <f ca="1">IFERROR(VLOOKUP($A$10:$A$55,模板!$A$18:$AL$18,32,0),"")</f>
        <v/>
      </c>
      <c r="FE52" s="957" t="str">
        <f ca="1">IFERROR(VLOOKUP($A$10:$A$55,模板!$A$18:$AL$18,31,0),"")</f>
        <v/>
      </c>
      <c r="FF52" s="958" t="str">
        <f ca="1">IFERROR(VLOOKUP($A$10:$A$55,模板!$A$18:$AL$18,33,0),"")</f>
        <v/>
      </c>
      <c r="FG52" s="958" t="str">
        <f ca="1">IFERROR(VLOOKUP($A$10:$A$55,模板!$A$18:$AL$18,34,0),"")</f>
        <v/>
      </c>
      <c r="FH52" s="1034" t="str">
        <f ca="1">IFERROR(VLOOKUP($A$10:$A$55,模板!$A$18:$AL$18,22,0),"")</f>
        <v/>
      </c>
      <c r="FI52" s="1034" t="str">
        <f ca="1">IFERROR(VLOOKUP($A$10:$A$55,模板!$A$18:$AL$18,23,0),"")</f>
        <v/>
      </c>
      <c r="FJ52" s="1035" t="str">
        <f ca="1">IFERROR(VLOOKUP($A$10:$A$55,模板!$A$18:$AL$18,20,0),"")</f>
        <v/>
      </c>
      <c r="FK52" s="1035" t="str">
        <f ca="1">IFERROR(VLOOKUP($A$10:$A$55,模板!$A$18:$AL$18,21,0),"")</f>
        <v/>
      </c>
      <c r="FL52" s="1035" t="str">
        <f ca="1">IFERROR(VLOOKUP($A$10:$A$55,模板!$A$18:$AL$18,17,0),"")</f>
        <v/>
      </c>
      <c r="FM52" s="1035" t="str">
        <f ca="1">IFERROR(VLOOKUP($A$10:$A$55,模板!$A$18:$AL$18,18,0),"")</f>
        <v/>
      </c>
      <c r="FN52" s="956" t="str">
        <f ca="1">IFERROR(VLOOKUP($A$10:$A$55,模板!$A$18:$AL$18,35,0),"")</f>
        <v/>
      </c>
      <c r="FO52" s="956" t="str">
        <f ca="1">IFERROR(VLOOKUP($A$10:$A$55,模板!$A$18:$AL$18,36,0),"")</f>
        <v/>
      </c>
      <c r="FP52" s="956" t="str">
        <f ca="1">IFERROR(VLOOKUP($A$10:$A$55,模板!$A$18:$AL$18,37,0),"")</f>
        <v/>
      </c>
      <c r="FQ52" s="1036" t="str">
        <f ca="1">IFERROR(VLOOKUP($A$10:$A$55,模板!$A$18:$AL$18,38,0),"")</f>
        <v/>
      </c>
      <c r="FR52" s="955">
        <f t="shared" si="24"/>
        <v>40</v>
      </c>
      <c r="FS52" s="12"/>
      <c r="FT52" s="956"/>
      <c r="FU52" s="347"/>
      <c r="FV52" s="957">
        <f t="shared" ref="FV52" si="36">FU52/1.8*1000</f>
        <v>0</v>
      </c>
      <c r="FW52" s="958"/>
      <c r="FX52" s="958"/>
      <c r="FY52" s="1034"/>
      <c r="FZ52" s="1034"/>
      <c r="GA52" s="1035"/>
      <c r="GB52" s="1035"/>
      <c r="GC52" s="1035"/>
      <c r="GD52" s="1035"/>
      <c r="GE52" s="956"/>
      <c r="GF52" s="956"/>
      <c r="GG52" s="956"/>
      <c r="GH52" s="1036"/>
      <c r="GI52" s="955">
        <f t="shared" si="25"/>
        <v>40</v>
      </c>
      <c r="GJ52" s="12">
        <f>死淘分类!DI51</f>
        <v>0</v>
      </c>
      <c r="GK52" s="956">
        <f>死淘分类!DO51-死淘分类!DI51</f>
        <v>0</v>
      </c>
      <c r="GL52" s="347" t="str">
        <f ca="1">IFERROR(VLOOKUP($A$10:$A$55,模板!$A$20:$AL$20,32,0),"")</f>
        <v/>
      </c>
      <c r="GM52" s="957" t="str">
        <f ca="1">IFERROR(VLOOKUP($A$10:$A$55,模板!$A$20:$AL$20,31,0),"")</f>
        <v/>
      </c>
      <c r="GN52" s="958" t="str">
        <f ca="1">IFERROR(VLOOKUP($A$10:$A$55,模板!$A$20:$AL$20,33,0),"")</f>
        <v/>
      </c>
      <c r="GO52" s="958" t="str">
        <f ca="1">IFERROR(VLOOKUP($A$10:$A$55,模板!$A$20:$AL$20,34,0),"")</f>
        <v/>
      </c>
      <c r="GP52" s="1034" t="str">
        <f ca="1">IFERROR(VLOOKUP($A$10:$A$55,模板!$A$20:$AL$20,22,0),"")</f>
        <v/>
      </c>
      <c r="GQ52" s="1034" t="str">
        <f ca="1">IFERROR(VLOOKUP($A$10:$A$55,模板!$A$20:$AL$20,23,0),"")</f>
        <v/>
      </c>
      <c r="GR52" s="1035" t="str">
        <f ca="1">IFERROR(VLOOKUP($A$10:$A$55,模板!$A$20:$AL$20,20,0),"")</f>
        <v/>
      </c>
      <c r="GS52" s="1035" t="str">
        <f ca="1">IFERROR(VLOOKUP($A$10:$A$55,模板!$A$20:$AL$20,21,0),"")</f>
        <v/>
      </c>
      <c r="GT52" s="1035" t="str">
        <f ca="1">IFERROR(VLOOKUP($A$10:$A$55,模板!$A$20:$AL$20,17,0),"")</f>
        <v/>
      </c>
      <c r="GU52" s="1035" t="str">
        <f ca="1">IFERROR(VLOOKUP($A$10:$A$55,模板!$A$20:$AL$20,18,0),"")</f>
        <v/>
      </c>
      <c r="GV52" s="956" t="str">
        <f ca="1">IFERROR(VLOOKUP($A$10:$A$55,模板!$A$20:$AL$20,35,0),"")</f>
        <v/>
      </c>
      <c r="GW52" s="956" t="str">
        <f ca="1">IFERROR(VLOOKUP($A$10:$A$55,模板!$A$20:$AL$20,36,0),"")</f>
        <v/>
      </c>
      <c r="GX52" s="956" t="str">
        <f ca="1">IFERROR(VLOOKUP($A$10:$A$55,模板!$A$20:$AL$20,37,0),"")</f>
        <v/>
      </c>
      <c r="GY52" s="1036" t="str">
        <f ca="1">IFERROR(VLOOKUP($A$10:$A$55,模板!$A$20:$AL$20,38,0),"")</f>
        <v/>
      </c>
      <c r="GZ52" s="955">
        <f t="shared" si="26"/>
        <v>0</v>
      </c>
      <c r="HA52" s="956">
        <f t="shared" si="26"/>
        <v>0</v>
      </c>
      <c r="HB52" s="1035" t="str">
        <f t="shared" ca="1" si="27"/>
        <v/>
      </c>
      <c r="HC52" s="957" t="str">
        <f t="shared" ca="1" si="27"/>
        <v/>
      </c>
      <c r="HD52" s="958" t="str">
        <f t="shared" ca="1" si="27"/>
        <v/>
      </c>
      <c r="HE52" s="1037" t="str">
        <f t="shared" ca="1" si="27"/>
        <v/>
      </c>
    </row>
    <row r="53" spans="1:213">
      <c r="A53" s="93">
        <f t="shared" si="15"/>
        <v>45542</v>
      </c>
      <c r="B53" s="317"/>
      <c r="C53" s="318"/>
      <c r="D53" s="955">
        <v>42</v>
      </c>
      <c r="E53" s="12"/>
      <c r="F53" s="6"/>
      <c r="G53" s="347"/>
      <c r="H53" s="155">
        <f t="shared" ref="H53:H60" si="37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ref="Y53:Y60" si="38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ref="AP53:AP60" si="39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ref="BG53:BG60" si="40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ref="BX53:BX60" si="41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ref="CO53:CO60" si="42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ref="DF53:DF60" si="43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43</v>
      </c>
      <c r="DT53" s="12"/>
      <c r="DU53" s="6"/>
      <c r="DV53" s="347"/>
      <c r="DW53" s="155">
        <f t="shared" ref="DW53:DW60" si="44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43</v>
      </c>
      <c r="EK53" s="12"/>
      <c r="EL53" s="961"/>
      <c r="EM53" s="347"/>
      <c r="EN53" s="963">
        <f t="shared" ref="EN53" si="45">EM53/1.8*1000</f>
        <v>0</v>
      </c>
      <c r="EO53" s="964"/>
      <c r="EP53" s="964"/>
      <c r="EQ53" s="1038"/>
      <c r="ER53" s="1038"/>
      <c r="ES53" s="962"/>
      <c r="ET53" s="962"/>
      <c r="EU53" s="962"/>
      <c r="EV53" s="962"/>
      <c r="EW53" s="961"/>
      <c r="EX53" s="961"/>
      <c r="EY53" s="961"/>
      <c r="EZ53" s="1039"/>
      <c r="FA53" s="15">
        <v>43</v>
      </c>
      <c r="FB53" s="12"/>
      <c r="FC53" s="6"/>
      <c r="FD53" s="347"/>
      <c r="FE53" s="155">
        <f t="shared" ref="FE53:FE60" si="46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43</v>
      </c>
      <c r="FS53" s="12"/>
      <c r="FT53" s="6"/>
      <c r="FU53" s="347"/>
      <c r="FV53" s="155">
        <f t="shared" ref="FV53:FV60" si="47">FU53/1.8*1000</f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43</v>
      </c>
      <c r="GJ53" s="12"/>
      <c r="GK53" s="6"/>
      <c r="GL53" s="347"/>
      <c r="GM53" s="155">
        <f t="shared" ref="GM53:GM60" si="48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0">
        <f t="shared" ref="GZ53:GZ60" si="49">SUMPRODUCT((MOD((COLUMN(C53:GY53)-5),17)=0)*C53:GY53)</f>
        <v>0</v>
      </c>
      <c r="HA53" s="961">
        <f t="shared" ref="HA53:HA60" si="50">SUMPRODUCT((MOD((COLUMN(C53:GY53)-6),17)=0)*C53:GY53)</f>
        <v>0</v>
      </c>
      <c r="HB53" s="962">
        <f t="shared" ref="HB53:HB60" si="51">SUMPRODUCT((MOD((COLUMN(C53:GY53)-7),17)=0)*C53:GY53)</f>
        <v>0</v>
      </c>
      <c r="HC53" s="963">
        <f t="shared" ref="HC53:HC60" si="52">SUMPRODUCT((MOD((COLUMN(C53:GY53)-8),17)=0)*C53:GY53)</f>
        <v>0</v>
      </c>
      <c r="HD53" s="964">
        <f t="shared" ref="HD53:HD60" si="53">SUMPRODUCT((MOD((COLUMN(C53:GY53)-9),17)=0)*C53:GY53)</f>
        <v>0</v>
      </c>
      <c r="HE53" s="965">
        <f t="shared" ref="HE53:HE60" si="54">SUMPRODUCT((MOD((COLUMN(C53:GY53)-10),17)=0)*C53:GY53)</f>
        <v>0</v>
      </c>
    </row>
    <row r="54" spans="1:213">
      <c r="A54" s="93">
        <f t="shared" si="15"/>
        <v>45543</v>
      </c>
      <c r="B54" s="317"/>
      <c r="C54" s="318"/>
      <c r="D54" s="955">
        <v>43</v>
      </c>
      <c r="E54" s="12"/>
      <c r="F54" s="6"/>
      <c r="G54" s="347"/>
      <c r="H54" s="155">
        <f t="shared" si="3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3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3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4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41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42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43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44</v>
      </c>
      <c r="DT54" s="12"/>
      <c r="DU54" s="6"/>
      <c r="DV54" s="347"/>
      <c r="DW54" s="155">
        <f t="shared" si="44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44</v>
      </c>
      <c r="EK54" s="12"/>
      <c r="EL54" s="961"/>
      <c r="EM54" s="347"/>
      <c r="EN54" s="963">
        <f t="shared" ref="EN54:EN60" si="55">EM54/1.8*1000</f>
        <v>0</v>
      </c>
      <c r="EO54" s="964"/>
      <c r="EP54" s="964"/>
      <c r="EQ54" s="1038"/>
      <c r="ER54" s="1038"/>
      <c r="ES54" s="962"/>
      <c r="ET54" s="962"/>
      <c r="EU54" s="962"/>
      <c r="EV54" s="962"/>
      <c r="EW54" s="961"/>
      <c r="EX54" s="961"/>
      <c r="EY54" s="961"/>
      <c r="EZ54" s="1039"/>
      <c r="FA54" s="15">
        <v>44</v>
      </c>
      <c r="FB54" s="12"/>
      <c r="FC54" s="6"/>
      <c r="FD54" s="347"/>
      <c r="FE54" s="155">
        <f t="shared" si="46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44</v>
      </c>
      <c r="FS54" s="12"/>
      <c r="FT54" s="6"/>
      <c r="FU54" s="347"/>
      <c r="FV54" s="155">
        <f t="shared" si="47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44</v>
      </c>
      <c r="GJ54" s="12"/>
      <c r="GK54" s="6"/>
      <c r="GL54" s="347"/>
      <c r="GM54" s="155">
        <f t="shared" si="48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0">
        <f t="shared" si="49"/>
        <v>0</v>
      </c>
      <c r="HA54" s="961">
        <f t="shared" si="50"/>
        <v>0</v>
      </c>
      <c r="HB54" s="962">
        <f t="shared" si="51"/>
        <v>0</v>
      </c>
      <c r="HC54" s="963">
        <f t="shared" si="52"/>
        <v>0</v>
      </c>
      <c r="HD54" s="964">
        <f t="shared" si="53"/>
        <v>0</v>
      </c>
      <c r="HE54" s="965">
        <f t="shared" si="54"/>
        <v>0</v>
      </c>
    </row>
    <row r="55" spans="1:213">
      <c r="A55" s="93">
        <f t="shared" si="15"/>
        <v>45544</v>
      </c>
      <c r="B55" s="317"/>
      <c r="C55" s="318"/>
      <c r="D55" s="955">
        <v>44</v>
      </c>
      <c r="E55" s="12"/>
      <c r="F55" s="6"/>
      <c r="G55" s="347"/>
      <c r="H55" s="155">
        <f t="shared" si="3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3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3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4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4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4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43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45</v>
      </c>
      <c r="DT55" s="12"/>
      <c r="DU55" s="6"/>
      <c r="DV55" s="347"/>
      <c r="DW55" s="155">
        <f t="shared" si="4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45</v>
      </c>
      <c r="EK55" s="12"/>
      <c r="EL55" s="961"/>
      <c r="EM55" s="347"/>
      <c r="EN55" s="963">
        <f t="shared" si="55"/>
        <v>0</v>
      </c>
      <c r="EO55" s="964"/>
      <c r="EP55" s="964"/>
      <c r="EQ55" s="1038"/>
      <c r="ER55" s="1038"/>
      <c r="ES55" s="962"/>
      <c r="ET55" s="962"/>
      <c r="EU55" s="962"/>
      <c r="EV55" s="962"/>
      <c r="EW55" s="961"/>
      <c r="EX55" s="961"/>
      <c r="EY55" s="961"/>
      <c r="EZ55" s="1039"/>
      <c r="FA55" s="15">
        <v>45</v>
      </c>
      <c r="FB55" s="12"/>
      <c r="FC55" s="6"/>
      <c r="FD55" s="347"/>
      <c r="FE55" s="155">
        <f t="shared" si="46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45</v>
      </c>
      <c r="FS55" s="12"/>
      <c r="FT55" s="6"/>
      <c r="FU55" s="347"/>
      <c r="FV55" s="155">
        <f t="shared" si="47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45</v>
      </c>
      <c r="GJ55" s="12"/>
      <c r="GK55" s="6"/>
      <c r="GL55" s="347"/>
      <c r="GM55" s="155">
        <f t="shared" si="48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0">
        <f t="shared" si="49"/>
        <v>0</v>
      </c>
      <c r="HA55" s="961">
        <f t="shared" si="50"/>
        <v>0</v>
      </c>
      <c r="HB55" s="962">
        <f t="shared" si="51"/>
        <v>0</v>
      </c>
      <c r="HC55" s="963">
        <f t="shared" si="52"/>
        <v>0</v>
      </c>
      <c r="HD55" s="964">
        <f t="shared" si="53"/>
        <v>0</v>
      </c>
      <c r="HE55" s="965">
        <f t="shared" si="54"/>
        <v>0</v>
      </c>
    </row>
    <row r="56" spans="1:213">
      <c r="A56" s="93">
        <f t="shared" si="15"/>
        <v>45545</v>
      </c>
      <c r="B56" s="317"/>
      <c r="C56" s="318"/>
      <c r="D56" s="955">
        <v>45</v>
      </c>
      <c r="E56" s="12"/>
      <c r="F56" s="6"/>
      <c r="G56" s="347"/>
      <c r="H56" s="155">
        <f t="shared" si="3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3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3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4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4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4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43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46</v>
      </c>
      <c r="DT56" s="12"/>
      <c r="DU56" s="6"/>
      <c r="DV56" s="347"/>
      <c r="DW56" s="155">
        <f t="shared" si="4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46</v>
      </c>
      <c r="EK56" s="12"/>
      <c r="EL56" s="961"/>
      <c r="EM56" s="347"/>
      <c r="EN56" s="963">
        <f t="shared" si="55"/>
        <v>0</v>
      </c>
      <c r="EO56" s="964"/>
      <c r="EP56" s="964"/>
      <c r="EQ56" s="1038"/>
      <c r="ER56" s="1038"/>
      <c r="ES56" s="962"/>
      <c r="ET56" s="962"/>
      <c r="EU56" s="962"/>
      <c r="EV56" s="962"/>
      <c r="EW56" s="961"/>
      <c r="EX56" s="961"/>
      <c r="EY56" s="961"/>
      <c r="EZ56" s="1039"/>
      <c r="FA56" s="15">
        <v>46</v>
      </c>
      <c r="FB56" s="12"/>
      <c r="FC56" s="6"/>
      <c r="FD56" s="347"/>
      <c r="FE56" s="155">
        <f t="shared" si="46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46</v>
      </c>
      <c r="FS56" s="12"/>
      <c r="FT56" s="6"/>
      <c r="FU56" s="347"/>
      <c r="FV56" s="155">
        <f t="shared" si="47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46</v>
      </c>
      <c r="GJ56" s="12"/>
      <c r="GK56" s="6"/>
      <c r="GL56" s="347"/>
      <c r="GM56" s="155">
        <f t="shared" si="48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0">
        <f t="shared" si="49"/>
        <v>0</v>
      </c>
      <c r="HA56" s="961">
        <f t="shared" si="50"/>
        <v>0</v>
      </c>
      <c r="HB56" s="962">
        <f t="shared" si="51"/>
        <v>0</v>
      </c>
      <c r="HC56" s="963">
        <f t="shared" si="52"/>
        <v>0</v>
      </c>
      <c r="HD56" s="964">
        <f t="shared" si="53"/>
        <v>0</v>
      </c>
      <c r="HE56" s="965">
        <f t="shared" si="54"/>
        <v>0</v>
      </c>
    </row>
    <row r="57" spans="1:213">
      <c r="A57" s="93">
        <f t="shared" si="15"/>
        <v>45546</v>
      </c>
      <c r="B57" s="317"/>
      <c r="C57" s="318"/>
      <c r="D57" s="955">
        <v>46</v>
      </c>
      <c r="E57" s="12"/>
      <c r="F57" s="6"/>
      <c r="G57" s="347"/>
      <c r="H57" s="155">
        <f t="shared" si="3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3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3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4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4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4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43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47</v>
      </c>
      <c r="DT57" s="12"/>
      <c r="DU57" s="6"/>
      <c r="DV57" s="347"/>
      <c r="DW57" s="155">
        <f t="shared" si="4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47</v>
      </c>
      <c r="EK57" s="12"/>
      <c r="EL57" s="961"/>
      <c r="EM57" s="347"/>
      <c r="EN57" s="963">
        <f t="shared" si="55"/>
        <v>0</v>
      </c>
      <c r="EO57" s="964"/>
      <c r="EP57" s="964"/>
      <c r="EQ57" s="1038"/>
      <c r="ER57" s="1038"/>
      <c r="ES57" s="962"/>
      <c r="ET57" s="962"/>
      <c r="EU57" s="962"/>
      <c r="EV57" s="962"/>
      <c r="EW57" s="961"/>
      <c r="EX57" s="961"/>
      <c r="EY57" s="961"/>
      <c r="EZ57" s="1039"/>
      <c r="FA57" s="15">
        <v>47</v>
      </c>
      <c r="FB57" s="12"/>
      <c r="FC57" s="6"/>
      <c r="FD57" s="347"/>
      <c r="FE57" s="155">
        <f t="shared" si="46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47</v>
      </c>
      <c r="FS57" s="12"/>
      <c r="FT57" s="6"/>
      <c r="FU57" s="347"/>
      <c r="FV57" s="155">
        <f t="shared" si="47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47</v>
      </c>
      <c r="GJ57" s="12"/>
      <c r="GK57" s="6"/>
      <c r="GL57" s="347"/>
      <c r="GM57" s="155">
        <f t="shared" si="48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0">
        <f t="shared" si="49"/>
        <v>0</v>
      </c>
      <c r="HA57" s="961">
        <f t="shared" si="50"/>
        <v>0</v>
      </c>
      <c r="HB57" s="962">
        <f t="shared" si="51"/>
        <v>0</v>
      </c>
      <c r="HC57" s="963">
        <f t="shared" si="52"/>
        <v>0</v>
      </c>
      <c r="HD57" s="964">
        <f t="shared" si="53"/>
        <v>0</v>
      </c>
      <c r="HE57" s="965">
        <f t="shared" si="54"/>
        <v>0</v>
      </c>
    </row>
    <row r="58" spans="1:213">
      <c r="A58" s="93">
        <f t="shared" si="15"/>
        <v>45547</v>
      </c>
      <c r="B58" s="317"/>
      <c r="C58" s="318"/>
      <c r="D58" s="955">
        <v>47</v>
      </c>
      <c r="E58" s="12"/>
      <c r="F58" s="6"/>
      <c r="G58" s="347"/>
      <c r="H58" s="155">
        <f t="shared" si="3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3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3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4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4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4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43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48</v>
      </c>
      <c r="DT58" s="12"/>
      <c r="DU58" s="6"/>
      <c r="DV58" s="347"/>
      <c r="DW58" s="155">
        <f t="shared" si="4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48</v>
      </c>
      <c r="EK58" s="12"/>
      <c r="EL58" s="961"/>
      <c r="EM58" s="347"/>
      <c r="EN58" s="963">
        <f t="shared" si="55"/>
        <v>0</v>
      </c>
      <c r="EO58" s="964"/>
      <c r="EP58" s="964"/>
      <c r="EQ58" s="1038"/>
      <c r="ER58" s="1038"/>
      <c r="ES58" s="962"/>
      <c r="ET58" s="962"/>
      <c r="EU58" s="962"/>
      <c r="EV58" s="962"/>
      <c r="EW58" s="961"/>
      <c r="EX58" s="961"/>
      <c r="EY58" s="961"/>
      <c r="EZ58" s="1039"/>
      <c r="FA58" s="15">
        <v>48</v>
      </c>
      <c r="FB58" s="12"/>
      <c r="FC58" s="6"/>
      <c r="FD58" s="347"/>
      <c r="FE58" s="155">
        <f t="shared" si="46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48</v>
      </c>
      <c r="FS58" s="12"/>
      <c r="FT58" s="6"/>
      <c r="FU58" s="347"/>
      <c r="FV58" s="155">
        <f t="shared" si="47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48</v>
      </c>
      <c r="GJ58" s="12"/>
      <c r="GK58" s="6"/>
      <c r="GL58" s="347"/>
      <c r="GM58" s="155">
        <f t="shared" si="48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0">
        <f t="shared" si="49"/>
        <v>0</v>
      </c>
      <c r="HA58" s="961">
        <f t="shared" si="50"/>
        <v>0</v>
      </c>
      <c r="HB58" s="962">
        <f t="shared" si="51"/>
        <v>0</v>
      </c>
      <c r="HC58" s="963">
        <f t="shared" si="52"/>
        <v>0</v>
      </c>
      <c r="HD58" s="964">
        <f t="shared" si="53"/>
        <v>0</v>
      </c>
      <c r="HE58" s="965">
        <f t="shared" si="54"/>
        <v>0</v>
      </c>
    </row>
    <row r="59" spans="1:213">
      <c r="A59" s="93">
        <f t="shared" si="15"/>
        <v>45548</v>
      </c>
      <c r="B59" s="317"/>
      <c r="C59" s="318"/>
      <c r="D59" s="955">
        <v>48</v>
      </c>
      <c r="E59" s="12"/>
      <c r="F59" s="6"/>
      <c r="G59" s="347"/>
      <c r="H59" s="155">
        <f t="shared" si="3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3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3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4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4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4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43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49</v>
      </c>
      <c r="DT59" s="12"/>
      <c r="DU59" s="6"/>
      <c r="DV59" s="347"/>
      <c r="DW59" s="155">
        <f t="shared" si="4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49</v>
      </c>
      <c r="EK59" s="12"/>
      <c r="EL59" s="961"/>
      <c r="EM59" s="347"/>
      <c r="EN59" s="963">
        <f t="shared" si="55"/>
        <v>0</v>
      </c>
      <c r="EO59" s="964"/>
      <c r="EP59" s="964"/>
      <c r="EQ59" s="1038"/>
      <c r="ER59" s="1038"/>
      <c r="ES59" s="962"/>
      <c r="ET59" s="962"/>
      <c r="EU59" s="962"/>
      <c r="EV59" s="962"/>
      <c r="EW59" s="961"/>
      <c r="EX59" s="961"/>
      <c r="EY59" s="961"/>
      <c r="EZ59" s="1039"/>
      <c r="FA59" s="15">
        <v>49</v>
      </c>
      <c r="FB59" s="12"/>
      <c r="FC59" s="6"/>
      <c r="FD59" s="347"/>
      <c r="FE59" s="155">
        <f t="shared" si="46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49</v>
      </c>
      <c r="FS59" s="12"/>
      <c r="FT59" s="6"/>
      <c r="FU59" s="347"/>
      <c r="FV59" s="155">
        <f t="shared" si="47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49</v>
      </c>
      <c r="GJ59" s="12"/>
      <c r="GK59" s="6"/>
      <c r="GL59" s="347"/>
      <c r="GM59" s="155">
        <f t="shared" si="48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0">
        <f t="shared" si="49"/>
        <v>0</v>
      </c>
      <c r="HA59" s="961">
        <f t="shared" si="50"/>
        <v>0</v>
      </c>
      <c r="HB59" s="962">
        <f t="shared" si="51"/>
        <v>0</v>
      </c>
      <c r="HC59" s="963">
        <f t="shared" si="52"/>
        <v>0</v>
      </c>
      <c r="HD59" s="964">
        <f t="shared" si="53"/>
        <v>0</v>
      </c>
      <c r="HE59" s="965">
        <f t="shared" si="54"/>
        <v>0</v>
      </c>
    </row>
    <row r="60" spans="1:213" ht="14.5" thickBot="1">
      <c r="A60" s="94">
        <f t="shared" si="15"/>
        <v>45549</v>
      </c>
      <c r="B60" s="319"/>
      <c r="C60" s="320"/>
      <c r="D60" s="955">
        <v>49</v>
      </c>
      <c r="E60" s="13"/>
      <c r="F60" s="10"/>
      <c r="G60" s="348"/>
      <c r="H60" s="156">
        <f t="shared" si="3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3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3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4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4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4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43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50</v>
      </c>
      <c r="DT60" s="13"/>
      <c r="DU60" s="10"/>
      <c r="DV60" s="348"/>
      <c r="DW60" s="156">
        <f t="shared" si="4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50</v>
      </c>
      <c r="EK60" s="13"/>
      <c r="EL60" s="967"/>
      <c r="EM60" s="348"/>
      <c r="EN60" s="969">
        <f t="shared" si="55"/>
        <v>0</v>
      </c>
      <c r="EO60" s="970"/>
      <c r="EP60" s="970"/>
      <c r="EQ60" s="1040"/>
      <c r="ER60" s="1040"/>
      <c r="ES60" s="968"/>
      <c r="ET60" s="968"/>
      <c r="EU60" s="968"/>
      <c r="EV60" s="968"/>
      <c r="EW60" s="967"/>
      <c r="EX60" s="967"/>
      <c r="EY60" s="967"/>
      <c r="EZ60" s="1041"/>
      <c r="FA60" s="16">
        <v>50</v>
      </c>
      <c r="FB60" s="13"/>
      <c r="FC60" s="10"/>
      <c r="FD60" s="348"/>
      <c r="FE60" s="156">
        <f t="shared" si="46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50</v>
      </c>
      <c r="FS60" s="13"/>
      <c r="FT60" s="10"/>
      <c r="FU60" s="348"/>
      <c r="FV60" s="156">
        <f t="shared" si="47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50</v>
      </c>
      <c r="GJ60" s="13"/>
      <c r="GK60" s="10"/>
      <c r="GL60" s="348"/>
      <c r="GM60" s="156">
        <f t="shared" si="48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6">
        <f t="shared" si="49"/>
        <v>0</v>
      </c>
      <c r="HA60" s="967">
        <f t="shared" si="50"/>
        <v>0</v>
      </c>
      <c r="HB60" s="968">
        <f t="shared" si="51"/>
        <v>0</v>
      </c>
      <c r="HC60" s="969">
        <f t="shared" si="52"/>
        <v>0</v>
      </c>
      <c r="HD60" s="970">
        <f t="shared" si="53"/>
        <v>0</v>
      </c>
      <c r="HE60" s="971">
        <f t="shared" si="54"/>
        <v>0</v>
      </c>
    </row>
  </sheetData>
  <protectedRanges>
    <protectedRange sqref="HD10:HE52 GN10:HB52 D10:G10 I10:X52 Z10:AO11 AQ10:BF52 BH10:BW52 E11:G52 D11:D60 Z12:AK52 AM12:AO52 AL12:AL60 BY10:CN52 CP10:DE52 DG10:DV52 FF10:FU52 FW10:GL52 DX10:EJ52 FA10:FD52" name="Range1_2"/>
    <protectedRange sqref="EO54:EZ60 EK54:EM60 EK10:EL53" name="Range1_2_4"/>
    <protectedRange sqref="EM53 EO53:EZ53" name="Range1_2_6"/>
    <protectedRange sqref="EO10:EZ52 EM10:EM52" name="Range1_2_8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3:E60">
    <cfRule type="expression" dxfId="2488" priority="613">
      <formula>AND(D53&lt;&gt;"",MOD(ROUNDUP(D53/7,0),2)=0)</formula>
    </cfRule>
  </conditionalFormatting>
  <conditionalFormatting sqref="F53:F60">
    <cfRule type="expression" dxfId="2487" priority="612">
      <formula>AND(D53&lt;&gt;"",MOD(ROUNDUP(D53/7,0),2)=0)</formula>
    </cfRule>
  </conditionalFormatting>
  <conditionalFormatting sqref="G53:G60">
    <cfRule type="expression" dxfId="2486" priority="611">
      <formula>AND(D53&lt;&gt;"",MOD(ROUNDUP(D53/7,0),2)=0)</formula>
    </cfRule>
  </conditionalFormatting>
  <conditionalFormatting sqref="H53:H60">
    <cfRule type="expression" dxfId="2485" priority="610">
      <formula>AND(D53&lt;&gt;"",MOD(ROUNDUP(D53/7,0),2)=0)</formula>
    </cfRule>
  </conditionalFormatting>
  <conditionalFormatting sqref="I53:I60">
    <cfRule type="expression" dxfId="2484" priority="609">
      <formula>AND(D53&lt;&gt;"",MOD(ROUNDUP(D53/7,0),2)=0)</formula>
    </cfRule>
  </conditionalFormatting>
  <conditionalFormatting sqref="J53:J60">
    <cfRule type="expression" dxfId="2483" priority="608">
      <formula>AND(D53&lt;&gt;"",MOD(ROUNDUP(D53/7,0),2)=0)</formula>
    </cfRule>
  </conditionalFormatting>
  <conditionalFormatting sqref="M53:M60">
    <cfRule type="expression" dxfId="2482" priority="607">
      <formula>AND(D53&lt;&gt;"",MOD(ROUNDUP(D53/7,0),2)=0)</formula>
    </cfRule>
  </conditionalFormatting>
  <conditionalFormatting sqref="N53:N60">
    <cfRule type="expression" dxfId="2481" priority="606">
      <formula>AND(D53&lt;&gt;"",MOD(ROUNDUP(D53/7,0),2)=0)</formula>
    </cfRule>
  </conditionalFormatting>
  <conditionalFormatting sqref="Q53:Q60">
    <cfRule type="expression" dxfId="2480" priority="605">
      <formula>AND(D53&lt;&gt;"",MOD(ROUNDUP(D53/7,0),2)=0)</formula>
    </cfRule>
  </conditionalFormatting>
  <conditionalFormatting sqref="R53:R60">
    <cfRule type="expression" dxfId="2479" priority="604">
      <formula>AND(D53&lt;&gt;"",MOD(ROUNDUP(D53/7,0),2)=0)</formula>
    </cfRule>
  </conditionalFormatting>
  <conditionalFormatting sqref="S53:S60">
    <cfRule type="expression" dxfId="2478" priority="603">
      <formula>AND(D53&lt;&gt;"",MOD(ROUNDUP(D53/7,0),2)=0)</formula>
    </cfRule>
  </conditionalFormatting>
  <conditionalFormatting sqref="T53:T60 GY53:GY60 GH53:GH60 FQ53:FQ60 EI53:EI60 DR53:DR60 DA53:DA60 CJ53:CJ60 BS53:BS60 BB53:BB60 AK53:AK60">
    <cfRule type="expression" dxfId="2477" priority="602">
      <formula>AND(D53&lt;&gt;"",MOD(ROUNDUP(D53/7,0),2)=0)</formula>
    </cfRule>
  </conditionalFormatting>
  <conditionalFormatting sqref="K53:K60">
    <cfRule type="expression" dxfId="2476" priority="600">
      <formula>AND(D53&lt;&gt;"",MOD(ROUNDUP(D53/7,0),2)=0)</formula>
    </cfRule>
  </conditionalFormatting>
  <conditionalFormatting sqref="L53:L60">
    <cfRule type="expression" dxfId="2475" priority="599">
      <formula>AND(D53&lt;&gt;"",MOD(ROUNDUP(D53/7,0),2)=0)</formula>
    </cfRule>
  </conditionalFormatting>
  <conditionalFormatting sqref="O53:O60">
    <cfRule type="expression" dxfId="2474" priority="598">
      <formula>AND(D53&lt;&gt;"",MOD(ROUNDUP(D53/7,0),2)=0)</formula>
    </cfRule>
  </conditionalFormatting>
  <conditionalFormatting sqref="P53:P60">
    <cfRule type="expression" dxfId="2473" priority="597">
      <formula>AND(D53&lt;&gt;"",MOD(ROUNDUP(D53/7,0),2)=0)</formula>
    </cfRule>
  </conditionalFormatting>
  <conditionalFormatting sqref="GJ53:GJ60">
    <cfRule type="expression" dxfId="2472" priority="590">
      <formula>AND(GI53&lt;&gt;"",MOD(ROUNDUP(GI53/7,0),2)=0)</formula>
    </cfRule>
  </conditionalFormatting>
  <conditionalFormatting sqref="GK53:GK60">
    <cfRule type="expression" dxfId="2471" priority="589">
      <formula>AND(GI53&lt;&gt;"",MOD(ROUNDUP(GI53/7,0),2)=0)</formula>
    </cfRule>
  </conditionalFormatting>
  <conditionalFormatting sqref="GL53:GL60">
    <cfRule type="expression" dxfId="2470" priority="588">
      <formula>AND(GI53&lt;&gt;"",MOD(ROUNDUP(GI53/7,0),2)=0)</formula>
    </cfRule>
  </conditionalFormatting>
  <conditionalFormatting sqref="GM53:GM60">
    <cfRule type="expression" dxfId="2469" priority="587">
      <formula>AND(GI53&lt;&gt;"",MOD(ROUNDUP(GI53/7,0),2)=0)</formula>
    </cfRule>
  </conditionalFormatting>
  <conditionalFormatting sqref="GN53:GN60">
    <cfRule type="expression" dxfId="2468" priority="586">
      <formula>AND(GI53&lt;&gt;"",MOD(ROUNDUP(GI53/7,0),2)=0)</formula>
    </cfRule>
  </conditionalFormatting>
  <conditionalFormatting sqref="GO53:GO60">
    <cfRule type="expression" dxfId="2467" priority="585">
      <formula>AND(GI53&lt;&gt;"",MOD(ROUNDUP(GI53/7,0),2)=0)</formula>
    </cfRule>
  </conditionalFormatting>
  <conditionalFormatting sqref="GR53:GR60">
    <cfRule type="expression" dxfId="2466" priority="584">
      <formula>AND(GI53&lt;&gt;"",MOD(ROUNDUP(GI53/7,0),2)=0)</formula>
    </cfRule>
  </conditionalFormatting>
  <conditionalFormatting sqref="GS53:GS60">
    <cfRule type="expression" dxfId="2465" priority="583">
      <formula>AND(GI53&lt;&gt;"",MOD(ROUNDUP(GI53/7,0),2)=0)</formula>
    </cfRule>
  </conditionalFormatting>
  <conditionalFormatting sqref="GV53:GV60">
    <cfRule type="expression" dxfId="2464" priority="582">
      <formula>AND(GI53&lt;&gt;"",MOD(ROUNDUP(GI53/7,0),2)=0)</formula>
    </cfRule>
  </conditionalFormatting>
  <conditionalFormatting sqref="GW53:GW60">
    <cfRule type="expression" dxfId="2463" priority="581">
      <formula>AND(GI53&lt;&gt;"",MOD(ROUNDUP(GI53/7,0),2)=0)</formula>
    </cfRule>
  </conditionalFormatting>
  <conditionalFormatting sqref="GX53:GX60">
    <cfRule type="expression" dxfId="2462" priority="580">
      <formula>AND(GI53&lt;&gt;"",MOD(ROUNDUP(GI53/7,0),2)=0)</formula>
    </cfRule>
  </conditionalFormatting>
  <conditionalFormatting sqref="GP53:GP60">
    <cfRule type="expression" dxfId="2461" priority="578">
      <formula>AND(GI53&lt;&gt;"",MOD(ROUNDUP(GI53/7,0),2)=0)</formula>
    </cfRule>
  </conditionalFormatting>
  <conditionalFormatting sqref="GQ53:GQ60">
    <cfRule type="expression" dxfId="2460" priority="577">
      <formula>AND(GI53&lt;&gt;"",MOD(ROUNDUP(GI53/7,0),2)=0)</formula>
    </cfRule>
  </conditionalFormatting>
  <conditionalFormatting sqref="GT53:GT60">
    <cfRule type="expression" dxfId="2459" priority="576">
      <formula>AND(GI53&lt;&gt;"",MOD(ROUNDUP(GI53/7,0),2)=0)</formula>
    </cfRule>
  </conditionalFormatting>
  <conditionalFormatting sqref="GU53:GU60">
    <cfRule type="expression" dxfId="2458" priority="575">
      <formula>AND(GI53&lt;&gt;"",MOD(ROUNDUP(GI53/7,0),2)=0)</formula>
    </cfRule>
  </conditionalFormatting>
  <conditionalFormatting sqref="FS53:FS60">
    <cfRule type="expression" dxfId="2457" priority="574">
      <formula>AND(FR53&lt;&gt;"",MOD(ROUNDUP(FR53/7,0),2)=0)</formula>
    </cfRule>
  </conditionalFormatting>
  <conditionalFormatting sqref="FT53:FT60">
    <cfRule type="expression" dxfId="2456" priority="573">
      <formula>AND(FR53&lt;&gt;"",MOD(ROUNDUP(FR53/7,0),2)=0)</formula>
    </cfRule>
  </conditionalFormatting>
  <conditionalFormatting sqref="FU53:FU60">
    <cfRule type="expression" dxfId="2455" priority="572">
      <formula>AND(FR53&lt;&gt;"",MOD(ROUNDUP(FR53/7,0),2)=0)</formula>
    </cfRule>
  </conditionalFormatting>
  <conditionalFormatting sqref="FV53:FV60">
    <cfRule type="expression" dxfId="2454" priority="571">
      <formula>AND(FR53&lt;&gt;"",MOD(ROUNDUP(FR53/7,0),2)=0)</formula>
    </cfRule>
  </conditionalFormatting>
  <conditionalFormatting sqref="FW53:FW60">
    <cfRule type="expression" dxfId="2453" priority="570">
      <formula>AND(FR53&lt;&gt;"",MOD(ROUNDUP(FR53/7,0),2)=0)</formula>
    </cfRule>
  </conditionalFormatting>
  <conditionalFormatting sqref="FX53:FX60">
    <cfRule type="expression" dxfId="2452" priority="569">
      <formula>AND(FR53&lt;&gt;"",MOD(ROUNDUP(FR53/7,0),2)=0)</formula>
    </cfRule>
  </conditionalFormatting>
  <conditionalFormatting sqref="GA53:GA60">
    <cfRule type="expression" dxfId="2451" priority="568">
      <formula>AND(FR53&lt;&gt;"",MOD(ROUNDUP(FR53/7,0),2)=0)</formula>
    </cfRule>
  </conditionalFormatting>
  <conditionalFormatting sqref="GB53:GB60">
    <cfRule type="expression" dxfId="2450" priority="567">
      <formula>AND(FR53&lt;&gt;"",MOD(ROUNDUP(FR53/7,0),2)=0)</formula>
    </cfRule>
  </conditionalFormatting>
  <conditionalFormatting sqref="GE53:GE60">
    <cfRule type="expression" dxfId="2449" priority="566">
      <formula>AND(FR53&lt;&gt;"",MOD(ROUNDUP(FR53/7,0),2)=0)</formula>
    </cfRule>
  </conditionalFormatting>
  <conditionalFormatting sqref="GF53:GF60">
    <cfRule type="expression" dxfId="2448" priority="565">
      <formula>AND(FR53&lt;&gt;"",MOD(ROUNDUP(FR53/7,0),2)=0)</formula>
    </cfRule>
  </conditionalFormatting>
  <conditionalFormatting sqref="GG53:GG60">
    <cfRule type="expression" dxfId="2447" priority="564">
      <formula>AND(FR53&lt;&gt;"",MOD(ROUNDUP(FR53/7,0),2)=0)</formula>
    </cfRule>
  </conditionalFormatting>
  <conditionalFormatting sqref="FY53:FY60">
    <cfRule type="expression" dxfId="2446" priority="562">
      <formula>AND(FR53&lt;&gt;"",MOD(ROUNDUP(FR53/7,0),2)=0)</formula>
    </cfRule>
  </conditionalFormatting>
  <conditionalFormatting sqref="FZ53:FZ60">
    <cfRule type="expression" dxfId="2445" priority="561">
      <formula>AND(FR53&lt;&gt;"",MOD(ROUNDUP(FR53/7,0),2)=0)</formula>
    </cfRule>
  </conditionalFormatting>
  <conditionalFormatting sqref="GC53:GC60">
    <cfRule type="expression" dxfId="2444" priority="560">
      <formula>AND(FR53&lt;&gt;"",MOD(ROUNDUP(FR53/7,0),2)=0)</formula>
    </cfRule>
  </conditionalFormatting>
  <conditionalFormatting sqref="GD53:GD60">
    <cfRule type="expression" dxfId="2443" priority="559">
      <formula>AND(FR53&lt;&gt;"",MOD(ROUNDUP(FR53/7,0),2)=0)</formula>
    </cfRule>
  </conditionalFormatting>
  <conditionalFormatting sqref="FB53:FB60">
    <cfRule type="expression" dxfId="2442" priority="558">
      <formula>AND(FA53&lt;&gt;"",MOD(ROUNDUP(FA53/7,0),2)=0)</formula>
    </cfRule>
  </conditionalFormatting>
  <conditionalFormatting sqref="FC53:FC60">
    <cfRule type="expression" dxfId="2441" priority="557">
      <formula>AND(FA53&lt;&gt;"",MOD(ROUNDUP(FA53/7,0),2)=0)</formula>
    </cfRule>
  </conditionalFormatting>
  <conditionalFormatting sqref="FD53:FD60">
    <cfRule type="expression" dxfId="2440" priority="556">
      <formula>AND(FA53&lt;&gt;"",MOD(ROUNDUP(FA53/7,0),2)=0)</formula>
    </cfRule>
  </conditionalFormatting>
  <conditionalFormatting sqref="FE53:FE60">
    <cfRule type="expression" dxfId="2439" priority="555">
      <formula>AND(FA53&lt;&gt;"",MOD(ROUNDUP(FA53/7,0),2)=0)</formula>
    </cfRule>
  </conditionalFormatting>
  <conditionalFormatting sqref="FF53:FF60">
    <cfRule type="expression" dxfId="2438" priority="554">
      <formula>AND(FA53&lt;&gt;"",MOD(ROUNDUP(FA53/7,0),2)=0)</formula>
    </cfRule>
  </conditionalFormatting>
  <conditionalFormatting sqref="FG53:FG60">
    <cfRule type="expression" dxfId="2437" priority="553">
      <formula>AND(FA53&lt;&gt;"",MOD(ROUNDUP(FA53/7,0),2)=0)</formula>
    </cfRule>
  </conditionalFormatting>
  <conditionalFormatting sqref="FJ53:FJ60">
    <cfRule type="expression" dxfId="2436" priority="552">
      <formula>AND(FA53&lt;&gt;"",MOD(ROUNDUP(FA53/7,0),2)=0)</formula>
    </cfRule>
  </conditionalFormatting>
  <conditionalFormatting sqref="FK53:FK60">
    <cfRule type="expression" dxfId="2435" priority="551">
      <formula>AND(FA53&lt;&gt;"",MOD(ROUNDUP(FA53/7,0),2)=0)</formula>
    </cfRule>
  </conditionalFormatting>
  <conditionalFormatting sqref="FN53:FN60">
    <cfRule type="expression" dxfId="2434" priority="550">
      <formula>AND(FA53&lt;&gt;"",MOD(ROUNDUP(FA53/7,0),2)=0)</formula>
    </cfRule>
  </conditionalFormatting>
  <conditionalFormatting sqref="FO53:FO60">
    <cfRule type="expression" dxfId="2433" priority="549">
      <formula>AND(FA53&lt;&gt;"",MOD(ROUNDUP(FA53/7,0),2)=0)</formula>
    </cfRule>
  </conditionalFormatting>
  <conditionalFormatting sqref="FP53:FP60">
    <cfRule type="expression" dxfId="2432" priority="548">
      <formula>AND(FA53&lt;&gt;"",MOD(ROUNDUP(FA53/7,0),2)=0)</formula>
    </cfRule>
  </conditionalFormatting>
  <conditionalFormatting sqref="FH53:FH60">
    <cfRule type="expression" dxfId="2431" priority="546">
      <formula>AND(FA53&lt;&gt;"",MOD(ROUNDUP(FA53/7,0),2)=0)</formula>
    </cfRule>
  </conditionalFormatting>
  <conditionalFormatting sqref="FI53:FI60">
    <cfRule type="expression" dxfId="2430" priority="545">
      <formula>AND(FA53&lt;&gt;"",MOD(ROUNDUP(FA53/7,0),2)=0)</formula>
    </cfRule>
  </conditionalFormatting>
  <conditionalFormatting sqref="FL53:FL60">
    <cfRule type="expression" dxfId="2429" priority="544">
      <formula>AND(FA53&lt;&gt;"",MOD(ROUNDUP(FA53/7,0),2)=0)</formula>
    </cfRule>
  </conditionalFormatting>
  <conditionalFormatting sqref="FM53:FM60">
    <cfRule type="expression" dxfId="2428" priority="543">
      <formula>AND(FA53&lt;&gt;"",MOD(ROUNDUP(FA53/7,0),2)=0)</formula>
    </cfRule>
  </conditionalFormatting>
  <conditionalFormatting sqref="DT53:DT60">
    <cfRule type="expression" dxfId="2427" priority="526">
      <formula>AND(DS53&lt;&gt;"",MOD(ROUNDUP(DS53/7,0),2)=0)</formula>
    </cfRule>
  </conditionalFormatting>
  <conditionalFormatting sqref="DU53:DU60">
    <cfRule type="expression" dxfId="2426" priority="525">
      <formula>AND(DS53&lt;&gt;"",MOD(ROUNDUP(DS53/7,0),2)=0)</formula>
    </cfRule>
  </conditionalFormatting>
  <conditionalFormatting sqref="DV53:DV60">
    <cfRule type="expression" dxfId="2425" priority="524">
      <formula>AND(DS53&lt;&gt;"",MOD(ROUNDUP(DS53/7,0),2)=0)</formula>
    </cfRule>
  </conditionalFormatting>
  <conditionalFormatting sqref="DW53:DW60">
    <cfRule type="expression" dxfId="2424" priority="523">
      <formula>AND(DS53&lt;&gt;"",MOD(ROUNDUP(DS53/7,0),2)=0)</formula>
    </cfRule>
  </conditionalFormatting>
  <conditionalFormatting sqref="DX53:DX60">
    <cfRule type="expression" dxfId="2423" priority="522">
      <formula>AND(DS53&lt;&gt;"",MOD(ROUNDUP(DS53/7,0),2)=0)</formula>
    </cfRule>
  </conditionalFormatting>
  <conditionalFormatting sqref="DY53:DY60">
    <cfRule type="expression" dxfId="2422" priority="521">
      <formula>AND(DS53&lt;&gt;"",MOD(ROUNDUP(DS53/7,0),2)=0)</formula>
    </cfRule>
  </conditionalFormatting>
  <conditionalFormatting sqref="EB53:EB60">
    <cfRule type="expression" dxfId="2421" priority="520">
      <formula>AND(DS53&lt;&gt;"",MOD(ROUNDUP(DS53/7,0),2)=0)</formula>
    </cfRule>
  </conditionalFormatting>
  <conditionalFormatting sqref="EC53:EC60">
    <cfRule type="expression" dxfId="2420" priority="519">
      <formula>AND(DS53&lt;&gt;"",MOD(ROUNDUP(DS53/7,0),2)=0)</formula>
    </cfRule>
  </conditionalFormatting>
  <conditionalFormatting sqref="EF53:EF60">
    <cfRule type="expression" dxfId="2419" priority="518">
      <formula>AND(DS53&lt;&gt;"",MOD(ROUNDUP(DS53/7,0),2)=0)</formula>
    </cfRule>
  </conditionalFormatting>
  <conditionalFormatting sqref="EG53:EG60">
    <cfRule type="expression" dxfId="2418" priority="517">
      <formula>AND(DS53&lt;&gt;"",MOD(ROUNDUP(DS53/7,0),2)=0)</formula>
    </cfRule>
  </conditionalFormatting>
  <conditionalFormatting sqref="EH53:EH60">
    <cfRule type="expression" dxfId="2417" priority="516">
      <formula>AND(DS53&lt;&gt;"",MOD(ROUNDUP(DS53/7,0),2)=0)</formula>
    </cfRule>
  </conditionalFormatting>
  <conditionalFormatting sqref="DZ53:DZ60">
    <cfRule type="expression" dxfId="2416" priority="514">
      <formula>AND(DS53&lt;&gt;"",MOD(ROUNDUP(DS53/7,0),2)=0)</formula>
    </cfRule>
  </conditionalFormatting>
  <conditionalFormatting sqref="EA53:EA60">
    <cfRule type="expression" dxfId="2415" priority="513">
      <formula>AND(DS53&lt;&gt;"",MOD(ROUNDUP(DS53/7,0),2)=0)</formula>
    </cfRule>
  </conditionalFormatting>
  <conditionalFormatting sqref="ED53:ED60">
    <cfRule type="expression" dxfId="2414" priority="512">
      <formula>AND(DS53&lt;&gt;"",MOD(ROUNDUP(DS53/7,0),2)=0)</formula>
    </cfRule>
  </conditionalFormatting>
  <conditionalFormatting sqref="EE53:EE60">
    <cfRule type="expression" dxfId="2413" priority="511">
      <formula>AND(DS53&lt;&gt;"",MOD(ROUNDUP(DS53/7,0),2)=0)</formula>
    </cfRule>
  </conditionalFormatting>
  <conditionalFormatting sqref="DC53:DC60">
    <cfRule type="expression" dxfId="2412" priority="510">
      <formula>AND(DB53&lt;&gt;"",MOD(ROUNDUP(DB53/7,0),2)=0)</formula>
    </cfRule>
  </conditionalFormatting>
  <conditionalFormatting sqref="DD53:DD60">
    <cfRule type="expression" dxfId="2411" priority="509">
      <formula>AND(DB53&lt;&gt;"",MOD(ROUNDUP(DB53/7,0),2)=0)</formula>
    </cfRule>
  </conditionalFormatting>
  <conditionalFormatting sqref="DE53:DE60">
    <cfRule type="expression" dxfId="2410" priority="508">
      <formula>AND(DB53&lt;&gt;"",MOD(ROUNDUP(DB53/7,0),2)=0)</formula>
    </cfRule>
  </conditionalFormatting>
  <conditionalFormatting sqref="DF53:DF60">
    <cfRule type="expression" dxfId="2409" priority="507">
      <formula>AND(DB53&lt;&gt;"",MOD(ROUNDUP(DB53/7,0),2)=0)</formula>
    </cfRule>
  </conditionalFormatting>
  <conditionalFormatting sqref="DG53:DG60">
    <cfRule type="expression" dxfId="2408" priority="506">
      <formula>AND(DB53&lt;&gt;"",MOD(ROUNDUP(DB53/7,0),2)=0)</formula>
    </cfRule>
  </conditionalFormatting>
  <conditionalFormatting sqref="DH53:DH60">
    <cfRule type="expression" dxfId="2407" priority="505">
      <formula>AND(DB53&lt;&gt;"",MOD(ROUNDUP(DB53/7,0),2)=0)</formula>
    </cfRule>
  </conditionalFormatting>
  <conditionalFormatting sqref="DK53:DK60">
    <cfRule type="expression" dxfId="2406" priority="504">
      <formula>AND(DB53&lt;&gt;"",MOD(ROUNDUP(DB53/7,0),2)=0)</formula>
    </cfRule>
  </conditionalFormatting>
  <conditionalFormatting sqref="DL53:DL60">
    <cfRule type="expression" dxfId="2405" priority="503">
      <formula>AND(DB53&lt;&gt;"",MOD(ROUNDUP(DB53/7,0),2)=0)</formula>
    </cfRule>
  </conditionalFormatting>
  <conditionalFormatting sqref="DO53:DO60">
    <cfRule type="expression" dxfId="2404" priority="502">
      <formula>AND(DB53&lt;&gt;"",MOD(ROUNDUP(DB53/7,0),2)=0)</formula>
    </cfRule>
  </conditionalFormatting>
  <conditionalFormatting sqref="DP53:DP60">
    <cfRule type="expression" dxfId="2403" priority="501">
      <formula>AND(DB53&lt;&gt;"",MOD(ROUNDUP(DB53/7,0),2)=0)</formula>
    </cfRule>
  </conditionalFormatting>
  <conditionalFormatting sqref="DQ53:DQ60">
    <cfRule type="expression" dxfId="2402" priority="500">
      <formula>AND(DB53&lt;&gt;"",MOD(ROUNDUP(DB53/7,0),2)=0)</formula>
    </cfRule>
  </conditionalFormatting>
  <conditionalFormatting sqref="DI53:DI60">
    <cfRule type="expression" dxfId="2401" priority="498">
      <formula>AND(DB53&lt;&gt;"",MOD(ROUNDUP(DB53/7,0),2)=0)</formula>
    </cfRule>
  </conditionalFormatting>
  <conditionalFormatting sqref="DJ53:DJ60">
    <cfRule type="expression" dxfId="2400" priority="497">
      <formula>AND(DB53&lt;&gt;"",MOD(ROUNDUP(DB53/7,0),2)=0)</formula>
    </cfRule>
  </conditionalFormatting>
  <conditionalFormatting sqref="DM53:DM60">
    <cfRule type="expression" dxfId="2399" priority="496">
      <formula>AND(DB53&lt;&gt;"",MOD(ROUNDUP(DB53/7,0),2)=0)</formula>
    </cfRule>
  </conditionalFormatting>
  <conditionalFormatting sqref="DN53:DN60">
    <cfRule type="expression" dxfId="2398" priority="495">
      <formula>AND(DB53&lt;&gt;"",MOD(ROUNDUP(DB53/7,0),2)=0)</formula>
    </cfRule>
  </conditionalFormatting>
  <conditionalFormatting sqref="CL53:CL60">
    <cfRule type="expression" dxfId="2397" priority="494">
      <formula>AND(CK53&lt;&gt;"",MOD(ROUNDUP(CK53/7,0),2)=0)</formula>
    </cfRule>
  </conditionalFormatting>
  <conditionalFormatting sqref="CM53:CM60">
    <cfRule type="expression" dxfId="2396" priority="493">
      <formula>AND(CK53&lt;&gt;"",MOD(ROUNDUP(CK53/7,0),2)=0)</formula>
    </cfRule>
  </conditionalFormatting>
  <conditionalFormatting sqref="CN53:CN60">
    <cfRule type="expression" dxfId="2395" priority="492">
      <formula>AND(CK53&lt;&gt;"",MOD(ROUNDUP(CK53/7,0),2)=0)</formula>
    </cfRule>
  </conditionalFormatting>
  <conditionalFormatting sqref="CO53:CO60">
    <cfRule type="expression" dxfId="2394" priority="491">
      <formula>AND(CK53&lt;&gt;"",MOD(ROUNDUP(CK53/7,0),2)=0)</formula>
    </cfRule>
  </conditionalFormatting>
  <conditionalFormatting sqref="CP53:CP60">
    <cfRule type="expression" dxfId="2393" priority="490">
      <formula>AND(CK53&lt;&gt;"",MOD(ROUNDUP(CK53/7,0),2)=0)</formula>
    </cfRule>
  </conditionalFormatting>
  <conditionalFormatting sqref="CQ53:CQ60">
    <cfRule type="expression" dxfId="2392" priority="489">
      <formula>AND(CK53&lt;&gt;"",MOD(ROUNDUP(CK53/7,0),2)=0)</formula>
    </cfRule>
  </conditionalFormatting>
  <conditionalFormatting sqref="CT53:CT60">
    <cfRule type="expression" dxfId="2391" priority="488">
      <formula>AND(CK53&lt;&gt;"",MOD(ROUNDUP(CK53/7,0),2)=0)</formula>
    </cfRule>
  </conditionalFormatting>
  <conditionalFormatting sqref="CU53:CU60">
    <cfRule type="expression" dxfId="2390" priority="487">
      <formula>AND(CK53&lt;&gt;"",MOD(ROUNDUP(CK53/7,0),2)=0)</formula>
    </cfRule>
  </conditionalFormatting>
  <conditionalFormatting sqref="CX53:CX60">
    <cfRule type="expression" dxfId="2389" priority="486">
      <formula>AND(CK53&lt;&gt;"",MOD(ROUNDUP(CK53/7,0),2)=0)</formula>
    </cfRule>
  </conditionalFormatting>
  <conditionalFormatting sqref="CY53:CY60">
    <cfRule type="expression" dxfId="2388" priority="485">
      <formula>AND(CK53&lt;&gt;"",MOD(ROUNDUP(CK53/7,0),2)=0)</formula>
    </cfRule>
  </conditionalFormatting>
  <conditionalFormatting sqref="CZ53:CZ60">
    <cfRule type="expression" dxfId="2387" priority="484">
      <formula>AND(CK53&lt;&gt;"",MOD(ROUNDUP(CK53/7,0),2)=0)</formula>
    </cfRule>
  </conditionalFormatting>
  <conditionalFormatting sqref="CR53:CR60">
    <cfRule type="expression" dxfId="2386" priority="482">
      <formula>AND(CK53&lt;&gt;"",MOD(ROUNDUP(CK53/7,0),2)=0)</formula>
    </cfRule>
  </conditionalFormatting>
  <conditionalFormatting sqref="CS53:CS60">
    <cfRule type="expression" dxfId="2385" priority="481">
      <formula>AND(CK53&lt;&gt;"",MOD(ROUNDUP(CK53/7,0),2)=0)</formula>
    </cfRule>
  </conditionalFormatting>
  <conditionalFormatting sqref="CV53:CV60">
    <cfRule type="expression" dxfId="2384" priority="480">
      <formula>AND(CK53&lt;&gt;"",MOD(ROUNDUP(CK53/7,0),2)=0)</formula>
    </cfRule>
  </conditionalFormatting>
  <conditionalFormatting sqref="CW53:CW60">
    <cfRule type="expression" dxfId="2383" priority="479">
      <formula>AND(CK53&lt;&gt;"",MOD(ROUNDUP(CK53/7,0),2)=0)</formula>
    </cfRule>
  </conditionalFormatting>
  <conditionalFormatting sqref="BU53:BU60">
    <cfRule type="expression" dxfId="2382" priority="478">
      <formula>AND(BT53&lt;&gt;"",MOD(ROUNDUP(BT53/7,0),2)=0)</formula>
    </cfRule>
  </conditionalFormatting>
  <conditionalFormatting sqref="BV53:BV60">
    <cfRule type="expression" dxfId="2381" priority="477">
      <formula>AND(BT53&lt;&gt;"",MOD(ROUNDUP(BT53/7,0),2)=0)</formula>
    </cfRule>
  </conditionalFormatting>
  <conditionalFormatting sqref="BW53:BW60">
    <cfRule type="expression" dxfId="2380" priority="476">
      <formula>AND(BT53&lt;&gt;"",MOD(ROUNDUP(BT53/7,0),2)=0)</formula>
    </cfRule>
  </conditionalFormatting>
  <conditionalFormatting sqref="BX53:BX60">
    <cfRule type="expression" dxfId="2379" priority="475">
      <formula>AND(BT53&lt;&gt;"",MOD(ROUNDUP(BT53/7,0),2)=0)</formula>
    </cfRule>
  </conditionalFormatting>
  <conditionalFormatting sqref="BY53:BY60">
    <cfRule type="expression" dxfId="2378" priority="474">
      <formula>AND(BT53&lt;&gt;"",MOD(ROUNDUP(BT53/7,0),2)=0)</formula>
    </cfRule>
  </conditionalFormatting>
  <conditionalFormatting sqref="BZ53:BZ60">
    <cfRule type="expression" dxfId="2377" priority="473">
      <formula>AND(BT53&lt;&gt;"",MOD(ROUNDUP(BT53/7,0),2)=0)</formula>
    </cfRule>
  </conditionalFormatting>
  <conditionalFormatting sqref="CC53:CC60">
    <cfRule type="expression" dxfId="2376" priority="472">
      <formula>AND(BT53&lt;&gt;"",MOD(ROUNDUP(BT53/7,0),2)=0)</formula>
    </cfRule>
  </conditionalFormatting>
  <conditionalFormatting sqref="CD53:CD60">
    <cfRule type="expression" dxfId="2375" priority="471">
      <formula>AND(BT53&lt;&gt;"",MOD(ROUNDUP(BT53/7,0),2)=0)</formula>
    </cfRule>
  </conditionalFormatting>
  <conditionalFormatting sqref="CG53:CG60">
    <cfRule type="expression" dxfId="2374" priority="470">
      <formula>AND(BT53&lt;&gt;"",MOD(ROUNDUP(BT53/7,0),2)=0)</formula>
    </cfRule>
  </conditionalFormatting>
  <conditionalFormatting sqref="CH53:CH60">
    <cfRule type="expression" dxfId="2373" priority="469">
      <formula>AND(BT53&lt;&gt;"",MOD(ROUNDUP(BT53/7,0),2)=0)</formula>
    </cfRule>
  </conditionalFormatting>
  <conditionalFormatting sqref="CI53:CI60">
    <cfRule type="expression" dxfId="2372" priority="468">
      <formula>AND(BT53&lt;&gt;"",MOD(ROUNDUP(BT53/7,0),2)=0)</formula>
    </cfRule>
  </conditionalFormatting>
  <conditionalFormatting sqref="BT53:BT60">
    <cfRule type="expression" dxfId="2371" priority="467">
      <formula>AND(BT53&lt;&gt;"",MOD(ROUNDUP(BT53/7,0),2)=0)</formula>
    </cfRule>
  </conditionalFormatting>
  <conditionalFormatting sqref="CA53:CA60">
    <cfRule type="expression" dxfId="2370" priority="466">
      <formula>AND(BT53&lt;&gt;"",MOD(ROUNDUP(BT53/7,0),2)=0)</formula>
    </cfRule>
  </conditionalFormatting>
  <conditionalFormatting sqref="CB53:CB60">
    <cfRule type="expression" dxfId="2369" priority="465">
      <formula>AND(BT53&lt;&gt;"",MOD(ROUNDUP(BT53/7,0),2)=0)</formula>
    </cfRule>
  </conditionalFormatting>
  <conditionalFormatting sqref="CE53:CE60">
    <cfRule type="expression" dxfId="2368" priority="464">
      <formula>AND(BT53&lt;&gt;"",MOD(ROUNDUP(BT53/7,0),2)=0)</formula>
    </cfRule>
  </conditionalFormatting>
  <conditionalFormatting sqref="CF53:CF60">
    <cfRule type="expression" dxfId="2367" priority="463">
      <formula>AND(BT53&lt;&gt;"",MOD(ROUNDUP(BT53/7,0),2)=0)</formula>
    </cfRule>
  </conditionalFormatting>
  <conditionalFormatting sqref="BD53:BD60">
    <cfRule type="expression" dxfId="2366" priority="462">
      <formula>AND(BC53&lt;&gt;"",MOD(ROUNDUP(BC53/7,0),2)=0)</formula>
    </cfRule>
  </conditionalFormatting>
  <conditionalFormatting sqref="BE53:BE60">
    <cfRule type="expression" dxfId="2365" priority="461">
      <formula>AND(BC53&lt;&gt;"",MOD(ROUNDUP(BC53/7,0),2)=0)</formula>
    </cfRule>
  </conditionalFormatting>
  <conditionalFormatting sqref="BF53:BF60">
    <cfRule type="expression" dxfId="2364" priority="460">
      <formula>AND(BC53&lt;&gt;"",MOD(ROUNDUP(BC53/7,0),2)=0)</formula>
    </cfRule>
  </conditionalFormatting>
  <conditionalFormatting sqref="BG53:BG60">
    <cfRule type="expression" dxfId="2363" priority="459">
      <formula>AND(BC53&lt;&gt;"",MOD(ROUNDUP(BC53/7,0),2)=0)</formula>
    </cfRule>
  </conditionalFormatting>
  <conditionalFormatting sqref="BH53:BH60">
    <cfRule type="expression" dxfId="2362" priority="458">
      <formula>AND(BC53&lt;&gt;"",MOD(ROUNDUP(BC53/7,0),2)=0)</formula>
    </cfRule>
  </conditionalFormatting>
  <conditionalFormatting sqref="BI53:BI60">
    <cfRule type="expression" dxfId="2361" priority="457">
      <formula>AND(BC53&lt;&gt;"",MOD(ROUNDUP(BC53/7,0),2)=0)</formula>
    </cfRule>
  </conditionalFormatting>
  <conditionalFormatting sqref="BL53:BL60">
    <cfRule type="expression" dxfId="2360" priority="456">
      <formula>AND(BC53&lt;&gt;"",MOD(ROUNDUP(BC53/7,0),2)=0)</formula>
    </cfRule>
  </conditionalFormatting>
  <conditionalFormatting sqref="BM53:BM60">
    <cfRule type="expression" dxfId="2359" priority="455">
      <formula>AND(BC53&lt;&gt;"",MOD(ROUNDUP(BC53/7,0),2)=0)</formula>
    </cfRule>
  </conditionalFormatting>
  <conditionalFormatting sqref="BP53:BP60">
    <cfRule type="expression" dxfId="2358" priority="454">
      <formula>AND(BC53&lt;&gt;"",MOD(ROUNDUP(BC53/7,0),2)=0)</formula>
    </cfRule>
  </conditionalFormatting>
  <conditionalFormatting sqref="BQ53:BQ60">
    <cfRule type="expression" dxfId="2357" priority="453">
      <formula>AND(BC53&lt;&gt;"",MOD(ROUNDUP(BC53/7,0),2)=0)</formula>
    </cfRule>
  </conditionalFormatting>
  <conditionalFormatting sqref="BR53:BR60">
    <cfRule type="expression" dxfId="2356" priority="452">
      <formula>AND(BC53&lt;&gt;"",MOD(ROUNDUP(BC53/7,0),2)=0)</formula>
    </cfRule>
  </conditionalFormatting>
  <conditionalFormatting sqref="BC53:BC60">
    <cfRule type="expression" dxfId="2355" priority="451">
      <formula>AND(BC53&lt;&gt;"",MOD(ROUNDUP(BC53/7,0),2)=0)</formula>
    </cfRule>
  </conditionalFormatting>
  <conditionalFormatting sqref="BJ53:BJ60">
    <cfRule type="expression" dxfId="2354" priority="450">
      <formula>AND(BC53&lt;&gt;"",MOD(ROUNDUP(BC53/7,0),2)=0)</formula>
    </cfRule>
  </conditionalFormatting>
  <conditionalFormatting sqref="BK53:BK60">
    <cfRule type="expression" dxfId="2353" priority="449">
      <formula>AND(BC53&lt;&gt;"",MOD(ROUNDUP(BC53/7,0),2)=0)</formula>
    </cfRule>
  </conditionalFormatting>
  <conditionalFormatting sqref="BN53:BN60">
    <cfRule type="expression" dxfId="2352" priority="448">
      <formula>AND(BC53&lt;&gt;"",MOD(ROUNDUP(BC53/7,0),2)=0)</formula>
    </cfRule>
  </conditionalFormatting>
  <conditionalFormatting sqref="BO53:BO60">
    <cfRule type="expression" dxfId="2351" priority="447">
      <formula>AND(BC53&lt;&gt;"",MOD(ROUNDUP(BC53/7,0),2)=0)</formula>
    </cfRule>
  </conditionalFormatting>
  <conditionalFormatting sqref="AM53:AM60">
    <cfRule type="expression" dxfId="2350" priority="446">
      <formula>AND(AL53&lt;&gt;"",MOD(ROUNDUP(AL53/7,0),2)=0)</formula>
    </cfRule>
  </conditionalFormatting>
  <conditionalFormatting sqref="AN53:AN60">
    <cfRule type="expression" dxfId="2349" priority="445">
      <formula>AND(AL53&lt;&gt;"",MOD(ROUNDUP(AL53/7,0),2)=0)</formula>
    </cfRule>
  </conditionalFormatting>
  <conditionalFormatting sqref="AO53:AO60">
    <cfRule type="expression" dxfId="2348" priority="444">
      <formula>AND(AL53&lt;&gt;"",MOD(ROUNDUP(AL53/7,0),2)=0)</formula>
    </cfRule>
  </conditionalFormatting>
  <conditionalFormatting sqref="AP53:AP60">
    <cfRule type="expression" dxfId="2347" priority="443">
      <formula>AND(AL53&lt;&gt;"",MOD(ROUNDUP(AL53/7,0),2)=0)</formula>
    </cfRule>
  </conditionalFormatting>
  <conditionalFormatting sqref="AQ53:AQ60">
    <cfRule type="expression" dxfId="2346" priority="442">
      <formula>AND(AL53&lt;&gt;"",MOD(ROUNDUP(AL53/7,0),2)=0)</formula>
    </cfRule>
  </conditionalFormatting>
  <conditionalFormatting sqref="AR53:AR60">
    <cfRule type="expression" dxfId="2345" priority="441">
      <formula>AND(AL53&lt;&gt;"",MOD(ROUNDUP(AL53/7,0),2)=0)</formula>
    </cfRule>
  </conditionalFormatting>
  <conditionalFormatting sqref="AU53:AU60">
    <cfRule type="expression" dxfId="2344" priority="440">
      <formula>AND(AL53&lt;&gt;"",MOD(ROUNDUP(AL53/7,0),2)=0)</formula>
    </cfRule>
  </conditionalFormatting>
  <conditionalFormatting sqref="AV53:AV60">
    <cfRule type="expression" dxfId="2343" priority="439">
      <formula>AND(AL53&lt;&gt;"",MOD(ROUNDUP(AL53/7,0),2)=0)</formula>
    </cfRule>
  </conditionalFormatting>
  <conditionalFormatting sqref="AY53:AY60">
    <cfRule type="expression" dxfId="2342" priority="438">
      <formula>AND(AL53&lt;&gt;"",MOD(ROUNDUP(AL53/7,0),2)=0)</formula>
    </cfRule>
  </conditionalFormatting>
  <conditionalFormatting sqref="AZ53:AZ60">
    <cfRule type="expression" dxfId="2341" priority="437">
      <formula>AND(AL53&lt;&gt;"",MOD(ROUNDUP(AL53/7,0),2)=0)</formula>
    </cfRule>
  </conditionalFormatting>
  <conditionalFormatting sqref="BA53:BA60">
    <cfRule type="expression" dxfId="2340" priority="436">
      <formula>AND(AL53&lt;&gt;"",MOD(ROUNDUP(AL53/7,0),2)=0)</formula>
    </cfRule>
  </conditionalFormatting>
  <conditionalFormatting sqref="AL53:AL60">
    <cfRule type="expression" dxfId="2339" priority="435">
      <formula>AND(AL53&lt;&gt;"",MOD(ROUNDUP(AL53/7,0),2)=0)</formula>
    </cfRule>
  </conditionalFormatting>
  <conditionalFormatting sqref="AS53:AS60">
    <cfRule type="expression" dxfId="2338" priority="434">
      <formula>AND(AL53&lt;&gt;"",MOD(ROUNDUP(AL53/7,0),2)=0)</formula>
    </cfRule>
  </conditionalFormatting>
  <conditionalFormatting sqref="AT53:AT60">
    <cfRule type="expression" dxfId="2337" priority="433">
      <formula>AND(AL53&lt;&gt;"",MOD(ROUNDUP(AL53/7,0),2)=0)</formula>
    </cfRule>
  </conditionalFormatting>
  <conditionalFormatting sqref="AW53:AW60">
    <cfRule type="expression" dxfId="2336" priority="432">
      <formula>AND(AL53&lt;&gt;"",MOD(ROUNDUP(AL53/7,0),2)=0)</formula>
    </cfRule>
  </conditionalFormatting>
  <conditionalFormatting sqref="AX53:AX60">
    <cfRule type="expression" dxfId="2335" priority="431">
      <formula>AND(AL53&lt;&gt;"",MOD(ROUNDUP(AL53/7,0),2)=0)</formula>
    </cfRule>
  </conditionalFormatting>
  <conditionalFormatting sqref="V53:V60">
    <cfRule type="expression" dxfId="2334" priority="430">
      <formula>AND(U53&lt;&gt;"",MOD(ROUNDUP(U53/7,0),2)=0)</formula>
    </cfRule>
  </conditionalFormatting>
  <conditionalFormatting sqref="W53:W60">
    <cfRule type="expression" dxfId="2333" priority="429">
      <formula>AND(U53&lt;&gt;"",MOD(ROUNDUP(U53/7,0),2)=0)</formula>
    </cfRule>
  </conditionalFormatting>
  <conditionalFormatting sqref="X53:X60">
    <cfRule type="expression" dxfId="2332" priority="428">
      <formula>AND(U53&lt;&gt;"",MOD(ROUNDUP(U53/7,0),2)=0)</formula>
    </cfRule>
  </conditionalFormatting>
  <conditionalFormatting sqref="Y53:Y60">
    <cfRule type="expression" dxfId="2331" priority="427">
      <formula>AND(U53&lt;&gt;"",MOD(ROUNDUP(U53/7,0),2)=0)</formula>
    </cfRule>
  </conditionalFormatting>
  <conditionalFormatting sqref="Z53:Z60">
    <cfRule type="expression" dxfId="2330" priority="426">
      <formula>AND(U53&lt;&gt;"",MOD(ROUNDUP(U53/7,0),2)=0)</formula>
    </cfRule>
  </conditionalFormatting>
  <conditionalFormatting sqref="AA53:AA60">
    <cfRule type="expression" dxfId="2329" priority="425">
      <formula>AND(U53&lt;&gt;"",MOD(ROUNDUP(U53/7,0),2)=0)</formula>
    </cfRule>
  </conditionalFormatting>
  <conditionalFormatting sqref="AD53:AD60">
    <cfRule type="expression" dxfId="2328" priority="424">
      <formula>AND(U53&lt;&gt;"",MOD(ROUNDUP(U53/7,0),2)=0)</formula>
    </cfRule>
  </conditionalFormatting>
  <conditionalFormatting sqref="AE53:AE60">
    <cfRule type="expression" dxfId="2327" priority="423">
      <formula>AND(U53&lt;&gt;"",MOD(ROUNDUP(U53/7,0),2)=0)</formula>
    </cfRule>
  </conditionalFormatting>
  <conditionalFormatting sqref="AH53:AH60">
    <cfRule type="expression" dxfId="2326" priority="422">
      <formula>AND(U53&lt;&gt;"",MOD(ROUNDUP(U53/7,0),2)=0)</formula>
    </cfRule>
  </conditionalFormatting>
  <conditionalFormatting sqref="AI53:AI60">
    <cfRule type="expression" dxfId="2325" priority="421">
      <formula>AND(U53&lt;&gt;"",MOD(ROUNDUP(U53/7,0),2)=0)</formula>
    </cfRule>
  </conditionalFormatting>
  <conditionalFormatting sqref="AJ53:AJ60">
    <cfRule type="expression" dxfId="2324" priority="420">
      <formula>AND(U53&lt;&gt;"",MOD(ROUNDUP(U53/7,0),2)=0)</formula>
    </cfRule>
  </conditionalFormatting>
  <conditionalFormatting sqref="U53:U60">
    <cfRule type="expression" dxfId="2323" priority="419">
      <formula>AND(U53&lt;&gt;"",MOD(ROUNDUP(U53/7,0),2)=0)</formula>
    </cfRule>
  </conditionalFormatting>
  <conditionalFormatting sqref="AB53:AB60">
    <cfRule type="expression" dxfId="2322" priority="418">
      <formula>AND(U53&lt;&gt;"",MOD(ROUNDUP(U53/7,0),2)=0)</formula>
    </cfRule>
  </conditionalFormatting>
  <conditionalFormatting sqref="AC53:AC60">
    <cfRule type="expression" dxfId="2321" priority="417">
      <formula>AND(U53&lt;&gt;"",MOD(ROUNDUP(U53/7,0),2)=0)</formula>
    </cfRule>
  </conditionalFormatting>
  <conditionalFormatting sqref="AF53:AF60">
    <cfRule type="expression" dxfId="2320" priority="416">
      <formula>AND(U53&lt;&gt;"",MOD(ROUNDUP(U53/7,0),2)=0)</formula>
    </cfRule>
  </conditionalFormatting>
  <conditionalFormatting sqref="AG53:AG60">
    <cfRule type="expression" dxfId="2319" priority="415">
      <formula>AND(U53&lt;&gt;"",MOD(ROUNDUP(U53/7,0),2)=0)</formula>
    </cfRule>
  </conditionalFormatting>
  <conditionalFormatting sqref="E10:E52">
    <cfRule type="expression" dxfId="2318" priority="414">
      <formula>AND(D10&lt;&gt;"",MOD(ROUNDUP(D10/7,0),2)=0)</formula>
    </cfRule>
  </conditionalFormatting>
  <conditionalFormatting sqref="F10:F52">
    <cfRule type="expression" dxfId="2317" priority="413">
      <formula>AND(D10&lt;&gt;"",MOD(ROUNDUP(D10/7,0),2)=0)</formula>
    </cfRule>
  </conditionalFormatting>
  <conditionalFormatting sqref="G10:G52">
    <cfRule type="expression" dxfId="2316" priority="412">
      <formula>AND(D10&lt;&gt;"",MOD(ROUNDUP(D10/7,0),2)=0)</formula>
    </cfRule>
  </conditionalFormatting>
  <conditionalFormatting sqref="H10:H52">
    <cfRule type="expression" dxfId="2315" priority="411">
      <formula>AND(D10&lt;&gt;"",MOD(ROUNDUP(D10/7,0),2)=0)</formula>
    </cfRule>
  </conditionalFormatting>
  <conditionalFormatting sqref="I10:I52">
    <cfRule type="expression" dxfId="2314" priority="410">
      <formula>AND(D10&lt;&gt;"",MOD(ROUNDUP(D10/7,0),2)=0)</formula>
    </cfRule>
  </conditionalFormatting>
  <conditionalFormatting sqref="J10:J52">
    <cfRule type="expression" dxfId="2313" priority="409">
      <formula>AND(D10&lt;&gt;"",MOD(ROUNDUP(D10/7,0),2)=0)</formula>
    </cfRule>
  </conditionalFormatting>
  <conditionalFormatting sqref="M10:M52">
    <cfRule type="expression" dxfId="2312" priority="408">
      <formula>AND(D10&lt;&gt;"",MOD(ROUNDUP(D10/7,0),2)=0)</formula>
    </cfRule>
  </conditionalFormatting>
  <conditionalFormatting sqref="N10:N52">
    <cfRule type="expression" dxfId="2311" priority="407">
      <formula>AND(D10&lt;&gt;"",MOD(ROUNDUP(D10/7,0),2)=0)</formula>
    </cfRule>
  </conditionalFormatting>
  <conditionalFormatting sqref="Q10:Q52">
    <cfRule type="expression" dxfId="2310" priority="406">
      <formula>AND(D10&lt;&gt;"",MOD(ROUNDUP(D10/7,0),2)=0)</formula>
    </cfRule>
  </conditionalFormatting>
  <conditionalFormatting sqref="R10:R52">
    <cfRule type="expression" dxfId="2309" priority="405">
      <formula>AND(D10&lt;&gt;"",MOD(ROUNDUP(D10/7,0),2)=0)</formula>
    </cfRule>
  </conditionalFormatting>
  <conditionalFormatting sqref="S10:S52">
    <cfRule type="expression" dxfId="2308" priority="404">
      <formula>AND(D10&lt;&gt;"",MOD(ROUNDUP(D10/7,0),2)=0)</formula>
    </cfRule>
  </conditionalFormatting>
  <conditionalFormatting sqref="DA10:DA52 DR10:DR52 EI10:EI52 FQ10:FQ52 GH10:GH52 GY10:GY52 T10:T52 AK10:AK52 BB10:BB52 BS10:BS52 CJ10:CJ52">
    <cfRule type="expression" dxfId="2307" priority="403">
      <formula>AND(D10&lt;&gt;"",MOD(ROUNDUP(D10/7,0),2)=0)</formula>
    </cfRule>
  </conditionalFormatting>
  <conditionalFormatting sqref="D10:D60">
    <cfRule type="expression" dxfId="2306" priority="402">
      <formula>AND(D10&lt;&gt;"",MOD(ROUNDUP(D10/7,0),2)=0)</formula>
    </cfRule>
  </conditionalFormatting>
  <conditionalFormatting sqref="K10:K52">
    <cfRule type="expression" dxfId="2305" priority="401">
      <formula>AND(D10&lt;&gt;"",MOD(ROUNDUP(D10/7,0),2)=0)</formula>
    </cfRule>
  </conditionalFormatting>
  <conditionalFormatting sqref="L10:L52">
    <cfRule type="expression" dxfId="2304" priority="400">
      <formula>AND(D10&lt;&gt;"",MOD(ROUNDUP(D10/7,0),2)=0)</formula>
    </cfRule>
  </conditionalFormatting>
  <conditionalFormatting sqref="O10:O52">
    <cfRule type="expression" dxfId="2303" priority="399">
      <formula>AND(D10&lt;&gt;"",MOD(ROUNDUP(D10/7,0),2)=0)</formula>
    </cfRule>
  </conditionalFormatting>
  <conditionalFormatting sqref="P10:P52">
    <cfRule type="expression" dxfId="2302" priority="398">
      <formula>AND(D10&lt;&gt;"",MOD(ROUNDUP(D10/7,0),2)=0)</formula>
    </cfRule>
  </conditionalFormatting>
  <conditionalFormatting sqref="GJ33:GJ52">
    <cfRule type="expression" dxfId="2301" priority="397">
      <formula>AND(GI33&lt;&gt;"",MOD(ROUNDUP(GI33/7,0),2)=0)</formula>
    </cfRule>
  </conditionalFormatting>
  <conditionalFormatting sqref="GK33:GK52">
    <cfRule type="expression" dxfId="2300" priority="396">
      <formula>AND(GI33&lt;&gt;"",MOD(ROUNDUP(GI33/7,0),2)=0)</formula>
    </cfRule>
  </conditionalFormatting>
  <conditionalFormatting sqref="GL33:GL52">
    <cfRule type="expression" dxfId="2299" priority="395">
      <formula>AND(GI33&lt;&gt;"",MOD(ROUNDUP(GI33/7,0),2)=0)</formula>
    </cfRule>
  </conditionalFormatting>
  <conditionalFormatting sqref="GM33:GM52">
    <cfRule type="expression" dxfId="2298" priority="394">
      <formula>AND(GI33&lt;&gt;"",MOD(ROUNDUP(GI33/7,0),2)=0)</formula>
    </cfRule>
  </conditionalFormatting>
  <conditionalFormatting sqref="GN33:GN52">
    <cfRule type="expression" dxfId="2297" priority="393">
      <formula>AND(GI33&lt;&gt;"",MOD(ROUNDUP(GI33/7,0),2)=0)</formula>
    </cfRule>
  </conditionalFormatting>
  <conditionalFormatting sqref="GO33:GO52">
    <cfRule type="expression" dxfId="2296" priority="392">
      <formula>AND(GI33&lt;&gt;"",MOD(ROUNDUP(GI33/7,0),2)=0)</formula>
    </cfRule>
  </conditionalFormatting>
  <conditionalFormatting sqref="GR33:GR52">
    <cfRule type="expression" dxfId="2295" priority="391">
      <formula>AND(GI33&lt;&gt;"",MOD(ROUNDUP(GI33/7,0),2)=0)</formula>
    </cfRule>
  </conditionalFormatting>
  <conditionalFormatting sqref="GS33:GS52">
    <cfRule type="expression" dxfId="2294" priority="390">
      <formula>AND(GI33&lt;&gt;"",MOD(ROUNDUP(GI33/7,0),2)=0)</formula>
    </cfRule>
  </conditionalFormatting>
  <conditionalFormatting sqref="GV33:GV52">
    <cfRule type="expression" dxfId="2293" priority="389">
      <formula>AND(GI33&lt;&gt;"",MOD(ROUNDUP(GI33/7,0),2)=0)</formula>
    </cfRule>
  </conditionalFormatting>
  <conditionalFormatting sqref="GW33:GW52">
    <cfRule type="expression" dxfId="2292" priority="388">
      <formula>AND(GI33&lt;&gt;"",MOD(ROUNDUP(GI33/7,0),2)=0)</formula>
    </cfRule>
  </conditionalFormatting>
  <conditionalFormatting sqref="GX33:GX52">
    <cfRule type="expression" dxfId="2291" priority="387">
      <formula>AND(GI33&lt;&gt;"",MOD(ROUNDUP(GI33/7,0),2)=0)</formula>
    </cfRule>
  </conditionalFormatting>
  <conditionalFormatting sqref="GP33:GP52">
    <cfRule type="expression" dxfId="2290" priority="385">
      <formula>AND(GI33&lt;&gt;"",MOD(ROUNDUP(GI33/7,0),2)=0)</formula>
    </cfRule>
  </conditionalFormatting>
  <conditionalFormatting sqref="GQ33:GQ52">
    <cfRule type="expression" dxfId="2289" priority="384">
      <formula>AND(GI33&lt;&gt;"",MOD(ROUNDUP(GI33/7,0),2)=0)</formula>
    </cfRule>
  </conditionalFormatting>
  <conditionalFormatting sqref="GT33:GT52">
    <cfRule type="expression" dxfId="2288" priority="383">
      <formula>AND(GI33&lt;&gt;"",MOD(ROUNDUP(GI33/7,0),2)=0)</formula>
    </cfRule>
  </conditionalFormatting>
  <conditionalFormatting sqref="GU33:GU52">
    <cfRule type="expression" dxfId="2287" priority="382">
      <formula>AND(GI33&lt;&gt;"",MOD(ROUNDUP(GI33/7,0),2)=0)</formula>
    </cfRule>
  </conditionalFormatting>
  <conditionalFormatting sqref="FS31:FS52">
    <cfRule type="expression" dxfId="2286" priority="381">
      <formula>AND(FR31&lt;&gt;"",MOD(ROUNDUP(FR31/7,0),2)=0)</formula>
    </cfRule>
  </conditionalFormatting>
  <conditionalFormatting sqref="FT31:FT52">
    <cfRule type="expression" dxfId="2285" priority="380">
      <formula>AND(FR31&lt;&gt;"",MOD(ROUNDUP(FR31/7,0),2)=0)</formula>
    </cfRule>
  </conditionalFormatting>
  <conditionalFormatting sqref="FU31:FU52">
    <cfRule type="expression" dxfId="2284" priority="379">
      <formula>AND(FR31&lt;&gt;"",MOD(ROUNDUP(FR31/7,0),2)=0)</formula>
    </cfRule>
  </conditionalFormatting>
  <conditionalFormatting sqref="FV31:FV52">
    <cfRule type="expression" dxfId="2283" priority="378">
      <formula>AND(FR31&lt;&gt;"",MOD(ROUNDUP(FR31/7,0),2)=0)</formula>
    </cfRule>
  </conditionalFormatting>
  <conditionalFormatting sqref="FW31:FW52">
    <cfRule type="expression" dxfId="2282" priority="377">
      <formula>AND(FR31&lt;&gt;"",MOD(ROUNDUP(FR31/7,0),2)=0)</formula>
    </cfRule>
  </conditionalFormatting>
  <conditionalFormatting sqref="FX31:FX52">
    <cfRule type="expression" dxfId="2281" priority="376">
      <formula>AND(FR31&lt;&gt;"",MOD(ROUNDUP(FR31/7,0),2)=0)</formula>
    </cfRule>
  </conditionalFormatting>
  <conditionalFormatting sqref="GA31:GA52">
    <cfRule type="expression" dxfId="2280" priority="375">
      <formula>AND(FR31&lt;&gt;"",MOD(ROUNDUP(FR31/7,0),2)=0)</formula>
    </cfRule>
  </conditionalFormatting>
  <conditionalFormatting sqref="GB31:GB52">
    <cfRule type="expression" dxfId="2279" priority="374">
      <formula>AND(FR31&lt;&gt;"",MOD(ROUNDUP(FR31/7,0),2)=0)</formula>
    </cfRule>
  </conditionalFormatting>
  <conditionalFormatting sqref="GE31:GE52">
    <cfRule type="expression" dxfId="2278" priority="373">
      <formula>AND(FR31&lt;&gt;"",MOD(ROUNDUP(FR31/7,0),2)=0)</formula>
    </cfRule>
  </conditionalFormatting>
  <conditionalFormatting sqref="GF31:GF52">
    <cfRule type="expression" dxfId="2277" priority="372">
      <formula>AND(FR31&lt;&gt;"",MOD(ROUNDUP(FR31/7,0),2)=0)</formula>
    </cfRule>
  </conditionalFormatting>
  <conditionalFormatting sqref="GG31:GG52">
    <cfRule type="expression" dxfId="2276" priority="371">
      <formula>AND(FR31&lt;&gt;"",MOD(ROUNDUP(FR31/7,0),2)=0)</formula>
    </cfRule>
  </conditionalFormatting>
  <conditionalFormatting sqref="FY31:FY52">
    <cfRule type="expression" dxfId="2275" priority="369">
      <formula>AND(FR31&lt;&gt;"",MOD(ROUNDUP(FR31/7,0),2)=0)</formula>
    </cfRule>
  </conditionalFormatting>
  <conditionalFormatting sqref="FZ31:FZ52">
    <cfRule type="expression" dxfId="2274" priority="368">
      <formula>AND(FR31&lt;&gt;"",MOD(ROUNDUP(FR31/7,0),2)=0)</formula>
    </cfRule>
  </conditionalFormatting>
  <conditionalFormatting sqref="GC31:GC52">
    <cfRule type="expression" dxfId="2273" priority="367">
      <formula>AND(FR31&lt;&gt;"",MOD(ROUNDUP(FR31/7,0),2)=0)</formula>
    </cfRule>
  </conditionalFormatting>
  <conditionalFormatting sqref="GD31:GD52">
    <cfRule type="expression" dxfId="2272" priority="366">
      <formula>AND(FR31&lt;&gt;"",MOD(ROUNDUP(FR31/7,0),2)=0)</formula>
    </cfRule>
  </conditionalFormatting>
  <conditionalFormatting sqref="FB34:FB52">
    <cfRule type="expression" dxfId="2271" priority="365">
      <formula>AND(FA34&lt;&gt;"",MOD(ROUNDUP(FA34/7,0),2)=0)</formula>
    </cfRule>
  </conditionalFormatting>
  <conditionalFormatting sqref="FC34:FC52">
    <cfRule type="expression" dxfId="2270" priority="364">
      <formula>AND(FA34&lt;&gt;"",MOD(ROUNDUP(FA34/7,0),2)=0)</formula>
    </cfRule>
  </conditionalFormatting>
  <conditionalFormatting sqref="FD34:FD52">
    <cfRule type="expression" dxfId="2269" priority="363">
      <formula>AND(FA34&lt;&gt;"",MOD(ROUNDUP(FA34/7,0),2)=0)</formula>
    </cfRule>
  </conditionalFormatting>
  <conditionalFormatting sqref="FE34:FE52">
    <cfRule type="expression" dxfId="2268" priority="362">
      <formula>AND(FA34&lt;&gt;"",MOD(ROUNDUP(FA34/7,0),2)=0)</formula>
    </cfRule>
  </conditionalFormatting>
  <conditionalFormatting sqref="FF34:FF52">
    <cfRule type="expression" dxfId="2267" priority="361">
      <formula>AND(FA34&lt;&gt;"",MOD(ROUNDUP(FA34/7,0),2)=0)</formula>
    </cfRule>
  </conditionalFormatting>
  <conditionalFormatting sqref="FG34:FG52">
    <cfRule type="expression" dxfId="2266" priority="360">
      <formula>AND(FA34&lt;&gt;"",MOD(ROUNDUP(FA34/7,0),2)=0)</formula>
    </cfRule>
  </conditionalFormatting>
  <conditionalFormatting sqref="FJ34:FJ52">
    <cfRule type="expression" dxfId="2265" priority="359">
      <formula>AND(FA34&lt;&gt;"",MOD(ROUNDUP(FA34/7,0),2)=0)</formula>
    </cfRule>
  </conditionalFormatting>
  <conditionalFormatting sqref="FK34:FK52">
    <cfRule type="expression" dxfId="2264" priority="358">
      <formula>AND(FA34&lt;&gt;"",MOD(ROUNDUP(FA34/7,0),2)=0)</formula>
    </cfRule>
  </conditionalFormatting>
  <conditionalFormatting sqref="FN34:FN52">
    <cfRule type="expression" dxfId="2263" priority="357">
      <formula>AND(FA34&lt;&gt;"",MOD(ROUNDUP(FA34/7,0),2)=0)</formula>
    </cfRule>
  </conditionalFormatting>
  <conditionalFormatting sqref="FO34:FO52">
    <cfRule type="expression" dxfId="2262" priority="356">
      <formula>AND(FA34&lt;&gt;"",MOD(ROUNDUP(FA34/7,0),2)=0)</formula>
    </cfRule>
  </conditionalFormatting>
  <conditionalFormatting sqref="FP34:FP52">
    <cfRule type="expression" dxfId="2261" priority="355">
      <formula>AND(FA34&lt;&gt;"",MOD(ROUNDUP(FA34/7,0),2)=0)</formula>
    </cfRule>
  </conditionalFormatting>
  <conditionalFormatting sqref="FH34:FH52">
    <cfRule type="expression" dxfId="2260" priority="353">
      <formula>AND(FA34&lt;&gt;"",MOD(ROUNDUP(FA34/7,0),2)=0)</formula>
    </cfRule>
  </conditionalFormatting>
  <conditionalFormatting sqref="FI34:FI52">
    <cfRule type="expression" dxfId="2259" priority="352">
      <formula>AND(FA34&lt;&gt;"",MOD(ROUNDUP(FA34/7,0),2)=0)</formula>
    </cfRule>
  </conditionalFormatting>
  <conditionalFormatting sqref="FL34:FL52">
    <cfRule type="expression" dxfId="2258" priority="351">
      <formula>AND(FA34&lt;&gt;"",MOD(ROUNDUP(FA34/7,0),2)=0)</formula>
    </cfRule>
  </conditionalFormatting>
  <conditionalFormatting sqref="FM34:FM52">
    <cfRule type="expression" dxfId="2257" priority="350">
      <formula>AND(FA34&lt;&gt;"",MOD(ROUNDUP(FA34/7,0),2)=0)</formula>
    </cfRule>
  </conditionalFormatting>
  <conditionalFormatting sqref="DT31:DT52">
    <cfRule type="expression" dxfId="2256" priority="333">
      <formula>AND(DS31&lt;&gt;"",MOD(ROUNDUP(DS31/7,0),2)=0)</formula>
    </cfRule>
  </conditionalFormatting>
  <conditionalFormatting sqref="DU31:DU52">
    <cfRule type="expression" dxfId="2255" priority="332">
      <formula>AND(DS31&lt;&gt;"",MOD(ROUNDUP(DS31/7,0),2)=0)</formula>
    </cfRule>
  </conditionalFormatting>
  <conditionalFormatting sqref="DV31:DV52">
    <cfRule type="expression" dxfId="2254" priority="331">
      <formula>AND(DS31&lt;&gt;"",MOD(ROUNDUP(DS31/7,0),2)=0)</formula>
    </cfRule>
  </conditionalFormatting>
  <conditionalFormatting sqref="DW31:DW52">
    <cfRule type="expression" dxfId="2253" priority="330">
      <formula>AND(DS31&lt;&gt;"",MOD(ROUNDUP(DS31/7,0),2)=0)</formula>
    </cfRule>
  </conditionalFormatting>
  <conditionalFormatting sqref="DX31:DX52">
    <cfRule type="expression" dxfId="2252" priority="329">
      <formula>AND(DS31&lt;&gt;"",MOD(ROUNDUP(DS31/7,0),2)=0)</formula>
    </cfRule>
  </conditionalFormatting>
  <conditionalFormatting sqref="DY31:DY52">
    <cfRule type="expression" dxfId="2251" priority="328">
      <formula>AND(DS31&lt;&gt;"",MOD(ROUNDUP(DS31/7,0),2)=0)</formula>
    </cfRule>
  </conditionalFormatting>
  <conditionalFormatting sqref="EB31:EB52">
    <cfRule type="expression" dxfId="2250" priority="327">
      <formula>AND(DS31&lt;&gt;"",MOD(ROUNDUP(DS31/7,0),2)=0)</formula>
    </cfRule>
  </conditionalFormatting>
  <conditionalFormatting sqref="EC31:EC52">
    <cfRule type="expression" dxfId="2249" priority="326">
      <formula>AND(DS31&lt;&gt;"",MOD(ROUNDUP(DS31/7,0),2)=0)</formula>
    </cfRule>
  </conditionalFormatting>
  <conditionalFormatting sqref="EF31:EF52">
    <cfRule type="expression" dxfId="2248" priority="325">
      <formula>AND(DS31&lt;&gt;"",MOD(ROUNDUP(DS31/7,0),2)=0)</formula>
    </cfRule>
  </conditionalFormatting>
  <conditionalFormatting sqref="EG31:EG52">
    <cfRule type="expression" dxfId="2247" priority="324">
      <formula>AND(DS31&lt;&gt;"",MOD(ROUNDUP(DS31/7,0),2)=0)</formula>
    </cfRule>
  </conditionalFormatting>
  <conditionalFormatting sqref="EH31:EH52">
    <cfRule type="expression" dxfId="2246" priority="323">
      <formula>AND(DS31&lt;&gt;"",MOD(ROUNDUP(DS31/7,0),2)=0)</formula>
    </cfRule>
  </conditionalFormatting>
  <conditionalFormatting sqref="DZ31:DZ52">
    <cfRule type="expression" dxfId="2245" priority="321">
      <formula>AND(DS31&lt;&gt;"",MOD(ROUNDUP(DS31/7,0),2)=0)</formula>
    </cfRule>
  </conditionalFormatting>
  <conditionalFormatting sqref="EA31:EA52">
    <cfRule type="expression" dxfId="2244" priority="320">
      <formula>AND(DS31&lt;&gt;"",MOD(ROUNDUP(DS31/7,0),2)=0)</formula>
    </cfRule>
  </conditionalFormatting>
  <conditionalFormatting sqref="ED31:ED52">
    <cfRule type="expression" dxfId="2243" priority="319">
      <formula>AND(DS31&lt;&gt;"",MOD(ROUNDUP(DS31/7,0),2)=0)</formula>
    </cfRule>
  </conditionalFormatting>
  <conditionalFormatting sqref="EE31:EE52">
    <cfRule type="expression" dxfId="2242" priority="318">
      <formula>AND(DS31&lt;&gt;"",MOD(ROUNDUP(DS31/7,0),2)=0)</formula>
    </cfRule>
  </conditionalFormatting>
  <conditionalFormatting sqref="DC29:DC52">
    <cfRule type="expression" dxfId="2241" priority="317">
      <formula>AND(DB29&lt;&gt;"",MOD(ROUNDUP(DB29/7,0),2)=0)</formula>
    </cfRule>
  </conditionalFormatting>
  <conditionalFormatting sqref="DD29:DD52">
    <cfRule type="expression" dxfId="2240" priority="316">
      <formula>AND(DB29&lt;&gt;"",MOD(ROUNDUP(DB29/7,0),2)=0)</formula>
    </cfRule>
  </conditionalFormatting>
  <conditionalFormatting sqref="DE29:DE52">
    <cfRule type="expression" dxfId="2239" priority="315">
      <formula>AND(DB29&lt;&gt;"",MOD(ROUNDUP(DB29/7,0),2)=0)</formula>
    </cfRule>
  </conditionalFormatting>
  <conditionalFormatting sqref="DF29:DF52">
    <cfRule type="expression" dxfId="2238" priority="314">
      <formula>AND(DB29&lt;&gt;"",MOD(ROUNDUP(DB29/7,0),2)=0)</formula>
    </cfRule>
  </conditionalFormatting>
  <conditionalFormatting sqref="DG29:DG52">
    <cfRule type="expression" dxfId="2237" priority="313">
      <formula>AND(DB29&lt;&gt;"",MOD(ROUNDUP(DB29/7,0),2)=0)</formula>
    </cfRule>
  </conditionalFormatting>
  <conditionalFormatting sqref="DH29:DH52">
    <cfRule type="expression" dxfId="2236" priority="312">
      <formula>AND(DB29&lt;&gt;"",MOD(ROUNDUP(DB29/7,0),2)=0)</formula>
    </cfRule>
  </conditionalFormatting>
  <conditionalFormatting sqref="DK29:DK52">
    <cfRule type="expression" dxfId="2235" priority="311">
      <formula>AND(DB29&lt;&gt;"",MOD(ROUNDUP(DB29/7,0),2)=0)</formula>
    </cfRule>
  </conditionalFormatting>
  <conditionalFormatting sqref="DL29:DL52">
    <cfRule type="expression" dxfId="2234" priority="310">
      <formula>AND(DB29&lt;&gt;"",MOD(ROUNDUP(DB29/7,0),2)=0)</formula>
    </cfRule>
  </conditionalFormatting>
  <conditionalFormatting sqref="DO29:DO52">
    <cfRule type="expression" dxfId="2233" priority="309">
      <formula>AND(DB29&lt;&gt;"",MOD(ROUNDUP(DB29/7,0),2)=0)</formula>
    </cfRule>
  </conditionalFormatting>
  <conditionalFormatting sqref="DP29:DP52">
    <cfRule type="expression" dxfId="2232" priority="308">
      <formula>AND(DB29&lt;&gt;"",MOD(ROUNDUP(DB29/7,0),2)=0)</formula>
    </cfRule>
  </conditionalFormatting>
  <conditionalFormatting sqref="DQ29:DQ52">
    <cfRule type="expression" dxfId="2231" priority="307">
      <formula>AND(DB29&lt;&gt;"",MOD(ROUNDUP(DB29/7,0),2)=0)</formula>
    </cfRule>
  </conditionalFormatting>
  <conditionalFormatting sqref="DI29:DI52">
    <cfRule type="expression" dxfId="2230" priority="305">
      <formula>AND(DB29&lt;&gt;"",MOD(ROUNDUP(DB29/7,0),2)=0)</formula>
    </cfRule>
  </conditionalFormatting>
  <conditionalFormatting sqref="DJ29:DJ52">
    <cfRule type="expression" dxfId="2229" priority="304">
      <formula>AND(DB29&lt;&gt;"",MOD(ROUNDUP(DB29/7,0),2)=0)</formula>
    </cfRule>
  </conditionalFormatting>
  <conditionalFormatting sqref="DM29:DM52">
    <cfRule type="expression" dxfId="2228" priority="303">
      <formula>AND(DB29&lt;&gt;"",MOD(ROUNDUP(DB29/7,0),2)=0)</formula>
    </cfRule>
  </conditionalFormatting>
  <conditionalFormatting sqref="DN29:DN52">
    <cfRule type="expression" dxfId="2227" priority="302">
      <formula>AND(DB29&lt;&gt;"",MOD(ROUNDUP(DB29/7,0),2)=0)</formula>
    </cfRule>
  </conditionalFormatting>
  <conditionalFormatting sqref="CL31:CL52">
    <cfRule type="expression" dxfId="2226" priority="301">
      <formula>AND(CK31&lt;&gt;"",MOD(ROUNDUP(CK31/7,0),2)=0)</formula>
    </cfRule>
  </conditionalFormatting>
  <conditionalFormatting sqref="CM31:CM52">
    <cfRule type="expression" dxfId="2225" priority="300">
      <formula>AND(CK31&lt;&gt;"",MOD(ROUNDUP(CK31/7,0),2)=0)</formula>
    </cfRule>
  </conditionalFormatting>
  <conditionalFormatting sqref="CN31:CN52">
    <cfRule type="expression" dxfId="2224" priority="299">
      <formula>AND(CK31&lt;&gt;"",MOD(ROUNDUP(CK31/7,0),2)=0)</formula>
    </cfRule>
  </conditionalFormatting>
  <conditionalFormatting sqref="CO31:CO52">
    <cfRule type="expression" dxfId="2223" priority="298">
      <formula>AND(CK31&lt;&gt;"",MOD(ROUNDUP(CK31/7,0),2)=0)</formula>
    </cfRule>
  </conditionalFormatting>
  <conditionalFormatting sqref="CP31:CP52">
    <cfRule type="expression" dxfId="2222" priority="297">
      <formula>AND(CK31&lt;&gt;"",MOD(ROUNDUP(CK31/7,0),2)=0)</formula>
    </cfRule>
  </conditionalFormatting>
  <conditionalFormatting sqref="CQ31:CQ52">
    <cfRule type="expression" dxfId="2221" priority="296">
      <formula>AND(CK31&lt;&gt;"",MOD(ROUNDUP(CK31/7,0),2)=0)</formula>
    </cfRule>
  </conditionalFormatting>
  <conditionalFormatting sqref="CT31:CT52">
    <cfRule type="expression" dxfId="2220" priority="295">
      <formula>AND(CK31&lt;&gt;"",MOD(ROUNDUP(CK31/7,0),2)=0)</formula>
    </cfRule>
  </conditionalFormatting>
  <conditionalFormatting sqref="CU31:CU52">
    <cfRule type="expression" dxfId="2219" priority="294">
      <formula>AND(CK31&lt;&gt;"",MOD(ROUNDUP(CK31/7,0),2)=0)</formula>
    </cfRule>
  </conditionalFormatting>
  <conditionalFormatting sqref="CX31:CX52">
    <cfRule type="expression" dxfId="2218" priority="293">
      <formula>AND(CK31&lt;&gt;"",MOD(ROUNDUP(CK31/7,0),2)=0)</formula>
    </cfRule>
  </conditionalFormatting>
  <conditionalFormatting sqref="CY31:CY52">
    <cfRule type="expression" dxfId="2217" priority="292">
      <formula>AND(CK31&lt;&gt;"",MOD(ROUNDUP(CK31/7,0),2)=0)</formula>
    </cfRule>
  </conditionalFormatting>
  <conditionalFormatting sqref="CZ31:CZ52">
    <cfRule type="expression" dxfId="2216" priority="291">
      <formula>AND(CK31&lt;&gt;"",MOD(ROUNDUP(CK31/7,0),2)=0)</formula>
    </cfRule>
  </conditionalFormatting>
  <conditionalFormatting sqref="CR31:CR52">
    <cfRule type="expression" dxfId="2215" priority="289">
      <formula>AND(CK31&lt;&gt;"",MOD(ROUNDUP(CK31/7,0),2)=0)</formula>
    </cfRule>
  </conditionalFormatting>
  <conditionalFormatting sqref="CS31:CS52">
    <cfRule type="expression" dxfId="2214" priority="288">
      <formula>AND(CK31&lt;&gt;"",MOD(ROUNDUP(CK31/7,0),2)=0)</formula>
    </cfRule>
  </conditionalFormatting>
  <conditionalFormatting sqref="CV31:CV52">
    <cfRule type="expression" dxfId="2213" priority="287">
      <formula>AND(CK31&lt;&gt;"",MOD(ROUNDUP(CK31/7,0),2)=0)</formula>
    </cfRule>
  </conditionalFormatting>
  <conditionalFormatting sqref="CW31:CW52">
    <cfRule type="expression" dxfId="2212" priority="286">
      <formula>AND(CK31&lt;&gt;"",MOD(ROUNDUP(CK31/7,0),2)=0)</formula>
    </cfRule>
  </conditionalFormatting>
  <conditionalFormatting sqref="BU33:BU52">
    <cfRule type="expression" dxfId="2211" priority="285">
      <formula>AND(BT33&lt;&gt;"",MOD(ROUNDUP(BT33/7,0),2)=0)</formula>
    </cfRule>
  </conditionalFormatting>
  <conditionalFormatting sqref="BV33:BV52">
    <cfRule type="expression" dxfId="2210" priority="284">
      <formula>AND(BT33&lt;&gt;"",MOD(ROUNDUP(BT33/7,0),2)=0)</formula>
    </cfRule>
  </conditionalFormatting>
  <conditionalFormatting sqref="BW33:BW52">
    <cfRule type="expression" dxfId="2209" priority="283">
      <formula>AND(BT33&lt;&gt;"",MOD(ROUNDUP(BT33/7,0),2)=0)</formula>
    </cfRule>
  </conditionalFormatting>
  <conditionalFormatting sqref="BX33:BX52">
    <cfRule type="expression" dxfId="2208" priority="282">
      <formula>AND(BT33&lt;&gt;"",MOD(ROUNDUP(BT33/7,0),2)=0)</formula>
    </cfRule>
  </conditionalFormatting>
  <conditionalFormatting sqref="BY33:BY52">
    <cfRule type="expression" dxfId="2207" priority="281">
      <formula>AND(BT33&lt;&gt;"",MOD(ROUNDUP(BT33/7,0),2)=0)</formula>
    </cfRule>
  </conditionalFormatting>
  <conditionalFormatting sqref="BZ33:BZ52">
    <cfRule type="expression" dxfId="2206" priority="280">
      <formula>AND(BT33&lt;&gt;"",MOD(ROUNDUP(BT33/7,0),2)=0)</formula>
    </cfRule>
  </conditionalFormatting>
  <conditionalFormatting sqref="CC33:CC52">
    <cfRule type="expression" dxfId="2205" priority="279">
      <formula>AND(BT33&lt;&gt;"",MOD(ROUNDUP(BT33/7,0),2)=0)</formula>
    </cfRule>
  </conditionalFormatting>
  <conditionalFormatting sqref="CD33:CD52">
    <cfRule type="expression" dxfId="2204" priority="278">
      <formula>AND(BT33&lt;&gt;"",MOD(ROUNDUP(BT33/7,0),2)=0)</formula>
    </cfRule>
  </conditionalFormatting>
  <conditionalFormatting sqref="CG33:CG52">
    <cfRule type="expression" dxfId="2203" priority="277">
      <formula>AND(BT33&lt;&gt;"",MOD(ROUNDUP(BT33/7,0),2)=0)</formula>
    </cfRule>
  </conditionalFormatting>
  <conditionalFormatting sqref="CH33:CH52">
    <cfRule type="expression" dxfId="2202" priority="276">
      <formula>AND(BT33&lt;&gt;"",MOD(ROUNDUP(BT33/7,0),2)=0)</formula>
    </cfRule>
  </conditionalFormatting>
  <conditionalFormatting sqref="CI33:CI52">
    <cfRule type="expression" dxfId="2201" priority="275">
      <formula>AND(BT33&lt;&gt;"",MOD(ROUNDUP(BT33/7,0),2)=0)</formula>
    </cfRule>
  </conditionalFormatting>
  <conditionalFormatting sqref="BT10:BT52">
    <cfRule type="expression" dxfId="2200" priority="274">
      <formula>AND(BT10&lt;&gt;"",MOD(ROUNDUP(BT10/7,0),2)=0)</formula>
    </cfRule>
  </conditionalFormatting>
  <conditionalFormatting sqref="CA33:CA52">
    <cfRule type="expression" dxfId="2199" priority="273">
      <formula>AND(BT33&lt;&gt;"",MOD(ROUNDUP(BT33/7,0),2)=0)</formula>
    </cfRule>
  </conditionalFormatting>
  <conditionalFormatting sqref="CB33:CB52">
    <cfRule type="expression" dxfId="2198" priority="272">
      <formula>AND(BT33&lt;&gt;"",MOD(ROUNDUP(BT33/7,0),2)=0)</formula>
    </cfRule>
  </conditionalFormatting>
  <conditionalFormatting sqref="CE33:CE52">
    <cfRule type="expression" dxfId="2197" priority="271">
      <formula>AND(BT33&lt;&gt;"",MOD(ROUNDUP(BT33/7,0),2)=0)</formula>
    </cfRule>
  </conditionalFormatting>
  <conditionalFormatting sqref="CF33:CF52">
    <cfRule type="expression" dxfId="2196" priority="270">
      <formula>AND(BT33&lt;&gt;"",MOD(ROUNDUP(BT33/7,0),2)=0)</formula>
    </cfRule>
  </conditionalFormatting>
  <conditionalFormatting sqref="BD10:BD52">
    <cfRule type="expression" dxfId="2195" priority="269">
      <formula>AND(BC10&lt;&gt;"",MOD(ROUNDUP(BC10/7,0),2)=0)</formula>
    </cfRule>
  </conditionalFormatting>
  <conditionalFormatting sqref="BE10:BE52">
    <cfRule type="expression" dxfId="2194" priority="268">
      <formula>AND(BC10&lt;&gt;"",MOD(ROUNDUP(BC10/7,0),2)=0)</formula>
    </cfRule>
  </conditionalFormatting>
  <conditionalFormatting sqref="BF10:BF52">
    <cfRule type="expression" dxfId="2193" priority="267">
      <formula>AND(BC10&lt;&gt;"",MOD(ROUNDUP(BC10/7,0),2)=0)</formula>
    </cfRule>
  </conditionalFormatting>
  <conditionalFormatting sqref="BG10:BG52">
    <cfRule type="expression" dxfId="2192" priority="266">
      <formula>AND(BC10&lt;&gt;"",MOD(ROUNDUP(BC10/7,0),2)=0)</formula>
    </cfRule>
  </conditionalFormatting>
  <conditionalFormatting sqref="BH10:BH52">
    <cfRule type="expression" dxfId="2191" priority="265">
      <formula>AND(BC10&lt;&gt;"",MOD(ROUNDUP(BC10/7,0),2)=0)</formula>
    </cfRule>
  </conditionalFormatting>
  <conditionalFormatting sqref="BI10:BI52">
    <cfRule type="expression" dxfId="2190" priority="264">
      <formula>AND(BC10&lt;&gt;"",MOD(ROUNDUP(BC10/7,0),2)=0)</formula>
    </cfRule>
  </conditionalFormatting>
  <conditionalFormatting sqref="BL10:BL52">
    <cfRule type="expression" dxfId="2189" priority="263">
      <formula>AND(BC10&lt;&gt;"",MOD(ROUNDUP(BC10/7,0),2)=0)</formula>
    </cfRule>
  </conditionalFormatting>
  <conditionalFormatting sqref="BM10:BM52">
    <cfRule type="expression" dxfId="2188" priority="262">
      <formula>AND(BC10&lt;&gt;"",MOD(ROUNDUP(BC10/7,0),2)=0)</formula>
    </cfRule>
  </conditionalFormatting>
  <conditionalFormatting sqref="BP10:BP52">
    <cfRule type="expression" dxfId="2187" priority="261">
      <formula>AND(BC10&lt;&gt;"",MOD(ROUNDUP(BC10/7,0),2)=0)</formula>
    </cfRule>
  </conditionalFormatting>
  <conditionalFormatting sqref="BQ10:BQ52">
    <cfRule type="expression" dxfId="2186" priority="260">
      <formula>AND(BC10&lt;&gt;"",MOD(ROUNDUP(BC10/7,0),2)=0)</formula>
    </cfRule>
  </conditionalFormatting>
  <conditionalFormatting sqref="BR10:BR52">
    <cfRule type="expression" dxfId="2185" priority="259">
      <formula>AND(BC10&lt;&gt;"",MOD(ROUNDUP(BC10/7,0),2)=0)</formula>
    </cfRule>
  </conditionalFormatting>
  <conditionalFormatting sqref="BC10:BC52">
    <cfRule type="expression" dxfId="2184" priority="258">
      <formula>AND(BC10&lt;&gt;"",MOD(ROUNDUP(BC10/7,0),2)=0)</formula>
    </cfRule>
  </conditionalFormatting>
  <conditionalFormatting sqref="BJ10:BJ52">
    <cfRule type="expression" dxfId="2183" priority="257">
      <formula>AND(BC10&lt;&gt;"",MOD(ROUNDUP(BC10/7,0),2)=0)</formula>
    </cfRule>
  </conditionalFormatting>
  <conditionalFormatting sqref="BK10:BK52">
    <cfRule type="expression" dxfId="2182" priority="256">
      <formula>AND(BC10&lt;&gt;"",MOD(ROUNDUP(BC10/7,0),2)=0)</formula>
    </cfRule>
  </conditionalFormatting>
  <conditionalFormatting sqref="BN10:BN52">
    <cfRule type="expression" dxfId="2181" priority="255">
      <formula>AND(BC10&lt;&gt;"",MOD(ROUNDUP(BC10/7,0),2)=0)</formula>
    </cfRule>
  </conditionalFormatting>
  <conditionalFormatting sqref="BO10:BO52">
    <cfRule type="expression" dxfId="2180" priority="254">
      <formula>AND(BC10&lt;&gt;"",MOD(ROUNDUP(BC10/7,0),2)=0)</formula>
    </cfRule>
  </conditionalFormatting>
  <conditionalFormatting sqref="AM35:AM52">
    <cfRule type="expression" dxfId="2179" priority="253">
      <formula>AND(AL35&lt;&gt;"",MOD(ROUNDUP(AL35/7,0),2)=0)</formula>
    </cfRule>
  </conditionalFormatting>
  <conditionalFormatting sqref="AN35:AN52">
    <cfRule type="expression" dxfId="2178" priority="252">
      <formula>AND(AL35&lt;&gt;"",MOD(ROUNDUP(AL35/7,0),2)=0)</formula>
    </cfRule>
  </conditionalFormatting>
  <conditionalFormatting sqref="AO35:AO52">
    <cfRule type="expression" dxfId="2177" priority="251">
      <formula>AND(AL35&lt;&gt;"",MOD(ROUNDUP(AL35/7,0),2)=0)</formula>
    </cfRule>
  </conditionalFormatting>
  <conditionalFormatting sqref="AP35:AP52">
    <cfRule type="expression" dxfId="2176" priority="250">
      <formula>AND(AL35&lt;&gt;"",MOD(ROUNDUP(AL35/7,0),2)=0)</formula>
    </cfRule>
  </conditionalFormatting>
  <conditionalFormatting sqref="AQ35:AQ52">
    <cfRule type="expression" dxfId="2175" priority="249">
      <formula>AND(AL35&lt;&gt;"",MOD(ROUNDUP(AL35/7,0),2)=0)</formula>
    </cfRule>
  </conditionalFormatting>
  <conditionalFormatting sqref="AR35:AR52">
    <cfRule type="expression" dxfId="2174" priority="248">
      <formula>AND(AL35&lt;&gt;"",MOD(ROUNDUP(AL35/7,0),2)=0)</formula>
    </cfRule>
  </conditionalFormatting>
  <conditionalFormatting sqref="AU35:AU52">
    <cfRule type="expression" dxfId="2173" priority="247">
      <formula>AND(AL35&lt;&gt;"",MOD(ROUNDUP(AL35/7,0),2)=0)</formula>
    </cfRule>
  </conditionalFormatting>
  <conditionalFormatting sqref="AV35:AV52">
    <cfRule type="expression" dxfId="2172" priority="246">
      <formula>AND(AL35&lt;&gt;"",MOD(ROUNDUP(AL35/7,0),2)=0)</formula>
    </cfRule>
  </conditionalFormatting>
  <conditionalFormatting sqref="AY35:AY52">
    <cfRule type="expression" dxfId="2171" priority="245">
      <formula>AND(AL35&lt;&gt;"",MOD(ROUNDUP(AL35/7,0),2)=0)</formula>
    </cfRule>
  </conditionalFormatting>
  <conditionalFormatting sqref="AZ35:AZ52">
    <cfRule type="expression" dxfId="2170" priority="244">
      <formula>AND(AL35&lt;&gt;"",MOD(ROUNDUP(AL35/7,0),2)=0)</formula>
    </cfRule>
  </conditionalFormatting>
  <conditionalFormatting sqref="BA35:BA52">
    <cfRule type="expression" dxfId="2169" priority="243">
      <formula>AND(AL35&lt;&gt;"",MOD(ROUNDUP(AL35/7,0),2)=0)</formula>
    </cfRule>
  </conditionalFormatting>
  <conditionalFormatting sqref="AL10:AL52">
    <cfRule type="expression" dxfId="2168" priority="242">
      <formula>AND(AL10&lt;&gt;"",MOD(ROUNDUP(AL10/7,0),2)=0)</formula>
    </cfRule>
  </conditionalFormatting>
  <conditionalFormatting sqref="AS35:AS52">
    <cfRule type="expression" dxfId="2167" priority="241">
      <formula>AND(AL35&lt;&gt;"",MOD(ROUNDUP(AL35/7,0),2)=0)</formula>
    </cfRule>
  </conditionalFormatting>
  <conditionalFormatting sqref="AT35:AT52">
    <cfRule type="expression" dxfId="2166" priority="240">
      <formula>AND(AL35&lt;&gt;"",MOD(ROUNDUP(AL35/7,0),2)=0)</formula>
    </cfRule>
  </conditionalFormatting>
  <conditionalFormatting sqref="AW35:AW52">
    <cfRule type="expression" dxfId="2165" priority="239">
      <formula>AND(AL35&lt;&gt;"",MOD(ROUNDUP(AL35/7,0),2)=0)</formula>
    </cfRule>
  </conditionalFormatting>
  <conditionalFormatting sqref="AX35:AX52">
    <cfRule type="expression" dxfId="2164" priority="238">
      <formula>AND(AL35&lt;&gt;"",MOD(ROUNDUP(AL35/7,0),2)=0)</formula>
    </cfRule>
  </conditionalFormatting>
  <conditionalFormatting sqref="V10:V52">
    <cfRule type="expression" dxfId="2163" priority="237">
      <formula>AND(U10&lt;&gt;"",MOD(ROUNDUP(U10/7,0),2)=0)</formula>
    </cfRule>
  </conditionalFormatting>
  <conditionalFormatting sqref="W10:W52">
    <cfRule type="expression" dxfId="2162" priority="236">
      <formula>AND(U10&lt;&gt;"",MOD(ROUNDUP(U10/7,0),2)=0)</formula>
    </cfRule>
  </conditionalFormatting>
  <conditionalFormatting sqref="X10:X52">
    <cfRule type="expression" dxfId="2161" priority="235">
      <formula>AND(U10&lt;&gt;"",MOD(ROUNDUP(U10/7,0),2)=0)</formula>
    </cfRule>
  </conditionalFormatting>
  <conditionalFormatting sqref="Y10:Y52">
    <cfRule type="expression" dxfId="2160" priority="234">
      <formula>AND(U10&lt;&gt;"",MOD(ROUNDUP(U10/7,0),2)=0)</formula>
    </cfRule>
  </conditionalFormatting>
  <conditionalFormatting sqref="Z10:Z52">
    <cfRule type="expression" dxfId="2159" priority="233">
      <formula>AND(U10&lt;&gt;"",MOD(ROUNDUP(U10/7,0),2)=0)</formula>
    </cfRule>
  </conditionalFormatting>
  <conditionalFormatting sqref="AA10:AA52">
    <cfRule type="expression" dxfId="2158" priority="232">
      <formula>AND(U10&lt;&gt;"",MOD(ROUNDUP(U10/7,0),2)=0)</formula>
    </cfRule>
  </conditionalFormatting>
  <conditionalFormatting sqref="AD10:AD52">
    <cfRule type="expression" dxfId="2157" priority="231">
      <formula>AND(U10&lt;&gt;"",MOD(ROUNDUP(U10/7,0),2)=0)</formula>
    </cfRule>
  </conditionalFormatting>
  <conditionalFormatting sqref="AE10:AE52">
    <cfRule type="expression" dxfId="2156" priority="230">
      <formula>AND(U10&lt;&gt;"",MOD(ROUNDUP(U10/7,0),2)=0)</formula>
    </cfRule>
  </conditionalFormatting>
  <conditionalFormatting sqref="AH10:AH52">
    <cfRule type="expression" dxfId="2155" priority="229">
      <formula>AND(U10&lt;&gt;"",MOD(ROUNDUP(U10/7,0),2)=0)</formula>
    </cfRule>
  </conditionalFormatting>
  <conditionalFormatting sqref="AI10:AI52">
    <cfRule type="expression" dxfId="2154" priority="228">
      <formula>AND(U10&lt;&gt;"",MOD(ROUNDUP(U10/7,0),2)=0)</formula>
    </cfRule>
  </conditionalFormatting>
  <conditionalFormatting sqref="AJ10:AJ52">
    <cfRule type="expression" dxfId="2153" priority="227">
      <formula>AND(U10&lt;&gt;"",MOD(ROUNDUP(U10/7,0),2)=0)</formula>
    </cfRule>
  </conditionalFormatting>
  <conditionalFormatting sqref="U10:U52">
    <cfRule type="expression" dxfId="2152" priority="226">
      <formula>AND(U10&lt;&gt;"",MOD(ROUNDUP(U10/7,0),2)=0)</formula>
    </cfRule>
  </conditionalFormatting>
  <conditionalFormatting sqref="AB10:AB52">
    <cfRule type="expression" dxfId="2151" priority="225">
      <formula>AND(U10&lt;&gt;"",MOD(ROUNDUP(U10/7,0),2)=0)</formula>
    </cfRule>
  </conditionalFormatting>
  <conditionalFormatting sqref="AC10:AC52">
    <cfRule type="expression" dxfId="2150" priority="224">
      <formula>AND(U10&lt;&gt;"",MOD(ROUNDUP(U10/7,0),2)=0)</formula>
    </cfRule>
  </conditionalFormatting>
  <conditionalFormatting sqref="AF10:AF52">
    <cfRule type="expression" dxfId="2149" priority="223">
      <formula>AND(U10&lt;&gt;"",MOD(ROUNDUP(U10/7,0),2)=0)</formula>
    </cfRule>
  </conditionalFormatting>
  <conditionalFormatting sqref="AG10:AG52">
    <cfRule type="expression" dxfId="2148" priority="222">
      <formula>AND(U10&lt;&gt;"",MOD(ROUNDUP(U10/7,0),2)=0)</formula>
    </cfRule>
  </conditionalFormatting>
  <conditionalFormatting sqref="AM10:AM34">
    <cfRule type="expression" dxfId="2147" priority="206">
      <formula>AND(AL10&lt;&gt;"",MOD(ROUNDUP(AL10/7,0),2)=0)</formula>
    </cfRule>
  </conditionalFormatting>
  <conditionalFormatting sqref="AN10:AN34">
    <cfRule type="expression" dxfId="2146" priority="205">
      <formula>AND(AL10&lt;&gt;"",MOD(ROUNDUP(AL10/7,0),2)=0)</formula>
    </cfRule>
  </conditionalFormatting>
  <conditionalFormatting sqref="AO10:AO34">
    <cfRule type="expression" dxfId="2145" priority="204">
      <formula>AND(AL10&lt;&gt;"",MOD(ROUNDUP(AL10/7,0),2)=0)</formula>
    </cfRule>
  </conditionalFormatting>
  <conditionalFormatting sqref="AP10:AP34">
    <cfRule type="expression" dxfId="2144" priority="203">
      <formula>AND(AL10&lt;&gt;"",MOD(ROUNDUP(AL10/7,0),2)=0)</formula>
    </cfRule>
  </conditionalFormatting>
  <conditionalFormatting sqref="AQ10:AQ34">
    <cfRule type="expression" dxfId="2143" priority="202">
      <formula>AND(AL10&lt;&gt;"",MOD(ROUNDUP(AL10/7,0),2)=0)</formula>
    </cfRule>
  </conditionalFormatting>
  <conditionalFormatting sqref="AR10:AR34">
    <cfRule type="expression" dxfId="2142" priority="201">
      <formula>AND(AL10&lt;&gt;"",MOD(ROUNDUP(AL10/7,0),2)=0)</formula>
    </cfRule>
  </conditionalFormatting>
  <conditionalFormatting sqref="AU10:AU34">
    <cfRule type="expression" dxfId="2141" priority="200">
      <formula>AND(AL10&lt;&gt;"",MOD(ROUNDUP(AL10/7,0),2)=0)</formula>
    </cfRule>
  </conditionalFormatting>
  <conditionalFormatting sqref="AV10:AV34">
    <cfRule type="expression" dxfId="2140" priority="199">
      <formula>AND(AL10&lt;&gt;"",MOD(ROUNDUP(AL10/7,0),2)=0)</formula>
    </cfRule>
  </conditionalFormatting>
  <conditionalFormatting sqref="AY10:AY34">
    <cfRule type="expression" dxfId="2139" priority="198">
      <formula>AND(AL10&lt;&gt;"",MOD(ROUNDUP(AL10/7,0),2)=0)</formula>
    </cfRule>
  </conditionalFormatting>
  <conditionalFormatting sqref="AZ10:AZ34">
    <cfRule type="expression" dxfId="2138" priority="197">
      <formula>AND(AL10&lt;&gt;"",MOD(ROUNDUP(AL10/7,0),2)=0)</formula>
    </cfRule>
  </conditionalFormatting>
  <conditionalFormatting sqref="BA10:BA34">
    <cfRule type="expression" dxfId="2137" priority="196">
      <formula>AND(AL10&lt;&gt;"",MOD(ROUNDUP(AL10/7,0),2)=0)</formula>
    </cfRule>
  </conditionalFormatting>
  <conditionalFormatting sqref="AS10:AS34">
    <cfRule type="expression" dxfId="2136" priority="195">
      <formula>AND(AL10&lt;&gt;"",MOD(ROUNDUP(AL10/7,0),2)=0)</formula>
    </cfRule>
  </conditionalFormatting>
  <conditionalFormatting sqref="AT10:AT34">
    <cfRule type="expression" dxfId="2135" priority="194">
      <formula>AND(AL10&lt;&gt;"",MOD(ROUNDUP(AL10/7,0),2)=0)</formula>
    </cfRule>
  </conditionalFormatting>
  <conditionalFormatting sqref="AW10:AW34">
    <cfRule type="expression" dxfId="2134" priority="193">
      <formula>AND(AL10&lt;&gt;"",MOD(ROUNDUP(AL10/7,0),2)=0)</formula>
    </cfRule>
  </conditionalFormatting>
  <conditionalFormatting sqref="AX10:AX34">
    <cfRule type="expression" dxfId="2133" priority="192">
      <formula>AND(AL10&lt;&gt;"",MOD(ROUNDUP(AL10/7,0),2)=0)</formula>
    </cfRule>
  </conditionalFormatting>
  <conditionalFormatting sqref="BU10:BU32">
    <cfRule type="expression" dxfId="2132" priority="191">
      <formula>AND(BT10&lt;&gt;"",MOD(ROUNDUP(BT10/7,0),2)=0)</formula>
    </cfRule>
  </conditionalFormatting>
  <conditionalFormatting sqref="BV10:BV32">
    <cfRule type="expression" dxfId="2131" priority="190">
      <formula>AND(BT10&lt;&gt;"",MOD(ROUNDUP(BT10/7,0),2)=0)</formula>
    </cfRule>
  </conditionalFormatting>
  <conditionalFormatting sqref="BW10:BW32">
    <cfRule type="expression" dxfId="2130" priority="189">
      <formula>AND(BT10&lt;&gt;"",MOD(ROUNDUP(BT10/7,0),2)=0)</formula>
    </cfRule>
  </conditionalFormatting>
  <conditionalFormatting sqref="BX10:BX32">
    <cfRule type="expression" dxfId="2129" priority="188">
      <formula>AND(BT10&lt;&gt;"",MOD(ROUNDUP(BT10/7,0),2)=0)</formula>
    </cfRule>
  </conditionalFormatting>
  <conditionalFormatting sqref="BY10:BY32">
    <cfRule type="expression" dxfId="2128" priority="187">
      <formula>AND(BT10&lt;&gt;"",MOD(ROUNDUP(BT10/7,0),2)=0)</formula>
    </cfRule>
  </conditionalFormatting>
  <conditionalFormatting sqref="BZ10:BZ32">
    <cfRule type="expression" dxfId="2127" priority="186">
      <formula>AND(BT10&lt;&gt;"",MOD(ROUNDUP(BT10/7,0),2)=0)</formula>
    </cfRule>
  </conditionalFormatting>
  <conditionalFormatting sqref="CC10:CC32">
    <cfRule type="expression" dxfId="2126" priority="185">
      <formula>AND(BT10&lt;&gt;"",MOD(ROUNDUP(BT10/7,0),2)=0)</formula>
    </cfRule>
  </conditionalFormatting>
  <conditionalFormatting sqref="CD10:CD32">
    <cfRule type="expression" dxfId="2125" priority="184">
      <formula>AND(BT10&lt;&gt;"",MOD(ROUNDUP(BT10/7,0),2)=0)</formula>
    </cfRule>
  </conditionalFormatting>
  <conditionalFormatting sqref="CG10:CG32">
    <cfRule type="expression" dxfId="2124" priority="183">
      <formula>AND(BT10&lt;&gt;"",MOD(ROUNDUP(BT10/7,0),2)=0)</formula>
    </cfRule>
  </conditionalFormatting>
  <conditionalFormatting sqref="CH10:CH32">
    <cfRule type="expression" dxfId="2123" priority="182">
      <formula>AND(BT10&lt;&gt;"",MOD(ROUNDUP(BT10/7,0),2)=0)</formula>
    </cfRule>
  </conditionalFormatting>
  <conditionalFormatting sqref="CI10:CI32">
    <cfRule type="expression" dxfId="2122" priority="181">
      <formula>AND(BT10&lt;&gt;"",MOD(ROUNDUP(BT10/7,0),2)=0)</formula>
    </cfRule>
  </conditionalFormatting>
  <conditionalFormatting sqref="CA10:CA32">
    <cfRule type="expression" dxfId="2121" priority="180">
      <formula>AND(BT10&lt;&gt;"",MOD(ROUNDUP(BT10/7,0),2)=0)</formula>
    </cfRule>
  </conditionalFormatting>
  <conditionalFormatting sqref="CB10:CB32">
    <cfRule type="expression" dxfId="2120" priority="179">
      <formula>AND(BT10&lt;&gt;"",MOD(ROUNDUP(BT10/7,0),2)=0)</formula>
    </cfRule>
  </conditionalFormatting>
  <conditionalFormatting sqref="CE10:CE32">
    <cfRule type="expression" dxfId="2119" priority="178">
      <formula>AND(BT10&lt;&gt;"",MOD(ROUNDUP(BT10/7,0),2)=0)</formula>
    </cfRule>
  </conditionalFormatting>
  <conditionalFormatting sqref="CF10:CF32">
    <cfRule type="expression" dxfId="2118" priority="177">
      <formula>AND(BT10&lt;&gt;"",MOD(ROUNDUP(BT10/7,0),2)=0)</formula>
    </cfRule>
  </conditionalFormatting>
  <conditionalFormatting sqref="CL10:CL30">
    <cfRule type="expression" dxfId="2117" priority="176">
      <formula>AND(CK10&lt;&gt;"",MOD(ROUNDUP(CK10/7,0),2)=0)</formula>
    </cfRule>
  </conditionalFormatting>
  <conditionalFormatting sqref="CM10:CM30">
    <cfRule type="expression" dxfId="2116" priority="175">
      <formula>AND(CK10&lt;&gt;"",MOD(ROUNDUP(CK10/7,0),2)=0)</formula>
    </cfRule>
  </conditionalFormatting>
  <conditionalFormatting sqref="CN10:CN30">
    <cfRule type="expression" dxfId="2115" priority="174">
      <formula>AND(CK10&lt;&gt;"",MOD(ROUNDUP(CK10/7,0),2)=0)</formula>
    </cfRule>
  </conditionalFormatting>
  <conditionalFormatting sqref="CO10:CO30">
    <cfRule type="expression" dxfId="2114" priority="173">
      <formula>AND(CK10&lt;&gt;"",MOD(ROUNDUP(CK10/7,0),2)=0)</formula>
    </cfRule>
  </conditionalFormatting>
  <conditionalFormatting sqref="CP10:CP30">
    <cfRule type="expression" dxfId="2113" priority="172">
      <formula>AND(CK10&lt;&gt;"",MOD(ROUNDUP(CK10/7,0),2)=0)</formula>
    </cfRule>
  </conditionalFormatting>
  <conditionalFormatting sqref="CQ10:CQ30">
    <cfRule type="expression" dxfId="2112" priority="171">
      <formula>AND(CK10&lt;&gt;"",MOD(ROUNDUP(CK10/7,0),2)=0)</formula>
    </cfRule>
  </conditionalFormatting>
  <conditionalFormatting sqref="CT10:CT30">
    <cfRule type="expression" dxfId="2111" priority="170">
      <formula>AND(CK10&lt;&gt;"",MOD(ROUNDUP(CK10/7,0),2)=0)</formula>
    </cfRule>
  </conditionalFormatting>
  <conditionalFormatting sqref="CU10:CU30">
    <cfRule type="expression" dxfId="2110" priority="169">
      <formula>AND(CK10&lt;&gt;"",MOD(ROUNDUP(CK10/7,0),2)=0)</formula>
    </cfRule>
  </conditionalFormatting>
  <conditionalFormatting sqref="CX10:CX30">
    <cfRule type="expression" dxfId="2109" priority="168">
      <formula>AND(CK10&lt;&gt;"",MOD(ROUNDUP(CK10/7,0),2)=0)</formula>
    </cfRule>
  </conditionalFormatting>
  <conditionalFormatting sqref="CY10:CY30">
    <cfRule type="expression" dxfId="2108" priority="167">
      <formula>AND(CK10&lt;&gt;"",MOD(ROUNDUP(CK10/7,0),2)=0)</formula>
    </cfRule>
  </conditionalFormatting>
  <conditionalFormatting sqref="CZ10:CZ30">
    <cfRule type="expression" dxfId="2107" priority="166">
      <formula>AND(CK10&lt;&gt;"",MOD(ROUNDUP(CK10/7,0),2)=0)</formula>
    </cfRule>
  </conditionalFormatting>
  <conditionalFormatting sqref="CR10:CR30">
    <cfRule type="expression" dxfId="2106" priority="165">
      <formula>AND(CK10&lt;&gt;"",MOD(ROUNDUP(CK10/7,0),2)=0)</formula>
    </cfRule>
  </conditionalFormatting>
  <conditionalFormatting sqref="CS10:CS30">
    <cfRule type="expression" dxfId="2105" priority="164">
      <formula>AND(CK10&lt;&gt;"",MOD(ROUNDUP(CK10/7,0),2)=0)</formula>
    </cfRule>
  </conditionalFormatting>
  <conditionalFormatting sqref="CV10:CV30">
    <cfRule type="expression" dxfId="2104" priority="163">
      <formula>AND(CK10&lt;&gt;"",MOD(ROUNDUP(CK10/7,0),2)=0)</formula>
    </cfRule>
  </conditionalFormatting>
  <conditionalFormatting sqref="CW10:CW30">
    <cfRule type="expression" dxfId="2103" priority="162">
      <formula>AND(CK10&lt;&gt;"",MOD(ROUNDUP(CK10/7,0),2)=0)</formula>
    </cfRule>
  </conditionalFormatting>
  <conditionalFormatting sqref="DC10:DC28">
    <cfRule type="expression" dxfId="2102" priority="161">
      <formula>AND(DB10&lt;&gt;"",MOD(ROUNDUP(DB10/7,0),2)=0)</formula>
    </cfRule>
  </conditionalFormatting>
  <conditionalFormatting sqref="DD10:DD28">
    <cfRule type="expression" dxfId="2101" priority="160">
      <formula>AND(DB10&lt;&gt;"",MOD(ROUNDUP(DB10/7,0),2)=0)</formula>
    </cfRule>
  </conditionalFormatting>
  <conditionalFormatting sqref="DE10:DE28">
    <cfRule type="expression" dxfId="2100" priority="159">
      <formula>AND(DB10&lt;&gt;"",MOD(ROUNDUP(DB10/7,0),2)=0)</formula>
    </cfRule>
  </conditionalFormatting>
  <conditionalFormatting sqref="DF10:DF28">
    <cfRule type="expression" dxfId="2099" priority="158">
      <formula>AND(DB10&lt;&gt;"",MOD(ROUNDUP(DB10/7,0),2)=0)</formula>
    </cfRule>
  </conditionalFormatting>
  <conditionalFormatting sqref="DG10:DG28">
    <cfRule type="expression" dxfId="2098" priority="157">
      <formula>AND(DB10&lt;&gt;"",MOD(ROUNDUP(DB10/7,0),2)=0)</formula>
    </cfRule>
  </conditionalFormatting>
  <conditionalFormatting sqref="DH10:DH28">
    <cfRule type="expression" dxfId="2097" priority="156">
      <formula>AND(DB10&lt;&gt;"",MOD(ROUNDUP(DB10/7,0),2)=0)</formula>
    </cfRule>
  </conditionalFormatting>
  <conditionalFormatting sqref="DK10:DK28">
    <cfRule type="expression" dxfId="2096" priority="155">
      <formula>AND(DB10&lt;&gt;"",MOD(ROUNDUP(DB10/7,0),2)=0)</formula>
    </cfRule>
  </conditionalFormatting>
  <conditionalFormatting sqref="DL10:DL28">
    <cfRule type="expression" dxfId="2095" priority="154">
      <formula>AND(DB10&lt;&gt;"",MOD(ROUNDUP(DB10/7,0),2)=0)</formula>
    </cfRule>
  </conditionalFormatting>
  <conditionalFormatting sqref="DO10:DO28">
    <cfRule type="expression" dxfId="2094" priority="153">
      <formula>AND(DB10&lt;&gt;"",MOD(ROUNDUP(DB10/7,0),2)=0)</formula>
    </cfRule>
  </conditionalFormatting>
  <conditionalFormatting sqref="DP10:DP28">
    <cfRule type="expression" dxfId="2093" priority="152">
      <formula>AND(DB10&lt;&gt;"",MOD(ROUNDUP(DB10/7,0),2)=0)</formula>
    </cfRule>
  </conditionalFormatting>
  <conditionalFormatting sqref="DQ10:DQ28">
    <cfRule type="expression" dxfId="2092" priority="151">
      <formula>AND(DB10&lt;&gt;"",MOD(ROUNDUP(DB10/7,0),2)=0)</formula>
    </cfRule>
  </conditionalFormatting>
  <conditionalFormatting sqref="DI10:DI28">
    <cfRule type="expression" dxfId="2091" priority="150">
      <formula>AND(DB10&lt;&gt;"",MOD(ROUNDUP(DB10/7,0),2)=0)</formula>
    </cfRule>
  </conditionalFormatting>
  <conditionalFormatting sqref="DJ10:DJ28">
    <cfRule type="expression" dxfId="2090" priority="149">
      <formula>AND(DB10&lt;&gt;"",MOD(ROUNDUP(DB10/7,0),2)=0)</formula>
    </cfRule>
  </conditionalFormatting>
  <conditionalFormatting sqref="DM10:DM28">
    <cfRule type="expression" dxfId="2089" priority="148">
      <formula>AND(DB10&lt;&gt;"",MOD(ROUNDUP(DB10/7,0),2)=0)</formula>
    </cfRule>
  </conditionalFormatting>
  <conditionalFormatting sqref="DN10:DN28">
    <cfRule type="expression" dxfId="2088" priority="147">
      <formula>AND(DB10&lt;&gt;"",MOD(ROUNDUP(DB10/7,0),2)=0)</formula>
    </cfRule>
  </conditionalFormatting>
  <conditionalFormatting sqref="DT10:DT30">
    <cfRule type="expression" dxfId="2087" priority="146">
      <formula>AND(DS10&lt;&gt;"",MOD(ROUNDUP(DS10/7,0),2)=0)</formula>
    </cfRule>
  </conditionalFormatting>
  <conditionalFormatting sqref="DU10:DU30">
    <cfRule type="expression" dxfId="2086" priority="145">
      <formula>AND(DS10&lt;&gt;"",MOD(ROUNDUP(DS10/7,0),2)=0)</formula>
    </cfRule>
  </conditionalFormatting>
  <conditionalFormatting sqref="DV10:DV30">
    <cfRule type="expression" dxfId="2085" priority="144">
      <formula>AND(DS10&lt;&gt;"",MOD(ROUNDUP(DS10/7,0),2)=0)</formula>
    </cfRule>
  </conditionalFormatting>
  <conditionalFormatting sqref="DW10:DW30">
    <cfRule type="expression" dxfId="2084" priority="143">
      <formula>AND(DS10&lt;&gt;"",MOD(ROUNDUP(DS10/7,0),2)=0)</formula>
    </cfRule>
  </conditionalFormatting>
  <conditionalFormatting sqref="DX10:DX30">
    <cfRule type="expression" dxfId="2083" priority="142">
      <formula>AND(DS10&lt;&gt;"",MOD(ROUNDUP(DS10/7,0),2)=0)</formula>
    </cfRule>
  </conditionalFormatting>
  <conditionalFormatting sqref="DY10:DY30">
    <cfRule type="expression" dxfId="2082" priority="141">
      <formula>AND(DS10&lt;&gt;"",MOD(ROUNDUP(DS10/7,0),2)=0)</formula>
    </cfRule>
  </conditionalFormatting>
  <conditionalFormatting sqref="EB10:EB30">
    <cfRule type="expression" dxfId="2081" priority="140">
      <formula>AND(DS10&lt;&gt;"",MOD(ROUNDUP(DS10/7,0),2)=0)</formula>
    </cfRule>
  </conditionalFormatting>
  <conditionalFormatting sqref="EC10:EC30">
    <cfRule type="expression" dxfId="2080" priority="139">
      <formula>AND(DS10&lt;&gt;"",MOD(ROUNDUP(DS10/7,0),2)=0)</formula>
    </cfRule>
  </conditionalFormatting>
  <conditionalFormatting sqref="EF10:EF30">
    <cfRule type="expression" dxfId="2079" priority="138">
      <formula>AND(DS10&lt;&gt;"",MOD(ROUNDUP(DS10/7,0),2)=0)</formula>
    </cfRule>
  </conditionalFormatting>
  <conditionalFormatting sqref="EG10:EG30">
    <cfRule type="expression" dxfId="2078" priority="137">
      <formula>AND(DS10&lt;&gt;"",MOD(ROUNDUP(DS10/7,0),2)=0)</formula>
    </cfRule>
  </conditionalFormatting>
  <conditionalFormatting sqref="EH10:EH30">
    <cfRule type="expression" dxfId="2077" priority="136">
      <formula>AND(DS10&lt;&gt;"",MOD(ROUNDUP(DS10/7,0),2)=0)</formula>
    </cfRule>
  </conditionalFormatting>
  <conditionalFormatting sqref="DZ10:DZ30">
    <cfRule type="expression" dxfId="2076" priority="135">
      <formula>AND(DS10&lt;&gt;"",MOD(ROUNDUP(DS10/7,0),2)=0)</formula>
    </cfRule>
  </conditionalFormatting>
  <conditionalFormatting sqref="EA10:EA30">
    <cfRule type="expression" dxfId="2075" priority="134">
      <formula>AND(DS10&lt;&gt;"",MOD(ROUNDUP(DS10/7,0),2)=0)</formula>
    </cfRule>
  </conditionalFormatting>
  <conditionalFormatting sqref="ED10:ED30">
    <cfRule type="expression" dxfId="2074" priority="133">
      <formula>AND(DS10&lt;&gt;"",MOD(ROUNDUP(DS10/7,0),2)=0)</formula>
    </cfRule>
  </conditionalFormatting>
  <conditionalFormatting sqref="EE10:EE30">
    <cfRule type="expression" dxfId="2073" priority="132">
      <formula>AND(DS10&lt;&gt;"",MOD(ROUNDUP(DS10/7,0),2)=0)</formula>
    </cfRule>
  </conditionalFormatting>
  <conditionalFormatting sqref="FB10:FB33">
    <cfRule type="expression" dxfId="2072" priority="131">
      <formula>AND(FA10&lt;&gt;"",MOD(ROUNDUP(FA10/7,0),2)=0)</formula>
    </cfRule>
  </conditionalFormatting>
  <conditionalFormatting sqref="FC10:FC33">
    <cfRule type="expression" dxfId="2071" priority="130">
      <formula>AND(FA10&lt;&gt;"",MOD(ROUNDUP(FA10/7,0),2)=0)</formula>
    </cfRule>
  </conditionalFormatting>
  <conditionalFormatting sqref="FD10:FD33">
    <cfRule type="expression" dxfId="2070" priority="129">
      <formula>AND(FA10&lt;&gt;"",MOD(ROUNDUP(FA10/7,0),2)=0)</formula>
    </cfRule>
  </conditionalFormatting>
  <conditionalFormatting sqref="FE10:FE33">
    <cfRule type="expression" dxfId="2069" priority="128">
      <formula>AND(FA10&lt;&gt;"",MOD(ROUNDUP(FA10/7,0),2)=0)</formula>
    </cfRule>
  </conditionalFormatting>
  <conditionalFormatting sqref="FF10:FF33">
    <cfRule type="expression" dxfId="2068" priority="127">
      <formula>AND(FA10&lt;&gt;"",MOD(ROUNDUP(FA10/7,0),2)=0)</formula>
    </cfRule>
  </conditionalFormatting>
  <conditionalFormatting sqref="FG10:FG33">
    <cfRule type="expression" dxfId="2067" priority="126">
      <formula>AND(FA10&lt;&gt;"",MOD(ROUNDUP(FA10/7,0),2)=0)</formula>
    </cfRule>
  </conditionalFormatting>
  <conditionalFormatting sqref="FJ10:FJ33">
    <cfRule type="expression" dxfId="2066" priority="125">
      <formula>AND(FA10&lt;&gt;"",MOD(ROUNDUP(FA10/7,0),2)=0)</formula>
    </cfRule>
  </conditionalFormatting>
  <conditionalFormatting sqref="FK10:FK33">
    <cfRule type="expression" dxfId="2065" priority="124">
      <formula>AND(FA10&lt;&gt;"",MOD(ROUNDUP(FA10/7,0),2)=0)</formula>
    </cfRule>
  </conditionalFormatting>
  <conditionalFormatting sqref="FN10:FN33">
    <cfRule type="expression" dxfId="2064" priority="123">
      <formula>AND(FA10&lt;&gt;"",MOD(ROUNDUP(FA10/7,0),2)=0)</formula>
    </cfRule>
  </conditionalFormatting>
  <conditionalFormatting sqref="FO10:FO33">
    <cfRule type="expression" dxfId="2063" priority="122">
      <formula>AND(FA10&lt;&gt;"",MOD(ROUNDUP(FA10/7,0),2)=0)</formula>
    </cfRule>
  </conditionalFormatting>
  <conditionalFormatting sqref="FP10:FP33">
    <cfRule type="expression" dxfId="2062" priority="121">
      <formula>AND(FA10&lt;&gt;"",MOD(ROUNDUP(FA10/7,0),2)=0)</formula>
    </cfRule>
  </conditionalFormatting>
  <conditionalFormatting sqref="FH10:FH33">
    <cfRule type="expression" dxfId="2061" priority="120">
      <formula>AND(FA10&lt;&gt;"",MOD(ROUNDUP(FA10/7,0),2)=0)</formula>
    </cfRule>
  </conditionalFormatting>
  <conditionalFormatting sqref="FI10:FI33">
    <cfRule type="expression" dxfId="2060" priority="119">
      <formula>AND(FA10&lt;&gt;"",MOD(ROUNDUP(FA10/7,0),2)=0)</formula>
    </cfRule>
  </conditionalFormatting>
  <conditionalFormatting sqref="FL10:FL33">
    <cfRule type="expression" dxfId="2059" priority="118">
      <formula>AND(FA10&lt;&gt;"",MOD(ROUNDUP(FA10/7,0),2)=0)</formula>
    </cfRule>
  </conditionalFormatting>
  <conditionalFormatting sqref="FM10:FM33">
    <cfRule type="expression" dxfId="2058" priority="117">
      <formula>AND(FA10&lt;&gt;"",MOD(ROUNDUP(FA10/7,0),2)=0)</formula>
    </cfRule>
  </conditionalFormatting>
  <conditionalFormatting sqref="FS10:FS30">
    <cfRule type="expression" dxfId="2057" priority="116">
      <formula>AND(FR10&lt;&gt;"",MOD(ROUNDUP(FR10/7,0),2)=0)</formula>
    </cfRule>
  </conditionalFormatting>
  <conditionalFormatting sqref="FT10:FT30">
    <cfRule type="expression" dxfId="2056" priority="115">
      <formula>AND(FR10&lt;&gt;"",MOD(ROUNDUP(FR10/7,0),2)=0)</formula>
    </cfRule>
  </conditionalFormatting>
  <conditionalFormatting sqref="FU10:FU30">
    <cfRule type="expression" dxfId="2055" priority="114">
      <formula>AND(FR10&lt;&gt;"",MOD(ROUNDUP(FR10/7,0),2)=0)</formula>
    </cfRule>
  </conditionalFormatting>
  <conditionalFormatting sqref="FV10:FV30">
    <cfRule type="expression" dxfId="2054" priority="113">
      <formula>AND(FR10&lt;&gt;"",MOD(ROUNDUP(FR10/7,0),2)=0)</formula>
    </cfRule>
  </conditionalFormatting>
  <conditionalFormatting sqref="FW10:FW30">
    <cfRule type="expression" dxfId="2053" priority="112">
      <formula>AND(FR10&lt;&gt;"",MOD(ROUNDUP(FR10/7,0),2)=0)</formula>
    </cfRule>
  </conditionalFormatting>
  <conditionalFormatting sqref="FX10:FX30">
    <cfRule type="expression" dxfId="2052" priority="111">
      <formula>AND(FR10&lt;&gt;"",MOD(ROUNDUP(FR10/7,0),2)=0)</formula>
    </cfRule>
  </conditionalFormatting>
  <conditionalFormatting sqref="GA10:GA30">
    <cfRule type="expression" dxfId="2051" priority="110">
      <formula>AND(FR10&lt;&gt;"",MOD(ROUNDUP(FR10/7,0),2)=0)</formula>
    </cfRule>
  </conditionalFormatting>
  <conditionalFormatting sqref="GB10:GB30">
    <cfRule type="expression" dxfId="2050" priority="109">
      <formula>AND(FR10&lt;&gt;"",MOD(ROUNDUP(FR10/7,0),2)=0)</formula>
    </cfRule>
  </conditionalFormatting>
  <conditionalFormatting sqref="GE10:GE30">
    <cfRule type="expression" dxfId="2049" priority="108">
      <formula>AND(FR10&lt;&gt;"",MOD(ROUNDUP(FR10/7,0),2)=0)</formula>
    </cfRule>
  </conditionalFormatting>
  <conditionalFormatting sqref="GF10:GF30">
    <cfRule type="expression" dxfId="2048" priority="107">
      <formula>AND(FR10&lt;&gt;"",MOD(ROUNDUP(FR10/7,0),2)=0)</formula>
    </cfRule>
  </conditionalFormatting>
  <conditionalFormatting sqref="GG10:GG30">
    <cfRule type="expression" dxfId="2047" priority="106">
      <formula>AND(FR10&lt;&gt;"",MOD(ROUNDUP(FR10/7,0),2)=0)</formula>
    </cfRule>
  </conditionalFormatting>
  <conditionalFormatting sqref="FY10:FY30">
    <cfRule type="expression" dxfId="2046" priority="105">
      <formula>AND(FR10&lt;&gt;"",MOD(ROUNDUP(FR10/7,0),2)=0)</formula>
    </cfRule>
  </conditionalFormatting>
  <conditionalFormatting sqref="FZ10:FZ30">
    <cfRule type="expression" dxfId="2045" priority="104">
      <formula>AND(FR10&lt;&gt;"",MOD(ROUNDUP(FR10/7,0),2)=0)</formula>
    </cfRule>
  </conditionalFormatting>
  <conditionalFormatting sqref="GC10:GC30">
    <cfRule type="expression" dxfId="2044" priority="103">
      <formula>AND(FR10&lt;&gt;"",MOD(ROUNDUP(FR10/7,0),2)=0)</formula>
    </cfRule>
  </conditionalFormatting>
  <conditionalFormatting sqref="GD10:GD30">
    <cfRule type="expression" dxfId="2043" priority="102">
      <formula>AND(FR10&lt;&gt;"",MOD(ROUNDUP(FR10/7,0),2)=0)</formula>
    </cfRule>
  </conditionalFormatting>
  <conditionalFormatting sqref="GJ10:GJ32">
    <cfRule type="expression" dxfId="2042" priority="101">
      <formula>AND(GI10&lt;&gt;"",MOD(ROUNDUP(GI10/7,0),2)=0)</formula>
    </cfRule>
  </conditionalFormatting>
  <conditionalFormatting sqref="GK10:GK32">
    <cfRule type="expression" dxfId="2041" priority="100">
      <formula>AND(GI10&lt;&gt;"",MOD(ROUNDUP(GI10/7,0),2)=0)</formula>
    </cfRule>
  </conditionalFormatting>
  <conditionalFormatting sqref="GL10:GL32">
    <cfRule type="expression" dxfId="2040" priority="99">
      <formula>AND(GI10&lt;&gt;"",MOD(ROUNDUP(GI10/7,0),2)=0)</formula>
    </cfRule>
  </conditionalFormatting>
  <conditionalFormatting sqref="GM10:GM32">
    <cfRule type="expression" dxfId="2039" priority="98">
      <formula>AND(GI10&lt;&gt;"",MOD(ROUNDUP(GI10/7,0),2)=0)</formula>
    </cfRule>
  </conditionalFormatting>
  <conditionalFormatting sqref="GN10:GN32">
    <cfRule type="expression" dxfId="2038" priority="97">
      <formula>AND(GI10&lt;&gt;"",MOD(ROUNDUP(GI10/7,0),2)=0)</formula>
    </cfRule>
  </conditionalFormatting>
  <conditionalFormatting sqref="GO10:GO32">
    <cfRule type="expression" dxfId="2037" priority="96">
      <formula>AND(GI10&lt;&gt;"",MOD(ROUNDUP(GI10/7,0),2)=0)</formula>
    </cfRule>
  </conditionalFormatting>
  <conditionalFormatting sqref="GR10:GR32">
    <cfRule type="expression" dxfId="2036" priority="95">
      <formula>AND(GI10&lt;&gt;"",MOD(ROUNDUP(GI10/7,0),2)=0)</formula>
    </cfRule>
  </conditionalFormatting>
  <conditionalFormatting sqref="GS10:GS32">
    <cfRule type="expression" dxfId="2035" priority="94">
      <formula>AND(GI10&lt;&gt;"",MOD(ROUNDUP(GI10/7,0),2)=0)</formula>
    </cfRule>
  </conditionalFormatting>
  <conditionalFormatting sqref="GV10:GV32">
    <cfRule type="expression" dxfId="2034" priority="93">
      <formula>AND(GI10&lt;&gt;"",MOD(ROUNDUP(GI10/7,0),2)=0)</formula>
    </cfRule>
  </conditionalFormatting>
  <conditionalFormatting sqref="GW10:GW32">
    <cfRule type="expression" dxfId="2033" priority="92">
      <formula>AND(GI10&lt;&gt;"",MOD(ROUNDUP(GI10/7,0),2)=0)</formula>
    </cfRule>
  </conditionalFormatting>
  <conditionalFormatting sqref="GX10:GX32">
    <cfRule type="expression" dxfId="2032" priority="91">
      <formula>AND(GI10&lt;&gt;"",MOD(ROUNDUP(GI10/7,0),2)=0)</formula>
    </cfRule>
  </conditionalFormatting>
  <conditionalFormatting sqref="GP10:GP32">
    <cfRule type="expression" dxfId="2031" priority="90">
      <formula>AND(GI10&lt;&gt;"",MOD(ROUNDUP(GI10/7,0),2)=0)</formula>
    </cfRule>
  </conditionalFormatting>
  <conditionalFormatting sqref="GQ10:GQ32">
    <cfRule type="expression" dxfId="2030" priority="89">
      <formula>AND(GI10&lt;&gt;"",MOD(ROUNDUP(GI10/7,0),2)=0)</formula>
    </cfRule>
  </conditionalFormatting>
  <conditionalFormatting sqref="GT10:GT32">
    <cfRule type="expression" dxfId="2029" priority="88">
      <formula>AND(GI10&lt;&gt;"",MOD(ROUNDUP(GI10/7,0),2)=0)</formula>
    </cfRule>
  </conditionalFormatting>
  <conditionalFormatting sqref="GU10:GU32">
    <cfRule type="expression" dxfId="2028" priority="87">
      <formula>AND(GI10&lt;&gt;"",MOD(ROUNDUP(GI10/7,0),2)=0)</formula>
    </cfRule>
  </conditionalFormatting>
  <conditionalFormatting sqref="CK53:CK60">
    <cfRule type="expression" dxfId="2027" priority="86">
      <formula>AND(CK53&lt;&gt;"",MOD(ROUNDUP(CK53/7,0),2)=0)</formula>
    </cfRule>
  </conditionalFormatting>
  <conditionalFormatting sqref="CK10:CK52">
    <cfRule type="expression" dxfId="2026" priority="85">
      <formula>AND(CK10&lt;&gt;"",MOD(ROUNDUP(CK10/7,0),2)=0)</formula>
    </cfRule>
  </conditionalFormatting>
  <conditionalFormatting sqref="DB53:DB60">
    <cfRule type="expression" dxfId="2025" priority="84">
      <formula>AND(DB53&lt;&gt;"",MOD(ROUNDUP(DB53/7,0),2)=0)</formula>
    </cfRule>
  </conditionalFormatting>
  <conditionalFormatting sqref="DB10:DB52">
    <cfRule type="expression" dxfId="2024" priority="83">
      <formula>AND(DB10&lt;&gt;"",MOD(ROUNDUP(DB10/7,0),2)=0)</formula>
    </cfRule>
  </conditionalFormatting>
  <conditionalFormatting sqref="DS53:DS60">
    <cfRule type="expression" dxfId="2023" priority="82">
      <formula>AND(DS53&lt;&gt;"",MOD(ROUNDUP(DS53/7,0),2)=0)</formula>
    </cfRule>
  </conditionalFormatting>
  <conditionalFormatting sqref="DS10:DS52">
    <cfRule type="expression" dxfId="2022" priority="81">
      <formula>AND(DS10&lt;&gt;"",MOD(ROUNDUP(DS10/7,0),2)=0)</formula>
    </cfRule>
  </conditionalFormatting>
  <conditionalFormatting sqref="EJ53:EJ60">
    <cfRule type="expression" dxfId="2021" priority="80">
      <formula>AND(EJ53&lt;&gt;"",MOD(ROUNDUP(EJ53/7,0),2)=0)</formula>
    </cfRule>
  </conditionalFormatting>
  <conditionalFormatting sqref="EJ10:EJ52">
    <cfRule type="expression" dxfId="2020" priority="79">
      <formula>AND(EJ10&lt;&gt;"",MOD(ROUNDUP(EJ10/7,0),2)=0)</formula>
    </cfRule>
  </conditionalFormatting>
  <conditionalFormatting sqref="FA53:FA60">
    <cfRule type="expression" dxfId="2019" priority="78">
      <formula>AND(FA53&lt;&gt;"",MOD(ROUNDUP(FA53/7,0),2)=0)</formula>
    </cfRule>
  </conditionalFormatting>
  <conditionalFormatting sqref="FA10:FA52">
    <cfRule type="expression" dxfId="2018" priority="77">
      <formula>AND(FA10&lt;&gt;"",MOD(ROUNDUP(FA10/7,0),2)=0)</formula>
    </cfRule>
  </conditionalFormatting>
  <conditionalFormatting sqref="FR53:FR60">
    <cfRule type="expression" dxfId="2017" priority="76">
      <formula>AND(FR53&lt;&gt;"",MOD(ROUNDUP(FR53/7,0),2)=0)</formula>
    </cfRule>
  </conditionalFormatting>
  <conditionalFormatting sqref="FR10:FR52">
    <cfRule type="expression" dxfId="2016" priority="75">
      <formula>AND(FR10&lt;&gt;"",MOD(ROUNDUP(FR10/7,0),2)=0)</formula>
    </cfRule>
  </conditionalFormatting>
  <conditionalFormatting sqref="GI53:GI60">
    <cfRule type="expression" dxfId="2015" priority="74">
      <formula>AND(GI53&lt;&gt;"",MOD(ROUNDUP(GI53/7,0),2)=0)</formula>
    </cfRule>
  </conditionalFormatting>
  <conditionalFormatting sqref="GI10:GI52">
    <cfRule type="expression" dxfId="2014" priority="73">
      <formula>AND(GI10&lt;&gt;"",MOD(ROUNDUP(GI10/7,0),2)=0)</formula>
    </cfRule>
  </conditionalFormatting>
  <conditionalFormatting sqref="EZ54:EZ60">
    <cfRule type="expression" dxfId="2013" priority="72">
      <formula>AND(EJ54&lt;&gt;"",MOD(ROUNDUP(EJ54/7,0),2)=0)</formula>
    </cfRule>
  </conditionalFormatting>
  <conditionalFormatting sqref="EK53:EK60">
    <cfRule type="expression" dxfId="2012" priority="71">
      <formula>AND(EJ53&lt;&gt;"",MOD(ROUNDUP(EJ53/7,0),2)=0)</formula>
    </cfRule>
  </conditionalFormatting>
  <conditionalFormatting sqref="EL53:EL60">
    <cfRule type="expression" dxfId="2011" priority="70">
      <formula>AND(EJ53&lt;&gt;"",MOD(ROUNDUP(EJ53/7,0),2)=0)</formula>
    </cfRule>
  </conditionalFormatting>
  <conditionalFormatting sqref="EM54:EM60">
    <cfRule type="expression" dxfId="2010" priority="69">
      <formula>AND(EJ54&lt;&gt;"",MOD(ROUNDUP(EJ54/7,0),2)=0)</formula>
    </cfRule>
  </conditionalFormatting>
  <conditionalFormatting sqref="EN54:EN60">
    <cfRule type="expression" dxfId="2009" priority="68">
      <formula>AND(EJ54&lt;&gt;"",MOD(ROUNDUP(EJ54/7,0),2)=0)</formula>
    </cfRule>
  </conditionalFormatting>
  <conditionalFormatting sqref="EO54:EO60">
    <cfRule type="expression" dxfId="2008" priority="67">
      <formula>AND(EJ54&lt;&gt;"",MOD(ROUNDUP(EJ54/7,0),2)=0)</formula>
    </cfRule>
  </conditionalFormatting>
  <conditionalFormatting sqref="EP54:EP60">
    <cfRule type="expression" dxfId="2007" priority="66">
      <formula>AND(EJ54&lt;&gt;"",MOD(ROUNDUP(EJ54/7,0),2)=0)</formula>
    </cfRule>
  </conditionalFormatting>
  <conditionalFormatting sqref="ES54:ES60">
    <cfRule type="expression" dxfId="2006" priority="65">
      <formula>AND(EJ54&lt;&gt;"",MOD(ROUNDUP(EJ54/7,0),2)=0)</formula>
    </cfRule>
  </conditionalFormatting>
  <conditionalFormatting sqref="ET54:ET60">
    <cfRule type="expression" dxfId="2005" priority="64">
      <formula>AND(EJ54&lt;&gt;"",MOD(ROUNDUP(EJ54/7,0),2)=0)</formula>
    </cfRule>
  </conditionalFormatting>
  <conditionalFormatting sqref="EW54:EW60">
    <cfRule type="expression" dxfId="2004" priority="63">
      <formula>AND(EJ54&lt;&gt;"",MOD(ROUNDUP(EJ54/7,0),2)=0)</formula>
    </cfRule>
  </conditionalFormatting>
  <conditionalFormatting sqref="EX54:EX60">
    <cfRule type="expression" dxfId="2003" priority="62">
      <formula>AND(EJ54&lt;&gt;"",MOD(ROUNDUP(EJ54/7,0),2)=0)</formula>
    </cfRule>
  </conditionalFormatting>
  <conditionalFormatting sqref="EY54:EY60">
    <cfRule type="expression" dxfId="2002" priority="61">
      <formula>AND(EJ54&lt;&gt;"",MOD(ROUNDUP(EJ54/7,0),2)=0)</formula>
    </cfRule>
  </conditionalFormatting>
  <conditionalFormatting sqref="EQ54:EQ60">
    <cfRule type="expression" dxfId="2001" priority="60">
      <formula>AND(EJ54&lt;&gt;"",MOD(ROUNDUP(EJ54/7,0),2)=0)</formula>
    </cfRule>
  </conditionalFormatting>
  <conditionalFormatting sqref="ER54:ER60">
    <cfRule type="expression" dxfId="2000" priority="59">
      <formula>AND(EJ54&lt;&gt;"",MOD(ROUNDUP(EJ54/7,0),2)=0)</formula>
    </cfRule>
  </conditionalFormatting>
  <conditionalFormatting sqref="EU54:EU60">
    <cfRule type="expression" dxfId="1999" priority="58">
      <formula>AND(EJ54&lt;&gt;"",MOD(ROUNDUP(EJ54/7,0),2)=0)</formula>
    </cfRule>
  </conditionalFormatting>
  <conditionalFormatting sqref="EV54:EV60">
    <cfRule type="expression" dxfId="1998" priority="57">
      <formula>AND(EJ54&lt;&gt;"",MOD(ROUNDUP(EJ54/7,0),2)=0)</formula>
    </cfRule>
  </conditionalFormatting>
  <conditionalFormatting sqref="EK10:EK52">
    <cfRule type="expression" dxfId="1997" priority="56">
      <formula>AND(EJ10&lt;&gt;"",MOD(ROUNDUP(EJ10/7,0),2)=0)</formula>
    </cfRule>
  </conditionalFormatting>
  <conditionalFormatting sqref="EL10:EL52">
    <cfRule type="expression" dxfId="1996" priority="55">
      <formula>AND(EJ10&lt;&gt;"",MOD(ROUNDUP(EJ10/7,0),2)=0)</formula>
    </cfRule>
  </conditionalFormatting>
  <conditionalFormatting sqref="EZ53">
    <cfRule type="expression" dxfId="1995" priority="41">
      <formula>AND(EJ53&lt;&gt;"",MOD(ROUNDUP(EJ53/7,0),2)=0)</formula>
    </cfRule>
  </conditionalFormatting>
  <conditionalFormatting sqref="EM53">
    <cfRule type="expression" dxfId="1994" priority="40">
      <formula>AND(EJ53&lt;&gt;"",MOD(ROUNDUP(EJ53/7,0),2)=0)</formula>
    </cfRule>
  </conditionalFormatting>
  <conditionalFormatting sqref="EN53">
    <cfRule type="expression" dxfId="1993" priority="39">
      <formula>AND(EJ53&lt;&gt;"",MOD(ROUNDUP(EJ53/7,0),2)=0)</formula>
    </cfRule>
  </conditionalFormatting>
  <conditionalFormatting sqref="EO53">
    <cfRule type="expression" dxfId="1992" priority="38">
      <formula>AND(EJ53&lt;&gt;"",MOD(ROUNDUP(EJ53/7,0),2)=0)</formula>
    </cfRule>
  </conditionalFormatting>
  <conditionalFormatting sqref="EP53">
    <cfRule type="expression" dxfId="1991" priority="37">
      <formula>AND(EJ53&lt;&gt;"",MOD(ROUNDUP(EJ53/7,0),2)=0)</formula>
    </cfRule>
  </conditionalFormatting>
  <conditionalFormatting sqref="ES53">
    <cfRule type="expression" dxfId="1990" priority="36">
      <formula>AND(EJ53&lt;&gt;"",MOD(ROUNDUP(EJ53/7,0),2)=0)</formula>
    </cfRule>
  </conditionalFormatting>
  <conditionalFormatting sqref="ET53">
    <cfRule type="expression" dxfId="1989" priority="35">
      <formula>AND(EJ53&lt;&gt;"",MOD(ROUNDUP(EJ53/7,0),2)=0)</formula>
    </cfRule>
  </conditionalFormatting>
  <conditionalFormatting sqref="EW53">
    <cfRule type="expression" dxfId="1988" priority="34">
      <formula>AND(EJ53&lt;&gt;"",MOD(ROUNDUP(EJ53/7,0),2)=0)</formula>
    </cfRule>
  </conditionalFormatting>
  <conditionalFormatting sqref="EX53">
    <cfRule type="expression" dxfId="1987" priority="33">
      <formula>AND(EJ53&lt;&gt;"",MOD(ROUNDUP(EJ53/7,0),2)=0)</formula>
    </cfRule>
  </conditionalFormatting>
  <conditionalFormatting sqref="EY53">
    <cfRule type="expression" dxfId="1986" priority="32">
      <formula>AND(EJ53&lt;&gt;"",MOD(ROUNDUP(EJ53/7,0),2)=0)</formula>
    </cfRule>
  </conditionalFormatting>
  <conditionalFormatting sqref="EQ53">
    <cfRule type="expression" dxfId="1985" priority="31">
      <formula>AND(EJ53&lt;&gt;"",MOD(ROUNDUP(EJ53/7,0),2)=0)</formula>
    </cfRule>
  </conditionalFormatting>
  <conditionalFormatting sqref="ER53">
    <cfRule type="expression" dxfId="1984" priority="30">
      <formula>AND(EJ53&lt;&gt;"",MOD(ROUNDUP(EJ53/7,0),2)=0)</formula>
    </cfRule>
  </conditionalFormatting>
  <conditionalFormatting sqref="EU53">
    <cfRule type="expression" dxfId="1983" priority="29">
      <formula>AND(EJ53&lt;&gt;"",MOD(ROUNDUP(EJ53/7,0),2)=0)</formula>
    </cfRule>
  </conditionalFormatting>
  <conditionalFormatting sqref="EV53">
    <cfRule type="expression" dxfId="1982" priority="28">
      <formula>AND(EJ53&lt;&gt;"",MOD(ROUNDUP(EJ53/7,0),2)=0)</formula>
    </cfRule>
  </conditionalFormatting>
  <conditionalFormatting sqref="EZ10:EZ52">
    <cfRule type="expression" dxfId="1981" priority="14">
      <formula>AND(EJ10&lt;&gt;"",MOD(ROUNDUP(EJ10/7,0),2)=0)</formula>
    </cfRule>
  </conditionalFormatting>
  <conditionalFormatting sqref="EM10:EM52">
    <cfRule type="expression" dxfId="1980" priority="13">
      <formula>AND(EJ10&lt;&gt;"",MOD(ROUNDUP(EJ10/7,0),2)=0)</formula>
    </cfRule>
  </conditionalFormatting>
  <conditionalFormatting sqref="EN10:EN52">
    <cfRule type="expression" dxfId="1979" priority="12">
      <formula>AND(EJ10&lt;&gt;"",MOD(ROUNDUP(EJ10/7,0),2)=0)</formula>
    </cfRule>
  </conditionalFormatting>
  <conditionalFormatting sqref="EO10:EO52">
    <cfRule type="expression" dxfId="1978" priority="11">
      <formula>AND(EJ10&lt;&gt;"",MOD(ROUNDUP(EJ10/7,0),2)=0)</formula>
    </cfRule>
  </conditionalFormatting>
  <conditionalFormatting sqref="EP10:EP52">
    <cfRule type="expression" dxfId="1977" priority="10">
      <formula>AND(EJ10&lt;&gt;"",MOD(ROUNDUP(EJ10/7,0),2)=0)</formula>
    </cfRule>
  </conditionalFormatting>
  <conditionalFormatting sqref="ES10:ES52">
    <cfRule type="expression" dxfId="1976" priority="9">
      <formula>AND(EJ10&lt;&gt;"",MOD(ROUNDUP(EJ10/7,0),2)=0)</formula>
    </cfRule>
  </conditionalFormatting>
  <conditionalFormatting sqref="ET10:ET52">
    <cfRule type="expression" dxfId="1975" priority="8">
      <formula>AND(EJ10&lt;&gt;"",MOD(ROUNDUP(EJ10/7,0),2)=0)</formula>
    </cfRule>
  </conditionalFormatting>
  <conditionalFormatting sqref="EW10:EW52">
    <cfRule type="expression" dxfId="1974" priority="7">
      <formula>AND(EJ10&lt;&gt;"",MOD(ROUNDUP(EJ10/7,0),2)=0)</formula>
    </cfRule>
  </conditionalFormatting>
  <conditionalFormatting sqref="EX10:EX52">
    <cfRule type="expression" dxfId="1973" priority="6">
      <formula>AND(EJ10&lt;&gt;"",MOD(ROUNDUP(EJ10/7,0),2)=0)</formula>
    </cfRule>
  </conditionalFormatting>
  <conditionalFormatting sqref="EY10:EY52">
    <cfRule type="expression" dxfId="1972" priority="5">
      <formula>AND(EJ10&lt;&gt;"",MOD(ROUNDUP(EJ10/7,0),2)=0)</formula>
    </cfRule>
  </conditionalFormatting>
  <conditionalFormatting sqref="EQ10:EQ52">
    <cfRule type="expression" dxfId="1971" priority="4">
      <formula>AND(EJ10&lt;&gt;"",MOD(ROUNDUP(EJ10/7,0),2)=0)</formula>
    </cfRule>
  </conditionalFormatting>
  <conditionalFormatting sqref="ER10:ER52">
    <cfRule type="expression" dxfId="1970" priority="3">
      <formula>AND(EJ10&lt;&gt;"",MOD(ROUNDUP(EJ10/7,0),2)=0)</formula>
    </cfRule>
  </conditionalFormatting>
  <conditionalFormatting sqref="EU10:EU52">
    <cfRule type="expression" dxfId="1969" priority="2">
      <formula>AND(EJ10&lt;&gt;"",MOD(ROUNDUP(EJ10/7,0),2)=0)</formula>
    </cfRule>
  </conditionalFormatting>
  <conditionalFormatting sqref="EV10:EV52">
    <cfRule type="expression" dxfId="1968" priority="1">
      <formula>AND(EJ10&lt;&gt;"",MOD(ROUNDUP(EJ10/7,0),2)=0)</formula>
    </cfRule>
  </conditionalFormatting>
  <dataValidations count="1">
    <dataValidation type="decimal" operator="lessThanOrEqual" allowBlank="1" showInputMessage="1" showErrorMessage="1" sqref="B10:HE60" xr:uid="{585E228B-B4A9-42B1-AC88-C92EA9A9C61F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/>
  <dimension ref="A1:AQ110"/>
  <sheetViews>
    <sheetView showGridLines="0" topLeftCell="B1" zoomScale="57" zoomScaleNormal="57" workbookViewId="0">
      <selection activeCell="AN21" sqref="AN21"/>
    </sheetView>
  </sheetViews>
  <sheetFormatPr defaultColWidth="9" defaultRowHeight="14.5"/>
  <cols>
    <col min="1" max="1" width="7.7265625" style="981" hidden="1" customWidth="1"/>
    <col min="2" max="2" width="10.90625" style="981" customWidth="1"/>
    <col min="3" max="3" width="8.453125" style="981" customWidth="1"/>
    <col min="4" max="4" width="13.453125" style="981" customWidth="1"/>
    <col min="5" max="5" width="9" style="981"/>
    <col min="6" max="6" width="8.7265625" style="981" customWidth="1"/>
    <col min="7" max="7" width="9.453125" style="981" customWidth="1"/>
    <col min="8" max="9" width="12.7265625" style="981" customWidth="1"/>
    <col min="10" max="11" width="8.90625" style="981" customWidth="1"/>
    <col min="12" max="12" width="6.36328125" style="981" customWidth="1"/>
    <col min="13" max="13" width="8.6328125" style="981" customWidth="1"/>
    <col min="14" max="14" width="6.7265625" style="981" customWidth="1"/>
    <col min="15" max="15" width="8.6328125" style="981" customWidth="1"/>
    <col min="16" max="16" width="15.36328125" style="981" customWidth="1"/>
    <col min="17" max="18" width="7.453125" style="981" customWidth="1"/>
    <col min="19" max="19" width="7.90625" style="981" customWidth="1"/>
    <col min="20" max="29" width="9.26953125" style="981" customWidth="1"/>
    <col min="30" max="31" width="9.08984375" style="986" customWidth="1"/>
    <col min="32" max="39" width="9" style="981"/>
    <col min="40" max="41" width="8.36328125" style="981" customWidth="1"/>
    <col min="42" max="42" width="9" style="981"/>
    <col min="43" max="43" width="0" style="981" hidden="1" customWidth="1"/>
    <col min="44" max="16384" width="9" style="981"/>
  </cols>
  <sheetData>
    <row r="1" spans="1:43" ht="16.5">
      <c r="C1" s="982"/>
      <c r="D1" s="983"/>
      <c r="E1" s="982"/>
      <c r="F1" s="982"/>
      <c r="G1" s="982"/>
      <c r="H1" s="982"/>
      <c r="I1" s="982"/>
      <c r="J1" s="982"/>
      <c r="K1" s="982"/>
      <c r="L1" s="984" t="s">
        <v>669</v>
      </c>
      <c r="M1" s="982"/>
      <c r="N1" s="982"/>
      <c r="O1" s="982"/>
      <c r="P1" s="982"/>
      <c r="Q1" s="982"/>
      <c r="R1" s="982"/>
      <c r="S1" s="1143" t="s">
        <v>670</v>
      </c>
      <c r="T1" s="1143"/>
      <c r="U1" s="982"/>
      <c r="V1" s="982"/>
      <c r="W1" s="982"/>
      <c r="X1" s="982" t="s">
        <v>671</v>
      </c>
      <c r="Y1" s="982"/>
      <c r="Z1" s="982"/>
      <c r="AA1" s="982"/>
      <c r="AB1" s="982"/>
      <c r="AC1" s="982"/>
      <c r="AD1" s="985"/>
    </row>
    <row r="2" spans="1:43" ht="24.65" customHeight="1">
      <c r="B2" s="987" t="s">
        <v>672</v>
      </c>
      <c r="C2" s="988" t="s">
        <v>673</v>
      </c>
      <c r="D2" s="988" t="s">
        <v>674</v>
      </c>
      <c r="E2" s="989" t="s">
        <v>675</v>
      </c>
      <c r="F2" s="1135" t="s">
        <v>676</v>
      </c>
      <c r="G2" s="1136"/>
      <c r="H2" s="988" t="s">
        <v>677</v>
      </c>
      <c r="I2" s="988" t="s">
        <v>678</v>
      </c>
      <c r="J2" s="990"/>
      <c r="K2" s="982"/>
      <c r="L2" s="991" t="s">
        <v>679</v>
      </c>
      <c r="M2" s="992"/>
      <c r="N2" s="991" t="s">
        <v>680</v>
      </c>
      <c r="O2" s="993"/>
      <c r="P2" s="991" t="s">
        <v>681</v>
      </c>
      <c r="Q2" s="994"/>
      <c r="R2" s="994"/>
      <c r="S2" s="994"/>
      <c r="T2" s="982"/>
      <c r="U2" s="982"/>
      <c r="V2" s="982"/>
      <c r="W2" s="1050" t="s">
        <v>726</v>
      </c>
      <c r="X2" s="1051" t="s">
        <v>119</v>
      </c>
      <c r="Y2" s="982"/>
      <c r="Z2" s="982"/>
      <c r="AA2" s="982"/>
      <c r="AB2" s="982"/>
      <c r="AC2" s="986"/>
      <c r="AE2" s="981"/>
      <c r="AM2" s="981" t="s">
        <v>682</v>
      </c>
    </row>
    <row r="3" spans="1:43" ht="31.15" customHeight="1" thickBot="1">
      <c r="B3" s="995">
        <f ca="1">TODAY()</f>
        <v>45539</v>
      </c>
      <c r="C3" s="993" t="s">
        <v>683</v>
      </c>
      <c r="D3" s="996">
        <f>基本信息!C33</f>
        <v>343700</v>
      </c>
      <c r="E3" s="997">
        <f>周报!O94</f>
        <v>333228</v>
      </c>
      <c r="F3" s="993">
        <f>MIN(AQ9:AQ20)</f>
        <v>0</v>
      </c>
      <c r="G3" s="993">
        <f>MAX(AQ9:AQ20)</f>
        <v>0</v>
      </c>
      <c r="H3" s="998">
        <f ca="1">SUM(E9:F20)</f>
        <v>0</v>
      </c>
      <c r="I3" s="999">
        <f>日报!GZ7</f>
        <v>3.038114634855979E-2</v>
      </c>
      <c r="J3" s="990"/>
      <c r="K3" s="982"/>
      <c r="L3" s="1000" t="s">
        <v>684</v>
      </c>
      <c r="M3" s="992"/>
      <c r="N3" s="1000" t="s">
        <v>685</v>
      </c>
      <c r="O3" s="993"/>
      <c r="P3" s="1000" t="s">
        <v>686</v>
      </c>
      <c r="Q3" s="994"/>
      <c r="R3" s="994"/>
      <c r="S3" s="994"/>
      <c r="T3" s="982"/>
      <c r="U3" s="982"/>
      <c r="V3" s="982"/>
      <c r="W3" s="1052" t="s">
        <v>726</v>
      </c>
      <c r="X3" s="1053" t="s">
        <v>120</v>
      </c>
      <c r="Y3" s="982"/>
      <c r="Z3" s="982"/>
      <c r="AA3" s="982"/>
      <c r="AB3" s="982"/>
      <c r="AC3" s="986"/>
      <c r="AM3" s="1001" t="s">
        <v>687</v>
      </c>
      <c r="AN3" s="1001"/>
    </row>
    <row r="4" spans="1:43" ht="31.15" customHeight="1">
      <c r="C4" s="982"/>
      <c r="D4" s="982"/>
      <c r="E4" s="1002"/>
      <c r="F4" s="1003"/>
      <c r="G4" s="1003"/>
      <c r="H4" s="1004"/>
      <c r="I4" s="1004"/>
      <c r="J4" s="1004"/>
      <c r="K4" s="982"/>
      <c r="L4" s="1005" t="s">
        <v>688</v>
      </c>
      <c r="M4" s="993"/>
      <c r="N4" s="1005" t="s">
        <v>689</v>
      </c>
      <c r="O4" s="993"/>
      <c r="P4" s="1005" t="s">
        <v>690</v>
      </c>
      <c r="Q4" s="993"/>
      <c r="R4" s="993"/>
      <c r="S4" s="993"/>
      <c r="T4" s="982"/>
      <c r="U4" s="982"/>
      <c r="V4" s="982"/>
      <c r="W4" s="1054" t="s">
        <v>727</v>
      </c>
      <c r="X4" s="1055" t="s">
        <v>121</v>
      </c>
      <c r="Y4" s="982"/>
      <c r="Z4" s="982"/>
      <c r="AA4" s="982"/>
      <c r="AB4" s="982"/>
      <c r="AC4" s="985"/>
      <c r="AF4" s="986"/>
      <c r="AG4" s="986"/>
      <c r="AI4" s="1119" t="s">
        <v>11</v>
      </c>
      <c r="AJ4" s="1119"/>
      <c r="AK4" s="1119"/>
      <c r="AL4" s="1137"/>
      <c r="AM4" s="1001" t="s">
        <v>691</v>
      </c>
      <c r="AN4" s="1001"/>
    </row>
    <row r="5" spans="1:43" ht="1.1499999999999999" customHeight="1">
      <c r="C5" s="982"/>
      <c r="D5" s="982"/>
      <c r="E5" s="982"/>
      <c r="F5" s="1002"/>
      <c r="G5" s="1004"/>
      <c r="H5" s="1004"/>
      <c r="I5" s="1004"/>
      <c r="J5" s="1004"/>
      <c r="K5" s="1004"/>
      <c r="L5" s="982"/>
      <c r="M5" s="1004"/>
      <c r="N5" s="1004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5"/>
      <c r="AF5" s="986"/>
      <c r="AI5" s="1118" t="s">
        <v>12</v>
      </c>
      <c r="AJ5" s="1118"/>
      <c r="AK5" s="1118" t="s">
        <v>13</v>
      </c>
      <c r="AL5" s="1138"/>
    </row>
    <row r="6" spans="1:43" s="1006" customFormat="1" ht="17.25" customHeight="1">
      <c r="B6" s="981"/>
      <c r="C6" s="982"/>
      <c r="D6" s="982"/>
      <c r="E6" s="982"/>
      <c r="F6" s="1002"/>
      <c r="G6" s="1004"/>
      <c r="H6" s="1004"/>
      <c r="I6" s="1004"/>
      <c r="J6" s="1004"/>
      <c r="K6" s="1004"/>
      <c r="L6" s="1144" t="s">
        <v>728</v>
      </c>
      <c r="M6" s="1144"/>
      <c r="N6" s="1144"/>
      <c r="O6" s="1144"/>
      <c r="P6" s="982"/>
      <c r="Q6" s="982"/>
      <c r="R6" s="982"/>
      <c r="S6" s="982"/>
      <c r="T6" s="982"/>
      <c r="U6" s="982"/>
      <c r="V6" s="982"/>
      <c r="W6" s="982"/>
      <c r="X6" s="982"/>
      <c r="Y6" s="982"/>
      <c r="Z6" s="982"/>
      <c r="AA6" s="982"/>
      <c r="AB6" s="983"/>
      <c r="AC6" s="983" t="s">
        <v>729</v>
      </c>
      <c r="AD6" s="983"/>
      <c r="AE6" s="1007"/>
      <c r="AF6" s="1007"/>
      <c r="AH6" s="981"/>
      <c r="AI6" s="1139" t="s">
        <v>14</v>
      </c>
      <c r="AJ6" s="1139" t="s">
        <v>15</v>
      </c>
      <c r="AK6" s="1139" t="s">
        <v>14</v>
      </c>
      <c r="AL6" s="1140" t="s">
        <v>15</v>
      </c>
      <c r="AN6" s="1127">
        <f>AN4-AN3</f>
        <v>0</v>
      </c>
      <c r="AO6" s="1128">
        <f>AN6/12</f>
        <v>0</v>
      </c>
    </row>
    <row r="7" spans="1:43" s="1006" customFormat="1" ht="17.25" customHeight="1" thickBot="1">
      <c r="B7" s="981"/>
      <c r="C7" s="982"/>
      <c r="D7" s="982"/>
      <c r="E7" s="982"/>
      <c r="F7" s="1002"/>
      <c r="G7" s="1004"/>
      <c r="H7" s="1004"/>
      <c r="I7" s="1004"/>
      <c r="J7" s="1004"/>
      <c r="K7" s="1004"/>
      <c r="L7" s="1144" t="s">
        <v>692</v>
      </c>
      <c r="M7" s="1144"/>
      <c r="N7" s="1144" t="s">
        <v>693</v>
      </c>
      <c r="O7" s="1144"/>
      <c r="P7" s="982"/>
      <c r="Q7" s="982"/>
      <c r="R7" s="982"/>
      <c r="S7" s="982"/>
      <c r="T7" s="1145" t="s">
        <v>694</v>
      </c>
      <c r="U7" s="1145"/>
      <c r="V7" s="1142" t="s">
        <v>695</v>
      </c>
      <c r="W7" s="1142"/>
      <c r="X7" s="1056" t="s">
        <v>412</v>
      </c>
      <c r="Y7" s="1056" t="s">
        <v>730</v>
      </c>
      <c r="Z7" s="1057"/>
      <c r="AA7" s="1129" t="s">
        <v>412</v>
      </c>
      <c r="AB7" s="1130"/>
      <c r="AC7" s="1130"/>
      <c r="AD7" s="1131"/>
      <c r="AE7" s="1007"/>
      <c r="AF7" s="1007"/>
      <c r="AH7" s="981"/>
      <c r="AI7" s="1105"/>
      <c r="AJ7" s="1105"/>
      <c r="AK7" s="1105"/>
      <c r="AL7" s="1141"/>
      <c r="AN7" s="1127"/>
      <c r="AO7" s="1128"/>
    </row>
    <row r="8" spans="1:43" s="1008" customFormat="1" ht="36" customHeight="1">
      <c r="B8" s="994" t="s">
        <v>610</v>
      </c>
      <c r="C8" s="994" t="s">
        <v>731</v>
      </c>
      <c r="D8" s="994" t="s">
        <v>732</v>
      </c>
      <c r="E8" s="994" t="s">
        <v>733</v>
      </c>
      <c r="F8" s="994" t="s">
        <v>734</v>
      </c>
      <c r="G8" s="994" t="s">
        <v>671</v>
      </c>
      <c r="H8" s="994" t="s">
        <v>696</v>
      </c>
      <c r="I8" s="994" t="s">
        <v>697</v>
      </c>
      <c r="J8" s="994" t="s">
        <v>698</v>
      </c>
      <c r="K8" s="994" t="s">
        <v>699</v>
      </c>
      <c r="L8" s="1058" t="s">
        <v>735</v>
      </c>
      <c r="M8" s="1058" t="s">
        <v>736</v>
      </c>
      <c r="N8" s="1058" t="s">
        <v>700</v>
      </c>
      <c r="O8" s="1058" t="s">
        <v>701</v>
      </c>
      <c r="P8" s="1059" t="s">
        <v>737</v>
      </c>
      <c r="Q8" s="1009" t="s">
        <v>702</v>
      </c>
      <c r="R8" s="1010" t="s">
        <v>703</v>
      </c>
      <c r="S8" s="1011" t="s">
        <v>704</v>
      </c>
      <c r="T8" s="1059" t="s">
        <v>705</v>
      </c>
      <c r="U8" s="1059" t="s">
        <v>738</v>
      </c>
      <c r="V8" s="1059" t="s">
        <v>739</v>
      </c>
      <c r="W8" s="1059" t="s">
        <v>740</v>
      </c>
      <c r="X8" s="1059" t="s">
        <v>741</v>
      </c>
      <c r="Y8" s="1060" t="s">
        <v>742</v>
      </c>
      <c r="Z8" s="994" t="s">
        <v>743</v>
      </c>
      <c r="AA8" s="994" t="s">
        <v>744</v>
      </c>
      <c r="AB8" s="994" t="s">
        <v>745</v>
      </c>
      <c r="AC8" s="994" t="s">
        <v>746</v>
      </c>
      <c r="AD8" s="994" t="s">
        <v>747</v>
      </c>
      <c r="AE8" s="1012" t="s">
        <v>706</v>
      </c>
      <c r="AF8" s="1012" t="s">
        <v>707</v>
      </c>
      <c r="AG8" s="1013" t="s">
        <v>708</v>
      </c>
      <c r="AH8" s="1013" t="s">
        <v>709</v>
      </c>
      <c r="AI8" s="1014"/>
      <c r="AJ8" s="1014"/>
      <c r="AK8" s="1014"/>
      <c r="AL8" s="1015"/>
      <c r="AN8" s="1013" t="s">
        <v>687</v>
      </c>
      <c r="AO8" s="1013" t="s">
        <v>691</v>
      </c>
    </row>
    <row r="9" spans="1:43" ht="24" customHeight="1">
      <c r="A9" s="1016">
        <f ca="1">B3</f>
        <v>45539</v>
      </c>
      <c r="B9" s="1001">
        <f ca="1">基本信息!J7</f>
        <v>38</v>
      </c>
      <c r="C9" s="994" t="s">
        <v>100</v>
      </c>
      <c r="D9" s="1061" t="str">
        <f>MID(基本信息!H7,2,5)&amp;"-"&amp;RIGHT(基本信息!I7,5)</f>
        <v>5-4-35W</v>
      </c>
      <c r="E9" s="993">
        <f ca="1">VLOOKUP($A9,日报!$A:$FF,5,0)</f>
        <v>0</v>
      </c>
      <c r="F9" s="993">
        <f ca="1">VLOOKUP($A9,日报!$A:$FF,6,0)</f>
        <v>0</v>
      </c>
      <c r="G9" s="1062">
        <f ca="1">(E9+F9)/基本信息!C7*100</f>
        <v>0</v>
      </c>
      <c r="H9" s="1063">
        <f>日报!E7</f>
        <v>2.3568904593639577E-2</v>
      </c>
      <c r="I9" s="1063">
        <f>死淘分类!H8</f>
        <v>4.2049469964664313E-3</v>
      </c>
      <c r="J9" s="1017" t="str">
        <f ca="1">VLOOKUP($B9,日耗料!$A:$AL,MATCH(C9,日耗料!$A$2:$AL$2,0),0)</f>
        <v>0</v>
      </c>
      <c r="K9" s="1017" t="str">
        <f>IF(AQ9="","0",VLOOKUP(B9,Water!$A$8:$Z$56,MATCH(C9,Water!$A$2:$Z$2,0),0)-VLOOKUP(B9-1,Water!$A$8:$Z$56,MATCH(C9,Water!$A$2:$Z$2,0),0))</f>
        <v>0</v>
      </c>
      <c r="L9" s="1064">
        <v>0</v>
      </c>
      <c r="M9" s="1064">
        <v>14</v>
      </c>
      <c r="N9" s="1064">
        <v>0</v>
      </c>
      <c r="O9" s="1064">
        <v>14</v>
      </c>
      <c r="P9" s="1065" t="s">
        <v>748</v>
      </c>
      <c r="Q9" s="1018">
        <v>3.4</v>
      </c>
      <c r="R9" s="1018">
        <v>3.4</v>
      </c>
      <c r="S9" s="1066">
        <f>IFERROR(AF9*1000/AE9,"")</f>
        <v>2</v>
      </c>
      <c r="T9" s="1067">
        <v>28.9</v>
      </c>
      <c r="U9" s="1067">
        <v>27</v>
      </c>
      <c r="V9" s="1068">
        <v>0.97</v>
      </c>
      <c r="W9" s="1068">
        <v>0.78</v>
      </c>
      <c r="X9" s="1069">
        <f>周报!$C$8</f>
        <v>40.799999999999997</v>
      </c>
      <c r="Y9" s="1070">
        <f>IFERROR(周报!$C$16,"")</f>
        <v>4.3382352941176476</v>
      </c>
      <c r="Z9" s="1070">
        <f>IFERROR(周报!$C$14,"")</f>
        <v>177</v>
      </c>
      <c r="AA9" s="1071">
        <f>IFERROR(周报!$C$29,"")</f>
        <v>420.3</v>
      </c>
      <c r="AB9" s="1073">
        <f>IFERROR(周报!$C$43,"")</f>
        <v>925</v>
      </c>
      <c r="AC9" s="1071">
        <f>IFERROR(周报!$C$57,"")</f>
        <v>1728</v>
      </c>
      <c r="AD9" s="1071">
        <f>IFERROR(周报!$C$71,"")</f>
        <v>2362</v>
      </c>
      <c r="AE9" s="1019">
        <f>ROUND(AF9*1000/2,0)</f>
        <v>5550</v>
      </c>
      <c r="AF9" s="1020">
        <v>11.1</v>
      </c>
      <c r="AG9" s="1021">
        <v>0</v>
      </c>
      <c r="AH9" s="1001">
        <f t="shared" ref="AH9:AH20" si="0">(AO9-AN9)*40</f>
        <v>504</v>
      </c>
      <c r="AI9" s="1022">
        <f t="shared" ref="AI9:AI20" si="1">IF(L9&gt;N9,N9,L9)</f>
        <v>0</v>
      </c>
      <c r="AJ9" s="1022">
        <f t="shared" ref="AJ9:AJ20" si="2">IF(L9&gt;N9,L9,N9)</f>
        <v>0</v>
      </c>
      <c r="AK9" s="1001">
        <f t="shared" ref="AK9:AK20" si="3">IF(M9&gt;O9,O9,M9)</f>
        <v>14</v>
      </c>
      <c r="AL9" s="1001">
        <f t="shared" ref="AL9:AL20" si="4">IF(M9&gt;O9,M9,O9)</f>
        <v>14</v>
      </c>
      <c r="AM9" s="981" t="s">
        <v>100</v>
      </c>
      <c r="AN9" s="1021"/>
      <c r="AO9" s="1021">
        <v>12.6</v>
      </c>
      <c r="AQ9" s="981" t="str">
        <f>IF(基本信息!K7="",基本信息!J7,"")</f>
        <v/>
      </c>
    </row>
    <row r="10" spans="1:43" ht="25.5" customHeight="1">
      <c r="A10" s="1016">
        <f ca="1">A9</f>
        <v>45539</v>
      </c>
      <c r="B10" s="1001">
        <f ca="1">基本信息!J8</f>
        <v>38</v>
      </c>
      <c r="C10" s="1072" t="s">
        <v>519</v>
      </c>
      <c r="D10" s="1061" t="str">
        <f>MID(基本信息!H8,2,5)&amp;"-"&amp;RIGHT(基本信息!I8,5)</f>
        <v>5-4-35W</v>
      </c>
      <c r="E10" s="993">
        <f ca="1">VLOOKUP($A10,日报!$A:$FF,22,0)</f>
        <v>0</v>
      </c>
      <c r="F10" s="993">
        <f ca="1">VLOOKUP($A10,日报!$A:$FF,23,0)</f>
        <v>0</v>
      </c>
      <c r="G10" s="1062">
        <f ca="1">(E10+F10)/基本信息!C8*100</f>
        <v>0</v>
      </c>
      <c r="H10" s="1063">
        <f>日报!V7</f>
        <v>2.187279151943463E-2</v>
      </c>
      <c r="I10" s="1063">
        <f>死淘分类!R8</f>
        <v>4.5229681978798588E-3</v>
      </c>
      <c r="J10" s="1017" t="str">
        <f ca="1">VLOOKUP($B10,日耗料!$A:$AL,MATCH(C10,日耗料!$A$2:$AL$2,0),0)</f>
        <v>0</v>
      </c>
      <c r="K10" s="1017" t="str">
        <f>IF(AQ10="","0",VLOOKUP(B10,Water!$A$8:$Z$56,MATCH(C10,Water!$A$2:$Z$2,0),0)-VLOOKUP(B10-1,Water!$A$8:$Z$56,MATCH(C10,Water!$A$2:$Z$2,0),0))</f>
        <v>0</v>
      </c>
      <c r="L10" s="1064">
        <v>0</v>
      </c>
      <c r="M10" s="1064">
        <v>14</v>
      </c>
      <c r="N10" s="1064">
        <v>0</v>
      </c>
      <c r="O10" s="1064">
        <v>14</v>
      </c>
      <c r="P10" s="1065" t="s">
        <v>748</v>
      </c>
      <c r="Q10" s="1018">
        <v>3.4</v>
      </c>
      <c r="R10" s="1018">
        <v>3.4</v>
      </c>
      <c r="S10" s="1066">
        <f t="shared" ref="S10:S20" si="5">IFERROR(AF10*1000/AE10,"")</f>
        <v>2</v>
      </c>
      <c r="T10" s="1067">
        <v>29</v>
      </c>
      <c r="U10" s="1067">
        <v>27.1</v>
      </c>
      <c r="V10" s="1068">
        <v>0.96</v>
      </c>
      <c r="W10" s="1068">
        <v>0.82</v>
      </c>
      <c r="X10" s="1069">
        <f>周报!$D$8</f>
        <v>40.700000000000003</v>
      </c>
      <c r="Y10" s="1070">
        <f>IFERROR(周报!$D$16,"")</f>
        <v>4.3415233415233407</v>
      </c>
      <c r="Z10" s="1070">
        <f>IFERROR(周报!$D$14,"")</f>
        <v>176.7</v>
      </c>
      <c r="AA10" s="1071">
        <f>IFERROR(周报!$D$29,"")</f>
        <v>421.2</v>
      </c>
      <c r="AB10" s="1073">
        <f>IFERROR(周报!$D$43,"")</f>
        <v>931</v>
      </c>
      <c r="AC10" s="1071">
        <f>IFERROR(周报!$D$57,"")</f>
        <v>1721</v>
      </c>
      <c r="AD10" s="1071">
        <f>IFERROR(周报!$D$71,"")</f>
        <v>2297</v>
      </c>
      <c r="AE10" s="1019">
        <f t="shared" ref="AE10:AE20" si="6">ROUND(AF10*1000/2,0)</f>
        <v>5100</v>
      </c>
      <c r="AF10" s="1020">
        <v>10.199999999999999</v>
      </c>
      <c r="AG10" s="1021">
        <f>AG9</f>
        <v>0</v>
      </c>
      <c r="AH10" s="1001">
        <f t="shared" si="0"/>
        <v>508</v>
      </c>
      <c r="AI10" s="1022">
        <f t="shared" si="1"/>
        <v>0</v>
      </c>
      <c r="AJ10" s="1022">
        <f t="shared" si="2"/>
        <v>0</v>
      </c>
      <c r="AK10" s="1001">
        <f t="shared" si="3"/>
        <v>14</v>
      </c>
      <c r="AL10" s="1001">
        <f t="shared" si="4"/>
        <v>14</v>
      </c>
      <c r="AM10" s="981" t="s">
        <v>642</v>
      </c>
      <c r="AN10" s="1021"/>
      <c r="AO10" s="1021">
        <v>12.7</v>
      </c>
      <c r="AQ10" s="981" t="str">
        <f>IF(基本信息!K8="",基本信息!J8,"")</f>
        <v/>
      </c>
    </row>
    <row r="11" spans="1:43" ht="25.5" customHeight="1">
      <c r="A11" s="1016">
        <f ca="1">A10</f>
        <v>45539</v>
      </c>
      <c r="B11" s="1001">
        <f ca="1">基本信息!J9</f>
        <v>38</v>
      </c>
      <c r="C11" s="994" t="s">
        <v>559</v>
      </c>
      <c r="D11" s="1061" t="str">
        <f>MID(基本信息!H9,2,5)&amp;"-"&amp;RIGHT(基本信息!I9,5)</f>
        <v>5-4-35W</v>
      </c>
      <c r="E11" s="993">
        <f ca="1">VLOOKUP($A11,日报!$A:$FF,39,0)</f>
        <v>0</v>
      </c>
      <c r="F11" s="993">
        <f ca="1">VLOOKUP($A11,日报!$A:$FF,40,0)</f>
        <v>0</v>
      </c>
      <c r="G11" s="1062">
        <f ca="1">(E11+F11)/基本信息!C9*100</f>
        <v>0</v>
      </c>
      <c r="H11" s="1063">
        <f>日报!AM7</f>
        <v>3.3321799307958477E-2</v>
      </c>
      <c r="I11" s="1063">
        <f>死淘分类!AB8</f>
        <v>9.688581314878892E-3</v>
      </c>
      <c r="J11" s="1017" t="str">
        <f ca="1">VLOOKUP($B11,日耗料!$A:$AL,MATCH(C11,日耗料!$A$2:$AL$2,0),0)</f>
        <v>0</v>
      </c>
      <c r="K11" s="1017" t="str">
        <f>IF(AQ11="","0",VLOOKUP(B11,Water!$A$8:$Z$56,MATCH(C11,Water!$A$2:$Z$2,0),0)-VLOOKUP(B11-1,Water!$A$8:$Z$56,MATCH(C11,Water!$A$2:$Z$2,0),0))</f>
        <v>0</v>
      </c>
      <c r="L11" s="1064">
        <v>0</v>
      </c>
      <c r="M11" s="1064">
        <v>14</v>
      </c>
      <c r="N11" s="1064">
        <v>0</v>
      </c>
      <c r="O11" s="1064">
        <v>14</v>
      </c>
      <c r="P11" s="1065" t="s">
        <v>748</v>
      </c>
      <c r="Q11" s="1018">
        <v>3.4</v>
      </c>
      <c r="R11" s="1018">
        <v>3.4</v>
      </c>
      <c r="S11" s="1066">
        <f t="shared" si="5"/>
        <v>2</v>
      </c>
      <c r="T11" s="1067">
        <v>29.1</v>
      </c>
      <c r="U11" s="1067">
        <v>27.1</v>
      </c>
      <c r="V11" s="1068">
        <v>0.91</v>
      </c>
      <c r="W11" s="1068">
        <v>0.8</v>
      </c>
      <c r="X11" s="1069">
        <f>周报!$E$8</f>
        <v>41</v>
      </c>
      <c r="Y11" s="1070">
        <f>IFERROR(周报!$E$16,"")</f>
        <v>4.2878048780487807</v>
      </c>
      <c r="Z11" s="1070">
        <f>IFERROR(周报!$E$14,"")</f>
        <v>175.8</v>
      </c>
      <c r="AA11" s="1071">
        <f>IFERROR(周报!$E$29,"")</f>
        <v>439.1</v>
      </c>
      <c r="AB11" s="1073">
        <f>IFERROR(周报!$E$43,"")</f>
        <v>960</v>
      </c>
      <c r="AC11" s="1071">
        <f>IFERROR(周报!$E$57,"")</f>
        <v>1711</v>
      </c>
      <c r="AD11" s="1071">
        <f>IFERROR(周报!$E$71,"")</f>
        <v>2350</v>
      </c>
      <c r="AE11" s="1019">
        <f t="shared" si="6"/>
        <v>5700</v>
      </c>
      <c r="AF11" s="1020">
        <v>11.4</v>
      </c>
      <c r="AG11" s="1021">
        <f t="shared" ref="AG11:AG20" si="7">AG10</f>
        <v>0</v>
      </c>
      <c r="AH11" s="1001">
        <f t="shared" si="0"/>
        <v>508</v>
      </c>
      <c r="AI11" s="1022">
        <f t="shared" si="1"/>
        <v>0</v>
      </c>
      <c r="AJ11" s="1022">
        <f t="shared" si="2"/>
        <v>0</v>
      </c>
      <c r="AK11" s="1001">
        <f t="shared" si="3"/>
        <v>14</v>
      </c>
      <c r="AL11" s="1001">
        <f t="shared" si="4"/>
        <v>14</v>
      </c>
      <c r="AM11" s="981" t="s">
        <v>559</v>
      </c>
      <c r="AN11" s="1021"/>
      <c r="AO11" s="1021">
        <v>12.7</v>
      </c>
      <c r="AQ11" s="981" t="str">
        <f>IF(基本信息!K9="",基本信息!J9,"")</f>
        <v/>
      </c>
    </row>
    <row r="12" spans="1:43" ht="25.5" customHeight="1">
      <c r="A12" s="1016">
        <f t="shared" ref="A12:A20" ca="1" si="8">A11</f>
        <v>45539</v>
      </c>
      <c r="B12" s="1001">
        <f ca="1">基本信息!J10</f>
        <v>38</v>
      </c>
      <c r="C12" s="994" t="s">
        <v>520</v>
      </c>
      <c r="D12" s="1061" t="str">
        <f>MID(基本信息!H10,2,5)&amp;"-"&amp;RIGHT(基本信息!I10,5)</f>
        <v>5-4-35W</v>
      </c>
      <c r="E12" s="993">
        <f ca="1">VLOOKUP($A12,日报!$A:$FF,56,0)</f>
        <v>0</v>
      </c>
      <c r="F12" s="993">
        <f ca="1">VLOOKUP($A12,日报!$A:$FF,57,0)</f>
        <v>0</v>
      </c>
      <c r="G12" s="1062">
        <f ca="1">(E12+F12)/基本信息!C10*100</f>
        <v>0</v>
      </c>
      <c r="H12" s="1063">
        <f>日报!BD7</f>
        <v>2.9513888888888888E-2</v>
      </c>
      <c r="I12" s="1063">
        <f>死淘分类!AL8</f>
        <v>1.0416666666666667E-4</v>
      </c>
      <c r="J12" s="1017" t="str">
        <f ca="1">VLOOKUP($B12,日耗料!$A:$AL,MATCH(C12,日耗料!$A$2:$AL$2,0),0)</f>
        <v>0</v>
      </c>
      <c r="K12" s="1017" t="str">
        <f>IF(AQ12="","0",VLOOKUP(B12,Water!$A$8:$Z$56,MATCH(C12,Water!$A$2:$Z$2,0),0)-VLOOKUP(B12-1,Water!$A$8:$Z$56,MATCH(C12,Water!$A$2:$Z$2,0),0))</f>
        <v>0</v>
      </c>
      <c r="L12" s="1064">
        <v>0</v>
      </c>
      <c r="M12" s="1064">
        <v>14</v>
      </c>
      <c r="N12" s="1064">
        <v>0</v>
      </c>
      <c r="O12" s="1064">
        <v>14</v>
      </c>
      <c r="P12" s="1065" t="s">
        <v>748</v>
      </c>
      <c r="Q12" s="1018">
        <v>3.4</v>
      </c>
      <c r="R12" s="1018">
        <v>3.4</v>
      </c>
      <c r="S12" s="1066">
        <f t="shared" si="5"/>
        <v>2</v>
      </c>
      <c r="T12" s="1067">
        <v>29.4</v>
      </c>
      <c r="U12" s="1067">
        <v>27.7</v>
      </c>
      <c r="V12" s="1068">
        <v>0.86</v>
      </c>
      <c r="W12" s="1068">
        <v>0.76</v>
      </c>
      <c r="X12" s="1069">
        <f>周报!$F$8</f>
        <v>40.799999999999997</v>
      </c>
      <c r="Y12" s="1070">
        <f>IFERROR(周报!$F$16,"")</f>
        <v>4.3186274509803919</v>
      </c>
      <c r="Z12" s="1070">
        <f>IFERROR(周报!$F$14,"")</f>
        <v>176.2</v>
      </c>
      <c r="AA12" s="1071">
        <f>IFERROR(周报!$F$29,"")</f>
        <v>445.5</v>
      </c>
      <c r="AB12" s="1073">
        <f>IFERROR(周报!$F$43,"")</f>
        <v>945</v>
      </c>
      <c r="AC12" s="1071">
        <f>IFERROR(周报!$F$57,"")</f>
        <v>1694</v>
      </c>
      <c r="AD12" s="1071">
        <f>IFERROR(周报!$F$71,"")</f>
        <v>2328</v>
      </c>
      <c r="AE12" s="1019">
        <f t="shared" si="6"/>
        <v>5850</v>
      </c>
      <c r="AF12" s="1020">
        <v>11.7</v>
      </c>
      <c r="AG12" s="1021">
        <f t="shared" si="7"/>
        <v>0</v>
      </c>
      <c r="AH12" s="1001">
        <f t="shared" si="0"/>
        <v>168</v>
      </c>
      <c r="AI12" s="1022">
        <f t="shared" si="1"/>
        <v>0</v>
      </c>
      <c r="AJ12" s="1022">
        <f t="shared" si="2"/>
        <v>0</v>
      </c>
      <c r="AK12" s="1001">
        <f t="shared" si="3"/>
        <v>14</v>
      </c>
      <c r="AL12" s="1001">
        <f t="shared" si="4"/>
        <v>14</v>
      </c>
      <c r="AM12" s="981" t="s">
        <v>520</v>
      </c>
      <c r="AN12" s="1021"/>
      <c r="AO12" s="1021">
        <v>4.2</v>
      </c>
      <c r="AQ12" s="981" t="str">
        <f>IF(基本信息!K10="",基本信息!J10,"")</f>
        <v/>
      </c>
    </row>
    <row r="13" spans="1:43" ht="25.5" hidden="1" customHeight="1">
      <c r="A13" s="1016">
        <f t="shared" ca="1" si="8"/>
        <v>45539</v>
      </c>
      <c r="B13" s="1001">
        <f ca="1">基本信息!J11</f>
        <v>38</v>
      </c>
      <c r="C13" s="994" t="s">
        <v>522</v>
      </c>
      <c r="D13" s="1061" t="str">
        <f>MID(基本信息!H11,2,5)&amp;"-"&amp;RIGHT(基本信息!I11,5)</f>
        <v>4-28W</v>
      </c>
      <c r="E13" s="993">
        <f ca="1">VLOOKUP($A13,日报!$A:$FF,73,0)</f>
        <v>0</v>
      </c>
      <c r="F13" s="993">
        <f ca="1">VLOOKUP($A13,日报!$A:$FF,74,0)</f>
        <v>0</v>
      </c>
      <c r="G13" s="1062">
        <f ca="1">(E13+F13)/基本信息!C11*100</f>
        <v>0</v>
      </c>
      <c r="H13" s="1063">
        <f>日报!BU7</f>
        <v>3.7544483985765126E-2</v>
      </c>
      <c r="I13" s="1063">
        <f>死淘分类!AV8</f>
        <v>0</v>
      </c>
      <c r="J13" s="1017" t="str">
        <f ca="1">VLOOKUP($B13,日耗料!$A:$AL,MATCH(C13,日耗料!$A$2:$AL$2,0),0)</f>
        <v>0</v>
      </c>
      <c r="K13" s="1017" t="str">
        <f>IF(AQ13="","0",VLOOKUP(B13,Water!$A$8:$Z$56,MATCH(C13,Water!$A$2:$Z$2,0),0)-VLOOKUP(B13-1,Water!$A$8:$Z$56,MATCH(C13,Water!$A$2:$Z$2,0),0))</f>
        <v>0</v>
      </c>
      <c r="L13" s="1064">
        <v>0</v>
      </c>
      <c r="M13" s="1064">
        <v>14</v>
      </c>
      <c r="N13" s="1064">
        <v>0</v>
      </c>
      <c r="O13" s="1064">
        <v>14</v>
      </c>
      <c r="P13" s="1065" t="s">
        <v>748</v>
      </c>
      <c r="Q13" s="1018">
        <v>3.45</v>
      </c>
      <c r="R13" s="1018">
        <v>3.45</v>
      </c>
      <c r="S13" s="1066">
        <f t="shared" si="5"/>
        <v>2</v>
      </c>
      <c r="T13" s="1067">
        <v>30.4</v>
      </c>
      <c r="U13" s="1067">
        <v>27</v>
      </c>
      <c r="V13" s="1068">
        <v>0.97</v>
      </c>
      <c r="W13" s="1068">
        <v>0.88</v>
      </c>
      <c r="X13" s="1069">
        <f>周报!$G$8</f>
        <v>35.700000000000003</v>
      </c>
      <c r="Y13" s="1070">
        <f>IFERROR(周报!$G$16,"")</f>
        <v>4.5490196078431371</v>
      </c>
      <c r="Z13" s="1070">
        <f>IFERROR(周报!$G$14,"")</f>
        <v>162.4</v>
      </c>
      <c r="AA13" s="1071">
        <f>IFERROR(周报!$G$29,"")</f>
        <v>413.2</v>
      </c>
      <c r="AB13" s="1073">
        <f>IFERROR(周报!$G$43,"")</f>
        <v>937</v>
      </c>
      <c r="AC13" s="1071">
        <f>IFERROR(周报!$G$57,"")</f>
        <v>1665</v>
      </c>
      <c r="AD13" s="1071">
        <f>IFERROR(周报!$G$71,"")</f>
        <v>2336</v>
      </c>
      <c r="AE13" s="1019">
        <f t="shared" si="6"/>
        <v>6000</v>
      </c>
      <c r="AF13" s="1020">
        <v>12</v>
      </c>
      <c r="AG13" s="1021">
        <f t="shared" si="7"/>
        <v>0</v>
      </c>
      <c r="AH13" s="1001">
        <f t="shared" si="0"/>
        <v>488</v>
      </c>
      <c r="AI13" s="1022">
        <f t="shared" si="1"/>
        <v>0</v>
      </c>
      <c r="AJ13" s="1022">
        <f t="shared" si="2"/>
        <v>0</v>
      </c>
      <c r="AK13" s="1001">
        <f t="shared" si="3"/>
        <v>14</v>
      </c>
      <c r="AL13" s="1001">
        <f t="shared" si="4"/>
        <v>14</v>
      </c>
      <c r="AM13" s="981" t="s">
        <v>522</v>
      </c>
      <c r="AN13" s="1021"/>
      <c r="AO13" s="1021">
        <v>12.2</v>
      </c>
      <c r="AQ13" s="981" t="str">
        <f>IF(基本信息!K11="",基本信息!J11,"")</f>
        <v/>
      </c>
    </row>
    <row r="14" spans="1:43" ht="25.5" hidden="1" customHeight="1">
      <c r="A14" s="1016">
        <f t="shared" ca="1" si="8"/>
        <v>45539</v>
      </c>
      <c r="B14" s="1001">
        <f ca="1">基本信息!J12</f>
        <v>37</v>
      </c>
      <c r="C14" s="994" t="s">
        <v>614</v>
      </c>
      <c r="D14" s="1061" t="str">
        <f>MID(基本信息!H12,2,5)&amp;"-"&amp;RIGHT(基本信息!I12,5)</f>
        <v>1-51W</v>
      </c>
      <c r="E14" s="993">
        <f ca="1">VLOOKUP($A14,日报!$A:$FF,90,0)</f>
        <v>0</v>
      </c>
      <c r="F14" s="993">
        <f ca="1">VLOOKUP($A14,日报!$A:$FF,91,0)</f>
        <v>0</v>
      </c>
      <c r="G14" s="1062">
        <f ca="1">(E14+F14)/基本信息!C12*100</f>
        <v>0</v>
      </c>
      <c r="H14" s="1063">
        <f>日报!CL7</f>
        <v>3.5051546391752578E-2</v>
      </c>
      <c r="I14" s="1063">
        <f>死淘分类!BF8</f>
        <v>2.7491408934707902E-4</v>
      </c>
      <c r="J14" s="1017" t="str">
        <f ca="1">VLOOKUP($B14,日耗料!$A:$AL,MATCH(C14,日耗料!$A$2:$AL$2,0),0)</f>
        <v>0</v>
      </c>
      <c r="K14" s="1017" t="str">
        <f>IF(AQ14="","0",VLOOKUP(B14,Water!$A$8:$Z$56,MATCH(C14,Water!$A$2:$Z$2,0),0)-VLOOKUP(B14-1,Water!$A$8:$Z$56,MATCH(C14,Water!$A$2:$Z$2,0),0))</f>
        <v>0</v>
      </c>
      <c r="L14" s="1064">
        <v>0</v>
      </c>
      <c r="M14" s="1064">
        <v>14</v>
      </c>
      <c r="N14" s="1064">
        <v>0</v>
      </c>
      <c r="O14" s="1064">
        <v>14</v>
      </c>
      <c r="P14" s="1065" t="s">
        <v>748</v>
      </c>
      <c r="Q14" s="1018">
        <v>3.54</v>
      </c>
      <c r="R14" s="1018">
        <v>3.54</v>
      </c>
      <c r="S14" s="1066">
        <f t="shared" si="5"/>
        <v>2</v>
      </c>
      <c r="T14" s="1067">
        <v>30.5</v>
      </c>
      <c r="U14" s="1067">
        <v>26.9</v>
      </c>
      <c r="V14" s="1068">
        <v>0.91</v>
      </c>
      <c r="W14" s="1068">
        <v>0.78</v>
      </c>
      <c r="X14" s="1069">
        <f>周报!$H$8</f>
        <v>47.4</v>
      </c>
      <c r="Y14" s="1070">
        <f>IFERROR(周报!$H$16,"")</f>
        <v>3.9725738396624477</v>
      </c>
      <c r="Z14" s="1070">
        <f>IFERROR(周报!$H$14,"")</f>
        <v>188.3</v>
      </c>
      <c r="AA14" s="1071">
        <f>IFERROR(周报!$H$29,"")</f>
        <v>458.1</v>
      </c>
      <c r="AB14" s="1073">
        <f>IFERROR(周报!$H$43,"")</f>
        <v>1008</v>
      </c>
      <c r="AC14" s="1071">
        <f>IFERROR(周报!$H$57,"")</f>
        <v>1750</v>
      </c>
      <c r="AD14" s="1071">
        <f>IFERROR(周报!$H$71,"")</f>
        <v>2458</v>
      </c>
      <c r="AE14" s="1019">
        <f t="shared" si="6"/>
        <v>5600</v>
      </c>
      <c r="AF14" s="1020">
        <v>11.2</v>
      </c>
      <c r="AG14" s="1021">
        <f t="shared" si="7"/>
        <v>0</v>
      </c>
      <c r="AH14" s="1001">
        <f t="shared" si="0"/>
        <v>448</v>
      </c>
      <c r="AI14" s="1022">
        <f t="shared" si="1"/>
        <v>0</v>
      </c>
      <c r="AJ14" s="1022">
        <f t="shared" si="2"/>
        <v>0</v>
      </c>
      <c r="AK14" s="1001">
        <f t="shared" si="3"/>
        <v>14</v>
      </c>
      <c r="AL14" s="1001">
        <f t="shared" si="4"/>
        <v>14</v>
      </c>
      <c r="AM14" s="981" t="s">
        <v>614</v>
      </c>
      <c r="AN14" s="1021"/>
      <c r="AO14" s="1021">
        <v>11.2</v>
      </c>
      <c r="AQ14" s="981" t="str">
        <f>IF(基本信息!K12="",基本信息!J12,"")</f>
        <v/>
      </c>
    </row>
    <row r="15" spans="1:43" s="986" customFormat="1" ht="25.5" hidden="1" customHeight="1">
      <c r="A15" s="1016">
        <f t="shared" ca="1" si="8"/>
        <v>45539</v>
      </c>
      <c r="B15" s="1001">
        <f ca="1">基本信息!J13</f>
        <v>37</v>
      </c>
      <c r="C15" s="994" t="s">
        <v>615</v>
      </c>
      <c r="D15" s="1061" t="str">
        <f>MID(基本信息!H13,2,5)&amp;"-"&amp;RIGHT(基本信息!I13,5)</f>
        <v>1-51W</v>
      </c>
      <c r="E15" s="993">
        <f ca="1">VLOOKUP($A15,日报!$A:$FF,107,0)</f>
        <v>0</v>
      </c>
      <c r="F15" s="993">
        <f ca="1">VLOOKUP($A15,日报!$A:$FF,108,0)</f>
        <v>0</v>
      </c>
      <c r="G15" s="1062">
        <f ca="1">(E15+F15)/基本信息!C13*100</f>
        <v>0</v>
      </c>
      <c r="H15" s="1063">
        <f>日报!DC7</f>
        <v>2.8724137931034482E-2</v>
      </c>
      <c r="I15" s="1063">
        <f>死淘分类!BP8</f>
        <v>0</v>
      </c>
      <c r="J15" s="1017" t="str">
        <f ca="1">VLOOKUP($B15,日耗料!$A:$AL,MATCH(C15,日耗料!$A$2:$AL$2,0),0)</f>
        <v>0</v>
      </c>
      <c r="K15" s="1017" t="str">
        <f>IF(AQ15="","0",VLOOKUP(B15,Water!$A$8:$Z$56,MATCH(C15,Water!$A$2:$Z$2,0),0)-VLOOKUP(B15-1,Water!$A$8:$Z$56,MATCH(C15,Water!$A$2:$Z$2,0),0))</f>
        <v>0</v>
      </c>
      <c r="L15" s="1064">
        <v>0</v>
      </c>
      <c r="M15" s="1064">
        <v>14</v>
      </c>
      <c r="N15" s="1064">
        <v>0</v>
      </c>
      <c r="O15" s="1064">
        <v>14</v>
      </c>
      <c r="P15" s="1065" t="s">
        <v>748</v>
      </c>
      <c r="Q15" s="1018">
        <v>3.54</v>
      </c>
      <c r="R15" s="1018">
        <v>3.54</v>
      </c>
      <c r="S15" s="1066">
        <f t="shared" si="5"/>
        <v>2</v>
      </c>
      <c r="T15" s="1067">
        <v>30.5</v>
      </c>
      <c r="U15" s="1067">
        <v>27.1</v>
      </c>
      <c r="V15" s="1068">
        <v>0.9</v>
      </c>
      <c r="W15" s="1068">
        <v>0.77</v>
      </c>
      <c r="X15" s="1069">
        <f>周报!$I$8</f>
        <v>47.2</v>
      </c>
      <c r="Y15" s="1070">
        <f>IFERROR(周报!$I$16,"")</f>
        <v>3.9449152542372876</v>
      </c>
      <c r="Z15" s="1070">
        <f>IFERROR(周报!$I$14,"")</f>
        <v>186.2</v>
      </c>
      <c r="AA15" s="1071">
        <f>IFERROR(周报!$I$29,"")</f>
        <v>463</v>
      </c>
      <c r="AB15" s="1073">
        <f>IFERROR(周报!$I$43,"")</f>
        <v>984</v>
      </c>
      <c r="AC15" s="1071">
        <f>IFERROR(周报!$I$57,"")</f>
        <v>1727</v>
      </c>
      <c r="AD15" s="1071">
        <f>IFERROR(周报!$I$71,"")</f>
        <v>2460</v>
      </c>
      <c r="AE15" s="1019">
        <f t="shared" si="6"/>
        <v>5500</v>
      </c>
      <c r="AF15" s="1020">
        <v>11</v>
      </c>
      <c r="AG15" s="1021">
        <f t="shared" si="7"/>
        <v>0</v>
      </c>
      <c r="AH15" s="1001">
        <f t="shared" si="0"/>
        <v>460</v>
      </c>
      <c r="AI15" s="1022">
        <f t="shared" si="1"/>
        <v>0</v>
      </c>
      <c r="AJ15" s="1022">
        <f t="shared" si="2"/>
        <v>0</v>
      </c>
      <c r="AK15" s="1001">
        <f t="shared" si="3"/>
        <v>14</v>
      </c>
      <c r="AL15" s="1001">
        <f t="shared" si="4"/>
        <v>14</v>
      </c>
      <c r="AM15" s="981" t="s">
        <v>615</v>
      </c>
      <c r="AN15" s="1021"/>
      <c r="AO15" s="1021">
        <v>11.5</v>
      </c>
      <c r="AQ15" s="981" t="str">
        <f>IF(基本信息!K13="",基本信息!J13,"")</f>
        <v/>
      </c>
    </row>
    <row r="16" spans="1:43" s="986" customFormat="1" ht="25.5" hidden="1" customHeight="1">
      <c r="A16" s="1016">
        <f t="shared" ca="1" si="8"/>
        <v>45539</v>
      </c>
      <c r="B16" s="1001">
        <f ca="1">基本信息!J14</f>
        <v>37</v>
      </c>
      <c r="C16" s="994" t="s">
        <v>616</v>
      </c>
      <c r="D16" s="1061" t="str">
        <f>MID(基本信息!H14,2,5)&amp;"-"&amp;RIGHT(基本信息!I14,5)</f>
        <v>1-51W</v>
      </c>
      <c r="E16" s="993">
        <f ca="1">VLOOKUP($A16,日报!$A:$FF,124,0)</f>
        <v>0</v>
      </c>
      <c r="F16" s="993">
        <f ca="1">VLOOKUP($A16,日报!$A:$JU,125,0)</f>
        <v>0</v>
      </c>
      <c r="G16" s="1062">
        <f ca="1">(E16+F16)/基本信息!C14*100</f>
        <v>0</v>
      </c>
      <c r="H16" s="1063">
        <f>日报!DT7</f>
        <v>2.5965517241379309E-2</v>
      </c>
      <c r="I16" s="1063">
        <f>死淘分类!BZ8</f>
        <v>1.310344827586207E-3</v>
      </c>
      <c r="J16" s="1017" t="str">
        <f ca="1">VLOOKUP($B16,日耗料!$A:$AL,MATCH(C16,日耗料!$A$2:$AL$2,0),0)</f>
        <v>0</v>
      </c>
      <c r="K16" s="1017" t="str">
        <f>IF(AQ16="","0",VLOOKUP(B16,Water!$A$8:$Z$56,MATCH(C16,Water!$A$2:$Z$2,0),0)-VLOOKUP(B16-1,Water!$A$8:$Z$56,MATCH(C16,Water!$A$2:$Z$2,0),0))</f>
        <v>0</v>
      </c>
      <c r="L16" s="1064">
        <v>0</v>
      </c>
      <c r="M16" s="1064">
        <v>14</v>
      </c>
      <c r="N16" s="1064">
        <v>0</v>
      </c>
      <c r="O16" s="1064">
        <v>14</v>
      </c>
      <c r="P16" s="1065" t="s">
        <v>748</v>
      </c>
      <c r="Q16" s="1018">
        <v>3.54</v>
      </c>
      <c r="R16" s="1018">
        <v>3.54</v>
      </c>
      <c r="S16" s="1066">
        <f t="shared" si="5"/>
        <v>2</v>
      </c>
      <c r="T16" s="1067">
        <v>30.7</v>
      </c>
      <c r="U16" s="1067">
        <v>27</v>
      </c>
      <c r="V16" s="1068">
        <v>0.92</v>
      </c>
      <c r="W16" s="1068">
        <v>0.72</v>
      </c>
      <c r="X16" s="1069">
        <f>周报!$J$8</f>
        <v>47.5</v>
      </c>
      <c r="Y16" s="1070">
        <f>IFERROR(周报!$J$16,"")</f>
        <v>3.8778947368421051</v>
      </c>
      <c r="Z16" s="1070">
        <f>IFERROR(周报!$J$14,"")</f>
        <v>184.2</v>
      </c>
      <c r="AA16" s="1071">
        <f>IFERROR(周报!$J$29,"")</f>
        <v>454.6</v>
      </c>
      <c r="AB16" s="1073">
        <f>IFERROR(周报!$J$43,"")</f>
        <v>985</v>
      </c>
      <c r="AC16" s="1071">
        <f>IFERROR(周报!$J$57,"")</f>
        <v>1721</v>
      </c>
      <c r="AD16" s="1071">
        <f>IFERROR(周报!$J$71,"")</f>
        <v>2445</v>
      </c>
      <c r="AE16" s="1019">
        <f t="shared" si="6"/>
        <v>5700</v>
      </c>
      <c r="AF16" s="1020">
        <v>11.4</v>
      </c>
      <c r="AG16" s="1021">
        <f t="shared" si="7"/>
        <v>0</v>
      </c>
      <c r="AH16" s="1001">
        <f t="shared" si="0"/>
        <v>432</v>
      </c>
      <c r="AI16" s="1022">
        <f t="shared" si="1"/>
        <v>0</v>
      </c>
      <c r="AJ16" s="1022">
        <f t="shared" si="2"/>
        <v>0</v>
      </c>
      <c r="AK16" s="1001">
        <f t="shared" si="3"/>
        <v>14</v>
      </c>
      <c r="AL16" s="1001">
        <f t="shared" si="4"/>
        <v>14</v>
      </c>
      <c r="AM16" s="981" t="s">
        <v>616</v>
      </c>
      <c r="AN16" s="1021"/>
      <c r="AO16" s="1021">
        <v>10.8</v>
      </c>
      <c r="AQ16" s="981" t="str">
        <f>IF(基本信息!K14="",基本信息!J14,"")</f>
        <v/>
      </c>
    </row>
    <row r="17" spans="1:43" s="986" customFormat="1" ht="25.5" hidden="1" customHeight="1">
      <c r="A17" s="1016">
        <f t="shared" ca="1" si="8"/>
        <v>45539</v>
      </c>
      <c r="B17" s="1001">
        <f ca="1">基本信息!J15</f>
        <v>37</v>
      </c>
      <c r="C17" s="1072" t="s">
        <v>617</v>
      </c>
      <c r="D17" s="1061" t="str">
        <f>MID(基本信息!H15,2,5)&amp;"-"&amp;RIGHT(基本信息!I15,5)</f>
        <v>1-51W</v>
      </c>
      <c r="E17" s="993">
        <f ca="1">VLOOKUP($A17,日报!$A:$FF,141,0)</f>
        <v>0</v>
      </c>
      <c r="F17" s="993">
        <f ca="1">VLOOKUP($A17,日报!$A:$JU,142,0)</f>
        <v>0</v>
      </c>
      <c r="G17" s="1062">
        <f ca="1">(E17+F17)/基本信息!C15*100</f>
        <v>0</v>
      </c>
      <c r="H17" s="1063">
        <f>日报!EK7</f>
        <v>2.8551724137931035E-2</v>
      </c>
      <c r="I17" s="1063">
        <f>死淘分类!CJ8</f>
        <v>3.6551724137931034E-3</v>
      </c>
      <c r="J17" s="1017" t="str">
        <f ca="1">VLOOKUP($B17,日耗料!$A:$AL,MATCH(C17,日耗料!$A$2:$AL$2,0),0)</f>
        <v>0</v>
      </c>
      <c r="K17" s="1017" t="str">
        <f>IF(AQ17="","0",VLOOKUP(B17,Water!$A$8:$Z$56,MATCH(C17,Water!$A$2:$Z$2,0),0)-VLOOKUP(B17-1,Water!$A$8:$Z$56,MATCH(C17,Water!$A$2:$Z$2,0),0))</f>
        <v>0</v>
      </c>
      <c r="L17" s="1064">
        <v>0</v>
      </c>
      <c r="M17" s="1064">
        <v>14</v>
      </c>
      <c r="N17" s="1064">
        <v>0</v>
      </c>
      <c r="O17" s="1064">
        <v>14</v>
      </c>
      <c r="P17" s="1065" t="s">
        <v>748</v>
      </c>
      <c r="Q17" s="1018">
        <v>3.54</v>
      </c>
      <c r="R17" s="1018">
        <v>3.54</v>
      </c>
      <c r="S17" s="1066">
        <f t="shared" si="5"/>
        <v>2</v>
      </c>
      <c r="T17" s="1067">
        <v>30.6</v>
      </c>
      <c r="U17" s="1067">
        <v>27</v>
      </c>
      <c r="V17" s="1068">
        <v>0.88</v>
      </c>
      <c r="W17" s="1068">
        <v>0.75</v>
      </c>
      <c r="X17" s="1069">
        <f>周报!$K$8</f>
        <v>47.1</v>
      </c>
      <c r="Y17" s="1070">
        <f>IFERROR(周报!$K$16,"")</f>
        <v>4.0679405520169851</v>
      </c>
      <c r="Z17" s="1070">
        <f>IFERROR(周报!$K$14,"")</f>
        <v>191.6</v>
      </c>
      <c r="AA17" s="1071">
        <f>IFERROR(周报!$K$29,"")</f>
        <v>465.9</v>
      </c>
      <c r="AB17" s="1073">
        <f>IFERROR(周报!$K$43,"")</f>
        <v>1003</v>
      </c>
      <c r="AC17" s="1071">
        <f>IFERROR(周报!$K$57,"")</f>
        <v>1758</v>
      </c>
      <c r="AD17" s="1071">
        <f>IFERROR(周报!$K$71,"")</f>
        <v>2480</v>
      </c>
      <c r="AE17" s="1019">
        <f t="shared" si="6"/>
        <v>5600</v>
      </c>
      <c r="AF17" s="1020">
        <v>11.2</v>
      </c>
      <c r="AG17" s="1021">
        <f t="shared" si="7"/>
        <v>0</v>
      </c>
      <c r="AH17" s="1001">
        <f t="shared" si="0"/>
        <v>360</v>
      </c>
      <c r="AI17" s="1022">
        <f t="shared" si="1"/>
        <v>0</v>
      </c>
      <c r="AJ17" s="1022">
        <f t="shared" si="2"/>
        <v>0</v>
      </c>
      <c r="AK17" s="1001">
        <f t="shared" si="3"/>
        <v>14</v>
      </c>
      <c r="AL17" s="1001">
        <f t="shared" si="4"/>
        <v>14</v>
      </c>
      <c r="AM17" s="981" t="s">
        <v>617</v>
      </c>
      <c r="AN17" s="1021"/>
      <c r="AO17" s="1021">
        <v>9</v>
      </c>
      <c r="AQ17" s="981" t="str">
        <f>IF(基本信息!K15="",基本信息!J15,"")</f>
        <v/>
      </c>
    </row>
    <row r="18" spans="1:43" s="986" customFormat="1" ht="25.5" customHeight="1">
      <c r="A18" s="1016">
        <f t="shared" ca="1" si="8"/>
        <v>45539</v>
      </c>
      <c r="B18" s="1001">
        <f ca="1">基本信息!J16</f>
        <v>37</v>
      </c>
      <c r="C18" s="994" t="s">
        <v>618</v>
      </c>
      <c r="D18" s="1061" t="str">
        <f>MID(基本信息!H16,2,5)&amp;"-"&amp;RIGHT(基本信息!I16,5)</f>
        <v>4-8-29W</v>
      </c>
      <c r="E18" s="993">
        <f ca="1">VLOOKUP($A18,日报!$A:$FF,158,0)</f>
        <v>0</v>
      </c>
      <c r="F18" s="993">
        <f ca="1">VLOOKUP($A18,日报!$A:$JU,159,0)</f>
        <v>0</v>
      </c>
      <c r="G18" s="1062">
        <f ca="1">(E18+F18)/基本信息!C16*100</f>
        <v>0</v>
      </c>
      <c r="H18" s="1063">
        <f>日报!FB7</f>
        <v>2.9893617021276596E-2</v>
      </c>
      <c r="I18" s="1063">
        <f>死淘分类!CT8</f>
        <v>5.6737588652482273E-3</v>
      </c>
      <c r="J18" s="1017" t="str">
        <f ca="1">VLOOKUP($B18,日耗料!$A:$AL,MATCH(C18,日耗料!$A$2:$AL$2,0),0)</f>
        <v>0</v>
      </c>
      <c r="K18" s="1017" t="str">
        <f>IF(AQ18="","0",VLOOKUP(B18,Water!$A$8:$Z$56,MATCH(C18,Water!$A$2:$Z$2,0),0)-VLOOKUP(B18-1,Water!$A$8:$Z$56,MATCH(C18,Water!$A$2:$Z$2,0),0))</f>
        <v>0</v>
      </c>
      <c r="L18" s="1064">
        <v>0</v>
      </c>
      <c r="M18" s="1064">
        <v>14</v>
      </c>
      <c r="N18" s="1064">
        <v>0</v>
      </c>
      <c r="O18" s="1064">
        <v>14</v>
      </c>
      <c r="P18" s="1065" t="s">
        <v>748</v>
      </c>
      <c r="Q18" s="1018">
        <v>3.54</v>
      </c>
      <c r="R18" s="1018">
        <v>3.54</v>
      </c>
      <c r="S18" s="1066">
        <f t="shared" si="5"/>
        <v>2</v>
      </c>
      <c r="T18" s="1067">
        <v>29</v>
      </c>
      <c r="U18" s="1067">
        <v>27.1</v>
      </c>
      <c r="V18" s="1068">
        <v>0.95</v>
      </c>
      <c r="W18" s="1068">
        <v>0.84</v>
      </c>
      <c r="X18" s="1069">
        <f>周报!$L$8</f>
        <v>36</v>
      </c>
      <c r="Y18" s="1070">
        <f>IFERROR(周报!$L$16,"")</f>
        <v>4.322222222222222</v>
      </c>
      <c r="Z18" s="1070">
        <f>IFERROR(周报!$L$14,"")</f>
        <v>155.6</v>
      </c>
      <c r="AA18" s="1071">
        <f>IFERROR(周报!$L$29,"")</f>
        <v>403.3</v>
      </c>
      <c r="AB18" s="1073">
        <f>IFERROR(周报!$L$43,"")</f>
        <v>895</v>
      </c>
      <c r="AC18" s="1071">
        <f>IFERROR(周报!$L$57,"")</f>
        <v>1614</v>
      </c>
      <c r="AD18" s="1071">
        <f>IFERROR(周报!$L$71,"")</f>
        <v>2235</v>
      </c>
      <c r="AE18" s="1019">
        <f t="shared" si="6"/>
        <v>5600</v>
      </c>
      <c r="AF18" s="1020">
        <v>11.2</v>
      </c>
      <c r="AG18" s="1021">
        <f t="shared" si="7"/>
        <v>0</v>
      </c>
      <c r="AH18" s="1001">
        <f t="shared" si="0"/>
        <v>520</v>
      </c>
      <c r="AI18" s="1022">
        <f t="shared" si="1"/>
        <v>0</v>
      </c>
      <c r="AJ18" s="1022">
        <f t="shared" si="2"/>
        <v>0</v>
      </c>
      <c r="AK18" s="1001">
        <f t="shared" si="3"/>
        <v>14</v>
      </c>
      <c r="AL18" s="1001">
        <f t="shared" si="4"/>
        <v>14</v>
      </c>
      <c r="AM18" s="981" t="s">
        <v>618</v>
      </c>
      <c r="AN18" s="1021"/>
      <c r="AO18" s="1021">
        <v>13</v>
      </c>
      <c r="AQ18" s="981" t="str">
        <f>IF(基本信息!K16="",基本信息!J16,"")</f>
        <v/>
      </c>
    </row>
    <row r="19" spans="1:43" s="986" customFormat="1" ht="25.5" customHeight="1">
      <c r="A19" s="1016">
        <f t="shared" ca="1" si="8"/>
        <v>45539</v>
      </c>
      <c r="B19" s="1001">
        <f ca="1">基本信息!J17</f>
        <v>37</v>
      </c>
      <c r="C19" s="994" t="s">
        <v>619</v>
      </c>
      <c r="D19" s="1061" t="str">
        <f>MID(基本信息!H17,2,5)&amp;"-"&amp;RIGHT(基本信息!I17,5)</f>
        <v>4-8-29W</v>
      </c>
      <c r="E19" s="993">
        <f ca="1">VLOOKUP($A19,日报!$A:$JU,175,0)</f>
        <v>0</v>
      </c>
      <c r="F19" s="993">
        <f ca="1">VLOOKUP($A19,日报!$A:$JU,176,0)</f>
        <v>0</v>
      </c>
      <c r="G19" s="1062">
        <f ca="1">(E19+F19)/基本信息!C17*100</f>
        <v>0</v>
      </c>
      <c r="H19" s="1063">
        <f>日报!FS7</f>
        <v>3.4350877192982458E-2</v>
      </c>
      <c r="I19" s="1063">
        <f>死淘分类!DD8</f>
        <v>5.6842105263157899E-3</v>
      </c>
      <c r="J19" s="1017" t="str">
        <f ca="1">VLOOKUP($B19,日耗料!$A:$AL,MATCH(C19,日耗料!$A$2:$AL$2,0),0)</f>
        <v>0</v>
      </c>
      <c r="K19" s="1017" t="str">
        <f>IF(AQ19="","0",VLOOKUP(B19,Water!$A$8:$Z$56,MATCH(C19,Water!$A$2:$Z$2,0),0)-VLOOKUP(B19-1,Water!$A$8:$Z$56,MATCH(C19,Water!$A$2:$Z$2,0),0))</f>
        <v>0</v>
      </c>
      <c r="L19" s="1064">
        <v>0</v>
      </c>
      <c r="M19" s="1064">
        <v>14</v>
      </c>
      <c r="N19" s="1064">
        <v>0</v>
      </c>
      <c r="O19" s="1064">
        <v>14</v>
      </c>
      <c r="P19" s="1065" t="s">
        <v>748</v>
      </c>
      <c r="Q19" s="1018">
        <v>3.54</v>
      </c>
      <c r="R19" s="1018">
        <v>3.54</v>
      </c>
      <c r="S19" s="1066">
        <f t="shared" si="5"/>
        <v>2</v>
      </c>
      <c r="T19" s="1067">
        <v>28.9</v>
      </c>
      <c r="U19" s="1067">
        <v>27.1</v>
      </c>
      <c r="V19" s="1068">
        <v>0.95</v>
      </c>
      <c r="W19" s="1068">
        <v>0.83</v>
      </c>
      <c r="X19" s="1069">
        <f>周报!$M$8</f>
        <v>35.9</v>
      </c>
      <c r="Y19" s="1070">
        <f>IFERROR(周报!$M$16,"")</f>
        <v>4.3064066852367686</v>
      </c>
      <c r="Z19" s="1070">
        <f>IFERROR(周报!$M$14,"")</f>
        <v>154.6</v>
      </c>
      <c r="AA19" s="1071">
        <f>IFERROR(周报!$M$29,"")</f>
        <v>401.5</v>
      </c>
      <c r="AB19" s="1073">
        <f>IFERROR(周报!$M$43,"")</f>
        <v>889</v>
      </c>
      <c r="AC19" s="1071">
        <f>IFERROR(周报!$M$57,"")</f>
        <v>1601</v>
      </c>
      <c r="AD19" s="1071">
        <f>IFERROR(周报!$M$71,"")</f>
        <v>2260</v>
      </c>
      <c r="AE19" s="1019">
        <f t="shared" si="6"/>
        <v>5500</v>
      </c>
      <c r="AF19" s="1020">
        <v>11</v>
      </c>
      <c r="AG19" s="1021">
        <f t="shared" si="7"/>
        <v>0</v>
      </c>
      <c r="AH19" s="1001">
        <f t="shared" si="0"/>
        <v>480</v>
      </c>
      <c r="AI19" s="1022">
        <f t="shared" si="1"/>
        <v>0</v>
      </c>
      <c r="AJ19" s="1022">
        <f t="shared" si="2"/>
        <v>0</v>
      </c>
      <c r="AK19" s="1001">
        <f t="shared" si="3"/>
        <v>14</v>
      </c>
      <c r="AL19" s="1001">
        <f t="shared" si="4"/>
        <v>14</v>
      </c>
      <c r="AM19" s="981" t="s">
        <v>619</v>
      </c>
      <c r="AN19" s="1021"/>
      <c r="AO19" s="1021">
        <v>12</v>
      </c>
      <c r="AQ19" s="981" t="str">
        <f>IF(基本信息!K17="",基本信息!J17,"")</f>
        <v/>
      </c>
    </row>
    <row r="20" spans="1:43" s="986" customFormat="1" ht="25.5" customHeight="1">
      <c r="A20" s="1016">
        <f t="shared" ca="1" si="8"/>
        <v>45539</v>
      </c>
      <c r="B20" s="1001">
        <f ca="1">基本信息!J18</f>
        <v>37</v>
      </c>
      <c r="C20" s="994" t="s">
        <v>326</v>
      </c>
      <c r="D20" s="1061" t="str">
        <f>MID(基本信息!H18,2,5)&amp;"-"&amp;RIGHT(基本信息!I18,5)</f>
        <v>4-8-29W</v>
      </c>
      <c r="E20" s="993">
        <f ca="1">VLOOKUP($A20,日报!$A:$JU,192,0)</f>
        <v>0</v>
      </c>
      <c r="F20" s="993">
        <f ca="1">VLOOKUP($A20,日报!$A:$JU,193,0)</f>
        <v>0</v>
      </c>
      <c r="G20" s="1062">
        <f ca="1">(E20+F20)/基本信息!C18*100</f>
        <v>0</v>
      </c>
      <c r="H20" s="1063">
        <f>日报!GJ7</f>
        <v>3.7263157894736845E-2</v>
      </c>
      <c r="I20" s="1063">
        <f>死淘分类!DN8</f>
        <v>9.2280701754385974E-3</v>
      </c>
      <c r="J20" s="1017" t="str">
        <f ca="1">VLOOKUP($B20,日耗料!$A:$AL,MATCH(C20,日耗料!$A$2:$AL$2,0),0)</f>
        <v>0</v>
      </c>
      <c r="K20" s="1017" t="str">
        <f>IF(AQ20="","0",VLOOKUP(B20,Water!$A$8:$Z$56,MATCH(C20,Water!$A$2:$Z$2,0),0)-VLOOKUP(B20-1,Water!$A$8:$Z$56,MATCH(C20,Water!$A$2:$Z$2,0),0))</f>
        <v>0</v>
      </c>
      <c r="L20" s="1064">
        <v>0</v>
      </c>
      <c r="M20" s="1064">
        <v>14</v>
      </c>
      <c r="N20" s="1064">
        <v>0</v>
      </c>
      <c r="O20" s="1064">
        <v>14</v>
      </c>
      <c r="P20" s="1065" t="s">
        <v>748</v>
      </c>
      <c r="Q20" s="1018">
        <v>3.54</v>
      </c>
      <c r="R20" s="1018">
        <v>3.54</v>
      </c>
      <c r="S20" s="1066">
        <f t="shared" si="5"/>
        <v>2</v>
      </c>
      <c r="T20" s="1067">
        <v>29</v>
      </c>
      <c r="U20" s="1067">
        <v>27.2</v>
      </c>
      <c r="V20" s="1068">
        <v>0.96</v>
      </c>
      <c r="W20" s="1068">
        <v>0.84</v>
      </c>
      <c r="X20" s="1069">
        <f>周报!$N$8</f>
        <v>35.9</v>
      </c>
      <c r="Y20" s="1070">
        <f>IFERROR(周报!$N$16,"")</f>
        <v>4.3481894150417828</v>
      </c>
      <c r="Z20" s="1070">
        <f>IFERROR(周报!$N$14,"")</f>
        <v>156.1</v>
      </c>
      <c r="AA20" s="1071">
        <f>IFERROR(周报!$N$29,"")</f>
        <v>383</v>
      </c>
      <c r="AB20" s="1073">
        <f>IFERROR(周报!$N$43,"")</f>
        <v>893</v>
      </c>
      <c r="AC20" s="1071">
        <f>IFERROR(周报!$N$57,"")</f>
        <v>1606</v>
      </c>
      <c r="AD20" s="1071">
        <f>IFERROR(周报!$N$71,"")</f>
        <v>2214</v>
      </c>
      <c r="AE20" s="1019">
        <f t="shared" si="6"/>
        <v>5650</v>
      </c>
      <c r="AF20" s="1020">
        <v>11.3</v>
      </c>
      <c r="AG20" s="1021">
        <f t="shared" si="7"/>
        <v>0</v>
      </c>
      <c r="AH20" s="1001">
        <f t="shared" si="0"/>
        <v>492</v>
      </c>
      <c r="AI20" s="1022">
        <f t="shared" si="1"/>
        <v>0</v>
      </c>
      <c r="AJ20" s="1022">
        <f t="shared" si="2"/>
        <v>0</v>
      </c>
      <c r="AK20" s="1001">
        <f t="shared" si="3"/>
        <v>14</v>
      </c>
      <c r="AL20" s="1001">
        <f t="shared" si="4"/>
        <v>14</v>
      </c>
      <c r="AM20" s="981" t="s">
        <v>326</v>
      </c>
      <c r="AN20" s="1021"/>
      <c r="AO20" s="1021">
        <v>12.3</v>
      </c>
      <c r="AQ20" s="981" t="str">
        <f>IF(基本信息!K18="",基本信息!J18,"")</f>
        <v/>
      </c>
    </row>
    <row r="21" spans="1:43" s="986" customFormat="1" ht="22.5" customHeight="1">
      <c r="A21" s="981"/>
      <c r="B21" s="1132" t="s">
        <v>710</v>
      </c>
      <c r="C21" s="1132"/>
      <c r="D21" s="982"/>
      <c r="E21" s="982">
        <f ca="1">SUM(E9:E20)</f>
        <v>0</v>
      </c>
      <c r="F21" s="982">
        <f ca="1">SUM(F9:F20)</f>
        <v>0</v>
      </c>
      <c r="G21" s="1023" t="e">
        <f ca="1">AVERAGEIF(G9:G20,"&gt;0")/100</f>
        <v>#DIV/0!</v>
      </c>
      <c r="H21" s="1023">
        <f>I3</f>
        <v>3.038114634855979E-2</v>
      </c>
      <c r="I21" s="1023"/>
      <c r="J21" s="1024" t="e">
        <f ca="1">AVERAGEIF(J9:J20,"&gt;0")</f>
        <v>#DIV/0!</v>
      </c>
      <c r="K21" s="1024"/>
      <c r="L21" s="985"/>
      <c r="M21" s="985"/>
      <c r="N21" s="985"/>
      <c r="O21" s="1023"/>
      <c r="P21" s="1023"/>
      <c r="Q21" s="1023"/>
      <c r="R21" s="1025"/>
      <c r="S21" s="1025">
        <f>AVERAGEIF(S9:S20,"&gt;0")</f>
        <v>2</v>
      </c>
      <c r="T21" s="1023"/>
      <c r="U21" s="1023"/>
      <c r="V21" s="1023"/>
      <c r="W21" s="1023"/>
      <c r="X21" s="1026">
        <f>AVERAGE(X9:X20)</f>
        <v>41.333333333333336</v>
      </c>
      <c r="Y21" s="1025">
        <f t="shared" ref="Y21:AD21" si="9">IFERROR(AVERAGEIF(Y9:Y20,"&gt;0"),"")</f>
        <v>4.222946106481074</v>
      </c>
      <c r="Z21" s="1026">
        <f t="shared" si="9"/>
        <v>173.72499999999999</v>
      </c>
      <c r="AA21" s="1026">
        <f t="shared" si="9"/>
        <v>430.72499999999997</v>
      </c>
      <c r="AB21" s="1026">
        <f t="shared" si="9"/>
        <v>946.25</v>
      </c>
      <c r="AC21" s="1026">
        <f t="shared" si="9"/>
        <v>1691.3333333333333</v>
      </c>
      <c r="AD21" s="1026">
        <f t="shared" si="9"/>
        <v>2352.0833333333335</v>
      </c>
      <c r="AG21" s="981">
        <f>SUM(AG9:AG20)</f>
        <v>0</v>
      </c>
      <c r="AH21" s="981"/>
      <c r="AN21" s="1027"/>
    </row>
    <row r="22" spans="1:43" s="986" customFormat="1" ht="26.25" customHeight="1">
      <c r="A22" s="981"/>
      <c r="B22" s="1133" t="s">
        <v>711</v>
      </c>
      <c r="C22" s="1133"/>
      <c r="D22" s="1134"/>
      <c r="E22" s="1134"/>
      <c r="F22" s="1134"/>
      <c r="G22" s="1134"/>
      <c r="H22" s="1134"/>
      <c r="I22" s="1134"/>
      <c r="J22" s="1134"/>
      <c r="K22" s="1134"/>
      <c r="L22" s="1134"/>
      <c r="M22" s="1134"/>
      <c r="N22" s="1134"/>
      <c r="O22" s="1134"/>
      <c r="P22" s="1134"/>
      <c r="Q22" s="1134"/>
      <c r="R22" s="982"/>
      <c r="S22" s="982"/>
      <c r="T22" s="982"/>
      <c r="U22" s="982"/>
      <c r="V22" s="982"/>
      <c r="W22" s="982"/>
      <c r="X22" s="982"/>
      <c r="Y22" s="982"/>
      <c r="Z22" s="982"/>
      <c r="AA22" s="982"/>
      <c r="AB22" s="982"/>
      <c r="AC22" s="982"/>
      <c r="AD22" s="982"/>
      <c r="AF22" s="981"/>
      <c r="AG22" s="981"/>
    </row>
    <row r="23" spans="1:43" s="986" customFormat="1">
      <c r="A23" s="981"/>
      <c r="B23" s="981"/>
      <c r="C23" s="981"/>
      <c r="D23" s="981"/>
      <c r="E23" s="981"/>
      <c r="F23" s="981"/>
      <c r="G23" s="981"/>
      <c r="H23" s="981"/>
      <c r="I23" s="981"/>
      <c r="J23" s="1028"/>
      <c r="K23" s="1028"/>
      <c r="L23" s="981"/>
      <c r="M23" s="981"/>
      <c r="N23" s="981"/>
      <c r="O23" s="981"/>
      <c r="P23" s="981"/>
      <c r="Q23" s="981"/>
      <c r="R23" s="981"/>
      <c r="S23" s="981"/>
      <c r="T23" s="981"/>
      <c r="U23" s="981"/>
      <c r="V23" s="981"/>
      <c r="W23" s="981"/>
      <c r="X23" s="981"/>
      <c r="Y23" s="981"/>
      <c r="Z23" s="981"/>
      <c r="AA23" s="981"/>
      <c r="AB23" s="981"/>
      <c r="AC23" s="981"/>
      <c r="AF23" s="981"/>
      <c r="AG23" s="981"/>
    </row>
    <row r="25" spans="1:43">
      <c r="G25" s="1029"/>
      <c r="H25" s="1029"/>
      <c r="I25" s="1029"/>
      <c r="J25" s="1029"/>
      <c r="K25" s="1029"/>
      <c r="L25" s="1029"/>
      <c r="M25" s="1029"/>
      <c r="N25" s="1029"/>
      <c r="O25" s="1029"/>
      <c r="P25" s="1029"/>
      <c r="Q25" s="1029"/>
      <c r="R25" s="1029"/>
      <c r="S25" s="1029"/>
      <c r="T25" s="1029"/>
      <c r="U25" s="1029"/>
      <c r="V25" s="1029"/>
      <c r="W25" s="1029"/>
      <c r="X25" s="1029"/>
      <c r="Y25" s="1029"/>
      <c r="Z25" s="1029"/>
      <c r="AA25" s="1029"/>
      <c r="AB25" s="1029"/>
      <c r="AC25" s="1029"/>
    </row>
    <row r="26" spans="1:43">
      <c r="G26" s="1029"/>
      <c r="H26" s="1029"/>
      <c r="I26" s="1029"/>
      <c r="J26" s="1029"/>
      <c r="K26" s="1029"/>
      <c r="L26" s="1029"/>
      <c r="M26" s="1029"/>
      <c r="N26" s="1029"/>
      <c r="O26" s="1029"/>
      <c r="P26" s="1029"/>
      <c r="Q26" s="1029"/>
      <c r="R26" s="1029"/>
      <c r="S26" s="1029"/>
      <c r="T26" s="1029"/>
      <c r="U26" s="1029"/>
      <c r="V26" s="1029"/>
      <c r="W26" s="1029"/>
      <c r="X26" s="1029"/>
      <c r="Y26" s="1029"/>
      <c r="Z26" s="1029"/>
      <c r="AA26" s="1029"/>
      <c r="AB26" s="1029"/>
      <c r="AC26" s="1029"/>
    </row>
    <row r="28" spans="1:43">
      <c r="F28" s="1029"/>
    </row>
    <row r="29" spans="1:43" s="986" customFormat="1">
      <c r="A29" s="981"/>
      <c r="B29" s="981"/>
      <c r="C29" s="981"/>
      <c r="D29" s="981"/>
      <c r="E29" s="981"/>
      <c r="F29" s="1029"/>
      <c r="G29" s="981"/>
      <c r="H29" s="981"/>
      <c r="I29" s="981"/>
      <c r="J29" s="981"/>
      <c r="K29" s="981"/>
      <c r="L29" s="981"/>
      <c r="M29" s="981"/>
      <c r="N29" s="981"/>
      <c r="O29" s="981"/>
      <c r="P29" s="981"/>
      <c r="Q29" s="981"/>
      <c r="R29" s="981"/>
      <c r="S29" s="981"/>
      <c r="T29" s="981"/>
      <c r="U29" s="981"/>
      <c r="V29" s="981"/>
      <c r="W29" s="981"/>
      <c r="X29" s="981"/>
      <c r="Y29" s="981"/>
      <c r="Z29" s="981"/>
      <c r="AA29" s="981"/>
      <c r="AB29" s="981"/>
      <c r="AC29" s="981"/>
      <c r="AF29" s="981"/>
      <c r="AG29" s="981"/>
    </row>
    <row r="30" spans="1:43" s="986" customFormat="1">
      <c r="A30" s="981"/>
      <c r="B30" s="981"/>
      <c r="C30" s="981"/>
      <c r="D30" s="981"/>
      <c r="E30" s="981"/>
      <c r="F30" s="1029"/>
      <c r="G30" s="981"/>
      <c r="H30" s="981"/>
      <c r="I30" s="981"/>
      <c r="J30" s="981"/>
      <c r="K30" s="981"/>
      <c r="L30" s="981"/>
      <c r="M30" s="981"/>
      <c r="N30" s="981"/>
      <c r="O30" s="981"/>
      <c r="P30" s="981"/>
      <c r="Q30" s="981"/>
      <c r="R30" s="981"/>
      <c r="S30" s="981"/>
      <c r="T30" s="981"/>
      <c r="U30" s="981"/>
      <c r="V30" s="981"/>
      <c r="W30" s="981"/>
      <c r="X30" s="981"/>
      <c r="Y30" s="981"/>
      <c r="Z30" s="981"/>
      <c r="AA30" s="981"/>
      <c r="AB30" s="981"/>
      <c r="AC30" s="981"/>
      <c r="AF30" s="981"/>
      <c r="AG30" s="981"/>
    </row>
    <row r="31" spans="1:43" s="986" customFormat="1">
      <c r="A31" s="981"/>
      <c r="B31" s="981"/>
      <c r="C31" s="981"/>
      <c r="D31" s="981"/>
      <c r="E31" s="981"/>
      <c r="F31" s="981"/>
      <c r="G31" s="981"/>
      <c r="H31" s="981"/>
      <c r="I31" s="981"/>
      <c r="J31" s="981"/>
      <c r="K31" s="981"/>
      <c r="L31" s="981"/>
      <c r="M31" s="981"/>
      <c r="N31" s="981"/>
      <c r="O31" s="981"/>
      <c r="P31" s="981"/>
      <c r="Q31" s="981"/>
      <c r="R31" s="981"/>
      <c r="S31" s="981"/>
      <c r="T31" s="981"/>
      <c r="U31" s="981"/>
      <c r="V31" s="981"/>
      <c r="W31" s="981"/>
      <c r="X31" s="981"/>
      <c r="Y31" s="981"/>
      <c r="Z31" s="981"/>
      <c r="AA31" s="981"/>
      <c r="AB31" s="981"/>
      <c r="AC31" s="981"/>
      <c r="AF31" s="981"/>
      <c r="AG31" s="981"/>
    </row>
    <row r="33" spans="1:33" s="986" customFormat="1">
      <c r="A33" s="981"/>
      <c r="B33" s="981"/>
      <c r="C33" s="981"/>
      <c r="D33" s="981"/>
      <c r="E33" s="981"/>
      <c r="F33" s="981"/>
      <c r="G33" s="981"/>
      <c r="H33" s="981"/>
      <c r="I33" s="981"/>
      <c r="J33" s="981"/>
      <c r="K33" s="981"/>
      <c r="L33" s="981"/>
      <c r="M33" s="981"/>
      <c r="N33" s="981"/>
      <c r="O33" s="981"/>
      <c r="P33" s="981"/>
      <c r="Q33" s="981"/>
      <c r="R33" s="981"/>
      <c r="S33" s="981"/>
      <c r="T33" s="981"/>
      <c r="U33" s="981"/>
      <c r="V33" s="981"/>
      <c r="W33" s="981"/>
      <c r="X33" s="981"/>
      <c r="Y33" s="981"/>
      <c r="Z33" s="981"/>
      <c r="AA33" s="981"/>
      <c r="AB33" s="981"/>
      <c r="AC33" s="981"/>
      <c r="AF33" s="981"/>
      <c r="AG33" s="981"/>
    </row>
    <row r="34" spans="1:33" s="986" customFormat="1">
      <c r="A34" s="981"/>
      <c r="B34" s="981"/>
      <c r="C34" s="981"/>
      <c r="D34" s="981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1"/>
      <c r="V34" s="981"/>
      <c r="W34" s="981"/>
      <c r="X34" s="981"/>
      <c r="Y34" s="981"/>
      <c r="Z34" s="981"/>
      <c r="AA34" s="981"/>
      <c r="AB34" s="981"/>
      <c r="AC34" s="981"/>
      <c r="AF34" s="981"/>
      <c r="AG34" s="981"/>
    </row>
    <row r="35" spans="1:33" s="986" customFormat="1">
      <c r="A35" s="981"/>
      <c r="B35" s="981"/>
      <c r="C35" s="981"/>
      <c r="D35" s="981"/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1"/>
      <c r="V35" s="981"/>
      <c r="W35" s="981"/>
      <c r="X35" s="981"/>
      <c r="Y35" s="981"/>
      <c r="Z35" s="981"/>
      <c r="AA35" s="981"/>
      <c r="AB35" s="981"/>
      <c r="AC35" s="981"/>
      <c r="AF35" s="981"/>
      <c r="AG35" s="981"/>
    </row>
    <row r="36" spans="1:33" s="986" customFormat="1">
      <c r="A36" s="981"/>
      <c r="B36" s="981"/>
      <c r="C36" s="981"/>
      <c r="D36" s="981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1"/>
      <c r="V36" s="981"/>
      <c r="W36" s="981"/>
      <c r="X36" s="981"/>
      <c r="Y36" s="981"/>
      <c r="Z36" s="981"/>
      <c r="AA36" s="981"/>
      <c r="AB36" s="981"/>
      <c r="AC36" s="981"/>
      <c r="AF36" s="981"/>
      <c r="AG36" s="981"/>
    </row>
    <row r="37" spans="1:33" s="986" customFormat="1">
      <c r="A37" s="981"/>
      <c r="B37" s="981"/>
      <c r="C37" s="981"/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981"/>
      <c r="W37" s="981"/>
      <c r="X37" s="981"/>
      <c r="Y37" s="981"/>
      <c r="Z37" s="981"/>
      <c r="AA37" s="981"/>
      <c r="AB37" s="981"/>
      <c r="AC37" s="981"/>
      <c r="AF37" s="981"/>
      <c r="AG37" s="981"/>
    </row>
    <row r="38" spans="1:33" s="986" customFormat="1">
      <c r="A38" s="981"/>
      <c r="B38" s="981"/>
      <c r="C38" s="981"/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C38" s="981"/>
      <c r="AF38" s="981"/>
      <c r="AG38" s="981"/>
    </row>
    <row r="39" spans="1:33" s="986" customFormat="1">
      <c r="A39" s="981"/>
      <c r="B39" s="981"/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1"/>
      <c r="V39" s="981"/>
      <c r="W39" s="981"/>
      <c r="X39" s="981"/>
      <c r="Y39" s="981"/>
      <c r="Z39" s="981"/>
      <c r="AA39" s="981"/>
      <c r="AB39" s="981"/>
      <c r="AC39" s="981"/>
      <c r="AF39" s="981"/>
      <c r="AG39" s="981"/>
    </row>
    <row r="40" spans="1:33" s="986" customFormat="1">
      <c r="A40" s="981"/>
      <c r="B40" s="981"/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1"/>
      <c r="V40" s="981"/>
      <c r="W40" s="981"/>
      <c r="X40" s="981"/>
      <c r="Y40" s="981"/>
      <c r="Z40" s="981"/>
      <c r="AA40" s="981"/>
      <c r="AB40" s="981"/>
      <c r="AC40" s="981"/>
      <c r="AF40" s="981"/>
      <c r="AG40" s="981"/>
    </row>
    <row r="41" spans="1:33" s="986" customFormat="1">
      <c r="A41" s="981"/>
      <c r="B41" s="981"/>
      <c r="C41" s="981"/>
      <c r="D41" s="981"/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1"/>
      <c r="V41" s="981"/>
      <c r="W41" s="981"/>
      <c r="X41" s="981"/>
      <c r="Y41" s="981"/>
      <c r="Z41" s="981"/>
      <c r="AA41" s="981"/>
      <c r="AB41" s="981"/>
      <c r="AC41" s="981"/>
      <c r="AF41" s="981"/>
      <c r="AG41" s="981"/>
    </row>
    <row r="42" spans="1:33" s="986" customFormat="1">
      <c r="A42" s="981"/>
      <c r="B42" s="981"/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1"/>
      <c r="V42" s="981"/>
      <c r="W42" s="981"/>
      <c r="X42" s="981"/>
      <c r="Y42" s="981"/>
      <c r="Z42" s="981"/>
      <c r="AA42" s="981"/>
      <c r="AB42" s="981"/>
      <c r="AC42" s="981"/>
      <c r="AF42" s="981"/>
      <c r="AG42" s="981"/>
    </row>
    <row r="43" spans="1:33" s="986" customFormat="1">
      <c r="A43" s="981"/>
      <c r="B43" s="981"/>
      <c r="C43" s="981"/>
      <c r="D43" s="981"/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1"/>
      <c r="V43" s="981"/>
      <c r="W43" s="981"/>
      <c r="X43" s="981"/>
      <c r="Y43" s="981"/>
      <c r="Z43" s="981"/>
      <c r="AA43" s="981"/>
      <c r="AB43" s="981"/>
      <c r="AC43" s="981"/>
      <c r="AF43" s="981"/>
      <c r="AG43" s="981"/>
    </row>
    <row r="44" spans="1:33" s="986" customFormat="1">
      <c r="A44" s="981"/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1"/>
      <c r="V44" s="981"/>
      <c r="W44" s="981"/>
      <c r="X44" s="981"/>
      <c r="Y44" s="981"/>
      <c r="Z44" s="981"/>
      <c r="AA44" s="981"/>
      <c r="AB44" s="981"/>
      <c r="AC44" s="981"/>
      <c r="AF44" s="981"/>
      <c r="AG44" s="981"/>
    </row>
    <row r="45" spans="1:33" s="986" customFormat="1">
      <c r="A45" s="981"/>
      <c r="B45" s="981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1"/>
      <c r="V45" s="981"/>
      <c r="W45" s="981"/>
      <c r="X45" s="981"/>
      <c r="Y45" s="981"/>
      <c r="Z45" s="981"/>
      <c r="AA45" s="981"/>
      <c r="AB45" s="981"/>
      <c r="AC45" s="981"/>
      <c r="AF45" s="981"/>
      <c r="AG45" s="981"/>
    </row>
    <row r="46" spans="1:33" s="986" customFormat="1">
      <c r="A46" s="981"/>
      <c r="B46" s="981"/>
      <c r="C46" s="981"/>
      <c r="D46" s="981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1"/>
      <c r="V46" s="981"/>
      <c r="W46" s="981"/>
      <c r="X46" s="981"/>
      <c r="Y46" s="981"/>
      <c r="Z46" s="981"/>
      <c r="AA46" s="981"/>
      <c r="AB46" s="981"/>
      <c r="AC46" s="981"/>
      <c r="AF46" s="981"/>
      <c r="AG46" s="981"/>
    </row>
    <row r="47" spans="1:33" s="986" customFormat="1">
      <c r="A47" s="981"/>
      <c r="B47" s="981"/>
      <c r="C47" s="981"/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1"/>
      <c r="V47" s="981"/>
      <c r="W47" s="981"/>
      <c r="X47" s="981"/>
      <c r="Y47" s="981"/>
      <c r="Z47" s="981"/>
      <c r="AA47" s="981"/>
      <c r="AB47" s="981"/>
      <c r="AC47" s="981"/>
      <c r="AF47" s="981"/>
      <c r="AG47" s="981"/>
    </row>
    <row r="48" spans="1:33" s="986" customFormat="1">
      <c r="A48" s="981"/>
      <c r="B48" s="981"/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1"/>
      <c r="V48" s="981"/>
      <c r="W48" s="981"/>
      <c r="X48" s="981"/>
      <c r="Y48" s="981"/>
      <c r="Z48" s="981"/>
      <c r="AA48" s="981"/>
      <c r="AB48" s="981"/>
      <c r="AC48" s="981"/>
      <c r="AF48" s="981"/>
      <c r="AG48" s="981"/>
    </row>
    <row r="49" spans="1:33" s="986" customFormat="1">
      <c r="A49" s="981"/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C49" s="981"/>
      <c r="AF49" s="981"/>
      <c r="AG49" s="981"/>
    </row>
    <row r="50" spans="1:33" s="986" customFormat="1">
      <c r="A50" s="981"/>
      <c r="B50" s="981"/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1"/>
      <c r="V50" s="981"/>
      <c r="W50" s="981"/>
      <c r="X50" s="981"/>
      <c r="Y50" s="981"/>
      <c r="Z50" s="981"/>
      <c r="AA50" s="981"/>
      <c r="AB50" s="981"/>
      <c r="AC50" s="981"/>
      <c r="AF50" s="981"/>
      <c r="AG50" s="981"/>
    </row>
    <row r="51" spans="1:33" s="986" customFormat="1">
      <c r="A51" s="981"/>
      <c r="B51" s="981"/>
      <c r="C51" s="981"/>
      <c r="D51" s="981"/>
      <c r="E51" s="981"/>
      <c r="F51" s="981"/>
      <c r="G51" s="981"/>
      <c r="H51" s="981"/>
      <c r="I51" s="981"/>
      <c r="J51" s="981"/>
      <c r="K51" s="981"/>
      <c r="L51" s="981"/>
      <c r="M51" s="981"/>
      <c r="N51" s="981"/>
      <c r="O51" s="981"/>
      <c r="P51" s="981"/>
      <c r="Q51" s="981"/>
      <c r="R51" s="981"/>
      <c r="S51" s="981"/>
      <c r="T51" s="981"/>
      <c r="U51" s="981"/>
      <c r="V51" s="981"/>
      <c r="W51" s="981"/>
      <c r="X51" s="981"/>
      <c r="Y51" s="981"/>
      <c r="Z51" s="981"/>
      <c r="AA51" s="981"/>
      <c r="AB51" s="981"/>
      <c r="AC51" s="981"/>
      <c r="AF51" s="981"/>
      <c r="AG51" s="981"/>
    </row>
    <row r="52" spans="1:33" s="986" customFormat="1">
      <c r="A52" s="981"/>
      <c r="B52" s="981"/>
      <c r="C52" s="981"/>
      <c r="D52" s="981"/>
      <c r="E52" s="981"/>
      <c r="F52" s="981"/>
      <c r="G52" s="981"/>
      <c r="H52" s="981"/>
      <c r="I52" s="981"/>
      <c r="J52" s="981"/>
      <c r="K52" s="981"/>
      <c r="L52" s="981"/>
      <c r="M52" s="981"/>
      <c r="N52" s="981"/>
      <c r="O52" s="981"/>
      <c r="P52" s="981"/>
      <c r="Q52" s="981"/>
      <c r="R52" s="981"/>
      <c r="S52" s="981"/>
      <c r="T52" s="981"/>
      <c r="U52" s="981"/>
      <c r="V52" s="981"/>
      <c r="W52" s="981"/>
      <c r="X52" s="981"/>
      <c r="Y52" s="981"/>
      <c r="Z52" s="981"/>
      <c r="AA52" s="981"/>
      <c r="AB52" s="981"/>
      <c r="AC52" s="981"/>
      <c r="AF52" s="981"/>
      <c r="AG52" s="981"/>
    </row>
    <row r="55" spans="1:33">
      <c r="S55" s="981" t="s">
        <v>712</v>
      </c>
      <c r="T55" s="981" t="s">
        <v>707</v>
      </c>
    </row>
    <row r="56" spans="1:33" ht="25" customHeight="1">
      <c r="M56" s="981">
        <v>13</v>
      </c>
      <c r="O56" s="981">
        <f t="shared" ref="O56:O67" ca="1" si="10">B9</f>
        <v>38</v>
      </c>
      <c r="P56" s="1046" t="s">
        <v>100</v>
      </c>
      <c r="Q56" s="1046">
        <f t="array" ref="Q56:Q79">TRANSPOSE(周报!C94:Z94)</f>
        <v>27633</v>
      </c>
      <c r="R56" s="1047">
        <v>43</v>
      </c>
      <c r="S56" s="1046">
        <f>ROUND(Q56*R56,0)/1000</f>
        <v>1188.2190000000001</v>
      </c>
      <c r="T56" s="1049">
        <f>S56*2/1000</f>
        <v>2.3764380000000003</v>
      </c>
    </row>
    <row r="57" spans="1:33" ht="25" customHeight="1">
      <c r="M57" s="981">
        <v>17</v>
      </c>
      <c r="O57" s="981">
        <f t="shared" ca="1" si="10"/>
        <v>38</v>
      </c>
      <c r="P57" s="1046" t="s">
        <v>519</v>
      </c>
      <c r="Q57" s="1045">
        <v>27681</v>
      </c>
      <c r="R57" s="1047">
        <f>R56</f>
        <v>43</v>
      </c>
      <c r="S57" s="1046">
        <f t="shared" ref="S57:S66" si="11">ROUND(Q57*R57,0)/1000</f>
        <v>1190.2829999999999</v>
      </c>
      <c r="T57" s="1049">
        <f t="shared" ref="T57:T67" si="12">S57*2/1000</f>
        <v>2.380566</v>
      </c>
    </row>
    <row r="58" spans="1:33" ht="25" customHeight="1">
      <c r="M58" s="981">
        <v>21</v>
      </c>
      <c r="O58" s="981">
        <f t="shared" ca="1" si="10"/>
        <v>38</v>
      </c>
      <c r="P58" s="1046" t="s">
        <v>559</v>
      </c>
      <c r="Q58" s="1045">
        <v>27937</v>
      </c>
      <c r="R58" s="1047">
        <f t="shared" ref="R58:R59" si="13">R57</f>
        <v>43</v>
      </c>
      <c r="S58" s="1046">
        <f t="shared" si="11"/>
        <v>1201.2909999999999</v>
      </c>
      <c r="T58" s="1049">
        <f t="shared" si="12"/>
        <v>2.4025819999999998</v>
      </c>
    </row>
    <row r="59" spans="1:33" ht="25" customHeight="1">
      <c r="M59" s="981">
        <v>23</v>
      </c>
      <c r="O59" s="981">
        <f t="shared" ca="1" si="10"/>
        <v>38</v>
      </c>
      <c r="P59" s="1046" t="s">
        <v>520</v>
      </c>
      <c r="Q59" s="1045">
        <v>27950</v>
      </c>
      <c r="R59" s="1047">
        <f t="shared" si="13"/>
        <v>43</v>
      </c>
      <c r="S59" s="1046">
        <f t="shared" si="11"/>
        <v>1201.8499999999999</v>
      </c>
      <c r="T59" s="1049">
        <f t="shared" si="12"/>
        <v>2.4036999999999997</v>
      </c>
    </row>
    <row r="60" spans="1:33" ht="25" customHeight="1">
      <c r="M60" s="981">
        <v>27</v>
      </c>
      <c r="O60" s="981">
        <f t="shared" ca="1" si="10"/>
        <v>38</v>
      </c>
      <c r="P60" s="1046" t="s">
        <v>522</v>
      </c>
      <c r="Q60" s="1045">
        <v>27045</v>
      </c>
      <c r="R60" s="1047">
        <v>43</v>
      </c>
      <c r="S60" s="1046">
        <f t="shared" si="11"/>
        <v>1162.9349999999999</v>
      </c>
      <c r="T60" s="1049">
        <f t="shared" si="12"/>
        <v>2.3258700000000001</v>
      </c>
    </row>
    <row r="61" spans="1:33" ht="25" customHeight="1">
      <c r="M61" s="981">
        <v>31</v>
      </c>
      <c r="O61" s="981">
        <f t="shared" ca="1" si="10"/>
        <v>37</v>
      </c>
      <c r="P61" s="1046" t="s">
        <v>614</v>
      </c>
      <c r="Q61" s="1045">
        <v>28080</v>
      </c>
      <c r="R61" s="1047">
        <v>43</v>
      </c>
      <c r="S61" s="1046">
        <f t="shared" si="11"/>
        <v>1207.44</v>
      </c>
      <c r="T61" s="1049">
        <f t="shared" si="12"/>
        <v>2.4148800000000001</v>
      </c>
    </row>
    <row r="62" spans="1:33" ht="25" customHeight="1">
      <c r="M62" s="981">
        <v>35</v>
      </c>
      <c r="O62" s="981">
        <f t="shared" ca="1" si="10"/>
        <v>37</v>
      </c>
      <c r="P62" s="1046" t="s">
        <v>615</v>
      </c>
      <c r="Q62" s="1045">
        <v>28167</v>
      </c>
      <c r="R62" s="1047">
        <f>R61</f>
        <v>43</v>
      </c>
      <c r="S62" s="1046">
        <f t="shared" si="11"/>
        <v>1211.181</v>
      </c>
      <c r="T62" s="1049">
        <f t="shared" si="12"/>
        <v>2.4223620000000001</v>
      </c>
    </row>
    <row r="63" spans="1:33" ht="25" customHeight="1">
      <c r="M63" s="981">
        <v>37</v>
      </c>
      <c r="O63" s="981">
        <f t="shared" ca="1" si="10"/>
        <v>37</v>
      </c>
      <c r="P63" s="1046" t="s">
        <v>616</v>
      </c>
      <c r="Q63" s="1045">
        <v>28247</v>
      </c>
      <c r="R63" s="1047">
        <f t="shared" ref="R63:R64" si="14">R62</f>
        <v>43</v>
      </c>
      <c r="S63" s="1046">
        <f t="shared" si="11"/>
        <v>1214.6210000000001</v>
      </c>
      <c r="T63" s="1049">
        <f t="shared" si="12"/>
        <v>2.4292420000000003</v>
      </c>
    </row>
    <row r="64" spans="1:33" ht="25" customHeight="1">
      <c r="M64" s="981">
        <v>43</v>
      </c>
      <c r="O64" s="981">
        <f t="shared" ca="1" si="10"/>
        <v>37</v>
      </c>
      <c r="P64" s="1046" t="s">
        <v>617</v>
      </c>
      <c r="Q64" s="1045">
        <v>28172</v>
      </c>
      <c r="R64" s="1047">
        <f t="shared" si="14"/>
        <v>43</v>
      </c>
      <c r="S64" s="1046">
        <f t="shared" si="11"/>
        <v>1211.396</v>
      </c>
      <c r="T64" s="1049">
        <f t="shared" si="12"/>
        <v>2.4227919999999998</v>
      </c>
    </row>
    <row r="65" spans="13:20" ht="25" customHeight="1">
      <c r="M65" s="981">
        <v>50</v>
      </c>
      <c r="O65" s="981">
        <f t="shared" ca="1" si="10"/>
        <v>37</v>
      </c>
      <c r="P65" s="1046" t="s">
        <v>618</v>
      </c>
      <c r="Q65" s="1045">
        <v>27357</v>
      </c>
      <c r="R65" s="1047">
        <v>37</v>
      </c>
      <c r="S65" s="1046">
        <f t="shared" si="11"/>
        <v>1012.2089999999999</v>
      </c>
      <c r="T65" s="1049">
        <f t="shared" si="12"/>
        <v>2.0244179999999998</v>
      </c>
    </row>
    <row r="66" spans="13:20" ht="25" customHeight="1">
      <c r="O66" s="981">
        <f t="shared" ca="1" si="10"/>
        <v>37</v>
      </c>
      <c r="P66" s="1046" t="s">
        <v>619</v>
      </c>
      <c r="Q66" s="1045">
        <v>27521</v>
      </c>
      <c r="R66" s="1047">
        <f>R65</f>
        <v>37</v>
      </c>
      <c r="S66" s="1046">
        <f t="shared" si="11"/>
        <v>1018.277</v>
      </c>
      <c r="T66" s="1049">
        <f t="shared" si="12"/>
        <v>2.0365540000000002</v>
      </c>
    </row>
    <row r="67" spans="13:20" ht="25" customHeight="1">
      <c r="O67" s="981">
        <f t="shared" ca="1" si="10"/>
        <v>37</v>
      </c>
      <c r="P67" s="1046" t="s">
        <v>326</v>
      </c>
      <c r="Q67" s="1048">
        <v>27438</v>
      </c>
      <c r="R67" s="1047">
        <f>R66</f>
        <v>37</v>
      </c>
      <c r="S67" s="1046">
        <f>ROUND(Q67*R67,0)/1000</f>
        <v>1015.206</v>
      </c>
      <c r="T67" s="1049">
        <f t="shared" si="12"/>
        <v>2.0304120000000001</v>
      </c>
    </row>
    <row r="68" spans="13:20" ht="25" customHeight="1">
      <c r="O68" s="981" t="e">
        <f>#REF!</f>
        <v>#REF!</v>
      </c>
      <c r="P68" s="1046" t="s">
        <v>713</v>
      </c>
      <c r="Q68" s="1001">
        <v>333228</v>
      </c>
      <c r="R68" s="1047" t="e">
        <f>VLOOKUP(O68,#REF!,12,0)</f>
        <v>#REF!</v>
      </c>
      <c r="S68" s="1046" t="e">
        <f t="shared" ref="S68:S79" si="15">ROUND(Q68*R68,0)</f>
        <v>#REF!</v>
      </c>
      <c r="T68" s="1046" t="e">
        <f t="shared" ref="T68:T79" si="16">S68*2/10000</f>
        <v>#REF!</v>
      </c>
    </row>
    <row r="69" spans="13:20" ht="15" thickBot="1">
      <c r="O69" s="981" t="e">
        <f>#REF!</f>
        <v>#REF!</v>
      </c>
      <c r="P69" s="1042" t="s">
        <v>714</v>
      </c>
      <c r="Q69" s="981">
        <v>0</v>
      </c>
      <c r="R69" s="1043" t="e">
        <f>VLOOKUP(O69,#REF!,12,0)</f>
        <v>#REF!</v>
      </c>
      <c r="S69" s="1044" t="e">
        <f t="shared" si="15"/>
        <v>#REF!</v>
      </c>
      <c r="T69" s="1044" t="e">
        <f t="shared" si="16"/>
        <v>#REF!</v>
      </c>
    </row>
    <row r="70" spans="13:20" ht="15" thickBot="1">
      <c r="O70" s="981" t="e">
        <f>#REF!</f>
        <v>#REF!</v>
      </c>
      <c r="P70" s="1030" t="s">
        <v>715</v>
      </c>
      <c r="Q70" s="981">
        <v>0</v>
      </c>
      <c r="R70" s="1032" t="e">
        <f>VLOOKUP(O70,#REF!,12,0)</f>
        <v>#REF!</v>
      </c>
      <c r="S70" s="1031" t="e">
        <f t="shared" si="15"/>
        <v>#REF!</v>
      </c>
      <c r="T70" s="1031" t="e">
        <f t="shared" si="16"/>
        <v>#REF!</v>
      </c>
    </row>
    <row r="71" spans="13:20" ht="15" thickBot="1">
      <c r="O71" s="981" t="e">
        <f>#REF!</f>
        <v>#REF!</v>
      </c>
      <c r="P71" s="1030" t="s">
        <v>716</v>
      </c>
      <c r="Q71" s="981">
        <v>0</v>
      </c>
      <c r="R71" s="1032" t="e">
        <f>VLOOKUP(O71,#REF!,12,0)</f>
        <v>#REF!</v>
      </c>
      <c r="S71" s="1031" t="e">
        <f t="shared" si="15"/>
        <v>#REF!</v>
      </c>
      <c r="T71" s="1031" t="e">
        <f t="shared" si="16"/>
        <v>#REF!</v>
      </c>
    </row>
    <row r="72" spans="13:20" ht="15" thickBot="1">
      <c r="O72" s="981" t="e">
        <f>#REF!</f>
        <v>#REF!</v>
      </c>
      <c r="P72" s="1030" t="s">
        <v>717</v>
      </c>
      <c r="Q72" s="981">
        <v>0</v>
      </c>
      <c r="R72" s="1032" t="e">
        <f>VLOOKUP(O72,#REF!,12,0)</f>
        <v>#REF!</v>
      </c>
      <c r="S72" s="1031" t="e">
        <f t="shared" si="15"/>
        <v>#REF!</v>
      </c>
      <c r="T72" s="1031" t="e">
        <f t="shared" si="16"/>
        <v>#REF!</v>
      </c>
    </row>
    <row r="73" spans="13:20" ht="15" thickBot="1">
      <c r="O73" s="981" t="e">
        <f>#REF!</f>
        <v>#REF!</v>
      </c>
      <c r="P73" s="1030" t="s">
        <v>718</v>
      </c>
      <c r="Q73" s="981">
        <v>0</v>
      </c>
      <c r="R73" s="1032" t="e">
        <f>VLOOKUP(O73,#REF!,12,0)</f>
        <v>#REF!</v>
      </c>
      <c r="S73" s="1031" t="e">
        <f t="shared" si="15"/>
        <v>#REF!</v>
      </c>
      <c r="T73" s="1031" t="e">
        <f t="shared" si="16"/>
        <v>#REF!</v>
      </c>
    </row>
    <row r="74" spans="13:20" ht="15" thickBot="1">
      <c r="O74" s="981" t="e">
        <f>#REF!</f>
        <v>#REF!</v>
      </c>
      <c r="P74" s="1030" t="s">
        <v>719</v>
      </c>
      <c r="Q74" s="981">
        <v>0</v>
      </c>
      <c r="R74" s="1032" t="e">
        <f>VLOOKUP(O74,#REF!,12,0)</f>
        <v>#REF!</v>
      </c>
      <c r="S74" s="1031" t="e">
        <f t="shared" si="15"/>
        <v>#REF!</v>
      </c>
      <c r="T74" s="1031" t="e">
        <f t="shared" si="16"/>
        <v>#REF!</v>
      </c>
    </row>
    <row r="75" spans="13:20" ht="15" thickBot="1">
      <c r="O75" s="981" t="e">
        <f>#REF!</f>
        <v>#REF!</v>
      </c>
      <c r="P75" s="1030" t="s">
        <v>720</v>
      </c>
      <c r="Q75" s="981">
        <v>0</v>
      </c>
      <c r="R75" s="1032" t="e">
        <f>VLOOKUP(O75,#REF!,12,0)</f>
        <v>#REF!</v>
      </c>
      <c r="S75" s="1031" t="e">
        <f t="shared" si="15"/>
        <v>#REF!</v>
      </c>
      <c r="T75" s="1031" t="e">
        <f t="shared" si="16"/>
        <v>#REF!</v>
      </c>
    </row>
    <row r="76" spans="13:20" ht="15" thickBot="1">
      <c r="O76" s="981" t="e">
        <f>#REF!</f>
        <v>#REF!</v>
      </c>
      <c r="P76" s="1030" t="s">
        <v>721</v>
      </c>
      <c r="Q76" s="981">
        <v>0</v>
      </c>
      <c r="R76" s="1032" t="e">
        <f>VLOOKUP(O76,#REF!,12,0)</f>
        <v>#REF!</v>
      </c>
      <c r="S76" s="1031" t="e">
        <f t="shared" si="15"/>
        <v>#REF!</v>
      </c>
      <c r="T76" s="1031" t="e">
        <f t="shared" si="16"/>
        <v>#REF!</v>
      </c>
    </row>
    <row r="77" spans="13:20" ht="15" thickBot="1">
      <c r="O77" s="981" t="e">
        <f>#REF!</f>
        <v>#REF!</v>
      </c>
      <c r="P77" s="1030" t="s">
        <v>722</v>
      </c>
      <c r="Q77" s="981">
        <v>0</v>
      </c>
      <c r="R77" s="1032" t="e">
        <f>VLOOKUP(O77,#REF!,12,0)</f>
        <v>#REF!</v>
      </c>
      <c r="S77" s="1031" t="e">
        <f t="shared" si="15"/>
        <v>#REF!</v>
      </c>
      <c r="T77" s="1031" t="e">
        <f t="shared" si="16"/>
        <v>#REF!</v>
      </c>
    </row>
    <row r="78" spans="13:20" ht="15" thickBot="1">
      <c r="O78" s="981" t="e">
        <f>#REF!</f>
        <v>#REF!</v>
      </c>
      <c r="P78" s="1030" t="s">
        <v>723</v>
      </c>
      <c r="Q78" s="981">
        <v>0</v>
      </c>
      <c r="R78" s="1032" t="e">
        <f>VLOOKUP(O78,#REF!,12,0)</f>
        <v>#REF!</v>
      </c>
      <c r="S78" s="1031" t="e">
        <f t="shared" si="15"/>
        <v>#REF!</v>
      </c>
      <c r="T78" s="1031" t="e">
        <f t="shared" si="16"/>
        <v>#REF!</v>
      </c>
    </row>
    <row r="79" spans="13:20" ht="15" thickBot="1">
      <c r="O79" s="981" t="e">
        <f>#REF!</f>
        <v>#REF!</v>
      </c>
      <c r="P79" s="1030" t="s">
        <v>724</v>
      </c>
      <c r="Q79" s="981">
        <v>0</v>
      </c>
      <c r="R79" s="1032" t="e">
        <f>VLOOKUP(O79,#REF!,12,0)</f>
        <v>#REF!</v>
      </c>
      <c r="S79" s="1031" t="e">
        <f t="shared" si="15"/>
        <v>#REF!</v>
      </c>
      <c r="T79" s="1031" t="e">
        <f t="shared" si="16"/>
        <v>#REF!</v>
      </c>
    </row>
    <row r="98" spans="14:14">
      <c r="N98" s="1033"/>
    </row>
    <row r="99" spans="14:14">
      <c r="N99" s="1033"/>
    </row>
    <row r="101" spans="14:14">
      <c r="N101" s="1033"/>
    </row>
    <row r="102" spans="14:14">
      <c r="N102" s="1033"/>
    </row>
    <row r="103" spans="14:14">
      <c r="N103" s="1033"/>
    </row>
    <row r="106" spans="14:14">
      <c r="N106" s="1033"/>
    </row>
    <row r="107" spans="14:14">
      <c r="N107" s="1033"/>
    </row>
    <row r="108" spans="14:14">
      <c r="N108" s="1033"/>
    </row>
    <row r="109" spans="14:14">
      <c r="N109" s="1033"/>
    </row>
    <row r="110" spans="14:14">
      <c r="N110" s="1033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S1:T1"/>
    <mergeCell ref="L6:O6"/>
    <mergeCell ref="L7:M7"/>
    <mergeCell ref="N7:O7"/>
    <mergeCell ref="T7:U7"/>
    <mergeCell ref="F2:G2"/>
    <mergeCell ref="AI4:AL4"/>
    <mergeCell ref="AI5:AJ5"/>
    <mergeCell ref="AK5:AL5"/>
    <mergeCell ref="AI6:AI7"/>
    <mergeCell ref="AJ6:AJ7"/>
    <mergeCell ref="AK6:AK7"/>
    <mergeCell ref="AL6:AL7"/>
    <mergeCell ref="V7:W7"/>
    <mergeCell ref="AN6:AN7"/>
    <mergeCell ref="AO6:AO7"/>
    <mergeCell ref="AA7:AD7"/>
    <mergeCell ref="B21:C21"/>
    <mergeCell ref="B22:C22"/>
    <mergeCell ref="D22:Q22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DQ73"/>
  <sheetViews>
    <sheetView workbookViewId="0">
      <pane xSplit="1" ySplit="8" topLeftCell="CT35" activePane="bottomRight" state="frozen"/>
      <selection pane="topRight" activeCell="B1" sqref="B1"/>
      <selection pane="bottomLeft" activeCell="A9" sqref="A9"/>
      <selection pane="bottomRight" activeCell="DL47" sqref="DL47"/>
    </sheetView>
  </sheetViews>
  <sheetFormatPr defaultColWidth="6.6328125" defaultRowHeight="18" customHeight="1"/>
  <cols>
    <col min="1" max="1" width="7.08984375" style="924" customWidth="1"/>
    <col min="2" max="5" width="5.453125" style="835" customWidth="1"/>
    <col min="6" max="6" width="8.453125" style="835" customWidth="1"/>
    <col min="7" max="11" width="5.453125" style="835" customWidth="1"/>
    <col min="12" max="12" width="9.453125" style="835" bestFit="1" customWidth="1"/>
    <col min="13" max="15" width="6.7265625" style="835" bestFit="1" customWidth="1"/>
    <col min="16" max="16" width="9.453125" style="835" bestFit="1" customWidth="1"/>
    <col min="17" max="20" width="6.7265625" style="835" bestFit="1" customWidth="1"/>
    <col min="21" max="21" width="12.7265625" style="835" customWidth="1"/>
    <col min="22" max="22" width="9.453125" style="835" bestFit="1" customWidth="1"/>
    <col min="23" max="25" width="6.7265625" style="835" bestFit="1" customWidth="1"/>
    <col min="26" max="26" width="10.453125" style="835" customWidth="1"/>
    <col min="27" max="30" width="6.7265625" style="835" bestFit="1" customWidth="1"/>
    <col min="31" max="31" width="10.26953125" style="835" customWidth="1"/>
    <col min="32" max="32" width="9.453125" style="835" bestFit="1" customWidth="1"/>
    <col min="33" max="35" width="6.7265625" style="835" bestFit="1" customWidth="1"/>
    <col min="36" max="36" width="9.453125" style="835" bestFit="1" customWidth="1"/>
    <col min="37" max="40" width="6.7265625" style="835" bestFit="1" customWidth="1"/>
    <col min="41" max="41" width="11" style="835" customWidth="1"/>
    <col min="42" max="42" width="9.453125" style="835" bestFit="1" customWidth="1"/>
    <col min="43" max="45" width="6.7265625" style="835" bestFit="1" customWidth="1"/>
    <col min="46" max="46" width="9.453125" style="835" bestFit="1" customWidth="1"/>
    <col min="47" max="50" width="6.7265625" style="835" bestFit="1" customWidth="1"/>
    <col min="51" max="51" width="10.90625" style="835" customWidth="1"/>
    <col min="52" max="52" width="9.453125" style="835" bestFit="1" customWidth="1"/>
    <col min="53" max="55" width="6.7265625" style="835" bestFit="1" customWidth="1"/>
    <col min="56" max="56" width="9.453125" style="835" bestFit="1" customWidth="1"/>
    <col min="57" max="60" width="6.7265625" style="835" bestFit="1" customWidth="1"/>
    <col min="61" max="61" width="12.7265625" style="835" customWidth="1"/>
    <col min="62" max="62" width="9.453125" style="835" bestFit="1" customWidth="1"/>
    <col min="63" max="65" width="6.7265625" style="835" bestFit="1" customWidth="1"/>
    <col min="66" max="66" width="9.453125" style="835" bestFit="1" customWidth="1"/>
    <col min="67" max="69" width="6.7265625" style="835" bestFit="1" customWidth="1"/>
    <col min="70" max="70" width="7" style="835" bestFit="1" customWidth="1"/>
    <col min="71" max="71" width="10.7265625" style="835" customWidth="1"/>
    <col min="72" max="72" width="9.453125" style="835" bestFit="1" customWidth="1"/>
    <col min="73" max="75" width="6.7265625" style="835" bestFit="1" customWidth="1"/>
    <col min="76" max="76" width="10.453125" style="835" bestFit="1" customWidth="1"/>
    <col min="77" max="80" width="6.7265625" style="835" bestFit="1" customWidth="1"/>
    <col min="81" max="81" width="12.7265625" style="835" customWidth="1"/>
    <col min="82" max="82" width="9.453125" style="835" bestFit="1" customWidth="1"/>
    <col min="83" max="85" width="6.7265625" style="835" bestFit="1" customWidth="1"/>
    <col min="86" max="86" width="9.453125" style="835" bestFit="1" customWidth="1"/>
    <col min="87" max="91" width="6.7265625" style="835" bestFit="1" customWidth="1"/>
    <col min="92" max="92" width="9.453125" style="835" bestFit="1" customWidth="1"/>
    <col min="93" max="95" width="7.453125" style="835" customWidth="1"/>
    <col min="96" max="96" width="9.08984375" style="835" customWidth="1"/>
    <col min="97" max="98" width="7.453125" style="835" customWidth="1"/>
    <col min="99" max="101" width="6.7265625" style="835" bestFit="1" customWidth="1"/>
    <col min="102" max="102" width="9.453125" style="835" bestFit="1" customWidth="1"/>
    <col min="103" max="105" width="6.7265625" style="835" bestFit="1" customWidth="1"/>
    <col min="106" max="106" width="9.90625" style="835" customWidth="1"/>
    <col min="107" max="111" width="6.7265625" style="835" bestFit="1" customWidth="1"/>
    <col min="112" max="112" width="9.453125" style="835" bestFit="1" customWidth="1"/>
    <col min="113" max="115" width="6.7265625" style="835" bestFit="1" customWidth="1"/>
    <col min="116" max="116" width="9.90625" style="835" customWidth="1"/>
    <col min="117" max="121" width="6.7265625" style="835" bestFit="1" customWidth="1"/>
    <col min="122" max="16384" width="6.6328125" style="835"/>
  </cols>
  <sheetData>
    <row r="1" spans="1:121" ht="46.5" customHeight="1" thickBot="1">
      <c r="A1" s="842" t="s">
        <v>594</v>
      </c>
      <c r="B1" s="843" t="s">
        <v>595</v>
      </c>
      <c r="C1" s="844"/>
      <c r="D1" s="844"/>
      <c r="E1" s="844"/>
      <c r="F1" s="844"/>
      <c r="G1" s="844"/>
      <c r="H1" s="844"/>
      <c r="I1" s="844"/>
      <c r="J1" s="844"/>
      <c r="K1" s="844"/>
    </row>
    <row r="2" spans="1:121" s="849" customFormat="1" ht="18" customHeight="1">
      <c r="A2" s="932"/>
      <c r="B2" s="845"/>
      <c r="C2" s="846" t="s">
        <v>596</v>
      </c>
      <c r="D2" s="846"/>
      <c r="E2" s="846"/>
      <c r="F2" s="945" t="str">
        <f>基本信息!$A$7</f>
        <v>H1</v>
      </c>
      <c r="G2" s="847"/>
      <c r="H2" s="848" t="s">
        <v>607</v>
      </c>
      <c r="I2" s="848"/>
      <c r="J2" s="942" t="s">
        <v>521</v>
      </c>
      <c r="K2" s="935"/>
      <c r="L2" s="845"/>
      <c r="M2" s="846" t="s">
        <v>608</v>
      </c>
      <c r="N2" s="846"/>
      <c r="O2" s="846"/>
      <c r="P2" s="933" t="str">
        <f>基本信息!$A$8</f>
        <v>H2</v>
      </c>
      <c r="Q2" s="847"/>
      <c r="R2" s="848" t="s">
        <v>607</v>
      </c>
      <c r="S2" s="848"/>
      <c r="T2" s="942" t="s">
        <v>521</v>
      </c>
      <c r="U2" s="935"/>
      <c r="V2" s="845"/>
      <c r="W2" s="846" t="s">
        <v>608</v>
      </c>
      <c r="X2" s="846"/>
      <c r="Y2" s="846"/>
      <c r="Z2" s="933" t="str">
        <f>基本信息!$A$9</f>
        <v>H3</v>
      </c>
      <c r="AA2" s="847"/>
      <c r="AB2" s="848" t="s">
        <v>607</v>
      </c>
      <c r="AC2" s="848"/>
      <c r="AD2" s="934" t="s">
        <v>521</v>
      </c>
      <c r="AE2" s="935"/>
      <c r="AF2" s="845"/>
      <c r="AG2" s="846" t="s">
        <v>608</v>
      </c>
      <c r="AH2" s="846"/>
      <c r="AI2" s="846"/>
      <c r="AJ2" s="933" t="str">
        <f>基本信息!$A$10</f>
        <v>H4</v>
      </c>
      <c r="AK2" s="847"/>
      <c r="AL2" s="848" t="s">
        <v>607</v>
      </c>
      <c r="AM2" s="848"/>
      <c r="AN2" s="934" t="s">
        <v>521</v>
      </c>
      <c r="AO2" s="935"/>
      <c r="AP2" s="845"/>
      <c r="AQ2" s="846" t="s">
        <v>608</v>
      </c>
      <c r="AR2" s="846"/>
      <c r="AS2" s="846"/>
      <c r="AT2" s="933" t="str">
        <f>基本信息!$A$11</f>
        <v>H5</v>
      </c>
      <c r="AU2" s="847"/>
      <c r="AV2" s="848" t="s">
        <v>607</v>
      </c>
      <c r="AW2" s="848"/>
      <c r="AX2" s="934" t="s">
        <v>521</v>
      </c>
      <c r="AY2" s="935"/>
      <c r="AZ2" s="845"/>
      <c r="BA2" s="846" t="s">
        <v>608</v>
      </c>
      <c r="BB2" s="846"/>
      <c r="BC2" s="846"/>
      <c r="BD2" s="933" t="str">
        <f>基本信息!$A$12</f>
        <v>H6</v>
      </c>
      <c r="BE2" s="847"/>
      <c r="BF2" s="848" t="s">
        <v>607</v>
      </c>
      <c r="BG2" s="848"/>
      <c r="BH2" s="934" t="s">
        <v>521</v>
      </c>
      <c r="BI2" s="935"/>
      <c r="BJ2" s="845"/>
      <c r="BK2" s="846" t="s">
        <v>608</v>
      </c>
      <c r="BL2" s="846"/>
      <c r="BM2" s="846"/>
      <c r="BN2" s="933" t="str">
        <f>基本信息!$A$13</f>
        <v>H7</v>
      </c>
      <c r="BO2" s="847"/>
      <c r="BP2" s="848" t="s">
        <v>607</v>
      </c>
      <c r="BQ2" s="848"/>
      <c r="BR2" s="934" t="s">
        <v>521</v>
      </c>
      <c r="BS2" s="935"/>
      <c r="BT2" s="845"/>
      <c r="BU2" s="846" t="s">
        <v>608</v>
      </c>
      <c r="BV2" s="846"/>
      <c r="BW2" s="846"/>
      <c r="BX2" s="933" t="str">
        <f>基本信息!$A$14</f>
        <v>H8</v>
      </c>
      <c r="BY2" s="847"/>
      <c r="BZ2" s="848" t="s">
        <v>607</v>
      </c>
      <c r="CA2" s="848"/>
      <c r="CB2" s="934" t="s">
        <v>521</v>
      </c>
      <c r="CC2" s="935"/>
      <c r="CD2" s="845"/>
      <c r="CE2" s="846" t="s">
        <v>608</v>
      </c>
      <c r="CF2" s="846"/>
      <c r="CG2" s="846"/>
      <c r="CH2" s="933" t="str">
        <f>基本信息!$A$15</f>
        <v>H9</v>
      </c>
      <c r="CI2" s="847"/>
      <c r="CJ2" s="848" t="s">
        <v>607</v>
      </c>
      <c r="CK2" s="848"/>
      <c r="CL2" s="934" t="s">
        <v>521</v>
      </c>
      <c r="CM2" s="935"/>
      <c r="CN2" s="845"/>
      <c r="CO2" s="846" t="s">
        <v>608</v>
      </c>
      <c r="CP2" s="846"/>
      <c r="CQ2" s="846"/>
      <c r="CR2" s="933" t="str">
        <f>基本信息!$A$16</f>
        <v>H10</v>
      </c>
      <c r="CS2" s="847"/>
      <c r="CT2" s="848" t="s">
        <v>607</v>
      </c>
      <c r="CU2" s="848"/>
      <c r="CV2" s="934" t="s">
        <v>521</v>
      </c>
      <c r="CW2" s="935"/>
      <c r="CX2" s="845"/>
      <c r="CY2" s="846" t="s">
        <v>608</v>
      </c>
      <c r="CZ2" s="846"/>
      <c r="DA2" s="846"/>
      <c r="DB2" s="933" t="str">
        <f>基本信息!$A$17</f>
        <v>H11</v>
      </c>
      <c r="DC2" s="847"/>
      <c r="DD2" s="848" t="s">
        <v>607</v>
      </c>
      <c r="DE2" s="848"/>
      <c r="DF2" s="934" t="s">
        <v>521</v>
      </c>
      <c r="DG2" s="935"/>
      <c r="DH2" s="845"/>
      <c r="DI2" s="846" t="s">
        <v>608</v>
      </c>
      <c r="DJ2" s="846"/>
      <c r="DK2" s="846"/>
      <c r="DL2" s="933" t="str">
        <f>基本信息!$A$18</f>
        <v>H12</v>
      </c>
      <c r="DM2" s="847"/>
      <c r="DN2" s="848" t="s">
        <v>607</v>
      </c>
      <c r="DO2" s="848"/>
      <c r="DP2" s="934" t="s">
        <v>521</v>
      </c>
      <c r="DQ2" s="935"/>
    </row>
    <row r="3" spans="1:121" s="852" customFormat="1" ht="18" customHeight="1">
      <c r="A3" s="851"/>
      <c r="B3" s="850"/>
      <c r="C3" s="851" t="s">
        <v>597</v>
      </c>
      <c r="D3" s="851"/>
      <c r="E3" s="851"/>
      <c r="F3" s="946">
        <f>VLOOKUP(F2,基本信息!$A7:$C30,3,0)</f>
        <v>28300</v>
      </c>
      <c r="H3" s="853" t="s">
        <v>565</v>
      </c>
      <c r="I3" s="853"/>
      <c r="J3" s="943" t="str">
        <f>VLOOKUP(F2,基本信息!$A7:$H30,8,0)</f>
        <v>L5</v>
      </c>
      <c r="K3" s="938"/>
      <c r="L3" s="850"/>
      <c r="M3" s="851" t="s">
        <v>605</v>
      </c>
      <c r="N3" s="851"/>
      <c r="O3" s="851"/>
      <c r="P3" s="946">
        <f>VLOOKUP(P2,基本信息!$A7:$C30,3,0)</f>
        <v>28300</v>
      </c>
      <c r="R3" s="853" t="s">
        <v>565</v>
      </c>
      <c r="S3" s="853"/>
      <c r="T3" s="943" t="str">
        <f>VLOOKUP(P2,基本信息!$A7:$H30,8,0)</f>
        <v>L5</v>
      </c>
      <c r="U3" s="938"/>
      <c r="V3" s="850"/>
      <c r="W3" s="851" t="s">
        <v>605</v>
      </c>
      <c r="X3" s="851"/>
      <c r="Y3" s="851"/>
      <c r="Z3" s="946">
        <f>VLOOKUP(Z2,基本信息!$A7:$C30,3,0)</f>
        <v>28900</v>
      </c>
      <c r="AB3" s="853" t="s">
        <v>565</v>
      </c>
      <c r="AC3" s="853"/>
      <c r="AD3" s="943" t="str">
        <f>VLOOKUP(Z2,基本信息!$A7:$H30,8,0)</f>
        <v>L5</v>
      </c>
      <c r="AE3" s="938"/>
      <c r="AF3" s="850"/>
      <c r="AG3" s="851" t="s">
        <v>605</v>
      </c>
      <c r="AH3" s="851"/>
      <c r="AI3" s="851"/>
      <c r="AJ3" s="936">
        <f>VLOOKUP(AJ2,基本信息!$A7:$C30,3,0)</f>
        <v>28800</v>
      </c>
      <c r="AL3" s="853" t="s">
        <v>565</v>
      </c>
      <c r="AM3" s="853"/>
      <c r="AN3" s="937" t="str">
        <f>VLOOKUP(AJ2,基本信息!$A7:$H30,8,0)</f>
        <v>L5</v>
      </c>
      <c r="AO3" s="938"/>
      <c r="AP3" s="850"/>
      <c r="AQ3" s="851" t="s">
        <v>605</v>
      </c>
      <c r="AR3" s="851"/>
      <c r="AS3" s="851"/>
      <c r="AT3" s="936">
        <f>VLOOKUP(AT2,基本信息!$A7:$C30,3,0)</f>
        <v>28100</v>
      </c>
      <c r="AV3" s="853" t="s">
        <v>565</v>
      </c>
      <c r="AW3" s="853"/>
      <c r="AX3" s="937" t="str">
        <f>VLOOKUP(AT2,基本信息!$A7:$H30,8,0)</f>
        <v>L4</v>
      </c>
      <c r="AY3" s="938"/>
      <c r="AZ3" s="850"/>
      <c r="BA3" s="851" t="s">
        <v>605</v>
      </c>
      <c r="BB3" s="851"/>
      <c r="BC3" s="851"/>
      <c r="BD3" s="936">
        <f>VLOOKUP(BD2,基本信息!$A7:$C30,3,0)</f>
        <v>29100</v>
      </c>
      <c r="BF3" s="853" t="s">
        <v>565</v>
      </c>
      <c r="BG3" s="853"/>
      <c r="BH3" s="937" t="str">
        <f>VLOOKUP(BD2,基本信息!$A7:$H30,8,0)</f>
        <v>L1</v>
      </c>
      <c r="BI3" s="938"/>
      <c r="BJ3" s="850"/>
      <c r="BK3" s="851" t="s">
        <v>605</v>
      </c>
      <c r="BL3" s="851"/>
      <c r="BM3" s="851"/>
      <c r="BN3" s="936">
        <f>VLOOKUP(BN2,基本信息!$A7:$C30,3,0)</f>
        <v>29000</v>
      </c>
      <c r="BP3" s="853" t="s">
        <v>565</v>
      </c>
      <c r="BQ3" s="853"/>
      <c r="BR3" s="937" t="str">
        <f>VLOOKUP(BN2,基本信息!$A7:$H30,8,0)</f>
        <v>L1</v>
      </c>
      <c r="BS3" s="938"/>
      <c r="BT3" s="850"/>
      <c r="BU3" s="851" t="s">
        <v>605</v>
      </c>
      <c r="BV3" s="851"/>
      <c r="BW3" s="851"/>
      <c r="BX3" s="936">
        <f>VLOOKUP(BX2,基本信息!$A7:$C30,3,0)</f>
        <v>29000</v>
      </c>
      <c r="BZ3" s="853" t="s">
        <v>565</v>
      </c>
      <c r="CA3" s="853"/>
      <c r="CB3" s="937" t="str">
        <f>VLOOKUP(BX2,基本信息!$A7:$H30,8,0)</f>
        <v>L1</v>
      </c>
      <c r="CC3" s="938"/>
      <c r="CD3" s="850"/>
      <c r="CE3" s="851" t="s">
        <v>605</v>
      </c>
      <c r="CF3" s="851"/>
      <c r="CG3" s="851"/>
      <c r="CH3" s="936">
        <f>VLOOKUP(CH2,基本信息!$A7:$C30,3,0)</f>
        <v>29000</v>
      </c>
      <c r="CJ3" s="853" t="s">
        <v>565</v>
      </c>
      <c r="CK3" s="853"/>
      <c r="CL3" s="937" t="str">
        <f>VLOOKUP(CH2,基本信息!$A7:$H30,8,0)</f>
        <v>L1</v>
      </c>
      <c r="CM3" s="938"/>
      <c r="CN3" s="850"/>
      <c r="CO3" s="851" t="s">
        <v>605</v>
      </c>
      <c r="CP3" s="851"/>
      <c r="CQ3" s="851"/>
      <c r="CR3" s="936">
        <f>VLOOKUP(CR2,基本信息!$A7:$C30,3,0)</f>
        <v>28200</v>
      </c>
      <c r="CT3" s="853" t="s">
        <v>565</v>
      </c>
      <c r="CU3" s="853"/>
      <c r="CV3" s="937" t="str">
        <f>VLOOKUP(CR2,基本信息!$A7:$H30,8,0)</f>
        <v>L4</v>
      </c>
      <c r="CW3" s="938"/>
      <c r="CX3" s="850"/>
      <c r="CY3" s="851" t="s">
        <v>605</v>
      </c>
      <c r="CZ3" s="851"/>
      <c r="DA3" s="851"/>
      <c r="DB3" s="936">
        <f>VLOOKUP(DB2,基本信息!$A7:$C30,3,0)</f>
        <v>28500</v>
      </c>
      <c r="DD3" s="853" t="s">
        <v>565</v>
      </c>
      <c r="DE3" s="853"/>
      <c r="DF3" s="937" t="str">
        <f>VLOOKUP(DB2,基本信息!$A7:$H30,8,0)</f>
        <v>L4</v>
      </c>
      <c r="DG3" s="938"/>
      <c r="DH3" s="850"/>
      <c r="DI3" s="851" t="s">
        <v>605</v>
      </c>
      <c r="DJ3" s="851"/>
      <c r="DK3" s="851"/>
      <c r="DL3" s="936">
        <f>VLOOKUP(DL2,基本信息!$A7:$C30,3,0)</f>
        <v>28500</v>
      </c>
      <c r="DN3" s="853" t="s">
        <v>565</v>
      </c>
      <c r="DO3" s="853"/>
      <c r="DP3" s="937" t="str">
        <f>VLOOKUP(DL2,基本信息!$A7:$H30,8,0)</f>
        <v>L4</v>
      </c>
      <c r="DQ3" s="938"/>
    </row>
    <row r="4" spans="1:121" s="849" customFormat="1" ht="18.75" customHeight="1">
      <c r="A4" s="855"/>
      <c r="B4" s="854">
        <f>F3-I8</f>
        <v>27633</v>
      </c>
      <c r="C4" s="855" t="s">
        <v>598</v>
      </c>
      <c r="D4" s="855"/>
      <c r="E4" s="855"/>
      <c r="F4" s="947">
        <f>VLOOKUP(F2,基本信息!$A7:$B30,2,0)</f>
        <v>45500</v>
      </c>
      <c r="H4" s="856" t="s">
        <v>566</v>
      </c>
      <c r="I4" s="856"/>
      <c r="J4" s="944" t="str">
        <f>VLOOKUP(F2,基本信息!$A7:$I30,9,0)</f>
        <v>34-35W</v>
      </c>
      <c r="K4" s="941"/>
      <c r="L4" s="854">
        <f>P3-S8</f>
        <v>27681</v>
      </c>
      <c r="M4" s="855" t="s">
        <v>606</v>
      </c>
      <c r="N4" s="855"/>
      <c r="O4" s="855"/>
      <c r="P4" s="947">
        <f>VLOOKUP(P2,基本信息!$A7:$B30,2,0)</f>
        <v>45500</v>
      </c>
      <c r="R4" s="856" t="s">
        <v>566</v>
      </c>
      <c r="S4" s="856"/>
      <c r="T4" s="944" t="str">
        <f>VLOOKUP(P2,基本信息!$A7:$I30,9,0)</f>
        <v>34-35W</v>
      </c>
      <c r="U4" s="941"/>
      <c r="V4" s="854">
        <f>Z3-AC8</f>
        <v>27937</v>
      </c>
      <c r="W4" s="855" t="s">
        <v>606</v>
      </c>
      <c r="X4" s="855"/>
      <c r="Y4" s="855"/>
      <c r="Z4" s="947">
        <f>VLOOKUP(Z2,基本信息!$A7:$B30,2,0)</f>
        <v>45500</v>
      </c>
      <c r="AB4" s="856" t="s">
        <v>566</v>
      </c>
      <c r="AC4" s="856"/>
      <c r="AD4" s="944" t="str">
        <f>VLOOKUP(Z2,基本信息!$A7:$I30,9,0)</f>
        <v>34-35W</v>
      </c>
      <c r="AE4" s="941"/>
      <c r="AF4" s="854">
        <f>AJ3-AM8</f>
        <v>27950</v>
      </c>
      <c r="AG4" s="855" t="s">
        <v>606</v>
      </c>
      <c r="AH4" s="855"/>
      <c r="AI4" s="855"/>
      <c r="AJ4" s="939">
        <f>VLOOKUP(AJ2,基本信息!$A7:$B30,2,0)</f>
        <v>45500</v>
      </c>
      <c r="AL4" s="856" t="s">
        <v>566</v>
      </c>
      <c r="AM4" s="856"/>
      <c r="AN4" s="940" t="str">
        <f>VLOOKUP(AJ2,基本信息!$A7:$I30,9,0)</f>
        <v>34-35W</v>
      </c>
      <c r="AO4" s="941"/>
      <c r="AP4" s="854">
        <f>AT3-AW8</f>
        <v>27045</v>
      </c>
      <c r="AQ4" s="855" t="s">
        <v>606</v>
      </c>
      <c r="AR4" s="855"/>
      <c r="AS4" s="855"/>
      <c r="AT4" s="939">
        <f>VLOOKUP(AT2,基本信息!$A7:$B30,2,0)</f>
        <v>45499</v>
      </c>
      <c r="AV4" s="856" t="s">
        <v>566</v>
      </c>
      <c r="AW4" s="856"/>
      <c r="AX4" s="940" t="str">
        <f>VLOOKUP(AT2,基本信息!$A7:$I30,9,0)</f>
        <v>28W</v>
      </c>
      <c r="AY4" s="941"/>
      <c r="AZ4" s="854">
        <f>BD3-BG8</f>
        <v>28080</v>
      </c>
      <c r="BA4" s="855" t="s">
        <v>606</v>
      </c>
      <c r="BB4" s="855"/>
      <c r="BC4" s="855"/>
      <c r="BD4" s="939">
        <f>VLOOKUP(BD2,基本信息!$A7:$B30,2,0)</f>
        <v>45500</v>
      </c>
      <c r="BF4" s="856" t="s">
        <v>566</v>
      </c>
      <c r="BG4" s="856"/>
      <c r="BH4" s="940" t="str">
        <f>VLOOKUP(BD2,基本信息!$A7:$I30,9,0)</f>
        <v>51W</v>
      </c>
      <c r="BI4" s="941"/>
      <c r="BJ4" s="854">
        <f>BN3-BQ8</f>
        <v>28167</v>
      </c>
      <c r="BK4" s="855" t="s">
        <v>606</v>
      </c>
      <c r="BL4" s="855"/>
      <c r="BM4" s="855"/>
      <c r="BN4" s="939">
        <f>VLOOKUP(BN2,基本信息!$A7:$B30,2,0)</f>
        <v>45500</v>
      </c>
      <c r="BP4" s="856" t="s">
        <v>566</v>
      </c>
      <c r="BQ4" s="856"/>
      <c r="BR4" s="940" t="str">
        <f>VLOOKUP(BN2,基本信息!$A7:$I30,9,0)</f>
        <v>51W</v>
      </c>
      <c r="BS4" s="941"/>
      <c r="BT4" s="854">
        <f>BX3-CA8</f>
        <v>28247</v>
      </c>
      <c r="BU4" s="855" t="s">
        <v>606</v>
      </c>
      <c r="BV4" s="855"/>
      <c r="BW4" s="855"/>
      <c r="BX4" s="939">
        <f>VLOOKUP(BX2,基本信息!$A7:$B30,2,0)</f>
        <v>45500</v>
      </c>
      <c r="BZ4" s="856" t="s">
        <v>566</v>
      </c>
      <c r="CA4" s="856"/>
      <c r="CB4" s="940" t="str">
        <f>VLOOKUP(BX2,基本信息!$A7:$I30,9,0)</f>
        <v>51W</v>
      </c>
      <c r="CC4" s="941"/>
      <c r="CD4" s="854">
        <f>CH3-CK8</f>
        <v>28172</v>
      </c>
      <c r="CE4" s="855" t="s">
        <v>606</v>
      </c>
      <c r="CF4" s="855"/>
      <c r="CG4" s="855"/>
      <c r="CH4" s="939">
        <f>VLOOKUP(CH2,基本信息!$A7:$B30,2,0)</f>
        <v>45500</v>
      </c>
      <c r="CJ4" s="856" t="s">
        <v>566</v>
      </c>
      <c r="CK4" s="856"/>
      <c r="CL4" s="940" t="str">
        <f>VLOOKUP(CH2,基本信息!$A7:$I30,9,0)</f>
        <v>51W</v>
      </c>
      <c r="CM4" s="941"/>
      <c r="CN4" s="854">
        <f>CR3-CU8</f>
        <v>27357</v>
      </c>
      <c r="CO4" s="855" t="s">
        <v>606</v>
      </c>
      <c r="CP4" s="855"/>
      <c r="CQ4" s="855"/>
      <c r="CR4" s="939">
        <f>VLOOKUP(CR2,基本信息!$A7:$B30,2,0)</f>
        <v>45501</v>
      </c>
      <c r="CT4" s="856" t="s">
        <v>566</v>
      </c>
      <c r="CU4" s="856"/>
      <c r="CV4" s="940" t="str">
        <f>VLOOKUP(CR2,基本信息!$A7:$I30,9,0)</f>
        <v>28-29W</v>
      </c>
      <c r="CW4" s="941"/>
      <c r="CX4" s="854">
        <f>DB3-DE8</f>
        <v>27521</v>
      </c>
      <c r="CY4" s="855" t="s">
        <v>606</v>
      </c>
      <c r="CZ4" s="855"/>
      <c r="DA4" s="855"/>
      <c r="DB4" s="939">
        <f>VLOOKUP(DB2,基本信息!$A7:$B30,2,0)</f>
        <v>45501</v>
      </c>
      <c r="DD4" s="856" t="s">
        <v>566</v>
      </c>
      <c r="DE4" s="856"/>
      <c r="DF4" s="940" t="str">
        <f>VLOOKUP(DB2,基本信息!$A7:$I30,9,0)</f>
        <v>28-29W</v>
      </c>
      <c r="DG4" s="941"/>
      <c r="DH4" s="854">
        <f>DL3-DO8</f>
        <v>27438</v>
      </c>
      <c r="DI4" s="855" t="s">
        <v>606</v>
      </c>
      <c r="DJ4" s="855"/>
      <c r="DK4" s="855"/>
      <c r="DL4" s="939">
        <f>VLOOKUP(DL2,基本信息!$A7:$B30,2,0)</f>
        <v>45501</v>
      </c>
      <c r="DN4" s="856" t="s">
        <v>566</v>
      </c>
      <c r="DO4" s="856"/>
      <c r="DP4" s="940" t="str">
        <f>VLOOKUP(DL2,基本信息!$A7:$I30,9,0)</f>
        <v>28-29W</v>
      </c>
      <c r="DQ4" s="941"/>
    </row>
    <row r="5" spans="1:121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  <c r="CX5" s="858"/>
      <c r="CY5" s="859"/>
      <c r="CZ5" s="859"/>
      <c r="DA5" s="859"/>
      <c r="DB5" s="859"/>
      <c r="DC5" s="859"/>
      <c r="DD5" s="861"/>
      <c r="DE5" s="861"/>
      <c r="DF5" s="861"/>
      <c r="DG5" s="862"/>
      <c r="DH5" s="858"/>
      <c r="DI5" s="859"/>
      <c r="DJ5" s="859"/>
      <c r="DK5" s="859"/>
      <c r="DL5" s="859"/>
      <c r="DM5" s="859"/>
      <c r="DN5" s="861"/>
      <c r="DO5" s="861"/>
      <c r="DP5" s="861"/>
      <c r="DQ5" s="862"/>
    </row>
    <row r="6" spans="1:121" ht="18" customHeight="1">
      <c r="A6" s="1152" t="s">
        <v>567</v>
      </c>
      <c r="B6" s="864"/>
      <c r="C6" s="865" t="s">
        <v>599</v>
      </c>
      <c r="D6" s="866" t="s">
        <v>568</v>
      </c>
      <c r="E6" s="866" t="s">
        <v>569</v>
      </c>
      <c r="F6" s="866" t="s">
        <v>570</v>
      </c>
      <c r="G6" s="867" t="s">
        <v>571</v>
      </c>
      <c r="H6" s="866" t="s">
        <v>572</v>
      </c>
      <c r="I6" s="868" t="s">
        <v>426</v>
      </c>
      <c r="J6" s="866" t="s">
        <v>573</v>
      </c>
      <c r="K6" s="869" t="s">
        <v>574</v>
      </c>
      <c r="L6" s="864"/>
      <c r="M6" s="870" t="s">
        <v>599</v>
      </c>
      <c r="N6" s="866" t="s">
        <v>568</v>
      </c>
      <c r="O6" s="866" t="s">
        <v>569</v>
      </c>
      <c r="P6" s="866" t="s">
        <v>570</v>
      </c>
      <c r="Q6" s="867" t="s">
        <v>571</v>
      </c>
      <c r="R6" s="871" t="s">
        <v>572</v>
      </c>
      <c r="S6" s="872" t="s">
        <v>426</v>
      </c>
      <c r="T6" s="871" t="s">
        <v>573</v>
      </c>
      <c r="U6" s="873" t="s">
        <v>574</v>
      </c>
      <c r="V6" s="864"/>
      <c r="W6" s="870" t="s">
        <v>599</v>
      </c>
      <c r="X6" s="866" t="s">
        <v>568</v>
      </c>
      <c r="Y6" s="866" t="s">
        <v>569</v>
      </c>
      <c r="Z6" s="866" t="s">
        <v>570</v>
      </c>
      <c r="AA6" s="867" t="s">
        <v>571</v>
      </c>
      <c r="AB6" s="871" t="s">
        <v>572</v>
      </c>
      <c r="AC6" s="872" t="s">
        <v>426</v>
      </c>
      <c r="AD6" s="871" t="s">
        <v>573</v>
      </c>
      <c r="AE6" s="873" t="s">
        <v>574</v>
      </c>
      <c r="AF6" s="864"/>
      <c r="AG6" s="870" t="s">
        <v>599</v>
      </c>
      <c r="AH6" s="866" t="s">
        <v>568</v>
      </c>
      <c r="AI6" s="866" t="s">
        <v>569</v>
      </c>
      <c r="AJ6" s="866" t="s">
        <v>570</v>
      </c>
      <c r="AK6" s="867" t="s">
        <v>571</v>
      </c>
      <c r="AL6" s="871" t="s">
        <v>572</v>
      </c>
      <c r="AM6" s="872" t="s">
        <v>426</v>
      </c>
      <c r="AN6" s="871" t="s">
        <v>573</v>
      </c>
      <c r="AO6" s="873" t="s">
        <v>574</v>
      </c>
      <c r="AP6" s="864"/>
      <c r="AQ6" s="870" t="s">
        <v>599</v>
      </c>
      <c r="AR6" s="866" t="s">
        <v>568</v>
      </c>
      <c r="AS6" s="866" t="s">
        <v>569</v>
      </c>
      <c r="AT6" s="866" t="s">
        <v>570</v>
      </c>
      <c r="AU6" s="867" t="s">
        <v>571</v>
      </c>
      <c r="AV6" s="871" t="s">
        <v>572</v>
      </c>
      <c r="AW6" s="872" t="s">
        <v>426</v>
      </c>
      <c r="AX6" s="871" t="s">
        <v>573</v>
      </c>
      <c r="AY6" s="873" t="s">
        <v>574</v>
      </c>
      <c r="AZ6" s="864"/>
      <c r="BA6" s="870" t="s">
        <v>599</v>
      </c>
      <c r="BB6" s="866" t="s">
        <v>568</v>
      </c>
      <c r="BC6" s="866" t="s">
        <v>569</v>
      </c>
      <c r="BD6" s="866" t="s">
        <v>570</v>
      </c>
      <c r="BE6" s="867" t="s">
        <v>571</v>
      </c>
      <c r="BF6" s="871" t="s">
        <v>572</v>
      </c>
      <c r="BG6" s="872" t="s">
        <v>426</v>
      </c>
      <c r="BH6" s="871" t="s">
        <v>573</v>
      </c>
      <c r="BI6" s="873" t="s">
        <v>574</v>
      </c>
      <c r="BJ6" s="864"/>
      <c r="BK6" s="870" t="s">
        <v>599</v>
      </c>
      <c r="BL6" s="866" t="s">
        <v>568</v>
      </c>
      <c r="BM6" s="866" t="s">
        <v>569</v>
      </c>
      <c r="BN6" s="866" t="s">
        <v>570</v>
      </c>
      <c r="BO6" s="867" t="s">
        <v>571</v>
      </c>
      <c r="BP6" s="871" t="s">
        <v>572</v>
      </c>
      <c r="BQ6" s="872" t="s">
        <v>426</v>
      </c>
      <c r="BR6" s="871" t="s">
        <v>573</v>
      </c>
      <c r="BS6" s="873" t="s">
        <v>574</v>
      </c>
      <c r="BT6" s="864"/>
      <c r="BU6" s="870" t="s">
        <v>599</v>
      </c>
      <c r="BV6" s="866" t="s">
        <v>568</v>
      </c>
      <c r="BW6" s="866" t="s">
        <v>569</v>
      </c>
      <c r="BX6" s="866" t="s">
        <v>570</v>
      </c>
      <c r="BY6" s="867" t="s">
        <v>571</v>
      </c>
      <c r="BZ6" s="871" t="s">
        <v>572</v>
      </c>
      <c r="CA6" s="872" t="s">
        <v>426</v>
      </c>
      <c r="CB6" s="871" t="s">
        <v>573</v>
      </c>
      <c r="CC6" s="873" t="s">
        <v>574</v>
      </c>
      <c r="CD6" s="864"/>
      <c r="CE6" s="870" t="s">
        <v>599</v>
      </c>
      <c r="CF6" s="866" t="s">
        <v>568</v>
      </c>
      <c r="CG6" s="866" t="s">
        <v>569</v>
      </c>
      <c r="CH6" s="866" t="s">
        <v>570</v>
      </c>
      <c r="CI6" s="867" t="s">
        <v>571</v>
      </c>
      <c r="CJ6" s="871" t="s">
        <v>572</v>
      </c>
      <c r="CK6" s="872" t="s">
        <v>426</v>
      </c>
      <c r="CL6" s="871" t="s">
        <v>573</v>
      </c>
      <c r="CM6" s="873" t="s">
        <v>574</v>
      </c>
      <c r="CN6" s="864"/>
      <c r="CO6" s="870" t="s">
        <v>599</v>
      </c>
      <c r="CP6" s="866" t="s">
        <v>568</v>
      </c>
      <c r="CQ6" s="866" t="s">
        <v>569</v>
      </c>
      <c r="CR6" s="866" t="s">
        <v>570</v>
      </c>
      <c r="CS6" s="867" t="s">
        <v>571</v>
      </c>
      <c r="CT6" s="871" t="s">
        <v>572</v>
      </c>
      <c r="CU6" s="872" t="s">
        <v>426</v>
      </c>
      <c r="CV6" s="871" t="s">
        <v>573</v>
      </c>
      <c r="CW6" s="873" t="s">
        <v>574</v>
      </c>
      <c r="CX6" s="864"/>
      <c r="CY6" s="870" t="s">
        <v>599</v>
      </c>
      <c r="CZ6" s="866" t="s">
        <v>568</v>
      </c>
      <c r="DA6" s="866" t="s">
        <v>569</v>
      </c>
      <c r="DB6" s="866" t="s">
        <v>570</v>
      </c>
      <c r="DC6" s="867" t="s">
        <v>571</v>
      </c>
      <c r="DD6" s="871" t="s">
        <v>572</v>
      </c>
      <c r="DE6" s="872" t="s">
        <v>426</v>
      </c>
      <c r="DF6" s="871" t="s">
        <v>573</v>
      </c>
      <c r="DG6" s="873" t="s">
        <v>574</v>
      </c>
      <c r="DH6" s="864"/>
      <c r="DI6" s="870" t="s">
        <v>599</v>
      </c>
      <c r="DJ6" s="866" t="s">
        <v>568</v>
      </c>
      <c r="DK6" s="866" t="s">
        <v>569</v>
      </c>
      <c r="DL6" s="866" t="s">
        <v>570</v>
      </c>
      <c r="DM6" s="867" t="s">
        <v>571</v>
      </c>
      <c r="DN6" s="871" t="s">
        <v>572</v>
      </c>
      <c r="DO6" s="872" t="s">
        <v>426</v>
      </c>
      <c r="DP6" s="871" t="s">
        <v>573</v>
      </c>
      <c r="DQ6" s="873" t="s">
        <v>574</v>
      </c>
    </row>
    <row r="7" spans="1:121" s="836" customFormat="1" ht="31.5" customHeight="1">
      <c r="A7" s="1153"/>
      <c r="B7" s="874" t="s">
        <v>600</v>
      </c>
      <c r="C7" s="875" t="s">
        <v>575</v>
      </c>
      <c r="D7" s="876" t="s">
        <v>576</v>
      </c>
      <c r="E7" s="876" t="s">
        <v>577</v>
      </c>
      <c r="F7" s="876" t="s">
        <v>578</v>
      </c>
      <c r="G7" s="877" t="s">
        <v>579</v>
      </c>
      <c r="H7" s="876" t="s">
        <v>580</v>
      </c>
      <c r="I7" s="876" t="s">
        <v>581</v>
      </c>
      <c r="J7" s="876" t="s">
        <v>582</v>
      </c>
      <c r="K7" s="878" t="s">
        <v>583</v>
      </c>
      <c r="L7" s="874" t="s">
        <v>600</v>
      </c>
      <c r="M7" s="879" t="s">
        <v>575</v>
      </c>
      <c r="N7" s="876" t="s">
        <v>576</v>
      </c>
      <c r="O7" s="876" t="s">
        <v>577</v>
      </c>
      <c r="P7" s="876" t="s">
        <v>578</v>
      </c>
      <c r="Q7" s="877" t="s">
        <v>579</v>
      </c>
      <c r="R7" s="876" t="s">
        <v>580</v>
      </c>
      <c r="S7" s="876" t="s">
        <v>581</v>
      </c>
      <c r="T7" s="876" t="s">
        <v>582</v>
      </c>
      <c r="U7" s="878" t="s">
        <v>583</v>
      </c>
      <c r="V7" s="874" t="s">
        <v>600</v>
      </c>
      <c r="W7" s="879" t="s">
        <v>575</v>
      </c>
      <c r="X7" s="876" t="s">
        <v>576</v>
      </c>
      <c r="Y7" s="876" t="s">
        <v>577</v>
      </c>
      <c r="Z7" s="876" t="s">
        <v>578</v>
      </c>
      <c r="AA7" s="877" t="s">
        <v>579</v>
      </c>
      <c r="AB7" s="876" t="s">
        <v>580</v>
      </c>
      <c r="AC7" s="876" t="s">
        <v>581</v>
      </c>
      <c r="AD7" s="876" t="s">
        <v>582</v>
      </c>
      <c r="AE7" s="878" t="s">
        <v>583</v>
      </c>
      <c r="AF7" s="874" t="s">
        <v>600</v>
      </c>
      <c r="AG7" s="879" t="s">
        <v>575</v>
      </c>
      <c r="AH7" s="876" t="s">
        <v>576</v>
      </c>
      <c r="AI7" s="876" t="s">
        <v>577</v>
      </c>
      <c r="AJ7" s="876" t="s">
        <v>578</v>
      </c>
      <c r="AK7" s="877" t="s">
        <v>579</v>
      </c>
      <c r="AL7" s="876" t="s">
        <v>580</v>
      </c>
      <c r="AM7" s="876" t="s">
        <v>581</v>
      </c>
      <c r="AN7" s="876" t="s">
        <v>582</v>
      </c>
      <c r="AO7" s="878" t="s">
        <v>583</v>
      </c>
      <c r="AP7" s="874" t="s">
        <v>600</v>
      </c>
      <c r="AQ7" s="879" t="s">
        <v>575</v>
      </c>
      <c r="AR7" s="876" t="s">
        <v>576</v>
      </c>
      <c r="AS7" s="876" t="s">
        <v>577</v>
      </c>
      <c r="AT7" s="876" t="s">
        <v>578</v>
      </c>
      <c r="AU7" s="877" t="s">
        <v>579</v>
      </c>
      <c r="AV7" s="876" t="s">
        <v>580</v>
      </c>
      <c r="AW7" s="876" t="s">
        <v>581</v>
      </c>
      <c r="AX7" s="876" t="s">
        <v>582</v>
      </c>
      <c r="AY7" s="878" t="s">
        <v>583</v>
      </c>
      <c r="AZ7" s="874" t="s">
        <v>600</v>
      </c>
      <c r="BA7" s="879" t="s">
        <v>575</v>
      </c>
      <c r="BB7" s="876" t="s">
        <v>576</v>
      </c>
      <c r="BC7" s="876" t="s">
        <v>577</v>
      </c>
      <c r="BD7" s="876" t="s">
        <v>578</v>
      </c>
      <c r="BE7" s="877" t="s">
        <v>579</v>
      </c>
      <c r="BF7" s="876" t="s">
        <v>580</v>
      </c>
      <c r="BG7" s="876" t="s">
        <v>581</v>
      </c>
      <c r="BH7" s="876" t="s">
        <v>582</v>
      </c>
      <c r="BI7" s="878" t="s">
        <v>583</v>
      </c>
      <c r="BJ7" s="874" t="s">
        <v>600</v>
      </c>
      <c r="BK7" s="879" t="s">
        <v>575</v>
      </c>
      <c r="BL7" s="876" t="s">
        <v>576</v>
      </c>
      <c r="BM7" s="876" t="s">
        <v>577</v>
      </c>
      <c r="BN7" s="876" t="s">
        <v>578</v>
      </c>
      <c r="BO7" s="877" t="s">
        <v>579</v>
      </c>
      <c r="BP7" s="876" t="s">
        <v>580</v>
      </c>
      <c r="BQ7" s="876" t="s">
        <v>581</v>
      </c>
      <c r="BR7" s="876" t="s">
        <v>582</v>
      </c>
      <c r="BS7" s="878" t="s">
        <v>583</v>
      </c>
      <c r="BT7" s="874" t="s">
        <v>600</v>
      </c>
      <c r="BU7" s="879" t="s">
        <v>575</v>
      </c>
      <c r="BV7" s="876" t="s">
        <v>576</v>
      </c>
      <c r="BW7" s="876" t="s">
        <v>577</v>
      </c>
      <c r="BX7" s="876" t="s">
        <v>578</v>
      </c>
      <c r="BY7" s="877" t="s">
        <v>579</v>
      </c>
      <c r="BZ7" s="876" t="s">
        <v>580</v>
      </c>
      <c r="CA7" s="876" t="s">
        <v>581</v>
      </c>
      <c r="CB7" s="876" t="s">
        <v>582</v>
      </c>
      <c r="CC7" s="878" t="s">
        <v>583</v>
      </c>
      <c r="CD7" s="874" t="s">
        <v>600</v>
      </c>
      <c r="CE7" s="879" t="s">
        <v>575</v>
      </c>
      <c r="CF7" s="876" t="s">
        <v>576</v>
      </c>
      <c r="CG7" s="876" t="s">
        <v>577</v>
      </c>
      <c r="CH7" s="876" t="s">
        <v>578</v>
      </c>
      <c r="CI7" s="877" t="s">
        <v>579</v>
      </c>
      <c r="CJ7" s="876" t="s">
        <v>580</v>
      </c>
      <c r="CK7" s="876" t="s">
        <v>581</v>
      </c>
      <c r="CL7" s="876" t="s">
        <v>582</v>
      </c>
      <c r="CM7" s="878" t="s">
        <v>583</v>
      </c>
      <c r="CN7" s="874" t="s">
        <v>600</v>
      </c>
      <c r="CO7" s="879" t="s">
        <v>575</v>
      </c>
      <c r="CP7" s="876" t="s">
        <v>576</v>
      </c>
      <c r="CQ7" s="876" t="s">
        <v>577</v>
      </c>
      <c r="CR7" s="876" t="s">
        <v>578</v>
      </c>
      <c r="CS7" s="877" t="s">
        <v>579</v>
      </c>
      <c r="CT7" s="876" t="s">
        <v>580</v>
      </c>
      <c r="CU7" s="876" t="s">
        <v>581</v>
      </c>
      <c r="CV7" s="876" t="s">
        <v>582</v>
      </c>
      <c r="CW7" s="878" t="s">
        <v>583</v>
      </c>
      <c r="CX7" s="874" t="s">
        <v>600</v>
      </c>
      <c r="CY7" s="879" t="s">
        <v>575</v>
      </c>
      <c r="CZ7" s="876" t="s">
        <v>576</v>
      </c>
      <c r="DA7" s="876" t="s">
        <v>577</v>
      </c>
      <c r="DB7" s="876" t="s">
        <v>578</v>
      </c>
      <c r="DC7" s="877" t="s">
        <v>579</v>
      </c>
      <c r="DD7" s="876" t="s">
        <v>580</v>
      </c>
      <c r="DE7" s="876" t="s">
        <v>581</v>
      </c>
      <c r="DF7" s="876" t="s">
        <v>582</v>
      </c>
      <c r="DG7" s="878" t="s">
        <v>583</v>
      </c>
      <c r="DH7" s="874" t="s">
        <v>600</v>
      </c>
      <c r="DI7" s="879" t="s">
        <v>575</v>
      </c>
      <c r="DJ7" s="876" t="s">
        <v>576</v>
      </c>
      <c r="DK7" s="876" t="s">
        <v>577</v>
      </c>
      <c r="DL7" s="876" t="s">
        <v>578</v>
      </c>
      <c r="DM7" s="877" t="s">
        <v>579</v>
      </c>
      <c r="DN7" s="876" t="s">
        <v>580</v>
      </c>
      <c r="DO7" s="876" t="s">
        <v>581</v>
      </c>
      <c r="DP7" s="876" t="s">
        <v>582</v>
      </c>
      <c r="DQ7" s="878" t="s">
        <v>583</v>
      </c>
    </row>
    <row r="8" spans="1:121" s="886" customFormat="1" ht="25.5" customHeight="1" thickBot="1">
      <c r="A8" s="1154"/>
      <c r="B8" s="880"/>
      <c r="C8" s="881">
        <f>C55/F$3</f>
        <v>9.8586572438162552E-3</v>
      </c>
      <c r="D8" s="882">
        <f>D55/F$3</f>
        <v>3.1802120141342759E-4</v>
      </c>
      <c r="E8" s="883">
        <f>E55/F$3</f>
        <v>9.1872791519434626E-3</v>
      </c>
      <c r="F8" s="883">
        <f>F55/F$3</f>
        <v>0</v>
      </c>
      <c r="G8" s="883">
        <f>G55/F$3</f>
        <v>0</v>
      </c>
      <c r="H8" s="883">
        <f>H55/F$3</f>
        <v>4.2049469964664313E-3</v>
      </c>
      <c r="I8" s="884">
        <f>SUM(I9:I54)</f>
        <v>667</v>
      </c>
      <c r="J8" s="883">
        <f>I8/F$3</f>
        <v>2.3568904593639577E-2</v>
      </c>
      <c r="K8" s="885" t="s">
        <v>601</v>
      </c>
      <c r="L8" s="880"/>
      <c r="M8" s="883">
        <f>M55/P$3</f>
        <v>9.1166077738515892E-3</v>
      </c>
      <c r="N8" s="882">
        <f>N55/P$3</f>
        <v>7.0671378091872788E-4</v>
      </c>
      <c r="O8" s="883">
        <f>O55/P$3</f>
        <v>7.5265017667844525E-3</v>
      </c>
      <c r="P8" s="883">
        <f>P55/P$3</f>
        <v>0</v>
      </c>
      <c r="Q8" s="883">
        <f>Q55/P$3</f>
        <v>0</v>
      </c>
      <c r="R8" s="883">
        <f>R55/P$3</f>
        <v>4.5229681978798588E-3</v>
      </c>
      <c r="S8" s="884">
        <f>SUM(S9:S54)</f>
        <v>619</v>
      </c>
      <c r="T8" s="883">
        <f>S8/P$3</f>
        <v>2.187279151943463E-2</v>
      </c>
      <c r="U8" s="885" t="s">
        <v>604</v>
      </c>
      <c r="V8" s="880"/>
      <c r="W8" s="883">
        <f>W55/Z$3</f>
        <v>8.8235294117647058E-3</v>
      </c>
      <c r="X8" s="882">
        <f>X55/Z$3</f>
        <v>1.0380622837370242E-4</v>
      </c>
      <c r="Y8" s="883">
        <f>Y55/Z$3</f>
        <v>1.4705882352941176E-2</v>
      </c>
      <c r="Z8" s="883">
        <f>Z55/Z$3</f>
        <v>0</v>
      </c>
      <c r="AA8" s="883">
        <f>AA55/Z$3</f>
        <v>0</v>
      </c>
      <c r="AB8" s="883">
        <f>AB55/Z$3</f>
        <v>9.688581314878892E-3</v>
      </c>
      <c r="AC8" s="884">
        <f>SUM(AC9:AC54)</f>
        <v>963</v>
      </c>
      <c r="AD8" s="883">
        <f>AC8/Z$3</f>
        <v>3.3321799307958477E-2</v>
      </c>
      <c r="AE8" s="885" t="s">
        <v>584</v>
      </c>
      <c r="AF8" s="880"/>
      <c r="AG8" s="883">
        <f t="shared" ref="AG8" si="0">AG55/AJ$3</f>
        <v>1.0381944444444444E-2</v>
      </c>
      <c r="AH8" s="882">
        <f t="shared" ref="AH8" si="1">AH55/AJ$3</f>
        <v>0</v>
      </c>
      <c r="AI8" s="883">
        <f t="shared" ref="AI8" si="2">AI55/AJ$3</f>
        <v>1.9027777777777779E-2</v>
      </c>
      <c r="AJ8" s="883">
        <f t="shared" ref="AJ8" si="3">AJ55/AJ$3</f>
        <v>0</v>
      </c>
      <c r="AK8" s="883">
        <f t="shared" ref="AK8" si="4">AK55/AJ$3</f>
        <v>0</v>
      </c>
      <c r="AL8" s="883">
        <f t="shared" ref="AL8" si="5">AL55/AJ$3</f>
        <v>1.0416666666666667E-4</v>
      </c>
      <c r="AM8" s="884">
        <f t="shared" ref="AM8" si="6">SUM(AM9:AM54)</f>
        <v>850</v>
      </c>
      <c r="AN8" s="883">
        <f t="shared" ref="AN8:AN55" si="7">AM8/AJ$3</f>
        <v>2.9513888888888888E-2</v>
      </c>
      <c r="AO8" s="885" t="s">
        <v>602</v>
      </c>
      <c r="AP8" s="880"/>
      <c r="AQ8" s="883">
        <f t="shared" ref="AQ8" si="8">AQ55/AT$3</f>
        <v>1.1530249110320285E-2</v>
      </c>
      <c r="AR8" s="882">
        <f t="shared" ref="AR8" si="9">AR55/AT$3</f>
        <v>0</v>
      </c>
      <c r="AS8" s="883">
        <f t="shared" ref="AS8" si="10">AS55/AT$3</f>
        <v>2.6014234875444839E-2</v>
      </c>
      <c r="AT8" s="883">
        <f t="shared" ref="AT8" si="11">AT55/AT$3</f>
        <v>0</v>
      </c>
      <c r="AU8" s="883">
        <f t="shared" ref="AU8" si="12">AU55/AT$3</f>
        <v>0</v>
      </c>
      <c r="AV8" s="883">
        <f t="shared" ref="AV8" si="13">AV55/AT$3</f>
        <v>0</v>
      </c>
      <c r="AW8" s="884">
        <f t="shared" ref="AW8" si="14">SUM(AW9:AW54)</f>
        <v>1055</v>
      </c>
      <c r="AX8" s="883">
        <f t="shared" ref="AX8:AX55" si="15">AW8/AT$3</f>
        <v>3.7544483985765126E-2</v>
      </c>
      <c r="AY8" s="885" t="s">
        <v>602</v>
      </c>
      <c r="AZ8" s="880"/>
      <c r="BA8" s="883">
        <f t="shared" ref="BA8" si="16">BA55/BD$3</f>
        <v>1.006872852233677E-2</v>
      </c>
      <c r="BB8" s="882">
        <f t="shared" ref="BB8" si="17">BB55/BD$3</f>
        <v>2.268041237113402E-3</v>
      </c>
      <c r="BC8" s="883">
        <f t="shared" ref="BC8" si="18">BC55/BD$3</f>
        <v>2.2439862542955328E-2</v>
      </c>
      <c r="BD8" s="883">
        <f t="shared" ref="BD8" si="19">BD55/BD$3</f>
        <v>0</v>
      </c>
      <c r="BE8" s="883">
        <f t="shared" ref="BE8" si="20">BE55/BD$3</f>
        <v>0</v>
      </c>
      <c r="BF8" s="883">
        <f t="shared" ref="BF8" si="21">BF55/BD$3</f>
        <v>2.7491408934707902E-4</v>
      </c>
      <c r="BG8" s="884">
        <f t="shared" ref="BG8" si="22">SUM(BG9:BG54)</f>
        <v>1020</v>
      </c>
      <c r="BH8" s="883">
        <f t="shared" ref="BH8:BH55" si="23">BG8/BD$3</f>
        <v>3.5051546391752578E-2</v>
      </c>
      <c r="BI8" s="885" t="s">
        <v>602</v>
      </c>
      <c r="BJ8" s="880"/>
      <c r="BK8" s="883">
        <f t="shared" ref="BK8" si="24">BK55/BN$3</f>
        <v>8.7586206896551732E-3</v>
      </c>
      <c r="BL8" s="882">
        <f t="shared" ref="BL8" si="25">BL55/BN$3</f>
        <v>6.2068965517241383E-4</v>
      </c>
      <c r="BM8" s="883">
        <f t="shared" ref="BM8:BN8" si="26">BM55/BN$3</f>
        <v>1.9344827586206897E-2</v>
      </c>
      <c r="BN8" s="883" t="e">
        <f t="shared" si="26"/>
        <v>#DIV/0!</v>
      </c>
      <c r="BO8" s="883">
        <f t="shared" ref="BO8" si="27">BO55/BN$3</f>
        <v>0</v>
      </c>
      <c r="BP8" s="883">
        <f t="shared" ref="BP8" si="28">BP55/BN$3</f>
        <v>0</v>
      </c>
      <c r="BQ8" s="884">
        <f t="shared" ref="BQ8" si="29">SUM(BQ9:BQ54)</f>
        <v>833</v>
      </c>
      <c r="BR8" s="883">
        <f t="shared" ref="BR8:BR55" si="30">BQ8/BN$3</f>
        <v>2.8724137931034482E-2</v>
      </c>
      <c r="BS8" s="885" t="s">
        <v>602</v>
      </c>
      <c r="BT8" s="880"/>
      <c r="BU8" s="883">
        <f t="shared" ref="BU8" si="31">BU55/BX$3</f>
        <v>9.1724137931034483E-3</v>
      </c>
      <c r="BV8" s="882">
        <f t="shared" ref="BV8" si="32">BV55/BX$3</f>
        <v>1.8620689655172414E-3</v>
      </c>
      <c r="BW8" s="883">
        <f t="shared" ref="BW8" si="33">BW55/BX$3</f>
        <v>1.3620689655172415E-2</v>
      </c>
      <c r="BX8" s="883">
        <f t="shared" ref="BX8" si="34">BX55/BX$3</f>
        <v>0</v>
      </c>
      <c r="BY8" s="883">
        <f t="shared" ref="BY8" si="35">BY55/BX$3</f>
        <v>0</v>
      </c>
      <c r="BZ8" s="883">
        <f t="shared" ref="BZ8" si="36">BZ55/BX$3</f>
        <v>1.310344827586207E-3</v>
      </c>
      <c r="CA8" s="884">
        <f t="shared" ref="CA8" si="37">SUM(CA9:CA54)</f>
        <v>753</v>
      </c>
      <c r="CB8" s="883">
        <f t="shared" ref="CB8:CB55" si="38">CA8/BX$3</f>
        <v>2.5965517241379309E-2</v>
      </c>
      <c r="CC8" s="885" t="s">
        <v>602</v>
      </c>
      <c r="CD8" s="880"/>
      <c r="CE8" s="883">
        <f t="shared" ref="CE8" si="39">CE55/CH$3</f>
        <v>1.0206896551724139E-2</v>
      </c>
      <c r="CF8" s="882">
        <f t="shared" ref="CF8" si="40">CF55/CH$3</f>
        <v>2.9655172413793102E-3</v>
      </c>
      <c r="CG8" s="883">
        <f t="shared" ref="CG8" si="41">CG55/CH$3</f>
        <v>1.1724137931034483E-2</v>
      </c>
      <c r="CH8" s="883">
        <f t="shared" ref="CH8" si="42">CH55/CH$3</f>
        <v>0</v>
      </c>
      <c r="CI8" s="883">
        <f t="shared" ref="CI8" si="43">CI55/CH$3</f>
        <v>0</v>
      </c>
      <c r="CJ8" s="883">
        <f t="shared" ref="CJ8" si="44">CJ55/CH$3</f>
        <v>3.6551724137931034E-3</v>
      </c>
      <c r="CK8" s="884">
        <f t="shared" ref="CK8" si="45">SUM(CK9:CK54)</f>
        <v>828</v>
      </c>
      <c r="CL8" s="883">
        <f t="shared" ref="CL8:CL55" si="46">CK8/CH$3</f>
        <v>2.8551724137931035E-2</v>
      </c>
      <c r="CM8" s="885" t="s">
        <v>602</v>
      </c>
      <c r="CN8" s="880"/>
      <c r="CO8" s="883">
        <f t="shared" ref="CO8" si="47">CO55/CR$3</f>
        <v>1.049645390070922E-2</v>
      </c>
      <c r="CP8" s="882">
        <f t="shared" ref="CP8" si="48">CP55/CR$3</f>
        <v>3.5460992907801421E-4</v>
      </c>
      <c r="CQ8" s="883">
        <f t="shared" ref="CQ8" si="49">CQ55/CR$3</f>
        <v>1.3368794326241135E-2</v>
      </c>
      <c r="CR8" s="883">
        <f t="shared" ref="CR8" si="50">CR55/CR$3</f>
        <v>0</v>
      </c>
      <c r="CS8" s="883">
        <f t="shared" ref="CS8" si="51">CS55/CR$3</f>
        <v>0</v>
      </c>
      <c r="CT8" s="883">
        <f t="shared" ref="CT8" si="52">CT55/CR$3</f>
        <v>5.6737588652482273E-3</v>
      </c>
      <c r="CU8" s="884">
        <f t="shared" ref="CU8" si="53">SUM(CU9:CU54)</f>
        <v>843</v>
      </c>
      <c r="CV8" s="883">
        <f t="shared" ref="CV8:CV55" si="54">CU8/CR$3</f>
        <v>2.9893617021276596E-2</v>
      </c>
      <c r="CW8" s="885" t="s">
        <v>602</v>
      </c>
      <c r="CX8" s="880"/>
      <c r="CY8" s="883">
        <f t="shared" ref="CY8" si="55">CY55/DB$3</f>
        <v>1.0175438596491228E-2</v>
      </c>
      <c r="CZ8" s="882">
        <f t="shared" ref="CZ8" si="56">CZ55/DB$3</f>
        <v>4.5614035087719298E-4</v>
      </c>
      <c r="DA8" s="883">
        <f t="shared" ref="DA8" si="57">DA55/DB$3</f>
        <v>1.8035087719298244E-2</v>
      </c>
      <c r="DB8" s="883">
        <f t="shared" ref="DB8" si="58">DB55/DB$3</f>
        <v>0</v>
      </c>
      <c r="DC8" s="883">
        <f t="shared" ref="DC8" si="59">DC55/DB$3</f>
        <v>0</v>
      </c>
      <c r="DD8" s="883">
        <f t="shared" ref="DD8" si="60">DD55/DB$3</f>
        <v>5.6842105263157899E-3</v>
      </c>
      <c r="DE8" s="884">
        <f t="shared" ref="DE8" si="61">SUM(DE9:DE54)</f>
        <v>979</v>
      </c>
      <c r="DF8" s="883">
        <f t="shared" ref="DF8:DF55" si="62">DE8/DB$3</f>
        <v>3.4350877192982458E-2</v>
      </c>
      <c r="DG8" s="885" t="s">
        <v>602</v>
      </c>
      <c r="DH8" s="880"/>
      <c r="DI8" s="883">
        <f t="shared" ref="DI8" si="63">DI55/DL$3</f>
        <v>9.3684210526315797E-3</v>
      </c>
      <c r="DJ8" s="882">
        <f t="shared" ref="DJ8" si="64">DJ55/DL$3</f>
        <v>0</v>
      </c>
      <c r="DK8" s="883">
        <f t="shared" ref="DK8" si="65">DK55/DL$3</f>
        <v>1.8666666666666668E-2</v>
      </c>
      <c r="DL8" s="883">
        <f t="shared" ref="DL8" si="66">DL55/DL$3</f>
        <v>0</v>
      </c>
      <c r="DM8" s="883">
        <f t="shared" ref="DM8" si="67">DM55/DL$3</f>
        <v>0</v>
      </c>
      <c r="DN8" s="883">
        <f t="shared" ref="DN8" si="68">DN55/DL$3</f>
        <v>9.2280701754385974E-3</v>
      </c>
      <c r="DO8" s="884">
        <f t="shared" ref="DO8" si="69">SUM(DO9:DO54)</f>
        <v>1062</v>
      </c>
      <c r="DP8" s="883">
        <f t="shared" ref="DP8:DP55" si="70">DO8/DL$3</f>
        <v>3.7263157894736845E-2</v>
      </c>
      <c r="DQ8" s="885" t="s">
        <v>602</v>
      </c>
    </row>
    <row r="9" spans="1:121" s="836" customFormat="1" ht="20.149999999999999" customHeight="1">
      <c r="A9" s="887">
        <f>IFERROR(MIN(基本信息!B7:B30),"")</f>
        <v>45499</v>
      </c>
      <c r="B9" s="888">
        <f>A9-F4</f>
        <v>-1</v>
      </c>
      <c r="C9" s="889"/>
      <c r="D9" s="889"/>
      <c r="E9" s="890"/>
      <c r="F9" s="889"/>
      <c r="G9" s="889"/>
      <c r="H9" s="889"/>
      <c r="I9" s="891">
        <f>SUM(C9:H9)</f>
        <v>0</v>
      </c>
      <c r="J9" s="892">
        <f>I9/F$3</f>
        <v>0</v>
      </c>
      <c r="K9" s="893"/>
      <c r="L9" s="888">
        <f>A9-P4</f>
        <v>-1</v>
      </c>
      <c r="M9" s="894"/>
      <c r="N9" s="894"/>
      <c r="O9" s="895"/>
      <c r="P9" s="894"/>
      <c r="Q9" s="894"/>
      <c r="R9" s="894"/>
      <c r="S9" s="891">
        <f>SUM(M9:R9)</f>
        <v>0</v>
      </c>
      <c r="T9" s="892">
        <f>S9/P$3</f>
        <v>0</v>
      </c>
      <c r="U9" s="893"/>
      <c r="V9" s="888">
        <f>A9-Z4</f>
        <v>-1</v>
      </c>
      <c r="W9" s="894"/>
      <c r="X9" s="894"/>
      <c r="Y9" s="895"/>
      <c r="Z9" s="894"/>
      <c r="AA9" s="894"/>
      <c r="AB9" s="894"/>
      <c r="AC9" s="891">
        <f>SUM(W9:AB9)</f>
        <v>0</v>
      </c>
      <c r="AD9" s="892">
        <f>AC9/Z$3</f>
        <v>0</v>
      </c>
      <c r="AE9" s="893"/>
      <c r="AF9" s="888">
        <f>A9-AJ4</f>
        <v>-1</v>
      </c>
      <c r="AG9" s="894"/>
      <c r="AH9" s="894"/>
      <c r="AI9" s="895"/>
      <c r="AJ9" s="894"/>
      <c r="AK9" s="894"/>
      <c r="AL9" s="894"/>
      <c r="AM9" s="891">
        <f t="shared" ref="AM9:AM55" si="71">SUM(AG9:AL9)</f>
        <v>0</v>
      </c>
      <c r="AN9" s="892">
        <f t="shared" si="7"/>
        <v>0</v>
      </c>
      <c r="AO9" s="893"/>
      <c r="AP9" s="888">
        <f>A9-AT4</f>
        <v>0</v>
      </c>
      <c r="AQ9" s="894"/>
      <c r="AR9" s="894"/>
      <c r="AS9" s="895"/>
      <c r="AT9" s="894"/>
      <c r="AU9" s="894"/>
      <c r="AV9" s="894"/>
      <c r="AW9" s="891">
        <f t="shared" ref="AW9:AW55" si="72">SUM(AQ9:AV9)</f>
        <v>0</v>
      </c>
      <c r="AX9" s="892">
        <f t="shared" si="15"/>
        <v>0</v>
      </c>
      <c r="AY9" s="893"/>
      <c r="AZ9" s="888">
        <f>A9-BD4</f>
        <v>-1</v>
      </c>
      <c r="BA9" s="894"/>
      <c r="BB9" s="894"/>
      <c r="BC9" s="895"/>
      <c r="BD9" s="894"/>
      <c r="BE9" s="894"/>
      <c r="BF9" s="894"/>
      <c r="BG9" s="891">
        <f t="shared" ref="BG9:BG55" si="73">SUM(BA9:BF9)</f>
        <v>0</v>
      </c>
      <c r="BH9" s="892">
        <f t="shared" si="23"/>
        <v>0</v>
      </c>
      <c r="BI9" s="893"/>
      <c r="BJ9" s="888">
        <f>A9-BN4</f>
        <v>-1</v>
      </c>
      <c r="BK9" s="894"/>
      <c r="BL9" s="894"/>
      <c r="BM9" s="895"/>
      <c r="BN9" s="894"/>
      <c r="BO9" s="894"/>
      <c r="BP9" s="894"/>
      <c r="BQ9" s="891">
        <f t="shared" ref="BQ9:BQ55" si="74">SUM(BK9:BP9)</f>
        <v>0</v>
      </c>
      <c r="BR9" s="892">
        <f t="shared" si="30"/>
        <v>0</v>
      </c>
      <c r="BS9" s="893"/>
      <c r="BT9" s="888">
        <f>A9-BX4</f>
        <v>-1</v>
      </c>
      <c r="BU9" s="894"/>
      <c r="BV9" s="894"/>
      <c r="BW9" s="895"/>
      <c r="BX9" s="894"/>
      <c r="BY9" s="894"/>
      <c r="BZ9" s="894"/>
      <c r="CA9" s="891">
        <f t="shared" ref="CA9:CA55" si="75">SUM(BU9:BZ9)</f>
        <v>0</v>
      </c>
      <c r="CB9" s="892">
        <f t="shared" si="38"/>
        <v>0</v>
      </c>
      <c r="CC9" s="893"/>
      <c r="CD9" s="888">
        <f>A9-CH4</f>
        <v>-1</v>
      </c>
      <c r="CE9" s="894"/>
      <c r="CF9" s="894"/>
      <c r="CG9" s="895"/>
      <c r="CH9" s="894"/>
      <c r="CI9" s="894"/>
      <c r="CJ9" s="894"/>
      <c r="CK9" s="891">
        <f t="shared" ref="CK9:CK55" si="76">SUM(CE9:CJ9)</f>
        <v>0</v>
      </c>
      <c r="CL9" s="892">
        <f t="shared" si="46"/>
        <v>0</v>
      </c>
      <c r="CM9" s="893"/>
      <c r="CN9" s="888">
        <f>A9-CR4</f>
        <v>-2</v>
      </c>
      <c r="CO9" s="894"/>
      <c r="CP9" s="894"/>
      <c r="CQ9" s="895"/>
      <c r="CR9" s="894"/>
      <c r="CS9" s="894"/>
      <c r="CT9" s="894"/>
      <c r="CU9" s="891">
        <f t="shared" ref="CU9:CU55" si="77">SUM(CO9:CT9)</f>
        <v>0</v>
      </c>
      <c r="CV9" s="892">
        <f t="shared" si="54"/>
        <v>0</v>
      </c>
      <c r="CW9" s="893"/>
      <c r="CX9" s="888">
        <f>A9-DB4</f>
        <v>-2</v>
      </c>
      <c r="CY9" s="894"/>
      <c r="CZ9" s="894"/>
      <c r="DA9" s="895"/>
      <c r="DB9" s="894"/>
      <c r="DC9" s="894"/>
      <c r="DD9" s="894"/>
      <c r="DE9" s="891">
        <f t="shared" ref="DE9:DE55" si="78">SUM(CY9:DD9)</f>
        <v>0</v>
      </c>
      <c r="DF9" s="892">
        <f t="shared" si="62"/>
        <v>0</v>
      </c>
      <c r="DG9" s="893"/>
      <c r="DH9" s="888">
        <f>A9-DL4</f>
        <v>-2</v>
      </c>
      <c r="DI9" s="894"/>
      <c r="DJ9" s="894"/>
      <c r="DK9" s="895"/>
      <c r="DL9" s="894"/>
      <c r="DM9" s="894"/>
      <c r="DN9" s="894"/>
      <c r="DO9" s="891">
        <f t="shared" ref="DO9:DO55" si="79">SUM(DI9:DN9)</f>
        <v>0</v>
      </c>
      <c r="DP9" s="892">
        <f t="shared" si="70"/>
        <v>0</v>
      </c>
      <c r="DQ9" s="893"/>
    </row>
    <row r="10" spans="1:121" s="836" customFormat="1" ht="20.149999999999999" customHeight="1">
      <c r="A10" s="887">
        <f>IFERROR(A9+1,"")</f>
        <v>45500</v>
      </c>
      <c r="B10" s="888">
        <f>B9+1</f>
        <v>0</v>
      </c>
      <c r="C10" s="897"/>
      <c r="D10" s="897"/>
      <c r="E10" s="898"/>
      <c r="F10" s="897"/>
      <c r="G10" s="897"/>
      <c r="H10" s="897"/>
      <c r="I10" s="891">
        <f t="shared" ref="I10:I54" si="80">SUM(C10:H10)</f>
        <v>0</v>
      </c>
      <c r="J10" s="892">
        <f t="shared" ref="J10:J54" si="81">I10/F$3</f>
        <v>0</v>
      </c>
      <c r="K10" s="899"/>
      <c r="L10" s="896">
        <f>L9+1</f>
        <v>0</v>
      </c>
      <c r="M10" s="900"/>
      <c r="N10" s="900"/>
      <c r="O10" s="901"/>
      <c r="P10" s="900"/>
      <c r="Q10" s="900"/>
      <c r="R10" s="900"/>
      <c r="S10" s="891">
        <f t="shared" ref="S10:S54" si="82">SUM(M10:R10)</f>
        <v>0</v>
      </c>
      <c r="T10" s="892">
        <f t="shared" ref="T10:T54" si="83">S10/P$3</f>
        <v>0</v>
      </c>
      <c r="U10" s="899"/>
      <c r="V10" s="896">
        <f>V9+1</f>
        <v>0</v>
      </c>
      <c r="W10" s="900"/>
      <c r="X10" s="900"/>
      <c r="Y10" s="901"/>
      <c r="Z10" s="900"/>
      <c r="AA10" s="900"/>
      <c r="AB10" s="900"/>
      <c r="AC10" s="891">
        <f t="shared" ref="AC10:AC54" si="84">SUM(W10:AB10)</f>
        <v>0</v>
      </c>
      <c r="AD10" s="892">
        <f t="shared" ref="AD10:AD54" si="85">AC10/Z$3</f>
        <v>0</v>
      </c>
      <c r="AE10" s="899"/>
      <c r="AF10" s="888">
        <f>AF9+1</f>
        <v>0</v>
      </c>
      <c r="AG10" s="900"/>
      <c r="AH10" s="900"/>
      <c r="AI10" s="901"/>
      <c r="AJ10" s="900"/>
      <c r="AK10" s="900"/>
      <c r="AL10" s="900"/>
      <c r="AM10" s="891">
        <f t="shared" si="71"/>
        <v>0</v>
      </c>
      <c r="AN10" s="892">
        <f t="shared" si="7"/>
        <v>0</v>
      </c>
      <c r="AO10" s="902"/>
      <c r="AP10" s="896">
        <f>AP9+1</f>
        <v>1</v>
      </c>
      <c r="AQ10" s="900">
        <v>18</v>
      </c>
      <c r="AR10" s="900"/>
      <c r="AS10" s="901">
        <v>65</v>
      </c>
      <c r="AT10" s="900"/>
      <c r="AU10" s="900"/>
      <c r="AV10" s="900"/>
      <c r="AW10" s="891">
        <f t="shared" si="72"/>
        <v>83</v>
      </c>
      <c r="AX10" s="892">
        <f t="shared" si="15"/>
        <v>2.9537366548042705E-3</v>
      </c>
      <c r="AY10" s="903"/>
      <c r="AZ10" s="896">
        <f>AZ9+1</f>
        <v>0</v>
      </c>
      <c r="BA10" s="900"/>
      <c r="BB10" s="900"/>
      <c r="BC10" s="901"/>
      <c r="BD10" s="900"/>
      <c r="BE10" s="900"/>
      <c r="BF10" s="900"/>
      <c r="BG10" s="891">
        <f t="shared" si="73"/>
        <v>0</v>
      </c>
      <c r="BH10" s="892">
        <f t="shared" si="23"/>
        <v>0</v>
      </c>
      <c r="BI10" s="899"/>
      <c r="BJ10" s="888">
        <f>BJ9+1</f>
        <v>0</v>
      </c>
      <c r="BK10" s="900"/>
      <c r="BL10" s="900"/>
      <c r="BM10" s="901"/>
      <c r="BN10" s="900"/>
      <c r="BO10" s="900"/>
      <c r="BP10" s="900"/>
      <c r="BQ10" s="891">
        <f t="shared" si="74"/>
        <v>0</v>
      </c>
      <c r="BR10" s="892">
        <f t="shared" si="30"/>
        <v>0</v>
      </c>
      <c r="BS10" s="899"/>
      <c r="BT10" s="888">
        <f>BT9+1</f>
        <v>0</v>
      </c>
      <c r="BU10" s="900"/>
      <c r="BV10" s="900"/>
      <c r="BW10" s="901"/>
      <c r="BX10" s="900"/>
      <c r="BY10" s="900"/>
      <c r="BZ10" s="900"/>
      <c r="CA10" s="891">
        <f t="shared" si="75"/>
        <v>0</v>
      </c>
      <c r="CB10" s="892">
        <f t="shared" si="38"/>
        <v>0</v>
      </c>
      <c r="CC10" s="899"/>
      <c r="CD10" s="896">
        <f>CD9+1</f>
        <v>0</v>
      </c>
      <c r="CE10" s="900"/>
      <c r="CF10" s="900"/>
      <c r="CG10" s="901"/>
      <c r="CH10" s="900"/>
      <c r="CI10" s="900"/>
      <c r="CJ10" s="900"/>
      <c r="CK10" s="891">
        <f t="shared" si="76"/>
        <v>0</v>
      </c>
      <c r="CL10" s="892">
        <f t="shared" si="46"/>
        <v>0</v>
      </c>
      <c r="CM10" s="904"/>
      <c r="CN10" s="896">
        <f>CN9+1</f>
        <v>-1</v>
      </c>
      <c r="CO10" s="900"/>
      <c r="CP10" s="900"/>
      <c r="CQ10" s="901"/>
      <c r="CR10" s="900"/>
      <c r="CS10" s="900"/>
      <c r="CT10" s="900"/>
      <c r="CU10" s="891">
        <f t="shared" si="77"/>
        <v>0</v>
      </c>
      <c r="CV10" s="892">
        <f t="shared" si="54"/>
        <v>0</v>
      </c>
      <c r="CW10" s="904"/>
      <c r="CX10" s="896">
        <f>CX9+1</f>
        <v>-1</v>
      </c>
      <c r="CY10" s="900"/>
      <c r="CZ10" s="900"/>
      <c r="DA10" s="901"/>
      <c r="DB10" s="900"/>
      <c r="DC10" s="900"/>
      <c r="DD10" s="900"/>
      <c r="DE10" s="891">
        <f t="shared" si="78"/>
        <v>0</v>
      </c>
      <c r="DF10" s="892">
        <f t="shared" si="62"/>
        <v>0</v>
      </c>
      <c r="DG10" s="904"/>
      <c r="DH10" s="896">
        <f>DH9+1</f>
        <v>-1</v>
      </c>
      <c r="DI10" s="900"/>
      <c r="DJ10" s="900"/>
      <c r="DK10" s="901"/>
      <c r="DL10" s="900"/>
      <c r="DM10" s="900"/>
      <c r="DN10" s="900"/>
      <c r="DO10" s="891">
        <f t="shared" si="79"/>
        <v>0</v>
      </c>
      <c r="DP10" s="892">
        <f t="shared" si="70"/>
        <v>0</v>
      </c>
      <c r="DQ10" s="904"/>
    </row>
    <row r="11" spans="1:121" s="836" customFormat="1" ht="20.149999999999999" customHeight="1">
      <c r="A11" s="887">
        <f t="shared" ref="A11:A54" si="86">IFERROR(A10+1,"")</f>
        <v>45501</v>
      </c>
      <c r="B11" s="888">
        <f>B10+1</f>
        <v>1</v>
      </c>
      <c r="C11" s="897">
        <v>5</v>
      </c>
      <c r="D11" s="897"/>
      <c r="E11" s="898"/>
      <c r="F11" s="897"/>
      <c r="G11" s="897"/>
      <c r="H11" s="897"/>
      <c r="I11" s="891">
        <f t="shared" si="80"/>
        <v>5</v>
      </c>
      <c r="J11" s="892">
        <f t="shared" si="81"/>
        <v>1.7667844522968197E-4</v>
      </c>
      <c r="K11" s="899"/>
      <c r="L11" s="896">
        <f t="shared" ref="L11:L54" si="87">L10+1</f>
        <v>1</v>
      </c>
      <c r="M11" s="900">
        <v>7</v>
      </c>
      <c r="N11" s="900"/>
      <c r="O11" s="901"/>
      <c r="P11" s="900"/>
      <c r="Q11" s="900"/>
      <c r="R11" s="900"/>
      <c r="S11" s="891">
        <f t="shared" si="82"/>
        <v>7</v>
      </c>
      <c r="T11" s="892">
        <f t="shared" si="83"/>
        <v>2.4734982332155476E-4</v>
      </c>
      <c r="U11" s="899"/>
      <c r="V11" s="896">
        <f t="shared" ref="V11:V54" si="88">V10+1</f>
        <v>1</v>
      </c>
      <c r="W11" s="900">
        <v>10</v>
      </c>
      <c r="X11" s="900"/>
      <c r="Y11" s="901">
        <v>5</v>
      </c>
      <c r="Z11" s="900"/>
      <c r="AA11" s="900"/>
      <c r="AB11" s="900"/>
      <c r="AC11" s="891">
        <f t="shared" si="84"/>
        <v>15</v>
      </c>
      <c r="AD11" s="892">
        <f t="shared" si="85"/>
        <v>5.1903114186851215E-4</v>
      </c>
      <c r="AE11" s="899"/>
      <c r="AF11" s="888">
        <f t="shared" ref="AF11:AF54" si="89">AF10+1</f>
        <v>1</v>
      </c>
      <c r="AG11" s="900">
        <v>12</v>
      </c>
      <c r="AH11" s="900"/>
      <c r="AI11" s="901">
        <v>26</v>
      </c>
      <c r="AJ11" s="900"/>
      <c r="AK11" s="900"/>
      <c r="AL11" s="900"/>
      <c r="AM11" s="891">
        <f t="shared" si="71"/>
        <v>38</v>
      </c>
      <c r="AN11" s="892">
        <f t="shared" si="7"/>
        <v>1.3194444444444445E-3</v>
      </c>
      <c r="AO11" s="899"/>
      <c r="AP11" s="896">
        <f t="shared" ref="AP11:AP54" si="90">AP10+1</f>
        <v>2</v>
      </c>
      <c r="AQ11" s="900">
        <v>8</v>
      </c>
      <c r="AR11" s="900"/>
      <c r="AS11" s="901">
        <v>5</v>
      </c>
      <c r="AT11" s="900"/>
      <c r="AU11" s="900"/>
      <c r="AV11" s="900"/>
      <c r="AW11" s="891">
        <f t="shared" si="72"/>
        <v>13</v>
      </c>
      <c r="AX11" s="892">
        <f t="shared" si="15"/>
        <v>4.6263345195729537E-4</v>
      </c>
      <c r="AY11" s="899"/>
      <c r="AZ11" s="896">
        <f t="shared" ref="AZ11:AZ54" si="91">AZ10+1</f>
        <v>1</v>
      </c>
      <c r="BA11" s="900">
        <v>11</v>
      </c>
      <c r="BB11" s="900"/>
      <c r="BC11" s="901">
        <v>22</v>
      </c>
      <c r="BD11" s="900"/>
      <c r="BE11" s="900"/>
      <c r="BF11" s="900"/>
      <c r="BG11" s="891">
        <f t="shared" si="73"/>
        <v>33</v>
      </c>
      <c r="BH11" s="892">
        <f t="shared" si="23"/>
        <v>1.134020618556701E-3</v>
      </c>
      <c r="BI11" s="899"/>
      <c r="BJ11" s="888">
        <f t="shared" ref="BJ11:BJ54" si="92">BJ10+1</f>
        <v>1</v>
      </c>
      <c r="BK11" s="900">
        <v>12</v>
      </c>
      <c r="BL11" s="900"/>
      <c r="BM11" s="901">
        <v>21</v>
      </c>
      <c r="BN11" s="900"/>
      <c r="BO11" s="900"/>
      <c r="BP11" s="900"/>
      <c r="BQ11" s="891">
        <f t="shared" si="74"/>
        <v>33</v>
      </c>
      <c r="BR11" s="892">
        <f t="shared" si="30"/>
        <v>1.1379310344827587E-3</v>
      </c>
      <c r="BS11" s="899"/>
      <c r="BT11" s="888">
        <f t="shared" ref="BT11:BT54" si="93">BT10+1</f>
        <v>1</v>
      </c>
      <c r="BU11" s="900">
        <v>1</v>
      </c>
      <c r="BV11" s="900"/>
      <c r="BW11" s="901">
        <v>2</v>
      </c>
      <c r="BX11" s="900"/>
      <c r="BY11" s="900"/>
      <c r="BZ11" s="900"/>
      <c r="CA11" s="891">
        <f t="shared" si="75"/>
        <v>3</v>
      </c>
      <c r="CB11" s="892">
        <f t="shared" si="38"/>
        <v>1.0344827586206896E-4</v>
      </c>
      <c r="CC11" s="899"/>
      <c r="CD11" s="896">
        <f t="shared" ref="CD11:CD54" si="94">CD10+1</f>
        <v>1</v>
      </c>
      <c r="CE11" s="900">
        <v>7</v>
      </c>
      <c r="CF11" s="900"/>
      <c r="CG11" s="901">
        <v>5</v>
      </c>
      <c r="CH11" s="900"/>
      <c r="CI11" s="900"/>
      <c r="CJ11" s="900"/>
      <c r="CK11" s="891">
        <f t="shared" si="76"/>
        <v>12</v>
      </c>
      <c r="CL11" s="892">
        <f t="shared" si="46"/>
        <v>4.1379310344827585E-4</v>
      </c>
      <c r="CM11" s="893"/>
      <c r="CN11" s="896">
        <f t="shared" ref="CN11:CN54" si="95">CN10+1</f>
        <v>0</v>
      </c>
      <c r="CO11" s="900"/>
      <c r="CP11" s="900"/>
      <c r="CQ11" s="901"/>
      <c r="CR11" s="900"/>
      <c r="CS11" s="900"/>
      <c r="CT11" s="900"/>
      <c r="CU11" s="891">
        <f t="shared" si="77"/>
        <v>0</v>
      </c>
      <c r="CV11" s="892">
        <f t="shared" si="54"/>
        <v>0</v>
      </c>
      <c r="CW11" s="893"/>
      <c r="CX11" s="896">
        <f t="shared" ref="CX11:CX54" si="96">CX10+1</f>
        <v>0</v>
      </c>
      <c r="CY11" s="900"/>
      <c r="CZ11" s="900"/>
      <c r="DA11" s="901"/>
      <c r="DB11" s="900"/>
      <c r="DC11" s="900"/>
      <c r="DD11" s="900"/>
      <c r="DE11" s="891">
        <f t="shared" si="78"/>
        <v>0</v>
      </c>
      <c r="DF11" s="892">
        <f t="shared" si="62"/>
        <v>0</v>
      </c>
      <c r="DG11" s="893"/>
      <c r="DH11" s="896">
        <f t="shared" ref="DH11:DH54" si="97">DH10+1</f>
        <v>0</v>
      </c>
      <c r="DI11" s="900"/>
      <c r="DJ11" s="900"/>
      <c r="DK11" s="901"/>
      <c r="DL11" s="900"/>
      <c r="DM11" s="900"/>
      <c r="DN11" s="900"/>
      <c r="DO11" s="891">
        <f t="shared" si="79"/>
        <v>0</v>
      </c>
      <c r="DP11" s="892">
        <f t="shared" si="70"/>
        <v>0</v>
      </c>
      <c r="DQ11" s="893"/>
    </row>
    <row r="12" spans="1:121" s="836" customFormat="1" ht="20.149999999999999" customHeight="1">
      <c r="A12" s="887">
        <f t="shared" si="86"/>
        <v>45502</v>
      </c>
      <c r="B12" s="888">
        <f t="shared" ref="B12:B54" si="98">B11+1</f>
        <v>2</v>
      </c>
      <c r="C12" s="897">
        <v>11</v>
      </c>
      <c r="D12" s="897"/>
      <c r="E12" s="898">
        <v>1</v>
      </c>
      <c r="F12" s="897"/>
      <c r="G12" s="897"/>
      <c r="H12" s="897"/>
      <c r="I12" s="891">
        <f t="shared" si="80"/>
        <v>12</v>
      </c>
      <c r="J12" s="892">
        <f t="shared" si="81"/>
        <v>4.2402826855123676E-4</v>
      </c>
      <c r="K12" s="899"/>
      <c r="L12" s="896">
        <f t="shared" si="87"/>
        <v>2</v>
      </c>
      <c r="M12" s="900">
        <v>10</v>
      </c>
      <c r="N12" s="900"/>
      <c r="O12" s="901">
        <v>1</v>
      </c>
      <c r="P12" s="900"/>
      <c r="Q12" s="900"/>
      <c r="R12" s="900"/>
      <c r="S12" s="891">
        <f t="shared" si="82"/>
        <v>11</v>
      </c>
      <c r="T12" s="892">
        <f t="shared" si="83"/>
        <v>3.8869257950530035E-4</v>
      </c>
      <c r="U12" s="899"/>
      <c r="V12" s="896">
        <f t="shared" si="88"/>
        <v>2</v>
      </c>
      <c r="W12" s="900">
        <v>10</v>
      </c>
      <c r="X12" s="900"/>
      <c r="Y12" s="901">
        <v>5</v>
      </c>
      <c r="Z12" s="900"/>
      <c r="AA12" s="900"/>
      <c r="AB12" s="900"/>
      <c r="AC12" s="891">
        <f t="shared" si="84"/>
        <v>15</v>
      </c>
      <c r="AD12" s="892">
        <f t="shared" si="85"/>
        <v>5.1903114186851215E-4</v>
      </c>
      <c r="AE12" s="899"/>
      <c r="AF12" s="888">
        <f t="shared" si="89"/>
        <v>2</v>
      </c>
      <c r="AG12" s="900">
        <v>8</v>
      </c>
      <c r="AH12" s="900"/>
      <c r="AI12" s="901">
        <v>20</v>
      </c>
      <c r="AJ12" s="900"/>
      <c r="AK12" s="900"/>
      <c r="AL12" s="900"/>
      <c r="AM12" s="891">
        <f t="shared" si="71"/>
        <v>28</v>
      </c>
      <c r="AN12" s="892">
        <f t="shared" si="7"/>
        <v>9.7222222222222219E-4</v>
      </c>
      <c r="AO12" s="899"/>
      <c r="AP12" s="896">
        <f t="shared" si="90"/>
        <v>3</v>
      </c>
      <c r="AQ12" s="900">
        <v>12</v>
      </c>
      <c r="AR12" s="900"/>
      <c r="AS12" s="901">
        <v>68</v>
      </c>
      <c r="AT12" s="900"/>
      <c r="AU12" s="900"/>
      <c r="AV12" s="900"/>
      <c r="AW12" s="891">
        <f t="shared" si="72"/>
        <v>80</v>
      </c>
      <c r="AX12" s="892">
        <f t="shared" si="15"/>
        <v>2.8469750889679717E-3</v>
      </c>
      <c r="AY12" s="899"/>
      <c r="AZ12" s="896">
        <f t="shared" si="91"/>
        <v>2</v>
      </c>
      <c r="BA12" s="900">
        <v>10</v>
      </c>
      <c r="BB12" s="900"/>
      <c r="BC12" s="901">
        <v>20</v>
      </c>
      <c r="BD12" s="900"/>
      <c r="BE12" s="900"/>
      <c r="BF12" s="900"/>
      <c r="BG12" s="891">
        <f t="shared" si="73"/>
        <v>30</v>
      </c>
      <c r="BH12" s="892">
        <f t="shared" si="23"/>
        <v>1.0309278350515464E-3</v>
      </c>
      <c r="BI12" s="899"/>
      <c r="BJ12" s="888">
        <f t="shared" si="92"/>
        <v>2</v>
      </c>
      <c r="BK12" s="900">
        <v>14</v>
      </c>
      <c r="BL12" s="900"/>
      <c r="BM12" s="901">
        <v>26</v>
      </c>
      <c r="BN12" s="900"/>
      <c r="BO12" s="900"/>
      <c r="BP12" s="900"/>
      <c r="BQ12" s="891">
        <f t="shared" si="74"/>
        <v>40</v>
      </c>
      <c r="BR12" s="892">
        <f t="shared" si="30"/>
        <v>1.3793103448275861E-3</v>
      </c>
      <c r="BS12" s="899"/>
      <c r="BT12" s="888">
        <f t="shared" si="93"/>
        <v>2</v>
      </c>
      <c r="BU12" s="900">
        <v>4</v>
      </c>
      <c r="BV12" s="900"/>
      <c r="BW12" s="901">
        <v>5</v>
      </c>
      <c r="BX12" s="900"/>
      <c r="BY12" s="900"/>
      <c r="BZ12" s="900"/>
      <c r="CA12" s="891">
        <f t="shared" si="75"/>
        <v>9</v>
      </c>
      <c r="CB12" s="892">
        <f t="shared" si="38"/>
        <v>3.1034482758620692E-4</v>
      </c>
      <c r="CC12" s="899"/>
      <c r="CD12" s="896">
        <f t="shared" si="94"/>
        <v>2</v>
      </c>
      <c r="CE12" s="900">
        <v>6</v>
      </c>
      <c r="CF12" s="900"/>
      <c r="CG12" s="901">
        <v>6</v>
      </c>
      <c r="CH12" s="900"/>
      <c r="CI12" s="900"/>
      <c r="CJ12" s="900"/>
      <c r="CK12" s="891">
        <f t="shared" si="76"/>
        <v>12</v>
      </c>
      <c r="CL12" s="892">
        <f t="shared" si="46"/>
        <v>4.1379310344827585E-4</v>
      </c>
      <c r="CM12" s="899"/>
      <c r="CN12" s="896">
        <f t="shared" si="95"/>
        <v>1</v>
      </c>
      <c r="CO12" s="900">
        <v>5</v>
      </c>
      <c r="CP12" s="900"/>
      <c r="CQ12" s="901"/>
      <c r="CR12" s="900"/>
      <c r="CS12" s="900"/>
      <c r="CT12" s="900"/>
      <c r="CU12" s="891">
        <f t="shared" si="77"/>
        <v>5</v>
      </c>
      <c r="CV12" s="892">
        <f t="shared" si="54"/>
        <v>1.773049645390071E-4</v>
      </c>
      <c r="CW12" s="899"/>
      <c r="CX12" s="896">
        <f t="shared" si="96"/>
        <v>1</v>
      </c>
      <c r="CY12" s="900">
        <v>4</v>
      </c>
      <c r="CZ12" s="900"/>
      <c r="DA12" s="901"/>
      <c r="DB12" s="900"/>
      <c r="DC12" s="900"/>
      <c r="DD12" s="900"/>
      <c r="DE12" s="891">
        <f t="shared" si="78"/>
        <v>4</v>
      </c>
      <c r="DF12" s="892">
        <f t="shared" si="62"/>
        <v>1.4035087719298245E-4</v>
      </c>
      <c r="DG12" s="899"/>
      <c r="DH12" s="896">
        <f t="shared" si="97"/>
        <v>1</v>
      </c>
      <c r="DI12" s="900">
        <v>5</v>
      </c>
      <c r="DJ12" s="900"/>
      <c r="DK12" s="901">
        <v>7</v>
      </c>
      <c r="DL12" s="900"/>
      <c r="DM12" s="900"/>
      <c r="DN12" s="900"/>
      <c r="DO12" s="891">
        <f t="shared" si="79"/>
        <v>12</v>
      </c>
      <c r="DP12" s="892">
        <f t="shared" si="70"/>
        <v>4.2105263157894739E-4</v>
      </c>
      <c r="DQ12" s="899"/>
    </row>
    <row r="13" spans="1:121" s="836" customFormat="1" ht="20.149999999999999" customHeight="1">
      <c r="A13" s="887">
        <f t="shared" si="86"/>
        <v>45503</v>
      </c>
      <c r="B13" s="888">
        <f t="shared" si="98"/>
        <v>3</v>
      </c>
      <c r="C13" s="897">
        <v>18</v>
      </c>
      <c r="D13" s="897"/>
      <c r="E13" s="898">
        <v>2</v>
      </c>
      <c r="F13" s="897"/>
      <c r="G13" s="897"/>
      <c r="H13" s="897"/>
      <c r="I13" s="891">
        <f t="shared" si="80"/>
        <v>20</v>
      </c>
      <c r="J13" s="892">
        <f t="shared" si="81"/>
        <v>7.0671378091872788E-4</v>
      </c>
      <c r="K13" s="899"/>
      <c r="L13" s="896">
        <f t="shared" si="87"/>
        <v>3</v>
      </c>
      <c r="M13" s="900">
        <v>17</v>
      </c>
      <c r="N13" s="900"/>
      <c r="O13" s="901">
        <v>6</v>
      </c>
      <c r="P13" s="900"/>
      <c r="Q13" s="900"/>
      <c r="R13" s="900"/>
      <c r="S13" s="891">
        <f t="shared" si="82"/>
        <v>23</v>
      </c>
      <c r="T13" s="892">
        <f t="shared" si="83"/>
        <v>8.1272084805653706E-4</v>
      </c>
      <c r="U13" s="899"/>
      <c r="V13" s="896">
        <f t="shared" si="88"/>
        <v>3</v>
      </c>
      <c r="W13" s="900">
        <v>5</v>
      </c>
      <c r="X13" s="900"/>
      <c r="Y13" s="901">
        <v>10</v>
      </c>
      <c r="Z13" s="900"/>
      <c r="AA13" s="900"/>
      <c r="AB13" s="900"/>
      <c r="AC13" s="891">
        <f t="shared" si="84"/>
        <v>15</v>
      </c>
      <c r="AD13" s="892">
        <f t="shared" si="85"/>
        <v>5.1903114186851215E-4</v>
      </c>
      <c r="AE13" s="899"/>
      <c r="AF13" s="888">
        <f t="shared" si="89"/>
        <v>3</v>
      </c>
      <c r="AG13" s="900">
        <v>7</v>
      </c>
      <c r="AH13" s="900"/>
      <c r="AI13" s="901">
        <v>16</v>
      </c>
      <c r="AJ13" s="900"/>
      <c r="AK13" s="900"/>
      <c r="AL13" s="900"/>
      <c r="AM13" s="891">
        <f t="shared" si="71"/>
        <v>23</v>
      </c>
      <c r="AN13" s="892">
        <f t="shared" si="7"/>
        <v>7.9861111111111116E-4</v>
      </c>
      <c r="AO13" s="899"/>
      <c r="AP13" s="896">
        <f t="shared" si="90"/>
        <v>4</v>
      </c>
      <c r="AQ13" s="900">
        <v>13</v>
      </c>
      <c r="AR13" s="900"/>
      <c r="AS13" s="901">
        <v>65</v>
      </c>
      <c r="AT13" s="900"/>
      <c r="AU13" s="900"/>
      <c r="AV13" s="900"/>
      <c r="AW13" s="891">
        <f t="shared" si="72"/>
        <v>78</v>
      </c>
      <c r="AX13" s="892">
        <f t="shared" si="15"/>
        <v>2.7758007117437721E-3</v>
      </c>
      <c r="AY13" s="899"/>
      <c r="AZ13" s="896">
        <f t="shared" si="91"/>
        <v>3</v>
      </c>
      <c r="BA13" s="900">
        <v>11</v>
      </c>
      <c r="BB13" s="900"/>
      <c r="BC13" s="901">
        <v>14</v>
      </c>
      <c r="BD13" s="900"/>
      <c r="BE13" s="900"/>
      <c r="BF13" s="900"/>
      <c r="BG13" s="891">
        <f t="shared" si="73"/>
        <v>25</v>
      </c>
      <c r="BH13" s="892">
        <f t="shared" si="23"/>
        <v>8.5910652920962198E-4</v>
      </c>
      <c r="BI13" s="899"/>
      <c r="BJ13" s="888">
        <f t="shared" si="92"/>
        <v>3</v>
      </c>
      <c r="BK13" s="900">
        <v>10</v>
      </c>
      <c r="BL13" s="900"/>
      <c r="BM13" s="901">
        <v>12</v>
      </c>
      <c r="BN13" s="900"/>
      <c r="BO13" s="900"/>
      <c r="BP13" s="900"/>
      <c r="BQ13" s="891">
        <f t="shared" si="74"/>
        <v>22</v>
      </c>
      <c r="BR13" s="892">
        <f t="shared" si="30"/>
        <v>7.5862068965517238E-4</v>
      </c>
      <c r="BS13" s="899"/>
      <c r="BT13" s="888">
        <f t="shared" si="93"/>
        <v>3</v>
      </c>
      <c r="BU13" s="900">
        <v>12</v>
      </c>
      <c r="BV13" s="900"/>
      <c r="BW13" s="901">
        <v>5</v>
      </c>
      <c r="BX13" s="900"/>
      <c r="BY13" s="900"/>
      <c r="BZ13" s="900"/>
      <c r="CA13" s="891">
        <f t="shared" si="75"/>
        <v>17</v>
      </c>
      <c r="CB13" s="892">
        <f t="shared" si="38"/>
        <v>5.8620689655172417E-4</v>
      </c>
      <c r="CC13" s="899"/>
      <c r="CD13" s="896">
        <f t="shared" si="94"/>
        <v>3</v>
      </c>
      <c r="CE13" s="900">
        <v>17</v>
      </c>
      <c r="CF13" s="900"/>
      <c r="CG13" s="901">
        <v>2</v>
      </c>
      <c r="CH13" s="900"/>
      <c r="CI13" s="900"/>
      <c r="CJ13" s="900"/>
      <c r="CK13" s="891">
        <f t="shared" si="76"/>
        <v>19</v>
      </c>
      <c r="CL13" s="892">
        <f t="shared" si="46"/>
        <v>6.551724137931035E-4</v>
      </c>
      <c r="CM13" s="899"/>
      <c r="CN13" s="896">
        <f t="shared" si="95"/>
        <v>2</v>
      </c>
      <c r="CO13" s="900">
        <v>10</v>
      </c>
      <c r="CP13" s="900"/>
      <c r="CQ13" s="901">
        <v>20</v>
      </c>
      <c r="CR13" s="900"/>
      <c r="CS13" s="900"/>
      <c r="CT13" s="900"/>
      <c r="CU13" s="891">
        <f t="shared" si="77"/>
        <v>30</v>
      </c>
      <c r="CV13" s="892">
        <f t="shared" si="54"/>
        <v>1.0638297872340426E-3</v>
      </c>
      <c r="CW13" s="899"/>
      <c r="CX13" s="896">
        <f t="shared" si="96"/>
        <v>2</v>
      </c>
      <c r="CY13" s="900">
        <v>8</v>
      </c>
      <c r="CZ13" s="900"/>
      <c r="DA13" s="901">
        <v>21</v>
      </c>
      <c r="DB13" s="900"/>
      <c r="DC13" s="900"/>
      <c r="DD13" s="900"/>
      <c r="DE13" s="891">
        <f t="shared" si="78"/>
        <v>29</v>
      </c>
      <c r="DF13" s="892">
        <f t="shared" si="62"/>
        <v>1.0175438596491228E-3</v>
      </c>
      <c r="DG13" s="899"/>
      <c r="DH13" s="896">
        <f t="shared" si="97"/>
        <v>2</v>
      </c>
      <c r="DI13" s="900">
        <v>10</v>
      </c>
      <c r="DJ13" s="900"/>
      <c r="DK13" s="901">
        <v>15</v>
      </c>
      <c r="DL13" s="900"/>
      <c r="DM13" s="900"/>
      <c r="DN13" s="900"/>
      <c r="DO13" s="891">
        <f t="shared" si="79"/>
        <v>25</v>
      </c>
      <c r="DP13" s="892">
        <f t="shared" si="70"/>
        <v>8.7719298245614037E-4</v>
      </c>
      <c r="DQ13" s="899"/>
    </row>
    <row r="14" spans="1:121" s="836" customFormat="1" ht="20.149999999999999" customHeight="1">
      <c r="A14" s="887">
        <f t="shared" si="86"/>
        <v>45504</v>
      </c>
      <c r="B14" s="888">
        <f t="shared" si="98"/>
        <v>4</v>
      </c>
      <c r="C14" s="897">
        <v>14</v>
      </c>
      <c r="D14" s="897"/>
      <c r="E14" s="898">
        <v>3</v>
      </c>
      <c r="F14" s="897"/>
      <c r="G14" s="897"/>
      <c r="H14" s="897"/>
      <c r="I14" s="891">
        <f t="shared" si="80"/>
        <v>17</v>
      </c>
      <c r="J14" s="892">
        <f t="shared" si="81"/>
        <v>6.0070671378091871E-4</v>
      </c>
      <c r="K14" s="899"/>
      <c r="L14" s="896">
        <f t="shared" si="87"/>
        <v>4</v>
      </c>
      <c r="M14" s="900">
        <v>15</v>
      </c>
      <c r="N14" s="900"/>
      <c r="O14" s="901">
        <v>4</v>
      </c>
      <c r="P14" s="900"/>
      <c r="Q14" s="900"/>
      <c r="R14" s="900"/>
      <c r="S14" s="891">
        <f t="shared" si="82"/>
        <v>19</v>
      </c>
      <c r="T14" s="892">
        <f t="shared" si="83"/>
        <v>6.7137809187279153E-4</v>
      </c>
      <c r="U14" s="899"/>
      <c r="V14" s="896">
        <f t="shared" si="88"/>
        <v>4</v>
      </c>
      <c r="W14" s="900">
        <v>6</v>
      </c>
      <c r="X14" s="900"/>
      <c r="Y14" s="901">
        <v>9</v>
      </c>
      <c r="Z14" s="900"/>
      <c r="AA14" s="900"/>
      <c r="AB14" s="900"/>
      <c r="AC14" s="891">
        <f t="shared" si="84"/>
        <v>15</v>
      </c>
      <c r="AD14" s="892">
        <f t="shared" si="85"/>
        <v>5.1903114186851215E-4</v>
      </c>
      <c r="AE14" s="899"/>
      <c r="AF14" s="888">
        <f t="shared" si="89"/>
        <v>4</v>
      </c>
      <c r="AG14" s="900">
        <v>6</v>
      </c>
      <c r="AH14" s="900"/>
      <c r="AI14" s="901">
        <v>18</v>
      </c>
      <c r="AJ14" s="900"/>
      <c r="AK14" s="900"/>
      <c r="AL14" s="900"/>
      <c r="AM14" s="891">
        <f t="shared" si="71"/>
        <v>24</v>
      </c>
      <c r="AN14" s="892">
        <f t="shared" si="7"/>
        <v>8.3333333333333339E-4</v>
      </c>
      <c r="AO14" s="899"/>
      <c r="AP14" s="896">
        <f t="shared" si="90"/>
        <v>5</v>
      </c>
      <c r="AQ14" s="900">
        <v>11</v>
      </c>
      <c r="AR14" s="900"/>
      <c r="AS14" s="901">
        <v>31</v>
      </c>
      <c r="AT14" s="900"/>
      <c r="AU14" s="900"/>
      <c r="AV14" s="900"/>
      <c r="AW14" s="891">
        <f t="shared" si="72"/>
        <v>42</v>
      </c>
      <c r="AX14" s="892">
        <f t="shared" si="15"/>
        <v>1.494661921708185E-3</v>
      </c>
      <c r="AY14" s="899"/>
      <c r="AZ14" s="896">
        <f t="shared" si="91"/>
        <v>4</v>
      </c>
      <c r="BA14" s="900">
        <v>9</v>
      </c>
      <c r="BB14" s="900"/>
      <c r="BC14" s="901">
        <v>14</v>
      </c>
      <c r="BD14" s="900"/>
      <c r="BE14" s="900"/>
      <c r="BF14" s="900"/>
      <c r="BG14" s="891">
        <f t="shared" si="73"/>
        <v>23</v>
      </c>
      <c r="BH14" s="892">
        <f t="shared" si="23"/>
        <v>7.9037800687285222E-4</v>
      </c>
      <c r="BI14" s="899"/>
      <c r="BJ14" s="888">
        <f t="shared" si="92"/>
        <v>4</v>
      </c>
      <c r="BK14" s="900">
        <v>7</v>
      </c>
      <c r="BL14" s="900"/>
      <c r="BM14" s="901">
        <v>10</v>
      </c>
      <c r="BN14" s="900"/>
      <c r="BO14" s="900"/>
      <c r="BP14" s="900"/>
      <c r="BQ14" s="891">
        <f t="shared" si="74"/>
        <v>17</v>
      </c>
      <c r="BR14" s="892">
        <f t="shared" si="30"/>
        <v>5.8620689655172417E-4</v>
      </c>
      <c r="BS14" s="899"/>
      <c r="BT14" s="888">
        <f t="shared" si="93"/>
        <v>4</v>
      </c>
      <c r="BU14" s="900">
        <v>6</v>
      </c>
      <c r="BV14" s="900"/>
      <c r="BW14" s="901">
        <v>1</v>
      </c>
      <c r="BX14" s="900"/>
      <c r="BY14" s="900"/>
      <c r="BZ14" s="900"/>
      <c r="CA14" s="891">
        <f t="shared" si="75"/>
        <v>7</v>
      </c>
      <c r="CB14" s="892">
        <f t="shared" si="38"/>
        <v>2.4137931034482759E-4</v>
      </c>
      <c r="CC14" s="899"/>
      <c r="CD14" s="896">
        <f t="shared" si="94"/>
        <v>4</v>
      </c>
      <c r="CE14" s="900">
        <v>9</v>
      </c>
      <c r="CF14" s="900"/>
      <c r="CG14" s="901">
        <v>6</v>
      </c>
      <c r="CH14" s="900"/>
      <c r="CI14" s="900"/>
      <c r="CJ14" s="900"/>
      <c r="CK14" s="891">
        <f t="shared" si="76"/>
        <v>15</v>
      </c>
      <c r="CL14" s="892">
        <f t="shared" si="46"/>
        <v>5.1724137931034484E-4</v>
      </c>
      <c r="CM14" s="899"/>
      <c r="CN14" s="896">
        <f t="shared" si="95"/>
        <v>3</v>
      </c>
      <c r="CO14" s="900">
        <v>12</v>
      </c>
      <c r="CP14" s="900"/>
      <c r="CQ14" s="901">
        <v>19</v>
      </c>
      <c r="CR14" s="900"/>
      <c r="CS14" s="900"/>
      <c r="CT14" s="900"/>
      <c r="CU14" s="891">
        <f t="shared" si="77"/>
        <v>31</v>
      </c>
      <c r="CV14" s="892">
        <f t="shared" si="54"/>
        <v>1.0992907801418439E-3</v>
      </c>
      <c r="CW14" s="899"/>
      <c r="CX14" s="896">
        <f t="shared" si="96"/>
        <v>3</v>
      </c>
      <c r="CY14" s="900">
        <v>15</v>
      </c>
      <c r="CZ14" s="900"/>
      <c r="DA14" s="901">
        <v>17</v>
      </c>
      <c r="DB14" s="900"/>
      <c r="DC14" s="900"/>
      <c r="DD14" s="900">
        <v>7</v>
      </c>
      <c r="DE14" s="891">
        <f t="shared" si="78"/>
        <v>39</v>
      </c>
      <c r="DF14" s="892">
        <f t="shared" si="62"/>
        <v>1.3684210526315789E-3</v>
      </c>
      <c r="DG14" s="899"/>
      <c r="DH14" s="896">
        <f t="shared" si="97"/>
        <v>3</v>
      </c>
      <c r="DI14" s="900">
        <v>6</v>
      </c>
      <c r="DJ14" s="900"/>
      <c r="DK14" s="901">
        <v>30</v>
      </c>
      <c r="DL14" s="900"/>
      <c r="DM14" s="900"/>
      <c r="DN14" s="900"/>
      <c r="DO14" s="891">
        <f t="shared" si="79"/>
        <v>36</v>
      </c>
      <c r="DP14" s="892">
        <f t="shared" si="70"/>
        <v>1.2631578947368421E-3</v>
      </c>
      <c r="DQ14" s="899"/>
    </row>
    <row r="15" spans="1:121" s="836" customFormat="1" ht="20.149999999999999" customHeight="1">
      <c r="A15" s="887">
        <f t="shared" si="86"/>
        <v>45505</v>
      </c>
      <c r="B15" s="888">
        <f t="shared" si="98"/>
        <v>5</v>
      </c>
      <c r="C15" s="897">
        <v>5</v>
      </c>
      <c r="D15" s="897"/>
      <c r="E15" s="905">
        <v>11</v>
      </c>
      <c r="F15" s="897"/>
      <c r="G15" s="897"/>
      <c r="H15" s="897">
        <v>1</v>
      </c>
      <c r="I15" s="891">
        <f t="shared" si="80"/>
        <v>17</v>
      </c>
      <c r="J15" s="892">
        <f t="shared" si="81"/>
        <v>6.0070671378091871E-4</v>
      </c>
      <c r="K15" s="899"/>
      <c r="L15" s="896">
        <f t="shared" si="87"/>
        <v>5</v>
      </c>
      <c r="M15" s="900">
        <v>6</v>
      </c>
      <c r="N15" s="900"/>
      <c r="O15" s="906">
        <v>11</v>
      </c>
      <c r="P15" s="900"/>
      <c r="Q15" s="900"/>
      <c r="R15" s="900">
        <v>2</v>
      </c>
      <c r="S15" s="891">
        <f t="shared" si="82"/>
        <v>19</v>
      </c>
      <c r="T15" s="892">
        <f t="shared" si="83"/>
        <v>6.7137809187279153E-4</v>
      </c>
      <c r="U15" s="907"/>
      <c r="V15" s="896">
        <f t="shared" si="88"/>
        <v>5</v>
      </c>
      <c r="W15" s="900">
        <v>4</v>
      </c>
      <c r="X15" s="900"/>
      <c r="Y15" s="906">
        <v>5</v>
      </c>
      <c r="Z15" s="900"/>
      <c r="AA15" s="900"/>
      <c r="AB15" s="900"/>
      <c r="AC15" s="891">
        <f t="shared" si="84"/>
        <v>9</v>
      </c>
      <c r="AD15" s="892">
        <f t="shared" si="85"/>
        <v>3.1141868512110725E-4</v>
      </c>
      <c r="AE15" s="902"/>
      <c r="AF15" s="888">
        <f t="shared" si="89"/>
        <v>5</v>
      </c>
      <c r="AG15" s="900">
        <v>8</v>
      </c>
      <c r="AH15" s="900"/>
      <c r="AI15" s="906">
        <v>7</v>
      </c>
      <c r="AJ15" s="900"/>
      <c r="AK15" s="900"/>
      <c r="AL15" s="900"/>
      <c r="AM15" s="891">
        <f t="shared" si="71"/>
        <v>15</v>
      </c>
      <c r="AN15" s="892">
        <f t="shared" si="7"/>
        <v>5.2083333333333333E-4</v>
      </c>
      <c r="AO15" s="899"/>
      <c r="AP15" s="896">
        <f t="shared" si="90"/>
        <v>6</v>
      </c>
      <c r="AQ15" s="900">
        <v>10</v>
      </c>
      <c r="AR15" s="900"/>
      <c r="AS15" s="906">
        <v>33</v>
      </c>
      <c r="AT15" s="900"/>
      <c r="AU15" s="900"/>
      <c r="AV15" s="900"/>
      <c r="AW15" s="891">
        <f t="shared" si="72"/>
        <v>43</v>
      </c>
      <c r="AX15" s="892">
        <f t="shared" si="15"/>
        <v>1.5302491103202846E-3</v>
      </c>
      <c r="AY15" s="899"/>
      <c r="AZ15" s="896">
        <f t="shared" si="91"/>
        <v>5</v>
      </c>
      <c r="BA15" s="900">
        <v>8</v>
      </c>
      <c r="BB15" s="900"/>
      <c r="BC15" s="906">
        <v>27</v>
      </c>
      <c r="BD15" s="900"/>
      <c r="BE15" s="900"/>
      <c r="BF15" s="900"/>
      <c r="BG15" s="891">
        <f t="shared" si="73"/>
        <v>35</v>
      </c>
      <c r="BH15" s="892">
        <f t="shared" si="23"/>
        <v>1.2027491408934709E-3</v>
      </c>
      <c r="BI15" s="899"/>
      <c r="BJ15" s="888">
        <f t="shared" si="92"/>
        <v>5</v>
      </c>
      <c r="BK15" s="900">
        <v>8</v>
      </c>
      <c r="BL15" s="900"/>
      <c r="BM15" s="906">
        <v>22</v>
      </c>
      <c r="BN15" s="900"/>
      <c r="BO15" s="900"/>
      <c r="BP15" s="900"/>
      <c r="BQ15" s="891">
        <f t="shared" si="74"/>
        <v>30</v>
      </c>
      <c r="BR15" s="892">
        <f t="shared" si="30"/>
        <v>1.0344827586206897E-3</v>
      </c>
      <c r="BS15" s="899"/>
      <c r="BT15" s="888">
        <f t="shared" si="93"/>
        <v>5</v>
      </c>
      <c r="BU15" s="900">
        <v>15</v>
      </c>
      <c r="BV15" s="900"/>
      <c r="BW15" s="906">
        <v>7</v>
      </c>
      <c r="BX15" s="900"/>
      <c r="BY15" s="900"/>
      <c r="BZ15" s="900"/>
      <c r="CA15" s="891">
        <f t="shared" si="75"/>
        <v>22</v>
      </c>
      <c r="CB15" s="892">
        <f t="shared" si="38"/>
        <v>7.5862068965517238E-4</v>
      </c>
      <c r="CC15" s="899"/>
      <c r="CD15" s="896">
        <f t="shared" si="94"/>
        <v>5</v>
      </c>
      <c r="CE15" s="900">
        <v>12</v>
      </c>
      <c r="CF15" s="900"/>
      <c r="CG15" s="906">
        <v>9</v>
      </c>
      <c r="CH15" s="900"/>
      <c r="CI15" s="900"/>
      <c r="CJ15" s="900"/>
      <c r="CK15" s="891">
        <f t="shared" si="76"/>
        <v>21</v>
      </c>
      <c r="CL15" s="892">
        <f t="shared" si="46"/>
        <v>7.2413793103448271E-4</v>
      </c>
      <c r="CM15" s="899"/>
      <c r="CN15" s="896">
        <f t="shared" si="95"/>
        <v>4</v>
      </c>
      <c r="CO15" s="900">
        <v>10</v>
      </c>
      <c r="CP15" s="900"/>
      <c r="CQ15" s="906">
        <v>7</v>
      </c>
      <c r="CR15" s="900"/>
      <c r="CS15" s="900"/>
      <c r="CT15" s="900">
        <v>5</v>
      </c>
      <c r="CU15" s="891">
        <f t="shared" si="77"/>
        <v>22</v>
      </c>
      <c r="CV15" s="892">
        <f t="shared" si="54"/>
        <v>7.8014184397163123E-4</v>
      </c>
      <c r="CW15" s="899"/>
      <c r="CX15" s="896">
        <f t="shared" si="96"/>
        <v>4</v>
      </c>
      <c r="CY15" s="900">
        <v>35</v>
      </c>
      <c r="CZ15" s="900"/>
      <c r="DA15" s="906">
        <v>32</v>
      </c>
      <c r="DB15" s="900"/>
      <c r="DC15" s="900"/>
      <c r="DD15" s="900">
        <v>11</v>
      </c>
      <c r="DE15" s="891">
        <f t="shared" si="78"/>
        <v>78</v>
      </c>
      <c r="DF15" s="892">
        <f t="shared" si="62"/>
        <v>2.7368421052631577E-3</v>
      </c>
      <c r="DG15" s="899"/>
      <c r="DH15" s="896">
        <f t="shared" si="97"/>
        <v>4</v>
      </c>
      <c r="DI15" s="900">
        <v>9</v>
      </c>
      <c r="DJ15" s="900"/>
      <c r="DK15" s="901">
        <v>30</v>
      </c>
      <c r="DL15" s="900"/>
      <c r="DM15" s="900"/>
      <c r="DN15" s="900"/>
      <c r="DO15" s="891">
        <f t="shared" si="79"/>
        <v>39</v>
      </c>
      <c r="DP15" s="892">
        <f t="shared" si="70"/>
        <v>1.3684210526315789E-3</v>
      </c>
      <c r="DQ15" s="899"/>
    </row>
    <row r="16" spans="1:121" s="836" customFormat="1" ht="20.149999999999999" customHeight="1">
      <c r="A16" s="887">
        <f t="shared" si="86"/>
        <v>45506</v>
      </c>
      <c r="B16" s="888">
        <f t="shared" si="98"/>
        <v>6</v>
      </c>
      <c r="C16" s="897">
        <v>6</v>
      </c>
      <c r="D16" s="897"/>
      <c r="E16" s="897">
        <v>8</v>
      </c>
      <c r="F16" s="897"/>
      <c r="G16" s="897"/>
      <c r="H16" s="897"/>
      <c r="I16" s="891">
        <f t="shared" si="80"/>
        <v>14</v>
      </c>
      <c r="J16" s="892">
        <f t="shared" si="81"/>
        <v>4.9469964664310953E-4</v>
      </c>
      <c r="K16" s="899"/>
      <c r="L16" s="896">
        <f t="shared" si="87"/>
        <v>6</v>
      </c>
      <c r="M16" s="900">
        <v>5</v>
      </c>
      <c r="N16" s="900"/>
      <c r="O16" s="900">
        <v>5</v>
      </c>
      <c r="P16" s="900"/>
      <c r="Q16" s="900"/>
      <c r="R16" s="900"/>
      <c r="S16" s="891">
        <f t="shared" si="82"/>
        <v>10</v>
      </c>
      <c r="T16" s="892">
        <f t="shared" si="83"/>
        <v>3.5335689045936394E-4</v>
      </c>
      <c r="U16" s="904"/>
      <c r="V16" s="896">
        <f t="shared" si="88"/>
        <v>6</v>
      </c>
      <c r="W16" s="900">
        <v>5</v>
      </c>
      <c r="X16" s="900"/>
      <c r="Y16" s="900">
        <v>10</v>
      </c>
      <c r="Z16" s="900"/>
      <c r="AA16" s="900"/>
      <c r="AB16" s="900"/>
      <c r="AC16" s="891">
        <f t="shared" si="84"/>
        <v>15</v>
      </c>
      <c r="AD16" s="892">
        <f t="shared" si="85"/>
        <v>5.1903114186851215E-4</v>
      </c>
      <c r="AE16" s="902"/>
      <c r="AF16" s="888">
        <f t="shared" si="89"/>
        <v>6</v>
      </c>
      <c r="AG16" s="900">
        <v>6</v>
      </c>
      <c r="AH16" s="900"/>
      <c r="AI16" s="900">
        <v>18</v>
      </c>
      <c r="AJ16" s="900"/>
      <c r="AK16" s="900"/>
      <c r="AL16" s="900"/>
      <c r="AM16" s="891">
        <f t="shared" si="71"/>
        <v>24</v>
      </c>
      <c r="AN16" s="892">
        <f t="shared" si="7"/>
        <v>8.3333333333333339E-4</v>
      </c>
      <c r="AO16" s="902"/>
      <c r="AP16" s="896">
        <f t="shared" si="90"/>
        <v>7</v>
      </c>
      <c r="AQ16" s="900">
        <v>7</v>
      </c>
      <c r="AR16" s="900"/>
      <c r="AS16" s="900">
        <v>14</v>
      </c>
      <c r="AT16" s="900"/>
      <c r="AU16" s="900"/>
      <c r="AV16" s="900"/>
      <c r="AW16" s="891">
        <f t="shared" si="72"/>
        <v>21</v>
      </c>
      <c r="AX16" s="892">
        <f t="shared" si="15"/>
        <v>7.4733096085409251E-4</v>
      </c>
      <c r="AY16" s="902"/>
      <c r="AZ16" s="896">
        <f t="shared" si="91"/>
        <v>6</v>
      </c>
      <c r="BA16" s="900">
        <v>5</v>
      </c>
      <c r="BB16" s="900"/>
      <c r="BC16" s="900">
        <v>18</v>
      </c>
      <c r="BD16" s="900"/>
      <c r="BE16" s="900"/>
      <c r="BF16" s="900"/>
      <c r="BG16" s="891">
        <f t="shared" si="73"/>
        <v>23</v>
      </c>
      <c r="BH16" s="892">
        <f t="shared" si="23"/>
        <v>7.9037800687285222E-4</v>
      </c>
      <c r="BI16" s="899"/>
      <c r="BJ16" s="888">
        <f t="shared" si="92"/>
        <v>6</v>
      </c>
      <c r="BK16" s="900">
        <v>6</v>
      </c>
      <c r="BL16" s="900"/>
      <c r="BM16" s="900">
        <v>12</v>
      </c>
      <c r="BN16" s="900"/>
      <c r="BO16" s="900"/>
      <c r="BP16" s="900"/>
      <c r="BQ16" s="891">
        <f t="shared" si="74"/>
        <v>18</v>
      </c>
      <c r="BR16" s="892">
        <f t="shared" si="30"/>
        <v>6.2068965517241383E-4</v>
      </c>
      <c r="BS16" s="899"/>
      <c r="BT16" s="888">
        <f t="shared" si="93"/>
        <v>6</v>
      </c>
      <c r="BU16" s="900">
        <v>13</v>
      </c>
      <c r="BV16" s="900"/>
      <c r="BW16" s="900">
        <v>16</v>
      </c>
      <c r="BX16" s="900"/>
      <c r="BY16" s="900"/>
      <c r="BZ16" s="900"/>
      <c r="CA16" s="891">
        <f t="shared" si="75"/>
        <v>29</v>
      </c>
      <c r="CB16" s="892">
        <f t="shared" si="38"/>
        <v>1E-3</v>
      </c>
      <c r="CC16" s="899"/>
      <c r="CD16" s="896">
        <f t="shared" si="94"/>
        <v>6</v>
      </c>
      <c r="CE16" s="900">
        <v>7</v>
      </c>
      <c r="CF16" s="900"/>
      <c r="CG16" s="900">
        <v>5</v>
      </c>
      <c r="CH16" s="900"/>
      <c r="CI16" s="900"/>
      <c r="CJ16" s="900"/>
      <c r="CK16" s="891">
        <f t="shared" si="76"/>
        <v>12</v>
      </c>
      <c r="CL16" s="892">
        <f t="shared" si="46"/>
        <v>4.1379310344827585E-4</v>
      </c>
      <c r="CM16" s="899"/>
      <c r="CN16" s="896">
        <f t="shared" si="95"/>
        <v>5</v>
      </c>
      <c r="CO16" s="900">
        <v>8</v>
      </c>
      <c r="CP16" s="900"/>
      <c r="CQ16" s="900">
        <v>20</v>
      </c>
      <c r="CR16" s="900"/>
      <c r="CS16" s="900"/>
      <c r="CT16" s="900">
        <v>10</v>
      </c>
      <c r="CU16" s="891">
        <f t="shared" si="77"/>
        <v>38</v>
      </c>
      <c r="CV16" s="892">
        <f t="shared" si="54"/>
        <v>1.3475177304964538E-3</v>
      </c>
      <c r="CW16" s="899"/>
      <c r="CX16" s="896">
        <f t="shared" si="96"/>
        <v>5</v>
      </c>
      <c r="CY16" s="900">
        <v>25</v>
      </c>
      <c r="CZ16" s="900"/>
      <c r="DA16" s="900">
        <v>45</v>
      </c>
      <c r="DB16" s="900"/>
      <c r="DC16" s="900"/>
      <c r="DD16" s="900">
        <v>15</v>
      </c>
      <c r="DE16" s="891">
        <f t="shared" si="78"/>
        <v>85</v>
      </c>
      <c r="DF16" s="892">
        <f t="shared" si="62"/>
        <v>2.9824561403508773E-3</v>
      </c>
      <c r="DG16" s="899"/>
      <c r="DH16" s="896">
        <f t="shared" si="97"/>
        <v>5</v>
      </c>
      <c r="DI16" s="900">
        <v>13</v>
      </c>
      <c r="DJ16" s="900"/>
      <c r="DK16" s="906">
        <v>38</v>
      </c>
      <c r="DL16" s="900"/>
      <c r="DM16" s="900"/>
      <c r="DN16" s="900"/>
      <c r="DO16" s="891">
        <f t="shared" si="79"/>
        <v>51</v>
      </c>
      <c r="DP16" s="892">
        <f t="shared" si="70"/>
        <v>1.7894736842105263E-3</v>
      </c>
      <c r="DQ16" s="899"/>
    </row>
    <row r="17" spans="1:121" s="836" customFormat="1" ht="20.149999999999999" customHeight="1">
      <c r="A17" s="887">
        <f t="shared" si="86"/>
        <v>45507</v>
      </c>
      <c r="B17" s="888">
        <f t="shared" si="98"/>
        <v>7</v>
      </c>
      <c r="C17" s="897">
        <v>10</v>
      </c>
      <c r="D17" s="897"/>
      <c r="E17" s="897">
        <v>5</v>
      </c>
      <c r="F17" s="897"/>
      <c r="G17" s="897"/>
      <c r="H17" s="897"/>
      <c r="I17" s="891">
        <f t="shared" si="80"/>
        <v>15</v>
      </c>
      <c r="J17" s="892">
        <f t="shared" si="81"/>
        <v>5.3003533568904589E-4</v>
      </c>
      <c r="K17" s="899"/>
      <c r="L17" s="896">
        <f t="shared" si="87"/>
        <v>7</v>
      </c>
      <c r="M17" s="900">
        <v>8</v>
      </c>
      <c r="N17" s="900"/>
      <c r="O17" s="900">
        <v>3</v>
      </c>
      <c r="P17" s="900"/>
      <c r="Q17" s="900"/>
      <c r="R17" s="900"/>
      <c r="S17" s="891">
        <f t="shared" si="82"/>
        <v>11</v>
      </c>
      <c r="T17" s="892">
        <f t="shared" si="83"/>
        <v>3.8869257950530035E-4</v>
      </c>
      <c r="U17" s="904"/>
      <c r="V17" s="896">
        <f t="shared" si="88"/>
        <v>7</v>
      </c>
      <c r="W17" s="900">
        <v>6</v>
      </c>
      <c r="X17" s="900"/>
      <c r="Y17" s="900">
        <v>7</v>
      </c>
      <c r="Z17" s="900"/>
      <c r="AA17" s="900"/>
      <c r="AB17" s="900"/>
      <c r="AC17" s="891">
        <f t="shared" si="84"/>
        <v>13</v>
      </c>
      <c r="AD17" s="892">
        <f t="shared" si="85"/>
        <v>4.4982698961937718E-4</v>
      </c>
      <c r="AE17" s="904"/>
      <c r="AF17" s="888">
        <f t="shared" si="89"/>
        <v>7</v>
      </c>
      <c r="AG17" s="900">
        <v>5</v>
      </c>
      <c r="AH17" s="900"/>
      <c r="AI17" s="900">
        <v>20</v>
      </c>
      <c r="AJ17" s="900"/>
      <c r="AK17" s="900"/>
      <c r="AL17" s="900"/>
      <c r="AM17" s="891">
        <f t="shared" si="71"/>
        <v>25</v>
      </c>
      <c r="AN17" s="892">
        <f t="shared" si="7"/>
        <v>8.6805555555555551E-4</v>
      </c>
      <c r="AO17" s="899"/>
      <c r="AP17" s="896">
        <f t="shared" si="90"/>
        <v>8</v>
      </c>
      <c r="AQ17" s="900">
        <v>8</v>
      </c>
      <c r="AR17" s="900"/>
      <c r="AS17" s="900">
        <v>17</v>
      </c>
      <c r="AT17" s="900"/>
      <c r="AU17" s="900"/>
      <c r="AV17" s="900"/>
      <c r="AW17" s="891">
        <f t="shared" si="72"/>
        <v>25</v>
      </c>
      <c r="AX17" s="892">
        <f t="shared" si="15"/>
        <v>8.8967971530249106E-4</v>
      </c>
      <c r="AY17" s="904"/>
      <c r="AZ17" s="896">
        <f t="shared" si="91"/>
        <v>7</v>
      </c>
      <c r="BA17" s="900">
        <v>7</v>
      </c>
      <c r="BB17" s="900"/>
      <c r="BC17" s="900">
        <v>33</v>
      </c>
      <c r="BD17" s="900"/>
      <c r="BE17" s="900"/>
      <c r="BF17" s="900"/>
      <c r="BG17" s="891">
        <f t="shared" si="73"/>
        <v>40</v>
      </c>
      <c r="BH17" s="892">
        <f t="shared" si="23"/>
        <v>1.3745704467353953E-3</v>
      </c>
      <c r="BI17" s="899"/>
      <c r="BJ17" s="888">
        <f t="shared" si="92"/>
        <v>7</v>
      </c>
      <c r="BK17" s="900">
        <v>6</v>
      </c>
      <c r="BL17" s="900"/>
      <c r="BM17" s="900">
        <v>14</v>
      </c>
      <c r="BN17" s="900"/>
      <c r="BO17" s="900"/>
      <c r="BP17" s="900"/>
      <c r="BQ17" s="891">
        <f t="shared" si="74"/>
        <v>20</v>
      </c>
      <c r="BR17" s="892">
        <f t="shared" si="30"/>
        <v>6.8965517241379305E-4</v>
      </c>
      <c r="BS17" s="899"/>
      <c r="BT17" s="888">
        <f t="shared" si="93"/>
        <v>7</v>
      </c>
      <c r="BU17" s="900">
        <v>15</v>
      </c>
      <c r="BV17" s="900"/>
      <c r="BW17" s="900">
        <v>9</v>
      </c>
      <c r="BX17" s="900"/>
      <c r="BY17" s="900"/>
      <c r="BZ17" s="900">
        <v>5</v>
      </c>
      <c r="CA17" s="891">
        <f t="shared" si="75"/>
        <v>29</v>
      </c>
      <c r="CB17" s="892">
        <f t="shared" si="38"/>
        <v>1E-3</v>
      </c>
      <c r="CC17" s="899"/>
      <c r="CD17" s="896">
        <f t="shared" si="94"/>
        <v>7</v>
      </c>
      <c r="CE17" s="900">
        <v>10</v>
      </c>
      <c r="CF17" s="900"/>
      <c r="CG17" s="900">
        <v>8</v>
      </c>
      <c r="CH17" s="900"/>
      <c r="CI17" s="900"/>
      <c r="CJ17" s="900">
        <v>3</v>
      </c>
      <c r="CK17" s="891">
        <f t="shared" si="76"/>
        <v>21</v>
      </c>
      <c r="CL17" s="892">
        <f t="shared" si="46"/>
        <v>7.2413793103448271E-4</v>
      </c>
      <c r="CM17" s="899"/>
      <c r="CN17" s="896">
        <f t="shared" si="95"/>
        <v>6</v>
      </c>
      <c r="CO17" s="900">
        <v>10</v>
      </c>
      <c r="CP17" s="900"/>
      <c r="CQ17" s="900">
        <v>10</v>
      </c>
      <c r="CR17" s="900"/>
      <c r="CS17" s="900"/>
      <c r="CT17" s="900">
        <v>5</v>
      </c>
      <c r="CU17" s="891">
        <f t="shared" si="77"/>
        <v>25</v>
      </c>
      <c r="CV17" s="892">
        <f t="shared" si="54"/>
        <v>8.8652482269503544E-4</v>
      </c>
      <c r="CW17" s="899"/>
      <c r="CX17" s="896">
        <f t="shared" si="96"/>
        <v>6</v>
      </c>
      <c r="CY17" s="900">
        <v>15</v>
      </c>
      <c r="CZ17" s="900"/>
      <c r="DA17" s="900">
        <v>24</v>
      </c>
      <c r="DB17" s="900"/>
      <c r="DC17" s="900"/>
      <c r="DD17" s="900">
        <v>6</v>
      </c>
      <c r="DE17" s="891">
        <f t="shared" si="78"/>
        <v>45</v>
      </c>
      <c r="DF17" s="892">
        <f t="shared" si="62"/>
        <v>1.5789473684210526E-3</v>
      </c>
      <c r="DG17" s="899"/>
      <c r="DH17" s="896">
        <f t="shared" si="97"/>
        <v>6</v>
      </c>
      <c r="DI17" s="900">
        <v>7</v>
      </c>
      <c r="DJ17" s="900"/>
      <c r="DK17" s="900">
        <v>13</v>
      </c>
      <c r="DL17" s="900"/>
      <c r="DM17" s="900"/>
      <c r="DN17" s="900"/>
      <c r="DO17" s="891">
        <f t="shared" si="79"/>
        <v>20</v>
      </c>
      <c r="DP17" s="892">
        <f t="shared" si="70"/>
        <v>7.0175438596491223E-4</v>
      </c>
      <c r="DQ17" s="899"/>
    </row>
    <row r="18" spans="1:121" s="836" customFormat="1" ht="20.149999999999999" customHeight="1">
      <c r="A18" s="887">
        <f t="shared" si="86"/>
        <v>45508</v>
      </c>
      <c r="B18" s="888">
        <f t="shared" si="98"/>
        <v>8</v>
      </c>
      <c r="C18" s="897">
        <v>9</v>
      </c>
      <c r="D18" s="897"/>
      <c r="E18" s="897">
        <v>149</v>
      </c>
      <c r="F18" s="897"/>
      <c r="G18" s="897"/>
      <c r="H18" s="897"/>
      <c r="I18" s="891">
        <f t="shared" si="80"/>
        <v>158</v>
      </c>
      <c r="J18" s="892">
        <f t="shared" si="81"/>
        <v>5.5830388692579506E-3</v>
      </c>
      <c r="K18" s="904"/>
      <c r="L18" s="896">
        <f t="shared" si="87"/>
        <v>8</v>
      </c>
      <c r="M18" s="900">
        <v>7</v>
      </c>
      <c r="N18" s="900"/>
      <c r="O18" s="900">
        <v>108</v>
      </c>
      <c r="P18" s="900"/>
      <c r="Q18" s="900"/>
      <c r="R18" s="900"/>
      <c r="S18" s="891">
        <f t="shared" si="82"/>
        <v>115</v>
      </c>
      <c r="T18" s="892">
        <f t="shared" si="83"/>
        <v>4.0636042402826854E-3</v>
      </c>
      <c r="U18" s="904"/>
      <c r="V18" s="896">
        <f t="shared" si="88"/>
        <v>8</v>
      </c>
      <c r="W18" s="900">
        <v>15</v>
      </c>
      <c r="X18" s="900"/>
      <c r="Y18" s="900">
        <v>170</v>
      </c>
      <c r="Z18" s="900"/>
      <c r="AA18" s="900"/>
      <c r="AB18" s="900"/>
      <c r="AC18" s="891">
        <f t="shared" si="84"/>
        <v>185</v>
      </c>
      <c r="AD18" s="892">
        <f t="shared" si="85"/>
        <v>6.4013840830449828E-3</v>
      </c>
      <c r="AE18" s="904"/>
      <c r="AF18" s="888">
        <f t="shared" si="89"/>
        <v>8</v>
      </c>
      <c r="AG18" s="900">
        <v>7</v>
      </c>
      <c r="AH18" s="900"/>
      <c r="AI18" s="900">
        <v>136</v>
      </c>
      <c r="AJ18" s="900"/>
      <c r="AK18" s="900"/>
      <c r="AL18" s="900"/>
      <c r="AM18" s="891">
        <f t="shared" si="71"/>
        <v>143</v>
      </c>
      <c r="AN18" s="892">
        <f t="shared" si="7"/>
        <v>4.9652777777777777E-3</v>
      </c>
      <c r="AO18" s="904"/>
      <c r="AP18" s="896">
        <f t="shared" si="90"/>
        <v>9</v>
      </c>
      <c r="AQ18" s="900">
        <v>6</v>
      </c>
      <c r="AR18" s="900"/>
      <c r="AS18" s="900">
        <v>147</v>
      </c>
      <c r="AT18" s="900"/>
      <c r="AU18" s="900"/>
      <c r="AV18" s="900"/>
      <c r="AW18" s="891">
        <f t="shared" si="72"/>
        <v>153</v>
      </c>
      <c r="AX18" s="892">
        <f t="shared" si="15"/>
        <v>5.444839857651246E-3</v>
      </c>
      <c r="AY18" s="904"/>
      <c r="AZ18" s="896">
        <f t="shared" si="91"/>
        <v>8</v>
      </c>
      <c r="BA18" s="900">
        <v>28</v>
      </c>
      <c r="BB18" s="900"/>
      <c r="BC18" s="900">
        <v>170</v>
      </c>
      <c r="BD18" s="900"/>
      <c r="BE18" s="900"/>
      <c r="BF18" s="900"/>
      <c r="BG18" s="891">
        <f t="shared" si="73"/>
        <v>198</v>
      </c>
      <c r="BH18" s="892">
        <f t="shared" si="23"/>
        <v>6.804123711340206E-3</v>
      </c>
      <c r="BI18" s="904"/>
      <c r="BJ18" s="888">
        <f t="shared" si="92"/>
        <v>8</v>
      </c>
      <c r="BK18" s="900">
        <v>15</v>
      </c>
      <c r="BL18" s="900"/>
      <c r="BM18" s="900">
        <v>182</v>
      </c>
      <c r="BN18" s="900"/>
      <c r="BO18" s="900"/>
      <c r="BP18" s="900"/>
      <c r="BQ18" s="891">
        <f t="shared" si="74"/>
        <v>197</v>
      </c>
      <c r="BR18" s="892">
        <f t="shared" si="30"/>
        <v>6.7931034482758617E-3</v>
      </c>
      <c r="BS18" s="904"/>
      <c r="BT18" s="888">
        <f t="shared" si="93"/>
        <v>8</v>
      </c>
      <c r="BU18" s="900">
        <v>25</v>
      </c>
      <c r="BV18" s="900"/>
      <c r="BW18" s="900">
        <v>150</v>
      </c>
      <c r="BX18" s="900"/>
      <c r="BY18" s="900"/>
      <c r="BZ18" s="900"/>
      <c r="CA18" s="891">
        <f t="shared" si="75"/>
        <v>175</v>
      </c>
      <c r="CB18" s="892">
        <f t="shared" si="38"/>
        <v>6.0344827586206896E-3</v>
      </c>
      <c r="CC18" s="904"/>
      <c r="CD18" s="896">
        <f t="shared" si="94"/>
        <v>8</v>
      </c>
      <c r="CE18" s="900">
        <v>8</v>
      </c>
      <c r="CF18" s="900"/>
      <c r="CG18" s="900">
        <v>7</v>
      </c>
      <c r="CH18" s="900"/>
      <c r="CI18" s="900"/>
      <c r="CJ18" s="900">
        <v>6</v>
      </c>
      <c r="CK18" s="891">
        <f t="shared" si="76"/>
        <v>21</v>
      </c>
      <c r="CL18" s="892">
        <f t="shared" si="46"/>
        <v>7.2413793103448271E-4</v>
      </c>
      <c r="CM18" s="899"/>
      <c r="CN18" s="896">
        <f t="shared" si="95"/>
        <v>7</v>
      </c>
      <c r="CO18" s="900">
        <v>7</v>
      </c>
      <c r="CP18" s="900"/>
      <c r="CQ18" s="900">
        <v>6</v>
      </c>
      <c r="CR18" s="900"/>
      <c r="CS18" s="900"/>
      <c r="CT18" s="900">
        <v>5</v>
      </c>
      <c r="CU18" s="891">
        <f t="shared" si="77"/>
        <v>18</v>
      </c>
      <c r="CV18" s="892">
        <f t="shared" si="54"/>
        <v>6.382978723404255E-4</v>
      </c>
      <c r="CW18" s="899"/>
      <c r="CX18" s="896">
        <f t="shared" si="96"/>
        <v>7</v>
      </c>
      <c r="CY18" s="900">
        <v>10</v>
      </c>
      <c r="CZ18" s="900"/>
      <c r="DA18" s="900">
        <v>9</v>
      </c>
      <c r="DB18" s="900"/>
      <c r="DC18" s="900"/>
      <c r="DD18" s="900">
        <v>5</v>
      </c>
      <c r="DE18" s="891">
        <f t="shared" si="78"/>
        <v>24</v>
      </c>
      <c r="DF18" s="892">
        <f t="shared" si="62"/>
        <v>8.4210526315789478E-4</v>
      </c>
      <c r="DG18" s="899"/>
      <c r="DH18" s="896">
        <f t="shared" si="97"/>
        <v>7</v>
      </c>
      <c r="DI18" s="900">
        <v>5</v>
      </c>
      <c r="DJ18" s="900"/>
      <c r="DK18" s="900">
        <v>7</v>
      </c>
      <c r="DL18" s="900"/>
      <c r="DM18" s="900"/>
      <c r="DN18" s="900"/>
      <c r="DO18" s="891">
        <f t="shared" si="79"/>
        <v>12</v>
      </c>
      <c r="DP18" s="892">
        <f t="shared" si="70"/>
        <v>4.2105263157894739E-4</v>
      </c>
      <c r="DQ18" s="899"/>
    </row>
    <row r="19" spans="1:121" s="836" customFormat="1" ht="20.149999999999999" customHeight="1">
      <c r="A19" s="887">
        <f t="shared" si="86"/>
        <v>45509</v>
      </c>
      <c r="B19" s="888">
        <f t="shared" si="98"/>
        <v>9</v>
      </c>
      <c r="C19" s="897">
        <v>29</v>
      </c>
      <c r="D19" s="897"/>
      <c r="E19" s="897">
        <v>3</v>
      </c>
      <c r="F19" s="897"/>
      <c r="G19" s="897"/>
      <c r="H19" s="897"/>
      <c r="I19" s="891">
        <f t="shared" si="80"/>
        <v>32</v>
      </c>
      <c r="J19" s="892">
        <f t="shared" si="81"/>
        <v>1.1307420494699647E-3</v>
      </c>
      <c r="K19" s="904"/>
      <c r="L19" s="896">
        <f t="shared" si="87"/>
        <v>9</v>
      </c>
      <c r="M19" s="900">
        <v>18</v>
      </c>
      <c r="N19" s="900"/>
      <c r="O19" s="900">
        <v>1</v>
      </c>
      <c r="P19" s="900"/>
      <c r="Q19" s="900"/>
      <c r="R19" s="900"/>
      <c r="S19" s="891">
        <f t="shared" si="82"/>
        <v>19</v>
      </c>
      <c r="T19" s="892">
        <f t="shared" si="83"/>
        <v>6.7137809187279153E-4</v>
      </c>
      <c r="U19" s="904"/>
      <c r="V19" s="896">
        <f t="shared" si="88"/>
        <v>9</v>
      </c>
      <c r="W19" s="900">
        <v>19</v>
      </c>
      <c r="X19" s="900"/>
      <c r="Y19" s="900">
        <v>3</v>
      </c>
      <c r="Z19" s="900"/>
      <c r="AA19" s="900"/>
      <c r="AB19" s="900"/>
      <c r="AC19" s="891">
        <f t="shared" si="84"/>
        <v>22</v>
      </c>
      <c r="AD19" s="892">
        <f t="shared" si="85"/>
        <v>7.6124567474048443E-4</v>
      </c>
      <c r="AE19" s="904"/>
      <c r="AF19" s="888">
        <f t="shared" si="89"/>
        <v>9</v>
      </c>
      <c r="AG19" s="900">
        <v>10</v>
      </c>
      <c r="AH19" s="900"/>
      <c r="AI19" s="900">
        <v>16</v>
      </c>
      <c r="AJ19" s="900"/>
      <c r="AK19" s="900"/>
      <c r="AL19" s="900"/>
      <c r="AM19" s="891">
        <f t="shared" si="71"/>
        <v>26</v>
      </c>
      <c r="AN19" s="892">
        <f t="shared" si="7"/>
        <v>9.0277777777777774E-4</v>
      </c>
      <c r="AO19" s="904"/>
      <c r="AP19" s="896">
        <f t="shared" si="90"/>
        <v>10</v>
      </c>
      <c r="AQ19" s="900">
        <v>15</v>
      </c>
      <c r="AR19" s="900"/>
      <c r="AS19" s="900">
        <v>23</v>
      </c>
      <c r="AT19" s="900"/>
      <c r="AU19" s="900"/>
      <c r="AV19" s="900"/>
      <c r="AW19" s="891">
        <f t="shared" si="72"/>
        <v>38</v>
      </c>
      <c r="AX19" s="892">
        <f t="shared" si="15"/>
        <v>1.3523131672597865E-3</v>
      </c>
      <c r="AY19" s="904"/>
      <c r="AZ19" s="896">
        <f t="shared" si="91"/>
        <v>9</v>
      </c>
      <c r="BA19" s="900">
        <v>30</v>
      </c>
      <c r="BB19" s="900"/>
      <c r="BC19" s="900">
        <v>6</v>
      </c>
      <c r="BD19" s="900"/>
      <c r="BE19" s="900"/>
      <c r="BF19" s="900"/>
      <c r="BG19" s="891">
        <f t="shared" si="73"/>
        <v>36</v>
      </c>
      <c r="BH19" s="892">
        <f t="shared" si="23"/>
        <v>1.2371134020618556E-3</v>
      </c>
      <c r="BI19" s="904"/>
      <c r="BJ19" s="888">
        <f t="shared" si="92"/>
        <v>9</v>
      </c>
      <c r="BK19" s="900">
        <v>40</v>
      </c>
      <c r="BL19" s="900"/>
      <c r="BM19" s="900">
        <v>5</v>
      </c>
      <c r="BN19" s="900"/>
      <c r="BO19" s="900"/>
      <c r="BP19" s="900"/>
      <c r="BQ19" s="891">
        <f t="shared" si="74"/>
        <v>45</v>
      </c>
      <c r="BR19" s="892">
        <f t="shared" si="30"/>
        <v>1.5517241379310344E-3</v>
      </c>
      <c r="BS19" s="904"/>
      <c r="BT19" s="888">
        <f t="shared" si="93"/>
        <v>9</v>
      </c>
      <c r="BU19" s="900">
        <v>16</v>
      </c>
      <c r="BV19" s="900"/>
      <c r="BW19" s="900">
        <v>4</v>
      </c>
      <c r="BX19" s="900"/>
      <c r="BY19" s="900"/>
      <c r="BZ19" s="900"/>
      <c r="CA19" s="891">
        <f t="shared" si="75"/>
        <v>20</v>
      </c>
      <c r="CB19" s="892">
        <f t="shared" si="38"/>
        <v>6.8965517241379305E-4</v>
      </c>
      <c r="CC19" s="904"/>
      <c r="CD19" s="896">
        <f t="shared" si="94"/>
        <v>9</v>
      </c>
      <c r="CE19" s="900">
        <v>15</v>
      </c>
      <c r="CF19" s="900"/>
      <c r="CG19" s="900">
        <v>125</v>
      </c>
      <c r="CH19" s="900"/>
      <c r="CI19" s="900"/>
      <c r="CJ19" s="900">
        <v>15</v>
      </c>
      <c r="CK19" s="891">
        <f t="shared" si="76"/>
        <v>155</v>
      </c>
      <c r="CL19" s="892">
        <f t="shared" si="46"/>
        <v>5.3448275862068963E-3</v>
      </c>
      <c r="CM19" s="899"/>
      <c r="CN19" s="896">
        <f t="shared" si="95"/>
        <v>8</v>
      </c>
      <c r="CO19" s="900">
        <v>19</v>
      </c>
      <c r="CP19" s="900"/>
      <c r="CQ19" s="900">
        <v>160</v>
      </c>
      <c r="CR19" s="900"/>
      <c r="CS19" s="900"/>
      <c r="CT19" s="900">
        <v>40</v>
      </c>
      <c r="CU19" s="891">
        <f t="shared" si="77"/>
        <v>219</v>
      </c>
      <c r="CV19" s="892">
        <f t="shared" si="54"/>
        <v>7.7659574468085107E-3</v>
      </c>
      <c r="CW19" s="899"/>
      <c r="CX19" s="896">
        <f t="shared" si="96"/>
        <v>8</v>
      </c>
      <c r="CY19" s="900">
        <v>20</v>
      </c>
      <c r="CZ19" s="900"/>
      <c r="DA19" s="900">
        <v>225</v>
      </c>
      <c r="DB19" s="900"/>
      <c r="DC19" s="900"/>
      <c r="DD19" s="900">
        <v>25</v>
      </c>
      <c r="DE19" s="891">
        <f t="shared" si="78"/>
        <v>270</v>
      </c>
      <c r="DF19" s="892">
        <f t="shared" si="62"/>
        <v>9.4736842105263164E-3</v>
      </c>
      <c r="DG19" s="899"/>
      <c r="DH19" s="896">
        <f t="shared" si="97"/>
        <v>8</v>
      </c>
      <c r="DI19" s="900">
        <v>24</v>
      </c>
      <c r="DJ19" s="900"/>
      <c r="DK19" s="900">
        <v>210</v>
      </c>
      <c r="DL19" s="900"/>
      <c r="DM19" s="900"/>
      <c r="DN19" s="900"/>
      <c r="DO19" s="891">
        <f t="shared" si="79"/>
        <v>234</v>
      </c>
      <c r="DP19" s="892">
        <f t="shared" si="70"/>
        <v>8.2105263157894737E-3</v>
      </c>
      <c r="DQ19" s="899"/>
    </row>
    <row r="20" spans="1:121" s="836" customFormat="1" ht="20.149999999999999" customHeight="1">
      <c r="A20" s="887">
        <f t="shared" si="86"/>
        <v>45510</v>
      </c>
      <c r="B20" s="888">
        <f t="shared" si="98"/>
        <v>10</v>
      </c>
      <c r="C20" s="897">
        <v>0</v>
      </c>
      <c r="D20" s="897"/>
      <c r="E20" s="897">
        <v>1</v>
      </c>
      <c r="F20" s="897"/>
      <c r="G20" s="897"/>
      <c r="H20" s="897"/>
      <c r="I20" s="891">
        <f t="shared" si="80"/>
        <v>1</v>
      </c>
      <c r="J20" s="892">
        <f t="shared" si="81"/>
        <v>3.5335689045936397E-5</v>
      </c>
      <c r="K20" s="908"/>
      <c r="L20" s="896">
        <f t="shared" si="87"/>
        <v>10</v>
      </c>
      <c r="M20" s="900">
        <v>4</v>
      </c>
      <c r="N20" s="900"/>
      <c r="O20" s="900">
        <v>1</v>
      </c>
      <c r="P20" s="900"/>
      <c r="Q20" s="900"/>
      <c r="R20" s="900">
        <v>1</v>
      </c>
      <c r="S20" s="891">
        <f t="shared" si="82"/>
        <v>6</v>
      </c>
      <c r="T20" s="892">
        <f t="shared" si="83"/>
        <v>2.1201413427561838E-4</v>
      </c>
      <c r="U20" s="899"/>
      <c r="V20" s="896">
        <f t="shared" si="88"/>
        <v>10</v>
      </c>
      <c r="W20" s="900">
        <v>6</v>
      </c>
      <c r="X20" s="900"/>
      <c r="Y20" s="900">
        <v>9</v>
      </c>
      <c r="Z20" s="900"/>
      <c r="AA20" s="900"/>
      <c r="AB20" s="900"/>
      <c r="AC20" s="891">
        <f t="shared" si="84"/>
        <v>15</v>
      </c>
      <c r="AD20" s="892">
        <f t="shared" si="85"/>
        <v>5.1903114186851215E-4</v>
      </c>
      <c r="AE20" s="904"/>
      <c r="AF20" s="888">
        <f t="shared" si="89"/>
        <v>10</v>
      </c>
      <c r="AG20" s="900">
        <v>6</v>
      </c>
      <c r="AH20" s="900"/>
      <c r="AI20" s="900">
        <v>10</v>
      </c>
      <c r="AJ20" s="900"/>
      <c r="AK20" s="900"/>
      <c r="AL20" s="900"/>
      <c r="AM20" s="891">
        <f t="shared" si="71"/>
        <v>16</v>
      </c>
      <c r="AN20" s="892">
        <f t="shared" si="7"/>
        <v>5.5555555555555556E-4</v>
      </c>
      <c r="AO20" s="904"/>
      <c r="AP20" s="896">
        <f t="shared" si="90"/>
        <v>11</v>
      </c>
      <c r="AQ20" s="900">
        <v>8</v>
      </c>
      <c r="AR20" s="900"/>
      <c r="AS20" s="900">
        <v>7</v>
      </c>
      <c r="AT20" s="900"/>
      <c r="AU20" s="900"/>
      <c r="AV20" s="900"/>
      <c r="AW20" s="891">
        <f t="shared" si="72"/>
        <v>15</v>
      </c>
      <c r="AX20" s="892">
        <f t="shared" si="15"/>
        <v>5.338078291814947E-4</v>
      </c>
      <c r="AY20" s="904"/>
      <c r="AZ20" s="896">
        <f t="shared" si="91"/>
        <v>10</v>
      </c>
      <c r="BA20" s="900">
        <v>5</v>
      </c>
      <c r="BB20" s="900"/>
      <c r="BC20" s="900">
        <v>9</v>
      </c>
      <c r="BD20" s="900"/>
      <c r="BE20" s="900"/>
      <c r="BF20" s="900"/>
      <c r="BG20" s="891">
        <f t="shared" si="73"/>
        <v>14</v>
      </c>
      <c r="BH20" s="892">
        <f t="shared" si="23"/>
        <v>4.8109965635738833E-4</v>
      </c>
      <c r="BI20" s="908"/>
      <c r="BJ20" s="888">
        <f t="shared" si="92"/>
        <v>10</v>
      </c>
      <c r="BK20" s="900">
        <v>2</v>
      </c>
      <c r="BL20" s="900"/>
      <c r="BM20" s="900">
        <v>5</v>
      </c>
      <c r="BN20" s="900"/>
      <c r="BO20" s="900"/>
      <c r="BP20" s="900"/>
      <c r="BQ20" s="891">
        <f t="shared" si="74"/>
        <v>7</v>
      </c>
      <c r="BR20" s="892">
        <f t="shared" si="30"/>
        <v>2.4137931034482759E-4</v>
      </c>
      <c r="BS20" s="908"/>
      <c r="BT20" s="888">
        <f t="shared" si="93"/>
        <v>10</v>
      </c>
      <c r="BU20" s="900">
        <v>6</v>
      </c>
      <c r="BV20" s="900"/>
      <c r="BW20" s="900">
        <v>4</v>
      </c>
      <c r="BX20" s="900"/>
      <c r="BY20" s="900"/>
      <c r="BZ20" s="900"/>
      <c r="CA20" s="891">
        <f t="shared" si="75"/>
        <v>10</v>
      </c>
      <c r="CB20" s="892">
        <f t="shared" si="38"/>
        <v>3.4482758620689653E-4</v>
      </c>
      <c r="CC20" s="908"/>
      <c r="CD20" s="896">
        <f t="shared" si="94"/>
        <v>10</v>
      </c>
      <c r="CE20" s="900">
        <v>20</v>
      </c>
      <c r="CF20" s="900"/>
      <c r="CG20" s="900">
        <v>6</v>
      </c>
      <c r="CH20" s="900"/>
      <c r="CI20" s="900"/>
      <c r="CJ20" s="900"/>
      <c r="CK20" s="891">
        <f t="shared" si="76"/>
        <v>26</v>
      </c>
      <c r="CL20" s="892">
        <f t="shared" si="46"/>
        <v>8.9655172413793103E-4</v>
      </c>
      <c r="CM20" s="904"/>
      <c r="CN20" s="896">
        <f t="shared" si="95"/>
        <v>9</v>
      </c>
      <c r="CO20" s="900">
        <v>35</v>
      </c>
      <c r="CP20" s="900"/>
      <c r="CQ20" s="900">
        <v>2</v>
      </c>
      <c r="CR20" s="900"/>
      <c r="CS20" s="900"/>
      <c r="CT20" s="900"/>
      <c r="CU20" s="891">
        <f t="shared" si="77"/>
        <v>37</v>
      </c>
      <c r="CV20" s="892">
        <f t="shared" si="54"/>
        <v>1.3120567375886525E-3</v>
      </c>
      <c r="CW20" s="904"/>
      <c r="CX20" s="896">
        <f t="shared" si="96"/>
        <v>9</v>
      </c>
      <c r="CY20" s="900">
        <v>30</v>
      </c>
      <c r="CZ20" s="900"/>
      <c r="DA20" s="900">
        <v>2</v>
      </c>
      <c r="DB20" s="900"/>
      <c r="DC20" s="900"/>
      <c r="DD20" s="900"/>
      <c r="DE20" s="891">
        <f t="shared" si="78"/>
        <v>32</v>
      </c>
      <c r="DF20" s="892">
        <f t="shared" si="62"/>
        <v>1.1228070175438596E-3</v>
      </c>
      <c r="DG20" s="904"/>
      <c r="DH20" s="896">
        <f t="shared" si="97"/>
        <v>9</v>
      </c>
      <c r="DI20" s="900">
        <v>21</v>
      </c>
      <c r="DJ20" s="900"/>
      <c r="DK20" s="900">
        <v>10</v>
      </c>
      <c r="DL20" s="900"/>
      <c r="DM20" s="900"/>
      <c r="DN20" s="900"/>
      <c r="DO20" s="891">
        <f t="shared" si="79"/>
        <v>31</v>
      </c>
      <c r="DP20" s="892">
        <f t="shared" si="70"/>
        <v>1.087719298245614E-3</v>
      </c>
      <c r="DQ20" s="904"/>
    </row>
    <row r="21" spans="1:121" s="836" customFormat="1" ht="20.149999999999999" customHeight="1">
      <c r="A21" s="887">
        <f t="shared" si="86"/>
        <v>45511</v>
      </c>
      <c r="B21" s="888">
        <f t="shared" si="98"/>
        <v>11</v>
      </c>
      <c r="C21" s="897">
        <v>2</v>
      </c>
      <c r="D21" s="897"/>
      <c r="E21" s="897">
        <v>2</v>
      </c>
      <c r="F21" s="897"/>
      <c r="G21" s="897"/>
      <c r="H21" s="897"/>
      <c r="I21" s="891">
        <f t="shared" si="80"/>
        <v>4</v>
      </c>
      <c r="J21" s="892">
        <f t="shared" si="81"/>
        <v>1.4134275618374559E-4</v>
      </c>
      <c r="K21" s="904"/>
      <c r="L21" s="896">
        <f t="shared" si="87"/>
        <v>11</v>
      </c>
      <c r="M21" s="900">
        <v>1</v>
      </c>
      <c r="N21" s="900"/>
      <c r="O21" s="900">
        <v>1</v>
      </c>
      <c r="P21" s="900"/>
      <c r="Q21" s="900"/>
      <c r="R21" s="900">
        <v>1</v>
      </c>
      <c r="S21" s="891">
        <f t="shared" si="82"/>
        <v>3</v>
      </c>
      <c r="T21" s="892">
        <f t="shared" si="83"/>
        <v>1.0600706713780919E-4</v>
      </c>
      <c r="U21" s="899"/>
      <c r="V21" s="896">
        <f t="shared" si="88"/>
        <v>11</v>
      </c>
      <c r="W21" s="900">
        <v>2</v>
      </c>
      <c r="X21" s="900"/>
      <c r="Y21" s="900">
        <v>4</v>
      </c>
      <c r="Z21" s="900"/>
      <c r="AA21" s="900"/>
      <c r="AB21" s="900"/>
      <c r="AC21" s="891">
        <f t="shared" si="84"/>
        <v>6</v>
      </c>
      <c r="AD21" s="892">
        <f t="shared" si="85"/>
        <v>2.0761245674740485E-4</v>
      </c>
      <c r="AE21" s="904"/>
      <c r="AF21" s="888">
        <f t="shared" si="89"/>
        <v>11</v>
      </c>
      <c r="AG21" s="900">
        <v>4</v>
      </c>
      <c r="AH21" s="900"/>
      <c r="AI21" s="900">
        <v>6</v>
      </c>
      <c r="AJ21" s="900"/>
      <c r="AK21" s="900"/>
      <c r="AL21" s="900"/>
      <c r="AM21" s="891">
        <f t="shared" si="71"/>
        <v>10</v>
      </c>
      <c r="AN21" s="892">
        <f t="shared" si="7"/>
        <v>3.4722222222222224E-4</v>
      </c>
      <c r="AO21" s="904"/>
      <c r="AP21" s="896">
        <f t="shared" si="90"/>
        <v>12</v>
      </c>
      <c r="AQ21" s="900">
        <v>6</v>
      </c>
      <c r="AR21" s="900"/>
      <c r="AS21" s="900">
        <v>3</v>
      </c>
      <c r="AT21" s="900"/>
      <c r="AU21" s="900"/>
      <c r="AV21" s="900"/>
      <c r="AW21" s="891">
        <f t="shared" si="72"/>
        <v>9</v>
      </c>
      <c r="AX21" s="892">
        <f t="shared" si="15"/>
        <v>3.2028469750889678E-4</v>
      </c>
      <c r="AY21" s="904"/>
      <c r="AZ21" s="896">
        <f t="shared" si="91"/>
        <v>11</v>
      </c>
      <c r="BA21" s="900">
        <v>3</v>
      </c>
      <c r="BB21" s="900"/>
      <c r="BC21" s="900">
        <v>7</v>
      </c>
      <c r="BD21" s="900"/>
      <c r="BE21" s="900"/>
      <c r="BF21" s="900"/>
      <c r="BG21" s="891">
        <f t="shared" si="73"/>
        <v>10</v>
      </c>
      <c r="BH21" s="892">
        <f t="shared" si="23"/>
        <v>3.4364261168384882E-4</v>
      </c>
      <c r="BI21" s="904"/>
      <c r="BJ21" s="888">
        <f t="shared" si="92"/>
        <v>11</v>
      </c>
      <c r="BK21" s="900">
        <v>3</v>
      </c>
      <c r="BL21" s="900"/>
      <c r="BM21" s="900">
        <v>4</v>
      </c>
      <c r="BN21" s="900"/>
      <c r="BO21" s="900"/>
      <c r="BP21" s="900"/>
      <c r="BQ21" s="891">
        <f t="shared" si="74"/>
        <v>7</v>
      </c>
      <c r="BR21" s="892">
        <f t="shared" si="30"/>
        <v>2.4137931034482759E-4</v>
      </c>
      <c r="BS21" s="904"/>
      <c r="BT21" s="888">
        <f t="shared" si="93"/>
        <v>11</v>
      </c>
      <c r="BU21" s="900">
        <v>4</v>
      </c>
      <c r="BV21" s="900"/>
      <c r="BW21" s="900">
        <v>6</v>
      </c>
      <c r="BX21" s="900"/>
      <c r="BY21" s="900"/>
      <c r="BZ21" s="900"/>
      <c r="CA21" s="891">
        <f t="shared" si="75"/>
        <v>10</v>
      </c>
      <c r="CB21" s="892">
        <f t="shared" si="38"/>
        <v>3.4482758620689653E-4</v>
      </c>
      <c r="CC21" s="904"/>
      <c r="CD21" s="896">
        <f t="shared" si="94"/>
        <v>11</v>
      </c>
      <c r="CE21" s="900">
        <v>3</v>
      </c>
      <c r="CF21" s="900"/>
      <c r="CG21" s="900">
        <v>5</v>
      </c>
      <c r="CH21" s="900"/>
      <c r="CI21" s="900"/>
      <c r="CJ21" s="900"/>
      <c r="CK21" s="891">
        <f t="shared" si="76"/>
        <v>8</v>
      </c>
      <c r="CL21" s="892">
        <f t="shared" si="46"/>
        <v>2.7586206896551725E-4</v>
      </c>
      <c r="CM21" s="904"/>
      <c r="CN21" s="896">
        <f t="shared" si="95"/>
        <v>10</v>
      </c>
      <c r="CO21" s="900">
        <v>3</v>
      </c>
      <c r="CP21" s="900"/>
      <c r="CQ21" s="900">
        <v>2</v>
      </c>
      <c r="CR21" s="900"/>
      <c r="CS21" s="900"/>
      <c r="CT21" s="900">
        <v>5</v>
      </c>
      <c r="CU21" s="891">
        <f t="shared" si="77"/>
        <v>10</v>
      </c>
      <c r="CV21" s="892">
        <f t="shared" si="54"/>
        <v>3.5460992907801421E-4</v>
      </c>
      <c r="CW21" s="904"/>
      <c r="CX21" s="896">
        <f t="shared" si="96"/>
        <v>10</v>
      </c>
      <c r="CY21" s="900">
        <v>2</v>
      </c>
      <c r="CZ21" s="900"/>
      <c r="DA21" s="900">
        <v>5</v>
      </c>
      <c r="DB21" s="900"/>
      <c r="DC21" s="900"/>
      <c r="DD21" s="900">
        <v>1</v>
      </c>
      <c r="DE21" s="891">
        <f t="shared" si="78"/>
        <v>8</v>
      </c>
      <c r="DF21" s="892">
        <f t="shared" si="62"/>
        <v>2.8070175438596489E-4</v>
      </c>
      <c r="DG21" s="904"/>
      <c r="DH21" s="896">
        <f t="shared" si="97"/>
        <v>10</v>
      </c>
      <c r="DI21" s="900">
        <v>3</v>
      </c>
      <c r="DJ21" s="900"/>
      <c r="DK21" s="900">
        <v>3</v>
      </c>
      <c r="DL21" s="900"/>
      <c r="DM21" s="900"/>
      <c r="DN21" s="900"/>
      <c r="DO21" s="891">
        <f t="shared" si="79"/>
        <v>6</v>
      </c>
      <c r="DP21" s="892">
        <f t="shared" si="70"/>
        <v>2.105263157894737E-4</v>
      </c>
      <c r="DQ21" s="904"/>
    </row>
    <row r="22" spans="1:121" s="836" customFormat="1" ht="20.149999999999999" customHeight="1">
      <c r="A22" s="887">
        <f t="shared" si="86"/>
        <v>45512</v>
      </c>
      <c r="B22" s="888">
        <f t="shared" si="98"/>
        <v>12</v>
      </c>
      <c r="C22" s="897">
        <v>1</v>
      </c>
      <c r="D22" s="897"/>
      <c r="E22" s="897">
        <v>3</v>
      </c>
      <c r="F22" s="897"/>
      <c r="G22" s="897"/>
      <c r="H22" s="897">
        <v>1</v>
      </c>
      <c r="I22" s="891">
        <f t="shared" si="80"/>
        <v>5</v>
      </c>
      <c r="J22" s="892">
        <f t="shared" si="81"/>
        <v>1.7667844522968197E-4</v>
      </c>
      <c r="K22" s="899"/>
      <c r="L22" s="896">
        <f t="shared" si="87"/>
        <v>12</v>
      </c>
      <c r="M22" s="900">
        <v>2</v>
      </c>
      <c r="N22" s="900"/>
      <c r="O22" s="900">
        <v>3</v>
      </c>
      <c r="P22" s="900"/>
      <c r="Q22" s="900"/>
      <c r="R22" s="900">
        <v>2</v>
      </c>
      <c r="S22" s="891">
        <f t="shared" si="82"/>
        <v>7</v>
      </c>
      <c r="T22" s="892">
        <f t="shared" si="83"/>
        <v>2.4734982332155476E-4</v>
      </c>
      <c r="U22" s="899"/>
      <c r="V22" s="896">
        <f t="shared" si="88"/>
        <v>12</v>
      </c>
      <c r="W22" s="900">
        <v>1</v>
      </c>
      <c r="X22" s="900"/>
      <c r="Y22" s="900">
        <v>2</v>
      </c>
      <c r="Z22" s="900"/>
      <c r="AA22" s="900"/>
      <c r="AB22" s="900"/>
      <c r="AC22" s="891">
        <f t="shared" si="84"/>
        <v>3</v>
      </c>
      <c r="AD22" s="892">
        <f t="shared" si="85"/>
        <v>1.0380622837370242E-4</v>
      </c>
      <c r="AE22" s="899"/>
      <c r="AF22" s="888">
        <f t="shared" si="89"/>
        <v>12</v>
      </c>
      <c r="AG22" s="900">
        <v>4</v>
      </c>
      <c r="AH22" s="900"/>
      <c r="AI22" s="900">
        <v>7</v>
      </c>
      <c r="AJ22" s="900"/>
      <c r="AK22" s="900"/>
      <c r="AL22" s="900"/>
      <c r="AM22" s="891">
        <f t="shared" si="71"/>
        <v>11</v>
      </c>
      <c r="AN22" s="892">
        <f t="shared" si="7"/>
        <v>3.8194444444444446E-4</v>
      </c>
      <c r="AO22" s="899"/>
      <c r="AP22" s="896">
        <f t="shared" si="90"/>
        <v>13</v>
      </c>
      <c r="AQ22" s="900">
        <v>5</v>
      </c>
      <c r="AR22" s="900"/>
      <c r="AS22" s="900">
        <v>17</v>
      </c>
      <c r="AT22" s="900"/>
      <c r="AU22" s="900"/>
      <c r="AV22" s="900"/>
      <c r="AW22" s="891">
        <f t="shared" si="72"/>
        <v>22</v>
      </c>
      <c r="AX22" s="892">
        <f t="shared" si="15"/>
        <v>7.829181494661922E-4</v>
      </c>
      <c r="AY22" s="899"/>
      <c r="AZ22" s="896">
        <f t="shared" si="91"/>
        <v>12</v>
      </c>
      <c r="BA22" s="900">
        <v>4</v>
      </c>
      <c r="BB22" s="900"/>
      <c r="BC22" s="900">
        <v>12</v>
      </c>
      <c r="BD22" s="900"/>
      <c r="BE22" s="900"/>
      <c r="BF22" s="900"/>
      <c r="BG22" s="891">
        <f t="shared" si="73"/>
        <v>16</v>
      </c>
      <c r="BH22" s="892">
        <f t="shared" si="23"/>
        <v>5.4982817869415803E-4</v>
      </c>
      <c r="BI22" s="899"/>
      <c r="BJ22" s="888">
        <f t="shared" si="92"/>
        <v>12</v>
      </c>
      <c r="BK22" s="900">
        <v>4</v>
      </c>
      <c r="BL22" s="900"/>
      <c r="BM22" s="900">
        <v>8</v>
      </c>
      <c r="BN22" s="900"/>
      <c r="BO22" s="900"/>
      <c r="BP22" s="900"/>
      <c r="BQ22" s="891">
        <f t="shared" si="74"/>
        <v>12</v>
      </c>
      <c r="BR22" s="892">
        <f t="shared" si="30"/>
        <v>4.1379310344827585E-4</v>
      </c>
      <c r="BS22" s="899"/>
      <c r="BT22" s="888">
        <f t="shared" si="93"/>
        <v>12</v>
      </c>
      <c r="BU22" s="900">
        <v>3</v>
      </c>
      <c r="BV22" s="900"/>
      <c r="BW22" s="900">
        <v>5</v>
      </c>
      <c r="BX22" s="900"/>
      <c r="BY22" s="900"/>
      <c r="BZ22" s="900"/>
      <c r="CA22" s="891">
        <f t="shared" si="75"/>
        <v>8</v>
      </c>
      <c r="CB22" s="892">
        <f t="shared" si="38"/>
        <v>2.7586206896551725E-4</v>
      </c>
      <c r="CC22" s="899"/>
      <c r="CD22" s="896">
        <f t="shared" si="94"/>
        <v>12</v>
      </c>
      <c r="CE22" s="900">
        <v>4</v>
      </c>
      <c r="CF22" s="900"/>
      <c r="CG22" s="900">
        <v>4</v>
      </c>
      <c r="CH22" s="900"/>
      <c r="CI22" s="900"/>
      <c r="CJ22" s="900"/>
      <c r="CK22" s="891">
        <f t="shared" si="76"/>
        <v>8</v>
      </c>
      <c r="CL22" s="892">
        <f t="shared" si="46"/>
        <v>2.7586206896551725E-4</v>
      </c>
      <c r="CM22" s="908"/>
      <c r="CN22" s="896">
        <f t="shared" si="95"/>
        <v>11</v>
      </c>
      <c r="CO22" s="900">
        <v>2</v>
      </c>
      <c r="CP22" s="900"/>
      <c r="CQ22" s="900">
        <v>6</v>
      </c>
      <c r="CR22" s="900"/>
      <c r="CS22" s="900"/>
      <c r="CT22" s="900">
        <v>1</v>
      </c>
      <c r="CU22" s="891">
        <f t="shared" si="77"/>
        <v>9</v>
      </c>
      <c r="CV22" s="892">
        <f t="shared" si="54"/>
        <v>3.1914893617021275E-4</v>
      </c>
      <c r="CW22" s="908"/>
      <c r="CX22" s="896">
        <f t="shared" si="96"/>
        <v>11</v>
      </c>
      <c r="CY22" s="900">
        <v>2</v>
      </c>
      <c r="CZ22" s="900"/>
      <c r="DA22" s="900">
        <v>8</v>
      </c>
      <c r="DB22" s="900"/>
      <c r="DC22" s="900"/>
      <c r="DD22" s="900">
        <v>2</v>
      </c>
      <c r="DE22" s="891">
        <f t="shared" si="78"/>
        <v>12</v>
      </c>
      <c r="DF22" s="892">
        <f t="shared" si="62"/>
        <v>4.2105263157894739E-4</v>
      </c>
      <c r="DG22" s="908"/>
      <c r="DH22" s="896">
        <f t="shared" si="97"/>
        <v>11</v>
      </c>
      <c r="DI22" s="900">
        <v>2</v>
      </c>
      <c r="DJ22" s="900"/>
      <c r="DK22" s="900">
        <v>3</v>
      </c>
      <c r="DL22" s="900"/>
      <c r="DM22" s="900"/>
      <c r="DN22" s="900"/>
      <c r="DO22" s="891">
        <f t="shared" si="79"/>
        <v>5</v>
      </c>
      <c r="DP22" s="892">
        <f t="shared" si="70"/>
        <v>1.7543859649122806E-4</v>
      </c>
      <c r="DQ22" s="908"/>
    </row>
    <row r="23" spans="1:121" s="836" customFormat="1" ht="20.149999999999999" customHeight="1">
      <c r="A23" s="887">
        <f t="shared" si="86"/>
        <v>45513</v>
      </c>
      <c r="B23" s="888">
        <f t="shared" si="98"/>
        <v>13</v>
      </c>
      <c r="C23" s="897">
        <v>1</v>
      </c>
      <c r="D23" s="897"/>
      <c r="E23" s="897">
        <v>5</v>
      </c>
      <c r="F23" s="897"/>
      <c r="G23" s="897"/>
      <c r="H23" s="897">
        <v>1</v>
      </c>
      <c r="I23" s="891">
        <f t="shared" si="80"/>
        <v>7</v>
      </c>
      <c r="J23" s="892">
        <f t="shared" si="81"/>
        <v>2.4734982332155476E-4</v>
      </c>
      <c r="K23" s="899"/>
      <c r="L23" s="896">
        <f t="shared" si="87"/>
        <v>13</v>
      </c>
      <c r="M23" s="900">
        <v>2</v>
      </c>
      <c r="N23" s="900"/>
      <c r="O23" s="900">
        <v>8</v>
      </c>
      <c r="P23" s="900"/>
      <c r="Q23" s="900"/>
      <c r="R23" s="900">
        <v>1</v>
      </c>
      <c r="S23" s="891">
        <f t="shared" si="82"/>
        <v>11</v>
      </c>
      <c r="T23" s="892">
        <f t="shared" si="83"/>
        <v>3.8869257950530035E-4</v>
      </c>
      <c r="U23" s="899"/>
      <c r="V23" s="896">
        <f t="shared" si="88"/>
        <v>13</v>
      </c>
      <c r="W23" s="900">
        <v>4</v>
      </c>
      <c r="X23" s="900"/>
      <c r="Y23" s="900">
        <v>7</v>
      </c>
      <c r="Z23" s="900"/>
      <c r="AA23" s="900"/>
      <c r="AB23" s="900">
        <v>5</v>
      </c>
      <c r="AC23" s="891">
        <f t="shared" si="84"/>
        <v>16</v>
      </c>
      <c r="AD23" s="892">
        <f t="shared" si="85"/>
        <v>5.5363321799307963E-4</v>
      </c>
      <c r="AE23" s="899"/>
      <c r="AF23" s="888">
        <f t="shared" si="89"/>
        <v>13</v>
      </c>
      <c r="AG23" s="900">
        <v>3</v>
      </c>
      <c r="AH23" s="900"/>
      <c r="AI23" s="900">
        <v>6</v>
      </c>
      <c r="AJ23" s="900"/>
      <c r="AK23" s="900"/>
      <c r="AL23" s="900"/>
      <c r="AM23" s="891">
        <f t="shared" si="71"/>
        <v>9</v>
      </c>
      <c r="AN23" s="892">
        <f t="shared" si="7"/>
        <v>3.1250000000000001E-4</v>
      </c>
      <c r="AO23" s="899"/>
      <c r="AP23" s="896">
        <f t="shared" si="90"/>
        <v>14</v>
      </c>
      <c r="AQ23" s="900">
        <v>2</v>
      </c>
      <c r="AR23" s="900"/>
      <c r="AS23" s="900">
        <v>10</v>
      </c>
      <c r="AT23" s="900"/>
      <c r="AU23" s="900"/>
      <c r="AV23" s="900"/>
      <c r="AW23" s="891">
        <f t="shared" si="72"/>
        <v>12</v>
      </c>
      <c r="AX23" s="892">
        <f t="shared" si="15"/>
        <v>4.2704626334519574E-4</v>
      </c>
      <c r="AY23" s="899"/>
      <c r="AZ23" s="896">
        <f t="shared" si="91"/>
        <v>13</v>
      </c>
      <c r="BA23" s="900">
        <v>4</v>
      </c>
      <c r="BB23" s="900">
        <v>5</v>
      </c>
      <c r="BC23" s="900">
        <v>10</v>
      </c>
      <c r="BD23" s="900"/>
      <c r="BE23" s="900"/>
      <c r="BF23" s="900"/>
      <c r="BG23" s="891">
        <f t="shared" si="73"/>
        <v>19</v>
      </c>
      <c r="BH23" s="892">
        <f t="shared" si="23"/>
        <v>6.5292096219931272E-4</v>
      </c>
      <c r="BI23" s="899"/>
      <c r="BJ23" s="888">
        <f t="shared" si="92"/>
        <v>13</v>
      </c>
      <c r="BK23" s="900">
        <v>4</v>
      </c>
      <c r="BL23" s="900">
        <v>3</v>
      </c>
      <c r="BM23" s="900">
        <v>10</v>
      </c>
      <c r="BN23" s="900"/>
      <c r="BO23" s="900"/>
      <c r="BP23" s="900"/>
      <c r="BQ23" s="891">
        <f t="shared" si="74"/>
        <v>17</v>
      </c>
      <c r="BR23" s="892">
        <f t="shared" si="30"/>
        <v>5.8620689655172417E-4</v>
      </c>
      <c r="BS23" s="899"/>
      <c r="BT23" s="888">
        <f t="shared" si="93"/>
        <v>13</v>
      </c>
      <c r="BU23" s="900">
        <v>5</v>
      </c>
      <c r="BV23" s="900"/>
      <c r="BW23" s="900">
        <v>7</v>
      </c>
      <c r="BX23" s="900"/>
      <c r="BY23" s="900"/>
      <c r="BZ23" s="900"/>
      <c r="CA23" s="891">
        <f t="shared" si="75"/>
        <v>12</v>
      </c>
      <c r="CB23" s="892">
        <f t="shared" si="38"/>
        <v>4.1379310344827585E-4</v>
      </c>
      <c r="CC23" s="899"/>
      <c r="CD23" s="896">
        <f t="shared" si="94"/>
        <v>13</v>
      </c>
      <c r="CE23" s="900">
        <v>4</v>
      </c>
      <c r="CF23" s="900"/>
      <c r="CG23" s="900">
        <v>8</v>
      </c>
      <c r="CH23" s="900"/>
      <c r="CI23" s="900"/>
      <c r="CJ23" s="900"/>
      <c r="CK23" s="891">
        <f t="shared" si="76"/>
        <v>12</v>
      </c>
      <c r="CL23" s="892">
        <f t="shared" si="46"/>
        <v>4.1379310344827585E-4</v>
      </c>
      <c r="CM23" s="904"/>
      <c r="CN23" s="896">
        <f t="shared" si="95"/>
        <v>12</v>
      </c>
      <c r="CO23" s="900">
        <v>5</v>
      </c>
      <c r="CP23" s="900"/>
      <c r="CQ23" s="900">
        <v>8</v>
      </c>
      <c r="CR23" s="900"/>
      <c r="CS23" s="900"/>
      <c r="CT23" s="900">
        <v>4</v>
      </c>
      <c r="CU23" s="891">
        <f t="shared" si="77"/>
        <v>17</v>
      </c>
      <c r="CV23" s="892">
        <f t="shared" si="54"/>
        <v>6.0283687943262409E-4</v>
      </c>
      <c r="CW23" s="904"/>
      <c r="CX23" s="896">
        <f t="shared" si="96"/>
        <v>12</v>
      </c>
      <c r="CY23" s="900">
        <v>4</v>
      </c>
      <c r="CZ23" s="900"/>
      <c r="DA23" s="900">
        <v>8</v>
      </c>
      <c r="DB23" s="900"/>
      <c r="DC23" s="900"/>
      <c r="DD23" s="900">
        <v>2</v>
      </c>
      <c r="DE23" s="891">
        <f t="shared" si="78"/>
        <v>14</v>
      </c>
      <c r="DF23" s="892">
        <f t="shared" si="62"/>
        <v>4.9122807017543861E-4</v>
      </c>
      <c r="DG23" s="904"/>
      <c r="DH23" s="896">
        <f t="shared" si="97"/>
        <v>12</v>
      </c>
      <c r="DI23" s="900">
        <v>2</v>
      </c>
      <c r="DJ23" s="900"/>
      <c r="DK23" s="900">
        <v>4</v>
      </c>
      <c r="DL23" s="900"/>
      <c r="DM23" s="900"/>
      <c r="DN23" s="900"/>
      <c r="DO23" s="891">
        <f t="shared" si="79"/>
        <v>6</v>
      </c>
      <c r="DP23" s="892">
        <f t="shared" si="70"/>
        <v>2.105263157894737E-4</v>
      </c>
      <c r="DQ23" s="904"/>
    </row>
    <row r="24" spans="1:121" s="836" customFormat="1" ht="20.149999999999999" customHeight="1">
      <c r="A24" s="887">
        <f t="shared" si="86"/>
        <v>45514</v>
      </c>
      <c r="B24" s="888">
        <f t="shared" si="98"/>
        <v>14</v>
      </c>
      <c r="C24" s="897">
        <v>3</v>
      </c>
      <c r="D24" s="897"/>
      <c r="E24" s="897">
        <v>1</v>
      </c>
      <c r="F24" s="897"/>
      <c r="G24" s="897"/>
      <c r="H24" s="897">
        <v>3</v>
      </c>
      <c r="I24" s="891">
        <f t="shared" si="80"/>
        <v>7</v>
      </c>
      <c r="J24" s="892">
        <f t="shared" si="81"/>
        <v>2.4734982332155476E-4</v>
      </c>
      <c r="K24" s="899"/>
      <c r="L24" s="896">
        <f t="shared" si="87"/>
        <v>14</v>
      </c>
      <c r="M24" s="900">
        <v>2</v>
      </c>
      <c r="N24" s="900"/>
      <c r="O24" s="900">
        <v>2</v>
      </c>
      <c r="P24" s="900"/>
      <c r="Q24" s="900"/>
      <c r="R24" s="900">
        <v>2</v>
      </c>
      <c r="S24" s="891">
        <f t="shared" si="82"/>
        <v>6</v>
      </c>
      <c r="T24" s="892">
        <f t="shared" si="83"/>
        <v>2.1201413427561838E-4</v>
      </c>
      <c r="U24" s="899"/>
      <c r="V24" s="896">
        <f t="shared" si="88"/>
        <v>14</v>
      </c>
      <c r="W24" s="900">
        <v>2</v>
      </c>
      <c r="X24" s="900">
        <v>1</v>
      </c>
      <c r="Y24" s="900">
        <v>2</v>
      </c>
      <c r="Z24" s="900"/>
      <c r="AA24" s="900"/>
      <c r="AB24" s="900">
        <v>25</v>
      </c>
      <c r="AC24" s="891">
        <f t="shared" si="84"/>
        <v>30</v>
      </c>
      <c r="AD24" s="892">
        <f t="shared" si="85"/>
        <v>1.0380622837370243E-3</v>
      </c>
      <c r="AE24" s="899"/>
      <c r="AF24" s="888">
        <f t="shared" si="89"/>
        <v>14</v>
      </c>
      <c r="AG24" s="900">
        <v>4</v>
      </c>
      <c r="AH24" s="900"/>
      <c r="AI24" s="900">
        <v>5</v>
      </c>
      <c r="AJ24" s="900"/>
      <c r="AK24" s="900"/>
      <c r="AL24" s="900"/>
      <c r="AM24" s="891">
        <f t="shared" si="71"/>
        <v>9</v>
      </c>
      <c r="AN24" s="892">
        <f t="shared" si="7"/>
        <v>3.1250000000000001E-4</v>
      </c>
      <c r="AO24" s="899"/>
      <c r="AP24" s="896">
        <f t="shared" si="90"/>
        <v>15</v>
      </c>
      <c r="AQ24" s="900">
        <v>3</v>
      </c>
      <c r="AR24" s="900"/>
      <c r="AS24" s="900">
        <v>11</v>
      </c>
      <c r="AT24" s="900"/>
      <c r="AU24" s="900"/>
      <c r="AV24" s="900"/>
      <c r="AW24" s="891">
        <f t="shared" si="72"/>
        <v>14</v>
      </c>
      <c r="AX24" s="892">
        <f t="shared" si="15"/>
        <v>4.9822064056939501E-4</v>
      </c>
      <c r="AY24" s="899"/>
      <c r="AZ24" s="896">
        <f t="shared" si="91"/>
        <v>14</v>
      </c>
      <c r="BA24" s="900">
        <v>4</v>
      </c>
      <c r="BB24" s="900">
        <v>7</v>
      </c>
      <c r="BC24" s="900">
        <v>11</v>
      </c>
      <c r="BD24" s="900"/>
      <c r="BE24" s="900"/>
      <c r="BF24" s="900"/>
      <c r="BG24" s="891">
        <f t="shared" si="73"/>
        <v>22</v>
      </c>
      <c r="BH24" s="892">
        <f t="shared" si="23"/>
        <v>7.560137457044674E-4</v>
      </c>
      <c r="BI24" s="899"/>
      <c r="BJ24" s="888">
        <f t="shared" si="92"/>
        <v>14</v>
      </c>
      <c r="BK24" s="900">
        <v>3</v>
      </c>
      <c r="BL24" s="900"/>
      <c r="BM24" s="900">
        <v>13</v>
      </c>
      <c r="BN24" s="900"/>
      <c r="BO24" s="900"/>
      <c r="BP24" s="900"/>
      <c r="BQ24" s="891">
        <f t="shared" si="74"/>
        <v>16</v>
      </c>
      <c r="BR24" s="892">
        <f t="shared" si="30"/>
        <v>5.5172413793103451E-4</v>
      </c>
      <c r="BS24" s="899"/>
      <c r="BT24" s="888">
        <f t="shared" si="93"/>
        <v>14</v>
      </c>
      <c r="BU24" s="900">
        <v>5</v>
      </c>
      <c r="BV24" s="900">
        <v>3</v>
      </c>
      <c r="BW24" s="900">
        <v>5</v>
      </c>
      <c r="BX24" s="900"/>
      <c r="BY24" s="900"/>
      <c r="BZ24" s="900"/>
      <c r="CA24" s="891">
        <f t="shared" si="75"/>
        <v>13</v>
      </c>
      <c r="CB24" s="892">
        <f t="shared" si="38"/>
        <v>4.4827586206896552E-4</v>
      </c>
      <c r="CC24" s="899"/>
      <c r="CD24" s="896">
        <f t="shared" si="94"/>
        <v>14</v>
      </c>
      <c r="CE24" s="900">
        <v>3</v>
      </c>
      <c r="CF24" s="900">
        <v>4</v>
      </c>
      <c r="CG24" s="900">
        <v>3</v>
      </c>
      <c r="CH24" s="900"/>
      <c r="CI24" s="900"/>
      <c r="CJ24" s="900"/>
      <c r="CK24" s="891">
        <f t="shared" si="76"/>
        <v>10</v>
      </c>
      <c r="CL24" s="892">
        <f t="shared" si="46"/>
        <v>3.4482758620689653E-4</v>
      </c>
      <c r="CM24" s="899"/>
      <c r="CN24" s="896">
        <f t="shared" si="95"/>
        <v>13</v>
      </c>
      <c r="CO24" s="900">
        <v>2</v>
      </c>
      <c r="CP24" s="900"/>
      <c r="CQ24" s="900">
        <v>7</v>
      </c>
      <c r="CR24" s="900"/>
      <c r="CS24" s="900"/>
      <c r="CT24" s="900">
        <v>1</v>
      </c>
      <c r="CU24" s="891">
        <f t="shared" si="77"/>
        <v>10</v>
      </c>
      <c r="CV24" s="892">
        <f t="shared" si="54"/>
        <v>3.5460992907801421E-4</v>
      </c>
      <c r="CW24" s="899"/>
      <c r="CX24" s="896">
        <f t="shared" si="96"/>
        <v>13</v>
      </c>
      <c r="CY24" s="900">
        <v>3</v>
      </c>
      <c r="CZ24" s="900"/>
      <c r="DA24" s="900">
        <v>3</v>
      </c>
      <c r="DB24" s="900"/>
      <c r="DC24" s="900"/>
      <c r="DD24" s="900">
        <v>1</v>
      </c>
      <c r="DE24" s="891">
        <f t="shared" si="78"/>
        <v>7</v>
      </c>
      <c r="DF24" s="892">
        <f t="shared" si="62"/>
        <v>2.4561403508771931E-4</v>
      </c>
      <c r="DG24" s="899"/>
      <c r="DH24" s="896">
        <f t="shared" si="97"/>
        <v>13</v>
      </c>
      <c r="DI24" s="900">
        <v>2</v>
      </c>
      <c r="DJ24" s="900"/>
      <c r="DK24" s="900">
        <v>2</v>
      </c>
      <c r="DL24" s="900"/>
      <c r="DM24" s="900"/>
      <c r="DN24" s="900">
        <v>2</v>
      </c>
      <c r="DO24" s="891">
        <f t="shared" si="79"/>
        <v>6</v>
      </c>
      <c r="DP24" s="892">
        <f t="shared" si="70"/>
        <v>2.105263157894737E-4</v>
      </c>
      <c r="DQ24" s="899"/>
    </row>
    <row r="25" spans="1:121" s="836" customFormat="1" ht="20.149999999999999" customHeight="1">
      <c r="A25" s="887">
        <f t="shared" si="86"/>
        <v>45515</v>
      </c>
      <c r="B25" s="888">
        <f t="shared" si="98"/>
        <v>15</v>
      </c>
      <c r="C25" s="897">
        <v>4</v>
      </c>
      <c r="D25" s="897">
        <v>1</v>
      </c>
      <c r="E25" s="897">
        <v>1</v>
      </c>
      <c r="F25" s="897"/>
      <c r="G25" s="897"/>
      <c r="H25" s="897">
        <v>6</v>
      </c>
      <c r="I25" s="891">
        <f t="shared" si="80"/>
        <v>12</v>
      </c>
      <c r="J25" s="892">
        <f t="shared" si="81"/>
        <v>4.2402826855123676E-4</v>
      </c>
      <c r="K25" s="899"/>
      <c r="L25" s="896">
        <f t="shared" si="87"/>
        <v>15</v>
      </c>
      <c r="M25" s="900">
        <v>3</v>
      </c>
      <c r="N25" s="900"/>
      <c r="O25" s="900">
        <v>1</v>
      </c>
      <c r="P25" s="900"/>
      <c r="Q25" s="900"/>
      <c r="R25" s="900">
        <v>4</v>
      </c>
      <c r="S25" s="891">
        <f t="shared" si="82"/>
        <v>8</v>
      </c>
      <c r="T25" s="892">
        <f t="shared" si="83"/>
        <v>2.8268551236749118E-4</v>
      </c>
      <c r="U25" s="899"/>
      <c r="V25" s="896">
        <f t="shared" si="88"/>
        <v>15</v>
      </c>
      <c r="W25" s="900">
        <v>2</v>
      </c>
      <c r="X25" s="900"/>
      <c r="Y25" s="900">
        <v>2</v>
      </c>
      <c r="Z25" s="900"/>
      <c r="AA25" s="900"/>
      <c r="AB25" s="900">
        <v>43</v>
      </c>
      <c r="AC25" s="891">
        <f t="shared" si="84"/>
        <v>47</v>
      </c>
      <c r="AD25" s="892">
        <f t="shared" si="85"/>
        <v>1.6262975778546713E-3</v>
      </c>
      <c r="AE25" s="899"/>
      <c r="AF25" s="888">
        <f t="shared" si="89"/>
        <v>15</v>
      </c>
      <c r="AG25" s="900">
        <v>5</v>
      </c>
      <c r="AH25" s="900"/>
      <c r="AI25" s="900">
        <v>10</v>
      </c>
      <c r="AJ25" s="900"/>
      <c r="AK25" s="900"/>
      <c r="AL25" s="900"/>
      <c r="AM25" s="891">
        <f t="shared" si="71"/>
        <v>15</v>
      </c>
      <c r="AN25" s="892">
        <f t="shared" si="7"/>
        <v>5.2083333333333333E-4</v>
      </c>
      <c r="AO25" s="899"/>
      <c r="AP25" s="896">
        <f t="shared" si="90"/>
        <v>16</v>
      </c>
      <c r="AQ25" s="900">
        <v>4</v>
      </c>
      <c r="AR25" s="900"/>
      <c r="AS25" s="900">
        <v>20</v>
      </c>
      <c r="AT25" s="900"/>
      <c r="AU25" s="900"/>
      <c r="AV25" s="900"/>
      <c r="AW25" s="891">
        <f t="shared" si="72"/>
        <v>24</v>
      </c>
      <c r="AX25" s="892">
        <f t="shared" si="15"/>
        <v>8.5409252669039148E-4</v>
      </c>
      <c r="AY25" s="899"/>
      <c r="AZ25" s="896">
        <f t="shared" si="91"/>
        <v>15</v>
      </c>
      <c r="BA25" s="900">
        <v>5</v>
      </c>
      <c r="BB25" s="900">
        <v>6</v>
      </c>
      <c r="BC25" s="900">
        <v>20</v>
      </c>
      <c r="BD25" s="900"/>
      <c r="BE25" s="900"/>
      <c r="BF25" s="900"/>
      <c r="BG25" s="891">
        <f t="shared" si="73"/>
        <v>31</v>
      </c>
      <c r="BH25" s="892">
        <f t="shared" si="23"/>
        <v>1.0652920962199313E-3</v>
      </c>
      <c r="BI25" s="899"/>
      <c r="BJ25" s="888">
        <f t="shared" si="92"/>
        <v>15</v>
      </c>
      <c r="BK25" s="900">
        <v>3</v>
      </c>
      <c r="BL25" s="900"/>
      <c r="BM25" s="900">
        <v>10</v>
      </c>
      <c r="BN25" s="900"/>
      <c r="BO25" s="900"/>
      <c r="BP25" s="900"/>
      <c r="BQ25" s="891">
        <f t="shared" si="74"/>
        <v>13</v>
      </c>
      <c r="BR25" s="892">
        <f t="shared" si="30"/>
        <v>4.4827586206896552E-4</v>
      </c>
      <c r="BS25" s="899"/>
      <c r="BT25" s="888">
        <f t="shared" si="93"/>
        <v>15</v>
      </c>
      <c r="BU25" s="900">
        <v>3</v>
      </c>
      <c r="BV25" s="900"/>
      <c r="BW25" s="900">
        <v>10</v>
      </c>
      <c r="BX25" s="900"/>
      <c r="BY25" s="900"/>
      <c r="BZ25" s="900"/>
      <c r="CA25" s="891">
        <f t="shared" si="75"/>
        <v>13</v>
      </c>
      <c r="CB25" s="892">
        <f t="shared" si="38"/>
        <v>4.4827586206896552E-4</v>
      </c>
      <c r="CC25" s="899"/>
      <c r="CD25" s="896">
        <f t="shared" si="94"/>
        <v>15</v>
      </c>
      <c r="CE25" s="900">
        <v>4</v>
      </c>
      <c r="CF25" s="900"/>
      <c r="CG25" s="900">
        <v>8</v>
      </c>
      <c r="CH25" s="900"/>
      <c r="CI25" s="900"/>
      <c r="CJ25" s="900"/>
      <c r="CK25" s="891">
        <f t="shared" si="76"/>
        <v>12</v>
      </c>
      <c r="CL25" s="892">
        <f t="shared" si="46"/>
        <v>4.1379310344827585E-4</v>
      </c>
      <c r="CM25" s="899"/>
      <c r="CN25" s="896">
        <f t="shared" si="95"/>
        <v>14</v>
      </c>
      <c r="CO25" s="900">
        <v>2</v>
      </c>
      <c r="CP25" s="900"/>
      <c r="CQ25" s="900">
        <v>4</v>
      </c>
      <c r="CR25" s="900"/>
      <c r="CS25" s="900"/>
      <c r="CT25" s="900">
        <v>1</v>
      </c>
      <c r="CU25" s="891">
        <f t="shared" si="77"/>
        <v>7</v>
      </c>
      <c r="CV25" s="892">
        <f t="shared" si="54"/>
        <v>2.4822695035460994E-4</v>
      </c>
      <c r="CW25" s="899"/>
      <c r="CX25" s="896">
        <f t="shared" si="96"/>
        <v>14</v>
      </c>
      <c r="CY25" s="900">
        <v>2</v>
      </c>
      <c r="CZ25" s="900"/>
      <c r="DA25" s="900">
        <v>4</v>
      </c>
      <c r="DB25" s="900"/>
      <c r="DC25" s="900"/>
      <c r="DD25" s="900">
        <v>2</v>
      </c>
      <c r="DE25" s="891">
        <f t="shared" si="78"/>
        <v>8</v>
      </c>
      <c r="DF25" s="892">
        <f t="shared" si="62"/>
        <v>2.8070175438596489E-4</v>
      </c>
      <c r="DG25" s="899"/>
      <c r="DH25" s="896">
        <f t="shared" si="97"/>
        <v>14</v>
      </c>
      <c r="DI25" s="900">
        <v>2</v>
      </c>
      <c r="DJ25" s="900"/>
      <c r="DK25" s="900">
        <v>8</v>
      </c>
      <c r="DL25" s="900"/>
      <c r="DM25" s="900"/>
      <c r="DN25" s="900">
        <v>2</v>
      </c>
      <c r="DO25" s="891">
        <f t="shared" si="79"/>
        <v>12</v>
      </c>
      <c r="DP25" s="892">
        <f t="shared" si="70"/>
        <v>4.2105263157894739E-4</v>
      </c>
      <c r="DQ25" s="899"/>
    </row>
    <row r="26" spans="1:121" s="836" customFormat="1" ht="20.149999999999999" customHeight="1">
      <c r="A26" s="887">
        <f t="shared" si="86"/>
        <v>45516</v>
      </c>
      <c r="B26" s="888">
        <f t="shared" si="98"/>
        <v>16</v>
      </c>
      <c r="C26" s="909">
        <v>0</v>
      </c>
      <c r="D26" s="909">
        <v>1</v>
      </c>
      <c r="E26" s="909">
        <v>3</v>
      </c>
      <c r="F26" s="909"/>
      <c r="G26" s="909"/>
      <c r="H26" s="909">
        <v>5</v>
      </c>
      <c r="I26" s="910">
        <f t="shared" si="80"/>
        <v>9</v>
      </c>
      <c r="J26" s="892">
        <f t="shared" si="81"/>
        <v>3.1802120141342759E-4</v>
      </c>
      <c r="K26" s="899"/>
      <c r="L26" s="896">
        <f t="shared" si="87"/>
        <v>16</v>
      </c>
      <c r="M26" s="900">
        <v>2</v>
      </c>
      <c r="N26" s="900">
        <v>2</v>
      </c>
      <c r="O26" s="900">
        <v>2</v>
      </c>
      <c r="P26" s="900"/>
      <c r="Q26" s="900"/>
      <c r="R26" s="900">
        <v>4</v>
      </c>
      <c r="S26" s="891">
        <f t="shared" si="82"/>
        <v>10</v>
      </c>
      <c r="T26" s="892">
        <f t="shared" si="83"/>
        <v>3.5335689045936394E-4</v>
      </c>
      <c r="U26" s="899"/>
      <c r="V26" s="896">
        <f t="shared" si="88"/>
        <v>16</v>
      </c>
      <c r="W26" s="900">
        <v>1</v>
      </c>
      <c r="X26" s="900"/>
      <c r="Y26" s="900">
        <v>2</v>
      </c>
      <c r="Z26" s="900"/>
      <c r="AA26" s="900"/>
      <c r="AB26" s="900">
        <v>47</v>
      </c>
      <c r="AC26" s="891">
        <f t="shared" si="84"/>
        <v>50</v>
      </c>
      <c r="AD26" s="892">
        <f t="shared" si="85"/>
        <v>1.7301038062283738E-3</v>
      </c>
      <c r="AE26" s="899"/>
      <c r="AF26" s="888">
        <f t="shared" si="89"/>
        <v>16</v>
      </c>
      <c r="AG26" s="900">
        <v>3</v>
      </c>
      <c r="AH26" s="900"/>
      <c r="AI26" s="900">
        <v>25</v>
      </c>
      <c r="AJ26" s="900"/>
      <c r="AK26" s="900"/>
      <c r="AL26" s="900"/>
      <c r="AM26" s="891">
        <f t="shared" si="71"/>
        <v>28</v>
      </c>
      <c r="AN26" s="892">
        <f t="shared" si="7"/>
        <v>9.7222222222222219E-4</v>
      </c>
      <c r="AO26" s="899"/>
      <c r="AP26" s="896">
        <f t="shared" si="90"/>
        <v>17</v>
      </c>
      <c r="AQ26" s="900">
        <v>6</v>
      </c>
      <c r="AR26" s="900"/>
      <c r="AS26" s="900">
        <v>24</v>
      </c>
      <c r="AT26" s="900"/>
      <c r="AU26" s="900"/>
      <c r="AV26" s="900"/>
      <c r="AW26" s="891">
        <f t="shared" si="72"/>
        <v>30</v>
      </c>
      <c r="AX26" s="892">
        <f t="shared" si="15"/>
        <v>1.0676156583629894E-3</v>
      </c>
      <c r="AY26" s="899"/>
      <c r="AZ26" s="896">
        <f t="shared" si="91"/>
        <v>16</v>
      </c>
      <c r="BA26" s="900">
        <v>5</v>
      </c>
      <c r="BB26" s="900">
        <v>11</v>
      </c>
      <c r="BC26" s="900">
        <v>11</v>
      </c>
      <c r="BD26" s="900"/>
      <c r="BE26" s="900"/>
      <c r="BF26" s="900"/>
      <c r="BG26" s="891">
        <f t="shared" si="73"/>
        <v>27</v>
      </c>
      <c r="BH26" s="892">
        <f t="shared" si="23"/>
        <v>9.2783505154639173E-4</v>
      </c>
      <c r="BI26" s="899"/>
      <c r="BJ26" s="888">
        <f t="shared" si="92"/>
        <v>16</v>
      </c>
      <c r="BK26" s="900">
        <v>3</v>
      </c>
      <c r="BL26" s="900">
        <v>4</v>
      </c>
      <c r="BM26" s="900">
        <v>17</v>
      </c>
      <c r="BN26" s="900"/>
      <c r="BO26" s="900"/>
      <c r="BP26" s="900"/>
      <c r="BQ26" s="891">
        <f t="shared" si="74"/>
        <v>24</v>
      </c>
      <c r="BR26" s="892">
        <f t="shared" si="30"/>
        <v>8.275862068965517E-4</v>
      </c>
      <c r="BS26" s="899"/>
      <c r="BT26" s="888">
        <f t="shared" si="93"/>
        <v>16</v>
      </c>
      <c r="BU26" s="900">
        <v>4</v>
      </c>
      <c r="BV26" s="900"/>
      <c r="BW26" s="900">
        <v>9</v>
      </c>
      <c r="BX26" s="900"/>
      <c r="BY26" s="900"/>
      <c r="BZ26" s="900"/>
      <c r="CA26" s="891">
        <f t="shared" si="75"/>
        <v>13</v>
      </c>
      <c r="CB26" s="892">
        <f t="shared" si="38"/>
        <v>4.4827586206896552E-4</v>
      </c>
      <c r="CC26" s="899"/>
      <c r="CD26" s="896">
        <f t="shared" si="94"/>
        <v>16</v>
      </c>
      <c r="CE26" s="900">
        <v>3</v>
      </c>
      <c r="CF26" s="900"/>
      <c r="CG26" s="900">
        <v>10</v>
      </c>
      <c r="CH26" s="900"/>
      <c r="CI26" s="900"/>
      <c r="CJ26" s="900"/>
      <c r="CK26" s="891">
        <f t="shared" si="76"/>
        <v>13</v>
      </c>
      <c r="CL26" s="892">
        <f t="shared" si="46"/>
        <v>4.4827586206896552E-4</v>
      </c>
      <c r="CM26" s="899"/>
      <c r="CN26" s="896">
        <f t="shared" si="95"/>
        <v>15</v>
      </c>
      <c r="CO26" s="900">
        <v>2</v>
      </c>
      <c r="CP26" s="900"/>
      <c r="CQ26" s="900">
        <v>5</v>
      </c>
      <c r="CR26" s="900"/>
      <c r="CS26" s="900"/>
      <c r="CT26" s="900">
        <v>2</v>
      </c>
      <c r="CU26" s="891">
        <f t="shared" si="77"/>
        <v>9</v>
      </c>
      <c r="CV26" s="892">
        <f t="shared" si="54"/>
        <v>3.1914893617021275E-4</v>
      </c>
      <c r="CW26" s="899"/>
      <c r="CX26" s="896">
        <f t="shared" si="96"/>
        <v>15</v>
      </c>
      <c r="CY26" s="900">
        <v>3</v>
      </c>
      <c r="CZ26" s="900"/>
      <c r="DA26" s="900">
        <v>3</v>
      </c>
      <c r="DB26" s="900"/>
      <c r="DC26" s="900"/>
      <c r="DD26" s="900">
        <v>2</v>
      </c>
      <c r="DE26" s="891">
        <f t="shared" si="78"/>
        <v>8</v>
      </c>
      <c r="DF26" s="892">
        <f t="shared" si="62"/>
        <v>2.8070175438596489E-4</v>
      </c>
      <c r="DG26" s="899"/>
      <c r="DH26" s="896">
        <f t="shared" si="97"/>
        <v>15</v>
      </c>
      <c r="DI26" s="900">
        <v>2</v>
      </c>
      <c r="DJ26" s="900"/>
      <c r="DK26" s="900">
        <v>3</v>
      </c>
      <c r="DL26" s="900"/>
      <c r="DM26" s="900"/>
      <c r="DN26" s="900"/>
      <c r="DO26" s="891">
        <f t="shared" si="79"/>
        <v>5</v>
      </c>
      <c r="DP26" s="892">
        <f t="shared" si="70"/>
        <v>1.7543859649122806E-4</v>
      </c>
      <c r="DQ26" s="899"/>
    </row>
    <row r="27" spans="1:121" s="836" customFormat="1" ht="20.149999999999999" customHeight="1">
      <c r="A27" s="887">
        <f t="shared" si="86"/>
        <v>45517</v>
      </c>
      <c r="B27" s="888">
        <f t="shared" si="98"/>
        <v>17</v>
      </c>
      <c r="C27" s="897">
        <v>2</v>
      </c>
      <c r="D27" s="897">
        <v>1</v>
      </c>
      <c r="E27" s="897">
        <v>2</v>
      </c>
      <c r="F27" s="897"/>
      <c r="G27" s="897"/>
      <c r="H27" s="897">
        <v>8</v>
      </c>
      <c r="I27" s="891">
        <f t="shared" si="80"/>
        <v>13</v>
      </c>
      <c r="J27" s="892">
        <f t="shared" si="81"/>
        <v>4.5936395759717312E-4</v>
      </c>
      <c r="K27" s="899"/>
      <c r="L27" s="896">
        <f t="shared" si="87"/>
        <v>17</v>
      </c>
      <c r="M27" s="900">
        <v>2</v>
      </c>
      <c r="N27" s="900">
        <v>1</v>
      </c>
      <c r="O27" s="900">
        <v>4</v>
      </c>
      <c r="P27" s="900"/>
      <c r="Q27" s="900"/>
      <c r="R27" s="900">
        <v>14</v>
      </c>
      <c r="S27" s="891">
        <f t="shared" si="82"/>
        <v>21</v>
      </c>
      <c r="T27" s="892">
        <f t="shared" si="83"/>
        <v>7.4204946996466435E-4</v>
      </c>
      <c r="U27" s="899"/>
      <c r="V27" s="896">
        <f t="shared" si="88"/>
        <v>17</v>
      </c>
      <c r="W27" s="900">
        <v>2</v>
      </c>
      <c r="X27" s="900"/>
      <c r="Y27" s="900">
        <v>2</v>
      </c>
      <c r="Z27" s="900"/>
      <c r="AA27" s="900"/>
      <c r="AB27" s="900">
        <v>31</v>
      </c>
      <c r="AC27" s="891">
        <f t="shared" si="84"/>
        <v>35</v>
      </c>
      <c r="AD27" s="892">
        <f t="shared" si="85"/>
        <v>1.2110726643598615E-3</v>
      </c>
      <c r="AE27" s="904"/>
      <c r="AF27" s="888">
        <f t="shared" si="89"/>
        <v>17</v>
      </c>
      <c r="AG27" s="900">
        <v>2</v>
      </c>
      <c r="AH27" s="900"/>
      <c r="AI27" s="900">
        <v>7</v>
      </c>
      <c r="AJ27" s="900"/>
      <c r="AK27" s="900"/>
      <c r="AL27" s="900">
        <v>3</v>
      </c>
      <c r="AM27" s="891">
        <f t="shared" si="71"/>
        <v>12</v>
      </c>
      <c r="AN27" s="892">
        <f t="shared" si="7"/>
        <v>4.1666666666666669E-4</v>
      </c>
      <c r="AO27" s="904"/>
      <c r="AP27" s="896">
        <f t="shared" si="90"/>
        <v>18</v>
      </c>
      <c r="AQ27" s="900">
        <v>5</v>
      </c>
      <c r="AR27" s="900"/>
      <c r="AS27" s="900">
        <v>6</v>
      </c>
      <c r="AT27" s="900"/>
      <c r="AU27" s="900"/>
      <c r="AV27" s="900"/>
      <c r="AW27" s="891">
        <f t="shared" si="72"/>
        <v>11</v>
      </c>
      <c r="AX27" s="892">
        <f t="shared" si="15"/>
        <v>3.914590747330961E-4</v>
      </c>
      <c r="AY27" s="904"/>
      <c r="AZ27" s="896">
        <f t="shared" si="91"/>
        <v>17</v>
      </c>
      <c r="BA27" s="900">
        <v>3</v>
      </c>
      <c r="BB27" s="900">
        <v>16</v>
      </c>
      <c r="BC27" s="900">
        <v>20</v>
      </c>
      <c r="BD27" s="900"/>
      <c r="BE27" s="900"/>
      <c r="BF27" s="900">
        <v>8</v>
      </c>
      <c r="BG27" s="891">
        <f t="shared" si="73"/>
        <v>47</v>
      </c>
      <c r="BH27" s="892">
        <f t="shared" si="23"/>
        <v>1.6151202749140894E-3</v>
      </c>
      <c r="BI27" s="899"/>
      <c r="BJ27" s="888">
        <f t="shared" si="92"/>
        <v>17</v>
      </c>
      <c r="BK27" s="900">
        <v>4</v>
      </c>
      <c r="BL27" s="900">
        <v>5</v>
      </c>
      <c r="BM27" s="900">
        <v>17</v>
      </c>
      <c r="BN27" s="900"/>
      <c r="BO27" s="900"/>
      <c r="BP27" s="900"/>
      <c r="BQ27" s="891">
        <f t="shared" si="74"/>
        <v>26</v>
      </c>
      <c r="BR27" s="892">
        <f t="shared" si="30"/>
        <v>8.9655172413793103E-4</v>
      </c>
      <c r="BS27" s="899"/>
      <c r="BT27" s="888">
        <f t="shared" si="93"/>
        <v>17</v>
      </c>
      <c r="BU27" s="900">
        <v>3</v>
      </c>
      <c r="BV27" s="900">
        <v>5</v>
      </c>
      <c r="BW27" s="900">
        <v>6</v>
      </c>
      <c r="BX27" s="900"/>
      <c r="BY27" s="900"/>
      <c r="BZ27" s="900"/>
      <c r="CA27" s="891">
        <f t="shared" si="75"/>
        <v>14</v>
      </c>
      <c r="CB27" s="892">
        <f t="shared" si="38"/>
        <v>4.8275862068965518E-4</v>
      </c>
      <c r="CC27" s="899"/>
      <c r="CD27" s="896">
        <f t="shared" si="94"/>
        <v>17</v>
      </c>
      <c r="CE27" s="900">
        <v>5</v>
      </c>
      <c r="CF27" s="900">
        <v>6</v>
      </c>
      <c r="CG27" s="900">
        <v>9</v>
      </c>
      <c r="CH27" s="900"/>
      <c r="CI27" s="900"/>
      <c r="CJ27" s="900"/>
      <c r="CK27" s="891">
        <f t="shared" si="76"/>
        <v>20</v>
      </c>
      <c r="CL27" s="892">
        <f t="shared" si="46"/>
        <v>6.8965517241379305E-4</v>
      </c>
      <c r="CM27" s="899"/>
      <c r="CN27" s="896">
        <f t="shared" si="95"/>
        <v>16</v>
      </c>
      <c r="CO27" s="900">
        <v>3</v>
      </c>
      <c r="CP27" s="900"/>
      <c r="CQ27" s="900">
        <v>5</v>
      </c>
      <c r="CR27" s="900"/>
      <c r="CS27" s="900"/>
      <c r="CT27" s="900">
        <v>3</v>
      </c>
      <c r="CU27" s="891">
        <f t="shared" si="77"/>
        <v>11</v>
      </c>
      <c r="CV27" s="892">
        <f t="shared" si="54"/>
        <v>3.9007092198581561E-4</v>
      </c>
      <c r="CW27" s="899"/>
      <c r="CX27" s="896">
        <f t="shared" si="96"/>
        <v>16</v>
      </c>
      <c r="CY27" s="900">
        <v>2</v>
      </c>
      <c r="CZ27" s="900"/>
      <c r="DA27" s="900">
        <v>4</v>
      </c>
      <c r="DB27" s="900"/>
      <c r="DC27" s="900"/>
      <c r="DD27" s="900">
        <v>2</v>
      </c>
      <c r="DE27" s="891">
        <f t="shared" si="78"/>
        <v>8</v>
      </c>
      <c r="DF27" s="892">
        <f t="shared" si="62"/>
        <v>2.8070175438596489E-4</v>
      </c>
      <c r="DG27" s="899"/>
      <c r="DH27" s="896">
        <f t="shared" si="97"/>
        <v>16</v>
      </c>
      <c r="DI27" s="900">
        <v>3</v>
      </c>
      <c r="DJ27" s="900"/>
      <c r="DK27" s="900">
        <v>8</v>
      </c>
      <c r="DL27" s="900"/>
      <c r="DM27" s="900"/>
      <c r="DN27" s="900"/>
      <c r="DO27" s="891">
        <f t="shared" si="79"/>
        <v>11</v>
      </c>
      <c r="DP27" s="892">
        <f t="shared" si="70"/>
        <v>3.8596491228070175E-4</v>
      </c>
      <c r="DQ27" s="899"/>
    </row>
    <row r="28" spans="1:121" s="836" customFormat="1" ht="20.149999999999999" customHeight="1">
      <c r="A28" s="887">
        <f t="shared" si="86"/>
        <v>45518</v>
      </c>
      <c r="B28" s="888">
        <f t="shared" si="98"/>
        <v>18</v>
      </c>
      <c r="C28" s="897">
        <v>1</v>
      </c>
      <c r="D28" s="897"/>
      <c r="E28" s="897">
        <v>2</v>
      </c>
      <c r="F28" s="897"/>
      <c r="G28" s="897"/>
      <c r="H28" s="897">
        <v>4</v>
      </c>
      <c r="I28" s="891">
        <f t="shared" si="80"/>
        <v>7</v>
      </c>
      <c r="J28" s="892">
        <f t="shared" si="81"/>
        <v>2.4734982332155476E-4</v>
      </c>
      <c r="K28" s="899"/>
      <c r="L28" s="896">
        <f t="shared" si="87"/>
        <v>18</v>
      </c>
      <c r="M28" s="900">
        <v>1</v>
      </c>
      <c r="N28" s="900">
        <v>1</v>
      </c>
      <c r="O28" s="900">
        <v>2</v>
      </c>
      <c r="P28" s="900"/>
      <c r="Q28" s="900"/>
      <c r="R28" s="900">
        <v>5</v>
      </c>
      <c r="S28" s="891">
        <f t="shared" si="82"/>
        <v>9</v>
      </c>
      <c r="T28" s="892">
        <f t="shared" si="83"/>
        <v>3.1802120141342759E-4</v>
      </c>
      <c r="U28" s="899"/>
      <c r="V28" s="896">
        <f t="shared" si="88"/>
        <v>18</v>
      </c>
      <c r="W28" s="900">
        <v>2</v>
      </c>
      <c r="X28" s="900"/>
      <c r="Y28" s="900">
        <v>2</v>
      </c>
      <c r="Z28" s="900"/>
      <c r="AA28" s="900"/>
      <c r="AB28" s="900">
        <v>17</v>
      </c>
      <c r="AC28" s="891">
        <f t="shared" si="84"/>
        <v>21</v>
      </c>
      <c r="AD28" s="892">
        <f t="shared" si="85"/>
        <v>7.2664359861591694E-4</v>
      </c>
      <c r="AE28" s="904"/>
      <c r="AF28" s="888">
        <f t="shared" si="89"/>
        <v>18</v>
      </c>
      <c r="AG28" s="900">
        <v>4</v>
      </c>
      <c r="AH28" s="900"/>
      <c r="AI28" s="900">
        <v>7</v>
      </c>
      <c r="AJ28" s="900"/>
      <c r="AK28" s="900"/>
      <c r="AL28" s="900"/>
      <c r="AM28" s="891">
        <f t="shared" si="71"/>
        <v>11</v>
      </c>
      <c r="AN28" s="892">
        <f t="shared" si="7"/>
        <v>3.8194444444444446E-4</v>
      </c>
      <c r="AO28" s="904"/>
      <c r="AP28" s="896">
        <f t="shared" si="90"/>
        <v>19</v>
      </c>
      <c r="AQ28" s="900">
        <v>6</v>
      </c>
      <c r="AR28" s="900"/>
      <c r="AS28" s="900">
        <v>9</v>
      </c>
      <c r="AT28" s="900"/>
      <c r="AU28" s="900"/>
      <c r="AV28" s="900"/>
      <c r="AW28" s="891">
        <f t="shared" si="72"/>
        <v>15</v>
      </c>
      <c r="AX28" s="892">
        <f t="shared" si="15"/>
        <v>5.338078291814947E-4</v>
      </c>
      <c r="AY28" s="904"/>
      <c r="AZ28" s="896">
        <f t="shared" si="91"/>
        <v>18</v>
      </c>
      <c r="BA28" s="900">
        <v>3</v>
      </c>
      <c r="BB28" s="900">
        <v>15</v>
      </c>
      <c r="BC28" s="900">
        <v>10</v>
      </c>
      <c r="BD28" s="900"/>
      <c r="BE28" s="900"/>
      <c r="BF28" s="900"/>
      <c r="BG28" s="891">
        <f t="shared" si="73"/>
        <v>28</v>
      </c>
      <c r="BH28" s="892">
        <f t="shared" si="23"/>
        <v>9.6219931271477666E-4</v>
      </c>
      <c r="BI28" s="899"/>
      <c r="BJ28" s="888">
        <f t="shared" si="92"/>
        <v>18</v>
      </c>
      <c r="BK28" s="900">
        <v>3</v>
      </c>
      <c r="BL28" s="900">
        <v>6</v>
      </c>
      <c r="BM28" s="900">
        <v>10</v>
      </c>
      <c r="BN28" s="900"/>
      <c r="BO28" s="900"/>
      <c r="BP28" s="900"/>
      <c r="BQ28" s="891">
        <f t="shared" si="74"/>
        <v>19</v>
      </c>
      <c r="BR28" s="892">
        <f t="shared" si="30"/>
        <v>6.551724137931035E-4</v>
      </c>
      <c r="BS28" s="899"/>
      <c r="BT28" s="888">
        <f t="shared" si="93"/>
        <v>18</v>
      </c>
      <c r="BU28" s="900">
        <v>4</v>
      </c>
      <c r="BV28" s="900">
        <v>8</v>
      </c>
      <c r="BW28" s="900">
        <v>6</v>
      </c>
      <c r="BX28" s="900"/>
      <c r="BY28" s="900"/>
      <c r="BZ28" s="900"/>
      <c r="CA28" s="891">
        <f t="shared" si="75"/>
        <v>18</v>
      </c>
      <c r="CB28" s="892">
        <f t="shared" si="38"/>
        <v>6.2068965517241383E-4</v>
      </c>
      <c r="CC28" s="899"/>
      <c r="CD28" s="896">
        <f t="shared" si="94"/>
        <v>18</v>
      </c>
      <c r="CE28" s="900">
        <v>6</v>
      </c>
      <c r="CF28" s="900">
        <v>12</v>
      </c>
      <c r="CG28" s="900">
        <v>4</v>
      </c>
      <c r="CH28" s="900"/>
      <c r="CI28" s="900"/>
      <c r="CJ28" s="900"/>
      <c r="CK28" s="891">
        <f t="shared" si="76"/>
        <v>22</v>
      </c>
      <c r="CL28" s="892">
        <f t="shared" si="46"/>
        <v>7.5862068965517238E-4</v>
      </c>
      <c r="CM28" s="899"/>
      <c r="CN28" s="896">
        <f t="shared" si="95"/>
        <v>17</v>
      </c>
      <c r="CO28" s="900">
        <v>2</v>
      </c>
      <c r="CP28" s="900">
        <v>6</v>
      </c>
      <c r="CQ28" s="900">
        <v>4</v>
      </c>
      <c r="CR28" s="900"/>
      <c r="CS28" s="900"/>
      <c r="CT28" s="900">
        <v>3</v>
      </c>
      <c r="CU28" s="891">
        <f t="shared" si="77"/>
        <v>15</v>
      </c>
      <c r="CV28" s="892">
        <f t="shared" si="54"/>
        <v>5.3191489361702129E-4</v>
      </c>
      <c r="CW28" s="899"/>
      <c r="CX28" s="896">
        <f t="shared" si="96"/>
        <v>17</v>
      </c>
      <c r="CY28" s="900">
        <v>3</v>
      </c>
      <c r="CZ28" s="900">
        <v>7</v>
      </c>
      <c r="DA28" s="900">
        <v>4</v>
      </c>
      <c r="DB28" s="900"/>
      <c r="DC28" s="900"/>
      <c r="DD28" s="900">
        <v>4</v>
      </c>
      <c r="DE28" s="891">
        <f t="shared" si="78"/>
        <v>18</v>
      </c>
      <c r="DF28" s="892">
        <f t="shared" si="62"/>
        <v>6.3157894736842106E-4</v>
      </c>
      <c r="DG28" s="899"/>
      <c r="DH28" s="896">
        <f t="shared" si="97"/>
        <v>17</v>
      </c>
      <c r="DI28" s="900">
        <v>2</v>
      </c>
      <c r="DJ28" s="900"/>
      <c r="DK28" s="900">
        <v>8</v>
      </c>
      <c r="DL28" s="900"/>
      <c r="DM28" s="900"/>
      <c r="DN28" s="900">
        <v>2</v>
      </c>
      <c r="DO28" s="891">
        <f t="shared" si="79"/>
        <v>12</v>
      </c>
      <c r="DP28" s="892">
        <f t="shared" si="70"/>
        <v>4.2105263157894739E-4</v>
      </c>
      <c r="DQ28" s="899"/>
    </row>
    <row r="29" spans="1:121" s="836" customFormat="1" ht="20.149999999999999" customHeight="1">
      <c r="A29" s="887">
        <f t="shared" si="86"/>
        <v>45519</v>
      </c>
      <c r="B29" s="888">
        <f t="shared" si="98"/>
        <v>19</v>
      </c>
      <c r="C29" s="897">
        <v>4</v>
      </c>
      <c r="D29" s="897">
        <v>1</v>
      </c>
      <c r="E29" s="897">
        <v>1</v>
      </c>
      <c r="F29" s="897"/>
      <c r="G29" s="897"/>
      <c r="H29" s="897">
        <v>6</v>
      </c>
      <c r="I29" s="891">
        <f t="shared" si="80"/>
        <v>12</v>
      </c>
      <c r="J29" s="892">
        <f t="shared" si="81"/>
        <v>4.2402826855123676E-4</v>
      </c>
      <c r="K29" s="899"/>
      <c r="L29" s="896">
        <f t="shared" si="87"/>
        <v>19</v>
      </c>
      <c r="M29" s="900">
        <v>5</v>
      </c>
      <c r="N29" s="900">
        <v>2</v>
      </c>
      <c r="O29" s="900">
        <v>3</v>
      </c>
      <c r="P29" s="900"/>
      <c r="Q29" s="900"/>
      <c r="R29" s="900">
        <v>9</v>
      </c>
      <c r="S29" s="891">
        <f t="shared" si="82"/>
        <v>19</v>
      </c>
      <c r="T29" s="892">
        <f t="shared" si="83"/>
        <v>6.7137809187279153E-4</v>
      </c>
      <c r="U29" s="899"/>
      <c r="V29" s="896">
        <f t="shared" si="88"/>
        <v>19</v>
      </c>
      <c r="W29" s="900">
        <v>4</v>
      </c>
      <c r="X29" s="900"/>
      <c r="Y29" s="900">
        <v>2</v>
      </c>
      <c r="Z29" s="900"/>
      <c r="AA29" s="900"/>
      <c r="AB29" s="900">
        <v>14</v>
      </c>
      <c r="AC29" s="891">
        <f t="shared" si="84"/>
        <v>20</v>
      </c>
      <c r="AD29" s="892">
        <f t="shared" si="85"/>
        <v>6.9204152249134946E-4</v>
      </c>
      <c r="AE29" s="904"/>
      <c r="AF29" s="888">
        <f t="shared" si="89"/>
        <v>19</v>
      </c>
      <c r="AG29" s="900">
        <v>6</v>
      </c>
      <c r="AH29" s="900"/>
      <c r="AI29" s="900">
        <v>28</v>
      </c>
      <c r="AJ29" s="900"/>
      <c r="AK29" s="900"/>
      <c r="AL29" s="900"/>
      <c r="AM29" s="891">
        <f t="shared" si="71"/>
        <v>34</v>
      </c>
      <c r="AN29" s="892">
        <f t="shared" si="7"/>
        <v>1.1805555555555556E-3</v>
      </c>
      <c r="AO29" s="904"/>
      <c r="AP29" s="896">
        <f t="shared" si="90"/>
        <v>20</v>
      </c>
      <c r="AQ29" s="900">
        <v>4</v>
      </c>
      <c r="AR29" s="900"/>
      <c r="AS29" s="900">
        <v>10</v>
      </c>
      <c r="AT29" s="900"/>
      <c r="AU29" s="900"/>
      <c r="AV29" s="900"/>
      <c r="AW29" s="891">
        <f t="shared" si="72"/>
        <v>14</v>
      </c>
      <c r="AX29" s="892">
        <f t="shared" si="15"/>
        <v>4.9822064056939501E-4</v>
      </c>
      <c r="AY29" s="904"/>
      <c r="AZ29" s="896">
        <f t="shared" si="91"/>
        <v>19</v>
      </c>
      <c r="BA29" s="900">
        <v>3</v>
      </c>
      <c r="BB29" s="900">
        <v>6</v>
      </c>
      <c r="BC29" s="900">
        <v>20</v>
      </c>
      <c r="BD29" s="900"/>
      <c r="BE29" s="900"/>
      <c r="BF29" s="900"/>
      <c r="BG29" s="891">
        <f t="shared" si="73"/>
        <v>29</v>
      </c>
      <c r="BH29" s="892">
        <f t="shared" si="23"/>
        <v>9.9656357388316148E-4</v>
      </c>
      <c r="BI29" s="899"/>
      <c r="BJ29" s="888">
        <f t="shared" si="92"/>
        <v>19</v>
      </c>
      <c r="BK29" s="900">
        <v>3</v>
      </c>
      <c r="BL29" s="900"/>
      <c r="BM29" s="900">
        <v>10</v>
      </c>
      <c r="BN29" s="900"/>
      <c r="BO29" s="900"/>
      <c r="BP29" s="900"/>
      <c r="BQ29" s="891">
        <f t="shared" si="74"/>
        <v>13</v>
      </c>
      <c r="BR29" s="892">
        <f t="shared" si="30"/>
        <v>4.4827586206896552E-4</v>
      </c>
      <c r="BS29" s="899"/>
      <c r="BT29" s="888">
        <f t="shared" si="93"/>
        <v>19</v>
      </c>
      <c r="BU29" s="900">
        <v>5</v>
      </c>
      <c r="BV29" s="900">
        <v>10</v>
      </c>
      <c r="BW29" s="900">
        <v>5</v>
      </c>
      <c r="BX29" s="900"/>
      <c r="BY29" s="900"/>
      <c r="BZ29" s="900">
        <v>2</v>
      </c>
      <c r="CA29" s="891">
        <f t="shared" si="75"/>
        <v>22</v>
      </c>
      <c r="CB29" s="892">
        <f t="shared" si="38"/>
        <v>7.5862068965517238E-4</v>
      </c>
      <c r="CC29" s="899"/>
      <c r="CD29" s="896">
        <f t="shared" si="94"/>
        <v>19</v>
      </c>
      <c r="CE29" s="900">
        <v>3</v>
      </c>
      <c r="CF29" s="900">
        <v>12</v>
      </c>
      <c r="CG29" s="900">
        <v>7</v>
      </c>
      <c r="CH29" s="900"/>
      <c r="CI29" s="900"/>
      <c r="CJ29" s="900"/>
      <c r="CK29" s="891">
        <f t="shared" si="76"/>
        <v>22</v>
      </c>
      <c r="CL29" s="892">
        <f t="shared" si="46"/>
        <v>7.5862068965517238E-4</v>
      </c>
      <c r="CM29" s="899"/>
      <c r="CN29" s="896">
        <f t="shared" si="95"/>
        <v>18</v>
      </c>
      <c r="CO29" s="900">
        <v>3</v>
      </c>
      <c r="CP29" s="900">
        <v>2</v>
      </c>
      <c r="CQ29" s="900">
        <v>4</v>
      </c>
      <c r="CR29" s="900"/>
      <c r="CS29" s="900"/>
      <c r="CT29" s="900">
        <v>6</v>
      </c>
      <c r="CU29" s="891">
        <f t="shared" si="77"/>
        <v>15</v>
      </c>
      <c r="CV29" s="892">
        <f t="shared" si="54"/>
        <v>5.3191489361702129E-4</v>
      </c>
      <c r="CW29" s="899"/>
      <c r="CX29" s="896">
        <f t="shared" si="96"/>
        <v>18</v>
      </c>
      <c r="CY29" s="900">
        <v>4</v>
      </c>
      <c r="CZ29" s="900">
        <v>4</v>
      </c>
      <c r="DA29" s="900">
        <v>10</v>
      </c>
      <c r="DB29" s="900"/>
      <c r="DC29" s="900"/>
      <c r="DD29" s="900">
        <v>6</v>
      </c>
      <c r="DE29" s="891">
        <f t="shared" si="78"/>
        <v>24</v>
      </c>
      <c r="DF29" s="892">
        <f t="shared" si="62"/>
        <v>8.4210526315789478E-4</v>
      </c>
      <c r="DG29" s="899"/>
      <c r="DH29" s="896">
        <f t="shared" si="97"/>
        <v>18</v>
      </c>
      <c r="DI29" s="900">
        <v>3</v>
      </c>
      <c r="DJ29" s="900"/>
      <c r="DK29" s="900">
        <v>11</v>
      </c>
      <c r="DL29" s="900"/>
      <c r="DM29" s="900"/>
      <c r="DN29" s="900">
        <v>3</v>
      </c>
      <c r="DO29" s="891">
        <f t="shared" si="79"/>
        <v>17</v>
      </c>
      <c r="DP29" s="892">
        <f t="shared" si="70"/>
        <v>5.9649122807017548E-4</v>
      </c>
      <c r="DQ29" s="899"/>
    </row>
    <row r="30" spans="1:121" s="834" customFormat="1" ht="20.149999999999999" customHeight="1">
      <c r="A30" s="887">
        <f t="shared" si="86"/>
        <v>45520</v>
      </c>
      <c r="B30" s="888">
        <f t="shared" si="98"/>
        <v>20</v>
      </c>
      <c r="C30" s="911">
        <v>3</v>
      </c>
      <c r="D30" s="911"/>
      <c r="E30" s="911">
        <v>4</v>
      </c>
      <c r="F30" s="911"/>
      <c r="G30" s="911"/>
      <c r="H30" s="911">
        <v>6</v>
      </c>
      <c r="I30" s="891">
        <f t="shared" si="80"/>
        <v>13</v>
      </c>
      <c r="J30" s="892">
        <f t="shared" si="81"/>
        <v>4.5936395759717312E-4</v>
      </c>
      <c r="K30" s="899"/>
      <c r="L30" s="896">
        <f t="shared" si="87"/>
        <v>20</v>
      </c>
      <c r="M30" s="912">
        <v>2</v>
      </c>
      <c r="N30" s="912">
        <v>1</v>
      </c>
      <c r="O30" s="912">
        <v>3</v>
      </c>
      <c r="P30" s="912"/>
      <c r="Q30" s="912"/>
      <c r="R30" s="912">
        <v>7</v>
      </c>
      <c r="S30" s="891">
        <f t="shared" si="82"/>
        <v>13</v>
      </c>
      <c r="T30" s="892">
        <f t="shared" si="83"/>
        <v>4.5936395759717312E-4</v>
      </c>
      <c r="U30" s="899"/>
      <c r="V30" s="896">
        <f t="shared" si="88"/>
        <v>20</v>
      </c>
      <c r="W30" s="912">
        <v>2</v>
      </c>
      <c r="X30" s="912"/>
      <c r="Y30" s="912">
        <v>2</v>
      </c>
      <c r="Z30" s="912"/>
      <c r="AA30" s="912"/>
      <c r="AB30" s="912">
        <v>9</v>
      </c>
      <c r="AC30" s="891">
        <f t="shared" si="84"/>
        <v>13</v>
      </c>
      <c r="AD30" s="892">
        <f t="shared" si="85"/>
        <v>4.4982698961937718E-4</v>
      </c>
      <c r="AE30" s="913"/>
      <c r="AF30" s="888">
        <f t="shared" si="89"/>
        <v>20</v>
      </c>
      <c r="AG30" s="912">
        <v>4</v>
      </c>
      <c r="AH30" s="912"/>
      <c r="AI30" s="912">
        <v>16</v>
      </c>
      <c r="AJ30" s="912"/>
      <c r="AK30" s="912"/>
      <c r="AL30" s="912"/>
      <c r="AM30" s="891">
        <f t="shared" si="71"/>
        <v>20</v>
      </c>
      <c r="AN30" s="892">
        <f t="shared" si="7"/>
        <v>6.9444444444444447E-4</v>
      </c>
      <c r="AO30" s="913"/>
      <c r="AP30" s="896">
        <f t="shared" si="90"/>
        <v>21</v>
      </c>
      <c r="AQ30" s="912">
        <v>5</v>
      </c>
      <c r="AR30" s="912"/>
      <c r="AS30" s="912">
        <v>13</v>
      </c>
      <c r="AT30" s="912"/>
      <c r="AU30" s="912"/>
      <c r="AV30" s="912"/>
      <c r="AW30" s="891">
        <f t="shared" si="72"/>
        <v>18</v>
      </c>
      <c r="AX30" s="892">
        <f t="shared" si="15"/>
        <v>6.4056939501779355E-4</v>
      </c>
      <c r="AY30" s="913"/>
      <c r="AZ30" s="896">
        <f t="shared" si="91"/>
        <v>20</v>
      </c>
      <c r="BA30" s="912">
        <v>3</v>
      </c>
      <c r="BB30" s="912"/>
      <c r="BC30" s="912">
        <v>10</v>
      </c>
      <c r="BD30" s="912"/>
      <c r="BE30" s="912"/>
      <c r="BF30" s="912"/>
      <c r="BG30" s="891">
        <f t="shared" si="73"/>
        <v>13</v>
      </c>
      <c r="BH30" s="892">
        <f t="shared" si="23"/>
        <v>4.4673539518900345E-4</v>
      </c>
      <c r="BI30" s="899"/>
      <c r="BJ30" s="888">
        <f t="shared" si="92"/>
        <v>20</v>
      </c>
      <c r="BK30" s="912">
        <v>3</v>
      </c>
      <c r="BL30" s="912"/>
      <c r="BM30" s="912">
        <v>15</v>
      </c>
      <c r="BN30" s="912"/>
      <c r="BO30" s="912"/>
      <c r="BP30" s="912"/>
      <c r="BQ30" s="891">
        <f t="shared" si="74"/>
        <v>18</v>
      </c>
      <c r="BR30" s="892">
        <f t="shared" si="30"/>
        <v>6.2068965517241383E-4</v>
      </c>
      <c r="BS30" s="899"/>
      <c r="BT30" s="888">
        <f t="shared" si="93"/>
        <v>20</v>
      </c>
      <c r="BU30" s="912">
        <v>4</v>
      </c>
      <c r="BV30" s="912">
        <v>10</v>
      </c>
      <c r="BW30" s="912">
        <v>6</v>
      </c>
      <c r="BX30" s="912"/>
      <c r="BY30" s="912"/>
      <c r="BZ30" s="912"/>
      <c r="CA30" s="891">
        <f t="shared" si="75"/>
        <v>20</v>
      </c>
      <c r="CB30" s="892">
        <f t="shared" si="38"/>
        <v>6.8965517241379305E-4</v>
      </c>
      <c r="CC30" s="899"/>
      <c r="CD30" s="896">
        <f t="shared" si="94"/>
        <v>20</v>
      </c>
      <c r="CE30" s="912">
        <v>5</v>
      </c>
      <c r="CF30" s="912">
        <v>12</v>
      </c>
      <c r="CG30" s="912">
        <v>10</v>
      </c>
      <c r="CH30" s="912"/>
      <c r="CI30" s="912"/>
      <c r="CJ30" s="912"/>
      <c r="CK30" s="891">
        <f t="shared" si="76"/>
        <v>27</v>
      </c>
      <c r="CL30" s="892">
        <f t="shared" si="46"/>
        <v>9.3103448275862069E-4</v>
      </c>
      <c r="CM30" s="899"/>
      <c r="CN30" s="896">
        <f t="shared" si="95"/>
        <v>19</v>
      </c>
      <c r="CO30" s="912">
        <v>3</v>
      </c>
      <c r="CP30" s="912">
        <v>2</v>
      </c>
      <c r="CQ30" s="912">
        <v>4</v>
      </c>
      <c r="CR30" s="912"/>
      <c r="CS30" s="912"/>
      <c r="CT30" s="912">
        <v>2</v>
      </c>
      <c r="CU30" s="891">
        <f t="shared" si="77"/>
        <v>11</v>
      </c>
      <c r="CV30" s="892">
        <f t="shared" si="54"/>
        <v>3.9007092198581561E-4</v>
      </c>
      <c r="CW30" s="899"/>
      <c r="CX30" s="896">
        <f t="shared" si="96"/>
        <v>19</v>
      </c>
      <c r="CY30" s="912">
        <v>2</v>
      </c>
      <c r="CZ30" s="912">
        <v>2</v>
      </c>
      <c r="DA30" s="912">
        <v>8</v>
      </c>
      <c r="DB30" s="912"/>
      <c r="DC30" s="912"/>
      <c r="DD30" s="912">
        <v>2</v>
      </c>
      <c r="DE30" s="891">
        <f t="shared" si="78"/>
        <v>14</v>
      </c>
      <c r="DF30" s="892">
        <f t="shared" si="62"/>
        <v>4.9122807017543861E-4</v>
      </c>
      <c r="DG30" s="899"/>
      <c r="DH30" s="896">
        <f t="shared" si="97"/>
        <v>19</v>
      </c>
      <c r="DI30" s="900">
        <v>3</v>
      </c>
      <c r="DJ30" s="900"/>
      <c r="DK30" s="900">
        <v>8</v>
      </c>
      <c r="DL30" s="900"/>
      <c r="DM30" s="900"/>
      <c r="DN30" s="900">
        <v>13</v>
      </c>
      <c r="DO30" s="891">
        <f t="shared" si="79"/>
        <v>24</v>
      </c>
      <c r="DP30" s="892">
        <f t="shared" si="70"/>
        <v>8.4210526315789478E-4</v>
      </c>
      <c r="DQ30" s="899"/>
    </row>
    <row r="31" spans="1:121" s="834" customFormat="1" ht="20.149999999999999" customHeight="1">
      <c r="A31" s="887">
        <f t="shared" si="86"/>
        <v>45521</v>
      </c>
      <c r="B31" s="888">
        <f t="shared" si="98"/>
        <v>21</v>
      </c>
      <c r="C31" s="911">
        <v>3</v>
      </c>
      <c r="D31" s="911"/>
      <c r="E31" s="911">
        <v>3</v>
      </c>
      <c r="F31" s="911"/>
      <c r="G31" s="911"/>
      <c r="H31" s="911">
        <v>5</v>
      </c>
      <c r="I31" s="891">
        <f t="shared" si="80"/>
        <v>11</v>
      </c>
      <c r="J31" s="892">
        <f t="shared" si="81"/>
        <v>3.8869257950530035E-4</v>
      </c>
      <c r="K31" s="899"/>
      <c r="L31" s="896">
        <f t="shared" si="87"/>
        <v>21</v>
      </c>
      <c r="M31" s="912">
        <v>3</v>
      </c>
      <c r="N31" s="912">
        <v>1</v>
      </c>
      <c r="O31" s="912">
        <v>2</v>
      </c>
      <c r="P31" s="912"/>
      <c r="Q31" s="912"/>
      <c r="R31" s="912">
        <v>6</v>
      </c>
      <c r="S31" s="891">
        <f t="shared" si="82"/>
        <v>12</v>
      </c>
      <c r="T31" s="892">
        <f t="shared" si="83"/>
        <v>4.2402826855123676E-4</v>
      </c>
      <c r="U31" s="899"/>
      <c r="V31" s="896">
        <f t="shared" si="88"/>
        <v>21</v>
      </c>
      <c r="W31" s="912">
        <v>4</v>
      </c>
      <c r="X31" s="912"/>
      <c r="Y31" s="912">
        <v>2</v>
      </c>
      <c r="Z31" s="912"/>
      <c r="AA31" s="912"/>
      <c r="AB31" s="912">
        <v>5</v>
      </c>
      <c r="AC31" s="891">
        <f t="shared" si="84"/>
        <v>11</v>
      </c>
      <c r="AD31" s="892">
        <f t="shared" si="85"/>
        <v>3.8062283737024221E-4</v>
      </c>
      <c r="AE31" s="899"/>
      <c r="AF31" s="888">
        <f t="shared" si="89"/>
        <v>21</v>
      </c>
      <c r="AG31" s="912">
        <v>3</v>
      </c>
      <c r="AH31" s="912"/>
      <c r="AI31" s="912">
        <v>8</v>
      </c>
      <c r="AJ31" s="912"/>
      <c r="AK31" s="912"/>
      <c r="AL31" s="912"/>
      <c r="AM31" s="891">
        <f t="shared" si="71"/>
        <v>11</v>
      </c>
      <c r="AN31" s="892">
        <f t="shared" si="7"/>
        <v>3.8194444444444446E-4</v>
      </c>
      <c r="AO31" s="913"/>
      <c r="AP31" s="896">
        <f t="shared" si="90"/>
        <v>22</v>
      </c>
      <c r="AQ31" s="912">
        <v>4</v>
      </c>
      <c r="AR31" s="912"/>
      <c r="AS31" s="912">
        <v>10</v>
      </c>
      <c r="AT31" s="912"/>
      <c r="AU31" s="912"/>
      <c r="AV31" s="912"/>
      <c r="AW31" s="891">
        <f t="shared" si="72"/>
        <v>14</v>
      </c>
      <c r="AX31" s="892">
        <f t="shared" si="15"/>
        <v>4.9822064056939501E-4</v>
      </c>
      <c r="AY31" s="913"/>
      <c r="AZ31" s="896">
        <f t="shared" si="91"/>
        <v>21</v>
      </c>
      <c r="BA31" s="912">
        <v>3</v>
      </c>
      <c r="BB31" s="912"/>
      <c r="BC31" s="912">
        <v>11</v>
      </c>
      <c r="BD31" s="912"/>
      <c r="BE31" s="912"/>
      <c r="BF31" s="912"/>
      <c r="BG31" s="891">
        <f t="shared" si="73"/>
        <v>14</v>
      </c>
      <c r="BH31" s="892">
        <f t="shared" si="23"/>
        <v>4.8109965635738833E-4</v>
      </c>
      <c r="BI31" s="899"/>
      <c r="BJ31" s="888">
        <f t="shared" si="92"/>
        <v>21</v>
      </c>
      <c r="BK31" s="912">
        <v>3</v>
      </c>
      <c r="BL31" s="912"/>
      <c r="BM31" s="912">
        <v>10</v>
      </c>
      <c r="BN31" s="912"/>
      <c r="BO31" s="912"/>
      <c r="BP31" s="912"/>
      <c r="BQ31" s="891">
        <f t="shared" si="74"/>
        <v>13</v>
      </c>
      <c r="BR31" s="892">
        <f t="shared" si="30"/>
        <v>4.4827586206896552E-4</v>
      </c>
      <c r="BS31" s="899"/>
      <c r="BT31" s="888">
        <f t="shared" si="93"/>
        <v>21</v>
      </c>
      <c r="BU31" s="912">
        <v>4</v>
      </c>
      <c r="BV31" s="912">
        <v>8</v>
      </c>
      <c r="BW31" s="912">
        <v>6</v>
      </c>
      <c r="BX31" s="912"/>
      <c r="BY31" s="912"/>
      <c r="BZ31" s="912"/>
      <c r="CA31" s="891">
        <f t="shared" si="75"/>
        <v>18</v>
      </c>
      <c r="CB31" s="892">
        <f t="shared" si="38"/>
        <v>6.2068965517241383E-4</v>
      </c>
      <c r="CC31" s="899"/>
      <c r="CD31" s="896">
        <f t="shared" si="94"/>
        <v>21</v>
      </c>
      <c r="CE31" s="912">
        <v>3</v>
      </c>
      <c r="CF31" s="912">
        <v>16</v>
      </c>
      <c r="CG31" s="912"/>
      <c r="CH31" s="912"/>
      <c r="CI31" s="912"/>
      <c r="CJ31" s="912">
        <v>9</v>
      </c>
      <c r="CK31" s="891">
        <f t="shared" si="76"/>
        <v>28</v>
      </c>
      <c r="CL31" s="892">
        <f t="shared" si="46"/>
        <v>9.6551724137931036E-4</v>
      </c>
      <c r="CM31" s="899"/>
      <c r="CN31" s="896">
        <f t="shared" si="95"/>
        <v>20</v>
      </c>
      <c r="CO31" s="912">
        <v>1</v>
      </c>
      <c r="CP31" s="912"/>
      <c r="CQ31" s="912">
        <v>5</v>
      </c>
      <c r="CR31" s="912"/>
      <c r="CS31" s="912"/>
      <c r="CT31" s="912">
        <v>5</v>
      </c>
      <c r="CU31" s="891">
        <f t="shared" si="77"/>
        <v>11</v>
      </c>
      <c r="CV31" s="892">
        <f t="shared" si="54"/>
        <v>3.9007092198581561E-4</v>
      </c>
      <c r="CW31" s="899"/>
      <c r="CX31" s="896">
        <f t="shared" si="96"/>
        <v>20</v>
      </c>
      <c r="CY31" s="912">
        <v>2</v>
      </c>
      <c r="CZ31" s="912"/>
      <c r="DA31" s="912">
        <v>4</v>
      </c>
      <c r="DB31" s="912"/>
      <c r="DC31" s="912"/>
      <c r="DD31" s="912">
        <v>6</v>
      </c>
      <c r="DE31" s="891">
        <f t="shared" si="78"/>
        <v>12</v>
      </c>
      <c r="DF31" s="892">
        <f t="shared" si="62"/>
        <v>4.2105263157894739E-4</v>
      </c>
      <c r="DG31" s="899"/>
      <c r="DH31" s="896">
        <f t="shared" si="97"/>
        <v>20</v>
      </c>
      <c r="DI31" s="912">
        <v>2</v>
      </c>
      <c r="DJ31" s="912"/>
      <c r="DK31" s="912">
        <v>5</v>
      </c>
      <c r="DL31" s="912"/>
      <c r="DM31" s="912"/>
      <c r="DN31" s="912">
        <v>10</v>
      </c>
      <c r="DO31" s="891">
        <f t="shared" si="79"/>
        <v>17</v>
      </c>
      <c r="DP31" s="892">
        <f t="shared" si="70"/>
        <v>5.9649122807017548E-4</v>
      </c>
      <c r="DQ31" s="899"/>
    </row>
    <row r="32" spans="1:121" s="834" customFormat="1" ht="20.149999999999999" customHeight="1">
      <c r="A32" s="887">
        <f t="shared" si="86"/>
        <v>45522</v>
      </c>
      <c r="B32" s="888">
        <f t="shared" si="98"/>
        <v>22</v>
      </c>
      <c r="C32" s="914">
        <v>4</v>
      </c>
      <c r="D32" s="914"/>
      <c r="E32" s="914">
        <v>5</v>
      </c>
      <c r="F32" s="914"/>
      <c r="G32" s="914"/>
      <c r="H32" s="914">
        <v>7</v>
      </c>
      <c r="I32" s="910">
        <f t="shared" si="80"/>
        <v>16</v>
      </c>
      <c r="J32" s="892">
        <f t="shared" si="81"/>
        <v>5.6537102473498235E-4</v>
      </c>
      <c r="K32" s="899"/>
      <c r="L32" s="896">
        <f t="shared" si="87"/>
        <v>22</v>
      </c>
      <c r="M32" s="912">
        <v>1</v>
      </c>
      <c r="N32" s="912"/>
      <c r="O32" s="912">
        <v>4</v>
      </c>
      <c r="P32" s="912"/>
      <c r="Q32" s="912"/>
      <c r="R32" s="912">
        <v>7</v>
      </c>
      <c r="S32" s="891">
        <f t="shared" si="82"/>
        <v>12</v>
      </c>
      <c r="T32" s="892">
        <f t="shared" si="83"/>
        <v>4.2402826855123676E-4</v>
      </c>
      <c r="U32" s="899"/>
      <c r="V32" s="896">
        <f t="shared" si="88"/>
        <v>22</v>
      </c>
      <c r="W32" s="912">
        <v>3</v>
      </c>
      <c r="X32" s="912"/>
      <c r="Y32" s="912">
        <v>7</v>
      </c>
      <c r="Z32" s="912"/>
      <c r="AA32" s="912"/>
      <c r="AB32" s="912">
        <v>5</v>
      </c>
      <c r="AC32" s="891">
        <f t="shared" si="84"/>
        <v>15</v>
      </c>
      <c r="AD32" s="892">
        <f t="shared" si="85"/>
        <v>5.1903114186851215E-4</v>
      </c>
      <c r="AE32" s="899"/>
      <c r="AF32" s="888">
        <f t="shared" si="89"/>
        <v>22</v>
      </c>
      <c r="AG32" s="912">
        <v>5</v>
      </c>
      <c r="AH32" s="912"/>
      <c r="AI32" s="912">
        <v>8</v>
      </c>
      <c r="AJ32" s="912"/>
      <c r="AK32" s="912"/>
      <c r="AL32" s="912"/>
      <c r="AM32" s="891">
        <f t="shared" si="71"/>
        <v>13</v>
      </c>
      <c r="AN32" s="892">
        <f t="shared" si="7"/>
        <v>4.5138888888888887E-4</v>
      </c>
      <c r="AO32" s="899"/>
      <c r="AP32" s="896">
        <f t="shared" si="90"/>
        <v>23</v>
      </c>
      <c r="AQ32" s="912">
        <v>3</v>
      </c>
      <c r="AR32" s="912"/>
      <c r="AS32" s="912">
        <v>9</v>
      </c>
      <c r="AT32" s="912"/>
      <c r="AU32" s="912"/>
      <c r="AV32" s="912"/>
      <c r="AW32" s="891">
        <f t="shared" si="72"/>
        <v>12</v>
      </c>
      <c r="AX32" s="892">
        <f t="shared" si="15"/>
        <v>4.2704626334519574E-4</v>
      </c>
      <c r="AY32" s="899"/>
      <c r="AZ32" s="896">
        <f t="shared" si="91"/>
        <v>22</v>
      </c>
      <c r="BA32" s="912">
        <v>3</v>
      </c>
      <c r="BB32" s="912"/>
      <c r="BC32" s="912">
        <v>11</v>
      </c>
      <c r="BD32" s="912"/>
      <c r="BE32" s="912"/>
      <c r="BF32" s="912"/>
      <c r="BG32" s="891">
        <f t="shared" si="73"/>
        <v>14</v>
      </c>
      <c r="BH32" s="892">
        <f t="shared" si="23"/>
        <v>4.8109965635738833E-4</v>
      </c>
      <c r="BI32" s="899"/>
      <c r="BJ32" s="888">
        <f t="shared" si="92"/>
        <v>22</v>
      </c>
      <c r="BK32" s="912">
        <v>2</v>
      </c>
      <c r="BL32" s="912"/>
      <c r="BM32" s="912">
        <v>8</v>
      </c>
      <c r="BN32" s="912"/>
      <c r="BO32" s="912"/>
      <c r="BP32" s="912"/>
      <c r="BQ32" s="891">
        <f t="shared" si="74"/>
        <v>10</v>
      </c>
      <c r="BR32" s="892">
        <f t="shared" si="30"/>
        <v>3.4482758620689653E-4</v>
      </c>
      <c r="BS32" s="899"/>
      <c r="BT32" s="888">
        <f t="shared" si="93"/>
        <v>22</v>
      </c>
      <c r="BU32" s="912">
        <v>4</v>
      </c>
      <c r="BV32" s="912">
        <v>5</v>
      </c>
      <c r="BW32" s="912">
        <v>10</v>
      </c>
      <c r="BX32" s="912"/>
      <c r="BY32" s="912"/>
      <c r="BZ32" s="912">
        <v>4</v>
      </c>
      <c r="CA32" s="891">
        <f t="shared" si="75"/>
        <v>23</v>
      </c>
      <c r="CB32" s="892">
        <f t="shared" si="38"/>
        <v>7.9310344827586204E-4</v>
      </c>
      <c r="CC32" s="899"/>
      <c r="CD32" s="896">
        <f t="shared" si="94"/>
        <v>22</v>
      </c>
      <c r="CE32" s="912">
        <v>5</v>
      </c>
      <c r="CF32" s="912">
        <v>10</v>
      </c>
      <c r="CG32" s="912">
        <v>5</v>
      </c>
      <c r="CH32" s="912"/>
      <c r="CI32" s="912"/>
      <c r="CJ32" s="912">
        <v>8</v>
      </c>
      <c r="CK32" s="891">
        <f t="shared" si="76"/>
        <v>28</v>
      </c>
      <c r="CL32" s="892">
        <f t="shared" si="46"/>
        <v>9.6551724137931036E-4</v>
      </c>
      <c r="CM32" s="899"/>
      <c r="CN32" s="896">
        <f t="shared" si="95"/>
        <v>21</v>
      </c>
      <c r="CO32" s="912">
        <v>2</v>
      </c>
      <c r="CP32" s="912"/>
      <c r="CQ32" s="912">
        <v>6</v>
      </c>
      <c r="CR32" s="912"/>
      <c r="CS32" s="912"/>
      <c r="CT32" s="912">
        <v>7</v>
      </c>
      <c r="CU32" s="891">
        <f t="shared" si="77"/>
        <v>15</v>
      </c>
      <c r="CV32" s="892">
        <f t="shared" si="54"/>
        <v>5.3191489361702129E-4</v>
      </c>
      <c r="CW32" s="899"/>
      <c r="CX32" s="896">
        <f t="shared" si="96"/>
        <v>21</v>
      </c>
      <c r="CY32" s="912">
        <v>3</v>
      </c>
      <c r="CZ32" s="912"/>
      <c r="DA32" s="912">
        <v>8</v>
      </c>
      <c r="DB32" s="912"/>
      <c r="DC32" s="912"/>
      <c r="DD32" s="912">
        <v>8</v>
      </c>
      <c r="DE32" s="891">
        <f t="shared" si="78"/>
        <v>19</v>
      </c>
      <c r="DF32" s="892">
        <f t="shared" si="62"/>
        <v>6.6666666666666664E-4</v>
      </c>
      <c r="DG32" s="899"/>
      <c r="DH32" s="896">
        <f t="shared" si="97"/>
        <v>21</v>
      </c>
      <c r="DI32" s="912">
        <v>3</v>
      </c>
      <c r="DJ32" s="912"/>
      <c r="DK32" s="912">
        <v>6</v>
      </c>
      <c r="DL32" s="912"/>
      <c r="DM32" s="912"/>
      <c r="DN32" s="912">
        <v>38</v>
      </c>
      <c r="DO32" s="891">
        <f t="shared" si="79"/>
        <v>47</v>
      </c>
      <c r="DP32" s="892">
        <f t="shared" si="70"/>
        <v>1.6491228070175438E-3</v>
      </c>
      <c r="DQ32" s="899"/>
    </row>
    <row r="33" spans="1:121" s="834" customFormat="1" ht="20.149999999999999" customHeight="1">
      <c r="A33" s="887">
        <f t="shared" si="86"/>
        <v>45523</v>
      </c>
      <c r="B33" s="888">
        <f t="shared" si="98"/>
        <v>23</v>
      </c>
      <c r="C33" s="914">
        <v>3</v>
      </c>
      <c r="D33" s="914"/>
      <c r="E33" s="914">
        <v>4</v>
      </c>
      <c r="F33" s="914"/>
      <c r="G33" s="914"/>
      <c r="H33" s="914">
        <v>8</v>
      </c>
      <c r="I33" s="910">
        <f t="shared" si="80"/>
        <v>15</v>
      </c>
      <c r="J33" s="892">
        <f t="shared" si="81"/>
        <v>5.3003533568904589E-4</v>
      </c>
      <c r="K33" s="899"/>
      <c r="L33" s="896">
        <f t="shared" si="87"/>
        <v>23</v>
      </c>
      <c r="M33" s="912">
        <v>4</v>
      </c>
      <c r="N33" s="912"/>
      <c r="O33" s="912">
        <v>5</v>
      </c>
      <c r="P33" s="912"/>
      <c r="Q33" s="912"/>
      <c r="R33" s="912">
        <v>11</v>
      </c>
      <c r="S33" s="891">
        <f t="shared" si="82"/>
        <v>20</v>
      </c>
      <c r="T33" s="892">
        <f t="shared" si="83"/>
        <v>7.0671378091872788E-4</v>
      </c>
      <c r="U33" s="899"/>
      <c r="V33" s="896">
        <f t="shared" si="88"/>
        <v>23</v>
      </c>
      <c r="W33" s="912">
        <v>5</v>
      </c>
      <c r="X33" s="912">
        <v>2</v>
      </c>
      <c r="Y33" s="912">
        <v>5</v>
      </c>
      <c r="Z33" s="912"/>
      <c r="AA33" s="912"/>
      <c r="AB33" s="912">
        <v>6</v>
      </c>
      <c r="AC33" s="891">
        <f t="shared" si="84"/>
        <v>18</v>
      </c>
      <c r="AD33" s="892">
        <f t="shared" si="85"/>
        <v>6.2283737024221449E-4</v>
      </c>
      <c r="AE33" s="899"/>
      <c r="AF33" s="888">
        <f t="shared" si="89"/>
        <v>23</v>
      </c>
      <c r="AG33" s="912">
        <v>3</v>
      </c>
      <c r="AH33" s="912"/>
      <c r="AI33" s="912">
        <v>10</v>
      </c>
      <c r="AJ33" s="912"/>
      <c r="AK33" s="912"/>
      <c r="AL33" s="912"/>
      <c r="AM33" s="891">
        <f t="shared" si="71"/>
        <v>13</v>
      </c>
      <c r="AN33" s="892">
        <f t="shared" si="7"/>
        <v>4.5138888888888887E-4</v>
      </c>
      <c r="AO33" s="899"/>
      <c r="AP33" s="896">
        <f t="shared" si="90"/>
        <v>24</v>
      </c>
      <c r="AQ33" s="912">
        <v>4</v>
      </c>
      <c r="AR33" s="912"/>
      <c r="AS33" s="912">
        <v>11</v>
      </c>
      <c r="AT33" s="912"/>
      <c r="AU33" s="912"/>
      <c r="AV33" s="912"/>
      <c r="AW33" s="891">
        <f t="shared" si="72"/>
        <v>15</v>
      </c>
      <c r="AX33" s="892">
        <f t="shared" si="15"/>
        <v>5.338078291814947E-4</v>
      </c>
      <c r="AY33" s="899"/>
      <c r="AZ33" s="896">
        <f t="shared" si="91"/>
        <v>23</v>
      </c>
      <c r="BA33" s="912">
        <v>2</v>
      </c>
      <c r="BB33" s="912"/>
      <c r="BC33" s="912">
        <v>8</v>
      </c>
      <c r="BD33" s="912"/>
      <c r="BE33" s="912"/>
      <c r="BF33" s="912"/>
      <c r="BG33" s="891">
        <f t="shared" si="73"/>
        <v>10</v>
      </c>
      <c r="BH33" s="892">
        <f t="shared" si="23"/>
        <v>3.4364261168384882E-4</v>
      </c>
      <c r="BI33" s="899"/>
      <c r="BJ33" s="888">
        <f t="shared" si="92"/>
        <v>23</v>
      </c>
      <c r="BK33" s="912">
        <v>1</v>
      </c>
      <c r="BL33" s="912"/>
      <c r="BM33" s="912">
        <v>7</v>
      </c>
      <c r="BN33" s="912"/>
      <c r="BO33" s="912"/>
      <c r="BP33" s="912"/>
      <c r="BQ33" s="891">
        <f t="shared" si="74"/>
        <v>8</v>
      </c>
      <c r="BR33" s="892">
        <f t="shared" si="30"/>
        <v>2.7586206896551725E-4</v>
      </c>
      <c r="BS33" s="899"/>
      <c r="BT33" s="888">
        <f t="shared" si="93"/>
        <v>23</v>
      </c>
      <c r="BU33" s="912">
        <v>3</v>
      </c>
      <c r="BV33" s="912">
        <v>3</v>
      </c>
      <c r="BW33" s="912">
        <v>6</v>
      </c>
      <c r="BX33" s="912"/>
      <c r="BY33" s="912"/>
      <c r="BZ33" s="912">
        <v>4</v>
      </c>
      <c r="CA33" s="891">
        <f t="shared" si="75"/>
        <v>16</v>
      </c>
      <c r="CB33" s="892">
        <f t="shared" si="38"/>
        <v>5.5172413793103451E-4</v>
      </c>
      <c r="CC33" s="899"/>
      <c r="CD33" s="896">
        <f t="shared" si="94"/>
        <v>23</v>
      </c>
      <c r="CE33" s="912">
        <v>6</v>
      </c>
      <c r="CF33" s="912">
        <v>8</v>
      </c>
      <c r="CG33" s="912">
        <v>5</v>
      </c>
      <c r="CH33" s="912"/>
      <c r="CI33" s="912"/>
      <c r="CJ33" s="912">
        <v>6</v>
      </c>
      <c r="CK33" s="891">
        <f t="shared" si="76"/>
        <v>25</v>
      </c>
      <c r="CL33" s="892">
        <f t="shared" si="46"/>
        <v>8.6206896551724137E-4</v>
      </c>
      <c r="CM33" s="899"/>
      <c r="CN33" s="896">
        <f t="shared" si="95"/>
        <v>22</v>
      </c>
      <c r="CO33" s="912">
        <v>4</v>
      </c>
      <c r="CP33" s="912"/>
      <c r="CQ33" s="912">
        <v>10</v>
      </c>
      <c r="CR33" s="912"/>
      <c r="CS33" s="912"/>
      <c r="CT33" s="912">
        <v>6</v>
      </c>
      <c r="CU33" s="891">
        <f t="shared" si="77"/>
        <v>20</v>
      </c>
      <c r="CV33" s="892">
        <f t="shared" si="54"/>
        <v>7.0921985815602842E-4</v>
      </c>
      <c r="CW33" s="899"/>
      <c r="CX33" s="896">
        <f t="shared" si="96"/>
        <v>22</v>
      </c>
      <c r="CY33" s="912">
        <v>3</v>
      </c>
      <c r="CZ33" s="912"/>
      <c r="DA33" s="912">
        <v>7</v>
      </c>
      <c r="DB33" s="912"/>
      <c r="DC33" s="912"/>
      <c r="DD33" s="912">
        <v>3</v>
      </c>
      <c r="DE33" s="891">
        <f t="shared" si="78"/>
        <v>13</v>
      </c>
      <c r="DF33" s="892">
        <f t="shared" si="62"/>
        <v>4.5614035087719298E-4</v>
      </c>
      <c r="DG33" s="899"/>
      <c r="DH33" s="896">
        <f t="shared" si="97"/>
        <v>22</v>
      </c>
      <c r="DI33" s="912">
        <v>4</v>
      </c>
      <c r="DJ33" s="912"/>
      <c r="DK33" s="912">
        <v>4</v>
      </c>
      <c r="DL33" s="912"/>
      <c r="DM33" s="912"/>
      <c r="DN33" s="912">
        <v>51</v>
      </c>
      <c r="DO33" s="891">
        <f t="shared" si="79"/>
        <v>59</v>
      </c>
      <c r="DP33" s="892">
        <f t="shared" si="70"/>
        <v>2.0701754385964912E-3</v>
      </c>
      <c r="DQ33" s="899"/>
    </row>
    <row r="34" spans="1:121" s="834" customFormat="1" ht="20.149999999999999" customHeight="1">
      <c r="A34" s="887">
        <f t="shared" si="86"/>
        <v>45524</v>
      </c>
      <c r="B34" s="888">
        <f t="shared" si="98"/>
        <v>24</v>
      </c>
      <c r="C34" s="914">
        <v>3</v>
      </c>
      <c r="D34" s="914"/>
      <c r="E34" s="914">
        <v>4</v>
      </c>
      <c r="F34" s="914"/>
      <c r="G34" s="914"/>
      <c r="H34" s="914">
        <v>7</v>
      </c>
      <c r="I34" s="910">
        <f t="shared" si="80"/>
        <v>14</v>
      </c>
      <c r="J34" s="892">
        <f t="shared" si="81"/>
        <v>4.9469964664310953E-4</v>
      </c>
      <c r="K34" s="899"/>
      <c r="L34" s="896">
        <f t="shared" si="87"/>
        <v>24</v>
      </c>
      <c r="M34" s="912">
        <v>3</v>
      </c>
      <c r="N34" s="912"/>
      <c r="O34" s="912">
        <v>4</v>
      </c>
      <c r="P34" s="912"/>
      <c r="Q34" s="912"/>
      <c r="R34" s="912">
        <v>8</v>
      </c>
      <c r="S34" s="891">
        <f t="shared" si="82"/>
        <v>15</v>
      </c>
      <c r="T34" s="892">
        <f t="shared" si="83"/>
        <v>5.3003533568904589E-4</v>
      </c>
      <c r="U34" s="899"/>
      <c r="V34" s="896">
        <f t="shared" si="88"/>
        <v>24</v>
      </c>
      <c r="W34" s="912">
        <v>7</v>
      </c>
      <c r="X34" s="912"/>
      <c r="Y34" s="912">
        <v>5</v>
      </c>
      <c r="Z34" s="912"/>
      <c r="AA34" s="912"/>
      <c r="AB34" s="912">
        <v>4</v>
      </c>
      <c r="AC34" s="891">
        <f t="shared" si="84"/>
        <v>16</v>
      </c>
      <c r="AD34" s="892">
        <f t="shared" si="85"/>
        <v>5.5363321799307963E-4</v>
      </c>
      <c r="AE34" s="899"/>
      <c r="AF34" s="888">
        <f t="shared" si="89"/>
        <v>24</v>
      </c>
      <c r="AG34" s="912">
        <v>7</v>
      </c>
      <c r="AH34" s="912"/>
      <c r="AI34" s="912">
        <v>12</v>
      </c>
      <c r="AJ34" s="912"/>
      <c r="AK34" s="912"/>
      <c r="AL34" s="912"/>
      <c r="AM34" s="891">
        <f t="shared" si="71"/>
        <v>19</v>
      </c>
      <c r="AN34" s="892">
        <f t="shared" si="7"/>
        <v>6.5972222222222224E-4</v>
      </c>
      <c r="AO34" s="899"/>
      <c r="AP34" s="896">
        <f t="shared" si="90"/>
        <v>25</v>
      </c>
      <c r="AQ34" s="912">
        <v>5</v>
      </c>
      <c r="AR34" s="912"/>
      <c r="AS34" s="912">
        <v>10</v>
      </c>
      <c r="AT34" s="912"/>
      <c r="AU34" s="912"/>
      <c r="AV34" s="912"/>
      <c r="AW34" s="891">
        <f t="shared" si="72"/>
        <v>15</v>
      </c>
      <c r="AX34" s="892">
        <f t="shared" si="15"/>
        <v>5.338078291814947E-4</v>
      </c>
      <c r="AY34" s="899"/>
      <c r="AZ34" s="896">
        <f t="shared" si="91"/>
        <v>24</v>
      </c>
      <c r="BA34" s="912">
        <v>2</v>
      </c>
      <c r="BB34" s="912"/>
      <c r="BC34" s="912">
        <v>9</v>
      </c>
      <c r="BD34" s="912"/>
      <c r="BE34" s="912"/>
      <c r="BF34" s="912"/>
      <c r="BG34" s="891">
        <f t="shared" si="73"/>
        <v>11</v>
      </c>
      <c r="BH34" s="892">
        <f t="shared" si="23"/>
        <v>3.780068728522337E-4</v>
      </c>
      <c r="BI34" s="899"/>
      <c r="BJ34" s="888">
        <f t="shared" si="92"/>
        <v>24</v>
      </c>
      <c r="BK34" s="912">
        <v>3</v>
      </c>
      <c r="BL34" s="912"/>
      <c r="BM34" s="912">
        <v>10</v>
      </c>
      <c r="BN34" s="912"/>
      <c r="BO34" s="912"/>
      <c r="BP34" s="912"/>
      <c r="BQ34" s="891">
        <f t="shared" si="74"/>
        <v>13</v>
      </c>
      <c r="BR34" s="892">
        <f t="shared" si="30"/>
        <v>4.4827586206896552E-4</v>
      </c>
      <c r="BS34" s="899"/>
      <c r="BT34" s="888">
        <f t="shared" si="93"/>
        <v>24</v>
      </c>
      <c r="BU34" s="912">
        <v>5</v>
      </c>
      <c r="BV34" s="912">
        <v>2</v>
      </c>
      <c r="BW34" s="912">
        <v>10</v>
      </c>
      <c r="BX34" s="912"/>
      <c r="BY34" s="912"/>
      <c r="BZ34" s="912">
        <v>4</v>
      </c>
      <c r="CA34" s="891">
        <f t="shared" si="75"/>
        <v>21</v>
      </c>
      <c r="CB34" s="892">
        <f t="shared" si="38"/>
        <v>7.2413793103448271E-4</v>
      </c>
      <c r="CC34" s="899"/>
      <c r="CD34" s="896">
        <f t="shared" si="94"/>
        <v>24</v>
      </c>
      <c r="CE34" s="912">
        <v>4</v>
      </c>
      <c r="CF34" s="912">
        <v>4</v>
      </c>
      <c r="CG34" s="912">
        <v>5</v>
      </c>
      <c r="CH34" s="912"/>
      <c r="CI34" s="912"/>
      <c r="CJ34" s="912">
        <v>7</v>
      </c>
      <c r="CK34" s="891">
        <f t="shared" si="76"/>
        <v>20</v>
      </c>
      <c r="CL34" s="892">
        <f t="shared" si="46"/>
        <v>6.8965517241379305E-4</v>
      </c>
      <c r="CM34" s="899"/>
      <c r="CN34" s="896">
        <f t="shared" si="95"/>
        <v>23</v>
      </c>
      <c r="CO34" s="912">
        <v>5</v>
      </c>
      <c r="CP34" s="912"/>
      <c r="CQ34" s="912">
        <v>4</v>
      </c>
      <c r="CR34" s="912"/>
      <c r="CS34" s="912"/>
      <c r="CT34" s="912">
        <v>6</v>
      </c>
      <c r="CU34" s="891">
        <f t="shared" si="77"/>
        <v>15</v>
      </c>
      <c r="CV34" s="892">
        <f t="shared" si="54"/>
        <v>5.3191489361702129E-4</v>
      </c>
      <c r="CW34" s="899"/>
      <c r="CX34" s="896">
        <f t="shared" si="96"/>
        <v>23</v>
      </c>
      <c r="CY34" s="912">
        <v>4</v>
      </c>
      <c r="CZ34" s="912"/>
      <c r="DA34" s="912">
        <v>6</v>
      </c>
      <c r="DB34" s="912"/>
      <c r="DC34" s="912"/>
      <c r="DD34" s="912">
        <v>6</v>
      </c>
      <c r="DE34" s="891">
        <f t="shared" si="78"/>
        <v>16</v>
      </c>
      <c r="DF34" s="892">
        <f t="shared" si="62"/>
        <v>5.6140350877192978E-4</v>
      </c>
      <c r="DG34" s="899"/>
      <c r="DH34" s="896">
        <f t="shared" si="97"/>
        <v>23</v>
      </c>
      <c r="DI34" s="912">
        <v>6</v>
      </c>
      <c r="DJ34" s="912"/>
      <c r="DK34" s="912">
        <v>5</v>
      </c>
      <c r="DL34" s="912"/>
      <c r="DM34" s="912"/>
      <c r="DN34" s="912">
        <v>53</v>
      </c>
      <c r="DO34" s="891">
        <f t="shared" si="79"/>
        <v>64</v>
      </c>
      <c r="DP34" s="892">
        <f t="shared" si="70"/>
        <v>2.2456140350877191E-3</v>
      </c>
      <c r="DQ34" s="899"/>
    </row>
    <row r="35" spans="1:121" s="834" customFormat="1" ht="20.149999999999999" customHeight="1">
      <c r="A35" s="887">
        <f t="shared" si="86"/>
        <v>45525</v>
      </c>
      <c r="B35" s="888">
        <f t="shared" si="98"/>
        <v>25</v>
      </c>
      <c r="C35" s="911">
        <v>5</v>
      </c>
      <c r="D35" s="911"/>
      <c r="E35" s="911">
        <v>4</v>
      </c>
      <c r="F35" s="911"/>
      <c r="G35" s="911"/>
      <c r="H35" s="911">
        <v>6</v>
      </c>
      <c r="I35" s="891">
        <f t="shared" si="80"/>
        <v>15</v>
      </c>
      <c r="J35" s="892">
        <f t="shared" si="81"/>
        <v>5.3003533568904589E-4</v>
      </c>
      <c r="K35" s="899"/>
      <c r="L35" s="896">
        <f t="shared" si="87"/>
        <v>25</v>
      </c>
      <c r="M35" s="912">
        <v>5</v>
      </c>
      <c r="N35" s="912">
        <v>3</v>
      </c>
      <c r="O35" s="912">
        <v>2</v>
      </c>
      <c r="P35" s="912"/>
      <c r="Q35" s="912"/>
      <c r="R35" s="912">
        <v>5</v>
      </c>
      <c r="S35" s="891">
        <f t="shared" si="82"/>
        <v>15</v>
      </c>
      <c r="T35" s="892">
        <f t="shared" si="83"/>
        <v>5.3003533568904589E-4</v>
      </c>
      <c r="U35" s="899"/>
      <c r="V35" s="896">
        <f t="shared" si="88"/>
        <v>25</v>
      </c>
      <c r="W35" s="912">
        <v>9</v>
      </c>
      <c r="X35" s="912"/>
      <c r="Y35" s="912">
        <v>8</v>
      </c>
      <c r="Z35" s="912"/>
      <c r="AA35" s="912"/>
      <c r="AB35" s="912">
        <v>10</v>
      </c>
      <c r="AC35" s="891">
        <f t="shared" si="84"/>
        <v>27</v>
      </c>
      <c r="AD35" s="892">
        <f t="shared" si="85"/>
        <v>9.3425605536332185E-4</v>
      </c>
      <c r="AE35" s="899"/>
      <c r="AF35" s="888">
        <f t="shared" si="89"/>
        <v>25</v>
      </c>
      <c r="AG35" s="912">
        <v>5</v>
      </c>
      <c r="AH35" s="912"/>
      <c r="AI35" s="912">
        <v>7</v>
      </c>
      <c r="AJ35" s="912"/>
      <c r="AK35" s="912"/>
      <c r="AL35" s="912"/>
      <c r="AM35" s="891">
        <f t="shared" si="71"/>
        <v>12</v>
      </c>
      <c r="AN35" s="892">
        <f t="shared" si="7"/>
        <v>4.1666666666666669E-4</v>
      </c>
      <c r="AO35" s="899"/>
      <c r="AP35" s="896">
        <f t="shared" si="90"/>
        <v>26</v>
      </c>
      <c r="AQ35" s="912">
        <v>4</v>
      </c>
      <c r="AR35" s="912"/>
      <c r="AS35" s="912">
        <v>7</v>
      </c>
      <c r="AT35" s="912"/>
      <c r="AU35" s="912"/>
      <c r="AV35" s="912"/>
      <c r="AW35" s="891">
        <f t="shared" si="72"/>
        <v>11</v>
      </c>
      <c r="AX35" s="892">
        <f t="shared" si="15"/>
        <v>3.914590747330961E-4</v>
      </c>
      <c r="AY35" s="899"/>
      <c r="AZ35" s="896">
        <f t="shared" si="91"/>
        <v>25</v>
      </c>
      <c r="BA35" s="912">
        <v>5</v>
      </c>
      <c r="BB35" s="912"/>
      <c r="BC35" s="912">
        <v>9</v>
      </c>
      <c r="BD35" s="912"/>
      <c r="BE35" s="912"/>
      <c r="BF35" s="912"/>
      <c r="BG35" s="891">
        <f t="shared" si="73"/>
        <v>14</v>
      </c>
      <c r="BH35" s="892">
        <f t="shared" si="23"/>
        <v>4.8109965635738833E-4</v>
      </c>
      <c r="BI35" s="899"/>
      <c r="BJ35" s="888">
        <f t="shared" si="92"/>
        <v>25</v>
      </c>
      <c r="BK35" s="912">
        <v>2</v>
      </c>
      <c r="BL35" s="912"/>
      <c r="BM35" s="912">
        <v>6</v>
      </c>
      <c r="BN35" s="912"/>
      <c r="BO35" s="912"/>
      <c r="BP35" s="912"/>
      <c r="BQ35" s="891">
        <f t="shared" si="74"/>
        <v>8</v>
      </c>
      <c r="BR35" s="892">
        <f t="shared" si="30"/>
        <v>2.7586206896551725E-4</v>
      </c>
      <c r="BS35" s="899"/>
      <c r="BT35" s="888">
        <f t="shared" si="93"/>
        <v>25</v>
      </c>
      <c r="BU35" s="912">
        <v>5</v>
      </c>
      <c r="BV35" s="912"/>
      <c r="BW35" s="912">
        <v>7</v>
      </c>
      <c r="BX35" s="912"/>
      <c r="BY35" s="912"/>
      <c r="BZ35" s="912">
        <v>4</v>
      </c>
      <c r="CA35" s="891">
        <f t="shared" si="75"/>
        <v>16</v>
      </c>
      <c r="CB35" s="892">
        <f t="shared" si="38"/>
        <v>5.5172413793103451E-4</v>
      </c>
      <c r="CC35" s="899"/>
      <c r="CD35" s="896">
        <f t="shared" si="94"/>
        <v>25</v>
      </c>
      <c r="CE35" s="912">
        <v>3</v>
      </c>
      <c r="CF35" s="912">
        <v>2</v>
      </c>
      <c r="CG35" s="912">
        <v>4</v>
      </c>
      <c r="CH35" s="912"/>
      <c r="CI35" s="912"/>
      <c r="CJ35" s="912">
        <v>6</v>
      </c>
      <c r="CK35" s="891">
        <f t="shared" si="76"/>
        <v>15</v>
      </c>
      <c r="CL35" s="892">
        <f t="shared" si="46"/>
        <v>5.1724137931034484E-4</v>
      </c>
      <c r="CM35" s="899"/>
      <c r="CN35" s="896">
        <f t="shared" si="95"/>
        <v>24</v>
      </c>
      <c r="CO35" s="912">
        <v>3</v>
      </c>
      <c r="CP35" s="912"/>
      <c r="CQ35" s="912">
        <v>6</v>
      </c>
      <c r="CR35" s="912"/>
      <c r="CS35" s="912"/>
      <c r="CT35" s="912">
        <v>4</v>
      </c>
      <c r="CU35" s="891">
        <f t="shared" si="77"/>
        <v>13</v>
      </c>
      <c r="CV35" s="892">
        <f t="shared" si="54"/>
        <v>4.6099290780141842E-4</v>
      </c>
      <c r="CW35" s="899"/>
      <c r="CX35" s="896">
        <f t="shared" si="96"/>
        <v>24</v>
      </c>
      <c r="CY35" s="912">
        <v>3</v>
      </c>
      <c r="CZ35" s="912"/>
      <c r="DA35" s="912">
        <v>5</v>
      </c>
      <c r="DB35" s="912"/>
      <c r="DC35" s="912"/>
      <c r="DD35" s="912">
        <v>7</v>
      </c>
      <c r="DE35" s="891">
        <f t="shared" si="78"/>
        <v>15</v>
      </c>
      <c r="DF35" s="892">
        <f t="shared" si="62"/>
        <v>5.263157894736842E-4</v>
      </c>
      <c r="DG35" s="899"/>
      <c r="DH35" s="896">
        <f t="shared" si="97"/>
        <v>24</v>
      </c>
      <c r="DI35" s="912">
        <v>5</v>
      </c>
      <c r="DJ35" s="912"/>
      <c r="DK35" s="912">
        <v>4</v>
      </c>
      <c r="DL35" s="912"/>
      <c r="DM35" s="912"/>
      <c r="DN35" s="912">
        <v>34</v>
      </c>
      <c r="DO35" s="891">
        <f t="shared" si="79"/>
        <v>43</v>
      </c>
      <c r="DP35" s="892">
        <f t="shared" si="70"/>
        <v>1.5087719298245614E-3</v>
      </c>
      <c r="DQ35" s="899"/>
    </row>
    <row r="36" spans="1:121" s="834" customFormat="1" ht="20.149999999999999" customHeight="1">
      <c r="A36" s="887">
        <f t="shared" si="86"/>
        <v>45526</v>
      </c>
      <c r="B36" s="888">
        <f t="shared" si="98"/>
        <v>26</v>
      </c>
      <c r="C36" s="911">
        <v>4</v>
      </c>
      <c r="D36" s="911">
        <v>2</v>
      </c>
      <c r="E36" s="911">
        <v>2</v>
      </c>
      <c r="F36" s="911"/>
      <c r="G36" s="911"/>
      <c r="H36" s="911">
        <v>6</v>
      </c>
      <c r="I36" s="891">
        <f t="shared" si="80"/>
        <v>14</v>
      </c>
      <c r="J36" s="892">
        <f t="shared" si="81"/>
        <v>4.9469964664310953E-4</v>
      </c>
      <c r="K36" s="899"/>
      <c r="L36" s="896">
        <f t="shared" si="87"/>
        <v>26</v>
      </c>
      <c r="M36" s="912">
        <v>2</v>
      </c>
      <c r="N36" s="912">
        <v>3</v>
      </c>
      <c r="O36" s="912">
        <v>2</v>
      </c>
      <c r="P36" s="912"/>
      <c r="Q36" s="912"/>
      <c r="R36" s="912">
        <v>6</v>
      </c>
      <c r="S36" s="891">
        <f t="shared" si="82"/>
        <v>13</v>
      </c>
      <c r="T36" s="892">
        <f t="shared" si="83"/>
        <v>4.5936395759717312E-4</v>
      </c>
      <c r="U36" s="915"/>
      <c r="V36" s="896">
        <f t="shared" si="88"/>
        <v>26</v>
      </c>
      <c r="W36" s="912">
        <v>2</v>
      </c>
      <c r="X36" s="912"/>
      <c r="Y36" s="912">
        <v>5</v>
      </c>
      <c r="Z36" s="912"/>
      <c r="AA36" s="912"/>
      <c r="AB36" s="912">
        <v>6</v>
      </c>
      <c r="AC36" s="891">
        <f t="shared" si="84"/>
        <v>13</v>
      </c>
      <c r="AD36" s="892">
        <f t="shared" si="85"/>
        <v>4.4982698961937718E-4</v>
      </c>
      <c r="AE36" s="913"/>
      <c r="AF36" s="888">
        <f t="shared" si="89"/>
        <v>26</v>
      </c>
      <c r="AG36" s="912">
        <v>4</v>
      </c>
      <c r="AH36" s="912"/>
      <c r="AI36" s="912">
        <v>20</v>
      </c>
      <c r="AJ36" s="912"/>
      <c r="AK36" s="912"/>
      <c r="AL36" s="912"/>
      <c r="AM36" s="891">
        <f t="shared" si="71"/>
        <v>24</v>
      </c>
      <c r="AN36" s="892">
        <f t="shared" si="7"/>
        <v>8.3333333333333339E-4</v>
      </c>
      <c r="AO36" s="899"/>
      <c r="AP36" s="896">
        <f t="shared" si="90"/>
        <v>27</v>
      </c>
      <c r="AQ36" s="912">
        <v>3</v>
      </c>
      <c r="AR36" s="912"/>
      <c r="AS36" s="912">
        <v>6</v>
      </c>
      <c r="AT36" s="912"/>
      <c r="AU36" s="912"/>
      <c r="AV36" s="912"/>
      <c r="AW36" s="891">
        <f t="shared" si="72"/>
        <v>9</v>
      </c>
      <c r="AX36" s="892">
        <f t="shared" si="15"/>
        <v>3.2028469750889678E-4</v>
      </c>
      <c r="AY36" s="899"/>
      <c r="AZ36" s="896">
        <f t="shared" si="91"/>
        <v>26</v>
      </c>
      <c r="BA36" s="912">
        <v>2</v>
      </c>
      <c r="BB36" s="912"/>
      <c r="BC36" s="912">
        <v>8</v>
      </c>
      <c r="BD36" s="912"/>
      <c r="BE36" s="912"/>
      <c r="BF36" s="912"/>
      <c r="BG36" s="891">
        <f t="shared" si="73"/>
        <v>10</v>
      </c>
      <c r="BH36" s="892">
        <f t="shared" si="23"/>
        <v>3.4364261168384882E-4</v>
      </c>
      <c r="BI36" s="899"/>
      <c r="BJ36" s="888">
        <f t="shared" si="92"/>
        <v>26</v>
      </c>
      <c r="BK36" s="912">
        <v>3</v>
      </c>
      <c r="BL36" s="912"/>
      <c r="BM36" s="912">
        <v>9</v>
      </c>
      <c r="BN36" s="912"/>
      <c r="BO36" s="912"/>
      <c r="BP36" s="912"/>
      <c r="BQ36" s="891">
        <f t="shared" si="74"/>
        <v>12</v>
      </c>
      <c r="BR36" s="892">
        <f t="shared" si="30"/>
        <v>4.1379310344827585E-4</v>
      </c>
      <c r="BS36" s="899"/>
      <c r="BT36" s="888">
        <f t="shared" si="93"/>
        <v>26</v>
      </c>
      <c r="BU36" s="912">
        <v>3</v>
      </c>
      <c r="BV36" s="912"/>
      <c r="BW36" s="912">
        <v>4</v>
      </c>
      <c r="BX36" s="912"/>
      <c r="BY36" s="912"/>
      <c r="BZ36" s="912">
        <v>4</v>
      </c>
      <c r="CA36" s="891">
        <f t="shared" si="75"/>
        <v>11</v>
      </c>
      <c r="CB36" s="892">
        <f t="shared" si="38"/>
        <v>3.7931034482758619E-4</v>
      </c>
      <c r="CC36" s="899"/>
      <c r="CD36" s="896">
        <f t="shared" si="94"/>
        <v>26</v>
      </c>
      <c r="CE36" s="912">
        <v>4</v>
      </c>
      <c r="CF36" s="912"/>
      <c r="CG36" s="912">
        <v>3</v>
      </c>
      <c r="CH36" s="912"/>
      <c r="CI36" s="912"/>
      <c r="CJ36" s="912">
        <v>5</v>
      </c>
      <c r="CK36" s="891">
        <f t="shared" si="76"/>
        <v>12</v>
      </c>
      <c r="CL36" s="892">
        <f t="shared" si="46"/>
        <v>4.1379310344827585E-4</v>
      </c>
      <c r="CM36" s="899"/>
      <c r="CN36" s="896">
        <f t="shared" si="95"/>
        <v>25</v>
      </c>
      <c r="CO36" s="912">
        <v>2</v>
      </c>
      <c r="CP36" s="912"/>
      <c r="CQ36" s="912">
        <v>6</v>
      </c>
      <c r="CR36" s="912"/>
      <c r="CS36" s="912"/>
      <c r="CT36" s="912">
        <v>3</v>
      </c>
      <c r="CU36" s="891">
        <f t="shared" si="77"/>
        <v>11</v>
      </c>
      <c r="CV36" s="892">
        <f t="shared" si="54"/>
        <v>3.9007092198581561E-4</v>
      </c>
      <c r="CW36" s="899"/>
      <c r="CX36" s="896">
        <f t="shared" si="96"/>
        <v>25</v>
      </c>
      <c r="CY36" s="912">
        <v>2</v>
      </c>
      <c r="CZ36" s="912"/>
      <c r="DA36" s="912">
        <v>7</v>
      </c>
      <c r="DB36" s="912"/>
      <c r="DC36" s="912"/>
      <c r="DD36" s="912">
        <v>3</v>
      </c>
      <c r="DE36" s="891">
        <f t="shared" si="78"/>
        <v>12</v>
      </c>
      <c r="DF36" s="892">
        <f t="shared" si="62"/>
        <v>4.2105263157894739E-4</v>
      </c>
      <c r="DG36" s="899"/>
      <c r="DH36" s="896">
        <f t="shared" si="97"/>
        <v>25</v>
      </c>
      <c r="DI36" s="912">
        <v>3</v>
      </c>
      <c r="DJ36" s="912"/>
      <c r="DK36" s="912">
        <v>2</v>
      </c>
      <c r="DL36" s="912"/>
      <c r="DM36" s="912"/>
      <c r="DN36" s="912">
        <v>21</v>
      </c>
      <c r="DO36" s="891">
        <f t="shared" si="79"/>
        <v>26</v>
      </c>
      <c r="DP36" s="892">
        <f t="shared" si="70"/>
        <v>9.1228070175438595E-4</v>
      </c>
      <c r="DQ36" s="899"/>
    </row>
    <row r="37" spans="1:121" s="834" customFormat="1" ht="20.149999999999999" customHeight="1">
      <c r="A37" s="887">
        <f t="shared" si="86"/>
        <v>45527</v>
      </c>
      <c r="B37" s="888">
        <f t="shared" si="98"/>
        <v>27</v>
      </c>
      <c r="C37" s="911">
        <v>2</v>
      </c>
      <c r="D37" s="911">
        <v>2</v>
      </c>
      <c r="E37" s="911">
        <v>5</v>
      </c>
      <c r="F37" s="911"/>
      <c r="G37" s="911"/>
      <c r="H37" s="911">
        <v>9</v>
      </c>
      <c r="I37" s="891">
        <f t="shared" si="80"/>
        <v>18</v>
      </c>
      <c r="J37" s="892">
        <f t="shared" si="81"/>
        <v>6.3604240282685517E-4</v>
      </c>
      <c r="K37" s="899"/>
      <c r="L37" s="896">
        <f t="shared" si="87"/>
        <v>27</v>
      </c>
      <c r="M37" s="912">
        <v>1</v>
      </c>
      <c r="N37" s="912">
        <v>3</v>
      </c>
      <c r="O37" s="912">
        <v>4</v>
      </c>
      <c r="P37" s="912"/>
      <c r="Q37" s="912"/>
      <c r="R37" s="912">
        <v>8</v>
      </c>
      <c r="S37" s="891">
        <f t="shared" si="82"/>
        <v>16</v>
      </c>
      <c r="T37" s="892">
        <f t="shared" si="83"/>
        <v>5.6537102473498235E-4</v>
      </c>
      <c r="U37" s="899"/>
      <c r="V37" s="896">
        <f t="shared" si="88"/>
        <v>27</v>
      </c>
      <c r="W37" s="912">
        <v>3</v>
      </c>
      <c r="X37" s="912"/>
      <c r="Y37" s="912">
        <v>6</v>
      </c>
      <c r="Z37" s="912"/>
      <c r="AA37" s="912"/>
      <c r="AB37" s="912">
        <v>6</v>
      </c>
      <c r="AC37" s="891">
        <f t="shared" si="84"/>
        <v>15</v>
      </c>
      <c r="AD37" s="892">
        <f t="shared" si="85"/>
        <v>5.1903114186851215E-4</v>
      </c>
      <c r="AE37" s="913"/>
      <c r="AF37" s="888">
        <f t="shared" si="89"/>
        <v>27</v>
      </c>
      <c r="AG37" s="912">
        <v>5</v>
      </c>
      <c r="AH37" s="912"/>
      <c r="AI37" s="912">
        <v>10</v>
      </c>
      <c r="AJ37" s="912"/>
      <c r="AK37" s="912"/>
      <c r="AL37" s="912"/>
      <c r="AM37" s="891">
        <f t="shared" si="71"/>
        <v>15</v>
      </c>
      <c r="AN37" s="892">
        <f t="shared" si="7"/>
        <v>5.2083333333333333E-4</v>
      </c>
      <c r="AO37" s="913"/>
      <c r="AP37" s="896">
        <f t="shared" si="90"/>
        <v>28</v>
      </c>
      <c r="AQ37" s="912">
        <v>4</v>
      </c>
      <c r="AR37" s="912"/>
      <c r="AS37" s="912">
        <v>8</v>
      </c>
      <c r="AT37" s="912"/>
      <c r="AU37" s="912"/>
      <c r="AV37" s="912"/>
      <c r="AW37" s="891">
        <f t="shared" si="72"/>
        <v>12</v>
      </c>
      <c r="AX37" s="892">
        <f t="shared" si="15"/>
        <v>4.2704626334519574E-4</v>
      </c>
      <c r="AY37" s="913"/>
      <c r="AZ37" s="896">
        <f t="shared" si="91"/>
        <v>27</v>
      </c>
      <c r="BA37" s="912">
        <v>4</v>
      </c>
      <c r="BB37" s="912"/>
      <c r="BC37" s="912">
        <v>14</v>
      </c>
      <c r="BD37" s="912"/>
      <c r="BE37" s="912"/>
      <c r="BF37" s="912"/>
      <c r="BG37" s="891">
        <f t="shared" si="73"/>
        <v>18</v>
      </c>
      <c r="BH37" s="892">
        <f t="shared" si="23"/>
        <v>6.1855670103092778E-4</v>
      </c>
      <c r="BI37" s="899"/>
      <c r="BJ37" s="888">
        <f t="shared" si="92"/>
        <v>27</v>
      </c>
      <c r="BK37" s="912">
        <v>2</v>
      </c>
      <c r="BL37" s="912"/>
      <c r="BM37" s="912">
        <v>5</v>
      </c>
      <c r="BN37" s="912"/>
      <c r="BO37" s="912"/>
      <c r="BP37" s="912"/>
      <c r="BQ37" s="891">
        <f t="shared" si="74"/>
        <v>7</v>
      </c>
      <c r="BR37" s="892">
        <f t="shared" si="30"/>
        <v>2.4137931034482759E-4</v>
      </c>
      <c r="BS37" s="899"/>
      <c r="BT37" s="888">
        <f t="shared" si="93"/>
        <v>27</v>
      </c>
      <c r="BU37" s="912">
        <v>3</v>
      </c>
      <c r="BV37" s="912"/>
      <c r="BW37" s="912">
        <v>7</v>
      </c>
      <c r="BX37" s="912"/>
      <c r="BY37" s="912"/>
      <c r="BZ37" s="912"/>
      <c r="CA37" s="891">
        <f t="shared" si="75"/>
        <v>10</v>
      </c>
      <c r="CB37" s="892">
        <f t="shared" si="38"/>
        <v>3.4482758620689653E-4</v>
      </c>
      <c r="CC37" s="899"/>
      <c r="CD37" s="896">
        <f t="shared" si="94"/>
        <v>27</v>
      </c>
      <c r="CE37" s="912">
        <v>4</v>
      </c>
      <c r="CF37" s="912"/>
      <c r="CG37" s="912">
        <v>8</v>
      </c>
      <c r="CH37" s="912"/>
      <c r="CI37" s="912"/>
      <c r="CJ37" s="912">
        <v>8</v>
      </c>
      <c r="CK37" s="891">
        <f t="shared" si="76"/>
        <v>20</v>
      </c>
      <c r="CL37" s="892">
        <f t="shared" si="46"/>
        <v>6.8965517241379305E-4</v>
      </c>
      <c r="CM37" s="899"/>
      <c r="CN37" s="896">
        <f t="shared" si="95"/>
        <v>26</v>
      </c>
      <c r="CO37" s="912">
        <v>3</v>
      </c>
      <c r="CP37" s="912"/>
      <c r="CQ37" s="912">
        <v>6</v>
      </c>
      <c r="CR37" s="912"/>
      <c r="CS37" s="912"/>
      <c r="CT37" s="912">
        <v>4</v>
      </c>
      <c r="CU37" s="891">
        <f t="shared" si="77"/>
        <v>13</v>
      </c>
      <c r="CV37" s="892">
        <f t="shared" si="54"/>
        <v>4.6099290780141842E-4</v>
      </c>
      <c r="CW37" s="899"/>
      <c r="CX37" s="896">
        <f t="shared" si="96"/>
        <v>26</v>
      </c>
      <c r="CY37" s="912">
        <v>2</v>
      </c>
      <c r="CZ37" s="912"/>
      <c r="DA37" s="912">
        <v>7</v>
      </c>
      <c r="DB37" s="912"/>
      <c r="DC37" s="912"/>
      <c r="DD37" s="912">
        <v>2</v>
      </c>
      <c r="DE37" s="891">
        <f t="shared" si="78"/>
        <v>11</v>
      </c>
      <c r="DF37" s="892">
        <f t="shared" si="62"/>
        <v>3.8596491228070175E-4</v>
      </c>
      <c r="DG37" s="899"/>
      <c r="DH37" s="896">
        <f t="shared" si="97"/>
        <v>26</v>
      </c>
      <c r="DI37" s="912">
        <v>3</v>
      </c>
      <c r="DJ37" s="912"/>
      <c r="DK37" s="912">
        <v>3</v>
      </c>
      <c r="DL37" s="912"/>
      <c r="DM37" s="912"/>
      <c r="DN37" s="912">
        <v>10</v>
      </c>
      <c r="DO37" s="891">
        <f t="shared" si="79"/>
        <v>16</v>
      </c>
      <c r="DP37" s="892">
        <f t="shared" si="70"/>
        <v>5.6140350877192978E-4</v>
      </c>
      <c r="DQ37" s="899"/>
    </row>
    <row r="38" spans="1:121" s="834" customFormat="1" ht="20.149999999999999" customHeight="1">
      <c r="A38" s="887">
        <f t="shared" si="86"/>
        <v>45528</v>
      </c>
      <c r="B38" s="888">
        <f t="shared" si="98"/>
        <v>28</v>
      </c>
      <c r="C38" s="911">
        <v>2</v>
      </c>
      <c r="D38" s="911">
        <v>1</v>
      </c>
      <c r="E38" s="911">
        <v>5</v>
      </c>
      <c r="F38" s="911"/>
      <c r="G38" s="911"/>
      <c r="H38" s="911">
        <v>7</v>
      </c>
      <c r="I38" s="891">
        <f t="shared" si="80"/>
        <v>15</v>
      </c>
      <c r="J38" s="892">
        <f t="shared" si="81"/>
        <v>5.3003533568904589E-4</v>
      </c>
      <c r="K38" s="899"/>
      <c r="L38" s="896">
        <f t="shared" si="87"/>
        <v>28</v>
      </c>
      <c r="M38" s="912">
        <v>2</v>
      </c>
      <c r="N38" s="912">
        <v>3</v>
      </c>
      <c r="O38" s="912">
        <v>2</v>
      </c>
      <c r="P38" s="912"/>
      <c r="Q38" s="912"/>
      <c r="R38" s="912">
        <v>7</v>
      </c>
      <c r="S38" s="891">
        <f t="shared" si="82"/>
        <v>14</v>
      </c>
      <c r="T38" s="892">
        <f t="shared" si="83"/>
        <v>4.9469964664310953E-4</v>
      </c>
      <c r="U38" s="899"/>
      <c r="V38" s="896">
        <f t="shared" si="88"/>
        <v>28</v>
      </c>
      <c r="W38" s="912">
        <v>4</v>
      </c>
      <c r="X38" s="912"/>
      <c r="Y38" s="912">
        <v>6</v>
      </c>
      <c r="Z38" s="912"/>
      <c r="AA38" s="912"/>
      <c r="AB38" s="912">
        <v>10</v>
      </c>
      <c r="AC38" s="891">
        <f t="shared" si="84"/>
        <v>20</v>
      </c>
      <c r="AD38" s="892">
        <f t="shared" si="85"/>
        <v>6.9204152249134946E-4</v>
      </c>
      <c r="AE38" s="913"/>
      <c r="AF38" s="888">
        <f t="shared" si="89"/>
        <v>28</v>
      </c>
      <c r="AG38" s="912">
        <v>6</v>
      </c>
      <c r="AH38" s="912"/>
      <c r="AI38" s="912">
        <v>8</v>
      </c>
      <c r="AJ38" s="912"/>
      <c r="AK38" s="912"/>
      <c r="AL38" s="912"/>
      <c r="AM38" s="891">
        <f t="shared" si="71"/>
        <v>14</v>
      </c>
      <c r="AN38" s="892">
        <f t="shared" si="7"/>
        <v>4.861111111111111E-4</v>
      </c>
      <c r="AO38" s="913"/>
      <c r="AP38" s="896">
        <f t="shared" si="90"/>
        <v>29</v>
      </c>
      <c r="AQ38" s="912">
        <v>5</v>
      </c>
      <c r="AR38" s="912"/>
      <c r="AS38" s="912">
        <v>7</v>
      </c>
      <c r="AT38" s="912"/>
      <c r="AU38" s="912"/>
      <c r="AV38" s="912"/>
      <c r="AW38" s="891">
        <f t="shared" si="72"/>
        <v>12</v>
      </c>
      <c r="AX38" s="892">
        <f t="shared" si="15"/>
        <v>4.2704626334519574E-4</v>
      </c>
      <c r="AY38" s="913"/>
      <c r="AZ38" s="896">
        <f t="shared" si="91"/>
        <v>28</v>
      </c>
      <c r="BA38" s="912">
        <v>4</v>
      </c>
      <c r="BB38" s="912"/>
      <c r="BC38" s="912">
        <v>7</v>
      </c>
      <c r="BD38" s="912"/>
      <c r="BE38" s="912"/>
      <c r="BF38" s="912"/>
      <c r="BG38" s="891">
        <f t="shared" si="73"/>
        <v>11</v>
      </c>
      <c r="BH38" s="892">
        <f t="shared" si="23"/>
        <v>3.780068728522337E-4</v>
      </c>
      <c r="BI38" s="899"/>
      <c r="BJ38" s="888">
        <f t="shared" si="92"/>
        <v>28</v>
      </c>
      <c r="BK38" s="912">
        <v>3</v>
      </c>
      <c r="BL38" s="912"/>
      <c r="BM38" s="912">
        <v>7</v>
      </c>
      <c r="BN38" s="912"/>
      <c r="BO38" s="912"/>
      <c r="BP38" s="912"/>
      <c r="BQ38" s="891">
        <f t="shared" si="74"/>
        <v>10</v>
      </c>
      <c r="BR38" s="892">
        <f t="shared" si="30"/>
        <v>3.4482758620689653E-4</v>
      </c>
      <c r="BS38" s="899"/>
      <c r="BT38" s="888">
        <f t="shared" si="93"/>
        <v>28</v>
      </c>
      <c r="BU38" s="912">
        <v>4</v>
      </c>
      <c r="BV38" s="912"/>
      <c r="BW38" s="912">
        <v>8</v>
      </c>
      <c r="BX38" s="912"/>
      <c r="BY38" s="912"/>
      <c r="BZ38" s="912"/>
      <c r="CA38" s="891">
        <f t="shared" si="75"/>
        <v>12</v>
      </c>
      <c r="CB38" s="892">
        <f t="shared" si="38"/>
        <v>4.1379310344827585E-4</v>
      </c>
      <c r="CC38" s="899"/>
      <c r="CD38" s="896">
        <f t="shared" si="94"/>
        <v>28</v>
      </c>
      <c r="CE38" s="912">
        <v>3</v>
      </c>
      <c r="CF38" s="912"/>
      <c r="CG38" s="912">
        <v>4</v>
      </c>
      <c r="CH38" s="912"/>
      <c r="CI38" s="912"/>
      <c r="CJ38" s="912">
        <v>8</v>
      </c>
      <c r="CK38" s="891">
        <f t="shared" si="76"/>
        <v>15</v>
      </c>
      <c r="CL38" s="892">
        <f t="shared" si="46"/>
        <v>5.1724137931034484E-4</v>
      </c>
      <c r="CM38" s="899"/>
      <c r="CN38" s="896">
        <f t="shared" si="95"/>
        <v>27</v>
      </c>
      <c r="CO38" s="912">
        <v>2</v>
      </c>
      <c r="CP38" s="912"/>
      <c r="CQ38" s="912">
        <v>9</v>
      </c>
      <c r="CR38" s="912"/>
      <c r="CS38" s="912"/>
      <c r="CT38" s="912"/>
      <c r="CU38" s="891">
        <f t="shared" si="77"/>
        <v>11</v>
      </c>
      <c r="CV38" s="892">
        <f t="shared" si="54"/>
        <v>3.9007092198581561E-4</v>
      </c>
      <c r="CW38" s="899"/>
      <c r="CX38" s="896">
        <f t="shared" si="96"/>
        <v>27</v>
      </c>
      <c r="CY38" s="912">
        <v>3</v>
      </c>
      <c r="CZ38" s="912"/>
      <c r="DA38" s="912">
        <v>5</v>
      </c>
      <c r="DB38" s="912"/>
      <c r="DC38" s="912"/>
      <c r="DD38" s="912">
        <v>5</v>
      </c>
      <c r="DE38" s="891">
        <f t="shared" si="78"/>
        <v>13</v>
      </c>
      <c r="DF38" s="892">
        <f t="shared" si="62"/>
        <v>4.5614035087719298E-4</v>
      </c>
      <c r="DG38" s="899"/>
      <c r="DH38" s="896">
        <f t="shared" si="97"/>
        <v>27</v>
      </c>
      <c r="DI38" s="912">
        <v>5</v>
      </c>
      <c r="DJ38" s="912"/>
      <c r="DK38" s="912">
        <v>3</v>
      </c>
      <c r="DL38" s="912"/>
      <c r="DM38" s="912"/>
      <c r="DN38" s="912">
        <v>5</v>
      </c>
      <c r="DO38" s="891">
        <f t="shared" si="79"/>
        <v>13</v>
      </c>
      <c r="DP38" s="892">
        <f t="shared" si="70"/>
        <v>4.5614035087719298E-4</v>
      </c>
      <c r="DQ38" s="899"/>
    </row>
    <row r="39" spans="1:121" s="834" customFormat="1" ht="20.149999999999999" customHeight="1">
      <c r="A39" s="887">
        <f t="shared" si="86"/>
        <v>45529</v>
      </c>
      <c r="B39" s="888">
        <f t="shared" si="98"/>
        <v>29</v>
      </c>
      <c r="C39" s="911">
        <v>4</v>
      </c>
      <c r="D39" s="911"/>
      <c r="E39" s="911">
        <v>4</v>
      </c>
      <c r="F39" s="911"/>
      <c r="G39" s="911"/>
      <c r="H39" s="911">
        <v>5</v>
      </c>
      <c r="I39" s="891">
        <f t="shared" si="80"/>
        <v>13</v>
      </c>
      <c r="J39" s="892">
        <f t="shared" si="81"/>
        <v>4.5936395759717312E-4</v>
      </c>
      <c r="K39" s="899"/>
      <c r="L39" s="896">
        <f t="shared" si="87"/>
        <v>29</v>
      </c>
      <c r="M39" s="912">
        <v>5</v>
      </c>
      <c r="N39" s="912"/>
      <c r="O39" s="912">
        <v>3</v>
      </c>
      <c r="P39" s="912"/>
      <c r="Q39" s="912"/>
      <c r="R39" s="912">
        <v>6</v>
      </c>
      <c r="S39" s="891">
        <f t="shared" si="82"/>
        <v>14</v>
      </c>
      <c r="T39" s="892">
        <f t="shared" si="83"/>
        <v>4.9469964664310953E-4</v>
      </c>
      <c r="U39" s="913"/>
      <c r="V39" s="896">
        <f t="shared" si="88"/>
        <v>29</v>
      </c>
      <c r="W39" s="912">
        <v>5</v>
      </c>
      <c r="X39" s="912"/>
      <c r="Y39" s="912">
        <v>6</v>
      </c>
      <c r="Z39" s="912"/>
      <c r="AA39" s="912"/>
      <c r="AB39" s="912">
        <v>7</v>
      </c>
      <c r="AC39" s="891">
        <f t="shared" si="84"/>
        <v>18</v>
      </c>
      <c r="AD39" s="892">
        <f t="shared" si="85"/>
        <v>6.2283737024221449E-4</v>
      </c>
      <c r="AE39" s="913"/>
      <c r="AF39" s="888">
        <f t="shared" si="89"/>
        <v>29</v>
      </c>
      <c r="AG39" s="912">
        <v>6</v>
      </c>
      <c r="AH39" s="912"/>
      <c r="AI39" s="912">
        <v>4</v>
      </c>
      <c r="AJ39" s="912"/>
      <c r="AK39" s="912"/>
      <c r="AL39" s="912"/>
      <c r="AM39" s="891">
        <f t="shared" si="71"/>
        <v>10</v>
      </c>
      <c r="AN39" s="892">
        <f t="shared" si="7"/>
        <v>3.4722222222222224E-4</v>
      </c>
      <c r="AO39" s="913"/>
      <c r="AP39" s="896">
        <f t="shared" si="90"/>
        <v>30</v>
      </c>
      <c r="AQ39" s="912">
        <v>4</v>
      </c>
      <c r="AR39" s="912"/>
      <c r="AS39" s="912">
        <v>7</v>
      </c>
      <c r="AT39" s="912"/>
      <c r="AU39" s="912"/>
      <c r="AV39" s="912"/>
      <c r="AW39" s="891">
        <f t="shared" si="72"/>
        <v>11</v>
      </c>
      <c r="AX39" s="892">
        <f t="shared" si="15"/>
        <v>3.914590747330961E-4</v>
      </c>
      <c r="AY39" s="913"/>
      <c r="AZ39" s="896">
        <f t="shared" si="91"/>
        <v>29</v>
      </c>
      <c r="BA39" s="912">
        <v>5</v>
      </c>
      <c r="BB39" s="912"/>
      <c r="BC39" s="912">
        <v>11</v>
      </c>
      <c r="BD39" s="912"/>
      <c r="BE39" s="912"/>
      <c r="BF39" s="912"/>
      <c r="BG39" s="891">
        <f t="shared" si="73"/>
        <v>16</v>
      </c>
      <c r="BH39" s="892">
        <f t="shared" si="23"/>
        <v>5.4982817869415803E-4</v>
      </c>
      <c r="BI39" s="899"/>
      <c r="BJ39" s="888">
        <f t="shared" si="92"/>
        <v>29</v>
      </c>
      <c r="BK39" s="912">
        <v>2</v>
      </c>
      <c r="BL39" s="912"/>
      <c r="BM39" s="912">
        <v>8</v>
      </c>
      <c r="BN39" s="912"/>
      <c r="BO39" s="912"/>
      <c r="BP39" s="912"/>
      <c r="BQ39" s="891">
        <f t="shared" si="74"/>
        <v>10</v>
      </c>
      <c r="BR39" s="892">
        <f t="shared" si="30"/>
        <v>3.4482758620689653E-4</v>
      </c>
      <c r="BS39" s="899"/>
      <c r="BT39" s="888">
        <f t="shared" si="93"/>
        <v>29</v>
      </c>
      <c r="BU39" s="912">
        <v>3</v>
      </c>
      <c r="BV39" s="912"/>
      <c r="BW39" s="912">
        <v>7</v>
      </c>
      <c r="BX39" s="912"/>
      <c r="BY39" s="912"/>
      <c r="BZ39" s="912"/>
      <c r="CA39" s="891">
        <f t="shared" si="75"/>
        <v>10</v>
      </c>
      <c r="CB39" s="892">
        <f t="shared" si="38"/>
        <v>3.4482758620689653E-4</v>
      </c>
      <c r="CC39" s="899"/>
      <c r="CD39" s="896">
        <f t="shared" si="94"/>
        <v>29</v>
      </c>
      <c r="CE39" s="912">
        <v>5</v>
      </c>
      <c r="CF39" s="912"/>
      <c r="CG39" s="912">
        <v>4</v>
      </c>
      <c r="CH39" s="912"/>
      <c r="CI39" s="912"/>
      <c r="CJ39" s="912">
        <v>9</v>
      </c>
      <c r="CK39" s="891">
        <f t="shared" si="76"/>
        <v>18</v>
      </c>
      <c r="CL39" s="892">
        <f t="shared" si="46"/>
        <v>6.2068965517241383E-4</v>
      </c>
      <c r="CM39" s="899"/>
      <c r="CN39" s="896">
        <f t="shared" si="95"/>
        <v>28</v>
      </c>
      <c r="CO39" s="912">
        <v>3</v>
      </c>
      <c r="CP39" s="912"/>
      <c r="CQ39" s="912">
        <v>5</v>
      </c>
      <c r="CR39" s="912"/>
      <c r="CS39" s="912"/>
      <c r="CT39" s="912">
        <v>5</v>
      </c>
      <c r="CU39" s="891">
        <f t="shared" si="77"/>
        <v>13</v>
      </c>
      <c r="CV39" s="892">
        <f t="shared" si="54"/>
        <v>4.6099290780141842E-4</v>
      </c>
      <c r="CW39" s="899"/>
      <c r="CX39" s="896">
        <f t="shared" si="96"/>
        <v>28</v>
      </c>
      <c r="CY39" s="912">
        <v>2</v>
      </c>
      <c r="CZ39" s="912"/>
      <c r="DA39" s="912">
        <v>7</v>
      </c>
      <c r="DB39" s="912"/>
      <c r="DC39" s="912"/>
      <c r="DD39" s="912">
        <v>5</v>
      </c>
      <c r="DE39" s="891">
        <f t="shared" si="78"/>
        <v>14</v>
      </c>
      <c r="DF39" s="892">
        <f t="shared" si="62"/>
        <v>4.9122807017543861E-4</v>
      </c>
      <c r="DG39" s="899"/>
      <c r="DH39" s="896">
        <f t="shared" si="97"/>
        <v>28</v>
      </c>
      <c r="DI39" s="912">
        <v>3</v>
      </c>
      <c r="DJ39" s="912"/>
      <c r="DK39" s="912">
        <v>5</v>
      </c>
      <c r="DL39" s="912"/>
      <c r="DM39" s="912"/>
      <c r="DN39" s="912">
        <v>5</v>
      </c>
      <c r="DO39" s="891">
        <f t="shared" si="79"/>
        <v>13</v>
      </c>
      <c r="DP39" s="892">
        <f t="shared" si="70"/>
        <v>4.5614035087719298E-4</v>
      </c>
      <c r="DQ39" s="899"/>
    </row>
    <row r="40" spans="1:121" s="834" customFormat="1" ht="20.149999999999999" customHeight="1">
      <c r="A40" s="887">
        <f t="shared" si="86"/>
        <v>45530</v>
      </c>
      <c r="B40" s="888">
        <f t="shared" si="98"/>
        <v>30</v>
      </c>
      <c r="C40" s="911">
        <v>3</v>
      </c>
      <c r="D40" s="911"/>
      <c r="E40" s="911">
        <v>4</v>
      </c>
      <c r="F40" s="911"/>
      <c r="G40" s="911"/>
      <c r="H40" s="911">
        <v>4</v>
      </c>
      <c r="I40" s="891">
        <f t="shared" si="80"/>
        <v>11</v>
      </c>
      <c r="J40" s="892">
        <f t="shared" si="81"/>
        <v>3.8869257950530035E-4</v>
      </c>
      <c r="K40" s="899"/>
      <c r="L40" s="896">
        <f t="shared" si="87"/>
        <v>30</v>
      </c>
      <c r="M40" s="912">
        <v>4</v>
      </c>
      <c r="N40" s="912"/>
      <c r="O40" s="912">
        <v>4</v>
      </c>
      <c r="P40" s="912"/>
      <c r="Q40" s="912"/>
      <c r="R40" s="912">
        <v>4</v>
      </c>
      <c r="S40" s="891">
        <f t="shared" si="82"/>
        <v>12</v>
      </c>
      <c r="T40" s="892">
        <f t="shared" si="83"/>
        <v>4.2402826855123676E-4</v>
      </c>
      <c r="U40" s="913"/>
      <c r="V40" s="896">
        <f t="shared" si="88"/>
        <v>30</v>
      </c>
      <c r="W40" s="912">
        <v>5</v>
      </c>
      <c r="X40" s="912"/>
      <c r="Y40" s="912">
        <v>10</v>
      </c>
      <c r="Z40" s="912"/>
      <c r="AA40" s="912"/>
      <c r="AB40" s="912">
        <v>13</v>
      </c>
      <c r="AC40" s="891">
        <f t="shared" si="84"/>
        <v>28</v>
      </c>
      <c r="AD40" s="892">
        <f t="shared" si="85"/>
        <v>9.6885813148788922E-4</v>
      </c>
      <c r="AE40" s="913"/>
      <c r="AF40" s="888">
        <f t="shared" si="89"/>
        <v>30</v>
      </c>
      <c r="AG40" s="912">
        <v>4</v>
      </c>
      <c r="AH40" s="912"/>
      <c r="AI40" s="912">
        <v>11</v>
      </c>
      <c r="AJ40" s="912"/>
      <c r="AK40" s="912"/>
      <c r="AL40" s="912"/>
      <c r="AM40" s="891">
        <f t="shared" si="71"/>
        <v>15</v>
      </c>
      <c r="AN40" s="892">
        <f t="shared" si="7"/>
        <v>5.2083333333333333E-4</v>
      </c>
      <c r="AO40" s="913"/>
      <c r="AP40" s="896">
        <f t="shared" si="90"/>
        <v>31</v>
      </c>
      <c r="AQ40" s="912">
        <v>6</v>
      </c>
      <c r="AR40" s="912"/>
      <c r="AS40" s="912">
        <v>8</v>
      </c>
      <c r="AT40" s="912"/>
      <c r="AU40" s="912"/>
      <c r="AV40" s="912"/>
      <c r="AW40" s="891">
        <f t="shared" si="72"/>
        <v>14</v>
      </c>
      <c r="AX40" s="892">
        <f t="shared" si="15"/>
        <v>4.9822064056939501E-4</v>
      </c>
      <c r="AY40" s="913"/>
      <c r="AZ40" s="896">
        <f t="shared" si="91"/>
        <v>30</v>
      </c>
      <c r="BA40" s="912">
        <v>4</v>
      </c>
      <c r="BB40" s="912"/>
      <c r="BC40" s="912">
        <v>8</v>
      </c>
      <c r="BD40" s="912"/>
      <c r="BE40" s="912"/>
      <c r="BF40" s="912"/>
      <c r="BG40" s="891">
        <f t="shared" si="73"/>
        <v>12</v>
      </c>
      <c r="BH40" s="892">
        <f t="shared" si="23"/>
        <v>4.1237113402061858E-4</v>
      </c>
      <c r="BI40" s="899"/>
      <c r="BJ40" s="888">
        <f t="shared" si="92"/>
        <v>30</v>
      </c>
      <c r="BK40" s="912">
        <v>4</v>
      </c>
      <c r="BL40" s="912"/>
      <c r="BM40" s="912">
        <v>7</v>
      </c>
      <c r="BN40" s="912"/>
      <c r="BO40" s="912"/>
      <c r="BP40" s="912"/>
      <c r="BQ40" s="891">
        <f t="shared" si="74"/>
        <v>11</v>
      </c>
      <c r="BR40" s="892">
        <f t="shared" si="30"/>
        <v>3.7931034482758619E-4</v>
      </c>
      <c r="BS40" s="899"/>
      <c r="BT40" s="888">
        <f t="shared" si="93"/>
        <v>30</v>
      </c>
      <c r="BU40" s="912">
        <v>3</v>
      </c>
      <c r="BV40" s="912"/>
      <c r="BW40" s="912">
        <v>5</v>
      </c>
      <c r="BX40" s="912"/>
      <c r="BY40" s="912"/>
      <c r="BZ40" s="912">
        <v>7</v>
      </c>
      <c r="CA40" s="891">
        <f t="shared" si="75"/>
        <v>15</v>
      </c>
      <c r="CB40" s="892">
        <f t="shared" si="38"/>
        <v>5.1724137931034484E-4</v>
      </c>
      <c r="CC40" s="899"/>
      <c r="CD40" s="896">
        <f t="shared" si="94"/>
        <v>30</v>
      </c>
      <c r="CE40" s="912">
        <v>4</v>
      </c>
      <c r="CF40" s="912"/>
      <c r="CG40" s="912">
        <v>5</v>
      </c>
      <c r="CH40" s="912"/>
      <c r="CI40" s="912"/>
      <c r="CJ40" s="912">
        <v>3</v>
      </c>
      <c r="CK40" s="891">
        <f t="shared" si="76"/>
        <v>12</v>
      </c>
      <c r="CL40" s="892">
        <f t="shared" si="46"/>
        <v>4.1379310344827585E-4</v>
      </c>
      <c r="CM40" s="899"/>
      <c r="CN40" s="896">
        <f t="shared" si="95"/>
        <v>29</v>
      </c>
      <c r="CO40" s="912">
        <v>4</v>
      </c>
      <c r="CP40" s="912"/>
      <c r="CQ40" s="912">
        <v>4</v>
      </c>
      <c r="CR40" s="912"/>
      <c r="CS40" s="912"/>
      <c r="CT40" s="912">
        <v>6</v>
      </c>
      <c r="CU40" s="891">
        <f t="shared" si="77"/>
        <v>14</v>
      </c>
      <c r="CV40" s="892">
        <f t="shared" si="54"/>
        <v>4.9645390070921988E-4</v>
      </c>
      <c r="CW40" s="899"/>
      <c r="CX40" s="896">
        <f t="shared" si="96"/>
        <v>29</v>
      </c>
      <c r="CY40" s="912">
        <v>4</v>
      </c>
      <c r="CZ40" s="912"/>
      <c r="DA40" s="912">
        <v>5</v>
      </c>
      <c r="DB40" s="912"/>
      <c r="DC40" s="912"/>
      <c r="DD40" s="912">
        <v>6</v>
      </c>
      <c r="DE40" s="891">
        <f t="shared" si="78"/>
        <v>15</v>
      </c>
      <c r="DF40" s="892">
        <f t="shared" si="62"/>
        <v>5.263157894736842E-4</v>
      </c>
      <c r="DG40" s="899"/>
      <c r="DH40" s="896">
        <f t="shared" si="97"/>
        <v>29</v>
      </c>
      <c r="DI40" s="912">
        <v>2</v>
      </c>
      <c r="DJ40" s="912"/>
      <c r="DK40" s="912">
        <v>7</v>
      </c>
      <c r="DL40" s="912"/>
      <c r="DM40" s="912"/>
      <c r="DN40" s="912">
        <v>6</v>
      </c>
      <c r="DO40" s="891">
        <f t="shared" si="79"/>
        <v>15</v>
      </c>
      <c r="DP40" s="892">
        <f t="shared" si="70"/>
        <v>5.263157894736842E-4</v>
      </c>
      <c r="DQ40" s="899"/>
    </row>
    <row r="41" spans="1:121" s="834" customFormat="1" ht="20.149999999999999" customHeight="1">
      <c r="A41" s="887">
        <f t="shared" si="86"/>
        <v>45531</v>
      </c>
      <c r="B41" s="888">
        <f t="shared" si="98"/>
        <v>31</v>
      </c>
      <c r="C41" s="911">
        <v>5</v>
      </c>
      <c r="D41" s="911"/>
      <c r="E41" s="911">
        <v>2</v>
      </c>
      <c r="F41" s="911"/>
      <c r="G41" s="911"/>
      <c r="H41" s="911">
        <v>5</v>
      </c>
      <c r="I41" s="891">
        <f t="shared" si="80"/>
        <v>12</v>
      </c>
      <c r="J41" s="892">
        <f t="shared" si="81"/>
        <v>4.2402826855123676E-4</v>
      </c>
      <c r="K41" s="899"/>
      <c r="L41" s="896">
        <f t="shared" si="87"/>
        <v>31</v>
      </c>
      <c r="M41" s="912">
        <v>5</v>
      </c>
      <c r="N41" s="912"/>
      <c r="O41" s="912">
        <v>2</v>
      </c>
      <c r="P41" s="912"/>
      <c r="Q41" s="912"/>
      <c r="R41" s="912">
        <v>4</v>
      </c>
      <c r="S41" s="891">
        <f t="shared" si="82"/>
        <v>11</v>
      </c>
      <c r="T41" s="892">
        <f t="shared" si="83"/>
        <v>3.8869257950530035E-4</v>
      </c>
      <c r="U41" s="913"/>
      <c r="V41" s="896">
        <f t="shared" si="88"/>
        <v>31</v>
      </c>
      <c r="W41" s="912">
        <v>5</v>
      </c>
      <c r="X41" s="912"/>
      <c r="Y41" s="912">
        <v>7</v>
      </c>
      <c r="Z41" s="912"/>
      <c r="AA41" s="912"/>
      <c r="AB41" s="912">
        <v>7</v>
      </c>
      <c r="AC41" s="891">
        <f t="shared" si="84"/>
        <v>19</v>
      </c>
      <c r="AD41" s="892">
        <f t="shared" si="85"/>
        <v>6.5743944636678197E-4</v>
      </c>
      <c r="AE41" s="913"/>
      <c r="AF41" s="888">
        <f t="shared" si="89"/>
        <v>31</v>
      </c>
      <c r="AG41" s="912">
        <v>5</v>
      </c>
      <c r="AH41" s="912"/>
      <c r="AI41" s="912">
        <v>7</v>
      </c>
      <c r="AJ41" s="912"/>
      <c r="AK41" s="912"/>
      <c r="AL41" s="912"/>
      <c r="AM41" s="891">
        <f t="shared" si="71"/>
        <v>12</v>
      </c>
      <c r="AN41" s="892">
        <f t="shared" si="7"/>
        <v>4.1666666666666669E-4</v>
      </c>
      <c r="AO41" s="913"/>
      <c r="AP41" s="896">
        <f t="shared" si="90"/>
        <v>32</v>
      </c>
      <c r="AQ41" s="912">
        <v>6</v>
      </c>
      <c r="AR41" s="912"/>
      <c r="AS41" s="912">
        <v>4</v>
      </c>
      <c r="AT41" s="912"/>
      <c r="AU41" s="912"/>
      <c r="AV41" s="912"/>
      <c r="AW41" s="891">
        <f t="shared" si="72"/>
        <v>10</v>
      </c>
      <c r="AX41" s="892">
        <f t="shared" si="15"/>
        <v>3.5587188612099647E-4</v>
      </c>
      <c r="AY41" s="913"/>
      <c r="AZ41" s="896">
        <f t="shared" si="91"/>
        <v>31</v>
      </c>
      <c r="BA41" s="912">
        <v>4</v>
      </c>
      <c r="BB41" s="912"/>
      <c r="BC41" s="912">
        <v>9</v>
      </c>
      <c r="BD41" s="912"/>
      <c r="BE41" s="912"/>
      <c r="BF41" s="912"/>
      <c r="BG41" s="891">
        <f t="shared" si="73"/>
        <v>13</v>
      </c>
      <c r="BH41" s="892">
        <f t="shared" si="23"/>
        <v>4.4673539518900345E-4</v>
      </c>
      <c r="BI41" s="899"/>
      <c r="BJ41" s="888">
        <f t="shared" si="92"/>
        <v>31</v>
      </c>
      <c r="BK41" s="912">
        <v>5</v>
      </c>
      <c r="BL41" s="912"/>
      <c r="BM41" s="912">
        <v>8</v>
      </c>
      <c r="BN41" s="912"/>
      <c r="BO41" s="912"/>
      <c r="BP41" s="912"/>
      <c r="BQ41" s="891">
        <f t="shared" si="74"/>
        <v>13</v>
      </c>
      <c r="BR41" s="892">
        <f t="shared" si="30"/>
        <v>4.4827586206896552E-4</v>
      </c>
      <c r="BS41" s="899"/>
      <c r="BT41" s="888">
        <f t="shared" si="93"/>
        <v>31</v>
      </c>
      <c r="BU41" s="912">
        <v>4</v>
      </c>
      <c r="BV41" s="912"/>
      <c r="BW41" s="912">
        <v>8</v>
      </c>
      <c r="BX41" s="912"/>
      <c r="BY41" s="912"/>
      <c r="BZ41" s="912"/>
      <c r="CA41" s="891">
        <f t="shared" si="75"/>
        <v>12</v>
      </c>
      <c r="CB41" s="892">
        <f t="shared" si="38"/>
        <v>4.1379310344827585E-4</v>
      </c>
      <c r="CC41" s="899"/>
      <c r="CD41" s="896">
        <f t="shared" si="94"/>
        <v>31</v>
      </c>
      <c r="CE41" s="912">
        <v>3</v>
      </c>
      <c r="CF41" s="912"/>
      <c r="CG41" s="912">
        <v>4</v>
      </c>
      <c r="CH41" s="912"/>
      <c r="CI41" s="912"/>
      <c r="CJ41" s="912">
        <v>8</v>
      </c>
      <c r="CK41" s="891">
        <f t="shared" si="76"/>
        <v>15</v>
      </c>
      <c r="CL41" s="892">
        <f t="shared" si="46"/>
        <v>5.1724137931034484E-4</v>
      </c>
      <c r="CM41" s="899"/>
      <c r="CN41" s="896">
        <f t="shared" si="95"/>
        <v>30</v>
      </c>
      <c r="CO41" s="912">
        <v>6</v>
      </c>
      <c r="CP41" s="912"/>
      <c r="CQ41" s="912">
        <v>6</v>
      </c>
      <c r="CR41" s="912"/>
      <c r="CS41" s="912"/>
      <c r="CT41" s="912">
        <v>2</v>
      </c>
      <c r="CU41" s="891">
        <f t="shared" si="77"/>
        <v>14</v>
      </c>
      <c r="CV41" s="892">
        <f t="shared" si="54"/>
        <v>4.9645390070921988E-4</v>
      </c>
      <c r="CW41" s="899"/>
      <c r="CX41" s="896">
        <f t="shared" si="96"/>
        <v>30</v>
      </c>
      <c r="CY41" s="912">
        <v>5</v>
      </c>
      <c r="CZ41" s="912"/>
      <c r="DA41" s="912">
        <v>4</v>
      </c>
      <c r="DB41" s="912"/>
      <c r="DC41" s="912"/>
      <c r="DD41" s="912">
        <v>4</v>
      </c>
      <c r="DE41" s="891">
        <f t="shared" si="78"/>
        <v>13</v>
      </c>
      <c r="DF41" s="892">
        <f t="shared" si="62"/>
        <v>4.5614035087719298E-4</v>
      </c>
      <c r="DG41" s="899"/>
      <c r="DH41" s="896">
        <f t="shared" si="97"/>
        <v>30</v>
      </c>
      <c r="DI41" s="912">
        <v>4</v>
      </c>
      <c r="DJ41" s="912"/>
      <c r="DK41" s="912">
        <v>5</v>
      </c>
      <c r="DL41" s="912"/>
      <c r="DM41" s="912"/>
      <c r="DN41" s="912">
        <v>3</v>
      </c>
      <c r="DO41" s="891">
        <f t="shared" si="79"/>
        <v>12</v>
      </c>
      <c r="DP41" s="892">
        <f t="shared" si="70"/>
        <v>4.2105263157894739E-4</v>
      </c>
      <c r="DQ41" s="899"/>
    </row>
    <row r="42" spans="1:121" s="834" customFormat="1" ht="20.149999999999999" customHeight="1">
      <c r="A42" s="887">
        <f t="shared" si="86"/>
        <v>45532</v>
      </c>
      <c r="B42" s="888">
        <f t="shared" si="98"/>
        <v>32</v>
      </c>
      <c r="C42" s="911">
        <v>12</v>
      </c>
      <c r="D42" s="911"/>
      <c r="E42" s="911">
        <v>1</v>
      </c>
      <c r="F42" s="911"/>
      <c r="G42" s="911"/>
      <c r="H42" s="911">
        <v>4</v>
      </c>
      <c r="I42" s="891">
        <f t="shared" si="80"/>
        <v>17</v>
      </c>
      <c r="J42" s="892">
        <f t="shared" si="81"/>
        <v>6.0070671378091871E-4</v>
      </c>
      <c r="K42" s="899"/>
      <c r="L42" s="896">
        <f t="shared" si="87"/>
        <v>32</v>
      </c>
      <c r="M42" s="912">
        <v>4</v>
      </c>
      <c r="N42" s="912"/>
      <c r="O42" s="912">
        <v>1</v>
      </c>
      <c r="P42" s="912"/>
      <c r="Q42" s="912"/>
      <c r="R42" s="912"/>
      <c r="S42" s="891">
        <f t="shared" si="82"/>
        <v>5</v>
      </c>
      <c r="T42" s="892">
        <f t="shared" si="83"/>
        <v>1.7667844522968197E-4</v>
      </c>
      <c r="U42" s="913"/>
      <c r="V42" s="896">
        <f t="shared" si="88"/>
        <v>32</v>
      </c>
      <c r="W42" s="912">
        <v>8</v>
      </c>
      <c r="X42" s="912"/>
      <c r="Y42" s="912">
        <v>6</v>
      </c>
      <c r="Z42" s="912"/>
      <c r="AA42" s="912"/>
      <c r="AB42" s="912">
        <v>10</v>
      </c>
      <c r="AC42" s="891">
        <f t="shared" si="84"/>
        <v>24</v>
      </c>
      <c r="AD42" s="892">
        <f t="shared" si="85"/>
        <v>8.3044982698961939E-4</v>
      </c>
      <c r="AE42" s="913"/>
      <c r="AF42" s="888">
        <f t="shared" si="89"/>
        <v>32</v>
      </c>
      <c r="AG42" s="912">
        <v>6</v>
      </c>
      <c r="AH42" s="912"/>
      <c r="AI42" s="912">
        <v>10</v>
      </c>
      <c r="AJ42" s="912"/>
      <c r="AK42" s="912"/>
      <c r="AL42" s="912"/>
      <c r="AM42" s="891">
        <f t="shared" si="71"/>
        <v>16</v>
      </c>
      <c r="AN42" s="892">
        <f t="shared" si="7"/>
        <v>5.5555555555555556E-4</v>
      </c>
      <c r="AO42" s="913"/>
      <c r="AP42" s="896">
        <f t="shared" si="90"/>
        <v>33</v>
      </c>
      <c r="AQ42" s="912">
        <v>4</v>
      </c>
      <c r="AR42" s="912"/>
      <c r="AS42" s="912">
        <v>9</v>
      </c>
      <c r="AT42" s="912"/>
      <c r="AU42" s="912"/>
      <c r="AV42" s="912"/>
      <c r="AW42" s="891">
        <f t="shared" si="72"/>
        <v>13</v>
      </c>
      <c r="AX42" s="892">
        <f t="shared" si="15"/>
        <v>4.6263345195729537E-4</v>
      </c>
      <c r="AY42" s="913"/>
      <c r="AZ42" s="896">
        <f t="shared" si="91"/>
        <v>32</v>
      </c>
      <c r="BA42" s="912">
        <v>4</v>
      </c>
      <c r="BB42" s="912"/>
      <c r="BC42" s="912">
        <v>8</v>
      </c>
      <c r="BD42" s="912"/>
      <c r="BE42" s="912"/>
      <c r="BF42" s="912"/>
      <c r="BG42" s="891">
        <f t="shared" si="73"/>
        <v>12</v>
      </c>
      <c r="BH42" s="892">
        <f t="shared" si="23"/>
        <v>4.1237113402061858E-4</v>
      </c>
      <c r="BI42" s="899"/>
      <c r="BJ42" s="888">
        <f t="shared" si="92"/>
        <v>32</v>
      </c>
      <c r="BK42" s="912">
        <v>9</v>
      </c>
      <c r="BL42" s="912"/>
      <c r="BM42" s="912">
        <v>16</v>
      </c>
      <c r="BN42" s="912"/>
      <c r="BO42" s="912"/>
      <c r="BP42" s="912"/>
      <c r="BQ42" s="891">
        <f t="shared" si="74"/>
        <v>25</v>
      </c>
      <c r="BR42" s="892">
        <f t="shared" si="30"/>
        <v>8.6206896551724137E-4</v>
      </c>
      <c r="BS42" s="899"/>
      <c r="BT42" s="888">
        <f t="shared" si="93"/>
        <v>32</v>
      </c>
      <c r="BU42" s="912">
        <v>5</v>
      </c>
      <c r="BV42" s="912"/>
      <c r="BW42" s="912">
        <v>7</v>
      </c>
      <c r="BX42" s="912"/>
      <c r="BY42" s="912"/>
      <c r="BZ42" s="912">
        <v>4</v>
      </c>
      <c r="CA42" s="891">
        <f t="shared" si="75"/>
        <v>16</v>
      </c>
      <c r="CB42" s="892">
        <f t="shared" si="38"/>
        <v>5.5172413793103451E-4</v>
      </c>
      <c r="CC42" s="899"/>
      <c r="CD42" s="896">
        <f t="shared" si="94"/>
        <v>32</v>
      </c>
      <c r="CE42" s="912">
        <v>4</v>
      </c>
      <c r="CF42" s="912"/>
      <c r="CG42" s="912">
        <v>4</v>
      </c>
      <c r="CH42" s="912"/>
      <c r="CI42" s="912"/>
      <c r="CJ42" s="912">
        <v>5</v>
      </c>
      <c r="CK42" s="891">
        <f t="shared" si="76"/>
        <v>13</v>
      </c>
      <c r="CL42" s="892">
        <f t="shared" si="46"/>
        <v>4.4827586206896552E-4</v>
      </c>
      <c r="CM42" s="899"/>
      <c r="CN42" s="896">
        <f t="shared" si="95"/>
        <v>31</v>
      </c>
      <c r="CO42" s="912">
        <v>4</v>
      </c>
      <c r="CP42" s="912"/>
      <c r="CQ42" s="912">
        <v>5</v>
      </c>
      <c r="CR42" s="912"/>
      <c r="CS42" s="912"/>
      <c r="CT42" s="912">
        <v>5</v>
      </c>
      <c r="CU42" s="891">
        <f t="shared" si="77"/>
        <v>14</v>
      </c>
      <c r="CV42" s="892">
        <f t="shared" si="54"/>
        <v>4.9645390070921988E-4</v>
      </c>
      <c r="CW42" s="899"/>
      <c r="CX42" s="896">
        <f t="shared" si="96"/>
        <v>31</v>
      </c>
      <c r="CY42" s="912">
        <v>5</v>
      </c>
      <c r="CZ42" s="912"/>
      <c r="DA42" s="912">
        <v>8</v>
      </c>
      <c r="DB42" s="912"/>
      <c r="DC42" s="912"/>
      <c r="DD42" s="912">
        <v>5</v>
      </c>
      <c r="DE42" s="891">
        <f t="shared" si="78"/>
        <v>18</v>
      </c>
      <c r="DF42" s="892">
        <f t="shared" si="62"/>
        <v>6.3157894736842106E-4</v>
      </c>
      <c r="DG42" s="899"/>
      <c r="DH42" s="896">
        <f t="shared" si="97"/>
        <v>31</v>
      </c>
      <c r="DI42" s="912">
        <v>7</v>
      </c>
      <c r="DJ42" s="912"/>
      <c r="DK42" s="912">
        <v>7</v>
      </c>
      <c r="DL42" s="912"/>
      <c r="DM42" s="912"/>
      <c r="DN42" s="912">
        <v>5</v>
      </c>
      <c r="DO42" s="891">
        <f t="shared" si="79"/>
        <v>19</v>
      </c>
      <c r="DP42" s="892">
        <f t="shared" si="70"/>
        <v>6.6666666666666664E-4</v>
      </c>
      <c r="DQ42" s="899"/>
    </row>
    <row r="43" spans="1:121" s="834" customFormat="1" ht="20.149999999999999" customHeight="1">
      <c r="A43" s="887">
        <f t="shared" si="86"/>
        <v>45533</v>
      </c>
      <c r="B43" s="888">
        <f t="shared" si="98"/>
        <v>33</v>
      </c>
      <c r="C43" s="911">
        <v>15</v>
      </c>
      <c r="D43" s="911"/>
      <c r="E43" s="911">
        <v>1</v>
      </c>
      <c r="F43" s="911"/>
      <c r="G43" s="911"/>
      <c r="H43" s="911">
        <v>3</v>
      </c>
      <c r="I43" s="891">
        <f t="shared" si="80"/>
        <v>19</v>
      </c>
      <c r="J43" s="892">
        <f t="shared" si="81"/>
        <v>6.7137809187279153E-4</v>
      </c>
      <c r="K43" s="899"/>
      <c r="L43" s="896">
        <f t="shared" si="87"/>
        <v>33</v>
      </c>
      <c r="M43" s="912">
        <v>8</v>
      </c>
      <c r="N43" s="912"/>
      <c r="O43" s="912">
        <v>1</v>
      </c>
      <c r="P43" s="912"/>
      <c r="Q43" s="912"/>
      <c r="R43" s="912">
        <v>2</v>
      </c>
      <c r="S43" s="891">
        <f t="shared" si="82"/>
        <v>11</v>
      </c>
      <c r="T43" s="892">
        <f t="shared" si="83"/>
        <v>3.8869257950530035E-4</v>
      </c>
      <c r="U43" s="913"/>
      <c r="V43" s="896">
        <f t="shared" si="88"/>
        <v>33</v>
      </c>
      <c r="W43" s="912">
        <v>7</v>
      </c>
      <c r="X43" s="912"/>
      <c r="Y43" s="912">
        <v>8</v>
      </c>
      <c r="Z43" s="912"/>
      <c r="AA43" s="912"/>
      <c r="AB43" s="912"/>
      <c r="AC43" s="891">
        <f t="shared" si="84"/>
        <v>15</v>
      </c>
      <c r="AD43" s="892">
        <f t="shared" si="85"/>
        <v>5.1903114186851215E-4</v>
      </c>
      <c r="AE43" s="913"/>
      <c r="AF43" s="888">
        <f t="shared" si="89"/>
        <v>33</v>
      </c>
      <c r="AG43" s="912">
        <v>7</v>
      </c>
      <c r="AH43" s="912"/>
      <c r="AI43" s="912">
        <v>4</v>
      </c>
      <c r="AJ43" s="912"/>
      <c r="AK43" s="912"/>
      <c r="AL43" s="912"/>
      <c r="AM43" s="891">
        <f t="shared" si="71"/>
        <v>11</v>
      </c>
      <c r="AN43" s="892">
        <f t="shared" si="7"/>
        <v>3.8194444444444446E-4</v>
      </c>
      <c r="AO43" s="913"/>
      <c r="AP43" s="896">
        <f t="shared" si="90"/>
        <v>34</v>
      </c>
      <c r="AQ43" s="912">
        <v>8</v>
      </c>
      <c r="AR43" s="912"/>
      <c r="AS43" s="912">
        <v>8</v>
      </c>
      <c r="AT43" s="912"/>
      <c r="AU43" s="912"/>
      <c r="AV43" s="912"/>
      <c r="AW43" s="891">
        <f t="shared" si="72"/>
        <v>16</v>
      </c>
      <c r="AX43" s="892">
        <f t="shared" si="15"/>
        <v>5.6939501779359428E-4</v>
      </c>
      <c r="AY43" s="913"/>
      <c r="AZ43" s="896">
        <f t="shared" si="91"/>
        <v>33</v>
      </c>
      <c r="BA43" s="912">
        <v>6</v>
      </c>
      <c r="BB43" s="912"/>
      <c r="BC43" s="912">
        <v>7</v>
      </c>
      <c r="BD43" s="912"/>
      <c r="BE43" s="912"/>
      <c r="BF43" s="912"/>
      <c r="BG43" s="891">
        <f t="shared" si="73"/>
        <v>13</v>
      </c>
      <c r="BH43" s="892">
        <f t="shared" si="23"/>
        <v>4.4673539518900345E-4</v>
      </c>
      <c r="BI43" s="899"/>
      <c r="BJ43" s="888">
        <f t="shared" si="92"/>
        <v>33</v>
      </c>
      <c r="BK43" s="912">
        <v>8</v>
      </c>
      <c r="BL43" s="912"/>
      <c r="BM43" s="912">
        <v>8</v>
      </c>
      <c r="BN43" s="912"/>
      <c r="BO43" s="912"/>
      <c r="BP43" s="912"/>
      <c r="BQ43" s="891">
        <f t="shared" si="74"/>
        <v>16</v>
      </c>
      <c r="BR43" s="892">
        <f t="shared" si="30"/>
        <v>5.5172413793103451E-4</v>
      </c>
      <c r="BS43" s="899"/>
      <c r="BT43" s="888">
        <f t="shared" si="93"/>
        <v>33</v>
      </c>
      <c r="BU43" s="912">
        <v>8</v>
      </c>
      <c r="BV43" s="912"/>
      <c r="BW43" s="912">
        <v>9</v>
      </c>
      <c r="BX43" s="912"/>
      <c r="BY43" s="912"/>
      <c r="BZ43" s="912"/>
      <c r="CA43" s="891">
        <f t="shared" si="75"/>
        <v>17</v>
      </c>
      <c r="CB43" s="892">
        <f t="shared" si="38"/>
        <v>5.8620689655172417E-4</v>
      </c>
      <c r="CC43" s="899"/>
      <c r="CD43" s="896">
        <f t="shared" si="94"/>
        <v>33</v>
      </c>
      <c r="CE43" s="912">
        <v>6</v>
      </c>
      <c r="CF43" s="912"/>
      <c r="CG43" s="912">
        <v>10</v>
      </c>
      <c r="CH43" s="912"/>
      <c r="CI43" s="912"/>
      <c r="CJ43" s="912"/>
      <c r="CK43" s="891">
        <f t="shared" si="76"/>
        <v>16</v>
      </c>
      <c r="CL43" s="892">
        <f t="shared" si="46"/>
        <v>5.5172413793103451E-4</v>
      </c>
      <c r="CM43" s="899"/>
      <c r="CN43" s="896">
        <f t="shared" si="95"/>
        <v>32</v>
      </c>
      <c r="CO43" s="912">
        <v>10</v>
      </c>
      <c r="CP43" s="912"/>
      <c r="CQ43" s="912">
        <v>2</v>
      </c>
      <c r="CR43" s="912"/>
      <c r="CS43" s="912"/>
      <c r="CT43" s="912">
        <v>6</v>
      </c>
      <c r="CU43" s="891">
        <f t="shared" si="77"/>
        <v>18</v>
      </c>
      <c r="CV43" s="892">
        <f t="shared" si="54"/>
        <v>6.382978723404255E-4</v>
      </c>
      <c r="CW43" s="899"/>
      <c r="CX43" s="896">
        <f t="shared" si="96"/>
        <v>32</v>
      </c>
      <c r="CY43" s="912">
        <v>9</v>
      </c>
      <c r="CZ43" s="912"/>
      <c r="DA43" s="912">
        <v>2</v>
      </c>
      <c r="DB43" s="912"/>
      <c r="DC43" s="912"/>
      <c r="DD43" s="912">
        <v>4</v>
      </c>
      <c r="DE43" s="891">
        <f t="shared" si="78"/>
        <v>15</v>
      </c>
      <c r="DF43" s="892">
        <f t="shared" si="62"/>
        <v>5.263157894736842E-4</v>
      </c>
      <c r="DG43" s="899"/>
      <c r="DH43" s="896">
        <f t="shared" si="97"/>
        <v>32</v>
      </c>
      <c r="DI43" s="912">
        <v>5</v>
      </c>
      <c r="DJ43" s="912"/>
      <c r="DK43" s="912">
        <v>8</v>
      </c>
      <c r="DL43" s="912"/>
      <c r="DM43" s="912"/>
      <c r="DN43" s="912"/>
      <c r="DO43" s="891">
        <f t="shared" si="79"/>
        <v>13</v>
      </c>
      <c r="DP43" s="892">
        <f t="shared" si="70"/>
        <v>4.5614035087719298E-4</v>
      </c>
      <c r="DQ43" s="899"/>
    </row>
    <row r="44" spans="1:121" s="834" customFormat="1" ht="20.149999999999999" customHeight="1">
      <c r="A44" s="887">
        <f t="shared" si="86"/>
        <v>45534</v>
      </c>
      <c r="B44" s="888">
        <f t="shared" si="98"/>
        <v>34</v>
      </c>
      <c r="C44" s="911">
        <v>13</v>
      </c>
      <c r="D44" s="911"/>
      <c r="E44" s="911">
        <v>1</v>
      </c>
      <c r="F44" s="911"/>
      <c r="G44" s="911"/>
      <c r="H44" s="911">
        <v>2</v>
      </c>
      <c r="I44" s="891">
        <f t="shared" si="80"/>
        <v>16</v>
      </c>
      <c r="J44" s="892">
        <f t="shared" si="81"/>
        <v>5.6537102473498235E-4</v>
      </c>
      <c r="K44" s="899"/>
      <c r="L44" s="896">
        <f t="shared" si="87"/>
        <v>34</v>
      </c>
      <c r="M44" s="912">
        <v>14</v>
      </c>
      <c r="N44" s="912"/>
      <c r="O44" s="912">
        <v>2</v>
      </c>
      <c r="P44" s="912"/>
      <c r="Q44" s="912"/>
      <c r="R44" s="912">
        <v>2</v>
      </c>
      <c r="S44" s="891">
        <f t="shared" si="82"/>
        <v>18</v>
      </c>
      <c r="T44" s="892">
        <f t="shared" si="83"/>
        <v>6.3604240282685517E-4</v>
      </c>
      <c r="U44" s="913"/>
      <c r="V44" s="896">
        <f t="shared" si="88"/>
        <v>34</v>
      </c>
      <c r="W44" s="912">
        <v>12</v>
      </c>
      <c r="X44" s="912"/>
      <c r="Y44" s="912">
        <v>64</v>
      </c>
      <c r="Z44" s="912"/>
      <c r="AA44" s="912"/>
      <c r="AB44" s="912"/>
      <c r="AC44" s="891">
        <f t="shared" si="84"/>
        <v>76</v>
      </c>
      <c r="AD44" s="892">
        <f t="shared" si="85"/>
        <v>2.6297577854671279E-3</v>
      </c>
      <c r="AE44" s="913"/>
      <c r="AF44" s="888">
        <f t="shared" si="89"/>
        <v>34</v>
      </c>
      <c r="AG44" s="912">
        <v>14</v>
      </c>
      <c r="AH44" s="912"/>
      <c r="AI44" s="912">
        <v>10</v>
      </c>
      <c r="AJ44" s="912"/>
      <c r="AK44" s="912"/>
      <c r="AL44" s="912"/>
      <c r="AM44" s="891">
        <f t="shared" si="71"/>
        <v>24</v>
      </c>
      <c r="AN44" s="892">
        <f t="shared" si="7"/>
        <v>8.3333333333333339E-4</v>
      </c>
      <c r="AO44" s="913"/>
      <c r="AP44" s="896">
        <f t="shared" si="90"/>
        <v>35</v>
      </c>
      <c r="AQ44" s="912">
        <v>12</v>
      </c>
      <c r="AR44" s="912"/>
      <c r="AS44" s="912">
        <v>11</v>
      </c>
      <c r="AT44" s="912"/>
      <c r="AU44" s="912"/>
      <c r="AV44" s="912"/>
      <c r="AW44" s="891">
        <f t="shared" si="72"/>
        <v>23</v>
      </c>
      <c r="AX44" s="892">
        <f t="shared" si="15"/>
        <v>8.1850533807829179E-4</v>
      </c>
      <c r="AY44" s="913"/>
      <c r="AZ44" s="896">
        <f t="shared" si="91"/>
        <v>34</v>
      </c>
      <c r="BA44" s="912">
        <v>7</v>
      </c>
      <c r="BB44" s="912"/>
      <c r="BC44" s="912">
        <v>6</v>
      </c>
      <c r="BD44" s="912"/>
      <c r="BE44" s="912"/>
      <c r="BF44" s="912"/>
      <c r="BG44" s="891">
        <f t="shared" si="73"/>
        <v>13</v>
      </c>
      <c r="BH44" s="892">
        <f t="shared" si="23"/>
        <v>4.4673539518900345E-4</v>
      </c>
      <c r="BI44" s="899"/>
      <c r="BJ44" s="888">
        <f t="shared" si="92"/>
        <v>34</v>
      </c>
      <c r="BK44" s="912">
        <v>5</v>
      </c>
      <c r="BL44" s="912"/>
      <c r="BM44" s="912">
        <v>7</v>
      </c>
      <c r="BN44" s="912"/>
      <c r="BO44" s="912"/>
      <c r="BP44" s="912"/>
      <c r="BQ44" s="891">
        <f t="shared" si="74"/>
        <v>12</v>
      </c>
      <c r="BR44" s="892">
        <f t="shared" si="30"/>
        <v>4.1379310344827585E-4</v>
      </c>
      <c r="BS44" s="899"/>
      <c r="BT44" s="888">
        <f t="shared" si="93"/>
        <v>34</v>
      </c>
      <c r="BU44" s="912">
        <v>7</v>
      </c>
      <c r="BV44" s="912"/>
      <c r="BW44" s="912">
        <v>5</v>
      </c>
      <c r="BX44" s="912"/>
      <c r="BY44" s="912"/>
      <c r="BZ44" s="912"/>
      <c r="CA44" s="891">
        <f t="shared" si="75"/>
        <v>12</v>
      </c>
      <c r="CB44" s="892">
        <f t="shared" si="38"/>
        <v>4.1379310344827585E-4</v>
      </c>
      <c r="CC44" s="899"/>
      <c r="CD44" s="896">
        <f t="shared" si="94"/>
        <v>34</v>
      </c>
      <c r="CE44" s="912">
        <v>5</v>
      </c>
      <c r="CF44" s="912"/>
      <c r="CG44" s="912">
        <v>7</v>
      </c>
      <c r="CH44" s="912"/>
      <c r="CI44" s="912"/>
      <c r="CJ44" s="912"/>
      <c r="CK44" s="891">
        <f t="shared" si="76"/>
        <v>12</v>
      </c>
      <c r="CL44" s="892">
        <f t="shared" si="46"/>
        <v>4.1379310344827585E-4</v>
      </c>
      <c r="CM44" s="899"/>
      <c r="CN44" s="896">
        <f t="shared" si="95"/>
        <v>33</v>
      </c>
      <c r="CO44" s="912">
        <v>7</v>
      </c>
      <c r="CP44" s="912"/>
      <c r="CQ44" s="912">
        <v>2</v>
      </c>
      <c r="CR44" s="912"/>
      <c r="CS44" s="912"/>
      <c r="CT44" s="912">
        <v>8</v>
      </c>
      <c r="CU44" s="891">
        <f t="shared" si="77"/>
        <v>17</v>
      </c>
      <c r="CV44" s="892">
        <f t="shared" si="54"/>
        <v>6.0283687943262409E-4</v>
      </c>
      <c r="CW44" s="899"/>
      <c r="CX44" s="896">
        <f t="shared" si="96"/>
        <v>33</v>
      </c>
      <c r="CY44" s="912">
        <v>6</v>
      </c>
      <c r="CZ44" s="912"/>
      <c r="DA44" s="912">
        <v>3</v>
      </c>
      <c r="DB44" s="912"/>
      <c r="DC44" s="912"/>
      <c r="DD44" s="912">
        <v>5</v>
      </c>
      <c r="DE44" s="891">
        <f t="shared" si="78"/>
        <v>14</v>
      </c>
      <c r="DF44" s="892">
        <f t="shared" si="62"/>
        <v>4.9122807017543861E-4</v>
      </c>
      <c r="DG44" s="899"/>
      <c r="DH44" s="896">
        <f t="shared" si="97"/>
        <v>33</v>
      </c>
      <c r="DI44" s="912">
        <v>7</v>
      </c>
      <c r="DJ44" s="912"/>
      <c r="DK44" s="912">
        <v>16</v>
      </c>
      <c r="DL44" s="912"/>
      <c r="DM44" s="912"/>
      <c r="DN44" s="912"/>
      <c r="DO44" s="891">
        <f t="shared" si="79"/>
        <v>23</v>
      </c>
      <c r="DP44" s="892">
        <f t="shared" si="70"/>
        <v>8.0701754385964909E-4</v>
      </c>
      <c r="DQ44" s="899"/>
    </row>
    <row r="45" spans="1:121" s="834" customFormat="1" ht="20.149999999999999" customHeight="1">
      <c r="A45" s="887">
        <f t="shared" si="86"/>
        <v>45535</v>
      </c>
      <c r="B45" s="888">
        <f t="shared" si="98"/>
        <v>35</v>
      </c>
      <c r="C45" s="911">
        <v>15</v>
      </c>
      <c r="D45" s="911"/>
      <c r="E45" s="911">
        <v>3</v>
      </c>
      <c r="F45" s="911"/>
      <c r="G45" s="911"/>
      <c r="H45" s="911"/>
      <c r="I45" s="891">
        <f t="shared" si="80"/>
        <v>18</v>
      </c>
      <c r="J45" s="892">
        <f t="shared" si="81"/>
        <v>6.3604240282685517E-4</v>
      </c>
      <c r="K45" s="899"/>
      <c r="L45" s="896">
        <f t="shared" si="87"/>
        <v>35</v>
      </c>
      <c r="M45" s="912">
        <v>13</v>
      </c>
      <c r="N45" s="912"/>
      <c r="O45" s="912">
        <v>3</v>
      </c>
      <c r="P45" s="912"/>
      <c r="Q45" s="912"/>
      <c r="R45" s="912"/>
      <c r="S45" s="891">
        <f t="shared" si="82"/>
        <v>16</v>
      </c>
      <c r="T45" s="892">
        <f t="shared" si="83"/>
        <v>5.6537102473498235E-4</v>
      </c>
      <c r="U45" s="913"/>
      <c r="V45" s="896">
        <f t="shared" si="88"/>
        <v>35</v>
      </c>
      <c r="W45" s="912">
        <v>13</v>
      </c>
      <c r="X45" s="912"/>
      <c r="Y45" s="912">
        <v>8</v>
      </c>
      <c r="Z45" s="912"/>
      <c r="AA45" s="912"/>
      <c r="AB45" s="912"/>
      <c r="AC45" s="891">
        <f t="shared" si="84"/>
        <v>21</v>
      </c>
      <c r="AD45" s="892">
        <f t="shared" si="85"/>
        <v>7.2664359861591694E-4</v>
      </c>
      <c r="AE45" s="913"/>
      <c r="AF45" s="888">
        <f t="shared" si="89"/>
        <v>35</v>
      </c>
      <c r="AG45" s="912">
        <v>15</v>
      </c>
      <c r="AH45" s="912"/>
      <c r="AI45" s="912">
        <v>5</v>
      </c>
      <c r="AJ45" s="912"/>
      <c r="AK45" s="912"/>
      <c r="AL45" s="912"/>
      <c r="AM45" s="891">
        <f t="shared" si="71"/>
        <v>20</v>
      </c>
      <c r="AN45" s="892">
        <f t="shared" si="7"/>
        <v>6.9444444444444447E-4</v>
      </c>
      <c r="AO45" s="913"/>
      <c r="AP45" s="896">
        <f t="shared" si="90"/>
        <v>36</v>
      </c>
      <c r="AQ45" s="912">
        <v>50</v>
      </c>
      <c r="AR45" s="912"/>
      <c r="AS45" s="912">
        <v>13</v>
      </c>
      <c r="AT45" s="912"/>
      <c r="AU45" s="912"/>
      <c r="AV45" s="912"/>
      <c r="AW45" s="891">
        <f t="shared" si="72"/>
        <v>63</v>
      </c>
      <c r="AX45" s="892">
        <f t="shared" si="15"/>
        <v>2.2419928825622775E-3</v>
      </c>
      <c r="AY45" s="913"/>
      <c r="AZ45" s="896">
        <f t="shared" si="91"/>
        <v>35</v>
      </c>
      <c r="BA45" s="912">
        <v>11</v>
      </c>
      <c r="BB45" s="912"/>
      <c r="BC45" s="912">
        <v>9</v>
      </c>
      <c r="BD45" s="912"/>
      <c r="BE45" s="912"/>
      <c r="BF45" s="912"/>
      <c r="BG45" s="891">
        <f t="shared" si="73"/>
        <v>20</v>
      </c>
      <c r="BH45" s="892">
        <f t="shared" si="23"/>
        <v>6.8728522336769765E-4</v>
      </c>
      <c r="BI45" s="899"/>
      <c r="BJ45" s="888">
        <f t="shared" si="92"/>
        <v>35</v>
      </c>
      <c r="BK45" s="912">
        <v>7</v>
      </c>
      <c r="BL45" s="912"/>
      <c r="BM45" s="912">
        <v>8</v>
      </c>
      <c r="BN45" s="912"/>
      <c r="BO45" s="912"/>
      <c r="BP45" s="912"/>
      <c r="BQ45" s="891">
        <f t="shared" si="74"/>
        <v>15</v>
      </c>
      <c r="BR45" s="892">
        <f t="shared" si="30"/>
        <v>5.1724137931034484E-4</v>
      </c>
      <c r="BS45" s="899"/>
      <c r="BT45" s="888">
        <f t="shared" si="93"/>
        <v>35</v>
      </c>
      <c r="BU45" s="912">
        <v>12</v>
      </c>
      <c r="BV45" s="912"/>
      <c r="BW45" s="912">
        <v>8</v>
      </c>
      <c r="BX45" s="912"/>
      <c r="BY45" s="912"/>
      <c r="BZ45" s="912"/>
      <c r="CA45" s="891">
        <f t="shared" si="75"/>
        <v>20</v>
      </c>
      <c r="CB45" s="892">
        <f t="shared" si="38"/>
        <v>6.8965517241379305E-4</v>
      </c>
      <c r="CC45" s="899"/>
      <c r="CD45" s="896">
        <f t="shared" si="94"/>
        <v>35</v>
      </c>
      <c r="CE45" s="912">
        <v>11</v>
      </c>
      <c r="CF45" s="912"/>
      <c r="CG45" s="912">
        <v>10</v>
      </c>
      <c r="CH45" s="912"/>
      <c r="CI45" s="912"/>
      <c r="CJ45" s="912"/>
      <c r="CK45" s="891">
        <f t="shared" si="76"/>
        <v>21</v>
      </c>
      <c r="CL45" s="892">
        <f t="shared" si="46"/>
        <v>7.2413793103448271E-4</v>
      </c>
      <c r="CM45" s="899"/>
      <c r="CN45" s="896">
        <f t="shared" si="95"/>
        <v>34</v>
      </c>
      <c r="CO45" s="912">
        <v>22</v>
      </c>
      <c r="CP45" s="912"/>
      <c r="CQ45" s="912">
        <v>5</v>
      </c>
      <c r="CR45" s="912"/>
      <c r="CS45" s="912"/>
      <c r="CT45" s="912"/>
      <c r="CU45" s="891">
        <f t="shared" si="77"/>
        <v>27</v>
      </c>
      <c r="CV45" s="892">
        <f t="shared" si="54"/>
        <v>9.5744680851063825E-4</v>
      </c>
      <c r="CW45" s="899"/>
      <c r="CX45" s="896">
        <f t="shared" si="96"/>
        <v>34</v>
      </c>
      <c r="CY45" s="912">
        <v>12</v>
      </c>
      <c r="CZ45" s="912"/>
      <c r="DA45" s="912">
        <v>4</v>
      </c>
      <c r="DB45" s="912"/>
      <c r="DC45" s="912"/>
      <c r="DD45" s="912"/>
      <c r="DE45" s="891">
        <f t="shared" si="78"/>
        <v>16</v>
      </c>
      <c r="DF45" s="892">
        <f t="shared" si="62"/>
        <v>5.6140350877192978E-4</v>
      </c>
      <c r="DG45" s="899"/>
      <c r="DH45" s="896">
        <f t="shared" si="97"/>
        <v>34</v>
      </c>
      <c r="DI45" s="912">
        <v>15</v>
      </c>
      <c r="DJ45" s="912"/>
      <c r="DK45" s="912">
        <v>14</v>
      </c>
      <c r="DL45" s="912"/>
      <c r="DM45" s="912"/>
      <c r="DN45" s="912"/>
      <c r="DO45" s="891">
        <f t="shared" si="79"/>
        <v>29</v>
      </c>
      <c r="DP45" s="892">
        <f t="shared" si="70"/>
        <v>1.0175438596491228E-3</v>
      </c>
      <c r="DQ45" s="899"/>
    </row>
    <row r="46" spans="1:121" s="834" customFormat="1" ht="20.149999999999999" customHeight="1">
      <c r="A46" s="887">
        <f t="shared" si="86"/>
        <v>45536</v>
      </c>
      <c r="B46" s="888">
        <f t="shared" si="98"/>
        <v>36</v>
      </c>
      <c r="C46" s="911">
        <v>32</v>
      </c>
      <c r="D46" s="911"/>
      <c r="E46" s="911">
        <v>3</v>
      </c>
      <c r="F46" s="911"/>
      <c r="G46" s="911"/>
      <c r="H46" s="911"/>
      <c r="I46" s="891">
        <f t="shared" si="80"/>
        <v>35</v>
      </c>
      <c r="J46" s="892">
        <f t="shared" si="81"/>
        <v>1.2367491166077739E-3</v>
      </c>
      <c r="K46" s="899"/>
      <c r="L46" s="896">
        <f t="shared" si="87"/>
        <v>36</v>
      </c>
      <c r="M46" s="912">
        <v>41</v>
      </c>
      <c r="N46" s="912"/>
      <c r="O46" s="912">
        <v>2</v>
      </c>
      <c r="P46" s="912"/>
      <c r="Q46" s="912"/>
      <c r="R46" s="912"/>
      <c r="S46" s="891">
        <f t="shared" si="82"/>
        <v>43</v>
      </c>
      <c r="T46" s="892">
        <f t="shared" si="83"/>
        <v>1.5194346289752649E-3</v>
      </c>
      <c r="U46" s="913"/>
      <c r="V46" s="896">
        <f t="shared" si="88"/>
        <v>36</v>
      </c>
      <c r="W46" s="912">
        <v>30</v>
      </c>
      <c r="X46" s="912"/>
      <c r="Y46" s="912">
        <v>6</v>
      </c>
      <c r="Z46" s="912"/>
      <c r="AA46" s="912"/>
      <c r="AB46" s="912"/>
      <c r="AC46" s="891">
        <f t="shared" si="84"/>
        <v>36</v>
      </c>
      <c r="AD46" s="892">
        <f t="shared" si="85"/>
        <v>1.245674740484429E-3</v>
      </c>
      <c r="AE46" s="913"/>
      <c r="AF46" s="888">
        <f t="shared" si="89"/>
        <v>36</v>
      </c>
      <c r="AG46" s="912">
        <v>50</v>
      </c>
      <c r="AH46" s="912"/>
      <c r="AI46" s="912">
        <v>7</v>
      </c>
      <c r="AJ46" s="912"/>
      <c r="AK46" s="912"/>
      <c r="AL46" s="912"/>
      <c r="AM46" s="891">
        <f t="shared" si="71"/>
        <v>57</v>
      </c>
      <c r="AN46" s="892">
        <f t="shared" si="7"/>
        <v>1.9791666666666668E-3</v>
      </c>
      <c r="AO46" s="913"/>
      <c r="AP46" s="896">
        <f t="shared" si="90"/>
        <v>37</v>
      </c>
      <c r="AQ46" s="912">
        <v>40</v>
      </c>
      <c r="AR46" s="912"/>
      <c r="AS46" s="912">
        <v>5</v>
      </c>
      <c r="AT46" s="912"/>
      <c r="AU46" s="912"/>
      <c r="AV46" s="912"/>
      <c r="AW46" s="891">
        <f t="shared" si="72"/>
        <v>45</v>
      </c>
      <c r="AX46" s="892">
        <f t="shared" si="15"/>
        <v>1.601423487544484E-3</v>
      </c>
      <c r="AY46" s="913"/>
      <c r="AZ46" s="896">
        <f t="shared" si="91"/>
        <v>36</v>
      </c>
      <c r="BA46" s="912">
        <v>66</v>
      </c>
      <c r="BB46" s="912"/>
      <c r="BC46" s="912">
        <v>54</v>
      </c>
      <c r="BD46" s="912"/>
      <c r="BE46" s="912"/>
      <c r="BF46" s="912"/>
      <c r="BG46" s="891">
        <f t="shared" si="73"/>
        <v>120</v>
      </c>
      <c r="BH46" s="892">
        <f t="shared" si="23"/>
        <v>4.1237113402061857E-3</v>
      </c>
      <c r="BI46" s="899"/>
      <c r="BJ46" s="888">
        <f t="shared" si="92"/>
        <v>36</v>
      </c>
      <c r="BK46" s="912">
        <v>42</v>
      </c>
      <c r="BL46" s="912"/>
      <c r="BM46" s="912">
        <v>14</v>
      </c>
      <c r="BN46" s="912"/>
      <c r="BO46" s="912"/>
      <c r="BP46" s="912"/>
      <c r="BQ46" s="891">
        <f t="shared" si="74"/>
        <v>56</v>
      </c>
      <c r="BR46" s="892">
        <f t="shared" si="30"/>
        <v>1.9310344827586207E-3</v>
      </c>
      <c r="BS46" s="899"/>
      <c r="BT46" s="888">
        <f t="shared" si="93"/>
        <v>36</v>
      </c>
      <c r="BU46" s="912">
        <v>40</v>
      </c>
      <c r="BV46" s="912"/>
      <c r="BW46" s="912">
        <v>20</v>
      </c>
      <c r="BX46" s="912"/>
      <c r="BY46" s="912"/>
      <c r="BZ46" s="912"/>
      <c r="CA46" s="891">
        <f t="shared" si="75"/>
        <v>60</v>
      </c>
      <c r="CB46" s="892">
        <f t="shared" si="38"/>
        <v>2.0689655172413794E-3</v>
      </c>
      <c r="CC46" s="899"/>
      <c r="CD46" s="896">
        <f t="shared" si="94"/>
        <v>36</v>
      </c>
      <c r="CE46" s="912">
        <v>75</v>
      </c>
      <c r="CF46" s="912"/>
      <c r="CG46" s="912">
        <v>15</v>
      </c>
      <c r="CH46" s="912"/>
      <c r="CI46" s="912"/>
      <c r="CJ46" s="912"/>
      <c r="CK46" s="891">
        <f t="shared" si="76"/>
        <v>90</v>
      </c>
      <c r="CL46" s="892">
        <f t="shared" si="46"/>
        <v>3.1034482758620688E-3</v>
      </c>
      <c r="CM46" s="899"/>
      <c r="CN46" s="896">
        <f t="shared" si="95"/>
        <v>35</v>
      </c>
      <c r="CO46" s="912">
        <v>45</v>
      </c>
      <c r="CP46" s="912"/>
      <c r="CQ46" s="912">
        <v>3</v>
      </c>
      <c r="CR46" s="912"/>
      <c r="CS46" s="912"/>
      <c r="CT46" s="912"/>
      <c r="CU46" s="891">
        <f t="shared" si="77"/>
        <v>48</v>
      </c>
      <c r="CV46" s="892">
        <f t="shared" si="54"/>
        <v>1.7021276595744681E-3</v>
      </c>
      <c r="CW46" s="899"/>
      <c r="CX46" s="896">
        <f t="shared" si="96"/>
        <v>35</v>
      </c>
      <c r="CY46" s="912">
        <v>17</v>
      </c>
      <c r="CZ46" s="912"/>
      <c r="DA46" s="912"/>
      <c r="DB46" s="912"/>
      <c r="DC46" s="912"/>
      <c r="DD46" s="912"/>
      <c r="DE46" s="891">
        <f t="shared" si="78"/>
        <v>17</v>
      </c>
      <c r="DF46" s="892">
        <f t="shared" si="62"/>
        <v>5.9649122807017548E-4</v>
      </c>
      <c r="DG46" s="899"/>
      <c r="DH46" s="896">
        <f t="shared" si="97"/>
        <v>35</v>
      </c>
      <c r="DI46" s="912">
        <v>37</v>
      </c>
      <c r="DJ46" s="912"/>
      <c r="DK46" s="912">
        <v>10</v>
      </c>
      <c r="DL46" s="912"/>
      <c r="DM46" s="912"/>
      <c r="DN46" s="912"/>
      <c r="DO46" s="891">
        <f t="shared" si="79"/>
        <v>47</v>
      </c>
      <c r="DP46" s="892">
        <f t="shared" si="70"/>
        <v>1.6491228070175438E-3</v>
      </c>
      <c r="DQ46" s="899"/>
    </row>
    <row r="47" spans="1:121" s="834" customFormat="1" ht="20.149999999999999" customHeight="1">
      <c r="A47" s="887">
        <f t="shared" si="86"/>
        <v>45537</v>
      </c>
      <c r="B47" s="888">
        <f t="shared" si="98"/>
        <v>37</v>
      </c>
      <c r="C47" s="911">
        <v>26</v>
      </c>
      <c r="D47" s="911"/>
      <c r="E47" s="911">
        <v>2</v>
      </c>
      <c r="F47" s="911"/>
      <c r="G47" s="911"/>
      <c r="H47" s="911"/>
      <c r="I47" s="891">
        <f t="shared" si="80"/>
        <v>28</v>
      </c>
      <c r="J47" s="892">
        <f t="shared" si="81"/>
        <v>9.8939929328621906E-4</v>
      </c>
      <c r="K47" s="899"/>
      <c r="L47" s="896">
        <f t="shared" si="87"/>
        <v>37</v>
      </c>
      <c r="M47" s="912">
        <v>24</v>
      </c>
      <c r="N47" s="912"/>
      <c r="O47" s="912">
        <v>1</v>
      </c>
      <c r="P47" s="912"/>
      <c r="Q47" s="912"/>
      <c r="R47" s="912"/>
      <c r="S47" s="891">
        <f t="shared" si="82"/>
        <v>25</v>
      </c>
      <c r="T47" s="892">
        <f t="shared" si="83"/>
        <v>8.8339222614840988E-4</v>
      </c>
      <c r="U47" s="913"/>
      <c r="V47" s="896">
        <f t="shared" si="88"/>
        <v>37</v>
      </c>
      <c r="W47" s="912">
        <v>25</v>
      </c>
      <c r="X47" s="912"/>
      <c r="Y47" s="912">
        <v>6</v>
      </c>
      <c r="Z47" s="912"/>
      <c r="AA47" s="912"/>
      <c r="AB47" s="912"/>
      <c r="AC47" s="891">
        <f t="shared" si="84"/>
        <v>31</v>
      </c>
      <c r="AD47" s="892">
        <f t="shared" si="85"/>
        <v>1.0726643598615918E-3</v>
      </c>
      <c r="AE47" s="913"/>
      <c r="AF47" s="888">
        <f t="shared" si="89"/>
        <v>37</v>
      </c>
      <c r="AG47" s="912">
        <v>40</v>
      </c>
      <c r="AH47" s="912"/>
      <c r="AI47" s="912">
        <v>3</v>
      </c>
      <c r="AJ47" s="912"/>
      <c r="AK47" s="912"/>
      <c r="AL47" s="912"/>
      <c r="AM47" s="891">
        <f t="shared" si="71"/>
        <v>43</v>
      </c>
      <c r="AN47" s="892">
        <f t="shared" si="7"/>
        <v>1.4930555555555556E-3</v>
      </c>
      <c r="AO47" s="913"/>
      <c r="AP47" s="896">
        <f t="shared" si="90"/>
        <v>38</v>
      </c>
      <c r="AQ47" s="912"/>
      <c r="AR47" s="912"/>
      <c r="AS47" s="912"/>
      <c r="AT47" s="912"/>
      <c r="AU47" s="912"/>
      <c r="AV47" s="912"/>
      <c r="AW47" s="891">
        <f t="shared" si="72"/>
        <v>0</v>
      </c>
      <c r="AX47" s="892">
        <f t="shared" si="15"/>
        <v>0</v>
      </c>
      <c r="AY47" s="913"/>
      <c r="AZ47" s="896">
        <f t="shared" si="91"/>
        <v>37</v>
      </c>
      <c r="BA47" s="912"/>
      <c r="BB47" s="912"/>
      <c r="BC47" s="912"/>
      <c r="BD47" s="912"/>
      <c r="BE47" s="912"/>
      <c r="BF47" s="912"/>
      <c r="BG47" s="891">
        <f t="shared" si="73"/>
        <v>0</v>
      </c>
      <c r="BH47" s="892">
        <f t="shared" si="23"/>
        <v>0</v>
      </c>
      <c r="BI47" s="899"/>
      <c r="BJ47" s="888">
        <f t="shared" si="92"/>
        <v>37</v>
      </c>
      <c r="BK47" s="912"/>
      <c r="BL47" s="912"/>
      <c r="BM47" s="912"/>
      <c r="BN47" s="912"/>
      <c r="BO47" s="912"/>
      <c r="BP47" s="912"/>
      <c r="BQ47" s="891">
        <f t="shared" si="74"/>
        <v>0</v>
      </c>
      <c r="BR47" s="892">
        <f t="shared" si="30"/>
        <v>0</v>
      </c>
      <c r="BS47" s="899"/>
      <c r="BT47" s="888">
        <f t="shared" si="93"/>
        <v>37</v>
      </c>
      <c r="BU47" s="912"/>
      <c r="BV47" s="912"/>
      <c r="BW47" s="912"/>
      <c r="BX47" s="912"/>
      <c r="BY47" s="912"/>
      <c r="BZ47" s="912"/>
      <c r="CA47" s="891">
        <f t="shared" si="75"/>
        <v>0</v>
      </c>
      <c r="CB47" s="892">
        <f t="shared" si="38"/>
        <v>0</v>
      </c>
      <c r="CC47" s="899"/>
      <c r="CD47" s="896">
        <f t="shared" si="94"/>
        <v>37</v>
      </c>
      <c r="CE47" s="912"/>
      <c r="CF47" s="912"/>
      <c r="CG47" s="912"/>
      <c r="CH47" s="912"/>
      <c r="CI47" s="912"/>
      <c r="CJ47" s="912"/>
      <c r="CK47" s="891">
        <f t="shared" si="76"/>
        <v>0</v>
      </c>
      <c r="CL47" s="892">
        <f t="shared" si="46"/>
        <v>0</v>
      </c>
      <c r="CM47" s="899"/>
      <c r="CN47" s="896">
        <f t="shared" si="95"/>
        <v>36</v>
      </c>
      <c r="CO47" s="912">
        <v>30</v>
      </c>
      <c r="CP47" s="912"/>
      <c r="CQ47" s="912"/>
      <c r="CR47" s="912"/>
      <c r="CS47" s="912"/>
      <c r="CT47" s="912"/>
      <c r="CU47" s="891">
        <f t="shared" si="77"/>
        <v>30</v>
      </c>
      <c r="CV47" s="892">
        <f t="shared" si="54"/>
        <v>1.0638297872340426E-3</v>
      </c>
      <c r="CW47" s="899"/>
      <c r="CX47" s="896">
        <f t="shared" si="96"/>
        <v>36</v>
      </c>
      <c r="CY47" s="912">
        <v>19</v>
      </c>
      <c r="CZ47" s="912"/>
      <c r="DA47" s="912"/>
      <c r="DB47" s="912"/>
      <c r="DC47" s="912"/>
      <c r="DD47" s="912"/>
      <c r="DE47" s="891">
        <f t="shared" si="78"/>
        <v>19</v>
      </c>
      <c r="DF47" s="892">
        <f t="shared" si="62"/>
        <v>6.6666666666666664E-4</v>
      </c>
      <c r="DG47" s="899"/>
      <c r="DH47" s="896">
        <f t="shared" si="97"/>
        <v>36</v>
      </c>
      <c r="DI47" s="912">
        <v>32</v>
      </c>
      <c r="DJ47" s="912"/>
      <c r="DK47" s="912">
        <v>10</v>
      </c>
      <c r="DL47" s="912"/>
      <c r="DM47" s="912"/>
      <c r="DN47" s="912"/>
      <c r="DO47" s="891">
        <f t="shared" si="79"/>
        <v>42</v>
      </c>
      <c r="DP47" s="892">
        <f t="shared" si="70"/>
        <v>1.4736842105263158E-3</v>
      </c>
      <c r="DQ47" s="899"/>
    </row>
    <row r="48" spans="1:121" s="834" customFormat="1" ht="20.149999999999999" customHeight="1">
      <c r="A48" s="887">
        <f t="shared" si="86"/>
        <v>45538</v>
      </c>
      <c r="B48" s="888">
        <f t="shared" si="98"/>
        <v>38</v>
      </c>
      <c r="C48" s="911"/>
      <c r="D48" s="911"/>
      <c r="E48" s="911"/>
      <c r="F48" s="911"/>
      <c r="G48" s="911"/>
      <c r="H48" s="911"/>
      <c r="I48" s="891">
        <f t="shared" si="80"/>
        <v>0</v>
      </c>
      <c r="J48" s="892">
        <f t="shared" si="81"/>
        <v>0</v>
      </c>
      <c r="K48" s="913"/>
      <c r="L48" s="896">
        <f t="shared" si="87"/>
        <v>38</v>
      </c>
      <c r="M48" s="912"/>
      <c r="N48" s="912"/>
      <c r="O48" s="912"/>
      <c r="P48" s="912"/>
      <c r="Q48" s="912"/>
      <c r="R48" s="912"/>
      <c r="S48" s="891">
        <f t="shared" si="82"/>
        <v>0</v>
      </c>
      <c r="T48" s="892">
        <f t="shared" si="83"/>
        <v>0</v>
      </c>
      <c r="U48" s="913"/>
      <c r="V48" s="896">
        <f t="shared" si="88"/>
        <v>38</v>
      </c>
      <c r="W48" s="912"/>
      <c r="X48" s="912"/>
      <c r="Y48" s="912"/>
      <c r="Z48" s="912"/>
      <c r="AA48" s="912"/>
      <c r="AB48" s="912"/>
      <c r="AC48" s="891">
        <f t="shared" si="84"/>
        <v>0</v>
      </c>
      <c r="AD48" s="892">
        <f t="shared" si="85"/>
        <v>0</v>
      </c>
      <c r="AE48" s="913"/>
      <c r="AF48" s="888">
        <f t="shared" si="89"/>
        <v>38</v>
      </c>
      <c r="AG48" s="912"/>
      <c r="AH48" s="912"/>
      <c r="AI48" s="912"/>
      <c r="AJ48" s="912"/>
      <c r="AK48" s="912"/>
      <c r="AL48" s="912"/>
      <c r="AM48" s="891">
        <f t="shared" si="71"/>
        <v>0</v>
      </c>
      <c r="AN48" s="892">
        <f t="shared" si="7"/>
        <v>0</v>
      </c>
      <c r="AO48" s="913"/>
      <c r="AP48" s="896">
        <f t="shared" si="90"/>
        <v>39</v>
      </c>
      <c r="AQ48" s="912"/>
      <c r="AR48" s="912"/>
      <c r="AS48" s="912"/>
      <c r="AT48" s="912"/>
      <c r="AU48" s="912"/>
      <c r="AV48" s="912"/>
      <c r="AW48" s="891">
        <f t="shared" si="72"/>
        <v>0</v>
      </c>
      <c r="AX48" s="892">
        <f t="shared" si="15"/>
        <v>0</v>
      </c>
      <c r="AY48" s="913"/>
      <c r="AZ48" s="896">
        <f t="shared" si="91"/>
        <v>38</v>
      </c>
      <c r="BA48" s="912"/>
      <c r="BB48" s="912"/>
      <c r="BC48" s="912"/>
      <c r="BD48" s="912"/>
      <c r="BE48" s="912"/>
      <c r="BF48" s="912"/>
      <c r="BG48" s="891">
        <f t="shared" si="73"/>
        <v>0</v>
      </c>
      <c r="BH48" s="892">
        <f t="shared" si="23"/>
        <v>0</v>
      </c>
      <c r="BI48" s="913"/>
      <c r="BJ48" s="888">
        <f t="shared" si="92"/>
        <v>38</v>
      </c>
      <c r="BK48" s="912"/>
      <c r="BL48" s="912"/>
      <c r="BM48" s="912"/>
      <c r="BN48" s="912"/>
      <c r="BO48" s="912"/>
      <c r="BP48" s="912"/>
      <c r="BQ48" s="891">
        <f t="shared" si="74"/>
        <v>0</v>
      </c>
      <c r="BR48" s="892">
        <f t="shared" si="30"/>
        <v>0</v>
      </c>
      <c r="BS48" s="913"/>
      <c r="BT48" s="888">
        <f t="shared" si="93"/>
        <v>38</v>
      </c>
      <c r="BU48" s="912"/>
      <c r="BV48" s="912"/>
      <c r="BW48" s="912"/>
      <c r="BX48" s="912"/>
      <c r="BY48" s="912"/>
      <c r="BZ48" s="912"/>
      <c r="CA48" s="891">
        <f t="shared" si="75"/>
        <v>0</v>
      </c>
      <c r="CB48" s="892">
        <f t="shared" si="38"/>
        <v>0</v>
      </c>
      <c r="CC48" s="913"/>
      <c r="CD48" s="896">
        <f t="shared" si="94"/>
        <v>38</v>
      </c>
      <c r="CE48" s="912"/>
      <c r="CF48" s="912"/>
      <c r="CG48" s="912"/>
      <c r="CH48" s="912"/>
      <c r="CI48" s="912"/>
      <c r="CJ48" s="912"/>
      <c r="CK48" s="891">
        <f t="shared" si="76"/>
        <v>0</v>
      </c>
      <c r="CL48" s="892">
        <f t="shared" si="46"/>
        <v>0</v>
      </c>
      <c r="CM48" s="899"/>
      <c r="CN48" s="896">
        <f t="shared" si="95"/>
        <v>37</v>
      </c>
      <c r="CO48" s="912"/>
      <c r="CP48" s="912"/>
      <c r="CQ48" s="912"/>
      <c r="CR48" s="912"/>
      <c r="CS48" s="912"/>
      <c r="CT48" s="912"/>
      <c r="CU48" s="891">
        <f t="shared" si="77"/>
        <v>0</v>
      </c>
      <c r="CV48" s="892">
        <f t="shared" si="54"/>
        <v>0</v>
      </c>
      <c r="CW48" s="899"/>
      <c r="CX48" s="896">
        <f t="shared" si="96"/>
        <v>37</v>
      </c>
      <c r="CY48" s="912"/>
      <c r="CZ48" s="912"/>
      <c r="DA48" s="912"/>
      <c r="DB48" s="912"/>
      <c r="DC48" s="912"/>
      <c r="DD48" s="912"/>
      <c r="DE48" s="891">
        <f t="shared" si="78"/>
        <v>0</v>
      </c>
      <c r="DF48" s="892">
        <f t="shared" si="62"/>
        <v>0</v>
      </c>
      <c r="DG48" s="899"/>
      <c r="DH48" s="896">
        <f t="shared" si="97"/>
        <v>37</v>
      </c>
      <c r="DI48" s="912"/>
      <c r="DJ48" s="912"/>
      <c r="DK48" s="912"/>
      <c r="DL48" s="912"/>
      <c r="DM48" s="912"/>
      <c r="DN48" s="912"/>
      <c r="DO48" s="891">
        <f t="shared" si="79"/>
        <v>0</v>
      </c>
      <c r="DP48" s="892">
        <f t="shared" si="70"/>
        <v>0</v>
      </c>
      <c r="DQ48" s="899"/>
    </row>
    <row r="49" spans="1:121" s="834" customFormat="1" ht="20.149999999999999" customHeight="1">
      <c r="A49" s="887">
        <f t="shared" si="86"/>
        <v>45539</v>
      </c>
      <c r="B49" s="888">
        <f t="shared" si="98"/>
        <v>39</v>
      </c>
      <c r="C49" s="911"/>
      <c r="D49" s="911"/>
      <c r="E49" s="911"/>
      <c r="F49" s="911"/>
      <c r="G49" s="911"/>
      <c r="H49" s="911"/>
      <c r="I49" s="891">
        <f t="shared" si="80"/>
        <v>0</v>
      </c>
      <c r="J49" s="892">
        <f t="shared" si="81"/>
        <v>0</v>
      </c>
      <c r="K49" s="913"/>
      <c r="L49" s="896">
        <f t="shared" si="87"/>
        <v>39</v>
      </c>
      <c r="M49" s="912"/>
      <c r="N49" s="912"/>
      <c r="O49" s="912"/>
      <c r="P49" s="912"/>
      <c r="Q49" s="912"/>
      <c r="R49" s="912"/>
      <c r="S49" s="891">
        <f t="shared" si="82"/>
        <v>0</v>
      </c>
      <c r="T49" s="892">
        <f t="shared" si="83"/>
        <v>0</v>
      </c>
      <c r="U49" s="913"/>
      <c r="V49" s="896">
        <f t="shared" si="88"/>
        <v>39</v>
      </c>
      <c r="W49" s="912"/>
      <c r="X49" s="912"/>
      <c r="Y49" s="912"/>
      <c r="Z49" s="912"/>
      <c r="AA49" s="912"/>
      <c r="AB49" s="912"/>
      <c r="AC49" s="891">
        <f t="shared" si="84"/>
        <v>0</v>
      </c>
      <c r="AD49" s="892">
        <f t="shared" si="85"/>
        <v>0</v>
      </c>
      <c r="AE49" s="913"/>
      <c r="AF49" s="888">
        <f t="shared" si="89"/>
        <v>39</v>
      </c>
      <c r="AG49" s="912"/>
      <c r="AH49" s="912"/>
      <c r="AI49" s="912"/>
      <c r="AJ49" s="912"/>
      <c r="AK49" s="912"/>
      <c r="AL49" s="912"/>
      <c r="AM49" s="891">
        <f t="shared" si="71"/>
        <v>0</v>
      </c>
      <c r="AN49" s="892">
        <f t="shared" si="7"/>
        <v>0</v>
      </c>
      <c r="AO49" s="913"/>
      <c r="AP49" s="896">
        <f t="shared" si="90"/>
        <v>40</v>
      </c>
      <c r="AQ49" s="912"/>
      <c r="AR49" s="912"/>
      <c r="AS49" s="912"/>
      <c r="AT49" s="912"/>
      <c r="AU49" s="912"/>
      <c r="AV49" s="912"/>
      <c r="AW49" s="891">
        <f t="shared" si="72"/>
        <v>0</v>
      </c>
      <c r="AX49" s="892">
        <f t="shared" si="15"/>
        <v>0</v>
      </c>
      <c r="AY49" s="913"/>
      <c r="AZ49" s="896">
        <f t="shared" si="91"/>
        <v>39</v>
      </c>
      <c r="BA49" s="912"/>
      <c r="BB49" s="912"/>
      <c r="BC49" s="912"/>
      <c r="BD49" s="912"/>
      <c r="BE49" s="912"/>
      <c r="BF49" s="912"/>
      <c r="BG49" s="891">
        <f t="shared" si="73"/>
        <v>0</v>
      </c>
      <c r="BH49" s="892">
        <f t="shared" si="23"/>
        <v>0</v>
      </c>
      <c r="BI49" s="913"/>
      <c r="BJ49" s="888">
        <f t="shared" si="92"/>
        <v>39</v>
      </c>
      <c r="BK49" s="912"/>
      <c r="BL49" s="912"/>
      <c r="BM49" s="912"/>
      <c r="BN49" s="912"/>
      <c r="BO49" s="912"/>
      <c r="BP49" s="912"/>
      <c r="BQ49" s="891">
        <f t="shared" si="74"/>
        <v>0</v>
      </c>
      <c r="BR49" s="892">
        <f t="shared" si="30"/>
        <v>0</v>
      </c>
      <c r="BS49" s="913"/>
      <c r="BT49" s="888">
        <f t="shared" si="93"/>
        <v>39</v>
      </c>
      <c r="BU49" s="912"/>
      <c r="BV49" s="912"/>
      <c r="BW49" s="912"/>
      <c r="BX49" s="912"/>
      <c r="BY49" s="912"/>
      <c r="BZ49" s="912"/>
      <c r="CA49" s="891">
        <f t="shared" si="75"/>
        <v>0</v>
      </c>
      <c r="CB49" s="892">
        <f t="shared" si="38"/>
        <v>0</v>
      </c>
      <c r="CC49" s="913"/>
      <c r="CD49" s="896">
        <f t="shared" si="94"/>
        <v>39</v>
      </c>
      <c r="CE49" s="912"/>
      <c r="CF49" s="912"/>
      <c r="CG49" s="912"/>
      <c r="CH49" s="912"/>
      <c r="CI49" s="912"/>
      <c r="CJ49" s="912"/>
      <c r="CK49" s="891">
        <f t="shared" si="76"/>
        <v>0</v>
      </c>
      <c r="CL49" s="892">
        <f t="shared" si="46"/>
        <v>0</v>
      </c>
      <c r="CM49" s="899"/>
      <c r="CN49" s="896">
        <f t="shared" si="95"/>
        <v>38</v>
      </c>
      <c r="CO49" s="912"/>
      <c r="CP49" s="912"/>
      <c r="CQ49" s="912"/>
      <c r="CR49" s="912"/>
      <c r="CS49" s="912"/>
      <c r="CT49" s="912"/>
      <c r="CU49" s="891">
        <f t="shared" si="77"/>
        <v>0</v>
      </c>
      <c r="CV49" s="892">
        <f t="shared" si="54"/>
        <v>0</v>
      </c>
      <c r="CW49" s="899"/>
      <c r="CX49" s="896">
        <f t="shared" si="96"/>
        <v>38</v>
      </c>
      <c r="CY49" s="912"/>
      <c r="CZ49" s="912"/>
      <c r="DA49" s="912"/>
      <c r="DB49" s="912"/>
      <c r="DC49" s="912"/>
      <c r="DD49" s="912"/>
      <c r="DE49" s="891">
        <f t="shared" si="78"/>
        <v>0</v>
      </c>
      <c r="DF49" s="892">
        <f t="shared" si="62"/>
        <v>0</v>
      </c>
      <c r="DG49" s="899"/>
      <c r="DH49" s="896">
        <f t="shared" si="97"/>
        <v>38</v>
      </c>
      <c r="DI49" s="912"/>
      <c r="DJ49" s="912"/>
      <c r="DK49" s="912"/>
      <c r="DL49" s="912"/>
      <c r="DM49" s="912"/>
      <c r="DN49" s="912"/>
      <c r="DO49" s="891">
        <f t="shared" si="79"/>
        <v>0</v>
      </c>
      <c r="DP49" s="892">
        <f t="shared" si="70"/>
        <v>0</v>
      </c>
      <c r="DQ49" s="899"/>
    </row>
    <row r="50" spans="1:121" s="834" customFormat="1" ht="20.149999999999999" customHeight="1">
      <c r="A50" s="887">
        <f t="shared" si="86"/>
        <v>45540</v>
      </c>
      <c r="B50" s="888">
        <f t="shared" si="98"/>
        <v>40</v>
      </c>
      <c r="C50" s="911"/>
      <c r="D50" s="911"/>
      <c r="E50" s="911"/>
      <c r="F50" s="911"/>
      <c r="G50" s="911"/>
      <c r="H50" s="911"/>
      <c r="I50" s="891">
        <f t="shared" si="80"/>
        <v>0</v>
      </c>
      <c r="J50" s="892">
        <f t="shared" si="81"/>
        <v>0</v>
      </c>
      <c r="K50" s="913"/>
      <c r="L50" s="896">
        <f t="shared" si="87"/>
        <v>40</v>
      </c>
      <c r="M50" s="912"/>
      <c r="N50" s="912"/>
      <c r="O50" s="912"/>
      <c r="P50" s="912"/>
      <c r="Q50" s="912"/>
      <c r="R50" s="912"/>
      <c r="S50" s="891">
        <f t="shared" si="82"/>
        <v>0</v>
      </c>
      <c r="T50" s="892">
        <f t="shared" si="83"/>
        <v>0</v>
      </c>
      <c r="U50" s="913"/>
      <c r="V50" s="896">
        <f t="shared" si="88"/>
        <v>40</v>
      </c>
      <c r="W50" s="912"/>
      <c r="X50" s="912"/>
      <c r="Y50" s="912"/>
      <c r="Z50" s="912"/>
      <c r="AA50" s="912"/>
      <c r="AB50" s="912"/>
      <c r="AC50" s="891">
        <f t="shared" si="84"/>
        <v>0</v>
      </c>
      <c r="AD50" s="892">
        <f t="shared" si="85"/>
        <v>0</v>
      </c>
      <c r="AE50" s="913"/>
      <c r="AF50" s="888">
        <f t="shared" si="89"/>
        <v>40</v>
      </c>
      <c r="AG50" s="912"/>
      <c r="AH50" s="912"/>
      <c r="AI50" s="912"/>
      <c r="AJ50" s="912"/>
      <c r="AK50" s="912"/>
      <c r="AL50" s="912"/>
      <c r="AM50" s="891">
        <f t="shared" si="71"/>
        <v>0</v>
      </c>
      <c r="AN50" s="892">
        <f t="shared" si="7"/>
        <v>0</v>
      </c>
      <c r="AO50" s="913"/>
      <c r="AP50" s="896">
        <f t="shared" si="90"/>
        <v>41</v>
      </c>
      <c r="AQ50" s="912"/>
      <c r="AR50" s="912"/>
      <c r="AS50" s="912"/>
      <c r="AT50" s="912"/>
      <c r="AU50" s="912"/>
      <c r="AV50" s="912"/>
      <c r="AW50" s="891">
        <f t="shared" si="72"/>
        <v>0</v>
      </c>
      <c r="AX50" s="892">
        <f t="shared" si="15"/>
        <v>0</v>
      </c>
      <c r="AY50" s="913"/>
      <c r="AZ50" s="896">
        <f t="shared" si="91"/>
        <v>40</v>
      </c>
      <c r="BA50" s="912"/>
      <c r="BB50" s="912"/>
      <c r="BC50" s="912"/>
      <c r="BD50" s="912"/>
      <c r="BE50" s="912"/>
      <c r="BF50" s="912"/>
      <c r="BG50" s="891">
        <f t="shared" si="73"/>
        <v>0</v>
      </c>
      <c r="BH50" s="892">
        <f t="shared" si="23"/>
        <v>0</v>
      </c>
      <c r="BI50" s="913"/>
      <c r="BJ50" s="888">
        <f t="shared" si="92"/>
        <v>40</v>
      </c>
      <c r="BK50" s="912"/>
      <c r="BL50" s="912"/>
      <c r="BM50" s="912"/>
      <c r="BN50" s="912"/>
      <c r="BO50" s="912"/>
      <c r="BP50" s="912"/>
      <c r="BQ50" s="891">
        <f t="shared" si="74"/>
        <v>0</v>
      </c>
      <c r="BR50" s="892">
        <f t="shared" si="30"/>
        <v>0</v>
      </c>
      <c r="BS50" s="913"/>
      <c r="BT50" s="888">
        <f t="shared" si="93"/>
        <v>40</v>
      </c>
      <c r="BU50" s="912"/>
      <c r="BV50" s="912"/>
      <c r="BW50" s="912"/>
      <c r="BX50" s="912"/>
      <c r="BY50" s="912"/>
      <c r="BZ50" s="912"/>
      <c r="CA50" s="891">
        <f t="shared" si="75"/>
        <v>0</v>
      </c>
      <c r="CB50" s="892">
        <f t="shared" si="38"/>
        <v>0</v>
      </c>
      <c r="CC50" s="913"/>
      <c r="CD50" s="896">
        <f t="shared" si="94"/>
        <v>40</v>
      </c>
      <c r="CE50" s="912"/>
      <c r="CF50" s="912"/>
      <c r="CG50" s="912"/>
      <c r="CH50" s="912"/>
      <c r="CI50" s="912"/>
      <c r="CJ50" s="912"/>
      <c r="CK50" s="891">
        <f t="shared" si="76"/>
        <v>0</v>
      </c>
      <c r="CL50" s="892">
        <f t="shared" si="46"/>
        <v>0</v>
      </c>
      <c r="CM50" s="913"/>
      <c r="CN50" s="896">
        <f t="shared" si="95"/>
        <v>39</v>
      </c>
      <c r="CO50" s="912"/>
      <c r="CP50" s="912"/>
      <c r="CQ50" s="912"/>
      <c r="CR50" s="912"/>
      <c r="CS50" s="912"/>
      <c r="CT50" s="912"/>
      <c r="CU50" s="891">
        <f t="shared" si="77"/>
        <v>0</v>
      </c>
      <c r="CV50" s="892">
        <f t="shared" si="54"/>
        <v>0</v>
      </c>
      <c r="CW50" s="913"/>
      <c r="CX50" s="896">
        <f t="shared" si="96"/>
        <v>39</v>
      </c>
      <c r="CY50" s="912"/>
      <c r="CZ50" s="912"/>
      <c r="DA50" s="912"/>
      <c r="DB50" s="912"/>
      <c r="DC50" s="912"/>
      <c r="DD50" s="912"/>
      <c r="DE50" s="891">
        <f t="shared" si="78"/>
        <v>0</v>
      </c>
      <c r="DF50" s="892">
        <f t="shared" si="62"/>
        <v>0</v>
      </c>
      <c r="DG50" s="913"/>
      <c r="DH50" s="896">
        <f t="shared" si="97"/>
        <v>39</v>
      </c>
      <c r="DI50" s="912"/>
      <c r="DJ50" s="912"/>
      <c r="DK50" s="912"/>
      <c r="DL50" s="912"/>
      <c r="DM50" s="912"/>
      <c r="DN50" s="912"/>
      <c r="DO50" s="891">
        <f t="shared" si="79"/>
        <v>0</v>
      </c>
      <c r="DP50" s="892">
        <f t="shared" si="70"/>
        <v>0</v>
      </c>
      <c r="DQ50" s="913"/>
    </row>
    <row r="51" spans="1:121" s="834" customFormat="1" ht="20.149999999999999" customHeight="1">
      <c r="A51" s="887">
        <f t="shared" si="86"/>
        <v>45541</v>
      </c>
      <c r="B51" s="888">
        <f t="shared" si="98"/>
        <v>41</v>
      </c>
      <c r="C51" s="911"/>
      <c r="D51" s="911"/>
      <c r="E51" s="911"/>
      <c r="F51" s="911"/>
      <c r="G51" s="911"/>
      <c r="H51" s="911"/>
      <c r="I51" s="891">
        <f t="shared" si="80"/>
        <v>0</v>
      </c>
      <c r="J51" s="892">
        <f t="shared" si="81"/>
        <v>0</v>
      </c>
      <c r="K51" s="913"/>
      <c r="L51" s="896">
        <f t="shared" si="87"/>
        <v>41</v>
      </c>
      <c r="M51" s="912"/>
      <c r="N51" s="912"/>
      <c r="O51" s="912"/>
      <c r="P51" s="912"/>
      <c r="Q51" s="912"/>
      <c r="R51" s="912"/>
      <c r="S51" s="891">
        <f t="shared" si="82"/>
        <v>0</v>
      </c>
      <c r="T51" s="892">
        <f t="shared" si="83"/>
        <v>0</v>
      </c>
      <c r="U51" s="913"/>
      <c r="V51" s="896">
        <f t="shared" si="88"/>
        <v>41</v>
      </c>
      <c r="W51" s="912"/>
      <c r="X51" s="912"/>
      <c r="Y51" s="912"/>
      <c r="Z51" s="912"/>
      <c r="AA51" s="912"/>
      <c r="AB51" s="912"/>
      <c r="AC51" s="891">
        <f t="shared" si="84"/>
        <v>0</v>
      </c>
      <c r="AD51" s="892">
        <f t="shared" si="85"/>
        <v>0</v>
      </c>
      <c r="AE51" s="913"/>
      <c r="AF51" s="888">
        <f t="shared" si="89"/>
        <v>41</v>
      </c>
      <c r="AG51" s="912"/>
      <c r="AH51" s="912"/>
      <c r="AI51" s="912"/>
      <c r="AJ51" s="912"/>
      <c r="AK51" s="912"/>
      <c r="AL51" s="912"/>
      <c r="AM51" s="891">
        <f t="shared" si="71"/>
        <v>0</v>
      </c>
      <c r="AN51" s="892">
        <f t="shared" si="7"/>
        <v>0</v>
      </c>
      <c r="AO51" s="913"/>
      <c r="AP51" s="896">
        <f t="shared" si="90"/>
        <v>42</v>
      </c>
      <c r="AQ51" s="912"/>
      <c r="AR51" s="912"/>
      <c r="AS51" s="912"/>
      <c r="AT51" s="912"/>
      <c r="AU51" s="912"/>
      <c r="AV51" s="912"/>
      <c r="AW51" s="891">
        <f t="shared" si="72"/>
        <v>0</v>
      </c>
      <c r="AX51" s="892">
        <f t="shared" si="15"/>
        <v>0</v>
      </c>
      <c r="AY51" s="913"/>
      <c r="AZ51" s="896">
        <f t="shared" si="91"/>
        <v>41</v>
      </c>
      <c r="BA51" s="912"/>
      <c r="BB51" s="912"/>
      <c r="BC51" s="912"/>
      <c r="BD51" s="912"/>
      <c r="BE51" s="912"/>
      <c r="BF51" s="912"/>
      <c r="BG51" s="891">
        <f t="shared" si="73"/>
        <v>0</v>
      </c>
      <c r="BH51" s="892">
        <f t="shared" si="23"/>
        <v>0</v>
      </c>
      <c r="BI51" s="913"/>
      <c r="BJ51" s="888">
        <f t="shared" si="92"/>
        <v>41</v>
      </c>
      <c r="BK51" s="912"/>
      <c r="BL51" s="912"/>
      <c r="BM51" s="912"/>
      <c r="BN51" s="912"/>
      <c r="BO51" s="912"/>
      <c r="BP51" s="912"/>
      <c r="BQ51" s="891">
        <f t="shared" si="74"/>
        <v>0</v>
      </c>
      <c r="BR51" s="892">
        <f t="shared" si="30"/>
        <v>0</v>
      </c>
      <c r="BS51" s="913"/>
      <c r="BT51" s="888">
        <f t="shared" si="93"/>
        <v>41</v>
      </c>
      <c r="BU51" s="912"/>
      <c r="BV51" s="912"/>
      <c r="BW51" s="912"/>
      <c r="BX51" s="912"/>
      <c r="BY51" s="912"/>
      <c r="BZ51" s="912"/>
      <c r="CA51" s="891">
        <f t="shared" si="75"/>
        <v>0</v>
      </c>
      <c r="CB51" s="892">
        <f t="shared" si="38"/>
        <v>0</v>
      </c>
      <c r="CC51" s="913"/>
      <c r="CD51" s="896">
        <f t="shared" si="94"/>
        <v>41</v>
      </c>
      <c r="CE51" s="912"/>
      <c r="CF51" s="912"/>
      <c r="CG51" s="912"/>
      <c r="CH51" s="912"/>
      <c r="CI51" s="912"/>
      <c r="CJ51" s="912"/>
      <c r="CK51" s="891">
        <f t="shared" si="76"/>
        <v>0</v>
      </c>
      <c r="CL51" s="892">
        <f t="shared" si="46"/>
        <v>0</v>
      </c>
      <c r="CM51" s="913"/>
      <c r="CN51" s="896">
        <f t="shared" si="95"/>
        <v>40</v>
      </c>
      <c r="CO51" s="912"/>
      <c r="CP51" s="912"/>
      <c r="CQ51" s="912"/>
      <c r="CR51" s="912"/>
      <c r="CS51" s="912"/>
      <c r="CT51" s="912"/>
      <c r="CU51" s="891">
        <f t="shared" si="77"/>
        <v>0</v>
      </c>
      <c r="CV51" s="892">
        <f t="shared" si="54"/>
        <v>0</v>
      </c>
      <c r="CW51" s="913"/>
      <c r="CX51" s="896">
        <f t="shared" si="96"/>
        <v>40</v>
      </c>
      <c r="CY51" s="912"/>
      <c r="CZ51" s="912"/>
      <c r="DA51" s="912"/>
      <c r="DB51" s="912"/>
      <c r="DC51" s="912"/>
      <c r="DD51" s="912"/>
      <c r="DE51" s="891">
        <f t="shared" si="78"/>
        <v>0</v>
      </c>
      <c r="DF51" s="892">
        <f t="shared" si="62"/>
        <v>0</v>
      </c>
      <c r="DG51" s="913"/>
      <c r="DH51" s="896">
        <f t="shared" si="97"/>
        <v>40</v>
      </c>
      <c r="DI51" s="912"/>
      <c r="DJ51" s="912"/>
      <c r="DK51" s="912"/>
      <c r="DL51" s="912"/>
      <c r="DM51" s="912"/>
      <c r="DN51" s="912"/>
      <c r="DO51" s="891">
        <f t="shared" si="79"/>
        <v>0</v>
      </c>
      <c r="DP51" s="892">
        <f t="shared" si="70"/>
        <v>0</v>
      </c>
      <c r="DQ51" s="913"/>
    </row>
    <row r="52" spans="1:121" s="834" customFormat="1" ht="20.149999999999999" customHeight="1">
      <c r="A52" s="887">
        <f t="shared" si="86"/>
        <v>45542</v>
      </c>
      <c r="B52" s="888">
        <f t="shared" si="98"/>
        <v>42</v>
      </c>
      <c r="C52" s="911"/>
      <c r="D52" s="911"/>
      <c r="E52" s="911"/>
      <c r="F52" s="911"/>
      <c r="G52" s="911"/>
      <c r="H52" s="911"/>
      <c r="I52" s="891">
        <f t="shared" si="80"/>
        <v>0</v>
      </c>
      <c r="J52" s="892">
        <f t="shared" si="81"/>
        <v>0</v>
      </c>
      <c r="K52" s="913"/>
      <c r="L52" s="896">
        <f t="shared" si="87"/>
        <v>42</v>
      </c>
      <c r="M52" s="912"/>
      <c r="N52" s="912"/>
      <c r="O52" s="912"/>
      <c r="P52" s="912"/>
      <c r="Q52" s="912"/>
      <c r="R52" s="912"/>
      <c r="S52" s="891">
        <f t="shared" si="82"/>
        <v>0</v>
      </c>
      <c r="T52" s="892">
        <f t="shared" si="83"/>
        <v>0</v>
      </c>
      <c r="U52" s="913"/>
      <c r="V52" s="896">
        <f t="shared" si="88"/>
        <v>42</v>
      </c>
      <c r="W52" s="912"/>
      <c r="X52" s="912"/>
      <c r="Y52" s="912"/>
      <c r="Z52" s="912"/>
      <c r="AA52" s="912"/>
      <c r="AB52" s="912"/>
      <c r="AC52" s="891">
        <f t="shared" si="84"/>
        <v>0</v>
      </c>
      <c r="AD52" s="892">
        <f t="shared" si="85"/>
        <v>0</v>
      </c>
      <c r="AE52" s="913"/>
      <c r="AF52" s="888">
        <f t="shared" si="89"/>
        <v>42</v>
      </c>
      <c r="AG52" s="912"/>
      <c r="AH52" s="912"/>
      <c r="AI52" s="912"/>
      <c r="AJ52" s="912"/>
      <c r="AK52" s="912"/>
      <c r="AL52" s="912"/>
      <c r="AM52" s="891">
        <f t="shared" si="71"/>
        <v>0</v>
      </c>
      <c r="AN52" s="892">
        <f t="shared" si="7"/>
        <v>0</v>
      </c>
      <c r="AO52" s="913"/>
      <c r="AP52" s="896">
        <f t="shared" si="90"/>
        <v>43</v>
      </c>
      <c r="AQ52" s="912"/>
      <c r="AR52" s="912"/>
      <c r="AS52" s="912"/>
      <c r="AT52" s="912"/>
      <c r="AU52" s="912"/>
      <c r="AV52" s="912"/>
      <c r="AW52" s="891">
        <f t="shared" si="72"/>
        <v>0</v>
      </c>
      <c r="AX52" s="892">
        <f t="shared" si="15"/>
        <v>0</v>
      </c>
      <c r="AY52" s="913"/>
      <c r="AZ52" s="896">
        <f t="shared" si="91"/>
        <v>42</v>
      </c>
      <c r="BA52" s="912"/>
      <c r="BB52" s="912"/>
      <c r="BC52" s="912"/>
      <c r="BD52" s="912"/>
      <c r="BE52" s="912"/>
      <c r="BF52" s="912"/>
      <c r="BG52" s="891">
        <f t="shared" si="73"/>
        <v>0</v>
      </c>
      <c r="BH52" s="892">
        <f t="shared" si="23"/>
        <v>0</v>
      </c>
      <c r="BI52" s="913"/>
      <c r="BJ52" s="888">
        <f t="shared" si="92"/>
        <v>42</v>
      </c>
      <c r="BK52" s="912"/>
      <c r="BL52" s="912"/>
      <c r="BM52" s="912"/>
      <c r="BN52" s="912"/>
      <c r="BO52" s="912"/>
      <c r="BP52" s="912"/>
      <c r="BQ52" s="891">
        <f t="shared" si="74"/>
        <v>0</v>
      </c>
      <c r="BR52" s="892">
        <f t="shared" si="30"/>
        <v>0</v>
      </c>
      <c r="BS52" s="913"/>
      <c r="BT52" s="888">
        <f t="shared" si="93"/>
        <v>42</v>
      </c>
      <c r="BU52" s="912"/>
      <c r="BV52" s="912"/>
      <c r="BW52" s="912"/>
      <c r="BX52" s="912"/>
      <c r="BY52" s="912"/>
      <c r="BZ52" s="912"/>
      <c r="CA52" s="891">
        <f t="shared" si="75"/>
        <v>0</v>
      </c>
      <c r="CB52" s="892">
        <f t="shared" si="38"/>
        <v>0</v>
      </c>
      <c r="CC52" s="913"/>
      <c r="CD52" s="896">
        <f t="shared" si="94"/>
        <v>42</v>
      </c>
      <c r="CE52" s="912"/>
      <c r="CF52" s="912"/>
      <c r="CG52" s="912"/>
      <c r="CH52" s="912"/>
      <c r="CI52" s="912"/>
      <c r="CJ52" s="912"/>
      <c r="CK52" s="891">
        <f t="shared" si="76"/>
        <v>0</v>
      </c>
      <c r="CL52" s="892">
        <f t="shared" si="46"/>
        <v>0</v>
      </c>
      <c r="CM52" s="913"/>
      <c r="CN52" s="896">
        <f t="shared" si="95"/>
        <v>41</v>
      </c>
      <c r="CO52" s="912"/>
      <c r="CP52" s="912"/>
      <c r="CQ52" s="912"/>
      <c r="CR52" s="912"/>
      <c r="CS52" s="912"/>
      <c r="CT52" s="912"/>
      <c r="CU52" s="891">
        <f t="shared" si="77"/>
        <v>0</v>
      </c>
      <c r="CV52" s="892">
        <f t="shared" si="54"/>
        <v>0</v>
      </c>
      <c r="CW52" s="913"/>
      <c r="CX52" s="896">
        <f t="shared" si="96"/>
        <v>41</v>
      </c>
      <c r="CY52" s="912"/>
      <c r="CZ52" s="912"/>
      <c r="DA52" s="912"/>
      <c r="DB52" s="912"/>
      <c r="DC52" s="912"/>
      <c r="DD52" s="912"/>
      <c r="DE52" s="891">
        <f t="shared" si="78"/>
        <v>0</v>
      </c>
      <c r="DF52" s="892">
        <f t="shared" si="62"/>
        <v>0</v>
      </c>
      <c r="DG52" s="913"/>
      <c r="DH52" s="896">
        <f t="shared" si="97"/>
        <v>41</v>
      </c>
      <c r="DI52" s="912"/>
      <c r="DJ52" s="912"/>
      <c r="DK52" s="912"/>
      <c r="DL52" s="912"/>
      <c r="DM52" s="912"/>
      <c r="DN52" s="912"/>
      <c r="DO52" s="891">
        <f t="shared" si="79"/>
        <v>0</v>
      </c>
      <c r="DP52" s="892">
        <f t="shared" si="70"/>
        <v>0</v>
      </c>
      <c r="DQ52" s="913"/>
    </row>
    <row r="53" spans="1:121" s="834" customFormat="1" ht="20.149999999999999" customHeight="1">
      <c r="A53" s="887">
        <f t="shared" si="86"/>
        <v>45543</v>
      </c>
      <c r="B53" s="888">
        <f t="shared" si="98"/>
        <v>43</v>
      </c>
      <c r="C53" s="911"/>
      <c r="D53" s="911"/>
      <c r="E53" s="911"/>
      <c r="F53" s="911"/>
      <c r="G53" s="911"/>
      <c r="H53" s="911"/>
      <c r="I53" s="891">
        <f t="shared" si="80"/>
        <v>0</v>
      </c>
      <c r="J53" s="892">
        <f t="shared" si="81"/>
        <v>0</v>
      </c>
      <c r="K53" s="913"/>
      <c r="L53" s="896">
        <f t="shared" si="87"/>
        <v>43</v>
      </c>
      <c r="M53" s="912"/>
      <c r="N53" s="912"/>
      <c r="O53" s="912"/>
      <c r="P53" s="912"/>
      <c r="Q53" s="912"/>
      <c r="R53" s="912"/>
      <c r="S53" s="891">
        <f t="shared" si="82"/>
        <v>0</v>
      </c>
      <c r="T53" s="892">
        <f t="shared" si="83"/>
        <v>0</v>
      </c>
      <c r="U53" s="913"/>
      <c r="V53" s="896">
        <f t="shared" si="88"/>
        <v>43</v>
      </c>
      <c r="W53" s="912"/>
      <c r="X53" s="912"/>
      <c r="Y53" s="912"/>
      <c r="Z53" s="912"/>
      <c r="AA53" s="912"/>
      <c r="AB53" s="912"/>
      <c r="AC53" s="891">
        <f t="shared" si="84"/>
        <v>0</v>
      </c>
      <c r="AD53" s="892">
        <f t="shared" si="85"/>
        <v>0</v>
      </c>
      <c r="AE53" s="913"/>
      <c r="AF53" s="888">
        <f t="shared" si="89"/>
        <v>43</v>
      </c>
      <c r="AG53" s="912"/>
      <c r="AH53" s="912"/>
      <c r="AI53" s="912"/>
      <c r="AJ53" s="912"/>
      <c r="AK53" s="912"/>
      <c r="AL53" s="912"/>
      <c r="AM53" s="891">
        <f t="shared" si="71"/>
        <v>0</v>
      </c>
      <c r="AN53" s="892">
        <f t="shared" si="7"/>
        <v>0</v>
      </c>
      <c r="AO53" s="913"/>
      <c r="AP53" s="896">
        <f t="shared" si="90"/>
        <v>44</v>
      </c>
      <c r="AQ53" s="912"/>
      <c r="AR53" s="912"/>
      <c r="AS53" s="912"/>
      <c r="AT53" s="912"/>
      <c r="AU53" s="912"/>
      <c r="AV53" s="912"/>
      <c r="AW53" s="891">
        <f t="shared" si="72"/>
        <v>0</v>
      </c>
      <c r="AX53" s="892">
        <f t="shared" si="15"/>
        <v>0</v>
      </c>
      <c r="AY53" s="913"/>
      <c r="AZ53" s="896">
        <f t="shared" si="91"/>
        <v>43</v>
      </c>
      <c r="BA53" s="912"/>
      <c r="BB53" s="912"/>
      <c r="BC53" s="912"/>
      <c r="BD53" s="912"/>
      <c r="BE53" s="912"/>
      <c r="BF53" s="912"/>
      <c r="BG53" s="891">
        <f t="shared" si="73"/>
        <v>0</v>
      </c>
      <c r="BH53" s="892">
        <f t="shared" si="23"/>
        <v>0</v>
      </c>
      <c r="BI53" s="913"/>
      <c r="BJ53" s="888">
        <f t="shared" si="92"/>
        <v>43</v>
      </c>
      <c r="BK53" s="912"/>
      <c r="BL53" s="912"/>
      <c r="BM53" s="912"/>
      <c r="BN53" s="912"/>
      <c r="BO53" s="912"/>
      <c r="BP53" s="912"/>
      <c r="BQ53" s="891">
        <f t="shared" si="74"/>
        <v>0</v>
      </c>
      <c r="BR53" s="892">
        <f t="shared" si="30"/>
        <v>0</v>
      </c>
      <c r="BS53" s="913"/>
      <c r="BT53" s="888">
        <f t="shared" si="93"/>
        <v>43</v>
      </c>
      <c r="BU53" s="912"/>
      <c r="BV53" s="912"/>
      <c r="BW53" s="912"/>
      <c r="BX53" s="912"/>
      <c r="BY53" s="912"/>
      <c r="BZ53" s="912"/>
      <c r="CA53" s="891">
        <f t="shared" si="75"/>
        <v>0</v>
      </c>
      <c r="CB53" s="892">
        <f t="shared" si="38"/>
        <v>0</v>
      </c>
      <c r="CC53" s="913"/>
      <c r="CD53" s="896">
        <f t="shared" si="94"/>
        <v>43</v>
      </c>
      <c r="CE53" s="912"/>
      <c r="CF53" s="912"/>
      <c r="CG53" s="912"/>
      <c r="CH53" s="912"/>
      <c r="CI53" s="912"/>
      <c r="CJ53" s="912"/>
      <c r="CK53" s="891">
        <f t="shared" si="76"/>
        <v>0</v>
      </c>
      <c r="CL53" s="892">
        <f t="shared" si="46"/>
        <v>0</v>
      </c>
      <c r="CM53" s="913"/>
      <c r="CN53" s="896">
        <f t="shared" si="95"/>
        <v>42</v>
      </c>
      <c r="CO53" s="912"/>
      <c r="CP53" s="912"/>
      <c r="CQ53" s="912"/>
      <c r="CR53" s="912"/>
      <c r="CS53" s="912"/>
      <c r="CT53" s="912"/>
      <c r="CU53" s="891">
        <f t="shared" si="77"/>
        <v>0</v>
      </c>
      <c r="CV53" s="892">
        <f t="shared" si="54"/>
        <v>0</v>
      </c>
      <c r="CW53" s="913"/>
      <c r="CX53" s="896">
        <f t="shared" si="96"/>
        <v>42</v>
      </c>
      <c r="CY53" s="912"/>
      <c r="CZ53" s="912"/>
      <c r="DA53" s="912"/>
      <c r="DB53" s="912"/>
      <c r="DC53" s="912"/>
      <c r="DD53" s="912"/>
      <c r="DE53" s="891">
        <f t="shared" si="78"/>
        <v>0</v>
      </c>
      <c r="DF53" s="892">
        <f t="shared" si="62"/>
        <v>0</v>
      </c>
      <c r="DG53" s="913"/>
      <c r="DH53" s="896">
        <f t="shared" si="97"/>
        <v>42</v>
      </c>
      <c r="DI53" s="912"/>
      <c r="DJ53" s="912"/>
      <c r="DK53" s="912"/>
      <c r="DL53" s="912"/>
      <c r="DM53" s="912"/>
      <c r="DN53" s="912"/>
      <c r="DO53" s="891">
        <f t="shared" si="79"/>
        <v>0</v>
      </c>
      <c r="DP53" s="892">
        <f t="shared" si="70"/>
        <v>0</v>
      </c>
      <c r="DQ53" s="913"/>
    </row>
    <row r="54" spans="1:121" s="834" customFormat="1" ht="20.149999999999999" customHeight="1">
      <c r="A54" s="887">
        <f t="shared" si="86"/>
        <v>45544</v>
      </c>
      <c r="B54" s="888">
        <f t="shared" si="98"/>
        <v>44</v>
      </c>
      <c r="C54" s="911"/>
      <c r="D54" s="911"/>
      <c r="E54" s="911"/>
      <c r="F54" s="911"/>
      <c r="G54" s="911"/>
      <c r="H54" s="911"/>
      <c r="I54" s="891">
        <f t="shared" si="80"/>
        <v>0</v>
      </c>
      <c r="J54" s="892">
        <f t="shared" si="81"/>
        <v>0</v>
      </c>
      <c r="K54" s="913"/>
      <c r="L54" s="896">
        <f t="shared" si="87"/>
        <v>44</v>
      </c>
      <c r="M54" s="912"/>
      <c r="N54" s="912"/>
      <c r="O54" s="912"/>
      <c r="P54" s="912"/>
      <c r="Q54" s="912"/>
      <c r="R54" s="912"/>
      <c r="S54" s="891">
        <f t="shared" si="82"/>
        <v>0</v>
      </c>
      <c r="T54" s="892">
        <f t="shared" si="83"/>
        <v>0</v>
      </c>
      <c r="U54" s="913"/>
      <c r="V54" s="896">
        <f t="shared" si="88"/>
        <v>44</v>
      </c>
      <c r="W54" s="912"/>
      <c r="X54" s="912"/>
      <c r="Y54" s="912"/>
      <c r="Z54" s="912"/>
      <c r="AA54" s="912"/>
      <c r="AB54" s="912"/>
      <c r="AC54" s="891">
        <f t="shared" si="84"/>
        <v>0</v>
      </c>
      <c r="AD54" s="892">
        <f t="shared" si="85"/>
        <v>0</v>
      </c>
      <c r="AE54" s="913"/>
      <c r="AF54" s="888">
        <f t="shared" si="89"/>
        <v>44</v>
      </c>
      <c r="AG54" s="912"/>
      <c r="AH54" s="912"/>
      <c r="AI54" s="912"/>
      <c r="AJ54" s="912"/>
      <c r="AK54" s="912"/>
      <c r="AL54" s="912"/>
      <c r="AM54" s="891">
        <f t="shared" si="71"/>
        <v>0</v>
      </c>
      <c r="AN54" s="892">
        <f t="shared" si="7"/>
        <v>0</v>
      </c>
      <c r="AO54" s="913"/>
      <c r="AP54" s="896">
        <f t="shared" si="90"/>
        <v>45</v>
      </c>
      <c r="AQ54" s="912"/>
      <c r="AR54" s="912"/>
      <c r="AS54" s="912"/>
      <c r="AT54" s="912"/>
      <c r="AU54" s="912"/>
      <c r="AV54" s="912"/>
      <c r="AW54" s="891">
        <f t="shared" si="72"/>
        <v>0</v>
      </c>
      <c r="AX54" s="892">
        <f t="shared" si="15"/>
        <v>0</v>
      </c>
      <c r="AY54" s="913"/>
      <c r="AZ54" s="896">
        <f t="shared" si="91"/>
        <v>44</v>
      </c>
      <c r="BA54" s="912"/>
      <c r="BB54" s="912"/>
      <c r="BC54" s="912"/>
      <c r="BD54" s="912"/>
      <c r="BE54" s="912"/>
      <c r="BF54" s="912"/>
      <c r="BG54" s="891">
        <f t="shared" si="73"/>
        <v>0</v>
      </c>
      <c r="BH54" s="892">
        <f t="shared" si="23"/>
        <v>0</v>
      </c>
      <c r="BI54" s="913"/>
      <c r="BJ54" s="888">
        <f t="shared" si="92"/>
        <v>44</v>
      </c>
      <c r="BK54" s="912"/>
      <c r="BL54" s="912"/>
      <c r="BM54" s="912"/>
      <c r="BN54" s="912"/>
      <c r="BO54" s="912"/>
      <c r="BP54" s="912"/>
      <c r="BQ54" s="891">
        <f t="shared" si="74"/>
        <v>0</v>
      </c>
      <c r="BR54" s="892">
        <f t="shared" si="30"/>
        <v>0</v>
      </c>
      <c r="BS54" s="913"/>
      <c r="BT54" s="888">
        <f t="shared" si="93"/>
        <v>44</v>
      </c>
      <c r="BU54" s="912"/>
      <c r="BV54" s="912"/>
      <c r="BW54" s="912"/>
      <c r="BX54" s="912"/>
      <c r="BY54" s="912"/>
      <c r="BZ54" s="912"/>
      <c r="CA54" s="891">
        <f t="shared" si="75"/>
        <v>0</v>
      </c>
      <c r="CB54" s="892">
        <f t="shared" si="38"/>
        <v>0</v>
      </c>
      <c r="CC54" s="913"/>
      <c r="CD54" s="896">
        <f t="shared" si="94"/>
        <v>44</v>
      </c>
      <c r="CE54" s="912"/>
      <c r="CF54" s="912"/>
      <c r="CG54" s="912"/>
      <c r="CH54" s="912"/>
      <c r="CI54" s="912"/>
      <c r="CJ54" s="912"/>
      <c r="CK54" s="891">
        <f t="shared" si="76"/>
        <v>0</v>
      </c>
      <c r="CL54" s="892">
        <f t="shared" si="46"/>
        <v>0</v>
      </c>
      <c r="CM54" s="913"/>
      <c r="CN54" s="896">
        <f t="shared" si="95"/>
        <v>43</v>
      </c>
      <c r="CO54" s="912"/>
      <c r="CP54" s="912"/>
      <c r="CQ54" s="912"/>
      <c r="CR54" s="912"/>
      <c r="CS54" s="912"/>
      <c r="CT54" s="912"/>
      <c r="CU54" s="891">
        <f t="shared" si="77"/>
        <v>0</v>
      </c>
      <c r="CV54" s="892">
        <f t="shared" si="54"/>
        <v>0</v>
      </c>
      <c r="CW54" s="913"/>
      <c r="CX54" s="896">
        <f t="shared" si="96"/>
        <v>43</v>
      </c>
      <c r="CY54" s="912"/>
      <c r="CZ54" s="912"/>
      <c r="DA54" s="912"/>
      <c r="DB54" s="912"/>
      <c r="DC54" s="912"/>
      <c r="DD54" s="912"/>
      <c r="DE54" s="891">
        <f t="shared" si="78"/>
        <v>0</v>
      </c>
      <c r="DF54" s="892">
        <f t="shared" si="62"/>
        <v>0</v>
      </c>
      <c r="DG54" s="913"/>
      <c r="DH54" s="896">
        <f t="shared" si="97"/>
        <v>43</v>
      </c>
      <c r="DI54" s="912"/>
      <c r="DJ54" s="912"/>
      <c r="DK54" s="912"/>
      <c r="DL54" s="912"/>
      <c r="DM54" s="912"/>
      <c r="DN54" s="912"/>
      <c r="DO54" s="891">
        <f t="shared" si="79"/>
        <v>0</v>
      </c>
      <c r="DP54" s="892">
        <f t="shared" si="70"/>
        <v>0</v>
      </c>
      <c r="DQ54" s="913"/>
    </row>
    <row r="55" spans="1:121" s="923" customFormat="1" ht="20.149999999999999" customHeight="1" thickBot="1">
      <c r="A55" s="916" t="s">
        <v>603</v>
      </c>
      <c r="B55" s="917"/>
      <c r="C55" s="918">
        <f>SUM(C9:C54)</f>
        <v>279</v>
      </c>
      <c r="D55" s="919">
        <f t="shared" ref="D55:G55" si="99">SUM(D9:D54)</f>
        <v>9</v>
      </c>
      <c r="E55" s="919">
        <f t="shared" si="99"/>
        <v>260</v>
      </c>
      <c r="F55" s="919">
        <f t="shared" si="99"/>
        <v>0</v>
      </c>
      <c r="G55" s="919">
        <f t="shared" si="99"/>
        <v>0</v>
      </c>
      <c r="H55" s="919">
        <f>SUM(H9:H54)</f>
        <v>119</v>
      </c>
      <c r="I55" s="919">
        <f>SUM(C55:H55)</f>
        <v>667</v>
      </c>
      <c r="J55" s="920">
        <f>I55/F$3</f>
        <v>2.3568904593639577E-2</v>
      </c>
      <c r="K55" s="921"/>
      <c r="L55" s="922"/>
      <c r="M55" s="919">
        <f>SUM(M9:M54)</f>
        <v>258</v>
      </c>
      <c r="N55" s="919">
        <f t="shared" ref="N55:Q55" si="100">SUM(N9:N54)</f>
        <v>20</v>
      </c>
      <c r="O55" s="919">
        <f t="shared" si="100"/>
        <v>213</v>
      </c>
      <c r="P55" s="919">
        <f t="shared" si="100"/>
        <v>0</v>
      </c>
      <c r="Q55" s="919">
        <f t="shared" si="100"/>
        <v>0</v>
      </c>
      <c r="R55" s="919">
        <f>SUM(R9:R54)</f>
        <v>128</v>
      </c>
      <c r="S55" s="919">
        <f>SUM(M55:R55)</f>
        <v>619</v>
      </c>
      <c r="T55" s="920">
        <f>S55/P$3</f>
        <v>2.187279151943463E-2</v>
      </c>
      <c r="U55" s="921"/>
      <c r="V55" s="922"/>
      <c r="W55" s="919">
        <f>SUM(W9:W54)</f>
        <v>255</v>
      </c>
      <c r="X55" s="919">
        <f t="shared" ref="X55:AA55" si="101">SUM(X9:X54)</f>
        <v>3</v>
      </c>
      <c r="Y55" s="919">
        <f t="shared" si="101"/>
        <v>425</v>
      </c>
      <c r="Z55" s="919">
        <f t="shared" si="101"/>
        <v>0</v>
      </c>
      <c r="AA55" s="919">
        <f t="shared" si="101"/>
        <v>0</v>
      </c>
      <c r="AB55" s="919">
        <f>SUM(AB9:AB54)</f>
        <v>280</v>
      </c>
      <c r="AC55" s="919">
        <f>SUM(W55:AB55)</f>
        <v>963</v>
      </c>
      <c r="AD55" s="920">
        <f>AC55/Z$3</f>
        <v>3.3321799307958477E-2</v>
      </c>
      <c r="AE55" s="921"/>
      <c r="AF55" s="922"/>
      <c r="AG55" s="919">
        <f t="shared" ref="AG55:AL55" si="102">SUM(AG9:AG54)</f>
        <v>299</v>
      </c>
      <c r="AH55" s="919">
        <f t="shared" si="102"/>
        <v>0</v>
      </c>
      <c r="AI55" s="919">
        <f t="shared" si="102"/>
        <v>548</v>
      </c>
      <c r="AJ55" s="919">
        <f t="shared" si="102"/>
        <v>0</v>
      </c>
      <c r="AK55" s="919">
        <f t="shared" si="102"/>
        <v>0</v>
      </c>
      <c r="AL55" s="919">
        <f t="shared" si="102"/>
        <v>3</v>
      </c>
      <c r="AM55" s="919">
        <f t="shared" si="71"/>
        <v>850</v>
      </c>
      <c r="AN55" s="920">
        <f t="shared" si="7"/>
        <v>2.9513888888888888E-2</v>
      </c>
      <c r="AO55" s="921"/>
      <c r="AP55" s="922"/>
      <c r="AQ55" s="919">
        <f t="shared" ref="AQ55:AV55" si="103">SUM(AQ9:AQ54)</f>
        <v>324</v>
      </c>
      <c r="AR55" s="919">
        <f t="shared" si="103"/>
        <v>0</v>
      </c>
      <c r="AS55" s="919">
        <f t="shared" si="103"/>
        <v>731</v>
      </c>
      <c r="AT55" s="919">
        <f t="shared" si="103"/>
        <v>0</v>
      </c>
      <c r="AU55" s="919">
        <f t="shared" si="103"/>
        <v>0</v>
      </c>
      <c r="AV55" s="919">
        <f t="shared" si="103"/>
        <v>0</v>
      </c>
      <c r="AW55" s="919">
        <f t="shared" si="72"/>
        <v>1055</v>
      </c>
      <c r="AX55" s="920">
        <f t="shared" si="15"/>
        <v>3.7544483985765126E-2</v>
      </c>
      <c r="AY55" s="921"/>
      <c r="AZ55" s="922"/>
      <c r="BA55" s="919">
        <f t="shared" ref="BA55:BF55" si="104">SUM(BA9:BA54)</f>
        <v>293</v>
      </c>
      <c r="BB55" s="919">
        <f t="shared" si="104"/>
        <v>66</v>
      </c>
      <c r="BC55" s="919">
        <f t="shared" si="104"/>
        <v>653</v>
      </c>
      <c r="BD55" s="919">
        <f t="shared" si="104"/>
        <v>0</v>
      </c>
      <c r="BE55" s="919">
        <f t="shared" si="104"/>
        <v>0</v>
      </c>
      <c r="BF55" s="919">
        <f t="shared" si="104"/>
        <v>8</v>
      </c>
      <c r="BG55" s="919">
        <f t="shared" si="73"/>
        <v>1020</v>
      </c>
      <c r="BH55" s="920">
        <f t="shared" si="23"/>
        <v>3.5051546391752578E-2</v>
      </c>
      <c r="BI55" s="921"/>
      <c r="BJ55" s="922"/>
      <c r="BK55" s="919">
        <f t="shared" ref="BK55:BP55" si="105">SUM(BK9:BK54)</f>
        <v>254</v>
      </c>
      <c r="BL55" s="919">
        <f t="shared" si="105"/>
        <v>18</v>
      </c>
      <c r="BM55" s="919">
        <f t="shared" si="105"/>
        <v>561</v>
      </c>
      <c r="BN55" s="919">
        <f t="shared" si="105"/>
        <v>0</v>
      </c>
      <c r="BO55" s="919">
        <f t="shared" si="105"/>
        <v>0</v>
      </c>
      <c r="BP55" s="919">
        <f t="shared" si="105"/>
        <v>0</v>
      </c>
      <c r="BQ55" s="919">
        <f t="shared" si="74"/>
        <v>833</v>
      </c>
      <c r="BR55" s="920">
        <f t="shared" si="30"/>
        <v>2.8724137931034482E-2</v>
      </c>
      <c r="BS55" s="921"/>
      <c r="BT55" s="922"/>
      <c r="BU55" s="919">
        <f t="shared" ref="BU55:BZ55" si="106">SUM(BU9:BU54)</f>
        <v>266</v>
      </c>
      <c r="BV55" s="919">
        <f t="shared" si="106"/>
        <v>54</v>
      </c>
      <c r="BW55" s="919">
        <f t="shared" si="106"/>
        <v>395</v>
      </c>
      <c r="BX55" s="919">
        <f t="shared" si="106"/>
        <v>0</v>
      </c>
      <c r="BY55" s="919">
        <f t="shared" si="106"/>
        <v>0</v>
      </c>
      <c r="BZ55" s="919">
        <f t="shared" si="106"/>
        <v>38</v>
      </c>
      <c r="CA55" s="919">
        <f t="shared" si="75"/>
        <v>753</v>
      </c>
      <c r="CB55" s="920">
        <f t="shared" si="38"/>
        <v>2.5965517241379309E-2</v>
      </c>
      <c r="CC55" s="921"/>
      <c r="CD55" s="922"/>
      <c r="CE55" s="919">
        <f t="shared" ref="CE55:CJ55" si="107">SUM(CE9:CE54)</f>
        <v>296</v>
      </c>
      <c r="CF55" s="919">
        <f t="shared" si="107"/>
        <v>86</v>
      </c>
      <c r="CG55" s="919">
        <f t="shared" si="107"/>
        <v>340</v>
      </c>
      <c r="CH55" s="919">
        <f t="shared" si="107"/>
        <v>0</v>
      </c>
      <c r="CI55" s="919">
        <f t="shared" si="107"/>
        <v>0</v>
      </c>
      <c r="CJ55" s="919">
        <f t="shared" si="107"/>
        <v>106</v>
      </c>
      <c r="CK55" s="919">
        <f t="shared" si="76"/>
        <v>828</v>
      </c>
      <c r="CL55" s="920">
        <f t="shared" si="46"/>
        <v>2.8551724137931035E-2</v>
      </c>
      <c r="CM55" s="913"/>
      <c r="CN55" s="922"/>
      <c r="CO55" s="919">
        <f t="shared" ref="CO55:CT55" si="108">SUM(CO9:CO54)</f>
        <v>296</v>
      </c>
      <c r="CP55" s="919">
        <f t="shared" si="108"/>
        <v>10</v>
      </c>
      <c r="CQ55" s="919">
        <f t="shared" si="108"/>
        <v>377</v>
      </c>
      <c r="CR55" s="919">
        <f t="shared" si="108"/>
        <v>0</v>
      </c>
      <c r="CS55" s="919">
        <f t="shared" si="108"/>
        <v>0</v>
      </c>
      <c r="CT55" s="919">
        <f t="shared" si="108"/>
        <v>160</v>
      </c>
      <c r="CU55" s="919">
        <f t="shared" si="77"/>
        <v>843</v>
      </c>
      <c r="CV55" s="920">
        <f t="shared" si="54"/>
        <v>2.9893617021276596E-2</v>
      </c>
      <c r="CW55" s="913"/>
      <c r="CX55" s="922"/>
      <c r="CY55" s="919">
        <f t="shared" ref="CY55:DD55" si="109">SUM(CY9:CY54)</f>
        <v>290</v>
      </c>
      <c r="CZ55" s="919">
        <f t="shared" si="109"/>
        <v>13</v>
      </c>
      <c r="DA55" s="919">
        <f t="shared" si="109"/>
        <v>514</v>
      </c>
      <c r="DB55" s="919">
        <f t="shared" si="109"/>
        <v>0</v>
      </c>
      <c r="DC55" s="919">
        <f t="shared" si="109"/>
        <v>0</v>
      </c>
      <c r="DD55" s="919">
        <f t="shared" si="109"/>
        <v>162</v>
      </c>
      <c r="DE55" s="919">
        <f t="shared" si="78"/>
        <v>979</v>
      </c>
      <c r="DF55" s="920">
        <f t="shared" si="62"/>
        <v>3.4350877192982458E-2</v>
      </c>
      <c r="DG55" s="913"/>
      <c r="DH55" s="922"/>
      <c r="DI55" s="919">
        <f t="shared" ref="DI55:DN55" si="110">SUM(DI9:DI54)</f>
        <v>267</v>
      </c>
      <c r="DJ55" s="919">
        <f t="shared" si="110"/>
        <v>0</v>
      </c>
      <c r="DK55" s="919">
        <f t="shared" si="110"/>
        <v>532</v>
      </c>
      <c r="DL55" s="919">
        <f t="shared" si="110"/>
        <v>0</v>
      </c>
      <c r="DM55" s="919">
        <f t="shared" si="110"/>
        <v>0</v>
      </c>
      <c r="DN55" s="919">
        <f t="shared" si="110"/>
        <v>263</v>
      </c>
      <c r="DO55" s="919">
        <f t="shared" si="79"/>
        <v>1062</v>
      </c>
      <c r="DP55" s="920">
        <f t="shared" si="70"/>
        <v>3.7263157894736845E-2</v>
      </c>
      <c r="DQ55" s="913"/>
    </row>
    <row r="56" spans="1:121" ht="18.75" hidden="1" customHeight="1"/>
    <row r="57" spans="1:121" ht="25" hidden="1" customHeight="1">
      <c r="A57" s="837" t="s">
        <v>575</v>
      </c>
      <c r="B57" s="838" t="s">
        <v>585</v>
      </c>
      <c r="C57" s="835">
        <f>IF(C$7="Dead",C$55,0)</f>
        <v>279</v>
      </c>
      <c r="D57" s="835">
        <f t="shared" ref="D57:BY57" si="111">IF(D$7="Dead",D$55,0)</f>
        <v>0</v>
      </c>
      <c r="E57" s="835">
        <f t="shared" si="111"/>
        <v>0</v>
      </c>
      <c r="F57" s="835">
        <f t="shared" si="111"/>
        <v>0</v>
      </c>
      <c r="G57" s="835">
        <f t="shared" si="111"/>
        <v>0</v>
      </c>
      <c r="H57" s="835">
        <f t="shared" si="111"/>
        <v>0</v>
      </c>
      <c r="I57" s="835">
        <f t="shared" si="111"/>
        <v>0</v>
      </c>
      <c r="J57" s="835">
        <f t="shared" si="111"/>
        <v>0</v>
      </c>
      <c r="K57" s="835">
        <f t="shared" si="111"/>
        <v>0</v>
      </c>
      <c r="L57" s="835">
        <f t="shared" si="111"/>
        <v>0</v>
      </c>
      <c r="M57" s="835">
        <f t="shared" si="111"/>
        <v>258</v>
      </c>
      <c r="N57" s="835">
        <f t="shared" si="111"/>
        <v>0</v>
      </c>
      <c r="O57" s="835">
        <f t="shared" si="111"/>
        <v>0</v>
      </c>
      <c r="P57" s="835">
        <f t="shared" si="111"/>
        <v>0</v>
      </c>
      <c r="Q57" s="835">
        <f t="shared" si="111"/>
        <v>0</v>
      </c>
      <c r="R57" s="835">
        <f t="shared" si="111"/>
        <v>0</v>
      </c>
      <c r="S57" s="835">
        <f t="shared" si="111"/>
        <v>0</v>
      </c>
      <c r="T57" s="835">
        <f t="shared" si="111"/>
        <v>0</v>
      </c>
      <c r="U57" s="835">
        <f t="shared" si="111"/>
        <v>0</v>
      </c>
      <c r="V57" s="835">
        <f t="shared" si="111"/>
        <v>0</v>
      </c>
      <c r="W57" s="835">
        <f t="shared" si="111"/>
        <v>255</v>
      </c>
      <c r="X57" s="835">
        <f t="shared" si="111"/>
        <v>0</v>
      </c>
      <c r="Y57" s="835">
        <f t="shared" si="111"/>
        <v>0</v>
      </c>
      <c r="Z57" s="835">
        <f t="shared" si="111"/>
        <v>0</v>
      </c>
      <c r="AA57" s="835">
        <f t="shared" si="111"/>
        <v>0</v>
      </c>
      <c r="AB57" s="835">
        <f t="shared" si="111"/>
        <v>0</v>
      </c>
      <c r="AC57" s="835">
        <f t="shared" si="111"/>
        <v>0</v>
      </c>
      <c r="AD57" s="835">
        <f t="shared" si="111"/>
        <v>0</v>
      </c>
      <c r="AE57" s="835">
        <f t="shared" si="111"/>
        <v>0</v>
      </c>
      <c r="AF57" s="835">
        <f t="shared" si="111"/>
        <v>0</v>
      </c>
      <c r="AG57" s="835">
        <f t="shared" si="111"/>
        <v>299</v>
      </c>
      <c r="AH57" s="835">
        <f t="shared" si="111"/>
        <v>0</v>
      </c>
      <c r="AI57" s="835">
        <f t="shared" si="111"/>
        <v>0</v>
      </c>
      <c r="AJ57" s="835">
        <f t="shared" si="111"/>
        <v>0</v>
      </c>
      <c r="AK57" s="835">
        <f t="shared" si="111"/>
        <v>0</v>
      </c>
      <c r="AL57" s="835">
        <f t="shared" si="111"/>
        <v>0</v>
      </c>
      <c r="AM57" s="835">
        <f t="shared" si="111"/>
        <v>0</v>
      </c>
      <c r="AN57" s="835">
        <f t="shared" si="111"/>
        <v>0</v>
      </c>
      <c r="AO57" s="835">
        <f t="shared" si="111"/>
        <v>0</v>
      </c>
      <c r="AP57" s="835">
        <f t="shared" si="111"/>
        <v>0</v>
      </c>
      <c r="AQ57" s="835">
        <f t="shared" si="111"/>
        <v>324</v>
      </c>
      <c r="AR57" s="835">
        <f t="shared" si="111"/>
        <v>0</v>
      </c>
      <c r="AS57" s="835">
        <f t="shared" si="111"/>
        <v>0</v>
      </c>
      <c r="AT57" s="835">
        <f t="shared" si="111"/>
        <v>0</v>
      </c>
      <c r="AU57" s="835">
        <f t="shared" si="111"/>
        <v>0</v>
      </c>
      <c r="AV57" s="835">
        <f t="shared" si="111"/>
        <v>0</v>
      </c>
      <c r="AW57" s="835">
        <f t="shared" si="111"/>
        <v>0</v>
      </c>
      <c r="AX57" s="835">
        <f t="shared" si="111"/>
        <v>0</v>
      </c>
      <c r="AY57" s="835">
        <f t="shared" si="111"/>
        <v>0</v>
      </c>
      <c r="AZ57" s="835">
        <f t="shared" si="111"/>
        <v>0</v>
      </c>
      <c r="BA57" s="835">
        <f t="shared" si="111"/>
        <v>293</v>
      </c>
      <c r="BB57" s="835">
        <f t="shared" si="111"/>
        <v>0</v>
      </c>
      <c r="BC57" s="835">
        <f t="shared" si="111"/>
        <v>0</v>
      </c>
      <c r="BD57" s="835">
        <f t="shared" si="111"/>
        <v>0</v>
      </c>
      <c r="BE57" s="835">
        <f t="shared" si="111"/>
        <v>0</v>
      </c>
      <c r="BF57" s="835">
        <f t="shared" si="111"/>
        <v>0</v>
      </c>
      <c r="BG57" s="835">
        <f t="shared" si="111"/>
        <v>0</v>
      </c>
      <c r="BH57" s="835">
        <f t="shared" si="111"/>
        <v>0</v>
      </c>
      <c r="BI57" s="835">
        <f t="shared" si="111"/>
        <v>0</v>
      </c>
      <c r="BJ57" s="835">
        <f t="shared" si="111"/>
        <v>0</v>
      </c>
      <c r="BK57" s="835">
        <f t="shared" si="111"/>
        <v>254</v>
      </c>
      <c r="BL57" s="835">
        <f t="shared" si="111"/>
        <v>0</v>
      </c>
      <c r="BM57" s="835">
        <f t="shared" si="111"/>
        <v>0</v>
      </c>
      <c r="BN57" s="835">
        <f t="shared" si="111"/>
        <v>0</v>
      </c>
      <c r="BO57" s="835">
        <f t="shared" si="111"/>
        <v>0</v>
      </c>
      <c r="BP57" s="835">
        <f t="shared" si="111"/>
        <v>0</v>
      </c>
      <c r="BQ57" s="835">
        <f t="shared" si="111"/>
        <v>0</v>
      </c>
      <c r="BR57" s="835">
        <f t="shared" si="111"/>
        <v>0</v>
      </c>
      <c r="BS57" s="835">
        <f t="shared" si="111"/>
        <v>0</v>
      </c>
      <c r="BT57" s="835">
        <f t="shared" si="111"/>
        <v>0</v>
      </c>
      <c r="BU57" s="835">
        <f t="shared" si="111"/>
        <v>266</v>
      </c>
      <c r="BV57" s="835">
        <f t="shared" si="111"/>
        <v>0</v>
      </c>
      <c r="BW57" s="835">
        <f t="shared" si="111"/>
        <v>0</v>
      </c>
      <c r="BX57" s="835">
        <f t="shared" si="111"/>
        <v>0</v>
      </c>
      <c r="BY57" s="835">
        <f t="shared" si="111"/>
        <v>0</v>
      </c>
      <c r="BZ57" s="835">
        <f t="shared" ref="BZ57:DQ57" si="112">IF(BZ$7="Dead",BZ$55,0)</f>
        <v>0</v>
      </c>
      <c r="CA57" s="835">
        <f t="shared" si="112"/>
        <v>0</v>
      </c>
      <c r="CB57" s="835">
        <f t="shared" si="112"/>
        <v>0</v>
      </c>
      <c r="CC57" s="835">
        <f t="shared" si="112"/>
        <v>0</v>
      </c>
      <c r="CD57" s="835">
        <f t="shared" si="112"/>
        <v>0</v>
      </c>
      <c r="CE57" s="835">
        <f t="shared" si="112"/>
        <v>296</v>
      </c>
      <c r="CF57" s="835">
        <f t="shared" si="112"/>
        <v>0</v>
      </c>
      <c r="CG57" s="835">
        <f t="shared" si="112"/>
        <v>0</v>
      </c>
      <c r="CH57" s="835">
        <f t="shared" si="112"/>
        <v>0</v>
      </c>
      <c r="CI57" s="835">
        <f t="shared" si="112"/>
        <v>0</v>
      </c>
      <c r="CJ57" s="835">
        <f t="shared" si="112"/>
        <v>0</v>
      </c>
      <c r="CK57" s="835">
        <f t="shared" si="112"/>
        <v>0</v>
      </c>
      <c r="CL57" s="835">
        <f t="shared" si="112"/>
        <v>0</v>
      </c>
      <c r="CM57" s="835">
        <f t="shared" si="112"/>
        <v>0</v>
      </c>
      <c r="CN57" s="835">
        <f t="shared" si="112"/>
        <v>0</v>
      </c>
      <c r="CO57" s="835">
        <f t="shared" si="112"/>
        <v>296</v>
      </c>
      <c r="CP57" s="835">
        <f t="shared" si="112"/>
        <v>0</v>
      </c>
      <c r="CQ57" s="835">
        <f t="shared" si="112"/>
        <v>0</v>
      </c>
      <c r="CR57" s="835">
        <f t="shared" si="112"/>
        <v>0</v>
      </c>
      <c r="CS57" s="835">
        <f t="shared" si="112"/>
        <v>0</v>
      </c>
      <c r="CT57" s="835">
        <f t="shared" si="112"/>
        <v>0</v>
      </c>
      <c r="CU57" s="835">
        <f t="shared" si="112"/>
        <v>0</v>
      </c>
      <c r="CV57" s="835">
        <f t="shared" si="112"/>
        <v>0</v>
      </c>
      <c r="CW57" s="835">
        <f t="shared" si="112"/>
        <v>0</v>
      </c>
      <c r="CX57" s="835">
        <f t="shared" si="112"/>
        <v>0</v>
      </c>
      <c r="CY57" s="835">
        <f t="shared" si="112"/>
        <v>290</v>
      </c>
      <c r="CZ57" s="835">
        <f t="shared" si="112"/>
        <v>0</v>
      </c>
      <c r="DA57" s="835">
        <f t="shared" si="112"/>
        <v>0</v>
      </c>
      <c r="DB57" s="835">
        <f t="shared" si="112"/>
        <v>0</v>
      </c>
      <c r="DC57" s="835">
        <f t="shared" si="112"/>
        <v>0</v>
      </c>
      <c r="DD57" s="835">
        <f t="shared" si="112"/>
        <v>0</v>
      </c>
      <c r="DE57" s="835">
        <f t="shared" si="112"/>
        <v>0</v>
      </c>
      <c r="DF57" s="835">
        <f t="shared" si="112"/>
        <v>0</v>
      </c>
      <c r="DG57" s="835">
        <f t="shared" si="112"/>
        <v>0</v>
      </c>
      <c r="DH57" s="835">
        <f t="shared" si="112"/>
        <v>0</v>
      </c>
      <c r="DI57" s="835">
        <f t="shared" si="112"/>
        <v>267</v>
      </c>
      <c r="DJ57" s="835">
        <f t="shared" si="112"/>
        <v>0</v>
      </c>
      <c r="DK57" s="835">
        <f t="shared" si="112"/>
        <v>0</v>
      </c>
      <c r="DL57" s="835">
        <f t="shared" si="112"/>
        <v>0</v>
      </c>
      <c r="DM57" s="835">
        <f t="shared" si="112"/>
        <v>0</v>
      </c>
      <c r="DN57" s="835">
        <f t="shared" si="112"/>
        <v>0</v>
      </c>
      <c r="DO57" s="835">
        <f t="shared" si="112"/>
        <v>0</v>
      </c>
      <c r="DP57" s="835">
        <f t="shared" si="112"/>
        <v>0</v>
      </c>
      <c r="DQ57" s="835">
        <f t="shared" si="112"/>
        <v>0</v>
      </c>
    </row>
    <row r="58" spans="1:121" ht="25" hidden="1" customHeight="1">
      <c r="A58" s="839" t="s">
        <v>576</v>
      </c>
      <c r="B58" s="840" t="s">
        <v>568</v>
      </c>
      <c r="C58" s="835">
        <f>IF(C$7="Swollen Head",C$55,0)</f>
        <v>0</v>
      </c>
      <c r="D58" s="835">
        <f t="shared" ref="D58:BY58" si="113">IF(D$7="Swollen Head",D$55,0)</f>
        <v>9</v>
      </c>
      <c r="E58" s="835">
        <f t="shared" si="113"/>
        <v>0</v>
      </c>
      <c r="F58" s="835">
        <f t="shared" si="113"/>
        <v>0</v>
      </c>
      <c r="G58" s="835">
        <f t="shared" si="113"/>
        <v>0</v>
      </c>
      <c r="H58" s="835">
        <f t="shared" si="113"/>
        <v>0</v>
      </c>
      <c r="I58" s="835">
        <f t="shared" si="113"/>
        <v>0</v>
      </c>
      <c r="J58" s="835">
        <f t="shared" si="113"/>
        <v>0</v>
      </c>
      <c r="K58" s="835">
        <f t="shared" si="113"/>
        <v>0</v>
      </c>
      <c r="L58" s="835">
        <f t="shared" si="113"/>
        <v>0</v>
      </c>
      <c r="M58" s="835">
        <f t="shared" si="113"/>
        <v>0</v>
      </c>
      <c r="N58" s="835">
        <f t="shared" si="113"/>
        <v>20</v>
      </c>
      <c r="O58" s="835">
        <f t="shared" si="113"/>
        <v>0</v>
      </c>
      <c r="P58" s="835">
        <f t="shared" si="113"/>
        <v>0</v>
      </c>
      <c r="Q58" s="835">
        <f t="shared" si="113"/>
        <v>0</v>
      </c>
      <c r="R58" s="835">
        <f t="shared" si="113"/>
        <v>0</v>
      </c>
      <c r="S58" s="835">
        <f t="shared" si="113"/>
        <v>0</v>
      </c>
      <c r="T58" s="835">
        <f t="shared" si="113"/>
        <v>0</v>
      </c>
      <c r="U58" s="835">
        <f t="shared" si="113"/>
        <v>0</v>
      </c>
      <c r="V58" s="835">
        <f t="shared" si="113"/>
        <v>0</v>
      </c>
      <c r="W58" s="835">
        <f t="shared" si="113"/>
        <v>0</v>
      </c>
      <c r="X58" s="835">
        <f t="shared" si="113"/>
        <v>3</v>
      </c>
      <c r="Y58" s="835">
        <f t="shared" si="113"/>
        <v>0</v>
      </c>
      <c r="Z58" s="835">
        <f t="shared" si="113"/>
        <v>0</v>
      </c>
      <c r="AA58" s="835">
        <f t="shared" si="113"/>
        <v>0</v>
      </c>
      <c r="AB58" s="835">
        <f t="shared" si="113"/>
        <v>0</v>
      </c>
      <c r="AC58" s="835">
        <f t="shared" si="113"/>
        <v>0</v>
      </c>
      <c r="AD58" s="835">
        <f t="shared" si="113"/>
        <v>0</v>
      </c>
      <c r="AE58" s="835">
        <f t="shared" si="113"/>
        <v>0</v>
      </c>
      <c r="AF58" s="835">
        <f t="shared" si="113"/>
        <v>0</v>
      </c>
      <c r="AG58" s="835">
        <f t="shared" si="113"/>
        <v>0</v>
      </c>
      <c r="AH58" s="835">
        <f t="shared" si="113"/>
        <v>0</v>
      </c>
      <c r="AI58" s="835">
        <f t="shared" si="113"/>
        <v>0</v>
      </c>
      <c r="AJ58" s="835">
        <f t="shared" si="113"/>
        <v>0</v>
      </c>
      <c r="AK58" s="835">
        <f t="shared" si="113"/>
        <v>0</v>
      </c>
      <c r="AL58" s="835">
        <f t="shared" si="113"/>
        <v>0</v>
      </c>
      <c r="AM58" s="835">
        <f t="shared" si="113"/>
        <v>0</v>
      </c>
      <c r="AN58" s="835">
        <f t="shared" si="113"/>
        <v>0</v>
      </c>
      <c r="AO58" s="835">
        <f t="shared" si="113"/>
        <v>0</v>
      </c>
      <c r="AP58" s="835">
        <f t="shared" si="113"/>
        <v>0</v>
      </c>
      <c r="AQ58" s="835">
        <f t="shared" si="113"/>
        <v>0</v>
      </c>
      <c r="AR58" s="835">
        <f t="shared" si="113"/>
        <v>0</v>
      </c>
      <c r="AS58" s="835">
        <f t="shared" si="113"/>
        <v>0</v>
      </c>
      <c r="AT58" s="835">
        <f t="shared" si="113"/>
        <v>0</v>
      </c>
      <c r="AU58" s="835">
        <f t="shared" si="113"/>
        <v>0</v>
      </c>
      <c r="AV58" s="835">
        <f t="shared" si="113"/>
        <v>0</v>
      </c>
      <c r="AW58" s="835">
        <f t="shared" si="113"/>
        <v>0</v>
      </c>
      <c r="AX58" s="835">
        <f t="shared" si="113"/>
        <v>0</v>
      </c>
      <c r="AY58" s="835">
        <f t="shared" si="113"/>
        <v>0</v>
      </c>
      <c r="AZ58" s="835">
        <f t="shared" si="113"/>
        <v>0</v>
      </c>
      <c r="BA58" s="835">
        <f t="shared" si="113"/>
        <v>0</v>
      </c>
      <c r="BB58" s="835">
        <f t="shared" si="113"/>
        <v>66</v>
      </c>
      <c r="BC58" s="835">
        <f t="shared" si="113"/>
        <v>0</v>
      </c>
      <c r="BD58" s="835">
        <f t="shared" si="113"/>
        <v>0</v>
      </c>
      <c r="BE58" s="835">
        <f t="shared" si="113"/>
        <v>0</v>
      </c>
      <c r="BF58" s="835">
        <f t="shared" si="113"/>
        <v>0</v>
      </c>
      <c r="BG58" s="835">
        <f t="shared" si="113"/>
        <v>0</v>
      </c>
      <c r="BH58" s="835">
        <f t="shared" si="113"/>
        <v>0</v>
      </c>
      <c r="BI58" s="835">
        <f t="shared" si="113"/>
        <v>0</v>
      </c>
      <c r="BJ58" s="835">
        <f t="shared" si="113"/>
        <v>0</v>
      </c>
      <c r="BK58" s="835">
        <f t="shared" si="113"/>
        <v>0</v>
      </c>
      <c r="BL58" s="835">
        <f t="shared" si="113"/>
        <v>18</v>
      </c>
      <c r="BM58" s="835">
        <f t="shared" si="113"/>
        <v>0</v>
      </c>
      <c r="BN58" s="835">
        <f t="shared" si="113"/>
        <v>0</v>
      </c>
      <c r="BO58" s="835">
        <f t="shared" si="113"/>
        <v>0</v>
      </c>
      <c r="BP58" s="835">
        <f t="shared" si="113"/>
        <v>0</v>
      </c>
      <c r="BQ58" s="835">
        <f t="shared" si="113"/>
        <v>0</v>
      </c>
      <c r="BR58" s="835">
        <f t="shared" si="113"/>
        <v>0</v>
      </c>
      <c r="BS58" s="835">
        <f t="shared" si="113"/>
        <v>0</v>
      </c>
      <c r="BT58" s="835">
        <f t="shared" si="113"/>
        <v>0</v>
      </c>
      <c r="BU58" s="835">
        <f t="shared" si="113"/>
        <v>0</v>
      </c>
      <c r="BV58" s="835">
        <f t="shared" si="113"/>
        <v>54</v>
      </c>
      <c r="BW58" s="835">
        <f t="shared" si="113"/>
        <v>0</v>
      </c>
      <c r="BX58" s="835">
        <f t="shared" si="113"/>
        <v>0</v>
      </c>
      <c r="BY58" s="835">
        <f t="shared" si="113"/>
        <v>0</v>
      </c>
      <c r="BZ58" s="835">
        <f t="shared" ref="BZ58:DQ58" si="114">IF(BZ$7="Swollen Head",BZ$55,0)</f>
        <v>0</v>
      </c>
      <c r="CA58" s="835">
        <f t="shared" si="114"/>
        <v>0</v>
      </c>
      <c r="CB58" s="835">
        <f t="shared" si="114"/>
        <v>0</v>
      </c>
      <c r="CC58" s="835">
        <f t="shared" si="114"/>
        <v>0</v>
      </c>
      <c r="CD58" s="835">
        <f t="shared" si="114"/>
        <v>0</v>
      </c>
      <c r="CE58" s="835">
        <f t="shared" si="114"/>
        <v>0</v>
      </c>
      <c r="CF58" s="835">
        <f t="shared" si="114"/>
        <v>86</v>
      </c>
      <c r="CG58" s="835">
        <f t="shared" si="114"/>
        <v>0</v>
      </c>
      <c r="CH58" s="835">
        <f t="shared" si="114"/>
        <v>0</v>
      </c>
      <c r="CI58" s="835">
        <f t="shared" si="114"/>
        <v>0</v>
      </c>
      <c r="CJ58" s="835">
        <f t="shared" si="114"/>
        <v>0</v>
      </c>
      <c r="CK58" s="835">
        <f t="shared" si="114"/>
        <v>0</v>
      </c>
      <c r="CL58" s="835">
        <f t="shared" si="114"/>
        <v>0</v>
      </c>
      <c r="CM58" s="835">
        <f t="shared" si="114"/>
        <v>0</v>
      </c>
      <c r="CN58" s="835">
        <f t="shared" si="114"/>
        <v>0</v>
      </c>
      <c r="CO58" s="835">
        <f t="shared" si="114"/>
        <v>0</v>
      </c>
      <c r="CP58" s="835">
        <f t="shared" si="114"/>
        <v>10</v>
      </c>
      <c r="CQ58" s="835">
        <f t="shared" si="114"/>
        <v>0</v>
      </c>
      <c r="CR58" s="835">
        <f t="shared" si="114"/>
        <v>0</v>
      </c>
      <c r="CS58" s="835">
        <f t="shared" si="114"/>
        <v>0</v>
      </c>
      <c r="CT58" s="835">
        <f t="shared" si="114"/>
        <v>0</v>
      </c>
      <c r="CU58" s="835">
        <f t="shared" si="114"/>
        <v>0</v>
      </c>
      <c r="CV58" s="835">
        <f t="shared" si="114"/>
        <v>0</v>
      </c>
      <c r="CW58" s="835">
        <f t="shared" si="114"/>
        <v>0</v>
      </c>
      <c r="CX58" s="835">
        <f t="shared" si="114"/>
        <v>0</v>
      </c>
      <c r="CY58" s="835">
        <f t="shared" si="114"/>
        <v>0</v>
      </c>
      <c r="CZ58" s="835">
        <f t="shared" si="114"/>
        <v>13</v>
      </c>
      <c r="DA58" s="835">
        <f t="shared" si="114"/>
        <v>0</v>
      </c>
      <c r="DB58" s="835">
        <f t="shared" si="114"/>
        <v>0</v>
      </c>
      <c r="DC58" s="835">
        <f t="shared" si="114"/>
        <v>0</v>
      </c>
      <c r="DD58" s="835">
        <f t="shared" si="114"/>
        <v>0</v>
      </c>
      <c r="DE58" s="835">
        <f t="shared" si="114"/>
        <v>0</v>
      </c>
      <c r="DF58" s="835">
        <f t="shared" si="114"/>
        <v>0</v>
      </c>
      <c r="DG58" s="835">
        <f t="shared" si="114"/>
        <v>0</v>
      </c>
      <c r="DH58" s="835">
        <f t="shared" si="114"/>
        <v>0</v>
      </c>
      <c r="DI58" s="835">
        <f t="shared" si="114"/>
        <v>0</v>
      </c>
      <c r="DJ58" s="835">
        <f t="shared" si="114"/>
        <v>0</v>
      </c>
      <c r="DK58" s="835">
        <f t="shared" si="114"/>
        <v>0</v>
      </c>
      <c r="DL58" s="835">
        <f t="shared" si="114"/>
        <v>0</v>
      </c>
      <c r="DM58" s="835">
        <f t="shared" si="114"/>
        <v>0</v>
      </c>
      <c r="DN58" s="835">
        <f t="shared" si="114"/>
        <v>0</v>
      </c>
      <c r="DO58" s="835">
        <f t="shared" si="114"/>
        <v>0</v>
      </c>
      <c r="DP58" s="835">
        <f t="shared" si="114"/>
        <v>0</v>
      </c>
      <c r="DQ58" s="835">
        <f t="shared" si="114"/>
        <v>0</v>
      </c>
    </row>
    <row r="59" spans="1:121" ht="25" hidden="1" customHeight="1">
      <c r="A59" s="839" t="s">
        <v>577</v>
      </c>
      <c r="B59" s="840" t="s">
        <v>569</v>
      </c>
      <c r="C59" s="835">
        <f>IF(C$7="Weak",C$55,0)</f>
        <v>0</v>
      </c>
      <c r="D59" s="835">
        <f t="shared" ref="D59:BY59" si="115">IF(D$7="Weak",D$55,0)</f>
        <v>0</v>
      </c>
      <c r="E59" s="835">
        <f t="shared" si="115"/>
        <v>260</v>
      </c>
      <c r="F59" s="835">
        <f t="shared" si="115"/>
        <v>0</v>
      </c>
      <c r="G59" s="835">
        <f t="shared" si="115"/>
        <v>0</v>
      </c>
      <c r="H59" s="835">
        <f t="shared" si="115"/>
        <v>0</v>
      </c>
      <c r="I59" s="835">
        <f t="shared" si="115"/>
        <v>0</v>
      </c>
      <c r="J59" s="835">
        <f t="shared" si="115"/>
        <v>0</v>
      </c>
      <c r="K59" s="835">
        <f t="shared" si="115"/>
        <v>0</v>
      </c>
      <c r="L59" s="835">
        <f t="shared" si="115"/>
        <v>0</v>
      </c>
      <c r="M59" s="835">
        <f t="shared" si="115"/>
        <v>0</v>
      </c>
      <c r="N59" s="835">
        <f t="shared" si="115"/>
        <v>0</v>
      </c>
      <c r="O59" s="835">
        <f t="shared" si="115"/>
        <v>213</v>
      </c>
      <c r="P59" s="835">
        <f t="shared" si="115"/>
        <v>0</v>
      </c>
      <c r="Q59" s="835">
        <f t="shared" si="115"/>
        <v>0</v>
      </c>
      <c r="R59" s="835">
        <f t="shared" si="115"/>
        <v>0</v>
      </c>
      <c r="S59" s="835">
        <f t="shared" si="115"/>
        <v>0</v>
      </c>
      <c r="T59" s="835">
        <f t="shared" si="115"/>
        <v>0</v>
      </c>
      <c r="U59" s="835">
        <f t="shared" si="115"/>
        <v>0</v>
      </c>
      <c r="V59" s="835">
        <f t="shared" si="115"/>
        <v>0</v>
      </c>
      <c r="W59" s="835">
        <f t="shared" si="115"/>
        <v>0</v>
      </c>
      <c r="X59" s="835">
        <f t="shared" si="115"/>
        <v>0</v>
      </c>
      <c r="Y59" s="835">
        <f t="shared" si="115"/>
        <v>425</v>
      </c>
      <c r="Z59" s="835">
        <f t="shared" si="115"/>
        <v>0</v>
      </c>
      <c r="AA59" s="835">
        <f t="shared" si="115"/>
        <v>0</v>
      </c>
      <c r="AB59" s="835">
        <f t="shared" si="115"/>
        <v>0</v>
      </c>
      <c r="AC59" s="835">
        <f t="shared" si="115"/>
        <v>0</v>
      </c>
      <c r="AD59" s="835">
        <f t="shared" si="115"/>
        <v>0</v>
      </c>
      <c r="AE59" s="835">
        <f t="shared" si="115"/>
        <v>0</v>
      </c>
      <c r="AF59" s="835">
        <f t="shared" si="115"/>
        <v>0</v>
      </c>
      <c r="AG59" s="835">
        <f t="shared" si="115"/>
        <v>0</v>
      </c>
      <c r="AH59" s="835">
        <f t="shared" si="115"/>
        <v>0</v>
      </c>
      <c r="AI59" s="835">
        <f t="shared" si="115"/>
        <v>548</v>
      </c>
      <c r="AJ59" s="835">
        <f t="shared" si="115"/>
        <v>0</v>
      </c>
      <c r="AK59" s="835">
        <f t="shared" si="115"/>
        <v>0</v>
      </c>
      <c r="AL59" s="835">
        <f t="shared" si="115"/>
        <v>0</v>
      </c>
      <c r="AM59" s="835">
        <f t="shared" si="115"/>
        <v>0</v>
      </c>
      <c r="AN59" s="835">
        <f t="shared" si="115"/>
        <v>0</v>
      </c>
      <c r="AO59" s="835">
        <f t="shared" si="115"/>
        <v>0</v>
      </c>
      <c r="AP59" s="835">
        <f t="shared" si="115"/>
        <v>0</v>
      </c>
      <c r="AQ59" s="835">
        <f t="shared" si="115"/>
        <v>0</v>
      </c>
      <c r="AR59" s="835">
        <f t="shared" si="115"/>
        <v>0</v>
      </c>
      <c r="AS59" s="835">
        <f t="shared" si="115"/>
        <v>731</v>
      </c>
      <c r="AT59" s="835">
        <f t="shared" si="115"/>
        <v>0</v>
      </c>
      <c r="AU59" s="835">
        <f t="shared" si="115"/>
        <v>0</v>
      </c>
      <c r="AV59" s="835">
        <f t="shared" si="115"/>
        <v>0</v>
      </c>
      <c r="AW59" s="835">
        <f t="shared" si="115"/>
        <v>0</v>
      </c>
      <c r="AX59" s="835">
        <f t="shared" si="115"/>
        <v>0</v>
      </c>
      <c r="AY59" s="835">
        <f t="shared" si="115"/>
        <v>0</v>
      </c>
      <c r="AZ59" s="835">
        <f t="shared" si="115"/>
        <v>0</v>
      </c>
      <c r="BA59" s="835">
        <f t="shared" si="115"/>
        <v>0</v>
      </c>
      <c r="BB59" s="835">
        <f t="shared" si="115"/>
        <v>0</v>
      </c>
      <c r="BC59" s="835">
        <f t="shared" si="115"/>
        <v>653</v>
      </c>
      <c r="BD59" s="835">
        <f t="shared" si="115"/>
        <v>0</v>
      </c>
      <c r="BE59" s="835">
        <f t="shared" si="115"/>
        <v>0</v>
      </c>
      <c r="BF59" s="835">
        <f t="shared" si="115"/>
        <v>0</v>
      </c>
      <c r="BG59" s="835">
        <f t="shared" si="115"/>
        <v>0</v>
      </c>
      <c r="BH59" s="835">
        <f t="shared" si="115"/>
        <v>0</v>
      </c>
      <c r="BI59" s="835">
        <f t="shared" si="115"/>
        <v>0</v>
      </c>
      <c r="BJ59" s="835">
        <f t="shared" si="115"/>
        <v>0</v>
      </c>
      <c r="BK59" s="835">
        <f t="shared" si="115"/>
        <v>0</v>
      </c>
      <c r="BL59" s="835">
        <f t="shared" si="115"/>
        <v>0</v>
      </c>
      <c r="BM59" s="835">
        <f t="shared" si="115"/>
        <v>561</v>
      </c>
      <c r="BN59" s="835">
        <f t="shared" si="115"/>
        <v>0</v>
      </c>
      <c r="BO59" s="835">
        <f t="shared" si="115"/>
        <v>0</v>
      </c>
      <c r="BP59" s="835">
        <f t="shared" si="115"/>
        <v>0</v>
      </c>
      <c r="BQ59" s="835">
        <f t="shared" si="115"/>
        <v>0</v>
      </c>
      <c r="BR59" s="835">
        <f t="shared" si="115"/>
        <v>0</v>
      </c>
      <c r="BS59" s="835">
        <f t="shared" si="115"/>
        <v>0</v>
      </c>
      <c r="BT59" s="835">
        <f t="shared" si="115"/>
        <v>0</v>
      </c>
      <c r="BU59" s="835">
        <f t="shared" si="115"/>
        <v>0</v>
      </c>
      <c r="BV59" s="835">
        <f t="shared" si="115"/>
        <v>0</v>
      </c>
      <c r="BW59" s="835">
        <f t="shared" si="115"/>
        <v>395</v>
      </c>
      <c r="BX59" s="835">
        <f t="shared" si="115"/>
        <v>0</v>
      </c>
      <c r="BY59" s="835">
        <f t="shared" si="115"/>
        <v>0</v>
      </c>
      <c r="BZ59" s="835">
        <f t="shared" ref="BZ59:DQ59" si="116">IF(BZ$7="Weak",BZ$55,0)</f>
        <v>0</v>
      </c>
      <c r="CA59" s="835">
        <f t="shared" si="116"/>
        <v>0</v>
      </c>
      <c r="CB59" s="835">
        <f t="shared" si="116"/>
        <v>0</v>
      </c>
      <c r="CC59" s="835">
        <f t="shared" si="116"/>
        <v>0</v>
      </c>
      <c r="CD59" s="835">
        <f t="shared" si="116"/>
        <v>0</v>
      </c>
      <c r="CE59" s="835">
        <f t="shared" si="116"/>
        <v>0</v>
      </c>
      <c r="CF59" s="835">
        <f t="shared" si="116"/>
        <v>0</v>
      </c>
      <c r="CG59" s="835">
        <f t="shared" si="116"/>
        <v>340</v>
      </c>
      <c r="CH59" s="835">
        <f t="shared" si="116"/>
        <v>0</v>
      </c>
      <c r="CI59" s="835">
        <f t="shared" si="116"/>
        <v>0</v>
      </c>
      <c r="CJ59" s="835">
        <f t="shared" si="116"/>
        <v>0</v>
      </c>
      <c r="CK59" s="835">
        <f t="shared" si="116"/>
        <v>0</v>
      </c>
      <c r="CL59" s="835">
        <f t="shared" si="116"/>
        <v>0</v>
      </c>
      <c r="CM59" s="835">
        <f t="shared" si="116"/>
        <v>0</v>
      </c>
      <c r="CN59" s="835">
        <f t="shared" si="116"/>
        <v>0</v>
      </c>
      <c r="CO59" s="835">
        <f t="shared" si="116"/>
        <v>0</v>
      </c>
      <c r="CP59" s="835">
        <f t="shared" si="116"/>
        <v>0</v>
      </c>
      <c r="CQ59" s="835">
        <f t="shared" si="116"/>
        <v>377</v>
      </c>
      <c r="CR59" s="835">
        <f t="shared" si="116"/>
        <v>0</v>
      </c>
      <c r="CS59" s="835">
        <f t="shared" si="116"/>
        <v>0</v>
      </c>
      <c r="CT59" s="835">
        <f t="shared" si="116"/>
        <v>0</v>
      </c>
      <c r="CU59" s="835">
        <f t="shared" si="116"/>
        <v>0</v>
      </c>
      <c r="CV59" s="835">
        <f t="shared" si="116"/>
        <v>0</v>
      </c>
      <c r="CW59" s="835">
        <f t="shared" si="116"/>
        <v>0</v>
      </c>
      <c r="CX59" s="835">
        <f t="shared" si="116"/>
        <v>0</v>
      </c>
      <c r="CY59" s="835">
        <f t="shared" si="116"/>
        <v>0</v>
      </c>
      <c r="CZ59" s="835">
        <f t="shared" si="116"/>
        <v>0</v>
      </c>
      <c r="DA59" s="835">
        <f t="shared" si="116"/>
        <v>514</v>
      </c>
      <c r="DB59" s="835">
        <f t="shared" si="116"/>
        <v>0</v>
      </c>
      <c r="DC59" s="835">
        <f t="shared" si="116"/>
        <v>0</v>
      </c>
      <c r="DD59" s="835">
        <f t="shared" si="116"/>
        <v>0</v>
      </c>
      <c r="DE59" s="835">
        <f t="shared" si="116"/>
        <v>0</v>
      </c>
      <c r="DF59" s="835">
        <f t="shared" si="116"/>
        <v>0</v>
      </c>
      <c r="DG59" s="835">
        <f t="shared" si="116"/>
        <v>0</v>
      </c>
      <c r="DH59" s="835">
        <f t="shared" si="116"/>
        <v>0</v>
      </c>
      <c r="DI59" s="835">
        <f t="shared" si="116"/>
        <v>0</v>
      </c>
      <c r="DJ59" s="835">
        <f t="shared" si="116"/>
        <v>0</v>
      </c>
      <c r="DK59" s="835">
        <f t="shared" si="116"/>
        <v>532</v>
      </c>
      <c r="DL59" s="835">
        <f t="shared" si="116"/>
        <v>0</v>
      </c>
      <c r="DM59" s="835">
        <f t="shared" si="116"/>
        <v>0</v>
      </c>
      <c r="DN59" s="835">
        <f t="shared" si="116"/>
        <v>0</v>
      </c>
      <c r="DO59" s="835">
        <f t="shared" si="116"/>
        <v>0</v>
      </c>
      <c r="DP59" s="835">
        <f t="shared" si="116"/>
        <v>0</v>
      </c>
      <c r="DQ59" s="835">
        <f t="shared" si="116"/>
        <v>0</v>
      </c>
    </row>
    <row r="60" spans="1:121" ht="25" hidden="1" customHeight="1">
      <c r="A60" s="839" t="s">
        <v>578</v>
      </c>
      <c r="B60" s="840" t="s">
        <v>570</v>
      </c>
      <c r="C60" s="835">
        <f>IF(C$7="Navel Disease",C$55,0)</f>
        <v>0</v>
      </c>
      <c r="D60" s="835">
        <f t="shared" ref="D60:BY60" si="117">IF(D$7="Navel Disease",D$55,0)</f>
        <v>0</v>
      </c>
      <c r="E60" s="835">
        <f t="shared" si="117"/>
        <v>0</v>
      </c>
      <c r="F60" s="835">
        <f t="shared" si="117"/>
        <v>0</v>
      </c>
      <c r="G60" s="835">
        <f t="shared" si="117"/>
        <v>0</v>
      </c>
      <c r="H60" s="835">
        <f t="shared" si="117"/>
        <v>0</v>
      </c>
      <c r="I60" s="835">
        <f t="shared" si="117"/>
        <v>0</v>
      </c>
      <c r="J60" s="835">
        <f t="shared" si="117"/>
        <v>0</v>
      </c>
      <c r="K60" s="835">
        <f t="shared" si="117"/>
        <v>0</v>
      </c>
      <c r="L60" s="835">
        <f t="shared" si="117"/>
        <v>0</v>
      </c>
      <c r="M60" s="835">
        <f t="shared" si="117"/>
        <v>0</v>
      </c>
      <c r="N60" s="835">
        <f t="shared" si="117"/>
        <v>0</v>
      </c>
      <c r="O60" s="835">
        <f t="shared" si="117"/>
        <v>0</v>
      </c>
      <c r="P60" s="835">
        <f t="shared" si="117"/>
        <v>0</v>
      </c>
      <c r="Q60" s="835">
        <f t="shared" si="117"/>
        <v>0</v>
      </c>
      <c r="R60" s="835">
        <f t="shared" si="117"/>
        <v>0</v>
      </c>
      <c r="S60" s="835">
        <f t="shared" si="117"/>
        <v>0</v>
      </c>
      <c r="T60" s="835">
        <f t="shared" si="117"/>
        <v>0</v>
      </c>
      <c r="U60" s="835">
        <f t="shared" si="117"/>
        <v>0</v>
      </c>
      <c r="V60" s="835">
        <f t="shared" si="117"/>
        <v>0</v>
      </c>
      <c r="W60" s="835">
        <f t="shared" si="117"/>
        <v>0</v>
      </c>
      <c r="X60" s="835">
        <f t="shared" si="117"/>
        <v>0</v>
      </c>
      <c r="Y60" s="835">
        <f t="shared" si="117"/>
        <v>0</v>
      </c>
      <c r="Z60" s="835">
        <f t="shared" si="117"/>
        <v>0</v>
      </c>
      <c r="AA60" s="835">
        <f t="shared" si="117"/>
        <v>0</v>
      </c>
      <c r="AB60" s="835">
        <f t="shared" si="117"/>
        <v>0</v>
      </c>
      <c r="AC60" s="835">
        <f t="shared" si="117"/>
        <v>0</v>
      </c>
      <c r="AD60" s="835">
        <f t="shared" si="117"/>
        <v>0</v>
      </c>
      <c r="AE60" s="835">
        <f t="shared" si="117"/>
        <v>0</v>
      </c>
      <c r="AF60" s="835">
        <f t="shared" si="117"/>
        <v>0</v>
      </c>
      <c r="AG60" s="835">
        <f t="shared" si="117"/>
        <v>0</v>
      </c>
      <c r="AH60" s="835">
        <f t="shared" si="117"/>
        <v>0</v>
      </c>
      <c r="AI60" s="835">
        <f t="shared" si="117"/>
        <v>0</v>
      </c>
      <c r="AJ60" s="835">
        <f t="shared" si="117"/>
        <v>0</v>
      </c>
      <c r="AK60" s="835">
        <f t="shared" si="117"/>
        <v>0</v>
      </c>
      <c r="AL60" s="835">
        <f t="shared" si="117"/>
        <v>0</v>
      </c>
      <c r="AM60" s="835">
        <f t="shared" si="117"/>
        <v>0</v>
      </c>
      <c r="AN60" s="835">
        <f t="shared" si="117"/>
        <v>0</v>
      </c>
      <c r="AO60" s="835">
        <f t="shared" si="117"/>
        <v>0</v>
      </c>
      <c r="AP60" s="835">
        <f t="shared" si="117"/>
        <v>0</v>
      </c>
      <c r="AQ60" s="835">
        <f t="shared" si="117"/>
        <v>0</v>
      </c>
      <c r="AR60" s="835">
        <f t="shared" si="117"/>
        <v>0</v>
      </c>
      <c r="AS60" s="835">
        <f t="shared" si="117"/>
        <v>0</v>
      </c>
      <c r="AT60" s="835">
        <f t="shared" si="117"/>
        <v>0</v>
      </c>
      <c r="AU60" s="835">
        <f t="shared" si="117"/>
        <v>0</v>
      </c>
      <c r="AV60" s="835">
        <f t="shared" si="117"/>
        <v>0</v>
      </c>
      <c r="AW60" s="835">
        <f t="shared" si="117"/>
        <v>0</v>
      </c>
      <c r="AX60" s="835">
        <f t="shared" si="117"/>
        <v>0</v>
      </c>
      <c r="AY60" s="835">
        <f t="shared" si="117"/>
        <v>0</v>
      </c>
      <c r="AZ60" s="835">
        <f t="shared" si="117"/>
        <v>0</v>
      </c>
      <c r="BA60" s="835">
        <f t="shared" si="117"/>
        <v>0</v>
      </c>
      <c r="BB60" s="835">
        <f t="shared" si="117"/>
        <v>0</v>
      </c>
      <c r="BC60" s="835">
        <f t="shared" si="117"/>
        <v>0</v>
      </c>
      <c r="BD60" s="835">
        <f t="shared" si="117"/>
        <v>0</v>
      </c>
      <c r="BE60" s="835">
        <f t="shared" si="117"/>
        <v>0</v>
      </c>
      <c r="BF60" s="835">
        <f t="shared" si="117"/>
        <v>0</v>
      </c>
      <c r="BG60" s="835">
        <f t="shared" si="117"/>
        <v>0</v>
      </c>
      <c r="BH60" s="835">
        <f t="shared" si="117"/>
        <v>0</v>
      </c>
      <c r="BI60" s="835">
        <f t="shared" si="117"/>
        <v>0</v>
      </c>
      <c r="BJ60" s="835">
        <f t="shared" si="117"/>
        <v>0</v>
      </c>
      <c r="BK60" s="835">
        <f t="shared" si="117"/>
        <v>0</v>
      </c>
      <c r="BL60" s="835">
        <f t="shared" si="117"/>
        <v>0</v>
      </c>
      <c r="BM60" s="835">
        <f t="shared" si="117"/>
        <v>0</v>
      </c>
      <c r="BN60" s="835">
        <f t="shared" si="117"/>
        <v>0</v>
      </c>
      <c r="BO60" s="835">
        <f t="shared" si="117"/>
        <v>0</v>
      </c>
      <c r="BP60" s="835">
        <f t="shared" si="117"/>
        <v>0</v>
      </c>
      <c r="BQ60" s="835">
        <f t="shared" si="117"/>
        <v>0</v>
      </c>
      <c r="BR60" s="835">
        <f t="shared" si="117"/>
        <v>0</v>
      </c>
      <c r="BS60" s="835">
        <f t="shared" si="117"/>
        <v>0</v>
      </c>
      <c r="BT60" s="835">
        <f t="shared" si="117"/>
        <v>0</v>
      </c>
      <c r="BU60" s="835">
        <f t="shared" si="117"/>
        <v>0</v>
      </c>
      <c r="BV60" s="835">
        <f t="shared" si="117"/>
        <v>0</v>
      </c>
      <c r="BW60" s="835">
        <f t="shared" si="117"/>
        <v>0</v>
      </c>
      <c r="BX60" s="835">
        <f t="shared" si="117"/>
        <v>0</v>
      </c>
      <c r="BY60" s="835">
        <f t="shared" si="117"/>
        <v>0</v>
      </c>
      <c r="BZ60" s="835">
        <f t="shared" ref="BZ60:DQ60" si="118">IF(BZ$7="Navel Disease",BZ$55,0)</f>
        <v>0</v>
      </c>
      <c r="CA60" s="835">
        <f t="shared" si="118"/>
        <v>0</v>
      </c>
      <c r="CB60" s="835">
        <f t="shared" si="118"/>
        <v>0</v>
      </c>
      <c r="CC60" s="835">
        <f t="shared" si="118"/>
        <v>0</v>
      </c>
      <c r="CD60" s="835">
        <f t="shared" si="118"/>
        <v>0</v>
      </c>
      <c r="CE60" s="835">
        <f t="shared" si="118"/>
        <v>0</v>
      </c>
      <c r="CF60" s="835">
        <f t="shared" si="118"/>
        <v>0</v>
      </c>
      <c r="CG60" s="835">
        <f t="shared" si="118"/>
        <v>0</v>
      </c>
      <c r="CH60" s="835">
        <f t="shared" si="118"/>
        <v>0</v>
      </c>
      <c r="CI60" s="835">
        <f t="shared" si="118"/>
        <v>0</v>
      </c>
      <c r="CJ60" s="835">
        <f t="shared" si="118"/>
        <v>0</v>
      </c>
      <c r="CK60" s="835">
        <f t="shared" si="118"/>
        <v>0</v>
      </c>
      <c r="CL60" s="835">
        <f t="shared" si="118"/>
        <v>0</v>
      </c>
      <c r="CM60" s="835">
        <f t="shared" si="118"/>
        <v>0</v>
      </c>
      <c r="CN60" s="835">
        <f t="shared" si="118"/>
        <v>0</v>
      </c>
      <c r="CO60" s="835">
        <f t="shared" si="118"/>
        <v>0</v>
      </c>
      <c r="CP60" s="835">
        <f t="shared" si="118"/>
        <v>0</v>
      </c>
      <c r="CQ60" s="835">
        <f t="shared" si="118"/>
        <v>0</v>
      </c>
      <c r="CR60" s="835">
        <f t="shared" si="118"/>
        <v>0</v>
      </c>
      <c r="CS60" s="835">
        <f t="shared" si="118"/>
        <v>0</v>
      </c>
      <c r="CT60" s="835">
        <f t="shared" si="118"/>
        <v>0</v>
      </c>
      <c r="CU60" s="835">
        <f t="shared" si="118"/>
        <v>0</v>
      </c>
      <c r="CV60" s="835">
        <f t="shared" si="118"/>
        <v>0</v>
      </c>
      <c r="CW60" s="835">
        <f t="shared" si="118"/>
        <v>0</v>
      </c>
      <c r="CX60" s="835">
        <f t="shared" si="118"/>
        <v>0</v>
      </c>
      <c r="CY60" s="835">
        <f t="shared" si="118"/>
        <v>0</v>
      </c>
      <c r="CZ60" s="835">
        <f t="shared" si="118"/>
        <v>0</v>
      </c>
      <c r="DA60" s="835">
        <f t="shared" si="118"/>
        <v>0</v>
      </c>
      <c r="DB60" s="835">
        <f t="shared" si="118"/>
        <v>0</v>
      </c>
      <c r="DC60" s="835">
        <f t="shared" si="118"/>
        <v>0</v>
      </c>
      <c r="DD60" s="835">
        <f t="shared" si="118"/>
        <v>0</v>
      </c>
      <c r="DE60" s="835">
        <f t="shared" si="118"/>
        <v>0</v>
      </c>
      <c r="DF60" s="835">
        <f t="shared" si="118"/>
        <v>0</v>
      </c>
      <c r="DG60" s="835">
        <f t="shared" si="118"/>
        <v>0</v>
      </c>
      <c r="DH60" s="835">
        <f t="shared" si="118"/>
        <v>0</v>
      </c>
      <c r="DI60" s="835">
        <f t="shared" si="118"/>
        <v>0</v>
      </c>
      <c r="DJ60" s="835">
        <f t="shared" si="118"/>
        <v>0</v>
      </c>
      <c r="DK60" s="835">
        <f t="shared" si="118"/>
        <v>0</v>
      </c>
      <c r="DL60" s="835">
        <f t="shared" si="118"/>
        <v>0</v>
      </c>
      <c r="DM60" s="835">
        <f t="shared" si="118"/>
        <v>0</v>
      </c>
      <c r="DN60" s="835">
        <f t="shared" si="118"/>
        <v>0</v>
      </c>
      <c r="DO60" s="835">
        <f t="shared" si="118"/>
        <v>0</v>
      </c>
      <c r="DP60" s="835">
        <f t="shared" si="118"/>
        <v>0</v>
      </c>
      <c r="DQ60" s="835">
        <f t="shared" si="118"/>
        <v>0</v>
      </c>
    </row>
    <row r="61" spans="1:121" ht="25" hidden="1" customHeight="1">
      <c r="A61" s="839" t="s">
        <v>579</v>
      </c>
      <c r="B61" s="840" t="s">
        <v>571</v>
      </c>
      <c r="C61" s="835">
        <f>IF(C$7="Stick  Anus",C$55,0)</f>
        <v>0</v>
      </c>
      <c r="D61" s="835">
        <f t="shared" ref="D61:BY61" si="119">IF(D$7="Stick  Anus",D$55,0)</f>
        <v>0</v>
      </c>
      <c r="E61" s="835">
        <f t="shared" si="119"/>
        <v>0</v>
      </c>
      <c r="F61" s="835">
        <f t="shared" si="119"/>
        <v>0</v>
      </c>
      <c r="G61" s="835">
        <f t="shared" si="119"/>
        <v>0</v>
      </c>
      <c r="H61" s="835">
        <f t="shared" si="119"/>
        <v>0</v>
      </c>
      <c r="I61" s="835">
        <f t="shared" si="119"/>
        <v>0</v>
      </c>
      <c r="J61" s="835">
        <f t="shared" si="119"/>
        <v>0</v>
      </c>
      <c r="K61" s="835">
        <f t="shared" si="119"/>
        <v>0</v>
      </c>
      <c r="L61" s="835">
        <f t="shared" si="119"/>
        <v>0</v>
      </c>
      <c r="M61" s="835">
        <f t="shared" si="119"/>
        <v>0</v>
      </c>
      <c r="N61" s="835">
        <f t="shared" si="119"/>
        <v>0</v>
      </c>
      <c r="O61" s="835">
        <f t="shared" si="119"/>
        <v>0</v>
      </c>
      <c r="P61" s="835">
        <f t="shared" si="119"/>
        <v>0</v>
      </c>
      <c r="Q61" s="835">
        <f t="shared" si="119"/>
        <v>0</v>
      </c>
      <c r="R61" s="835">
        <f t="shared" si="119"/>
        <v>0</v>
      </c>
      <c r="S61" s="835">
        <f t="shared" si="119"/>
        <v>0</v>
      </c>
      <c r="T61" s="835">
        <f t="shared" si="119"/>
        <v>0</v>
      </c>
      <c r="U61" s="835">
        <f t="shared" si="119"/>
        <v>0</v>
      </c>
      <c r="V61" s="835">
        <f t="shared" si="119"/>
        <v>0</v>
      </c>
      <c r="W61" s="835">
        <f t="shared" si="119"/>
        <v>0</v>
      </c>
      <c r="X61" s="835">
        <f t="shared" si="119"/>
        <v>0</v>
      </c>
      <c r="Y61" s="835">
        <f t="shared" si="119"/>
        <v>0</v>
      </c>
      <c r="Z61" s="835">
        <f t="shared" si="119"/>
        <v>0</v>
      </c>
      <c r="AA61" s="835">
        <f t="shared" si="119"/>
        <v>0</v>
      </c>
      <c r="AB61" s="835">
        <f t="shared" si="119"/>
        <v>0</v>
      </c>
      <c r="AC61" s="835">
        <f t="shared" si="119"/>
        <v>0</v>
      </c>
      <c r="AD61" s="835">
        <f t="shared" si="119"/>
        <v>0</v>
      </c>
      <c r="AE61" s="835">
        <f t="shared" si="119"/>
        <v>0</v>
      </c>
      <c r="AF61" s="835">
        <f t="shared" si="119"/>
        <v>0</v>
      </c>
      <c r="AG61" s="835">
        <f t="shared" si="119"/>
        <v>0</v>
      </c>
      <c r="AH61" s="835">
        <f t="shared" si="119"/>
        <v>0</v>
      </c>
      <c r="AI61" s="835">
        <f t="shared" si="119"/>
        <v>0</v>
      </c>
      <c r="AJ61" s="835">
        <f t="shared" si="119"/>
        <v>0</v>
      </c>
      <c r="AK61" s="835">
        <f t="shared" si="119"/>
        <v>0</v>
      </c>
      <c r="AL61" s="835">
        <f t="shared" si="119"/>
        <v>0</v>
      </c>
      <c r="AM61" s="835">
        <f t="shared" si="119"/>
        <v>0</v>
      </c>
      <c r="AN61" s="835">
        <f t="shared" si="119"/>
        <v>0</v>
      </c>
      <c r="AO61" s="835">
        <f t="shared" si="119"/>
        <v>0</v>
      </c>
      <c r="AP61" s="835">
        <f t="shared" si="119"/>
        <v>0</v>
      </c>
      <c r="AQ61" s="835">
        <f t="shared" si="119"/>
        <v>0</v>
      </c>
      <c r="AR61" s="835">
        <f t="shared" si="119"/>
        <v>0</v>
      </c>
      <c r="AS61" s="835">
        <f t="shared" si="119"/>
        <v>0</v>
      </c>
      <c r="AT61" s="835">
        <f t="shared" si="119"/>
        <v>0</v>
      </c>
      <c r="AU61" s="835">
        <f t="shared" si="119"/>
        <v>0</v>
      </c>
      <c r="AV61" s="835">
        <f t="shared" si="119"/>
        <v>0</v>
      </c>
      <c r="AW61" s="835">
        <f t="shared" si="119"/>
        <v>0</v>
      </c>
      <c r="AX61" s="835">
        <f t="shared" si="119"/>
        <v>0</v>
      </c>
      <c r="AY61" s="835">
        <f t="shared" si="119"/>
        <v>0</v>
      </c>
      <c r="AZ61" s="835">
        <f t="shared" si="119"/>
        <v>0</v>
      </c>
      <c r="BA61" s="835">
        <f t="shared" si="119"/>
        <v>0</v>
      </c>
      <c r="BB61" s="835">
        <f t="shared" si="119"/>
        <v>0</v>
      </c>
      <c r="BC61" s="835">
        <f t="shared" si="119"/>
        <v>0</v>
      </c>
      <c r="BD61" s="835">
        <f t="shared" si="119"/>
        <v>0</v>
      </c>
      <c r="BE61" s="835">
        <f t="shared" si="119"/>
        <v>0</v>
      </c>
      <c r="BF61" s="835">
        <f t="shared" si="119"/>
        <v>0</v>
      </c>
      <c r="BG61" s="835">
        <f t="shared" si="119"/>
        <v>0</v>
      </c>
      <c r="BH61" s="835">
        <f t="shared" si="119"/>
        <v>0</v>
      </c>
      <c r="BI61" s="835">
        <f t="shared" si="119"/>
        <v>0</v>
      </c>
      <c r="BJ61" s="835">
        <f t="shared" si="119"/>
        <v>0</v>
      </c>
      <c r="BK61" s="835">
        <f t="shared" si="119"/>
        <v>0</v>
      </c>
      <c r="BL61" s="835">
        <f t="shared" si="119"/>
        <v>0</v>
      </c>
      <c r="BM61" s="835">
        <f t="shared" si="119"/>
        <v>0</v>
      </c>
      <c r="BN61" s="835">
        <f t="shared" si="119"/>
        <v>0</v>
      </c>
      <c r="BO61" s="835">
        <f t="shared" si="119"/>
        <v>0</v>
      </c>
      <c r="BP61" s="835">
        <f t="shared" si="119"/>
        <v>0</v>
      </c>
      <c r="BQ61" s="835">
        <f t="shared" si="119"/>
        <v>0</v>
      </c>
      <c r="BR61" s="835">
        <f t="shared" si="119"/>
        <v>0</v>
      </c>
      <c r="BS61" s="835">
        <f t="shared" si="119"/>
        <v>0</v>
      </c>
      <c r="BT61" s="835">
        <f t="shared" si="119"/>
        <v>0</v>
      </c>
      <c r="BU61" s="835">
        <f t="shared" si="119"/>
        <v>0</v>
      </c>
      <c r="BV61" s="835">
        <f t="shared" si="119"/>
        <v>0</v>
      </c>
      <c r="BW61" s="835">
        <f t="shared" si="119"/>
        <v>0</v>
      </c>
      <c r="BX61" s="835">
        <f t="shared" si="119"/>
        <v>0</v>
      </c>
      <c r="BY61" s="835">
        <f t="shared" si="119"/>
        <v>0</v>
      </c>
      <c r="BZ61" s="835">
        <f t="shared" ref="BZ61:DQ61" si="120">IF(BZ$7="Stick  Anus",BZ$55,0)</f>
        <v>0</v>
      </c>
      <c r="CA61" s="835">
        <f t="shared" si="120"/>
        <v>0</v>
      </c>
      <c r="CB61" s="835">
        <f t="shared" si="120"/>
        <v>0</v>
      </c>
      <c r="CC61" s="835">
        <f t="shared" si="120"/>
        <v>0</v>
      </c>
      <c r="CD61" s="835">
        <f t="shared" si="120"/>
        <v>0</v>
      </c>
      <c r="CE61" s="835">
        <f t="shared" si="120"/>
        <v>0</v>
      </c>
      <c r="CF61" s="835">
        <f t="shared" si="120"/>
        <v>0</v>
      </c>
      <c r="CG61" s="835">
        <f t="shared" si="120"/>
        <v>0</v>
      </c>
      <c r="CH61" s="835">
        <f t="shared" si="120"/>
        <v>0</v>
      </c>
      <c r="CI61" s="835">
        <f t="shared" si="120"/>
        <v>0</v>
      </c>
      <c r="CJ61" s="835">
        <f t="shared" si="120"/>
        <v>0</v>
      </c>
      <c r="CK61" s="835">
        <f t="shared" si="120"/>
        <v>0</v>
      </c>
      <c r="CL61" s="835">
        <f t="shared" si="120"/>
        <v>0</v>
      </c>
      <c r="CM61" s="835">
        <f t="shared" si="120"/>
        <v>0</v>
      </c>
      <c r="CN61" s="835">
        <f t="shared" si="120"/>
        <v>0</v>
      </c>
      <c r="CO61" s="835">
        <f t="shared" si="120"/>
        <v>0</v>
      </c>
      <c r="CP61" s="835">
        <f t="shared" si="120"/>
        <v>0</v>
      </c>
      <c r="CQ61" s="835">
        <f t="shared" si="120"/>
        <v>0</v>
      </c>
      <c r="CR61" s="835">
        <f t="shared" si="120"/>
        <v>0</v>
      </c>
      <c r="CS61" s="835">
        <f t="shared" si="120"/>
        <v>0</v>
      </c>
      <c r="CT61" s="835">
        <f t="shared" si="120"/>
        <v>0</v>
      </c>
      <c r="CU61" s="835">
        <f t="shared" si="120"/>
        <v>0</v>
      </c>
      <c r="CV61" s="835">
        <f t="shared" si="120"/>
        <v>0</v>
      </c>
      <c r="CW61" s="835">
        <f t="shared" si="120"/>
        <v>0</v>
      </c>
      <c r="CX61" s="835">
        <f t="shared" si="120"/>
        <v>0</v>
      </c>
      <c r="CY61" s="835">
        <f t="shared" si="120"/>
        <v>0</v>
      </c>
      <c r="CZ61" s="835">
        <f t="shared" si="120"/>
        <v>0</v>
      </c>
      <c r="DA61" s="835">
        <f t="shared" si="120"/>
        <v>0</v>
      </c>
      <c r="DB61" s="835">
        <f t="shared" si="120"/>
        <v>0</v>
      </c>
      <c r="DC61" s="835">
        <f t="shared" si="120"/>
        <v>0</v>
      </c>
      <c r="DD61" s="835">
        <f t="shared" si="120"/>
        <v>0</v>
      </c>
      <c r="DE61" s="835">
        <f t="shared" si="120"/>
        <v>0</v>
      </c>
      <c r="DF61" s="835">
        <f t="shared" si="120"/>
        <v>0</v>
      </c>
      <c r="DG61" s="835">
        <f t="shared" si="120"/>
        <v>0</v>
      </c>
      <c r="DH61" s="835">
        <f t="shared" si="120"/>
        <v>0</v>
      </c>
      <c r="DI61" s="835">
        <f t="shared" si="120"/>
        <v>0</v>
      </c>
      <c r="DJ61" s="835">
        <f t="shared" si="120"/>
        <v>0</v>
      </c>
      <c r="DK61" s="835">
        <f t="shared" si="120"/>
        <v>0</v>
      </c>
      <c r="DL61" s="835">
        <f t="shared" si="120"/>
        <v>0</v>
      </c>
      <c r="DM61" s="835">
        <f t="shared" si="120"/>
        <v>0</v>
      </c>
      <c r="DN61" s="835">
        <f t="shared" si="120"/>
        <v>0</v>
      </c>
      <c r="DO61" s="835">
        <f t="shared" si="120"/>
        <v>0</v>
      </c>
      <c r="DP61" s="835">
        <f t="shared" si="120"/>
        <v>0</v>
      </c>
      <c r="DQ61" s="835">
        <f t="shared" si="120"/>
        <v>0</v>
      </c>
    </row>
    <row r="62" spans="1:121" ht="25" hidden="1" customHeight="1">
      <c r="A62" s="839" t="s">
        <v>580</v>
      </c>
      <c r="B62" s="840" t="s">
        <v>572</v>
      </c>
      <c r="C62" s="835">
        <f>IF(C$7="Lame &amp;  Paralysis",C$55,0)</f>
        <v>0</v>
      </c>
      <c r="D62" s="835">
        <f t="shared" ref="D62:BY62" si="121">IF(D$7="Lame &amp;  Paralysis",D$55,0)</f>
        <v>0</v>
      </c>
      <c r="E62" s="835">
        <f t="shared" si="121"/>
        <v>0</v>
      </c>
      <c r="F62" s="835">
        <f t="shared" si="121"/>
        <v>0</v>
      </c>
      <c r="G62" s="835">
        <f t="shared" si="121"/>
        <v>0</v>
      </c>
      <c r="H62" s="835">
        <f t="shared" si="121"/>
        <v>119</v>
      </c>
      <c r="I62" s="835">
        <f t="shared" si="121"/>
        <v>0</v>
      </c>
      <c r="J62" s="835">
        <f t="shared" si="121"/>
        <v>0</v>
      </c>
      <c r="K62" s="835">
        <f t="shared" si="121"/>
        <v>0</v>
      </c>
      <c r="L62" s="835">
        <f t="shared" si="121"/>
        <v>0</v>
      </c>
      <c r="M62" s="835">
        <f t="shared" si="121"/>
        <v>0</v>
      </c>
      <c r="N62" s="835">
        <f t="shared" si="121"/>
        <v>0</v>
      </c>
      <c r="O62" s="835">
        <f t="shared" si="121"/>
        <v>0</v>
      </c>
      <c r="P62" s="835">
        <f t="shared" si="121"/>
        <v>0</v>
      </c>
      <c r="Q62" s="835">
        <f t="shared" si="121"/>
        <v>0</v>
      </c>
      <c r="R62" s="835">
        <f t="shared" si="121"/>
        <v>128</v>
      </c>
      <c r="S62" s="835">
        <f t="shared" si="121"/>
        <v>0</v>
      </c>
      <c r="T62" s="835">
        <f t="shared" si="121"/>
        <v>0</v>
      </c>
      <c r="U62" s="835">
        <f t="shared" si="121"/>
        <v>0</v>
      </c>
      <c r="V62" s="835">
        <f t="shared" si="121"/>
        <v>0</v>
      </c>
      <c r="W62" s="835">
        <f t="shared" si="121"/>
        <v>0</v>
      </c>
      <c r="X62" s="835">
        <f t="shared" si="121"/>
        <v>0</v>
      </c>
      <c r="Y62" s="835">
        <f t="shared" si="121"/>
        <v>0</v>
      </c>
      <c r="Z62" s="835">
        <f t="shared" si="121"/>
        <v>0</v>
      </c>
      <c r="AA62" s="835">
        <f t="shared" si="121"/>
        <v>0</v>
      </c>
      <c r="AB62" s="835">
        <f t="shared" si="121"/>
        <v>280</v>
      </c>
      <c r="AC62" s="835">
        <f t="shared" si="121"/>
        <v>0</v>
      </c>
      <c r="AD62" s="835">
        <f t="shared" si="121"/>
        <v>0</v>
      </c>
      <c r="AE62" s="835">
        <f t="shared" si="121"/>
        <v>0</v>
      </c>
      <c r="AF62" s="835">
        <f t="shared" si="121"/>
        <v>0</v>
      </c>
      <c r="AG62" s="835">
        <f t="shared" si="121"/>
        <v>0</v>
      </c>
      <c r="AH62" s="835">
        <f t="shared" si="121"/>
        <v>0</v>
      </c>
      <c r="AI62" s="835">
        <f t="shared" si="121"/>
        <v>0</v>
      </c>
      <c r="AJ62" s="835">
        <f t="shared" si="121"/>
        <v>0</v>
      </c>
      <c r="AK62" s="835">
        <f t="shared" si="121"/>
        <v>0</v>
      </c>
      <c r="AL62" s="835">
        <f t="shared" si="121"/>
        <v>3</v>
      </c>
      <c r="AM62" s="835">
        <f t="shared" si="121"/>
        <v>0</v>
      </c>
      <c r="AN62" s="835">
        <f t="shared" si="121"/>
        <v>0</v>
      </c>
      <c r="AO62" s="835">
        <f t="shared" si="121"/>
        <v>0</v>
      </c>
      <c r="AP62" s="835">
        <f t="shared" si="121"/>
        <v>0</v>
      </c>
      <c r="AQ62" s="835">
        <f t="shared" si="121"/>
        <v>0</v>
      </c>
      <c r="AR62" s="835">
        <f t="shared" si="121"/>
        <v>0</v>
      </c>
      <c r="AS62" s="835">
        <f t="shared" si="121"/>
        <v>0</v>
      </c>
      <c r="AT62" s="835">
        <f t="shared" si="121"/>
        <v>0</v>
      </c>
      <c r="AU62" s="835">
        <f t="shared" si="121"/>
        <v>0</v>
      </c>
      <c r="AV62" s="835">
        <f t="shared" si="121"/>
        <v>0</v>
      </c>
      <c r="AW62" s="835">
        <f t="shared" si="121"/>
        <v>0</v>
      </c>
      <c r="AX62" s="835">
        <f t="shared" si="121"/>
        <v>0</v>
      </c>
      <c r="AY62" s="835">
        <f t="shared" si="121"/>
        <v>0</v>
      </c>
      <c r="AZ62" s="835">
        <f t="shared" si="121"/>
        <v>0</v>
      </c>
      <c r="BA62" s="835">
        <f t="shared" si="121"/>
        <v>0</v>
      </c>
      <c r="BB62" s="835">
        <f t="shared" si="121"/>
        <v>0</v>
      </c>
      <c r="BC62" s="835">
        <f t="shared" si="121"/>
        <v>0</v>
      </c>
      <c r="BD62" s="835">
        <f t="shared" si="121"/>
        <v>0</v>
      </c>
      <c r="BE62" s="835">
        <f t="shared" si="121"/>
        <v>0</v>
      </c>
      <c r="BF62" s="835">
        <f t="shared" si="121"/>
        <v>8</v>
      </c>
      <c r="BG62" s="835">
        <f t="shared" si="121"/>
        <v>0</v>
      </c>
      <c r="BH62" s="835">
        <f t="shared" si="121"/>
        <v>0</v>
      </c>
      <c r="BI62" s="835">
        <f t="shared" si="121"/>
        <v>0</v>
      </c>
      <c r="BJ62" s="835">
        <f t="shared" si="121"/>
        <v>0</v>
      </c>
      <c r="BK62" s="835">
        <f t="shared" si="121"/>
        <v>0</v>
      </c>
      <c r="BL62" s="835">
        <f t="shared" si="121"/>
        <v>0</v>
      </c>
      <c r="BM62" s="835">
        <f t="shared" si="121"/>
        <v>0</v>
      </c>
      <c r="BN62" s="835">
        <f t="shared" si="121"/>
        <v>0</v>
      </c>
      <c r="BO62" s="835">
        <f t="shared" si="121"/>
        <v>0</v>
      </c>
      <c r="BP62" s="835">
        <f t="shared" si="121"/>
        <v>0</v>
      </c>
      <c r="BQ62" s="835">
        <f t="shared" si="121"/>
        <v>0</v>
      </c>
      <c r="BR62" s="835">
        <f t="shared" si="121"/>
        <v>0</v>
      </c>
      <c r="BS62" s="835">
        <f t="shared" si="121"/>
        <v>0</v>
      </c>
      <c r="BT62" s="835">
        <f t="shared" si="121"/>
        <v>0</v>
      </c>
      <c r="BU62" s="835">
        <f t="shared" si="121"/>
        <v>0</v>
      </c>
      <c r="BV62" s="835">
        <f t="shared" si="121"/>
        <v>0</v>
      </c>
      <c r="BW62" s="835">
        <f t="shared" si="121"/>
        <v>0</v>
      </c>
      <c r="BX62" s="835">
        <f t="shared" si="121"/>
        <v>0</v>
      </c>
      <c r="BY62" s="835">
        <f t="shared" si="121"/>
        <v>0</v>
      </c>
      <c r="BZ62" s="835">
        <f t="shared" ref="BZ62:DQ62" si="122">IF(BZ$7="Lame &amp;  Paralysis",BZ$55,0)</f>
        <v>38</v>
      </c>
      <c r="CA62" s="835">
        <f t="shared" si="122"/>
        <v>0</v>
      </c>
      <c r="CB62" s="835">
        <f t="shared" si="122"/>
        <v>0</v>
      </c>
      <c r="CC62" s="835">
        <f t="shared" si="122"/>
        <v>0</v>
      </c>
      <c r="CD62" s="835">
        <f t="shared" si="122"/>
        <v>0</v>
      </c>
      <c r="CE62" s="835">
        <f t="shared" si="122"/>
        <v>0</v>
      </c>
      <c r="CF62" s="835">
        <f t="shared" si="122"/>
        <v>0</v>
      </c>
      <c r="CG62" s="835">
        <f t="shared" si="122"/>
        <v>0</v>
      </c>
      <c r="CH62" s="835">
        <f t="shared" si="122"/>
        <v>0</v>
      </c>
      <c r="CI62" s="835">
        <f t="shared" si="122"/>
        <v>0</v>
      </c>
      <c r="CJ62" s="835">
        <f t="shared" si="122"/>
        <v>106</v>
      </c>
      <c r="CK62" s="835">
        <f t="shared" si="122"/>
        <v>0</v>
      </c>
      <c r="CL62" s="835">
        <f t="shared" si="122"/>
        <v>0</v>
      </c>
      <c r="CM62" s="835">
        <f t="shared" si="122"/>
        <v>0</v>
      </c>
      <c r="CN62" s="835">
        <f t="shared" si="122"/>
        <v>0</v>
      </c>
      <c r="CO62" s="835">
        <f t="shared" si="122"/>
        <v>0</v>
      </c>
      <c r="CP62" s="835">
        <f t="shared" si="122"/>
        <v>0</v>
      </c>
      <c r="CQ62" s="835">
        <f t="shared" si="122"/>
        <v>0</v>
      </c>
      <c r="CR62" s="835">
        <f t="shared" si="122"/>
        <v>0</v>
      </c>
      <c r="CS62" s="835">
        <f t="shared" si="122"/>
        <v>0</v>
      </c>
      <c r="CT62" s="835">
        <f t="shared" si="122"/>
        <v>160</v>
      </c>
      <c r="CU62" s="835">
        <f t="shared" si="122"/>
        <v>0</v>
      </c>
      <c r="CV62" s="835">
        <f t="shared" si="122"/>
        <v>0</v>
      </c>
      <c r="CW62" s="835">
        <f t="shared" si="122"/>
        <v>0</v>
      </c>
      <c r="CX62" s="835">
        <f t="shared" si="122"/>
        <v>0</v>
      </c>
      <c r="CY62" s="835">
        <f t="shared" si="122"/>
        <v>0</v>
      </c>
      <c r="CZ62" s="835">
        <f t="shared" si="122"/>
        <v>0</v>
      </c>
      <c r="DA62" s="835">
        <f t="shared" si="122"/>
        <v>0</v>
      </c>
      <c r="DB62" s="835">
        <f t="shared" si="122"/>
        <v>0</v>
      </c>
      <c r="DC62" s="835">
        <f t="shared" si="122"/>
        <v>0</v>
      </c>
      <c r="DD62" s="835">
        <f t="shared" si="122"/>
        <v>162</v>
      </c>
      <c r="DE62" s="835">
        <f t="shared" si="122"/>
        <v>0</v>
      </c>
      <c r="DF62" s="835">
        <f t="shared" si="122"/>
        <v>0</v>
      </c>
      <c r="DG62" s="835">
        <f t="shared" si="122"/>
        <v>0</v>
      </c>
      <c r="DH62" s="835">
        <f t="shared" si="122"/>
        <v>0</v>
      </c>
      <c r="DI62" s="835">
        <f t="shared" si="122"/>
        <v>0</v>
      </c>
      <c r="DJ62" s="835">
        <f t="shared" si="122"/>
        <v>0</v>
      </c>
      <c r="DK62" s="835">
        <f t="shared" si="122"/>
        <v>0</v>
      </c>
      <c r="DL62" s="835">
        <f t="shared" si="122"/>
        <v>0</v>
      </c>
      <c r="DM62" s="835">
        <f t="shared" si="122"/>
        <v>0</v>
      </c>
      <c r="DN62" s="835">
        <f t="shared" si="122"/>
        <v>263</v>
      </c>
      <c r="DO62" s="835">
        <f t="shared" si="122"/>
        <v>0</v>
      </c>
      <c r="DP62" s="835">
        <f t="shared" si="122"/>
        <v>0</v>
      </c>
      <c r="DQ62" s="835">
        <f t="shared" si="122"/>
        <v>0</v>
      </c>
    </row>
    <row r="63" spans="1:121" ht="25" hidden="1" customHeight="1">
      <c r="A63" s="839" t="s">
        <v>581</v>
      </c>
      <c r="B63" s="841" t="s">
        <v>426</v>
      </c>
      <c r="C63" s="835">
        <f>IF(C$7="Mortality",C$55,0)</f>
        <v>0</v>
      </c>
      <c r="D63" s="835">
        <f t="shared" ref="D63:BY63" si="123">IF(D$7="Mortality",D$55,0)</f>
        <v>0</v>
      </c>
      <c r="E63" s="835">
        <f t="shared" si="123"/>
        <v>0</v>
      </c>
      <c r="F63" s="835">
        <f t="shared" si="123"/>
        <v>0</v>
      </c>
      <c r="G63" s="835">
        <f t="shared" si="123"/>
        <v>0</v>
      </c>
      <c r="H63" s="835">
        <f t="shared" si="123"/>
        <v>0</v>
      </c>
      <c r="I63" s="835">
        <f t="shared" si="123"/>
        <v>667</v>
      </c>
      <c r="J63" s="835">
        <f t="shared" si="123"/>
        <v>0</v>
      </c>
      <c r="K63" s="835">
        <f t="shared" si="123"/>
        <v>0</v>
      </c>
      <c r="L63" s="835">
        <f t="shared" si="123"/>
        <v>0</v>
      </c>
      <c r="M63" s="835">
        <f t="shared" si="123"/>
        <v>0</v>
      </c>
      <c r="N63" s="835">
        <f t="shared" si="123"/>
        <v>0</v>
      </c>
      <c r="O63" s="835">
        <f t="shared" si="123"/>
        <v>0</v>
      </c>
      <c r="P63" s="835">
        <f t="shared" si="123"/>
        <v>0</v>
      </c>
      <c r="Q63" s="835">
        <f t="shared" si="123"/>
        <v>0</v>
      </c>
      <c r="R63" s="835">
        <f t="shared" si="123"/>
        <v>0</v>
      </c>
      <c r="S63" s="835">
        <f t="shared" si="123"/>
        <v>619</v>
      </c>
      <c r="T63" s="835">
        <f t="shared" si="123"/>
        <v>0</v>
      </c>
      <c r="U63" s="835">
        <f t="shared" si="123"/>
        <v>0</v>
      </c>
      <c r="V63" s="835">
        <f t="shared" si="123"/>
        <v>0</v>
      </c>
      <c r="W63" s="835">
        <f t="shared" si="123"/>
        <v>0</v>
      </c>
      <c r="X63" s="835">
        <f t="shared" si="123"/>
        <v>0</v>
      </c>
      <c r="Y63" s="835">
        <f t="shared" si="123"/>
        <v>0</v>
      </c>
      <c r="Z63" s="835">
        <f t="shared" si="123"/>
        <v>0</v>
      </c>
      <c r="AA63" s="835">
        <f t="shared" si="123"/>
        <v>0</v>
      </c>
      <c r="AB63" s="835">
        <f t="shared" si="123"/>
        <v>0</v>
      </c>
      <c r="AC63" s="835">
        <f t="shared" si="123"/>
        <v>963</v>
      </c>
      <c r="AD63" s="835">
        <f t="shared" si="123"/>
        <v>0</v>
      </c>
      <c r="AE63" s="835">
        <f t="shared" si="123"/>
        <v>0</v>
      </c>
      <c r="AF63" s="835">
        <f t="shared" si="123"/>
        <v>0</v>
      </c>
      <c r="AG63" s="835">
        <f t="shared" si="123"/>
        <v>0</v>
      </c>
      <c r="AH63" s="835">
        <f t="shared" si="123"/>
        <v>0</v>
      </c>
      <c r="AI63" s="835">
        <f t="shared" si="123"/>
        <v>0</v>
      </c>
      <c r="AJ63" s="835">
        <f t="shared" si="123"/>
        <v>0</v>
      </c>
      <c r="AK63" s="835">
        <f t="shared" si="123"/>
        <v>0</v>
      </c>
      <c r="AL63" s="835">
        <f t="shared" si="123"/>
        <v>0</v>
      </c>
      <c r="AM63" s="835">
        <f t="shared" si="123"/>
        <v>850</v>
      </c>
      <c r="AN63" s="835">
        <f t="shared" si="123"/>
        <v>0</v>
      </c>
      <c r="AO63" s="835">
        <f t="shared" si="123"/>
        <v>0</v>
      </c>
      <c r="AP63" s="835">
        <f t="shared" si="123"/>
        <v>0</v>
      </c>
      <c r="AQ63" s="835">
        <f t="shared" si="123"/>
        <v>0</v>
      </c>
      <c r="AR63" s="835">
        <f t="shared" si="123"/>
        <v>0</v>
      </c>
      <c r="AS63" s="835">
        <f t="shared" si="123"/>
        <v>0</v>
      </c>
      <c r="AT63" s="835">
        <f t="shared" si="123"/>
        <v>0</v>
      </c>
      <c r="AU63" s="835">
        <f t="shared" si="123"/>
        <v>0</v>
      </c>
      <c r="AV63" s="835">
        <f t="shared" si="123"/>
        <v>0</v>
      </c>
      <c r="AW63" s="835">
        <f t="shared" si="123"/>
        <v>1055</v>
      </c>
      <c r="AX63" s="835">
        <f t="shared" si="123"/>
        <v>0</v>
      </c>
      <c r="AY63" s="835">
        <f t="shared" si="123"/>
        <v>0</v>
      </c>
      <c r="AZ63" s="835">
        <f t="shared" si="123"/>
        <v>0</v>
      </c>
      <c r="BA63" s="835">
        <f t="shared" si="123"/>
        <v>0</v>
      </c>
      <c r="BB63" s="835">
        <f t="shared" si="123"/>
        <v>0</v>
      </c>
      <c r="BC63" s="835">
        <f t="shared" si="123"/>
        <v>0</v>
      </c>
      <c r="BD63" s="835">
        <f t="shared" si="123"/>
        <v>0</v>
      </c>
      <c r="BE63" s="835">
        <f t="shared" si="123"/>
        <v>0</v>
      </c>
      <c r="BF63" s="835">
        <f t="shared" si="123"/>
        <v>0</v>
      </c>
      <c r="BG63" s="835">
        <f t="shared" si="123"/>
        <v>1020</v>
      </c>
      <c r="BH63" s="835">
        <f t="shared" si="123"/>
        <v>0</v>
      </c>
      <c r="BI63" s="835">
        <f t="shared" si="123"/>
        <v>0</v>
      </c>
      <c r="BJ63" s="835">
        <f t="shared" si="123"/>
        <v>0</v>
      </c>
      <c r="BK63" s="835">
        <f t="shared" si="123"/>
        <v>0</v>
      </c>
      <c r="BL63" s="835">
        <f t="shared" si="123"/>
        <v>0</v>
      </c>
      <c r="BM63" s="835">
        <f t="shared" si="123"/>
        <v>0</v>
      </c>
      <c r="BN63" s="835">
        <f t="shared" si="123"/>
        <v>0</v>
      </c>
      <c r="BO63" s="835">
        <f t="shared" si="123"/>
        <v>0</v>
      </c>
      <c r="BP63" s="835">
        <f t="shared" si="123"/>
        <v>0</v>
      </c>
      <c r="BQ63" s="835">
        <f t="shared" si="123"/>
        <v>833</v>
      </c>
      <c r="BR63" s="835">
        <f t="shared" si="123"/>
        <v>0</v>
      </c>
      <c r="BS63" s="835">
        <f t="shared" si="123"/>
        <v>0</v>
      </c>
      <c r="BT63" s="835">
        <f t="shared" si="123"/>
        <v>0</v>
      </c>
      <c r="BU63" s="835">
        <f t="shared" si="123"/>
        <v>0</v>
      </c>
      <c r="BV63" s="835">
        <f t="shared" si="123"/>
        <v>0</v>
      </c>
      <c r="BW63" s="835">
        <f t="shared" si="123"/>
        <v>0</v>
      </c>
      <c r="BX63" s="835">
        <f t="shared" si="123"/>
        <v>0</v>
      </c>
      <c r="BY63" s="835">
        <f t="shared" si="123"/>
        <v>0</v>
      </c>
      <c r="BZ63" s="835">
        <f t="shared" ref="BZ63:DQ63" si="124">IF(BZ$7="Mortality",BZ$55,0)</f>
        <v>0</v>
      </c>
      <c r="CA63" s="835">
        <f t="shared" si="124"/>
        <v>753</v>
      </c>
      <c r="CB63" s="835">
        <f t="shared" si="124"/>
        <v>0</v>
      </c>
      <c r="CC63" s="835">
        <f t="shared" si="124"/>
        <v>0</v>
      </c>
      <c r="CD63" s="835">
        <f t="shared" si="124"/>
        <v>0</v>
      </c>
      <c r="CE63" s="835">
        <f t="shared" si="124"/>
        <v>0</v>
      </c>
      <c r="CF63" s="835">
        <f t="shared" si="124"/>
        <v>0</v>
      </c>
      <c r="CG63" s="835">
        <f t="shared" si="124"/>
        <v>0</v>
      </c>
      <c r="CH63" s="835">
        <f t="shared" si="124"/>
        <v>0</v>
      </c>
      <c r="CI63" s="835">
        <f t="shared" si="124"/>
        <v>0</v>
      </c>
      <c r="CJ63" s="835">
        <f t="shared" si="124"/>
        <v>0</v>
      </c>
      <c r="CK63" s="835">
        <f t="shared" si="124"/>
        <v>828</v>
      </c>
      <c r="CL63" s="835">
        <f t="shared" si="124"/>
        <v>0</v>
      </c>
      <c r="CM63" s="835">
        <f t="shared" si="124"/>
        <v>0</v>
      </c>
      <c r="CN63" s="835">
        <f t="shared" si="124"/>
        <v>0</v>
      </c>
      <c r="CO63" s="835">
        <f t="shared" si="124"/>
        <v>0</v>
      </c>
      <c r="CP63" s="835">
        <f t="shared" si="124"/>
        <v>0</v>
      </c>
      <c r="CQ63" s="835">
        <f t="shared" si="124"/>
        <v>0</v>
      </c>
      <c r="CR63" s="835">
        <f t="shared" si="124"/>
        <v>0</v>
      </c>
      <c r="CS63" s="835">
        <f t="shared" si="124"/>
        <v>0</v>
      </c>
      <c r="CT63" s="835">
        <f t="shared" si="124"/>
        <v>0</v>
      </c>
      <c r="CU63" s="835">
        <f t="shared" si="124"/>
        <v>843</v>
      </c>
      <c r="CV63" s="835">
        <f t="shared" si="124"/>
        <v>0</v>
      </c>
      <c r="CW63" s="835">
        <f t="shared" si="124"/>
        <v>0</v>
      </c>
      <c r="CX63" s="835">
        <f t="shared" si="124"/>
        <v>0</v>
      </c>
      <c r="CY63" s="835">
        <f t="shared" si="124"/>
        <v>0</v>
      </c>
      <c r="CZ63" s="835">
        <f t="shared" si="124"/>
        <v>0</v>
      </c>
      <c r="DA63" s="835">
        <f t="shared" si="124"/>
        <v>0</v>
      </c>
      <c r="DB63" s="835">
        <f t="shared" si="124"/>
        <v>0</v>
      </c>
      <c r="DC63" s="835">
        <f t="shared" si="124"/>
        <v>0</v>
      </c>
      <c r="DD63" s="835">
        <f t="shared" si="124"/>
        <v>0</v>
      </c>
      <c r="DE63" s="835">
        <f t="shared" si="124"/>
        <v>979</v>
      </c>
      <c r="DF63" s="835">
        <f t="shared" si="124"/>
        <v>0</v>
      </c>
      <c r="DG63" s="835">
        <f t="shared" si="124"/>
        <v>0</v>
      </c>
      <c r="DH63" s="835">
        <f t="shared" si="124"/>
        <v>0</v>
      </c>
      <c r="DI63" s="835">
        <f t="shared" si="124"/>
        <v>0</v>
      </c>
      <c r="DJ63" s="835">
        <f t="shared" si="124"/>
        <v>0</v>
      </c>
      <c r="DK63" s="835">
        <f t="shared" si="124"/>
        <v>0</v>
      </c>
      <c r="DL63" s="835">
        <f t="shared" si="124"/>
        <v>0</v>
      </c>
      <c r="DM63" s="835">
        <f t="shared" si="124"/>
        <v>0</v>
      </c>
      <c r="DN63" s="835">
        <f t="shared" si="124"/>
        <v>0</v>
      </c>
      <c r="DO63" s="835">
        <f t="shared" si="124"/>
        <v>1062</v>
      </c>
      <c r="DP63" s="835">
        <f t="shared" si="124"/>
        <v>0</v>
      </c>
      <c r="DQ63" s="835">
        <f t="shared" si="124"/>
        <v>0</v>
      </c>
    </row>
    <row r="64" spans="1:121" s="926" customFormat="1" ht="18.75" customHeight="1">
      <c r="A64" s="925" t="s">
        <v>586</v>
      </c>
      <c r="B64" s="1155">
        <f>SUM(3:3)</f>
        <v>343700</v>
      </c>
      <c r="C64" s="1155"/>
      <c r="D64" s="1155"/>
      <c r="E64" s="1155"/>
      <c r="F64" s="1155"/>
    </row>
    <row r="65" spans="1:6" s="926" customFormat="1" ht="18.75" customHeight="1">
      <c r="A65" s="1156" t="s">
        <v>587</v>
      </c>
      <c r="B65" s="1156"/>
      <c r="C65" s="1157" t="s">
        <v>588</v>
      </c>
      <c r="D65" s="1157"/>
      <c r="E65" s="1158" t="s">
        <v>589</v>
      </c>
      <c r="F65" s="1158"/>
    </row>
    <row r="66" spans="1:6" ht="25" customHeight="1">
      <c r="A66" s="927" t="s">
        <v>575</v>
      </c>
      <c r="B66" s="928" t="s">
        <v>590</v>
      </c>
      <c r="C66" s="1146" t="e">
        <f>#REF!</f>
        <v>#REF!</v>
      </c>
      <c r="D66" s="1146"/>
      <c r="E66" s="1147" t="e">
        <f t="shared" ref="E66:E70" si="125">+C66/$B$64</f>
        <v>#REF!</v>
      </c>
      <c r="F66" s="1147"/>
    </row>
    <row r="67" spans="1:6" ht="25" customHeight="1">
      <c r="A67" s="929" t="s">
        <v>576</v>
      </c>
      <c r="B67" s="930" t="s">
        <v>568</v>
      </c>
      <c r="C67" s="1146" t="e">
        <f>#REF!</f>
        <v>#REF!</v>
      </c>
      <c r="D67" s="1146"/>
      <c r="E67" s="1147" t="e">
        <f t="shared" si="125"/>
        <v>#REF!</v>
      </c>
      <c r="F67" s="1147"/>
    </row>
    <row r="68" spans="1:6" ht="25" customHeight="1">
      <c r="A68" s="929" t="s">
        <v>577</v>
      </c>
      <c r="B68" s="930" t="s">
        <v>569</v>
      </c>
      <c r="C68" s="1146" t="e">
        <f>#REF!</f>
        <v>#REF!</v>
      </c>
      <c r="D68" s="1146"/>
      <c r="E68" s="1147" t="e">
        <f t="shared" si="125"/>
        <v>#REF!</v>
      </c>
      <c r="F68" s="1147"/>
    </row>
    <row r="69" spans="1:6" ht="25" customHeight="1">
      <c r="A69" s="929" t="s">
        <v>578</v>
      </c>
      <c r="B69" s="930" t="s">
        <v>570</v>
      </c>
      <c r="C69" s="1146" t="e">
        <f>#REF!</f>
        <v>#REF!</v>
      </c>
      <c r="D69" s="1146"/>
      <c r="E69" s="1147" t="e">
        <f t="shared" si="125"/>
        <v>#REF!</v>
      </c>
      <c r="F69" s="1147"/>
    </row>
    <row r="70" spans="1:6" ht="25" customHeight="1">
      <c r="A70" s="929" t="s">
        <v>579</v>
      </c>
      <c r="B70" s="930" t="s">
        <v>571</v>
      </c>
      <c r="C70" s="1146" t="e">
        <f>#REF!</f>
        <v>#REF!</v>
      </c>
      <c r="D70" s="1146"/>
      <c r="E70" s="1147" t="e">
        <f t="shared" si="125"/>
        <v>#REF!</v>
      </c>
      <c r="F70" s="1147"/>
    </row>
    <row r="71" spans="1:6" ht="25" customHeight="1">
      <c r="A71" s="929" t="s">
        <v>580</v>
      </c>
      <c r="B71" s="930" t="s">
        <v>572</v>
      </c>
      <c r="C71" s="1146" t="e">
        <f>#REF!</f>
        <v>#REF!</v>
      </c>
      <c r="D71" s="1146"/>
      <c r="E71" s="1147" t="e">
        <f>+C71/$B$64</f>
        <v>#REF!</v>
      </c>
      <c r="F71" s="1147"/>
    </row>
    <row r="72" spans="1:6" ht="25" customHeight="1">
      <c r="A72" s="929" t="s">
        <v>591</v>
      </c>
      <c r="B72" s="930" t="s">
        <v>592</v>
      </c>
      <c r="C72" s="1148" t="e">
        <f>SUM(C67:D71)</f>
        <v>#REF!</v>
      </c>
      <c r="D72" s="1149"/>
      <c r="E72" s="1150" t="e">
        <f>+C72/$B$64</f>
        <v>#REF!</v>
      </c>
      <c r="F72" s="1151"/>
    </row>
    <row r="73" spans="1:6" ht="25" customHeight="1">
      <c r="A73" s="929" t="s">
        <v>593</v>
      </c>
      <c r="B73" s="931" t="s">
        <v>426</v>
      </c>
      <c r="C73" s="1146" t="e">
        <f>#REF!</f>
        <v>#REF!</v>
      </c>
      <c r="D73" s="1146"/>
      <c r="E73" s="1147" t="e">
        <f>+C73/$B$64</f>
        <v>#REF!</v>
      </c>
      <c r="F73" s="1147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E98E3B33-6FA7-40FC-8E6B-05CB5B2B446B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4E352-1AA8-444F-8075-1EBBE948917A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H38" sqref="H3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63" t="s">
        <v>101</v>
      </c>
      <c r="B1" s="1163"/>
      <c r="C1" s="125"/>
      <c r="D1" s="126" t="s">
        <v>316</v>
      </c>
      <c r="E1" s="17"/>
      <c r="F1" s="126"/>
    </row>
    <row r="2" spans="1:50">
      <c r="A2" s="1163"/>
      <c r="B2" s="1163"/>
      <c r="C2" s="442"/>
      <c r="D2" s="126" t="s">
        <v>476</v>
      </c>
      <c r="F2" s="126"/>
    </row>
    <row r="3" spans="1:50">
      <c r="A3" s="1163"/>
      <c r="B3" s="1163"/>
      <c r="C3" s="127"/>
      <c r="D3" s="126" t="s">
        <v>317</v>
      </c>
      <c r="F3" s="126"/>
    </row>
    <row r="4" spans="1:50">
      <c r="A4" s="1163"/>
      <c r="B4" s="1163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64" t="s">
        <v>105</v>
      </c>
      <c r="B6" s="1166" t="s">
        <v>106</v>
      </c>
      <c r="C6" s="1159" t="s">
        <v>100</v>
      </c>
      <c r="D6" s="1160"/>
      <c r="E6" s="1161"/>
      <c r="F6" s="1162"/>
      <c r="G6" s="1159" t="s">
        <v>642</v>
      </c>
      <c r="H6" s="1160"/>
      <c r="I6" s="1161"/>
      <c r="J6" s="1162"/>
      <c r="K6" s="1159" t="s">
        <v>644</v>
      </c>
      <c r="L6" s="1160"/>
      <c r="M6" s="1161"/>
      <c r="N6" s="1162"/>
      <c r="O6" s="1159" t="s">
        <v>646</v>
      </c>
      <c r="P6" s="1160"/>
      <c r="Q6" s="1161"/>
      <c r="R6" s="1162"/>
      <c r="S6" s="1159" t="s">
        <v>202</v>
      </c>
      <c r="T6" s="1160"/>
      <c r="U6" s="1161"/>
      <c r="V6" s="1162"/>
      <c r="W6" s="1159" t="s">
        <v>650</v>
      </c>
      <c r="X6" s="1160"/>
      <c r="Y6" s="1161"/>
      <c r="Z6" s="1162"/>
      <c r="AA6" s="1159" t="s">
        <v>653</v>
      </c>
      <c r="AB6" s="1160"/>
      <c r="AC6" s="1161"/>
      <c r="AD6" s="1162"/>
      <c r="AE6" s="1159" t="s">
        <v>655</v>
      </c>
      <c r="AF6" s="1160"/>
      <c r="AG6" s="1161"/>
      <c r="AH6" s="1162"/>
      <c r="AI6" s="1159" t="s">
        <v>657</v>
      </c>
      <c r="AJ6" s="1160"/>
      <c r="AK6" s="1161"/>
      <c r="AL6" s="1162"/>
      <c r="AM6" s="1159" t="s">
        <v>659</v>
      </c>
      <c r="AN6" s="1160"/>
      <c r="AO6" s="1161"/>
      <c r="AP6" s="1162"/>
      <c r="AQ6" s="1159" t="s">
        <v>661</v>
      </c>
      <c r="AR6" s="1160"/>
      <c r="AS6" s="1161"/>
      <c r="AT6" s="1162"/>
      <c r="AU6" s="1159" t="s">
        <v>663</v>
      </c>
      <c r="AV6" s="1160"/>
      <c r="AW6" s="1161"/>
      <c r="AX6" s="1162"/>
    </row>
    <row r="7" spans="1:50" ht="31" thickBot="1">
      <c r="A7" s="1165"/>
      <c r="B7" s="116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 t="str">
        <f>IFERROR(VLOOKUP(A8,日报!U:AK,8,0),"0")</f>
        <v>0</v>
      </c>
      <c r="H8" s="394" t="str">
        <f>IFERROR(VLOOKUP(A8,日报!U:AK,9,0),"0")</f>
        <v>0</v>
      </c>
      <c r="I8" s="395" t="str">
        <f>IFERROR(VLOOKUP(A8,日报!U:AK,10,0),"0")</f>
        <v>0</v>
      </c>
      <c r="J8" s="584" t="str">
        <f>IFERROR(VLOOKUP(A8,日报!U:AK,11,0),"0")</f>
        <v>0</v>
      </c>
      <c r="K8" s="393" t="str">
        <f>IFERROR(VLOOKUP(A8,日报!AL:BB,8,0),"0")</f>
        <v>0</v>
      </c>
      <c r="L8" s="394" t="str">
        <f>IFERROR(VLOOKUP(A8,日报!AL:BB,9,0),"0")</f>
        <v>0</v>
      </c>
      <c r="M8" s="395" t="str">
        <f>IFERROR(VLOOKUP(A8,日报!AL:BB,10,0),"0")</f>
        <v>0</v>
      </c>
      <c r="N8" s="584" t="str">
        <f>IFERROR(VLOOKUP(A8,日报!AL:BB,11,0),"0")</f>
        <v>0</v>
      </c>
      <c r="O8" s="393" t="str">
        <f>IFERROR(VLOOKUP(A8,日报!BC:BS,8,0),"0")</f>
        <v>0</v>
      </c>
      <c r="P8" s="394" t="str">
        <f>IFERROR(VLOOKUP(A8,日报!BC:BS,9,0),"0")</f>
        <v>0</v>
      </c>
      <c r="Q8" s="395" t="str">
        <f>IFERROR(VLOOKUP(A8,日报!BC:BS,10,0),"0")</f>
        <v>0</v>
      </c>
      <c r="R8" s="584" t="str">
        <f>IFERROR(VLOOKUP(A8,日报!BC:BS,11,0),"0")</f>
        <v>0</v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>IFERROR(VLOOKUP(A8,日报!CK:DA,8,0),"0")</f>
        <v>0</v>
      </c>
      <c r="X8" s="394" t="str">
        <f>IFERROR(VLOOKUP(A8,日报!CK:DA,9,0),"0")</f>
        <v>0</v>
      </c>
      <c r="Y8" s="395" t="str">
        <f>IFERROR(VLOOKUP(A8,日报!CK:DA,10,0),"0")</f>
        <v>0</v>
      </c>
      <c r="Z8" s="584" t="str">
        <f>IFERROR(VLOOKUP(A8,日报!CK:DA,11,0),"0")</f>
        <v>0</v>
      </c>
      <c r="AA8" s="393" t="str">
        <f>IFERROR(VLOOKUP(A8,日报!DB:DR,8,0),"0")</f>
        <v>0</v>
      </c>
      <c r="AB8" s="394" t="str">
        <f>IFERROR(VLOOKUP(A8,日报!DB:DR,9,0),"0")</f>
        <v>0</v>
      </c>
      <c r="AC8" s="395" t="str">
        <f>IFERROR(VLOOKUP(A8,日报!DB:DR,10,0),"0")</f>
        <v>0</v>
      </c>
      <c r="AD8" s="584" t="str">
        <f>IFERROR(VLOOKUP(A8,日报!DB:DR,11,0),"0")</f>
        <v>0</v>
      </c>
      <c r="AE8" s="393" t="str">
        <f>IFERROR(VLOOKUP(A8,日报!DS:EI,8,0),"0")</f>
        <v>0</v>
      </c>
      <c r="AF8" s="394" t="str">
        <f>IFERROR(VLOOKUP(A8,日报!DS:EI,9,0),"0")</f>
        <v>0</v>
      </c>
      <c r="AG8" s="395" t="str">
        <f>IFERROR(VLOOKUP(A8,日报!DS:EI,10,0),"0")</f>
        <v>0</v>
      </c>
      <c r="AH8" s="584" t="str">
        <f>IFERROR(VLOOKUP(A8,日报!DS:EI,11,0),"0")</f>
        <v>0</v>
      </c>
      <c r="AI8" s="393" t="str">
        <f>IFERROR(VLOOKUP(A8,日报!EJ:EZ,8,0),"0")</f>
        <v>0</v>
      </c>
      <c r="AJ8" s="394" t="str">
        <f>IFERROR(VLOOKUP(A8,日报!EJ:EZ,9,0),"0")</f>
        <v>0</v>
      </c>
      <c r="AK8" s="395" t="str">
        <f>IFERROR(VLOOKUP(A8,日报!EJ:EZ,10,0),"0")</f>
        <v>0</v>
      </c>
      <c r="AL8" s="584" t="str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0.77</v>
      </c>
      <c r="D9" s="394">
        <f>IFERROR(VLOOKUP(A9,日报!D:T,9,0),"0")</f>
        <v>0.61</v>
      </c>
      <c r="E9" s="395">
        <f>IFERROR(VLOOKUP(A9,日报!D:T,10,0),"0")</f>
        <v>37</v>
      </c>
      <c r="F9" s="584">
        <f>IFERROR(VLOOKUP(A9,日报!D:T,11,0),"0")</f>
        <v>33.799999999999997</v>
      </c>
      <c r="G9" s="393">
        <f>IFERROR(VLOOKUP(A9,日报!U:AK,8,0),"0")</f>
        <v>0.8</v>
      </c>
      <c r="H9" s="394">
        <f>IFERROR(VLOOKUP(A9,日报!U:AK,9,0),"0")</f>
        <v>0.63</v>
      </c>
      <c r="I9" s="395">
        <f>IFERROR(VLOOKUP(A9,日报!U:AK,10,0),"0")</f>
        <v>36.5</v>
      </c>
      <c r="J9" s="584">
        <f>IFERROR(VLOOKUP(A9,日报!U:AK,11,0),"0")</f>
        <v>33.700000000000003</v>
      </c>
      <c r="K9" s="393">
        <f>IFERROR(VLOOKUP(A9,日报!AL:BB,8,0),"0")</f>
        <v>0.75</v>
      </c>
      <c r="L9" s="394">
        <f>IFERROR(VLOOKUP(A9,日报!AL:BB,9,0),"0")</f>
        <v>0.53</v>
      </c>
      <c r="M9" s="395">
        <f>IFERROR(VLOOKUP(A9,日报!AL:BB,10,0),"0")</f>
        <v>37</v>
      </c>
      <c r="N9" s="584">
        <f>IFERROR(VLOOKUP(A9,日报!AL:BB,11,0),"0")</f>
        <v>33.799999999999997</v>
      </c>
      <c r="O9" s="393">
        <f>IFERROR(VLOOKUP(A9,日报!BC:BS,8,0),"0")</f>
        <v>0.78</v>
      </c>
      <c r="P9" s="394">
        <f>IFERROR(VLOOKUP(A9,日报!BC:BS,9,0),"0")</f>
        <v>0.61</v>
      </c>
      <c r="Q9" s="395">
        <f>IFERROR(VLOOKUP(A9,日报!BC:BS,10,0),"0")</f>
        <v>37</v>
      </c>
      <c r="R9" s="584">
        <f>IFERROR(VLOOKUP(A9,日报!BC:BS,11,0),"0")</f>
        <v>33.799999999999997</v>
      </c>
      <c r="S9" s="393">
        <f>IFERROR(VLOOKUP(A9,日报!BT:CJ,8,0),"0")</f>
        <v>0.66</v>
      </c>
      <c r="T9" s="394">
        <f>IFERROR(VLOOKUP(A9,日报!BT:CJ,9,0),"0")</f>
        <v>0.62</v>
      </c>
      <c r="U9" s="395">
        <f>IFERROR(VLOOKUP(A9,日报!BT:CJ,10,0),"0")</f>
        <v>35</v>
      </c>
      <c r="V9" s="584">
        <f>IFERROR(VLOOKUP(A9,日报!BT:CJ,11,0),"0")</f>
        <v>33.200000000000003</v>
      </c>
      <c r="W9" s="393">
        <f>IFERROR(VLOOKUP(A9,日报!CK:DA,8,0),"0")</f>
        <v>0.74</v>
      </c>
      <c r="X9" s="394">
        <f>IFERROR(VLOOKUP(A9,日报!CK:DA,9,0),"0")</f>
        <v>0.54</v>
      </c>
      <c r="Y9" s="395">
        <f>IFERROR(VLOOKUP(A9,日报!CK:DA,10,0),"0")</f>
        <v>36.700000000000003</v>
      </c>
      <c r="Z9" s="584">
        <f>IFERROR(VLOOKUP(A9,日报!CK:DA,11,0),"0")</f>
        <v>33.200000000000003</v>
      </c>
      <c r="AA9" s="393">
        <f>IFERROR(VLOOKUP(A9,日报!DB:DR,8,0),"0")</f>
        <v>0.74</v>
      </c>
      <c r="AB9" s="394">
        <f>IFERROR(VLOOKUP(A9,日报!DB:DR,9,0),"0")</f>
        <v>0.53</v>
      </c>
      <c r="AC9" s="395">
        <f>IFERROR(VLOOKUP(A9,日报!DB:DR,10,0),"0")</f>
        <v>36.5</v>
      </c>
      <c r="AD9" s="584">
        <f>IFERROR(VLOOKUP(A9,日报!DB:DR,11,0),"0")</f>
        <v>33.4</v>
      </c>
      <c r="AE9" s="393">
        <f>IFERROR(VLOOKUP(A9,日报!DS:EI,8,0),"0")</f>
        <v>0.8</v>
      </c>
      <c r="AF9" s="394">
        <f>IFERROR(VLOOKUP(A9,日报!DS:EI,9,0),"0")</f>
        <v>0.62</v>
      </c>
      <c r="AG9" s="395">
        <f>IFERROR(VLOOKUP(A9,日报!DS:EI,10,0),"0")</f>
        <v>36.799999999999997</v>
      </c>
      <c r="AH9" s="584">
        <f>IFERROR(VLOOKUP(A9,日报!DS:EI,11,0),"0")</f>
        <v>33.299999999999997</v>
      </c>
      <c r="AI9" s="393">
        <f>IFERROR(VLOOKUP(A9,日报!EJ:EZ,8,0),"0")</f>
        <v>0.84</v>
      </c>
      <c r="AJ9" s="394">
        <f>IFERROR(VLOOKUP(A9,日报!EJ:EZ,9,0),"0")</f>
        <v>0.62</v>
      </c>
      <c r="AK9" s="395">
        <f>IFERROR(VLOOKUP(A9,日报!EJ:EZ,10,0),"0")</f>
        <v>36.5</v>
      </c>
      <c r="AL9" s="584">
        <f>IFERROR(VLOOKUP(A9,日报!EJ:EZ,11,0),"0")</f>
        <v>33.299999999999997</v>
      </c>
      <c r="AM9" s="393">
        <f>IFERROR(VLOOKUP(A9,日报!FA:FQ,8,0),"0")</f>
        <v>0.86</v>
      </c>
      <c r="AN9" s="394">
        <f>IFERROR(VLOOKUP(A9,日报!FA:FQ,9,0),"0")</f>
        <v>0.63</v>
      </c>
      <c r="AO9" s="395">
        <f>IFERROR(VLOOKUP(A9,日报!FA:FQ,10,0),"0")</f>
        <v>37.200000000000003</v>
      </c>
      <c r="AP9" s="584">
        <f>IFERROR(VLOOKUP(A9,日报!FA:FQ,11,0),"0")</f>
        <v>33.9</v>
      </c>
      <c r="AQ9" s="393">
        <f>IFERROR(VLOOKUP(A9,日报!FR:GH,8,0),"0")</f>
        <v>0.79</v>
      </c>
      <c r="AR9" s="394">
        <f>IFERROR(VLOOKUP(A9,日报!FR:GH,9,0),"0")</f>
        <v>0.56000000000000005</v>
      </c>
      <c r="AS9" s="395">
        <f>IFERROR(VLOOKUP(A9,日报!FR:GH,10,0),"0")</f>
        <v>37.200000000000003</v>
      </c>
      <c r="AT9" s="584">
        <f>IFERROR(VLOOKUP(A9,日报!FR:GH,11,0),"0")</f>
        <v>33.6</v>
      </c>
      <c r="AU9" s="393">
        <f>IFERROR(VLOOKUP(A9,日报!GI:GY,8,0),"0")</f>
        <v>0.72</v>
      </c>
      <c r="AV9" s="394">
        <f>IFERROR(VLOOKUP(A9,日报!GI:GY,9,0),"0")</f>
        <v>0.49</v>
      </c>
      <c r="AW9" s="395">
        <f>IFERROR(VLOOKUP(A9,日报!GI:GY,10,0),"0")</f>
        <v>37.5</v>
      </c>
      <c r="AX9" s="584">
        <f>IFERROR(VLOOKUP(A9,日报!GI:GY,11,0),"0")</f>
        <v>34.1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0.59</v>
      </c>
      <c r="E10" s="395">
        <f>IFERROR(VLOOKUP(A10,日报!D:T,10,0),"0")</f>
        <v>36.799999999999997</v>
      </c>
      <c r="F10" s="584">
        <f>IFERROR(VLOOKUP(A10,日报!D:T,11,0),"0")</f>
        <v>33</v>
      </c>
      <c r="G10" s="393">
        <f>IFERROR(VLOOKUP(A10,日报!U:AK,8,0),"0")</f>
        <v>0.82</v>
      </c>
      <c r="H10" s="394">
        <f>IFERROR(VLOOKUP(A10,日报!U:AK,9,0),"0")</f>
        <v>0.59</v>
      </c>
      <c r="I10" s="395">
        <f>IFERROR(VLOOKUP(A10,日报!U:AK,10,0),"0")</f>
        <v>36.700000000000003</v>
      </c>
      <c r="J10" s="584">
        <f>IFERROR(VLOOKUP(A10,日报!U:AK,11,0),"0")</f>
        <v>32.9</v>
      </c>
      <c r="K10" s="393">
        <f>IFERROR(VLOOKUP(A10,日报!AL:BB,8,0),"0")</f>
        <v>0.77</v>
      </c>
      <c r="L10" s="394">
        <f>IFERROR(VLOOKUP(A10,日报!AL:BB,9,0),"0")</f>
        <v>0.49</v>
      </c>
      <c r="M10" s="395">
        <f>IFERROR(VLOOKUP(A10,日报!AL:BB,10,0),"0")</f>
        <v>37</v>
      </c>
      <c r="N10" s="584">
        <f>IFERROR(VLOOKUP(A10,日报!AL:BB,11,0),"0")</f>
        <v>33</v>
      </c>
      <c r="O10" s="393">
        <f>IFERROR(VLOOKUP(A10,日报!BC:BS,8,0),"0")</f>
        <v>0.8</v>
      </c>
      <c r="P10" s="394">
        <f>IFERROR(VLOOKUP(A10,日报!BC:BS,9,0),"0")</f>
        <v>0.56999999999999995</v>
      </c>
      <c r="Q10" s="395">
        <f>IFERROR(VLOOKUP(A10,日报!BC:BS,10,0),"0")</f>
        <v>36.799999999999997</v>
      </c>
      <c r="R10" s="584">
        <f>IFERROR(VLOOKUP(A10,日报!BC:BS,11,0),"0")</f>
        <v>33</v>
      </c>
      <c r="S10" s="393">
        <f>IFERROR(VLOOKUP(A10,日报!BT:CJ,8,0),"0")</f>
        <v>0.68</v>
      </c>
      <c r="T10" s="394">
        <f>IFERROR(VLOOKUP(A10,日报!BT:CJ,9,0),"0")</f>
        <v>0.47</v>
      </c>
      <c r="U10" s="395">
        <f>IFERROR(VLOOKUP(A10,日报!BT:CJ,10,0),"0")</f>
        <v>36.6</v>
      </c>
      <c r="V10" s="584">
        <f>IFERROR(VLOOKUP(A10,日报!BT:CJ,11,0),"0")</f>
        <v>33.200000000000003</v>
      </c>
      <c r="W10" s="393">
        <f>IFERROR(VLOOKUP(A10,日报!CK:DA,8,0),"0")</f>
        <v>0.78</v>
      </c>
      <c r="X10" s="394">
        <f>IFERROR(VLOOKUP(A10,日报!CK:DA,9,0),"0")</f>
        <v>0.49</v>
      </c>
      <c r="Y10" s="395">
        <f>IFERROR(VLOOKUP(A10,日报!CK:DA,10,0),"0")</f>
        <v>36.799999999999997</v>
      </c>
      <c r="Z10" s="584">
        <f>IFERROR(VLOOKUP(A10,日报!CK:DA,11,0),"0")</f>
        <v>32.5</v>
      </c>
      <c r="AA10" s="393">
        <f>IFERROR(VLOOKUP(A10,日报!DB:DR,8,0),"0")</f>
        <v>0.76</v>
      </c>
      <c r="AB10" s="394">
        <f>IFERROR(VLOOKUP(A10,日报!DB:DR,9,0),"0")</f>
        <v>0.49</v>
      </c>
      <c r="AC10" s="395">
        <f>IFERROR(VLOOKUP(A10,日报!DB:DR,10,0),"0")</f>
        <v>36.5</v>
      </c>
      <c r="AD10" s="584">
        <f>IFERROR(VLOOKUP(A10,日报!DB:DR,11,0),"0")</f>
        <v>32.9</v>
      </c>
      <c r="AE10" s="393">
        <f>IFERROR(VLOOKUP(A10,日报!DS:EI,8,0),"0")</f>
        <v>0.8</v>
      </c>
      <c r="AF10" s="394">
        <f>IFERROR(VLOOKUP(A10,日报!DS:EI,9,0),"0")</f>
        <v>0.55000000000000004</v>
      </c>
      <c r="AG10" s="395">
        <f>IFERROR(VLOOKUP(A10,日报!DS:EI,10,0),"0")</f>
        <v>37.200000000000003</v>
      </c>
      <c r="AH10" s="584">
        <f>IFERROR(VLOOKUP(A10,日报!DS:EI,11,0),"0")</f>
        <v>32.700000000000003</v>
      </c>
      <c r="AI10" s="393">
        <f>IFERROR(VLOOKUP(A10,日报!EJ:EZ,8,0),"0")</f>
        <v>0.87</v>
      </c>
      <c r="AJ10" s="394">
        <f>IFERROR(VLOOKUP(A10,日报!EJ:EZ,9,0),"0")</f>
        <v>0.56999999999999995</v>
      </c>
      <c r="AK10" s="395">
        <f>IFERROR(VLOOKUP(A10,日报!EJ:EZ,10,0),"0")</f>
        <v>36.6</v>
      </c>
      <c r="AL10" s="584">
        <f>IFERROR(VLOOKUP(A10,日报!EJ:EZ,11,0),"0")</f>
        <v>32.700000000000003</v>
      </c>
      <c r="AM10" s="393">
        <f>IFERROR(VLOOKUP(A10,日报!FA:FQ,8,0),"0")</f>
        <v>0.9</v>
      </c>
      <c r="AN10" s="394">
        <f>IFERROR(VLOOKUP(A10,日报!FA:FQ,9,0),"0")</f>
        <v>0.69</v>
      </c>
      <c r="AO10" s="395">
        <f>IFERROR(VLOOKUP(A10,日报!FA:FQ,10,0),"0")</f>
        <v>37</v>
      </c>
      <c r="AP10" s="584">
        <f>IFERROR(VLOOKUP(A10,日报!FA:FQ,11,0),"0")</f>
        <v>33</v>
      </c>
      <c r="AQ10" s="393">
        <f>IFERROR(VLOOKUP(A10,日报!FR:GH,8,0),"0")</f>
        <v>0.82</v>
      </c>
      <c r="AR10" s="394">
        <f>IFERROR(VLOOKUP(A10,日报!FR:GH,9,0),"0")</f>
        <v>0.62</v>
      </c>
      <c r="AS10" s="395">
        <f>IFERROR(VLOOKUP(A10,日报!FR:GH,10,0),"0")</f>
        <v>37.299999999999997</v>
      </c>
      <c r="AT10" s="584">
        <f>IFERROR(VLOOKUP(A10,日报!FR:GH,11,0),"0")</f>
        <v>33.299999999999997</v>
      </c>
      <c r="AU10" s="393">
        <f>IFERROR(VLOOKUP(A10,日报!GI:GY,8,0),"0")</f>
        <v>0.77</v>
      </c>
      <c r="AV10" s="394">
        <f>IFERROR(VLOOKUP(A10,日报!GI:GY,9,0),"0")</f>
        <v>0.56000000000000005</v>
      </c>
      <c r="AW10" s="395">
        <f>IFERROR(VLOOKUP(A10,日报!GI:GY,10,0),"0")</f>
        <v>37.5</v>
      </c>
      <c r="AX10" s="584">
        <f>IFERROR(VLOOKUP(A10,日报!GI:GY,11,0),"0")</f>
        <v>33.200000000000003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0.79</v>
      </c>
      <c r="D11" s="394">
        <f>IFERROR(VLOOKUP(A11,日报!D:T,9,0),"0")</f>
        <v>0.64</v>
      </c>
      <c r="E11" s="395">
        <f>IFERROR(VLOOKUP(A11,日报!D:T,10,0),"0")</f>
        <v>36.6</v>
      </c>
      <c r="F11" s="584">
        <f>IFERROR(VLOOKUP(A11,日报!D:T,11,0),"0")</f>
        <v>32.200000000000003</v>
      </c>
      <c r="G11" s="393">
        <f>IFERROR(VLOOKUP(A11,日报!U:AK,8,0),"0")</f>
        <v>0.85</v>
      </c>
      <c r="H11" s="394">
        <f>IFERROR(VLOOKUP(A11,日报!U:AK,9,0),"0")</f>
        <v>0.64</v>
      </c>
      <c r="I11" s="395">
        <f>IFERROR(VLOOKUP(A11,日报!U:AK,10,0),"0")</f>
        <v>36.700000000000003</v>
      </c>
      <c r="J11" s="584">
        <f>IFERROR(VLOOKUP(A11,日报!U:AK,11,0),"0")</f>
        <v>32.1</v>
      </c>
      <c r="K11" s="393">
        <f>IFERROR(VLOOKUP(A11,日报!AL:BB,8,0),"0")</f>
        <v>0.8</v>
      </c>
      <c r="L11" s="394">
        <f>IFERROR(VLOOKUP(A11,日报!AL:BB,9,0),"0")</f>
        <v>0.55000000000000004</v>
      </c>
      <c r="M11" s="395">
        <f>IFERROR(VLOOKUP(A11,日报!AL:BB,10,0),"0")</f>
        <v>36.700000000000003</v>
      </c>
      <c r="N11" s="584">
        <f>IFERROR(VLOOKUP(A11,日报!AL:BB,11,0),"0")</f>
        <v>32.1</v>
      </c>
      <c r="O11" s="393">
        <f>IFERROR(VLOOKUP(A11,日报!BC:BS,8,0),"0")</f>
        <v>0.8</v>
      </c>
      <c r="P11" s="394">
        <f>IFERROR(VLOOKUP(A11,日报!BC:BS,9,0),"0")</f>
        <v>0.63</v>
      </c>
      <c r="Q11" s="395">
        <f>IFERROR(VLOOKUP(A11,日报!BC:BS,10,0),"0")</f>
        <v>36.700000000000003</v>
      </c>
      <c r="R11" s="584">
        <f>IFERROR(VLOOKUP(A11,日报!BC:BS,11,0),"0")</f>
        <v>32.200000000000003</v>
      </c>
      <c r="S11" s="393">
        <f>IFERROR(VLOOKUP(A11,日报!BT:CJ,8,0),"0")</f>
        <v>0.7</v>
      </c>
      <c r="T11" s="394">
        <f>IFERROR(VLOOKUP(A11,日报!BT:CJ,9,0),"0")</f>
        <v>0.41</v>
      </c>
      <c r="U11" s="395">
        <f>IFERROR(VLOOKUP(A11,日报!BT:CJ,10,0),"0")</f>
        <v>36.799999999999997</v>
      </c>
      <c r="V11" s="584">
        <f>IFERROR(VLOOKUP(A11,日报!BT:CJ,11,0),"0")</f>
        <v>32.700000000000003</v>
      </c>
      <c r="W11" s="393">
        <f>IFERROR(VLOOKUP(A11,日报!CK:DA,8,0),"0")</f>
        <v>0.82</v>
      </c>
      <c r="X11" s="394">
        <f>IFERROR(VLOOKUP(A11,日报!CK:DA,9,0),"0")</f>
        <v>0.55000000000000004</v>
      </c>
      <c r="Y11" s="395">
        <f>IFERROR(VLOOKUP(A11,日报!CK:DA,10,0),"0")</f>
        <v>36.6</v>
      </c>
      <c r="Z11" s="584">
        <f>IFERROR(VLOOKUP(A11,日报!CK:DA,11,0),"0")</f>
        <v>31.7</v>
      </c>
      <c r="AA11" s="393">
        <f>IFERROR(VLOOKUP(A11,日报!DB:DR,8,0),"0")</f>
        <v>0.77</v>
      </c>
      <c r="AB11" s="394">
        <f>IFERROR(VLOOKUP(A11,日报!DB:DR,9,0),"0")</f>
        <v>0.55000000000000004</v>
      </c>
      <c r="AC11" s="395">
        <f>IFERROR(VLOOKUP(A11,日报!DB:DR,10,0),"0")</f>
        <v>36.5</v>
      </c>
      <c r="AD11" s="584">
        <f>IFERROR(VLOOKUP(A11,日报!DB:DR,11,0),"0")</f>
        <v>32</v>
      </c>
      <c r="AE11" s="393">
        <f>IFERROR(VLOOKUP(A11,日报!DS:EI,8,0),"0")</f>
        <v>0.8</v>
      </c>
      <c r="AF11" s="394">
        <f>IFERROR(VLOOKUP(A11,日报!DS:EI,9,0),"0")</f>
        <v>0.63</v>
      </c>
      <c r="AG11" s="395">
        <f>IFERROR(VLOOKUP(A11,日报!DS:EI,10,0),"0")</f>
        <v>37.1</v>
      </c>
      <c r="AH11" s="584">
        <f>IFERROR(VLOOKUP(A11,日报!DS:EI,11,0),"0")</f>
        <v>31.9</v>
      </c>
      <c r="AI11" s="393">
        <f>IFERROR(VLOOKUP(A11,日报!EJ:EZ,8,0),"0")</f>
        <v>0.88</v>
      </c>
      <c r="AJ11" s="394">
        <f>IFERROR(VLOOKUP(A11,日报!EJ:EZ,9,0),"0")</f>
        <v>0.64</v>
      </c>
      <c r="AK11" s="395">
        <f>IFERROR(VLOOKUP(A11,日报!EJ:EZ,10,0),"0")</f>
        <v>36.6</v>
      </c>
      <c r="AL11" s="584">
        <f>IFERROR(VLOOKUP(A11,日报!EJ:EZ,11,0),"0")</f>
        <v>32</v>
      </c>
      <c r="AM11" s="393">
        <f>IFERROR(VLOOKUP(A11,日报!FA:FQ,8,0),"0")</f>
        <v>0.93</v>
      </c>
      <c r="AN11" s="394">
        <f>IFERROR(VLOOKUP(A11,日报!FA:FQ,9,0),"0")</f>
        <v>0.7</v>
      </c>
      <c r="AO11" s="395">
        <f>IFERROR(VLOOKUP(A11,日报!FA:FQ,10,0),"0")</f>
        <v>37.200000000000003</v>
      </c>
      <c r="AP11" s="584">
        <f>IFERROR(VLOOKUP(A11,日报!FA:FQ,11,0),"0")</f>
        <v>32.5</v>
      </c>
      <c r="AQ11" s="393">
        <f>IFERROR(VLOOKUP(A11,日报!FR:GH,8,0),"0")</f>
        <v>0.86</v>
      </c>
      <c r="AR11" s="394">
        <f>IFERROR(VLOOKUP(A11,日报!FR:GH,9,0),"0")</f>
        <v>0.64</v>
      </c>
      <c r="AS11" s="395">
        <f>IFERROR(VLOOKUP(A11,日报!FR:GH,10,0),"0")</f>
        <v>37.299999999999997</v>
      </c>
      <c r="AT11" s="584">
        <f>IFERROR(VLOOKUP(A11,日报!FR:GH,11,0),"0")</f>
        <v>32.700000000000003</v>
      </c>
      <c r="AU11" s="393">
        <f>IFERROR(VLOOKUP(A11,日报!GI:GY,8,0),"0")</f>
        <v>0.82</v>
      </c>
      <c r="AV11" s="394">
        <f>IFERROR(VLOOKUP(A11,日报!GI:GY,9,0),"0")</f>
        <v>0.59</v>
      </c>
      <c r="AW11" s="395">
        <f>IFERROR(VLOOKUP(A11,日报!GI:GY,10,0),"0")</f>
        <v>37.299999999999997</v>
      </c>
      <c r="AX11" s="584">
        <f>IFERROR(VLOOKUP(A11,日报!GI:GY,11,0),"0")</f>
        <v>32.6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0.81</v>
      </c>
      <c r="D12" s="394">
        <f>IFERROR(VLOOKUP(A12,日报!D:T,9,0),"0")</f>
        <v>0.66</v>
      </c>
      <c r="E12" s="395">
        <f>IFERROR(VLOOKUP(A12,日报!D:T,10,0),"0")</f>
        <v>36.299999999999997</v>
      </c>
      <c r="F12" s="584">
        <f>IFERROR(VLOOKUP(A12,日报!D:T,11,0),"0")</f>
        <v>31.9</v>
      </c>
      <c r="G12" s="393">
        <f>IFERROR(VLOOKUP(A12,日报!U:AK,8,0),"0")</f>
        <v>0.87</v>
      </c>
      <c r="H12" s="394">
        <f>IFERROR(VLOOKUP(A12,日报!U:AK,9,0),"0")</f>
        <v>0.66</v>
      </c>
      <c r="I12" s="395">
        <f>IFERROR(VLOOKUP(A12,日报!U:AK,10,0),"0")</f>
        <v>36.4</v>
      </c>
      <c r="J12" s="584">
        <f>IFERROR(VLOOKUP(A12,日报!U:AK,11,0),"0")</f>
        <v>31.8</v>
      </c>
      <c r="K12" s="393">
        <f>IFERROR(VLOOKUP(A12,日报!AL:BB,8,0),"0")</f>
        <v>0.82</v>
      </c>
      <c r="L12" s="394">
        <f>IFERROR(VLOOKUP(A12,日报!AL:BB,9,0),"0")</f>
        <v>0.59</v>
      </c>
      <c r="M12" s="395">
        <f>IFERROR(VLOOKUP(A12,日报!AL:BB,10,0),"0")</f>
        <v>36.200000000000003</v>
      </c>
      <c r="N12" s="584">
        <f>IFERROR(VLOOKUP(A12,日报!AL:BB,11,0),"0")</f>
        <v>31.7</v>
      </c>
      <c r="O12" s="393">
        <f>IFERROR(VLOOKUP(A12,日报!BC:BS,8,0),"0")</f>
        <v>0.88</v>
      </c>
      <c r="P12" s="394">
        <f>IFERROR(VLOOKUP(A12,日报!BC:BS,9,0),"0")</f>
        <v>0.66</v>
      </c>
      <c r="Q12" s="395">
        <f>IFERROR(VLOOKUP(A12,日报!BC:BS,10,0),"0")</f>
        <v>36.299999999999997</v>
      </c>
      <c r="R12" s="584">
        <f>IFERROR(VLOOKUP(A12,日报!BC:BS,11,0),"0")</f>
        <v>31.9</v>
      </c>
      <c r="S12" s="393">
        <f>IFERROR(VLOOKUP(A12,日报!BT:CJ,8,0),"0")</f>
        <v>0.71</v>
      </c>
      <c r="T12" s="394">
        <f>IFERROR(VLOOKUP(A12,日报!BT:CJ,9,0),"0")</f>
        <v>0.5</v>
      </c>
      <c r="U12" s="395">
        <f>IFERROR(VLOOKUP(A12,日报!BT:CJ,10,0),"0")</f>
        <v>36.799999999999997</v>
      </c>
      <c r="V12" s="584">
        <f>IFERROR(VLOOKUP(A12,日报!BT:CJ,11,0),"0")</f>
        <v>31.8</v>
      </c>
      <c r="W12" s="393">
        <f>IFERROR(VLOOKUP(A12,日报!CK:DA,8,0),"0")</f>
        <v>0.82</v>
      </c>
      <c r="X12" s="394">
        <f>IFERROR(VLOOKUP(A12,日报!CK:DA,9,0),"0")</f>
        <v>0.6</v>
      </c>
      <c r="Y12" s="395">
        <f>IFERROR(VLOOKUP(A12,日报!CK:DA,10,0),"0")</f>
        <v>36.1</v>
      </c>
      <c r="Z12" s="584">
        <f>IFERROR(VLOOKUP(A12,日报!CK:DA,11,0),"0")</f>
        <v>31.4</v>
      </c>
      <c r="AA12" s="393">
        <f>IFERROR(VLOOKUP(A12,日报!DB:DR,8,0),"0")</f>
        <v>0.78</v>
      </c>
      <c r="AB12" s="394">
        <f>IFERROR(VLOOKUP(A12,日报!DB:DR,9,0),"0")</f>
        <v>0.59</v>
      </c>
      <c r="AC12" s="395">
        <f>IFERROR(VLOOKUP(A12,日报!DB:DR,10,0),"0")</f>
        <v>36</v>
      </c>
      <c r="AD12" s="584">
        <f>IFERROR(VLOOKUP(A12,日报!DB:DR,11,0),"0")</f>
        <v>31.2</v>
      </c>
      <c r="AE12" s="393">
        <f>IFERROR(VLOOKUP(A12,日报!DS:EI,8,0),"0")</f>
        <v>0.81</v>
      </c>
      <c r="AF12" s="394">
        <f>IFERROR(VLOOKUP(A12,日报!DS:EI,9,0),"0")</f>
        <v>0.65</v>
      </c>
      <c r="AG12" s="395">
        <f>IFERROR(VLOOKUP(A12,日报!DS:EI,10,0),"0")</f>
        <v>36</v>
      </c>
      <c r="AH12" s="584">
        <f>IFERROR(VLOOKUP(A12,日报!DS:EI,11,0),"0")</f>
        <v>31.1</v>
      </c>
      <c r="AI12" s="393">
        <f>IFERROR(VLOOKUP(A12,日报!EJ:EZ,8,0),"0")</f>
        <v>0.88</v>
      </c>
      <c r="AJ12" s="394">
        <f>IFERROR(VLOOKUP(A12,日报!EJ:EZ,9,0),"0")</f>
        <v>0.68</v>
      </c>
      <c r="AK12" s="395">
        <f>IFERROR(VLOOKUP(A12,日报!EJ:EZ,10,0),"0")</f>
        <v>36</v>
      </c>
      <c r="AL12" s="584">
        <f>IFERROR(VLOOKUP(A12,日报!EJ:EZ,11,0),"0")</f>
        <v>31.2</v>
      </c>
      <c r="AM12" s="393">
        <f>IFERROR(VLOOKUP(A12,日报!FA:FQ,8,0),"0")</f>
        <v>0.9</v>
      </c>
      <c r="AN12" s="394">
        <f>IFERROR(VLOOKUP(A12,日报!FA:FQ,9,0),"0")</f>
        <v>0.73</v>
      </c>
      <c r="AO12" s="395">
        <f>IFERROR(VLOOKUP(A12,日报!FA:FQ,10,0),"0")</f>
        <v>36.299999999999997</v>
      </c>
      <c r="AP12" s="584">
        <f>IFERROR(VLOOKUP(A12,日报!FA:FQ,11,0),"0")</f>
        <v>31.9</v>
      </c>
      <c r="AQ12" s="393">
        <f>IFERROR(VLOOKUP(A12,日报!FR:GH,8,0),"0")</f>
        <v>0.82</v>
      </c>
      <c r="AR12" s="394">
        <f>IFERROR(VLOOKUP(A12,日报!FR:GH,9,0),"0")</f>
        <v>0.66</v>
      </c>
      <c r="AS12" s="395">
        <f>IFERROR(VLOOKUP(A12,日报!FR:GH,10,0),"0")</f>
        <v>36.5</v>
      </c>
      <c r="AT12" s="584">
        <f>IFERROR(VLOOKUP(A12,日报!FR:GH,11,0),"0")</f>
        <v>32.1</v>
      </c>
      <c r="AU12" s="393">
        <f>IFERROR(VLOOKUP(A12,日报!GI:GY,8,0),"0")</f>
        <v>0.79</v>
      </c>
      <c r="AV12" s="394">
        <f>IFERROR(VLOOKUP(A12,日报!GI:GY,9,0),"0")</f>
        <v>0.6</v>
      </c>
      <c r="AW12" s="395">
        <f>IFERROR(VLOOKUP(A12,日报!GI:GY,10,0),"0")</f>
        <v>36.6</v>
      </c>
      <c r="AX12" s="584">
        <f>IFERROR(VLOOKUP(A12,日报!GI:GY,11,0),"0")</f>
        <v>32.200000000000003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0.69</v>
      </c>
      <c r="E13" s="395">
        <f>IFERROR(VLOOKUP(A13,日报!D:T,10,0),"0")</f>
        <v>35.700000000000003</v>
      </c>
      <c r="F13" s="584">
        <f>IFERROR(VLOOKUP(A13,日报!D:T,11,0),"0")</f>
        <v>31.1</v>
      </c>
      <c r="G13" s="393">
        <f>IFERROR(VLOOKUP(A13,日报!U:AK,8,0),"0")</f>
        <v>0.84</v>
      </c>
      <c r="H13" s="394">
        <f>IFERROR(VLOOKUP(A13,日报!U:AK,9,0),"0")</f>
        <v>0.7</v>
      </c>
      <c r="I13" s="395">
        <f>IFERROR(VLOOKUP(A13,日报!U:AK,10,0),"0")</f>
        <v>35.700000000000003</v>
      </c>
      <c r="J13" s="584">
        <f>IFERROR(VLOOKUP(A13,日报!U:AK,11,0),"0")</f>
        <v>31.1</v>
      </c>
      <c r="K13" s="393">
        <f>IFERROR(VLOOKUP(A13,日报!AL:BB,8,0),"0")</f>
        <v>0.78</v>
      </c>
      <c r="L13" s="394">
        <f>IFERROR(VLOOKUP(A13,日报!AL:BB,9,0),"0")</f>
        <v>0.62</v>
      </c>
      <c r="M13" s="395">
        <f>IFERROR(VLOOKUP(A13,日报!AL:BB,10,0),"0")</f>
        <v>35.799999999999997</v>
      </c>
      <c r="N13" s="584">
        <f>IFERROR(VLOOKUP(A13,日报!AL:BB,11,0),"0")</f>
        <v>31.2</v>
      </c>
      <c r="O13" s="393">
        <f>IFERROR(VLOOKUP(A13,日报!BC:BS,8,0),"0")</f>
        <v>0.84</v>
      </c>
      <c r="P13" s="394">
        <f>IFERROR(VLOOKUP(A13,日报!BC:BS,9,0),"0")</f>
        <v>0.69</v>
      </c>
      <c r="Q13" s="395">
        <f>IFERROR(VLOOKUP(A13,日报!BC:BS,10,0),"0")</f>
        <v>35.6</v>
      </c>
      <c r="R13" s="584">
        <f>IFERROR(VLOOKUP(A13,日报!BC:BS,11,0),"0")</f>
        <v>31.1</v>
      </c>
      <c r="S13" s="393">
        <f>IFERROR(VLOOKUP(A13,日报!BT:CJ,8,0),"0")</f>
        <v>0.72</v>
      </c>
      <c r="T13" s="394">
        <f>IFERROR(VLOOKUP(A13,日报!BT:CJ,9,0),"0")</f>
        <v>0.53</v>
      </c>
      <c r="U13" s="395">
        <f>IFERROR(VLOOKUP(A13,日报!BT:CJ,10,0),"0")</f>
        <v>36</v>
      </c>
      <c r="V13" s="584">
        <f>IFERROR(VLOOKUP(A13,日报!BT:CJ,11,0),"0")</f>
        <v>31.2</v>
      </c>
      <c r="W13" s="393">
        <f>IFERROR(VLOOKUP(A13,日报!CK:DA,8,0),"0")</f>
        <v>0.79</v>
      </c>
      <c r="X13" s="394">
        <f>IFERROR(VLOOKUP(A13,日报!CK:DA,9,0),"0")</f>
        <v>0.63</v>
      </c>
      <c r="Y13" s="395">
        <f>IFERROR(VLOOKUP(A13,日报!CK:DA,10,0),"0")</f>
        <v>35.4</v>
      </c>
      <c r="Z13" s="584">
        <f>IFERROR(VLOOKUP(A13,日报!CK:DA,11,0),"0")</f>
        <v>30.8</v>
      </c>
      <c r="AA13" s="393">
        <f>IFERROR(VLOOKUP(A13,日报!DB:DR,8,0),"0")</f>
        <v>0.76</v>
      </c>
      <c r="AB13" s="394">
        <f>IFERROR(VLOOKUP(A13,日报!DB:DR,9,0),"0")</f>
        <v>0.62</v>
      </c>
      <c r="AC13" s="395">
        <f>IFERROR(VLOOKUP(A13,日报!DB:DR,10,0),"0")</f>
        <v>35.4</v>
      </c>
      <c r="AD13" s="584">
        <f>IFERROR(VLOOKUP(A13,日报!DB:DR,11,0),"0")</f>
        <v>30.9</v>
      </c>
      <c r="AE13" s="393">
        <f>IFERROR(VLOOKUP(A13,日报!DS:EI,8,0),"0")</f>
        <v>0.8</v>
      </c>
      <c r="AF13" s="394">
        <f>IFERROR(VLOOKUP(A13,日报!DS:EI,9,0),"0")</f>
        <v>0.68</v>
      </c>
      <c r="AG13" s="395">
        <f>IFERROR(VLOOKUP(A13,日报!DS:EI,10,0),"0")</f>
        <v>35.4</v>
      </c>
      <c r="AH13" s="584">
        <f>IFERROR(VLOOKUP(A13,日报!DS:EI,11,0),"0")</f>
        <v>31</v>
      </c>
      <c r="AI13" s="393">
        <f>IFERROR(VLOOKUP(A13,日报!EJ:EZ,8,0),"0")</f>
        <v>0.86</v>
      </c>
      <c r="AJ13" s="394">
        <f>IFERROR(VLOOKUP(A13,日报!EJ:EZ,9,0),"0")</f>
        <v>0.7</v>
      </c>
      <c r="AK13" s="395">
        <f>IFERROR(VLOOKUP(A13,日报!EJ:EZ,10,0),"0")</f>
        <v>35.6</v>
      </c>
      <c r="AL13" s="584">
        <f>IFERROR(VLOOKUP(A13,日报!EJ:EZ,11,0),"0")</f>
        <v>30.9</v>
      </c>
      <c r="AM13" s="393">
        <f>IFERROR(VLOOKUP(A13,日报!FA:FQ,8,0),"0")</f>
        <v>0.94</v>
      </c>
      <c r="AN13" s="394">
        <f>IFERROR(VLOOKUP(A13,日报!FA:FQ,9,0),"0")</f>
        <v>0.75</v>
      </c>
      <c r="AO13" s="395">
        <f>IFERROR(VLOOKUP(A13,日报!FA:FQ,10,0),"0")</f>
        <v>35.799999999999997</v>
      </c>
      <c r="AP13" s="584">
        <f>IFERROR(VLOOKUP(A13,日报!FA:FQ,11,0),"0")</f>
        <v>30.5</v>
      </c>
      <c r="AQ13" s="393">
        <f>IFERROR(VLOOKUP(A13,日报!FR:GH,8,0),"0")</f>
        <v>0.87</v>
      </c>
      <c r="AR13" s="394">
        <f>IFERROR(VLOOKUP(A13,日报!FR:GH,9,0),"0")</f>
        <v>0.69</v>
      </c>
      <c r="AS13" s="395">
        <f>IFERROR(VLOOKUP(A13,日报!FR:GH,10,0),"0")</f>
        <v>35.9</v>
      </c>
      <c r="AT13" s="584">
        <f>IFERROR(VLOOKUP(A13,日报!FR:GH,11,0),"0")</f>
        <v>30.5</v>
      </c>
      <c r="AU13" s="393">
        <f>IFERROR(VLOOKUP(A13,日报!GI:GY,8,0),"0")</f>
        <v>0.82</v>
      </c>
      <c r="AV13" s="394">
        <f>IFERROR(VLOOKUP(A13,日报!GI:GY,9,0),"0")</f>
        <v>0.62</v>
      </c>
      <c r="AW13" s="395">
        <f>IFERROR(VLOOKUP(A13,日报!GI:GY,10,0),"0")</f>
        <v>36.1</v>
      </c>
      <c r="AX13" s="584">
        <f>IFERROR(VLOOKUP(A13,日报!GI:GY,11,0),"0")</f>
        <v>30.4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0.82</v>
      </c>
      <c r="D14" s="394">
        <f>IFERROR(VLOOKUP(A14,日报!D:T,9,0),"0")</f>
        <v>0.71</v>
      </c>
      <c r="E14" s="395">
        <f>IFERROR(VLOOKUP(A14,日报!D:T,10,0),"0")</f>
        <v>35.1</v>
      </c>
      <c r="F14" s="584">
        <f>IFERROR(VLOOKUP(A14,日报!D:T,11,0),"0")</f>
        <v>29.9</v>
      </c>
      <c r="G14" s="393">
        <f>IFERROR(VLOOKUP(A14,日报!U:AK,8,0),"0")</f>
        <v>0.88</v>
      </c>
      <c r="H14" s="394">
        <f>IFERROR(VLOOKUP(A14,日报!U:AK,9,0),"0")</f>
        <v>0.72</v>
      </c>
      <c r="I14" s="395">
        <f>IFERROR(VLOOKUP(A14,日报!U:AK,10,0),"0")</f>
        <v>35.200000000000003</v>
      </c>
      <c r="J14" s="584">
        <f>IFERROR(VLOOKUP(A14,日报!U:AK,11,0),"0")</f>
        <v>29.7</v>
      </c>
      <c r="K14" s="393">
        <f>IFERROR(VLOOKUP(A14,日报!AL:BB,8,0),"0")</f>
        <v>0.82</v>
      </c>
      <c r="L14" s="394">
        <f>IFERROR(VLOOKUP(A14,日报!AL:BB,9,0),"0")</f>
        <v>0.65</v>
      </c>
      <c r="M14" s="395">
        <f>IFERROR(VLOOKUP(A14,日报!AL:BB,10,0),"0")</f>
        <v>35.4</v>
      </c>
      <c r="N14" s="584">
        <f>IFERROR(VLOOKUP(A14,日报!AL:BB,11,0),"0")</f>
        <v>29.9</v>
      </c>
      <c r="O14" s="393">
        <f>IFERROR(VLOOKUP(A14,日报!BC:BS,8,0),"0")</f>
        <v>0.89</v>
      </c>
      <c r="P14" s="394">
        <f>IFERROR(VLOOKUP(A14,日报!BC:BS,9,0),"0")</f>
        <v>0.73</v>
      </c>
      <c r="Q14" s="395">
        <f>IFERROR(VLOOKUP(A14,日报!BC:BS,10,0),"0")</f>
        <v>34.9</v>
      </c>
      <c r="R14" s="584">
        <f>IFERROR(VLOOKUP(A14,日报!BC:BS,11,0),"0")</f>
        <v>29.8</v>
      </c>
      <c r="S14" s="393">
        <f>IFERROR(VLOOKUP(A14,日报!BT:CJ,8,0),"0")</f>
        <v>0.7</v>
      </c>
      <c r="T14" s="394">
        <f>IFERROR(VLOOKUP(A14,日报!BT:CJ,9,0),"0")</f>
        <v>0.56000000000000005</v>
      </c>
      <c r="U14" s="395">
        <f>IFERROR(VLOOKUP(A14,日报!BT:CJ,10,0),"0")</f>
        <v>35.200000000000003</v>
      </c>
      <c r="V14" s="584">
        <f>IFERROR(VLOOKUP(A14,日报!BT:CJ,11,0),"0")</f>
        <v>30.5</v>
      </c>
      <c r="W14" s="393">
        <f>IFERROR(VLOOKUP(A14,日报!CK:DA,8,0),"0")</f>
        <v>0.83</v>
      </c>
      <c r="X14" s="394">
        <f>IFERROR(VLOOKUP(A14,日报!CK:DA,9,0),"0")</f>
        <v>0.65</v>
      </c>
      <c r="Y14" s="395">
        <f>IFERROR(VLOOKUP(A14,日报!CK:DA,10,0),"0")</f>
        <v>34.9</v>
      </c>
      <c r="Z14" s="584">
        <f>IFERROR(VLOOKUP(A14,日报!CK:DA,11,0),"0")</f>
        <v>29.7</v>
      </c>
      <c r="AA14" s="393">
        <f>IFERROR(VLOOKUP(A14,日报!DB:DR,8,0),"0")</f>
        <v>0.8</v>
      </c>
      <c r="AB14" s="394">
        <f>IFERROR(VLOOKUP(A14,日报!DB:DR,9,0),"0")</f>
        <v>0.64</v>
      </c>
      <c r="AC14" s="395">
        <f>IFERROR(VLOOKUP(A14,日报!DB:DR,10,0),"0")</f>
        <v>35</v>
      </c>
      <c r="AD14" s="584">
        <f>IFERROR(VLOOKUP(A14,日报!DB:DR,11,0),"0")</f>
        <v>29.7</v>
      </c>
      <c r="AE14" s="393">
        <f>IFERROR(VLOOKUP(A14,日报!DS:EI,8,0),"0")</f>
        <v>0.82</v>
      </c>
      <c r="AF14" s="394">
        <f>IFERROR(VLOOKUP(A14,日报!DS:EI,9,0),"0")</f>
        <v>0.72</v>
      </c>
      <c r="AG14" s="395">
        <f>IFERROR(VLOOKUP(A14,日报!DS:EI,10,0),"0")</f>
        <v>34.799999999999997</v>
      </c>
      <c r="AH14" s="584">
        <f>IFERROR(VLOOKUP(A14,日报!DS:EI,11,0),"0")</f>
        <v>29.8</v>
      </c>
      <c r="AI14" s="393">
        <f>IFERROR(VLOOKUP(A14,日报!EJ:EZ,8,0),"0")</f>
        <v>0.91</v>
      </c>
      <c r="AJ14" s="394">
        <f>IFERROR(VLOOKUP(A14,日报!EJ:EZ,9,0),"0")</f>
        <v>0.74</v>
      </c>
      <c r="AK14" s="395">
        <f>IFERROR(VLOOKUP(A14,日报!EJ:EZ,10,0),"0")</f>
        <v>35.200000000000003</v>
      </c>
      <c r="AL14" s="584">
        <f>IFERROR(VLOOKUP(A14,日报!EJ:EZ,11,0),"0")</f>
        <v>29.6</v>
      </c>
      <c r="AM14" s="393">
        <f>IFERROR(VLOOKUP(A14,日报!FA:FQ,8,0),"0")</f>
        <v>0.98</v>
      </c>
      <c r="AN14" s="394">
        <f>IFERROR(VLOOKUP(A14,日报!FA:FQ,9,0),"0")</f>
        <v>0.76</v>
      </c>
      <c r="AO14" s="395">
        <f>IFERROR(VLOOKUP(A14,日报!FA:FQ,10,0),"0")</f>
        <v>36</v>
      </c>
      <c r="AP14" s="584">
        <f>IFERROR(VLOOKUP(A14,日报!FA:FQ,11,0),"0")</f>
        <v>30.4</v>
      </c>
      <c r="AQ14" s="393">
        <f>IFERROR(VLOOKUP(A14,日报!FR:GH,8,0),"0")</f>
        <v>0.92</v>
      </c>
      <c r="AR14" s="394">
        <f>IFERROR(VLOOKUP(A14,日报!FR:GH,9,0),"0")</f>
        <v>0.72</v>
      </c>
      <c r="AS14" s="395">
        <f>IFERROR(VLOOKUP(A14,日报!FR:GH,10,0),"0")</f>
        <v>36</v>
      </c>
      <c r="AT14" s="584">
        <f>IFERROR(VLOOKUP(A14,日报!FR:GH,11,0),"0")</f>
        <v>30.3</v>
      </c>
      <c r="AU14" s="393">
        <f>IFERROR(VLOOKUP(A14,日报!GI:GY,8,0),"0")</f>
        <v>0.87</v>
      </c>
      <c r="AV14" s="394">
        <f>IFERROR(VLOOKUP(A14,日报!GI:GY,9,0),"0")</f>
        <v>0.65</v>
      </c>
      <c r="AW14" s="395">
        <f>IFERROR(VLOOKUP(A14,日报!GI:GY,10,0),"0")</f>
        <v>36</v>
      </c>
      <c r="AX14" s="584">
        <f>IFERROR(VLOOKUP(A14,日报!GI:GY,11,0),"0")</f>
        <v>30.5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0.84</v>
      </c>
      <c r="D15" s="394">
        <f>IFERROR(VLOOKUP(A15,日报!D:T,9,0),"0")</f>
        <v>0.72</v>
      </c>
      <c r="E15" s="395">
        <f>IFERROR(VLOOKUP(A15,日报!D:T,10,0),"0")</f>
        <v>35.299999999999997</v>
      </c>
      <c r="F15" s="584">
        <f>IFERROR(VLOOKUP(A15,日报!D:T,11,0),"0")</f>
        <v>29.5</v>
      </c>
      <c r="G15" s="393">
        <f>IFERROR(VLOOKUP(A15,日报!U:AK,8,0),"0")</f>
        <v>0.92</v>
      </c>
      <c r="H15" s="394">
        <f>IFERROR(VLOOKUP(A15,日报!U:AK,9,0),"0")</f>
        <v>0.74</v>
      </c>
      <c r="I15" s="395">
        <f>IFERROR(VLOOKUP(A15,日报!U:AK,10,0),"0")</f>
        <v>35.299999999999997</v>
      </c>
      <c r="J15" s="584">
        <f>IFERROR(VLOOKUP(A15,日报!U:AK,11,0),"0")</f>
        <v>29.5</v>
      </c>
      <c r="K15" s="393">
        <f>IFERROR(VLOOKUP(A15,日报!AL:BB,8,0),"0")</f>
        <v>0.87</v>
      </c>
      <c r="L15" s="394">
        <f>IFERROR(VLOOKUP(A15,日报!AL:BB,9,0),"0")</f>
        <v>0.67</v>
      </c>
      <c r="M15" s="395">
        <f>IFERROR(VLOOKUP(A15,日报!AL:BB,10,0),"0")</f>
        <v>35.200000000000003</v>
      </c>
      <c r="N15" s="584">
        <f>IFERROR(VLOOKUP(A15,日报!AL:BB,11,0),"0")</f>
        <v>29.5</v>
      </c>
      <c r="O15" s="393">
        <f>IFERROR(VLOOKUP(A15,日报!BC:BS,8,0),"0")</f>
        <v>0.94</v>
      </c>
      <c r="P15" s="394">
        <f>IFERROR(VLOOKUP(A15,日报!BC:BS,9,0),"0")</f>
        <v>0.75</v>
      </c>
      <c r="Q15" s="395">
        <f>IFERROR(VLOOKUP(A15,日报!BC:BS,10,0),"0")</f>
        <v>35</v>
      </c>
      <c r="R15" s="584">
        <f>IFERROR(VLOOKUP(A15,日报!BC:BS,11,0),"0")</f>
        <v>29.5</v>
      </c>
      <c r="S15" s="393">
        <f>IFERROR(VLOOKUP(A15,日报!BT:CJ,8,0),"0")</f>
        <v>0.75</v>
      </c>
      <c r="T15" s="394">
        <f>IFERROR(VLOOKUP(A15,日报!BT:CJ,9,0),"0")</f>
        <v>0.6</v>
      </c>
      <c r="U15" s="395">
        <f>IFERROR(VLOOKUP(A15,日报!BT:CJ,10,0),"0")</f>
        <v>34.799999999999997</v>
      </c>
      <c r="V15" s="584">
        <f>IFERROR(VLOOKUP(A15,日报!BT:CJ,11,0),"0")</f>
        <v>29.7</v>
      </c>
      <c r="W15" s="393">
        <f>IFERROR(VLOOKUP(A15,日报!CK:DA,8,0),"0")</f>
        <v>0.87</v>
      </c>
      <c r="X15" s="394">
        <f>IFERROR(VLOOKUP(A15,日报!CK:DA,9,0),"0")</f>
        <v>0.68</v>
      </c>
      <c r="Y15" s="395">
        <f>IFERROR(VLOOKUP(A15,日报!CK:DA,10,0),"0")</f>
        <v>34.799999999999997</v>
      </c>
      <c r="Z15" s="584">
        <f>IFERROR(VLOOKUP(A15,日报!CK:DA,11,0),"0")</f>
        <v>29.3</v>
      </c>
      <c r="AA15" s="393">
        <f>IFERROR(VLOOKUP(A15,日报!DB:DR,8,0),"0")</f>
        <v>0.83</v>
      </c>
      <c r="AB15" s="394">
        <f>IFERROR(VLOOKUP(A15,日报!DB:DR,9,0),"0")</f>
        <v>0.67</v>
      </c>
      <c r="AC15" s="395">
        <f>IFERROR(VLOOKUP(A15,日报!DB:DR,10,0),"0")</f>
        <v>35</v>
      </c>
      <c r="AD15" s="584">
        <f>IFERROR(VLOOKUP(A15,日报!DB:DR,11,0),"0")</f>
        <v>29.4</v>
      </c>
      <c r="AE15" s="393">
        <f>IFERROR(VLOOKUP(A15,日报!DS:EI,8,0),"0")</f>
        <v>0.87</v>
      </c>
      <c r="AF15" s="394">
        <f>IFERROR(VLOOKUP(A15,日报!DS:EI,9,0),"0")</f>
        <v>0.74</v>
      </c>
      <c r="AG15" s="395">
        <f>IFERROR(VLOOKUP(A15,日报!DS:EI,10,0),"0")</f>
        <v>34.799999999999997</v>
      </c>
      <c r="AH15" s="584">
        <f>IFERROR(VLOOKUP(A15,日报!DS:EI,11,0),"0")</f>
        <v>29.4</v>
      </c>
      <c r="AI15" s="393">
        <f>IFERROR(VLOOKUP(A15,日报!EJ:EZ,8,0),"0")</f>
        <v>0.95</v>
      </c>
      <c r="AJ15" s="394">
        <f>IFERROR(VLOOKUP(A15,日报!EJ:EZ,9,0),"0")</f>
        <v>0.76</v>
      </c>
      <c r="AK15" s="395">
        <f>IFERROR(VLOOKUP(A15,日报!EJ:EZ,10,0),"0")</f>
        <v>35.200000000000003</v>
      </c>
      <c r="AL15" s="584">
        <f>IFERROR(VLOOKUP(A15,日报!EJ:EZ,11,0),"0")</f>
        <v>29.3</v>
      </c>
      <c r="AM15" s="393">
        <f>IFERROR(VLOOKUP(A15,日报!FA:FQ,8,0),"0")</f>
        <v>0.97</v>
      </c>
      <c r="AN15" s="394">
        <f>IFERROR(VLOOKUP(A15,日报!FA:FQ,9,0),"0")</f>
        <v>0.75</v>
      </c>
      <c r="AO15" s="395">
        <f>IFERROR(VLOOKUP(A15,日报!FA:FQ,10,0),"0")</f>
        <v>36.299999999999997</v>
      </c>
      <c r="AP15" s="584">
        <f>IFERROR(VLOOKUP(A15,日报!FA:FQ,11,0),"0")</f>
        <v>30</v>
      </c>
      <c r="AQ15" s="393">
        <f>IFERROR(VLOOKUP(A15,日报!FR:GH,8,0),"0")</f>
        <v>0.93</v>
      </c>
      <c r="AR15" s="394">
        <f>IFERROR(VLOOKUP(A15,日报!FR:GH,9,0),"0")</f>
        <v>0.69</v>
      </c>
      <c r="AS15" s="395">
        <f>IFERROR(VLOOKUP(A15,日报!FR:GH,10,0),"0")</f>
        <v>36.299999999999997</v>
      </c>
      <c r="AT15" s="584">
        <f>IFERROR(VLOOKUP(A15,日报!FR:GH,11,0),"0")</f>
        <v>30</v>
      </c>
      <c r="AU15" s="393">
        <f>IFERROR(VLOOKUP(A15,日报!GI:GY,8,0),"0")</f>
        <v>0.89</v>
      </c>
      <c r="AV15" s="394">
        <f>IFERROR(VLOOKUP(A15,日报!GI:GY,9,0),"0")</f>
        <v>0.63</v>
      </c>
      <c r="AW15" s="395">
        <f>IFERROR(VLOOKUP(A15,日报!GI:GY,10,0),"0")</f>
        <v>36.5</v>
      </c>
      <c r="AX15" s="584">
        <f>IFERROR(VLOOKUP(A15,日报!GI:GY,11,0),"0")</f>
        <v>30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0.84</v>
      </c>
      <c r="D16" s="394">
        <f>IFERROR(VLOOKUP(A16,日报!D:T,9,0),"0")</f>
        <v>0.7</v>
      </c>
      <c r="E16" s="395">
        <f>IFERROR(VLOOKUP(A16,日报!D:T,10,0),"0")</f>
        <v>35.6</v>
      </c>
      <c r="F16" s="584">
        <f>IFERROR(VLOOKUP(A16,日报!D:T,11,0),"0")</f>
        <v>29.6</v>
      </c>
      <c r="G16" s="393">
        <f>IFERROR(VLOOKUP(A16,日报!U:AK,8,0),"0")</f>
        <v>0.94</v>
      </c>
      <c r="H16" s="394">
        <f>IFERROR(VLOOKUP(A16,日报!U:AK,9,0),"0")</f>
        <v>0.71</v>
      </c>
      <c r="I16" s="395">
        <f>IFERROR(VLOOKUP(A16,日报!U:AK,10,0),"0")</f>
        <v>35.700000000000003</v>
      </c>
      <c r="J16" s="584">
        <f>IFERROR(VLOOKUP(A16,日报!U:AK,11,0),"0")</f>
        <v>29.5</v>
      </c>
      <c r="K16" s="393">
        <f>IFERROR(VLOOKUP(A16,日报!AL:BB,8,0),"0")</f>
        <v>0.88</v>
      </c>
      <c r="L16" s="394">
        <f>IFERROR(VLOOKUP(A16,日报!AL:BB,9,0),"0")</f>
        <v>0.65</v>
      </c>
      <c r="M16" s="395">
        <f>IFERROR(VLOOKUP(A16,日报!AL:BB,10,0),"0")</f>
        <v>35.799999999999997</v>
      </c>
      <c r="N16" s="584">
        <f>IFERROR(VLOOKUP(A16,日报!AL:BB,11,0),"0")</f>
        <v>29.8</v>
      </c>
      <c r="O16" s="393">
        <f>IFERROR(VLOOKUP(A16,日报!BC:BS,8,0),"0")</f>
        <v>0.95</v>
      </c>
      <c r="P16" s="394">
        <f>IFERROR(VLOOKUP(A16,日报!BC:BS,9,0),"0")</f>
        <v>0.72</v>
      </c>
      <c r="Q16" s="395">
        <f>IFERROR(VLOOKUP(A16,日报!BC:BS,10,0),"0")</f>
        <v>35.700000000000003</v>
      </c>
      <c r="R16" s="584">
        <f>IFERROR(VLOOKUP(A16,日报!BC:BS,11,0),"0")</f>
        <v>29.6</v>
      </c>
      <c r="S16" s="393">
        <f>IFERROR(VLOOKUP(A16,日报!BT:CJ,8,0),"0")</f>
        <v>0.81</v>
      </c>
      <c r="T16" s="394">
        <f>IFERROR(VLOOKUP(A16,日报!BT:CJ,9,0),"0")</f>
        <v>0.61</v>
      </c>
      <c r="U16" s="395">
        <f>IFERROR(VLOOKUP(A16,日报!BT:CJ,10,0),"0")</f>
        <v>34.700000000000003</v>
      </c>
      <c r="V16" s="584">
        <f>IFERROR(VLOOKUP(A16,日报!BT:CJ,11,0),"0")</f>
        <v>29.4</v>
      </c>
      <c r="W16" s="393">
        <f>IFERROR(VLOOKUP(A16,日报!CK:DA,8,0),"0")</f>
        <v>0.88</v>
      </c>
      <c r="X16" s="394">
        <f>IFERROR(VLOOKUP(A16,日报!CK:DA,9,0),"0")</f>
        <v>0.64</v>
      </c>
      <c r="Y16" s="395">
        <f>IFERROR(VLOOKUP(A16,日报!CK:DA,10,0),"0")</f>
        <v>35.5</v>
      </c>
      <c r="Z16" s="584">
        <f>IFERROR(VLOOKUP(A16,日报!CK:DA,11,0),"0")</f>
        <v>29.6</v>
      </c>
      <c r="AA16" s="393">
        <f>IFERROR(VLOOKUP(A16,日报!DB:DR,8,0),"0")</f>
        <v>0.84</v>
      </c>
      <c r="AB16" s="394">
        <f>IFERROR(VLOOKUP(A16,日报!DB:DR,9,0),"0")</f>
        <v>0.64</v>
      </c>
      <c r="AC16" s="395">
        <f>IFERROR(VLOOKUP(A16,日报!DB:DR,10,0),"0")</f>
        <v>35.4</v>
      </c>
      <c r="AD16" s="584">
        <f>IFERROR(VLOOKUP(A16,日报!DB:DR,11,0),"0")</f>
        <v>29.6</v>
      </c>
      <c r="AE16" s="393">
        <f>IFERROR(VLOOKUP(A16,日报!DS:EI,8,0),"0")</f>
        <v>0.87</v>
      </c>
      <c r="AF16" s="394">
        <f>IFERROR(VLOOKUP(A16,日报!DS:EI,9,0),"0")</f>
        <v>0.7</v>
      </c>
      <c r="AG16" s="395">
        <f>IFERROR(VLOOKUP(A16,日报!DS:EI,10,0),"0")</f>
        <v>35.5</v>
      </c>
      <c r="AH16" s="584">
        <f>IFERROR(VLOOKUP(A16,日报!DS:EI,11,0),"0")</f>
        <v>29.8</v>
      </c>
      <c r="AI16" s="393">
        <f>IFERROR(VLOOKUP(A16,日报!EJ:EZ,8,0),"0")</f>
        <v>0.97</v>
      </c>
      <c r="AJ16" s="394">
        <f>IFERROR(VLOOKUP(A16,日报!EJ:EZ,9,0),"0")</f>
        <v>0.73</v>
      </c>
      <c r="AK16" s="395">
        <f>IFERROR(VLOOKUP(A16,日报!EJ:EZ,10,0),"0")</f>
        <v>35.39</v>
      </c>
      <c r="AL16" s="584">
        <f>IFERROR(VLOOKUP(A16,日报!EJ:EZ,11,0),"0")</f>
        <v>29.7</v>
      </c>
      <c r="AM16" s="393">
        <f>IFERROR(VLOOKUP(A16,日报!FA:FQ,8,0),"0")</f>
        <v>0.98</v>
      </c>
      <c r="AN16" s="394">
        <f>IFERROR(VLOOKUP(A16,日报!FA:FQ,9,0),"0")</f>
        <v>0.7</v>
      </c>
      <c r="AO16" s="395">
        <f>IFERROR(VLOOKUP(A16,日报!FA:FQ,10,0),"0")</f>
        <v>36.1</v>
      </c>
      <c r="AP16" s="584">
        <f>IFERROR(VLOOKUP(A16,日报!FA:FQ,11,0),"0")</f>
        <v>29.7</v>
      </c>
      <c r="AQ16" s="393">
        <f>IFERROR(VLOOKUP(A16,日报!FR:GH,8,0),"0")</f>
        <v>0.93</v>
      </c>
      <c r="AR16" s="394">
        <f>IFERROR(VLOOKUP(A16,日报!FR:GH,9,0),"0")</f>
        <v>0.65</v>
      </c>
      <c r="AS16" s="395">
        <f>IFERROR(VLOOKUP(A16,日报!FR:GH,10,0),"0")</f>
        <v>36.200000000000003</v>
      </c>
      <c r="AT16" s="584">
        <f>IFERROR(VLOOKUP(A16,日报!FR:GH,11,0),"0")</f>
        <v>29.7</v>
      </c>
      <c r="AU16" s="393">
        <f>IFERROR(VLOOKUP(A16,日报!GI:GY,8,0),"0")</f>
        <v>0.88</v>
      </c>
      <c r="AV16" s="394">
        <f>IFERROR(VLOOKUP(A16,日报!GI:GY,9,0),"0")</f>
        <v>0.62</v>
      </c>
      <c r="AW16" s="395">
        <f>IFERROR(VLOOKUP(A16,日报!GI:GY,10,0),"0")</f>
        <v>36.1</v>
      </c>
      <c r="AX16" s="584">
        <f>IFERROR(VLOOKUP(A16,日报!GI:GY,11,0),"0")</f>
        <v>29.7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0.65</v>
      </c>
      <c r="E17" s="395">
        <f>IFERROR(VLOOKUP(A17,日报!D:T,10,0),"0")</f>
        <v>35.4</v>
      </c>
      <c r="F17" s="584">
        <f>IFERROR(VLOOKUP(A17,日报!D:T,11,0),"0")</f>
        <v>29.4</v>
      </c>
      <c r="G17" s="393">
        <f>IFERROR(VLOOKUP(A17,日报!U:AK,8,0),"0")</f>
        <v>0.93</v>
      </c>
      <c r="H17" s="394">
        <f>IFERROR(VLOOKUP(A17,日报!U:AK,9,0),"0")</f>
        <v>0.67</v>
      </c>
      <c r="I17" s="395">
        <f>IFERROR(VLOOKUP(A17,日报!U:AK,10,0),"0")</f>
        <v>35.4</v>
      </c>
      <c r="J17" s="584">
        <f>IFERROR(VLOOKUP(A17,日报!U:AK,11,0),"0")</f>
        <v>29.3</v>
      </c>
      <c r="K17" s="393">
        <f>IFERROR(VLOOKUP(A17,日报!AL:BB,8,0),"0")</f>
        <v>0.86</v>
      </c>
      <c r="L17" s="394">
        <f>IFERROR(VLOOKUP(A17,日报!AL:BB,9,0),"0")</f>
        <v>0.6</v>
      </c>
      <c r="M17" s="395">
        <f>IFERROR(VLOOKUP(A17,日报!AL:BB,10,0),"0")</f>
        <v>35.299999999999997</v>
      </c>
      <c r="N17" s="584">
        <f>IFERROR(VLOOKUP(A17,日报!AL:BB,11,0),"0")</f>
        <v>29.5</v>
      </c>
      <c r="O17" s="393">
        <f>IFERROR(VLOOKUP(A17,日报!BC:BS,8,0),"0")</f>
        <v>0.94</v>
      </c>
      <c r="P17" s="394">
        <f>IFERROR(VLOOKUP(A17,日报!BC:BS,9,0),"0")</f>
        <v>0.69</v>
      </c>
      <c r="Q17" s="395">
        <f>IFERROR(VLOOKUP(A17,日报!BC:BS,10,0),"0")</f>
        <v>35.299999999999997</v>
      </c>
      <c r="R17" s="584">
        <f>IFERROR(VLOOKUP(A17,日报!BC:BS,11,0),"0")</f>
        <v>29.5</v>
      </c>
      <c r="S17" s="393">
        <f>IFERROR(VLOOKUP(A17,日报!BT:CJ,8,0),"0")</f>
        <v>0.82</v>
      </c>
      <c r="T17" s="394">
        <f>IFERROR(VLOOKUP(A17,日报!BT:CJ,9,0),"0")</f>
        <v>0.57999999999999996</v>
      </c>
      <c r="U17" s="395">
        <f>IFERROR(VLOOKUP(A17,日报!BT:CJ,10,0),"0")</f>
        <v>35.4</v>
      </c>
      <c r="V17" s="584">
        <f>IFERROR(VLOOKUP(A17,日报!BT:CJ,11,0),"0")</f>
        <v>29.6</v>
      </c>
      <c r="W17" s="393">
        <f>IFERROR(VLOOKUP(A17,日报!CK:DA,8,0),"0")</f>
        <v>0.86</v>
      </c>
      <c r="X17" s="394">
        <f>IFERROR(VLOOKUP(A17,日报!CK:DA,9,0),"0")</f>
        <v>0.59</v>
      </c>
      <c r="Y17" s="395">
        <f>IFERROR(VLOOKUP(A17,日报!CK:DA,10,0),"0")</f>
        <v>35</v>
      </c>
      <c r="Z17" s="584">
        <f>IFERROR(VLOOKUP(A17,日报!CK:DA,11,0),"0")</f>
        <v>29.4</v>
      </c>
      <c r="AA17" s="393">
        <f>IFERROR(VLOOKUP(A17,日报!DB:DR,8,0),"0")</f>
        <v>0.82</v>
      </c>
      <c r="AB17" s="394">
        <f>IFERROR(VLOOKUP(A17,日报!DB:DR,9,0),"0")</f>
        <v>0.6</v>
      </c>
      <c r="AC17" s="395">
        <f>IFERROR(VLOOKUP(A17,日报!DB:DR,10,0),"0")</f>
        <v>35.1</v>
      </c>
      <c r="AD17" s="584">
        <f>IFERROR(VLOOKUP(A17,日报!DB:DR,11,0),"0")</f>
        <v>29.4</v>
      </c>
      <c r="AE17" s="393">
        <f>IFERROR(VLOOKUP(A17,日报!DS:EI,8,0),"0")</f>
        <v>0.85</v>
      </c>
      <c r="AF17" s="394">
        <f>IFERROR(VLOOKUP(A17,日报!DS:EI,9,0),"0")</f>
        <v>0.7</v>
      </c>
      <c r="AG17" s="395">
        <f>IFERROR(VLOOKUP(A17,日报!DS:EI,10,0),"0")</f>
        <v>35</v>
      </c>
      <c r="AH17" s="584">
        <f>IFERROR(VLOOKUP(A17,日报!DS:EI,11,0),"0")</f>
        <v>29.6</v>
      </c>
      <c r="AI17" s="393">
        <f>IFERROR(VLOOKUP(A17,日报!EJ:EZ,8,0),"0")</f>
        <v>0.95</v>
      </c>
      <c r="AJ17" s="394">
        <f>IFERROR(VLOOKUP(A17,日报!EJ:EZ,9,0),"0")</f>
        <v>0.75</v>
      </c>
      <c r="AK17" s="395">
        <f>IFERROR(VLOOKUP(A17,日报!EJ:EZ,10,0),"0")</f>
        <v>35.299999999999997</v>
      </c>
      <c r="AL17" s="584">
        <f>IFERROR(VLOOKUP(A17,日报!EJ:EZ,11,0),"0")</f>
        <v>29.6</v>
      </c>
      <c r="AM17" s="393">
        <f>IFERROR(VLOOKUP(A17,日报!FA:FQ,8,0),"0")</f>
        <v>0.93</v>
      </c>
      <c r="AN17" s="394">
        <f>IFERROR(VLOOKUP(A17,日报!FA:FQ,9,0),"0")</f>
        <v>0.8</v>
      </c>
      <c r="AO17" s="395">
        <f>IFERROR(VLOOKUP(A17,日报!FA:FQ,10,0),"0")</f>
        <v>35.200000000000003</v>
      </c>
      <c r="AP17" s="584">
        <f>IFERROR(VLOOKUP(A17,日报!FA:FQ,11,0),"0")</f>
        <v>29.3</v>
      </c>
      <c r="AQ17" s="393">
        <f>IFERROR(VLOOKUP(A17,日报!FR:GH,8,0),"0")</f>
        <v>0.86</v>
      </c>
      <c r="AR17" s="394">
        <f>IFERROR(VLOOKUP(A17,日报!FR:GH,9,0),"0")</f>
        <v>0.75</v>
      </c>
      <c r="AS17" s="395">
        <f>IFERROR(VLOOKUP(A17,日报!FR:GH,10,0),"0")</f>
        <v>35.299999999999997</v>
      </c>
      <c r="AT17" s="584">
        <f>IFERROR(VLOOKUP(A17,日报!FR:GH,11,0),"0")</f>
        <v>29.3</v>
      </c>
      <c r="AU17" s="393">
        <f>IFERROR(VLOOKUP(A17,日报!GI:GY,8,0),"0")</f>
        <v>0.83</v>
      </c>
      <c r="AV17" s="394">
        <f>IFERROR(VLOOKUP(A17,日报!GI:GY,9,0),"0")</f>
        <v>0.71</v>
      </c>
      <c r="AW17" s="395">
        <f>IFERROR(VLOOKUP(A17,日报!GI:GY,10,0),"0")</f>
        <v>35.299999999999997</v>
      </c>
      <c r="AX17" s="584">
        <f>IFERROR(VLOOKUP(A17,日报!GI:GY,11,0),"0")</f>
        <v>29.3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0.81</v>
      </c>
      <c r="D18" s="394">
        <f>IFERROR(VLOOKUP(A18,日报!D:T,9,0),"0")</f>
        <v>0.72</v>
      </c>
      <c r="E18" s="395">
        <f>IFERROR(VLOOKUP(A18,日报!D:T,10,0),"0")</f>
        <v>35.299999999999997</v>
      </c>
      <c r="F18" s="584">
        <f>IFERROR(VLOOKUP(A18,日报!D:T,11,0),"0")</f>
        <v>28.8</v>
      </c>
      <c r="G18" s="393">
        <f>IFERROR(VLOOKUP(A18,日报!U:AK,8,0),"0")</f>
        <v>0.87</v>
      </c>
      <c r="H18" s="394">
        <f>IFERROR(VLOOKUP(A18,日报!U:AK,9,0),"0")</f>
        <v>0.75</v>
      </c>
      <c r="I18" s="395">
        <f>IFERROR(VLOOKUP(A18,日报!U:AK,10,0),"0")</f>
        <v>35.200000000000003</v>
      </c>
      <c r="J18" s="584">
        <f>IFERROR(VLOOKUP(A18,日报!U:AK,11,0),"0")</f>
        <v>28.7</v>
      </c>
      <c r="K18" s="393">
        <f>IFERROR(VLOOKUP(A18,日报!AL:BB,8,0),"0")</f>
        <v>0.82</v>
      </c>
      <c r="L18" s="394">
        <f>IFERROR(VLOOKUP(A18,日报!AL:BB,9,0),"0")</f>
        <v>0.69</v>
      </c>
      <c r="M18" s="395">
        <f>IFERROR(VLOOKUP(A18,日报!AL:BB,10,0),"0")</f>
        <v>35.299999999999997</v>
      </c>
      <c r="N18" s="584">
        <f>IFERROR(VLOOKUP(A18,日报!AL:BB,11,0),"0")</f>
        <v>28.8</v>
      </c>
      <c r="O18" s="393">
        <f>IFERROR(VLOOKUP(A18,日报!BC:BS,8,0),"0")</f>
        <v>0.9</v>
      </c>
      <c r="P18" s="394">
        <f>IFERROR(VLOOKUP(A18,日报!BC:BS,9,0),"0")</f>
        <v>0.78</v>
      </c>
      <c r="Q18" s="395">
        <f>IFERROR(VLOOKUP(A18,日报!BC:BS,10,0),"0")</f>
        <v>35.200000000000003</v>
      </c>
      <c r="R18" s="584">
        <f>IFERROR(VLOOKUP(A18,日报!BC:BS,11,0),"0")</f>
        <v>28.6</v>
      </c>
      <c r="S18" s="393">
        <f>IFERROR(VLOOKUP(A18,日报!BT:CJ,8,0),"0")</f>
        <v>0.8</v>
      </c>
      <c r="T18" s="394">
        <f>IFERROR(VLOOKUP(A18,日报!BT:CJ,9,0),"0")</f>
        <v>0.54</v>
      </c>
      <c r="U18" s="395">
        <f>IFERROR(VLOOKUP(A18,日报!BT:CJ,10,0),"0")</f>
        <v>35.1</v>
      </c>
      <c r="V18" s="584">
        <f>IFERROR(VLOOKUP(A18,日报!BT:CJ,11,0),"0")</f>
        <v>29.5</v>
      </c>
      <c r="W18" s="393">
        <f>IFERROR(VLOOKUP(A18,日报!CK:DA,8,0),"0")</f>
        <v>0.83</v>
      </c>
      <c r="X18" s="394">
        <f>IFERROR(VLOOKUP(A18,日报!CK:DA,9,0),"0")</f>
        <v>0.71</v>
      </c>
      <c r="Y18" s="395">
        <f>IFERROR(VLOOKUP(A18,日报!CK:DA,10,0),"0")</f>
        <v>35.1</v>
      </c>
      <c r="Z18" s="584">
        <f>IFERROR(VLOOKUP(A18,日报!CK:DA,11,0),"0")</f>
        <v>28.4</v>
      </c>
      <c r="AA18" s="393">
        <f>IFERROR(VLOOKUP(A18,日报!DB:DR,8,0),"0")</f>
        <v>0.8</v>
      </c>
      <c r="AB18" s="394">
        <f>IFERROR(VLOOKUP(A18,日报!DB:DR,9,0),"0")</f>
        <v>0.7</v>
      </c>
      <c r="AC18" s="395">
        <f>IFERROR(VLOOKUP(A18,日报!DB:DR,10,0),"0")</f>
        <v>34.9</v>
      </c>
      <c r="AD18" s="584">
        <f>IFERROR(VLOOKUP(A18,日报!DB:DR,11,0),"0")</f>
        <v>28.5</v>
      </c>
      <c r="AE18" s="393">
        <f>IFERROR(VLOOKUP(A18,日报!DS:EI,8,0),"0")</f>
        <v>0.85</v>
      </c>
      <c r="AF18" s="394">
        <f>IFERROR(VLOOKUP(A18,日报!DS:EI,9,0),"0")</f>
        <v>0.77</v>
      </c>
      <c r="AG18" s="395">
        <f>IFERROR(VLOOKUP(A18,日报!DS:EI,10,0),"0")</f>
        <v>35.1</v>
      </c>
      <c r="AH18" s="584">
        <f>IFERROR(VLOOKUP(A18,日报!DS:EI,11,0),"0")</f>
        <v>28.5</v>
      </c>
      <c r="AI18" s="393">
        <f>IFERROR(VLOOKUP(A18,日报!EJ:EZ,8,0),"0")</f>
        <v>0.92</v>
      </c>
      <c r="AJ18" s="394">
        <f>IFERROR(VLOOKUP(A18,日报!EJ:EZ,9,0),"0")</f>
        <v>0.81</v>
      </c>
      <c r="AK18" s="395">
        <f>IFERROR(VLOOKUP(A18,日报!EJ:EZ,10,0),"0")</f>
        <v>34.9</v>
      </c>
      <c r="AL18" s="584">
        <f>IFERROR(VLOOKUP(A18,日报!EJ:EZ,11,0),"0")</f>
        <v>28.5</v>
      </c>
      <c r="AM18" s="393">
        <f>IFERROR(VLOOKUP(A18,日报!FA:FQ,8,0),"0")</f>
        <v>0.95</v>
      </c>
      <c r="AN18" s="394">
        <f>IFERROR(VLOOKUP(A18,日报!FA:FQ,9,0),"0")</f>
        <v>0.84</v>
      </c>
      <c r="AO18" s="395">
        <f>IFERROR(VLOOKUP(A18,日报!FA:FQ,10,0),"0")</f>
        <v>35.5</v>
      </c>
      <c r="AP18" s="584">
        <f>IFERROR(VLOOKUP(A18,日报!FA:FQ,11,0),"0")</f>
        <v>28.8</v>
      </c>
      <c r="AQ18" s="393">
        <f>IFERROR(VLOOKUP(A18,日报!FR:GH,8,0),"0")</f>
        <v>0.88</v>
      </c>
      <c r="AR18" s="394">
        <f>IFERROR(VLOOKUP(A18,日报!FR:GH,9,0),"0")</f>
        <v>0.78</v>
      </c>
      <c r="AS18" s="395">
        <f>IFERROR(VLOOKUP(A18,日报!FR:GH,10,0),"0")</f>
        <v>35.5</v>
      </c>
      <c r="AT18" s="584">
        <f>IFERROR(VLOOKUP(A18,日报!FR:GH,11,0),"0")</f>
        <v>28.8</v>
      </c>
      <c r="AU18" s="393">
        <f>IFERROR(VLOOKUP(A18,日报!GI:GY,8,0),"0")</f>
        <v>0.84</v>
      </c>
      <c r="AV18" s="394">
        <f>IFERROR(VLOOKUP(A18,日报!GI:GY,9,0),"0")</f>
        <v>0.74</v>
      </c>
      <c r="AW18" s="395">
        <f>IFERROR(VLOOKUP(A18,日报!GI:GY,10,0),"0")</f>
        <v>35.5</v>
      </c>
      <c r="AX18" s="584">
        <f>IFERROR(VLOOKUP(A18,日报!GI:GY,11,0),"0")</f>
        <v>28.8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0.75</v>
      </c>
      <c r="E19" s="395">
        <f>IFERROR(VLOOKUP(A19,日报!D:T,10,0),"0")</f>
        <v>35</v>
      </c>
      <c r="F19" s="584">
        <f>IFERROR(VLOOKUP(A19,日报!D:T,11,0),"0")</f>
        <v>28.5</v>
      </c>
      <c r="G19" s="393">
        <f>IFERROR(VLOOKUP(A19,日报!U:AK,8,0),"0")</f>
        <v>0.89</v>
      </c>
      <c r="H19" s="394">
        <f>IFERROR(VLOOKUP(A19,日报!U:AK,9,0),"0")</f>
        <v>0.78</v>
      </c>
      <c r="I19" s="395">
        <f>IFERROR(VLOOKUP(A19,日报!U:AK,10,0),"0")</f>
        <v>35</v>
      </c>
      <c r="J19" s="584">
        <f>IFERROR(VLOOKUP(A19,日报!U:AK,11,0),"0")</f>
        <v>28.3</v>
      </c>
      <c r="K19" s="393">
        <f>IFERROR(VLOOKUP(A19,日报!AL:BB,8,0),"0")</f>
        <v>0.83</v>
      </c>
      <c r="L19" s="394">
        <f>IFERROR(VLOOKUP(A19,日报!AL:BB,9,0),"0")</f>
        <v>0.72</v>
      </c>
      <c r="M19" s="395">
        <f>IFERROR(VLOOKUP(A19,日报!AL:BB,10,0),"0")</f>
        <v>35</v>
      </c>
      <c r="N19" s="584">
        <f>IFERROR(VLOOKUP(A19,日报!AL:BB,11,0),"0")</f>
        <v>28.4</v>
      </c>
      <c r="O19" s="393">
        <f>IFERROR(VLOOKUP(A19,日报!BC:BS,8,0),"0")</f>
        <v>0.92</v>
      </c>
      <c r="P19" s="394">
        <f>IFERROR(VLOOKUP(A19,日报!BC:BS,9,0),"0")</f>
        <v>0.8</v>
      </c>
      <c r="Q19" s="395">
        <f>IFERROR(VLOOKUP(A19,日报!BC:BS,10,0),"0")</f>
        <v>34.9</v>
      </c>
      <c r="R19" s="584">
        <f>IFERROR(VLOOKUP(A19,日报!BC:BS,11,0),"0")</f>
        <v>28.4</v>
      </c>
      <c r="S19" s="393">
        <f>IFERROR(VLOOKUP(A19,日报!BT:CJ,8,0),"0")</f>
        <v>0.74</v>
      </c>
      <c r="T19" s="394">
        <f>IFERROR(VLOOKUP(A19,日报!BT:CJ,9,0),"0")</f>
        <v>0.63</v>
      </c>
      <c r="U19" s="395">
        <f>IFERROR(VLOOKUP(A19,日报!BT:CJ,10,0),"0")</f>
        <v>35</v>
      </c>
      <c r="V19" s="584">
        <f>IFERROR(VLOOKUP(A19,日报!BT:CJ,11,0),"0")</f>
        <v>28.6</v>
      </c>
      <c r="W19" s="393">
        <f>IFERROR(VLOOKUP(A19,日报!CK:DA,8,0),"0")</f>
        <v>0.84</v>
      </c>
      <c r="X19" s="394">
        <f>IFERROR(VLOOKUP(A19,日报!CK:DA,9,0),"0")</f>
        <v>0.73</v>
      </c>
      <c r="Y19" s="395">
        <f>IFERROR(VLOOKUP(A19,日报!CK:DA,10,0),"0")</f>
        <v>34.700000000000003</v>
      </c>
      <c r="Z19" s="584">
        <f>IFERROR(VLOOKUP(A19,日报!CK:DA,11,0),"0")</f>
        <v>28.3</v>
      </c>
      <c r="AA19" s="393">
        <f>IFERROR(VLOOKUP(A19,日报!DB:DR,8,0),"0")</f>
        <v>0.81</v>
      </c>
      <c r="AB19" s="394">
        <f>IFERROR(VLOOKUP(A19,日报!DB:DR,9,0),"0")</f>
        <v>0.72</v>
      </c>
      <c r="AC19" s="395">
        <f>IFERROR(VLOOKUP(A19,日报!DB:DR,10,0),"0")</f>
        <v>34.799999999999997</v>
      </c>
      <c r="AD19" s="584">
        <f>IFERROR(VLOOKUP(A19,日报!DB:DR,11,0),"0")</f>
        <v>28.3</v>
      </c>
      <c r="AE19" s="393">
        <f>IFERROR(VLOOKUP(A19,日报!DS:EI,8,0),"0")</f>
        <v>0.86</v>
      </c>
      <c r="AF19" s="394">
        <f>IFERROR(VLOOKUP(A19,日报!DS:EI,9,0),"0")</f>
        <v>0.78</v>
      </c>
      <c r="AG19" s="395">
        <f>IFERROR(VLOOKUP(A19,日报!DS:EI,10,0),"0")</f>
        <v>34.700000000000003</v>
      </c>
      <c r="AH19" s="584">
        <f>IFERROR(VLOOKUP(A19,日报!DS:EI,11,0),"0")</f>
        <v>28.5</v>
      </c>
      <c r="AI19" s="393">
        <f>IFERROR(VLOOKUP(A19,日报!EJ:EZ,8,0),"0")</f>
        <v>0.92</v>
      </c>
      <c r="AJ19" s="394">
        <f>IFERROR(VLOOKUP(A19,日报!EJ:EZ,9,0),"0")</f>
        <v>0.84</v>
      </c>
      <c r="AK19" s="395">
        <f>IFERROR(VLOOKUP(A19,日报!EJ:EZ,10,0),"0")</f>
        <v>34.5</v>
      </c>
      <c r="AL19" s="584">
        <f>IFERROR(VLOOKUP(A19,日报!EJ:EZ,11,0),"0")</f>
        <v>28.4</v>
      </c>
      <c r="AM19" s="393">
        <f>IFERROR(VLOOKUP(A19,日报!FA:FQ,8,0),"0")</f>
        <v>0.95</v>
      </c>
      <c r="AN19" s="394">
        <f>IFERROR(VLOOKUP(A19,日报!FA:FQ,9,0),"0")</f>
        <v>0.81</v>
      </c>
      <c r="AO19" s="395">
        <f>IFERROR(VLOOKUP(A19,日报!FA:FQ,10,0),"0")</f>
        <v>34.200000000000003</v>
      </c>
      <c r="AP19" s="584">
        <f>IFERROR(VLOOKUP(A19,日报!FA:FQ,11,0),"0")</f>
        <v>28.9</v>
      </c>
      <c r="AQ19" s="393">
        <f>IFERROR(VLOOKUP(A19,日报!FR:GH,8,0),"0")</f>
        <v>0.95</v>
      </c>
      <c r="AR19" s="394">
        <f>IFERROR(VLOOKUP(A19,日报!FR:GH,9,0),"0")</f>
        <v>0.78</v>
      </c>
      <c r="AS19" s="395">
        <f>IFERROR(VLOOKUP(A19,日报!FR:GH,10,0),"0")</f>
        <v>34.299999999999997</v>
      </c>
      <c r="AT19" s="584">
        <f>IFERROR(VLOOKUP(A19,日报!FR:GH,11,0),"0")</f>
        <v>29</v>
      </c>
      <c r="AU19" s="393">
        <f>IFERROR(VLOOKUP(A19,日报!GI:GY,8,0),"0")</f>
        <v>0.9</v>
      </c>
      <c r="AV19" s="394">
        <f>IFERROR(VLOOKUP(A19,日报!GI:GY,9,0),"0")</f>
        <v>0.76</v>
      </c>
      <c r="AW19" s="395">
        <f>IFERROR(VLOOKUP(A19,日报!GI:GY,10,0),"0")</f>
        <v>34.4</v>
      </c>
      <c r="AX19" s="584">
        <f>IFERROR(VLOOKUP(A19,日报!GI:GY,11,0),"0")</f>
        <v>28.8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0.74</v>
      </c>
      <c r="E20" s="395">
        <f>IFERROR(VLOOKUP(A20,日报!D:T,10,0),"0")</f>
        <v>34.299999999999997</v>
      </c>
      <c r="F20" s="584">
        <f>IFERROR(VLOOKUP(A20,日报!D:T,11,0),"0")</f>
        <v>28.9</v>
      </c>
      <c r="G20" s="393">
        <f>IFERROR(VLOOKUP(A20,日报!U:AK,8,0),"0")</f>
        <v>0.95</v>
      </c>
      <c r="H20" s="394">
        <f>IFERROR(VLOOKUP(A20,日报!U:AK,9,0),"0")</f>
        <v>0.77</v>
      </c>
      <c r="I20" s="395">
        <f>IFERROR(VLOOKUP(A20,日报!U:AK,10,0),"0")</f>
        <v>34.299999999999997</v>
      </c>
      <c r="J20" s="584">
        <f>IFERROR(VLOOKUP(A20,日报!U:AK,11,0),"0")</f>
        <v>28.8</v>
      </c>
      <c r="K20" s="393">
        <f>IFERROR(VLOOKUP(A20,日报!AL:BB,8,0),"0")</f>
        <v>0.89</v>
      </c>
      <c r="L20" s="394">
        <f>IFERROR(VLOOKUP(A20,日报!AL:BB,9,0),"0")</f>
        <v>0.71</v>
      </c>
      <c r="M20" s="395">
        <f>IFERROR(VLOOKUP(A20,日报!AL:BB,10,0),"0")</f>
        <v>34.200000000000003</v>
      </c>
      <c r="N20" s="584">
        <f>IFERROR(VLOOKUP(A20,日报!AL:BB,11,0),"0")</f>
        <v>28.9</v>
      </c>
      <c r="O20" s="393">
        <f>IFERROR(VLOOKUP(A20,日报!BC:BS,8,0),"0")</f>
        <v>0.97</v>
      </c>
      <c r="P20" s="394">
        <f>IFERROR(VLOOKUP(A20,日报!BC:BS,9,0),"0")</f>
        <v>0.81</v>
      </c>
      <c r="Q20" s="395">
        <f>IFERROR(VLOOKUP(A20,日报!BC:BS,10,0),"0")</f>
        <v>34.299999999999997</v>
      </c>
      <c r="R20" s="584">
        <f>IFERROR(VLOOKUP(A20,日报!BC:BS,11,0),"0")</f>
        <v>29</v>
      </c>
      <c r="S20" s="393">
        <f>IFERROR(VLOOKUP(A20,日报!BT:CJ,8,0),"0")</f>
        <v>0.75</v>
      </c>
      <c r="T20" s="394">
        <f>IFERROR(VLOOKUP(A20,日报!BT:CJ,9,0),"0")</f>
        <v>0.65</v>
      </c>
      <c r="U20" s="395">
        <f>IFERROR(VLOOKUP(A20,日报!BT:CJ,10,0),"0")</f>
        <v>34.6</v>
      </c>
      <c r="V20" s="584">
        <f>IFERROR(VLOOKUP(A20,日报!BT:CJ,11,0),"0")</f>
        <v>28.5</v>
      </c>
      <c r="W20" s="393">
        <f>IFERROR(VLOOKUP(A20,日报!CK:DA,8,0),"0")</f>
        <v>0.9</v>
      </c>
      <c r="X20" s="394">
        <f>IFERROR(VLOOKUP(A20,日报!CK:DA,9,0),"0")</f>
        <v>0.73</v>
      </c>
      <c r="Y20" s="395">
        <f>IFERROR(VLOOKUP(A20,日报!CK:DA,10,0),"0")</f>
        <v>34.200000000000003</v>
      </c>
      <c r="Z20" s="584">
        <f>IFERROR(VLOOKUP(A20,日报!CK:DA,11,0),"0")</f>
        <v>29</v>
      </c>
      <c r="AA20" s="393">
        <f>IFERROR(VLOOKUP(A20,日报!DB:DR,8,0),"0")</f>
        <v>0.85</v>
      </c>
      <c r="AB20" s="394">
        <f>IFERROR(VLOOKUP(A20,日报!DB:DR,9,0),"0")</f>
        <v>0.72</v>
      </c>
      <c r="AC20" s="395">
        <f>IFERROR(VLOOKUP(A20,日报!DB:DR,10,0),"0")</f>
        <v>33.799999999999997</v>
      </c>
      <c r="AD20" s="584">
        <f>IFERROR(VLOOKUP(A20,日报!DB:DR,11,0),"0")</f>
        <v>29</v>
      </c>
      <c r="AE20" s="393">
        <f>IFERROR(VLOOKUP(A20,日报!DS:EI,8,0),"0")</f>
        <v>0.91</v>
      </c>
      <c r="AF20" s="394">
        <f>IFERROR(VLOOKUP(A20,日报!DS:EI,9,0),"0")</f>
        <v>0.81</v>
      </c>
      <c r="AG20" s="395">
        <f>IFERROR(VLOOKUP(A20,日报!DS:EI,10,0),"0")</f>
        <v>34.1</v>
      </c>
      <c r="AH20" s="584">
        <f>IFERROR(VLOOKUP(A20,日报!DS:EI,11,0),"0")</f>
        <v>29.2</v>
      </c>
      <c r="AI20" s="393">
        <f>IFERROR(VLOOKUP(A20,日报!EJ:EZ,8,0),"0")</f>
        <v>0.93</v>
      </c>
      <c r="AJ20" s="394">
        <f>IFERROR(VLOOKUP(A20,日报!EJ:EZ,9,0),"0")</f>
        <v>0.85</v>
      </c>
      <c r="AK20" s="395">
        <f>IFERROR(VLOOKUP(A20,日报!EJ:EZ,10,0),"0")</f>
        <v>33.5</v>
      </c>
      <c r="AL20" s="584">
        <f>IFERROR(VLOOKUP(A20,日报!EJ:EZ,11,0),"0")</f>
        <v>28.9</v>
      </c>
      <c r="AM20" s="393">
        <f>IFERROR(VLOOKUP(A20,日报!FA:FQ,8,0),"0")</f>
        <v>0.97</v>
      </c>
      <c r="AN20" s="394">
        <f>IFERROR(VLOOKUP(A20,日报!FA:FQ,9,0),"0")</f>
        <v>0.79</v>
      </c>
      <c r="AO20" s="395">
        <f>IFERROR(VLOOKUP(A20,日报!FA:FQ,10,0),"0")</f>
        <v>35.299999999999997</v>
      </c>
      <c r="AP20" s="584">
        <f>IFERROR(VLOOKUP(A20,日报!FA:FQ,11,0),"0")</f>
        <v>28.7</v>
      </c>
      <c r="AQ20" s="393">
        <f>IFERROR(VLOOKUP(A20,日报!FR:GH,8,0),"0")</f>
        <v>0.94</v>
      </c>
      <c r="AR20" s="394">
        <f>IFERROR(VLOOKUP(A20,日报!FR:GH,9,0),"0")</f>
        <v>0.74</v>
      </c>
      <c r="AS20" s="395">
        <f>IFERROR(VLOOKUP(A20,日报!FR:GH,10,0),"0")</f>
        <v>35.200000000000003</v>
      </c>
      <c r="AT20" s="584">
        <f>IFERROR(VLOOKUP(A20,日报!FR:GH,11,0),"0")</f>
        <v>28.6</v>
      </c>
      <c r="AU20" s="393">
        <f>IFERROR(VLOOKUP(A20,日报!GI:GY,8,0),"0")</f>
        <v>0.9</v>
      </c>
      <c r="AV20" s="394">
        <f>IFERROR(VLOOKUP(A20,日报!GI:GY,9,0),"0")</f>
        <v>0.67</v>
      </c>
      <c r="AW20" s="395">
        <f>IFERROR(VLOOKUP(A20,日报!GI:GY,10,0),"0")</f>
        <v>35.4</v>
      </c>
      <c r="AX20" s="584">
        <f>IFERROR(VLOOKUP(A20,日报!GI:GY,11,0),"0")</f>
        <v>28.7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0.73</v>
      </c>
      <c r="E21" s="395">
        <f>IFERROR(VLOOKUP(A21,日报!D:T,10,0),"0")</f>
        <v>34.5</v>
      </c>
      <c r="F21" s="584">
        <f>IFERROR(VLOOKUP(A21,日报!D:T,11,0),"0")</f>
        <v>28.35</v>
      </c>
      <c r="G21" s="393">
        <f>IFERROR(VLOOKUP(A21,日报!U:AK,8,0),"0")</f>
        <v>0.95</v>
      </c>
      <c r="H21" s="394">
        <f>IFERROR(VLOOKUP(A21,日报!U:AK,9,0),"0")</f>
        <v>0.76</v>
      </c>
      <c r="I21" s="395">
        <f>IFERROR(VLOOKUP(A21,日报!U:AK,10,0),"0")</f>
        <v>34.700000000000003</v>
      </c>
      <c r="J21" s="584">
        <f>IFERROR(VLOOKUP(A21,日报!U:AK,11,0),"0")</f>
        <v>28.5</v>
      </c>
      <c r="K21" s="393">
        <f>IFERROR(VLOOKUP(A21,日报!AL:BB,8,0),"0")</f>
        <v>0.87</v>
      </c>
      <c r="L21" s="394">
        <f>IFERROR(VLOOKUP(A21,日报!AL:BB,9,0),"0")</f>
        <v>0.7</v>
      </c>
      <c r="M21" s="395">
        <f>IFERROR(VLOOKUP(A21,日报!AL:BB,10,0),"0")</f>
        <v>34.700000000000003</v>
      </c>
      <c r="N21" s="584">
        <f>IFERROR(VLOOKUP(A21,日报!AL:BB,11,0),"0")</f>
        <v>28.6</v>
      </c>
      <c r="O21" s="393">
        <f>IFERROR(VLOOKUP(A21,日报!BC:BS,8,0),"0")</f>
        <v>0.97</v>
      </c>
      <c r="P21" s="394">
        <f>IFERROR(VLOOKUP(A21,日报!BC:BS,9,0),"0")</f>
        <v>0.78</v>
      </c>
      <c r="Q21" s="395">
        <f>IFERROR(VLOOKUP(A21,日报!BC:BS,10,0),"0")</f>
        <v>34.4</v>
      </c>
      <c r="R21" s="584">
        <f>IFERROR(VLOOKUP(A21,日报!BC:BS,11,0),"0")</f>
        <v>28.7</v>
      </c>
      <c r="S21" s="393">
        <f>IFERROR(VLOOKUP(A21,日报!BT:CJ,8,0),"0")</f>
        <v>0.83</v>
      </c>
      <c r="T21" s="394">
        <f>IFERROR(VLOOKUP(A21,日报!BT:CJ,9,0),"0")</f>
        <v>0.65</v>
      </c>
      <c r="U21" s="395">
        <f>IFERROR(VLOOKUP(A21,日报!BT:CJ,10,0),"0")</f>
        <v>34.200000000000003</v>
      </c>
      <c r="V21" s="584">
        <f>IFERROR(VLOOKUP(A21,日报!BT:CJ,11,0),"0")</f>
        <v>29</v>
      </c>
      <c r="W21" s="393">
        <f>IFERROR(VLOOKUP(A21,日报!CK:DA,8,0),"0")</f>
        <v>0.88</v>
      </c>
      <c r="X21" s="394">
        <f>IFERROR(VLOOKUP(A21,日报!CK:DA,9,0),"0")</f>
        <v>0.69</v>
      </c>
      <c r="Y21" s="395">
        <f>IFERROR(VLOOKUP(A21,日报!CK:DA,10,0),"0")</f>
        <v>34.1</v>
      </c>
      <c r="Z21" s="584">
        <f>IFERROR(VLOOKUP(A21,日报!CK:DA,11,0),"0")</f>
        <v>28.8</v>
      </c>
      <c r="AA21" s="393">
        <f>IFERROR(VLOOKUP(A21,日报!DB:DR,8,0),"0")</f>
        <v>0.84</v>
      </c>
      <c r="AB21" s="394">
        <f>IFERROR(VLOOKUP(A21,日报!DB:DR,9,0),"0")</f>
        <v>0.69</v>
      </c>
      <c r="AC21" s="395">
        <f>IFERROR(VLOOKUP(A21,日报!DB:DR,10,0),"0")</f>
        <v>34.200000000000003</v>
      </c>
      <c r="AD21" s="584">
        <f>IFERROR(VLOOKUP(A21,日报!DB:DR,11,0),"0")</f>
        <v>28.8</v>
      </c>
      <c r="AE21" s="393">
        <f>IFERROR(VLOOKUP(A21,日报!DS:EI,8,0),"0")</f>
        <v>0.91</v>
      </c>
      <c r="AF21" s="394">
        <f>IFERROR(VLOOKUP(A21,日报!DS:EI,9,0),"0")</f>
        <v>0.77</v>
      </c>
      <c r="AG21" s="395">
        <f>IFERROR(VLOOKUP(A21,日报!DS:EI,10,0),"0")</f>
        <v>34.1</v>
      </c>
      <c r="AH21" s="584">
        <f>IFERROR(VLOOKUP(A21,日报!DS:EI,11,0),"0")</f>
        <v>28.7</v>
      </c>
      <c r="AI21" s="393">
        <f>IFERROR(VLOOKUP(A21,日报!EJ:EZ,8,0),"0")</f>
        <v>0.98</v>
      </c>
      <c r="AJ21" s="394">
        <f>IFERROR(VLOOKUP(A21,日报!EJ:EZ,9,0),"0")</f>
        <v>0.78</v>
      </c>
      <c r="AK21" s="395">
        <f>IFERROR(VLOOKUP(A21,日报!EJ:EZ,10,0),"0")</f>
        <v>34.5</v>
      </c>
      <c r="AL21" s="584">
        <f>IFERROR(VLOOKUP(A21,日报!EJ:EZ,11,0),"0")</f>
        <v>28.8</v>
      </c>
      <c r="AM21" s="393">
        <f>IFERROR(VLOOKUP(A21,日报!FA:FQ,8,0),"0")</f>
        <v>0.97</v>
      </c>
      <c r="AN21" s="394">
        <f>IFERROR(VLOOKUP(A21,日报!FA:FQ,9,0),"0")</f>
        <v>0.77</v>
      </c>
      <c r="AO21" s="395">
        <f>IFERROR(VLOOKUP(A21,日报!FA:FQ,10,0),"0")</f>
        <v>35.200000000000003</v>
      </c>
      <c r="AP21" s="584">
        <f>IFERROR(VLOOKUP(A21,日报!FA:FQ,11,0),"0")</f>
        <v>29.3</v>
      </c>
      <c r="AQ21" s="393">
        <f>IFERROR(VLOOKUP(A21,日报!FR:GH,8,0),"0")</f>
        <v>0.93</v>
      </c>
      <c r="AR21" s="394">
        <f>IFERROR(VLOOKUP(A21,日报!FR:GH,9,0),"0")</f>
        <v>0.72</v>
      </c>
      <c r="AS21" s="395">
        <f>IFERROR(VLOOKUP(A21,日报!FR:GH,10,0),"0")</f>
        <v>35.1</v>
      </c>
      <c r="AT21" s="584">
        <f>IFERROR(VLOOKUP(A21,日报!FR:GH,11,0),"0")</f>
        <v>29.3</v>
      </c>
      <c r="AU21" s="393">
        <f>IFERROR(VLOOKUP(A21,日报!GI:GY,8,0),"0")</f>
        <v>0.89</v>
      </c>
      <c r="AV21" s="394">
        <f>IFERROR(VLOOKUP(A21,日报!GI:GY,9,0),"0")</f>
        <v>0.65</v>
      </c>
      <c r="AW21" s="395">
        <f>IFERROR(VLOOKUP(A21,日报!GI:GY,10,0),"0")</f>
        <v>35.6</v>
      </c>
      <c r="AX21" s="584">
        <f>IFERROR(VLOOKUP(A21,日报!GI:GY,11,0),"0")</f>
        <v>29.4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0.84</v>
      </c>
      <c r="D22" s="394">
        <f>IFERROR(VLOOKUP(A22,日报!D:T,9,0),"0")</f>
        <v>0.69</v>
      </c>
      <c r="E22" s="395">
        <f>IFERROR(VLOOKUP(A22,日报!D:T,10,0),"0")</f>
        <v>35.200000000000003</v>
      </c>
      <c r="F22" s="584">
        <f>IFERROR(VLOOKUP(A22,日报!D:T,11,0),"0")</f>
        <v>29</v>
      </c>
      <c r="G22" s="393">
        <f>IFERROR(VLOOKUP(A22,日报!U:AK,8,0),"0")</f>
        <v>0.97</v>
      </c>
      <c r="H22" s="394">
        <f>IFERROR(VLOOKUP(A22,日报!U:AK,9,0),"0")</f>
        <v>0.71</v>
      </c>
      <c r="I22" s="395">
        <f>IFERROR(VLOOKUP(A22,日报!U:AK,10,0),"0")</f>
        <v>35.4</v>
      </c>
      <c r="J22" s="584">
        <f>IFERROR(VLOOKUP(A22,日报!U:AK,11,0),"0")</f>
        <v>28.9</v>
      </c>
      <c r="K22" s="393">
        <f>IFERROR(VLOOKUP(A22,日报!AL:BB,8,0),"0")</f>
        <v>0.88</v>
      </c>
      <c r="L22" s="394">
        <f>IFERROR(VLOOKUP(A22,日报!AL:BB,9,0),"0")</f>
        <v>0.64</v>
      </c>
      <c r="M22" s="395">
        <f>IFERROR(VLOOKUP(A22,日报!AL:BB,10,0),"0")</f>
        <v>35.299999999999997</v>
      </c>
      <c r="N22" s="584">
        <f>IFERROR(VLOOKUP(A22,日报!AL:BB,11,0),"0")</f>
        <v>29.2</v>
      </c>
      <c r="O22" s="393">
        <f>IFERROR(VLOOKUP(A22,日报!BC:BS,8,0),"0")</f>
        <v>0.97</v>
      </c>
      <c r="P22" s="394">
        <f>IFERROR(VLOOKUP(A22,日报!BC:BS,9,0),"0")</f>
        <v>0.72</v>
      </c>
      <c r="Q22" s="395">
        <f>IFERROR(VLOOKUP(A22,日报!BC:BS,10,0),"0")</f>
        <v>35.200000000000003</v>
      </c>
      <c r="R22" s="584">
        <f>IFERROR(VLOOKUP(A22,日报!BC:BS,11,0),"0")</f>
        <v>29.2</v>
      </c>
      <c r="S22" s="393">
        <f>IFERROR(VLOOKUP(A22,日报!BT:CJ,8,0),"0")</f>
        <v>0.82</v>
      </c>
      <c r="T22" s="394">
        <f>IFERROR(VLOOKUP(A22,日报!BT:CJ,9,0),"0")</f>
        <v>0.62</v>
      </c>
      <c r="U22" s="395">
        <f>IFERROR(VLOOKUP(A22,日报!BT:CJ,10,0),"0")</f>
        <v>34.4</v>
      </c>
      <c r="V22" s="584">
        <f>IFERROR(VLOOKUP(A22,日报!BT:CJ,11,0),"0")</f>
        <v>28.8</v>
      </c>
      <c r="W22" s="393">
        <f>IFERROR(VLOOKUP(A22,日报!CK:DA,8,0),"0")</f>
        <v>0.88</v>
      </c>
      <c r="X22" s="394">
        <f>IFERROR(VLOOKUP(A22,日报!CK:DA,9,0),"0")</f>
        <v>0.63</v>
      </c>
      <c r="Y22" s="395">
        <f>IFERROR(VLOOKUP(A22,日报!CK:DA,10,0),"0")</f>
        <v>34.9</v>
      </c>
      <c r="Z22" s="584">
        <f>IFERROR(VLOOKUP(A22,日报!CK:DA,11,0),"0")</f>
        <v>29.2</v>
      </c>
      <c r="AA22" s="393">
        <f>IFERROR(VLOOKUP(A22,日报!DB:DR,8,0),"0")</f>
        <v>0.84</v>
      </c>
      <c r="AB22" s="394">
        <f>IFERROR(VLOOKUP(A22,日报!DB:DR,9,0),"0")</f>
        <v>0.64</v>
      </c>
      <c r="AC22" s="395">
        <f>IFERROR(VLOOKUP(A22,日报!DB:DR,10,0),"0")</f>
        <v>34.700000000000003</v>
      </c>
      <c r="AD22" s="584">
        <f>IFERROR(VLOOKUP(A22,日报!DB:DR,11,0),"0")</f>
        <v>29.2</v>
      </c>
      <c r="AE22" s="393">
        <f>IFERROR(VLOOKUP(A22,日报!DS:EI,8,0),"0")</f>
        <v>0.89</v>
      </c>
      <c r="AF22" s="394">
        <f>IFERROR(VLOOKUP(A22,日报!DS:EI,9,0),"0")</f>
        <v>0.72</v>
      </c>
      <c r="AG22" s="395">
        <f>IFERROR(VLOOKUP(A22,日报!DS:EI,10,0),"0")</f>
        <v>34.6</v>
      </c>
      <c r="AH22" s="584">
        <f>IFERROR(VLOOKUP(A22,日报!DS:EI,11,0),"0")</f>
        <v>29.3</v>
      </c>
      <c r="AI22" s="393">
        <f>IFERROR(VLOOKUP(A22,日报!EJ:EZ,8,0),"0")</f>
        <v>0.97</v>
      </c>
      <c r="AJ22" s="394">
        <f>IFERROR(VLOOKUP(A22,日报!EJ:EZ,9,0),"0")</f>
        <v>0.72</v>
      </c>
      <c r="AK22" s="395">
        <f>IFERROR(VLOOKUP(A22,日报!EJ:EZ,10,0),"0")</f>
        <v>35.200000000000003</v>
      </c>
      <c r="AL22" s="584">
        <f>IFERROR(VLOOKUP(A22,日报!EJ:EZ,11,0),"0")</f>
        <v>29.3</v>
      </c>
      <c r="AM22" s="393">
        <f>IFERROR(VLOOKUP(A22,日报!FA:FQ,8,0),"0")</f>
        <v>0.97</v>
      </c>
      <c r="AN22" s="394">
        <f>IFERROR(VLOOKUP(A22,日报!FA:FQ,9,0),"0")</f>
        <v>0.65</v>
      </c>
      <c r="AO22" s="395">
        <f>IFERROR(VLOOKUP(A22,日报!FA:FQ,10,0),"0")</f>
        <v>35.5</v>
      </c>
      <c r="AP22" s="584">
        <f>IFERROR(VLOOKUP(A22,日报!FA:FQ,11,0),"0")</f>
        <v>29.5</v>
      </c>
      <c r="AQ22" s="393">
        <f>IFERROR(VLOOKUP(A22,日报!FR:GH,8,0),"0")</f>
        <v>0.92</v>
      </c>
      <c r="AR22" s="394">
        <f>IFERROR(VLOOKUP(A22,日报!FR:GH,9,0),"0")</f>
        <v>0.59</v>
      </c>
      <c r="AS22" s="395">
        <f>IFERROR(VLOOKUP(A22,日报!FR:GH,10,0),"0")</f>
        <v>35.4</v>
      </c>
      <c r="AT22" s="584">
        <f>IFERROR(VLOOKUP(A22,日报!FR:GH,11,0),"0")</f>
        <v>29.5</v>
      </c>
      <c r="AU22" s="393">
        <f>IFERROR(VLOOKUP(A22,日报!GI:GY,8,0),"0")</f>
        <v>0.87</v>
      </c>
      <c r="AV22" s="394">
        <f>IFERROR(VLOOKUP(A22,日报!GI:GY,9,0),"0")</f>
        <v>0.53</v>
      </c>
      <c r="AW22" s="395">
        <f>IFERROR(VLOOKUP(A22,日报!GI:GY,10,0),"0")</f>
        <v>35.6</v>
      </c>
      <c r="AX22" s="584">
        <f>IFERROR(VLOOKUP(A22,日报!GI:GY,11,0),"0")</f>
        <v>29.5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0.84</v>
      </c>
      <c r="D23" s="394">
        <f>IFERROR(VLOOKUP(A23,日报!D:T,9,0),"0")</f>
        <v>0.62</v>
      </c>
      <c r="E23" s="395">
        <f>IFERROR(VLOOKUP(A23,日报!D:T,10,0),"0")</f>
        <v>34.700000000000003</v>
      </c>
      <c r="F23" s="584">
        <f>IFERROR(VLOOKUP(A23,日报!D:T,11,0),"0")</f>
        <v>29.2</v>
      </c>
      <c r="G23" s="393">
        <f>IFERROR(VLOOKUP(A23,日报!U:AK,8,0),"0")</f>
        <v>0.93</v>
      </c>
      <c r="H23" s="394">
        <f>IFERROR(VLOOKUP(A23,日报!U:AK,9,0),"0")</f>
        <v>0.61</v>
      </c>
      <c r="I23" s="395">
        <f>IFERROR(VLOOKUP(A23,日报!U:AK,10,0),"0")</f>
        <v>34.799999999999997</v>
      </c>
      <c r="J23" s="584">
        <f>IFERROR(VLOOKUP(A23,日报!U:AK,11,0),"0")</f>
        <v>29.1</v>
      </c>
      <c r="K23" s="393">
        <f>IFERROR(VLOOKUP(A23,日报!AL:BB,8,0),"0")</f>
        <v>0.87</v>
      </c>
      <c r="L23" s="394">
        <f>IFERROR(VLOOKUP(A23,日报!AL:BB,9,0),"0")</f>
        <v>0.54</v>
      </c>
      <c r="M23" s="395">
        <f>IFERROR(VLOOKUP(A23,日报!AL:BB,10,0),"0")</f>
        <v>34.700000000000003</v>
      </c>
      <c r="N23" s="584">
        <f>IFERROR(VLOOKUP(A23,日报!AL:BB,11,0),"0")</f>
        <v>29</v>
      </c>
      <c r="O23" s="393">
        <f>IFERROR(VLOOKUP(A23,日报!BC:BS,8,0),"0")</f>
        <v>0.94</v>
      </c>
      <c r="P23" s="394">
        <f>IFERROR(VLOOKUP(A23,日报!BC:BS,9,0),"0")</f>
        <v>0.64</v>
      </c>
      <c r="Q23" s="395">
        <f>IFERROR(VLOOKUP(A23,日报!BC:BS,10,0),"0")</f>
        <v>34.4</v>
      </c>
      <c r="R23" s="584">
        <f>IFERROR(VLOOKUP(A23,日报!BC:BS,11,0),"0")</f>
        <v>29.4</v>
      </c>
      <c r="S23" s="393">
        <f>IFERROR(VLOOKUP(A23,日报!BT:CJ,8,0),"0")</f>
        <v>0.82</v>
      </c>
      <c r="T23" s="394">
        <f>IFERROR(VLOOKUP(A23,日报!BT:CJ,9,0),"0")</f>
        <v>0.56000000000000005</v>
      </c>
      <c r="U23" s="395">
        <f>IFERROR(VLOOKUP(A23,日报!BT:CJ,10,0),"0")</f>
        <v>34.9</v>
      </c>
      <c r="V23" s="584">
        <f>IFERROR(VLOOKUP(A23,日报!BT:CJ,11,0),"0")</f>
        <v>29.2</v>
      </c>
      <c r="W23" s="393">
        <f>IFERROR(VLOOKUP(A23,日报!CK:DA,8,0),"0")</f>
        <v>0.86</v>
      </c>
      <c r="X23" s="394">
        <f>IFERROR(VLOOKUP(A23,日报!CK:DA,9,0),"0")</f>
        <v>0.55000000000000004</v>
      </c>
      <c r="Y23" s="395">
        <f>IFERROR(VLOOKUP(A23,日报!CK:DA,10,0),"0")</f>
        <v>34.299999999999997</v>
      </c>
      <c r="Z23" s="584">
        <f>IFERROR(VLOOKUP(A23,日报!CK:DA,11,0),"0")</f>
        <v>29.4</v>
      </c>
      <c r="AA23" s="393">
        <f>IFERROR(VLOOKUP(A23,日报!DB:DR,8,0),"0")</f>
        <v>0.82</v>
      </c>
      <c r="AB23" s="394">
        <f>IFERROR(VLOOKUP(A23,日报!DB:DR,9,0),"0")</f>
        <v>0.55000000000000004</v>
      </c>
      <c r="AC23" s="395">
        <f>IFERROR(VLOOKUP(A23,日报!DB:DR,10,0),"0")</f>
        <v>34.4</v>
      </c>
      <c r="AD23" s="584">
        <f>IFERROR(VLOOKUP(A23,日报!DB:DR,11,0),"0")</f>
        <v>29.4</v>
      </c>
      <c r="AE23" s="393">
        <f>IFERROR(VLOOKUP(A23,日报!DS:EI,8,0),"0")</f>
        <v>0.86</v>
      </c>
      <c r="AF23" s="394">
        <f>IFERROR(VLOOKUP(A23,日报!DS:EI,9,0),"0")</f>
        <v>0.64</v>
      </c>
      <c r="AG23" s="395">
        <f>IFERROR(VLOOKUP(A23,日报!DS:EI,10,0),"0")</f>
        <v>34</v>
      </c>
      <c r="AH23" s="584">
        <f>IFERROR(VLOOKUP(A23,日报!DS:EI,11,0),"0")</f>
        <v>29.4</v>
      </c>
      <c r="AI23" s="393">
        <f>IFERROR(VLOOKUP(A23,日报!EJ:EZ,8,0),"0")</f>
        <v>0.94</v>
      </c>
      <c r="AJ23" s="394">
        <f>IFERROR(VLOOKUP(A23,日报!EJ:EZ,9,0),"0")</f>
        <v>0.65</v>
      </c>
      <c r="AK23" s="395">
        <f>IFERROR(VLOOKUP(A23,日报!EJ:EZ,10,0),"0")</f>
        <v>34.799999999999997</v>
      </c>
      <c r="AL23" s="584">
        <f>IFERROR(VLOOKUP(A23,日报!EJ:EZ,11,0),"0")</f>
        <v>29.5</v>
      </c>
      <c r="AM23" s="393">
        <f>IFERROR(VLOOKUP(A23,日报!FA:FQ,8,0),"0")</f>
        <v>0.95</v>
      </c>
      <c r="AN23" s="394">
        <f>IFERROR(VLOOKUP(A23,日报!FA:FQ,9,0),"0")</f>
        <v>0.61</v>
      </c>
      <c r="AO23" s="395">
        <f>IFERROR(VLOOKUP(A23,日报!FA:FQ,10,0),"0")</f>
        <v>34.799999999999997</v>
      </c>
      <c r="AP23" s="584">
        <f>IFERROR(VLOOKUP(A23,日报!FA:FQ,11,0),"0")</f>
        <v>28.5</v>
      </c>
      <c r="AQ23" s="393">
        <f>IFERROR(VLOOKUP(A23,日报!FR:GH,8,0),"0")</f>
        <v>0.87</v>
      </c>
      <c r="AR23" s="394">
        <f>IFERROR(VLOOKUP(A23,日报!FR:GH,9,0),"0")</f>
        <v>0.56999999999999995</v>
      </c>
      <c r="AS23" s="395">
        <f>IFERROR(VLOOKUP(A23,日报!FR:GH,10,0),"0")</f>
        <v>35.36</v>
      </c>
      <c r="AT23" s="584">
        <f>IFERROR(VLOOKUP(A23,日报!FR:GH,11,0),"0")</f>
        <v>28.5</v>
      </c>
      <c r="AU23" s="393">
        <f>IFERROR(VLOOKUP(A23,日报!GI:GY,8,0),"0")</f>
        <v>0.84</v>
      </c>
      <c r="AV23" s="394">
        <f>IFERROR(VLOOKUP(A23,日报!GI:GY,9,0),"0")</f>
        <v>0.51</v>
      </c>
      <c r="AW23" s="395">
        <f>IFERROR(VLOOKUP(A23,日报!GI:GY,10,0),"0")</f>
        <v>35.299999999999997</v>
      </c>
      <c r="AX23" s="584">
        <f>IFERROR(VLOOKUP(A23,日报!GI:GY,11,0),"0")</f>
        <v>28.5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0.82</v>
      </c>
      <c r="D24" s="394">
        <f>IFERROR(VLOOKUP(A24,日报!D:T,9,0),"0")</f>
        <v>0.59</v>
      </c>
      <c r="E24" s="395">
        <f>IFERROR(VLOOKUP(A24,日报!D:T,10,0),"0")</f>
        <v>34.299999999999997</v>
      </c>
      <c r="F24" s="584">
        <f>IFERROR(VLOOKUP(A24,日报!D:T,11,0),"0")</f>
        <v>28</v>
      </c>
      <c r="G24" s="393">
        <f>IFERROR(VLOOKUP(A24,日报!U:AK,8,0),"0")</f>
        <v>0.89</v>
      </c>
      <c r="H24" s="394">
        <f>IFERROR(VLOOKUP(A24,日报!U:AK,9,0),"0")</f>
        <v>0.59</v>
      </c>
      <c r="I24" s="395">
        <f>IFERROR(VLOOKUP(A24,日报!U:AK,10,0),"0")</f>
        <v>34.299999999999997</v>
      </c>
      <c r="J24" s="584">
        <f>IFERROR(VLOOKUP(A24,日报!U:AK,11,0),"0")</f>
        <v>28</v>
      </c>
      <c r="K24" s="393">
        <f>IFERROR(VLOOKUP(A24,日报!AL:BB,8,0),"0")</f>
        <v>0.83</v>
      </c>
      <c r="L24" s="394">
        <f>IFERROR(VLOOKUP(A24,日报!AL:BB,9,0),"0")</f>
        <v>0.53</v>
      </c>
      <c r="M24" s="395">
        <f>IFERROR(VLOOKUP(A24,日报!AL:BB,10,0),"0")</f>
        <v>34.1</v>
      </c>
      <c r="N24" s="584">
        <f>IFERROR(VLOOKUP(A24,日报!AL:BB,11,0),"0")</f>
        <v>28.5</v>
      </c>
      <c r="O24" s="393">
        <f>IFERROR(VLOOKUP(A24,日报!BC:BS,8,0),"0")</f>
        <v>0.91</v>
      </c>
      <c r="P24" s="394">
        <f>IFERROR(VLOOKUP(A24,日报!BC:BS,9,0),"0")</f>
        <v>0.61</v>
      </c>
      <c r="Q24" s="395">
        <f>IFERROR(VLOOKUP(A24,日报!BC:BS,10,0),"0")</f>
        <v>34.299999999999997</v>
      </c>
      <c r="R24" s="584">
        <f>IFERROR(VLOOKUP(A24,日报!BC:BS,11,0),"0")</f>
        <v>28.5</v>
      </c>
      <c r="S24" s="393">
        <f>IFERROR(VLOOKUP(A24,日报!BT:CJ,8,0),"0")</f>
        <v>0.8</v>
      </c>
      <c r="T24" s="394">
        <f>IFERROR(VLOOKUP(A24,日报!BT:CJ,9,0),"0")</f>
        <v>0.49</v>
      </c>
      <c r="U24" s="395">
        <f>IFERROR(VLOOKUP(A24,日报!BT:CJ,10,0),"0")</f>
        <v>34.299999999999997</v>
      </c>
      <c r="V24" s="584">
        <f>IFERROR(VLOOKUP(A24,日报!BT:CJ,11,0),"0")</f>
        <v>29.4</v>
      </c>
      <c r="W24" s="393">
        <f>IFERROR(VLOOKUP(A24,日报!CK:DA,8,0),"0")</f>
        <v>0.82</v>
      </c>
      <c r="X24" s="394">
        <f>IFERROR(VLOOKUP(A24,日报!CK:DA,9,0),"0")</f>
        <v>0.53</v>
      </c>
      <c r="Y24" s="395">
        <f>IFERROR(VLOOKUP(A24,日报!CK:DA,10,0),"0")</f>
        <v>33.9</v>
      </c>
      <c r="Z24" s="584">
        <f>IFERROR(VLOOKUP(A24,日报!CK:DA,11,0),"0")</f>
        <v>28.3</v>
      </c>
      <c r="AA24" s="393">
        <f>IFERROR(VLOOKUP(A24,日报!DB:DR,8,0),"0")</f>
        <v>0.8</v>
      </c>
      <c r="AB24" s="394">
        <f>IFERROR(VLOOKUP(A24,日报!DB:DR,9,0),"0")</f>
        <v>0.52</v>
      </c>
      <c r="AC24" s="395">
        <f>IFERROR(VLOOKUP(A24,日报!DB:DR,10,0),"0")</f>
        <v>34</v>
      </c>
      <c r="AD24" s="584">
        <f>IFERROR(VLOOKUP(A24,日报!DB:DR,11,0),"0")</f>
        <v>28.3</v>
      </c>
      <c r="AE24" s="393">
        <f>IFERROR(VLOOKUP(A24,日报!DS:EI,8,0),"0")</f>
        <v>0.85</v>
      </c>
      <c r="AF24" s="394">
        <f>IFERROR(VLOOKUP(A24,日报!DS:EI,9,0),"0")</f>
        <v>0.63</v>
      </c>
      <c r="AG24" s="395">
        <f>IFERROR(VLOOKUP(A24,日报!DS:EI,10,0),"0")</f>
        <v>33.9</v>
      </c>
      <c r="AH24" s="584">
        <f>IFERROR(VLOOKUP(A24,日报!DS:EI,11,0),"0")</f>
        <v>28.4</v>
      </c>
      <c r="AI24" s="393">
        <f>IFERROR(VLOOKUP(A24,日报!EJ:EZ,8,0),"0")</f>
        <v>0.92</v>
      </c>
      <c r="AJ24" s="394">
        <f>IFERROR(VLOOKUP(A24,日报!EJ:EZ,9,0),"0")</f>
        <v>0.65</v>
      </c>
      <c r="AK24" s="395">
        <f>IFERROR(VLOOKUP(A24,日报!EJ:EZ,10,0),"0")</f>
        <v>34</v>
      </c>
      <c r="AL24" s="584">
        <f>IFERROR(VLOOKUP(A24,日报!EJ:EZ,11,0),"0")</f>
        <v>28.5</v>
      </c>
      <c r="AM24" s="393">
        <f>IFERROR(VLOOKUP(A24,日报!FA:FQ,8,0),"0")</f>
        <v>0.97</v>
      </c>
      <c r="AN24" s="394">
        <f>IFERROR(VLOOKUP(A24,日报!FA:FQ,9,0),"0")</f>
        <v>0.73</v>
      </c>
      <c r="AO24" s="395">
        <f>IFERROR(VLOOKUP(A24,日报!FA:FQ,10,0),"0")</f>
        <v>34.700000000000003</v>
      </c>
      <c r="AP24" s="584">
        <f>IFERROR(VLOOKUP(A24,日报!FA:FQ,11,0),"0")</f>
        <v>28.5</v>
      </c>
      <c r="AQ24" s="393">
        <f>IFERROR(VLOOKUP(A24,日报!FR:GH,8,0),"0")</f>
        <v>0.9</v>
      </c>
      <c r="AR24" s="394">
        <f>IFERROR(VLOOKUP(A24,日报!FR:GH,9,0),"0")</f>
        <v>0.81</v>
      </c>
      <c r="AS24" s="395">
        <f>IFERROR(VLOOKUP(A24,日报!FR:GH,10,0),"0")</f>
        <v>34.6</v>
      </c>
      <c r="AT24" s="584">
        <f>IFERROR(VLOOKUP(A24,日报!FR:GH,11,0),"0")</f>
        <v>28.6</v>
      </c>
      <c r="AU24" s="393">
        <f>IFERROR(VLOOKUP(A24,日报!GI:GY,8,0),"0")</f>
        <v>0.86</v>
      </c>
      <c r="AV24" s="394">
        <f>IFERROR(VLOOKUP(A24,日报!GI:GY,9,0),"0")</f>
        <v>0.67</v>
      </c>
      <c r="AW24" s="395">
        <f>IFERROR(VLOOKUP(A24,日报!GI:GY,10,0),"0")</f>
        <v>34.6</v>
      </c>
      <c r="AX24" s="584">
        <f>IFERROR(VLOOKUP(A24,日报!GI:GY,11,0),"0")</f>
        <v>28.5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0.83</v>
      </c>
      <c r="D25" s="394">
        <f>IFERROR(VLOOKUP(A25,日报!D:T,9,0),"0")</f>
        <v>0.67</v>
      </c>
      <c r="E25" s="395">
        <f>IFERROR(VLOOKUP(A25,日报!D:T,10,0),"0")</f>
        <v>34.4</v>
      </c>
      <c r="F25" s="584">
        <f>IFERROR(VLOOKUP(A25,日报!D:T,11,0),"0")</f>
        <v>28.3</v>
      </c>
      <c r="G25" s="393">
        <f>IFERROR(VLOOKUP(A25,日报!U:AK,8,0),"0")</f>
        <v>0.92</v>
      </c>
      <c r="H25" s="394">
        <f>IFERROR(VLOOKUP(A25,日报!U:AK,9,0),"0")</f>
        <v>0.69</v>
      </c>
      <c r="I25" s="395">
        <f>IFERROR(VLOOKUP(A25,日报!U:AK,10,0),"0")</f>
        <v>34.4</v>
      </c>
      <c r="J25" s="584">
        <f>IFERROR(VLOOKUP(A25,日报!U:AK,11,0),"0")</f>
        <v>28.2</v>
      </c>
      <c r="K25" s="393">
        <f>IFERROR(VLOOKUP(A25,日报!AL:BB,8,0),"0")</f>
        <v>0.85</v>
      </c>
      <c r="L25" s="394">
        <f>IFERROR(VLOOKUP(A25,日报!AL:BB,9,0),"0")</f>
        <v>0.62</v>
      </c>
      <c r="M25" s="395">
        <f>IFERROR(VLOOKUP(A25,日报!AL:BB,10,0),"0")</f>
        <v>34.5</v>
      </c>
      <c r="N25" s="584">
        <f>IFERROR(VLOOKUP(A25,日报!AL:BB,11,0),"0")</f>
        <v>28.4</v>
      </c>
      <c r="O25" s="393">
        <f>IFERROR(VLOOKUP(A25,日报!BC:BS,8,0),"0")</f>
        <v>0.94</v>
      </c>
      <c r="P25" s="394">
        <f>IFERROR(VLOOKUP(A25,日报!BC:BS,9,0),"0")</f>
        <v>0.72</v>
      </c>
      <c r="Q25" s="395">
        <f>IFERROR(VLOOKUP(A25,日报!BC:BS,10,0),"0")</f>
        <v>34.200000000000003</v>
      </c>
      <c r="R25" s="584">
        <f>IFERROR(VLOOKUP(A25,日报!BC:BS,11,0),"0")</f>
        <v>28.4</v>
      </c>
      <c r="S25" s="393">
        <f>IFERROR(VLOOKUP(A25,日报!BT:CJ,8,0),"0")</f>
        <v>0.74</v>
      </c>
      <c r="T25" s="394">
        <f>IFERROR(VLOOKUP(A25,日报!BT:CJ,9,0),"0")</f>
        <v>0.46</v>
      </c>
      <c r="U25" s="395">
        <f>IFERROR(VLOOKUP(A25,日报!BT:CJ,10,0),"0")</f>
        <v>33.700000000000003</v>
      </c>
      <c r="V25" s="584">
        <f>IFERROR(VLOOKUP(A25,日报!BT:CJ,11,0),"0")</f>
        <v>28.5</v>
      </c>
      <c r="W25" s="393">
        <f>IFERROR(VLOOKUP(A25,日报!CK:DA,8,0),"0")</f>
        <v>0.85</v>
      </c>
      <c r="X25" s="394">
        <f>IFERROR(VLOOKUP(A25,日报!CK:DA,9,0),"0")</f>
        <v>0.63</v>
      </c>
      <c r="Y25" s="395">
        <f>IFERROR(VLOOKUP(A25,日报!CK:DA,10,0),"0")</f>
        <v>34.1</v>
      </c>
      <c r="Z25" s="584">
        <f>IFERROR(VLOOKUP(A25,日报!CK:DA,11,0),"0")</f>
        <v>28.5</v>
      </c>
      <c r="AA25" s="393">
        <f>IFERROR(VLOOKUP(A25,日报!DB:DR,8,0),"0")</f>
        <v>0.82</v>
      </c>
      <c r="AB25" s="394">
        <f>IFERROR(VLOOKUP(A25,日报!DB:DR,9,0),"0")</f>
        <v>0.63</v>
      </c>
      <c r="AC25" s="395">
        <f>IFERROR(VLOOKUP(A25,日报!DB:DR,10,0),"0")</f>
        <v>33.799999999999997</v>
      </c>
      <c r="AD25" s="584">
        <f>IFERROR(VLOOKUP(A25,日报!DB:DR,11,0),"0")</f>
        <v>28.5</v>
      </c>
      <c r="AE25" s="393">
        <f>IFERROR(VLOOKUP(A25,日报!DS:EI,8,0),"0")</f>
        <v>0.86</v>
      </c>
      <c r="AF25" s="394">
        <f>IFERROR(VLOOKUP(A25,日报!DS:EI,9,0),"0")</f>
        <v>0.71</v>
      </c>
      <c r="AG25" s="395">
        <f>IFERROR(VLOOKUP(A25,日报!DS:EI,10,0),"0")</f>
        <v>34</v>
      </c>
      <c r="AH25" s="584">
        <f>IFERROR(VLOOKUP(A25,日报!DS:EI,11,0),"0")</f>
        <v>28.6</v>
      </c>
      <c r="AI25" s="393">
        <f>IFERROR(VLOOKUP(A25,日报!EJ:EZ,8,0),"0")</f>
        <v>0.93</v>
      </c>
      <c r="AJ25" s="394">
        <f>IFERROR(VLOOKUP(A25,日报!EJ:EZ,9,0),"0")</f>
        <v>0.73</v>
      </c>
      <c r="AK25" s="395">
        <f>IFERROR(VLOOKUP(A25,日报!EJ:EZ,10,0),"0")</f>
        <v>34</v>
      </c>
      <c r="AL25" s="584">
        <f>IFERROR(VLOOKUP(A25,日报!EJ:EZ,11,0),"0")</f>
        <v>28.3</v>
      </c>
      <c r="AM25" s="393">
        <f>IFERROR(VLOOKUP(A25,日报!FA:FQ,8,0),"0")</f>
        <v>0.99</v>
      </c>
      <c r="AN25" s="394">
        <f>IFERROR(VLOOKUP(A25,日报!FA:FQ,9,0),"0")</f>
        <v>0.8</v>
      </c>
      <c r="AO25" s="395">
        <f>IFERROR(VLOOKUP(A25,日报!FA:FQ,10,0),"0")</f>
        <v>33.4</v>
      </c>
      <c r="AP25" s="584">
        <f>IFERROR(VLOOKUP(A25,日报!FA:FQ,11,0),"0")</f>
        <v>28.1</v>
      </c>
      <c r="AQ25" s="393">
        <f>IFERROR(VLOOKUP(A25,日报!FR:GH,8,0),"0")</f>
        <v>0.93</v>
      </c>
      <c r="AR25" s="394">
        <f>IFERROR(VLOOKUP(A25,日报!FR:GH,9,0),"0")</f>
        <v>0.74</v>
      </c>
      <c r="AS25" s="395">
        <f>IFERROR(VLOOKUP(A25,日报!FR:GH,10,0),"0")</f>
        <v>33.6</v>
      </c>
      <c r="AT25" s="584">
        <f>IFERROR(VLOOKUP(A25,日报!FR:GH,11,0),"0")</f>
        <v>28</v>
      </c>
      <c r="AU25" s="393">
        <f>IFERROR(VLOOKUP(A25,日报!GI:GY,8,0),"0")</f>
        <v>0.89</v>
      </c>
      <c r="AV25" s="394">
        <f>IFERROR(VLOOKUP(A25,日报!GI:GY,9,0),"0")</f>
        <v>0.72</v>
      </c>
      <c r="AW25" s="395">
        <f>IFERROR(VLOOKUP(A25,日报!GI:GY,10,0),"0")</f>
        <v>33.5</v>
      </c>
      <c r="AX25" s="584">
        <f>IFERROR(VLOOKUP(A25,日报!GI:GY,11,0),"0")</f>
        <v>28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0.72</v>
      </c>
      <c r="E26" s="395">
        <f>IFERROR(VLOOKUP(A26,日报!D:T,10,0),"0")</f>
        <v>33.299999999999997</v>
      </c>
      <c r="F26" s="584">
        <f>IFERROR(VLOOKUP(A26,日报!D:T,11,0),"0")</f>
        <v>27.8</v>
      </c>
      <c r="G26" s="393">
        <f>IFERROR(VLOOKUP(A26,日报!U:AK,8,0),"0")</f>
        <v>0.93</v>
      </c>
      <c r="H26" s="394">
        <f>IFERROR(VLOOKUP(A26,日报!U:AK,9,0),"0")</f>
        <v>0.75</v>
      </c>
      <c r="I26" s="395">
        <f>IFERROR(VLOOKUP(A26,日报!U:AK,10,0),"0")</f>
        <v>33.4</v>
      </c>
      <c r="J26" s="584">
        <f>IFERROR(VLOOKUP(A26,日报!U:AK,11,0),"0")</f>
        <v>27.8</v>
      </c>
      <c r="K26" s="393">
        <f>IFERROR(VLOOKUP(A26,日报!AL:BB,8,0),"0")</f>
        <v>0.88</v>
      </c>
      <c r="L26" s="394">
        <f>IFERROR(VLOOKUP(A26,日报!AL:BB,9,0),"0")</f>
        <v>0.71</v>
      </c>
      <c r="M26" s="395">
        <f>IFERROR(VLOOKUP(A26,日报!AL:BB,10,0),"0")</f>
        <v>33.4</v>
      </c>
      <c r="N26" s="584">
        <f>IFERROR(VLOOKUP(A26,日报!AL:BB,11,0),"0")</f>
        <v>27.9</v>
      </c>
      <c r="O26" s="393">
        <f>IFERROR(VLOOKUP(A26,日报!BC:BS,8,0),"0")</f>
        <v>0.96</v>
      </c>
      <c r="P26" s="394">
        <f>IFERROR(VLOOKUP(A26,日报!BC:BS,9,0),"0")</f>
        <v>0.79</v>
      </c>
      <c r="Q26" s="395">
        <f>IFERROR(VLOOKUP(A26,日报!BC:BS,10,0),"0")</f>
        <v>33.5</v>
      </c>
      <c r="R26" s="584">
        <f>IFERROR(VLOOKUP(A26,日报!BC:BS,11,0),"0")</f>
        <v>27.8</v>
      </c>
      <c r="S26" s="393">
        <f>IFERROR(VLOOKUP(A26,日报!BT:CJ,8,0),"0")</f>
        <v>0.77</v>
      </c>
      <c r="T26" s="394">
        <f>IFERROR(VLOOKUP(A26,日报!BT:CJ,9,0),"0")</f>
        <v>0.56999999999999995</v>
      </c>
      <c r="U26" s="395">
        <f>IFERROR(VLOOKUP(A26,日报!BT:CJ,10,0),"0")</f>
        <v>34.200000000000003</v>
      </c>
      <c r="V26" s="584">
        <f>IFERROR(VLOOKUP(A26,日报!BT:CJ,11,0),"0")</f>
        <v>28.5</v>
      </c>
      <c r="W26" s="393">
        <f>IFERROR(VLOOKUP(A26,日报!CK:DA,8,0),"0")</f>
        <v>0.87</v>
      </c>
      <c r="X26" s="394">
        <f>IFERROR(VLOOKUP(A26,日报!CK:DA,9,0),"0")</f>
        <v>0.73</v>
      </c>
      <c r="Y26" s="395">
        <f>IFERROR(VLOOKUP(A26,日报!CK:DA,10,0),"0")</f>
        <v>33.299999999999997</v>
      </c>
      <c r="Z26" s="584">
        <f>IFERROR(VLOOKUP(A26,日报!CK:DA,11,0),"0")</f>
        <v>27.8</v>
      </c>
      <c r="AA26" s="393">
        <f>IFERROR(VLOOKUP(A26,日报!DB:DR,8,0),"0")</f>
        <v>0.84</v>
      </c>
      <c r="AB26" s="394">
        <f>IFERROR(VLOOKUP(A26,日报!DB:DR,9,0),"0")</f>
        <v>0.72</v>
      </c>
      <c r="AC26" s="395">
        <f>IFERROR(VLOOKUP(A26,日报!DB:DR,10,0),"0")</f>
        <v>33.299999999999997</v>
      </c>
      <c r="AD26" s="584">
        <f>IFERROR(VLOOKUP(A26,日报!DB:DR,11,0),"0")</f>
        <v>27.8</v>
      </c>
      <c r="AE26" s="393">
        <f>IFERROR(VLOOKUP(A26,日报!DS:EI,8,0),"0")</f>
        <v>0.89</v>
      </c>
      <c r="AF26" s="394">
        <f>IFERROR(VLOOKUP(A26,日报!DS:EI,9,0),"0")</f>
        <v>0.79</v>
      </c>
      <c r="AG26" s="395">
        <f>IFERROR(VLOOKUP(A26,日报!DS:EI,10,0),"0")</f>
        <v>33.299999999999997</v>
      </c>
      <c r="AH26" s="584">
        <f>IFERROR(VLOOKUP(A26,日报!DS:EI,11,0),"0")</f>
        <v>27.9</v>
      </c>
      <c r="AI26" s="393">
        <f>IFERROR(VLOOKUP(A26,日报!EJ:EZ,8,0),"0")</f>
        <v>0.97</v>
      </c>
      <c r="AJ26" s="394">
        <f>IFERROR(VLOOKUP(A26,日报!EJ:EZ,9,0),"0")</f>
        <v>0.8</v>
      </c>
      <c r="AK26" s="395">
        <f>IFERROR(VLOOKUP(A26,日报!EJ:EZ,10,0),"0")</f>
        <v>33</v>
      </c>
      <c r="AL26" s="584">
        <f>IFERROR(VLOOKUP(A26,日报!EJ:EZ,11,0),"0")</f>
        <v>27.9</v>
      </c>
      <c r="AM26" s="393">
        <f>IFERROR(VLOOKUP(A26,日报!FA:FQ,8,0),"0")</f>
        <v>0.99</v>
      </c>
      <c r="AN26" s="394">
        <f>IFERROR(VLOOKUP(A26,日报!FA:FQ,9,0),"0")</f>
        <v>0.78</v>
      </c>
      <c r="AO26" s="395">
        <f>IFERROR(VLOOKUP(A26,日报!FA:FQ,10,0),"0")</f>
        <v>33.799999999999997</v>
      </c>
      <c r="AP26" s="584">
        <f>IFERROR(VLOOKUP(A26,日报!FA:FQ,11,0),"0")</f>
        <v>28.1</v>
      </c>
      <c r="AQ26" s="393">
        <f>IFERROR(VLOOKUP(A26,日报!FR:GH,8,0),"0")</f>
        <v>0.95</v>
      </c>
      <c r="AR26" s="394">
        <f>IFERROR(VLOOKUP(A26,日报!FR:GH,9,0),"0")</f>
        <v>0.72</v>
      </c>
      <c r="AS26" s="395">
        <f>IFERROR(VLOOKUP(A26,日报!FR:GH,10,0),"0")</f>
        <v>33.799999999999997</v>
      </c>
      <c r="AT26" s="584">
        <f>IFERROR(VLOOKUP(A26,日报!FR:GH,11,0),"0")</f>
        <v>28.1</v>
      </c>
      <c r="AU26" s="393">
        <f>IFERROR(VLOOKUP(A26,日报!GI:GY,8,0),"0")</f>
        <v>0.91</v>
      </c>
      <c r="AV26" s="394">
        <f>IFERROR(VLOOKUP(A26,日报!GI:GY,9,0),"0")</f>
        <v>0.69</v>
      </c>
      <c r="AW26" s="395">
        <f>IFERROR(VLOOKUP(A26,日报!GI:GY,10,0),"0")</f>
        <v>34</v>
      </c>
      <c r="AX26" s="584">
        <f>IFERROR(VLOOKUP(A26,日报!GI:GY,11,0),"0")</f>
        <v>28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0.85</v>
      </c>
      <c r="D27" s="394">
        <f>IFERROR(VLOOKUP(A27,日报!D:T,9,0),"0")</f>
        <v>0.71</v>
      </c>
      <c r="E27" s="395">
        <f>IFERROR(VLOOKUP(A27,日报!D:T,10,0),"0")</f>
        <v>33.299999999999997</v>
      </c>
      <c r="F27" s="584">
        <f>IFERROR(VLOOKUP(A27,日报!D:T,11,0),"0")</f>
        <v>28</v>
      </c>
      <c r="G27" s="393">
        <f>IFERROR(VLOOKUP(A27,日报!U:AK,8,0),"0")</f>
        <v>0.95</v>
      </c>
      <c r="H27" s="394">
        <f>IFERROR(VLOOKUP(A27,日报!U:AK,9,0),"0")</f>
        <v>0.75</v>
      </c>
      <c r="I27" s="395">
        <f>IFERROR(VLOOKUP(A27,日报!U:AK,10,0),"0")</f>
        <v>33.299999999999997</v>
      </c>
      <c r="J27" s="584">
        <f>IFERROR(VLOOKUP(A27,日报!U:AK,11,0),"0")</f>
        <v>28</v>
      </c>
      <c r="K27" s="393">
        <f>IFERROR(VLOOKUP(A27,日报!AL:BB,8,0),"0")</f>
        <v>0.89</v>
      </c>
      <c r="L27" s="394">
        <f>IFERROR(VLOOKUP(A27,日报!AL:BB,9,0),"0")</f>
        <v>0.69</v>
      </c>
      <c r="M27" s="395">
        <f>IFERROR(VLOOKUP(A27,日报!AL:BB,10,0),"0")</f>
        <v>33.200000000000003</v>
      </c>
      <c r="N27" s="584">
        <f>IFERROR(VLOOKUP(A27,日报!AL:BB,11,0),"0")</f>
        <v>28.1</v>
      </c>
      <c r="O27" s="393">
        <f>IFERROR(VLOOKUP(A27,日报!BC:BS,8,0),"0")</f>
        <v>0.97</v>
      </c>
      <c r="P27" s="394">
        <f>IFERROR(VLOOKUP(A27,日报!BC:BS,9,0),"0")</f>
        <v>0.49</v>
      </c>
      <c r="Q27" s="395">
        <f>IFERROR(VLOOKUP(A27,日报!BC:BS,10,0),"0")</f>
        <v>33.200000000000003</v>
      </c>
      <c r="R27" s="584">
        <f>IFERROR(VLOOKUP(A27,日报!BC:BS,11,0),"0")</f>
        <v>27.9</v>
      </c>
      <c r="S27" s="393">
        <f>IFERROR(VLOOKUP(A27,日报!BT:CJ,8,0),"0")</f>
        <v>0.81</v>
      </c>
      <c r="T27" s="394">
        <f>IFERROR(VLOOKUP(A27,日报!BT:CJ,9,0),"0")</f>
        <v>0.65</v>
      </c>
      <c r="U27" s="395">
        <f>IFERROR(VLOOKUP(A27,日报!BT:CJ,10,0),"0")</f>
        <v>33.299999999999997</v>
      </c>
      <c r="V27" s="584">
        <f>IFERROR(VLOOKUP(A27,日报!BT:CJ,11,0),"0")</f>
        <v>28</v>
      </c>
      <c r="W27" s="393">
        <f>IFERROR(VLOOKUP(A27,日报!CK:DA,8,0),"0")</f>
        <v>0.89</v>
      </c>
      <c r="X27" s="394">
        <f>IFERROR(VLOOKUP(A27,日报!CK:DA,9,0),"0")</f>
        <v>0.7</v>
      </c>
      <c r="Y27" s="395">
        <f>IFERROR(VLOOKUP(A27,日报!CK:DA,10,0),"0")</f>
        <v>33</v>
      </c>
      <c r="Z27" s="584">
        <f>IFERROR(VLOOKUP(A27,日报!CK:DA,11,0),"0")</f>
        <v>27.9</v>
      </c>
      <c r="AA27" s="393">
        <f>IFERROR(VLOOKUP(A27,日报!DB:DR,8,0),"0")</f>
        <v>0.85</v>
      </c>
      <c r="AB27" s="394">
        <f>IFERROR(VLOOKUP(A27,日报!DB:DR,9,0),"0")</f>
        <v>0.69</v>
      </c>
      <c r="AC27" s="395">
        <f>IFERROR(VLOOKUP(A27,日报!DB:DR,10,0),"0")</f>
        <v>32.799999999999997</v>
      </c>
      <c r="AD27" s="584">
        <f>IFERROR(VLOOKUP(A27,日报!DB:DR,11,0),"0")</f>
        <v>27.9</v>
      </c>
      <c r="AE27" s="393">
        <f>IFERROR(VLOOKUP(A27,日报!DS:EI,8,0),"0")</f>
        <v>0.91</v>
      </c>
      <c r="AF27" s="394">
        <f>IFERROR(VLOOKUP(A27,日报!DS:EI,9,0),"0")</f>
        <v>0.78</v>
      </c>
      <c r="AG27" s="395">
        <f>IFERROR(VLOOKUP(A27,日报!DS:EI,10,0),"0")</f>
        <v>32.799999999999997</v>
      </c>
      <c r="AH27" s="584">
        <f>IFERROR(VLOOKUP(A27,日报!DS:EI,11,0),"0")</f>
        <v>27.9</v>
      </c>
      <c r="AI27" s="393">
        <f>IFERROR(VLOOKUP(A27,日报!EJ:EZ,8,0),"0")</f>
        <v>0.98</v>
      </c>
      <c r="AJ27" s="394">
        <f>IFERROR(VLOOKUP(A27,日报!EJ:EZ,9,0),"0")</f>
        <v>0.8</v>
      </c>
      <c r="AK27" s="395">
        <f>IFERROR(VLOOKUP(A27,日报!EJ:EZ,10,0),"0")</f>
        <v>32.9</v>
      </c>
      <c r="AL27" s="584">
        <f>IFERROR(VLOOKUP(A27,日报!EJ:EZ,11,0),"0")</f>
        <v>27.8</v>
      </c>
      <c r="AM27" s="393">
        <f>IFERROR(VLOOKUP(A27,日报!FA:FQ,8,0),"0")</f>
        <v>0.99</v>
      </c>
      <c r="AN27" s="394">
        <f>IFERROR(VLOOKUP(A27,日报!FA:FQ,9,0),"0")</f>
        <v>0.76</v>
      </c>
      <c r="AO27" s="395">
        <f>IFERROR(VLOOKUP(A27,日报!FA:FQ,10,0),"0")</f>
        <v>33.5</v>
      </c>
      <c r="AP27" s="584">
        <f>IFERROR(VLOOKUP(A27,日报!FA:FQ,11,0),"0")</f>
        <v>27.5</v>
      </c>
      <c r="AQ27" s="393">
        <f>IFERROR(VLOOKUP(A27,日报!FR:GH,8,0),"0")</f>
        <v>0.95</v>
      </c>
      <c r="AR27" s="394">
        <f>IFERROR(VLOOKUP(A27,日报!FR:GH,9,0),"0")</f>
        <v>0.72</v>
      </c>
      <c r="AS27" s="395">
        <f>IFERROR(VLOOKUP(A27,日报!FR:GH,10,0),"0")</f>
        <v>33.5</v>
      </c>
      <c r="AT27" s="584">
        <f>IFERROR(VLOOKUP(A27,日报!FR:GH,11,0),"0")</f>
        <v>27.4</v>
      </c>
      <c r="AU27" s="393">
        <f>IFERROR(VLOOKUP(A27,日报!GI:GY,8,0),"0")</f>
        <v>0.91</v>
      </c>
      <c r="AV27" s="394">
        <f>IFERROR(VLOOKUP(A27,日报!GI:GY,9,0),"0")</f>
        <v>0.67</v>
      </c>
      <c r="AW27" s="395">
        <f>IFERROR(VLOOKUP(A27,日报!GI:GY,10,0),"0")</f>
        <v>33.700000000000003</v>
      </c>
      <c r="AX27" s="584">
        <f>IFERROR(VLOOKUP(A27,日报!GI:GY,11,0),"0")</f>
        <v>27.5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0.85</v>
      </c>
      <c r="D28" s="394">
        <f>IFERROR(VLOOKUP(A28,日报!D:T,9,0),"0")</f>
        <v>0.68</v>
      </c>
      <c r="E28" s="395">
        <f>IFERROR(VLOOKUP(A28,日报!D:T,10,0),"0")</f>
        <v>33.4</v>
      </c>
      <c r="F28" s="584">
        <f>IFERROR(VLOOKUP(A28,日报!D:T,11,0),"0")</f>
        <v>27.5</v>
      </c>
      <c r="G28" s="393">
        <f>IFERROR(VLOOKUP(A28,日报!U:AK,8,0),"0")</f>
        <v>0.96</v>
      </c>
      <c r="H28" s="394">
        <f>IFERROR(VLOOKUP(A28,日报!U:AK,9,0),"0")</f>
        <v>0.71</v>
      </c>
      <c r="I28" s="395">
        <f>IFERROR(VLOOKUP(A28,日报!U:AK,10,0),"0")</f>
        <v>33.4</v>
      </c>
      <c r="J28" s="584">
        <f>IFERROR(VLOOKUP(A28,日报!U:AK,11,0),"0")</f>
        <v>27.4</v>
      </c>
      <c r="K28" s="393">
        <f>IFERROR(VLOOKUP(A28,日报!AL:BB,8,0),"0")</f>
        <v>0.9</v>
      </c>
      <c r="L28" s="394">
        <f>IFERROR(VLOOKUP(A28,日报!AL:BB,9,0),"0")</f>
        <v>0.64</v>
      </c>
      <c r="M28" s="395">
        <f>IFERROR(VLOOKUP(A28,日报!AL:BB,10,0),"0")</f>
        <v>33.5</v>
      </c>
      <c r="N28" s="584">
        <f>IFERROR(VLOOKUP(A28,日报!AL:BB,11,0),"0")</f>
        <v>27.4</v>
      </c>
      <c r="O28" s="393">
        <f>IFERROR(VLOOKUP(A28,日报!BC:BS,8,0),"0")</f>
        <v>0.98</v>
      </c>
      <c r="P28" s="394">
        <f>IFERROR(VLOOKUP(A28,日报!BC:BS,9,0),"0")</f>
        <v>0.74</v>
      </c>
      <c r="Q28" s="395">
        <f>IFERROR(VLOOKUP(A28,日报!BC:BS,10,0),"0")</f>
        <v>33.5</v>
      </c>
      <c r="R28" s="584">
        <f>IFERROR(VLOOKUP(A28,日报!BC:BS,11,0),"0")</f>
        <v>27.4</v>
      </c>
      <c r="S28" s="393">
        <f>IFERROR(VLOOKUP(A28,日报!BT:CJ,8,0),"0")</f>
        <v>0.83</v>
      </c>
      <c r="T28" s="394">
        <f>IFERROR(VLOOKUP(A28,日报!BT:CJ,9,0),"0")</f>
        <v>0.64</v>
      </c>
      <c r="U28" s="395">
        <f>IFERROR(VLOOKUP(A28,日报!BT:CJ,10,0),"0")</f>
        <v>32.799999999999997</v>
      </c>
      <c r="V28" s="584">
        <f>IFERROR(VLOOKUP(A28,日报!BT:CJ,11,0),"0")</f>
        <v>27.9</v>
      </c>
      <c r="W28" s="393">
        <f>IFERROR(VLOOKUP(A28,日报!CK:DA,8,0),"0")</f>
        <v>0.89</v>
      </c>
      <c r="X28" s="394">
        <f>IFERROR(VLOOKUP(A28,日报!CK:DA,9,0),"0")</f>
        <v>0.64</v>
      </c>
      <c r="Y28" s="395">
        <f>IFERROR(VLOOKUP(A28,日报!CK:DA,10,0),"0")</f>
        <v>33.1</v>
      </c>
      <c r="Z28" s="584">
        <f>IFERROR(VLOOKUP(A28,日报!CK:DA,11,0),"0")</f>
        <v>27.3</v>
      </c>
      <c r="AA28" s="393">
        <f>IFERROR(VLOOKUP(A28,日报!DB:DR,8,0),"0")</f>
        <v>0.86</v>
      </c>
      <c r="AB28" s="394">
        <f>IFERROR(VLOOKUP(A28,日报!DB:DR,9,0),"0")</f>
        <v>0.65</v>
      </c>
      <c r="AC28" s="395">
        <f>IFERROR(VLOOKUP(A28,日报!DB:DR,10,0),"0")</f>
        <v>33.1</v>
      </c>
      <c r="AD28" s="584">
        <f>IFERROR(VLOOKUP(A28,日报!DB:DR,11,0),"0")</f>
        <v>27.4</v>
      </c>
      <c r="AE28" s="393">
        <f>IFERROR(VLOOKUP(A28,日报!DS:EI,8,0),"0")</f>
        <v>0.91</v>
      </c>
      <c r="AF28" s="394">
        <f>IFERROR(VLOOKUP(A28,日报!DS:EI,9,0),"0")</f>
        <v>0.76</v>
      </c>
      <c r="AG28" s="395">
        <f>IFERROR(VLOOKUP(A28,日报!DS:EI,10,0),"0")</f>
        <v>33.200000000000003</v>
      </c>
      <c r="AH28" s="584">
        <f>IFERROR(VLOOKUP(A28,日报!DS:EI,11,0),"0")</f>
        <v>27.5</v>
      </c>
      <c r="AI28" s="393">
        <f>IFERROR(VLOOKUP(A28,日报!EJ:EZ,8,0),"0")</f>
        <v>0.99</v>
      </c>
      <c r="AJ28" s="394">
        <f>IFERROR(VLOOKUP(A28,日报!EJ:EZ,9,0),"0")</f>
        <v>0.76</v>
      </c>
      <c r="AK28" s="395">
        <f>IFERROR(VLOOKUP(A28,日报!EJ:EZ,10,0),"0")</f>
        <v>33</v>
      </c>
      <c r="AL28" s="584">
        <f>IFERROR(VLOOKUP(A28,日报!EJ:EZ,11,0),"0")</f>
        <v>27.4</v>
      </c>
      <c r="AM28" s="393">
        <f>IFERROR(VLOOKUP(A28,日报!FA:FQ,8,0),"0")</f>
        <v>0.99</v>
      </c>
      <c r="AN28" s="394">
        <f>IFERROR(VLOOKUP(A28,日报!FA:FQ,9,0),"0")</f>
        <v>0.76</v>
      </c>
      <c r="AO28" s="395">
        <f>IFERROR(VLOOKUP(A28,日报!FA:FQ,10,0),"0")</f>
        <v>33.9</v>
      </c>
      <c r="AP28" s="584">
        <f>IFERROR(VLOOKUP(A28,日报!FA:FQ,11,0),"0")</f>
        <v>27.8</v>
      </c>
      <c r="AQ28" s="393">
        <f>IFERROR(VLOOKUP(A28,日报!FR:GH,8,0),"0")</f>
        <v>0.95</v>
      </c>
      <c r="AR28" s="394">
        <f>IFERROR(VLOOKUP(A28,日报!FR:GH,9,0),"0")</f>
        <v>0.7</v>
      </c>
      <c r="AS28" s="395">
        <f>IFERROR(VLOOKUP(A28,日报!FR:GH,10,0),"0")</f>
        <v>33.799999999999997</v>
      </c>
      <c r="AT28" s="584">
        <f>IFERROR(VLOOKUP(A28,日报!FR:GH,11,0),"0")</f>
        <v>28</v>
      </c>
      <c r="AU28" s="393">
        <f>IFERROR(VLOOKUP(A28,日报!GI:GY,8,0),"0")</f>
        <v>0.91</v>
      </c>
      <c r="AV28" s="394">
        <f>IFERROR(VLOOKUP(A28,日报!GI:GY,9,0),"0")</f>
        <v>0.66</v>
      </c>
      <c r="AW28" s="395">
        <f>IFERROR(VLOOKUP(A28,日报!GI:GY,10,0),"0")</f>
        <v>33.9</v>
      </c>
      <c r="AX28" s="584">
        <f>IFERROR(VLOOKUP(A28,日报!GI:GY,11,0),"0")</f>
        <v>27.9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0.85</v>
      </c>
      <c r="D29" s="394">
        <f>IFERROR(VLOOKUP(A29,日报!D:T,9,0),"0")</f>
        <v>0.69</v>
      </c>
      <c r="E29" s="395">
        <f>IFERROR(VLOOKUP(A29,日报!D:T,10,0),"0")</f>
        <v>33.200000000000003</v>
      </c>
      <c r="F29" s="584">
        <f>IFERROR(VLOOKUP(A29,日报!D:T,11,0),"0")</f>
        <v>28.1</v>
      </c>
      <c r="G29" s="393">
        <f>IFERROR(VLOOKUP(A29,日报!U:AK,8,0),"0")</f>
        <v>0.95</v>
      </c>
      <c r="H29" s="394">
        <f>IFERROR(VLOOKUP(A29,日报!U:AK,9,0),"0")</f>
        <v>0.73</v>
      </c>
      <c r="I29" s="395">
        <f>IFERROR(VLOOKUP(A29,日报!U:AK,10,0),"0")</f>
        <v>33.200000000000003</v>
      </c>
      <c r="J29" s="584">
        <f>IFERROR(VLOOKUP(A29,日报!U:AK,11,0),"0")</f>
        <v>28</v>
      </c>
      <c r="K29" s="393">
        <f>IFERROR(VLOOKUP(A29,日报!AL:BB,8,0),"0")</f>
        <v>0.89</v>
      </c>
      <c r="L29" s="394">
        <f>IFERROR(VLOOKUP(A29,日报!AL:BB,9,0),"0")</f>
        <v>0.67</v>
      </c>
      <c r="M29" s="395">
        <f>IFERROR(VLOOKUP(A29,日报!AL:BB,10,0),"0")</f>
        <v>33.299999999999997</v>
      </c>
      <c r="N29" s="584">
        <f>IFERROR(VLOOKUP(A29,日报!AL:BB,11,0),"0")</f>
        <v>28.1</v>
      </c>
      <c r="O29" s="393">
        <f>IFERROR(VLOOKUP(A29,日报!BC:BS,8,0),"0")</f>
        <v>0.97</v>
      </c>
      <c r="P29" s="394">
        <f>IFERROR(VLOOKUP(A29,日报!BC:BS,9,0),"0")</f>
        <v>0.76</v>
      </c>
      <c r="Q29" s="395">
        <f>IFERROR(VLOOKUP(A29,日报!BC:BS,10,0),"0")</f>
        <v>33.200000000000003</v>
      </c>
      <c r="R29" s="584">
        <f>IFERROR(VLOOKUP(A29,日报!BC:BS,11,0),"0")</f>
        <v>28.1</v>
      </c>
      <c r="S29" s="393">
        <f>IFERROR(VLOOKUP(A29,日报!BT:CJ,8,0),"0")</f>
        <v>0.84</v>
      </c>
      <c r="T29" s="394">
        <f>IFERROR(VLOOKUP(A29,日报!BT:CJ,9,0),"0")</f>
        <v>0.59</v>
      </c>
      <c r="U29" s="395">
        <f>IFERROR(VLOOKUP(A29,日报!BT:CJ,10,0),"0")</f>
        <v>33.1</v>
      </c>
      <c r="V29" s="584">
        <f>IFERROR(VLOOKUP(A29,日报!BT:CJ,11,0),"0")</f>
        <v>27.4</v>
      </c>
      <c r="W29" s="393">
        <f>IFERROR(VLOOKUP(A29,日报!CK:DA,8,0),"0")</f>
        <v>0.89</v>
      </c>
      <c r="X29" s="394">
        <f>IFERROR(VLOOKUP(A29,日报!CK:DA,9,0),"0")</f>
        <v>0.68</v>
      </c>
      <c r="Y29" s="395">
        <f>IFERROR(VLOOKUP(A29,日报!CK:DA,10,0),"0")</f>
        <v>33</v>
      </c>
      <c r="Z29" s="584">
        <f>IFERROR(VLOOKUP(A29,日报!CK:DA,11,0),"0")</f>
        <v>28</v>
      </c>
      <c r="AA29" s="393">
        <f>IFERROR(VLOOKUP(A29,日报!DB:DR,8,0),"0")</f>
        <v>0.86</v>
      </c>
      <c r="AB29" s="394">
        <f>IFERROR(VLOOKUP(A29,日报!DB:DR,9,0),"0")</f>
        <v>0.67</v>
      </c>
      <c r="AC29" s="395">
        <f>IFERROR(VLOOKUP(A29,日报!DB:DR,10,0),"0")</f>
        <v>33</v>
      </c>
      <c r="AD29" s="584">
        <f>IFERROR(VLOOKUP(A29,日报!DB:DR,11,0),"0")</f>
        <v>28</v>
      </c>
      <c r="AE29" s="393">
        <f>IFERROR(VLOOKUP(A29,日报!DS:EI,8,0),"0")</f>
        <v>0.91</v>
      </c>
      <c r="AF29" s="394">
        <f>IFERROR(VLOOKUP(A29,日报!DS:EI,9,0),"0")</f>
        <v>0.77</v>
      </c>
      <c r="AG29" s="395">
        <f>IFERROR(VLOOKUP(A29,日报!DS:EI,10,0),"0")</f>
        <v>33</v>
      </c>
      <c r="AH29" s="584">
        <f>IFERROR(VLOOKUP(A29,日报!DS:EI,11,0),"0")</f>
        <v>28</v>
      </c>
      <c r="AI29" s="393">
        <f>IFERROR(VLOOKUP(A29,日报!EJ:EZ,8,0),"0")</f>
        <v>0.98</v>
      </c>
      <c r="AJ29" s="394">
        <f>IFERROR(VLOOKUP(A29,日报!EJ:EZ,9,0),"0")</f>
        <v>0.78</v>
      </c>
      <c r="AK29" s="395">
        <f>IFERROR(VLOOKUP(A29,日报!EJ:EZ,10,0),"0")</f>
        <v>32.9</v>
      </c>
      <c r="AL29" s="584">
        <f>IFERROR(VLOOKUP(A29,日报!EJ:EZ,11,0),"0")</f>
        <v>27.7</v>
      </c>
      <c r="AM29" s="393">
        <f>IFERROR(VLOOKUP(A29,日报!FA:FQ,8,0),"0")</f>
        <v>0.97</v>
      </c>
      <c r="AN29" s="394">
        <f>IFERROR(VLOOKUP(A29,日报!FA:FQ,9,0),"0")</f>
        <v>0.75</v>
      </c>
      <c r="AO29" s="395">
        <f>IFERROR(VLOOKUP(A29,日报!FA:FQ,10,0),"0")</f>
        <v>33.799999999999997</v>
      </c>
      <c r="AP29" s="584">
        <f>IFERROR(VLOOKUP(A29,日报!FA:FQ,11,0),"0")</f>
        <v>28</v>
      </c>
      <c r="AQ29" s="393">
        <f>IFERROR(VLOOKUP(A29,日报!FR:GH,8,0),"0")</f>
        <v>0.95</v>
      </c>
      <c r="AR29" s="394">
        <f>IFERROR(VLOOKUP(A29,日报!FR:GH,9,0),"0")</f>
        <v>0.7</v>
      </c>
      <c r="AS29" s="395">
        <f>IFERROR(VLOOKUP(A29,日报!FR:GH,10,0),"0")</f>
        <v>33.799999999999997</v>
      </c>
      <c r="AT29" s="584">
        <f>IFERROR(VLOOKUP(A29,日报!FR:GH,11,0),"0")</f>
        <v>28</v>
      </c>
      <c r="AU29" s="393">
        <f>IFERROR(VLOOKUP(A29,日报!GI:GY,8,0),"0")</f>
        <v>0.91</v>
      </c>
      <c r="AV29" s="394">
        <f>IFERROR(VLOOKUP(A29,日报!GI:GY,9,0),"0")</f>
        <v>0.65</v>
      </c>
      <c r="AW29" s="395">
        <f>IFERROR(VLOOKUP(A29,日报!GI:GY,10,0),"0")</f>
        <v>34</v>
      </c>
      <c r="AX29" s="584">
        <f>IFERROR(VLOOKUP(A29,日报!GI:GY,11,0),"0")</f>
        <v>27.9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0.85</v>
      </c>
      <c r="D30" s="394">
        <f>IFERROR(VLOOKUP(A30,日报!D:T,9,0),"0")</f>
        <v>0.67</v>
      </c>
      <c r="E30" s="395">
        <f>IFERROR(VLOOKUP(A30,日报!D:T,10,0),"0")</f>
        <v>33.700000000000003</v>
      </c>
      <c r="F30" s="584">
        <f>IFERROR(VLOOKUP(A30,日报!D:T,11,0),"0")</f>
        <v>27.9</v>
      </c>
      <c r="G30" s="393">
        <f>IFERROR(VLOOKUP(A30,日报!U:AK,8,0),"0")</f>
        <v>0.95</v>
      </c>
      <c r="H30" s="394">
        <f>IFERROR(VLOOKUP(A30,日报!U:AK,9,0),"0")</f>
        <v>0.69</v>
      </c>
      <c r="I30" s="395">
        <f>IFERROR(VLOOKUP(A30,日报!U:AK,10,0),"0")</f>
        <v>33.700000000000003</v>
      </c>
      <c r="J30" s="584">
        <f>IFERROR(VLOOKUP(A30,日报!U:AK,11,0),"0")</f>
        <v>28.1</v>
      </c>
      <c r="K30" s="393">
        <f>IFERROR(VLOOKUP(A30,日报!AL:BB,8,0),"0")</f>
        <v>0.9</v>
      </c>
      <c r="L30" s="394">
        <f>IFERROR(VLOOKUP(A30,日报!AL:BB,9,0),"0")</f>
        <v>0.62</v>
      </c>
      <c r="M30" s="395">
        <f>IFERROR(VLOOKUP(A30,日报!AL:BB,10,0),"0")</f>
        <v>33.6</v>
      </c>
      <c r="N30" s="584">
        <f>IFERROR(VLOOKUP(A30,日报!AL:BB,11,0),"0")</f>
        <v>27.9</v>
      </c>
      <c r="O30" s="393">
        <f>IFERROR(VLOOKUP(A30,日报!BC:BS,8,0),"0")</f>
        <v>0.97</v>
      </c>
      <c r="P30" s="394">
        <f>IFERROR(VLOOKUP(A30,日报!BC:BS,9,0),"0")</f>
        <v>0.72</v>
      </c>
      <c r="Q30" s="395">
        <f>IFERROR(VLOOKUP(A30,日报!BC:BS,10,0),"0")</f>
        <v>33.5</v>
      </c>
      <c r="R30" s="584">
        <f>IFERROR(VLOOKUP(A30,日报!BC:BS,11,0),"0")</f>
        <v>28</v>
      </c>
      <c r="S30" s="393">
        <f>IFERROR(VLOOKUP(A30,日报!BT:CJ,8,0),"0")</f>
        <v>0.83</v>
      </c>
      <c r="T30" s="394">
        <f>IFERROR(VLOOKUP(A30,日报!BT:CJ,9,0),"0")</f>
        <v>0.6</v>
      </c>
      <c r="U30" s="395">
        <f>IFERROR(VLOOKUP(A30,日报!BT:CJ,10,0),"0")</f>
        <v>32.799999999999997</v>
      </c>
      <c r="V30" s="584">
        <f>IFERROR(VLOOKUP(A30,日报!BT:CJ,11,0),"0")</f>
        <v>28</v>
      </c>
      <c r="W30" s="393">
        <f>IFERROR(VLOOKUP(A30,日报!CK:DA,8,0),"0")</f>
        <v>0.89</v>
      </c>
      <c r="X30" s="394">
        <f>IFERROR(VLOOKUP(A30,日报!CK:DA,9,0),"0")</f>
        <v>0.65</v>
      </c>
      <c r="Y30" s="395">
        <f>IFERROR(VLOOKUP(A30,日报!CK:DA,10,0),"0")</f>
        <v>33.299999999999997</v>
      </c>
      <c r="Z30" s="584">
        <f>IFERROR(VLOOKUP(A30,日报!CK:DA,11,0),"0")</f>
        <v>27.6</v>
      </c>
      <c r="AA30" s="393">
        <f>IFERROR(VLOOKUP(A30,日报!DB:DR,8,0),"0")</f>
        <v>0.86</v>
      </c>
      <c r="AB30" s="394">
        <f>IFERROR(VLOOKUP(A30,日报!DB:DR,9,0),"0")</f>
        <v>0.64</v>
      </c>
      <c r="AC30" s="395">
        <f>IFERROR(VLOOKUP(A30,日报!DB:DR,10,0),"0")</f>
        <v>33.4</v>
      </c>
      <c r="AD30" s="584">
        <f>IFERROR(VLOOKUP(A30,日报!DB:DR,11,0),"0")</f>
        <v>27.9</v>
      </c>
      <c r="AE30" s="393">
        <f>IFERROR(VLOOKUP(A30,日报!DS:EI,8,0),"0")</f>
        <v>0.91</v>
      </c>
      <c r="AF30" s="394">
        <f>IFERROR(VLOOKUP(A30,日报!DS:EI,9,0),"0")</f>
        <v>0.72</v>
      </c>
      <c r="AG30" s="395">
        <f>IFERROR(VLOOKUP(A30,日报!DS:EI,10,0),"0")</f>
        <v>33.5</v>
      </c>
      <c r="AH30" s="584">
        <f>IFERROR(VLOOKUP(A30,日报!DS:EI,11,0),"0")</f>
        <v>27.7</v>
      </c>
      <c r="AI30" s="393">
        <f>IFERROR(VLOOKUP(A30,日报!EJ:EZ,8,0),"0")</f>
        <v>0.98</v>
      </c>
      <c r="AJ30" s="394">
        <f>IFERROR(VLOOKUP(A30,日报!EJ:EZ,9,0),"0")</f>
        <v>0.73</v>
      </c>
      <c r="AK30" s="395">
        <f>IFERROR(VLOOKUP(A30,日报!EJ:EZ,10,0),"0")</f>
        <v>33.5</v>
      </c>
      <c r="AL30" s="584">
        <f>IFERROR(VLOOKUP(A30,日报!EJ:EZ,11,0),"0")</f>
        <v>27.7</v>
      </c>
      <c r="AM30" s="393">
        <f>IFERROR(VLOOKUP(A30,日报!FA:FQ,8,0),"0")</f>
        <v>1</v>
      </c>
      <c r="AN30" s="394">
        <f>IFERROR(VLOOKUP(A30,日报!FA:FQ,9,0),"0")</f>
        <v>0.84</v>
      </c>
      <c r="AO30" s="395">
        <f>IFERROR(VLOOKUP(A30,日报!FA:FQ,10,0),"0")</f>
        <v>33.700000000000003</v>
      </c>
      <c r="AP30" s="584">
        <f>IFERROR(VLOOKUP(A30,日报!FA:FQ,11,0),"0")</f>
        <v>28.1</v>
      </c>
      <c r="AQ30" s="393">
        <f>IFERROR(VLOOKUP(A30,日报!FR:GH,8,0),"0")</f>
        <v>0.96</v>
      </c>
      <c r="AR30" s="394">
        <f>IFERROR(VLOOKUP(A30,日报!FR:GH,9,0),"0")</f>
        <v>0.78</v>
      </c>
      <c r="AS30" s="395">
        <f>IFERROR(VLOOKUP(A30,日报!FR:GH,10,0),"0")</f>
        <v>33.799999999999997</v>
      </c>
      <c r="AT30" s="584">
        <f>IFERROR(VLOOKUP(A30,日报!FR:GH,11,0),"0")</f>
        <v>28.3</v>
      </c>
      <c r="AU30" s="393">
        <f>IFERROR(VLOOKUP(A30,日报!GI:GY,8,0),"0")</f>
        <v>0.91</v>
      </c>
      <c r="AV30" s="394">
        <f>IFERROR(VLOOKUP(A30,日报!GI:GY,9,0),"0")</f>
        <v>0.75</v>
      </c>
      <c r="AW30" s="395">
        <f>IFERROR(VLOOKUP(A30,日报!GI:GY,10,0),"0")</f>
        <v>33.799999999999997</v>
      </c>
      <c r="AX30" s="584">
        <f>IFERROR(VLOOKUP(A30,日报!GI:GY,11,0),"0")</f>
        <v>28.2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0.75</v>
      </c>
      <c r="E31" s="395">
        <f>IFERROR(VLOOKUP(A31,日报!D:T,10,0),"0")</f>
        <v>33.1</v>
      </c>
      <c r="F31" s="584">
        <f>IFERROR(VLOOKUP(A31,日报!D:T,11,0),"0")</f>
        <v>27.9</v>
      </c>
      <c r="G31" s="393">
        <f>IFERROR(VLOOKUP(A31,日报!U:AK,8,0),"0")</f>
        <v>0.96</v>
      </c>
      <c r="H31" s="394">
        <f>IFERROR(VLOOKUP(A31,日报!U:AK,9,0),"0")</f>
        <v>0.8</v>
      </c>
      <c r="I31" s="395">
        <f>IFERROR(VLOOKUP(A31,日报!U:AK,10,0),"0")</f>
        <v>33.299999999999997</v>
      </c>
      <c r="J31" s="584">
        <f>IFERROR(VLOOKUP(A31,日报!U:AK,11,0),"0")</f>
        <v>27.9</v>
      </c>
      <c r="K31" s="393">
        <f>IFERROR(VLOOKUP(A31,日报!AL:BB,8,0),"0")</f>
        <v>0.9</v>
      </c>
      <c r="L31" s="394">
        <f>IFERROR(VLOOKUP(A31,日报!AL:BB,9,0),"0")</f>
        <v>0.74</v>
      </c>
      <c r="M31" s="395">
        <f>IFERROR(VLOOKUP(A31,日报!AL:BB,10,0),"0")</f>
        <v>33.299999999999997</v>
      </c>
      <c r="N31" s="584">
        <f>IFERROR(VLOOKUP(A31,日报!AL:BB,11,0),"0")</f>
        <v>28.1</v>
      </c>
      <c r="O31" s="393">
        <f>IFERROR(VLOOKUP(A31,日报!BC:BS,8,0),"0")</f>
        <v>0.97</v>
      </c>
      <c r="P31" s="394">
        <f>IFERROR(VLOOKUP(A31,日报!BC:BS,9,0),"0")</f>
        <v>0.83</v>
      </c>
      <c r="Q31" s="395">
        <f>IFERROR(VLOOKUP(A31,日报!BC:BS,10,0),"0")</f>
        <v>33.299999999999997</v>
      </c>
      <c r="R31" s="584">
        <f>IFERROR(VLOOKUP(A31,日报!BC:BS,11,0),"0")</f>
        <v>27.9</v>
      </c>
      <c r="S31" s="393">
        <f>IFERROR(VLOOKUP(A31,日报!BT:CJ,8,0),"0")</f>
        <v>0.83</v>
      </c>
      <c r="T31" s="394">
        <f>IFERROR(VLOOKUP(A31,日报!BT:CJ,9,0),"0")</f>
        <v>0.56999999999999995</v>
      </c>
      <c r="U31" s="395">
        <f>IFERROR(VLOOKUP(A31,日报!BT:CJ,10,0),"0")</f>
        <v>33.5</v>
      </c>
      <c r="V31" s="584">
        <f>IFERROR(VLOOKUP(A31,日报!BT:CJ,11,0),"0")</f>
        <v>27.9</v>
      </c>
      <c r="W31" s="393">
        <f>IFERROR(VLOOKUP(A31,日报!CK:DA,8,0),"0")</f>
        <v>0.89</v>
      </c>
      <c r="X31" s="394">
        <f>IFERROR(VLOOKUP(A31,日报!CK:DA,9,0),"0")</f>
        <v>0.75</v>
      </c>
      <c r="Y31" s="395">
        <f>IFERROR(VLOOKUP(A31,日报!CK:DA,10,0),"0")</f>
        <v>33</v>
      </c>
      <c r="Z31" s="584">
        <f>IFERROR(VLOOKUP(A31,日报!CK:DA,11,0),"0")</f>
        <v>27.8</v>
      </c>
      <c r="AA31" s="393">
        <f>IFERROR(VLOOKUP(A31,日报!DB:DR,8,0),"0")</f>
        <v>0.86</v>
      </c>
      <c r="AB31" s="394">
        <f>IFERROR(VLOOKUP(A31,日报!DB:DR,9,0),"0")</f>
        <v>0.74</v>
      </c>
      <c r="AC31" s="395">
        <f>IFERROR(VLOOKUP(A31,日报!DB:DR,10,0),"0")</f>
        <v>33.1</v>
      </c>
      <c r="AD31" s="584">
        <f>IFERROR(VLOOKUP(A31,日报!DB:DR,11,0),"0")</f>
        <v>27.9</v>
      </c>
      <c r="AE31" s="393">
        <f>IFERROR(VLOOKUP(A31,日报!DS:EI,8,0),"0")</f>
        <v>0.91</v>
      </c>
      <c r="AF31" s="394">
        <f>IFERROR(VLOOKUP(A31,日报!DS:EI,9,0),"0")</f>
        <v>0.81</v>
      </c>
      <c r="AG31" s="395">
        <f>IFERROR(VLOOKUP(A31,日报!DS:EI,10,0),"0")</f>
        <v>33.200000000000003</v>
      </c>
      <c r="AH31" s="584">
        <f>IFERROR(VLOOKUP(A31,日报!DS:EI,11,0),"0")</f>
        <v>27.9</v>
      </c>
      <c r="AI31" s="393">
        <f>IFERROR(VLOOKUP(A31,日报!EJ:EZ,8,0),"0")</f>
        <v>0.99</v>
      </c>
      <c r="AJ31" s="394">
        <f>IFERROR(VLOOKUP(A31,日报!EJ:EZ,9,0),"0")</f>
        <v>0.84</v>
      </c>
      <c r="AK31" s="395">
        <f>IFERROR(VLOOKUP(A31,日报!EJ:EZ,10,0),"0")</f>
        <v>33</v>
      </c>
      <c r="AL31" s="584">
        <f>IFERROR(VLOOKUP(A31,日报!EJ:EZ,11,0),"0")</f>
        <v>27.7</v>
      </c>
      <c r="AM31" s="393">
        <f>IFERROR(VLOOKUP(A31,日报!FA:FQ,8,0),"0")</f>
        <v>1</v>
      </c>
      <c r="AN31" s="394">
        <f>IFERROR(VLOOKUP(A31,日报!FA:FQ,9,0),"0")</f>
        <v>0.84</v>
      </c>
      <c r="AO31" s="395">
        <f>IFERROR(VLOOKUP(A31,日报!FA:FQ,10,0),"0")</f>
        <v>32.700000000000003</v>
      </c>
      <c r="AP31" s="584">
        <f>IFERROR(VLOOKUP(A31,日报!FA:FQ,11,0),"0")</f>
        <v>27.1</v>
      </c>
      <c r="AQ31" s="393">
        <f>IFERROR(VLOOKUP(A31,日报!FR:GH,8,0),"0")</f>
        <v>0.96</v>
      </c>
      <c r="AR31" s="394">
        <f>IFERROR(VLOOKUP(A31,日报!FR:GH,9,0),"0")</f>
        <v>0.79</v>
      </c>
      <c r="AS31" s="395">
        <f>IFERROR(VLOOKUP(A31,日报!FR:GH,10,0),"0")</f>
        <v>32.799999999999997</v>
      </c>
      <c r="AT31" s="584">
        <f>IFERROR(VLOOKUP(A31,日报!FR:GH,11,0),"0")</f>
        <v>27.2</v>
      </c>
      <c r="AU31" s="393">
        <f>IFERROR(VLOOKUP(A31,日报!GI:GY,8,0),"0")</f>
        <v>0.92</v>
      </c>
      <c r="AV31" s="394">
        <f>IFERROR(VLOOKUP(A31,日报!GI:GY,9,0),"0")</f>
        <v>0.77</v>
      </c>
      <c r="AW31" s="395">
        <f>IFERROR(VLOOKUP(A31,日报!GI:GY,10,0),"0")</f>
        <v>32.5</v>
      </c>
      <c r="AX31" s="584">
        <f>IFERROR(VLOOKUP(A31,日报!GI:GY,11,0),"0")</f>
        <v>27.4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0.75</v>
      </c>
      <c r="E32" s="395">
        <f>IFERROR(VLOOKUP(A32,日报!D:T,10,0),"0")</f>
        <v>32.4</v>
      </c>
      <c r="F32" s="584">
        <f>IFERROR(VLOOKUP(A32,日报!D:T,11,0),"0")</f>
        <v>27.1</v>
      </c>
      <c r="G32" s="393">
        <f>IFERROR(VLOOKUP(A32,日报!U:AK,8,0),"0")</f>
        <v>0.96</v>
      </c>
      <c r="H32" s="394">
        <f>IFERROR(VLOOKUP(A32,日报!U:AK,9,0),"0")</f>
        <v>0.79</v>
      </c>
      <c r="I32" s="395">
        <f>IFERROR(VLOOKUP(A32,日报!U:AK,10,0),"0")</f>
        <v>32.6</v>
      </c>
      <c r="J32" s="584">
        <f>IFERROR(VLOOKUP(A32,日报!U:AK,11,0),"0")</f>
        <v>27.2</v>
      </c>
      <c r="K32" s="393">
        <f>IFERROR(VLOOKUP(A32,日报!AL:BB,8,0),"0")</f>
        <v>0.9</v>
      </c>
      <c r="L32" s="394">
        <f>IFERROR(VLOOKUP(A32,日报!AL:BB,9,0),"0")</f>
        <v>0.73</v>
      </c>
      <c r="M32" s="395">
        <f>IFERROR(VLOOKUP(A32,日报!AL:BB,10,0),"0")</f>
        <v>32.4</v>
      </c>
      <c r="N32" s="584">
        <f>IFERROR(VLOOKUP(A32,日报!AL:BB,11,0),"0")</f>
        <v>27.2</v>
      </c>
      <c r="O32" s="393">
        <f>IFERROR(VLOOKUP(A32,日报!BC:BS,8,0),"0")</f>
        <v>0.97</v>
      </c>
      <c r="P32" s="394">
        <f>IFERROR(VLOOKUP(A32,日报!BC:BS,9,0),"0")</f>
        <v>8.25</v>
      </c>
      <c r="Q32" s="395">
        <f>IFERROR(VLOOKUP(A32,日报!BC:BS,10,0),"0")</f>
        <v>32.43</v>
      </c>
      <c r="R32" s="584">
        <f>IFERROR(VLOOKUP(A32,日报!BC:BS,11,0),"0")</f>
        <v>27</v>
      </c>
      <c r="S32" s="393">
        <f>IFERROR(VLOOKUP(A32,日报!BT:CJ,8,0),"0")</f>
        <v>0.84</v>
      </c>
      <c r="T32" s="394">
        <f>IFERROR(VLOOKUP(A32,日报!BT:CJ,9,0),"0")</f>
        <v>0.69</v>
      </c>
      <c r="U32" s="395">
        <f>IFERROR(VLOOKUP(A32,日报!BT:CJ,10,0),"0")</f>
        <v>32.9</v>
      </c>
      <c r="V32" s="584">
        <f>IFERROR(VLOOKUP(A32,日报!BT:CJ,11,0),"0")</f>
        <v>27.8</v>
      </c>
      <c r="W32" s="393">
        <f>IFERROR(VLOOKUP(A32,日报!CK:DA,8,0),"0")</f>
        <v>0.89</v>
      </c>
      <c r="X32" s="394">
        <f>IFERROR(VLOOKUP(A32,日报!CK:DA,9,0),"0")</f>
        <v>0.74</v>
      </c>
      <c r="Y32" s="395">
        <f>IFERROR(VLOOKUP(A32,日报!CK:DA,10,0),"0")</f>
        <v>32.299999999999997</v>
      </c>
      <c r="Z32" s="584">
        <f>IFERROR(VLOOKUP(A32,日报!CK:DA,11,0),"0")</f>
        <v>27.2</v>
      </c>
      <c r="AA32" s="393">
        <f>IFERROR(VLOOKUP(A32,日报!DB:DR,8,0),"0")</f>
        <v>0.86</v>
      </c>
      <c r="AB32" s="394">
        <f>IFERROR(VLOOKUP(A32,日报!DB:DR,9,0),"0")</f>
        <v>0.74</v>
      </c>
      <c r="AC32" s="395">
        <f>IFERROR(VLOOKUP(A32,日报!DB:DR,10,0),"0")</f>
        <v>32.200000000000003</v>
      </c>
      <c r="AD32" s="584">
        <f>IFERROR(VLOOKUP(A32,日报!DB:DR,11,0),"0")</f>
        <v>27.4</v>
      </c>
      <c r="AE32" s="393">
        <f>IFERROR(VLOOKUP(A32,日报!DS:EI,8,0),"0")</f>
        <v>0.92</v>
      </c>
      <c r="AF32" s="394">
        <f>IFERROR(VLOOKUP(A32,日报!DS:EI,9,0),"0")</f>
        <v>0.8</v>
      </c>
      <c r="AG32" s="395">
        <f>IFERROR(VLOOKUP(A32,日报!DS:EI,10,0),"0")</f>
        <v>32.299999999999997</v>
      </c>
      <c r="AH32" s="584">
        <f>IFERROR(VLOOKUP(A32,日报!DS:EI,11,0),"0")</f>
        <v>27.3</v>
      </c>
      <c r="AI32" s="393">
        <f>IFERROR(VLOOKUP(A32,日报!EJ:EZ,8,0),"0")</f>
        <v>0.99</v>
      </c>
      <c r="AJ32" s="394">
        <f>IFERROR(VLOOKUP(A32,日报!EJ:EZ,9,0),"0")</f>
        <v>0.85</v>
      </c>
      <c r="AK32" s="395">
        <f>IFERROR(VLOOKUP(A32,日报!EJ:EZ,10,0),"0")</f>
        <v>32</v>
      </c>
      <c r="AL32" s="584">
        <f>IFERROR(VLOOKUP(A32,日报!EJ:EZ,11,0),"0")</f>
        <v>27.2</v>
      </c>
      <c r="AM32" s="393">
        <f>IFERROR(VLOOKUP(A32,日报!FA:FQ,8,0),"0")</f>
        <v>1</v>
      </c>
      <c r="AN32" s="394">
        <f>IFERROR(VLOOKUP(A32,日报!FA:FQ,9,0),"0")</f>
        <v>0.87</v>
      </c>
      <c r="AO32" s="395">
        <f>IFERROR(VLOOKUP(A32,日报!FA:FQ,10,0),"0")</f>
        <v>31.2</v>
      </c>
      <c r="AP32" s="584">
        <f>IFERROR(VLOOKUP(A32,日报!FA:FQ,11,0),"0")</f>
        <v>27.6</v>
      </c>
      <c r="AQ32" s="393">
        <f>IFERROR(VLOOKUP(A32,日报!FR:GH,8,0),"0")</f>
        <v>0.97</v>
      </c>
      <c r="AR32" s="394">
        <f>IFERROR(VLOOKUP(A32,日报!FR:GH,9,0),"0")</f>
        <v>0.81</v>
      </c>
      <c r="AS32" s="395">
        <f>IFERROR(VLOOKUP(A32,日报!FR:GH,10,0),"0")</f>
        <v>31.3</v>
      </c>
      <c r="AT32" s="584">
        <f>IFERROR(VLOOKUP(A32,日报!FR:GH,11,0),"0")</f>
        <v>27.5</v>
      </c>
      <c r="AU32" s="393">
        <f>IFERROR(VLOOKUP(A32,日报!GI:GY,8,0),"0")</f>
        <v>0.95</v>
      </c>
      <c r="AV32" s="394">
        <f>IFERROR(VLOOKUP(A32,日报!GI:GY,9,0),"0")</f>
        <v>0.79</v>
      </c>
      <c r="AW32" s="395">
        <f>IFERROR(VLOOKUP(A32,日报!GI:GY,10,0),"0")</f>
        <v>31.3</v>
      </c>
      <c r="AX32" s="584">
        <f>IFERROR(VLOOKUP(A32,日报!GI:GY,11,0),"0")</f>
        <v>27.6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0.76</v>
      </c>
      <c r="E33" s="395">
        <f>IFERROR(VLOOKUP(A33,日报!D:T,10,0),"0")</f>
        <v>31.2</v>
      </c>
      <c r="F33" s="584">
        <f>IFERROR(VLOOKUP(A33,日报!D:T,11,0),"0")</f>
        <v>27.3</v>
      </c>
      <c r="G33" s="393">
        <f>IFERROR(VLOOKUP(A33,日报!U:AK,8,0),"0")</f>
        <v>0.97</v>
      </c>
      <c r="H33" s="394">
        <f>IFERROR(VLOOKUP(A33,日报!U:AK,9,0),"0")</f>
        <v>0.79</v>
      </c>
      <c r="I33" s="395">
        <f>IFERROR(VLOOKUP(A33,日报!U:AK,10,0),"0")</f>
        <v>31.5</v>
      </c>
      <c r="J33" s="584">
        <f>IFERROR(VLOOKUP(A33,日报!U:AK,11,0),"0")</f>
        <v>27.3</v>
      </c>
      <c r="K33" s="393">
        <f>IFERROR(VLOOKUP(A33,日报!AL:BB,8,0),"0")</f>
        <v>0.92</v>
      </c>
      <c r="L33" s="394">
        <f>IFERROR(VLOOKUP(A33,日报!AL:BB,9,0),"0")</f>
        <v>0.74</v>
      </c>
      <c r="M33" s="395">
        <f>IFERROR(VLOOKUP(A33,日报!AL:BB,10,0),"0")</f>
        <v>31.3</v>
      </c>
      <c r="N33" s="584">
        <f>IFERROR(VLOOKUP(A33,日报!AL:BB,11,0),"0")</f>
        <v>27.7</v>
      </c>
      <c r="O33" s="393">
        <f>IFERROR(VLOOKUP(A33,日报!BC:BS,8,0),"0")</f>
        <v>0.98</v>
      </c>
      <c r="P33" s="394">
        <f>IFERROR(VLOOKUP(A33,日报!BC:BS,9,0),"0")</f>
        <v>0.82</v>
      </c>
      <c r="Q33" s="395">
        <f>IFERROR(VLOOKUP(A33,日报!BC:BS,10,0),"0")</f>
        <v>31.5</v>
      </c>
      <c r="R33" s="584">
        <f>IFERROR(VLOOKUP(A33,日报!BC:BS,11,0),"0")</f>
        <v>27.5</v>
      </c>
      <c r="S33" s="393">
        <f>IFERROR(VLOOKUP(A33,日报!BT:CJ,8,0),"0")</f>
        <v>0.84</v>
      </c>
      <c r="T33" s="394">
        <f>IFERROR(VLOOKUP(A33,日报!BT:CJ,9,0),"0")</f>
        <v>0.66</v>
      </c>
      <c r="U33" s="395">
        <f>IFERROR(VLOOKUP(A33,日报!BT:CJ,10,0),"0")</f>
        <v>32.299999999999997</v>
      </c>
      <c r="V33" s="584">
        <f>IFERROR(VLOOKUP(A33,日报!BT:CJ,11,0),"0")</f>
        <v>27.2</v>
      </c>
      <c r="W33" s="393">
        <f>IFERROR(VLOOKUP(A33,日报!CK:DA,8,0),"0")</f>
        <v>0.89</v>
      </c>
      <c r="X33" s="394">
        <f>IFERROR(VLOOKUP(A33,日报!CK:DA,9,0),"0")</f>
        <v>0.74</v>
      </c>
      <c r="Y33" s="395">
        <f>IFERROR(VLOOKUP(A33,日报!CK:DA,10,0),"0")</f>
        <v>31.2</v>
      </c>
      <c r="Z33" s="584">
        <f>IFERROR(VLOOKUP(A33,日报!CK:DA,11,0),"0")</f>
        <v>27.7</v>
      </c>
      <c r="AA33" s="393">
        <f>IFERROR(VLOOKUP(A33,日报!DB:DR,8,0),"0")</f>
        <v>0.87</v>
      </c>
      <c r="AB33" s="394">
        <f>IFERROR(VLOOKUP(A33,日报!DB:DR,9,0),"0")</f>
        <v>0.74</v>
      </c>
      <c r="AC33" s="395">
        <f>IFERROR(VLOOKUP(A33,日报!DB:DR,10,0),"0")</f>
        <v>31.2</v>
      </c>
      <c r="AD33" s="584">
        <f>IFERROR(VLOOKUP(A33,日报!DB:DR,11,0),"0")</f>
        <v>27.7</v>
      </c>
      <c r="AE33" s="393">
        <f>IFERROR(VLOOKUP(A33,日报!DS:EI,8,0),"0")</f>
        <v>0.92</v>
      </c>
      <c r="AF33" s="394">
        <f>IFERROR(VLOOKUP(A33,日报!DS:EI,9,0),"0")</f>
        <v>0.8</v>
      </c>
      <c r="AG33" s="395">
        <f>IFERROR(VLOOKUP(A33,日报!DS:EI,10,0),"0")</f>
        <v>31.4</v>
      </c>
      <c r="AH33" s="584">
        <f>IFERROR(VLOOKUP(A33,日报!DS:EI,11,0),"0")</f>
        <v>27.8</v>
      </c>
      <c r="AI33" s="393">
        <f>IFERROR(VLOOKUP(A33,日报!EJ:EZ,8,0),"0")</f>
        <v>0.99</v>
      </c>
      <c r="AJ33" s="394">
        <f>IFERROR(VLOOKUP(A33,日报!EJ:EZ,9,0),"0")</f>
        <v>0.86</v>
      </c>
      <c r="AK33" s="395">
        <f>IFERROR(VLOOKUP(A33,日报!EJ:EZ,10,0),"0")</f>
        <v>30.9</v>
      </c>
      <c r="AL33" s="584">
        <f>IFERROR(VLOOKUP(A33,日报!EJ:EZ,11,0),"0")</f>
        <v>27.6</v>
      </c>
      <c r="AM33" s="393">
        <f>IFERROR(VLOOKUP(A33,日报!FA:FQ,8,0),"0")</f>
        <v>1</v>
      </c>
      <c r="AN33" s="394">
        <f>IFERROR(VLOOKUP(A33,日报!FA:FQ,9,0),"0")</f>
        <v>0.79</v>
      </c>
      <c r="AO33" s="395">
        <f>IFERROR(VLOOKUP(A33,日报!FA:FQ,10,0),"0")</f>
        <v>32.799999999999997</v>
      </c>
      <c r="AP33" s="584">
        <f>IFERROR(VLOOKUP(A33,日报!FA:FQ,11,0),"0")</f>
        <v>27.1</v>
      </c>
      <c r="AQ33" s="393">
        <f>IFERROR(VLOOKUP(A33,日报!FR:GH,8,0),"0")</f>
        <v>0.98</v>
      </c>
      <c r="AR33" s="394">
        <f>IFERROR(VLOOKUP(A33,日报!FR:GH,9,0),"0")</f>
        <v>0.73</v>
      </c>
      <c r="AS33" s="395">
        <f>IFERROR(VLOOKUP(A33,日报!FR:GH,10,0),"0")</f>
        <v>32.6</v>
      </c>
      <c r="AT33" s="584">
        <f>IFERROR(VLOOKUP(A33,日报!FR:GH,11,0),"0")</f>
        <v>26.9</v>
      </c>
      <c r="AU33" s="393">
        <f>IFERROR(VLOOKUP(A33,日报!GI:GY,8,0),"0")</f>
        <v>0.96</v>
      </c>
      <c r="AV33" s="394">
        <f>IFERROR(VLOOKUP(A33,日报!GI:GY,9,0),"0")</f>
        <v>0.66</v>
      </c>
      <c r="AW33" s="395">
        <f>IFERROR(VLOOKUP(A33,日报!GI:GY,10,0),"0")</f>
        <v>32.9</v>
      </c>
      <c r="AX33" s="584">
        <f>IFERROR(VLOOKUP(A33,日报!GI:GY,11,0),"0")</f>
        <v>27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0.71</v>
      </c>
      <c r="E34" s="395">
        <f>IFERROR(VLOOKUP(A34,日报!D:T,10,0),"0")</f>
        <v>32.799999999999997</v>
      </c>
      <c r="F34" s="584">
        <f>IFERROR(VLOOKUP(A34,日报!D:T,11,0),"0")</f>
        <v>26.8</v>
      </c>
      <c r="G34" s="393">
        <f>IFERROR(VLOOKUP(A34,日报!U:AK,8,0),"0")</f>
        <v>0.97</v>
      </c>
      <c r="H34" s="394">
        <f>IFERROR(VLOOKUP(A34,日报!U:AK,9,0),"0")</f>
        <v>0.72</v>
      </c>
      <c r="I34" s="395">
        <f>IFERROR(VLOOKUP(A34,日报!U:AK,10,0),"0")</f>
        <v>32.799999999999997</v>
      </c>
      <c r="J34" s="584">
        <f>IFERROR(VLOOKUP(A34,日报!U:AK,11,0),"0")</f>
        <v>27</v>
      </c>
      <c r="K34" s="393">
        <f>IFERROR(VLOOKUP(A34,日报!AL:BB,8,0),"0")</f>
        <v>0.92</v>
      </c>
      <c r="L34" s="394">
        <f>IFERROR(VLOOKUP(A34,日报!AL:BB,9,0),"0")</f>
        <v>0.65</v>
      </c>
      <c r="M34" s="395">
        <f>IFERROR(VLOOKUP(A34,日报!AL:BB,10,0),"0")</f>
        <v>33</v>
      </c>
      <c r="N34" s="584">
        <f>IFERROR(VLOOKUP(A34,日报!AL:BB,11,0),"0")</f>
        <v>27.3</v>
      </c>
      <c r="O34" s="393">
        <f>IFERROR(VLOOKUP(A34,日报!BC:BS,8,0),"0")</f>
        <v>0.98</v>
      </c>
      <c r="P34" s="394">
        <f>IFERROR(VLOOKUP(A34,日报!BC:BS,9,0),"0")</f>
        <v>0.75</v>
      </c>
      <c r="Q34" s="395">
        <f>IFERROR(VLOOKUP(A34,日报!BC:BS,10,0),"0")</f>
        <v>32.5</v>
      </c>
      <c r="R34" s="584">
        <f>IFERROR(VLOOKUP(A34,日报!BC:BS,11,0),"0")</f>
        <v>27.2</v>
      </c>
      <c r="S34" s="393">
        <f>IFERROR(VLOOKUP(A34,日报!BT:CJ,8,0),"0")</f>
        <v>0.85</v>
      </c>
      <c r="T34" s="394">
        <f>IFERROR(VLOOKUP(A34,日报!BT:CJ,9,0),"0")</f>
        <v>0.66</v>
      </c>
      <c r="U34" s="395">
        <f>IFERROR(VLOOKUP(A34,日报!BT:CJ,10,0),"0")</f>
        <v>31.3</v>
      </c>
      <c r="V34" s="584">
        <f>IFERROR(VLOOKUP(A34,日报!BT:CJ,11,0),"0")</f>
        <v>27.6</v>
      </c>
      <c r="W34" s="393">
        <f>IFERROR(VLOOKUP(A34,日报!CK:DA,8,0),"0")</f>
        <v>0.9</v>
      </c>
      <c r="X34" s="394">
        <f>IFERROR(VLOOKUP(A34,日报!CK:DA,9,0),"0")</f>
        <v>0.66</v>
      </c>
      <c r="Y34" s="395">
        <f>IFERROR(VLOOKUP(A34,日报!CK:DA,10,0),"0")</f>
        <v>32.5</v>
      </c>
      <c r="Z34" s="584">
        <f>IFERROR(VLOOKUP(A34,日报!CK:DA,11,0),"0")</f>
        <v>27.4</v>
      </c>
      <c r="AA34" s="393">
        <f>IFERROR(VLOOKUP(A34,日报!DB:DR,8,0),"0")</f>
        <v>0.87</v>
      </c>
      <c r="AB34" s="394">
        <f>IFERROR(VLOOKUP(A34,日报!DB:DR,9,0),"0")</f>
        <v>0.65</v>
      </c>
      <c r="AC34" s="395">
        <f>IFERROR(VLOOKUP(A34,日报!DB:DR,10,0),"0")</f>
        <v>32.6</v>
      </c>
      <c r="AD34" s="584">
        <f>IFERROR(VLOOKUP(A34,日报!DB:DR,11,0),"0")</f>
        <v>27.4</v>
      </c>
      <c r="AE34" s="393">
        <f>IFERROR(VLOOKUP(A34,日报!DS:EI,8,0),"0")</f>
        <v>0.92</v>
      </c>
      <c r="AF34" s="394">
        <f>IFERROR(VLOOKUP(A34,日报!DS:EI,9,0),"0")</f>
        <v>0.73</v>
      </c>
      <c r="AG34" s="395">
        <f>IFERROR(VLOOKUP(A34,日报!DS:EI,10,0),"0")</f>
        <v>32.6</v>
      </c>
      <c r="AH34" s="584">
        <f>IFERROR(VLOOKUP(A34,日报!DS:EI,11,0),"0")</f>
        <v>27.4</v>
      </c>
      <c r="AI34" s="393">
        <f>IFERROR(VLOOKUP(A34,日报!EJ:EZ,8,0),"0")</f>
        <v>0.99</v>
      </c>
      <c r="AJ34" s="394">
        <f>IFERROR(VLOOKUP(A34,日报!EJ:EZ,9,0),"0")</f>
        <v>0.75</v>
      </c>
      <c r="AK34" s="395">
        <f>IFERROR(VLOOKUP(A34,日报!EJ:EZ,10,0),"0")</f>
        <v>32.9</v>
      </c>
      <c r="AL34" s="584">
        <f>IFERROR(VLOOKUP(A34,日报!EJ:EZ,11,0),"0")</f>
        <v>27.4</v>
      </c>
      <c r="AM34" s="393">
        <f>IFERROR(VLOOKUP(A34,日报!FA:FQ,8,0),"0")</f>
        <v>1</v>
      </c>
      <c r="AN34" s="394">
        <f>IFERROR(VLOOKUP(A34,日报!FA:FQ,9,0),"0")</f>
        <v>0.89</v>
      </c>
      <c r="AO34" s="395">
        <f>IFERROR(VLOOKUP(A34,日报!FA:FQ,10,0),"0")</f>
        <v>32.6</v>
      </c>
      <c r="AP34" s="584">
        <f>IFERROR(VLOOKUP(A34,日报!FA:FQ,11,0),"0")</f>
        <v>27.1</v>
      </c>
      <c r="AQ34" s="393">
        <f>IFERROR(VLOOKUP(A34,日报!FR:GH,8,0),"0")</f>
        <v>0.99</v>
      </c>
      <c r="AR34" s="394">
        <f>IFERROR(VLOOKUP(A34,日报!FR:GH,9,0),"0")</f>
        <v>0.82</v>
      </c>
      <c r="AS34" s="395">
        <f>IFERROR(VLOOKUP(A34,日报!FR:GH,10,0),"0")</f>
        <v>32.9</v>
      </c>
      <c r="AT34" s="584">
        <f>IFERROR(VLOOKUP(A34,日报!FR:GH,11,0),"0")</f>
        <v>27.1</v>
      </c>
      <c r="AU34" s="393">
        <f>IFERROR(VLOOKUP(A34,日报!GI:GY,8,0),"0")</f>
        <v>0.94</v>
      </c>
      <c r="AV34" s="394">
        <f>IFERROR(VLOOKUP(A34,日报!GI:GY,9,0),"0")</f>
        <v>0.78</v>
      </c>
      <c r="AW34" s="395">
        <f>IFERROR(VLOOKUP(A34,日报!GI:GY,10,0),"0")</f>
        <v>32.9</v>
      </c>
      <c r="AX34" s="584">
        <f>IFERROR(VLOOKUP(A34,日报!GI:GY,11,0),"0")</f>
        <v>27.6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0.78</v>
      </c>
      <c r="E35" s="395">
        <f>IFERROR(VLOOKUP(A35,日报!D:T,10,0),"0")</f>
        <v>32.200000000000003</v>
      </c>
      <c r="F35" s="584">
        <f>IFERROR(VLOOKUP(A35,日报!D:T,11,0),"0")</f>
        <v>27.2</v>
      </c>
      <c r="G35" s="393">
        <f>IFERROR(VLOOKUP(A35,日报!U:AK,8,0),"0")</f>
        <v>0.98</v>
      </c>
      <c r="H35" s="394">
        <f>IFERROR(VLOOKUP(A35,日报!U:AK,9,0),"0")</f>
        <v>0.85</v>
      </c>
      <c r="I35" s="395">
        <f>IFERROR(VLOOKUP(A35,日报!U:AK,10,0),"0")</f>
        <v>32</v>
      </c>
      <c r="J35" s="584">
        <f>IFERROR(VLOOKUP(A35,日报!U:AK,11,0),"0")</f>
        <v>27.4</v>
      </c>
      <c r="K35" s="393">
        <f>IFERROR(VLOOKUP(A35,日报!AL:BB,8,0),"0")</f>
        <v>0.93</v>
      </c>
      <c r="L35" s="394">
        <f>IFERROR(VLOOKUP(A35,日报!AL:BB,9,0),"0")</f>
        <v>0.79</v>
      </c>
      <c r="M35" s="395">
        <f>IFERROR(VLOOKUP(A35,日报!AL:BB,10,0),"0")</f>
        <v>32.200000000000003</v>
      </c>
      <c r="N35" s="584">
        <f>IFERROR(VLOOKUP(A35,日报!AL:BB,11,0),"0")</f>
        <v>27.6</v>
      </c>
      <c r="O35" s="393">
        <f>IFERROR(VLOOKUP(A35,日报!BC:BS,8,0),"0")</f>
        <v>0.98</v>
      </c>
      <c r="P35" s="394">
        <f>IFERROR(VLOOKUP(A35,日报!BC:BS,9,0),"0")</f>
        <v>0.88</v>
      </c>
      <c r="Q35" s="395">
        <f>IFERROR(VLOOKUP(A35,日报!BC:BS,10,0),"0")</f>
        <v>32.1</v>
      </c>
      <c r="R35" s="584">
        <f>IFERROR(VLOOKUP(A35,日报!BC:BS,11,0),"0")</f>
        <v>27.5</v>
      </c>
      <c r="S35" s="393">
        <f>IFERROR(VLOOKUP(A35,日报!BT:CJ,8,0),"0")</f>
        <v>0.85</v>
      </c>
      <c r="T35" s="394">
        <f>IFERROR(VLOOKUP(A35,日报!BT:CJ,9,0),"0")</f>
        <v>0.59</v>
      </c>
      <c r="U35" s="395">
        <f>IFERROR(VLOOKUP(A35,日报!BT:CJ,10,0),"0")</f>
        <v>32.299999999999997</v>
      </c>
      <c r="V35" s="584">
        <f>IFERROR(VLOOKUP(A35,日报!BT:CJ,11,0),"0")</f>
        <v>27.2</v>
      </c>
      <c r="W35" s="393">
        <f>IFERROR(VLOOKUP(A35,日报!CK:DA,8,0),"0")</f>
        <v>0.91</v>
      </c>
      <c r="X35" s="394">
        <f>IFERROR(VLOOKUP(A35,日报!CK:DA,9,0),"0")</f>
        <v>0.78</v>
      </c>
      <c r="Y35" s="395">
        <f>IFERROR(VLOOKUP(A35,日报!CK:DA,10,0),"0")</f>
        <v>32.200000000000003</v>
      </c>
      <c r="Z35" s="584">
        <f>IFERROR(VLOOKUP(A35,日报!CK:DA,11,0),"0")</f>
        <v>27.7</v>
      </c>
      <c r="AA35" s="393">
        <f>IFERROR(VLOOKUP(A35,日报!DB:DR,8,0),"0")</f>
        <v>0.88</v>
      </c>
      <c r="AB35" s="394">
        <f>IFERROR(VLOOKUP(A35,日报!DB:DR,9,0),"0")</f>
        <v>0.78</v>
      </c>
      <c r="AC35" s="395">
        <f>IFERROR(VLOOKUP(A35,日报!DB:DR,10,0),"0")</f>
        <v>32.200000000000003</v>
      </c>
      <c r="AD35" s="584">
        <f>IFERROR(VLOOKUP(A35,日报!DB:DR,11,0),"0")</f>
        <v>27.7</v>
      </c>
      <c r="AE35" s="393">
        <f>IFERROR(VLOOKUP(A35,日报!DS:EI,8,0),"0")</f>
        <v>0.93</v>
      </c>
      <c r="AF35" s="394">
        <f>IFERROR(VLOOKUP(A35,日报!DS:EI,9,0),"0")</f>
        <v>0.83</v>
      </c>
      <c r="AG35" s="395">
        <f>IFERROR(VLOOKUP(A35,日报!DS:EI,10,0),"0")</f>
        <v>32.200000000000003</v>
      </c>
      <c r="AH35" s="584">
        <f>IFERROR(VLOOKUP(A35,日报!DS:EI,11,0),"0")</f>
        <v>27.8</v>
      </c>
      <c r="AI35" s="393">
        <f>IFERROR(VLOOKUP(A35,日报!EJ:EZ,8,0),"0")</f>
        <v>1</v>
      </c>
      <c r="AJ35" s="394">
        <f>IFERROR(VLOOKUP(A35,日报!EJ:EZ,9,0),"0")</f>
        <v>0.86</v>
      </c>
      <c r="AK35" s="395">
        <f>IFERROR(VLOOKUP(A35,日报!EJ:EZ,10,0),"0")</f>
        <v>32.4</v>
      </c>
      <c r="AL35" s="584">
        <f>IFERROR(VLOOKUP(A35,日报!EJ:EZ,11,0),"0")</f>
        <v>27.8</v>
      </c>
      <c r="AM35" s="393">
        <f>IFERROR(VLOOKUP(A35,日报!FA:FQ,8,0),"0")</f>
        <v>1</v>
      </c>
      <c r="AN35" s="394">
        <f>IFERROR(VLOOKUP(A35,日报!FA:FQ,9,0),"0")</f>
        <v>0.92</v>
      </c>
      <c r="AO35" s="395">
        <f>IFERROR(VLOOKUP(A35,日报!FA:FQ,10,0),"0")</f>
        <v>32</v>
      </c>
      <c r="AP35" s="584">
        <f>IFERROR(VLOOKUP(A35,日报!FA:FQ,11,0),"0")</f>
        <v>26.6</v>
      </c>
      <c r="AQ35" s="393">
        <f>IFERROR(VLOOKUP(A35,日报!FR:GH,8,0),"0")</f>
        <v>0.99</v>
      </c>
      <c r="AR35" s="394">
        <f>IFERROR(VLOOKUP(A35,日报!FR:GH,9,0),"0")</f>
        <v>0.86</v>
      </c>
      <c r="AS35" s="395">
        <f>IFERROR(VLOOKUP(A35,日报!FR:GH,10,0),"0")</f>
        <v>32.299999999999997</v>
      </c>
      <c r="AT35" s="584">
        <f>IFERROR(VLOOKUP(A35,日报!FR:GH,11,0),"0")</f>
        <v>26.6</v>
      </c>
      <c r="AU35" s="393">
        <f>IFERROR(VLOOKUP(A35,日报!GI:GY,8,0),"0")</f>
        <v>0.96</v>
      </c>
      <c r="AV35" s="394">
        <f>IFERROR(VLOOKUP(A35,日报!GI:GY,9,0),"0")</f>
        <v>0.82</v>
      </c>
      <c r="AW35" s="395">
        <f>IFERROR(VLOOKUP(A35,日报!GI:GY,10,0),"0")</f>
        <v>32.200000000000003</v>
      </c>
      <c r="AX35" s="584">
        <f>IFERROR(VLOOKUP(A35,日报!GI:GY,11,0),"0")</f>
        <v>26.9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0.8</v>
      </c>
      <c r="E36" s="395">
        <f>IFERROR(VLOOKUP(A36,日报!D:T,10,0),"0")</f>
        <v>31.6</v>
      </c>
      <c r="F36" s="584">
        <f>IFERROR(VLOOKUP(A36,日报!D:T,11,0),"0")</f>
        <v>26.5</v>
      </c>
      <c r="G36" s="393">
        <f>IFERROR(VLOOKUP(A36,日报!U:AK,8,0),"0")</f>
        <v>0.98</v>
      </c>
      <c r="H36" s="394">
        <f>IFERROR(VLOOKUP(A36,日报!U:AK,9,0),"0")</f>
        <v>0.89</v>
      </c>
      <c r="I36" s="395">
        <f>IFERROR(VLOOKUP(A36,日报!U:AK,10,0),"0")</f>
        <v>31.5</v>
      </c>
      <c r="J36" s="584">
        <f>IFERROR(VLOOKUP(A36,日报!U:AK,11,0),"0")</f>
        <v>26.7</v>
      </c>
      <c r="K36" s="393">
        <f>IFERROR(VLOOKUP(A36,日报!AL:BB,8,0),"0")</f>
        <v>0.93</v>
      </c>
      <c r="L36" s="394">
        <f>IFERROR(VLOOKUP(A36,日报!AL:BB,9,0),"0")</f>
        <v>0.82</v>
      </c>
      <c r="M36" s="395">
        <f>IFERROR(VLOOKUP(A36,日报!AL:BB,10,0),"0")</f>
        <v>31.6</v>
      </c>
      <c r="N36" s="584">
        <f>IFERROR(VLOOKUP(A36,日报!AL:BB,11,0),"0")</f>
        <v>26.9</v>
      </c>
      <c r="O36" s="393">
        <f>IFERROR(VLOOKUP(A36,日报!BC:BS,8,0),"0")</f>
        <v>0.98</v>
      </c>
      <c r="P36" s="394">
        <f>IFERROR(VLOOKUP(A36,日报!BC:BS,9,0),"0")</f>
        <v>0.94</v>
      </c>
      <c r="Q36" s="395">
        <f>IFERROR(VLOOKUP(A36,日报!BC:BS,10,0),"0")</f>
        <v>31.6</v>
      </c>
      <c r="R36" s="584">
        <f>IFERROR(VLOOKUP(A36,日报!BC:BS,11,0),"0")</f>
        <v>26.9</v>
      </c>
      <c r="S36" s="393">
        <f>IFERROR(VLOOKUP(A36,日报!BT:CJ,8,0),"0")</f>
        <v>0.86</v>
      </c>
      <c r="T36" s="394">
        <f>IFERROR(VLOOKUP(A36,日报!BT:CJ,9,0),"0")</f>
        <v>0.72</v>
      </c>
      <c r="U36" s="395">
        <f>IFERROR(VLOOKUP(A36,日报!BT:CJ,10,0),"0")</f>
        <v>31.9</v>
      </c>
      <c r="V36" s="584">
        <f>IFERROR(VLOOKUP(A36,日报!BT:CJ,11,0),"0")</f>
        <v>27.6</v>
      </c>
      <c r="W36" s="393">
        <f>IFERROR(VLOOKUP(A36,日报!CK:DA,8,0),"0")</f>
        <v>0.9</v>
      </c>
      <c r="X36" s="394">
        <f>IFERROR(VLOOKUP(A36,日报!CK:DA,9,0),"0")</f>
        <v>0.84</v>
      </c>
      <c r="Y36" s="395">
        <f>IFERROR(VLOOKUP(A36,日报!CK:DA,10,0),"0")</f>
        <v>31.7</v>
      </c>
      <c r="Z36" s="584">
        <f>IFERROR(VLOOKUP(A36,日报!CK:DA,11,0),"0")</f>
        <v>27.1</v>
      </c>
      <c r="AA36" s="393">
        <f>IFERROR(VLOOKUP(A36,日报!DB:DR,8,0),"0")</f>
        <v>0.88</v>
      </c>
      <c r="AB36" s="394">
        <f>IFERROR(VLOOKUP(A36,日报!DB:DR,9,0),"0")</f>
        <v>0.83</v>
      </c>
      <c r="AC36" s="395">
        <f>IFERROR(VLOOKUP(A36,日报!DB:DR,10,0),"0")</f>
        <v>31.4</v>
      </c>
      <c r="AD36" s="584">
        <f>IFERROR(VLOOKUP(A36,日报!DB:DR,11,0),"0")</f>
        <v>27</v>
      </c>
      <c r="AE36" s="393">
        <f>IFERROR(VLOOKUP(A36,日报!DS:EI,8,0),"0")</f>
        <v>0.92</v>
      </c>
      <c r="AF36" s="394">
        <f>IFERROR(VLOOKUP(A36,日报!DS:EI,9,0),"0")</f>
        <v>0.87</v>
      </c>
      <c r="AG36" s="395">
        <f>IFERROR(VLOOKUP(A36,日报!DS:EI,10,0),"0")</f>
        <v>31.6</v>
      </c>
      <c r="AH36" s="584">
        <f>IFERROR(VLOOKUP(A36,日报!DS:EI,11,0),"0")</f>
        <v>26.9</v>
      </c>
      <c r="AI36" s="393">
        <f>IFERROR(VLOOKUP(A36,日报!EJ:EZ,8,0),"0")</f>
        <v>1</v>
      </c>
      <c r="AJ36" s="394">
        <f>IFERROR(VLOOKUP(A36,日报!EJ:EZ,9,0),"0")</f>
        <v>0.94</v>
      </c>
      <c r="AK36" s="395">
        <f>IFERROR(VLOOKUP(A36,日报!EJ:EZ,10,0),"0")</f>
        <v>31.9</v>
      </c>
      <c r="AL36" s="584">
        <f>IFERROR(VLOOKUP(A36,日报!EJ:EZ,11,0),"0")</f>
        <v>26.9</v>
      </c>
      <c r="AM36" s="393">
        <f>IFERROR(VLOOKUP(A36,日报!FA:FQ,8,0),"0")</f>
        <v>1</v>
      </c>
      <c r="AN36" s="394">
        <f>IFERROR(VLOOKUP(A36,日报!FA:FQ,9,0),"0")</f>
        <v>0.7</v>
      </c>
      <c r="AO36" s="395">
        <f>IFERROR(VLOOKUP(A36,日报!FA:FQ,10,0),"0")</f>
        <v>31.5</v>
      </c>
      <c r="AP36" s="584">
        <f>IFERROR(VLOOKUP(A36,日报!FA:FQ,11,0),"0")</f>
        <v>28.1</v>
      </c>
      <c r="AQ36" s="393">
        <f>IFERROR(VLOOKUP(A36,日报!FR:GH,8,0),"0")</f>
        <v>1</v>
      </c>
      <c r="AR36" s="394">
        <f>IFERROR(VLOOKUP(A36,日报!FR:GH,9,0),"0")</f>
        <v>0.72</v>
      </c>
      <c r="AS36" s="395">
        <f>IFERROR(VLOOKUP(A36,日报!FR:GH,10,0),"0")</f>
        <v>31.6</v>
      </c>
      <c r="AT36" s="584">
        <f>IFERROR(VLOOKUP(A36,日报!FR:GH,11,0),"0")</f>
        <v>27.9</v>
      </c>
      <c r="AU36" s="393">
        <f>IFERROR(VLOOKUP(A36,日报!GI:GY,8,0),"0")</f>
        <v>0.97</v>
      </c>
      <c r="AV36" s="394">
        <f>IFERROR(VLOOKUP(A36,日报!GI:GY,9,0),"0")</f>
        <v>0.71</v>
      </c>
      <c r="AW36" s="395">
        <f>IFERROR(VLOOKUP(A36,日报!GI:GY,10,0),"0")</f>
        <v>31.7</v>
      </c>
      <c r="AX36" s="584">
        <f>IFERROR(VLOOKUP(A36,日报!GI:GY,11,0),"0")</f>
        <v>28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0.73</v>
      </c>
      <c r="E37" s="395">
        <f>IFERROR(VLOOKUP(A37,日报!D:T,10,0),"0")</f>
        <v>30.8</v>
      </c>
      <c r="F37" s="584">
        <f>IFERROR(VLOOKUP(A37,日报!D:T,11,0),"0")</f>
        <v>28.2</v>
      </c>
      <c r="G37" s="393">
        <f>IFERROR(VLOOKUP(A37,日报!U:AK,8,0),"0")</f>
        <v>0.98</v>
      </c>
      <c r="H37" s="394">
        <f>IFERROR(VLOOKUP(A37,日报!U:AK,9,0),"0")</f>
        <v>0.74</v>
      </c>
      <c r="I37" s="395">
        <f>IFERROR(VLOOKUP(A37,日报!U:AK,10,0),"0")</f>
        <v>31</v>
      </c>
      <c r="J37" s="584">
        <f>IFERROR(VLOOKUP(A37,日报!U:AK,11,0),"0")</f>
        <v>28.4</v>
      </c>
      <c r="K37" s="393">
        <f>IFERROR(VLOOKUP(A37,日报!AL:BB,8,0),"0")</f>
        <v>0.93</v>
      </c>
      <c r="L37" s="394">
        <f>IFERROR(VLOOKUP(A37,日报!AL:BB,9,0),"0")</f>
        <v>0.71</v>
      </c>
      <c r="M37" s="395">
        <f>IFERROR(VLOOKUP(A37,日报!AL:BB,10,0),"0")</f>
        <v>31.3</v>
      </c>
      <c r="N37" s="584">
        <f>IFERROR(VLOOKUP(A37,日报!AL:BB,11,0),"0")</f>
        <v>28.4</v>
      </c>
      <c r="O37" s="393">
        <f>IFERROR(VLOOKUP(A37,日报!BC:BS,8,0),"0")</f>
        <v>0.98</v>
      </c>
      <c r="P37" s="394">
        <f>IFERROR(VLOOKUP(A37,日报!BC:BS,9,0),"0")</f>
        <v>0.74</v>
      </c>
      <c r="Q37" s="395">
        <f>IFERROR(VLOOKUP(A37,日报!BC:BS,10,0),"0")</f>
        <v>31.4</v>
      </c>
      <c r="R37" s="584">
        <f>IFERROR(VLOOKUP(A37,日报!BC:BS,11,0),"0")</f>
        <v>28.4</v>
      </c>
      <c r="S37" s="393">
        <f>IFERROR(VLOOKUP(A37,日报!BT:CJ,8,0),"0")</f>
        <v>0.85</v>
      </c>
      <c r="T37" s="394">
        <f>IFERROR(VLOOKUP(A37,日报!BT:CJ,9,0),"0")</f>
        <v>0.77</v>
      </c>
      <c r="U37" s="395">
        <f>IFERROR(VLOOKUP(A37,日报!BT:CJ,10,0),"0")</f>
        <v>31.3</v>
      </c>
      <c r="V37" s="584">
        <f>IFERROR(VLOOKUP(A37,日报!BT:CJ,11,0),"0")</f>
        <v>27</v>
      </c>
      <c r="W37" s="393">
        <f>IFERROR(VLOOKUP(A37,日报!CK:DA,8,0),"0")</f>
        <v>0.92</v>
      </c>
      <c r="X37" s="394">
        <f>IFERROR(VLOOKUP(A37,日报!CK:DA,9,0),"0")</f>
        <v>0.74</v>
      </c>
      <c r="Y37" s="395">
        <f>IFERROR(VLOOKUP(A37,日报!CK:DA,10,0),"0")</f>
        <v>31.4</v>
      </c>
      <c r="Z37" s="584">
        <f>IFERROR(VLOOKUP(A37,日报!CK:DA,11,0),"0")</f>
        <v>28.3</v>
      </c>
      <c r="AA37" s="393">
        <f>IFERROR(VLOOKUP(A37,日报!DB:DR,8,0),"0")</f>
        <v>0.89</v>
      </c>
      <c r="AB37" s="394">
        <f>IFERROR(VLOOKUP(A37,日报!DB:DR,9,0),"0")</f>
        <v>0.74</v>
      </c>
      <c r="AC37" s="395">
        <f>IFERROR(VLOOKUP(A37,日报!DB:DR,10,0),"0")</f>
        <v>31.4</v>
      </c>
      <c r="AD37" s="584">
        <f>IFERROR(VLOOKUP(A37,日报!DB:DR,11,0),"0")</f>
        <v>28.4</v>
      </c>
      <c r="AE37" s="393">
        <f>IFERROR(VLOOKUP(A37,日报!DS:EI,8,0),"0")</f>
        <v>0.93</v>
      </c>
      <c r="AF37" s="394">
        <f>IFERROR(VLOOKUP(A37,日报!DS:EI,9,0),"0")</f>
        <v>0.65</v>
      </c>
      <c r="AG37" s="395">
        <f>IFERROR(VLOOKUP(A37,日报!DS:EI,10,0),"0")</f>
        <v>31.6</v>
      </c>
      <c r="AH37" s="584">
        <f>IFERROR(VLOOKUP(A37,日报!DS:EI,11,0),"0")</f>
        <v>28.3</v>
      </c>
      <c r="AI37" s="393">
        <f>IFERROR(VLOOKUP(A37,日报!EJ:EZ,8,0),"0")</f>
        <v>1</v>
      </c>
      <c r="AJ37" s="394">
        <f>IFERROR(VLOOKUP(A37,日报!EJ:EZ,9,0),"0")</f>
        <v>0.72</v>
      </c>
      <c r="AK37" s="395">
        <f>IFERROR(VLOOKUP(A37,日报!EJ:EZ,10,0),"0")</f>
        <v>31.6</v>
      </c>
      <c r="AL37" s="584">
        <f>IFERROR(VLOOKUP(A37,日报!EJ:EZ,11,0),"0")</f>
        <v>28.2</v>
      </c>
      <c r="AM37" s="393">
        <f>IFERROR(VLOOKUP(A37,日报!FA:FQ,8,0),"0")</f>
        <v>0.92</v>
      </c>
      <c r="AN37" s="394">
        <f>IFERROR(VLOOKUP(A37,日报!FA:FQ,9,0),"0")</f>
        <v>0.72</v>
      </c>
      <c r="AO37" s="395">
        <f>IFERROR(VLOOKUP(A37,日报!FA:FQ,10,0),"0")</f>
        <v>31.6</v>
      </c>
      <c r="AP37" s="584">
        <f>IFERROR(VLOOKUP(A37,日报!FA:FQ,11,0),"0")</f>
        <v>27.7</v>
      </c>
      <c r="AQ37" s="393">
        <f>IFERROR(VLOOKUP(A37,日报!FR:GH,8,0),"0")</f>
        <v>0.91</v>
      </c>
      <c r="AR37" s="394">
        <f>IFERROR(VLOOKUP(A37,日报!FR:GH,9,0),"0")</f>
        <v>0.69</v>
      </c>
      <c r="AS37" s="395">
        <f>IFERROR(VLOOKUP(A37,日报!FR:GH,10,0),"0")</f>
        <v>31.2</v>
      </c>
      <c r="AT37" s="584">
        <f>IFERROR(VLOOKUP(A37,日报!FR:GH,11,0),"0")</f>
        <v>27.6</v>
      </c>
      <c r="AU37" s="393">
        <f>IFERROR(VLOOKUP(A37,日报!GI:GY,8,0),"0")</f>
        <v>0.91</v>
      </c>
      <c r="AV37" s="394">
        <f>IFERROR(VLOOKUP(A37,日报!GI:GY,9,0),"0")</f>
        <v>0.7</v>
      </c>
      <c r="AW37" s="395">
        <f>IFERROR(VLOOKUP(A37,日报!GI:GY,10,0),"0")</f>
        <v>31.4</v>
      </c>
      <c r="AX37" s="584">
        <f>IFERROR(VLOOKUP(A37,日报!GI:GY,11,0),"0")</f>
        <v>27.6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0.89</v>
      </c>
      <c r="D38" s="394">
        <f>IFERROR(VLOOKUP(A38,日报!D:T,9,0),"0")</f>
        <v>0.75</v>
      </c>
      <c r="E38" s="395">
        <f>IFERROR(VLOOKUP(A38,日报!D:T,10,0),"0")</f>
        <v>30.6</v>
      </c>
      <c r="F38" s="584">
        <f>IFERROR(VLOOKUP(A38,日报!D:T,11,0),"0")</f>
        <v>27.6</v>
      </c>
      <c r="G38" s="393">
        <f>IFERROR(VLOOKUP(A38,日报!U:AK,8,0),"0")</f>
        <v>0.9</v>
      </c>
      <c r="H38" s="394">
        <f>IFERROR(VLOOKUP(A38,日报!U:AK,9,0),"0")</f>
        <v>0.75</v>
      </c>
      <c r="I38" s="395">
        <f>IFERROR(VLOOKUP(A38,日报!U:AK,10,0),"0")</f>
        <v>30.5</v>
      </c>
      <c r="J38" s="584">
        <f>IFERROR(VLOOKUP(A38,日报!U:AK,11,0),"0")</f>
        <v>27.7</v>
      </c>
      <c r="K38" s="393">
        <f>IFERROR(VLOOKUP(A38,日报!AL:BB,8,0),"0")</f>
        <v>0.89</v>
      </c>
      <c r="L38" s="394">
        <f>IFERROR(VLOOKUP(A38,日报!AL:BB,9,0),"0")</f>
        <v>0.73</v>
      </c>
      <c r="M38" s="395">
        <f>IFERROR(VLOOKUP(A38,日报!AL:BB,10,0),"0")</f>
        <v>30.9</v>
      </c>
      <c r="N38" s="584">
        <f>IFERROR(VLOOKUP(A38,日报!AL:BB,11,0),"0")</f>
        <v>27.5</v>
      </c>
      <c r="O38" s="393">
        <f>IFERROR(VLOOKUP(A38,日报!BC:BS,8,0),"0")</f>
        <v>0.86</v>
      </c>
      <c r="P38" s="394">
        <f>IFERROR(VLOOKUP(A38,日报!BC:BS,9,0),"0")</f>
        <v>0.74</v>
      </c>
      <c r="Q38" s="395">
        <f>IFERROR(VLOOKUP(A38,日报!BC:BS,10,0),"0")</f>
        <v>30.6</v>
      </c>
      <c r="R38" s="584">
        <f>IFERROR(VLOOKUP(A38,日报!BC:BS,11,0),"0")</f>
        <v>27.7</v>
      </c>
      <c r="S38" s="393">
        <f>IFERROR(VLOOKUP(A38,日报!BT:CJ,8,0),"0")</f>
        <v>0.86</v>
      </c>
      <c r="T38" s="394">
        <f>IFERROR(VLOOKUP(A38,日报!BT:CJ,9,0),"0")</f>
        <v>0.78</v>
      </c>
      <c r="U38" s="395">
        <f>IFERROR(VLOOKUP(A38,日报!BT:CJ,10,0),"0")</f>
        <v>31.3</v>
      </c>
      <c r="V38" s="584">
        <f>IFERROR(VLOOKUP(A38,日报!BT:CJ,11,0),"0")</f>
        <v>28.3</v>
      </c>
      <c r="W38" s="393">
        <f>IFERROR(VLOOKUP(A38,日报!CK:DA,8,0),"0")</f>
        <v>0.88</v>
      </c>
      <c r="X38" s="394">
        <f>IFERROR(VLOOKUP(A38,日报!CK:DA,9,0),"0")</f>
        <v>0.73</v>
      </c>
      <c r="Y38" s="395">
        <f>IFERROR(VLOOKUP(A38,日报!CK:DA,10,0),"0")</f>
        <v>30.5</v>
      </c>
      <c r="Z38" s="584">
        <f>IFERROR(VLOOKUP(A38,日报!CK:DA,11,0),"0")</f>
        <v>27.6</v>
      </c>
      <c r="AA38" s="393">
        <f>IFERROR(VLOOKUP(A38,日报!DB:DR,8,0),"0")</f>
        <v>0.87</v>
      </c>
      <c r="AB38" s="394">
        <f>IFERROR(VLOOKUP(A38,日报!DB:DR,9,0),"0")</f>
        <v>0.73</v>
      </c>
      <c r="AC38" s="395">
        <f>IFERROR(VLOOKUP(A38,日报!DB:DR,10,0),"0")</f>
        <v>30.8</v>
      </c>
      <c r="AD38" s="584">
        <f>IFERROR(VLOOKUP(A38,日报!DB:DR,11,0),"0")</f>
        <v>27.8</v>
      </c>
      <c r="AE38" s="393">
        <f>IFERROR(VLOOKUP(A38,日报!DS:EI,8,0),"0")</f>
        <v>0.88</v>
      </c>
      <c r="AF38" s="394">
        <f>IFERROR(VLOOKUP(A38,日报!DS:EI,9,0),"0")</f>
        <v>0.73</v>
      </c>
      <c r="AG38" s="395">
        <f>IFERROR(VLOOKUP(A38,日报!DS:EI,10,0),"0")</f>
        <v>30.6</v>
      </c>
      <c r="AH38" s="584">
        <f>IFERROR(VLOOKUP(A38,日报!DS:EI,11,0),"0")</f>
        <v>27.5</v>
      </c>
      <c r="AI38" s="393">
        <f>IFERROR(VLOOKUP(A38,日报!EJ:EZ,8,0),"0")</f>
        <v>0.87</v>
      </c>
      <c r="AJ38" s="394">
        <f>IFERROR(VLOOKUP(A38,日报!EJ:EZ,9,0),"0")</f>
        <v>0.7</v>
      </c>
      <c r="AK38" s="395">
        <f>IFERROR(VLOOKUP(A38,日报!EJ:EZ,10,0),"0")</f>
        <v>31</v>
      </c>
      <c r="AL38" s="584">
        <f>IFERROR(VLOOKUP(A38,日报!EJ:EZ,11,0),"0")</f>
        <v>27.5</v>
      </c>
      <c r="AM38" s="393">
        <f>IFERROR(VLOOKUP(A38,日报!FA:FQ,8,0),"0")</f>
        <v>0.9</v>
      </c>
      <c r="AN38" s="394">
        <f>IFERROR(VLOOKUP(A38,日报!FA:FQ,9,0),"0")</f>
        <v>0.68</v>
      </c>
      <c r="AO38" s="395">
        <f>IFERROR(VLOOKUP(A38,日报!FA:FQ,10,0),"0")</f>
        <v>30.7</v>
      </c>
      <c r="AP38" s="584">
        <f>IFERROR(VLOOKUP(A38,日报!FA:FQ,11,0),"0")</f>
        <v>25.5</v>
      </c>
      <c r="AQ38" s="393">
        <f>IFERROR(VLOOKUP(A38,日报!FR:GH,8,0),"0")</f>
        <v>0.9</v>
      </c>
      <c r="AR38" s="394">
        <f>IFERROR(VLOOKUP(A38,日报!FR:GH,9,0),"0")</f>
        <v>0.67</v>
      </c>
      <c r="AS38" s="395">
        <f>IFERROR(VLOOKUP(A38,日报!FR:GH,10,0),"0")</f>
        <v>30.8</v>
      </c>
      <c r="AT38" s="584">
        <f>IFERROR(VLOOKUP(A38,日报!FR:GH,11,0),"0")</f>
        <v>25.5</v>
      </c>
      <c r="AU38" s="393">
        <f>IFERROR(VLOOKUP(A38,日报!GI:GY,8,0),"0")</f>
        <v>0.91</v>
      </c>
      <c r="AV38" s="394">
        <f>IFERROR(VLOOKUP(A38,日报!GI:GY,9,0),"0")</f>
        <v>0.65</v>
      </c>
      <c r="AW38" s="395">
        <f>IFERROR(VLOOKUP(A38,日报!GI:GY,10,0),"0")</f>
        <v>31.1</v>
      </c>
      <c r="AX38" s="584">
        <f>IFERROR(VLOOKUP(A38,日报!GI:GY,11,0),"0")</f>
        <v>25.6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0.89</v>
      </c>
      <c r="D39" s="394">
        <f>IFERROR(VLOOKUP(A39,日报!D:T,9,0),"0")</f>
        <v>0.71</v>
      </c>
      <c r="E39" s="395">
        <f>IFERROR(VLOOKUP(A39,日报!D:T,10,0),"0")</f>
        <v>30.5</v>
      </c>
      <c r="F39" s="584">
        <f>IFERROR(VLOOKUP(A39,日报!D:T,11,0),"0")</f>
        <v>25.2</v>
      </c>
      <c r="G39" s="393">
        <f>IFERROR(VLOOKUP(A39,日报!U:AK,8,0),"0")</f>
        <v>0.9</v>
      </c>
      <c r="H39" s="394">
        <f>IFERROR(VLOOKUP(A39,日报!U:AK,9,0),"0")</f>
        <v>0.67</v>
      </c>
      <c r="I39" s="395">
        <f>IFERROR(VLOOKUP(A39,日报!U:AK,10,0),"0")</f>
        <v>30.8</v>
      </c>
      <c r="J39" s="584">
        <f>IFERROR(VLOOKUP(A39,日报!U:AK,11,0),"0")</f>
        <v>25.3</v>
      </c>
      <c r="K39" s="393">
        <f>IFERROR(VLOOKUP(A39,日报!AL:BB,8,0),"0")</f>
        <v>0.89</v>
      </c>
      <c r="L39" s="394">
        <f>IFERROR(VLOOKUP(A39,日报!AL:BB,9,0),"0")</f>
        <v>0.65</v>
      </c>
      <c r="M39" s="395">
        <f>IFERROR(VLOOKUP(A39,日报!AL:BB,10,0),"0")</f>
        <v>30.9</v>
      </c>
      <c r="N39" s="584">
        <f>IFERROR(VLOOKUP(A39,日报!AL:BB,11,0),"0")</f>
        <v>25.4</v>
      </c>
      <c r="O39" s="393">
        <f>IFERROR(VLOOKUP(A39,日报!BC:BS,8,0),"0")</f>
        <v>0.86</v>
      </c>
      <c r="P39" s="394">
        <f>IFERROR(VLOOKUP(A39,日报!BC:BS,9,0),"0")</f>
        <v>0.65</v>
      </c>
      <c r="Q39" s="395">
        <f>IFERROR(VLOOKUP(A39,日报!BC:BS,10,0),"0")</f>
        <v>30.9</v>
      </c>
      <c r="R39" s="584">
        <f>IFERROR(VLOOKUP(A39,日报!BC:BS,11,0),"0")</f>
        <v>25.5</v>
      </c>
      <c r="S39" s="393">
        <f>IFERROR(VLOOKUP(A39,日报!BT:CJ,8,0),"0")</f>
        <v>0.86</v>
      </c>
      <c r="T39" s="394">
        <f>IFERROR(VLOOKUP(A39,日报!BT:CJ,9,0),"0")</f>
        <v>0.79</v>
      </c>
      <c r="U39" s="395">
        <f>IFERROR(VLOOKUP(A39,日报!BT:CJ,10,0),"0")</f>
        <v>30.8</v>
      </c>
      <c r="V39" s="584">
        <f>IFERROR(VLOOKUP(A39,日报!BT:CJ,11,0),"0")</f>
        <v>27.7</v>
      </c>
      <c r="W39" s="393">
        <f>IFERROR(VLOOKUP(A39,日报!CK:DA,8,0),"0")</f>
        <v>0.88</v>
      </c>
      <c r="X39" s="394">
        <f>IFERROR(VLOOKUP(A39,日报!CK:DA,9,0),"0")</f>
        <v>0.64</v>
      </c>
      <c r="Y39" s="395">
        <f>IFERROR(VLOOKUP(A39,日报!CK:DA,10,0),"0")</f>
        <v>31</v>
      </c>
      <c r="Z39" s="584">
        <f>IFERROR(VLOOKUP(A39,日报!CK:DA,11,0),"0")</f>
        <v>25.4</v>
      </c>
      <c r="AA39" s="393">
        <f>IFERROR(VLOOKUP(A39,日报!DB:DR,8,0),"0")</f>
        <v>0.87</v>
      </c>
      <c r="AB39" s="394">
        <f>IFERROR(VLOOKUP(A39,日报!DB:DR,9,0),"0")</f>
        <v>0.66</v>
      </c>
      <c r="AC39" s="395">
        <f>IFERROR(VLOOKUP(A39,日报!DB:DR,10,0),"0")</f>
        <v>31.2</v>
      </c>
      <c r="AD39" s="584">
        <f>IFERROR(VLOOKUP(A39,日报!DB:DR,11,0),"0")</f>
        <v>25.5</v>
      </c>
      <c r="AE39" s="393">
        <f>IFERROR(VLOOKUP(A39,日报!DS:EI,8,0),"0")</f>
        <v>0.89</v>
      </c>
      <c r="AF39" s="394">
        <f>IFERROR(VLOOKUP(A39,日报!DS:EI,9,0),"0")</f>
        <v>0.68</v>
      </c>
      <c r="AG39" s="395">
        <f>IFERROR(VLOOKUP(A39,日报!DS:EI,10,0),"0")</f>
        <v>31.1</v>
      </c>
      <c r="AH39" s="584">
        <f>IFERROR(VLOOKUP(A39,日报!DS:EI,11,0),"0")</f>
        <v>25.3</v>
      </c>
      <c r="AI39" s="393">
        <f>IFERROR(VLOOKUP(A39,日报!EJ:EZ,8,0),"0")</f>
        <v>0.87</v>
      </c>
      <c r="AJ39" s="394">
        <f>IFERROR(VLOOKUP(A39,日报!EJ:EZ,9,0),"0")</f>
        <v>0.63</v>
      </c>
      <c r="AK39" s="395">
        <f>IFERROR(VLOOKUP(A39,日报!EJ:EZ,10,0),"0")</f>
        <v>31.3</v>
      </c>
      <c r="AL39" s="584">
        <f>IFERROR(VLOOKUP(A39,日报!EJ:EZ,11,0),"0")</f>
        <v>25.3</v>
      </c>
      <c r="AM39" s="393">
        <f>IFERROR(VLOOKUP(A39,日报!FA:FQ,8,0),"0")</f>
        <v>0.9</v>
      </c>
      <c r="AN39" s="394">
        <f>IFERROR(VLOOKUP(A39,日报!FA:FQ,9,0),"0")</f>
        <v>0.68</v>
      </c>
      <c r="AO39" s="395">
        <f>IFERROR(VLOOKUP(A39,日报!FA:FQ,10,0),"0")</f>
        <v>30.1</v>
      </c>
      <c r="AP39" s="584">
        <f>IFERROR(VLOOKUP(A39,日报!FA:FQ,11,0),"0")</f>
        <v>25.6</v>
      </c>
      <c r="AQ39" s="393">
        <f>IFERROR(VLOOKUP(A39,日报!FR:GH,8,0),"0")</f>
        <v>0.91</v>
      </c>
      <c r="AR39" s="394">
        <f>IFERROR(VLOOKUP(A39,日报!FR:GH,9,0),"0")</f>
        <v>0.69</v>
      </c>
      <c r="AS39" s="395">
        <f>IFERROR(VLOOKUP(A39,日报!FR:GH,10,0),"0")</f>
        <v>30</v>
      </c>
      <c r="AT39" s="584">
        <f>IFERROR(VLOOKUP(A39,日报!FR:GH,11,0),"0")</f>
        <v>25.7</v>
      </c>
      <c r="AU39" s="393">
        <f>IFERROR(VLOOKUP(A39,日报!GI:GY,8,0),"0")</f>
        <v>0.88</v>
      </c>
      <c r="AV39" s="394">
        <f>IFERROR(VLOOKUP(A39,日报!GI:GY,9,0),"0")</f>
        <v>0.69</v>
      </c>
      <c r="AW39" s="395">
        <f>IFERROR(VLOOKUP(A39,日报!GI:GY,10,0),"0")</f>
        <v>29.9</v>
      </c>
      <c r="AX39" s="584">
        <f>IFERROR(VLOOKUP(A39,日报!GI:GY,11,0),"0")</f>
        <v>25.8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0.72</v>
      </c>
      <c r="E40" s="395">
        <f>IFERROR(VLOOKUP(A40,日报!D:T,10,0),"0")</f>
        <v>29</v>
      </c>
      <c r="F40" s="584">
        <f>IFERROR(VLOOKUP(A40,日报!D:T,11,0),"0")</f>
        <v>25.6</v>
      </c>
      <c r="G40" s="393">
        <f>IFERROR(VLOOKUP(A40,日报!U:AK,8,0),"0")</f>
        <v>0.89</v>
      </c>
      <c r="H40" s="394">
        <f>IFERROR(VLOOKUP(A40,日报!U:AK,9,0),"0")</f>
        <v>0.71</v>
      </c>
      <c r="I40" s="395">
        <f>IFERROR(VLOOKUP(A40,日报!U:AK,10,0),"0")</f>
        <v>29.1</v>
      </c>
      <c r="J40" s="584">
        <f>IFERROR(VLOOKUP(A40,日报!U:AK,11,0),"0")</f>
        <v>25.6</v>
      </c>
      <c r="K40" s="393">
        <f>IFERROR(VLOOKUP(A40,日报!AL:BB,8,0),"0")</f>
        <v>0.88</v>
      </c>
      <c r="L40" s="394">
        <f>IFERROR(VLOOKUP(A40,日报!AL:BB,9,0),"0")</f>
        <v>0.71</v>
      </c>
      <c r="M40" s="395">
        <f>IFERROR(VLOOKUP(A40,日报!AL:BB,10,0),"0")</f>
        <v>29.3</v>
      </c>
      <c r="N40" s="584">
        <f>IFERROR(VLOOKUP(A40,日报!AL:BB,11,0),"0")</f>
        <v>25.7</v>
      </c>
      <c r="O40" s="393">
        <f>IFERROR(VLOOKUP(A40,日报!BC:BS,8,0),"0")</f>
        <v>0.86</v>
      </c>
      <c r="P40" s="394">
        <f>IFERROR(VLOOKUP(A40,日报!BC:BS,9,0),"0")</f>
        <v>0.72</v>
      </c>
      <c r="Q40" s="395">
        <f>IFERROR(VLOOKUP(A40,日报!BC:BS,10,0),"0")</f>
        <v>29.3</v>
      </c>
      <c r="R40" s="584">
        <f>IFERROR(VLOOKUP(A40,日报!BC:BS,11,0),"0")</f>
        <v>25.6</v>
      </c>
      <c r="S40" s="393">
        <f>IFERROR(VLOOKUP(A40,日报!BT:CJ,8,0),"0")</f>
        <v>0.87</v>
      </c>
      <c r="T40" s="394">
        <f>IFERROR(VLOOKUP(A40,日报!BT:CJ,9,0),"0")</f>
        <v>0.71</v>
      </c>
      <c r="U40" s="395">
        <f>IFERROR(VLOOKUP(A40,日报!BT:CJ,10,0),"0")</f>
        <v>31</v>
      </c>
      <c r="V40" s="584">
        <f>IFERROR(VLOOKUP(A40,日报!BT:CJ,11,0),"0")</f>
        <v>25.4</v>
      </c>
      <c r="W40" s="393">
        <f>IFERROR(VLOOKUP(A40,日报!CK:DA,8,0),"0")</f>
        <v>0.87</v>
      </c>
      <c r="X40" s="394">
        <f>IFERROR(VLOOKUP(A40,日报!CK:DA,9,0),"0")</f>
        <v>0.71</v>
      </c>
      <c r="Y40" s="395">
        <f>IFERROR(VLOOKUP(A40,日报!CK:DA,10,0),"0")</f>
        <v>29.3</v>
      </c>
      <c r="Z40" s="584">
        <f>IFERROR(VLOOKUP(A40,日报!CK:DA,11,0),"0")</f>
        <v>25.4</v>
      </c>
      <c r="AA40" s="393">
        <f>IFERROR(VLOOKUP(A40,日报!DB:DR,8,0),"0")</f>
        <v>0.87</v>
      </c>
      <c r="AB40" s="394">
        <f>IFERROR(VLOOKUP(A40,日报!DB:DR,9,0),"0")</f>
        <v>0.72</v>
      </c>
      <c r="AC40" s="395">
        <f>IFERROR(VLOOKUP(A40,日报!DB:DR,10,0),"0")</f>
        <v>29.2</v>
      </c>
      <c r="AD40" s="584">
        <f>IFERROR(VLOOKUP(A40,日报!DB:DR,11,0),"0")</f>
        <v>25.4</v>
      </c>
      <c r="AE40" s="393">
        <f>IFERROR(VLOOKUP(A40,日报!DS:EI,8,0),"0")</f>
        <v>0.88</v>
      </c>
      <c r="AF40" s="394">
        <f>IFERROR(VLOOKUP(A40,日报!DS:EI,9,0),"0")</f>
        <v>0.73</v>
      </c>
      <c r="AG40" s="395">
        <f>IFERROR(VLOOKUP(A40,日报!DS:EI,10,0),"0")</f>
        <v>29.5</v>
      </c>
      <c r="AH40" s="584">
        <f>IFERROR(VLOOKUP(A40,日报!DS:EI,11,0),"0")</f>
        <v>25.5</v>
      </c>
      <c r="AI40" s="393">
        <f>IFERROR(VLOOKUP(A40,日报!EJ:EZ,8,0),"0")</f>
        <v>0.86</v>
      </c>
      <c r="AJ40" s="394">
        <f>IFERROR(VLOOKUP(A40,日报!EJ:EZ,9,0),"0")</f>
        <v>0.7</v>
      </c>
      <c r="AK40" s="395">
        <f>IFERROR(VLOOKUP(A40,日报!EJ:EZ,10,0),"0")</f>
        <v>29.5</v>
      </c>
      <c r="AL40" s="584">
        <f>IFERROR(VLOOKUP(A40,日报!EJ:EZ,11,0),"0")</f>
        <v>25.4</v>
      </c>
      <c r="AM40" s="393">
        <f>IFERROR(VLOOKUP(A40,日报!FA:FQ,8,0),"0")</f>
        <v>0.92</v>
      </c>
      <c r="AN40" s="394">
        <f>IFERROR(VLOOKUP(A40,日报!FA:FQ,9,0),"0")</f>
        <v>0.76</v>
      </c>
      <c r="AO40" s="395">
        <f>IFERROR(VLOOKUP(A40,日报!FA:FQ,10,0),"0")</f>
        <v>29.8</v>
      </c>
      <c r="AP40" s="584">
        <f>IFERROR(VLOOKUP(A40,日报!FA:FQ,11,0),"0")</f>
        <v>26.4</v>
      </c>
      <c r="AQ40" s="393">
        <f>IFERROR(VLOOKUP(A40,日报!FR:GH,8,0),"0")</f>
        <v>0.92</v>
      </c>
      <c r="AR40" s="394">
        <f>IFERROR(VLOOKUP(A40,日报!FR:GH,9,0),"0")</f>
        <v>0.76</v>
      </c>
      <c r="AS40" s="395">
        <f>IFERROR(VLOOKUP(A40,日报!FR:GH,10,0),"0")</f>
        <v>30.2</v>
      </c>
      <c r="AT40" s="584">
        <f>IFERROR(VLOOKUP(A40,日报!FR:GH,11,0),"0")</f>
        <v>26.2</v>
      </c>
      <c r="AU40" s="393">
        <f>IFERROR(VLOOKUP(A40,日报!GI:GY,8,0),"0")</f>
        <v>0.93</v>
      </c>
      <c r="AV40" s="394">
        <f>IFERROR(VLOOKUP(A40,日报!GI:GY,9,0),"0")</f>
        <v>0.77</v>
      </c>
      <c r="AW40" s="395">
        <f>IFERROR(VLOOKUP(A40,日报!GI:GY,10,0),"0")</f>
        <v>30.7</v>
      </c>
      <c r="AX40" s="584">
        <f>IFERROR(VLOOKUP(A40,日报!GI:GY,11,0),"0")</f>
        <v>26.3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0.77</v>
      </c>
      <c r="E41" s="395">
        <f>IFERROR(VLOOKUP(A41,日报!D:T,10,0),"0")</f>
        <v>29.7</v>
      </c>
      <c r="F41" s="584">
        <f>IFERROR(VLOOKUP(A41,日报!D:T,11,0),"0")</f>
        <v>26.3</v>
      </c>
      <c r="G41" s="393">
        <f>IFERROR(VLOOKUP(A41,日报!U:AK,8,0),"0")</f>
        <v>0.9</v>
      </c>
      <c r="H41" s="394">
        <f>IFERROR(VLOOKUP(A41,日报!U:AK,9,0),"0")</f>
        <v>0.77</v>
      </c>
      <c r="I41" s="395">
        <f>IFERROR(VLOOKUP(A41,日报!U:AK,10,0),"0")</f>
        <v>30</v>
      </c>
      <c r="J41" s="584">
        <f>IFERROR(VLOOKUP(A41,日报!U:AK,11,0),"0")</f>
        <v>26.4</v>
      </c>
      <c r="K41" s="393">
        <f>IFERROR(VLOOKUP(A41,日报!AL:BB,8,0),"0")</f>
        <v>0.9</v>
      </c>
      <c r="L41" s="394">
        <f>IFERROR(VLOOKUP(A41,日报!AL:BB,9,0),"0")</f>
        <v>0.76</v>
      </c>
      <c r="M41" s="395">
        <f>IFERROR(VLOOKUP(A41,日报!AL:BB,10,0),"0")</f>
        <v>30.1</v>
      </c>
      <c r="N41" s="584">
        <f>IFERROR(VLOOKUP(A41,日报!AL:BB,11,0),"0")</f>
        <v>26.4</v>
      </c>
      <c r="O41" s="393">
        <f>IFERROR(VLOOKUP(A41,日报!BC:BS,8,0),"0")</f>
        <v>0.86</v>
      </c>
      <c r="P41" s="394">
        <f>IFERROR(VLOOKUP(A41,日报!BC:BS,9,0),"0")</f>
        <v>0.75</v>
      </c>
      <c r="Q41" s="395">
        <f>IFERROR(VLOOKUP(A41,日报!BC:BS,10,0),"0")</f>
        <v>30.5</v>
      </c>
      <c r="R41" s="584">
        <f>IFERROR(VLOOKUP(A41,日报!BC:BS,11,0),"0")</f>
        <v>26.5</v>
      </c>
      <c r="S41" s="393">
        <f>IFERROR(VLOOKUP(A41,日报!BT:CJ,8,0),"0")</f>
        <v>0.87</v>
      </c>
      <c r="T41" s="394">
        <f>IFERROR(VLOOKUP(A41,日报!BT:CJ,9,0),"0")</f>
        <v>0.77</v>
      </c>
      <c r="U41" s="395">
        <f>IFERROR(VLOOKUP(A41,日报!BT:CJ,10,0),"0")</f>
        <v>29.1</v>
      </c>
      <c r="V41" s="584">
        <f>IFERROR(VLOOKUP(A41,日报!BT:CJ,11,0),"0")</f>
        <v>25.5</v>
      </c>
      <c r="W41" s="393">
        <f>IFERROR(VLOOKUP(A41,日报!CK:DA,8,0),"0")</f>
        <v>0.88</v>
      </c>
      <c r="X41" s="394">
        <f>IFERROR(VLOOKUP(A41,日报!CK:DA,9,0),"0")</f>
        <v>0.75</v>
      </c>
      <c r="Y41" s="395">
        <f>IFERROR(VLOOKUP(A41,日报!CK:DA,10,0),"0")</f>
        <v>30.3</v>
      </c>
      <c r="Z41" s="584">
        <f>IFERROR(VLOOKUP(A41,日报!CK:DA,11,0),"0")</f>
        <v>26.3</v>
      </c>
      <c r="AA41" s="393">
        <f>IFERROR(VLOOKUP(A41,日报!DB:DR,8,0),"0")</f>
        <v>0.87</v>
      </c>
      <c r="AB41" s="394">
        <f>IFERROR(VLOOKUP(A41,日报!DB:DR,9,0),"0")</f>
        <v>0.75</v>
      </c>
      <c r="AC41" s="395">
        <f>IFERROR(VLOOKUP(A41,日报!DB:DR,10,0),"0")</f>
        <v>30</v>
      </c>
      <c r="AD41" s="584">
        <f>IFERROR(VLOOKUP(A41,日报!DB:DR,11,0),"0")</f>
        <v>26.5</v>
      </c>
      <c r="AE41" s="393">
        <f>IFERROR(VLOOKUP(A41,日报!DS:EI,8,0),"0")</f>
        <v>0.9</v>
      </c>
      <c r="AF41" s="394">
        <f>IFERROR(VLOOKUP(A41,日报!DS:EI,9,0),"0")</f>
        <v>0.75</v>
      </c>
      <c r="AG41" s="395">
        <f>IFERROR(VLOOKUP(A41,日报!DS:EI,10,0),"0")</f>
        <v>30.5</v>
      </c>
      <c r="AH41" s="584">
        <f>IFERROR(VLOOKUP(A41,日报!DS:EI,11,0),"0")</f>
        <v>26.2</v>
      </c>
      <c r="AI41" s="393">
        <f>IFERROR(VLOOKUP(A41,日报!EJ:EZ,8,0),"0")</f>
        <v>0.87</v>
      </c>
      <c r="AJ41" s="394">
        <f>IFERROR(VLOOKUP(A41,日报!EJ:EZ,9,0),"0")</f>
        <v>0.73</v>
      </c>
      <c r="AK41" s="395">
        <f>IFERROR(VLOOKUP(A41,日报!EJ:EZ,10,0),"0")</f>
        <v>30.3</v>
      </c>
      <c r="AL41" s="584">
        <f>IFERROR(VLOOKUP(A41,日报!EJ:EZ,11,0),"0")</f>
        <v>26.3</v>
      </c>
      <c r="AM41" s="393">
        <f>IFERROR(VLOOKUP(A41,日报!FA:FQ,8,0),"0")</f>
        <v>0.92</v>
      </c>
      <c r="AN41" s="394">
        <f>IFERROR(VLOOKUP(A41,日报!FA:FQ,9,0),"0")</f>
        <v>0.77</v>
      </c>
      <c r="AO41" s="395">
        <f>IFERROR(VLOOKUP(A41,日报!FA:FQ,10,0),"0")</f>
        <v>30.4</v>
      </c>
      <c r="AP41" s="584">
        <f>IFERROR(VLOOKUP(A41,日报!FA:FQ,11,0),"0")</f>
        <v>26.7</v>
      </c>
      <c r="AQ41" s="393">
        <f>IFERROR(VLOOKUP(A41,日报!FR:GH,8,0),"0")</f>
        <v>0.92</v>
      </c>
      <c r="AR41" s="394">
        <f>IFERROR(VLOOKUP(A41,日报!FR:GH,9,0),"0")</f>
        <v>0.77</v>
      </c>
      <c r="AS41" s="395">
        <f>IFERROR(VLOOKUP(A41,日报!FR:GH,10,0),"0")</f>
        <v>30.7</v>
      </c>
      <c r="AT41" s="584">
        <f>IFERROR(VLOOKUP(A41,日报!FR:GH,11,0),"0")</f>
        <v>26.7</v>
      </c>
      <c r="AU41" s="393">
        <f>IFERROR(VLOOKUP(A41,日报!GI:GY,8,0),"0")</f>
        <v>0.93</v>
      </c>
      <c r="AV41" s="394">
        <f>IFERROR(VLOOKUP(A41,日报!GI:GY,9,0),"0")</f>
        <v>0.75</v>
      </c>
      <c r="AW41" s="395">
        <f>IFERROR(VLOOKUP(A41,日报!GI:GY,10,0),"0")</f>
        <v>31</v>
      </c>
      <c r="AX41" s="584">
        <f>IFERROR(VLOOKUP(A41,日报!GI:GY,11,0),"0")</f>
        <v>26.8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0.91</v>
      </c>
      <c r="D42" s="394">
        <f>IFERROR(VLOOKUP(A42,日报!D:T,9,0),"0")</f>
        <v>0.76</v>
      </c>
      <c r="E42" s="395">
        <f>IFERROR(VLOOKUP(A42,日报!D:T,10,0),"0")</f>
        <v>30.4</v>
      </c>
      <c r="F42" s="584">
        <f>IFERROR(VLOOKUP(A42,日报!D:T,11,0),"0")</f>
        <v>26.5</v>
      </c>
      <c r="G42" s="393">
        <f>IFERROR(VLOOKUP(A42,日报!U:AK,8,0),"0")</f>
        <v>0.91</v>
      </c>
      <c r="H42" s="394">
        <f>IFERROR(VLOOKUP(A42,日报!U:AK,9,0),"0")</f>
        <v>0.77</v>
      </c>
      <c r="I42" s="395">
        <f>IFERROR(VLOOKUP(A42,日报!U:AK,10,0),"0")</f>
        <v>30.5</v>
      </c>
      <c r="J42" s="584">
        <f>IFERROR(VLOOKUP(A42,日报!U:AK,11,0),"0")</f>
        <v>26.5</v>
      </c>
      <c r="K42" s="393">
        <f>IFERROR(VLOOKUP(A42,日报!AL:BB,8,0),"0")</f>
        <v>0.91</v>
      </c>
      <c r="L42" s="394">
        <f>IFERROR(VLOOKUP(A42,日报!AL:BB,9,0),"0")</f>
        <v>0.76</v>
      </c>
      <c r="M42" s="395">
        <f>IFERROR(VLOOKUP(A42,日报!AL:BB,10,0),"0")</f>
        <v>30.6</v>
      </c>
      <c r="N42" s="584">
        <f>IFERROR(VLOOKUP(A42,日报!AL:BB,11,0),"0")</f>
        <v>26.7</v>
      </c>
      <c r="O42" s="393">
        <f>IFERROR(VLOOKUP(A42,日报!BC:BS,8,0),"0")</f>
        <v>0.86</v>
      </c>
      <c r="P42" s="394">
        <f>IFERROR(VLOOKUP(A42,日报!BC:BS,9,0),"0")</f>
        <v>0.75</v>
      </c>
      <c r="Q42" s="395">
        <f>IFERROR(VLOOKUP(A42,日报!BC:BS,10,0),"0")</f>
        <v>31</v>
      </c>
      <c r="R42" s="584">
        <f>IFERROR(VLOOKUP(A42,日报!BC:BS,11,0),"0")</f>
        <v>26.7</v>
      </c>
      <c r="S42" s="393">
        <f>IFERROR(VLOOKUP(A42,日报!BT:CJ,8,0),"0")</f>
        <v>0.9</v>
      </c>
      <c r="T42" s="394">
        <f>IFERROR(VLOOKUP(A42,日报!BT:CJ,9,0),"0")</f>
        <v>0.84</v>
      </c>
      <c r="U42" s="395">
        <f>IFERROR(VLOOKUP(A42,日报!BT:CJ,10,0),"0")</f>
        <v>30.2</v>
      </c>
      <c r="V42" s="584">
        <f>IFERROR(VLOOKUP(A42,日报!BT:CJ,11,0),"0")</f>
        <v>26.5</v>
      </c>
      <c r="W42" s="393">
        <f>IFERROR(VLOOKUP(A42,日报!CK:DA,8,0),"0")</f>
        <v>0.9</v>
      </c>
      <c r="X42" s="394">
        <f>IFERROR(VLOOKUP(A42,日报!CK:DA,9,0),"0")</f>
        <v>0.75</v>
      </c>
      <c r="Y42" s="395">
        <f>IFERROR(VLOOKUP(A42,日报!CK:DA,10,0),"0")</f>
        <v>30.9</v>
      </c>
      <c r="Z42" s="584">
        <f>IFERROR(VLOOKUP(A42,日报!CK:DA,11,0),"0")</f>
        <v>26.7</v>
      </c>
      <c r="AA42" s="393">
        <f>IFERROR(VLOOKUP(A42,日报!DB:DR,8,0),"0")</f>
        <v>0.88</v>
      </c>
      <c r="AB42" s="394">
        <f>IFERROR(VLOOKUP(A42,日报!DB:DR,9,0),"0")</f>
        <v>0.75</v>
      </c>
      <c r="AC42" s="395">
        <f>IFERROR(VLOOKUP(A42,日报!DB:DR,10,0),"0")</f>
        <v>30.8</v>
      </c>
      <c r="AD42" s="584">
        <f>IFERROR(VLOOKUP(A42,日报!DB:DR,11,0),"0")</f>
        <v>26.7</v>
      </c>
      <c r="AE42" s="393">
        <f>IFERROR(VLOOKUP(A42,日报!DS:EI,8,0),"0")</f>
        <v>0.9</v>
      </c>
      <c r="AF42" s="394">
        <f>IFERROR(VLOOKUP(A42,日报!DS:EI,9,0),"0")</f>
        <v>0.75</v>
      </c>
      <c r="AG42" s="395">
        <f>IFERROR(VLOOKUP(A42,日报!DS:EI,10,0),"0")</f>
        <v>31</v>
      </c>
      <c r="AH42" s="584">
        <f>IFERROR(VLOOKUP(A42,日报!DS:EI,11,0),"0")</f>
        <v>26.6</v>
      </c>
      <c r="AI42" s="393">
        <f>IFERROR(VLOOKUP(A42,日报!EJ:EZ,8,0),"0")</f>
        <v>0.88</v>
      </c>
      <c r="AJ42" s="394">
        <f>IFERROR(VLOOKUP(A42,日报!EJ:EZ,9,0),"0")</f>
        <v>0.73</v>
      </c>
      <c r="AK42" s="395">
        <f>IFERROR(VLOOKUP(A42,日报!EJ:EZ,10,0),"0")</f>
        <v>31</v>
      </c>
      <c r="AL42" s="584">
        <f>IFERROR(VLOOKUP(A42,日报!EJ:EZ,11,0),"0")</f>
        <v>26.6</v>
      </c>
      <c r="AM42" s="393">
        <f>IFERROR(VLOOKUP(A42,日报!FA:FQ,8,0),"0")</f>
        <v>0.94</v>
      </c>
      <c r="AN42" s="394">
        <f>IFERROR(VLOOKUP(A42,日报!FA:FQ,9,0),"0")</f>
        <v>0.89</v>
      </c>
      <c r="AO42" s="395">
        <f>IFERROR(VLOOKUP(A42,日报!FA:FQ,10,0),"0")</f>
        <v>30.8</v>
      </c>
      <c r="AP42" s="584">
        <f>IFERROR(VLOOKUP(A42,日报!FA:FQ,11,0),"0")</f>
        <v>27.2</v>
      </c>
      <c r="AQ42" s="393">
        <f>IFERROR(VLOOKUP(A42,日报!FR:GH,8,0),"0")</f>
        <v>0.93</v>
      </c>
      <c r="AR42" s="394">
        <f>IFERROR(VLOOKUP(A42,日报!FR:GH,9,0),"0")</f>
        <v>0.78</v>
      </c>
      <c r="AS42" s="395">
        <f>IFERROR(VLOOKUP(A42,日报!FR:GH,10,0),"0")</f>
        <v>31</v>
      </c>
      <c r="AT42" s="584">
        <f>IFERROR(VLOOKUP(A42,日报!FR:GH,11,0),"0")</f>
        <v>27.2</v>
      </c>
      <c r="AU42" s="393">
        <f>IFERROR(VLOOKUP(A42,日报!GI:GY,8,0),"0")</f>
        <v>0.93</v>
      </c>
      <c r="AV42" s="394">
        <f>IFERROR(VLOOKUP(A42,日报!GI:GY,9,0),"0")</f>
        <v>0.76</v>
      </c>
      <c r="AW42" s="395">
        <f>IFERROR(VLOOKUP(A42,日报!GI:GY,10,0),"0")</f>
        <v>31.2</v>
      </c>
      <c r="AX42" s="584">
        <f>IFERROR(VLOOKUP(A42,日报!GI:GY,11,0),"0")</f>
        <v>27.5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0.77</v>
      </c>
      <c r="E43" s="395">
        <f>IFERROR(VLOOKUP(A43,日报!D:T,10,0),"0")</f>
        <v>30.8</v>
      </c>
      <c r="F43" s="584">
        <f>IFERROR(VLOOKUP(A43,日报!D:T,11,0),"0")</f>
        <v>27.4</v>
      </c>
      <c r="G43" s="393">
        <f>IFERROR(VLOOKUP(A43,日报!U:AK,8,0),"0")</f>
        <v>0.92</v>
      </c>
      <c r="H43" s="394">
        <f>IFERROR(VLOOKUP(A43,日报!U:AK,9,0),"0")</f>
        <v>0.78</v>
      </c>
      <c r="I43" s="395">
        <f>IFERROR(VLOOKUP(A43,日报!U:AK,10,0),"0")</f>
        <v>31</v>
      </c>
      <c r="J43" s="584">
        <f>IFERROR(VLOOKUP(A43,日报!U:AK,11,0),"0")</f>
        <v>27.5</v>
      </c>
      <c r="K43" s="393">
        <f>IFERROR(VLOOKUP(A43,日报!AL:BB,8,0),"0")</f>
        <v>0.91</v>
      </c>
      <c r="L43" s="394">
        <f>IFERROR(VLOOKUP(A43,日报!AL:BB,9,0),"0")</f>
        <v>0.77</v>
      </c>
      <c r="M43" s="395">
        <f>IFERROR(VLOOKUP(A43,日报!AL:BB,10,0),"0")</f>
        <v>31</v>
      </c>
      <c r="N43" s="584">
        <f>IFERROR(VLOOKUP(A43,日报!AL:BB,11,0),"0")</f>
        <v>27.6</v>
      </c>
      <c r="O43" s="393">
        <f>IFERROR(VLOOKUP(A43,日报!BC:BS,8,0),"0")</f>
        <v>0.86</v>
      </c>
      <c r="P43" s="394">
        <f>IFERROR(VLOOKUP(A43,日报!BC:BS,9,0),"0")</f>
        <v>0.75</v>
      </c>
      <c r="Q43" s="395">
        <f>IFERROR(VLOOKUP(A43,日报!BC:BS,10,0),"0")</f>
        <v>31</v>
      </c>
      <c r="R43" s="584">
        <f>IFERROR(VLOOKUP(A43,日报!BC:BS,11,0),"0")</f>
        <v>27.5</v>
      </c>
      <c r="S43" s="393">
        <f>IFERROR(VLOOKUP(A43,日报!BT:CJ,8,0),"0")</f>
        <v>0.95</v>
      </c>
      <c r="T43" s="394">
        <f>IFERROR(VLOOKUP(A43,日报!BT:CJ,9,0),"0")</f>
        <v>0.84</v>
      </c>
      <c r="U43" s="395">
        <f>IFERROR(VLOOKUP(A43,日报!BT:CJ,10,0),"0")</f>
        <v>30.8</v>
      </c>
      <c r="V43" s="584">
        <f>IFERROR(VLOOKUP(A43,日报!BT:CJ,11,0),"0")</f>
        <v>26.6</v>
      </c>
      <c r="W43" s="393">
        <f>IFERROR(VLOOKUP(A43,日报!CK:DA,8,0),"0")</f>
        <v>0.9</v>
      </c>
      <c r="X43" s="394">
        <f>IFERROR(VLOOKUP(A43,日报!CK:DA,9,0),"0")</f>
        <v>0.86</v>
      </c>
      <c r="Y43" s="395">
        <f>IFERROR(VLOOKUP(A43,日报!CK:DA,10,0),"0")</f>
        <v>31</v>
      </c>
      <c r="Z43" s="584">
        <f>IFERROR(VLOOKUP(A43,日报!CK:DA,11,0),"0")</f>
        <v>27.4</v>
      </c>
      <c r="AA43" s="393">
        <f>IFERROR(VLOOKUP(A43,日报!DB:DR,8,0),"0")</f>
        <v>0.89</v>
      </c>
      <c r="AB43" s="394">
        <f>IFERROR(VLOOKUP(A43,日报!DB:DR,9,0),"0")</f>
        <v>0.86</v>
      </c>
      <c r="AC43" s="395">
        <f>IFERROR(VLOOKUP(A43,日报!DB:DR,10,0),"0")</f>
        <v>31.2</v>
      </c>
      <c r="AD43" s="584">
        <f>IFERROR(VLOOKUP(A43,日报!DB:DR,11,0),"0")</f>
        <v>27.4</v>
      </c>
      <c r="AE43" s="393">
        <f>IFERROR(VLOOKUP(A43,日报!DS:EI,8,0),"0")</f>
        <v>0.91</v>
      </c>
      <c r="AF43" s="394">
        <f>IFERROR(VLOOKUP(A43,日报!DS:EI,9,0),"0")</f>
        <v>0.86</v>
      </c>
      <c r="AG43" s="395">
        <f>IFERROR(VLOOKUP(A43,日报!DS:EI,10,0),"0")</f>
        <v>31.1</v>
      </c>
      <c r="AH43" s="584">
        <f>IFERROR(VLOOKUP(A43,日报!DS:EI,11,0),"0")</f>
        <v>27.5</v>
      </c>
      <c r="AI43" s="393">
        <f>IFERROR(VLOOKUP(A43,日报!EJ:EZ,8,0),"0")</f>
        <v>0.88</v>
      </c>
      <c r="AJ43" s="394">
        <f>IFERROR(VLOOKUP(A43,日报!EJ:EZ,9,0),"0")</f>
        <v>0.84</v>
      </c>
      <c r="AK43" s="395">
        <f>IFERROR(VLOOKUP(A43,日报!EJ:EZ,10,0),"0")</f>
        <v>31.1</v>
      </c>
      <c r="AL43" s="584">
        <f>IFERROR(VLOOKUP(A43,日报!EJ:EZ,11,0),"0")</f>
        <v>27.3</v>
      </c>
      <c r="AM43" s="393">
        <f>IFERROR(VLOOKUP(A43,日报!FA:FQ,8,0),"0")</f>
        <v>0.95</v>
      </c>
      <c r="AN43" s="394">
        <f>IFERROR(VLOOKUP(A43,日报!FA:FQ,9,0),"0")</f>
        <v>0.82</v>
      </c>
      <c r="AO43" s="395">
        <f>IFERROR(VLOOKUP(A43,日报!FA:FQ,10,0),"0")</f>
        <v>29.9</v>
      </c>
      <c r="AP43" s="584">
        <f>IFERROR(VLOOKUP(A43,日报!FA:FQ,11,0),"0")</f>
        <v>26.4</v>
      </c>
      <c r="AQ43" s="393">
        <f>IFERROR(VLOOKUP(A43,日报!FR:GH,8,0),"0")</f>
        <v>0.94</v>
      </c>
      <c r="AR43" s="394">
        <f>IFERROR(VLOOKUP(A43,日报!FR:GH,9,0),"0")</f>
        <v>0.81</v>
      </c>
      <c r="AS43" s="395">
        <f>IFERROR(VLOOKUP(A43,日报!FR:GH,10,0),"0")</f>
        <v>29.8</v>
      </c>
      <c r="AT43" s="584">
        <f>IFERROR(VLOOKUP(A43,日报!FR:GH,11,0),"0")</f>
        <v>26.6</v>
      </c>
      <c r="AU43" s="393">
        <f>IFERROR(VLOOKUP(A43,日报!GI:GY,8,0),"0")</f>
        <v>0.94</v>
      </c>
      <c r="AV43" s="394">
        <f>IFERROR(VLOOKUP(A43,日报!GI:GY,9,0),"0")</f>
        <v>0.8</v>
      </c>
      <c r="AW43" s="395">
        <f>IFERROR(VLOOKUP(A43,日报!GI:GY,10,0),"0")</f>
        <v>30.2</v>
      </c>
      <c r="AX43" s="584">
        <f>IFERROR(VLOOKUP(A43,日报!GI:GY,11,0),"0")</f>
        <v>26.6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0.95</v>
      </c>
      <c r="D44" s="394">
        <f>IFERROR(VLOOKUP(A44,日报!D:T,9,0),"0")</f>
        <v>0.8</v>
      </c>
      <c r="E44" s="395">
        <f>IFERROR(VLOOKUP(A44,日报!D:T,10,0),"0")</f>
        <v>30</v>
      </c>
      <c r="F44" s="584">
        <f>IFERROR(VLOOKUP(A44,日报!D:T,11,0),"0")</f>
        <v>26.5</v>
      </c>
      <c r="G44" s="393">
        <f>IFERROR(VLOOKUP(A44,日报!U:AK,8,0),"0")</f>
        <v>0.94</v>
      </c>
      <c r="H44" s="394">
        <f>IFERROR(VLOOKUP(A44,日报!U:AK,9,0),"0")</f>
        <v>0.81</v>
      </c>
      <c r="I44" s="395">
        <f>IFERROR(VLOOKUP(A44,日报!U:AK,10,0),"0")</f>
        <v>29.9</v>
      </c>
      <c r="J44" s="584">
        <f>IFERROR(VLOOKUP(A44,日报!U:AK,11,0),"0")</f>
        <v>26.7</v>
      </c>
      <c r="K44" s="393">
        <f>IFERROR(VLOOKUP(A44,日报!AL:BB,8,0),"0")</f>
        <v>0.92</v>
      </c>
      <c r="L44" s="394">
        <f>IFERROR(VLOOKUP(A44,日报!AL:BB,9,0),"0")</f>
        <v>0.79</v>
      </c>
      <c r="M44" s="395">
        <f>IFERROR(VLOOKUP(A44,日报!AL:BB,10,0),"0")</f>
        <v>30.4</v>
      </c>
      <c r="N44" s="584">
        <f>IFERROR(VLOOKUP(A44,日报!AL:BB,11,0),"0")</f>
        <v>26.7</v>
      </c>
      <c r="O44" s="393">
        <f>IFERROR(VLOOKUP(A44,日报!BC:BS,8,0),"0")</f>
        <v>0.86</v>
      </c>
      <c r="P44" s="394">
        <f>IFERROR(VLOOKUP(A44,日报!BC:BS,9,0),"0")</f>
        <v>0.76</v>
      </c>
      <c r="Q44" s="395">
        <f>IFERROR(VLOOKUP(A44,日报!BC:BS,10,0),"0")</f>
        <v>30.7</v>
      </c>
      <c r="R44" s="584">
        <f>IFERROR(VLOOKUP(A44,日报!BC:BS,11,0),"0")</f>
        <v>27.1</v>
      </c>
      <c r="S44" s="393">
        <f>IFERROR(VLOOKUP(A44,日报!BT:CJ,8,0),"0")</f>
        <v>0.96</v>
      </c>
      <c r="T44" s="394">
        <f>IFERROR(VLOOKUP(A44,日报!BT:CJ,9,0),"0")</f>
        <v>0.87</v>
      </c>
      <c r="U44" s="395">
        <f>IFERROR(VLOOKUP(A44,日报!BT:CJ,10,0),"0")</f>
        <v>30.9</v>
      </c>
      <c r="V44" s="584">
        <f>IFERROR(VLOOKUP(A44,日报!BT:CJ,11,0),"0")</f>
        <v>27.5</v>
      </c>
      <c r="W44" s="393">
        <f>IFERROR(VLOOKUP(A44,日报!CK:DA,8,0),"0")</f>
        <v>0.91</v>
      </c>
      <c r="X44" s="394">
        <f>IFERROR(VLOOKUP(A44,日报!CK:DA,9,0),"0")</f>
        <v>0.78</v>
      </c>
      <c r="Y44" s="395">
        <f>IFERROR(VLOOKUP(A44,日报!CK:DA,10,0),"0")</f>
        <v>30.5</v>
      </c>
      <c r="Z44" s="584">
        <f>IFERROR(VLOOKUP(A44,日报!CK:DA,11,0),"0")</f>
        <v>26.9</v>
      </c>
      <c r="AA44" s="393">
        <f>IFERROR(VLOOKUP(A44,日报!DB:DR,8,0),"0")</f>
        <v>0.9</v>
      </c>
      <c r="AB44" s="394">
        <f>IFERROR(VLOOKUP(A44,日报!DB:DR,9,0),"0")</f>
        <v>0.77</v>
      </c>
      <c r="AC44" s="395">
        <f>IFERROR(VLOOKUP(A44,日报!DB:DR,10,0),"0")</f>
        <v>30.5</v>
      </c>
      <c r="AD44" s="584">
        <f>IFERROR(VLOOKUP(A44,日报!DB:DR,11,0),"0")</f>
        <v>27.1</v>
      </c>
      <c r="AE44" s="393">
        <f>IFERROR(VLOOKUP(A44,日报!DS:EI,8,0),"0")</f>
        <v>0.92</v>
      </c>
      <c r="AF44" s="394">
        <f>IFERROR(VLOOKUP(A44,日报!DS:EI,9,0),"0")</f>
        <v>0.72</v>
      </c>
      <c r="AG44" s="395">
        <f>IFERROR(VLOOKUP(A44,日报!DS:EI,10,0),"0")</f>
        <v>30.7</v>
      </c>
      <c r="AH44" s="584">
        <f>IFERROR(VLOOKUP(A44,日报!DS:EI,11,0),"0")</f>
        <v>27</v>
      </c>
      <c r="AI44" s="393">
        <f>IFERROR(VLOOKUP(A44,日报!EJ:EZ,8,0),"0")</f>
        <v>0.88</v>
      </c>
      <c r="AJ44" s="394">
        <f>IFERROR(VLOOKUP(A44,日报!EJ:EZ,9,0),"0")</f>
        <v>0.75</v>
      </c>
      <c r="AK44" s="395">
        <f>IFERROR(VLOOKUP(A44,日报!EJ:EZ,10,0),"0")</f>
        <v>30.6</v>
      </c>
      <c r="AL44" s="584">
        <f>IFERROR(VLOOKUP(A44,日报!EJ:EZ,11,0),"0")</f>
        <v>27</v>
      </c>
      <c r="AM44" s="393">
        <f>IFERROR(VLOOKUP(A44,日报!FA:FQ,8,0),"0")</f>
        <v>0.95</v>
      </c>
      <c r="AN44" s="394">
        <f>IFERROR(VLOOKUP(A44,日报!FA:FQ,9,0),"0")</f>
        <v>0.84</v>
      </c>
      <c r="AO44" s="395">
        <f>IFERROR(VLOOKUP(A44,日报!FA:FQ,10,0),"0")</f>
        <v>29</v>
      </c>
      <c r="AP44" s="584">
        <f>IFERROR(VLOOKUP(A44,日报!FA:FQ,11,0),"0")</f>
        <v>27.1</v>
      </c>
      <c r="AQ44" s="393">
        <f>IFERROR(VLOOKUP(A44,日报!FR:GH,8,0),"0")</f>
        <v>0.95</v>
      </c>
      <c r="AR44" s="394">
        <f>IFERROR(VLOOKUP(A44,日报!FR:GH,9,0),"0")</f>
        <v>0.83</v>
      </c>
      <c r="AS44" s="395">
        <f>IFERROR(VLOOKUP(A44,日报!FR:GH,10,0),"0")</f>
        <v>28.9</v>
      </c>
      <c r="AT44" s="584">
        <f>IFERROR(VLOOKUP(A44,日报!FR:GH,11,0),"0")</f>
        <v>27.1</v>
      </c>
      <c r="AU44" s="393">
        <f>IFERROR(VLOOKUP(A44,日报!GI:GY,8,0),"0")</f>
        <v>0.96</v>
      </c>
      <c r="AV44" s="394">
        <f>IFERROR(VLOOKUP(A44,日报!GI:GY,9,0),"0")</f>
        <v>0.84</v>
      </c>
      <c r="AW44" s="395">
        <f>IFERROR(VLOOKUP(A44,日报!GI:GY,10,0),"0")</f>
        <v>29</v>
      </c>
      <c r="AX44" s="584">
        <f>IFERROR(VLOOKUP(A44,日报!GI:GY,11,0),"0")</f>
        <v>27.2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0.97</v>
      </c>
      <c r="D45" s="394">
        <f>IFERROR(VLOOKUP(A45,日报!D:T,9,0),"0")</f>
        <v>0.78</v>
      </c>
      <c r="E45" s="395">
        <f>IFERROR(VLOOKUP(A45,日报!D:T,10,0),"0")</f>
        <v>28.9</v>
      </c>
      <c r="F45" s="584">
        <f>IFERROR(VLOOKUP(A45,日报!D:T,11,0),"0")</f>
        <v>27</v>
      </c>
      <c r="G45" s="393">
        <f>IFERROR(VLOOKUP(A45,日报!U:AK,8,0),"0")</f>
        <v>0.96</v>
      </c>
      <c r="H45" s="394">
        <f>IFERROR(VLOOKUP(A45,日报!U:AK,9,0),"0")</f>
        <v>0.82</v>
      </c>
      <c r="I45" s="395">
        <f>IFERROR(VLOOKUP(A45,日报!U:AK,10,0),"0")</f>
        <v>29</v>
      </c>
      <c r="J45" s="584">
        <f>IFERROR(VLOOKUP(A45,日报!U:AK,11,0),"0")</f>
        <v>27.1</v>
      </c>
      <c r="K45" s="393">
        <f>IFERROR(VLOOKUP(A45,日报!AL:BB,8,0),"0")</f>
        <v>0.91</v>
      </c>
      <c r="L45" s="394">
        <f>IFERROR(VLOOKUP(A45,日报!AL:BB,9,0),"0")</f>
        <v>0.8</v>
      </c>
      <c r="M45" s="395">
        <f>IFERROR(VLOOKUP(A45,日报!AL:BB,10,0),"0")</f>
        <v>29.1</v>
      </c>
      <c r="N45" s="584">
        <f>IFERROR(VLOOKUP(A45,日报!AL:BB,11,0),"0")</f>
        <v>27.1</v>
      </c>
      <c r="O45" s="393">
        <f>IFERROR(VLOOKUP(A45,日报!BC:BS,8,0),"0")</f>
        <v>0.86</v>
      </c>
      <c r="P45" s="394">
        <f>IFERROR(VLOOKUP(A45,日报!BC:BS,9,0),"0")</f>
        <v>0.76</v>
      </c>
      <c r="Q45" s="395">
        <f>IFERROR(VLOOKUP(A45,日报!BC:BS,10,0),"0")</f>
        <v>29.4</v>
      </c>
      <c r="R45" s="584">
        <f>IFERROR(VLOOKUP(A45,日报!BC:BS,11,0),"0")</f>
        <v>27.7</v>
      </c>
      <c r="S45" s="393">
        <f>IFERROR(VLOOKUP(A45,日报!BT:CJ,8,0),"0")</f>
        <v>0.97</v>
      </c>
      <c r="T45" s="394">
        <f>IFERROR(VLOOKUP(A45,日报!BT:CJ,9,0),"0")</f>
        <v>0.88</v>
      </c>
      <c r="U45" s="395">
        <f>IFERROR(VLOOKUP(A45,日报!BT:CJ,10,0),"0")</f>
        <v>30.4</v>
      </c>
      <c r="V45" s="584">
        <f>IFERROR(VLOOKUP(A45,日报!BT:CJ,11,0),"0")</f>
        <v>27</v>
      </c>
      <c r="W45" s="393" t="str">
        <f>IFERROR(VLOOKUP(A45,日报!CK:DA,8,0),"0")</f>
        <v>0</v>
      </c>
      <c r="X45" s="394" t="str">
        <f>IFERROR(VLOOKUP(A45,日报!CK:DA,9,0),"0")</f>
        <v>0</v>
      </c>
      <c r="Y45" s="395" t="str">
        <f>IFERROR(VLOOKUP(A45,日报!CK:DA,10,0),"0")</f>
        <v>0</v>
      </c>
      <c r="Z45" s="584" t="str">
        <f>IFERROR(VLOOKUP(A45,日报!CK:DA,11,0),"0")</f>
        <v>0</v>
      </c>
      <c r="AA45" s="393" t="str">
        <f>IFERROR(VLOOKUP(A45,日报!DB:DR,8,0),"0")</f>
        <v>0</v>
      </c>
      <c r="AB45" s="394" t="str">
        <f>IFERROR(VLOOKUP(A45,日报!DB:DR,9,0),"0")</f>
        <v>0</v>
      </c>
      <c r="AC45" s="395" t="str">
        <f>IFERROR(VLOOKUP(A45,日报!DB:DR,10,0),"0")</f>
        <v>0</v>
      </c>
      <c r="AD45" s="584" t="str">
        <f>IFERROR(VLOOKUP(A45,日报!DB:DR,11,0),"0")</f>
        <v>0</v>
      </c>
      <c r="AE45" s="393" t="str">
        <f>IFERROR(VLOOKUP(A45,日报!DS:EI,8,0),"0")</f>
        <v>0</v>
      </c>
      <c r="AF45" s="394" t="str">
        <f>IFERROR(VLOOKUP(A45,日报!DS:EI,9,0),"0")</f>
        <v>0</v>
      </c>
      <c r="AG45" s="395" t="str">
        <f>IFERROR(VLOOKUP(A45,日报!DS:EI,10,0),"0")</f>
        <v>0</v>
      </c>
      <c r="AH45" s="584" t="str">
        <f>IFERROR(VLOOKUP(A45,日报!DS:EI,11,0),"0")</f>
        <v>0</v>
      </c>
      <c r="AI45" s="393" t="str">
        <f>IFERROR(VLOOKUP(A45,日报!EJ:EZ,8,0),"0")</f>
        <v>0</v>
      </c>
      <c r="AJ45" s="394" t="str">
        <f>IFERROR(VLOOKUP(A45,日报!EJ:EZ,9,0),"0")</f>
        <v>0</v>
      </c>
      <c r="AK45" s="395" t="str">
        <f>IFERROR(VLOOKUP(A45,日报!EJ:EZ,10,0),"0")</f>
        <v>0</v>
      </c>
      <c r="AL45" s="584" t="str">
        <f>IFERROR(VLOOKUP(A45,日报!EJ:EZ,11,0),"0")</f>
        <v>0</v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>IFERROR(VLOOKUP(A46,日报!BT:CJ,8,0),"0")</f>
        <v>0</v>
      </c>
      <c r="T46" s="394" t="str">
        <f>IFERROR(VLOOKUP(A46,日报!BT:CJ,9,0),"0")</f>
        <v>0</v>
      </c>
      <c r="U46" s="395" t="str">
        <f>IFERROR(VLOOKUP(A46,日报!BT:CJ,10,0),"0")</f>
        <v>0</v>
      </c>
      <c r="V46" s="584" t="str">
        <f>IFERROR(VLOOKUP(A46,日报!BT:CJ,11,0),"0")</f>
        <v>0</v>
      </c>
      <c r="W46" s="393" t="str">
        <f>IFERROR(VLOOKUP(A46,日报!CK:DA,8,0),"0")</f>
        <v>0</v>
      </c>
      <c r="X46" s="394" t="str">
        <f>IFERROR(VLOOKUP(A46,日报!CK:DA,9,0),"0")</f>
        <v>0</v>
      </c>
      <c r="Y46" s="395" t="str">
        <f>IFERROR(VLOOKUP(A46,日报!CK:DA,10,0),"0")</f>
        <v>0</v>
      </c>
      <c r="Z46" s="584" t="str">
        <f>IFERROR(VLOOKUP(A46,日报!CK:DA,11,0),"0")</f>
        <v>0</v>
      </c>
      <c r="AA46" s="393" t="str">
        <f>IFERROR(VLOOKUP(A46,日报!DB:DR,8,0),"0")</f>
        <v>0</v>
      </c>
      <c r="AB46" s="394" t="str">
        <f>IFERROR(VLOOKUP(A46,日报!DB:DR,9,0),"0")</f>
        <v>0</v>
      </c>
      <c r="AC46" s="395" t="str">
        <f>IFERROR(VLOOKUP(A46,日报!DB:DR,10,0),"0")</f>
        <v>0</v>
      </c>
      <c r="AD46" s="584" t="str">
        <f>IFERROR(VLOOKUP(A46,日报!DB:DR,11,0),"0")</f>
        <v>0</v>
      </c>
      <c r="AE46" s="393" t="str">
        <f>IFERROR(VLOOKUP(A46,日报!DS:EI,8,0),"0")</f>
        <v>0</v>
      </c>
      <c r="AF46" s="394" t="str">
        <f>IFERROR(VLOOKUP(A46,日报!DS:EI,9,0),"0")</f>
        <v>0</v>
      </c>
      <c r="AG46" s="395" t="str">
        <f>IFERROR(VLOOKUP(A46,日报!DS:EI,10,0),"0")</f>
        <v>0</v>
      </c>
      <c r="AH46" s="584" t="str">
        <f>IFERROR(VLOOKUP(A46,日报!DS:EI,11,0),"0")</f>
        <v>0</v>
      </c>
      <c r="AI46" s="393" t="str">
        <f>IFERROR(VLOOKUP(A46,日报!EJ:EZ,8,0),"0")</f>
        <v>0</v>
      </c>
      <c r="AJ46" s="394" t="str">
        <f>IFERROR(VLOOKUP(A46,日报!EJ:EZ,9,0),"0")</f>
        <v>0</v>
      </c>
      <c r="AK46" s="395" t="str">
        <f>IFERROR(VLOOKUP(A46,日报!EJ:EZ,10,0),"0")</f>
        <v>0</v>
      </c>
      <c r="AL46" s="584" t="str">
        <f>IFERROR(VLOOKUP(A46,日报!EJ:EZ,11,0),"0")</f>
        <v>0</v>
      </c>
      <c r="AM46" s="393">
        <f ca="1">IFERROR(VLOOKUP(A46,日报!FA:FQ,8,0),"0")</f>
        <v>0.95</v>
      </c>
      <c r="AN46" s="394">
        <f ca="1">IFERROR(VLOOKUP(A46,日报!FA:FQ,9,0),"0")</f>
        <v>0.84</v>
      </c>
      <c r="AO46" s="395">
        <f ca="1">IFERROR(VLOOKUP(A46,日报!FA:FQ,10,0),"0")</f>
        <v>29</v>
      </c>
      <c r="AP46" s="584">
        <f ca="1">IFERROR(VLOOKUP(A46,日报!FA:FQ,11,0),"0")</f>
        <v>27.1</v>
      </c>
      <c r="AQ46" s="393">
        <f ca="1">IFERROR(VLOOKUP(A46,日报!FR:GH,8,0),"0")</f>
        <v>0.95</v>
      </c>
      <c r="AR46" s="394">
        <f ca="1">IFERROR(VLOOKUP(A46,日报!FR:GH,9,0),"0")</f>
        <v>0.83</v>
      </c>
      <c r="AS46" s="395">
        <f ca="1">IFERROR(VLOOKUP(A46,日报!FR:GH,10,0),"0")</f>
        <v>28.9</v>
      </c>
      <c r="AT46" s="584">
        <f ca="1">IFERROR(VLOOKUP(A46,日报!FR:GH,11,0),"0")</f>
        <v>27.1</v>
      </c>
      <c r="AU46" s="393">
        <f ca="1">IFERROR(VLOOKUP(A46,日报!GI:GY,8,0),"0")</f>
        <v>0.96</v>
      </c>
      <c r="AV46" s="394">
        <f ca="1">IFERROR(VLOOKUP(A46,日报!GI:GY,9,0),"0")</f>
        <v>0.84</v>
      </c>
      <c r="AW46" s="395">
        <f ca="1">IFERROR(VLOOKUP(A46,日报!GI:GY,10,0),"0")</f>
        <v>29</v>
      </c>
      <c r="AX46" s="584">
        <f ca="1">IFERROR(VLOOKUP(A46,日报!GI:GY,11,0),"0")</f>
        <v>27.2</v>
      </c>
    </row>
    <row r="47" spans="1:50">
      <c r="A47" s="132">
        <f t="shared" si="0"/>
        <v>39</v>
      </c>
      <c r="B47" s="590">
        <v>18.600000000000001</v>
      </c>
      <c r="C47" s="393">
        <f ca="1">IFERROR(VLOOKUP(A47,日报!D:T,8,0),"0")</f>
        <v>0.97</v>
      </c>
      <c r="D47" s="394">
        <f ca="1">IFERROR(VLOOKUP(A47,日报!D:T,9,0),"0")</f>
        <v>0.78</v>
      </c>
      <c r="E47" s="395">
        <f ca="1">IFERROR(VLOOKUP(A47,日报!D:T,10,0),"0")</f>
        <v>28.9</v>
      </c>
      <c r="F47" s="584">
        <f ca="1">IFERROR(VLOOKUP(A47,日报!D:T,11,0),"0")</f>
        <v>27</v>
      </c>
      <c r="G47" s="393">
        <f ca="1">IFERROR(VLOOKUP(A47,日报!U:AK,8,0),"0")</f>
        <v>0.96</v>
      </c>
      <c r="H47" s="394">
        <f ca="1">IFERROR(VLOOKUP(A47,日报!U:AK,9,0),"0")</f>
        <v>0.82</v>
      </c>
      <c r="I47" s="395">
        <f ca="1">IFERROR(VLOOKUP(A47,日报!U:AK,10,0),"0")</f>
        <v>29</v>
      </c>
      <c r="J47" s="584">
        <f ca="1">IFERROR(VLOOKUP(A47,日报!U:AK,11,0),"0")</f>
        <v>27.1</v>
      </c>
      <c r="K47" s="393">
        <f ca="1">IFERROR(VLOOKUP(A47,日报!AL:BB,8,0),"0")</f>
        <v>0.91</v>
      </c>
      <c r="L47" s="394">
        <f ca="1">IFERROR(VLOOKUP(A47,日报!AL:BB,9,0),"0")</f>
        <v>0.8</v>
      </c>
      <c r="M47" s="395">
        <f ca="1">IFERROR(VLOOKUP(A47,日报!AL:BB,10,0),"0")</f>
        <v>29.1</v>
      </c>
      <c r="N47" s="584">
        <f ca="1">IFERROR(VLOOKUP(A47,日报!AL:BB,11,0),"0")</f>
        <v>27.1</v>
      </c>
      <c r="O47" s="393">
        <f ca="1">IFERROR(VLOOKUP(A47,日报!BC:BS,8,0),"0")</f>
        <v>0.86</v>
      </c>
      <c r="P47" s="394">
        <f ca="1">IFERROR(VLOOKUP(A47,日报!BC:BS,9,0),"0")</f>
        <v>0.76</v>
      </c>
      <c r="Q47" s="395">
        <f ca="1">IFERROR(VLOOKUP(A47,日报!BC:BS,10,0),"0")</f>
        <v>29.4</v>
      </c>
      <c r="R47" s="584">
        <f ca="1">IFERROR(VLOOKUP(A47,日报!BC:BS,11,0),"0")</f>
        <v>27.7</v>
      </c>
      <c r="S47" s="393" t="str">
        <f>IFERROR(VLOOKUP(A47,日报!BT:CJ,8,0),"0")</f>
        <v>0</v>
      </c>
      <c r="T47" s="394" t="str">
        <f>IFERROR(VLOOKUP(A47,日报!BT:CJ,9,0),"0")</f>
        <v>0</v>
      </c>
      <c r="U47" s="395" t="str">
        <f>IFERROR(VLOOKUP(A47,日报!BT:CJ,10,0),"0")</f>
        <v>0</v>
      </c>
      <c r="V47" s="584" t="str">
        <f>IFERROR(VLOOKUP(A47,日报!BT:CJ,11,0),"0")</f>
        <v>0</v>
      </c>
      <c r="W47" s="393" t="str">
        <f>IFERROR(VLOOKUP(A47,日报!CK:DA,8,0),"0")</f>
        <v>0</v>
      </c>
      <c r="X47" s="394" t="str">
        <f>IFERROR(VLOOKUP(A47,日报!CK:DA,9,0),"0")</f>
        <v>0</v>
      </c>
      <c r="Y47" s="395" t="str">
        <f>IFERROR(VLOOKUP(A47,日报!CK:DA,10,0),"0")</f>
        <v>0</v>
      </c>
      <c r="Z47" s="584" t="str">
        <f>IFERROR(VLOOKUP(A47,日报!CK:DA,11,0),"0")</f>
        <v>0</v>
      </c>
      <c r="AA47" s="393" t="str">
        <f>IFERROR(VLOOKUP(A47,日报!DB:DR,8,0),"0")</f>
        <v>0</v>
      </c>
      <c r="AB47" s="394" t="str">
        <f>IFERROR(VLOOKUP(A47,日报!DB:DR,9,0),"0")</f>
        <v>0</v>
      </c>
      <c r="AC47" s="395" t="str">
        <f>IFERROR(VLOOKUP(A47,日报!DB:DR,10,0),"0")</f>
        <v>0</v>
      </c>
      <c r="AD47" s="584" t="str">
        <f>IFERROR(VLOOKUP(A47,日报!DB:DR,11,0),"0")</f>
        <v>0</v>
      </c>
      <c r="AE47" s="393" t="str">
        <f>IFERROR(VLOOKUP(A47,日报!DS:EI,8,0),"0")</f>
        <v>0</v>
      </c>
      <c r="AF47" s="394" t="str">
        <f>IFERROR(VLOOKUP(A47,日报!DS:EI,9,0),"0")</f>
        <v>0</v>
      </c>
      <c r="AG47" s="395" t="str">
        <f>IFERROR(VLOOKUP(A47,日报!DS:EI,10,0),"0")</f>
        <v>0</v>
      </c>
      <c r="AH47" s="584" t="str">
        <f>IFERROR(VLOOKUP(A47,日报!DS:EI,11,0),"0")</f>
        <v>0</v>
      </c>
      <c r="AI47" s="393" t="str">
        <f>IFERROR(VLOOKUP(A47,日报!EJ:EZ,8,0),"0")</f>
        <v>0</v>
      </c>
      <c r="AJ47" s="394" t="str">
        <f>IFERROR(VLOOKUP(A47,日报!EJ:EZ,9,0),"0")</f>
        <v>0</v>
      </c>
      <c r="AK47" s="395" t="str">
        <f>IFERROR(VLOOKUP(A47,日报!EJ:EZ,10,0),"0")</f>
        <v>0</v>
      </c>
      <c r="AL47" s="584" t="str">
        <f>IFERROR(VLOOKUP(A47,日报!EJ:EZ,11,0),"0")</f>
        <v>0</v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>IFERROR(VLOOKUP(A48,日报!BT:CJ,8,0),"0")</f>
        <v>0</v>
      </c>
      <c r="T48" s="394" t="str">
        <f>IFERROR(VLOOKUP(A48,日报!BT:CJ,9,0),"0")</f>
        <v>0</v>
      </c>
      <c r="U48" s="395" t="str">
        <f>IFERROR(VLOOKUP(A48,日报!BT:CJ,10,0),"0")</f>
        <v>0</v>
      </c>
      <c r="V48" s="584" t="str">
        <f>IFERROR(VLOOKUP(A48,日报!BT:CJ,11,0),"0")</f>
        <v>0</v>
      </c>
      <c r="W48" s="393" t="str">
        <f>IFERROR(VLOOKUP(A48,日报!CK:DA,8,0),"0")</f>
        <v>0</v>
      </c>
      <c r="X48" s="394" t="str">
        <f>IFERROR(VLOOKUP(A48,日报!CK:DA,9,0),"0")</f>
        <v>0</v>
      </c>
      <c r="Y48" s="395" t="str">
        <f>IFERROR(VLOOKUP(A48,日报!CK:DA,10,0),"0")</f>
        <v>0</v>
      </c>
      <c r="Z48" s="584" t="str">
        <f>IFERROR(VLOOKUP(A48,日报!CK:DA,11,0),"0")</f>
        <v>0</v>
      </c>
      <c r="AA48" s="393" t="str">
        <f>IFERROR(VLOOKUP(A48,日报!DB:DR,8,0),"0")</f>
        <v>0</v>
      </c>
      <c r="AB48" s="394" t="str">
        <f>IFERROR(VLOOKUP(A48,日报!DB:DR,9,0),"0")</f>
        <v>0</v>
      </c>
      <c r="AC48" s="395" t="str">
        <f>IFERROR(VLOOKUP(A48,日报!DB:DR,10,0),"0")</f>
        <v>0</v>
      </c>
      <c r="AD48" s="584" t="str">
        <f>IFERROR(VLOOKUP(A48,日报!DB:DR,11,0),"0")</f>
        <v>0</v>
      </c>
      <c r="AE48" s="393" t="str">
        <f>IFERROR(VLOOKUP(A48,日报!DS:EI,8,0),"0")</f>
        <v>0</v>
      </c>
      <c r="AF48" s="394" t="str">
        <f>IFERROR(VLOOKUP(A48,日报!DS:EI,9,0),"0")</f>
        <v>0</v>
      </c>
      <c r="AG48" s="395" t="str">
        <f>IFERROR(VLOOKUP(A48,日报!DS:EI,10,0),"0")</f>
        <v>0</v>
      </c>
      <c r="AH48" s="584" t="str">
        <f>IFERROR(VLOOKUP(A48,日报!DS:EI,11,0),"0")</f>
        <v>0</v>
      </c>
      <c r="AI48" s="393" t="str">
        <f>IFERROR(VLOOKUP(A48,日报!EJ:EZ,8,0),"0")</f>
        <v>0</v>
      </c>
      <c r="AJ48" s="394" t="str">
        <f>IFERROR(VLOOKUP(A48,日报!EJ:EZ,9,0),"0")</f>
        <v>0</v>
      </c>
      <c r="AK48" s="395" t="str">
        <f>IFERROR(VLOOKUP(A48,日报!EJ:EZ,10,0),"0")</f>
        <v>0</v>
      </c>
      <c r="AL48" s="584" t="str">
        <f>IFERROR(VLOOKUP(A48,日报!EJ:EZ,11,0),"0")</f>
        <v>0</v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>
        <f>IFERROR(VLOOKUP(A48,日报!FR:GH,8,0),"0")</f>
        <v>0</v>
      </c>
      <c r="AR48" s="394">
        <f>IFERROR(VLOOKUP(A48,日报!FR:GH,9,0),"0")</f>
        <v>0</v>
      </c>
      <c r="AS48" s="395">
        <f>IFERROR(VLOOKUP(A48,日报!FR:GH,10,0),"0")</f>
        <v>0</v>
      </c>
      <c r="AT48" s="584">
        <f>IFERROR(VLOOKUP(A48,日报!FR:GH,11,0),"0")</f>
        <v>0</v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 t="str">
        <f>IFERROR(VLOOKUP(A49,日报!BT:CJ,8,0),"0")</f>
        <v>0</v>
      </c>
      <c r="T49" s="394" t="str">
        <f>IFERROR(VLOOKUP(A49,日报!BT:CJ,9,0),"0")</f>
        <v>0</v>
      </c>
      <c r="U49" s="395" t="str">
        <f>IFERROR(VLOOKUP(A49,日报!BT:CJ,10,0),"0")</f>
        <v>0</v>
      </c>
      <c r="V49" s="584" t="str">
        <f>IFERROR(VLOOKUP(A49,日报!BT:CJ,11,0),"0")</f>
        <v>0</v>
      </c>
      <c r="W49" s="393" t="str">
        <f>IFERROR(VLOOKUP(A49,日报!CK:DA,8,0),"0")</f>
        <v>0</v>
      </c>
      <c r="X49" s="394" t="str">
        <f>IFERROR(VLOOKUP(A49,日报!CK:DA,9,0),"0")</f>
        <v>0</v>
      </c>
      <c r="Y49" s="395" t="str">
        <f>IFERROR(VLOOKUP(A49,日报!CK:DA,10,0),"0")</f>
        <v>0</v>
      </c>
      <c r="Z49" s="584" t="str">
        <f>IFERROR(VLOOKUP(A49,日报!CK:DA,11,0),"0")</f>
        <v>0</v>
      </c>
      <c r="AA49" s="393" t="str">
        <f>IFERROR(VLOOKUP(A49,日报!DB:DR,8,0),"0")</f>
        <v>0</v>
      </c>
      <c r="AB49" s="394" t="str">
        <f>IFERROR(VLOOKUP(A49,日报!DB:DR,9,0),"0")</f>
        <v>0</v>
      </c>
      <c r="AC49" s="395" t="str">
        <f>IFERROR(VLOOKUP(A49,日报!DB:DR,10,0),"0")</f>
        <v>0</v>
      </c>
      <c r="AD49" s="584" t="str">
        <f>IFERROR(VLOOKUP(A49,日报!DB:DR,11,0),"0")</f>
        <v>0</v>
      </c>
      <c r="AE49" s="393" t="str">
        <f>IFERROR(VLOOKUP(A49,日报!DS:EI,8,0),"0")</f>
        <v>0</v>
      </c>
      <c r="AF49" s="394" t="str">
        <f>IFERROR(VLOOKUP(A49,日报!DS:EI,9,0),"0")</f>
        <v>0</v>
      </c>
      <c r="AG49" s="395" t="str">
        <f>IFERROR(VLOOKUP(A49,日报!DS:EI,10,0),"0")</f>
        <v>0</v>
      </c>
      <c r="AH49" s="584" t="str">
        <f>IFERROR(VLOOKUP(A49,日报!DS:EI,11,0),"0")</f>
        <v>0</v>
      </c>
      <c r="AI49" s="393" t="str">
        <f>IFERROR(VLOOKUP(A49,日报!EJ:EZ,8,0),"0")</f>
        <v>0</v>
      </c>
      <c r="AJ49" s="394" t="str">
        <f>IFERROR(VLOOKUP(A49,日报!EJ:EZ,9,0),"0")</f>
        <v>0</v>
      </c>
      <c r="AK49" s="395" t="str">
        <f>IFERROR(VLOOKUP(A49,日报!EJ:EZ,10,0),"0")</f>
        <v>0</v>
      </c>
      <c r="AL49" s="584" t="str">
        <f>IFERROR(VLOOKUP(A49,日报!EJ:EZ,11,0),"0")</f>
        <v>0</v>
      </c>
      <c r="AM49" s="393" t="str">
        <f>IFERROR(VLOOKUP(A49,日报!FA:FQ,8,0),"0")</f>
        <v>0</v>
      </c>
      <c r="AN49" s="394" t="str">
        <f>IFERROR(VLOOKUP(A49,日报!FA:FQ,9,0),"0")</f>
        <v>0</v>
      </c>
      <c r="AO49" s="395" t="str">
        <f>IFERROR(VLOOKUP(A49,日报!FA:FQ,10,0),"0")</f>
        <v>0</v>
      </c>
      <c r="AP49" s="584" t="str">
        <f>IFERROR(VLOOKUP(A49,日报!FA:FQ,11,0),"0")</f>
        <v>0</v>
      </c>
      <c r="AQ49" s="393" t="str">
        <f>IFERROR(VLOOKUP(A49,日报!FR:GH,8,0),"0")</f>
        <v>0</v>
      </c>
      <c r="AR49" s="394" t="str">
        <f>IFERROR(VLOOKUP(A49,日报!FR:GH,9,0),"0")</f>
        <v>0</v>
      </c>
      <c r="AS49" s="395" t="str">
        <f>IFERROR(VLOOKUP(A49,日报!FR:GH,10,0),"0")</f>
        <v>0</v>
      </c>
      <c r="AT49" s="584" t="str">
        <f>IFERROR(VLOOKUP(A49,日报!FR:GH,11,0),"0")</f>
        <v>0</v>
      </c>
      <c r="AU49" s="393" t="str">
        <f>IFERROR(VLOOKUP(A49,日报!GI:GY,8,0),"0")</f>
        <v>0</v>
      </c>
      <c r="AV49" s="394" t="str">
        <f>IFERROR(VLOOKUP(A49,日报!GI:GY,9,0),"0")</f>
        <v>0</v>
      </c>
      <c r="AW49" s="395" t="str">
        <f>IFERROR(VLOOKUP(A49,日报!GI:GY,10,0),"0")</f>
        <v>0</v>
      </c>
      <c r="AX49" s="584" t="str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 t="str">
        <f>IFERROR(VLOOKUP(A50,日报!BT:CJ,8,0),"0")</f>
        <v>0</v>
      </c>
      <c r="T50" s="394" t="str">
        <f>IFERROR(VLOOKUP(A50,日报!BT:CJ,9,0),"0")</f>
        <v>0</v>
      </c>
      <c r="U50" s="395" t="str">
        <f>IFERROR(VLOOKUP(A50,日报!BT:CJ,10,0),"0")</f>
        <v>0</v>
      </c>
      <c r="V50" s="584" t="str">
        <f>IFERROR(VLOOKUP(A50,日报!BT:CJ,11,0),"0")</f>
        <v>0</v>
      </c>
      <c r="W50" s="393" t="str">
        <f>IFERROR(VLOOKUP(A50,日报!CK:DA,8,0),"0")</f>
        <v>0</v>
      </c>
      <c r="X50" s="394" t="str">
        <f>IFERROR(VLOOKUP(A50,日报!CK:DA,9,0),"0")</f>
        <v>0</v>
      </c>
      <c r="Y50" s="395" t="str">
        <f>IFERROR(VLOOKUP(A50,日报!CK:DA,10,0),"0")</f>
        <v>0</v>
      </c>
      <c r="Z50" s="584" t="str">
        <f>IFERROR(VLOOKUP(A50,日报!CK:DA,11,0),"0")</f>
        <v>0</v>
      </c>
      <c r="AA50" s="393" t="str">
        <f>IFERROR(VLOOKUP(A50,日报!DB:DR,8,0),"0")</f>
        <v>0</v>
      </c>
      <c r="AB50" s="394" t="str">
        <f>IFERROR(VLOOKUP(A50,日报!DB:DR,9,0),"0")</f>
        <v>0</v>
      </c>
      <c r="AC50" s="395" t="str">
        <f>IFERROR(VLOOKUP(A50,日报!DB:DR,10,0),"0")</f>
        <v>0</v>
      </c>
      <c r="AD50" s="584" t="str">
        <f>IFERROR(VLOOKUP(A50,日报!DB:DR,11,0),"0")</f>
        <v>0</v>
      </c>
      <c r="AE50" s="393" t="str">
        <f>IFERROR(VLOOKUP(A50,日报!DS:EI,8,0),"0")</f>
        <v>0</v>
      </c>
      <c r="AF50" s="394" t="str">
        <f>IFERROR(VLOOKUP(A50,日报!DS:EI,9,0),"0")</f>
        <v>0</v>
      </c>
      <c r="AG50" s="395" t="str">
        <f>IFERROR(VLOOKUP(A50,日报!DS:EI,10,0),"0")</f>
        <v>0</v>
      </c>
      <c r="AH50" s="584" t="str">
        <f>IFERROR(VLOOKUP(A50,日报!DS:EI,11,0),"0")</f>
        <v>0</v>
      </c>
      <c r="AI50" s="393" t="str">
        <f>IFERROR(VLOOKUP(A50,日报!EJ:EZ,8,0),"0")</f>
        <v>0</v>
      </c>
      <c r="AJ50" s="394" t="str">
        <f>IFERROR(VLOOKUP(A50,日报!EJ:EZ,9,0),"0")</f>
        <v>0</v>
      </c>
      <c r="AK50" s="395" t="str">
        <f>IFERROR(VLOOKUP(A50,日报!EJ:EZ,10,0),"0")</f>
        <v>0</v>
      </c>
      <c r="AL50" s="584" t="str">
        <f>IFERROR(VLOOKUP(A50,日报!EJ:EZ,11,0),"0")</f>
        <v>0</v>
      </c>
      <c r="AM50" s="393" t="str">
        <f>IFERROR(VLOOKUP(A50,日报!FA:FQ,8,0),"0")</f>
        <v>0</v>
      </c>
      <c r="AN50" s="394" t="str">
        <f>IFERROR(VLOOKUP(A50,日报!FA:FQ,9,0),"0")</f>
        <v>0</v>
      </c>
      <c r="AO50" s="395" t="str">
        <f>IFERROR(VLOOKUP(A50,日报!FA:FQ,10,0),"0")</f>
        <v>0</v>
      </c>
      <c r="AP50" s="584" t="str">
        <f>IFERROR(VLOOKUP(A50,日报!FA:FQ,11,0),"0")</f>
        <v>0</v>
      </c>
      <c r="AQ50" s="393" t="str">
        <f>IFERROR(VLOOKUP(A50,日报!FR:GH,8,0),"0")</f>
        <v>0</v>
      </c>
      <c r="AR50" s="394" t="str">
        <f>IFERROR(VLOOKUP(A50,日报!FR:GH,9,0),"0")</f>
        <v>0</v>
      </c>
      <c r="AS50" s="395" t="str">
        <f>IFERROR(VLOOKUP(A50,日报!FR:GH,10,0),"0")</f>
        <v>0</v>
      </c>
      <c r="AT50" s="584" t="str">
        <f>IFERROR(VLOOKUP(A50,日报!FR:GH,11,0),"0")</f>
        <v>0</v>
      </c>
      <c r="AU50" s="393" t="str">
        <f>IFERROR(VLOOKUP(A50,日报!GI:GY,8,0),"0")</f>
        <v>0</v>
      </c>
      <c r="AV50" s="394" t="str">
        <f>IFERROR(VLOOKUP(A50,日报!GI:GY,9,0),"0")</f>
        <v>0</v>
      </c>
      <c r="AW50" s="395" t="str">
        <f>IFERROR(VLOOKUP(A50,日报!GI:GY,10,0),"0")</f>
        <v>0</v>
      </c>
      <c r="AX50" s="584" t="str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iImpZdDlOOmiHWHlgMBPYU4/4LJfuF3vrsTT5yr0mOB4rxLFHGxI7Sk0O77UcYXp3XbGcBxuUViAdyakOXv/Fw==" saltValue="GLVE+T9yufoMBYmrsILT4Q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3E2A21D2-A091-4CDC-8FC2-C6B84F8D99B6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D1DBD-DA0A-48B1-865A-B685AF6B4B1D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76" t="s">
        <v>79</v>
      </c>
      <c r="C2" s="1176"/>
      <c r="D2" s="141" t="s">
        <v>551</v>
      </c>
      <c r="E2" s="142" t="s">
        <v>104</v>
      </c>
      <c r="F2" s="142"/>
      <c r="G2" s="142">
        <v>59</v>
      </c>
      <c r="I2" s="1176" t="s">
        <v>79</v>
      </c>
      <c r="J2" s="1176"/>
      <c r="K2" s="141" t="s">
        <v>551</v>
      </c>
      <c r="L2" s="142" t="s">
        <v>104</v>
      </c>
      <c r="M2" s="142"/>
      <c r="N2" s="142">
        <v>59</v>
      </c>
      <c r="P2" s="1176" t="s">
        <v>79</v>
      </c>
      <c r="Q2" s="1176"/>
      <c r="R2" s="141" t="s">
        <v>551</v>
      </c>
      <c r="S2" s="142" t="s">
        <v>104</v>
      </c>
      <c r="T2" s="142"/>
      <c r="U2" s="142">
        <v>59</v>
      </c>
      <c r="W2" s="1176" t="s">
        <v>79</v>
      </c>
      <c r="X2" s="1176"/>
      <c r="Y2" s="141" t="s">
        <v>551</v>
      </c>
      <c r="Z2" s="142" t="s">
        <v>104</v>
      </c>
      <c r="AA2" s="142"/>
      <c r="AB2" s="142">
        <v>59</v>
      </c>
      <c r="AD2" s="1176" t="s">
        <v>79</v>
      </c>
      <c r="AE2" s="1176"/>
      <c r="AF2" s="141" t="s">
        <v>551</v>
      </c>
      <c r="AG2" s="142" t="s">
        <v>104</v>
      </c>
      <c r="AH2" s="142"/>
      <c r="AI2" s="142">
        <v>59</v>
      </c>
      <c r="AK2" s="1176" t="s">
        <v>79</v>
      </c>
      <c r="AL2" s="1176"/>
      <c r="AM2" s="141" t="s">
        <v>551</v>
      </c>
      <c r="AN2" s="142" t="s">
        <v>104</v>
      </c>
      <c r="AO2" s="142"/>
      <c r="AP2" s="142">
        <v>59</v>
      </c>
      <c r="AR2" s="1176" t="s">
        <v>79</v>
      </c>
      <c r="AS2" s="1176"/>
      <c r="AT2" s="141" t="s">
        <v>551</v>
      </c>
      <c r="AU2" s="142" t="s">
        <v>104</v>
      </c>
      <c r="AV2" s="142"/>
      <c r="AW2" s="142">
        <v>59</v>
      </c>
      <c r="AY2" s="1176" t="s">
        <v>79</v>
      </c>
      <c r="AZ2" s="1176"/>
      <c r="BA2" s="141" t="s">
        <v>551</v>
      </c>
      <c r="BB2" s="142" t="s">
        <v>104</v>
      </c>
      <c r="BC2" s="142"/>
      <c r="BD2" s="142">
        <v>59</v>
      </c>
      <c r="BF2" s="1176" t="s">
        <v>79</v>
      </c>
      <c r="BG2" s="1176"/>
      <c r="BH2" s="141" t="s">
        <v>551</v>
      </c>
      <c r="BI2" s="142" t="s">
        <v>104</v>
      </c>
      <c r="BJ2" s="142"/>
      <c r="BK2" s="142">
        <v>59</v>
      </c>
      <c r="BM2" s="1176" t="s">
        <v>79</v>
      </c>
      <c r="BN2" s="1176"/>
      <c r="BO2" s="141" t="s">
        <v>551</v>
      </c>
      <c r="BP2" s="142" t="s">
        <v>104</v>
      </c>
      <c r="BQ2" s="142"/>
      <c r="BR2" s="142">
        <v>59</v>
      </c>
      <c r="BT2" s="1176" t="s">
        <v>79</v>
      </c>
      <c r="BU2" s="1176"/>
      <c r="BV2" s="141" t="s">
        <v>551</v>
      </c>
      <c r="BW2" s="142" t="s">
        <v>104</v>
      </c>
      <c r="BX2" s="142"/>
      <c r="BY2" s="142">
        <v>59</v>
      </c>
      <c r="CA2" s="1176" t="s">
        <v>79</v>
      </c>
      <c r="CB2" s="1176"/>
      <c r="CC2" s="141" t="s">
        <v>551</v>
      </c>
      <c r="CD2" s="142" t="s">
        <v>104</v>
      </c>
      <c r="CE2" s="142"/>
      <c r="CF2" s="142">
        <v>59</v>
      </c>
    </row>
    <row r="3" spans="2:84" ht="14.5">
      <c r="B3" s="95" t="s">
        <v>80</v>
      </c>
      <c r="C3" s="96" t="s">
        <v>17</v>
      </c>
      <c r="D3" s="1177" t="s">
        <v>81</v>
      </c>
      <c r="E3" s="1178"/>
      <c r="F3" s="1179" t="s">
        <v>641</v>
      </c>
      <c r="G3" s="1180"/>
      <c r="I3" s="95" t="s">
        <v>80</v>
      </c>
      <c r="J3" s="96" t="s">
        <v>643</v>
      </c>
      <c r="K3" s="1177" t="s">
        <v>81</v>
      </c>
      <c r="L3" s="1178"/>
      <c r="M3" s="1179" t="s">
        <v>641</v>
      </c>
      <c r="N3" s="1180"/>
      <c r="P3" s="95" t="s">
        <v>80</v>
      </c>
      <c r="Q3" s="96" t="s">
        <v>645</v>
      </c>
      <c r="R3" s="1177" t="s">
        <v>81</v>
      </c>
      <c r="S3" s="1178"/>
      <c r="T3" s="1179" t="s">
        <v>641</v>
      </c>
      <c r="U3" s="1180"/>
      <c r="W3" s="95" t="s">
        <v>80</v>
      </c>
      <c r="X3" s="96" t="s">
        <v>647</v>
      </c>
      <c r="Y3" s="1177" t="s">
        <v>81</v>
      </c>
      <c r="Z3" s="1178"/>
      <c r="AA3" s="1179" t="s">
        <v>641</v>
      </c>
      <c r="AB3" s="1180"/>
      <c r="AD3" s="95" t="s">
        <v>80</v>
      </c>
      <c r="AE3" s="96" t="s">
        <v>648</v>
      </c>
      <c r="AF3" s="1177" t="s">
        <v>81</v>
      </c>
      <c r="AG3" s="1178"/>
      <c r="AH3" s="1179" t="s">
        <v>649</v>
      </c>
      <c r="AI3" s="1180"/>
      <c r="AK3" s="95" t="s">
        <v>80</v>
      </c>
      <c r="AL3" s="96" t="s">
        <v>651</v>
      </c>
      <c r="AM3" s="1177" t="s">
        <v>81</v>
      </c>
      <c r="AN3" s="1178"/>
      <c r="AO3" s="1179" t="s">
        <v>652</v>
      </c>
      <c r="AP3" s="1180"/>
      <c r="AR3" s="95" t="s">
        <v>80</v>
      </c>
      <c r="AS3" s="96" t="s">
        <v>654</v>
      </c>
      <c r="AT3" s="1177" t="s">
        <v>81</v>
      </c>
      <c r="AU3" s="1178"/>
      <c r="AV3" s="1179" t="s">
        <v>652</v>
      </c>
      <c r="AW3" s="1180"/>
      <c r="AY3" s="95" t="s">
        <v>80</v>
      </c>
      <c r="AZ3" s="96" t="s">
        <v>656</v>
      </c>
      <c r="BA3" s="1177" t="s">
        <v>81</v>
      </c>
      <c r="BB3" s="1178"/>
      <c r="BC3" s="1179" t="s">
        <v>652</v>
      </c>
      <c r="BD3" s="1180"/>
      <c r="BF3" s="95" t="s">
        <v>80</v>
      </c>
      <c r="BG3" s="96" t="s">
        <v>658</v>
      </c>
      <c r="BH3" s="1177" t="s">
        <v>81</v>
      </c>
      <c r="BI3" s="1178"/>
      <c r="BJ3" s="1179" t="s">
        <v>652</v>
      </c>
      <c r="BK3" s="1180"/>
      <c r="BM3" s="95" t="s">
        <v>80</v>
      </c>
      <c r="BN3" s="96" t="s">
        <v>660</v>
      </c>
      <c r="BO3" s="1177" t="s">
        <v>81</v>
      </c>
      <c r="BP3" s="1178"/>
      <c r="BQ3" s="1179" t="s">
        <v>649</v>
      </c>
      <c r="BR3" s="1180"/>
      <c r="BT3" s="95" t="s">
        <v>80</v>
      </c>
      <c r="BU3" s="96" t="s">
        <v>662</v>
      </c>
      <c r="BV3" s="1177" t="s">
        <v>81</v>
      </c>
      <c r="BW3" s="1178"/>
      <c r="BX3" s="1179" t="s">
        <v>649</v>
      </c>
      <c r="BY3" s="1180"/>
      <c r="CA3" s="95" t="s">
        <v>80</v>
      </c>
      <c r="CB3" s="96" t="s">
        <v>664</v>
      </c>
      <c r="CC3" s="1177" t="s">
        <v>81</v>
      </c>
      <c r="CD3" s="1178"/>
      <c r="CE3" s="1179" t="s">
        <v>649</v>
      </c>
      <c r="CF3" s="1180"/>
    </row>
    <row r="4" spans="2:84" ht="14.5">
      <c r="B4" s="97" t="s">
        <v>82</v>
      </c>
      <c r="C4" s="124">
        <v>28300</v>
      </c>
      <c r="D4" s="1181" t="s">
        <v>83</v>
      </c>
      <c r="E4" s="1182"/>
      <c r="F4" s="1183">
        <v>45500</v>
      </c>
      <c r="G4" s="1184"/>
      <c r="I4" s="97" t="s">
        <v>82</v>
      </c>
      <c r="J4" s="124">
        <v>28300</v>
      </c>
      <c r="K4" s="1181" t="s">
        <v>83</v>
      </c>
      <c r="L4" s="1182"/>
      <c r="M4" s="1183">
        <v>45500</v>
      </c>
      <c r="N4" s="1184"/>
      <c r="P4" s="97" t="s">
        <v>82</v>
      </c>
      <c r="Q4" s="124">
        <v>28900</v>
      </c>
      <c r="R4" s="1181" t="s">
        <v>83</v>
      </c>
      <c r="S4" s="1182"/>
      <c r="T4" s="1183">
        <v>45500</v>
      </c>
      <c r="U4" s="1184"/>
      <c r="W4" s="97" t="s">
        <v>82</v>
      </c>
      <c r="X4" s="124">
        <v>28800</v>
      </c>
      <c r="Y4" s="1181" t="s">
        <v>83</v>
      </c>
      <c r="Z4" s="1182"/>
      <c r="AA4" s="1183">
        <v>45500</v>
      </c>
      <c r="AB4" s="1184"/>
      <c r="AD4" s="97" t="s">
        <v>82</v>
      </c>
      <c r="AE4" s="124">
        <v>28100</v>
      </c>
      <c r="AF4" s="1181" t="s">
        <v>83</v>
      </c>
      <c r="AG4" s="1182"/>
      <c r="AH4" s="1183">
        <v>45499</v>
      </c>
      <c r="AI4" s="1184"/>
      <c r="AK4" s="97" t="s">
        <v>82</v>
      </c>
      <c r="AL4" s="124">
        <v>29100</v>
      </c>
      <c r="AM4" s="1181" t="s">
        <v>83</v>
      </c>
      <c r="AN4" s="1182"/>
      <c r="AO4" s="1183">
        <v>45500</v>
      </c>
      <c r="AP4" s="1184"/>
      <c r="AR4" s="97" t="s">
        <v>82</v>
      </c>
      <c r="AS4" s="124">
        <v>29000</v>
      </c>
      <c r="AT4" s="1181" t="s">
        <v>83</v>
      </c>
      <c r="AU4" s="1182"/>
      <c r="AV4" s="1183">
        <v>45500</v>
      </c>
      <c r="AW4" s="1184"/>
      <c r="AY4" s="97" t="s">
        <v>82</v>
      </c>
      <c r="AZ4" s="124">
        <v>29000</v>
      </c>
      <c r="BA4" s="1181" t="s">
        <v>83</v>
      </c>
      <c r="BB4" s="1182"/>
      <c r="BC4" s="1183">
        <v>45500</v>
      </c>
      <c r="BD4" s="1184"/>
      <c r="BF4" s="97" t="s">
        <v>82</v>
      </c>
      <c r="BG4" s="124">
        <v>29000</v>
      </c>
      <c r="BH4" s="1181" t="s">
        <v>83</v>
      </c>
      <c r="BI4" s="1182"/>
      <c r="BJ4" s="1183">
        <v>45500</v>
      </c>
      <c r="BK4" s="1184"/>
      <c r="BM4" s="97" t="s">
        <v>82</v>
      </c>
      <c r="BN4" s="124">
        <v>28200</v>
      </c>
      <c r="BO4" s="1181" t="s">
        <v>83</v>
      </c>
      <c r="BP4" s="1182"/>
      <c r="BQ4" s="1183">
        <v>45501</v>
      </c>
      <c r="BR4" s="1184"/>
      <c r="BT4" s="97" t="s">
        <v>82</v>
      </c>
      <c r="BU4" s="124">
        <v>28500</v>
      </c>
      <c r="BV4" s="1181" t="s">
        <v>83</v>
      </c>
      <c r="BW4" s="1182"/>
      <c r="BX4" s="1183">
        <v>45501</v>
      </c>
      <c r="BY4" s="1184"/>
      <c r="CA4" s="97" t="s">
        <v>82</v>
      </c>
      <c r="CB4" s="124">
        <v>28500</v>
      </c>
      <c r="CC4" s="1181" t="s">
        <v>83</v>
      </c>
      <c r="CD4" s="1182"/>
      <c r="CE4" s="1183">
        <v>45501</v>
      </c>
      <c r="CF4" s="1184"/>
    </row>
    <row r="5" spans="2:84" ht="14.5">
      <c r="B5" s="1185" t="s">
        <v>84</v>
      </c>
      <c r="C5" s="1187" t="s">
        <v>85</v>
      </c>
      <c r="D5" s="1187"/>
      <c r="E5" s="1187"/>
      <c r="F5" s="1187"/>
      <c r="G5" s="1188"/>
      <c r="I5" s="1185" t="s">
        <v>84</v>
      </c>
      <c r="J5" s="1187" t="s">
        <v>85</v>
      </c>
      <c r="K5" s="1187"/>
      <c r="L5" s="1187"/>
      <c r="M5" s="1187"/>
      <c r="N5" s="1188"/>
      <c r="P5" s="1185" t="s">
        <v>84</v>
      </c>
      <c r="Q5" s="1187" t="s">
        <v>85</v>
      </c>
      <c r="R5" s="1187"/>
      <c r="S5" s="1187"/>
      <c r="T5" s="1187"/>
      <c r="U5" s="1188"/>
      <c r="W5" s="1185" t="s">
        <v>84</v>
      </c>
      <c r="X5" s="1187" t="s">
        <v>85</v>
      </c>
      <c r="Y5" s="1187"/>
      <c r="Z5" s="1187"/>
      <c r="AA5" s="1187"/>
      <c r="AB5" s="1188"/>
      <c r="AD5" s="1185" t="s">
        <v>84</v>
      </c>
      <c r="AE5" s="1187" t="s">
        <v>85</v>
      </c>
      <c r="AF5" s="1187"/>
      <c r="AG5" s="1187"/>
      <c r="AH5" s="1187"/>
      <c r="AI5" s="1188"/>
      <c r="AK5" s="1185" t="s">
        <v>84</v>
      </c>
      <c r="AL5" s="1187" t="s">
        <v>85</v>
      </c>
      <c r="AM5" s="1187"/>
      <c r="AN5" s="1187"/>
      <c r="AO5" s="1187"/>
      <c r="AP5" s="1188"/>
      <c r="AR5" s="1185" t="s">
        <v>84</v>
      </c>
      <c r="AS5" s="1187" t="s">
        <v>85</v>
      </c>
      <c r="AT5" s="1187"/>
      <c r="AU5" s="1187"/>
      <c r="AV5" s="1187"/>
      <c r="AW5" s="1188"/>
      <c r="AY5" s="1185" t="s">
        <v>84</v>
      </c>
      <c r="AZ5" s="1187" t="s">
        <v>85</v>
      </c>
      <c r="BA5" s="1187"/>
      <c r="BB5" s="1187"/>
      <c r="BC5" s="1187"/>
      <c r="BD5" s="1188"/>
      <c r="BF5" s="1185" t="s">
        <v>84</v>
      </c>
      <c r="BG5" s="1187" t="s">
        <v>85</v>
      </c>
      <c r="BH5" s="1187"/>
      <c r="BI5" s="1187"/>
      <c r="BJ5" s="1187"/>
      <c r="BK5" s="1188"/>
      <c r="BM5" s="1185" t="s">
        <v>84</v>
      </c>
      <c r="BN5" s="1187" t="s">
        <v>85</v>
      </c>
      <c r="BO5" s="1187"/>
      <c r="BP5" s="1187"/>
      <c r="BQ5" s="1187"/>
      <c r="BR5" s="1188"/>
      <c r="BT5" s="1185" t="s">
        <v>84</v>
      </c>
      <c r="BU5" s="1187" t="s">
        <v>85</v>
      </c>
      <c r="BV5" s="1187"/>
      <c r="BW5" s="1187"/>
      <c r="BX5" s="1187"/>
      <c r="BY5" s="1188"/>
      <c r="CA5" s="1185" t="s">
        <v>84</v>
      </c>
      <c r="CB5" s="1187" t="s">
        <v>85</v>
      </c>
      <c r="CC5" s="1187"/>
      <c r="CD5" s="1187"/>
      <c r="CE5" s="1187"/>
      <c r="CF5" s="1188"/>
    </row>
    <row r="6" spans="2:84" thickBot="1">
      <c r="B6" s="118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86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86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68" t="s">
        <v>92</v>
      </c>
      <c r="C16" s="1168"/>
      <c r="D16" s="1168"/>
      <c r="E16" s="1168"/>
      <c r="F16" s="1168"/>
      <c r="G16" s="1168"/>
      <c r="I16" s="1168" t="s">
        <v>92</v>
      </c>
      <c r="J16" s="1168"/>
      <c r="K16" s="1168"/>
      <c r="L16" s="1168"/>
      <c r="M16" s="1168"/>
      <c r="N16" s="1168"/>
      <c r="P16" s="1168" t="s">
        <v>92</v>
      </c>
      <c r="Q16" s="1168"/>
      <c r="R16" s="1168"/>
      <c r="S16" s="1168"/>
      <c r="T16" s="1168"/>
      <c r="U16" s="1168"/>
      <c r="W16" s="1168" t="s">
        <v>92</v>
      </c>
      <c r="X16" s="1168"/>
      <c r="Y16" s="1168"/>
      <c r="Z16" s="1168"/>
      <c r="AA16" s="1168"/>
      <c r="AB16" s="1168"/>
      <c r="AD16" s="1168" t="s">
        <v>92</v>
      </c>
      <c r="AE16" s="1168"/>
      <c r="AF16" s="1168"/>
      <c r="AG16" s="1168"/>
      <c r="AH16" s="1168"/>
      <c r="AI16" s="1168"/>
      <c r="AK16" s="1168" t="s">
        <v>92</v>
      </c>
      <c r="AL16" s="1168"/>
      <c r="AM16" s="1168"/>
      <c r="AN16" s="1168"/>
      <c r="AO16" s="1168"/>
      <c r="AP16" s="1168"/>
      <c r="AR16" s="1168" t="s">
        <v>92</v>
      </c>
      <c r="AS16" s="1168"/>
      <c r="AT16" s="1168"/>
      <c r="AU16" s="1168"/>
      <c r="AV16" s="1168"/>
      <c r="AW16" s="1168"/>
      <c r="AY16" s="1168" t="s">
        <v>92</v>
      </c>
      <c r="AZ16" s="1168"/>
      <c r="BA16" s="1168"/>
      <c r="BB16" s="1168"/>
      <c r="BC16" s="1168"/>
      <c r="BD16" s="1168"/>
      <c r="BF16" s="1168" t="s">
        <v>92</v>
      </c>
      <c r="BG16" s="1168"/>
      <c r="BH16" s="1168"/>
      <c r="BI16" s="1168"/>
      <c r="BJ16" s="1168"/>
      <c r="BK16" s="1168"/>
      <c r="BM16" s="1168" t="s">
        <v>92</v>
      </c>
      <c r="BN16" s="1168"/>
      <c r="BO16" s="1168"/>
      <c r="BP16" s="1168"/>
      <c r="BQ16" s="1168"/>
      <c r="BR16" s="1168"/>
      <c r="BT16" s="1168" t="s">
        <v>92</v>
      </c>
      <c r="BU16" s="1168"/>
      <c r="BV16" s="1168"/>
      <c r="BW16" s="1168"/>
      <c r="BX16" s="1168"/>
      <c r="BY16" s="1168"/>
      <c r="CA16" s="1168" t="s">
        <v>92</v>
      </c>
      <c r="CB16" s="1168"/>
      <c r="CC16" s="1168"/>
      <c r="CD16" s="1168"/>
      <c r="CE16" s="1168"/>
      <c r="CF16" s="1168"/>
    </row>
    <row r="17" spans="2:84" ht="14">
      <c r="B17" s="1169" t="s">
        <v>93</v>
      </c>
      <c r="C17" s="1171" t="s">
        <v>103</v>
      </c>
      <c r="D17" s="1173" t="s">
        <v>94</v>
      </c>
      <c r="E17" s="1173" t="s">
        <v>95</v>
      </c>
      <c r="F17" s="1173" t="s">
        <v>96</v>
      </c>
      <c r="G17" s="1174" t="s">
        <v>97</v>
      </c>
      <c r="I17" s="1169" t="s">
        <v>93</v>
      </c>
      <c r="J17" s="1171" t="s">
        <v>103</v>
      </c>
      <c r="K17" s="1173" t="s">
        <v>94</v>
      </c>
      <c r="L17" s="1173" t="s">
        <v>95</v>
      </c>
      <c r="M17" s="1173" t="s">
        <v>96</v>
      </c>
      <c r="N17" s="1174" t="s">
        <v>97</v>
      </c>
      <c r="P17" s="1169" t="s">
        <v>93</v>
      </c>
      <c r="Q17" s="1171" t="s">
        <v>103</v>
      </c>
      <c r="R17" s="1173" t="s">
        <v>94</v>
      </c>
      <c r="S17" s="1173" t="s">
        <v>95</v>
      </c>
      <c r="T17" s="1173" t="s">
        <v>96</v>
      </c>
      <c r="U17" s="1174" t="s">
        <v>97</v>
      </c>
      <c r="W17" s="1169" t="s">
        <v>93</v>
      </c>
      <c r="X17" s="1171" t="s">
        <v>103</v>
      </c>
      <c r="Y17" s="1173" t="s">
        <v>94</v>
      </c>
      <c r="Z17" s="1173" t="s">
        <v>95</v>
      </c>
      <c r="AA17" s="1173" t="s">
        <v>96</v>
      </c>
      <c r="AB17" s="1174" t="s">
        <v>97</v>
      </c>
      <c r="AD17" s="1169" t="s">
        <v>93</v>
      </c>
      <c r="AE17" s="1171" t="s">
        <v>103</v>
      </c>
      <c r="AF17" s="1173" t="s">
        <v>94</v>
      </c>
      <c r="AG17" s="1173" t="s">
        <v>95</v>
      </c>
      <c r="AH17" s="1173" t="s">
        <v>96</v>
      </c>
      <c r="AI17" s="1174" t="s">
        <v>97</v>
      </c>
      <c r="AK17" s="1169" t="s">
        <v>93</v>
      </c>
      <c r="AL17" s="1171" t="s">
        <v>103</v>
      </c>
      <c r="AM17" s="1173" t="s">
        <v>94</v>
      </c>
      <c r="AN17" s="1173" t="s">
        <v>95</v>
      </c>
      <c r="AO17" s="1173" t="s">
        <v>96</v>
      </c>
      <c r="AP17" s="1174" t="s">
        <v>97</v>
      </c>
      <c r="AR17" s="1169" t="s">
        <v>93</v>
      </c>
      <c r="AS17" s="1171" t="s">
        <v>103</v>
      </c>
      <c r="AT17" s="1173" t="s">
        <v>94</v>
      </c>
      <c r="AU17" s="1173" t="s">
        <v>95</v>
      </c>
      <c r="AV17" s="1173" t="s">
        <v>96</v>
      </c>
      <c r="AW17" s="1174" t="s">
        <v>97</v>
      </c>
      <c r="AY17" s="1169" t="s">
        <v>93</v>
      </c>
      <c r="AZ17" s="1171" t="s">
        <v>103</v>
      </c>
      <c r="BA17" s="1173" t="s">
        <v>94</v>
      </c>
      <c r="BB17" s="1173" t="s">
        <v>95</v>
      </c>
      <c r="BC17" s="1173" t="s">
        <v>96</v>
      </c>
      <c r="BD17" s="1174" t="s">
        <v>97</v>
      </c>
      <c r="BF17" s="1169" t="s">
        <v>93</v>
      </c>
      <c r="BG17" s="1171" t="s">
        <v>103</v>
      </c>
      <c r="BH17" s="1173" t="s">
        <v>94</v>
      </c>
      <c r="BI17" s="1173" t="s">
        <v>95</v>
      </c>
      <c r="BJ17" s="1173" t="s">
        <v>96</v>
      </c>
      <c r="BK17" s="1174" t="s">
        <v>97</v>
      </c>
      <c r="BM17" s="1169" t="s">
        <v>93</v>
      </c>
      <c r="BN17" s="1171" t="s">
        <v>103</v>
      </c>
      <c r="BO17" s="1173" t="s">
        <v>94</v>
      </c>
      <c r="BP17" s="1173" t="s">
        <v>95</v>
      </c>
      <c r="BQ17" s="1173" t="s">
        <v>96</v>
      </c>
      <c r="BR17" s="1174" t="s">
        <v>97</v>
      </c>
      <c r="BT17" s="1169" t="s">
        <v>93</v>
      </c>
      <c r="BU17" s="1171" t="s">
        <v>103</v>
      </c>
      <c r="BV17" s="1173" t="s">
        <v>94</v>
      </c>
      <c r="BW17" s="1173" t="s">
        <v>95</v>
      </c>
      <c r="BX17" s="1173" t="s">
        <v>96</v>
      </c>
      <c r="BY17" s="1174" t="s">
        <v>97</v>
      </c>
      <c r="CA17" s="1169" t="s">
        <v>93</v>
      </c>
      <c r="CB17" s="1171" t="s">
        <v>103</v>
      </c>
      <c r="CC17" s="1173" t="s">
        <v>94</v>
      </c>
      <c r="CD17" s="1173" t="s">
        <v>95</v>
      </c>
      <c r="CE17" s="1173" t="s">
        <v>96</v>
      </c>
      <c r="CF17" s="1174" t="s">
        <v>97</v>
      </c>
    </row>
    <row r="18" spans="2:84" ht="14.5" thickBot="1">
      <c r="B18" s="1170"/>
      <c r="C18" s="1172"/>
      <c r="D18" s="1172"/>
      <c r="E18" s="1172"/>
      <c r="F18" s="1172"/>
      <c r="G18" s="1175"/>
      <c r="I18" s="1170"/>
      <c r="J18" s="1172"/>
      <c r="K18" s="1172"/>
      <c r="L18" s="1172"/>
      <c r="M18" s="1172"/>
      <c r="N18" s="1175"/>
      <c r="P18" s="1170"/>
      <c r="Q18" s="1172"/>
      <c r="R18" s="1172"/>
      <c r="S18" s="1172"/>
      <c r="T18" s="1172"/>
      <c r="U18" s="1175"/>
      <c r="W18" s="1170"/>
      <c r="X18" s="1172"/>
      <c r="Y18" s="1172"/>
      <c r="Z18" s="1172"/>
      <c r="AA18" s="1172"/>
      <c r="AB18" s="1175"/>
      <c r="AD18" s="1170"/>
      <c r="AE18" s="1172"/>
      <c r="AF18" s="1172"/>
      <c r="AG18" s="1172"/>
      <c r="AH18" s="1172"/>
      <c r="AI18" s="1175"/>
      <c r="AK18" s="1170"/>
      <c r="AL18" s="1172"/>
      <c r="AM18" s="1172"/>
      <c r="AN18" s="1172"/>
      <c r="AO18" s="1172"/>
      <c r="AP18" s="1175"/>
      <c r="AR18" s="1170"/>
      <c r="AS18" s="1172"/>
      <c r="AT18" s="1172"/>
      <c r="AU18" s="1172"/>
      <c r="AV18" s="1172"/>
      <c r="AW18" s="1175"/>
      <c r="AY18" s="1170"/>
      <c r="AZ18" s="1172"/>
      <c r="BA18" s="1172"/>
      <c r="BB18" s="1172"/>
      <c r="BC18" s="1172"/>
      <c r="BD18" s="1175"/>
      <c r="BF18" s="1170"/>
      <c r="BG18" s="1172"/>
      <c r="BH18" s="1172"/>
      <c r="BI18" s="1172"/>
      <c r="BJ18" s="1172"/>
      <c r="BK18" s="1175"/>
      <c r="BM18" s="1170"/>
      <c r="BN18" s="1172"/>
      <c r="BO18" s="1172"/>
      <c r="BP18" s="1172"/>
      <c r="BQ18" s="1172"/>
      <c r="BR18" s="1175"/>
      <c r="BT18" s="1170"/>
      <c r="BU18" s="1172"/>
      <c r="BV18" s="1172"/>
      <c r="BW18" s="1172"/>
      <c r="BX18" s="1172"/>
      <c r="BY18" s="1175"/>
      <c r="CA18" s="1170"/>
      <c r="CB18" s="1172"/>
      <c r="CC18" s="1172"/>
      <c r="CD18" s="1172"/>
      <c r="CE18" s="1172"/>
      <c r="CF18" s="1175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 t="e">
        <f>VLOOKUP(I19,日报!U:AK,2,0)</f>
        <v>#N/A</v>
      </c>
      <c r="L19" s="102" t="e">
        <f>J19+K19</f>
        <v>#N/A</v>
      </c>
      <c r="M19" s="107" t="e">
        <f>K19/J$4</f>
        <v>#N/A</v>
      </c>
      <c r="N19" s="108">
        <f>J19/J$4</f>
        <v>0</v>
      </c>
      <c r="P19" s="101">
        <v>0</v>
      </c>
      <c r="Q19" s="102">
        <f>SUM(Q7:U7)</f>
        <v>0</v>
      </c>
      <c r="R19" s="102" t="e">
        <f>VLOOKUP(P19,日报!AL:BB,2,0)</f>
        <v>#N/A</v>
      </c>
      <c r="S19" s="102" t="e">
        <f>Q19+R19</f>
        <v>#N/A</v>
      </c>
      <c r="T19" s="107" t="e">
        <f>R19/Q$4</f>
        <v>#N/A</v>
      </c>
      <c r="U19" s="108">
        <f>Q19/Q$4</f>
        <v>0</v>
      </c>
      <c r="W19" s="101">
        <v>0</v>
      </c>
      <c r="X19" s="102">
        <f>SUM(X7:AB7)</f>
        <v>0</v>
      </c>
      <c r="Y19" s="102" t="e">
        <f>VLOOKUP(W19,日报!BC:BS,2,0)</f>
        <v>#N/A</v>
      </c>
      <c r="Z19" s="102" t="e">
        <f>X19+Y19</f>
        <v>#N/A</v>
      </c>
      <c r="AA19" s="107" t="e">
        <f>Y19/X$4</f>
        <v>#N/A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 t="e">
        <f>VLOOKUP(AK19,日报!CK:DA,2,0)</f>
        <v>#N/A</v>
      </c>
      <c r="AN19" s="102" t="e">
        <f>AL19+AM19</f>
        <v>#N/A</v>
      </c>
      <c r="AO19" s="107" t="e">
        <f>AM19/AL$4</f>
        <v>#N/A</v>
      </c>
      <c r="AP19" s="108">
        <f>AL19/AL$4</f>
        <v>0</v>
      </c>
      <c r="AR19" s="101">
        <v>0</v>
      </c>
      <c r="AS19" s="102">
        <f>SUM(AS7:AW7)</f>
        <v>0</v>
      </c>
      <c r="AT19" s="102" t="e">
        <f>VLOOKUP(AR19,日报!DB:DR,2,0)</f>
        <v>#N/A</v>
      </c>
      <c r="AU19" s="102" t="e">
        <f>AS19+AT19</f>
        <v>#N/A</v>
      </c>
      <c r="AV19" s="107" t="e">
        <f>AT19/AS$4</f>
        <v>#N/A</v>
      </c>
      <c r="AW19" s="108">
        <f>AS19/AS$4</f>
        <v>0</v>
      </c>
      <c r="AY19" s="101">
        <v>0</v>
      </c>
      <c r="AZ19" s="102">
        <f>SUM(AZ7:BD7)</f>
        <v>0</v>
      </c>
      <c r="BA19" s="102" t="e">
        <f>VLOOKUP(AY19,日报!DS:EI,2,0)</f>
        <v>#N/A</v>
      </c>
      <c r="BB19" s="102" t="e">
        <f>AZ19+BA19</f>
        <v>#N/A</v>
      </c>
      <c r="BC19" s="107" t="e">
        <f>BA19/AZ$4</f>
        <v>#N/A</v>
      </c>
      <c r="BD19" s="108">
        <f>AZ19/AZ$4</f>
        <v>0</v>
      </c>
      <c r="BF19" s="101">
        <v>0</v>
      </c>
      <c r="BG19" s="102">
        <f>SUM(BG7:BK7)</f>
        <v>0</v>
      </c>
      <c r="BH19" s="102" t="e">
        <f>VLOOKUP(BF19,日报!EJ:EZ,2,0)</f>
        <v>#N/A</v>
      </c>
      <c r="BI19" s="102" t="e">
        <f>BG19+BH19</f>
        <v>#N/A</v>
      </c>
      <c r="BJ19" s="107" t="e">
        <f>BH19/BG$4</f>
        <v>#N/A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5</v>
      </c>
      <c r="E20" s="99">
        <f t="shared" ref="E20:E27" si="13">C20+D20</f>
        <v>5</v>
      </c>
      <c r="F20" s="105">
        <f t="shared" ref="F20:F26" si="14">D20/C$4</f>
        <v>1.7667844522968197E-4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7</v>
      </c>
      <c r="L20" s="99">
        <f t="shared" ref="L20:L27" si="17">J20+K20</f>
        <v>7</v>
      </c>
      <c r="M20" s="105">
        <f t="shared" ref="M20:M26" si="18">K20/J$4</f>
        <v>2.4734982332155476E-4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10</v>
      </c>
      <c r="S20" s="99">
        <f t="shared" ref="S20:S27" si="21">Q20+R20</f>
        <v>10</v>
      </c>
      <c r="T20" s="105">
        <f t="shared" ref="T20:T26" si="22">R20/Q$4</f>
        <v>3.4602076124567473E-4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12</v>
      </c>
      <c r="Z20" s="99">
        <f t="shared" ref="Z20:Z27" si="25">X20+Y20</f>
        <v>12</v>
      </c>
      <c r="AA20" s="105">
        <f t="shared" ref="AA20:AA26" si="26">Y20/X$4</f>
        <v>4.1666666666666669E-4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18</v>
      </c>
      <c r="AG20" s="99">
        <f t="shared" ref="AG20:AG27" si="29">AE20+AF20</f>
        <v>18</v>
      </c>
      <c r="AH20" s="105">
        <f t="shared" ref="AH20:AH26" si="30">AF20/AE$4</f>
        <v>6.4056939501779355E-4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11</v>
      </c>
      <c r="AN20" s="99">
        <f t="shared" ref="AN20:AN27" si="33">AL20+AM20</f>
        <v>11</v>
      </c>
      <c r="AO20" s="105">
        <f t="shared" ref="AO20:AO26" si="34">AM20/AL$4</f>
        <v>3.780068728522337E-4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12</v>
      </c>
      <c r="AU20" s="99">
        <f t="shared" ref="AU20:AU27" si="37">AS20+AT20</f>
        <v>12</v>
      </c>
      <c r="AV20" s="105">
        <f t="shared" ref="AV20:AV26" si="38">AT20/AS$4</f>
        <v>4.1379310344827585E-4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</v>
      </c>
      <c r="BB20" s="99">
        <f t="shared" ref="BB20:BB27" si="41">AZ20+BA20</f>
        <v>1</v>
      </c>
      <c r="BC20" s="105">
        <f t="shared" ref="BC20:BC26" si="42">BA20/AZ$4</f>
        <v>3.4482758620689657E-5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7</v>
      </c>
      <c r="BI20" s="99">
        <f t="shared" ref="BI20:BI27" si="45">BG20+BH20</f>
        <v>7</v>
      </c>
      <c r="BJ20" s="105">
        <f t="shared" ref="BJ20:BJ26" si="46">BH20/BG$4</f>
        <v>2.4137931034482759E-4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5</v>
      </c>
      <c r="BP20" s="99">
        <f t="shared" ref="BP20:BP27" si="49">BN20+BO20</f>
        <v>5</v>
      </c>
      <c r="BQ20" s="105">
        <f t="shared" ref="BQ20:BQ26" si="50">BO20/BN$4</f>
        <v>1.773049645390071E-4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4</v>
      </c>
      <c r="BW20" s="99">
        <f t="shared" ref="BW20:BW27" si="53">BU20+BV20</f>
        <v>4</v>
      </c>
      <c r="BX20" s="105">
        <f t="shared" ref="BX20:BX26" si="54">BV20/BU$4</f>
        <v>1.4035087719298245E-4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5</v>
      </c>
      <c r="CD20" s="99">
        <f t="shared" ref="CD20:CD27" si="57">CB20+CC20</f>
        <v>5</v>
      </c>
      <c r="CE20" s="105">
        <f t="shared" ref="CE20:CE26" si="58">CC20/CB$4</f>
        <v>1.7543859649122806E-4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11</v>
      </c>
      <c r="E21" s="99">
        <f t="shared" si="13"/>
        <v>11</v>
      </c>
      <c r="F21" s="105">
        <f t="shared" si="14"/>
        <v>3.8869257950530035E-4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10</v>
      </c>
      <c r="L21" s="99">
        <f t="shared" si="17"/>
        <v>10</v>
      </c>
      <c r="M21" s="105">
        <f t="shared" si="18"/>
        <v>3.5335689045936394E-4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10</v>
      </c>
      <c r="S21" s="99">
        <f t="shared" si="21"/>
        <v>10</v>
      </c>
      <c r="T21" s="105">
        <f t="shared" si="22"/>
        <v>3.4602076124567473E-4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8</v>
      </c>
      <c r="Z21" s="99">
        <f t="shared" si="25"/>
        <v>8</v>
      </c>
      <c r="AA21" s="105">
        <f t="shared" si="26"/>
        <v>2.7777777777777778E-4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8</v>
      </c>
      <c r="AG21" s="99">
        <f t="shared" si="29"/>
        <v>8</v>
      </c>
      <c r="AH21" s="105">
        <f t="shared" si="30"/>
        <v>2.8469750889679714E-4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3.4364261168384882E-4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14</v>
      </c>
      <c r="AU21" s="99">
        <f t="shared" si="37"/>
        <v>14</v>
      </c>
      <c r="AV21" s="105">
        <f t="shared" si="38"/>
        <v>4.8275862068965518E-4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4</v>
      </c>
      <c r="BB21" s="99">
        <f t="shared" si="41"/>
        <v>4</v>
      </c>
      <c r="BC21" s="105">
        <f t="shared" si="42"/>
        <v>1.3793103448275863E-4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6</v>
      </c>
      <c r="BI21" s="99">
        <f t="shared" si="45"/>
        <v>6</v>
      </c>
      <c r="BJ21" s="105">
        <f t="shared" si="46"/>
        <v>2.0689655172413793E-4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10</v>
      </c>
      <c r="BP21" s="99">
        <f t="shared" si="49"/>
        <v>10</v>
      </c>
      <c r="BQ21" s="105">
        <f t="shared" si="50"/>
        <v>3.5460992907801421E-4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8</v>
      </c>
      <c r="BW21" s="99">
        <f t="shared" si="53"/>
        <v>8</v>
      </c>
      <c r="BX21" s="105">
        <f t="shared" si="54"/>
        <v>2.8070175438596489E-4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10</v>
      </c>
      <c r="CD21" s="99">
        <f t="shared" si="57"/>
        <v>10</v>
      </c>
      <c r="CE21" s="105">
        <f t="shared" si="58"/>
        <v>3.5087719298245611E-4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18</v>
      </c>
      <c r="E22" s="99">
        <f t="shared" si="13"/>
        <v>18</v>
      </c>
      <c r="F22" s="105">
        <f t="shared" si="14"/>
        <v>6.3604240282685517E-4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17</v>
      </c>
      <c r="L22" s="99">
        <f t="shared" si="17"/>
        <v>17</v>
      </c>
      <c r="M22" s="105">
        <f t="shared" si="18"/>
        <v>6.0070671378091871E-4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5</v>
      </c>
      <c r="S22" s="99">
        <f t="shared" si="21"/>
        <v>5</v>
      </c>
      <c r="T22" s="105">
        <f t="shared" si="22"/>
        <v>1.7301038062283736E-4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7</v>
      </c>
      <c r="Z22" s="99">
        <f t="shared" si="25"/>
        <v>7</v>
      </c>
      <c r="AA22" s="105">
        <f t="shared" si="26"/>
        <v>2.4305555555555555E-4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12</v>
      </c>
      <c r="AG22" s="99">
        <f t="shared" si="29"/>
        <v>12</v>
      </c>
      <c r="AH22" s="105">
        <f t="shared" si="30"/>
        <v>4.2704626334519574E-4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11</v>
      </c>
      <c r="AN22" s="99">
        <f t="shared" si="33"/>
        <v>11</v>
      </c>
      <c r="AO22" s="105">
        <f t="shared" si="34"/>
        <v>3.780068728522337E-4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10</v>
      </c>
      <c r="AU22" s="99">
        <f t="shared" si="37"/>
        <v>10</v>
      </c>
      <c r="AV22" s="105">
        <f t="shared" si="38"/>
        <v>3.4482758620689653E-4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12</v>
      </c>
      <c r="BB22" s="99">
        <f t="shared" si="41"/>
        <v>12</v>
      </c>
      <c r="BC22" s="105">
        <f t="shared" si="42"/>
        <v>4.1379310344827585E-4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17</v>
      </c>
      <c r="BI22" s="99">
        <f t="shared" si="45"/>
        <v>17</v>
      </c>
      <c r="BJ22" s="105">
        <f t="shared" si="46"/>
        <v>5.8620689655172417E-4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12</v>
      </c>
      <c r="BP22" s="99">
        <f t="shared" si="49"/>
        <v>12</v>
      </c>
      <c r="BQ22" s="105">
        <f t="shared" si="50"/>
        <v>4.2553191489361702E-4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15</v>
      </c>
      <c r="BW22" s="99">
        <f t="shared" si="53"/>
        <v>15</v>
      </c>
      <c r="BX22" s="105">
        <f t="shared" si="54"/>
        <v>5.263157894736842E-4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6</v>
      </c>
      <c r="CD22" s="99">
        <f t="shared" si="57"/>
        <v>6</v>
      </c>
      <c r="CE22" s="105">
        <f t="shared" si="58"/>
        <v>2.105263157894737E-4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14</v>
      </c>
      <c r="E23" s="99">
        <f t="shared" si="13"/>
        <v>14</v>
      </c>
      <c r="F23" s="105">
        <f t="shared" si="14"/>
        <v>4.9469964664310953E-4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15</v>
      </c>
      <c r="L23" s="99">
        <f t="shared" si="17"/>
        <v>15</v>
      </c>
      <c r="M23" s="105">
        <f t="shared" si="18"/>
        <v>5.3003533568904589E-4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6</v>
      </c>
      <c r="S23" s="99">
        <f t="shared" si="21"/>
        <v>6</v>
      </c>
      <c r="T23" s="105">
        <f t="shared" si="22"/>
        <v>2.0761245674740485E-4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6</v>
      </c>
      <c r="Z23" s="99">
        <f t="shared" si="25"/>
        <v>6</v>
      </c>
      <c r="AA23" s="105">
        <f t="shared" si="26"/>
        <v>2.0833333333333335E-4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13</v>
      </c>
      <c r="AG23" s="99">
        <f t="shared" si="29"/>
        <v>13</v>
      </c>
      <c r="AH23" s="105">
        <f t="shared" si="30"/>
        <v>4.6263345195729537E-4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9</v>
      </c>
      <c r="AN23" s="99">
        <f t="shared" si="33"/>
        <v>9</v>
      </c>
      <c r="AO23" s="105">
        <f t="shared" si="34"/>
        <v>3.0927835051546389E-4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7</v>
      </c>
      <c r="AU23" s="99">
        <f t="shared" si="37"/>
        <v>7</v>
      </c>
      <c r="AV23" s="105">
        <f t="shared" si="38"/>
        <v>2.4137931034482759E-4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6</v>
      </c>
      <c r="BB23" s="99">
        <f t="shared" si="41"/>
        <v>6</v>
      </c>
      <c r="BC23" s="105">
        <f t="shared" si="42"/>
        <v>2.0689655172413793E-4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9</v>
      </c>
      <c r="BI23" s="99">
        <f t="shared" si="45"/>
        <v>9</v>
      </c>
      <c r="BJ23" s="105">
        <f t="shared" si="46"/>
        <v>3.1034482758620692E-4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10</v>
      </c>
      <c r="BP23" s="99">
        <f t="shared" si="49"/>
        <v>10</v>
      </c>
      <c r="BQ23" s="105">
        <f t="shared" si="50"/>
        <v>3.5460992907801421E-4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35</v>
      </c>
      <c r="BW23" s="99">
        <f t="shared" si="53"/>
        <v>35</v>
      </c>
      <c r="BX23" s="105">
        <f t="shared" si="54"/>
        <v>1.2280701754385965E-3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9</v>
      </c>
      <c r="CD23" s="99">
        <f t="shared" si="57"/>
        <v>9</v>
      </c>
      <c r="CE23" s="105">
        <f t="shared" si="58"/>
        <v>3.1578947368421053E-4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5</v>
      </c>
      <c r="E24" s="99">
        <f t="shared" si="13"/>
        <v>5</v>
      </c>
      <c r="F24" s="105">
        <f t="shared" si="14"/>
        <v>1.7667844522968197E-4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6</v>
      </c>
      <c r="L24" s="99">
        <f t="shared" si="17"/>
        <v>6</v>
      </c>
      <c r="M24" s="105">
        <f t="shared" si="18"/>
        <v>2.1201413427561838E-4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4</v>
      </c>
      <c r="S24" s="99">
        <f t="shared" si="21"/>
        <v>4</v>
      </c>
      <c r="T24" s="105">
        <f t="shared" si="22"/>
        <v>1.3840830449826991E-4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8</v>
      </c>
      <c r="Z24" s="99">
        <f t="shared" si="25"/>
        <v>8</v>
      </c>
      <c r="AA24" s="105">
        <f t="shared" si="26"/>
        <v>2.7777777777777778E-4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11</v>
      </c>
      <c r="AG24" s="99">
        <f t="shared" si="29"/>
        <v>11</v>
      </c>
      <c r="AH24" s="105">
        <f t="shared" si="30"/>
        <v>3.914590747330961E-4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8</v>
      </c>
      <c r="AN24" s="99">
        <f t="shared" si="33"/>
        <v>8</v>
      </c>
      <c r="AO24" s="105">
        <f t="shared" si="34"/>
        <v>2.7491408934707902E-4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8</v>
      </c>
      <c r="AU24" s="99">
        <f t="shared" si="37"/>
        <v>8</v>
      </c>
      <c r="AV24" s="105">
        <f t="shared" si="38"/>
        <v>2.7586206896551725E-4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15</v>
      </c>
      <c r="BB24" s="99">
        <f t="shared" si="41"/>
        <v>15</v>
      </c>
      <c r="BC24" s="105">
        <f t="shared" si="42"/>
        <v>5.1724137931034484E-4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12</v>
      </c>
      <c r="BI24" s="99">
        <f t="shared" si="45"/>
        <v>12</v>
      </c>
      <c r="BJ24" s="105">
        <f t="shared" si="46"/>
        <v>4.1379310344827585E-4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8</v>
      </c>
      <c r="BP24" s="99">
        <f t="shared" si="49"/>
        <v>8</v>
      </c>
      <c r="BQ24" s="105">
        <f t="shared" si="50"/>
        <v>2.8368794326241134E-4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25</v>
      </c>
      <c r="BW24" s="99">
        <f t="shared" si="53"/>
        <v>25</v>
      </c>
      <c r="BX24" s="105">
        <f t="shared" si="54"/>
        <v>8.7719298245614037E-4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13</v>
      </c>
      <c r="CD24" s="99">
        <f t="shared" si="57"/>
        <v>13</v>
      </c>
      <c r="CE24" s="105">
        <f t="shared" si="58"/>
        <v>4.5614035087719298E-4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6</v>
      </c>
      <c r="E25" s="99">
        <f t="shared" si="13"/>
        <v>6</v>
      </c>
      <c r="F25" s="105">
        <f t="shared" si="14"/>
        <v>2.1201413427561838E-4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5</v>
      </c>
      <c r="L25" s="99">
        <f t="shared" si="17"/>
        <v>5</v>
      </c>
      <c r="M25" s="105">
        <f t="shared" si="18"/>
        <v>1.7667844522968197E-4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5</v>
      </c>
      <c r="S25" s="99">
        <f t="shared" si="21"/>
        <v>5</v>
      </c>
      <c r="T25" s="105">
        <f t="shared" si="22"/>
        <v>1.7301038062283736E-4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6</v>
      </c>
      <c r="Z25" s="99">
        <f t="shared" si="25"/>
        <v>6</v>
      </c>
      <c r="AA25" s="105">
        <f t="shared" si="26"/>
        <v>2.0833333333333335E-4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10</v>
      </c>
      <c r="AG25" s="99">
        <f t="shared" si="29"/>
        <v>10</v>
      </c>
      <c r="AH25" s="105">
        <f t="shared" si="30"/>
        <v>3.5587188612099647E-4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5</v>
      </c>
      <c r="AN25" s="99">
        <f t="shared" si="33"/>
        <v>5</v>
      </c>
      <c r="AO25" s="105">
        <f t="shared" si="34"/>
        <v>1.7182130584192441E-4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6</v>
      </c>
      <c r="AU25" s="99">
        <f t="shared" si="37"/>
        <v>6</v>
      </c>
      <c r="AV25" s="105">
        <f t="shared" si="38"/>
        <v>2.0689655172413793E-4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13</v>
      </c>
      <c r="BB25" s="99">
        <f t="shared" si="41"/>
        <v>13</v>
      </c>
      <c r="BC25" s="105">
        <f t="shared" si="42"/>
        <v>4.4827586206896552E-4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2.4137931034482759E-4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10</v>
      </c>
      <c r="BP25" s="99">
        <f t="shared" si="49"/>
        <v>10</v>
      </c>
      <c r="BQ25" s="105">
        <f t="shared" si="50"/>
        <v>3.5460992907801421E-4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15</v>
      </c>
      <c r="BW25" s="99">
        <f t="shared" si="53"/>
        <v>15</v>
      </c>
      <c r="BX25" s="105">
        <f t="shared" si="54"/>
        <v>5.263157894736842E-4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7</v>
      </c>
      <c r="CD25" s="99">
        <f t="shared" si="57"/>
        <v>7</v>
      </c>
      <c r="CE25" s="105">
        <f t="shared" si="58"/>
        <v>2.4561403508771931E-4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10</v>
      </c>
      <c r="E26" s="110">
        <f t="shared" si="13"/>
        <v>10</v>
      </c>
      <c r="F26" s="111">
        <f t="shared" si="14"/>
        <v>3.5335689045936394E-4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8</v>
      </c>
      <c r="L26" s="110">
        <f t="shared" si="17"/>
        <v>8</v>
      </c>
      <c r="M26" s="111">
        <f t="shared" si="18"/>
        <v>2.8268551236749118E-4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6</v>
      </c>
      <c r="S26" s="110">
        <f t="shared" si="21"/>
        <v>6</v>
      </c>
      <c r="T26" s="111">
        <f t="shared" si="22"/>
        <v>2.0761245674740485E-4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5</v>
      </c>
      <c r="Z26" s="110">
        <f t="shared" si="25"/>
        <v>5</v>
      </c>
      <c r="AA26" s="111">
        <f t="shared" si="26"/>
        <v>1.7361111111111112E-4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7</v>
      </c>
      <c r="AG26" s="110">
        <f t="shared" si="29"/>
        <v>7</v>
      </c>
      <c r="AH26" s="111">
        <f t="shared" si="30"/>
        <v>2.491103202846975E-4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7</v>
      </c>
      <c r="AN26" s="110">
        <f t="shared" si="33"/>
        <v>7</v>
      </c>
      <c r="AO26" s="111">
        <f t="shared" si="34"/>
        <v>2.4054982817869417E-4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6</v>
      </c>
      <c r="AU26" s="110">
        <f t="shared" si="37"/>
        <v>6</v>
      </c>
      <c r="AV26" s="111">
        <f t="shared" si="38"/>
        <v>2.0689655172413793E-4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15</v>
      </c>
      <c r="BB26" s="110">
        <f t="shared" si="41"/>
        <v>15</v>
      </c>
      <c r="BC26" s="111">
        <f t="shared" si="42"/>
        <v>5.1724137931034484E-4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10</v>
      </c>
      <c r="BI26" s="110">
        <f t="shared" si="45"/>
        <v>10</v>
      </c>
      <c r="BJ26" s="111">
        <f t="shared" si="46"/>
        <v>3.4482758620689653E-4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7</v>
      </c>
      <c r="BP26" s="110">
        <f t="shared" si="49"/>
        <v>7</v>
      </c>
      <c r="BQ26" s="111">
        <f t="shared" si="50"/>
        <v>2.4822695035460994E-4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10</v>
      </c>
      <c r="BW26" s="110">
        <f t="shared" si="53"/>
        <v>10</v>
      </c>
      <c r="BX26" s="111">
        <f t="shared" si="54"/>
        <v>3.5087719298245611E-4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5</v>
      </c>
      <c r="CD26" s="110">
        <f t="shared" si="57"/>
        <v>5</v>
      </c>
      <c r="CE26" s="111">
        <f t="shared" si="58"/>
        <v>1.7543859649122806E-4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69</v>
      </c>
      <c r="E27" s="114">
        <f t="shared" si="13"/>
        <v>69</v>
      </c>
      <c r="F27" s="115">
        <f>D27/C$4</f>
        <v>2.4381625441696115E-3</v>
      </c>
      <c r="G27" s="116">
        <f>C27/C$4</f>
        <v>0</v>
      </c>
      <c r="I27" s="113" t="s">
        <v>98</v>
      </c>
      <c r="J27" s="114">
        <f>SUM(J19:J26)</f>
        <v>0</v>
      </c>
      <c r="K27" s="114" t="e">
        <f>SUM(K19:K26)</f>
        <v>#N/A</v>
      </c>
      <c r="L27" s="114" t="e">
        <f t="shared" si="17"/>
        <v>#N/A</v>
      </c>
      <c r="M27" s="115" t="e">
        <f>K27/J$4</f>
        <v>#N/A</v>
      </c>
      <c r="N27" s="116">
        <f>J27/J$4</f>
        <v>0</v>
      </c>
      <c r="P27" s="113" t="s">
        <v>98</v>
      </c>
      <c r="Q27" s="114">
        <f>SUM(Q19:Q26)</f>
        <v>0</v>
      </c>
      <c r="R27" s="114" t="e">
        <f>SUM(R19:R26)</f>
        <v>#N/A</v>
      </c>
      <c r="S27" s="114" t="e">
        <f t="shared" si="21"/>
        <v>#N/A</v>
      </c>
      <c r="T27" s="115" t="e">
        <f>R27/Q$4</f>
        <v>#N/A</v>
      </c>
      <c r="U27" s="116">
        <f>Q27/Q$4</f>
        <v>0</v>
      </c>
      <c r="W27" s="113" t="s">
        <v>98</v>
      </c>
      <c r="X27" s="114">
        <f>SUM(X19:X26)</f>
        <v>0</v>
      </c>
      <c r="Y27" s="114" t="e">
        <f>SUM(Y19:Y26)</f>
        <v>#N/A</v>
      </c>
      <c r="Z27" s="114" t="e">
        <f t="shared" si="25"/>
        <v>#N/A</v>
      </c>
      <c r="AA27" s="115" t="e">
        <f>Y27/X$4</f>
        <v>#N/A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79</v>
      </c>
      <c r="AG27" s="114">
        <f t="shared" si="29"/>
        <v>79</v>
      </c>
      <c r="AH27" s="115">
        <f>AF27/AE$4</f>
        <v>2.8113879003558717E-3</v>
      </c>
      <c r="AI27" s="116">
        <f>AE27/AE$4</f>
        <v>0</v>
      </c>
      <c r="AK27" s="113" t="s">
        <v>98</v>
      </c>
      <c r="AL27" s="114">
        <f>SUM(AL19:AL26)</f>
        <v>0</v>
      </c>
      <c r="AM27" s="114" t="e">
        <f>SUM(AM19:AM26)</f>
        <v>#N/A</v>
      </c>
      <c r="AN27" s="114" t="e">
        <f t="shared" si="33"/>
        <v>#N/A</v>
      </c>
      <c r="AO27" s="115" t="e">
        <f>AM27/AL$4</f>
        <v>#N/A</v>
      </c>
      <c r="AP27" s="116">
        <f>AL27/AL$4</f>
        <v>0</v>
      </c>
      <c r="AR27" s="113" t="s">
        <v>98</v>
      </c>
      <c r="AS27" s="114">
        <f>SUM(AS19:AS26)</f>
        <v>0</v>
      </c>
      <c r="AT27" s="114" t="e">
        <f>SUM(AT19:AT26)</f>
        <v>#N/A</v>
      </c>
      <c r="AU27" s="114" t="e">
        <f t="shared" si="37"/>
        <v>#N/A</v>
      </c>
      <c r="AV27" s="115" t="e">
        <f>AT27/AS$4</f>
        <v>#N/A</v>
      </c>
      <c r="AW27" s="116">
        <f>AS27/AS$4</f>
        <v>0</v>
      </c>
      <c r="AY27" s="113" t="s">
        <v>98</v>
      </c>
      <c r="AZ27" s="114">
        <f>SUM(AZ19:AZ26)</f>
        <v>0</v>
      </c>
      <c r="BA27" s="114" t="e">
        <f>SUM(BA19:BA26)</f>
        <v>#N/A</v>
      </c>
      <c r="BB27" s="114" t="e">
        <f t="shared" si="41"/>
        <v>#N/A</v>
      </c>
      <c r="BC27" s="115" t="e">
        <f>BA27/AZ$4</f>
        <v>#N/A</v>
      </c>
      <c r="BD27" s="116">
        <f>AZ27/AZ$4</f>
        <v>0</v>
      </c>
      <c r="BF27" s="113" t="s">
        <v>98</v>
      </c>
      <c r="BG27" s="114">
        <f>SUM(BG19:BG26)</f>
        <v>0</v>
      </c>
      <c r="BH27" s="114" t="e">
        <f>SUM(BH19:BH26)</f>
        <v>#N/A</v>
      </c>
      <c r="BI27" s="114" t="e">
        <f t="shared" si="45"/>
        <v>#N/A</v>
      </c>
      <c r="BJ27" s="115" t="e">
        <f>BH27/BG$4</f>
        <v>#N/A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62</v>
      </c>
      <c r="BP27" s="114">
        <f t="shared" si="49"/>
        <v>62</v>
      </c>
      <c r="BQ27" s="115">
        <f>BO27/BN$4</f>
        <v>2.1985815602836877E-3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112</v>
      </c>
      <c r="BW27" s="114">
        <f t="shared" si="53"/>
        <v>112</v>
      </c>
      <c r="BX27" s="115">
        <f>BV27/BU$4</f>
        <v>3.9298245614035089E-3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55</v>
      </c>
      <c r="CD27" s="114">
        <f t="shared" si="57"/>
        <v>55</v>
      </c>
      <c r="CE27" s="115">
        <f>CC27/CB$4</f>
        <v>1.9298245614035089E-3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TB5sWYWss0RvJSEauw5muEqPe7s/QPAr3HXREfjTfRepLUvTqRLGj6agWB/Zvtk2/0bndg3eXngd5t6/k1BvIw==" saltValue="ZhD8wTrdVsPUKLAiKzv/O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E287B406-5E23-490E-AA23-ACF2C9AA2BE5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07EC1-2154-4923-805C-FDD1EBCAD54D}">
  <sheetPr codeName="Sheet93"/>
  <dimension ref="A1:AH288"/>
  <sheetViews>
    <sheetView topLeftCell="A170" workbookViewId="0">
      <selection activeCell="B180" sqref="B180:M23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614</v>
      </c>
      <c r="H3" s="396" t="s">
        <v>615</v>
      </c>
      <c r="I3" s="396" t="s">
        <v>616</v>
      </c>
      <c r="J3" s="396" t="s">
        <v>617</v>
      </c>
      <c r="K3" s="396" t="s">
        <v>618</v>
      </c>
      <c r="L3" s="396" t="s">
        <v>619</v>
      </c>
      <c r="M3" s="396" t="s">
        <v>326</v>
      </c>
      <c r="N3" s="1196" t="s">
        <v>118</v>
      </c>
      <c r="O3" s="1192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28300</v>
      </c>
      <c r="C4" s="397">
        <v>28300</v>
      </c>
      <c r="D4" s="397">
        <v>28900</v>
      </c>
      <c r="E4" s="397">
        <v>28800</v>
      </c>
      <c r="F4" s="397">
        <v>28100</v>
      </c>
      <c r="G4" s="397">
        <v>29100</v>
      </c>
      <c r="H4" s="397">
        <v>29000</v>
      </c>
      <c r="I4" s="397">
        <v>29000</v>
      </c>
      <c r="J4" s="397">
        <v>29000</v>
      </c>
      <c r="K4" s="397">
        <v>28200</v>
      </c>
      <c r="L4" s="397">
        <v>28500</v>
      </c>
      <c r="M4" s="397">
        <v>28500</v>
      </c>
      <c r="N4" s="1197"/>
      <c r="O4" s="1193"/>
      <c r="Q4" s="1"/>
      <c r="R4" s="1"/>
    </row>
    <row r="5" spans="1:19" s="160" customFormat="1" ht="26.25" customHeight="1" outlineLevel="1">
      <c r="A5" s="832" t="s">
        <v>563</v>
      </c>
      <c r="B5" s="397" t="s">
        <v>624</v>
      </c>
      <c r="C5" s="397" t="s">
        <v>624</v>
      </c>
      <c r="D5" s="397" t="s">
        <v>624</v>
      </c>
      <c r="E5" s="397" t="s">
        <v>624</v>
      </c>
      <c r="F5" s="397" t="s">
        <v>625</v>
      </c>
      <c r="G5" s="397" t="s">
        <v>626</v>
      </c>
      <c r="H5" s="397" t="s">
        <v>626</v>
      </c>
      <c r="I5" s="397" t="s">
        <v>626</v>
      </c>
      <c r="J5" s="397" t="s">
        <v>626</v>
      </c>
      <c r="K5" s="397" t="s">
        <v>627</v>
      </c>
      <c r="L5" s="397" t="s">
        <v>627</v>
      </c>
      <c r="M5" s="397" t="s">
        <v>627</v>
      </c>
      <c r="N5" s="1197"/>
      <c r="O5" s="1193"/>
      <c r="Q5" s="1"/>
      <c r="R5" s="1"/>
    </row>
    <row r="6" spans="1:19" s="160" customFormat="1" ht="26.25" customHeight="1" outlineLevel="1">
      <c r="A6" s="833" t="s">
        <v>564</v>
      </c>
      <c r="B6" s="398" t="s">
        <v>621</v>
      </c>
      <c r="C6" s="398" t="s">
        <v>621</v>
      </c>
      <c r="D6" s="398" t="s">
        <v>621</v>
      </c>
      <c r="E6" s="398" t="s">
        <v>621</v>
      </c>
      <c r="F6" s="398" t="s">
        <v>622</v>
      </c>
      <c r="G6" s="398" t="s">
        <v>623</v>
      </c>
      <c r="H6" s="398" t="s">
        <v>623</v>
      </c>
      <c r="I6" s="398" t="s">
        <v>623</v>
      </c>
      <c r="J6" s="398" t="s">
        <v>623</v>
      </c>
      <c r="K6" s="398" t="s">
        <v>622</v>
      </c>
      <c r="L6" s="398" t="s">
        <v>622</v>
      </c>
      <c r="M6" s="398" t="s">
        <v>622</v>
      </c>
      <c r="N6" s="1197"/>
      <c r="O6" s="1193"/>
      <c r="Q6" s="1"/>
      <c r="R6" s="1"/>
    </row>
    <row r="7" spans="1:19" s="160" customFormat="1" ht="26.25" customHeight="1" outlineLevel="1">
      <c r="A7" s="188" t="s">
        <v>136</v>
      </c>
      <c r="B7" s="189">
        <v>45500</v>
      </c>
      <c r="C7" s="189">
        <v>45500</v>
      </c>
      <c r="D7" s="189">
        <v>45500</v>
      </c>
      <c r="E7" s="189">
        <v>45500</v>
      </c>
      <c r="F7" s="189">
        <v>45499</v>
      </c>
      <c r="G7" s="189">
        <v>45500</v>
      </c>
      <c r="H7" s="189">
        <v>45500</v>
      </c>
      <c r="I7" s="189">
        <v>45500</v>
      </c>
      <c r="J7" s="189">
        <v>45500</v>
      </c>
      <c r="K7" s="189">
        <v>45501</v>
      </c>
      <c r="L7" s="189">
        <v>45501</v>
      </c>
      <c r="M7" s="189">
        <v>45501</v>
      </c>
      <c r="N7" s="1197"/>
      <c r="O7" s="1193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667</v>
      </c>
      <c r="C8" s="399">
        <f t="shared" si="0"/>
        <v>619</v>
      </c>
      <c r="D8" s="399">
        <f t="shared" si="0"/>
        <v>963</v>
      </c>
      <c r="E8" s="399">
        <f t="shared" si="0"/>
        <v>850</v>
      </c>
      <c r="F8" s="399">
        <f t="shared" si="0"/>
        <v>1055</v>
      </c>
      <c r="G8" s="399">
        <f t="shared" si="0"/>
        <v>1020</v>
      </c>
      <c r="H8" s="399">
        <f t="shared" si="0"/>
        <v>833</v>
      </c>
      <c r="I8" s="399">
        <f t="shared" si="0"/>
        <v>753</v>
      </c>
      <c r="J8" s="399">
        <f t="shared" si="0"/>
        <v>828</v>
      </c>
      <c r="K8" s="399">
        <f t="shared" si="0"/>
        <v>843</v>
      </c>
      <c r="L8" s="399">
        <f t="shared" si="0"/>
        <v>979</v>
      </c>
      <c r="M8" s="399">
        <f t="shared" si="0"/>
        <v>1062</v>
      </c>
      <c r="N8" s="1198"/>
      <c r="O8" s="1194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 t="str">
        <f>IFERROR((VLOOKUP(A9,日报!U:W,2,0)+VLOOKUP(A9,日报!U:W,3,0)),"0")</f>
        <v>0</v>
      </c>
      <c r="D9" s="400" t="str">
        <f>IFERROR((VLOOKUP(A9,日报!AL:AN,2,0)+VLOOKUP(A9,日报!AL:AN,3,0)),"0")</f>
        <v>0</v>
      </c>
      <c r="E9" s="400" t="str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 t="str">
        <f>IFERROR((VLOOKUP(A9,日报!CK:CM,2,0)+VLOOKUP(A9,日报!CK:CM,3,0)),"0")</f>
        <v>0</v>
      </c>
      <c r="H9" s="400" t="str">
        <f>IFERROR((VLOOKUP(A9,日报!DB:DD,2,0)+VLOOKUP(A9,日报!DB:DD,3,0)),"0")</f>
        <v>0</v>
      </c>
      <c r="I9" s="400" t="str">
        <f>IFERROR((VLOOKUP(A9,日报!DS:DU,2,0)+VLOOKUP(A9,日报!DS:DU,3,0)),"0")</f>
        <v>0</v>
      </c>
      <c r="J9" s="400" t="str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5</v>
      </c>
      <c r="C10" s="400">
        <f>IFERROR((VLOOKUP(A10,日报!U:W,2,0)+VLOOKUP(A10,日报!U:W,3,0)),"0")</f>
        <v>7</v>
      </c>
      <c r="D10" s="400">
        <f>IFERROR((VLOOKUP(A10,日报!AL:AN,2,0)+VLOOKUP(A10,日报!AL:AN,3,0)),"0")</f>
        <v>15</v>
      </c>
      <c r="E10" s="400">
        <f>IFERROR((VLOOKUP(A10,日报!BC:BE,2,0)+VLOOKUP(A10,日报!BC:BE,3,0)),"0")</f>
        <v>38</v>
      </c>
      <c r="F10" s="400">
        <f>IFERROR((VLOOKUP(A10,日报!BT:BV,2,0)+VLOOKUP(A10,日报!BT:BV,3,0)),"0")</f>
        <v>83</v>
      </c>
      <c r="G10" s="400">
        <f>IFERROR((VLOOKUP(A10,日报!CK:CM,2,0)+VLOOKUP(A10,日报!CK:CM,3,0)),"0")</f>
        <v>33</v>
      </c>
      <c r="H10" s="400">
        <f>IFERROR((VLOOKUP(A10,日报!DB:DD,2,0)+VLOOKUP(A10,日报!DB:DD,3,0)),"0")</f>
        <v>33</v>
      </c>
      <c r="I10" s="400">
        <f>IFERROR((VLOOKUP(A10,日报!DS:DU,2,0)+VLOOKUP(A10,日报!DS:DU,3,0)),"0")</f>
        <v>3</v>
      </c>
      <c r="J10" s="400">
        <f>IFERROR((VLOOKUP(A10,日报!EJ:EL,2,0)+VLOOKUP(A10,日报!EJ:EL,3,0)),"0")</f>
        <v>12</v>
      </c>
      <c r="K10" s="400">
        <f>IFERROR((VLOOKUP(A10,日报!FA:FC,2,0)+VLOOKUP(A10,日报!FA:FC,3,0)),"0")</f>
        <v>5</v>
      </c>
      <c r="L10" s="400">
        <f>IFERROR((VLOOKUP(A10,日报!FR:FT,2,0)+VLOOKUP(A10,日报!FR:FT,3,0)),"0")</f>
        <v>4</v>
      </c>
      <c r="M10" s="400">
        <f>IFERROR((VLOOKUP(A10,日报!GI:GK,2,0)+VLOOKUP(A10,日报!GI:GK,3,0)),"0")</f>
        <v>12</v>
      </c>
      <c r="N10" s="720">
        <f t="shared" si="1"/>
        <v>20.833333333333332</v>
      </c>
      <c r="O10" s="202">
        <f t="shared" si="2"/>
        <v>250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12</v>
      </c>
      <c r="C11" s="400">
        <f>IFERROR((VLOOKUP(A11,日报!U:W,2,0)+VLOOKUP(A11,日报!U:W,3,0)),"0")</f>
        <v>11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28</v>
      </c>
      <c r="F11" s="400">
        <f>IFERROR((VLOOKUP(A11,日报!BT:BV,2,0)+VLOOKUP(A11,日报!BT:BV,3,0)),"0")</f>
        <v>13</v>
      </c>
      <c r="G11" s="400">
        <f>IFERROR((VLOOKUP(A11,日报!CK:CM,2,0)+VLOOKUP(A11,日报!CK:CM,3,0)),"0")</f>
        <v>30</v>
      </c>
      <c r="H11" s="400">
        <f>IFERROR((VLOOKUP(A11,日报!DB:DD,2,0)+VLOOKUP(A11,日报!DB:DD,3,0)),"0")</f>
        <v>40</v>
      </c>
      <c r="I11" s="400">
        <f>IFERROR((VLOOKUP(A11,日报!DS:DU,2,0)+VLOOKUP(A11,日报!DS:DU,3,0)),"0")</f>
        <v>9</v>
      </c>
      <c r="J11" s="400">
        <f>IFERROR((VLOOKUP(A11,日报!EJ:EL,2,0)+VLOOKUP(A11,日报!EJ:EL,3,0)),"0")</f>
        <v>12</v>
      </c>
      <c r="K11" s="400">
        <f>IFERROR((VLOOKUP(A11,日报!FA:FC,2,0)+VLOOKUP(A11,日报!FA:FC,3,0)),"0")</f>
        <v>30</v>
      </c>
      <c r="L11" s="400">
        <f>IFERROR((VLOOKUP(A11,日报!FR:FT,2,0)+VLOOKUP(A11,日报!FR:FT,3,0)),"0")</f>
        <v>29</v>
      </c>
      <c r="M11" s="400">
        <f>IFERROR((VLOOKUP(A11,日报!GI:GK,2,0)+VLOOKUP(A11,日报!GI:GK,3,0)),"0")</f>
        <v>25</v>
      </c>
      <c r="N11" s="720">
        <f t="shared" si="1"/>
        <v>21.166666666666668</v>
      </c>
      <c r="O11" s="202">
        <f t="shared" si="2"/>
        <v>254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20</v>
      </c>
      <c r="C12" s="400">
        <f>IFERROR((VLOOKUP(A12,日报!U:W,2,0)+VLOOKUP(A12,日报!U:W,3,0)),"0")</f>
        <v>23</v>
      </c>
      <c r="D12" s="400">
        <f>IFERROR((VLOOKUP(A12,日报!AL:AN,2,0)+VLOOKUP(A12,日报!AL:AN,3,0)),"0")</f>
        <v>15</v>
      </c>
      <c r="E12" s="400">
        <f>IFERROR((VLOOKUP(A12,日报!BC:BE,2,0)+VLOOKUP(A12,日报!BC:BE,3,0)),"0")</f>
        <v>23</v>
      </c>
      <c r="F12" s="400">
        <f>IFERROR((VLOOKUP(A12,日报!BT:BV,2,0)+VLOOKUP(A12,日报!BT:BV,3,0)),"0")</f>
        <v>80</v>
      </c>
      <c r="G12" s="400">
        <f>IFERROR((VLOOKUP(A12,日报!CK:CM,2,0)+VLOOKUP(A12,日报!CK:CM,3,0)),"0")</f>
        <v>25</v>
      </c>
      <c r="H12" s="400">
        <f>IFERROR((VLOOKUP(A12,日报!DB:DD,2,0)+VLOOKUP(A12,日报!DB:DD,3,0)),"0")</f>
        <v>22</v>
      </c>
      <c r="I12" s="400">
        <f>IFERROR((VLOOKUP(A12,日报!DS:DU,2,0)+VLOOKUP(A12,日报!DS:DU,3,0)),"0")</f>
        <v>17</v>
      </c>
      <c r="J12" s="400">
        <f>IFERROR((VLOOKUP(A12,日报!EJ:EL,2,0)+VLOOKUP(A12,日报!EJ:EL,3,0)),"0")</f>
        <v>19</v>
      </c>
      <c r="K12" s="400">
        <f>IFERROR((VLOOKUP(A12,日报!FA:FC,2,0)+VLOOKUP(A12,日报!FA:FC,3,0)),"0")</f>
        <v>31</v>
      </c>
      <c r="L12" s="400">
        <f>IFERROR((VLOOKUP(A12,日报!FR:FT,2,0)+VLOOKUP(A12,日报!FR:FT,3,0)),"0")</f>
        <v>39</v>
      </c>
      <c r="M12" s="400">
        <f>IFERROR((VLOOKUP(A12,日报!GI:GK,2,0)+VLOOKUP(A12,日报!GI:GK,3,0)),"0")</f>
        <v>36</v>
      </c>
      <c r="N12" s="720">
        <f t="shared" si="1"/>
        <v>29.166666666666668</v>
      </c>
      <c r="O12" s="202">
        <f t="shared" si="2"/>
        <v>350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17</v>
      </c>
      <c r="C13" s="400">
        <f>IFERROR((VLOOKUP(A13,日报!U:W,2,0)+VLOOKUP(A13,日报!U:W,3,0)),"0")</f>
        <v>19</v>
      </c>
      <c r="D13" s="400">
        <f>IFERROR((VLOOKUP(A13,日报!AL:AN,2,0)+VLOOKUP(A13,日报!AL:AN,3,0)),"0")</f>
        <v>15</v>
      </c>
      <c r="E13" s="400">
        <f>IFERROR((VLOOKUP(A13,日报!BC:BE,2,0)+VLOOKUP(A13,日报!BC:BE,3,0)),"0")</f>
        <v>24</v>
      </c>
      <c r="F13" s="400">
        <f>IFERROR((VLOOKUP(A13,日报!BT:BV,2,0)+VLOOKUP(A13,日报!BT:BV,3,0)),"0")</f>
        <v>78</v>
      </c>
      <c r="G13" s="400">
        <f>IFERROR((VLOOKUP(A13,日报!CK:CM,2,0)+VLOOKUP(A13,日报!CK:CM,3,0)),"0")</f>
        <v>23</v>
      </c>
      <c r="H13" s="400">
        <f>IFERROR((VLOOKUP(A13,日报!DB:DD,2,0)+VLOOKUP(A13,日报!DB:DD,3,0)),"0")</f>
        <v>17</v>
      </c>
      <c r="I13" s="400">
        <f>IFERROR((VLOOKUP(A13,日报!DS:DU,2,0)+VLOOKUP(A13,日报!DS:DU,3,0)),"0")</f>
        <v>7</v>
      </c>
      <c r="J13" s="400">
        <f>IFERROR((VLOOKUP(A13,日报!EJ:EL,2,0)+VLOOKUP(A13,日报!EJ:EL,3,0)),"0")</f>
        <v>15</v>
      </c>
      <c r="K13" s="400">
        <f>IFERROR((VLOOKUP(A13,日报!FA:FC,2,0)+VLOOKUP(A13,日报!FA:FC,3,0)),"0")</f>
        <v>22</v>
      </c>
      <c r="L13" s="400">
        <f>IFERROR((VLOOKUP(A13,日报!FR:FT,2,0)+VLOOKUP(A13,日报!FR:FT,3,0)),"0")</f>
        <v>78</v>
      </c>
      <c r="M13" s="400">
        <f>IFERROR((VLOOKUP(A13,日报!GI:GK,2,0)+VLOOKUP(A13,日报!GI:GK,3,0)),"0")</f>
        <v>39</v>
      </c>
      <c r="N13" s="720">
        <f t="shared" si="1"/>
        <v>29.5</v>
      </c>
      <c r="O13" s="202">
        <f t="shared" si="2"/>
        <v>354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17</v>
      </c>
      <c r="C14" s="400">
        <f>IFERROR((VLOOKUP(A14,日报!U:W,2,0)+VLOOKUP(A14,日报!U:W,3,0)),"0")</f>
        <v>19</v>
      </c>
      <c r="D14" s="400">
        <f>IFERROR((VLOOKUP(A14,日报!AL:AN,2,0)+VLOOKUP(A14,日报!AL:AN,3,0)),"0")</f>
        <v>9</v>
      </c>
      <c r="E14" s="400">
        <f>IFERROR((VLOOKUP(A14,日报!BC:BE,2,0)+VLOOKUP(A14,日报!BC:BE,3,0)),"0")</f>
        <v>15</v>
      </c>
      <c r="F14" s="400">
        <f>IFERROR((VLOOKUP(A14,日报!BT:BV,2,0)+VLOOKUP(A14,日报!BT:BV,3,0)),"0")</f>
        <v>42</v>
      </c>
      <c r="G14" s="400">
        <f>IFERROR((VLOOKUP(A14,日报!CK:CM,2,0)+VLOOKUP(A14,日报!CK:CM,3,0)),"0")</f>
        <v>35</v>
      </c>
      <c r="H14" s="400">
        <f>IFERROR((VLOOKUP(A14,日报!DB:DD,2,0)+VLOOKUP(A14,日报!DB:DD,3,0)),"0")</f>
        <v>30</v>
      </c>
      <c r="I14" s="400">
        <f>IFERROR((VLOOKUP(A14,日报!DS:DU,2,0)+VLOOKUP(A14,日报!DS:DU,3,0)),"0")</f>
        <v>22</v>
      </c>
      <c r="J14" s="400">
        <f>IFERROR((VLOOKUP(A14,日报!EJ:EL,2,0)+VLOOKUP(A14,日报!EJ:EL,3,0)),"0")</f>
        <v>21</v>
      </c>
      <c r="K14" s="400">
        <f>IFERROR((VLOOKUP(A14,日报!FA:FC,2,0)+VLOOKUP(A14,日报!FA:FC,3,0)),"0")</f>
        <v>38</v>
      </c>
      <c r="L14" s="400">
        <f>IFERROR((VLOOKUP(A14,日报!FR:FT,2,0)+VLOOKUP(A14,日报!FR:FT,3,0)),"0")</f>
        <v>85</v>
      </c>
      <c r="M14" s="400">
        <f>IFERROR((VLOOKUP(A14,日报!GI:GK,2,0)+VLOOKUP(A14,日报!GI:GK,3,0)),"0")</f>
        <v>51</v>
      </c>
      <c r="N14" s="720">
        <f t="shared" si="1"/>
        <v>32</v>
      </c>
      <c r="O14" s="202">
        <f t="shared" si="2"/>
        <v>384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14</v>
      </c>
      <c r="C15" s="400">
        <f>IFERROR((VLOOKUP(A15,日报!U:W,2,0)+VLOOKUP(A15,日报!U:W,3,0)),"0")</f>
        <v>10</v>
      </c>
      <c r="D15" s="400">
        <f>IFERROR((VLOOKUP(A15,日报!AL:AN,2,0)+VLOOKUP(A15,日报!AL:AN,3,0)),"0")</f>
        <v>15</v>
      </c>
      <c r="E15" s="400">
        <f>IFERROR((VLOOKUP(A15,日报!BC:BE,2,0)+VLOOKUP(A15,日报!BC:BE,3,0)),"0")</f>
        <v>24</v>
      </c>
      <c r="F15" s="400">
        <f>IFERROR((VLOOKUP(A15,日报!BT:BV,2,0)+VLOOKUP(A15,日报!BT:BV,3,0)),"0")</f>
        <v>43</v>
      </c>
      <c r="G15" s="400">
        <f>IFERROR((VLOOKUP(A15,日报!CK:CM,2,0)+VLOOKUP(A15,日报!CK:CM,3,0)),"0")</f>
        <v>23</v>
      </c>
      <c r="H15" s="400">
        <f>IFERROR((VLOOKUP(A15,日报!DB:DD,2,0)+VLOOKUP(A15,日报!DB:DD,3,0)),"0")</f>
        <v>18</v>
      </c>
      <c r="I15" s="400">
        <f>IFERROR((VLOOKUP(A15,日报!DS:DU,2,0)+VLOOKUP(A15,日报!DS:DU,3,0)),"0")</f>
        <v>29</v>
      </c>
      <c r="J15" s="400">
        <f>IFERROR((VLOOKUP(A15,日报!EJ:EL,2,0)+VLOOKUP(A15,日报!EJ:EL,3,0)),"0")</f>
        <v>12</v>
      </c>
      <c r="K15" s="400">
        <f>IFERROR((VLOOKUP(A15,日报!FA:FC,2,0)+VLOOKUP(A15,日报!FA:FC,3,0)),"0")</f>
        <v>25</v>
      </c>
      <c r="L15" s="400">
        <f>IFERROR((VLOOKUP(A15,日报!FR:FT,2,0)+VLOOKUP(A15,日报!FR:FT,3,0)),"0")</f>
        <v>45</v>
      </c>
      <c r="M15" s="400">
        <f>IFERROR((VLOOKUP(A15,日报!GI:GK,2,0)+VLOOKUP(A15,日报!GI:GK,3,0)),"0")</f>
        <v>20</v>
      </c>
      <c r="N15" s="720">
        <f t="shared" si="1"/>
        <v>23.166666666666668</v>
      </c>
      <c r="O15" s="202">
        <f t="shared" si="2"/>
        <v>278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15</v>
      </c>
      <c r="C16" s="400">
        <f>IFERROR((VLOOKUP(A16,日报!U:W,2,0)+VLOOKUP(A16,日报!U:W,3,0)),"0")</f>
        <v>11</v>
      </c>
      <c r="D16" s="400">
        <f>IFERROR((VLOOKUP(A16,日报!AL:AN,2,0)+VLOOKUP(A16,日报!AL:AN,3,0)),"0")</f>
        <v>13</v>
      </c>
      <c r="E16" s="400">
        <f>IFERROR((VLOOKUP(A16,日报!BC:BE,2,0)+VLOOKUP(A16,日报!BC:BE,3,0)),"0")</f>
        <v>25</v>
      </c>
      <c r="F16" s="400">
        <f>IFERROR((VLOOKUP(A16,日报!BT:BV,2,0)+VLOOKUP(A16,日报!BT:BV,3,0)),"0")</f>
        <v>21</v>
      </c>
      <c r="G16" s="400">
        <f>IFERROR((VLOOKUP(A16,日报!CK:CM,2,0)+VLOOKUP(A16,日报!CK:CM,3,0)),"0")</f>
        <v>40</v>
      </c>
      <c r="H16" s="400">
        <f>IFERROR((VLOOKUP(A16,日报!DB:DD,2,0)+VLOOKUP(A16,日报!DB:DD,3,0)),"0")</f>
        <v>20</v>
      </c>
      <c r="I16" s="400">
        <f>IFERROR((VLOOKUP(A16,日报!DS:DU,2,0)+VLOOKUP(A16,日报!DS:DU,3,0)),"0")</f>
        <v>29</v>
      </c>
      <c r="J16" s="400">
        <f>IFERROR((VLOOKUP(A16,日报!EJ:EL,2,0)+VLOOKUP(A16,日报!EJ:EL,3,0)),"0")</f>
        <v>21</v>
      </c>
      <c r="K16" s="400">
        <f>IFERROR((VLOOKUP(A16,日报!FA:FC,2,0)+VLOOKUP(A16,日报!FA:FC,3,0)),"0")</f>
        <v>18</v>
      </c>
      <c r="L16" s="400">
        <f>IFERROR((VLOOKUP(A16,日报!FR:FT,2,0)+VLOOKUP(A16,日报!FR:FT,3,0)),"0")</f>
        <v>24</v>
      </c>
      <c r="M16" s="400">
        <f>IFERROR((VLOOKUP(A16,日报!GI:GK,2,0)+VLOOKUP(A16,日报!GI:GK,3,0)),"0")</f>
        <v>12</v>
      </c>
      <c r="N16" s="720">
        <f t="shared" si="1"/>
        <v>20.75</v>
      </c>
      <c r="O16" s="202">
        <f t="shared" si="2"/>
        <v>249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158</v>
      </c>
      <c r="C17" s="400">
        <f>IFERROR((VLOOKUP(A17,日报!U:W,2,0)+VLOOKUP(A17,日报!U:W,3,0)),"0")</f>
        <v>115</v>
      </c>
      <c r="D17" s="400">
        <f>IFERROR((VLOOKUP(A17,日报!AL:AN,2,0)+VLOOKUP(A17,日报!AL:AN,3,0)),"0")</f>
        <v>185</v>
      </c>
      <c r="E17" s="400">
        <f>IFERROR((VLOOKUP(A17,日报!BC:BE,2,0)+VLOOKUP(A17,日报!BC:BE,3,0)),"0")</f>
        <v>143</v>
      </c>
      <c r="F17" s="400">
        <f>IFERROR((VLOOKUP(A17,日报!BT:BV,2,0)+VLOOKUP(A17,日报!BT:BV,3,0)),"0")</f>
        <v>25</v>
      </c>
      <c r="G17" s="400">
        <f>IFERROR((VLOOKUP(A17,日报!CK:CM,2,0)+VLOOKUP(A17,日报!CK:CM,3,0)),"0")</f>
        <v>198</v>
      </c>
      <c r="H17" s="400">
        <f>IFERROR((VLOOKUP(A17,日报!DB:DD,2,0)+VLOOKUP(A17,日报!DB:DD,3,0)),"0")</f>
        <v>197</v>
      </c>
      <c r="I17" s="400">
        <f>IFERROR((VLOOKUP(A17,日报!DS:DU,2,0)+VLOOKUP(A17,日报!DS:DU,3,0)),"0")</f>
        <v>175</v>
      </c>
      <c r="J17" s="400">
        <f>IFERROR((VLOOKUP(A17,日报!EJ:EL,2,0)+VLOOKUP(A17,日报!EJ:EL,3,0)),"0")</f>
        <v>21</v>
      </c>
      <c r="K17" s="400">
        <f>IFERROR((VLOOKUP(A17,日报!FA:FC,2,0)+VLOOKUP(A17,日报!FA:FC,3,0)),"0")</f>
        <v>219</v>
      </c>
      <c r="L17" s="400">
        <f>IFERROR((VLOOKUP(A17,日报!FR:FT,2,0)+VLOOKUP(A17,日报!FR:FT,3,0)),"0")</f>
        <v>270</v>
      </c>
      <c r="M17" s="400">
        <f>IFERROR((VLOOKUP(A17,日报!GI:GK,2,0)+VLOOKUP(A17,日报!GI:GK,3,0)),"0")</f>
        <v>234</v>
      </c>
      <c r="N17" s="720">
        <f t="shared" si="1"/>
        <v>161.66666666666666</v>
      </c>
      <c r="O17" s="202">
        <f t="shared" si="2"/>
        <v>1940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32</v>
      </c>
      <c r="C18" s="400">
        <f>IFERROR((VLOOKUP(A18,日报!U:W,2,0)+VLOOKUP(A18,日报!U:W,3,0)),"0")</f>
        <v>19</v>
      </c>
      <c r="D18" s="400">
        <f>IFERROR((VLOOKUP(A18,日报!AL:AN,2,0)+VLOOKUP(A18,日报!AL:AN,3,0)),"0")</f>
        <v>22</v>
      </c>
      <c r="E18" s="400">
        <f>IFERROR((VLOOKUP(A18,日报!BC:BE,2,0)+VLOOKUP(A18,日报!BC:BE,3,0)),"0")</f>
        <v>26</v>
      </c>
      <c r="F18" s="400">
        <f>IFERROR((VLOOKUP(A18,日报!BT:BV,2,0)+VLOOKUP(A18,日报!BT:BV,3,0)),"0")</f>
        <v>153</v>
      </c>
      <c r="G18" s="400">
        <f>IFERROR((VLOOKUP(A18,日报!CK:CM,2,0)+VLOOKUP(A18,日报!CK:CM,3,0)),"0")</f>
        <v>36</v>
      </c>
      <c r="H18" s="400">
        <f>IFERROR((VLOOKUP(A18,日报!DB:DD,2,0)+VLOOKUP(A18,日报!DB:DD,3,0)),"0")</f>
        <v>45</v>
      </c>
      <c r="I18" s="400">
        <f>IFERROR((VLOOKUP(A18,日报!DS:DU,2,0)+VLOOKUP(A18,日报!DS:DU,3,0)),"0")</f>
        <v>20</v>
      </c>
      <c r="J18" s="400">
        <f>IFERROR((VLOOKUP(A18,日报!EJ:EL,2,0)+VLOOKUP(A18,日报!EJ:EL,3,0)),"0")</f>
        <v>155</v>
      </c>
      <c r="K18" s="400">
        <f>IFERROR((VLOOKUP(A18,日报!FA:FC,2,0)+VLOOKUP(A18,日报!FA:FC,3,0)),"0")</f>
        <v>37</v>
      </c>
      <c r="L18" s="400">
        <f>IFERROR((VLOOKUP(A18,日报!FR:FT,2,0)+VLOOKUP(A18,日报!FR:FT,3,0)),"0")</f>
        <v>32</v>
      </c>
      <c r="M18" s="400">
        <f>IFERROR((VLOOKUP(A18,日报!GI:GK,2,0)+VLOOKUP(A18,日报!GI:GK,3,0)),"0")</f>
        <v>31</v>
      </c>
      <c r="N18" s="720">
        <f t="shared" si="1"/>
        <v>50.666666666666664</v>
      </c>
      <c r="O18" s="202">
        <f t="shared" si="2"/>
        <v>608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</v>
      </c>
      <c r="C19" s="400">
        <f>IFERROR((VLOOKUP(A19,日报!U:W,2,0)+VLOOKUP(A19,日报!U:W,3,0)),"0")</f>
        <v>6</v>
      </c>
      <c r="D19" s="400">
        <f>IFERROR((VLOOKUP(A19,日报!AL:AN,2,0)+VLOOKUP(A19,日报!AL:AN,3,0)),"0")</f>
        <v>15</v>
      </c>
      <c r="E19" s="400">
        <f>IFERROR((VLOOKUP(A19,日报!BC:BE,2,0)+VLOOKUP(A19,日报!BC:BE,3,0)),"0")</f>
        <v>16</v>
      </c>
      <c r="F19" s="400">
        <f>IFERROR((VLOOKUP(A19,日报!BT:BV,2,0)+VLOOKUP(A19,日报!BT:BV,3,0)),"0")</f>
        <v>38</v>
      </c>
      <c r="G19" s="400">
        <f>IFERROR((VLOOKUP(A19,日报!CK:CM,2,0)+VLOOKUP(A19,日报!CK:CM,3,0)),"0")</f>
        <v>14</v>
      </c>
      <c r="H19" s="400">
        <f>IFERROR((VLOOKUP(A19,日报!DB:DD,2,0)+VLOOKUP(A19,日报!DB:DD,3,0)),"0")</f>
        <v>7</v>
      </c>
      <c r="I19" s="400">
        <f>IFERROR((VLOOKUP(A19,日报!DS:DU,2,0)+VLOOKUP(A19,日报!DS:DU,3,0)),"0")</f>
        <v>10</v>
      </c>
      <c r="J19" s="400">
        <f>IFERROR((VLOOKUP(A19,日报!EJ:EL,2,0)+VLOOKUP(A19,日报!EJ:EL,3,0)),"0")</f>
        <v>26</v>
      </c>
      <c r="K19" s="400">
        <f>IFERROR((VLOOKUP(A19,日报!FA:FC,2,0)+VLOOKUP(A19,日报!FA:FC,3,0)),"0")</f>
        <v>10</v>
      </c>
      <c r="L19" s="400">
        <f>IFERROR((VLOOKUP(A19,日报!FR:FT,2,0)+VLOOKUP(A19,日报!FR:FT,3,0)),"0")</f>
        <v>8</v>
      </c>
      <c r="M19" s="400">
        <f>IFERROR((VLOOKUP(A19,日报!GI:GK,2,0)+VLOOKUP(A19,日报!GI:GK,3,0)),"0")</f>
        <v>6</v>
      </c>
      <c r="N19" s="720">
        <f t="shared" si="1"/>
        <v>13.083333333333334</v>
      </c>
      <c r="O19" s="202">
        <f t="shared" si="2"/>
        <v>157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4</v>
      </c>
      <c r="C20" s="400">
        <f>IFERROR((VLOOKUP(A20,日报!U:W,2,0)+VLOOKUP(A20,日报!U:W,3,0)),"0")</f>
        <v>3</v>
      </c>
      <c r="D20" s="400">
        <f>IFERROR((VLOOKUP(A20,日报!AL:AN,2,0)+VLOOKUP(A20,日报!AL:AN,3,0)),"0")</f>
        <v>6</v>
      </c>
      <c r="E20" s="400">
        <f>IFERROR((VLOOKUP(A20,日报!BC:BE,2,0)+VLOOKUP(A20,日报!BC:BE,3,0)),"0")</f>
        <v>10</v>
      </c>
      <c r="F20" s="400">
        <f>IFERROR((VLOOKUP(A20,日报!BT:BV,2,0)+VLOOKUP(A20,日报!BT:BV,3,0)),"0")</f>
        <v>15</v>
      </c>
      <c r="G20" s="400">
        <f>IFERROR((VLOOKUP(A20,日报!CK:CM,2,0)+VLOOKUP(A20,日报!CK:CM,3,0)),"0")</f>
        <v>10</v>
      </c>
      <c r="H20" s="400">
        <f>IFERROR((VLOOKUP(A20,日报!DB:DD,2,0)+VLOOKUP(A20,日报!DB:DD,3,0)),"0")</f>
        <v>7</v>
      </c>
      <c r="I20" s="400">
        <f>IFERROR((VLOOKUP(A20,日报!DS:DU,2,0)+VLOOKUP(A20,日报!DS:DU,3,0)),"0")</f>
        <v>10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9</v>
      </c>
      <c r="L20" s="400">
        <f>IFERROR((VLOOKUP(A20,日报!FR:FT,2,0)+VLOOKUP(A20,日报!FR:FT,3,0)),"0")</f>
        <v>12</v>
      </c>
      <c r="M20" s="400">
        <f>IFERROR((VLOOKUP(A20,日报!GI:GK,2,0)+VLOOKUP(A20,日报!GI:GK,3,0)),"0")</f>
        <v>5</v>
      </c>
      <c r="N20" s="720">
        <f t="shared" si="1"/>
        <v>8.25</v>
      </c>
      <c r="O20" s="202">
        <f t="shared" si="2"/>
        <v>99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5</v>
      </c>
      <c r="C21" s="400">
        <f>IFERROR((VLOOKUP(A21,日报!U:W,2,0)+VLOOKUP(A21,日报!U:W,3,0)),"0")</f>
        <v>7</v>
      </c>
      <c r="D21" s="400">
        <f>IFERROR((VLOOKUP(A21,日报!AL:AN,2,0)+VLOOKUP(A21,日报!AL:AN,3,0)),"0")</f>
        <v>3</v>
      </c>
      <c r="E21" s="400">
        <f>IFERROR((VLOOKUP(A21,日报!BC:BE,2,0)+VLOOKUP(A21,日报!BC:BE,3,0)),"0")</f>
        <v>11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16</v>
      </c>
      <c r="H21" s="400">
        <f>IFERROR((VLOOKUP(A21,日报!DB:DD,2,0)+VLOOKUP(A21,日报!DB:DD,3,0)),"0")</f>
        <v>12</v>
      </c>
      <c r="I21" s="400">
        <f>IFERROR((VLOOKUP(A21,日报!DS:DU,2,0)+VLOOKUP(A21,日报!DS:DU,3,0)),"0")</f>
        <v>8</v>
      </c>
      <c r="J21" s="400">
        <f>IFERROR((VLOOKUP(A21,日报!EJ:EL,2,0)+VLOOKUP(A21,日报!EJ:EL,3,0)),"0")</f>
        <v>8</v>
      </c>
      <c r="K21" s="400">
        <f>IFERROR((VLOOKUP(A21,日报!FA:FC,2,0)+VLOOKUP(A21,日报!FA:FC,3,0)),"0")</f>
        <v>17</v>
      </c>
      <c r="L21" s="400">
        <f>IFERROR((VLOOKUP(A21,日报!FR:FT,2,0)+VLOOKUP(A21,日报!FR:FT,3,0)),"0")</f>
        <v>14</v>
      </c>
      <c r="M21" s="400">
        <f>IFERROR((VLOOKUP(A21,日报!GI:GK,2,0)+VLOOKUP(A21,日报!GI:GK,3,0)),"0")</f>
        <v>6</v>
      </c>
      <c r="N21" s="720">
        <f t="shared" si="1"/>
        <v>9.6666666666666661</v>
      </c>
      <c r="O21" s="202">
        <f t="shared" si="2"/>
        <v>116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7</v>
      </c>
      <c r="C22" s="400">
        <f>IFERROR((VLOOKUP(A22,日报!U:W,2,0)+VLOOKUP(A22,日报!U:W,3,0)),"0")</f>
        <v>11</v>
      </c>
      <c r="D22" s="400">
        <f>IFERROR((VLOOKUP(A22,日报!AL:AN,2,0)+VLOOKUP(A22,日报!AL:AN,3,0)),"0")</f>
        <v>16</v>
      </c>
      <c r="E22" s="400">
        <f>IFERROR((VLOOKUP(A22,日报!BC:BE,2,0)+VLOOKUP(A22,日报!BC:BE,3,0)),"0")</f>
        <v>9</v>
      </c>
      <c r="F22" s="400">
        <f>IFERROR((VLOOKUP(A22,日报!BT:BV,2,0)+VLOOKUP(A22,日报!BT:BV,3,0)),"0")</f>
        <v>22</v>
      </c>
      <c r="G22" s="400">
        <f>IFERROR((VLOOKUP(A22,日报!CK:CM,2,0)+VLOOKUP(A22,日报!CK:CM,3,0)),"0")</f>
        <v>19</v>
      </c>
      <c r="H22" s="400">
        <f>IFERROR((VLOOKUP(A22,日报!DB:DD,2,0)+VLOOKUP(A22,日报!DB:DD,3,0)),"0")</f>
        <v>17</v>
      </c>
      <c r="I22" s="400">
        <f>IFERROR((VLOOKUP(A22,日报!DS:DU,2,0)+VLOOKUP(A22,日报!DS:DU,3,0)),"0")</f>
        <v>12</v>
      </c>
      <c r="J22" s="400">
        <f>IFERROR((VLOOKUP(A22,日报!EJ:EL,2,0)+VLOOKUP(A22,日报!EJ:EL,3,0)),"0")</f>
        <v>12</v>
      </c>
      <c r="K22" s="400">
        <f>IFERROR((VLOOKUP(A22,日报!FA:FC,2,0)+VLOOKUP(A22,日报!FA:FC,3,0)),"0")</f>
        <v>10</v>
      </c>
      <c r="L22" s="400">
        <f>IFERROR((VLOOKUP(A22,日报!FR:FT,2,0)+VLOOKUP(A22,日报!FR:FT,3,0)),"0")</f>
        <v>7</v>
      </c>
      <c r="M22" s="400">
        <f>IFERROR((VLOOKUP(A22,日报!GI:GK,2,0)+VLOOKUP(A22,日报!GI:GK,3,0)),"0")</f>
        <v>6</v>
      </c>
      <c r="N22" s="720">
        <f t="shared" si="1"/>
        <v>12.333333333333334</v>
      </c>
      <c r="O22" s="202">
        <f t="shared" si="2"/>
        <v>148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7</v>
      </c>
      <c r="C23" s="400">
        <f>IFERROR((VLOOKUP(A23,日报!U:W,2,0)+VLOOKUP(A23,日报!U:W,3,0)),"0")</f>
        <v>6</v>
      </c>
      <c r="D23" s="400">
        <f>IFERROR((VLOOKUP(A23,日报!AL:AN,2,0)+VLOOKUP(A23,日报!AL:AN,3,0)),"0")</f>
        <v>30</v>
      </c>
      <c r="E23" s="400">
        <f>IFERROR((VLOOKUP(A23,日报!BC:BE,2,0)+VLOOKUP(A23,日报!BC:BE,3,0)),"0")</f>
        <v>9</v>
      </c>
      <c r="F23" s="400">
        <f>IFERROR((VLOOKUP(A23,日报!BT:BV,2,0)+VLOOKUP(A23,日报!BT:BV,3,0)),"0")</f>
        <v>12</v>
      </c>
      <c r="G23" s="400">
        <f>IFERROR((VLOOKUP(A23,日报!CK:CM,2,0)+VLOOKUP(A23,日报!CK:CM,3,0)),"0")</f>
        <v>22</v>
      </c>
      <c r="H23" s="400">
        <f>IFERROR((VLOOKUP(A23,日报!DB:DD,2,0)+VLOOKUP(A23,日报!DB:DD,3,0)),"0")</f>
        <v>16</v>
      </c>
      <c r="I23" s="400">
        <f>IFERROR((VLOOKUP(A23,日报!DS:DU,2,0)+VLOOKUP(A23,日报!DS:DU,3,0)),"0")</f>
        <v>13</v>
      </c>
      <c r="J23" s="400">
        <f>IFERROR((VLOOKUP(A23,日报!EJ:EL,2,0)+VLOOKUP(A23,日报!EJ:EL,3,0)),"0")</f>
        <v>10</v>
      </c>
      <c r="K23" s="400">
        <f>IFERROR((VLOOKUP(A23,日报!FA:FC,2,0)+VLOOKUP(A23,日报!FA:FC,3,0)),"0")</f>
        <v>7</v>
      </c>
      <c r="L23" s="400">
        <f>IFERROR((VLOOKUP(A23,日报!FR:FT,2,0)+VLOOKUP(A23,日报!FR:FT,3,0)),"0")</f>
        <v>8</v>
      </c>
      <c r="M23" s="400">
        <f>IFERROR((VLOOKUP(A23,日报!GI:GK,2,0)+VLOOKUP(A23,日报!GI:GK,3,0)),"0")</f>
        <v>12</v>
      </c>
      <c r="N23" s="720">
        <f t="shared" si="1"/>
        <v>12.666666666666666</v>
      </c>
      <c r="O23" s="202">
        <f t="shared" si="2"/>
        <v>152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12</v>
      </c>
      <c r="C24" s="400">
        <f>IFERROR((VLOOKUP(A24,日报!U:W,2,0)+VLOOKUP(A24,日报!U:W,3,0)),"0")</f>
        <v>8</v>
      </c>
      <c r="D24" s="400">
        <f>IFERROR((VLOOKUP(A24,日报!AL:AN,2,0)+VLOOKUP(A24,日报!AL:AN,3,0)),"0")</f>
        <v>47</v>
      </c>
      <c r="E24" s="400">
        <f>IFERROR((VLOOKUP(A24,日报!BC:BE,2,0)+VLOOKUP(A24,日报!BC:BE,3,0)),"0")</f>
        <v>15</v>
      </c>
      <c r="F24" s="400">
        <f>IFERROR((VLOOKUP(A24,日报!BT:BV,2,0)+VLOOKUP(A24,日报!BT:BV,3,0)),"0")</f>
        <v>14</v>
      </c>
      <c r="G24" s="400">
        <f>IFERROR((VLOOKUP(A24,日报!CK:CM,2,0)+VLOOKUP(A24,日报!CK:CM,3,0)),"0")</f>
        <v>31</v>
      </c>
      <c r="H24" s="400">
        <f>IFERROR((VLOOKUP(A24,日报!DB:DD,2,0)+VLOOKUP(A24,日报!DB:DD,3,0)),"0")</f>
        <v>13</v>
      </c>
      <c r="I24" s="400">
        <f>IFERROR((VLOOKUP(A24,日报!DS:DU,2,0)+VLOOKUP(A24,日报!DS:DU,3,0)),"0")</f>
        <v>13</v>
      </c>
      <c r="J24" s="400">
        <f>IFERROR((VLOOKUP(A24,日报!EJ:EL,2,0)+VLOOKUP(A24,日报!EJ:EL,3,0)),"0")</f>
        <v>12</v>
      </c>
      <c r="K24" s="400">
        <f>IFERROR((VLOOKUP(A24,日报!FA:FC,2,0)+VLOOKUP(A24,日报!FA:FC,3,0)),"0")</f>
        <v>9</v>
      </c>
      <c r="L24" s="400">
        <f>IFERROR((VLOOKUP(A24,日报!FR:FT,2,0)+VLOOKUP(A24,日报!FR:FT,3,0)),"0")</f>
        <v>8</v>
      </c>
      <c r="M24" s="400">
        <f>IFERROR((VLOOKUP(A24,日报!GI:GK,2,0)+VLOOKUP(A24,日报!GI:GK,3,0)),"0")</f>
        <v>5</v>
      </c>
      <c r="N24" s="720">
        <f t="shared" si="1"/>
        <v>15.583333333333334</v>
      </c>
      <c r="O24" s="202">
        <f t="shared" si="2"/>
        <v>187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9</v>
      </c>
      <c r="C25" s="400">
        <f>IFERROR((VLOOKUP(A25,日报!U:W,2,0)+VLOOKUP(A25,日报!U:W,3,0)),"0")</f>
        <v>10</v>
      </c>
      <c r="D25" s="400">
        <f>IFERROR((VLOOKUP(A25,日报!AL:AN,2,0)+VLOOKUP(A25,日报!AL:AN,3,0)),"0")</f>
        <v>50</v>
      </c>
      <c r="E25" s="400">
        <f>IFERROR((VLOOKUP(A25,日报!BC:BE,2,0)+VLOOKUP(A25,日报!BC:BE,3,0)),"0")</f>
        <v>28</v>
      </c>
      <c r="F25" s="400">
        <f>IFERROR((VLOOKUP(A25,日报!BT:BV,2,0)+VLOOKUP(A25,日报!BT:BV,3,0)),"0")</f>
        <v>24</v>
      </c>
      <c r="G25" s="400">
        <f>IFERROR((VLOOKUP(A25,日报!CK:CM,2,0)+VLOOKUP(A25,日报!CK:CM,3,0)),"0")</f>
        <v>27</v>
      </c>
      <c r="H25" s="400">
        <f>IFERROR((VLOOKUP(A25,日报!DB:DD,2,0)+VLOOKUP(A25,日报!DB:DD,3,0)),"0")</f>
        <v>24</v>
      </c>
      <c r="I25" s="400">
        <f>IFERROR((VLOOKUP(A25,日报!DS:DU,2,0)+VLOOKUP(A25,日报!DS:DU,3,0)),"0")</f>
        <v>13</v>
      </c>
      <c r="J25" s="400">
        <f>IFERROR((VLOOKUP(A25,日报!EJ:EL,2,0)+VLOOKUP(A25,日报!EJ:EL,3,0)),"0")</f>
        <v>13</v>
      </c>
      <c r="K25" s="400">
        <f>IFERROR((VLOOKUP(A25,日报!FA:FC,2,0)+VLOOKUP(A25,日报!FA:FC,3,0)),"0")</f>
        <v>11</v>
      </c>
      <c r="L25" s="400">
        <f>IFERROR((VLOOKUP(A25,日报!FR:FT,2,0)+VLOOKUP(A25,日报!FR:FT,3,0)),"0")</f>
        <v>8</v>
      </c>
      <c r="M25" s="400">
        <f>IFERROR((VLOOKUP(A25,日报!GI:GK,2,0)+VLOOKUP(A25,日报!GI:GK,3,0)),"0")</f>
        <v>11</v>
      </c>
      <c r="N25" s="720">
        <f t="shared" si="1"/>
        <v>19</v>
      </c>
      <c r="O25" s="202">
        <f t="shared" si="2"/>
        <v>228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13</v>
      </c>
      <c r="C26" s="400">
        <f>IFERROR((VLOOKUP(A26,日报!U:W,2,0)+VLOOKUP(A26,日报!U:W,3,0)),"0")</f>
        <v>21</v>
      </c>
      <c r="D26" s="400">
        <f>IFERROR((VLOOKUP(A26,日报!AL:AN,2,0)+VLOOKUP(A26,日报!AL:AN,3,0)),"0")</f>
        <v>35</v>
      </c>
      <c r="E26" s="400">
        <f>IFERROR((VLOOKUP(A26,日报!BC:BE,2,0)+VLOOKUP(A26,日报!BC:BE,3,0)),"0")</f>
        <v>12</v>
      </c>
      <c r="F26" s="400">
        <f>IFERROR((VLOOKUP(A26,日报!BT:BV,2,0)+VLOOKUP(A26,日报!BT:BV,3,0)),"0")</f>
        <v>30</v>
      </c>
      <c r="G26" s="400">
        <f>IFERROR((VLOOKUP(A26,日报!CK:CM,2,0)+VLOOKUP(A26,日报!CK:CM,3,0)),"0")</f>
        <v>47</v>
      </c>
      <c r="H26" s="400">
        <f>IFERROR((VLOOKUP(A26,日报!DB:DD,2,0)+VLOOKUP(A26,日报!DB:DD,3,0)),"0")</f>
        <v>26</v>
      </c>
      <c r="I26" s="400">
        <f>IFERROR((VLOOKUP(A26,日报!DS:DU,2,0)+VLOOKUP(A26,日报!DS:DU,3,0)),"0")</f>
        <v>14</v>
      </c>
      <c r="J26" s="400">
        <f>IFERROR((VLOOKUP(A26,日报!EJ:EL,2,0)+VLOOKUP(A26,日报!EJ:EL,3,0)),"0")</f>
        <v>20</v>
      </c>
      <c r="K26" s="400">
        <f>IFERROR((VLOOKUP(A26,日报!FA:FC,2,0)+VLOOKUP(A26,日报!FA:FC,3,0)),"0")</f>
        <v>15</v>
      </c>
      <c r="L26" s="400">
        <f>IFERROR((VLOOKUP(A26,日报!FR:FT,2,0)+VLOOKUP(A26,日报!FR:FT,3,0)),"0")</f>
        <v>18</v>
      </c>
      <c r="M26" s="400">
        <f>IFERROR((VLOOKUP(A26,日报!GI:GK,2,0)+VLOOKUP(A26,日报!GI:GK,3,0)),"0")</f>
        <v>12</v>
      </c>
      <c r="N26" s="720">
        <f t="shared" si="1"/>
        <v>21.916666666666668</v>
      </c>
      <c r="O26" s="202">
        <f t="shared" si="2"/>
        <v>263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7</v>
      </c>
      <c r="C27" s="400">
        <f>IFERROR((VLOOKUP(A27,日报!U:W,2,0)+VLOOKUP(A27,日报!U:W,3,0)),"0")</f>
        <v>9</v>
      </c>
      <c r="D27" s="400">
        <f>IFERROR((VLOOKUP(A27,日报!AL:AN,2,0)+VLOOKUP(A27,日报!AL:AN,3,0)),"0")</f>
        <v>21</v>
      </c>
      <c r="E27" s="400">
        <f>IFERROR((VLOOKUP(A27,日报!BC:BE,2,0)+VLOOKUP(A27,日报!BC:BE,3,0)),"0")</f>
        <v>11</v>
      </c>
      <c r="F27" s="400">
        <f>IFERROR((VLOOKUP(A27,日报!BT:BV,2,0)+VLOOKUP(A27,日报!BT:BV,3,0)),"0")</f>
        <v>11</v>
      </c>
      <c r="G27" s="400">
        <f>IFERROR((VLOOKUP(A27,日报!CK:CM,2,0)+VLOOKUP(A27,日报!CK:CM,3,0)),"0")</f>
        <v>28</v>
      </c>
      <c r="H27" s="400">
        <f>IFERROR((VLOOKUP(A27,日报!DB:DD,2,0)+VLOOKUP(A27,日报!DB:DD,3,0)),"0")</f>
        <v>19</v>
      </c>
      <c r="I27" s="400">
        <f>IFERROR((VLOOKUP(A27,日报!DS:DU,2,0)+VLOOKUP(A27,日报!DS:DU,3,0)),"0")</f>
        <v>18</v>
      </c>
      <c r="J27" s="400">
        <f>IFERROR((VLOOKUP(A27,日报!EJ:EL,2,0)+VLOOKUP(A27,日报!EJ:EL,3,0)),"0")</f>
        <v>22</v>
      </c>
      <c r="K27" s="400">
        <f>IFERROR((VLOOKUP(A27,日报!FA:FC,2,0)+VLOOKUP(A27,日报!FA:FC,3,0)),"0")</f>
        <v>15</v>
      </c>
      <c r="L27" s="400">
        <f>IFERROR((VLOOKUP(A27,日报!FR:FT,2,0)+VLOOKUP(A27,日报!FR:FT,3,0)),"0")</f>
        <v>24</v>
      </c>
      <c r="M27" s="400">
        <f>IFERROR((VLOOKUP(A27,日报!GI:GK,2,0)+VLOOKUP(A27,日报!GI:GK,3,0)),"0")</f>
        <v>17</v>
      </c>
      <c r="N27" s="720">
        <f t="shared" si="1"/>
        <v>16.833333333333332</v>
      </c>
      <c r="O27" s="202">
        <f t="shared" si="2"/>
        <v>202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12</v>
      </c>
      <c r="C28" s="400">
        <f>IFERROR((VLOOKUP(A28,日报!U:W,2,0)+VLOOKUP(A28,日报!U:W,3,0)),"0")</f>
        <v>19</v>
      </c>
      <c r="D28" s="400">
        <f>IFERROR((VLOOKUP(A28,日报!AL:AN,2,0)+VLOOKUP(A28,日报!AL:AN,3,0)),"0")</f>
        <v>20</v>
      </c>
      <c r="E28" s="400">
        <f>IFERROR((VLOOKUP(A28,日报!BC:BE,2,0)+VLOOKUP(A28,日报!BC:BE,3,0)),"0")</f>
        <v>34</v>
      </c>
      <c r="F28" s="400">
        <f>IFERROR((VLOOKUP(A28,日报!BT:BV,2,0)+VLOOKUP(A28,日报!BT:BV,3,0)),"0")</f>
        <v>15</v>
      </c>
      <c r="G28" s="400">
        <f>IFERROR((VLOOKUP(A28,日报!CK:CM,2,0)+VLOOKUP(A28,日报!CK:CM,3,0)),"0")</f>
        <v>29</v>
      </c>
      <c r="H28" s="400">
        <f>IFERROR((VLOOKUP(A28,日报!DB:DD,2,0)+VLOOKUP(A28,日报!DB:DD,3,0)),"0")</f>
        <v>13</v>
      </c>
      <c r="I28" s="400">
        <f>IFERROR((VLOOKUP(A28,日报!DS:DU,2,0)+VLOOKUP(A28,日报!DS:DU,3,0)),"0")</f>
        <v>22</v>
      </c>
      <c r="J28" s="400">
        <f>IFERROR((VLOOKUP(A28,日报!EJ:EL,2,0)+VLOOKUP(A28,日报!EJ:EL,3,0)),"0")</f>
        <v>22</v>
      </c>
      <c r="K28" s="400">
        <f>IFERROR((VLOOKUP(A28,日报!FA:FC,2,0)+VLOOKUP(A28,日报!FA:FC,3,0)),"0")</f>
        <v>11</v>
      </c>
      <c r="L28" s="400">
        <f>IFERROR((VLOOKUP(A28,日报!FR:FT,2,0)+VLOOKUP(A28,日报!FR:FT,3,0)),"0")</f>
        <v>14</v>
      </c>
      <c r="M28" s="400">
        <f>IFERROR((VLOOKUP(A28,日报!GI:GK,2,0)+VLOOKUP(A28,日报!GI:GK,3,0)),"0")</f>
        <v>24</v>
      </c>
      <c r="N28" s="720">
        <f t="shared" si="1"/>
        <v>19.583333333333332</v>
      </c>
      <c r="O28" s="202">
        <f t="shared" si="2"/>
        <v>235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13</v>
      </c>
      <c r="C29" s="400">
        <f>IFERROR((VLOOKUP(A29,日报!U:W,2,0)+VLOOKUP(A29,日报!U:W,3,0)),"0")</f>
        <v>13</v>
      </c>
      <c r="D29" s="400">
        <f>IFERROR((VLOOKUP(A29,日报!AL:AN,2,0)+VLOOKUP(A29,日报!AL:AN,3,0)),"0")</f>
        <v>13</v>
      </c>
      <c r="E29" s="400">
        <f>IFERROR((VLOOKUP(A29,日报!BC:BE,2,0)+VLOOKUP(A29,日报!BC:BE,3,0)),"0")</f>
        <v>20</v>
      </c>
      <c r="F29" s="400">
        <f>IFERROR((VLOOKUP(A29,日报!BT:BV,2,0)+VLOOKUP(A29,日报!BT:BV,3,0)),"0")</f>
        <v>14</v>
      </c>
      <c r="G29" s="400">
        <f>IFERROR((VLOOKUP(A29,日报!CK:CM,2,0)+VLOOKUP(A29,日报!CK:CM,3,0)),"0")</f>
        <v>13</v>
      </c>
      <c r="H29" s="400">
        <f>IFERROR((VLOOKUP(A29,日报!DB:DD,2,0)+VLOOKUP(A29,日报!DB:DD,3,0)),"0")</f>
        <v>18</v>
      </c>
      <c r="I29" s="400">
        <f>IFERROR((VLOOKUP(A29,日报!DS:DU,2,0)+VLOOKUP(A29,日报!DS:DU,3,0)),"0")</f>
        <v>20</v>
      </c>
      <c r="J29" s="400">
        <f>IFERROR((VLOOKUP(A29,日报!EJ:EL,2,0)+VLOOKUP(A29,日报!EJ:EL,3,0)),"0")</f>
        <v>27</v>
      </c>
      <c r="K29" s="400">
        <f>IFERROR((VLOOKUP(A29,日报!FA:FC,2,0)+VLOOKUP(A29,日报!FA:FC,3,0)),"0")</f>
        <v>11</v>
      </c>
      <c r="L29" s="400">
        <f>IFERROR((VLOOKUP(A29,日报!FR:FT,2,0)+VLOOKUP(A29,日报!FR:FT,3,0)),"0")</f>
        <v>12</v>
      </c>
      <c r="M29" s="400">
        <f>IFERROR((VLOOKUP(A29,日报!GI:GK,2,0)+VLOOKUP(A29,日报!GI:GK,3,0)),"0")</f>
        <v>17</v>
      </c>
      <c r="N29" s="720">
        <f t="shared" si="1"/>
        <v>15.916666666666666</v>
      </c>
      <c r="O29" s="202">
        <f t="shared" si="2"/>
        <v>191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11</v>
      </c>
      <c r="C30" s="400">
        <f>IFERROR((VLOOKUP(A30,日报!U:W,2,0)+VLOOKUP(A30,日报!U:W,3,0)),"0")</f>
        <v>12</v>
      </c>
      <c r="D30" s="400">
        <f>IFERROR((VLOOKUP(A30,日报!AL:AN,2,0)+VLOOKUP(A30,日报!AL:AN,3,0)),"0")</f>
        <v>11</v>
      </c>
      <c r="E30" s="400">
        <f>IFERROR((VLOOKUP(A30,日报!BC:BE,2,0)+VLOOKUP(A30,日报!BC:BE,3,0)),"0")</f>
        <v>11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14</v>
      </c>
      <c r="H30" s="400">
        <f>IFERROR((VLOOKUP(A30,日报!DB:DD,2,0)+VLOOKUP(A30,日报!DB:DD,3,0)),"0")</f>
        <v>13</v>
      </c>
      <c r="I30" s="400">
        <f>IFERROR((VLOOKUP(A30,日报!DS:DU,2,0)+VLOOKUP(A30,日报!DS:DU,3,0)),"0")</f>
        <v>18</v>
      </c>
      <c r="J30" s="400">
        <f>IFERROR((VLOOKUP(A30,日报!EJ:EL,2,0)+VLOOKUP(A30,日报!EJ:EL,3,0)),"0")</f>
        <v>28</v>
      </c>
      <c r="K30" s="400">
        <f>IFERROR((VLOOKUP(A30,日报!FA:FC,2,0)+VLOOKUP(A30,日报!FA:FC,3,0)),"0")</f>
        <v>15</v>
      </c>
      <c r="L30" s="400">
        <f>IFERROR((VLOOKUP(A30,日报!FR:FT,2,0)+VLOOKUP(A30,日报!FR:FT,3,0)),"0")</f>
        <v>19</v>
      </c>
      <c r="M30" s="400">
        <f>IFERROR((VLOOKUP(A30,日报!GI:GK,2,0)+VLOOKUP(A30,日报!GI:GK,3,0)),"0")</f>
        <v>47</v>
      </c>
      <c r="N30" s="720">
        <f t="shared" si="1"/>
        <v>18.083333333333332</v>
      </c>
      <c r="O30" s="202">
        <f t="shared" si="2"/>
        <v>217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16</v>
      </c>
      <c r="C31" s="400">
        <f>IFERROR((VLOOKUP(A31,日报!U:W,2,0)+VLOOKUP(A31,日报!U:W,3,0)),"0")</f>
        <v>12</v>
      </c>
      <c r="D31" s="400">
        <f>IFERROR((VLOOKUP(A31,日报!AL:AN,2,0)+VLOOKUP(A31,日报!AL:AN,3,0)),"0")</f>
        <v>15</v>
      </c>
      <c r="E31" s="400">
        <f>IFERROR((VLOOKUP(A31,日报!BC:BE,2,0)+VLOOKUP(A31,日报!BC:BE,3,0)),"0")</f>
        <v>13</v>
      </c>
      <c r="F31" s="400">
        <f>IFERROR((VLOOKUP(A31,日报!BT:BV,2,0)+VLOOKUP(A31,日报!BT:BV,3,0)),"0")</f>
        <v>14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10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28</v>
      </c>
      <c r="K31" s="400">
        <f>IFERROR((VLOOKUP(A31,日报!FA:FC,2,0)+VLOOKUP(A31,日报!FA:FC,3,0)),"0")</f>
        <v>20</v>
      </c>
      <c r="L31" s="400">
        <f>IFERROR((VLOOKUP(A31,日报!FR:FT,2,0)+VLOOKUP(A31,日报!FR:FT,3,0)),"0")</f>
        <v>13</v>
      </c>
      <c r="M31" s="400">
        <f>IFERROR((VLOOKUP(A31,日报!GI:GK,2,0)+VLOOKUP(A31,日报!GI:GK,3,0)),"0")</f>
        <v>59</v>
      </c>
      <c r="N31" s="720">
        <f t="shared" si="1"/>
        <v>19.75</v>
      </c>
      <c r="O31" s="202">
        <f t="shared" si="2"/>
        <v>237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15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18</v>
      </c>
      <c r="E32" s="400">
        <f>IFERROR((VLOOKUP(A32,日报!BC:BE,2,0)+VLOOKUP(A32,日报!BC:BE,3,0)),"0")</f>
        <v>13</v>
      </c>
      <c r="F32" s="400">
        <f>IFERROR((VLOOKUP(A32,日报!BT:BV,2,0)+VLOOKUP(A32,日报!BT:BV,3,0)),"0")</f>
        <v>12</v>
      </c>
      <c r="G32" s="400">
        <f>IFERROR((VLOOKUP(A32,日报!CK:CM,2,0)+VLOOKUP(A32,日报!CK:CM,3,0)),"0")</f>
        <v>10</v>
      </c>
      <c r="H32" s="400">
        <f>IFERROR((VLOOKUP(A32,日报!DB:DD,2,0)+VLOOKUP(A32,日报!DB:DD,3,0)),"0")</f>
        <v>8</v>
      </c>
      <c r="I32" s="400">
        <f>IFERROR((VLOOKUP(A32,日报!DS:DU,2,0)+VLOOKUP(A32,日报!DS:DU,3,0)),"0")</f>
        <v>16</v>
      </c>
      <c r="J32" s="400">
        <f>IFERROR((VLOOKUP(A32,日报!EJ:EL,2,0)+VLOOKUP(A32,日报!EJ:EL,3,0)),"0")</f>
        <v>25</v>
      </c>
      <c r="K32" s="400">
        <f>IFERROR((VLOOKUP(A32,日报!FA:FC,2,0)+VLOOKUP(A32,日报!FA:FC,3,0)),"0")</f>
        <v>15</v>
      </c>
      <c r="L32" s="400">
        <f>IFERROR((VLOOKUP(A32,日报!FR:FT,2,0)+VLOOKUP(A32,日报!FR:FT,3,0)),"0")</f>
        <v>16</v>
      </c>
      <c r="M32" s="400">
        <f>IFERROR((VLOOKUP(A32,日报!GI:GK,2,0)+VLOOKUP(A32,日报!GI:GK,3,0)),"0")</f>
        <v>64</v>
      </c>
      <c r="N32" s="720">
        <f t="shared" si="1"/>
        <v>19.333333333333332</v>
      </c>
      <c r="O32" s="202">
        <f t="shared" si="2"/>
        <v>232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14</v>
      </c>
      <c r="C33" s="400">
        <f>IFERROR((VLOOKUP(A33,日报!U:W,2,0)+VLOOKUP(A33,日报!U:W,3,0)),"0")</f>
        <v>15</v>
      </c>
      <c r="D33" s="400">
        <f>IFERROR((VLOOKUP(A33,日报!AL:AN,2,0)+VLOOKUP(A33,日报!AL:AN,3,0)),"0")</f>
        <v>16</v>
      </c>
      <c r="E33" s="400">
        <f>IFERROR((VLOOKUP(A33,日报!BC:BE,2,0)+VLOOKUP(A33,日报!BC:BE,3,0)),"0")</f>
        <v>19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11</v>
      </c>
      <c r="H33" s="400">
        <f>IFERROR((VLOOKUP(A33,日报!DB:DD,2,0)+VLOOKUP(A33,日报!DB:DD,3,0)),"0")</f>
        <v>13</v>
      </c>
      <c r="I33" s="400">
        <f>IFERROR((VLOOKUP(A33,日报!DS:DU,2,0)+VLOOKUP(A33,日报!DS:DU,3,0)),"0")</f>
        <v>21</v>
      </c>
      <c r="J33" s="400">
        <f>IFERROR((VLOOKUP(A33,日报!EJ:EL,2,0)+VLOOKUP(A33,日报!EJ:EL,3,0)),"0")</f>
        <v>20</v>
      </c>
      <c r="K33" s="400">
        <f>IFERROR((VLOOKUP(A33,日报!FA:FC,2,0)+VLOOKUP(A33,日报!FA:FC,3,0)),"0")</f>
        <v>13</v>
      </c>
      <c r="L33" s="400">
        <f>IFERROR((VLOOKUP(A33,日报!FR:FT,2,0)+VLOOKUP(A33,日报!FR:FT,3,0)),"0")</f>
        <v>15</v>
      </c>
      <c r="M33" s="400">
        <f>IFERROR((VLOOKUP(A33,日报!GI:GK,2,0)+VLOOKUP(A33,日报!GI:GK,3,0)),"0")</f>
        <v>43</v>
      </c>
      <c r="N33" s="720">
        <f t="shared" si="1"/>
        <v>17.916666666666668</v>
      </c>
      <c r="O33" s="202">
        <f t="shared" si="2"/>
        <v>215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15</v>
      </c>
      <c r="C34" s="400">
        <f>IFERROR((VLOOKUP(A34,日报!U:W,2,0)+VLOOKUP(A34,日报!U:W,3,0)),"0")</f>
        <v>15</v>
      </c>
      <c r="D34" s="400">
        <f>IFERROR((VLOOKUP(A34,日报!AL:AN,2,0)+VLOOKUP(A34,日报!AL:AN,3,0)),"0")</f>
        <v>27</v>
      </c>
      <c r="E34" s="400">
        <f>IFERROR((VLOOKUP(A34,日报!BC:BE,2,0)+VLOOKUP(A34,日报!BC:BE,3,0)),"0")</f>
        <v>12</v>
      </c>
      <c r="F34" s="400">
        <f>IFERROR((VLOOKUP(A34,日报!BT:BV,2,0)+VLOOKUP(A34,日报!BT:BV,3,0)),"0")</f>
        <v>15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8</v>
      </c>
      <c r="I34" s="400">
        <f>IFERROR((VLOOKUP(A34,日报!DS:DU,2,0)+VLOOKUP(A34,日报!DS:DU,3,0)),"0")</f>
        <v>16</v>
      </c>
      <c r="J34" s="400">
        <f>IFERROR((VLOOKUP(A34,日报!EJ:EL,2,0)+VLOOKUP(A34,日报!EJ:EL,3,0)),"0")</f>
        <v>15</v>
      </c>
      <c r="K34" s="400">
        <f>IFERROR((VLOOKUP(A34,日报!FA:FC,2,0)+VLOOKUP(A34,日报!FA:FC,3,0)),"0")</f>
        <v>11</v>
      </c>
      <c r="L34" s="400">
        <f>IFERROR((VLOOKUP(A34,日报!FR:FT,2,0)+VLOOKUP(A34,日报!FR:FT,3,0)),"0")</f>
        <v>12</v>
      </c>
      <c r="M34" s="400">
        <f>IFERROR((VLOOKUP(A34,日报!GI:GK,2,0)+VLOOKUP(A34,日报!GI:GK,3,0)),"0")</f>
        <v>26</v>
      </c>
      <c r="N34" s="720">
        <f t="shared" si="1"/>
        <v>15.5</v>
      </c>
      <c r="O34" s="202">
        <f t="shared" si="2"/>
        <v>186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14</v>
      </c>
      <c r="C35" s="400">
        <f>IFERROR((VLOOKUP(A35,日报!U:W,2,0)+VLOOKUP(A35,日报!U:W,3,0)),"0")</f>
        <v>13</v>
      </c>
      <c r="D35" s="400">
        <f>IFERROR((VLOOKUP(A35,日报!AL:AN,2,0)+VLOOKUP(A35,日报!AL:AN,3,0)),"0")</f>
        <v>13</v>
      </c>
      <c r="E35" s="400">
        <f>IFERROR((VLOOKUP(A35,日报!BC:BE,2,0)+VLOOKUP(A35,日报!BC:BE,3,0)),"0")</f>
        <v>24</v>
      </c>
      <c r="F35" s="400">
        <f>IFERROR((VLOOKUP(A35,日报!BT:BV,2,0)+VLOOKUP(A35,日报!BT:BV,3,0)),"0")</f>
        <v>11</v>
      </c>
      <c r="G35" s="400">
        <f>IFERROR((VLOOKUP(A35,日报!CK:CM,2,0)+VLOOKUP(A35,日报!CK:CM,3,0)),"0")</f>
        <v>10</v>
      </c>
      <c r="H35" s="400">
        <f>IFERROR((VLOOKUP(A35,日报!DB:DD,2,0)+VLOOKUP(A35,日报!DB:DD,3,0)),"0")</f>
        <v>12</v>
      </c>
      <c r="I35" s="400">
        <f>IFERROR((VLOOKUP(A35,日报!DS:DU,2,0)+VLOOKUP(A35,日报!DS:DU,3,0)),"0")</f>
        <v>11</v>
      </c>
      <c r="J35" s="400">
        <f>IFERROR((VLOOKUP(A35,日报!EJ:EL,2,0)+VLOOKUP(A35,日报!EJ:EL,3,0)),"0")</f>
        <v>12</v>
      </c>
      <c r="K35" s="400">
        <f>IFERROR((VLOOKUP(A35,日报!FA:FC,2,0)+VLOOKUP(A35,日报!FA:FC,3,0)),"0")</f>
        <v>13</v>
      </c>
      <c r="L35" s="400">
        <f>IFERROR((VLOOKUP(A35,日报!FR:FT,2,0)+VLOOKUP(A35,日报!FR:FT,3,0)),"0")</f>
        <v>11</v>
      </c>
      <c r="M35" s="400">
        <f>IFERROR((VLOOKUP(A35,日报!GI:GK,2,0)+VLOOKUP(A35,日报!GI:GK,3,0)),"0")</f>
        <v>16</v>
      </c>
      <c r="N35" s="720">
        <f t="shared" si="1"/>
        <v>13.333333333333334</v>
      </c>
      <c r="O35" s="202">
        <f t="shared" si="2"/>
        <v>160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16</v>
      </c>
      <c r="D36" s="400">
        <f>IFERROR((VLOOKUP(A36,日报!AL:AN,2,0)+VLOOKUP(A36,日报!AL:AN,3,0)),"0")</f>
        <v>15</v>
      </c>
      <c r="E36" s="400">
        <f>IFERROR((VLOOKUP(A36,日报!BC:BE,2,0)+VLOOKUP(A36,日报!BC:BE,3,0)),"0")</f>
        <v>15</v>
      </c>
      <c r="F36" s="400">
        <f>IFERROR((VLOOKUP(A36,日报!BT:BV,2,0)+VLOOKUP(A36,日报!BT:BV,3,0)),"0")</f>
        <v>9</v>
      </c>
      <c r="G36" s="400">
        <f>IFERROR((VLOOKUP(A36,日报!CK:CM,2,0)+VLOOKUP(A36,日报!CK:CM,3,0)),"0")</f>
        <v>18</v>
      </c>
      <c r="H36" s="400">
        <f>IFERROR((VLOOKUP(A36,日报!DB:DD,2,0)+VLOOKUP(A36,日报!DB:DD,3,0)),"0")</f>
        <v>7</v>
      </c>
      <c r="I36" s="400">
        <f>IFERROR((VLOOKUP(A36,日报!DS:DU,2,0)+VLOOKUP(A36,日报!DS:DU,3,0)),"0")</f>
        <v>10</v>
      </c>
      <c r="J36" s="400">
        <f>IFERROR((VLOOKUP(A36,日报!EJ:EL,2,0)+VLOOKUP(A36,日报!EJ:EL,3,0)),"0")</f>
        <v>20</v>
      </c>
      <c r="K36" s="400">
        <f>IFERROR((VLOOKUP(A36,日报!FA:FC,2,0)+VLOOKUP(A36,日报!FA:FC,3,0)),"0")</f>
        <v>11</v>
      </c>
      <c r="L36" s="400">
        <f>IFERROR((VLOOKUP(A36,日报!FR:FT,2,0)+VLOOKUP(A36,日报!FR:FT,3,0)),"0")</f>
        <v>13</v>
      </c>
      <c r="M36" s="400">
        <f>IFERROR((VLOOKUP(A36,日报!GI:GK,2,0)+VLOOKUP(A36,日报!GI:GK,3,0)),"0")</f>
        <v>13</v>
      </c>
      <c r="N36" s="720">
        <f t="shared" si="1"/>
        <v>13.75</v>
      </c>
      <c r="O36" s="202">
        <f t="shared" si="2"/>
        <v>165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15</v>
      </c>
      <c r="C37" s="400">
        <f>IFERROR((VLOOKUP(A37,日报!U:W,2,0)+VLOOKUP(A37,日报!U:W,3,0)),"0")</f>
        <v>14</v>
      </c>
      <c r="D37" s="400">
        <f>IFERROR((VLOOKUP(A37,日报!AL:AN,2,0)+VLOOKUP(A37,日报!AL:AN,3,0)),"0")</f>
        <v>20</v>
      </c>
      <c r="E37" s="400">
        <f>IFERROR((VLOOKUP(A37,日报!BC:BE,2,0)+VLOOKUP(A37,日报!BC:BE,3,0)),"0")</f>
        <v>14</v>
      </c>
      <c r="F37" s="400">
        <f>IFERROR((VLOOKUP(A37,日报!BT:BV,2,0)+VLOOKUP(A37,日报!BT:BV,3,0)),"0")</f>
        <v>12</v>
      </c>
      <c r="G37" s="400">
        <f>IFERROR((VLOOKUP(A37,日报!CK:CM,2,0)+VLOOKUP(A37,日报!CK:CM,3,0)),"0")</f>
        <v>11</v>
      </c>
      <c r="H37" s="400">
        <f>IFERROR((VLOOKUP(A37,日报!DB:DD,2,0)+VLOOKUP(A37,日报!DB:DD,3,0)),"0")</f>
        <v>10</v>
      </c>
      <c r="I37" s="400">
        <f>IFERROR((VLOOKUP(A37,日报!DS:DU,2,0)+VLOOKUP(A37,日报!DS:DU,3,0)),"0")</f>
        <v>12</v>
      </c>
      <c r="J37" s="400">
        <f>IFERROR((VLOOKUP(A37,日报!EJ:EL,2,0)+VLOOKUP(A37,日报!EJ:EL,3,0)),"0")</f>
        <v>15</v>
      </c>
      <c r="K37" s="400">
        <f>IFERROR((VLOOKUP(A37,日报!FA:FC,2,0)+VLOOKUP(A37,日报!FA:FC,3,0)),"0")</f>
        <v>13</v>
      </c>
      <c r="L37" s="400">
        <f>IFERROR((VLOOKUP(A37,日报!FR:FT,2,0)+VLOOKUP(A37,日报!FR:FT,3,0)),"0")</f>
        <v>14</v>
      </c>
      <c r="M37" s="400">
        <f>IFERROR((VLOOKUP(A37,日报!GI:GK,2,0)+VLOOKUP(A37,日报!GI:GK,3,0)),"0")</f>
        <v>13</v>
      </c>
      <c r="N37" s="720">
        <f t="shared" si="1"/>
        <v>13.583333333333334</v>
      </c>
      <c r="O37" s="202">
        <f t="shared" si="2"/>
        <v>163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13</v>
      </c>
      <c r="C38" s="400">
        <f>IFERROR((VLOOKUP(A38,日报!U:W,2,0)+VLOOKUP(A38,日报!U:W,3,0)),"0")</f>
        <v>14</v>
      </c>
      <c r="D38" s="400">
        <f>IFERROR((VLOOKUP(A38,日报!AL:AN,2,0)+VLOOKUP(A38,日报!AL:AN,3,0)),"0")</f>
        <v>18</v>
      </c>
      <c r="E38" s="400">
        <f>IFERROR((VLOOKUP(A38,日报!BC:BE,2,0)+VLOOKUP(A38,日报!BC:BE,3,0)),"0")</f>
        <v>10</v>
      </c>
      <c r="F38" s="400">
        <f>IFERROR((VLOOKUP(A38,日报!BT:BV,2,0)+VLOOKUP(A38,日报!BT:BV,3,0)),"0")</f>
        <v>12</v>
      </c>
      <c r="G38" s="400">
        <f>IFERROR((VLOOKUP(A38,日报!CK:CM,2,0)+VLOOKUP(A38,日报!CK:CM,3,0)),"0")</f>
        <v>16</v>
      </c>
      <c r="H38" s="400">
        <f>IFERROR((VLOOKUP(A38,日报!DB:DD,2,0)+VLOOKUP(A38,日报!DB:DD,3,0)),"0")</f>
        <v>10</v>
      </c>
      <c r="I38" s="400">
        <f>IFERROR((VLOOKUP(A38,日报!DS:DU,2,0)+VLOOKUP(A38,日报!DS:DU,3,0)),"0")</f>
        <v>10</v>
      </c>
      <c r="J38" s="400">
        <f>IFERROR((VLOOKUP(A38,日报!EJ:EL,2,0)+VLOOKUP(A38,日报!EJ:EL,3,0)),"0")</f>
        <v>18</v>
      </c>
      <c r="K38" s="400">
        <f>IFERROR((VLOOKUP(A38,日报!FA:FC,2,0)+VLOOKUP(A38,日报!FA:FC,3,0)),"0")</f>
        <v>14</v>
      </c>
      <c r="L38" s="400">
        <f>IFERROR((VLOOKUP(A38,日报!FR:FT,2,0)+VLOOKUP(A38,日报!FR:FT,3,0)),"0")</f>
        <v>15</v>
      </c>
      <c r="M38" s="400">
        <f>IFERROR((VLOOKUP(A38,日报!GI:GK,2,0)+VLOOKUP(A38,日报!GI:GK,3,0)),"0")</f>
        <v>15</v>
      </c>
      <c r="N38" s="720">
        <f t="shared" si="1"/>
        <v>13.75</v>
      </c>
      <c r="O38" s="202">
        <f t="shared" si="2"/>
        <v>165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11</v>
      </c>
      <c r="C39" s="400">
        <f>IFERROR((VLOOKUP(A39,日报!U:W,2,0)+VLOOKUP(A39,日报!U:W,3,0)),"0")</f>
        <v>12</v>
      </c>
      <c r="D39" s="400">
        <f>IFERROR((VLOOKUP(A39,日报!AL:AN,2,0)+VLOOKUP(A39,日报!AL:AN,3,0)),"0")</f>
        <v>28</v>
      </c>
      <c r="E39" s="400">
        <f>IFERROR((VLOOKUP(A39,日报!BC:BE,2,0)+VLOOKUP(A39,日报!BC:BE,3,0)),"0")</f>
        <v>15</v>
      </c>
      <c r="F39" s="400">
        <f>IFERROR((VLOOKUP(A39,日报!BT:BV,2,0)+VLOOKUP(A39,日报!BT:BV,3,0)),"0")</f>
        <v>11</v>
      </c>
      <c r="G39" s="400">
        <f>IFERROR((VLOOKUP(A39,日报!CK:CM,2,0)+VLOOKUP(A39,日报!CK:CM,3,0)),"0")</f>
        <v>12</v>
      </c>
      <c r="H39" s="400">
        <f>IFERROR((VLOOKUP(A39,日报!DB:DD,2,0)+VLOOKUP(A39,日报!DB:DD,3,0)),"0")</f>
        <v>11</v>
      </c>
      <c r="I39" s="400">
        <f>IFERROR((VLOOKUP(A39,日报!DS:DU,2,0)+VLOOKUP(A39,日报!DS:DU,3,0)),"0")</f>
        <v>15</v>
      </c>
      <c r="J39" s="400">
        <f>IFERROR((VLOOKUP(A39,日报!EJ:EL,2,0)+VLOOKUP(A39,日报!EJ:EL,3,0)),"0")</f>
        <v>12</v>
      </c>
      <c r="K39" s="400">
        <f>IFERROR((VLOOKUP(A39,日报!FA:FC,2,0)+VLOOKUP(A39,日报!FA:FC,3,0)),"0")</f>
        <v>14</v>
      </c>
      <c r="L39" s="400">
        <f>IFERROR((VLOOKUP(A39,日报!FR:FT,2,0)+VLOOKUP(A39,日报!FR:FT,3,0)),"0")</f>
        <v>13</v>
      </c>
      <c r="M39" s="400">
        <f>IFERROR((VLOOKUP(A39,日报!GI:GK,2,0)+VLOOKUP(A39,日报!GI:GK,3,0)),"0")</f>
        <v>12</v>
      </c>
      <c r="N39" s="720">
        <f t="shared" si="1"/>
        <v>13.833333333333334</v>
      </c>
      <c r="O39" s="202">
        <f t="shared" si="2"/>
        <v>166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12</v>
      </c>
      <c r="C40" s="400">
        <f>IFERROR((VLOOKUP(A40,日报!U:W,2,0)+VLOOKUP(A40,日报!U:W,3,0)),"0")</f>
        <v>11</v>
      </c>
      <c r="D40" s="400">
        <f>IFERROR((VLOOKUP(A40,日报!AL:AN,2,0)+VLOOKUP(A40,日报!AL:AN,3,0)),"0")</f>
        <v>19</v>
      </c>
      <c r="E40" s="400">
        <f>IFERROR((VLOOKUP(A40,日报!BC:BE,2,0)+VLOOKUP(A40,日报!BC:BE,3,0)),"0")</f>
        <v>12</v>
      </c>
      <c r="F40" s="400">
        <f>IFERROR((VLOOKUP(A40,日报!BT:BV,2,0)+VLOOKUP(A40,日报!BT:BV,3,0)),"0")</f>
        <v>14</v>
      </c>
      <c r="G40" s="400">
        <f>IFERROR((VLOOKUP(A40,日报!CK:CM,2,0)+VLOOKUP(A40,日报!CK:CM,3,0)),"0")</f>
        <v>13</v>
      </c>
      <c r="H40" s="400">
        <f>IFERROR((VLOOKUP(A40,日报!DB:DD,2,0)+VLOOKUP(A40,日报!DB:DD,3,0)),"0")</f>
        <v>13</v>
      </c>
      <c r="I40" s="400">
        <f>IFERROR((VLOOKUP(A40,日报!DS:DU,2,0)+VLOOKUP(A40,日报!DS:DU,3,0)),"0")</f>
        <v>12</v>
      </c>
      <c r="J40" s="400">
        <f>IFERROR((VLOOKUP(A40,日报!EJ:EL,2,0)+VLOOKUP(A40,日报!EJ:EL,3,0)),"0")</f>
        <v>15</v>
      </c>
      <c r="K40" s="400">
        <f>IFERROR((VLOOKUP(A40,日报!FA:FC,2,0)+VLOOKUP(A40,日报!FA:FC,3,0)),"0")</f>
        <v>14</v>
      </c>
      <c r="L40" s="400">
        <f>IFERROR((VLOOKUP(A40,日报!FR:FT,2,0)+VLOOKUP(A40,日报!FR:FT,3,0)),"0")</f>
        <v>18</v>
      </c>
      <c r="M40" s="400">
        <f>IFERROR((VLOOKUP(A40,日报!GI:GK,2,0)+VLOOKUP(A40,日报!GI:GK,3,0)),"0")</f>
        <v>19</v>
      </c>
      <c r="N40" s="720">
        <f t="shared" si="1"/>
        <v>14.333333333333334</v>
      </c>
      <c r="O40" s="202">
        <f t="shared" si="2"/>
        <v>172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17</v>
      </c>
      <c r="C41" s="400">
        <f>IFERROR((VLOOKUP(A41,日报!U:W,2,0)+VLOOKUP(A41,日报!U:W,3,0)),"0")</f>
        <v>5</v>
      </c>
      <c r="D41" s="400">
        <f>IFERROR((VLOOKUP(A41,日报!AL:AN,2,0)+VLOOKUP(A41,日报!AL:AN,3,0)),"0")</f>
        <v>24</v>
      </c>
      <c r="E41" s="400">
        <f>IFERROR((VLOOKUP(A41,日报!BC:BE,2,0)+VLOOKUP(A41,日报!BC:BE,3,0)),"0")</f>
        <v>16</v>
      </c>
      <c r="F41" s="400">
        <f>IFERROR((VLOOKUP(A41,日报!BT:BV,2,0)+VLOOKUP(A41,日报!BT:BV,3,0)),"0")</f>
        <v>10</v>
      </c>
      <c r="G41" s="400">
        <f>IFERROR((VLOOKUP(A41,日报!CK:CM,2,0)+VLOOKUP(A41,日报!CK:CM,3,0)),"0")</f>
        <v>12</v>
      </c>
      <c r="H41" s="400">
        <f>IFERROR((VLOOKUP(A41,日报!DB:DD,2,0)+VLOOKUP(A41,日报!DB:DD,3,0)),"0")</f>
        <v>25</v>
      </c>
      <c r="I41" s="400">
        <f>IFERROR((VLOOKUP(A41,日报!DS:DU,2,0)+VLOOKUP(A41,日报!DS:DU,3,0)),"0")</f>
        <v>16</v>
      </c>
      <c r="J41" s="400">
        <f>IFERROR((VLOOKUP(A41,日报!EJ:EL,2,0)+VLOOKUP(A41,日报!EJ:EL,3,0)),"0")</f>
        <v>13</v>
      </c>
      <c r="K41" s="400">
        <f>IFERROR((VLOOKUP(A41,日报!FA:FC,2,0)+VLOOKUP(A41,日报!FA:FC,3,0)),"0")</f>
        <v>18</v>
      </c>
      <c r="L41" s="400">
        <f>IFERROR((VLOOKUP(A41,日报!FR:FT,2,0)+VLOOKUP(A41,日报!FR:FT,3,0)),"0")</f>
        <v>15</v>
      </c>
      <c r="M41" s="400">
        <f>IFERROR((VLOOKUP(A41,日报!GI:GK,2,0)+VLOOKUP(A41,日报!GI:GK,3,0)),"0")</f>
        <v>13</v>
      </c>
      <c r="N41" s="720">
        <f t="shared" si="1"/>
        <v>15.333333333333334</v>
      </c>
      <c r="O41" s="202">
        <f t="shared" si="2"/>
        <v>184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19</v>
      </c>
      <c r="C42" s="400">
        <f>IFERROR((VLOOKUP(A42,日报!U:W,2,0)+VLOOKUP(A42,日报!U:W,3,0)),"0")</f>
        <v>11</v>
      </c>
      <c r="D42" s="400">
        <f>IFERROR((VLOOKUP(A42,日报!AL:AN,2,0)+VLOOKUP(A42,日报!AL:AN,3,0)),"0")</f>
        <v>15</v>
      </c>
      <c r="E42" s="400">
        <f>IFERROR((VLOOKUP(A42,日报!BC:BE,2,0)+VLOOKUP(A42,日报!BC:BE,3,0)),"0")</f>
        <v>11</v>
      </c>
      <c r="F42" s="400">
        <f>IFERROR((VLOOKUP(A42,日报!BT:BV,2,0)+VLOOKUP(A42,日报!BT:BV,3,0)),"0")</f>
        <v>13</v>
      </c>
      <c r="G42" s="400">
        <f>IFERROR((VLOOKUP(A42,日报!CK:CM,2,0)+VLOOKUP(A42,日报!CK:CM,3,0)),"0")</f>
        <v>13</v>
      </c>
      <c r="H42" s="400">
        <f>IFERROR((VLOOKUP(A42,日报!DB:DD,2,0)+VLOOKUP(A42,日报!DB:DD,3,0)),"0")</f>
        <v>16</v>
      </c>
      <c r="I42" s="400">
        <f>IFERROR((VLOOKUP(A42,日报!DS:DU,2,0)+VLOOKUP(A42,日报!DS:DU,3,0)),"0")</f>
        <v>17</v>
      </c>
      <c r="J42" s="400">
        <f>IFERROR((VLOOKUP(A42,日报!EJ:EL,2,0)+VLOOKUP(A42,日报!EJ:EL,3,0)),"0")</f>
        <v>16</v>
      </c>
      <c r="K42" s="400">
        <f>IFERROR((VLOOKUP(A42,日报!FA:FC,2,0)+VLOOKUP(A42,日报!FA:FC,3,0)),"0")</f>
        <v>17</v>
      </c>
      <c r="L42" s="400">
        <f>IFERROR((VLOOKUP(A42,日报!FR:FT,2,0)+VLOOKUP(A42,日报!FR:FT,3,0)),"0")</f>
        <v>14</v>
      </c>
      <c r="M42" s="400">
        <f>IFERROR((VLOOKUP(A42,日报!GI:GK,2,0)+VLOOKUP(A42,日报!GI:GK,3,0)),"0")</f>
        <v>23</v>
      </c>
      <c r="N42" s="720">
        <f t="shared" si="1"/>
        <v>15.416666666666666</v>
      </c>
      <c r="O42" s="202">
        <f t="shared" si="2"/>
        <v>185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16</v>
      </c>
      <c r="C43" s="400">
        <f>IFERROR((VLOOKUP(A43,日报!U:W,2,0)+VLOOKUP(A43,日报!U:W,3,0)),"0")</f>
        <v>18</v>
      </c>
      <c r="D43" s="400">
        <f>IFERROR((VLOOKUP(A43,日报!AL:AN,2,0)+VLOOKUP(A43,日报!AL:AN,3,0)),"0")</f>
        <v>76</v>
      </c>
      <c r="E43" s="400">
        <f>IFERROR((VLOOKUP(A43,日报!BC:BE,2,0)+VLOOKUP(A43,日报!BC:BE,3,0)),"0")</f>
        <v>24</v>
      </c>
      <c r="F43" s="400">
        <f>IFERROR((VLOOKUP(A43,日报!BT:BV,2,0)+VLOOKUP(A43,日报!BT:BV,3,0)),"0")</f>
        <v>16</v>
      </c>
      <c r="G43" s="400">
        <f>IFERROR((VLOOKUP(A43,日报!CK:CM,2,0)+VLOOKUP(A43,日报!CK:CM,3,0)),"0")</f>
        <v>13</v>
      </c>
      <c r="H43" s="400">
        <f>IFERROR((VLOOKUP(A43,日报!DB:DD,2,0)+VLOOKUP(A43,日报!DB:DD,3,0)),"0")</f>
        <v>12</v>
      </c>
      <c r="I43" s="400">
        <f>IFERROR((VLOOKUP(A43,日报!DS:DU,2,0)+VLOOKUP(A43,日报!DS:DU,3,0)),"0")</f>
        <v>12</v>
      </c>
      <c r="J43" s="400">
        <f>IFERROR((VLOOKUP(A43,日报!EJ:EL,2,0)+VLOOKUP(A43,日报!EJ:EL,3,0)),"0")</f>
        <v>12</v>
      </c>
      <c r="K43" s="400">
        <f>IFERROR((VLOOKUP(A43,日报!FA:FC,2,0)+VLOOKUP(A43,日报!FA:FC,3,0)),"0")</f>
        <v>27</v>
      </c>
      <c r="L43" s="400">
        <f>IFERROR((VLOOKUP(A43,日报!FR:FT,2,0)+VLOOKUP(A43,日报!FR:FT,3,0)),"0")</f>
        <v>16</v>
      </c>
      <c r="M43" s="400">
        <f>IFERROR((VLOOKUP(A43,日报!GI:GK,2,0)+VLOOKUP(A43,日报!GI:GK,3,0)),"0")</f>
        <v>29</v>
      </c>
      <c r="N43" s="720">
        <f t="shared" si="1"/>
        <v>22.583333333333332</v>
      </c>
      <c r="O43" s="202">
        <f t="shared" si="2"/>
        <v>271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18</v>
      </c>
      <c r="C44" s="400">
        <f>IFERROR((VLOOKUP(A44,日报!U:W,2,0)+VLOOKUP(A44,日报!U:W,3,0)),"0")</f>
        <v>16</v>
      </c>
      <c r="D44" s="400">
        <f>IFERROR((VLOOKUP(A44,日报!AL:AN,2,0)+VLOOKUP(A44,日报!AL:AN,3,0)),"0")</f>
        <v>21</v>
      </c>
      <c r="E44" s="400">
        <f>IFERROR((VLOOKUP(A44,日报!BC:BE,2,0)+VLOOKUP(A44,日报!BC:BE,3,0)),"0")</f>
        <v>20</v>
      </c>
      <c r="F44" s="400">
        <f>IFERROR((VLOOKUP(A44,日报!BT:BV,2,0)+VLOOKUP(A44,日报!BT:BV,3,0)),"0")</f>
        <v>23</v>
      </c>
      <c r="G44" s="400">
        <f>IFERROR((VLOOKUP(A44,日报!CK:CM,2,0)+VLOOKUP(A44,日报!CK:CM,3,0)),"0")</f>
        <v>20</v>
      </c>
      <c r="H44" s="400">
        <f>IFERROR((VLOOKUP(A44,日报!DB:DD,2,0)+VLOOKUP(A44,日报!DB:DD,3,0)),"0")</f>
        <v>15</v>
      </c>
      <c r="I44" s="400">
        <f>IFERROR((VLOOKUP(A44,日报!DS:DU,2,0)+VLOOKUP(A44,日报!DS:DU,3,0)),"0")</f>
        <v>20</v>
      </c>
      <c r="J44" s="400">
        <f>IFERROR((VLOOKUP(A44,日报!EJ:EL,2,0)+VLOOKUP(A44,日报!EJ:EL,3,0)),"0")</f>
        <v>21</v>
      </c>
      <c r="K44" s="400">
        <f>IFERROR((VLOOKUP(A44,日报!FA:FC,2,0)+VLOOKUP(A44,日报!FA:FC,3,0)),"0")</f>
        <v>48</v>
      </c>
      <c r="L44" s="400">
        <f>IFERROR((VLOOKUP(A44,日报!FR:FT,2,0)+VLOOKUP(A44,日报!FR:FT,3,0)),"0")</f>
        <v>17</v>
      </c>
      <c r="M44" s="400">
        <f>IFERROR((VLOOKUP(A44,日报!GI:GK,2,0)+VLOOKUP(A44,日报!GI:GK,3,0)),"0")</f>
        <v>47</v>
      </c>
      <c r="N44" s="720">
        <f t="shared" si="1"/>
        <v>23.833333333333332</v>
      </c>
      <c r="O44" s="202">
        <f t="shared" si="2"/>
        <v>286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35</v>
      </c>
      <c r="C45" s="400">
        <f>IFERROR((VLOOKUP(A45,日报!U:W,2,0)+VLOOKUP(A45,日报!U:W,3,0)),"0")</f>
        <v>43</v>
      </c>
      <c r="D45" s="400">
        <f>IFERROR((VLOOKUP(A45,日报!AL:AN,2,0)+VLOOKUP(A45,日报!AL:AN,3,0)),"0")</f>
        <v>36</v>
      </c>
      <c r="E45" s="400">
        <f>IFERROR((VLOOKUP(A45,日报!BC:BE,2,0)+VLOOKUP(A45,日报!BC:BE,3,0)),"0")</f>
        <v>57</v>
      </c>
      <c r="F45" s="400">
        <f>IFERROR((VLOOKUP(A45,日报!BT:BV,2,0)+VLOOKUP(A45,日报!BT:BV,3,0)),"0")</f>
        <v>63</v>
      </c>
      <c r="G45" s="400">
        <f>IFERROR((VLOOKUP(A45,日报!CK:CM,2,0)+VLOOKUP(A45,日报!CK:CM,3,0)),"0")</f>
        <v>120</v>
      </c>
      <c r="H45" s="400">
        <f>IFERROR((VLOOKUP(A45,日报!DB:DD,2,0)+VLOOKUP(A45,日报!DB:DD,3,0)),"0")</f>
        <v>56</v>
      </c>
      <c r="I45" s="400">
        <f>IFERROR((VLOOKUP(A45,日报!DS:DU,2,0)+VLOOKUP(A45,日报!DS:DU,3,0)),"0")</f>
        <v>60</v>
      </c>
      <c r="J45" s="400">
        <f>IFERROR((VLOOKUP(A45,日报!EJ:EL,2,0)+VLOOKUP(A45,日报!EJ:EL,3,0)),"0")</f>
        <v>90</v>
      </c>
      <c r="K45" s="400">
        <f>IFERROR((VLOOKUP(A45,日报!FA:FC,2,0)+VLOOKUP(A45,日报!FA:FC,3,0)),"0")</f>
        <v>30</v>
      </c>
      <c r="L45" s="400">
        <f>IFERROR((VLOOKUP(A45,日报!FR:FT,2,0)+VLOOKUP(A45,日报!FR:FT,3,0)),"0")</f>
        <v>19</v>
      </c>
      <c r="M45" s="400">
        <f>IFERROR((VLOOKUP(A45,日报!GI:GK,2,0)+VLOOKUP(A45,日报!GI:GK,3,0)),"0")</f>
        <v>42</v>
      </c>
      <c r="N45" s="720">
        <f t="shared" si="1"/>
        <v>54.25</v>
      </c>
      <c r="O45" s="202">
        <f t="shared" si="2"/>
        <v>651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28</v>
      </c>
      <c r="C46" s="400">
        <f>IFERROR((VLOOKUP(A46,日报!U:W,2,0)+VLOOKUP(A46,日报!U:W,3,0)),"0")</f>
        <v>25</v>
      </c>
      <c r="D46" s="400">
        <f>IFERROR((VLOOKUP(A46,日报!AL:AN,2,0)+VLOOKUP(A46,日报!AL:AN,3,0)),"0")</f>
        <v>31</v>
      </c>
      <c r="E46" s="400">
        <f>IFERROR((VLOOKUP(A46,日报!BC:BE,2,0)+VLOOKUP(A46,日报!BC:BE,3,0)),"0")</f>
        <v>43</v>
      </c>
      <c r="F46" s="400">
        <f>IFERROR((VLOOKUP(A46,日报!BT:BV,2,0)+VLOOKUP(A46,日报!BT:BV,3,0)),"0")</f>
        <v>45</v>
      </c>
      <c r="G46" s="400" t="str">
        <f>IFERROR((VLOOKUP(A46,日报!CK:CM,2,0)+VLOOKUP(A46,日报!CK:CM,3,0)),"0")</f>
        <v>0</v>
      </c>
      <c r="H46" s="400" t="str">
        <f>IFERROR((VLOOKUP(A46,日报!DB:DD,2,0)+VLOOKUP(A46,日报!DB:DD,3,0)),"0")</f>
        <v>0</v>
      </c>
      <c r="I46" s="400" t="str">
        <f>IFERROR((VLOOKUP(A46,日报!DS:DU,2,0)+VLOOKUP(A46,日报!DS:DU,3,0)),"0")</f>
        <v>0</v>
      </c>
      <c r="J46" s="400" t="str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21.5</v>
      </c>
      <c r="O46" s="202">
        <f t="shared" si="2"/>
        <v>172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 t="str">
        <f>IFERROR((VLOOKUP(A47,日报!BT:BV,2,0)+VLOOKUP(A47,日报!BT:BV,3,0)),"0")</f>
        <v>0</v>
      </c>
      <c r="G47" s="400" t="str">
        <f>IFERROR((VLOOKUP(A47,日报!CK:CM,2,0)+VLOOKUP(A47,日报!CK:CM,3,0)),"0")</f>
        <v>0</v>
      </c>
      <c r="H47" s="400" t="str">
        <f>IFERROR((VLOOKUP(A47,日报!DB:DD,2,0)+VLOOKUP(A47,日报!DB:DD,3,0)),"0")</f>
        <v>0</v>
      </c>
      <c r="I47" s="400" t="str">
        <f>IFERROR((VLOOKUP(A47,日报!DS:DU,2,0)+VLOOKUP(A47,日报!DS:DU,3,0)),"0")</f>
        <v>0</v>
      </c>
      <c r="J47" s="400" t="str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 t="str">
        <f>IFERROR((VLOOKUP(A48,日报!BT:BV,2,0)+VLOOKUP(A48,日报!BT:BV,3,0)),"0")</f>
        <v>0</v>
      </c>
      <c r="G48" s="400" t="str">
        <f>IFERROR((VLOOKUP(A48,日报!CK:CM,2,0)+VLOOKUP(A48,日报!CK:CM,3,0)),"0")</f>
        <v>0</v>
      </c>
      <c r="H48" s="400" t="str">
        <f>IFERROR((VLOOKUP(A48,日报!DB:DD,2,0)+VLOOKUP(A48,日报!DB:DD,3,0)),"0")</f>
        <v>0</v>
      </c>
      <c r="I48" s="400" t="str">
        <f>IFERROR((VLOOKUP(A48,日报!DS:DU,2,0)+VLOOKUP(A48,日报!DS:DU,3,0)),"0")</f>
        <v>0</v>
      </c>
      <c r="J48" s="400" t="str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 t="str">
        <f>IFERROR((VLOOKUP(A49,日报!BT:BV,2,0)+VLOOKUP(A49,日报!BT:BV,3,0)),"0")</f>
        <v>0</v>
      </c>
      <c r="G49" s="400" t="str">
        <f>IFERROR((VLOOKUP(A49,日报!CK:CM,2,0)+VLOOKUP(A49,日报!CK:CM,3,0)),"0")</f>
        <v>0</v>
      </c>
      <c r="H49" s="400" t="str">
        <f>IFERROR((VLOOKUP(A49,日报!DB:DD,2,0)+VLOOKUP(A49,日报!DB:DD,3,0)),"0")</f>
        <v>0</v>
      </c>
      <c r="I49" s="400" t="str">
        <f>IFERROR((VLOOKUP(A49,日报!DS:DU,2,0)+VLOOKUP(A49,日报!DS:DU,3,0)),"0")</f>
        <v>0</v>
      </c>
      <c r="J49" s="400" t="str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 t="str">
        <f>IFERROR((VLOOKUP(A50,日报!BT:BV,2,0)+VLOOKUP(A50,日报!BT:BV,3,0)),"0")</f>
        <v>0</v>
      </c>
      <c r="G50" s="400" t="str">
        <f>IFERROR((VLOOKUP(A50,日报!CK:CM,2,0)+VLOOKUP(A50,日报!CK:CM,3,0)),"0")</f>
        <v>0</v>
      </c>
      <c r="H50" s="400" t="str">
        <f>IFERROR((VLOOKUP(A50,日报!DB:DD,2,0)+VLOOKUP(A50,日报!DB:DD,3,0)),"0")</f>
        <v>0</v>
      </c>
      <c r="I50" s="400" t="str">
        <f>IFERROR((VLOOKUP(A50,日报!DS:DU,2,0)+VLOOKUP(A50,日报!DS:DU,3,0)),"0")</f>
        <v>0</v>
      </c>
      <c r="J50" s="400" t="str">
        <f>IFERROR((VLOOKUP(A50,日报!EJ:EL,2,0)+VLOOKUP(A50,日报!EJ:EL,3,0)),"0")</f>
        <v>0</v>
      </c>
      <c r="K50" s="400" t="str">
        <f>IFERROR((VLOOKUP(A50,日报!FA:FC,2,0)+VLOOKUP(A50,日报!FA:FC,3,0)),"0")</f>
        <v>0</v>
      </c>
      <c r="L50" s="400" t="str">
        <f>IFERROR((VLOOKUP(A50,日报!FR:FT,2,0)+VLOOKUP(A50,日报!FR:FT,3,0)),"0")</f>
        <v>0</v>
      </c>
      <c r="M50" s="400" t="str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 t="str">
        <f>IFERROR((VLOOKUP(A51,日报!BT:BV,2,0)+VLOOKUP(A51,日报!BT:BV,3,0)),"0")</f>
        <v>0</v>
      </c>
      <c r="G51" s="400" t="str">
        <f>IFERROR((VLOOKUP(A51,日报!CK:CM,2,0)+VLOOKUP(A51,日报!CK:CM,3,0)),"0")</f>
        <v>0</v>
      </c>
      <c r="H51" s="400" t="str">
        <f>IFERROR((VLOOKUP(A51,日报!DB:DD,2,0)+VLOOKUP(A51,日报!DB:DD,3,0)),"0")</f>
        <v>0</v>
      </c>
      <c r="I51" s="400" t="str">
        <f>IFERROR((VLOOKUP(A51,日报!DS:DU,2,0)+VLOOKUP(A51,日报!DS:DU,3,0)),"0")</f>
        <v>0</v>
      </c>
      <c r="J51" s="400" t="str">
        <f>IFERROR((VLOOKUP(A51,日报!EJ:EL,2,0)+VLOOKUP(A51,日报!EJ:EL,3,0)),"0")</f>
        <v>0</v>
      </c>
      <c r="K51" s="400" t="str">
        <f>IFERROR((VLOOKUP(A51,日报!FA:FC,2,0)+VLOOKUP(A51,日报!FA:FC,3,0)),"0")</f>
        <v>0</v>
      </c>
      <c r="L51" s="400" t="str">
        <f>IFERROR((VLOOKUP(A51,日报!FR:FT,2,0)+VLOOKUP(A51,日报!FR:FT,3,0)),"0")</f>
        <v>0</v>
      </c>
      <c r="M51" s="400" t="str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96" t="s">
        <v>118</v>
      </c>
      <c r="O60" s="1192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28300</v>
      </c>
      <c r="C61" s="168">
        <f t="shared" ref="C61" si="6">C4</f>
        <v>28300</v>
      </c>
      <c r="D61" s="168">
        <f t="shared" ref="D61" si="7">D4</f>
        <v>28900</v>
      </c>
      <c r="E61" s="168">
        <f t="shared" ref="E61" si="8">E4</f>
        <v>28800</v>
      </c>
      <c r="F61" s="168">
        <f t="shared" ref="F61" si="9">F4</f>
        <v>28100</v>
      </c>
      <c r="G61" s="168">
        <f t="shared" ref="G61" si="10">G4</f>
        <v>29100</v>
      </c>
      <c r="H61" s="168">
        <f t="shared" ref="H61" si="11">H4</f>
        <v>29000</v>
      </c>
      <c r="I61" s="168">
        <f t="shared" ref="I61" si="12">I4</f>
        <v>29000</v>
      </c>
      <c r="J61" s="168">
        <f t="shared" ref="J61" si="13">J4</f>
        <v>29000</v>
      </c>
      <c r="K61" s="168">
        <f t="shared" ref="K61" si="14">K4</f>
        <v>28200</v>
      </c>
      <c r="L61" s="168">
        <f t="shared" ref="L61" si="15">L4</f>
        <v>28500</v>
      </c>
      <c r="M61" s="168">
        <f t="shared" si="5"/>
        <v>28500</v>
      </c>
      <c r="N61" s="1197"/>
      <c r="O61" s="1193"/>
      <c r="Q61" s="171" t="s">
        <v>124</v>
      </c>
      <c r="R61" s="172" t="s">
        <v>119</v>
      </c>
    </row>
    <row r="62" spans="1:19" s="160" customFormat="1" ht="26.25" customHeight="1" outlineLevel="1">
      <c r="A62" s="832" t="s">
        <v>563</v>
      </c>
      <c r="B62" s="168" t="str">
        <f t="shared" si="5"/>
        <v>34-35W</v>
      </c>
      <c r="C62" s="168" t="str">
        <f t="shared" ref="C62" si="16">C5</f>
        <v>34-35W</v>
      </c>
      <c r="D62" s="168" t="str">
        <f t="shared" ref="D62" si="17">D5</f>
        <v>34-35W</v>
      </c>
      <c r="E62" s="168" t="str">
        <f t="shared" ref="E62" si="18">E5</f>
        <v>34-35W</v>
      </c>
      <c r="F62" s="168" t="str">
        <f t="shared" ref="F62" si="19">F5</f>
        <v>28W</v>
      </c>
      <c r="G62" s="168" t="str">
        <f t="shared" ref="G62" si="20">G5</f>
        <v>51W</v>
      </c>
      <c r="H62" s="168" t="str">
        <f t="shared" ref="H62" si="21">H5</f>
        <v>51W</v>
      </c>
      <c r="I62" s="168" t="str">
        <f t="shared" ref="I62" si="22">I5</f>
        <v>51W</v>
      </c>
      <c r="J62" s="168" t="str">
        <f t="shared" ref="J62" si="23">J5</f>
        <v>51W</v>
      </c>
      <c r="K62" s="168" t="str">
        <f t="shared" ref="K62" si="24">K5</f>
        <v>28-29W</v>
      </c>
      <c r="L62" s="168" t="str">
        <f t="shared" ref="L62" si="25">L5</f>
        <v>28-29W</v>
      </c>
      <c r="M62" s="168" t="str">
        <f t="shared" si="5"/>
        <v>28-29W</v>
      </c>
      <c r="N62" s="1197"/>
      <c r="O62" s="1193"/>
      <c r="Q62" s="173" t="s">
        <v>124</v>
      </c>
      <c r="R62" s="174" t="s">
        <v>120</v>
      </c>
    </row>
    <row r="63" spans="1:19" s="160" customFormat="1" ht="26.25" customHeight="1" outlineLevel="1">
      <c r="A63" s="833" t="s">
        <v>564</v>
      </c>
      <c r="B63" s="168" t="str">
        <f t="shared" si="5"/>
        <v>L5</v>
      </c>
      <c r="C63" s="168" t="str">
        <f t="shared" ref="C63" si="26">C6</f>
        <v>L5</v>
      </c>
      <c r="D63" s="168" t="str">
        <f t="shared" ref="D63" si="27">D6</f>
        <v>L5</v>
      </c>
      <c r="E63" s="168" t="str">
        <f t="shared" ref="E63" si="28">E6</f>
        <v>L5</v>
      </c>
      <c r="F63" s="168" t="str">
        <f t="shared" ref="F63" si="29">F6</f>
        <v>L4</v>
      </c>
      <c r="G63" s="168" t="str">
        <f t="shared" ref="G63" si="30">G6</f>
        <v>L1</v>
      </c>
      <c r="H63" s="168" t="str">
        <f t="shared" ref="H63" si="31">H6</f>
        <v>L1</v>
      </c>
      <c r="I63" s="168" t="str">
        <f t="shared" ref="I63" si="32">I6</f>
        <v>L1</v>
      </c>
      <c r="J63" s="168" t="str">
        <f t="shared" ref="J63" si="33">J6</f>
        <v>L1</v>
      </c>
      <c r="K63" s="168" t="str">
        <f t="shared" ref="K63" si="34">K6</f>
        <v>L4</v>
      </c>
      <c r="L63" s="168" t="str">
        <f t="shared" ref="L63" si="35">L6</f>
        <v>L4</v>
      </c>
      <c r="M63" s="168" t="str">
        <f t="shared" si="5"/>
        <v>L4</v>
      </c>
      <c r="N63" s="1197"/>
      <c r="O63" s="1193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45500</v>
      </c>
      <c r="C64" s="190">
        <f t="shared" ref="C64" si="36">C7</f>
        <v>45500</v>
      </c>
      <c r="D64" s="190">
        <f t="shared" ref="D64" si="37">D7</f>
        <v>45500</v>
      </c>
      <c r="E64" s="190">
        <f t="shared" ref="E64" si="38">E7</f>
        <v>45500</v>
      </c>
      <c r="F64" s="190">
        <f t="shared" ref="F64" si="39">F7</f>
        <v>45499</v>
      </c>
      <c r="G64" s="190">
        <f t="shared" ref="G64" si="40">G7</f>
        <v>45500</v>
      </c>
      <c r="H64" s="190">
        <f t="shared" ref="H64" si="41">H7</f>
        <v>45500</v>
      </c>
      <c r="I64" s="190">
        <f t="shared" ref="I64" si="42">I7</f>
        <v>45500</v>
      </c>
      <c r="J64" s="190">
        <f t="shared" ref="J64" si="43">J7</f>
        <v>45500</v>
      </c>
      <c r="K64" s="190">
        <f t="shared" ref="K64" si="44">K7</f>
        <v>45501</v>
      </c>
      <c r="L64" s="190">
        <f t="shared" ref="L64" si="45">L7</f>
        <v>45501</v>
      </c>
      <c r="M64" s="190">
        <f t="shared" si="5"/>
        <v>45501</v>
      </c>
      <c r="N64" s="1197"/>
      <c r="O64" s="1193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2.3568904593639575</v>
      </c>
      <c r="C65" s="349">
        <f t="shared" si="46"/>
        <v>2.1872791519434633</v>
      </c>
      <c r="D65" s="349">
        <f t="shared" si="46"/>
        <v>3.3321799307958484</v>
      </c>
      <c r="E65" s="349">
        <f t="shared" si="46"/>
        <v>2.9513888888888893</v>
      </c>
      <c r="F65" s="349">
        <f t="shared" si="46"/>
        <v>3.754448398576514</v>
      </c>
      <c r="G65" s="349">
        <f t="shared" si="46"/>
        <v>3.5051546391752555</v>
      </c>
      <c r="H65" s="349">
        <f t="shared" si="46"/>
        <v>2.8724137931034481</v>
      </c>
      <c r="I65" s="349">
        <f t="shared" si="46"/>
        <v>2.5965517241379317</v>
      </c>
      <c r="J65" s="349">
        <f t="shared" si="46"/>
        <v>2.8551724137931043</v>
      </c>
      <c r="K65" s="349">
        <f t="shared" si="46"/>
        <v>2.9893617021276584</v>
      </c>
      <c r="L65" s="349">
        <f t="shared" si="46"/>
        <v>3.4350877192982492</v>
      </c>
      <c r="M65" s="377">
        <f t="shared" si="46"/>
        <v>3.7263157894736851</v>
      </c>
      <c r="N65" s="1198"/>
      <c r="O65" s="1194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1.7667844522968199E-2</v>
      </c>
      <c r="C67" s="358">
        <f t="shared" ref="C67" si="49">C10/C$4*100</f>
        <v>2.4734982332155476E-2</v>
      </c>
      <c r="D67" s="358">
        <f t="shared" ref="D67" si="50">D10/D$4*100</f>
        <v>5.1903114186851215E-2</v>
      </c>
      <c r="E67" s="358">
        <f t="shared" ref="E67" si="51">E10/E$4*100</f>
        <v>0.13194444444444445</v>
      </c>
      <c r="F67" s="358">
        <f t="shared" ref="F67" si="52">F10/F$4*100</f>
        <v>0.29537366548042704</v>
      </c>
      <c r="G67" s="358">
        <f t="shared" ref="G67" si="53">G10/G$4*100</f>
        <v>0.1134020618556701</v>
      </c>
      <c r="H67" s="358">
        <f t="shared" ref="H67" si="54">H10/H$4*100</f>
        <v>0.11379310344827587</v>
      </c>
      <c r="I67" s="358">
        <f t="shared" ref="I67" si="55">I10/I$4*100</f>
        <v>1.0344827586206896E-2</v>
      </c>
      <c r="J67" s="358">
        <f t="shared" ref="J67" si="56">J10/J$4*100</f>
        <v>4.1379310344827586E-2</v>
      </c>
      <c r="K67" s="358">
        <f t="shared" ref="K67" si="57">K10/K$4*100</f>
        <v>1.7730496453900711E-2</v>
      </c>
      <c r="L67" s="358">
        <f t="shared" ref="L67" si="58">L10/L$4*100</f>
        <v>1.4035087719298244E-2</v>
      </c>
      <c r="M67" s="359">
        <f t="shared" si="48"/>
        <v>4.2105263157894736E-2</v>
      </c>
      <c r="N67" s="365">
        <f>SUM(B10:M10)/基本信息!$C$33*100</f>
        <v>7.2737852778585965E-2</v>
      </c>
      <c r="O67" s="370">
        <f>O66+N67</f>
        <v>7.2737852778585965E-2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4.2402826855123678E-2</v>
      </c>
      <c r="C68" s="358">
        <f t="shared" ref="C68" si="59">C11/C$4*100</f>
        <v>3.8869257950530034E-2</v>
      </c>
      <c r="D68" s="358">
        <f t="shared" ref="D68" si="60">D11/D$4*100</f>
        <v>5.1903114186851215E-2</v>
      </c>
      <c r="E68" s="358">
        <f t="shared" ref="E68" si="61">E11/E$4*100</f>
        <v>9.7222222222222224E-2</v>
      </c>
      <c r="F68" s="358">
        <f t="shared" ref="F68" si="62">F11/F$4*100</f>
        <v>4.6263345195729534E-2</v>
      </c>
      <c r="G68" s="358">
        <f t="shared" ref="G68" si="63">G11/G$4*100</f>
        <v>0.10309278350515465</v>
      </c>
      <c r="H68" s="358">
        <f t="shared" ref="H68" si="64">H11/H$4*100</f>
        <v>0.13793103448275862</v>
      </c>
      <c r="I68" s="358">
        <f t="shared" ref="I68" si="65">I11/I$4*100</f>
        <v>3.1034482758620693E-2</v>
      </c>
      <c r="J68" s="358">
        <f t="shared" ref="J68" si="66">J11/J$4*100</f>
        <v>4.1379310344827586E-2</v>
      </c>
      <c r="K68" s="358">
        <f t="shared" ref="K68" si="67">K11/K$4*100</f>
        <v>0.10638297872340426</v>
      </c>
      <c r="L68" s="358">
        <f t="shared" ref="L68" si="68">L11/L$4*100</f>
        <v>0.10175438596491228</v>
      </c>
      <c r="M68" s="359">
        <f t="shared" si="48"/>
        <v>8.771929824561403E-2</v>
      </c>
      <c r="N68" s="365">
        <f>SUM(B11:M11)/基本信息!$C$33*100</f>
        <v>7.3901658423043359E-2</v>
      </c>
      <c r="O68" s="370">
        <f t="shared" ref="O68:O115" si="69">O67+N68</f>
        <v>0.14663951120162932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7.0671378091872794E-2</v>
      </c>
      <c r="C69" s="358">
        <f t="shared" ref="C69" si="71">C12/C$4*100</f>
        <v>8.1272084805653705E-2</v>
      </c>
      <c r="D69" s="358">
        <f t="shared" ref="D69" si="72">D12/D$4*100</f>
        <v>5.1903114186851215E-2</v>
      </c>
      <c r="E69" s="358">
        <f t="shared" ref="E69" si="73">E12/E$4*100</f>
        <v>7.9861111111111119E-2</v>
      </c>
      <c r="F69" s="358">
        <f t="shared" ref="F69" si="74">F12/F$4*100</f>
        <v>0.28469750889679718</v>
      </c>
      <c r="G69" s="358">
        <f t="shared" ref="G69" si="75">G12/G$4*100</f>
        <v>8.5910652920962199E-2</v>
      </c>
      <c r="H69" s="358">
        <f t="shared" ref="H69" si="76">H12/H$4*100</f>
        <v>7.586206896551724E-2</v>
      </c>
      <c r="I69" s="358">
        <f t="shared" ref="I69" si="77">I12/I$4*100</f>
        <v>5.862068965517242E-2</v>
      </c>
      <c r="J69" s="358">
        <f t="shared" ref="J69" si="78">J12/J$4*100</f>
        <v>6.5517241379310351E-2</v>
      </c>
      <c r="K69" s="358">
        <f t="shared" ref="K69" si="79">K12/K$4*100</f>
        <v>0.10992907801418439</v>
      </c>
      <c r="L69" s="358">
        <f t="shared" ref="L69" si="80">L12/L$4*100</f>
        <v>0.13684210526315788</v>
      </c>
      <c r="M69" s="359">
        <f t="shared" si="48"/>
        <v>0.12631578947368421</v>
      </c>
      <c r="N69" s="365">
        <f>SUM(B12:M12)/基本信息!$C$33*100</f>
        <v>0.10183299389002036</v>
      </c>
      <c r="O69" s="370">
        <f t="shared" si="69"/>
        <v>0.2484725050916497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6.0070671378091869E-2</v>
      </c>
      <c r="C70" s="358">
        <f t="shared" ref="C70" si="81">C13/C$4*100</f>
        <v>6.7137809187279157E-2</v>
      </c>
      <c r="D70" s="358">
        <f t="shared" ref="D70" si="82">D13/D$4*100</f>
        <v>5.1903114186851215E-2</v>
      </c>
      <c r="E70" s="358">
        <f t="shared" ref="E70" si="83">E13/E$4*100</f>
        <v>8.3333333333333343E-2</v>
      </c>
      <c r="F70" s="358">
        <f t="shared" ref="F70" si="84">F13/F$4*100</f>
        <v>0.27758007117437722</v>
      </c>
      <c r="G70" s="358">
        <f t="shared" ref="G70" si="85">G13/G$4*100</f>
        <v>7.903780068728522E-2</v>
      </c>
      <c r="H70" s="358">
        <f t="shared" ref="H70" si="86">H13/H$4*100</f>
        <v>5.862068965517242E-2</v>
      </c>
      <c r="I70" s="358">
        <f t="shared" ref="I70" si="87">I13/I$4*100</f>
        <v>2.4137931034482758E-2</v>
      </c>
      <c r="J70" s="358">
        <f t="shared" ref="J70" si="88">J13/J$4*100</f>
        <v>5.1724137931034482E-2</v>
      </c>
      <c r="K70" s="358">
        <f t="shared" ref="K70" si="89">K13/K$4*100</f>
        <v>7.8014184397163122E-2</v>
      </c>
      <c r="L70" s="358">
        <f t="shared" ref="L70" si="90">L13/L$4*100</f>
        <v>0.27368421052631575</v>
      </c>
      <c r="M70" s="359">
        <f t="shared" si="48"/>
        <v>0.13684210526315788</v>
      </c>
      <c r="N70" s="365">
        <f>SUM(B13:M13)/基本信息!$C$33*100</f>
        <v>0.10299679953447774</v>
      </c>
      <c r="O70" s="370">
        <f t="shared" si="69"/>
        <v>0.35146930462612747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6.0070671378091869E-2</v>
      </c>
      <c r="C71" s="358">
        <f t="shared" ref="C71" si="91">C14/C$4*100</f>
        <v>6.7137809187279157E-2</v>
      </c>
      <c r="D71" s="358">
        <f t="shared" ref="D71" si="92">D14/D$4*100</f>
        <v>3.1141868512110725E-2</v>
      </c>
      <c r="E71" s="358">
        <f t="shared" ref="E71" si="93">E14/E$4*100</f>
        <v>5.2083333333333336E-2</v>
      </c>
      <c r="F71" s="358">
        <f t="shared" ref="F71" si="94">F14/F$4*100</f>
        <v>0.1494661921708185</v>
      </c>
      <c r="G71" s="358">
        <f t="shared" ref="G71" si="95">G14/G$4*100</f>
        <v>0.12027491408934708</v>
      </c>
      <c r="H71" s="358">
        <f t="shared" ref="H71" si="96">H14/H$4*100</f>
        <v>0.10344827586206896</v>
      </c>
      <c r="I71" s="358">
        <f t="shared" ref="I71" si="97">I14/I$4*100</f>
        <v>7.586206896551724E-2</v>
      </c>
      <c r="J71" s="358">
        <f t="shared" ref="J71" si="98">J14/J$4*100</f>
        <v>7.2413793103448268E-2</v>
      </c>
      <c r="K71" s="358">
        <f t="shared" ref="K71" si="99">K14/K$4*100</f>
        <v>0.13475177304964539</v>
      </c>
      <c r="L71" s="358">
        <f t="shared" ref="L71" si="100">L14/L$4*100</f>
        <v>0.2982456140350877</v>
      </c>
      <c r="M71" s="359">
        <f t="shared" si="48"/>
        <v>0.17894736842105263</v>
      </c>
      <c r="N71" s="365">
        <f>SUM(B14:M14)/基本信息!$C$33*100</f>
        <v>0.11172534186790807</v>
      </c>
      <c r="O71" s="370">
        <f t="shared" si="69"/>
        <v>0.46319464649403552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4.9469964664310952E-2</v>
      </c>
      <c r="C72" s="358">
        <f t="shared" ref="C72" si="101">C15/C$4*100</f>
        <v>3.5335689045936397E-2</v>
      </c>
      <c r="D72" s="358">
        <f t="shared" ref="D72" si="102">D15/D$4*100</f>
        <v>5.1903114186851215E-2</v>
      </c>
      <c r="E72" s="358">
        <f t="shared" ref="E72" si="103">E15/E$4*100</f>
        <v>8.3333333333333343E-2</v>
      </c>
      <c r="F72" s="358">
        <f t="shared" ref="F72" si="104">F15/F$4*100</f>
        <v>0.15302491103202845</v>
      </c>
      <c r="G72" s="358">
        <f t="shared" ref="G72" si="105">G15/G$4*100</f>
        <v>7.903780068728522E-2</v>
      </c>
      <c r="H72" s="358">
        <f t="shared" ref="H72" si="106">H15/H$4*100</f>
        <v>6.2068965517241385E-2</v>
      </c>
      <c r="I72" s="358">
        <f t="shared" ref="I72" si="107">I15/I$4*100</f>
        <v>0.1</v>
      </c>
      <c r="J72" s="358">
        <f t="shared" ref="J72" si="108">J15/J$4*100</f>
        <v>4.1379310344827586E-2</v>
      </c>
      <c r="K72" s="358">
        <f t="shared" ref="K72" si="109">K15/K$4*100</f>
        <v>8.8652482269503549E-2</v>
      </c>
      <c r="L72" s="358">
        <f t="shared" ref="L72" si="110">L15/L$4*100</f>
        <v>0.15789473684210525</v>
      </c>
      <c r="M72" s="359">
        <f t="shared" si="48"/>
        <v>7.0175438596491224E-2</v>
      </c>
      <c r="N72" s="365">
        <f>SUM(B15:M15)/基本信息!$C$33*100</f>
        <v>8.0884492289787599E-2</v>
      </c>
      <c r="O72" s="370">
        <f t="shared" si="69"/>
        <v>0.54407913878382308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5.3003533568904589E-2</v>
      </c>
      <c r="C73" s="358">
        <f t="shared" ref="C73" si="111">C16/C$4*100</f>
        <v>3.8869257950530034E-2</v>
      </c>
      <c r="D73" s="358">
        <f t="shared" ref="D73" si="112">D16/D$4*100</f>
        <v>4.4982698961937718E-2</v>
      </c>
      <c r="E73" s="358">
        <f t="shared" ref="E73" si="113">E16/E$4*100</f>
        <v>8.6805555555555552E-2</v>
      </c>
      <c r="F73" s="358">
        <f t="shared" ref="F73" si="114">F16/F$4*100</f>
        <v>7.4733096085409248E-2</v>
      </c>
      <c r="G73" s="358">
        <f t="shared" ref="G73" si="115">G16/G$4*100</f>
        <v>0.13745704467353953</v>
      </c>
      <c r="H73" s="358">
        <f t="shared" ref="H73" si="116">H16/H$4*100</f>
        <v>6.8965517241379309E-2</v>
      </c>
      <c r="I73" s="358">
        <f t="shared" ref="I73" si="117">I16/I$4*100</f>
        <v>0.1</v>
      </c>
      <c r="J73" s="358">
        <f t="shared" ref="J73" si="118">J16/J$4*100</f>
        <v>7.2413793103448268E-2</v>
      </c>
      <c r="K73" s="358">
        <f t="shared" ref="K73" si="119">K16/K$4*100</f>
        <v>6.3829787234042548E-2</v>
      </c>
      <c r="L73" s="358">
        <f t="shared" ref="L73" si="120">L16/L$4*100</f>
        <v>8.4210526315789472E-2</v>
      </c>
      <c r="M73" s="359">
        <f t="shared" si="48"/>
        <v>4.2105263157894736E-2</v>
      </c>
      <c r="N73" s="365">
        <f>SUM(B16:M16)/基本信息!$C$33*100</f>
        <v>7.2446901367471631E-2</v>
      </c>
      <c r="O73" s="370">
        <f t="shared" si="69"/>
        <v>0.61652604015129475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0.55830388692579502</v>
      </c>
      <c r="C74" s="358">
        <f t="shared" ref="C74" si="121">C17/C$4*100</f>
        <v>0.40636042402826855</v>
      </c>
      <c r="D74" s="358">
        <f t="shared" ref="D74" si="122">D17/D$4*100</f>
        <v>0.64013840830449831</v>
      </c>
      <c r="E74" s="358">
        <f t="shared" ref="E74" si="123">E17/E$4*100</f>
        <v>0.49652777777777779</v>
      </c>
      <c r="F74" s="358">
        <f t="shared" ref="F74" si="124">F17/F$4*100</f>
        <v>8.8967971530249101E-2</v>
      </c>
      <c r="G74" s="358">
        <f t="shared" ref="G74" si="125">G17/G$4*100</f>
        <v>0.68041237113402064</v>
      </c>
      <c r="H74" s="358">
        <f t="shared" ref="H74" si="126">H17/H$4*100</f>
        <v>0.67931034482758612</v>
      </c>
      <c r="I74" s="358">
        <f t="shared" ref="I74" si="127">I17/I$4*100</f>
        <v>0.60344827586206895</v>
      </c>
      <c r="J74" s="358">
        <f t="shared" ref="J74" si="128">J17/J$4*100</f>
        <v>7.2413793103448268E-2</v>
      </c>
      <c r="K74" s="358">
        <f t="shared" ref="K74" si="129">K17/K$4*100</f>
        <v>0.77659574468085113</v>
      </c>
      <c r="L74" s="358">
        <f t="shared" ref="L74" si="130">L17/L$4*100</f>
        <v>0.94736842105263164</v>
      </c>
      <c r="M74" s="359">
        <f t="shared" si="48"/>
        <v>0.82105263157894737</v>
      </c>
      <c r="N74" s="365">
        <f>SUM(B17:M17)/基本信息!$C$33*100</f>
        <v>0.56444573756182725</v>
      </c>
      <c r="O74" s="370">
        <f t="shared" si="69"/>
        <v>1.1809717777131219</v>
      </c>
    </row>
    <row r="75" spans="1:18" ht="20.25" customHeight="1" outlineLevel="1">
      <c r="A75" s="202">
        <f t="shared" si="70"/>
        <v>9</v>
      </c>
      <c r="B75" s="358">
        <f t="shared" si="48"/>
        <v>0.11307420494699646</v>
      </c>
      <c r="C75" s="358">
        <f t="shared" ref="C75" si="131">C18/C$4*100</f>
        <v>6.7137809187279157E-2</v>
      </c>
      <c r="D75" s="358">
        <f t="shared" ref="D75" si="132">D18/D$4*100</f>
        <v>7.6124567474048443E-2</v>
      </c>
      <c r="E75" s="358">
        <f t="shared" ref="E75" si="133">E18/E$4*100</f>
        <v>9.0277777777777776E-2</v>
      </c>
      <c r="F75" s="358">
        <f t="shared" ref="F75" si="134">F18/F$4*100</f>
        <v>0.54448398576512458</v>
      </c>
      <c r="G75" s="358">
        <f t="shared" ref="G75" si="135">G18/G$4*100</f>
        <v>0.12371134020618556</v>
      </c>
      <c r="H75" s="358">
        <f t="shared" ref="H75" si="136">H18/H$4*100</f>
        <v>0.15517241379310345</v>
      </c>
      <c r="I75" s="358">
        <f t="shared" ref="I75" si="137">I18/I$4*100</f>
        <v>6.8965517241379309E-2</v>
      </c>
      <c r="J75" s="358">
        <f t="shared" ref="J75" si="138">J18/J$4*100</f>
        <v>0.53448275862068961</v>
      </c>
      <c r="K75" s="358">
        <f t="shared" ref="K75" si="139">K18/K$4*100</f>
        <v>0.13120567375886524</v>
      </c>
      <c r="L75" s="358">
        <f t="shared" ref="L75" si="140">L18/L$4*100</f>
        <v>0.11228070175438595</v>
      </c>
      <c r="M75" s="359">
        <f t="shared" si="48"/>
        <v>0.10877192982456139</v>
      </c>
      <c r="N75" s="365">
        <f>SUM(B18:M18)/基本信息!$C$33*100</f>
        <v>0.1768984579575211</v>
      </c>
      <c r="O75" s="370">
        <f t="shared" si="69"/>
        <v>1.3578702356706429</v>
      </c>
    </row>
    <row r="76" spans="1:18" ht="20.25" customHeight="1" outlineLevel="1">
      <c r="A76" s="202">
        <f t="shared" si="70"/>
        <v>10</v>
      </c>
      <c r="B76" s="358">
        <f t="shared" si="48"/>
        <v>3.5335689045936395E-3</v>
      </c>
      <c r="C76" s="358">
        <f t="shared" ref="C76" si="141">C19/C$4*100</f>
        <v>2.1201413427561839E-2</v>
      </c>
      <c r="D76" s="358">
        <f t="shared" ref="D76" si="142">D19/D$4*100</f>
        <v>5.1903114186851215E-2</v>
      </c>
      <c r="E76" s="358">
        <f t="shared" ref="E76" si="143">E19/E$4*100</f>
        <v>5.5555555555555552E-2</v>
      </c>
      <c r="F76" s="358">
        <f t="shared" ref="F76" si="144">F19/F$4*100</f>
        <v>0.13523131672597866</v>
      </c>
      <c r="G76" s="358">
        <f t="shared" ref="G76" si="145">G19/G$4*100</f>
        <v>4.8109965635738834E-2</v>
      </c>
      <c r="H76" s="358">
        <f t="shared" ref="H76" si="146">H19/H$4*100</f>
        <v>2.4137931034482758E-2</v>
      </c>
      <c r="I76" s="358">
        <f t="shared" ref="I76" si="147">I19/I$4*100</f>
        <v>3.4482758620689655E-2</v>
      </c>
      <c r="J76" s="358">
        <f t="shared" ref="J76" si="148">J19/J$4*100</f>
        <v>8.9655172413793102E-2</v>
      </c>
      <c r="K76" s="358">
        <f t="shared" ref="K76" si="149">K19/K$4*100</f>
        <v>3.5460992907801421E-2</v>
      </c>
      <c r="L76" s="358">
        <f t="shared" ref="L76" si="150">L19/L$4*100</f>
        <v>2.8070175438596488E-2</v>
      </c>
      <c r="M76" s="359">
        <f t="shared" si="48"/>
        <v>2.1052631578947368E-2</v>
      </c>
      <c r="N76" s="365">
        <f>SUM(B19:M19)/基本信息!$C$33*100</f>
        <v>4.567937154495199E-2</v>
      </c>
      <c r="O76" s="370">
        <f t="shared" si="69"/>
        <v>1.4035496072155949</v>
      </c>
    </row>
    <row r="77" spans="1:18" ht="20.25" customHeight="1" outlineLevel="1">
      <c r="A77" s="202">
        <f t="shared" si="70"/>
        <v>11</v>
      </c>
      <c r="B77" s="358">
        <f t="shared" si="48"/>
        <v>1.4134275618374558E-2</v>
      </c>
      <c r="C77" s="358">
        <f t="shared" ref="C77" si="151">C20/C$4*100</f>
        <v>1.0600706713780919E-2</v>
      </c>
      <c r="D77" s="358">
        <f t="shared" ref="D77" si="152">D20/D$4*100</f>
        <v>2.0761245674740483E-2</v>
      </c>
      <c r="E77" s="358">
        <f t="shared" ref="E77" si="153">E20/E$4*100</f>
        <v>3.4722222222222224E-2</v>
      </c>
      <c r="F77" s="358">
        <f t="shared" ref="F77" si="154">F20/F$4*100</f>
        <v>5.3380782918149468E-2</v>
      </c>
      <c r="G77" s="358">
        <f t="shared" ref="G77" si="155">G20/G$4*100</f>
        <v>3.4364261168384883E-2</v>
      </c>
      <c r="H77" s="358">
        <f t="shared" ref="H77" si="156">H20/H$4*100</f>
        <v>2.4137931034482758E-2</v>
      </c>
      <c r="I77" s="358">
        <f t="shared" ref="I77" si="157">I20/I$4*100</f>
        <v>3.4482758620689655E-2</v>
      </c>
      <c r="J77" s="358">
        <f t="shared" ref="J77" si="158">J20/J$4*100</f>
        <v>2.7586206896551724E-2</v>
      </c>
      <c r="K77" s="358">
        <f t="shared" ref="K77" si="159">K20/K$4*100</f>
        <v>3.1914893617021274E-2</v>
      </c>
      <c r="L77" s="358">
        <f t="shared" ref="L77" si="160">L20/L$4*100</f>
        <v>4.2105263157894736E-2</v>
      </c>
      <c r="M77" s="359">
        <f t="shared" si="48"/>
        <v>1.7543859649122806E-2</v>
      </c>
      <c r="N77" s="365">
        <f>SUM(B20:M20)/基本信息!$C$33*100</f>
        <v>2.8804189700320046E-2</v>
      </c>
      <c r="O77" s="370">
        <f t="shared" si="69"/>
        <v>1.4323537969159148</v>
      </c>
    </row>
    <row r="78" spans="1:18" ht="20.25" customHeight="1" outlineLevel="1">
      <c r="A78" s="202">
        <f t="shared" si="70"/>
        <v>12</v>
      </c>
      <c r="B78" s="358">
        <f t="shared" si="48"/>
        <v>1.7667844522968199E-2</v>
      </c>
      <c r="C78" s="358">
        <f t="shared" ref="C78" si="161">C21/C$4*100</f>
        <v>2.4734982332155476E-2</v>
      </c>
      <c r="D78" s="358">
        <f t="shared" ref="D78" si="162">D21/D$4*100</f>
        <v>1.0380622837370242E-2</v>
      </c>
      <c r="E78" s="358">
        <f t="shared" ref="E78" si="163">E21/E$4*100</f>
        <v>3.8194444444444448E-2</v>
      </c>
      <c r="F78" s="358">
        <f t="shared" ref="F78" si="164">F21/F$4*100</f>
        <v>3.2028469750889681E-2</v>
      </c>
      <c r="G78" s="358">
        <f t="shared" ref="G78" si="165">G21/G$4*100</f>
        <v>5.4982817869415807E-2</v>
      </c>
      <c r="H78" s="358">
        <f t="shared" ref="H78" si="166">H21/H$4*100</f>
        <v>4.1379310344827586E-2</v>
      </c>
      <c r="I78" s="358">
        <f t="shared" ref="I78" si="167">I21/I$4*100</f>
        <v>2.7586206896551724E-2</v>
      </c>
      <c r="J78" s="358">
        <f t="shared" ref="J78" si="168">J21/J$4*100</f>
        <v>2.7586206896551724E-2</v>
      </c>
      <c r="K78" s="358">
        <f t="shared" ref="K78" si="169">K21/K$4*100</f>
        <v>6.0283687943262408E-2</v>
      </c>
      <c r="L78" s="358">
        <f t="shared" ref="L78" si="170">L21/L$4*100</f>
        <v>4.912280701754386E-2</v>
      </c>
      <c r="M78" s="359">
        <f t="shared" si="48"/>
        <v>2.1052631578947368E-2</v>
      </c>
      <c r="N78" s="365">
        <f>SUM(B21:M21)/基本信息!$C$33*100</f>
        <v>3.3750363689263894E-2</v>
      </c>
      <c r="O78" s="370">
        <f t="shared" si="69"/>
        <v>1.4661041606051788</v>
      </c>
    </row>
    <row r="79" spans="1:18" ht="20.25" customHeight="1" outlineLevel="1">
      <c r="A79" s="202">
        <f t="shared" si="70"/>
        <v>13</v>
      </c>
      <c r="B79" s="358">
        <f t="shared" si="48"/>
        <v>2.4734982332155476E-2</v>
      </c>
      <c r="C79" s="358">
        <f t="shared" ref="C79" si="171">C22/C$4*100</f>
        <v>3.8869257950530034E-2</v>
      </c>
      <c r="D79" s="358">
        <f t="shared" ref="D79" si="172">D22/D$4*100</f>
        <v>5.536332179930796E-2</v>
      </c>
      <c r="E79" s="358">
        <f t="shared" ref="E79" si="173">E22/E$4*100</f>
        <v>3.125E-2</v>
      </c>
      <c r="F79" s="358">
        <f t="shared" ref="F79" si="174">F22/F$4*100</f>
        <v>7.8291814946619215E-2</v>
      </c>
      <c r="G79" s="358">
        <f t="shared" ref="G79" si="175">G22/G$4*100</f>
        <v>6.5292096219931275E-2</v>
      </c>
      <c r="H79" s="358">
        <f t="shared" ref="H79" si="176">H22/H$4*100</f>
        <v>5.862068965517242E-2</v>
      </c>
      <c r="I79" s="358">
        <f t="shared" ref="I79" si="177">I22/I$4*100</f>
        <v>4.1379310344827586E-2</v>
      </c>
      <c r="J79" s="358">
        <f t="shared" ref="J79" si="178">J22/J$4*100</f>
        <v>4.1379310344827586E-2</v>
      </c>
      <c r="K79" s="358">
        <f t="shared" ref="K79" si="179">K22/K$4*100</f>
        <v>3.5460992907801421E-2</v>
      </c>
      <c r="L79" s="358">
        <f t="shared" ref="L79" si="180">L22/L$4*100</f>
        <v>2.456140350877193E-2</v>
      </c>
      <c r="M79" s="359">
        <f t="shared" si="48"/>
        <v>2.1052631578947368E-2</v>
      </c>
      <c r="N79" s="365">
        <f>SUM(B22:M22)/基本信息!$C$33*100</f>
        <v>4.3060808844922895E-2</v>
      </c>
      <c r="O79" s="370">
        <f t="shared" si="69"/>
        <v>1.5091649694501017</v>
      </c>
    </row>
    <row r="80" spans="1:18" ht="20.25" customHeight="1" outlineLevel="1">
      <c r="A80" s="202">
        <f t="shared" si="70"/>
        <v>14</v>
      </c>
      <c r="B80" s="358">
        <f t="shared" si="48"/>
        <v>2.4734982332155476E-2</v>
      </c>
      <c r="C80" s="358">
        <f t="shared" ref="C80" si="181">C23/C$4*100</f>
        <v>2.1201413427561839E-2</v>
      </c>
      <c r="D80" s="358">
        <f t="shared" ref="D80" si="182">D23/D$4*100</f>
        <v>0.10380622837370243</v>
      </c>
      <c r="E80" s="358">
        <f t="shared" ref="E80" si="183">E23/E$4*100</f>
        <v>3.125E-2</v>
      </c>
      <c r="F80" s="358">
        <f t="shared" ref="F80" si="184">F23/F$4*100</f>
        <v>4.2704626334519574E-2</v>
      </c>
      <c r="G80" s="358">
        <f t="shared" ref="G80" si="185">G23/G$4*100</f>
        <v>7.5601374570446744E-2</v>
      </c>
      <c r="H80" s="358">
        <f t="shared" ref="H80" si="186">H23/H$4*100</f>
        <v>5.5172413793103448E-2</v>
      </c>
      <c r="I80" s="358">
        <f t="shared" ref="I80" si="187">I23/I$4*100</f>
        <v>4.4827586206896551E-2</v>
      </c>
      <c r="J80" s="358">
        <f t="shared" ref="J80" si="188">J23/J$4*100</f>
        <v>3.4482758620689655E-2</v>
      </c>
      <c r="K80" s="358">
        <f t="shared" ref="K80" si="189">K23/K$4*100</f>
        <v>2.4822695035460994E-2</v>
      </c>
      <c r="L80" s="358">
        <f t="shared" ref="L80" si="190">L23/L$4*100</f>
        <v>2.8070175438596488E-2</v>
      </c>
      <c r="M80" s="359">
        <f t="shared" si="48"/>
        <v>4.2105263157894736E-2</v>
      </c>
      <c r="N80" s="365">
        <f>SUM(B23:M23)/基本信息!$C$33*100</f>
        <v>4.4224614489380275E-2</v>
      </c>
      <c r="O80" s="370">
        <f t="shared" si="69"/>
        <v>1.553389583939482</v>
      </c>
    </row>
    <row r="81" spans="1:15" ht="20.25" customHeight="1" outlineLevel="1">
      <c r="A81" s="202">
        <f t="shared" si="70"/>
        <v>15</v>
      </c>
      <c r="B81" s="358">
        <f t="shared" si="48"/>
        <v>4.2402826855123678E-2</v>
      </c>
      <c r="C81" s="358">
        <f t="shared" ref="C81" si="191">C24/C$4*100</f>
        <v>2.8268551236749116E-2</v>
      </c>
      <c r="D81" s="358">
        <f t="shared" ref="D81" si="192">D24/D$4*100</f>
        <v>0.16262975778546712</v>
      </c>
      <c r="E81" s="358">
        <f t="shared" ref="E81" si="193">E24/E$4*100</f>
        <v>5.2083333333333336E-2</v>
      </c>
      <c r="F81" s="358">
        <f t="shared" ref="F81" si="194">F24/F$4*100</f>
        <v>4.9822064056939501E-2</v>
      </c>
      <c r="G81" s="358">
        <f t="shared" ref="G81" si="195">G24/G$4*100</f>
        <v>0.10652920962199314</v>
      </c>
      <c r="H81" s="358">
        <f t="shared" ref="H81" si="196">H24/H$4*100</f>
        <v>4.4827586206896551E-2</v>
      </c>
      <c r="I81" s="358">
        <f t="shared" ref="I81" si="197">I24/I$4*100</f>
        <v>4.4827586206896551E-2</v>
      </c>
      <c r="J81" s="358">
        <f t="shared" ref="J81" si="198">J24/J$4*100</f>
        <v>4.1379310344827586E-2</v>
      </c>
      <c r="K81" s="358">
        <f t="shared" ref="K81" si="199">K24/K$4*100</f>
        <v>3.1914893617021274E-2</v>
      </c>
      <c r="L81" s="358">
        <f t="shared" ref="L81" si="200">L24/L$4*100</f>
        <v>2.8070175438596488E-2</v>
      </c>
      <c r="M81" s="359">
        <f t="shared" si="48"/>
        <v>1.7543859649122806E-2</v>
      </c>
      <c r="N81" s="365">
        <f>SUM(B24:M24)/基本信息!$C$33*100</f>
        <v>5.4407913878382314E-2</v>
      </c>
      <c r="O81" s="370">
        <f t="shared" si="69"/>
        <v>1.6077974978178644</v>
      </c>
    </row>
    <row r="82" spans="1:15" ht="20.25" customHeight="1" outlineLevel="1">
      <c r="A82" s="202">
        <f t="shared" si="70"/>
        <v>16</v>
      </c>
      <c r="B82" s="358">
        <f t="shared" si="48"/>
        <v>3.180212014134276E-2</v>
      </c>
      <c r="C82" s="358">
        <f t="shared" ref="C82" si="201">C25/C$4*100</f>
        <v>3.5335689045936397E-2</v>
      </c>
      <c r="D82" s="358">
        <f t="shared" ref="D82" si="202">D25/D$4*100</f>
        <v>0.17301038062283738</v>
      </c>
      <c r="E82" s="358">
        <f t="shared" ref="E82" si="203">E25/E$4*100</f>
        <v>9.7222222222222224E-2</v>
      </c>
      <c r="F82" s="358">
        <f t="shared" ref="F82" si="204">F25/F$4*100</f>
        <v>8.5409252669039148E-2</v>
      </c>
      <c r="G82" s="358">
        <f t="shared" ref="G82" si="205">G25/G$4*100</f>
        <v>9.2783505154639179E-2</v>
      </c>
      <c r="H82" s="358">
        <f t="shared" ref="H82" si="206">H25/H$4*100</f>
        <v>8.2758620689655171E-2</v>
      </c>
      <c r="I82" s="358">
        <f t="shared" ref="I82" si="207">I25/I$4*100</f>
        <v>4.4827586206896551E-2</v>
      </c>
      <c r="J82" s="358">
        <f t="shared" ref="J82" si="208">J25/J$4*100</f>
        <v>4.4827586206896551E-2</v>
      </c>
      <c r="K82" s="358">
        <f t="shared" ref="K82" si="209">K25/K$4*100</f>
        <v>3.9007092198581561E-2</v>
      </c>
      <c r="L82" s="358">
        <f t="shared" ref="L82" si="210">L25/L$4*100</f>
        <v>2.8070175438596488E-2</v>
      </c>
      <c r="M82" s="359">
        <f t="shared" si="48"/>
        <v>3.8596491228070177E-2</v>
      </c>
      <c r="N82" s="365">
        <f>SUM(B25:M25)/基本信息!$C$33*100</f>
        <v>6.6336921734070409E-2</v>
      </c>
      <c r="O82" s="370">
        <f t="shared" si="69"/>
        <v>1.6741344195519348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4.5936395759717315E-2</v>
      </c>
      <c r="C83" s="358">
        <f t="shared" ref="C83" si="212">C26/C$4*100</f>
        <v>7.4204946996466431E-2</v>
      </c>
      <c r="D83" s="358">
        <f t="shared" ref="D83" si="213">D26/D$4*100</f>
        <v>0.12110726643598616</v>
      </c>
      <c r="E83" s="358">
        <f t="shared" ref="E83" si="214">E26/E$4*100</f>
        <v>4.1666666666666671E-2</v>
      </c>
      <c r="F83" s="358">
        <f t="shared" ref="F83" si="215">F26/F$4*100</f>
        <v>0.10676156583629894</v>
      </c>
      <c r="G83" s="358">
        <f t="shared" ref="G83" si="216">G26/G$4*100</f>
        <v>0.16151202749140894</v>
      </c>
      <c r="H83" s="358">
        <f t="shared" ref="H83" si="217">H26/H$4*100</f>
        <v>8.9655172413793102E-2</v>
      </c>
      <c r="I83" s="358">
        <f t="shared" ref="I83" si="218">I26/I$4*100</f>
        <v>4.8275862068965517E-2</v>
      </c>
      <c r="J83" s="358">
        <f t="shared" ref="J83" si="219">J26/J$4*100</f>
        <v>6.8965517241379309E-2</v>
      </c>
      <c r="K83" s="358">
        <f t="shared" ref="K83" si="220">K26/K$4*100</f>
        <v>5.3191489361702128E-2</v>
      </c>
      <c r="L83" s="358">
        <f t="shared" ref="L83" si="221">L26/L$4*100</f>
        <v>6.3157894736842107E-2</v>
      </c>
      <c r="M83" s="359">
        <f t="shared" si="211"/>
        <v>4.2105263157894736E-2</v>
      </c>
      <c r="N83" s="365">
        <f>SUM(B26:M26)/基本信息!$C$33*100</f>
        <v>7.6520221123072454E-2</v>
      </c>
      <c r="O83" s="370">
        <f t="shared" si="69"/>
        <v>1.7506546406750072</v>
      </c>
    </row>
    <row r="84" spans="1:15" ht="20.25" customHeight="1" outlineLevel="1">
      <c r="A84" s="202">
        <f t="shared" si="70"/>
        <v>18</v>
      </c>
      <c r="B84" s="358">
        <f t="shared" si="211"/>
        <v>2.4734982332155476E-2</v>
      </c>
      <c r="C84" s="358">
        <f t="shared" ref="C84" si="222">C27/C$4*100</f>
        <v>3.180212014134276E-2</v>
      </c>
      <c r="D84" s="358">
        <f t="shared" ref="D84" si="223">D27/D$4*100</f>
        <v>7.2664359861591699E-2</v>
      </c>
      <c r="E84" s="358">
        <f t="shared" ref="E84" si="224">E27/E$4*100</f>
        <v>3.8194444444444448E-2</v>
      </c>
      <c r="F84" s="358">
        <f t="shared" ref="F84" si="225">F27/F$4*100</f>
        <v>3.9145907473309607E-2</v>
      </c>
      <c r="G84" s="358">
        <f t="shared" ref="G84" si="226">G27/G$4*100</f>
        <v>9.6219931271477668E-2</v>
      </c>
      <c r="H84" s="358">
        <f t="shared" ref="H84" si="227">H27/H$4*100</f>
        <v>6.5517241379310351E-2</v>
      </c>
      <c r="I84" s="358">
        <f t="shared" ref="I84" si="228">I27/I$4*100</f>
        <v>6.2068965517241385E-2</v>
      </c>
      <c r="J84" s="358">
        <f t="shared" ref="J84" si="229">J27/J$4*100</f>
        <v>7.586206896551724E-2</v>
      </c>
      <c r="K84" s="358">
        <f t="shared" ref="K84" si="230">K27/K$4*100</f>
        <v>5.3191489361702128E-2</v>
      </c>
      <c r="L84" s="358">
        <f t="shared" ref="L84" si="231">L27/L$4*100</f>
        <v>8.4210526315789472E-2</v>
      </c>
      <c r="M84" s="359">
        <f t="shared" si="211"/>
        <v>5.9649122807017549E-2</v>
      </c>
      <c r="N84" s="365">
        <f>SUM(B27:M27)/基本信息!$C$33*100</f>
        <v>5.8772185045097465E-2</v>
      </c>
      <c r="O84" s="370">
        <f t="shared" si="69"/>
        <v>1.8094268257201047</v>
      </c>
    </row>
    <row r="85" spans="1:15" ht="20.25" customHeight="1" outlineLevel="1">
      <c r="A85" s="202">
        <f t="shared" si="70"/>
        <v>19</v>
      </c>
      <c r="B85" s="358">
        <f t="shared" si="211"/>
        <v>4.2402826855123678E-2</v>
      </c>
      <c r="C85" s="358">
        <f t="shared" ref="C85" si="232">C28/C$4*100</f>
        <v>6.7137809187279157E-2</v>
      </c>
      <c r="D85" s="358">
        <f t="shared" ref="D85" si="233">D28/D$4*100</f>
        <v>6.920415224913494E-2</v>
      </c>
      <c r="E85" s="358">
        <f t="shared" ref="E85" si="234">E28/E$4*100</f>
        <v>0.11805555555555555</v>
      </c>
      <c r="F85" s="358">
        <f t="shared" ref="F85" si="235">F28/F$4*100</f>
        <v>5.3380782918149468E-2</v>
      </c>
      <c r="G85" s="358">
        <f t="shared" ref="G85" si="236">G28/G$4*100</f>
        <v>9.9656357388316144E-2</v>
      </c>
      <c r="H85" s="358">
        <f t="shared" ref="H85" si="237">H28/H$4*100</f>
        <v>4.4827586206896551E-2</v>
      </c>
      <c r="I85" s="358">
        <f t="shared" ref="I85" si="238">I28/I$4*100</f>
        <v>7.586206896551724E-2</v>
      </c>
      <c r="J85" s="358">
        <f t="shared" ref="J85" si="239">J28/J$4*100</f>
        <v>7.586206896551724E-2</v>
      </c>
      <c r="K85" s="358">
        <f t="shared" ref="K85" si="240">K28/K$4*100</f>
        <v>3.9007092198581561E-2</v>
      </c>
      <c r="L85" s="358">
        <f t="shared" ref="L85" si="241">L28/L$4*100</f>
        <v>4.912280701754386E-2</v>
      </c>
      <c r="M85" s="359">
        <f t="shared" si="211"/>
        <v>8.4210526315789472E-2</v>
      </c>
      <c r="N85" s="365">
        <f>SUM(B28:M28)/基本信息!$C$33*100</f>
        <v>6.8373581611870821E-2</v>
      </c>
      <c r="O85" s="370">
        <f t="shared" si="69"/>
        <v>1.8778004073319756</v>
      </c>
    </row>
    <row r="86" spans="1:15" ht="20.25" customHeight="1" outlineLevel="1">
      <c r="A86" s="202">
        <f t="shared" si="70"/>
        <v>20</v>
      </c>
      <c r="B86" s="358">
        <f t="shared" si="211"/>
        <v>4.5936395759717315E-2</v>
      </c>
      <c r="C86" s="358">
        <f t="shared" ref="C86" si="242">C29/C$4*100</f>
        <v>4.5936395759717315E-2</v>
      </c>
      <c r="D86" s="358">
        <f t="shared" ref="D86" si="243">D29/D$4*100</f>
        <v>4.4982698961937718E-2</v>
      </c>
      <c r="E86" s="358">
        <f t="shared" ref="E86" si="244">E29/E$4*100</f>
        <v>6.9444444444444448E-2</v>
      </c>
      <c r="F86" s="358">
        <f t="shared" ref="F86" si="245">F29/F$4*100</f>
        <v>4.9822064056939501E-2</v>
      </c>
      <c r="G86" s="358">
        <f t="shared" ref="G86" si="246">G29/G$4*100</f>
        <v>4.4673539518900345E-2</v>
      </c>
      <c r="H86" s="358">
        <f t="shared" ref="H86" si="247">H29/H$4*100</f>
        <v>6.2068965517241385E-2</v>
      </c>
      <c r="I86" s="358">
        <f t="shared" ref="I86" si="248">I29/I$4*100</f>
        <v>6.8965517241379309E-2</v>
      </c>
      <c r="J86" s="358">
        <f t="shared" ref="J86" si="249">J29/J$4*100</f>
        <v>9.3103448275862075E-2</v>
      </c>
      <c r="K86" s="358">
        <f t="shared" ref="K86" si="250">K29/K$4*100</f>
        <v>3.9007092198581561E-2</v>
      </c>
      <c r="L86" s="358">
        <f t="shared" ref="L86" si="251">L29/L$4*100</f>
        <v>4.2105263157894736E-2</v>
      </c>
      <c r="M86" s="359">
        <f t="shared" si="211"/>
        <v>5.9649122807017549E-2</v>
      </c>
      <c r="N86" s="365">
        <f>SUM(B29:M29)/基本信息!$C$33*100</f>
        <v>5.5571719522839687E-2</v>
      </c>
      <c r="O86" s="370">
        <f t="shared" si="69"/>
        <v>1.9333721268548154</v>
      </c>
    </row>
    <row r="87" spans="1:15" ht="20.25" customHeight="1" outlineLevel="1">
      <c r="A87" s="202">
        <f t="shared" si="70"/>
        <v>21</v>
      </c>
      <c r="B87" s="358">
        <f t="shared" si="211"/>
        <v>3.8869257950530034E-2</v>
      </c>
      <c r="C87" s="358">
        <f t="shared" ref="C87" si="252">C30/C$4*100</f>
        <v>4.2402826855123678E-2</v>
      </c>
      <c r="D87" s="358">
        <f t="shared" ref="D87" si="253">D30/D$4*100</f>
        <v>3.8062283737024222E-2</v>
      </c>
      <c r="E87" s="358">
        <f t="shared" ref="E87" si="254">E30/E$4*100</f>
        <v>3.8194444444444448E-2</v>
      </c>
      <c r="F87" s="358">
        <f t="shared" ref="F87" si="255">F30/F$4*100</f>
        <v>6.4056939501779361E-2</v>
      </c>
      <c r="G87" s="358">
        <f t="shared" ref="G87" si="256">G30/G$4*100</f>
        <v>4.8109965635738834E-2</v>
      </c>
      <c r="H87" s="358">
        <f t="shared" ref="H87" si="257">H30/H$4*100</f>
        <v>4.4827586206896551E-2</v>
      </c>
      <c r="I87" s="358">
        <f t="shared" ref="I87" si="258">I30/I$4*100</f>
        <v>6.2068965517241385E-2</v>
      </c>
      <c r="J87" s="358">
        <f t="shared" ref="J87" si="259">J30/J$4*100</f>
        <v>9.6551724137931033E-2</v>
      </c>
      <c r="K87" s="358">
        <f t="shared" ref="K87" si="260">K30/K$4*100</f>
        <v>5.3191489361702128E-2</v>
      </c>
      <c r="L87" s="358">
        <f t="shared" ref="L87" si="261">L30/L$4*100</f>
        <v>6.6666666666666666E-2</v>
      </c>
      <c r="M87" s="359">
        <f t="shared" si="211"/>
        <v>0.16491228070175437</v>
      </c>
      <c r="N87" s="365">
        <f>SUM(B30:M30)/基本信息!$C$33*100</f>
        <v>6.313645621181263E-2</v>
      </c>
      <c r="O87" s="370">
        <f t="shared" si="69"/>
        <v>1.996508583066628</v>
      </c>
    </row>
    <row r="88" spans="1:15" ht="20.25" customHeight="1" outlineLevel="1">
      <c r="A88" s="202">
        <f t="shared" si="70"/>
        <v>22</v>
      </c>
      <c r="B88" s="358">
        <f t="shared" si="211"/>
        <v>5.6537102473498232E-2</v>
      </c>
      <c r="C88" s="358">
        <f t="shared" ref="C88" si="262">C31/C$4*100</f>
        <v>4.2402826855123678E-2</v>
      </c>
      <c r="D88" s="358">
        <f t="shared" ref="D88" si="263">D31/D$4*100</f>
        <v>5.1903114186851215E-2</v>
      </c>
      <c r="E88" s="358">
        <f t="shared" ref="E88" si="264">E31/E$4*100</f>
        <v>4.5138888888888888E-2</v>
      </c>
      <c r="F88" s="358">
        <f t="shared" ref="F88" si="265">F31/F$4*100</f>
        <v>4.9822064056939501E-2</v>
      </c>
      <c r="G88" s="358">
        <f t="shared" ref="G88" si="266">G31/G$4*100</f>
        <v>4.8109965635738834E-2</v>
      </c>
      <c r="H88" s="358">
        <f t="shared" ref="H88" si="267">H31/H$4*100</f>
        <v>3.4482758620689655E-2</v>
      </c>
      <c r="I88" s="358">
        <f t="shared" ref="I88" si="268">I31/I$4*100</f>
        <v>7.9310344827586199E-2</v>
      </c>
      <c r="J88" s="358">
        <f t="shared" ref="J88" si="269">J31/J$4*100</f>
        <v>9.6551724137931033E-2</v>
      </c>
      <c r="K88" s="358">
        <f t="shared" ref="K88" si="270">K31/K$4*100</f>
        <v>7.0921985815602842E-2</v>
      </c>
      <c r="L88" s="358">
        <f t="shared" ref="L88" si="271">L31/L$4*100</f>
        <v>4.5614035087719294E-2</v>
      </c>
      <c r="M88" s="359">
        <f t="shared" si="211"/>
        <v>0.20701754385964913</v>
      </c>
      <c r="N88" s="365">
        <f>SUM(B31:M31)/基本信息!$C$33*100</f>
        <v>6.8955484434099504E-2</v>
      </c>
      <c r="O88" s="370">
        <f t="shared" si="69"/>
        <v>2.0654640675007276</v>
      </c>
    </row>
    <row r="89" spans="1:15" ht="20.25" customHeight="1" outlineLevel="1">
      <c r="A89" s="202">
        <f t="shared" si="70"/>
        <v>23</v>
      </c>
      <c r="B89" s="358">
        <f t="shared" si="211"/>
        <v>5.3003533568904589E-2</v>
      </c>
      <c r="C89" s="358">
        <f t="shared" ref="C89" si="272">C32/C$4*100</f>
        <v>7.0671378091872794E-2</v>
      </c>
      <c r="D89" s="358">
        <f t="shared" ref="D89" si="273">D32/D$4*100</f>
        <v>6.228373702422145E-2</v>
      </c>
      <c r="E89" s="358">
        <f t="shared" ref="E89" si="274">E32/E$4*100</f>
        <v>4.5138888888888888E-2</v>
      </c>
      <c r="F89" s="358">
        <f t="shared" ref="F89" si="275">F32/F$4*100</f>
        <v>4.2704626334519574E-2</v>
      </c>
      <c r="G89" s="358">
        <f t="shared" ref="G89" si="276">G32/G$4*100</f>
        <v>3.4364261168384883E-2</v>
      </c>
      <c r="H89" s="358">
        <f t="shared" ref="H89" si="277">H32/H$4*100</f>
        <v>2.7586206896551724E-2</v>
      </c>
      <c r="I89" s="358">
        <f t="shared" ref="I89" si="278">I32/I$4*100</f>
        <v>5.5172413793103448E-2</v>
      </c>
      <c r="J89" s="358">
        <f t="shared" ref="J89" si="279">J32/J$4*100</f>
        <v>8.6206896551724144E-2</v>
      </c>
      <c r="K89" s="358">
        <f t="shared" ref="K89" si="280">K32/K$4*100</f>
        <v>5.3191489361702128E-2</v>
      </c>
      <c r="L89" s="358">
        <f t="shared" ref="L89" si="281">L32/L$4*100</f>
        <v>5.6140350877192977E-2</v>
      </c>
      <c r="M89" s="359">
        <f t="shared" si="211"/>
        <v>0.22456140350877191</v>
      </c>
      <c r="N89" s="365">
        <f>SUM(B32:M32)/基本信息!$C$33*100</f>
        <v>6.7500727378527789E-2</v>
      </c>
      <c r="O89" s="370">
        <f t="shared" si="69"/>
        <v>2.1329647948792556</v>
      </c>
    </row>
    <row r="90" spans="1:15" ht="20.25" customHeight="1" outlineLevel="1">
      <c r="A90" s="202">
        <f t="shared" si="70"/>
        <v>24</v>
      </c>
      <c r="B90" s="358">
        <f t="shared" si="211"/>
        <v>4.9469964664310952E-2</v>
      </c>
      <c r="C90" s="358">
        <f t="shared" ref="C90" si="282">C33/C$4*100</f>
        <v>5.3003533568904589E-2</v>
      </c>
      <c r="D90" s="358">
        <f t="shared" ref="D90" si="283">D33/D$4*100</f>
        <v>5.536332179930796E-2</v>
      </c>
      <c r="E90" s="358">
        <f t="shared" ref="E90" si="284">E33/E$4*100</f>
        <v>6.5972222222222224E-2</v>
      </c>
      <c r="F90" s="358">
        <f t="shared" ref="F90" si="285">F33/F$4*100</f>
        <v>5.3380782918149468E-2</v>
      </c>
      <c r="G90" s="358">
        <f t="shared" ref="G90" si="286">G33/G$4*100</f>
        <v>3.7800687285223372E-2</v>
      </c>
      <c r="H90" s="358">
        <f t="shared" ref="H90" si="287">H33/H$4*100</f>
        <v>4.4827586206896551E-2</v>
      </c>
      <c r="I90" s="358">
        <f t="shared" ref="I90" si="288">I33/I$4*100</f>
        <v>7.2413793103448268E-2</v>
      </c>
      <c r="J90" s="358">
        <f t="shared" ref="J90" si="289">J33/J$4*100</f>
        <v>6.8965517241379309E-2</v>
      </c>
      <c r="K90" s="358">
        <f t="shared" ref="K90" si="290">K33/K$4*100</f>
        <v>4.6099290780141841E-2</v>
      </c>
      <c r="L90" s="358">
        <f t="shared" ref="L90" si="291">L33/L$4*100</f>
        <v>5.2631578947368418E-2</v>
      </c>
      <c r="M90" s="359">
        <f t="shared" si="211"/>
        <v>0.15087719298245614</v>
      </c>
      <c r="N90" s="365">
        <f>SUM(B33:M33)/基本信息!$C$33*100</f>
        <v>6.2554553389583933E-2</v>
      </c>
      <c r="O90" s="370">
        <f t="shared" si="69"/>
        <v>2.1955193482688395</v>
      </c>
    </row>
    <row r="91" spans="1:15" ht="20.25" customHeight="1" outlineLevel="1">
      <c r="A91" s="202">
        <f t="shared" si="70"/>
        <v>25</v>
      </c>
      <c r="B91" s="358">
        <f t="shared" si="211"/>
        <v>5.3003533568904589E-2</v>
      </c>
      <c r="C91" s="358">
        <f t="shared" ref="C91" si="292">C34/C$4*100</f>
        <v>5.3003533568904589E-2</v>
      </c>
      <c r="D91" s="358">
        <f t="shared" ref="D91" si="293">D34/D$4*100</f>
        <v>9.3425605536332182E-2</v>
      </c>
      <c r="E91" s="358">
        <f t="shared" ref="E91" si="294">E34/E$4*100</f>
        <v>4.1666666666666671E-2</v>
      </c>
      <c r="F91" s="358">
        <f t="shared" ref="F91" si="295">F34/F$4*100</f>
        <v>5.3380782918149468E-2</v>
      </c>
      <c r="G91" s="358">
        <f t="shared" ref="G91" si="296">G34/G$4*100</f>
        <v>4.8109965635738834E-2</v>
      </c>
      <c r="H91" s="358">
        <f t="shared" ref="H91" si="297">H34/H$4*100</f>
        <v>2.7586206896551724E-2</v>
      </c>
      <c r="I91" s="358">
        <f t="shared" ref="I91" si="298">I34/I$4*100</f>
        <v>5.5172413793103448E-2</v>
      </c>
      <c r="J91" s="358">
        <f t="shared" ref="J91" si="299">J34/J$4*100</f>
        <v>5.1724137931034482E-2</v>
      </c>
      <c r="K91" s="358">
        <f t="shared" ref="K91" si="300">K34/K$4*100</f>
        <v>3.9007092198581561E-2</v>
      </c>
      <c r="L91" s="358">
        <f t="shared" ref="L91" si="301">L34/L$4*100</f>
        <v>4.2105263157894736E-2</v>
      </c>
      <c r="M91" s="359">
        <f t="shared" si="211"/>
        <v>9.1228070175438589E-2</v>
      </c>
      <c r="N91" s="365">
        <f>SUM(B34:M34)/基本信息!$C$33*100</f>
        <v>5.4116962467267965E-2</v>
      </c>
      <c r="O91" s="370">
        <f t="shared" si="69"/>
        <v>2.2496363107361077</v>
      </c>
    </row>
    <row r="92" spans="1:15" ht="20.25" customHeight="1" outlineLevel="1">
      <c r="A92" s="202">
        <f t="shared" si="70"/>
        <v>26</v>
      </c>
      <c r="B92" s="358">
        <f t="shared" si="211"/>
        <v>4.9469964664310952E-2</v>
      </c>
      <c r="C92" s="358">
        <f t="shared" ref="C92" si="302">C35/C$4*100</f>
        <v>4.5936395759717315E-2</v>
      </c>
      <c r="D92" s="358">
        <f t="shared" ref="D92" si="303">D35/D$4*100</f>
        <v>4.4982698961937718E-2</v>
      </c>
      <c r="E92" s="358">
        <f t="shared" ref="E92" si="304">E35/E$4*100</f>
        <v>8.3333333333333343E-2</v>
      </c>
      <c r="F92" s="358">
        <f t="shared" ref="F92" si="305">F35/F$4*100</f>
        <v>3.9145907473309607E-2</v>
      </c>
      <c r="G92" s="358">
        <f t="shared" ref="G92" si="306">G35/G$4*100</f>
        <v>3.4364261168384883E-2</v>
      </c>
      <c r="H92" s="358">
        <f t="shared" ref="H92" si="307">H35/H$4*100</f>
        <v>4.1379310344827586E-2</v>
      </c>
      <c r="I92" s="358">
        <f t="shared" ref="I92" si="308">I35/I$4*100</f>
        <v>3.793103448275862E-2</v>
      </c>
      <c r="J92" s="358">
        <f t="shared" ref="J92" si="309">J35/J$4*100</f>
        <v>4.1379310344827586E-2</v>
      </c>
      <c r="K92" s="358">
        <f t="shared" ref="K92" si="310">K35/K$4*100</f>
        <v>4.6099290780141841E-2</v>
      </c>
      <c r="L92" s="358">
        <f t="shared" ref="L92" si="311">L35/L$4*100</f>
        <v>3.8596491228070177E-2</v>
      </c>
      <c r="M92" s="359">
        <f t="shared" si="211"/>
        <v>5.6140350877192977E-2</v>
      </c>
      <c r="N92" s="365">
        <f>SUM(B35:M35)/基本信息!$C$33*100</f>
        <v>4.6552225778295028E-2</v>
      </c>
      <c r="O92" s="370">
        <f t="shared" si="69"/>
        <v>2.2961885365144026</v>
      </c>
    </row>
    <row r="93" spans="1:15" ht="20.25" customHeight="1" outlineLevel="1">
      <c r="A93" s="202">
        <f t="shared" si="70"/>
        <v>27</v>
      </c>
      <c r="B93" s="358">
        <f t="shared" si="211"/>
        <v>6.360424028268552E-2</v>
      </c>
      <c r="C93" s="358">
        <f t="shared" ref="C93" si="312">C36/C$4*100</f>
        <v>5.6537102473498232E-2</v>
      </c>
      <c r="D93" s="358">
        <f t="shared" ref="D93" si="313">D36/D$4*100</f>
        <v>5.1903114186851215E-2</v>
      </c>
      <c r="E93" s="358">
        <f t="shared" ref="E93" si="314">E36/E$4*100</f>
        <v>5.2083333333333336E-2</v>
      </c>
      <c r="F93" s="358">
        <f t="shared" ref="F93" si="315">F36/F$4*100</f>
        <v>3.2028469750889681E-2</v>
      </c>
      <c r="G93" s="358">
        <f t="shared" ref="G93" si="316">G36/G$4*100</f>
        <v>6.1855670103092779E-2</v>
      </c>
      <c r="H93" s="358">
        <f t="shared" ref="H93" si="317">H36/H$4*100</f>
        <v>2.4137931034482758E-2</v>
      </c>
      <c r="I93" s="358">
        <f t="shared" ref="I93" si="318">I36/I$4*100</f>
        <v>3.4482758620689655E-2</v>
      </c>
      <c r="J93" s="358">
        <f t="shared" ref="J93" si="319">J36/J$4*100</f>
        <v>6.8965517241379309E-2</v>
      </c>
      <c r="K93" s="358">
        <f t="shared" ref="K93" si="320">K36/K$4*100</f>
        <v>3.9007092198581561E-2</v>
      </c>
      <c r="L93" s="358">
        <f t="shared" ref="L93" si="321">L36/L$4*100</f>
        <v>4.5614035087719294E-2</v>
      </c>
      <c r="M93" s="359">
        <f t="shared" si="211"/>
        <v>4.5614035087719294E-2</v>
      </c>
      <c r="N93" s="365">
        <f>SUM(B36:M36)/基本信息!$C$33*100</f>
        <v>4.8006982833866743E-2</v>
      </c>
      <c r="O93" s="370">
        <f t="shared" si="69"/>
        <v>2.3441955193482693</v>
      </c>
    </row>
    <row r="94" spans="1:15" ht="20.25" customHeight="1" outlineLevel="1">
      <c r="A94" s="202">
        <f t="shared" si="70"/>
        <v>28</v>
      </c>
      <c r="B94" s="358">
        <f t="shared" si="211"/>
        <v>5.3003533568904589E-2</v>
      </c>
      <c r="C94" s="358">
        <f t="shared" ref="C94" si="322">C37/C$4*100</f>
        <v>4.9469964664310952E-2</v>
      </c>
      <c r="D94" s="358">
        <f t="shared" ref="D94" si="323">D37/D$4*100</f>
        <v>6.920415224913494E-2</v>
      </c>
      <c r="E94" s="358">
        <f t="shared" ref="E94" si="324">E37/E$4*100</f>
        <v>4.8611111111111112E-2</v>
      </c>
      <c r="F94" s="358">
        <f t="shared" ref="F94" si="325">F37/F$4*100</f>
        <v>4.2704626334519574E-2</v>
      </c>
      <c r="G94" s="358">
        <f t="shared" ref="G94" si="326">G37/G$4*100</f>
        <v>3.7800687285223372E-2</v>
      </c>
      <c r="H94" s="358">
        <f t="shared" ref="H94" si="327">H37/H$4*100</f>
        <v>3.4482758620689655E-2</v>
      </c>
      <c r="I94" s="358">
        <f t="shared" ref="I94" si="328">I37/I$4*100</f>
        <v>4.1379310344827586E-2</v>
      </c>
      <c r="J94" s="358">
        <f t="shared" ref="J94" si="329">J37/J$4*100</f>
        <v>5.1724137931034482E-2</v>
      </c>
      <c r="K94" s="358">
        <f t="shared" ref="K94" si="330">K37/K$4*100</f>
        <v>4.6099290780141841E-2</v>
      </c>
      <c r="L94" s="358">
        <f t="shared" ref="L94" si="331">L37/L$4*100</f>
        <v>4.912280701754386E-2</v>
      </c>
      <c r="M94" s="359">
        <f t="shared" si="211"/>
        <v>4.5614035087719294E-2</v>
      </c>
      <c r="N94" s="365">
        <f>SUM(B37:M37)/基本信息!$C$33*100</f>
        <v>4.7425080011638053E-2</v>
      </c>
      <c r="O94" s="370">
        <f t="shared" si="69"/>
        <v>2.3916205993599076</v>
      </c>
    </row>
    <row r="95" spans="1:15" ht="20.25" customHeight="1" outlineLevel="1">
      <c r="A95" s="202">
        <f t="shared" si="70"/>
        <v>29</v>
      </c>
      <c r="B95" s="358">
        <f t="shared" si="211"/>
        <v>4.5936395759717315E-2</v>
      </c>
      <c r="C95" s="358">
        <f t="shared" ref="C95" si="332">C38/C$4*100</f>
        <v>4.9469964664310952E-2</v>
      </c>
      <c r="D95" s="358">
        <f t="shared" ref="D95" si="333">D38/D$4*100</f>
        <v>6.228373702422145E-2</v>
      </c>
      <c r="E95" s="358">
        <f t="shared" ref="E95" si="334">E38/E$4*100</f>
        <v>3.4722222222222224E-2</v>
      </c>
      <c r="F95" s="358">
        <f t="shared" ref="F95" si="335">F38/F$4*100</f>
        <v>4.2704626334519574E-2</v>
      </c>
      <c r="G95" s="358">
        <f t="shared" ref="G95" si="336">G38/G$4*100</f>
        <v>5.4982817869415807E-2</v>
      </c>
      <c r="H95" s="358">
        <f t="shared" ref="H95" si="337">H38/H$4*100</f>
        <v>3.4482758620689655E-2</v>
      </c>
      <c r="I95" s="358">
        <f t="shared" ref="I95" si="338">I38/I$4*100</f>
        <v>3.4482758620689655E-2</v>
      </c>
      <c r="J95" s="358">
        <f t="shared" ref="J95" si="339">J38/J$4*100</f>
        <v>6.2068965517241385E-2</v>
      </c>
      <c r="K95" s="358">
        <f t="shared" ref="K95" si="340">K38/K$4*100</f>
        <v>4.9645390070921988E-2</v>
      </c>
      <c r="L95" s="358">
        <f t="shared" ref="L95" si="341">L38/L$4*100</f>
        <v>5.2631578947368418E-2</v>
      </c>
      <c r="M95" s="359">
        <f t="shared" si="211"/>
        <v>5.2631578947368418E-2</v>
      </c>
      <c r="N95" s="365">
        <f>SUM(B38:M38)/基本信息!$C$33*100</f>
        <v>4.8006982833866743E-2</v>
      </c>
      <c r="O95" s="370">
        <f t="shared" si="69"/>
        <v>2.4396275821937743</v>
      </c>
    </row>
    <row r="96" spans="1:15" ht="20.25" customHeight="1" outlineLevel="1">
      <c r="A96" s="202">
        <f t="shared" si="70"/>
        <v>30</v>
      </c>
      <c r="B96" s="358">
        <f t="shared" si="211"/>
        <v>3.8869257950530034E-2</v>
      </c>
      <c r="C96" s="358">
        <f t="shared" ref="C96" si="342">C39/C$4*100</f>
        <v>4.2402826855123678E-2</v>
      </c>
      <c r="D96" s="358">
        <f t="shared" ref="D96" si="343">D39/D$4*100</f>
        <v>9.6885813148788927E-2</v>
      </c>
      <c r="E96" s="358">
        <f t="shared" ref="E96" si="344">E39/E$4*100</f>
        <v>5.2083333333333336E-2</v>
      </c>
      <c r="F96" s="358">
        <f t="shared" ref="F96" si="345">F39/F$4*100</f>
        <v>3.9145907473309607E-2</v>
      </c>
      <c r="G96" s="358">
        <f t="shared" ref="G96" si="346">G39/G$4*100</f>
        <v>4.1237113402061855E-2</v>
      </c>
      <c r="H96" s="358">
        <f t="shared" ref="H96" si="347">H39/H$4*100</f>
        <v>3.793103448275862E-2</v>
      </c>
      <c r="I96" s="358">
        <f t="shared" ref="I96" si="348">I39/I$4*100</f>
        <v>5.1724137931034482E-2</v>
      </c>
      <c r="J96" s="358">
        <f t="shared" ref="J96" si="349">J39/J$4*100</f>
        <v>4.1379310344827586E-2</v>
      </c>
      <c r="K96" s="358">
        <f t="shared" ref="K96" si="350">K39/K$4*100</f>
        <v>4.9645390070921988E-2</v>
      </c>
      <c r="L96" s="358">
        <f t="shared" ref="L96" si="351">L39/L$4*100</f>
        <v>4.5614035087719294E-2</v>
      </c>
      <c r="M96" s="359">
        <f t="shared" si="211"/>
        <v>4.2105263157894736E-2</v>
      </c>
      <c r="N96" s="365">
        <f>SUM(B39:M39)/基本信息!$C$33*100</f>
        <v>4.8297934244981092E-2</v>
      </c>
      <c r="O96" s="370">
        <f t="shared" si="69"/>
        <v>2.4879255164387555</v>
      </c>
    </row>
    <row r="97" spans="1:15" ht="20.25" customHeight="1" outlineLevel="1">
      <c r="A97" s="202">
        <f t="shared" si="70"/>
        <v>31</v>
      </c>
      <c r="B97" s="358">
        <f t="shared" si="211"/>
        <v>4.2402826855123678E-2</v>
      </c>
      <c r="C97" s="358">
        <f t="shared" ref="C97" si="352">C40/C$4*100</f>
        <v>3.8869257950530034E-2</v>
      </c>
      <c r="D97" s="358">
        <f t="shared" ref="D97" si="353">D40/D$4*100</f>
        <v>6.5743944636678195E-2</v>
      </c>
      <c r="E97" s="358">
        <f t="shared" ref="E97" si="354">E40/E$4*100</f>
        <v>4.1666666666666671E-2</v>
      </c>
      <c r="F97" s="358">
        <f t="shared" ref="F97" si="355">F40/F$4*100</f>
        <v>4.9822064056939501E-2</v>
      </c>
      <c r="G97" s="358">
        <f t="shared" ref="G97" si="356">G40/G$4*100</f>
        <v>4.4673539518900345E-2</v>
      </c>
      <c r="H97" s="358">
        <f t="shared" ref="H97" si="357">H40/H$4*100</f>
        <v>4.4827586206896551E-2</v>
      </c>
      <c r="I97" s="358">
        <f t="shared" ref="I97" si="358">I40/I$4*100</f>
        <v>4.1379310344827586E-2</v>
      </c>
      <c r="J97" s="358">
        <f t="shared" ref="J97" si="359">J40/J$4*100</f>
        <v>5.1724137931034482E-2</v>
      </c>
      <c r="K97" s="358">
        <f t="shared" ref="K97" si="360">K40/K$4*100</f>
        <v>4.9645390070921988E-2</v>
      </c>
      <c r="L97" s="358">
        <f t="shared" ref="L97" si="361">L40/L$4*100</f>
        <v>6.3157894736842107E-2</v>
      </c>
      <c r="M97" s="359">
        <f t="shared" si="211"/>
        <v>6.6666666666666666E-2</v>
      </c>
      <c r="N97" s="365">
        <f>SUM(B40:M40)/基本信息!$C$33*100</f>
        <v>5.0043642711667148E-2</v>
      </c>
      <c r="O97" s="370">
        <f t="shared" si="69"/>
        <v>2.5379691591504225</v>
      </c>
    </row>
    <row r="98" spans="1:15" ht="20.25" customHeight="1" outlineLevel="1">
      <c r="A98" s="202">
        <f t="shared" si="70"/>
        <v>32</v>
      </c>
      <c r="B98" s="358">
        <f t="shared" si="211"/>
        <v>6.0070671378091869E-2</v>
      </c>
      <c r="C98" s="358">
        <f t="shared" ref="C98" si="362">C41/C$4*100</f>
        <v>1.7667844522968199E-2</v>
      </c>
      <c r="D98" s="358">
        <f t="shared" ref="D98" si="363">D41/D$4*100</f>
        <v>8.3044982698961933E-2</v>
      </c>
      <c r="E98" s="358">
        <f t="shared" ref="E98" si="364">E41/E$4*100</f>
        <v>5.5555555555555552E-2</v>
      </c>
      <c r="F98" s="358">
        <f t="shared" ref="F98" si="365">F41/F$4*100</f>
        <v>3.5587188612099648E-2</v>
      </c>
      <c r="G98" s="358">
        <f t="shared" ref="G98" si="366">G41/G$4*100</f>
        <v>4.1237113402061855E-2</v>
      </c>
      <c r="H98" s="358">
        <f t="shared" ref="H98" si="367">H41/H$4*100</f>
        <v>8.6206896551724144E-2</v>
      </c>
      <c r="I98" s="358">
        <f t="shared" ref="I98" si="368">I41/I$4*100</f>
        <v>5.5172413793103448E-2</v>
      </c>
      <c r="J98" s="358">
        <f t="shared" ref="J98" si="369">J41/J$4*100</f>
        <v>4.4827586206896551E-2</v>
      </c>
      <c r="K98" s="358">
        <f t="shared" ref="K98" si="370">K41/K$4*100</f>
        <v>6.3829787234042548E-2</v>
      </c>
      <c r="L98" s="358">
        <f t="shared" ref="L98" si="371">L41/L$4*100</f>
        <v>5.2631578947368418E-2</v>
      </c>
      <c r="M98" s="359">
        <f t="shared" si="211"/>
        <v>4.5614035087719294E-2</v>
      </c>
      <c r="N98" s="365">
        <f>SUM(B41:M41)/基本信息!$C$33*100</f>
        <v>5.3535059645039275E-2</v>
      </c>
      <c r="O98" s="370">
        <f t="shared" si="69"/>
        <v>2.5915042187954618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6.7137809187279157E-2</v>
      </c>
      <c r="C99" s="358">
        <f t="shared" ref="C99" si="373">C42/C$4*100</f>
        <v>3.8869257950530034E-2</v>
      </c>
      <c r="D99" s="358">
        <f t="shared" ref="D99" si="374">D42/D$4*100</f>
        <v>5.1903114186851215E-2</v>
      </c>
      <c r="E99" s="358">
        <f t="shared" ref="E99" si="375">E42/E$4*100</f>
        <v>3.8194444444444448E-2</v>
      </c>
      <c r="F99" s="358">
        <f t="shared" ref="F99" si="376">F42/F$4*100</f>
        <v>4.6263345195729534E-2</v>
      </c>
      <c r="G99" s="358">
        <f t="shared" ref="G99" si="377">G42/G$4*100</f>
        <v>4.4673539518900345E-2</v>
      </c>
      <c r="H99" s="358">
        <f t="shared" ref="H99" si="378">H42/H$4*100</f>
        <v>5.5172413793103448E-2</v>
      </c>
      <c r="I99" s="358">
        <f t="shared" ref="I99" si="379">I42/I$4*100</f>
        <v>5.862068965517242E-2</v>
      </c>
      <c r="J99" s="358">
        <f t="shared" ref="J99" si="380">J42/J$4*100</f>
        <v>5.5172413793103448E-2</v>
      </c>
      <c r="K99" s="358">
        <f t="shared" ref="K99" si="381">K42/K$4*100</f>
        <v>6.0283687943262408E-2</v>
      </c>
      <c r="L99" s="358">
        <f t="shared" ref="L99" si="382">L42/L$4*100</f>
        <v>4.912280701754386E-2</v>
      </c>
      <c r="M99" s="359">
        <f t="shared" si="372"/>
        <v>8.0701754385964913E-2</v>
      </c>
      <c r="N99" s="365">
        <f>SUM(B42:M42)/基本信息!$C$33*100</f>
        <v>5.3826011056153623E-2</v>
      </c>
      <c r="O99" s="370">
        <f t="shared" si="69"/>
        <v>2.6453302298516155</v>
      </c>
    </row>
    <row r="100" spans="1:15" ht="20.25" customHeight="1" outlineLevel="1">
      <c r="A100" s="202">
        <f t="shared" si="70"/>
        <v>34</v>
      </c>
      <c r="B100" s="358">
        <f t="shared" si="372"/>
        <v>5.6537102473498232E-2</v>
      </c>
      <c r="C100" s="358">
        <f t="shared" ref="C100" si="383">C43/C$4*100</f>
        <v>6.360424028268552E-2</v>
      </c>
      <c r="D100" s="358">
        <f t="shared" ref="D100" si="384">D43/D$4*100</f>
        <v>0.26297577854671278</v>
      </c>
      <c r="E100" s="358">
        <f t="shared" ref="E100" si="385">E43/E$4*100</f>
        <v>8.3333333333333343E-2</v>
      </c>
      <c r="F100" s="358">
        <f t="shared" ref="F100" si="386">F43/F$4*100</f>
        <v>5.6939501779359428E-2</v>
      </c>
      <c r="G100" s="358">
        <f t="shared" ref="G100" si="387">G43/G$4*100</f>
        <v>4.4673539518900345E-2</v>
      </c>
      <c r="H100" s="358">
        <f t="shared" ref="H100" si="388">H43/H$4*100</f>
        <v>4.1379310344827586E-2</v>
      </c>
      <c r="I100" s="358">
        <f t="shared" ref="I100" si="389">I43/I$4*100</f>
        <v>4.1379310344827586E-2</v>
      </c>
      <c r="J100" s="358">
        <f t="shared" ref="J100" si="390">J43/J$4*100</f>
        <v>4.1379310344827586E-2</v>
      </c>
      <c r="K100" s="358">
        <f t="shared" ref="K100" si="391">K43/K$4*100</f>
        <v>9.5744680851063829E-2</v>
      </c>
      <c r="L100" s="358">
        <f t="shared" ref="L100" si="392">L43/L$4*100</f>
        <v>5.6140350877192977E-2</v>
      </c>
      <c r="M100" s="359">
        <f t="shared" si="372"/>
        <v>0.10175438596491228</v>
      </c>
      <c r="N100" s="365">
        <f>SUM(B43:M43)/基本信息!$C$33*100</f>
        <v>7.8847832411987201E-2</v>
      </c>
      <c r="O100" s="370">
        <f t="shared" si="69"/>
        <v>2.7241780622636025</v>
      </c>
    </row>
    <row r="101" spans="1:15" ht="20.25" customHeight="1" outlineLevel="1">
      <c r="A101" s="202">
        <f t="shared" si="70"/>
        <v>35</v>
      </c>
      <c r="B101" s="358">
        <f t="shared" si="372"/>
        <v>6.360424028268552E-2</v>
      </c>
      <c r="C101" s="358">
        <f t="shared" ref="C101" si="393">C44/C$4*100</f>
        <v>5.6537102473498232E-2</v>
      </c>
      <c r="D101" s="358">
        <f t="shared" ref="D101" si="394">D44/D$4*100</f>
        <v>7.2664359861591699E-2</v>
      </c>
      <c r="E101" s="358">
        <f t="shared" ref="E101" si="395">E44/E$4*100</f>
        <v>6.9444444444444448E-2</v>
      </c>
      <c r="F101" s="358">
        <f t="shared" ref="F101" si="396">F44/F$4*100</f>
        <v>8.1850533807829182E-2</v>
      </c>
      <c r="G101" s="358">
        <f t="shared" ref="G101" si="397">G44/G$4*100</f>
        <v>6.8728522336769765E-2</v>
      </c>
      <c r="H101" s="358">
        <f t="shared" ref="H101" si="398">H44/H$4*100</f>
        <v>5.1724137931034482E-2</v>
      </c>
      <c r="I101" s="358">
        <f t="shared" ref="I101" si="399">I44/I$4*100</f>
        <v>6.8965517241379309E-2</v>
      </c>
      <c r="J101" s="358">
        <f t="shared" ref="J101" si="400">J44/J$4*100</f>
        <v>7.2413793103448268E-2</v>
      </c>
      <c r="K101" s="358">
        <f t="shared" ref="K101" si="401">K44/K$4*100</f>
        <v>0.1702127659574468</v>
      </c>
      <c r="L101" s="358">
        <f t="shared" ref="L101" si="402">L44/L$4*100</f>
        <v>5.9649122807017549E-2</v>
      </c>
      <c r="M101" s="359">
        <f t="shared" si="372"/>
        <v>0.16491228070175437</v>
      </c>
      <c r="N101" s="365">
        <f>SUM(B44:M44)/基本信息!$C$33*100</f>
        <v>8.3212103578702359E-2</v>
      </c>
      <c r="O101" s="370">
        <f t="shared" si="69"/>
        <v>2.8073901658423051</v>
      </c>
    </row>
    <row r="102" spans="1:15" ht="20.25" customHeight="1" outlineLevel="1">
      <c r="A102" s="202">
        <f t="shared" si="70"/>
        <v>36</v>
      </c>
      <c r="B102" s="358">
        <f t="shared" si="372"/>
        <v>0.12367491166077739</v>
      </c>
      <c r="C102" s="358">
        <f t="shared" ref="C102" si="403">C45/C$4*100</f>
        <v>0.1519434628975265</v>
      </c>
      <c r="D102" s="358">
        <f t="shared" ref="D102" si="404">D45/D$4*100</f>
        <v>0.1245674740484429</v>
      </c>
      <c r="E102" s="358">
        <f t="shared" ref="E102" si="405">E45/E$4*100</f>
        <v>0.19791666666666669</v>
      </c>
      <c r="F102" s="358">
        <f t="shared" ref="F102" si="406">F45/F$4*100</f>
        <v>0.22419928825622776</v>
      </c>
      <c r="G102" s="358">
        <f t="shared" ref="G102" si="407">G45/G$4*100</f>
        <v>0.41237113402061859</v>
      </c>
      <c r="H102" s="358">
        <f t="shared" ref="H102" si="408">H45/H$4*100</f>
        <v>0.19310344827586207</v>
      </c>
      <c r="I102" s="358">
        <f t="shared" ref="I102" si="409">I45/I$4*100</f>
        <v>0.20689655172413793</v>
      </c>
      <c r="J102" s="358">
        <f t="shared" ref="J102" si="410">J45/J$4*100</f>
        <v>0.31034482758620691</v>
      </c>
      <c r="K102" s="358">
        <f t="shared" ref="K102" si="411">K45/K$4*100</f>
        <v>0.10638297872340426</v>
      </c>
      <c r="L102" s="358">
        <f t="shared" ref="L102" si="412">L45/L$4*100</f>
        <v>6.6666666666666666E-2</v>
      </c>
      <c r="M102" s="359">
        <f t="shared" si="372"/>
        <v>0.14736842105263159</v>
      </c>
      <c r="N102" s="365">
        <f>SUM(B45:M45)/基本信息!$C$33*100</f>
        <v>0.18940936863543789</v>
      </c>
      <c r="O102" s="370">
        <f t="shared" si="69"/>
        <v>2.9967995344777432</v>
      </c>
    </row>
    <row r="103" spans="1:15" ht="20.25" customHeight="1" outlineLevel="1">
      <c r="A103" s="202">
        <f t="shared" si="70"/>
        <v>37</v>
      </c>
      <c r="B103" s="358">
        <f t="shared" si="372"/>
        <v>9.8939929328621903E-2</v>
      </c>
      <c r="C103" s="358">
        <f t="shared" ref="C103" si="413">C46/C$4*100</f>
        <v>8.8339222614840993E-2</v>
      </c>
      <c r="D103" s="358">
        <f t="shared" ref="D103" si="414">D46/D$4*100</f>
        <v>0.10726643598615918</v>
      </c>
      <c r="E103" s="358">
        <f t="shared" ref="E103" si="415">E46/E$4*100</f>
        <v>0.14930555555555555</v>
      </c>
      <c r="F103" s="358">
        <f t="shared" ref="F103" si="416">F46/F$4*100</f>
        <v>0.16014234875444841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5.0043642711667148E-2</v>
      </c>
      <c r="O103" s="370">
        <f t="shared" si="69"/>
        <v>3.0468431771894102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3.0468431771894102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3.0468431771894102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3.0468431771894102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3.0468431771894102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3.0468431771894102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3.0468431771894102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3.0468431771894102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3.0468431771894102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3.0468431771894102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3.0468431771894102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3.0468431771894102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3.0468431771894102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28300</v>
      </c>
      <c r="C118" s="352">
        <f t="shared" ref="C118" si="546">C4</f>
        <v>28300</v>
      </c>
      <c r="D118" s="352">
        <f t="shared" ref="D118" si="547">D4</f>
        <v>28900</v>
      </c>
      <c r="E118" s="352">
        <f t="shared" ref="E118" si="548">E4</f>
        <v>28800</v>
      </c>
      <c r="F118" s="352">
        <f t="shared" ref="F118" si="549">F4</f>
        <v>28100</v>
      </c>
      <c r="G118" s="352">
        <f t="shared" ref="G118" si="550">G4</f>
        <v>29100</v>
      </c>
      <c r="H118" s="352">
        <f t="shared" ref="H118" si="551">H4</f>
        <v>29000</v>
      </c>
      <c r="I118" s="352">
        <f t="shared" ref="I118" si="552">I4</f>
        <v>29000</v>
      </c>
      <c r="J118" s="352">
        <f t="shared" ref="J118" si="553">J4</f>
        <v>29000</v>
      </c>
      <c r="K118" s="352">
        <f t="shared" ref="K118" si="554">K4</f>
        <v>28200</v>
      </c>
      <c r="L118" s="352">
        <f t="shared" ref="L118" si="555">L4</f>
        <v>28500</v>
      </c>
      <c r="M118" s="352">
        <f t="shared" si="545"/>
        <v>28500</v>
      </c>
      <c r="N118" s="372"/>
      <c r="O118" s="373"/>
      <c r="Q118" s="1"/>
      <c r="R118" s="1"/>
    </row>
    <row r="119" spans="1:18" s="160" customFormat="1" ht="26.25" customHeight="1" outlineLevel="1">
      <c r="A119" s="832" t="s">
        <v>563</v>
      </c>
      <c r="B119" s="352" t="str">
        <f t="shared" si="545"/>
        <v>34-35W</v>
      </c>
      <c r="C119" s="352" t="str">
        <f t="shared" ref="C119" si="556">C5</f>
        <v>34-35W</v>
      </c>
      <c r="D119" s="352" t="str">
        <f t="shared" ref="D119" si="557">D5</f>
        <v>34-35W</v>
      </c>
      <c r="E119" s="352" t="str">
        <f t="shared" ref="E119" si="558">E5</f>
        <v>34-35W</v>
      </c>
      <c r="F119" s="352" t="str">
        <f t="shared" ref="F119" si="559">F5</f>
        <v>28W</v>
      </c>
      <c r="G119" s="352" t="str">
        <f t="shared" ref="G119" si="560">G5</f>
        <v>51W</v>
      </c>
      <c r="H119" s="352" t="str">
        <f t="shared" ref="H119" si="561">H5</f>
        <v>51W</v>
      </c>
      <c r="I119" s="352" t="str">
        <f t="shared" ref="I119" si="562">I5</f>
        <v>51W</v>
      </c>
      <c r="J119" s="352" t="str">
        <f t="shared" ref="J119" si="563">J5</f>
        <v>51W</v>
      </c>
      <c r="K119" s="352" t="str">
        <f t="shared" ref="K119" si="564">K5</f>
        <v>28-29W</v>
      </c>
      <c r="L119" s="352" t="str">
        <f t="shared" ref="L119" si="565">L5</f>
        <v>28-29W</v>
      </c>
      <c r="M119" s="352" t="str">
        <f t="shared" si="545"/>
        <v>28-29W</v>
      </c>
      <c r="N119" s="372"/>
      <c r="O119" s="373"/>
      <c r="Q119" s="1"/>
      <c r="R119" s="1"/>
    </row>
    <row r="120" spans="1:18" s="160" customFormat="1" ht="26.25" customHeight="1" outlineLevel="1">
      <c r="A120" s="833" t="s">
        <v>564</v>
      </c>
      <c r="B120" s="352" t="str">
        <f t="shared" si="545"/>
        <v>L5</v>
      </c>
      <c r="C120" s="352" t="str">
        <f t="shared" ref="C120" si="566">C6</f>
        <v>L5</v>
      </c>
      <c r="D120" s="352" t="str">
        <f t="shared" ref="D120" si="567">D6</f>
        <v>L5</v>
      </c>
      <c r="E120" s="352" t="str">
        <f t="shared" ref="E120" si="568">E6</f>
        <v>L5</v>
      </c>
      <c r="F120" s="352" t="str">
        <f t="shared" ref="F120" si="569">F6</f>
        <v>L4</v>
      </c>
      <c r="G120" s="352" t="str">
        <f t="shared" ref="G120" si="570">G6</f>
        <v>L1</v>
      </c>
      <c r="H120" s="352" t="str">
        <f t="shared" ref="H120" si="571">H6</f>
        <v>L1</v>
      </c>
      <c r="I120" s="352" t="str">
        <f t="shared" ref="I120" si="572">I6</f>
        <v>L1</v>
      </c>
      <c r="J120" s="352" t="str">
        <f t="shared" ref="J120" si="573">J6</f>
        <v>L1</v>
      </c>
      <c r="K120" s="352" t="str">
        <f t="shared" ref="K120" si="574">K6</f>
        <v>L4</v>
      </c>
      <c r="L120" s="352" t="str">
        <f t="shared" ref="L120" si="575">L6</f>
        <v>L4</v>
      </c>
      <c r="M120" s="352" t="str">
        <f t="shared" si="545"/>
        <v>L4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45500</v>
      </c>
      <c r="C121" s="578">
        <f t="shared" ref="C121" si="576">C7</f>
        <v>45500</v>
      </c>
      <c r="D121" s="578">
        <f t="shared" ref="D121" si="577">D7</f>
        <v>45500</v>
      </c>
      <c r="E121" s="578">
        <f t="shared" ref="E121" si="578">E7</f>
        <v>45500</v>
      </c>
      <c r="F121" s="578">
        <f t="shared" ref="F121" si="579">F7</f>
        <v>45499</v>
      </c>
      <c r="G121" s="578">
        <f t="shared" ref="G121" si="580">G7</f>
        <v>45500</v>
      </c>
      <c r="H121" s="578">
        <f t="shared" ref="H121" si="581">H7</f>
        <v>45500</v>
      </c>
      <c r="I121" s="578">
        <f t="shared" ref="I121" si="582">I7</f>
        <v>45500</v>
      </c>
      <c r="J121" s="578">
        <f t="shared" ref="J121" si="583">J7</f>
        <v>45500</v>
      </c>
      <c r="K121" s="578">
        <f t="shared" ref="K121" si="584">K7</f>
        <v>45501</v>
      </c>
      <c r="L121" s="578">
        <f t="shared" ref="L121" si="585">L7</f>
        <v>45501</v>
      </c>
      <c r="M121" s="578">
        <f t="shared" si="545"/>
        <v>45501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195"/>
      <c r="O123" s="1195"/>
    </row>
    <row r="124" spans="1:18" ht="20.25" customHeight="1" outlineLevel="1">
      <c r="A124" s="202">
        <f>A123+1</f>
        <v>1</v>
      </c>
      <c r="B124" s="354">
        <f t="shared" ref="B124:M139" si="587">B123+B67</f>
        <v>1.7667844522968199E-2</v>
      </c>
      <c r="C124" s="354">
        <f t="shared" ref="C124" si="588">C123+C67</f>
        <v>2.4734982332155476E-2</v>
      </c>
      <c r="D124" s="354">
        <f t="shared" ref="D124" si="589">D123+D67</f>
        <v>5.1903114186851215E-2</v>
      </c>
      <c r="E124" s="354">
        <f t="shared" ref="E124" si="590">E123+E67</f>
        <v>0.13194444444444445</v>
      </c>
      <c r="F124" s="354">
        <f t="shared" ref="F124" si="591">F123+F67</f>
        <v>0.29537366548042704</v>
      </c>
      <c r="G124" s="354">
        <f t="shared" ref="G124" si="592">G123+G67</f>
        <v>0.1134020618556701</v>
      </c>
      <c r="H124" s="354">
        <f t="shared" ref="H124" si="593">H123+H67</f>
        <v>0.11379310344827587</v>
      </c>
      <c r="I124" s="354">
        <f t="shared" ref="I124" si="594">I123+I67</f>
        <v>1.0344827586206896E-2</v>
      </c>
      <c r="J124" s="354">
        <f t="shared" ref="J124" si="595">J123+J67</f>
        <v>4.1379310344827586E-2</v>
      </c>
      <c r="K124" s="354">
        <f t="shared" ref="K124" si="596">K123+K67</f>
        <v>1.7730496453900711E-2</v>
      </c>
      <c r="L124" s="354">
        <f t="shared" ref="L124" si="597">L123+L67</f>
        <v>1.4035087719298244E-2</v>
      </c>
      <c r="M124" s="354">
        <f t="shared" si="587"/>
        <v>4.2105263157894736E-2</v>
      </c>
      <c r="N124" s="1195"/>
      <c r="O124" s="1195"/>
    </row>
    <row r="125" spans="1:18" ht="20.25" customHeight="1" outlineLevel="1">
      <c r="A125" s="202">
        <f>A124+1</f>
        <v>2</v>
      </c>
      <c r="B125" s="354">
        <f t="shared" si="587"/>
        <v>6.0070671378091876E-2</v>
      </c>
      <c r="C125" s="354">
        <f t="shared" ref="C125" si="598">C124+C68</f>
        <v>6.3604240282685506E-2</v>
      </c>
      <c r="D125" s="354">
        <f t="shared" ref="D125" si="599">D124+D68</f>
        <v>0.10380622837370243</v>
      </c>
      <c r="E125" s="354">
        <f t="shared" ref="E125" si="600">E124+E68</f>
        <v>0.22916666666666669</v>
      </c>
      <c r="F125" s="354">
        <f t="shared" ref="F125" si="601">F124+F68</f>
        <v>0.34163701067615659</v>
      </c>
      <c r="G125" s="354">
        <f t="shared" ref="G125" si="602">G124+G68</f>
        <v>0.21649484536082475</v>
      </c>
      <c r="H125" s="354">
        <f t="shared" ref="H125" si="603">H124+H68</f>
        <v>0.25172413793103449</v>
      </c>
      <c r="I125" s="354">
        <f t="shared" ref="I125" si="604">I124+I68</f>
        <v>4.1379310344827586E-2</v>
      </c>
      <c r="J125" s="354">
        <f t="shared" ref="J125" si="605">J124+J68</f>
        <v>8.2758620689655171E-2</v>
      </c>
      <c r="K125" s="354">
        <f t="shared" ref="K125" si="606">K124+K68</f>
        <v>0.12411347517730496</v>
      </c>
      <c r="L125" s="354">
        <f t="shared" ref="L125" si="607">L124+L68</f>
        <v>0.11578947368421053</v>
      </c>
      <c r="M125" s="354">
        <f t="shared" si="587"/>
        <v>0.12982456140350876</v>
      </c>
      <c r="N125" s="1195"/>
      <c r="O125" s="1195"/>
    </row>
    <row r="126" spans="1:18" ht="20.25" customHeight="1" outlineLevel="1">
      <c r="A126" s="202">
        <f t="shared" ref="A126:A172" si="608">A125+1</f>
        <v>3</v>
      </c>
      <c r="B126" s="354">
        <f t="shared" si="587"/>
        <v>0.13074204946996468</v>
      </c>
      <c r="C126" s="354">
        <f t="shared" ref="C126" si="609">C125+C69</f>
        <v>0.1448763250883392</v>
      </c>
      <c r="D126" s="354">
        <f t="shared" ref="D126" si="610">D125+D69</f>
        <v>0.15570934256055363</v>
      </c>
      <c r="E126" s="354">
        <f t="shared" ref="E126" si="611">E125+E69</f>
        <v>0.30902777777777779</v>
      </c>
      <c r="F126" s="354">
        <f t="shared" ref="F126" si="612">F125+F69</f>
        <v>0.62633451957295372</v>
      </c>
      <c r="G126" s="354">
        <f t="shared" ref="G126" si="613">G125+G69</f>
        <v>0.30240549828178698</v>
      </c>
      <c r="H126" s="354">
        <f t="shared" ref="H126" si="614">H125+H69</f>
        <v>0.32758620689655171</v>
      </c>
      <c r="I126" s="354">
        <f t="shared" ref="I126" si="615">I125+I69</f>
        <v>0.1</v>
      </c>
      <c r="J126" s="354">
        <f t="shared" ref="J126" si="616">J125+J69</f>
        <v>0.14827586206896554</v>
      </c>
      <c r="K126" s="354">
        <f t="shared" ref="K126" si="617">K125+K69</f>
        <v>0.23404255319148937</v>
      </c>
      <c r="L126" s="354">
        <f t="shared" ref="L126" si="618">L125+L69</f>
        <v>0.25263157894736843</v>
      </c>
      <c r="M126" s="354">
        <f t="shared" si="587"/>
        <v>0.256140350877193</v>
      </c>
      <c r="N126" s="1195"/>
      <c r="O126" s="1195"/>
    </row>
    <row r="127" spans="1:18" ht="20.25" customHeight="1" outlineLevel="1">
      <c r="A127" s="202">
        <f t="shared" si="608"/>
        <v>4</v>
      </c>
      <c r="B127" s="354">
        <f t="shared" si="587"/>
        <v>0.19081272084805656</v>
      </c>
      <c r="C127" s="354">
        <f t="shared" ref="C127" si="619">C126+C70</f>
        <v>0.21201413427561835</v>
      </c>
      <c r="D127" s="354">
        <f t="shared" ref="D127" si="620">D126+D70</f>
        <v>0.20761245674740486</v>
      </c>
      <c r="E127" s="354">
        <f t="shared" ref="E127" si="621">E126+E70</f>
        <v>0.39236111111111116</v>
      </c>
      <c r="F127" s="354">
        <f t="shared" ref="F127" si="622">F126+F70</f>
        <v>0.90391459074733094</v>
      </c>
      <c r="G127" s="354">
        <f t="shared" ref="G127" si="623">G126+G70</f>
        <v>0.3814432989690722</v>
      </c>
      <c r="H127" s="354">
        <f t="shared" ref="H127" si="624">H126+H70</f>
        <v>0.38620689655172413</v>
      </c>
      <c r="I127" s="354">
        <f t="shared" ref="I127" si="625">I126+I70</f>
        <v>0.12413793103448276</v>
      </c>
      <c r="J127" s="354">
        <f t="shared" ref="J127" si="626">J126+J70</f>
        <v>0.2</v>
      </c>
      <c r="K127" s="354">
        <f t="shared" ref="K127" si="627">K126+K70</f>
        <v>0.31205673758865249</v>
      </c>
      <c r="L127" s="354">
        <f t="shared" ref="L127" si="628">L126+L70</f>
        <v>0.52631578947368418</v>
      </c>
      <c r="M127" s="354">
        <f t="shared" si="587"/>
        <v>0.39298245614035088</v>
      </c>
      <c r="N127" s="1195"/>
      <c r="O127" s="1195"/>
    </row>
    <row r="128" spans="1:18" ht="20.25" customHeight="1" outlineLevel="1">
      <c r="A128" s="202">
        <f t="shared" si="608"/>
        <v>5</v>
      </c>
      <c r="B128" s="354">
        <f t="shared" si="587"/>
        <v>0.25088339222614842</v>
      </c>
      <c r="C128" s="354">
        <f t="shared" ref="C128" si="629">C127+C71</f>
        <v>0.27915194346289751</v>
      </c>
      <c r="D128" s="354">
        <f t="shared" ref="D128" si="630">D127+D71</f>
        <v>0.23875432525951559</v>
      </c>
      <c r="E128" s="354">
        <f t="shared" ref="E128" si="631">E127+E71</f>
        <v>0.44444444444444448</v>
      </c>
      <c r="F128" s="354">
        <f t="shared" ref="F128" si="632">F127+F71</f>
        <v>1.0533807829181494</v>
      </c>
      <c r="G128" s="354">
        <f t="shared" ref="G128" si="633">G127+G71</f>
        <v>0.50171821305841924</v>
      </c>
      <c r="H128" s="354">
        <f t="shared" ref="H128" si="634">H127+H71</f>
        <v>0.48965517241379308</v>
      </c>
      <c r="I128" s="354">
        <f t="shared" ref="I128" si="635">I127+I71</f>
        <v>0.2</v>
      </c>
      <c r="J128" s="354">
        <f t="shared" ref="J128" si="636">J127+J71</f>
        <v>0.27241379310344827</v>
      </c>
      <c r="K128" s="354">
        <f t="shared" ref="K128" si="637">K127+K71</f>
        <v>0.44680851063829785</v>
      </c>
      <c r="L128" s="354">
        <f t="shared" ref="L128" si="638">L127+L71</f>
        <v>0.82456140350877183</v>
      </c>
      <c r="M128" s="354">
        <f t="shared" si="587"/>
        <v>0.57192982456140351</v>
      </c>
      <c r="N128" s="1195"/>
      <c r="O128" s="1195"/>
    </row>
    <row r="129" spans="1:15" ht="20.25" customHeight="1" outlineLevel="1">
      <c r="A129" s="202">
        <f t="shared" si="608"/>
        <v>6</v>
      </c>
      <c r="B129" s="354">
        <f t="shared" si="587"/>
        <v>0.30035335689045939</v>
      </c>
      <c r="C129" s="354">
        <f t="shared" ref="C129" si="639">C128+C72</f>
        <v>0.31448763250883394</v>
      </c>
      <c r="D129" s="354">
        <f t="shared" ref="D129" si="640">D128+D72</f>
        <v>0.29065743944636679</v>
      </c>
      <c r="E129" s="354">
        <f t="shared" ref="E129" si="641">E128+E72</f>
        <v>0.52777777777777779</v>
      </c>
      <c r="F129" s="354">
        <f t="shared" ref="F129" si="642">F128+F72</f>
        <v>1.2064056939501779</v>
      </c>
      <c r="G129" s="354">
        <f t="shared" ref="G129" si="643">G128+G72</f>
        <v>0.5807560137457044</v>
      </c>
      <c r="H129" s="354">
        <f t="shared" ref="H129" si="644">H128+H72</f>
        <v>0.55172413793103448</v>
      </c>
      <c r="I129" s="354">
        <f t="shared" ref="I129" si="645">I128+I72</f>
        <v>0.30000000000000004</v>
      </c>
      <c r="J129" s="354">
        <f t="shared" ref="J129" si="646">J128+J72</f>
        <v>0.31379310344827582</v>
      </c>
      <c r="K129" s="354">
        <f t="shared" ref="K129" si="647">K128+K72</f>
        <v>0.53546099290780136</v>
      </c>
      <c r="L129" s="354">
        <f t="shared" ref="L129" si="648">L128+L72</f>
        <v>0.98245614035087714</v>
      </c>
      <c r="M129" s="354">
        <f t="shared" si="587"/>
        <v>0.64210526315789473</v>
      </c>
      <c r="N129" s="1195"/>
      <c r="O129" s="1195"/>
    </row>
    <row r="130" spans="1:15" ht="20.25" customHeight="1" outlineLevel="1">
      <c r="A130" s="202">
        <f t="shared" si="608"/>
        <v>7</v>
      </c>
      <c r="B130" s="354">
        <f t="shared" si="587"/>
        <v>0.35335689045936397</v>
      </c>
      <c r="C130" s="354">
        <f t="shared" ref="C130" si="649">C129+C73</f>
        <v>0.35335689045936397</v>
      </c>
      <c r="D130" s="354">
        <f t="shared" ref="D130" si="650">D129+D73</f>
        <v>0.33564013840830453</v>
      </c>
      <c r="E130" s="354">
        <f t="shared" ref="E130" si="651">E129+E73</f>
        <v>0.61458333333333337</v>
      </c>
      <c r="F130" s="354">
        <f t="shared" ref="F130" si="652">F129+F73</f>
        <v>1.2811387900355873</v>
      </c>
      <c r="G130" s="354">
        <f t="shared" ref="G130" si="653">G129+G73</f>
        <v>0.71821305841924388</v>
      </c>
      <c r="H130" s="354">
        <f t="shared" ref="H130" si="654">H129+H73</f>
        <v>0.62068965517241381</v>
      </c>
      <c r="I130" s="354">
        <f t="shared" ref="I130" si="655">I129+I73</f>
        <v>0.4</v>
      </c>
      <c r="J130" s="354">
        <f t="shared" ref="J130" si="656">J129+J73</f>
        <v>0.38620689655172408</v>
      </c>
      <c r="K130" s="354">
        <f t="shared" ref="K130" si="657">K129+K73</f>
        <v>0.59929078014184389</v>
      </c>
      <c r="L130" s="354">
        <f t="shared" ref="L130" si="658">L129+L73</f>
        <v>1.0666666666666667</v>
      </c>
      <c r="M130" s="354">
        <f t="shared" si="587"/>
        <v>0.68421052631578949</v>
      </c>
      <c r="N130" s="1195"/>
      <c r="O130" s="1195"/>
    </row>
    <row r="131" spans="1:15" ht="20.25" customHeight="1" outlineLevel="1">
      <c r="A131" s="202">
        <f t="shared" si="608"/>
        <v>8</v>
      </c>
      <c r="B131" s="354">
        <f t="shared" si="587"/>
        <v>0.91166077738515905</v>
      </c>
      <c r="C131" s="354">
        <f t="shared" ref="C131" si="659">C130+C74</f>
        <v>0.75971731448763258</v>
      </c>
      <c r="D131" s="354">
        <f t="shared" ref="D131" si="660">D130+D74</f>
        <v>0.97577854671280284</v>
      </c>
      <c r="E131" s="354">
        <f t="shared" ref="E131" si="661">E130+E74</f>
        <v>1.1111111111111112</v>
      </c>
      <c r="F131" s="354">
        <f t="shared" ref="F131" si="662">F130+F74</f>
        <v>1.3701067615658364</v>
      </c>
      <c r="G131" s="354">
        <f t="shared" ref="G131" si="663">G130+G74</f>
        <v>1.3986254295532645</v>
      </c>
      <c r="H131" s="354">
        <f t="shared" ref="H131" si="664">H130+H74</f>
        <v>1.2999999999999998</v>
      </c>
      <c r="I131" s="354">
        <f t="shared" ref="I131" si="665">I130+I74</f>
        <v>1.0034482758620689</v>
      </c>
      <c r="J131" s="354">
        <f t="shared" ref="J131" si="666">J130+J74</f>
        <v>0.45862068965517233</v>
      </c>
      <c r="K131" s="354">
        <f t="shared" ref="K131" si="667">K130+K74</f>
        <v>1.375886524822695</v>
      </c>
      <c r="L131" s="354">
        <f t="shared" ref="L131" si="668">L130+L74</f>
        <v>2.0140350877192983</v>
      </c>
      <c r="M131" s="354">
        <f t="shared" si="587"/>
        <v>1.5052631578947369</v>
      </c>
      <c r="N131" s="1195"/>
      <c r="O131" s="1195"/>
    </row>
    <row r="132" spans="1:15" ht="20.25" customHeight="1" outlineLevel="1">
      <c r="A132" s="202">
        <f t="shared" si="608"/>
        <v>9</v>
      </c>
      <c r="B132" s="354">
        <f t="shared" si="587"/>
        <v>1.0247349823321554</v>
      </c>
      <c r="C132" s="354">
        <f t="shared" ref="C132" si="669">C131+C75</f>
        <v>0.82685512367491176</v>
      </c>
      <c r="D132" s="354">
        <f t="shared" ref="D132" si="670">D131+D75</f>
        <v>1.0519031141868513</v>
      </c>
      <c r="E132" s="354">
        <f t="shared" ref="E132" si="671">E131+E75</f>
        <v>1.2013888888888888</v>
      </c>
      <c r="F132" s="354">
        <f t="shared" ref="F132" si="672">F131+F75</f>
        <v>1.9145907473309611</v>
      </c>
      <c r="G132" s="354">
        <f t="shared" ref="G132" si="673">G131+G75</f>
        <v>1.5223367697594501</v>
      </c>
      <c r="H132" s="354">
        <f t="shared" ref="H132" si="674">H131+H75</f>
        <v>1.4551724137931032</v>
      </c>
      <c r="I132" s="354">
        <f t="shared" ref="I132" si="675">I131+I75</f>
        <v>1.0724137931034481</v>
      </c>
      <c r="J132" s="354">
        <f t="shared" ref="J132" si="676">J131+J75</f>
        <v>0.99310344827586194</v>
      </c>
      <c r="K132" s="354">
        <f t="shared" ref="K132" si="677">K131+K75</f>
        <v>1.5070921985815602</v>
      </c>
      <c r="L132" s="354">
        <f t="shared" ref="L132" si="678">L131+L75</f>
        <v>2.1263157894736842</v>
      </c>
      <c r="M132" s="354">
        <f t="shared" si="587"/>
        <v>1.6140350877192982</v>
      </c>
      <c r="N132" s="1195"/>
      <c r="O132" s="1195"/>
    </row>
    <row r="133" spans="1:15" ht="20.25" customHeight="1" outlineLevel="1">
      <c r="A133" s="202">
        <f t="shared" si="608"/>
        <v>10</v>
      </c>
      <c r="B133" s="354">
        <f t="shared" si="587"/>
        <v>1.0282685512367491</v>
      </c>
      <c r="C133" s="354">
        <f t="shared" ref="C133" si="679">C132+C76</f>
        <v>0.84805653710247364</v>
      </c>
      <c r="D133" s="354">
        <f t="shared" ref="D133" si="680">D132+D76</f>
        <v>1.1038062283737025</v>
      </c>
      <c r="E133" s="354">
        <f t="shared" ref="E133" si="681">E132+E76</f>
        <v>1.2569444444444444</v>
      </c>
      <c r="F133" s="354">
        <f t="shared" ref="F133" si="682">F132+F76</f>
        <v>2.04982206405694</v>
      </c>
      <c r="G133" s="354">
        <f t="shared" ref="G133" si="683">G132+G76</f>
        <v>1.570446735395189</v>
      </c>
      <c r="H133" s="354">
        <f t="shared" ref="H133" si="684">H132+H76</f>
        <v>1.4793103448275859</v>
      </c>
      <c r="I133" s="354">
        <f t="shared" ref="I133" si="685">I132+I76</f>
        <v>1.1068965517241378</v>
      </c>
      <c r="J133" s="354">
        <f t="shared" ref="J133" si="686">J132+J76</f>
        <v>1.0827586206896551</v>
      </c>
      <c r="K133" s="354">
        <f t="shared" ref="K133" si="687">K132+K76</f>
        <v>1.5425531914893615</v>
      </c>
      <c r="L133" s="354">
        <f t="shared" ref="L133" si="688">L132+L76</f>
        <v>2.1543859649122807</v>
      </c>
      <c r="M133" s="354">
        <f t="shared" si="587"/>
        <v>1.6350877192982456</v>
      </c>
      <c r="N133" s="1195"/>
      <c r="O133" s="1195"/>
    </row>
    <row r="134" spans="1:15" ht="20.25" customHeight="1" outlineLevel="1">
      <c r="A134" s="202">
        <f t="shared" si="608"/>
        <v>11</v>
      </c>
      <c r="B134" s="354">
        <f t="shared" si="587"/>
        <v>1.0424028268551238</v>
      </c>
      <c r="C134" s="354">
        <f t="shared" ref="C134" si="689">C133+C77</f>
        <v>0.85865724381625452</v>
      </c>
      <c r="D134" s="354">
        <f t="shared" ref="D134" si="690">D133+D77</f>
        <v>1.124567474048443</v>
      </c>
      <c r="E134" s="354">
        <f t="shared" ref="E134" si="691">E133+E77</f>
        <v>1.2916666666666667</v>
      </c>
      <c r="F134" s="354">
        <f t="shared" ref="F134" si="692">F133+F77</f>
        <v>2.1032028469750896</v>
      </c>
      <c r="G134" s="354">
        <f t="shared" ref="G134" si="693">G133+G77</f>
        <v>1.604810996563574</v>
      </c>
      <c r="H134" s="354">
        <f t="shared" ref="H134" si="694">H133+H77</f>
        <v>1.5034482758620686</v>
      </c>
      <c r="I134" s="354">
        <f t="shared" ref="I134" si="695">I133+I77</f>
        <v>1.1413793103448275</v>
      </c>
      <c r="J134" s="354">
        <f t="shared" ref="J134" si="696">J133+J77</f>
        <v>1.1103448275862069</v>
      </c>
      <c r="K134" s="354">
        <f t="shared" ref="K134" si="697">K133+K77</f>
        <v>1.5744680851063828</v>
      </c>
      <c r="L134" s="354">
        <f t="shared" ref="L134" si="698">L133+L77</f>
        <v>2.1964912280701756</v>
      </c>
      <c r="M134" s="354">
        <f t="shared" si="587"/>
        <v>1.6526315789473685</v>
      </c>
      <c r="N134" s="1195"/>
      <c r="O134" s="1195"/>
    </row>
    <row r="135" spans="1:15" ht="20.25" customHeight="1" outlineLevel="1">
      <c r="A135" s="202">
        <f t="shared" si="608"/>
        <v>12</v>
      </c>
      <c r="B135" s="354">
        <f t="shared" si="587"/>
        <v>1.0600706713780919</v>
      </c>
      <c r="C135" s="354">
        <f t="shared" ref="C135" si="699">C134+C78</f>
        <v>0.88339222614840995</v>
      </c>
      <c r="D135" s="354">
        <f t="shared" ref="D135" si="700">D134+D78</f>
        <v>1.1349480968858132</v>
      </c>
      <c r="E135" s="354">
        <f t="shared" ref="E135" si="701">E134+E78</f>
        <v>1.3298611111111112</v>
      </c>
      <c r="F135" s="354">
        <f t="shared" ref="F135" si="702">F134+F78</f>
        <v>2.1352313167259793</v>
      </c>
      <c r="G135" s="354">
        <f t="shared" ref="G135" si="703">G134+G78</f>
        <v>1.6597938144329898</v>
      </c>
      <c r="H135" s="354">
        <f t="shared" ref="H135" si="704">H134+H78</f>
        <v>1.5448275862068963</v>
      </c>
      <c r="I135" s="354">
        <f t="shared" ref="I135" si="705">I134+I78</f>
        <v>1.1689655172413793</v>
      </c>
      <c r="J135" s="354">
        <f t="shared" ref="J135" si="706">J134+J78</f>
        <v>1.1379310344827587</v>
      </c>
      <c r="K135" s="354">
        <f t="shared" ref="K135" si="707">K134+K78</f>
        <v>1.6347517730496453</v>
      </c>
      <c r="L135" s="354">
        <f t="shared" ref="L135" si="708">L134+L78</f>
        <v>2.2456140350877196</v>
      </c>
      <c r="M135" s="354">
        <f t="shared" si="587"/>
        <v>1.6736842105263159</v>
      </c>
      <c r="N135" s="1195"/>
      <c r="O135" s="1195"/>
    </row>
    <row r="136" spans="1:15" ht="20.25" customHeight="1" outlineLevel="1">
      <c r="A136" s="202">
        <f t="shared" si="608"/>
        <v>13</v>
      </c>
      <c r="B136" s="354">
        <f t="shared" si="587"/>
        <v>1.0848056537102473</v>
      </c>
      <c r="C136" s="354">
        <f t="shared" ref="C136" si="709">C135+C79</f>
        <v>0.92226148409894004</v>
      </c>
      <c r="D136" s="354">
        <f t="shared" ref="D136" si="710">D135+D79</f>
        <v>1.1903114186851211</v>
      </c>
      <c r="E136" s="354">
        <f t="shared" ref="E136" si="711">E135+E79</f>
        <v>1.3611111111111112</v>
      </c>
      <c r="F136" s="354">
        <f t="shared" ref="F136" si="712">F135+F79</f>
        <v>2.2135231316725985</v>
      </c>
      <c r="G136" s="354">
        <f t="shared" ref="G136" si="713">G135+G79</f>
        <v>1.7250859106529211</v>
      </c>
      <c r="H136" s="354">
        <f t="shared" ref="H136" si="714">H135+H79</f>
        <v>1.6034482758620687</v>
      </c>
      <c r="I136" s="354">
        <f t="shared" ref="I136" si="715">I135+I79</f>
        <v>1.210344827586207</v>
      </c>
      <c r="J136" s="354">
        <f t="shared" ref="J136" si="716">J135+J79</f>
        <v>1.1793103448275863</v>
      </c>
      <c r="K136" s="354">
        <f t="shared" ref="K136" si="717">K135+K79</f>
        <v>1.6702127659574466</v>
      </c>
      <c r="L136" s="354">
        <f t="shared" ref="L136" si="718">L135+L79</f>
        <v>2.2701754385964916</v>
      </c>
      <c r="M136" s="354">
        <f t="shared" si="587"/>
        <v>1.6947368421052633</v>
      </c>
      <c r="N136" s="1195"/>
      <c r="O136" s="1195"/>
    </row>
    <row r="137" spans="1:15" ht="20.25" customHeight="1" outlineLevel="1">
      <c r="A137" s="202">
        <f t="shared" si="608"/>
        <v>14</v>
      </c>
      <c r="B137" s="354">
        <f t="shared" si="587"/>
        <v>1.1095406360424027</v>
      </c>
      <c r="C137" s="354">
        <f t="shared" ref="C137" si="719">C136+C80</f>
        <v>0.94346289752650192</v>
      </c>
      <c r="D137" s="354">
        <f t="shared" ref="D137" si="720">D136+D80</f>
        <v>1.2941176470588236</v>
      </c>
      <c r="E137" s="354">
        <f t="shared" ref="E137" si="721">E136+E80</f>
        <v>1.3923611111111112</v>
      </c>
      <c r="F137" s="354">
        <f t="shared" ref="F137" si="722">F136+F80</f>
        <v>2.2562277580071179</v>
      </c>
      <c r="G137" s="354">
        <f t="shared" ref="G137" si="723">G136+G80</f>
        <v>1.8006872852233677</v>
      </c>
      <c r="H137" s="354">
        <f t="shared" ref="H137" si="724">H136+H80</f>
        <v>1.6586206896551721</v>
      </c>
      <c r="I137" s="354">
        <f t="shared" ref="I137" si="725">I136+I80</f>
        <v>1.2551724137931035</v>
      </c>
      <c r="J137" s="354">
        <f t="shared" ref="J137" si="726">J136+J80</f>
        <v>1.2137931034482761</v>
      </c>
      <c r="K137" s="354">
        <f t="shared" ref="K137" si="727">K136+K80</f>
        <v>1.6950354609929077</v>
      </c>
      <c r="L137" s="354">
        <f t="shared" ref="L137" si="728">L136+L80</f>
        <v>2.2982456140350882</v>
      </c>
      <c r="M137" s="354">
        <f t="shared" si="587"/>
        <v>1.736842105263158</v>
      </c>
      <c r="N137" s="1195"/>
      <c r="O137" s="1195"/>
    </row>
    <row r="138" spans="1:15" ht="20.25" customHeight="1" outlineLevel="1">
      <c r="A138" s="202">
        <f t="shared" si="608"/>
        <v>15</v>
      </c>
      <c r="B138" s="354">
        <f t="shared" si="587"/>
        <v>1.1519434628975265</v>
      </c>
      <c r="C138" s="354">
        <f t="shared" ref="C138" si="729">C137+C81</f>
        <v>0.97173144876325102</v>
      </c>
      <c r="D138" s="354">
        <f t="shared" ref="D138" si="730">D137+D81</f>
        <v>1.4567474048442908</v>
      </c>
      <c r="E138" s="354">
        <f t="shared" ref="E138" si="731">E137+E81</f>
        <v>1.4444444444444444</v>
      </c>
      <c r="F138" s="354">
        <f t="shared" ref="F138" si="732">F137+F81</f>
        <v>2.3060498220640575</v>
      </c>
      <c r="G138" s="354">
        <f t="shared" ref="G138" si="733">G137+G81</f>
        <v>1.9072164948453609</v>
      </c>
      <c r="H138" s="354">
        <f t="shared" ref="H138" si="734">H137+H81</f>
        <v>1.7034482758620686</v>
      </c>
      <c r="I138" s="354">
        <f t="shared" ref="I138" si="735">I137+I81</f>
        <v>1.3</v>
      </c>
      <c r="J138" s="354">
        <f t="shared" ref="J138" si="736">J137+J81</f>
        <v>1.2551724137931037</v>
      </c>
      <c r="K138" s="354">
        <f t="shared" ref="K138" si="737">K137+K81</f>
        <v>1.726950354609929</v>
      </c>
      <c r="L138" s="354">
        <f t="shared" ref="L138" si="738">L137+L81</f>
        <v>2.3263157894736848</v>
      </c>
      <c r="M138" s="354">
        <f t="shared" si="587"/>
        <v>1.7543859649122808</v>
      </c>
      <c r="N138" s="1195"/>
      <c r="O138" s="1195"/>
    </row>
    <row r="139" spans="1:15" ht="20.25" customHeight="1" outlineLevel="1">
      <c r="A139" s="202">
        <f t="shared" si="608"/>
        <v>16</v>
      </c>
      <c r="B139" s="354">
        <f t="shared" si="587"/>
        <v>1.1837455830388692</v>
      </c>
      <c r="C139" s="354">
        <f t="shared" ref="C139" si="739">C138+C82</f>
        <v>1.0070671378091873</v>
      </c>
      <c r="D139" s="354">
        <f t="shared" ref="D139" si="740">D138+D82</f>
        <v>1.6297577854671281</v>
      </c>
      <c r="E139" s="354">
        <f t="shared" ref="E139" si="741">E138+E82</f>
        <v>1.5416666666666667</v>
      </c>
      <c r="F139" s="354">
        <f t="shared" ref="F139" si="742">F138+F82</f>
        <v>2.3914590747330968</v>
      </c>
      <c r="G139" s="354">
        <f t="shared" ref="G139" si="743">G138+G82</f>
        <v>2</v>
      </c>
      <c r="H139" s="354">
        <f t="shared" ref="H139" si="744">H138+H82</f>
        <v>1.7862068965517237</v>
      </c>
      <c r="I139" s="354">
        <f t="shared" ref="I139" si="745">I138+I82</f>
        <v>1.3448275862068966</v>
      </c>
      <c r="J139" s="354">
        <f t="shared" ref="J139" si="746">J138+J82</f>
        <v>1.3000000000000003</v>
      </c>
      <c r="K139" s="354">
        <f t="shared" ref="K139" si="747">K138+K82</f>
        <v>1.7659574468085104</v>
      </c>
      <c r="L139" s="354">
        <f t="shared" ref="L139" si="748">L138+L82</f>
        <v>2.3543859649122814</v>
      </c>
      <c r="M139" s="354">
        <f t="shared" si="587"/>
        <v>1.7929824561403509</v>
      </c>
      <c r="N139" s="1195"/>
      <c r="O139" s="1195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1.2296819787985867</v>
      </c>
      <c r="C140" s="354">
        <f t="shared" ref="C140" si="750">C139+C83</f>
        <v>1.0812720848056538</v>
      </c>
      <c r="D140" s="354">
        <f t="shared" ref="D140" si="751">D139+D83</f>
        <v>1.7508650519031144</v>
      </c>
      <c r="E140" s="354">
        <f t="shared" ref="E140" si="752">E139+E83</f>
        <v>1.5833333333333335</v>
      </c>
      <c r="F140" s="354">
        <f t="shared" ref="F140" si="753">F139+F83</f>
        <v>2.4982206405693956</v>
      </c>
      <c r="G140" s="354">
        <f t="shared" ref="G140" si="754">G139+G83</f>
        <v>2.1615120274914088</v>
      </c>
      <c r="H140" s="354">
        <f t="shared" ref="H140" si="755">H139+H83</f>
        <v>1.8758620689655168</v>
      </c>
      <c r="I140" s="354">
        <f t="shared" ref="I140" si="756">I139+I83</f>
        <v>1.3931034482758622</v>
      </c>
      <c r="J140" s="354">
        <f t="shared" ref="J140" si="757">J139+J83</f>
        <v>1.3689655172413795</v>
      </c>
      <c r="K140" s="354">
        <f t="shared" ref="K140" si="758">K139+K83</f>
        <v>1.8191489361702124</v>
      </c>
      <c r="L140" s="354">
        <f t="shared" ref="L140" si="759">L139+L83</f>
        <v>2.4175438596491237</v>
      </c>
      <c r="M140" s="354">
        <f t="shared" si="749"/>
        <v>1.8350877192982455</v>
      </c>
      <c r="N140" s="1195"/>
      <c r="O140" s="1195"/>
    </row>
    <row r="141" spans="1:15" ht="20.25" customHeight="1" outlineLevel="1">
      <c r="A141" s="202">
        <f t="shared" si="608"/>
        <v>18</v>
      </c>
      <c r="B141" s="354">
        <f t="shared" si="749"/>
        <v>1.2544169611307421</v>
      </c>
      <c r="C141" s="354">
        <f t="shared" ref="C141" si="760">C140+C84</f>
        <v>1.1130742049469966</v>
      </c>
      <c r="D141" s="354">
        <f t="shared" ref="D141" si="761">D140+D84</f>
        <v>1.8235294117647061</v>
      </c>
      <c r="E141" s="354">
        <f t="shared" ref="E141" si="762">E140+E84</f>
        <v>1.6215277777777779</v>
      </c>
      <c r="F141" s="354">
        <f t="shared" ref="F141" si="763">F140+F84</f>
        <v>2.5373665480427054</v>
      </c>
      <c r="G141" s="354">
        <f t="shared" ref="G141" si="764">G140+G84</f>
        <v>2.2577319587628866</v>
      </c>
      <c r="H141" s="354">
        <f t="shared" ref="H141" si="765">H140+H84</f>
        <v>1.9413793103448271</v>
      </c>
      <c r="I141" s="354">
        <f t="shared" ref="I141" si="766">I140+I84</f>
        <v>1.4551724137931035</v>
      </c>
      <c r="J141" s="354">
        <f t="shared" ref="J141" si="767">J140+J84</f>
        <v>1.4448275862068967</v>
      </c>
      <c r="K141" s="354">
        <f t="shared" ref="K141" si="768">K140+K84</f>
        <v>1.8723404255319145</v>
      </c>
      <c r="L141" s="354">
        <f t="shared" ref="L141" si="769">L140+L84</f>
        <v>2.501754385964913</v>
      </c>
      <c r="M141" s="354">
        <f t="shared" si="749"/>
        <v>1.8947368421052631</v>
      </c>
      <c r="N141" s="1195"/>
      <c r="O141" s="1195"/>
    </row>
    <row r="142" spans="1:15" ht="20.25" customHeight="1" outlineLevel="1">
      <c r="A142" s="202">
        <f t="shared" si="608"/>
        <v>19</v>
      </c>
      <c r="B142" s="354">
        <f t="shared" si="749"/>
        <v>1.2968197879858658</v>
      </c>
      <c r="C142" s="354">
        <f t="shared" ref="C142" si="770">C141+C85</f>
        <v>1.1802120141342758</v>
      </c>
      <c r="D142" s="354">
        <f t="shared" ref="D142" si="771">D141+D85</f>
        <v>1.892733564013841</v>
      </c>
      <c r="E142" s="354">
        <f t="shared" ref="E142" si="772">E141+E85</f>
        <v>1.7395833333333335</v>
      </c>
      <c r="F142" s="354">
        <f t="shared" ref="F142" si="773">F141+F85</f>
        <v>2.5907473309608551</v>
      </c>
      <c r="G142" s="354">
        <f t="shared" ref="G142" si="774">G141+G85</f>
        <v>2.3573883161512028</v>
      </c>
      <c r="H142" s="354">
        <f t="shared" ref="H142" si="775">H141+H85</f>
        <v>1.9862068965517237</v>
      </c>
      <c r="I142" s="354">
        <f t="shared" ref="I142" si="776">I141+I85</f>
        <v>1.5310344827586206</v>
      </c>
      <c r="J142" s="354">
        <f t="shared" ref="J142" si="777">J141+J85</f>
        <v>1.5206896551724138</v>
      </c>
      <c r="K142" s="354">
        <f t="shared" ref="K142" si="778">K141+K85</f>
        <v>1.9113475177304959</v>
      </c>
      <c r="L142" s="354">
        <f t="shared" ref="L142" si="779">L141+L85</f>
        <v>2.550877192982457</v>
      </c>
      <c r="M142" s="354">
        <f t="shared" si="749"/>
        <v>1.9789473684210526</v>
      </c>
      <c r="N142" s="1195"/>
      <c r="O142" s="1195"/>
    </row>
    <row r="143" spans="1:15" ht="20.25" customHeight="1" outlineLevel="1">
      <c r="A143" s="202">
        <f t="shared" si="608"/>
        <v>20</v>
      </c>
      <c r="B143" s="354">
        <f t="shared" si="749"/>
        <v>1.3427561837455833</v>
      </c>
      <c r="C143" s="354">
        <f t="shared" ref="C143" si="780">C142+C86</f>
        <v>1.2261484098939932</v>
      </c>
      <c r="D143" s="354">
        <f t="shared" ref="D143" si="781">D142+D86</f>
        <v>1.9377162629757787</v>
      </c>
      <c r="E143" s="354">
        <f t="shared" ref="E143" si="782">E142+E86</f>
        <v>1.8090277777777779</v>
      </c>
      <c r="F143" s="354">
        <f t="shared" ref="F143" si="783">F142+F86</f>
        <v>2.6405693950177946</v>
      </c>
      <c r="G143" s="354">
        <f t="shared" ref="G143" si="784">G142+G86</f>
        <v>2.402061855670103</v>
      </c>
      <c r="H143" s="354">
        <f t="shared" ref="H143" si="785">H142+H86</f>
        <v>2.0482758620689649</v>
      </c>
      <c r="I143" s="354">
        <f t="shared" ref="I143" si="786">I142+I86</f>
        <v>1.5999999999999999</v>
      </c>
      <c r="J143" s="354">
        <f t="shared" ref="J143" si="787">J142+J86</f>
        <v>1.613793103448276</v>
      </c>
      <c r="K143" s="354">
        <f t="shared" ref="K143" si="788">K142+K86</f>
        <v>1.9503546099290774</v>
      </c>
      <c r="L143" s="354">
        <f t="shared" ref="L143" si="789">L142+L86</f>
        <v>2.5929824561403518</v>
      </c>
      <c r="M143" s="354">
        <f t="shared" si="749"/>
        <v>2.0385964912280703</v>
      </c>
      <c r="N143" s="1195"/>
      <c r="O143" s="1195"/>
    </row>
    <row r="144" spans="1:15" ht="20.25" customHeight="1" outlineLevel="1">
      <c r="A144" s="202">
        <f t="shared" si="608"/>
        <v>21</v>
      </c>
      <c r="B144" s="354">
        <f t="shared" si="749"/>
        <v>1.3816254416961133</v>
      </c>
      <c r="C144" s="354">
        <f t="shared" ref="C144" si="790">C143+C87</f>
        <v>1.268551236749117</v>
      </c>
      <c r="D144" s="354">
        <f t="shared" ref="D144" si="791">D143+D87</f>
        <v>1.9757785467128028</v>
      </c>
      <c r="E144" s="354">
        <f t="shared" ref="E144" si="792">E143+E87</f>
        <v>1.8472222222222223</v>
      </c>
      <c r="F144" s="354">
        <f t="shared" ref="F144" si="793">F143+F87</f>
        <v>2.704626334519574</v>
      </c>
      <c r="G144" s="354">
        <f t="shared" ref="G144" si="794">G143+G87</f>
        <v>2.4501718213058417</v>
      </c>
      <c r="H144" s="354">
        <f t="shared" ref="H144" si="795">H143+H87</f>
        <v>2.0931034482758615</v>
      </c>
      <c r="I144" s="354">
        <f t="shared" ref="I144" si="796">I143+I87</f>
        <v>1.6620689655172411</v>
      </c>
      <c r="J144" s="354">
        <f t="shared" ref="J144" si="797">J143+J87</f>
        <v>1.710344827586207</v>
      </c>
      <c r="K144" s="354">
        <f t="shared" ref="K144" si="798">K143+K87</f>
        <v>2.0035460992907796</v>
      </c>
      <c r="L144" s="354">
        <f t="shared" ref="L144" si="799">L143+L87</f>
        <v>2.6596491228070187</v>
      </c>
      <c r="M144" s="354">
        <f t="shared" si="749"/>
        <v>2.2035087719298247</v>
      </c>
      <c r="N144" s="1195"/>
      <c r="O144" s="1195"/>
    </row>
    <row r="145" spans="1:15" ht="20.25" customHeight="1" outlineLevel="1">
      <c r="A145" s="202">
        <f t="shared" si="608"/>
        <v>22</v>
      </c>
      <c r="B145" s="354">
        <f t="shared" si="749"/>
        <v>1.4381625441696115</v>
      </c>
      <c r="C145" s="354">
        <f t="shared" ref="C145" si="800">C144+C88</f>
        <v>1.3109540636042407</v>
      </c>
      <c r="D145" s="354">
        <f t="shared" ref="D145" si="801">D144+D88</f>
        <v>2.027681660899654</v>
      </c>
      <c r="E145" s="354">
        <f t="shared" ref="E145" si="802">E144+E88</f>
        <v>1.8923611111111112</v>
      </c>
      <c r="F145" s="354">
        <f t="shared" ref="F145" si="803">F144+F88</f>
        <v>2.7544483985765136</v>
      </c>
      <c r="G145" s="354">
        <f t="shared" ref="G145" si="804">G144+G88</f>
        <v>2.4982817869415803</v>
      </c>
      <c r="H145" s="354">
        <f t="shared" ref="H145" si="805">H144+H88</f>
        <v>2.127586206896551</v>
      </c>
      <c r="I145" s="354">
        <f t="shared" ref="I145" si="806">I144+I88</f>
        <v>1.7413793103448274</v>
      </c>
      <c r="J145" s="354">
        <f t="shared" ref="J145" si="807">J144+J88</f>
        <v>1.806896551724138</v>
      </c>
      <c r="K145" s="354">
        <f t="shared" ref="K145" si="808">K144+K88</f>
        <v>2.0744680851063824</v>
      </c>
      <c r="L145" s="354">
        <f t="shared" ref="L145" si="809">L144+L88</f>
        <v>2.7052631578947381</v>
      </c>
      <c r="M145" s="354">
        <f t="shared" si="749"/>
        <v>2.4105263157894741</v>
      </c>
      <c r="N145" s="1195"/>
      <c r="O145" s="1195"/>
    </row>
    <row r="146" spans="1:15" ht="20.25" customHeight="1" outlineLevel="1">
      <c r="A146" s="202">
        <f t="shared" si="608"/>
        <v>23</v>
      </c>
      <c r="B146" s="354">
        <f t="shared" si="749"/>
        <v>1.4911660777385161</v>
      </c>
      <c r="C146" s="354">
        <f t="shared" ref="C146" si="810">C145+C89</f>
        <v>1.3816254416961136</v>
      </c>
      <c r="D146" s="354">
        <f t="shared" ref="D146" si="811">D145+D89</f>
        <v>2.0899653979238755</v>
      </c>
      <c r="E146" s="354">
        <f t="shared" ref="E146" si="812">E145+E89</f>
        <v>1.9375</v>
      </c>
      <c r="F146" s="354">
        <f t="shared" ref="F146" si="813">F145+F89</f>
        <v>2.797153024911033</v>
      </c>
      <c r="G146" s="354">
        <f t="shared" ref="G146" si="814">G145+G89</f>
        <v>2.5326460481099651</v>
      </c>
      <c r="H146" s="354">
        <f t="shared" ref="H146" si="815">H145+H89</f>
        <v>2.1551724137931028</v>
      </c>
      <c r="I146" s="354">
        <f t="shared" ref="I146" si="816">I145+I89</f>
        <v>1.796551724137931</v>
      </c>
      <c r="J146" s="354">
        <f t="shared" ref="J146" si="817">J145+J89</f>
        <v>1.8931034482758622</v>
      </c>
      <c r="K146" s="354">
        <f t="shared" ref="K146" si="818">K145+K89</f>
        <v>2.1276595744680846</v>
      </c>
      <c r="L146" s="354">
        <f t="shared" ref="L146" si="819">L145+L89</f>
        <v>2.7614035087719313</v>
      </c>
      <c r="M146" s="354">
        <f t="shared" si="749"/>
        <v>2.6350877192982458</v>
      </c>
      <c r="N146" s="1195"/>
      <c r="O146" s="1195"/>
    </row>
    <row r="147" spans="1:15" ht="20.25" customHeight="1" outlineLevel="1">
      <c r="A147" s="202">
        <f t="shared" si="608"/>
        <v>24</v>
      </c>
      <c r="B147" s="354">
        <f t="shared" si="749"/>
        <v>1.5406360424028269</v>
      </c>
      <c r="C147" s="354">
        <f t="shared" ref="C147" si="820">C146+C90</f>
        <v>1.4346289752650181</v>
      </c>
      <c r="D147" s="354">
        <f t="shared" ref="D147" si="821">D146+D90</f>
        <v>2.1453287197231834</v>
      </c>
      <c r="E147" s="354">
        <f t="shared" ref="E147" si="822">E146+E90</f>
        <v>2.0034722222222223</v>
      </c>
      <c r="F147" s="354">
        <f t="shared" ref="F147" si="823">F146+F90</f>
        <v>2.8505338078291826</v>
      </c>
      <c r="G147" s="354">
        <f t="shared" ref="G147" si="824">G146+G90</f>
        <v>2.5704467353951883</v>
      </c>
      <c r="H147" s="354">
        <f t="shared" ref="H147" si="825">H146+H90</f>
        <v>2.1999999999999993</v>
      </c>
      <c r="I147" s="354">
        <f t="shared" ref="I147" si="826">I146+I90</f>
        <v>1.8689655172413793</v>
      </c>
      <c r="J147" s="354">
        <f t="shared" ref="J147" si="827">J146+J90</f>
        <v>1.9620689655172414</v>
      </c>
      <c r="K147" s="354">
        <f t="shared" ref="K147" si="828">K146+K90</f>
        <v>2.1737588652482263</v>
      </c>
      <c r="L147" s="354">
        <f t="shared" ref="L147" si="829">L146+L90</f>
        <v>2.8140350877192999</v>
      </c>
      <c r="M147" s="354">
        <f t="shared" si="749"/>
        <v>2.785964912280702</v>
      </c>
      <c r="N147" s="1195"/>
      <c r="O147" s="1195"/>
    </row>
    <row r="148" spans="1:15" ht="20.25" customHeight="1" outlineLevel="1">
      <c r="A148" s="202">
        <f t="shared" si="608"/>
        <v>25</v>
      </c>
      <c r="B148" s="354">
        <f t="shared" si="749"/>
        <v>1.5936395759717314</v>
      </c>
      <c r="C148" s="354">
        <f t="shared" ref="C148" si="830">C147+C91</f>
        <v>1.4876325088339226</v>
      </c>
      <c r="D148" s="354">
        <f t="shared" ref="D148" si="831">D147+D91</f>
        <v>2.2387543252595155</v>
      </c>
      <c r="E148" s="354">
        <f t="shared" ref="E148" si="832">E147+E91</f>
        <v>2.0451388888888888</v>
      </c>
      <c r="F148" s="354">
        <f t="shared" ref="F148" si="833">F147+F91</f>
        <v>2.9039145907473323</v>
      </c>
      <c r="G148" s="354">
        <f t="shared" ref="G148" si="834">G147+G91</f>
        <v>2.618556701030927</v>
      </c>
      <c r="H148" s="354">
        <f t="shared" ref="H148" si="835">H147+H91</f>
        <v>2.2275862068965511</v>
      </c>
      <c r="I148" s="354">
        <f t="shared" ref="I148" si="836">I147+I91</f>
        <v>1.9241379310344828</v>
      </c>
      <c r="J148" s="354">
        <f t="shared" ref="J148" si="837">J147+J91</f>
        <v>2.0137931034482759</v>
      </c>
      <c r="K148" s="354">
        <f t="shared" ref="K148" si="838">K147+K91</f>
        <v>2.2127659574468077</v>
      </c>
      <c r="L148" s="354">
        <f t="shared" ref="L148" si="839">L147+L91</f>
        <v>2.8561403508771948</v>
      </c>
      <c r="M148" s="354">
        <f t="shared" si="749"/>
        <v>2.8771929824561404</v>
      </c>
      <c r="N148" s="1195"/>
      <c r="O148" s="1195"/>
    </row>
    <row r="149" spans="1:15" ht="20.25" customHeight="1" outlineLevel="1">
      <c r="A149" s="202">
        <f t="shared" si="608"/>
        <v>26</v>
      </c>
      <c r="B149" s="354">
        <f t="shared" si="749"/>
        <v>1.6431095406360423</v>
      </c>
      <c r="C149" s="354">
        <f t="shared" ref="C149" si="840">C148+C92</f>
        <v>1.53356890459364</v>
      </c>
      <c r="D149" s="354">
        <f t="shared" ref="D149" si="841">D148+D92</f>
        <v>2.2837370242214532</v>
      </c>
      <c r="E149" s="354">
        <f t="shared" ref="E149" si="842">E148+E92</f>
        <v>2.1284722222222223</v>
      </c>
      <c r="F149" s="354">
        <f t="shared" ref="F149" si="843">F148+F92</f>
        <v>2.9430604982206421</v>
      </c>
      <c r="G149" s="354">
        <f t="shared" ref="G149" si="844">G148+G92</f>
        <v>2.6529209621993117</v>
      </c>
      <c r="H149" s="354">
        <f t="shared" ref="H149" si="845">H148+H92</f>
        <v>2.2689655172413787</v>
      </c>
      <c r="I149" s="354">
        <f t="shared" ref="I149" si="846">I148+I92</f>
        <v>1.9620689655172414</v>
      </c>
      <c r="J149" s="354">
        <f t="shared" ref="J149" si="847">J148+J92</f>
        <v>2.0551724137931036</v>
      </c>
      <c r="K149" s="354">
        <f t="shared" ref="K149" si="848">K148+K92</f>
        <v>2.2588652482269493</v>
      </c>
      <c r="L149" s="354">
        <f t="shared" ref="L149" si="849">L148+L92</f>
        <v>2.8947368421052651</v>
      </c>
      <c r="M149" s="354">
        <f t="shared" si="749"/>
        <v>2.9333333333333336</v>
      </c>
      <c r="N149" s="1195"/>
      <c r="O149" s="1195"/>
    </row>
    <row r="150" spans="1:15" ht="20.25" customHeight="1" outlineLevel="1">
      <c r="A150" s="202">
        <f t="shared" si="608"/>
        <v>27</v>
      </c>
      <c r="B150" s="354">
        <f t="shared" si="749"/>
        <v>1.7067137809187278</v>
      </c>
      <c r="C150" s="354">
        <f t="shared" ref="C150" si="850">C149+C93</f>
        <v>1.5901060070671382</v>
      </c>
      <c r="D150" s="354">
        <f t="shared" ref="D150" si="851">D149+D93</f>
        <v>2.3356401384083045</v>
      </c>
      <c r="E150" s="354">
        <f t="shared" ref="E150" si="852">E149+E93</f>
        <v>2.1805555555555558</v>
      </c>
      <c r="F150" s="354">
        <f t="shared" ref="F150" si="853">F149+F93</f>
        <v>2.9750889679715318</v>
      </c>
      <c r="G150" s="354">
        <f t="shared" ref="G150" si="854">G149+G93</f>
        <v>2.7147766323024043</v>
      </c>
      <c r="H150" s="354">
        <f t="shared" ref="H150" si="855">H149+H93</f>
        <v>2.2931034482758617</v>
      </c>
      <c r="I150" s="354">
        <f t="shared" ref="I150" si="856">I149+I93</f>
        <v>1.9965517241379311</v>
      </c>
      <c r="J150" s="354">
        <f t="shared" ref="J150" si="857">J149+J93</f>
        <v>2.124137931034483</v>
      </c>
      <c r="K150" s="354">
        <f t="shared" ref="K150" si="858">K149+K93</f>
        <v>2.2978723404255308</v>
      </c>
      <c r="L150" s="354">
        <f t="shared" ref="L150" si="859">L149+L93</f>
        <v>2.9403508771929845</v>
      </c>
      <c r="M150" s="354">
        <f t="shared" si="749"/>
        <v>2.978947368421053</v>
      </c>
      <c r="N150" s="1195"/>
      <c r="O150" s="1195"/>
    </row>
    <row r="151" spans="1:15" ht="20.25" customHeight="1" outlineLevel="1">
      <c r="A151" s="202">
        <f t="shared" si="608"/>
        <v>28</v>
      </c>
      <c r="B151" s="354">
        <f t="shared" si="749"/>
        <v>1.7597173144876324</v>
      </c>
      <c r="C151" s="354">
        <f t="shared" ref="C151" si="860">C150+C94</f>
        <v>1.6395759717314491</v>
      </c>
      <c r="D151" s="354">
        <f t="shared" ref="D151" si="861">D150+D94</f>
        <v>2.4048442906574397</v>
      </c>
      <c r="E151" s="354">
        <f t="shared" ref="E151" si="862">E150+E94</f>
        <v>2.229166666666667</v>
      </c>
      <c r="F151" s="354">
        <f t="shared" ref="F151" si="863">F150+F94</f>
        <v>3.0177935943060512</v>
      </c>
      <c r="G151" s="354">
        <f t="shared" ref="G151" si="864">G150+G94</f>
        <v>2.7525773195876275</v>
      </c>
      <c r="H151" s="354">
        <f t="shared" ref="H151" si="865">H150+H94</f>
        <v>2.3275862068965512</v>
      </c>
      <c r="I151" s="354">
        <f t="shared" ref="I151" si="866">I150+I94</f>
        <v>2.0379310344827588</v>
      </c>
      <c r="J151" s="354">
        <f t="shared" ref="J151" si="867">J150+J94</f>
        <v>2.1758620689655177</v>
      </c>
      <c r="K151" s="354">
        <f t="shared" ref="K151" si="868">K150+K94</f>
        <v>2.3439716312056724</v>
      </c>
      <c r="L151" s="354">
        <f t="shared" ref="L151" si="869">L150+L94</f>
        <v>2.9894736842105285</v>
      </c>
      <c r="M151" s="354">
        <f t="shared" si="749"/>
        <v>3.0245614035087725</v>
      </c>
      <c r="N151" s="1195"/>
      <c r="O151" s="1195"/>
    </row>
    <row r="152" spans="1:15" ht="20.25" customHeight="1" outlineLevel="1">
      <c r="A152" s="202">
        <f t="shared" si="608"/>
        <v>29</v>
      </c>
      <c r="B152" s="354">
        <f t="shared" si="749"/>
        <v>1.8056537102473498</v>
      </c>
      <c r="C152" s="354">
        <f t="shared" ref="C152" si="870">C151+C95</f>
        <v>1.68904593639576</v>
      </c>
      <c r="D152" s="354">
        <f t="shared" ref="D152" si="871">D151+D95</f>
        <v>2.4671280276816612</v>
      </c>
      <c r="E152" s="354">
        <f t="shared" ref="E152" si="872">E151+E95</f>
        <v>2.2638888888888893</v>
      </c>
      <c r="F152" s="354">
        <f t="shared" ref="F152" si="873">F151+F95</f>
        <v>3.0604982206405706</v>
      </c>
      <c r="G152" s="354">
        <f t="shared" ref="G152" si="874">G151+G95</f>
        <v>2.8075601374570431</v>
      </c>
      <c r="H152" s="354">
        <f t="shared" ref="H152" si="875">H151+H95</f>
        <v>2.3620689655172407</v>
      </c>
      <c r="I152" s="354">
        <f t="shared" ref="I152" si="876">I151+I95</f>
        <v>2.0724137931034483</v>
      </c>
      <c r="J152" s="354">
        <f t="shared" ref="J152" si="877">J151+J95</f>
        <v>2.237931034482759</v>
      </c>
      <c r="K152" s="354">
        <f t="shared" ref="K152" si="878">K151+K95</f>
        <v>2.3936170212765946</v>
      </c>
      <c r="L152" s="354">
        <f t="shared" ref="L152" si="879">L151+L95</f>
        <v>3.0421052631578971</v>
      </c>
      <c r="M152" s="354">
        <f t="shared" si="749"/>
        <v>3.077192982456141</v>
      </c>
      <c r="N152" s="1195"/>
      <c r="O152" s="1195"/>
    </row>
    <row r="153" spans="1:15" ht="20.25" customHeight="1" outlineLevel="1">
      <c r="A153" s="202">
        <f t="shared" si="608"/>
        <v>30</v>
      </c>
      <c r="B153" s="354">
        <f t="shared" si="749"/>
        <v>1.8445229681978799</v>
      </c>
      <c r="C153" s="354">
        <f t="shared" ref="C153" si="880">C152+C96</f>
        <v>1.7314487632508837</v>
      </c>
      <c r="D153" s="354">
        <f t="shared" ref="D153" si="881">D152+D96</f>
        <v>2.5640138408304503</v>
      </c>
      <c r="E153" s="354">
        <f t="shared" ref="E153" si="882">E152+E96</f>
        <v>2.3159722222222228</v>
      </c>
      <c r="F153" s="354">
        <f t="shared" ref="F153" si="883">F152+F96</f>
        <v>3.0996441281138805</v>
      </c>
      <c r="G153" s="354">
        <f t="shared" ref="G153" si="884">G152+G96</f>
        <v>2.8487972508591048</v>
      </c>
      <c r="H153" s="354">
        <f t="shared" ref="H153" si="885">H152+H96</f>
        <v>2.3999999999999995</v>
      </c>
      <c r="I153" s="354">
        <f t="shared" ref="I153" si="886">I152+I96</f>
        <v>2.124137931034483</v>
      </c>
      <c r="J153" s="354">
        <f t="shared" ref="J153" si="887">J152+J96</f>
        <v>2.2793103448275867</v>
      </c>
      <c r="K153" s="354">
        <f t="shared" ref="K153" si="888">K152+K96</f>
        <v>2.4432624113475168</v>
      </c>
      <c r="L153" s="354">
        <f t="shared" ref="L153" si="889">L152+L96</f>
        <v>3.0877192982456165</v>
      </c>
      <c r="M153" s="354">
        <f t="shared" si="749"/>
        <v>3.1192982456140359</v>
      </c>
      <c r="N153" s="1195"/>
      <c r="O153" s="1195"/>
    </row>
    <row r="154" spans="1:15" ht="20.25" customHeight="1" outlineLevel="1">
      <c r="A154" s="202">
        <f t="shared" si="608"/>
        <v>31</v>
      </c>
      <c r="B154" s="354">
        <f t="shared" si="749"/>
        <v>1.8869257950530036</v>
      </c>
      <c r="C154" s="354">
        <f t="shared" ref="C154" si="890">C153+C97</f>
        <v>1.7703180212014138</v>
      </c>
      <c r="D154" s="354">
        <f t="shared" ref="D154" si="891">D153+D97</f>
        <v>2.6297577854671284</v>
      </c>
      <c r="E154" s="354">
        <f t="shared" ref="E154" si="892">E153+E97</f>
        <v>2.3576388888888893</v>
      </c>
      <c r="F154" s="354">
        <f t="shared" ref="F154" si="893">F153+F97</f>
        <v>3.14946619217082</v>
      </c>
      <c r="G154" s="354">
        <f t="shared" ref="G154" si="894">G153+G97</f>
        <v>2.893470790378005</v>
      </c>
      <c r="H154" s="354">
        <f t="shared" ref="H154" si="895">H153+H97</f>
        <v>2.444827586206896</v>
      </c>
      <c r="I154" s="354">
        <f t="shared" ref="I154" si="896">I153+I97</f>
        <v>2.1655172413793107</v>
      </c>
      <c r="J154" s="354">
        <f t="shared" ref="J154" si="897">J153+J97</f>
        <v>2.3310344827586214</v>
      </c>
      <c r="K154" s="354">
        <f t="shared" ref="K154" si="898">K153+K97</f>
        <v>2.4929078014184389</v>
      </c>
      <c r="L154" s="354">
        <f t="shared" ref="L154" si="899">L153+L97</f>
        <v>3.1508771929824588</v>
      </c>
      <c r="M154" s="354">
        <f t="shared" si="749"/>
        <v>3.1859649122807028</v>
      </c>
      <c r="N154" s="1195"/>
      <c r="O154" s="1195"/>
    </row>
    <row r="155" spans="1:15" ht="20.25" customHeight="1" outlineLevel="1">
      <c r="A155" s="202">
        <f t="shared" si="608"/>
        <v>32</v>
      </c>
      <c r="B155" s="354">
        <f t="shared" si="749"/>
        <v>1.9469964664310955</v>
      </c>
      <c r="C155" s="354">
        <f t="shared" ref="C155" si="900">C154+C98</f>
        <v>1.7879858657243819</v>
      </c>
      <c r="D155" s="354">
        <f t="shared" ref="D155" si="901">D154+D98</f>
        <v>2.7128027681660902</v>
      </c>
      <c r="E155" s="354">
        <f t="shared" ref="E155" si="902">E154+E98</f>
        <v>2.4131944444444446</v>
      </c>
      <c r="F155" s="354">
        <f t="shared" ref="F155" si="903">F154+F98</f>
        <v>3.1850533807829198</v>
      </c>
      <c r="G155" s="354">
        <f t="shared" ref="G155" si="904">G154+G98</f>
        <v>2.9347079037800667</v>
      </c>
      <c r="H155" s="354">
        <f t="shared" ref="H155" si="905">H154+H98</f>
        <v>2.5310344827586202</v>
      </c>
      <c r="I155" s="354">
        <f t="shared" ref="I155" si="906">I154+I98</f>
        <v>2.2206896551724142</v>
      </c>
      <c r="J155" s="354">
        <f t="shared" ref="J155" si="907">J154+J98</f>
        <v>2.3758620689655179</v>
      </c>
      <c r="K155" s="354">
        <f t="shared" ref="K155" si="908">K154+K98</f>
        <v>2.5567375886524815</v>
      </c>
      <c r="L155" s="354">
        <f t="shared" ref="L155" si="909">L154+L98</f>
        <v>3.2035087719298274</v>
      </c>
      <c r="M155" s="354">
        <f t="shared" si="749"/>
        <v>3.2315789473684222</v>
      </c>
      <c r="N155" s="1195"/>
      <c r="O155" s="1195"/>
    </row>
    <row r="156" spans="1:15" ht="20.25" customHeight="1" outlineLevel="1">
      <c r="A156" s="202">
        <f t="shared" si="608"/>
        <v>33</v>
      </c>
      <c r="B156" s="354">
        <f t="shared" ref="B156:M171" si="910">B155+B99</f>
        <v>2.0141342756183747</v>
      </c>
      <c r="C156" s="354">
        <f t="shared" ref="C156" si="911">C155+C99</f>
        <v>1.826855123674912</v>
      </c>
      <c r="D156" s="354">
        <f t="shared" ref="D156" si="912">D155+D99</f>
        <v>2.7647058823529416</v>
      </c>
      <c r="E156" s="354">
        <f t="shared" ref="E156" si="913">E155+E99</f>
        <v>2.4513888888888893</v>
      </c>
      <c r="F156" s="354">
        <f t="shared" ref="F156" si="914">F155+F99</f>
        <v>3.2313167259786493</v>
      </c>
      <c r="G156" s="354">
        <f t="shared" ref="G156" si="915">G155+G99</f>
        <v>2.9793814432989669</v>
      </c>
      <c r="H156" s="354">
        <f t="shared" ref="H156" si="916">H155+H99</f>
        <v>2.5862068965517238</v>
      </c>
      <c r="I156" s="354">
        <f t="shared" ref="I156" si="917">I155+I99</f>
        <v>2.2793103448275867</v>
      </c>
      <c r="J156" s="354">
        <f t="shared" ref="J156" si="918">J155+J99</f>
        <v>2.4310344827586214</v>
      </c>
      <c r="K156" s="354">
        <f t="shared" ref="K156" si="919">K155+K99</f>
        <v>2.6170212765957439</v>
      </c>
      <c r="L156" s="354">
        <f t="shared" ref="L156" si="920">L155+L99</f>
        <v>3.2526315789473714</v>
      </c>
      <c r="M156" s="354">
        <f t="shared" si="910"/>
        <v>3.3122807017543869</v>
      </c>
      <c r="N156" s="1195"/>
      <c r="O156" s="1195"/>
    </row>
    <row r="157" spans="1:15" ht="20.25" customHeight="1" outlineLevel="1">
      <c r="A157" s="202">
        <f t="shared" si="608"/>
        <v>34</v>
      </c>
      <c r="B157" s="354">
        <f t="shared" si="910"/>
        <v>2.0706713780918728</v>
      </c>
      <c r="C157" s="354">
        <f t="shared" ref="C157" si="921">C156+C100</f>
        <v>1.8904593639575975</v>
      </c>
      <c r="D157" s="354">
        <f t="shared" ref="D157" si="922">D156+D100</f>
        <v>3.0276816608996544</v>
      </c>
      <c r="E157" s="354">
        <f t="shared" ref="E157" si="923">E156+E100</f>
        <v>2.5347222222222228</v>
      </c>
      <c r="F157" s="354">
        <f t="shared" ref="F157" si="924">F156+F100</f>
        <v>3.2882562277580085</v>
      </c>
      <c r="G157" s="354">
        <f t="shared" ref="G157" si="925">G156+G100</f>
        <v>3.0240549828178671</v>
      </c>
      <c r="H157" s="354">
        <f t="shared" ref="H157" si="926">H156+H100</f>
        <v>2.6275862068965514</v>
      </c>
      <c r="I157" s="354">
        <f t="shared" ref="I157" si="927">I156+I100</f>
        <v>2.3206896551724143</v>
      </c>
      <c r="J157" s="354">
        <f t="shared" ref="J157" si="928">J156+J100</f>
        <v>2.4724137931034491</v>
      </c>
      <c r="K157" s="354">
        <f t="shared" ref="K157" si="929">K156+K100</f>
        <v>2.7127659574468077</v>
      </c>
      <c r="L157" s="354">
        <f t="shared" ref="L157" si="930">L156+L100</f>
        <v>3.3087719298245646</v>
      </c>
      <c r="M157" s="354">
        <f t="shared" si="910"/>
        <v>3.4140350877192991</v>
      </c>
      <c r="N157" s="1195"/>
      <c r="O157" s="1195"/>
    </row>
    <row r="158" spans="1:15" ht="20.25" customHeight="1" outlineLevel="1">
      <c r="A158" s="202">
        <f t="shared" si="608"/>
        <v>35</v>
      </c>
      <c r="B158" s="354">
        <f t="shared" si="910"/>
        <v>2.1342756183745584</v>
      </c>
      <c r="C158" s="354">
        <f t="shared" ref="C158" si="931">C157+C101</f>
        <v>1.9469964664310957</v>
      </c>
      <c r="D158" s="354">
        <f t="shared" ref="D158" si="932">D157+D101</f>
        <v>3.1003460207612461</v>
      </c>
      <c r="E158" s="354">
        <f t="shared" ref="E158" si="933">E157+E101</f>
        <v>2.6041666666666674</v>
      </c>
      <c r="F158" s="354">
        <f t="shared" ref="F158" si="934">F157+F101</f>
        <v>3.3701067615658378</v>
      </c>
      <c r="G158" s="354">
        <f t="shared" ref="G158" si="935">G157+G101</f>
        <v>3.0927835051546371</v>
      </c>
      <c r="H158" s="354">
        <f t="shared" ref="H158" si="936">H157+H101</f>
        <v>2.6793103448275861</v>
      </c>
      <c r="I158" s="354">
        <f t="shared" ref="I158" si="937">I157+I101</f>
        <v>2.3896551724137938</v>
      </c>
      <c r="J158" s="354">
        <f t="shared" ref="J158" si="938">J157+J101</f>
        <v>2.5448275862068974</v>
      </c>
      <c r="K158" s="354">
        <f t="shared" ref="K158" si="939">K157+K101</f>
        <v>2.8829787234042543</v>
      </c>
      <c r="L158" s="354">
        <f t="shared" ref="L158" si="940">L157+L101</f>
        <v>3.3684210526315823</v>
      </c>
      <c r="M158" s="354">
        <f t="shared" si="910"/>
        <v>3.5789473684210535</v>
      </c>
      <c r="N158" s="1195"/>
      <c r="O158" s="1195"/>
    </row>
    <row r="159" spans="1:15" ht="20.25" customHeight="1" outlineLevel="1">
      <c r="A159" s="202">
        <f t="shared" si="608"/>
        <v>36</v>
      </c>
      <c r="B159" s="354">
        <f t="shared" si="910"/>
        <v>2.2579505300353357</v>
      </c>
      <c r="C159" s="354">
        <f t="shared" ref="C159" si="941">C158+C102</f>
        <v>2.0989399293286222</v>
      </c>
      <c r="D159" s="354">
        <f t="shared" ref="D159" si="942">D158+D102</f>
        <v>3.2249134948096891</v>
      </c>
      <c r="E159" s="354">
        <f t="shared" ref="E159" si="943">E158+E102</f>
        <v>2.8020833333333339</v>
      </c>
      <c r="F159" s="354">
        <f t="shared" ref="F159" si="944">F158+F102</f>
        <v>3.5943060498220656</v>
      </c>
      <c r="G159" s="354">
        <f t="shared" ref="G159" si="945">G158+G102</f>
        <v>3.5051546391752555</v>
      </c>
      <c r="H159" s="354">
        <f t="shared" ref="H159" si="946">H158+H102</f>
        <v>2.8724137931034481</v>
      </c>
      <c r="I159" s="354">
        <f t="shared" ref="I159" si="947">I158+I102</f>
        <v>2.5965517241379317</v>
      </c>
      <c r="J159" s="354">
        <f t="shared" ref="J159" si="948">J158+J102</f>
        <v>2.8551724137931043</v>
      </c>
      <c r="K159" s="354">
        <f t="shared" ref="K159" si="949">K158+K102</f>
        <v>2.9893617021276584</v>
      </c>
      <c r="L159" s="354">
        <f t="shared" ref="L159" si="950">L158+L102</f>
        <v>3.4350877192982492</v>
      </c>
      <c r="M159" s="354">
        <f t="shared" si="910"/>
        <v>3.7263157894736851</v>
      </c>
      <c r="N159" s="1195"/>
      <c r="O159" s="1195"/>
    </row>
    <row r="160" spans="1:15" ht="20.25" customHeight="1" outlineLevel="1">
      <c r="A160" s="202">
        <f t="shared" si="608"/>
        <v>37</v>
      </c>
      <c r="B160" s="354">
        <f t="shared" si="910"/>
        <v>2.3568904593639575</v>
      </c>
      <c r="C160" s="354">
        <f t="shared" ref="C160" si="951">C159+C103</f>
        <v>2.1872791519434633</v>
      </c>
      <c r="D160" s="354">
        <f t="shared" ref="D160" si="952">D159+D103</f>
        <v>3.3321799307958484</v>
      </c>
      <c r="E160" s="354">
        <f t="shared" ref="E160" si="953">E159+E103</f>
        <v>2.9513888888888893</v>
      </c>
      <c r="F160" s="354">
        <f t="shared" ref="F160" si="954">F159+F103</f>
        <v>3.754448398576514</v>
      </c>
      <c r="G160" s="354">
        <f t="shared" ref="G160" si="955">G159+G103</f>
        <v>3.5051546391752555</v>
      </c>
      <c r="H160" s="354">
        <f t="shared" ref="H160" si="956">H159+H103</f>
        <v>2.8724137931034481</v>
      </c>
      <c r="I160" s="354">
        <f t="shared" ref="I160" si="957">I159+I103</f>
        <v>2.5965517241379317</v>
      </c>
      <c r="J160" s="354">
        <f t="shared" ref="J160" si="958">J159+J103</f>
        <v>2.8551724137931043</v>
      </c>
      <c r="K160" s="354">
        <f t="shared" ref="K160" si="959">K159+K103</f>
        <v>2.9893617021276584</v>
      </c>
      <c r="L160" s="354">
        <f t="shared" ref="L160" si="960">L159+L103</f>
        <v>3.4350877192982492</v>
      </c>
      <c r="M160" s="354">
        <f t="shared" si="910"/>
        <v>3.7263157894736851</v>
      </c>
      <c r="N160" s="1195"/>
      <c r="O160" s="1195"/>
    </row>
    <row r="161" spans="1:15" ht="20.25" customHeight="1" outlineLevel="1">
      <c r="A161" s="202">
        <f t="shared" si="608"/>
        <v>38</v>
      </c>
      <c r="B161" s="354">
        <f t="shared" si="910"/>
        <v>2.3568904593639575</v>
      </c>
      <c r="C161" s="354">
        <f t="shared" ref="C161" si="961">C160+C104</f>
        <v>2.1872791519434633</v>
      </c>
      <c r="D161" s="354">
        <f t="shared" ref="D161" si="962">D160+D104</f>
        <v>3.3321799307958484</v>
      </c>
      <c r="E161" s="354">
        <f t="shared" ref="E161" si="963">E160+E104</f>
        <v>2.9513888888888893</v>
      </c>
      <c r="F161" s="354">
        <f t="shared" ref="F161" si="964">F160+F104</f>
        <v>3.754448398576514</v>
      </c>
      <c r="G161" s="354">
        <f t="shared" ref="G161" si="965">G160+G104</f>
        <v>3.5051546391752555</v>
      </c>
      <c r="H161" s="354">
        <f t="shared" ref="H161" si="966">H160+H104</f>
        <v>2.8724137931034481</v>
      </c>
      <c r="I161" s="354">
        <f t="shared" ref="I161" si="967">I160+I104</f>
        <v>2.5965517241379317</v>
      </c>
      <c r="J161" s="354">
        <f t="shared" ref="J161" si="968">J160+J104</f>
        <v>2.8551724137931043</v>
      </c>
      <c r="K161" s="354">
        <f t="shared" ref="K161" si="969">K160+K104</f>
        <v>2.9893617021276584</v>
      </c>
      <c r="L161" s="354">
        <f t="shared" ref="L161" si="970">L160+L104</f>
        <v>3.4350877192982492</v>
      </c>
      <c r="M161" s="354">
        <f t="shared" si="910"/>
        <v>3.7263157894736851</v>
      </c>
      <c r="N161" s="1195"/>
      <c r="O161" s="1195"/>
    </row>
    <row r="162" spans="1:15" ht="20.25" customHeight="1" outlineLevel="1">
      <c r="A162" s="202">
        <f t="shared" si="608"/>
        <v>39</v>
      </c>
      <c r="B162" s="354">
        <f t="shared" si="910"/>
        <v>2.3568904593639575</v>
      </c>
      <c r="C162" s="354">
        <f t="shared" ref="C162" si="971">C161+C105</f>
        <v>2.1872791519434633</v>
      </c>
      <c r="D162" s="354">
        <f t="shared" ref="D162" si="972">D161+D105</f>
        <v>3.3321799307958484</v>
      </c>
      <c r="E162" s="354">
        <f t="shared" ref="E162" si="973">E161+E105</f>
        <v>2.9513888888888893</v>
      </c>
      <c r="F162" s="354">
        <f t="shared" ref="F162" si="974">F161+F105</f>
        <v>3.754448398576514</v>
      </c>
      <c r="G162" s="354">
        <f t="shared" ref="G162" si="975">G161+G105</f>
        <v>3.5051546391752555</v>
      </c>
      <c r="H162" s="354">
        <f t="shared" ref="H162" si="976">H161+H105</f>
        <v>2.8724137931034481</v>
      </c>
      <c r="I162" s="354">
        <f t="shared" ref="I162" si="977">I161+I105</f>
        <v>2.5965517241379317</v>
      </c>
      <c r="J162" s="354">
        <f t="shared" ref="J162" si="978">J161+J105</f>
        <v>2.8551724137931043</v>
      </c>
      <c r="K162" s="354">
        <f t="shared" ref="K162" si="979">K161+K105</f>
        <v>2.9893617021276584</v>
      </c>
      <c r="L162" s="354">
        <f t="shared" ref="L162" si="980">L161+L105</f>
        <v>3.4350877192982492</v>
      </c>
      <c r="M162" s="354">
        <f t="shared" si="910"/>
        <v>3.7263157894736851</v>
      </c>
      <c r="N162" s="1195"/>
      <c r="O162" s="1195"/>
    </row>
    <row r="163" spans="1:15" ht="20.25" customHeight="1" outlineLevel="1">
      <c r="A163" s="202">
        <f t="shared" si="608"/>
        <v>40</v>
      </c>
      <c r="B163" s="354">
        <f t="shared" si="910"/>
        <v>2.3568904593639575</v>
      </c>
      <c r="C163" s="354">
        <f t="shared" ref="C163" si="981">C162+C106</f>
        <v>2.1872791519434633</v>
      </c>
      <c r="D163" s="354">
        <f t="shared" ref="D163" si="982">D162+D106</f>
        <v>3.3321799307958484</v>
      </c>
      <c r="E163" s="354">
        <f t="shared" ref="E163" si="983">E162+E106</f>
        <v>2.9513888888888893</v>
      </c>
      <c r="F163" s="354">
        <f t="shared" ref="F163" si="984">F162+F106</f>
        <v>3.754448398576514</v>
      </c>
      <c r="G163" s="354">
        <f t="shared" ref="G163" si="985">G162+G106</f>
        <v>3.5051546391752555</v>
      </c>
      <c r="H163" s="354">
        <f t="shared" ref="H163" si="986">H162+H106</f>
        <v>2.8724137931034481</v>
      </c>
      <c r="I163" s="354">
        <f t="shared" ref="I163" si="987">I162+I106</f>
        <v>2.5965517241379317</v>
      </c>
      <c r="J163" s="354">
        <f t="shared" ref="J163" si="988">J162+J106</f>
        <v>2.8551724137931043</v>
      </c>
      <c r="K163" s="354">
        <f t="shared" ref="K163" si="989">K162+K106</f>
        <v>2.9893617021276584</v>
      </c>
      <c r="L163" s="354">
        <f t="shared" ref="L163" si="990">L162+L106</f>
        <v>3.4350877192982492</v>
      </c>
      <c r="M163" s="354">
        <f t="shared" si="910"/>
        <v>3.7263157894736851</v>
      </c>
      <c r="N163" s="1195"/>
      <c r="O163" s="1195"/>
    </row>
    <row r="164" spans="1:15" ht="20.25" customHeight="1" outlineLevel="1">
      <c r="A164" s="202">
        <f t="shared" si="608"/>
        <v>41</v>
      </c>
      <c r="B164" s="354">
        <f t="shared" si="910"/>
        <v>2.3568904593639575</v>
      </c>
      <c r="C164" s="354">
        <f t="shared" ref="C164" si="991">C163+C107</f>
        <v>2.1872791519434633</v>
      </c>
      <c r="D164" s="354">
        <f t="shared" ref="D164" si="992">D163+D107</f>
        <v>3.3321799307958484</v>
      </c>
      <c r="E164" s="354">
        <f t="shared" ref="E164" si="993">E163+E107</f>
        <v>2.9513888888888893</v>
      </c>
      <c r="F164" s="354">
        <f t="shared" ref="F164" si="994">F163+F107</f>
        <v>3.754448398576514</v>
      </c>
      <c r="G164" s="354">
        <f t="shared" ref="G164" si="995">G163+G107</f>
        <v>3.5051546391752555</v>
      </c>
      <c r="H164" s="354">
        <f t="shared" ref="H164" si="996">H163+H107</f>
        <v>2.8724137931034481</v>
      </c>
      <c r="I164" s="354">
        <f t="shared" ref="I164" si="997">I163+I107</f>
        <v>2.5965517241379317</v>
      </c>
      <c r="J164" s="354">
        <f t="shared" ref="J164" si="998">J163+J107</f>
        <v>2.8551724137931043</v>
      </c>
      <c r="K164" s="354">
        <f t="shared" ref="K164" si="999">K163+K107</f>
        <v>2.9893617021276584</v>
      </c>
      <c r="L164" s="354">
        <f t="shared" ref="L164" si="1000">L163+L107</f>
        <v>3.4350877192982492</v>
      </c>
      <c r="M164" s="354">
        <f t="shared" si="910"/>
        <v>3.7263157894736851</v>
      </c>
      <c r="N164" s="1195"/>
      <c r="O164" s="1195"/>
    </row>
    <row r="165" spans="1:15" ht="20.25" customHeight="1" outlineLevel="1">
      <c r="A165" s="202">
        <f t="shared" si="608"/>
        <v>42</v>
      </c>
      <c r="B165" s="354">
        <f t="shared" si="910"/>
        <v>2.3568904593639575</v>
      </c>
      <c r="C165" s="354">
        <f t="shared" ref="C165" si="1001">C164+C108</f>
        <v>2.1872791519434633</v>
      </c>
      <c r="D165" s="354">
        <f t="shared" ref="D165" si="1002">D164+D108</f>
        <v>3.3321799307958484</v>
      </c>
      <c r="E165" s="354">
        <f t="shared" ref="E165" si="1003">E164+E108</f>
        <v>2.9513888888888893</v>
      </c>
      <c r="F165" s="354">
        <f t="shared" ref="F165" si="1004">F164+F108</f>
        <v>3.754448398576514</v>
      </c>
      <c r="G165" s="354">
        <f t="shared" ref="G165" si="1005">G164+G108</f>
        <v>3.5051546391752555</v>
      </c>
      <c r="H165" s="354">
        <f t="shared" ref="H165" si="1006">H164+H108</f>
        <v>2.8724137931034481</v>
      </c>
      <c r="I165" s="354">
        <f t="shared" ref="I165" si="1007">I164+I108</f>
        <v>2.5965517241379317</v>
      </c>
      <c r="J165" s="354">
        <f t="shared" ref="J165" si="1008">J164+J108</f>
        <v>2.8551724137931043</v>
      </c>
      <c r="K165" s="354">
        <f t="shared" ref="K165" si="1009">K164+K108</f>
        <v>2.9893617021276584</v>
      </c>
      <c r="L165" s="354">
        <f t="shared" ref="L165" si="1010">L164+L108</f>
        <v>3.4350877192982492</v>
      </c>
      <c r="M165" s="354">
        <f t="shared" si="910"/>
        <v>3.7263157894736851</v>
      </c>
      <c r="N165" s="1195"/>
      <c r="O165" s="1195"/>
    </row>
    <row r="166" spans="1:15" ht="20.25" customHeight="1" outlineLevel="1">
      <c r="A166" s="202">
        <f t="shared" si="608"/>
        <v>43</v>
      </c>
      <c r="B166" s="354">
        <f t="shared" si="910"/>
        <v>2.3568904593639575</v>
      </c>
      <c r="C166" s="354">
        <f t="shared" ref="C166" si="1011">C165+C109</f>
        <v>2.1872791519434633</v>
      </c>
      <c r="D166" s="354">
        <f t="shared" ref="D166" si="1012">D165+D109</f>
        <v>3.3321799307958484</v>
      </c>
      <c r="E166" s="354">
        <f t="shared" ref="E166" si="1013">E165+E109</f>
        <v>2.9513888888888893</v>
      </c>
      <c r="F166" s="354">
        <f t="shared" ref="F166" si="1014">F165+F109</f>
        <v>3.754448398576514</v>
      </c>
      <c r="G166" s="354">
        <f t="shared" ref="G166" si="1015">G165+G109</f>
        <v>3.5051546391752555</v>
      </c>
      <c r="H166" s="354">
        <f t="shared" ref="H166" si="1016">H165+H109</f>
        <v>2.8724137931034481</v>
      </c>
      <c r="I166" s="354">
        <f t="shared" ref="I166" si="1017">I165+I109</f>
        <v>2.5965517241379317</v>
      </c>
      <c r="J166" s="354">
        <f t="shared" ref="J166" si="1018">J165+J109</f>
        <v>2.8551724137931043</v>
      </c>
      <c r="K166" s="354">
        <f t="shared" ref="K166" si="1019">K165+K109</f>
        <v>2.9893617021276584</v>
      </c>
      <c r="L166" s="354">
        <f t="shared" ref="L166" si="1020">L165+L109</f>
        <v>3.4350877192982492</v>
      </c>
      <c r="M166" s="354">
        <f t="shared" si="910"/>
        <v>3.7263157894736851</v>
      </c>
      <c r="N166" s="1195"/>
      <c r="O166" s="1195"/>
    </row>
    <row r="167" spans="1:15" ht="20.25" customHeight="1" outlineLevel="1">
      <c r="A167" s="202">
        <f t="shared" si="608"/>
        <v>44</v>
      </c>
      <c r="B167" s="354">
        <f t="shared" si="910"/>
        <v>2.3568904593639575</v>
      </c>
      <c r="C167" s="354">
        <f t="shared" ref="C167" si="1021">C166+C110</f>
        <v>2.1872791519434633</v>
      </c>
      <c r="D167" s="354">
        <f t="shared" ref="D167" si="1022">D166+D110</f>
        <v>3.3321799307958484</v>
      </c>
      <c r="E167" s="354">
        <f t="shared" ref="E167" si="1023">E166+E110</f>
        <v>2.9513888888888893</v>
      </c>
      <c r="F167" s="354">
        <f t="shared" ref="F167" si="1024">F166+F110</f>
        <v>3.754448398576514</v>
      </c>
      <c r="G167" s="354">
        <f t="shared" ref="G167" si="1025">G166+G110</f>
        <v>3.5051546391752555</v>
      </c>
      <c r="H167" s="354">
        <f t="shared" ref="H167" si="1026">H166+H110</f>
        <v>2.8724137931034481</v>
      </c>
      <c r="I167" s="354">
        <f t="shared" ref="I167" si="1027">I166+I110</f>
        <v>2.5965517241379317</v>
      </c>
      <c r="J167" s="354">
        <f t="shared" ref="J167" si="1028">J166+J110</f>
        <v>2.8551724137931043</v>
      </c>
      <c r="K167" s="354">
        <f t="shared" ref="K167" si="1029">K166+K110</f>
        <v>2.9893617021276584</v>
      </c>
      <c r="L167" s="354">
        <f t="shared" ref="L167" si="1030">L166+L110</f>
        <v>3.4350877192982492</v>
      </c>
      <c r="M167" s="354">
        <f t="shared" si="910"/>
        <v>3.7263157894736851</v>
      </c>
      <c r="N167" s="1195"/>
      <c r="O167" s="1195"/>
    </row>
    <row r="168" spans="1:15" ht="20.25" customHeight="1" outlineLevel="1">
      <c r="A168" s="202">
        <f t="shared" si="608"/>
        <v>45</v>
      </c>
      <c r="B168" s="354">
        <f t="shared" si="910"/>
        <v>2.3568904593639575</v>
      </c>
      <c r="C168" s="354">
        <f t="shared" ref="C168" si="1031">C167+C111</f>
        <v>2.1872791519434633</v>
      </c>
      <c r="D168" s="354">
        <f t="shared" ref="D168" si="1032">D167+D111</f>
        <v>3.3321799307958484</v>
      </c>
      <c r="E168" s="354">
        <f t="shared" ref="E168" si="1033">E167+E111</f>
        <v>2.9513888888888893</v>
      </c>
      <c r="F168" s="354">
        <f t="shared" ref="F168" si="1034">F167+F111</f>
        <v>3.754448398576514</v>
      </c>
      <c r="G168" s="354">
        <f t="shared" ref="G168" si="1035">G167+G111</f>
        <v>3.5051546391752555</v>
      </c>
      <c r="H168" s="354">
        <f t="shared" ref="H168" si="1036">H167+H111</f>
        <v>2.8724137931034481</v>
      </c>
      <c r="I168" s="354">
        <f t="shared" ref="I168" si="1037">I167+I111</f>
        <v>2.5965517241379317</v>
      </c>
      <c r="J168" s="354">
        <f t="shared" ref="J168" si="1038">J167+J111</f>
        <v>2.8551724137931043</v>
      </c>
      <c r="K168" s="354">
        <f t="shared" ref="K168" si="1039">K167+K111</f>
        <v>2.9893617021276584</v>
      </c>
      <c r="L168" s="354">
        <f t="shared" ref="L168" si="1040">L167+L111</f>
        <v>3.4350877192982492</v>
      </c>
      <c r="M168" s="354">
        <f t="shared" si="910"/>
        <v>3.7263157894736851</v>
      </c>
      <c r="N168" s="1195"/>
      <c r="O168" s="1195"/>
    </row>
    <row r="169" spans="1:15" ht="20.25" customHeight="1" outlineLevel="1">
      <c r="A169" s="202">
        <f t="shared" si="608"/>
        <v>46</v>
      </c>
      <c r="B169" s="354">
        <f t="shared" si="910"/>
        <v>2.3568904593639575</v>
      </c>
      <c r="C169" s="354">
        <f t="shared" ref="C169" si="1041">C168+C112</f>
        <v>2.1872791519434633</v>
      </c>
      <c r="D169" s="354">
        <f t="shared" ref="D169" si="1042">D168+D112</f>
        <v>3.3321799307958484</v>
      </c>
      <c r="E169" s="354">
        <f t="shared" ref="E169" si="1043">E168+E112</f>
        <v>2.9513888888888893</v>
      </c>
      <c r="F169" s="354">
        <f t="shared" ref="F169" si="1044">F168+F112</f>
        <v>3.754448398576514</v>
      </c>
      <c r="G169" s="354">
        <f t="shared" ref="G169" si="1045">G168+G112</f>
        <v>3.5051546391752555</v>
      </c>
      <c r="H169" s="354">
        <f t="shared" ref="H169" si="1046">H168+H112</f>
        <v>2.8724137931034481</v>
      </c>
      <c r="I169" s="354">
        <f t="shared" ref="I169" si="1047">I168+I112</f>
        <v>2.5965517241379317</v>
      </c>
      <c r="J169" s="354">
        <f t="shared" ref="J169" si="1048">J168+J112</f>
        <v>2.8551724137931043</v>
      </c>
      <c r="K169" s="354">
        <f t="shared" ref="K169" si="1049">K168+K112</f>
        <v>2.9893617021276584</v>
      </c>
      <c r="L169" s="354">
        <f t="shared" ref="L169" si="1050">L168+L112</f>
        <v>3.4350877192982492</v>
      </c>
      <c r="M169" s="354">
        <f t="shared" si="910"/>
        <v>3.7263157894736851</v>
      </c>
      <c r="N169" s="1195"/>
      <c r="O169" s="1195"/>
    </row>
    <row r="170" spans="1:15" ht="20.25" customHeight="1" outlineLevel="1">
      <c r="A170" s="202">
        <f t="shared" si="608"/>
        <v>47</v>
      </c>
      <c r="B170" s="354">
        <f t="shared" si="910"/>
        <v>2.3568904593639575</v>
      </c>
      <c r="C170" s="354">
        <f t="shared" ref="C170" si="1051">C169+C113</f>
        <v>2.1872791519434633</v>
      </c>
      <c r="D170" s="354">
        <f t="shared" ref="D170" si="1052">D169+D113</f>
        <v>3.3321799307958484</v>
      </c>
      <c r="E170" s="354">
        <f t="shared" ref="E170" si="1053">E169+E113</f>
        <v>2.9513888888888893</v>
      </c>
      <c r="F170" s="354">
        <f t="shared" ref="F170" si="1054">F169+F113</f>
        <v>3.754448398576514</v>
      </c>
      <c r="G170" s="354">
        <f t="shared" ref="G170" si="1055">G169+G113</f>
        <v>3.5051546391752555</v>
      </c>
      <c r="H170" s="354">
        <f t="shared" ref="H170" si="1056">H169+H113</f>
        <v>2.8724137931034481</v>
      </c>
      <c r="I170" s="354">
        <f t="shared" ref="I170" si="1057">I169+I113</f>
        <v>2.5965517241379317</v>
      </c>
      <c r="J170" s="354">
        <f t="shared" ref="J170" si="1058">J169+J113</f>
        <v>2.8551724137931043</v>
      </c>
      <c r="K170" s="354">
        <f t="shared" ref="K170" si="1059">K169+K113</f>
        <v>2.9893617021276584</v>
      </c>
      <c r="L170" s="354">
        <f t="shared" ref="L170" si="1060">L169+L113</f>
        <v>3.4350877192982492</v>
      </c>
      <c r="M170" s="354">
        <f t="shared" si="910"/>
        <v>3.7263157894736851</v>
      </c>
      <c r="N170" s="1195"/>
      <c r="O170" s="1195"/>
    </row>
    <row r="171" spans="1:15" ht="20.25" customHeight="1" outlineLevel="1">
      <c r="A171" s="202">
        <f t="shared" si="608"/>
        <v>48</v>
      </c>
      <c r="B171" s="354">
        <f t="shared" si="910"/>
        <v>2.3568904593639575</v>
      </c>
      <c r="C171" s="354">
        <f t="shared" ref="C171" si="1061">C170+C114</f>
        <v>2.1872791519434633</v>
      </c>
      <c r="D171" s="354">
        <f t="shared" ref="D171" si="1062">D170+D114</f>
        <v>3.3321799307958484</v>
      </c>
      <c r="E171" s="354">
        <f t="shared" ref="E171" si="1063">E170+E114</f>
        <v>2.9513888888888893</v>
      </c>
      <c r="F171" s="354">
        <f t="shared" ref="F171" si="1064">F170+F114</f>
        <v>3.754448398576514</v>
      </c>
      <c r="G171" s="354">
        <f t="shared" ref="G171" si="1065">G170+G114</f>
        <v>3.5051546391752555</v>
      </c>
      <c r="H171" s="354">
        <f t="shared" ref="H171" si="1066">H170+H114</f>
        <v>2.8724137931034481</v>
      </c>
      <c r="I171" s="354">
        <f t="shared" ref="I171" si="1067">I170+I114</f>
        <v>2.5965517241379317</v>
      </c>
      <c r="J171" s="354">
        <f t="shared" ref="J171" si="1068">J170+J114</f>
        <v>2.8551724137931043</v>
      </c>
      <c r="K171" s="354">
        <f t="shared" ref="K171" si="1069">K170+K114</f>
        <v>2.9893617021276584</v>
      </c>
      <c r="L171" s="354">
        <f t="shared" ref="L171" si="1070">L170+L114</f>
        <v>3.4350877192982492</v>
      </c>
      <c r="M171" s="354">
        <f t="shared" si="910"/>
        <v>3.7263157894736851</v>
      </c>
      <c r="N171" s="1195"/>
      <c r="O171" s="1195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2.3568904593639575</v>
      </c>
      <c r="C172" s="355">
        <f t="shared" ref="C172" si="1072">C171+C115</f>
        <v>2.1872791519434633</v>
      </c>
      <c r="D172" s="355">
        <f t="shared" ref="D172" si="1073">D171+D115</f>
        <v>3.3321799307958484</v>
      </c>
      <c r="E172" s="355">
        <f t="shared" ref="E172" si="1074">E171+E115</f>
        <v>2.9513888888888893</v>
      </c>
      <c r="F172" s="355">
        <f t="shared" ref="F172" si="1075">F171+F115</f>
        <v>3.754448398576514</v>
      </c>
      <c r="G172" s="355">
        <f t="shared" ref="G172" si="1076">G171+G115</f>
        <v>3.5051546391752555</v>
      </c>
      <c r="H172" s="355">
        <f t="shared" ref="H172" si="1077">H171+H115</f>
        <v>2.8724137931034481</v>
      </c>
      <c r="I172" s="355">
        <f t="shared" ref="I172" si="1078">I171+I115</f>
        <v>2.5965517241379317</v>
      </c>
      <c r="J172" s="355">
        <f t="shared" ref="J172" si="1079">J171+J115</f>
        <v>2.8551724137931043</v>
      </c>
      <c r="K172" s="355">
        <f t="shared" ref="K172" si="1080">K171+K115</f>
        <v>2.9893617021276584</v>
      </c>
      <c r="L172" s="355">
        <f t="shared" ref="L172" si="1081">L171+L115</f>
        <v>3.4350877192982492</v>
      </c>
      <c r="M172" s="355">
        <f t="shared" si="1071"/>
        <v>3.7263157894736851</v>
      </c>
      <c r="N172" s="1195"/>
      <c r="O172" s="1195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89" t="s">
        <v>118</v>
      </c>
      <c r="O174" s="1192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28300</v>
      </c>
      <c r="C175" s="168">
        <f t="shared" ref="C175" si="1084">C4</f>
        <v>28300</v>
      </c>
      <c r="D175" s="168">
        <f t="shared" ref="D175" si="1085">D4</f>
        <v>28900</v>
      </c>
      <c r="E175" s="168">
        <f t="shared" ref="E175" si="1086">E4</f>
        <v>28800</v>
      </c>
      <c r="F175" s="168">
        <f t="shared" ref="F175" si="1087">F4</f>
        <v>28100</v>
      </c>
      <c r="G175" s="168">
        <f t="shared" ref="G175" si="1088">G4</f>
        <v>29100</v>
      </c>
      <c r="H175" s="168">
        <f t="shared" ref="H175" si="1089">H4</f>
        <v>29000</v>
      </c>
      <c r="I175" s="168">
        <f t="shared" ref="I175" si="1090">I4</f>
        <v>29000</v>
      </c>
      <c r="J175" s="168">
        <f t="shared" ref="J175" si="1091">J4</f>
        <v>29000</v>
      </c>
      <c r="K175" s="168">
        <f t="shared" ref="K175" si="1092">K4</f>
        <v>28200</v>
      </c>
      <c r="L175" s="168">
        <f t="shared" ref="L175" si="1093">L4</f>
        <v>28500</v>
      </c>
      <c r="M175" s="168">
        <f t="shared" si="1083"/>
        <v>28500</v>
      </c>
      <c r="N175" s="1190"/>
      <c r="O175" s="1193"/>
    </row>
    <row r="176" spans="1:15" ht="26.25" customHeight="1" outlineLevel="1">
      <c r="A176" s="832" t="s">
        <v>563</v>
      </c>
      <c r="B176" s="168" t="str">
        <f t="shared" si="1083"/>
        <v>34-35W</v>
      </c>
      <c r="C176" s="168" t="str">
        <f t="shared" ref="C176" si="1094">C5</f>
        <v>34-35W</v>
      </c>
      <c r="D176" s="168" t="str">
        <f t="shared" ref="D176" si="1095">D5</f>
        <v>34-35W</v>
      </c>
      <c r="E176" s="168" t="str">
        <f t="shared" ref="E176" si="1096">E5</f>
        <v>34-35W</v>
      </c>
      <c r="F176" s="168" t="str">
        <f t="shared" ref="F176" si="1097">F5</f>
        <v>28W</v>
      </c>
      <c r="G176" s="168" t="str">
        <f t="shared" ref="G176" si="1098">G5</f>
        <v>51W</v>
      </c>
      <c r="H176" s="168" t="str">
        <f t="shared" ref="H176" si="1099">H5</f>
        <v>51W</v>
      </c>
      <c r="I176" s="168" t="str">
        <f t="shared" ref="I176" si="1100">I5</f>
        <v>51W</v>
      </c>
      <c r="J176" s="168" t="str">
        <f t="shared" ref="J176" si="1101">J5</f>
        <v>51W</v>
      </c>
      <c r="K176" s="168" t="str">
        <f t="shared" ref="K176" si="1102">K5</f>
        <v>28-29W</v>
      </c>
      <c r="L176" s="168" t="str">
        <f t="shared" ref="L176" si="1103">L5</f>
        <v>28-29W</v>
      </c>
      <c r="M176" s="168" t="str">
        <f t="shared" si="1083"/>
        <v>28-29W</v>
      </c>
      <c r="N176" s="1190"/>
      <c r="O176" s="1193"/>
    </row>
    <row r="177" spans="1:34" ht="26.25" customHeight="1" outlineLevel="1">
      <c r="A177" s="833" t="s">
        <v>564</v>
      </c>
      <c r="B177" s="168" t="str">
        <f t="shared" si="1083"/>
        <v>L5</v>
      </c>
      <c r="C177" s="168" t="str">
        <f t="shared" ref="C177" si="1104">C6</f>
        <v>L5</v>
      </c>
      <c r="D177" s="168" t="str">
        <f t="shared" ref="D177" si="1105">D6</f>
        <v>L5</v>
      </c>
      <c r="E177" s="168" t="str">
        <f t="shared" ref="E177" si="1106">E6</f>
        <v>L5</v>
      </c>
      <c r="F177" s="168" t="str">
        <f t="shared" ref="F177" si="1107">F6</f>
        <v>L4</v>
      </c>
      <c r="G177" s="168" t="str">
        <f t="shared" ref="G177" si="1108">G6</f>
        <v>L1</v>
      </c>
      <c r="H177" s="168" t="str">
        <f t="shared" ref="H177" si="1109">H6</f>
        <v>L1</v>
      </c>
      <c r="I177" s="168" t="str">
        <f t="shared" ref="I177" si="1110">I6</f>
        <v>L1</v>
      </c>
      <c r="J177" s="168" t="str">
        <f t="shared" ref="J177" si="1111">J6</f>
        <v>L1</v>
      </c>
      <c r="K177" s="168" t="str">
        <f t="shared" ref="K177" si="1112">K6</f>
        <v>L4</v>
      </c>
      <c r="L177" s="168" t="str">
        <f t="shared" ref="L177" si="1113">L6</f>
        <v>L4</v>
      </c>
      <c r="M177" s="168" t="str">
        <f t="shared" si="1083"/>
        <v>L4</v>
      </c>
      <c r="N177" s="1190"/>
      <c r="O177" s="1193"/>
    </row>
    <row r="178" spans="1:34" ht="26.25" customHeight="1" outlineLevel="1">
      <c r="A178" s="185" t="s">
        <v>136</v>
      </c>
      <c r="B178" s="190">
        <f t="shared" si="1083"/>
        <v>45500</v>
      </c>
      <c r="C178" s="190">
        <f t="shared" ref="C178" si="1114">C7</f>
        <v>45500</v>
      </c>
      <c r="D178" s="190">
        <f t="shared" ref="D178" si="1115">D7</f>
        <v>45500</v>
      </c>
      <c r="E178" s="190">
        <f t="shared" ref="E178" si="1116">E7</f>
        <v>45500</v>
      </c>
      <c r="F178" s="190">
        <f t="shared" ref="F178" si="1117">F7</f>
        <v>45499</v>
      </c>
      <c r="G178" s="190">
        <f t="shared" ref="G178" si="1118">G7</f>
        <v>45500</v>
      </c>
      <c r="H178" s="190">
        <f t="shared" ref="H178" si="1119">H7</f>
        <v>45500</v>
      </c>
      <c r="I178" s="190">
        <f t="shared" ref="I178" si="1120">I7</f>
        <v>45500</v>
      </c>
      <c r="J178" s="190">
        <f t="shared" ref="J178" si="1121">J7</f>
        <v>45500</v>
      </c>
      <c r="K178" s="190">
        <f t="shared" ref="K178" si="1122">K7</f>
        <v>45501</v>
      </c>
      <c r="L178" s="190">
        <f t="shared" ref="L178" si="1123">L7</f>
        <v>45501</v>
      </c>
      <c r="M178" s="190">
        <f t="shared" si="1083"/>
        <v>45501</v>
      </c>
      <c r="N178" s="1190"/>
      <c r="O178" s="1193"/>
    </row>
    <row r="179" spans="1:34" ht="26.25" customHeight="1" outlineLevel="1" thickBot="1">
      <c r="A179" s="166" t="s">
        <v>461</v>
      </c>
      <c r="B179" s="206">
        <f t="shared" ref="B179:M179" si="1124">SUM(B180:B230)</f>
        <v>667</v>
      </c>
      <c r="C179" s="206">
        <f t="shared" si="1124"/>
        <v>619</v>
      </c>
      <c r="D179" s="206">
        <f t="shared" si="1124"/>
        <v>963</v>
      </c>
      <c r="E179" s="206">
        <f t="shared" si="1124"/>
        <v>850</v>
      </c>
      <c r="F179" s="206">
        <f t="shared" si="1124"/>
        <v>1055</v>
      </c>
      <c r="G179" s="206">
        <f t="shared" si="1124"/>
        <v>1020</v>
      </c>
      <c r="H179" s="206">
        <f t="shared" si="1124"/>
        <v>833</v>
      </c>
      <c r="I179" s="206">
        <f t="shared" si="1124"/>
        <v>753</v>
      </c>
      <c r="J179" s="206">
        <f t="shared" si="1124"/>
        <v>828</v>
      </c>
      <c r="K179" s="206">
        <f t="shared" si="1124"/>
        <v>843</v>
      </c>
      <c r="L179" s="206">
        <f t="shared" si="1124"/>
        <v>979</v>
      </c>
      <c r="M179" s="206">
        <f t="shared" si="1124"/>
        <v>1062</v>
      </c>
      <c r="N179" s="1191"/>
      <c r="O179" s="1194"/>
    </row>
    <row r="180" spans="1:34" ht="19.5" customHeight="1" outlineLevel="1">
      <c r="A180" s="403">
        <f>Template!A10</f>
        <v>45499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45500</v>
      </c>
      <c r="B181" s="402">
        <f>(VLOOKUP(A181,日报!A:HA,5,0)+VLOOKUP(A181,日报!A:HA,6,0))</f>
        <v>0</v>
      </c>
      <c r="C181" s="402">
        <f>(VLOOKUP(A181,日报!A:HB,22,0)+VLOOKUP(A181,日报!A:HB,23,0))</f>
        <v>0</v>
      </c>
      <c r="D181" s="402">
        <f>(VLOOKUP(A181,日报!A:HC,39,0)+VLOOKUP(A181,日报!A:HC,40,0))</f>
        <v>0</v>
      </c>
      <c r="E181" s="402">
        <f>(VLOOKUP(A181,日报!A:HD,56,0)+VLOOKUP(A181,日报!A:HD,57,0))</f>
        <v>0</v>
      </c>
      <c r="F181" s="402">
        <f>(VLOOKUP(A181,日报!A:HE,73,0)+VLOOKUP(A181,日报!A:HE,74,0))</f>
        <v>83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6.916666666666667</v>
      </c>
      <c r="O181" s="202">
        <f t="shared" si="1126"/>
        <v>83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45501</v>
      </c>
      <c r="B182" s="402">
        <f>(VLOOKUP(A182,日报!A:HA,5,0)+VLOOKUP(A182,日报!A:HA,6,0))</f>
        <v>5</v>
      </c>
      <c r="C182" s="402">
        <f>(VLOOKUP(A182,日报!A:HB,22,0)+VLOOKUP(A182,日报!A:HB,23,0))</f>
        <v>7</v>
      </c>
      <c r="D182" s="402">
        <f>(VLOOKUP(A182,日报!A:HC,39,0)+VLOOKUP(A182,日报!A:HC,40,0))</f>
        <v>15</v>
      </c>
      <c r="E182" s="402">
        <f>(VLOOKUP(A182,日报!A:HD,56,0)+VLOOKUP(A182,日报!A:HD,57,0))</f>
        <v>38</v>
      </c>
      <c r="F182" s="402">
        <f>(VLOOKUP(A182,日报!A:HE,73,0)+VLOOKUP(A182,日报!A:HE,74,0))</f>
        <v>13</v>
      </c>
      <c r="G182" s="402">
        <f>(VLOOKUP(A182,日报!A:HF,90,0)+VLOOKUP(A182,日报!A:HF,91,0))</f>
        <v>33</v>
      </c>
      <c r="H182" s="402">
        <f>(VLOOKUP(A182,日报!A:HG,107,0)+VLOOKUP(A182,日报!A:HG,108,0))</f>
        <v>33</v>
      </c>
      <c r="I182" s="402">
        <f>(VLOOKUP(A182,日报!A:HH,124,0)+VLOOKUP(A182,日报!A:HH,125,0))</f>
        <v>3</v>
      </c>
      <c r="J182" s="402">
        <f>(VLOOKUP(A182,日报!A:HI,141,0)+VLOOKUP(A182,日报!A:HI,142,0))</f>
        <v>12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13.25</v>
      </c>
      <c r="O182" s="202">
        <f t="shared" si="1126"/>
        <v>159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45502</v>
      </c>
      <c r="B183" s="402">
        <f>(VLOOKUP(A183,日报!A:HA,5,0)+VLOOKUP(A183,日报!A:HA,6,0))</f>
        <v>12</v>
      </c>
      <c r="C183" s="402">
        <f>(VLOOKUP(A183,日报!A:HB,22,0)+VLOOKUP(A183,日报!A:HB,23,0))</f>
        <v>11</v>
      </c>
      <c r="D183" s="402">
        <f>(VLOOKUP(A183,日报!A:HC,39,0)+VLOOKUP(A183,日报!A:HC,40,0))</f>
        <v>15</v>
      </c>
      <c r="E183" s="402">
        <f>(VLOOKUP(A183,日报!A:HD,56,0)+VLOOKUP(A183,日报!A:HD,57,0))</f>
        <v>28</v>
      </c>
      <c r="F183" s="402">
        <f>(VLOOKUP(A183,日报!A:HE,73,0)+VLOOKUP(A183,日报!A:HE,74,0))</f>
        <v>80</v>
      </c>
      <c r="G183" s="402">
        <f>(VLOOKUP(A183,日报!A:HF,90,0)+VLOOKUP(A183,日报!A:HF,91,0))</f>
        <v>30</v>
      </c>
      <c r="H183" s="402">
        <f>(VLOOKUP(A183,日报!A:HG,107,0)+VLOOKUP(A183,日报!A:HG,108,0))</f>
        <v>40</v>
      </c>
      <c r="I183" s="402">
        <f>(VLOOKUP(A183,日报!A:HH,124,0)+VLOOKUP(A183,日报!A:HH,125,0))</f>
        <v>9</v>
      </c>
      <c r="J183" s="402">
        <f>(VLOOKUP(A183,日报!A:HI,141,0)+VLOOKUP(A183,日报!A:HI,142,0))</f>
        <v>12</v>
      </c>
      <c r="K183" s="402">
        <f>(VLOOKUP(A183,日报!A:HJ,158,0)+VLOOKUP(A183,日报!A:HJ,159,0))</f>
        <v>5</v>
      </c>
      <c r="L183" s="402">
        <f>(VLOOKUP(A183,日报!A:HK,175,0)+VLOOKUP(A183,日报!A:HK,176,0))</f>
        <v>4</v>
      </c>
      <c r="M183" s="402">
        <f>(VLOOKUP(A183,日报!A:HL,192,0)+VLOOKUP(A183,日报!A:HL,193,0))</f>
        <v>12</v>
      </c>
      <c r="N183" s="720">
        <f t="shared" si="1125"/>
        <v>21.5</v>
      </c>
      <c r="O183" s="202">
        <f t="shared" si="1126"/>
        <v>258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45503</v>
      </c>
      <c r="B184" s="402">
        <f>(VLOOKUP(A184,日报!A:HA,5,0)+VLOOKUP(A184,日报!A:HA,6,0))</f>
        <v>20</v>
      </c>
      <c r="C184" s="402">
        <f>(VLOOKUP(A184,日报!A:HB,22,0)+VLOOKUP(A184,日报!A:HB,23,0))</f>
        <v>23</v>
      </c>
      <c r="D184" s="402">
        <f>(VLOOKUP(A184,日报!A:HC,39,0)+VLOOKUP(A184,日报!A:HC,40,0))</f>
        <v>15</v>
      </c>
      <c r="E184" s="402">
        <f>(VLOOKUP(A184,日报!A:HD,56,0)+VLOOKUP(A184,日报!A:HD,57,0))</f>
        <v>23</v>
      </c>
      <c r="F184" s="402">
        <f>(VLOOKUP(A184,日报!A:HE,73,0)+VLOOKUP(A184,日报!A:HE,74,0))</f>
        <v>78</v>
      </c>
      <c r="G184" s="402">
        <f>(VLOOKUP(A184,日报!A:HF,90,0)+VLOOKUP(A184,日报!A:HF,91,0))</f>
        <v>25</v>
      </c>
      <c r="H184" s="402">
        <f>(VLOOKUP(A184,日报!A:HG,107,0)+VLOOKUP(A184,日报!A:HG,108,0))</f>
        <v>22</v>
      </c>
      <c r="I184" s="402">
        <f>(VLOOKUP(A184,日报!A:HH,124,0)+VLOOKUP(A184,日报!A:HH,125,0))</f>
        <v>17</v>
      </c>
      <c r="J184" s="402">
        <f>(VLOOKUP(A184,日报!A:HI,141,0)+VLOOKUP(A184,日报!A:HI,142,0))</f>
        <v>19</v>
      </c>
      <c r="K184" s="402">
        <f>(VLOOKUP(A184,日报!A:HJ,158,0)+VLOOKUP(A184,日报!A:HJ,159,0))</f>
        <v>30</v>
      </c>
      <c r="L184" s="402">
        <f>(VLOOKUP(A184,日报!A:HK,175,0)+VLOOKUP(A184,日报!A:HK,176,0))</f>
        <v>29</v>
      </c>
      <c r="M184" s="402">
        <f>(VLOOKUP(A184,日报!A:HL,192,0)+VLOOKUP(A184,日报!A:HL,193,0))</f>
        <v>25</v>
      </c>
      <c r="N184" s="720">
        <f t="shared" si="1125"/>
        <v>27.166666666666668</v>
      </c>
      <c r="O184" s="202">
        <f t="shared" si="1126"/>
        <v>326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45504</v>
      </c>
      <c r="B185" s="402">
        <f>(VLOOKUP(A185,日报!A:HA,5,0)+VLOOKUP(A185,日报!A:HA,6,0))</f>
        <v>17</v>
      </c>
      <c r="C185" s="402">
        <f>(VLOOKUP(A185,日报!A:HB,22,0)+VLOOKUP(A185,日报!A:HB,23,0))</f>
        <v>19</v>
      </c>
      <c r="D185" s="402">
        <f>(VLOOKUP(A185,日报!A:HC,39,0)+VLOOKUP(A185,日报!A:HC,40,0))</f>
        <v>15</v>
      </c>
      <c r="E185" s="402">
        <f>(VLOOKUP(A185,日报!A:HD,56,0)+VLOOKUP(A185,日报!A:HD,57,0))</f>
        <v>24</v>
      </c>
      <c r="F185" s="402">
        <f>(VLOOKUP(A185,日报!A:HE,73,0)+VLOOKUP(A185,日报!A:HE,74,0))</f>
        <v>42</v>
      </c>
      <c r="G185" s="402">
        <f>(VLOOKUP(A185,日报!A:HF,90,0)+VLOOKUP(A185,日报!A:HF,91,0))</f>
        <v>23</v>
      </c>
      <c r="H185" s="402">
        <f>(VLOOKUP(A185,日报!A:HG,107,0)+VLOOKUP(A185,日报!A:HG,108,0))</f>
        <v>17</v>
      </c>
      <c r="I185" s="402">
        <f>(VLOOKUP(A185,日报!A:HH,124,0)+VLOOKUP(A185,日报!A:HH,125,0))</f>
        <v>7</v>
      </c>
      <c r="J185" s="402">
        <f>(VLOOKUP(A185,日报!A:HI,141,0)+VLOOKUP(A185,日报!A:HI,142,0))</f>
        <v>15</v>
      </c>
      <c r="K185" s="402">
        <f>(VLOOKUP(A185,日报!A:HJ,158,0)+VLOOKUP(A185,日报!A:HJ,159,0))</f>
        <v>31</v>
      </c>
      <c r="L185" s="402">
        <f>(VLOOKUP(A185,日报!A:HK,175,0)+VLOOKUP(A185,日报!A:HK,176,0))</f>
        <v>39</v>
      </c>
      <c r="M185" s="402">
        <f>(VLOOKUP(A185,日报!A:HL,192,0)+VLOOKUP(A185,日报!A:HL,193,0))</f>
        <v>36</v>
      </c>
      <c r="N185" s="720">
        <f t="shared" si="1125"/>
        <v>23.75</v>
      </c>
      <c r="O185" s="202">
        <f t="shared" si="1126"/>
        <v>285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45505</v>
      </c>
      <c r="B186" s="402">
        <f>(VLOOKUP(A186,日报!A:HA,5,0)+VLOOKUP(A186,日报!A:HA,6,0))</f>
        <v>17</v>
      </c>
      <c r="C186" s="402">
        <f>(VLOOKUP(A186,日报!A:HB,22,0)+VLOOKUP(A186,日报!A:HB,23,0))</f>
        <v>19</v>
      </c>
      <c r="D186" s="402">
        <f>(VLOOKUP(A186,日报!A:HC,39,0)+VLOOKUP(A186,日报!A:HC,40,0))</f>
        <v>9</v>
      </c>
      <c r="E186" s="402">
        <f>(VLOOKUP(A186,日报!A:HD,56,0)+VLOOKUP(A186,日报!A:HD,57,0))</f>
        <v>15</v>
      </c>
      <c r="F186" s="402">
        <f>(VLOOKUP(A186,日报!A:HE,73,0)+VLOOKUP(A186,日报!A:HE,74,0))</f>
        <v>43</v>
      </c>
      <c r="G186" s="402">
        <f>(VLOOKUP(A186,日报!A:HF,90,0)+VLOOKUP(A186,日报!A:HF,91,0))</f>
        <v>35</v>
      </c>
      <c r="H186" s="402">
        <f>(VLOOKUP(A186,日报!A:HG,107,0)+VLOOKUP(A186,日报!A:HG,108,0))</f>
        <v>30</v>
      </c>
      <c r="I186" s="402">
        <f>(VLOOKUP(A186,日报!A:HH,124,0)+VLOOKUP(A186,日报!A:HH,125,0))</f>
        <v>22</v>
      </c>
      <c r="J186" s="402">
        <f>(VLOOKUP(A186,日报!A:HI,141,0)+VLOOKUP(A186,日报!A:HI,142,0))</f>
        <v>21</v>
      </c>
      <c r="K186" s="402">
        <f>(VLOOKUP(A186,日报!A:HJ,158,0)+VLOOKUP(A186,日报!A:HJ,159,0))</f>
        <v>22</v>
      </c>
      <c r="L186" s="402">
        <f>(VLOOKUP(A186,日报!A:HK,175,0)+VLOOKUP(A186,日报!A:HK,176,0))</f>
        <v>78</v>
      </c>
      <c r="M186" s="402">
        <f>(VLOOKUP(A186,日报!A:HL,192,0)+VLOOKUP(A186,日报!A:HL,193,0))</f>
        <v>39</v>
      </c>
      <c r="N186" s="720">
        <f t="shared" si="1125"/>
        <v>29.166666666666668</v>
      </c>
      <c r="O186" s="202">
        <f t="shared" si="1126"/>
        <v>350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45506</v>
      </c>
      <c r="B187" s="402">
        <f>(VLOOKUP(A187,日报!A:HA,5,0)+VLOOKUP(A187,日报!A:HA,6,0))</f>
        <v>14</v>
      </c>
      <c r="C187" s="402">
        <f>(VLOOKUP(A187,日报!A:HB,22,0)+VLOOKUP(A187,日报!A:HB,23,0))</f>
        <v>10</v>
      </c>
      <c r="D187" s="402">
        <f>(VLOOKUP(A187,日报!A:HC,39,0)+VLOOKUP(A187,日报!A:HC,40,0))</f>
        <v>15</v>
      </c>
      <c r="E187" s="402">
        <f>(VLOOKUP(A187,日报!A:HD,56,0)+VLOOKUP(A187,日报!A:HD,57,0))</f>
        <v>24</v>
      </c>
      <c r="F187" s="402">
        <f>(VLOOKUP(A187,日报!A:HE,73,0)+VLOOKUP(A187,日报!A:HE,74,0))</f>
        <v>21</v>
      </c>
      <c r="G187" s="402">
        <f>(VLOOKUP(A187,日报!A:HF,90,0)+VLOOKUP(A187,日报!A:HF,91,0))</f>
        <v>23</v>
      </c>
      <c r="H187" s="402">
        <f>(VLOOKUP(A187,日报!A:HG,107,0)+VLOOKUP(A187,日报!A:HG,108,0))</f>
        <v>18</v>
      </c>
      <c r="I187" s="402">
        <f>(VLOOKUP(A187,日报!A:HH,124,0)+VLOOKUP(A187,日报!A:HH,125,0))</f>
        <v>29</v>
      </c>
      <c r="J187" s="402">
        <f>(VLOOKUP(A187,日报!A:HI,141,0)+VLOOKUP(A187,日报!A:HI,142,0))</f>
        <v>12</v>
      </c>
      <c r="K187" s="402">
        <f>(VLOOKUP(A187,日报!A:HJ,158,0)+VLOOKUP(A187,日报!A:HJ,159,0))</f>
        <v>38</v>
      </c>
      <c r="L187" s="402">
        <f>(VLOOKUP(A187,日报!A:HK,175,0)+VLOOKUP(A187,日报!A:HK,176,0))</f>
        <v>85</v>
      </c>
      <c r="M187" s="402">
        <f>(VLOOKUP(A187,日报!A:HL,192,0)+VLOOKUP(A187,日报!A:HL,193,0))</f>
        <v>51</v>
      </c>
      <c r="N187" s="720">
        <f t="shared" si="1125"/>
        <v>28.333333333333332</v>
      </c>
      <c r="O187" s="202">
        <f t="shared" si="1126"/>
        <v>340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45507</v>
      </c>
      <c r="B188" s="402">
        <f>(VLOOKUP(A188,日报!A:HA,5,0)+VLOOKUP(A188,日报!A:HA,6,0))</f>
        <v>15</v>
      </c>
      <c r="C188" s="402">
        <f>(VLOOKUP(A188,日报!A:HB,22,0)+VLOOKUP(A188,日报!A:HB,23,0))</f>
        <v>11</v>
      </c>
      <c r="D188" s="402">
        <f>(VLOOKUP(A188,日报!A:HC,39,0)+VLOOKUP(A188,日报!A:HC,40,0))</f>
        <v>13</v>
      </c>
      <c r="E188" s="402">
        <f>(VLOOKUP(A188,日报!A:HD,56,0)+VLOOKUP(A188,日报!A:HD,57,0))</f>
        <v>25</v>
      </c>
      <c r="F188" s="402">
        <f>(VLOOKUP(A188,日报!A:HE,73,0)+VLOOKUP(A188,日报!A:HE,74,0))</f>
        <v>25</v>
      </c>
      <c r="G188" s="402">
        <f>(VLOOKUP(A188,日报!A:HF,90,0)+VLOOKUP(A188,日报!A:HF,91,0))</f>
        <v>40</v>
      </c>
      <c r="H188" s="402">
        <f>(VLOOKUP(A188,日报!A:HG,107,0)+VLOOKUP(A188,日报!A:HG,108,0))</f>
        <v>20</v>
      </c>
      <c r="I188" s="402">
        <f>(VLOOKUP(A188,日报!A:HH,124,0)+VLOOKUP(A188,日报!A:HH,125,0))</f>
        <v>29</v>
      </c>
      <c r="J188" s="402">
        <f>(VLOOKUP(A188,日报!A:HI,141,0)+VLOOKUP(A188,日报!A:HI,142,0))</f>
        <v>21</v>
      </c>
      <c r="K188" s="402">
        <f>(VLOOKUP(A188,日报!A:HJ,158,0)+VLOOKUP(A188,日报!A:HJ,159,0))</f>
        <v>25</v>
      </c>
      <c r="L188" s="402">
        <f>(VLOOKUP(A188,日报!A:HK,175,0)+VLOOKUP(A188,日报!A:HK,176,0))</f>
        <v>45</v>
      </c>
      <c r="M188" s="402">
        <f>(VLOOKUP(A188,日报!A:HL,192,0)+VLOOKUP(A188,日报!A:HL,193,0))</f>
        <v>20</v>
      </c>
      <c r="N188" s="720">
        <f t="shared" si="1125"/>
        <v>24.083333333333332</v>
      </c>
      <c r="O188" s="202">
        <f t="shared" si="1126"/>
        <v>289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45508</v>
      </c>
      <c r="B189" s="402">
        <f>(VLOOKUP(A189,日报!A:HA,5,0)+VLOOKUP(A189,日报!A:HA,6,0))</f>
        <v>158</v>
      </c>
      <c r="C189" s="402">
        <f>(VLOOKUP(A189,日报!A:HB,22,0)+VLOOKUP(A189,日报!A:HB,23,0))</f>
        <v>115</v>
      </c>
      <c r="D189" s="402">
        <f>(VLOOKUP(A189,日报!A:HC,39,0)+VLOOKUP(A189,日报!A:HC,40,0))</f>
        <v>185</v>
      </c>
      <c r="E189" s="402">
        <f>(VLOOKUP(A189,日报!A:HD,56,0)+VLOOKUP(A189,日报!A:HD,57,0))</f>
        <v>143</v>
      </c>
      <c r="F189" s="402">
        <f>(VLOOKUP(A189,日报!A:HE,73,0)+VLOOKUP(A189,日报!A:HE,74,0))</f>
        <v>153</v>
      </c>
      <c r="G189" s="402">
        <f>(VLOOKUP(A189,日报!A:HF,90,0)+VLOOKUP(A189,日报!A:HF,91,0))</f>
        <v>198</v>
      </c>
      <c r="H189" s="402">
        <f>(VLOOKUP(A189,日报!A:HG,107,0)+VLOOKUP(A189,日报!A:HG,108,0))</f>
        <v>197</v>
      </c>
      <c r="I189" s="402">
        <f>(VLOOKUP(A189,日报!A:HH,124,0)+VLOOKUP(A189,日报!A:HH,125,0))</f>
        <v>175</v>
      </c>
      <c r="J189" s="402">
        <f>(VLOOKUP(A189,日报!A:HI,141,0)+VLOOKUP(A189,日报!A:HI,142,0))</f>
        <v>21</v>
      </c>
      <c r="K189" s="402">
        <f>(VLOOKUP(A189,日报!A:HJ,158,0)+VLOOKUP(A189,日报!A:HJ,159,0))</f>
        <v>18</v>
      </c>
      <c r="L189" s="402">
        <f>(VLOOKUP(A189,日报!A:HK,175,0)+VLOOKUP(A189,日报!A:HK,176,0))</f>
        <v>24</v>
      </c>
      <c r="M189" s="402">
        <f>(VLOOKUP(A189,日报!A:HL,192,0)+VLOOKUP(A189,日报!A:HL,193,0))</f>
        <v>12</v>
      </c>
      <c r="N189" s="720">
        <f t="shared" si="1125"/>
        <v>116.58333333333333</v>
      </c>
      <c r="O189" s="202">
        <f t="shared" si="1126"/>
        <v>1399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45509</v>
      </c>
      <c r="B190" s="402">
        <f>(VLOOKUP(A190,日报!A:HA,5,0)+VLOOKUP(A190,日报!A:HA,6,0))</f>
        <v>32</v>
      </c>
      <c r="C190" s="402">
        <f>(VLOOKUP(A190,日报!A:HB,22,0)+VLOOKUP(A190,日报!A:HB,23,0))</f>
        <v>19</v>
      </c>
      <c r="D190" s="402">
        <f>(VLOOKUP(A190,日报!A:HC,39,0)+VLOOKUP(A190,日报!A:HC,40,0))</f>
        <v>22</v>
      </c>
      <c r="E190" s="402">
        <f>(VLOOKUP(A190,日报!A:HD,56,0)+VLOOKUP(A190,日报!A:HD,57,0))</f>
        <v>26</v>
      </c>
      <c r="F190" s="402">
        <f>(VLOOKUP(A190,日报!A:HE,73,0)+VLOOKUP(A190,日报!A:HE,74,0))</f>
        <v>38</v>
      </c>
      <c r="G190" s="402">
        <f>(VLOOKUP(A190,日报!A:HF,90,0)+VLOOKUP(A190,日报!A:HF,91,0))</f>
        <v>36</v>
      </c>
      <c r="H190" s="402">
        <f>(VLOOKUP(A190,日报!A:HG,107,0)+VLOOKUP(A190,日报!A:HG,108,0))</f>
        <v>45</v>
      </c>
      <c r="I190" s="402">
        <f>(VLOOKUP(A190,日报!A:HH,124,0)+VLOOKUP(A190,日报!A:HH,125,0))</f>
        <v>20</v>
      </c>
      <c r="J190" s="402">
        <f>(VLOOKUP(A190,日报!A:HI,141,0)+VLOOKUP(A190,日报!A:HI,142,0))</f>
        <v>155</v>
      </c>
      <c r="K190" s="402">
        <f>(VLOOKUP(A190,日报!A:HJ,158,0)+VLOOKUP(A190,日报!A:HJ,159,0))</f>
        <v>219</v>
      </c>
      <c r="L190" s="402">
        <f>(VLOOKUP(A190,日报!A:HK,175,0)+VLOOKUP(A190,日报!A:HK,176,0))</f>
        <v>270</v>
      </c>
      <c r="M190" s="402">
        <f>(VLOOKUP(A190,日报!A:HL,192,0)+VLOOKUP(A190,日报!A:HL,193,0))</f>
        <v>234</v>
      </c>
      <c r="N190" s="720">
        <f t="shared" si="1125"/>
        <v>93</v>
      </c>
      <c r="O190" s="202">
        <f t="shared" si="1126"/>
        <v>1116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45510</v>
      </c>
      <c r="B191" s="402">
        <f>(VLOOKUP(A191,日报!A:HA,5,0)+VLOOKUP(A191,日报!A:HA,6,0))</f>
        <v>1</v>
      </c>
      <c r="C191" s="402">
        <f>(VLOOKUP(A191,日报!A:HB,22,0)+VLOOKUP(A191,日报!A:HB,23,0))</f>
        <v>6</v>
      </c>
      <c r="D191" s="402">
        <f>(VLOOKUP(A191,日报!A:HC,39,0)+VLOOKUP(A191,日报!A:HC,40,0))</f>
        <v>15</v>
      </c>
      <c r="E191" s="402">
        <f>(VLOOKUP(A191,日报!A:HD,56,0)+VLOOKUP(A191,日报!A:HD,57,0))</f>
        <v>16</v>
      </c>
      <c r="F191" s="402">
        <f>(VLOOKUP(A191,日报!A:HE,73,0)+VLOOKUP(A191,日报!A:HE,74,0))</f>
        <v>15</v>
      </c>
      <c r="G191" s="402">
        <f>(VLOOKUP(A191,日报!A:HF,90,0)+VLOOKUP(A191,日报!A:HF,91,0))</f>
        <v>14</v>
      </c>
      <c r="H191" s="402">
        <f>(VLOOKUP(A191,日报!A:HG,107,0)+VLOOKUP(A191,日报!A:HG,108,0))</f>
        <v>7</v>
      </c>
      <c r="I191" s="402">
        <f>(VLOOKUP(A191,日报!A:HH,124,0)+VLOOKUP(A191,日报!A:HH,125,0))</f>
        <v>10</v>
      </c>
      <c r="J191" s="402">
        <f>(VLOOKUP(A191,日报!A:HI,141,0)+VLOOKUP(A191,日报!A:HI,142,0))</f>
        <v>26</v>
      </c>
      <c r="K191" s="402">
        <f>(VLOOKUP(A191,日报!A:HJ,158,0)+VLOOKUP(A191,日报!A:HJ,159,0))</f>
        <v>37</v>
      </c>
      <c r="L191" s="402">
        <f>(VLOOKUP(A191,日报!A:HK,175,0)+VLOOKUP(A191,日报!A:HK,176,0))</f>
        <v>32</v>
      </c>
      <c r="M191" s="402">
        <f>(VLOOKUP(A191,日报!A:HL,192,0)+VLOOKUP(A191,日报!A:HL,193,0))</f>
        <v>31</v>
      </c>
      <c r="N191" s="720">
        <f t="shared" si="1125"/>
        <v>17.5</v>
      </c>
      <c r="O191" s="202">
        <f t="shared" si="1126"/>
        <v>210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45511</v>
      </c>
      <c r="B192" s="402">
        <f>(VLOOKUP(A192,日报!A:HA,5,0)+VLOOKUP(A192,日报!A:HA,6,0))</f>
        <v>4</v>
      </c>
      <c r="C192" s="402">
        <f>(VLOOKUP(A192,日报!A:HB,22,0)+VLOOKUP(A192,日报!A:HB,23,0))</f>
        <v>3</v>
      </c>
      <c r="D192" s="402">
        <f>(VLOOKUP(A192,日报!A:HC,39,0)+VLOOKUP(A192,日报!A:HC,40,0))</f>
        <v>6</v>
      </c>
      <c r="E192" s="402">
        <f>(VLOOKUP(A192,日报!A:HD,56,0)+VLOOKUP(A192,日报!A:HD,57,0))</f>
        <v>10</v>
      </c>
      <c r="F192" s="402">
        <f>(VLOOKUP(A192,日报!A:HE,73,0)+VLOOKUP(A192,日报!A:HE,74,0))</f>
        <v>9</v>
      </c>
      <c r="G192" s="402">
        <f>(VLOOKUP(A192,日报!A:HF,90,0)+VLOOKUP(A192,日报!A:HF,91,0))</f>
        <v>10</v>
      </c>
      <c r="H192" s="402">
        <f>(VLOOKUP(A192,日报!A:HG,107,0)+VLOOKUP(A192,日报!A:HG,108,0))</f>
        <v>7</v>
      </c>
      <c r="I192" s="402">
        <f>(VLOOKUP(A192,日报!A:HH,124,0)+VLOOKUP(A192,日报!A:HH,125,0))</f>
        <v>10</v>
      </c>
      <c r="J192" s="402">
        <f>(VLOOKUP(A192,日报!A:HI,141,0)+VLOOKUP(A192,日报!A:HI,142,0))</f>
        <v>8</v>
      </c>
      <c r="K192" s="402">
        <f>(VLOOKUP(A192,日报!A:HJ,158,0)+VLOOKUP(A192,日报!A:HJ,159,0))</f>
        <v>10</v>
      </c>
      <c r="L192" s="402">
        <f>(VLOOKUP(A192,日报!A:HK,175,0)+VLOOKUP(A192,日报!A:HK,176,0))</f>
        <v>8</v>
      </c>
      <c r="M192" s="402">
        <f>(VLOOKUP(A192,日报!A:HL,192,0)+VLOOKUP(A192,日报!A:HL,193,0))</f>
        <v>6</v>
      </c>
      <c r="N192" s="720">
        <f t="shared" si="1125"/>
        <v>7.583333333333333</v>
      </c>
      <c r="O192" s="202">
        <f t="shared" si="1126"/>
        <v>91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45512</v>
      </c>
      <c r="B193" s="402">
        <f>(VLOOKUP(A193,日报!A:HA,5,0)+VLOOKUP(A193,日报!A:HA,6,0))</f>
        <v>5</v>
      </c>
      <c r="C193" s="402">
        <f>(VLOOKUP(A193,日报!A:HB,22,0)+VLOOKUP(A193,日报!A:HB,23,0))</f>
        <v>7</v>
      </c>
      <c r="D193" s="402">
        <f>(VLOOKUP(A193,日报!A:HC,39,0)+VLOOKUP(A193,日报!A:HC,40,0))</f>
        <v>3</v>
      </c>
      <c r="E193" s="402">
        <f>(VLOOKUP(A193,日报!A:HD,56,0)+VLOOKUP(A193,日报!A:HD,57,0))</f>
        <v>11</v>
      </c>
      <c r="F193" s="402">
        <f>(VLOOKUP(A193,日报!A:HE,73,0)+VLOOKUP(A193,日报!A:HE,74,0))</f>
        <v>22</v>
      </c>
      <c r="G193" s="402">
        <f>(VLOOKUP(A193,日报!A:HF,90,0)+VLOOKUP(A193,日报!A:HF,91,0))</f>
        <v>16</v>
      </c>
      <c r="H193" s="402">
        <f>(VLOOKUP(A193,日报!A:HG,107,0)+VLOOKUP(A193,日报!A:HG,108,0))</f>
        <v>12</v>
      </c>
      <c r="I193" s="402">
        <f>(VLOOKUP(A193,日报!A:HH,124,0)+VLOOKUP(A193,日报!A:HH,125,0))</f>
        <v>8</v>
      </c>
      <c r="J193" s="402">
        <f>(VLOOKUP(A193,日报!A:HI,141,0)+VLOOKUP(A193,日报!A:HI,142,0))</f>
        <v>8</v>
      </c>
      <c r="K193" s="402">
        <f>(VLOOKUP(A193,日报!A:HJ,158,0)+VLOOKUP(A193,日报!A:HJ,159,0))</f>
        <v>9</v>
      </c>
      <c r="L193" s="402">
        <f>(VLOOKUP(A193,日报!A:HK,175,0)+VLOOKUP(A193,日报!A:HK,176,0))</f>
        <v>12</v>
      </c>
      <c r="M193" s="402">
        <f>(VLOOKUP(A193,日报!A:HL,192,0)+VLOOKUP(A193,日报!A:HL,193,0))</f>
        <v>5</v>
      </c>
      <c r="N193" s="720">
        <f t="shared" si="1125"/>
        <v>9.8333333333333339</v>
      </c>
      <c r="O193" s="202">
        <f t="shared" si="1126"/>
        <v>118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45513</v>
      </c>
      <c r="B194" s="402">
        <f>(VLOOKUP(A194,日报!A:HA,5,0)+VLOOKUP(A194,日报!A:HA,6,0))</f>
        <v>7</v>
      </c>
      <c r="C194" s="402">
        <f>(VLOOKUP(A194,日报!A:HB,22,0)+VLOOKUP(A194,日报!A:HB,23,0))</f>
        <v>11</v>
      </c>
      <c r="D194" s="402">
        <f>(VLOOKUP(A194,日报!A:HC,39,0)+VLOOKUP(A194,日报!A:HC,40,0))</f>
        <v>16</v>
      </c>
      <c r="E194" s="402">
        <f>(VLOOKUP(A194,日报!A:HD,56,0)+VLOOKUP(A194,日报!A:HD,57,0))</f>
        <v>9</v>
      </c>
      <c r="F194" s="402">
        <f>(VLOOKUP(A194,日报!A:HE,73,0)+VLOOKUP(A194,日报!A:HE,74,0))</f>
        <v>12</v>
      </c>
      <c r="G194" s="402">
        <f>(VLOOKUP(A194,日报!A:HF,90,0)+VLOOKUP(A194,日报!A:HF,91,0))</f>
        <v>19</v>
      </c>
      <c r="H194" s="402">
        <f>(VLOOKUP(A194,日报!A:HG,107,0)+VLOOKUP(A194,日报!A:HG,108,0))</f>
        <v>17</v>
      </c>
      <c r="I194" s="402">
        <f>(VLOOKUP(A194,日报!A:HH,124,0)+VLOOKUP(A194,日报!A:HH,125,0))</f>
        <v>12</v>
      </c>
      <c r="J194" s="402">
        <f>(VLOOKUP(A194,日报!A:HI,141,0)+VLOOKUP(A194,日报!A:HI,142,0))</f>
        <v>12</v>
      </c>
      <c r="K194" s="402">
        <f>(VLOOKUP(A194,日报!A:HJ,158,0)+VLOOKUP(A194,日报!A:HJ,159,0))</f>
        <v>17</v>
      </c>
      <c r="L194" s="402">
        <f>(VLOOKUP(A194,日报!A:HK,175,0)+VLOOKUP(A194,日报!A:HK,176,0))</f>
        <v>14</v>
      </c>
      <c r="M194" s="402">
        <f>(VLOOKUP(A194,日报!A:HL,192,0)+VLOOKUP(A194,日报!A:HL,193,0))</f>
        <v>6</v>
      </c>
      <c r="N194" s="720">
        <f t="shared" si="1125"/>
        <v>12.666666666666666</v>
      </c>
      <c r="O194" s="202">
        <f t="shared" si="1126"/>
        <v>152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45514</v>
      </c>
      <c r="B195" s="402">
        <f>(VLOOKUP(A195,日报!A:HA,5,0)+VLOOKUP(A195,日报!A:HA,6,0))</f>
        <v>7</v>
      </c>
      <c r="C195" s="402">
        <f>(VLOOKUP(A195,日报!A:HB,22,0)+VLOOKUP(A195,日报!A:HB,23,0))</f>
        <v>6</v>
      </c>
      <c r="D195" s="402">
        <f>(VLOOKUP(A195,日报!A:HC,39,0)+VLOOKUP(A195,日报!A:HC,40,0))</f>
        <v>30</v>
      </c>
      <c r="E195" s="402">
        <f>(VLOOKUP(A195,日报!A:HD,56,0)+VLOOKUP(A195,日报!A:HD,57,0))</f>
        <v>9</v>
      </c>
      <c r="F195" s="402">
        <f>(VLOOKUP(A195,日报!A:HE,73,0)+VLOOKUP(A195,日报!A:HE,74,0))</f>
        <v>14</v>
      </c>
      <c r="G195" s="402">
        <f>(VLOOKUP(A195,日报!A:HF,90,0)+VLOOKUP(A195,日报!A:HF,91,0))</f>
        <v>22</v>
      </c>
      <c r="H195" s="402">
        <f>(VLOOKUP(A195,日报!A:HG,107,0)+VLOOKUP(A195,日报!A:HG,108,0))</f>
        <v>16</v>
      </c>
      <c r="I195" s="402">
        <f>(VLOOKUP(A195,日报!A:HH,124,0)+VLOOKUP(A195,日报!A:HH,125,0))</f>
        <v>13</v>
      </c>
      <c r="J195" s="402">
        <f>(VLOOKUP(A195,日报!A:HI,141,0)+VLOOKUP(A195,日报!A:HI,142,0))</f>
        <v>10</v>
      </c>
      <c r="K195" s="402">
        <f>(VLOOKUP(A195,日报!A:HJ,158,0)+VLOOKUP(A195,日报!A:HJ,159,0))</f>
        <v>10</v>
      </c>
      <c r="L195" s="402">
        <f>(VLOOKUP(A195,日报!A:HK,175,0)+VLOOKUP(A195,日报!A:HK,176,0))</f>
        <v>7</v>
      </c>
      <c r="M195" s="402">
        <f>(VLOOKUP(A195,日报!A:HL,192,0)+VLOOKUP(A195,日报!A:HL,193,0))</f>
        <v>6</v>
      </c>
      <c r="N195" s="720">
        <f t="shared" si="1125"/>
        <v>12.5</v>
      </c>
      <c r="O195" s="202">
        <f t="shared" si="1126"/>
        <v>150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45515</v>
      </c>
      <c r="B196" s="402">
        <f>(VLOOKUP(A196,日报!A:HA,5,0)+VLOOKUP(A196,日报!A:HA,6,0))</f>
        <v>12</v>
      </c>
      <c r="C196" s="402">
        <f>(VLOOKUP(A196,日报!A:HB,22,0)+VLOOKUP(A196,日报!A:HB,23,0))</f>
        <v>8</v>
      </c>
      <c r="D196" s="402">
        <f>(VLOOKUP(A196,日报!A:HC,39,0)+VLOOKUP(A196,日报!A:HC,40,0))</f>
        <v>47</v>
      </c>
      <c r="E196" s="402">
        <f>(VLOOKUP(A196,日报!A:HD,56,0)+VLOOKUP(A196,日报!A:HD,57,0))</f>
        <v>15</v>
      </c>
      <c r="F196" s="402">
        <f>(VLOOKUP(A196,日报!A:HE,73,0)+VLOOKUP(A196,日报!A:HE,74,0))</f>
        <v>24</v>
      </c>
      <c r="G196" s="402">
        <f>(VLOOKUP(A196,日报!A:HF,90,0)+VLOOKUP(A196,日报!A:HF,91,0))</f>
        <v>31</v>
      </c>
      <c r="H196" s="402">
        <f>(VLOOKUP(A196,日报!A:HG,107,0)+VLOOKUP(A196,日报!A:HG,108,0))</f>
        <v>13</v>
      </c>
      <c r="I196" s="402">
        <f>(VLOOKUP(A196,日报!A:HH,124,0)+VLOOKUP(A196,日报!A:HH,125,0))</f>
        <v>13</v>
      </c>
      <c r="J196" s="402">
        <f>(VLOOKUP(A196,日报!A:HI,141,0)+VLOOKUP(A196,日报!A:HI,142,0))</f>
        <v>12</v>
      </c>
      <c r="K196" s="402">
        <f>(VLOOKUP(A196,日报!A:HJ,158,0)+VLOOKUP(A196,日报!A:HJ,159,0))</f>
        <v>7</v>
      </c>
      <c r="L196" s="402">
        <f>(VLOOKUP(A196,日报!A:HK,175,0)+VLOOKUP(A196,日报!A:HK,176,0))</f>
        <v>8</v>
      </c>
      <c r="M196" s="402">
        <f>(VLOOKUP(A196,日报!A:HL,192,0)+VLOOKUP(A196,日报!A:HL,193,0))</f>
        <v>12</v>
      </c>
      <c r="N196" s="720">
        <f t="shared" si="1125"/>
        <v>16.833333333333332</v>
      </c>
      <c r="O196" s="202">
        <f t="shared" si="1126"/>
        <v>202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45516</v>
      </c>
      <c r="B197" s="402">
        <f>(VLOOKUP(A197,日报!A:HA,5,0)+VLOOKUP(A197,日报!A:HA,6,0))</f>
        <v>9</v>
      </c>
      <c r="C197" s="402">
        <f>(VLOOKUP(A197,日报!A:HB,22,0)+VLOOKUP(A197,日报!A:HB,23,0))</f>
        <v>10</v>
      </c>
      <c r="D197" s="402">
        <f>(VLOOKUP(A197,日报!A:HC,39,0)+VLOOKUP(A197,日报!A:HC,40,0))</f>
        <v>50</v>
      </c>
      <c r="E197" s="402">
        <f>(VLOOKUP(A197,日报!A:HD,56,0)+VLOOKUP(A197,日报!A:HD,57,0))</f>
        <v>28</v>
      </c>
      <c r="F197" s="402">
        <f>(VLOOKUP(A197,日报!A:HE,73,0)+VLOOKUP(A197,日报!A:HE,74,0))</f>
        <v>30</v>
      </c>
      <c r="G197" s="402">
        <f>(VLOOKUP(A197,日报!A:HF,90,0)+VLOOKUP(A197,日报!A:HF,91,0))</f>
        <v>27</v>
      </c>
      <c r="H197" s="402">
        <f>(VLOOKUP(A197,日报!A:HG,107,0)+VLOOKUP(A197,日报!A:HG,108,0))</f>
        <v>24</v>
      </c>
      <c r="I197" s="402">
        <f>(VLOOKUP(A197,日报!A:HH,124,0)+VLOOKUP(A197,日报!A:HH,125,0))</f>
        <v>13</v>
      </c>
      <c r="J197" s="402">
        <f>(VLOOKUP(A197,日报!A:HI,141,0)+VLOOKUP(A197,日报!A:HI,142,0))</f>
        <v>13</v>
      </c>
      <c r="K197" s="402">
        <f>(VLOOKUP(A197,日报!A:HJ,158,0)+VLOOKUP(A197,日报!A:HJ,159,0))</f>
        <v>9</v>
      </c>
      <c r="L197" s="402">
        <f>(VLOOKUP(A197,日报!A:HK,175,0)+VLOOKUP(A197,日报!A:HK,176,0))</f>
        <v>8</v>
      </c>
      <c r="M197" s="402">
        <f>(VLOOKUP(A197,日报!A:HL,192,0)+VLOOKUP(A197,日报!A:HL,193,0))</f>
        <v>5</v>
      </c>
      <c r="N197" s="720">
        <f t="shared" si="1125"/>
        <v>18.833333333333332</v>
      </c>
      <c r="O197" s="202">
        <f t="shared" si="1126"/>
        <v>226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45517</v>
      </c>
      <c r="B198" s="402">
        <f>(VLOOKUP(A198,日报!A:HA,5,0)+VLOOKUP(A198,日报!A:HA,6,0))</f>
        <v>13</v>
      </c>
      <c r="C198" s="402">
        <f>(VLOOKUP(A198,日报!A:HB,22,0)+VLOOKUP(A198,日报!A:HB,23,0))</f>
        <v>21</v>
      </c>
      <c r="D198" s="402">
        <f>(VLOOKUP(A198,日报!A:HC,39,0)+VLOOKUP(A198,日报!A:HC,40,0))</f>
        <v>35</v>
      </c>
      <c r="E198" s="402">
        <f>(VLOOKUP(A198,日报!A:HD,56,0)+VLOOKUP(A198,日报!A:HD,57,0))</f>
        <v>12</v>
      </c>
      <c r="F198" s="402">
        <f>(VLOOKUP(A198,日报!A:HE,73,0)+VLOOKUP(A198,日报!A:HE,74,0))</f>
        <v>11</v>
      </c>
      <c r="G198" s="402">
        <f>(VLOOKUP(A198,日报!A:HF,90,0)+VLOOKUP(A198,日报!A:HF,91,0))</f>
        <v>47</v>
      </c>
      <c r="H198" s="402">
        <f>(VLOOKUP(A198,日报!A:HG,107,0)+VLOOKUP(A198,日报!A:HG,108,0))</f>
        <v>26</v>
      </c>
      <c r="I198" s="402">
        <f>(VLOOKUP(A198,日报!A:HH,124,0)+VLOOKUP(A198,日报!A:HH,125,0))</f>
        <v>14</v>
      </c>
      <c r="J198" s="402">
        <f>(VLOOKUP(A198,日报!A:HI,141,0)+VLOOKUP(A198,日报!A:HI,142,0))</f>
        <v>20</v>
      </c>
      <c r="K198" s="402">
        <f>(VLOOKUP(A198,日报!A:HJ,158,0)+VLOOKUP(A198,日报!A:HJ,159,0))</f>
        <v>11</v>
      </c>
      <c r="L198" s="402">
        <f>(VLOOKUP(A198,日报!A:HK,175,0)+VLOOKUP(A198,日报!A:HK,176,0))</f>
        <v>8</v>
      </c>
      <c r="M198" s="402">
        <f>(VLOOKUP(A198,日报!A:HL,192,0)+VLOOKUP(A198,日报!A:HL,193,0))</f>
        <v>11</v>
      </c>
      <c r="N198" s="720">
        <f t="shared" si="1125"/>
        <v>19.083333333333332</v>
      </c>
      <c r="O198" s="202">
        <f t="shared" si="1126"/>
        <v>229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45518</v>
      </c>
      <c r="B199" s="402">
        <f>(VLOOKUP(A199,日报!A:HA,5,0)+VLOOKUP(A199,日报!A:HA,6,0))</f>
        <v>7</v>
      </c>
      <c r="C199" s="402">
        <f>(VLOOKUP(A199,日报!A:HB,22,0)+VLOOKUP(A199,日报!A:HB,23,0))</f>
        <v>9</v>
      </c>
      <c r="D199" s="402">
        <f>(VLOOKUP(A199,日报!A:HC,39,0)+VLOOKUP(A199,日报!A:HC,40,0))</f>
        <v>21</v>
      </c>
      <c r="E199" s="402">
        <f>(VLOOKUP(A199,日报!A:HD,56,0)+VLOOKUP(A199,日报!A:HD,57,0))</f>
        <v>11</v>
      </c>
      <c r="F199" s="402">
        <f>(VLOOKUP(A199,日报!A:HE,73,0)+VLOOKUP(A199,日报!A:HE,74,0))</f>
        <v>15</v>
      </c>
      <c r="G199" s="402">
        <f>(VLOOKUP(A199,日报!A:HF,90,0)+VLOOKUP(A199,日报!A:HF,91,0))</f>
        <v>28</v>
      </c>
      <c r="H199" s="402">
        <f>(VLOOKUP(A199,日报!A:HG,107,0)+VLOOKUP(A199,日报!A:HG,108,0))</f>
        <v>19</v>
      </c>
      <c r="I199" s="402">
        <f>(VLOOKUP(A199,日报!A:HH,124,0)+VLOOKUP(A199,日报!A:HH,125,0))</f>
        <v>18</v>
      </c>
      <c r="J199" s="402">
        <f>(VLOOKUP(A199,日报!A:HI,141,0)+VLOOKUP(A199,日报!A:HI,142,0))</f>
        <v>22</v>
      </c>
      <c r="K199" s="402">
        <f>(VLOOKUP(A199,日报!A:HJ,158,0)+VLOOKUP(A199,日报!A:HJ,159,0))</f>
        <v>15</v>
      </c>
      <c r="L199" s="402">
        <f>(VLOOKUP(A199,日报!A:HK,175,0)+VLOOKUP(A199,日报!A:HK,176,0))</f>
        <v>18</v>
      </c>
      <c r="M199" s="402">
        <f>(VLOOKUP(A199,日报!A:HL,192,0)+VLOOKUP(A199,日报!A:HL,193,0))</f>
        <v>12</v>
      </c>
      <c r="N199" s="720">
        <f t="shared" si="1125"/>
        <v>16.25</v>
      </c>
      <c r="O199" s="202">
        <f t="shared" si="1126"/>
        <v>195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45519</v>
      </c>
      <c r="B200" s="402">
        <f>(VLOOKUP(A200,日报!A:HA,5,0)+VLOOKUP(A200,日报!A:HA,6,0))</f>
        <v>12</v>
      </c>
      <c r="C200" s="402">
        <f>(VLOOKUP(A200,日报!A:HB,22,0)+VLOOKUP(A200,日报!A:HB,23,0))</f>
        <v>19</v>
      </c>
      <c r="D200" s="402">
        <f>(VLOOKUP(A200,日报!A:HC,39,0)+VLOOKUP(A200,日报!A:HC,40,0))</f>
        <v>20</v>
      </c>
      <c r="E200" s="402">
        <f>(VLOOKUP(A200,日报!A:HD,56,0)+VLOOKUP(A200,日报!A:HD,57,0))</f>
        <v>34</v>
      </c>
      <c r="F200" s="402">
        <f>(VLOOKUP(A200,日报!A:HE,73,0)+VLOOKUP(A200,日报!A:HE,74,0))</f>
        <v>14</v>
      </c>
      <c r="G200" s="402">
        <f>(VLOOKUP(A200,日报!A:HF,90,0)+VLOOKUP(A200,日报!A:HF,91,0))</f>
        <v>29</v>
      </c>
      <c r="H200" s="402">
        <f>(VLOOKUP(A200,日报!A:HG,107,0)+VLOOKUP(A200,日报!A:HG,108,0))</f>
        <v>13</v>
      </c>
      <c r="I200" s="402">
        <f>(VLOOKUP(A200,日报!A:HH,124,0)+VLOOKUP(A200,日报!A:HH,125,0))</f>
        <v>22</v>
      </c>
      <c r="J200" s="402">
        <f>(VLOOKUP(A200,日报!A:HI,141,0)+VLOOKUP(A200,日报!A:HI,142,0))</f>
        <v>22</v>
      </c>
      <c r="K200" s="402">
        <f>(VLOOKUP(A200,日报!A:HJ,158,0)+VLOOKUP(A200,日报!A:HJ,159,0))</f>
        <v>15</v>
      </c>
      <c r="L200" s="402">
        <f>(VLOOKUP(A200,日报!A:HK,175,0)+VLOOKUP(A200,日报!A:HK,176,0))</f>
        <v>24</v>
      </c>
      <c r="M200" s="402">
        <f>(VLOOKUP(A200,日报!A:HL,192,0)+VLOOKUP(A200,日报!A:HL,193,0))</f>
        <v>17</v>
      </c>
      <c r="N200" s="720">
        <f t="shared" si="1125"/>
        <v>20.083333333333332</v>
      </c>
      <c r="O200" s="202">
        <f t="shared" si="1126"/>
        <v>241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45520</v>
      </c>
      <c r="B201" s="402">
        <f>(VLOOKUP(A201,日报!A:HA,5,0)+VLOOKUP(A201,日报!A:HA,6,0))</f>
        <v>13</v>
      </c>
      <c r="C201" s="402">
        <f>(VLOOKUP(A201,日报!A:HB,22,0)+VLOOKUP(A201,日报!A:HB,23,0))</f>
        <v>13</v>
      </c>
      <c r="D201" s="402">
        <f>(VLOOKUP(A201,日报!A:HC,39,0)+VLOOKUP(A201,日报!A:HC,40,0))</f>
        <v>13</v>
      </c>
      <c r="E201" s="402">
        <f>(VLOOKUP(A201,日报!A:HD,56,0)+VLOOKUP(A201,日报!A:HD,57,0))</f>
        <v>20</v>
      </c>
      <c r="F201" s="402">
        <f>(VLOOKUP(A201,日报!A:HE,73,0)+VLOOKUP(A201,日报!A:HE,74,0))</f>
        <v>18</v>
      </c>
      <c r="G201" s="402">
        <f>(VLOOKUP(A201,日报!A:HF,90,0)+VLOOKUP(A201,日报!A:HF,91,0))</f>
        <v>13</v>
      </c>
      <c r="H201" s="402">
        <f>(VLOOKUP(A201,日报!A:HG,107,0)+VLOOKUP(A201,日报!A:HG,108,0))</f>
        <v>18</v>
      </c>
      <c r="I201" s="402">
        <f>(VLOOKUP(A201,日报!A:HH,124,0)+VLOOKUP(A201,日报!A:HH,125,0))</f>
        <v>20</v>
      </c>
      <c r="J201" s="402">
        <f>(VLOOKUP(A201,日报!A:HI,141,0)+VLOOKUP(A201,日报!A:HI,142,0))</f>
        <v>27</v>
      </c>
      <c r="K201" s="402">
        <f>(VLOOKUP(A201,日报!A:HJ,158,0)+VLOOKUP(A201,日报!A:HJ,159,0))</f>
        <v>11</v>
      </c>
      <c r="L201" s="402">
        <f>(VLOOKUP(A201,日报!A:HK,175,0)+VLOOKUP(A201,日报!A:HK,176,0))</f>
        <v>14</v>
      </c>
      <c r="M201" s="402">
        <f>(VLOOKUP(A201,日报!A:HL,192,0)+VLOOKUP(A201,日报!A:HL,193,0))</f>
        <v>24</v>
      </c>
      <c r="N201" s="720">
        <f t="shared" si="1125"/>
        <v>17</v>
      </c>
      <c r="O201" s="202">
        <f t="shared" si="1126"/>
        <v>204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45521</v>
      </c>
      <c r="B202" s="402">
        <f>(VLOOKUP(A202,日报!A:HA,5,0)+VLOOKUP(A202,日报!A:HA,6,0))</f>
        <v>11</v>
      </c>
      <c r="C202" s="402">
        <f>(VLOOKUP(A202,日报!A:HB,22,0)+VLOOKUP(A202,日报!A:HB,23,0))</f>
        <v>12</v>
      </c>
      <c r="D202" s="402">
        <f>(VLOOKUP(A202,日报!A:HC,39,0)+VLOOKUP(A202,日报!A:HC,40,0))</f>
        <v>11</v>
      </c>
      <c r="E202" s="402">
        <f>(VLOOKUP(A202,日报!A:HD,56,0)+VLOOKUP(A202,日报!A:HD,57,0))</f>
        <v>11</v>
      </c>
      <c r="F202" s="402">
        <f>(VLOOKUP(A202,日报!A:HE,73,0)+VLOOKUP(A202,日报!A:HE,74,0))</f>
        <v>14</v>
      </c>
      <c r="G202" s="402">
        <f>(VLOOKUP(A202,日报!A:HF,90,0)+VLOOKUP(A202,日报!A:HF,91,0))</f>
        <v>14</v>
      </c>
      <c r="H202" s="402">
        <f>(VLOOKUP(A202,日报!A:HG,107,0)+VLOOKUP(A202,日报!A:HG,108,0))</f>
        <v>13</v>
      </c>
      <c r="I202" s="402">
        <f>(VLOOKUP(A202,日报!A:HH,124,0)+VLOOKUP(A202,日报!A:HH,125,0))</f>
        <v>18</v>
      </c>
      <c r="J202" s="402">
        <f>(VLOOKUP(A202,日报!A:HI,141,0)+VLOOKUP(A202,日报!A:HI,142,0))</f>
        <v>28</v>
      </c>
      <c r="K202" s="402">
        <f>(VLOOKUP(A202,日报!A:HJ,158,0)+VLOOKUP(A202,日报!A:HJ,159,0))</f>
        <v>11</v>
      </c>
      <c r="L202" s="402">
        <f>(VLOOKUP(A202,日报!A:HK,175,0)+VLOOKUP(A202,日报!A:HK,176,0))</f>
        <v>12</v>
      </c>
      <c r="M202" s="402">
        <f>(VLOOKUP(A202,日报!A:HL,192,0)+VLOOKUP(A202,日报!A:HL,193,0))</f>
        <v>17</v>
      </c>
      <c r="N202" s="720">
        <f t="shared" si="1125"/>
        <v>14.333333333333334</v>
      </c>
      <c r="O202" s="202">
        <f t="shared" si="1126"/>
        <v>172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45522</v>
      </c>
      <c r="B203" s="402">
        <f>(VLOOKUP(A203,日报!A:HA,5,0)+VLOOKUP(A203,日报!A:HA,6,0))</f>
        <v>16</v>
      </c>
      <c r="C203" s="402">
        <f>(VLOOKUP(A203,日报!A:HB,22,0)+VLOOKUP(A203,日报!A:HB,23,0))</f>
        <v>12</v>
      </c>
      <c r="D203" s="402">
        <f>(VLOOKUP(A203,日报!A:HC,39,0)+VLOOKUP(A203,日报!A:HC,40,0))</f>
        <v>15</v>
      </c>
      <c r="E203" s="402">
        <f>(VLOOKUP(A203,日报!A:HD,56,0)+VLOOKUP(A203,日报!A:HD,57,0))</f>
        <v>13</v>
      </c>
      <c r="F203" s="402">
        <f>(VLOOKUP(A203,日报!A:HE,73,0)+VLOOKUP(A203,日报!A:HE,74,0))</f>
        <v>12</v>
      </c>
      <c r="G203" s="402">
        <f>(VLOOKUP(A203,日报!A:HF,90,0)+VLOOKUP(A203,日报!A:HF,91,0))</f>
        <v>14</v>
      </c>
      <c r="H203" s="402">
        <f>(VLOOKUP(A203,日报!A:HG,107,0)+VLOOKUP(A203,日报!A:HG,108,0))</f>
        <v>10</v>
      </c>
      <c r="I203" s="402">
        <f>(VLOOKUP(A203,日报!A:HH,124,0)+VLOOKUP(A203,日报!A:HH,125,0))</f>
        <v>23</v>
      </c>
      <c r="J203" s="402">
        <f>(VLOOKUP(A203,日报!A:HI,141,0)+VLOOKUP(A203,日报!A:HI,142,0))</f>
        <v>28</v>
      </c>
      <c r="K203" s="402">
        <f>(VLOOKUP(A203,日报!A:HJ,158,0)+VLOOKUP(A203,日报!A:HJ,159,0))</f>
        <v>15</v>
      </c>
      <c r="L203" s="402">
        <f>(VLOOKUP(A203,日报!A:HK,175,0)+VLOOKUP(A203,日报!A:HK,176,0))</f>
        <v>19</v>
      </c>
      <c r="M203" s="402">
        <f>(VLOOKUP(A203,日报!A:HL,192,0)+VLOOKUP(A203,日报!A:HL,193,0))</f>
        <v>47</v>
      </c>
      <c r="N203" s="720">
        <f t="shared" si="1125"/>
        <v>18.666666666666668</v>
      </c>
      <c r="O203" s="202">
        <f t="shared" si="1126"/>
        <v>224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45523</v>
      </c>
      <c r="B204" s="402">
        <f>(VLOOKUP(A204,日报!A:HA,5,0)+VLOOKUP(A204,日报!A:HA,6,0))</f>
        <v>15</v>
      </c>
      <c r="C204" s="402">
        <f>(VLOOKUP(A204,日报!A:HB,22,0)+VLOOKUP(A204,日报!A:HB,23,0))</f>
        <v>20</v>
      </c>
      <c r="D204" s="402">
        <f>(VLOOKUP(A204,日报!A:HC,39,0)+VLOOKUP(A204,日报!A:HC,40,0))</f>
        <v>18</v>
      </c>
      <c r="E204" s="402">
        <f>(VLOOKUP(A204,日报!A:HD,56,0)+VLOOKUP(A204,日报!A:HD,57,0))</f>
        <v>13</v>
      </c>
      <c r="F204" s="402">
        <f>(VLOOKUP(A204,日报!A:HE,73,0)+VLOOKUP(A204,日报!A:HE,74,0))</f>
        <v>15</v>
      </c>
      <c r="G204" s="402">
        <f>(VLOOKUP(A204,日报!A:HF,90,0)+VLOOKUP(A204,日报!A:HF,91,0))</f>
        <v>10</v>
      </c>
      <c r="H204" s="402">
        <f>(VLOOKUP(A204,日报!A:HG,107,0)+VLOOKUP(A204,日报!A:HG,108,0))</f>
        <v>8</v>
      </c>
      <c r="I204" s="402">
        <f>(VLOOKUP(A204,日报!A:HH,124,0)+VLOOKUP(A204,日报!A:HH,125,0))</f>
        <v>16</v>
      </c>
      <c r="J204" s="402">
        <f>(VLOOKUP(A204,日报!A:HI,141,0)+VLOOKUP(A204,日报!A:HI,142,0))</f>
        <v>25</v>
      </c>
      <c r="K204" s="402">
        <f>(VLOOKUP(A204,日报!A:HJ,158,0)+VLOOKUP(A204,日报!A:HJ,159,0))</f>
        <v>20</v>
      </c>
      <c r="L204" s="402">
        <f>(VLOOKUP(A204,日报!A:HK,175,0)+VLOOKUP(A204,日报!A:HK,176,0))</f>
        <v>13</v>
      </c>
      <c r="M204" s="402">
        <f>(VLOOKUP(A204,日报!A:HL,192,0)+VLOOKUP(A204,日报!A:HL,193,0))</f>
        <v>59</v>
      </c>
      <c r="N204" s="720">
        <f t="shared" si="1125"/>
        <v>19.333333333333332</v>
      </c>
      <c r="O204" s="202">
        <f t="shared" si="1126"/>
        <v>232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45524</v>
      </c>
      <c r="B205" s="402">
        <f>(VLOOKUP(A205,日报!A:HA,5,0)+VLOOKUP(A205,日报!A:HA,6,0))</f>
        <v>14</v>
      </c>
      <c r="C205" s="402">
        <f>(VLOOKUP(A205,日报!A:HB,22,0)+VLOOKUP(A205,日报!A:HB,23,0))</f>
        <v>15</v>
      </c>
      <c r="D205" s="402">
        <f>(VLOOKUP(A205,日报!A:HC,39,0)+VLOOKUP(A205,日报!A:HC,40,0))</f>
        <v>16</v>
      </c>
      <c r="E205" s="402">
        <f>(VLOOKUP(A205,日报!A:HD,56,0)+VLOOKUP(A205,日报!A:HD,57,0))</f>
        <v>19</v>
      </c>
      <c r="F205" s="402">
        <f>(VLOOKUP(A205,日报!A:HE,73,0)+VLOOKUP(A205,日报!A:HE,74,0))</f>
        <v>15</v>
      </c>
      <c r="G205" s="402">
        <f>(VLOOKUP(A205,日报!A:HF,90,0)+VLOOKUP(A205,日报!A:HF,91,0))</f>
        <v>11</v>
      </c>
      <c r="H205" s="402">
        <f>(VLOOKUP(A205,日报!A:HG,107,0)+VLOOKUP(A205,日报!A:HG,108,0))</f>
        <v>13</v>
      </c>
      <c r="I205" s="402">
        <f>(VLOOKUP(A205,日报!A:HH,124,0)+VLOOKUP(A205,日报!A:HH,125,0))</f>
        <v>21</v>
      </c>
      <c r="J205" s="402">
        <f>(VLOOKUP(A205,日报!A:HI,141,0)+VLOOKUP(A205,日报!A:HI,142,0))</f>
        <v>20</v>
      </c>
      <c r="K205" s="402">
        <f>(VLOOKUP(A205,日报!A:HJ,158,0)+VLOOKUP(A205,日报!A:HJ,159,0))</f>
        <v>15</v>
      </c>
      <c r="L205" s="402">
        <f>(VLOOKUP(A205,日报!A:HK,175,0)+VLOOKUP(A205,日报!A:HK,176,0))</f>
        <v>16</v>
      </c>
      <c r="M205" s="402">
        <f>(VLOOKUP(A205,日报!A:HL,192,0)+VLOOKUP(A205,日报!A:HL,193,0))</f>
        <v>64</v>
      </c>
      <c r="N205" s="720">
        <f t="shared" si="1125"/>
        <v>19.916666666666668</v>
      </c>
      <c r="O205" s="202">
        <f t="shared" si="1126"/>
        <v>239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45525</v>
      </c>
      <c r="B206" s="402">
        <f>(VLOOKUP(A206,日报!A:HA,5,0)+VLOOKUP(A206,日报!A:HA,6,0))</f>
        <v>15</v>
      </c>
      <c r="C206" s="402">
        <f>(VLOOKUP(A206,日报!A:HB,22,0)+VLOOKUP(A206,日报!A:HB,23,0))</f>
        <v>15</v>
      </c>
      <c r="D206" s="402">
        <f>(VLOOKUP(A206,日报!A:HC,39,0)+VLOOKUP(A206,日报!A:HC,40,0))</f>
        <v>27</v>
      </c>
      <c r="E206" s="402">
        <f>(VLOOKUP(A206,日报!A:HD,56,0)+VLOOKUP(A206,日报!A:HD,57,0))</f>
        <v>12</v>
      </c>
      <c r="F206" s="402">
        <f>(VLOOKUP(A206,日报!A:HE,73,0)+VLOOKUP(A206,日报!A:HE,74,0))</f>
        <v>11</v>
      </c>
      <c r="G206" s="402">
        <f>(VLOOKUP(A206,日报!A:HF,90,0)+VLOOKUP(A206,日报!A:HF,91,0))</f>
        <v>14</v>
      </c>
      <c r="H206" s="402">
        <f>(VLOOKUP(A206,日报!A:HG,107,0)+VLOOKUP(A206,日报!A:HG,108,0))</f>
        <v>8</v>
      </c>
      <c r="I206" s="402">
        <f>(VLOOKUP(A206,日报!A:HH,124,0)+VLOOKUP(A206,日报!A:HH,125,0))</f>
        <v>16</v>
      </c>
      <c r="J206" s="402">
        <f>(VLOOKUP(A206,日报!A:HI,141,0)+VLOOKUP(A206,日报!A:HI,142,0))</f>
        <v>15</v>
      </c>
      <c r="K206" s="402">
        <f>(VLOOKUP(A206,日报!A:HJ,158,0)+VLOOKUP(A206,日报!A:HJ,159,0))</f>
        <v>13</v>
      </c>
      <c r="L206" s="402">
        <f>(VLOOKUP(A206,日报!A:HK,175,0)+VLOOKUP(A206,日报!A:HK,176,0))</f>
        <v>15</v>
      </c>
      <c r="M206" s="402">
        <f>(VLOOKUP(A206,日报!A:HL,192,0)+VLOOKUP(A206,日报!A:HL,193,0))</f>
        <v>43</v>
      </c>
      <c r="N206" s="720">
        <f t="shared" si="1125"/>
        <v>17</v>
      </c>
      <c r="O206" s="202">
        <f t="shared" si="1126"/>
        <v>204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45526</v>
      </c>
      <c r="B207" s="402">
        <f>(VLOOKUP(A207,日报!A:HA,5,0)+VLOOKUP(A207,日报!A:HA,6,0))</f>
        <v>14</v>
      </c>
      <c r="C207" s="402">
        <f>(VLOOKUP(A207,日报!A:HB,22,0)+VLOOKUP(A207,日报!A:HB,23,0))</f>
        <v>13</v>
      </c>
      <c r="D207" s="402">
        <f>(VLOOKUP(A207,日报!A:HC,39,0)+VLOOKUP(A207,日报!A:HC,40,0))</f>
        <v>13</v>
      </c>
      <c r="E207" s="402">
        <f>(VLOOKUP(A207,日报!A:HD,56,0)+VLOOKUP(A207,日报!A:HD,57,0))</f>
        <v>24</v>
      </c>
      <c r="F207" s="402">
        <f>(VLOOKUP(A207,日报!A:HE,73,0)+VLOOKUP(A207,日报!A:HE,74,0))</f>
        <v>9</v>
      </c>
      <c r="G207" s="402">
        <f>(VLOOKUP(A207,日报!A:HF,90,0)+VLOOKUP(A207,日报!A:HF,91,0))</f>
        <v>10</v>
      </c>
      <c r="H207" s="402">
        <f>(VLOOKUP(A207,日报!A:HG,107,0)+VLOOKUP(A207,日报!A:HG,108,0))</f>
        <v>12</v>
      </c>
      <c r="I207" s="402">
        <f>(VLOOKUP(A207,日报!A:HH,124,0)+VLOOKUP(A207,日报!A:HH,125,0))</f>
        <v>11</v>
      </c>
      <c r="J207" s="402">
        <f>(VLOOKUP(A207,日报!A:HI,141,0)+VLOOKUP(A207,日报!A:HI,142,0))</f>
        <v>12</v>
      </c>
      <c r="K207" s="402">
        <f>(VLOOKUP(A207,日报!A:HJ,158,0)+VLOOKUP(A207,日报!A:HJ,159,0))</f>
        <v>11</v>
      </c>
      <c r="L207" s="402">
        <f>(VLOOKUP(A207,日报!A:HK,175,0)+VLOOKUP(A207,日报!A:HK,176,0))</f>
        <v>12</v>
      </c>
      <c r="M207" s="402">
        <f>(VLOOKUP(A207,日报!A:HL,192,0)+VLOOKUP(A207,日报!A:HL,193,0))</f>
        <v>26</v>
      </c>
      <c r="N207" s="720">
        <f t="shared" si="1125"/>
        <v>13.916666666666666</v>
      </c>
      <c r="O207" s="202">
        <f t="shared" si="1126"/>
        <v>167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45527</v>
      </c>
      <c r="B208" s="402">
        <f>(VLOOKUP(A208,日报!A:HA,5,0)+VLOOKUP(A208,日报!A:HA,6,0))</f>
        <v>18</v>
      </c>
      <c r="C208" s="402">
        <f>(VLOOKUP(A208,日报!A:HB,22,0)+VLOOKUP(A208,日报!A:HB,23,0))</f>
        <v>16</v>
      </c>
      <c r="D208" s="402">
        <f>(VLOOKUP(A208,日报!A:HC,39,0)+VLOOKUP(A208,日报!A:HC,40,0))</f>
        <v>15</v>
      </c>
      <c r="E208" s="402">
        <f>(VLOOKUP(A208,日报!A:HD,56,0)+VLOOKUP(A208,日报!A:HD,57,0))</f>
        <v>15</v>
      </c>
      <c r="F208" s="402">
        <f>(VLOOKUP(A208,日报!A:HE,73,0)+VLOOKUP(A208,日报!A:HE,74,0))</f>
        <v>12</v>
      </c>
      <c r="G208" s="402">
        <f>(VLOOKUP(A208,日报!A:HF,90,0)+VLOOKUP(A208,日报!A:HF,91,0))</f>
        <v>18</v>
      </c>
      <c r="H208" s="402">
        <f>(VLOOKUP(A208,日报!A:HG,107,0)+VLOOKUP(A208,日报!A:HG,108,0))</f>
        <v>7</v>
      </c>
      <c r="I208" s="402">
        <f>(VLOOKUP(A208,日报!A:HH,124,0)+VLOOKUP(A208,日报!A:HH,125,0))</f>
        <v>10</v>
      </c>
      <c r="J208" s="402">
        <f>(VLOOKUP(A208,日报!A:HI,141,0)+VLOOKUP(A208,日报!A:HI,142,0))</f>
        <v>20</v>
      </c>
      <c r="K208" s="402">
        <f>(VLOOKUP(A208,日报!A:HJ,158,0)+VLOOKUP(A208,日报!A:HJ,159,0))</f>
        <v>13</v>
      </c>
      <c r="L208" s="402">
        <f>(VLOOKUP(A208,日报!A:HK,175,0)+VLOOKUP(A208,日报!A:HK,176,0))</f>
        <v>11</v>
      </c>
      <c r="M208" s="402">
        <f>(VLOOKUP(A208,日报!A:HL,192,0)+VLOOKUP(A208,日报!A:HL,193,0))</f>
        <v>16</v>
      </c>
      <c r="N208" s="720">
        <f t="shared" si="1125"/>
        <v>14.25</v>
      </c>
      <c r="O208" s="202">
        <f t="shared" si="1126"/>
        <v>171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45528</v>
      </c>
      <c r="B209" s="402">
        <f>(VLOOKUP(A209,日报!A:HA,5,0)+VLOOKUP(A209,日报!A:HA,6,0))</f>
        <v>15</v>
      </c>
      <c r="C209" s="402">
        <f>(VLOOKUP(A209,日报!A:HB,22,0)+VLOOKUP(A209,日报!A:HB,23,0))</f>
        <v>14</v>
      </c>
      <c r="D209" s="402">
        <f>(VLOOKUP(A209,日报!A:HC,39,0)+VLOOKUP(A209,日报!A:HC,40,0))</f>
        <v>20</v>
      </c>
      <c r="E209" s="402">
        <f>(VLOOKUP(A209,日报!A:HD,56,0)+VLOOKUP(A209,日报!A:HD,57,0))</f>
        <v>14</v>
      </c>
      <c r="F209" s="402">
        <f>(VLOOKUP(A209,日报!A:HE,73,0)+VLOOKUP(A209,日报!A:HE,74,0))</f>
        <v>12</v>
      </c>
      <c r="G209" s="402">
        <f>(VLOOKUP(A209,日报!A:HF,90,0)+VLOOKUP(A209,日报!A:HF,91,0))</f>
        <v>11</v>
      </c>
      <c r="H209" s="402">
        <f>(VLOOKUP(A209,日报!A:HG,107,0)+VLOOKUP(A209,日报!A:HG,108,0))</f>
        <v>10</v>
      </c>
      <c r="I209" s="402">
        <f>(VLOOKUP(A209,日报!A:HH,124,0)+VLOOKUP(A209,日报!A:HH,125,0))</f>
        <v>12</v>
      </c>
      <c r="J209" s="402">
        <f>(VLOOKUP(A209,日报!A:HI,141,0)+VLOOKUP(A209,日报!A:HI,142,0))</f>
        <v>15</v>
      </c>
      <c r="K209" s="402">
        <f>(VLOOKUP(A209,日报!A:HJ,158,0)+VLOOKUP(A209,日报!A:HJ,159,0))</f>
        <v>11</v>
      </c>
      <c r="L209" s="402">
        <f>(VLOOKUP(A209,日报!A:HK,175,0)+VLOOKUP(A209,日报!A:HK,176,0))</f>
        <v>13</v>
      </c>
      <c r="M209" s="402">
        <f>(VLOOKUP(A209,日报!A:HL,192,0)+VLOOKUP(A209,日报!A:HL,193,0))</f>
        <v>13</v>
      </c>
      <c r="N209" s="720">
        <f t="shared" si="1125"/>
        <v>13.333333333333334</v>
      </c>
      <c r="O209" s="202">
        <f t="shared" si="1126"/>
        <v>160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45529</v>
      </c>
      <c r="B210" s="402">
        <f>(VLOOKUP(A210,日报!A:HA,5,0)+VLOOKUP(A210,日报!A:HA,6,0))</f>
        <v>13</v>
      </c>
      <c r="C210" s="402">
        <f>(VLOOKUP(A210,日报!A:HB,22,0)+VLOOKUP(A210,日报!A:HB,23,0))</f>
        <v>14</v>
      </c>
      <c r="D210" s="402">
        <f>(VLOOKUP(A210,日报!A:HC,39,0)+VLOOKUP(A210,日报!A:HC,40,0))</f>
        <v>18</v>
      </c>
      <c r="E210" s="402">
        <f>(VLOOKUP(A210,日报!A:HD,56,0)+VLOOKUP(A210,日报!A:HD,57,0))</f>
        <v>10</v>
      </c>
      <c r="F210" s="402">
        <f>(VLOOKUP(A210,日报!A:HE,73,0)+VLOOKUP(A210,日报!A:HE,74,0))</f>
        <v>11</v>
      </c>
      <c r="G210" s="402">
        <f>(VLOOKUP(A210,日报!A:HF,90,0)+VLOOKUP(A210,日报!A:HF,91,0))</f>
        <v>16</v>
      </c>
      <c r="H210" s="402">
        <f>(VLOOKUP(A210,日报!A:HG,107,0)+VLOOKUP(A210,日报!A:HG,108,0))</f>
        <v>10</v>
      </c>
      <c r="I210" s="402">
        <f>(VLOOKUP(A210,日报!A:HH,124,0)+VLOOKUP(A210,日报!A:HH,125,0))</f>
        <v>10</v>
      </c>
      <c r="J210" s="402">
        <f>(VLOOKUP(A210,日报!A:HI,141,0)+VLOOKUP(A210,日报!A:HI,142,0))</f>
        <v>18</v>
      </c>
      <c r="K210" s="402">
        <f>(VLOOKUP(A210,日报!A:HJ,158,0)+VLOOKUP(A210,日报!A:HJ,159,0))</f>
        <v>13</v>
      </c>
      <c r="L210" s="402">
        <f>(VLOOKUP(A210,日报!A:HK,175,0)+VLOOKUP(A210,日报!A:HK,176,0))</f>
        <v>14</v>
      </c>
      <c r="M210" s="402">
        <f>(VLOOKUP(A210,日报!A:HL,192,0)+VLOOKUP(A210,日报!A:HL,193,0))</f>
        <v>13</v>
      </c>
      <c r="N210" s="720">
        <f t="shared" si="1125"/>
        <v>13.333333333333334</v>
      </c>
      <c r="O210" s="202">
        <f t="shared" si="1126"/>
        <v>160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45530</v>
      </c>
      <c r="B211" s="402">
        <f>(VLOOKUP(A211,日报!A:HA,5,0)+VLOOKUP(A211,日报!A:HA,6,0))</f>
        <v>11</v>
      </c>
      <c r="C211" s="402">
        <f>(VLOOKUP(A211,日报!A:HB,22,0)+VLOOKUP(A211,日报!A:HB,23,0))</f>
        <v>12</v>
      </c>
      <c r="D211" s="402">
        <f>(VLOOKUP(A211,日报!A:HC,39,0)+VLOOKUP(A211,日报!A:HC,40,0))</f>
        <v>28</v>
      </c>
      <c r="E211" s="402">
        <f>(VLOOKUP(A211,日报!A:HD,56,0)+VLOOKUP(A211,日报!A:HD,57,0))</f>
        <v>15</v>
      </c>
      <c r="F211" s="402">
        <f>(VLOOKUP(A211,日报!A:HE,73,0)+VLOOKUP(A211,日报!A:HE,74,0))</f>
        <v>14</v>
      </c>
      <c r="G211" s="402">
        <f>(VLOOKUP(A211,日报!A:HF,90,0)+VLOOKUP(A211,日报!A:HF,91,0))</f>
        <v>12</v>
      </c>
      <c r="H211" s="402">
        <f>(VLOOKUP(A211,日报!A:HG,107,0)+VLOOKUP(A211,日报!A:HG,108,0))</f>
        <v>11</v>
      </c>
      <c r="I211" s="402">
        <f>(VLOOKUP(A211,日报!A:HH,124,0)+VLOOKUP(A211,日报!A:HH,125,0))</f>
        <v>15</v>
      </c>
      <c r="J211" s="402">
        <f>(VLOOKUP(A211,日报!A:HI,141,0)+VLOOKUP(A211,日报!A:HI,142,0))</f>
        <v>12</v>
      </c>
      <c r="K211" s="402">
        <f>(VLOOKUP(A211,日报!A:HJ,158,0)+VLOOKUP(A211,日报!A:HJ,159,0))</f>
        <v>14</v>
      </c>
      <c r="L211" s="402">
        <f>(VLOOKUP(A211,日报!A:HK,175,0)+VLOOKUP(A211,日报!A:HK,176,0))</f>
        <v>15</v>
      </c>
      <c r="M211" s="402">
        <f>(VLOOKUP(A211,日报!A:HL,192,0)+VLOOKUP(A211,日报!A:HL,193,0))</f>
        <v>15</v>
      </c>
      <c r="N211" s="720">
        <f t="shared" si="1125"/>
        <v>14.5</v>
      </c>
      <c r="O211" s="202">
        <f t="shared" si="1126"/>
        <v>174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45531</v>
      </c>
      <c r="B212" s="402">
        <f>(VLOOKUP(A212,日报!A:HA,5,0)+VLOOKUP(A212,日报!A:HA,6,0))</f>
        <v>12</v>
      </c>
      <c r="C212" s="402">
        <f>(VLOOKUP(A212,日报!A:HB,22,0)+VLOOKUP(A212,日报!A:HB,23,0))</f>
        <v>11</v>
      </c>
      <c r="D212" s="402">
        <f>(VLOOKUP(A212,日报!A:HC,39,0)+VLOOKUP(A212,日报!A:HC,40,0))</f>
        <v>19</v>
      </c>
      <c r="E212" s="402">
        <f>(VLOOKUP(A212,日报!A:HD,56,0)+VLOOKUP(A212,日报!A:HD,57,0))</f>
        <v>12</v>
      </c>
      <c r="F212" s="402">
        <f>(VLOOKUP(A212,日报!A:HE,73,0)+VLOOKUP(A212,日报!A:HE,74,0))</f>
        <v>10</v>
      </c>
      <c r="G212" s="402">
        <f>(VLOOKUP(A212,日报!A:HF,90,0)+VLOOKUP(A212,日报!A:HF,91,0))</f>
        <v>13</v>
      </c>
      <c r="H212" s="402">
        <f>(VLOOKUP(A212,日报!A:HG,107,0)+VLOOKUP(A212,日报!A:HG,108,0))</f>
        <v>13</v>
      </c>
      <c r="I212" s="402">
        <f>(VLOOKUP(A212,日报!A:HH,124,0)+VLOOKUP(A212,日报!A:HH,125,0))</f>
        <v>12</v>
      </c>
      <c r="J212" s="402">
        <f>(VLOOKUP(A212,日报!A:HI,141,0)+VLOOKUP(A212,日报!A:HI,142,0))</f>
        <v>15</v>
      </c>
      <c r="K212" s="402">
        <f>(VLOOKUP(A212,日报!A:HJ,158,0)+VLOOKUP(A212,日报!A:HJ,159,0))</f>
        <v>14</v>
      </c>
      <c r="L212" s="402">
        <f>(VLOOKUP(A212,日报!A:HK,175,0)+VLOOKUP(A212,日报!A:HK,176,0))</f>
        <v>13</v>
      </c>
      <c r="M212" s="402">
        <f>(VLOOKUP(A212,日报!A:HL,192,0)+VLOOKUP(A212,日报!A:HL,193,0))</f>
        <v>12</v>
      </c>
      <c r="N212" s="720">
        <f t="shared" si="1125"/>
        <v>13</v>
      </c>
      <c r="O212" s="202">
        <f t="shared" si="1126"/>
        <v>156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45532</v>
      </c>
      <c r="B213" s="402">
        <f>(VLOOKUP(A213,日报!A:HA,5,0)+VLOOKUP(A213,日报!A:HA,6,0))</f>
        <v>17</v>
      </c>
      <c r="C213" s="402">
        <f>(VLOOKUP(A213,日报!A:HB,22,0)+VLOOKUP(A213,日报!A:HB,23,0))</f>
        <v>5</v>
      </c>
      <c r="D213" s="402">
        <f>(VLOOKUP(A213,日报!A:HC,39,0)+VLOOKUP(A213,日报!A:HC,40,0))</f>
        <v>24</v>
      </c>
      <c r="E213" s="402">
        <f>(VLOOKUP(A213,日报!A:HD,56,0)+VLOOKUP(A213,日报!A:HD,57,0))</f>
        <v>16</v>
      </c>
      <c r="F213" s="402">
        <f>(VLOOKUP(A213,日报!A:HE,73,0)+VLOOKUP(A213,日报!A:HE,74,0))</f>
        <v>13</v>
      </c>
      <c r="G213" s="402">
        <f>(VLOOKUP(A213,日报!A:HF,90,0)+VLOOKUP(A213,日报!A:HF,91,0))</f>
        <v>12</v>
      </c>
      <c r="H213" s="402">
        <f>(VLOOKUP(A213,日报!A:HG,107,0)+VLOOKUP(A213,日报!A:HG,108,0))</f>
        <v>25</v>
      </c>
      <c r="I213" s="402">
        <f>(VLOOKUP(A213,日报!A:HH,124,0)+VLOOKUP(A213,日报!A:HH,125,0))</f>
        <v>16</v>
      </c>
      <c r="J213" s="402">
        <f>(VLOOKUP(A213,日报!A:HI,141,0)+VLOOKUP(A213,日报!A:HI,142,0))</f>
        <v>13</v>
      </c>
      <c r="K213" s="402">
        <f>(VLOOKUP(A213,日报!A:HJ,158,0)+VLOOKUP(A213,日报!A:HJ,159,0))</f>
        <v>14</v>
      </c>
      <c r="L213" s="402">
        <f>(VLOOKUP(A213,日报!A:HK,175,0)+VLOOKUP(A213,日报!A:HK,176,0))</f>
        <v>18</v>
      </c>
      <c r="M213" s="402">
        <f>(VLOOKUP(A213,日报!A:HL,192,0)+VLOOKUP(A213,日报!A:HL,193,0))</f>
        <v>19</v>
      </c>
      <c r="N213" s="720">
        <f t="shared" si="1125"/>
        <v>16</v>
      </c>
      <c r="O213" s="202">
        <f t="shared" si="1126"/>
        <v>192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45533</v>
      </c>
      <c r="B214" s="402">
        <f>(VLOOKUP(A214,日报!A:HA,5,0)+VLOOKUP(A214,日报!A:HA,6,0))</f>
        <v>19</v>
      </c>
      <c r="C214" s="402">
        <f>(VLOOKUP(A214,日报!A:HB,22,0)+VLOOKUP(A214,日报!A:HB,23,0))</f>
        <v>11</v>
      </c>
      <c r="D214" s="402">
        <f>(VLOOKUP(A214,日报!A:HC,39,0)+VLOOKUP(A214,日报!A:HC,40,0))</f>
        <v>15</v>
      </c>
      <c r="E214" s="402">
        <f>(VLOOKUP(A214,日报!A:HD,56,0)+VLOOKUP(A214,日报!A:HD,57,0))</f>
        <v>11</v>
      </c>
      <c r="F214" s="402">
        <f>(VLOOKUP(A214,日报!A:HE,73,0)+VLOOKUP(A214,日报!A:HE,74,0))</f>
        <v>16</v>
      </c>
      <c r="G214" s="402">
        <f>(VLOOKUP(A214,日报!A:HF,90,0)+VLOOKUP(A214,日报!A:HF,91,0))</f>
        <v>13</v>
      </c>
      <c r="H214" s="402">
        <f>(VLOOKUP(A214,日报!A:HG,107,0)+VLOOKUP(A214,日报!A:HG,108,0))</f>
        <v>16</v>
      </c>
      <c r="I214" s="402">
        <f>(VLOOKUP(A214,日报!A:HH,124,0)+VLOOKUP(A214,日报!A:HH,125,0))</f>
        <v>17</v>
      </c>
      <c r="J214" s="402">
        <f>(VLOOKUP(A214,日报!A:HI,141,0)+VLOOKUP(A214,日报!A:HI,142,0))</f>
        <v>16</v>
      </c>
      <c r="K214" s="402">
        <f>(VLOOKUP(A214,日报!A:HJ,158,0)+VLOOKUP(A214,日报!A:HJ,159,0))</f>
        <v>18</v>
      </c>
      <c r="L214" s="402">
        <f>(VLOOKUP(A214,日报!A:HK,175,0)+VLOOKUP(A214,日报!A:HK,176,0))</f>
        <v>15</v>
      </c>
      <c r="M214" s="402">
        <f>(VLOOKUP(A214,日报!A:HL,192,0)+VLOOKUP(A214,日报!A:HL,193,0))</f>
        <v>13</v>
      </c>
      <c r="N214" s="720">
        <f t="shared" si="1125"/>
        <v>15</v>
      </c>
      <c r="O214" s="202">
        <f t="shared" si="1126"/>
        <v>180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45534</v>
      </c>
      <c r="B215" s="402">
        <f>(VLOOKUP(A215,日报!A:HA,5,0)+VLOOKUP(A215,日报!A:HA,6,0))</f>
        <v>16</v>
      </c>
      <c r="C215" s="402">
        <f>(VLOOKUP(A215,日报!A:HB,22,0)+VLOOKUP(A215,日报!A:HB,23,0))</f>
        <v>18</v>
      </c>
      <c r="D215" s="402">
        <f>(VLOOKUP(A215,日报!A:HC,39,0)+VLOOKUP(A215,日报!A:HC,40,0))</f>
        <v>76</v>
      </c>
      <c r="E215" s="402">
        <f>(VLOOKUP(A215,日报!A:HD,56,0)+VLOOKUP(A215,日报!A:HD,57,0))</f>
        <v>24</v>
      </c>
      <c r="F215" s="402">
        <f>(VLOOKUP(A215,日报!A:HE,73,0)+VLOOKUP(A215,日报!A:HE,74,0))</f>
        <v>23</v>
      </c>
      <c r="G215" s="402">
        <f>(VLOOKUP(A215,日报!A:HF,90,0)+VLOOKUP(A215,日报!A:HF,91,0))</f>
        <v>13</v>
      </c>
      <c r="H215" s="402">
        <f>(VLOOKUP(A215,日报!A:HG,107,0)+VLOOKUP(A215,日报!A:HG,108,0))</f>
        <v>12</v>
      </c>
      <c r="I215" s="402">
        <f>(VLOOKUP(A215,日报!A:HH,124,0)+VLOOKUP(A215,日报!A:HH,125,0))</f>
        <v>12</v>
      </c>
      <c r="J215" s="402">
        <f>(VLOOKUP(A215,日报!A:HI,141,0)+VLOOKUP(A215,日报!A:HI,142,0))</f>
        <v>12</v>
      </c>
      <c r="K215" s="402">
        <f>(VLOOKUP(A215,日报!A:HJ,158,0)+VLOOKUP(A215,日报!A:HJ,159,0))</f>
        <v>17</v>
      </c>
      <c r="L215" s="402">
        <f>(VLOOKUP(A215,日报!A:HK,175,0)+VLOOKUP(A215,日报!A:HK,176,0))</f>
        <v>14</v>
      </c>
      <c r="M215" s="402">
        <f>(VLOOKUP(A215,日报!A:HL,192,0)+VLOOKUP(A215,日报!A:HL,193,0))</f>
        <v>23</v>
      </c>
      <c r="N215" s="720">
        <f t="shared" si="1125"/>
        <v>21.666666666666668</v>
      </c>
      <c r="O215" s="202">
        <f t="shared" si="1126"/>
        <v>260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45535</v>
      </c>
      <c r="B216" s="402">
        <f>(VLOOKUP(A216,日报!A:HA,5,0)+VLOOKUP(A216,日报!A:HA,6,0))</f>
        <v>18</v>
      </c>
      <c r="C216" s="402">
        <f>(VLOOKUP(A216,日报!A:HB,22,0)+VLOOKUP(A216,日报!A:HB,23,0))</f>
        <v>16</v>
      </c>
      <c r="D216" s="402">
        <f>(VLOOKUP(A216,日报!A:HC,39,0)+VLOOKUP(A216,日报!A:HC,40,0))</f>
        <v>21</v>
      </c>
      <c r="E216" s="402">
        <f>(VLOOKUP(A216,日报!A:HD,56,0)+VLOOKUP(A216,日报!A:HD,57,0))</f>
        <v>20</v>
      </c>
      <c r="F216" s="402">
        <f>(VLOOKUP(A216,日报!A:HE,73,0)+VLOOKUP(A216,日报!A:HE,74,0))</f>
        <v>63</v>
      </c>
      <c r="G216" s="402">
        <f>(VLOOKUP(A216,日报!A:HF,90,0)+VLOOKUP(A216,日报!A:HF,91,0))</f>
        <v>20</v>
      </c>
      <c r="H216" s="402">
        <f>(VLOOKUP(A216,日报!A:HG,107,0)+VLOOKUP(A216,日报!A:HG,108,0))</f>
        <v>15</v>
      </c>
      <c r="I216" s="402">
        <f>(VLOOKUP(A216,日报!A:HH,124,0)+VLOOKUP(A216,日报!A:HH,125,0))</f>
        <v>20</v>
      </c>
      <c r="J216" s="402">
        <f>(VLOOKUP(A216,日报!A:HI,141,0)+VLOOKUP(A216,日报!A:HI,142,0))</f>
        <v>21</v>
      </c>
      <c r="K216" s="402">
        <f>(VLOOKUP(A216,日报!A:HJ,158,0)+VLOOKUP(A216,日报!A:HJ,159,0))</f>
        <v>27</v>
      </c>
      <c r="L216" s="402">
        <f>(VLOOKUP(A216,日报!A:HK,175,0)+VLOOKUP(A216,日报!A:HK,176,0))</f>
        <v>16</v>
      </c>
      <c r="M216" s="402">
        <f>(VLOOKUP(A216,日报!A:HL,192,0)+VLOOKUP(A216,日报!A:HL,193,0))</f>
        <v>29</v>
      </c>
      <c r="N216" s="720">
        <f t="shared" si="1125"/>
        <v>23.833333333333332</v>
      </c>
      <c r="O216" s="202">
        <f t="shared" si="1126"/>
        <v>286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45536</v>
      </c>
      <c r="B217" s="402">
        <f>(VLOOKUP(A217,日报!A:HA,5,0)+VLOOKUP(A217,日报!A:HA,6,0))</f>
        <v>35</v>
      </c>
      <c r="C217" s="402">
        <f>(VLOOKUP(A217,日报!A:HB,22,0)+VLOOKUP(A217,日报!A:HB,23,0))</f>
        <v>43</v>
      </c>
      <c r="D217" s="402">
        <f>(VLOOKUP(A217,日报!A:HC,39,0)+VLOOKUP(A217,日报!A:HC,40,0))</f>
        <v>36</v>
      </c>
      <c r="E217" s="402">
        <f>(VLOOKUP(A217,日报!A:HD,56,0)+VLOOKUP(A217,日报!A:HD,57,0))</f>
        <v>57</v>
      </c>
      <c r="F217" s="402">
        <f>(VLOOKUP(A217,日报!A:HE,73,0)+VLOOKUP(A217,日报!A:HE,74,0))</f>
        <v>45</v>
      </c>
      <c r="G217" s="402">
        <f>(VLOOKUP(A217,日报!A:HF,90,0)+VLOOKUP(A217,日报!A:HF,91,0))</f>
        <v>120</v>
      </c>
      <c r="H217" s="402">
        <f>(VLOOKUP(A217,日报!A:HG,107,0)+VLOOKUP(A217,日报!A:HG,108,0))</f>
        <v>56</v>
      </c>
      <c r="I217" s="402">
        <f>(VLOOKUP(A217,日报!A:HH,124,0)+VLOOKUP(A217,日报!A:HH,125,0))</f>
        <v>60</v>
      </c>
      <c r="J217" s="402">
        <f>(VLOOKUP(A217,日报!A:HI,141,0)+VLOOKUP(A217,日报!A:HI,142,0))</f>
        <v>90</v>
      </c>
      <c r="K217" s="402">
        <f>(VLOOKUP(A217,日报!A:HJ,158,0)+VLOOKUP(A217,日报!A:HJ,159,0))</f>
        <v>48</v>
      </c>
      <c r="L217" s="402">
        <f>(VLOOKUP(A217,日报!A:HK,175,0)+VLOOKUP(A217,日报!A:HK,176,0))</f>
        <v>17</v>
      </c>
      <c r="M217" s="402">
        <f>(VLOOKUP(A217,日报!A:HL,192,0)+VLOOKUP(A217,日报!A:HL,193,0))</f>
        <v>47</v>
      </c>
      <c r="N217" s="720">
        <f t="shared" si="1125"/>
        <v>54.5</v>
      </c>
      <c r="O217" s="202">
        <f t="shared" si="1126"/>
        <v>654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45537</v>
      </c>
      <c r="B218" s="402">
        <f>(VLOOKUP(A218,日报!A:HA,5,0)+VLOOKUP(A218,日报!A:HA,6,0))</f>
        <v>28</v>
      </c>
      <c r="C218" s="402">
        <f>(VLOOKUP(A218,日报!A:HB,22,0)+VLOOKUP(A218,日报!A:HB,23,0))</f>
        <v>25</v>
      </c>
      <c r="D218" s="402">
        <f>(VLOOKUP(A218,日报!A:HC,39,0)+VLOOKUP(A218,日报!A:HC,40,0))</f>
        <v>31</v>
      </c>
      <c r="E218" s="402">
        <f>(VLOOKUP(A218,日报!A:HD,56,0)+VLOOKUP(A218,日报!A:HD,57,0))</f>
        <v>43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30</v>
      </c>
      <c r="L218" s="402">
        <f>(VLOOKUP(A218,日报!A:HK,175,0)+VLOOKUP(A218,日报!A:HK,176,0))</f>
        <v>19</v>
      </c>
      <c r="M218" s="402">
        <f>(VLOOKUP(A218,日报!A:HL,192,0)+VLOOKUP(A218,日报!A:HL,193,0))</f>
        <v>42</v>
      </c>
      <c r="N218" s="720">
        <f t="shared" si="1125"/>
        <v>18.166666666666668</v>
      </c>
      <c r="O218" s="202">
        <f t="shared" si="1126"/>
        <v>218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45538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45539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45540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45541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45542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45543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45544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45545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45546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45547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45548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45549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  <c r="B231" s="402" t="e">
        <f>(VLOOKUP(A231,日报!A:HA,5,0)+VLOOKUP(A231,日报!A:HA,6,0))</f>
        <v>#N/A</v>
      </c>
      <c r="C231" s="402" t="e">
        <f>(VLOOKUP(A231,日报!A:HB,22,0)+VLOOKUP(A231,日报!A:HB,23,0))</f>
        <v>#N/A</v>
      </c>
      <c r="D231" s="402" t="e">
        <f>(VLOOKUP(A231,日报!A:HC,39,0)+VLOOKUP(A231,日报!A:HC,40,0))</f>
        <v>#N/A</v>
      </c>
      <c r="E231" s="402" t="e">
        <f>(VLOOKUP(A231,日报!A:HD,56,0)+VLOOKUP(A231,日报!A:HD,57,0))</f>
        <v>#N/A</v>
      </c>
      <c r="F231" s="402" t="e">
        <f>(VLOOKUP(A231,日报!A:HE,73,0)+VLOOKUP(A231,日报!A:HE,74,0))</f>
        <v>#N/A</v>
      </c>
      <c r="G231" s="402" t="e">
        <f>(VLOOKUP(A231,日报!A:HF,90,0)+VLOOKUP(A231,日报!A:HF,91,0))</f>
        <v>#N/A</v>
      </c>
      <c r="H231" s="402" t="e">
        <f>(VLOOKUP(A231,日报!A:HG,107,0)+VLOOKUP(A231,日报!A:HG,108,0))</f>
        <v>#N/A</v>
      </c>
      <c r="I231" s="402" t="e">
        <f>(VLOOKUP(A231,日报!A:HH,124,0)+VLOOKUP(A231,日报!A:HH,125,0))</f>
        <v>#N/A</v>
      </c>
      <c r="J231" s="402" t="e">
        <f>(VLOOKUP(A231,日报!A:HI,141,0)+VLOOKUP(A231,日报!A:HI,142,0))</f>
        <v>#N/A</v>
      </c>
      <c r="K231" s="402" t="e">
        <f>(VLOOKUP(A231,日报!A:HJ,158,0)+VLOOKUP(A231,日报!A:HJ,159,0))</f>
        <v>#N/A</v>
      </c>
      <c r="L231" s="402" t="e">
        <f>(VLOOKUP(A231,日报!A:HK,175,0)+VLOOKUP(A231,日报!A:HK,176,0))</f>
        <v>#N/A</v>
      </c>
      <c r="M231" s="402" t="e">
        <f>(VLOOKUP(A231,日报!A:HL,192,0)+VLOOKUP(A231,日报!A:HL,193,0))</f>
        <v>#N/A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89" t="s">
        <v>118</v>
      </c>
      <c r="O232" s="1192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28300</v>
      </c>
      <c r="C233" s="168">
        <f t="shared" ref="C233" si="1130">C4</f>
        <v>28300</v>
      </c>
      <c r="D233" s="168">
        <f t="shared" ref="D233" si="1131">D4</f>
        <v>28900</v>
      </c>
      <c r="E233" s="168">
        <f t="shared" ref="E233" si="1132">E4</f>
        <v>28800</v>
      </c>
      <c r="F233" s="168">
        <f t="shared" ref="F233" si="1133">F4</f>
        <v>28100</v>
      </c>
      <c r="G233" s="168">
        <f t="shared" ref="G233" si="1134">G4</f>
        <v>29100</v>
      </c>
      <c r="H233" s="168">
        <f t="shared" ref="H233" si="1135">H4</f>
        <v>29000</v>
      </c>
      <c r="I233" s="168">
        <f t="shared" ref="I233" si="1136">I4</f>
        <v>29000</v>
      </c>
      <c r="J233" s="168">
        <f t="shared" ref="J233" si="1137">J4</f>
        <v>29000</v>
      </c>
      <c r="K233" s="168">
        <f t="shared" ref="K233" si="1138">K4</f>
        <v>28200</v>
      </c>
      <c r="L233" s="168">
        <f t="shared" ref="L233" si="1139">L4</f>
        <v>28500</v>
      </c>
      <c r="M233" s="168">
        <f t="shared" si="1129"/>
        <v>28500</v>
      </c>
      <c r="N233" s="1190"/>
      <c r="O233" s="1193"/>
      <c r="Q233" s="171" t="s">
        <v>124</v>
      </c>
      <c r="R233" s="172" t="s">
        <v>119</v>
      </c>
    </row>
    <row r="234" spans="1:34" ht="26.25" customHeight="1" outlineLevel="1">
      <c r="A234" s="832" t="s">
        <v>563</v>
      </c>
      <c r="B234" s="168" t="str">
        <f t="shared" si="1129"/>
        <v>34-35W</v>
      </c>
      <c r="C234" s="168" t="str">
        <f t="shared" ref="C234" si="1140">C5</f>
        <v>34-35W</v>
      </c>
      <c r="D234" s="168" t="str">
        <f t="shared" ref="D234" si="1141">D5</f>
        <v>34-35W</v>
      </c>
      <c r="E234" s="168" t="str">
        <f t="shared" ref="E234" si="1142">E5</f>
        <v>34-35W</v>
      </c>
      <c r="F234" s="168" t="str">
        <f t="shared" ref="F234" si="1143">F5</f>
        <v>28W</v>
      </c>
      <c r="G234" s="168" t="str">
        <f t="shared" ref="G234" si="1144">G5</f>
        <v>51W</v>
      </c>
      <c r="H234" s="168" t="str">
        <f t="shared" ref="H234" si="1145">H5</f>
        <v>51W</v>
      </c>
      <c r="I234" s="168" t="str">
        <f t="shared" ref="I234" si="1146">I5</f>
        <v>51W</v>
      </c>
      <c r="J234" s="168" t="str">
        <f t="shared" ref="J234" si="1147">J5</f>
        <v>51W</v>
      </c>
      <c r="K234" s="168" t="str">
        <f t="shared" ref="K234" si="1148">K5</f>
        <v>28-29W</v>
      </c>
      <c r="L234" s="168" t="str">
        <f t="shared" ref="L234" si="1149">L5</f>
        <v>28-29W</v>
      </c>
      <c r="M234" s="168" t="str">
        <f t="shared" si="1129"/>
        <v>28-29W</v>
      </c>
      <c r="N234" s="1190"/>
      <c r="O234" s="1193"/>
      <c r="Q234" s="173" t="s">
        <v>124</v>
      </c>
      <c r="R234" s="174" t="s">
        <v>120</v>
      </c>
    </row>
    <row r="235" spans="1:34" ht="26.25" customHeight="1" outlineLevel="1">
      <c r="A235" s="833" t="s">
        <v>564</v>
      </c>
      <c r="B235" s="168" t="str">
        <f t="shared" si="1129"/>
        <v>L5</v>
      </c>
      <c r="C235" s="168" t="str">
        <f t="shared" ref="C235" si="1150">C6</f>
        <v>L5</v>
      </c>
      <c r="D235" s="168" t="str">
        <f t="shared" ref="D235" si="1151">D6</f>
        <v>L5</v>
      </c>
      <c r="E235" s="168" t="str">
        <f t="shared" ref="E235" si="1152">E6</f>
        <v>L5</v>
      </c>
      <c r="F235" s="168" t="str">
        <f t="shared" ref="F235" si="1153">F6</f>
        <v>L4</v>
      </c>
      <c r="G235" s="168" t="str">
        <f t="shared" ref="G235" si="1154">G6</f>
        <v>L1</v>
      </c>
      <c r="H235" s="168" t="str">
        <f t="shared" ref="H235" si="1155">H6</f>
        <v>L1</v>
      </c>
      <c r="I235" s="168" t="str">
        <f t="shared" ref="I235" si="1156">I6</f>
        <v>L1</v>
      </c>
      <c r="J235" s="168" t="str">
        <f t="shared" ref="J235" si="1157">J6</f>
        <v>L1</v>
      </c>
      <c r="K235" s="168" t="str">
        <f t="shared" ref="K235" si="1158">K6</f>
        <v>L4</v>
      </c>
      <c r="L235" s="168" t="str">
        <f t="shared" ref="L235" si="1159">L6</f>
        <v>L4</v>
      </c>
      <c r="M235" s="168" t="str">
        <f t="shared" si="1129"/>
        <v>L4</v>
      </c>
      <c r="N235" s="1190"/>
      <c r="O235" s="1193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45500</v>
      </c>
      <c r="C236" s="190">
        <f t="shared" ref="C236" si="1160">C7</f>
        <v>45500</v>
      </c>
      <c r="D236" s="190">
        <f t="shared" ref="D236" si="1161">D7</f>
        <v>45500</v>
      </c>
      <c r="E236" s="190">
        <f t="shared" ref="E236" si="1162">E7</f>
        <v>45500</v>
      </c>
      <c r="F236" s="190">
        <f t="shared" ref="F236" si="1163">F7</f>
        <v>45499</v>
      </c>
      <c r="G236" s="190">
        <f t="shared" ref="G236" si="1164">G7</f>
        <v>45500</v>
      </c>
      <c r="H236" s="190">
        <f t="shared" ref="H236" si="1165">H7</f>
        <v>45500</v>
      </c>
      <c r="I236" s="190">
        <f t="shared" ref="I236" si="1166">I7</f>
        <v>45500</v>
      </c>
      <c r="J236" s="190">
        <f t="shared" ref="J236" si="1167">J7</f>
        <v>45500</v>
      </c>
      <c r="K236" s="190">
        <f t="shared" ref="K236" si="1168">K7</f>
        <v>45501</v>
      </c>
      <c r="L236" s="190">
        <f t="shared" ref="L236" si="1169">L7</f>
        <v>45501</v>
      </c>
      <c r="M236" s="190">
        <f t="shared" si="1129"/>
        <v>45501</v>
      </c>
      <c r="N236" s="1190"/>
      <c r="O236" s="1193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2.3568904593639575</v>
      </c>
      <c r="C237" s="349">
        <f t="shared" si="1170"/>
        <v>2.1872791519434633</v>
      </c>
      <c r="D237" s="349">
        <f t="shared" si="1170"/>
        <v>3.3321799307958484</v>
      </c>
      <c r="E237" s="349">
        <f t="shared" si="1170"/>
        <v>2.9513888888888893</v>
      </c>
      <c r="F237" s="349">
        <f t="shared" si="1170"/>
        <v>3.754448398576514</v>
      </c>
      <c r="G237" s="349">
        <f t="shared" si="1170"/>
        <v>3.5051546391752555</v>
      </c>
      <c r="H237" s="349">
        <f t="shared" si="1170"/>
        <v>2.8724137931034481</v>
      </c>
      <c r="I237" s="349">
        <f t="shared" si="1170"/>
        <v>2.5965517241379317</v>
      </c>
      <c r="J237" s="349">
        <f t="shared" si="1170"/>
        <v>2.8551724137931043</v>
      </c>
      <c r="K237" s="349">
        <f t="shared" si="1170"/>
        <v>2.9893617021276584</v>
      </c>
      <c r="L237" s="349">
        <f t="shared" si="1170"/>
        <v>3.4350877192982492</v>
      </c>
      <c r="M237" s="349">
        <f t="shared" si="1170"/>
        <v>3.7263157894736851</v>
      </c>
      <c r="N237" s="1191"/>
      <c r="O237" s="1194"/>
      <c r="Q237" s="160"/>
      <c r="R237" s="160"/>
    </row>
    <row r="238" spans="1:34" ht="19.5" customHeight="1" outlineLevel="1">
      <c r="A238" s="198">
        <f>Template!A10</f>
        <v>45499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45500</v>
      </c>
      <c r="B239" s="375">
        <f t="shared" ref="B239:M254" si="1172">B181/B$4*100</f>
        <v>0</v>
      </c>
      <c r="C239" s="375">
        <f t="shared" ref="C239" si="1173">C181/C$4*100</f>
        <v>0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0.29537366548042704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2.4148967122490546E-2</v>
      </c>
      <c r="O239" s="366">
        <f>O238+N239</f>
        <v>2.4148967122490546E-2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45501</v>
      </c>
      <c r="B240" s="375">
        <f t="shared" si="1172"/>
        <v>1.7667844522968199E-2</v>
      </c>
      <c r="C240" s="375">
        <f t="shared" ref="C240" si="1184">C182/C$4*100</f>
        <v>2.4734982332155476E-2</v>
      </c>
      <c r="D240" s="375">
        <f t="shared" ref="D240" si="1185">D182/D$4*100</f>
        <v>5.1903114186851215E-2</v>
      </c>
      <c r="E240" s="375">
        <f t="shared" ref="E240" si="1186">E182/E$4*100</f>
        <v>0.13194444444444445</v>
      </c>
      <c r="F240" s="375">
        <f t="shared" ref="F240" si="1187">F182/F$4*100</f>
        <v>4.6263345195729534E-2</v>
      </c>
      <c r="G240" s="375">
        <f t="shared" ref="G240" si="1188">G182/G$4*100</f>
        <v>0.1134020618556701</v>
      </c>
      <c r="H240" s="375">
        <f t="shared" ref="H240" si="1189">H182/H$4*100</f>
        <v>0.11379310344827587</v>
      </c>
      <c r="I240" s="375">
        <f t="shared" ref="I240" si="1190">I182/I$4*100</f>
        <v>1.0344827586206896E-2</v>
      </c>
      <c r="J240" s="375">
        <f t="shared" ref="J240" si="1191">J182/J$4*100</f>
        <v>4.1379310344827586E-2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4.626127436718068E-2</v>
      </c>
      <c r="O240" s="366">
        <f t="shared" ref="O240:O288" si="1194">O239+N240</f>
        <v>7.0410241489671233E-2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45502</v>
      </c>
      <c r="B241" s="375">
        <f t="shared" si="1172"/>
        <v>4.2402826855123678E-2</v>
      </c>
      <c r="C241" s="375">
        <f t="shared" ref="C241" si="1195">C183/C$4*100</f>
        <v>3.8869257950530034E-2</v>
      </c>
      <c r="D241" s="375">
        <f t="shared" ref="D241" si="1196">D183/D$4*100</f>
        <v>5.1903114186851215E-2</v>
      </c>
      <c r="E241" s="375">
        <f t="shared" ref="E241" si="1197">E183/E$4*100</f>
        <v>9.7222222222222224E-2</v>
      </c>
      <c r="F241" s="375">
        <f t="shared" ref="F241" si="1198">F183/F$4*100</f>
        <v>0.28469750889679718</v>
      </c>
      <c r="G241" s="375">
        <f t="shared" ref="G241" si="1199">G183/G$4*100</f>
        <v>0.10309278350515465</v>
      </c>
      <c r="H241" s="375">
        <f t="shared" ref="H241" si="1200">H183/H$4*100</f>
        <v>0.13793103448275862</v>
      </c>
      <c r="I241" s="375">
        <f t="shared" ref="I241" si="1201">I183/I$4*100</f>
        <v>3.1034482758620693E-2</v>
      </c>
      <c r="J241" s="375">
        <f t="shared" ref="J241" si="1202">J183/J$4*100</f>
        <v>4.1379310344827586E-2</v>
      </c>
      <c r="K241" s="375">
        <f t="shared" ref="K241" si="1203">K183/K$4*100</f>
        <v>1.7730496453900711E-2</v>
      </c>
      <c r="L241" s="375">
        <f t="shared" ref="L241" si="1204">L183/L$4*100</f>
        <v>1.4035087719298244E-2</v>
      </c>
      <c r="M241" s="375">
        <f t="shared" si="1172"/>
        <v>4.2105263157894736E-2</v>
      </c>
      <c r="N241" s="365">
        <f>O183/基本信息!$C$33*100</f>
        <v>7.5065464067500726E-2</v>
      </c>
      <c r="O241" s="366">
        <f t="shared" si="1194"/>
        <v>0.14547570555717196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45503</v>
      </c>
      <c r="B242" s="375">
        <f t="shared" si="1172"/>
        <v>7.0671378091872794E-2</v>
      </c>
      <c r="C242" s="375">
        <f t="shared" ref="C242" si="1205">C184/C$4*100</f>
        <v>8.1272084805653705E-2</v>
      </c>
      <c r="D242" s="375">
        <f t="shared" ref="D242" si="1206">D184/D$4*100</f>
        <v>5.1903114186851215E-2</v>
      </c>
      <c r="E242" s="375">
        <f t="shared" ref="E242" si="1207">E184/E$4*100</f>
        <v>7.9861111111111119E-2</v>
      </c>
      <c r="F242" s="375">
        <f t="shared" ref="F242" si="1208">F184/F$4*100</f>
        <v>0.27758007117437722</v>
      </c>
      <c r="G242" s="375">
        <f t="shared" ref="G242" si="1209">G184/G$4*100</f>
        <v>8.5910652920962199E-2</v>
      </c>
      <c r="H242" s="375">
        <f t="shared" ref="H242" si="1210">H184/H$4*100</f>
        <v>7.586206896551724E-2</v>
      </c>
      <c r="I242" s="375">
        <f t="shared" ref="I242" si="1211">I184/I$4*100</f>
        <v>5.862068965517242E-2</v>
      </c>
      <c r="J242" s="375">
        <f t="shared" ref="J242" si="1212">J184/J$4*100</f>
        <v>6.5517241379310351E-2</v>
      </c>
      <c r="K242" s="375">
        <f t="shared" ref="K242" si="1213">K184/K$4*100</f>
        <v>0.10638297872340426</v>
      </c>
      <c r="L242" s="375">
        <f t="shared" ref="L242" si="1214">L184/L$4*100</f>
        <v>0.10175438596491228</v>
      </c>
      <c r="M242" s="375">
        <f t="shared" si="1172"/>
        <v>8.771929824561403E-2</v>
      </c>
      <c r="N242" s="365">
        <f>O184/基本信息!$C$33*100</f>
        <v>9.4850160023276106E-2</v>
      </c>
      <c r="O242" s="366">
        <f t="shared" si="1194"/>
        <v>0.24032586558044805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45504</v>
      </c>
      <c r="B243" s="375">
        <f t="shared" si="1172"/>
        <v>6.0070671378091869E-2</v>
      </c>
      <c r="C243" s="375">
        <f t="shared" ref="C243" si="1215">C185/C$4*100</f>
        <v>6.7137809187279157E-2</v>
      </c>
      <c r="D243" s="375">
        <f t="shared" ref="D243" si="1216">D185/D$4*100</f>
        <v>5.1903114186851215E-2</v>
      </c>
      <c r="E243" s="375">
        <f t="shared" ref="E243" si="1217">E185/E$4*100</f>
        <v>8.3333333333333343E-2</v>
      </c>
      <c r="F243" s="375">
        <f t="shared" ref="F243" si="1218">F185/F$4*100</f>
        <v>0.1494661921708185</v>
      </c>
      <c r="G243" s="375">
        <f t="shared" ref="G243" si="1219">G185/G$4*100</f>
        <v>7.903780068728522E-2</v>
      </c>
      <c r="H243" s="375">
        <f t="shared" ref="H243" si="1220">H185/H$4*100</f>
        <v>5.862068965517242E-2</v>
      </c>
      <c r="I243" s="375">
        <f t="shared" ref="I243" si="1221">I185/I$4*100</f>
        <v>2.4137931034482758E-2</v>
      </c>
      <c r="J243" s="375">
        <f t="shared" ref="J243" si="1222">J185/J$4*100</f>
        <v>5.1724137931034482E-2</v>
      </c>
      <c r="K243" s="375">
        <f t="shared" ref="K243" si="1223">K185/K$4*100</f>
        <v>0.10992907801418439</v>
      </c>
      <c r="L243" s="375">
        <f t="shared" ref="L243" si="1224">L185/L$4*100</f>
        <v>0.13684210526315788</v>
      </c>
      <c r="M243" s="375">
        <f t="shared" si="1172"/>
        <v>0.12631578947368421</v>
      </c>
      <c r="N243" s="365">
        <f>O185/基本信息!$C$33*100</f>
        <v>8.2921152167588011E-2</v>
      </c>
      <c r="O243" s="366">
        <f t="shared" si="1194"/>
        <v>0.32324701774803605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45505</v>
      </c>
      <c r="B244" s="375">
        <f t="shared" si="1172"/>
        <v>6.0070671378091869E-2</v>
      </c>
      <c r="C244" s="375">
        <f t="shared" ref="C244" si="1225">C186/C$4*100</f>
        <v>6.7137809187279157E-2</v>
      </c>
      <c r="D244" s="375">
        <f t="shared" ref="D244" si="1226">D186/D$4*100</f>
        <v>3.1141868512110725E-2</v>
      </c>
      <c r="E244" s="375">
        <f t="shared" ref="E244" si="1227">E186/E$4*100</f>
        <v>5.2083333333333336E-2</v>
      </c>
      <c r="F244" s="375">
        <f t="shared" ref="F244" si="1228">F186/F$4*100</f>
        <v>0.15302491103202845</v>
      </c>
      <c r="G244" s="375">
        <f t="shared" ref="G244" si="1229">G186/G$4*100</f>
        <v>0.12027491408934708</v>
      </c>
      <c r="H244" s="375">
        <f t="shared" ref="H244" si="1230">H186/H$4*100</f>
        <v>0.10344827586206896</v>
      </c>
      <c r="I244" s="375">
        <f t="shared" ref="I244" si="1231">I186/I$4*100</f>
        <v>7.586206896551724E-2</v>
      </c>
      <c r="J244" s="375">
        <f t="shared" ref="J244" si="1232">J186/J$4*100</f>
        <v>7.2413793103448268E-2</v>
      </c>
      <c r="K244" s="375">
        <f t="shared" ref="K244" si="1233">K186/K$4*100</f>
        <v>7.8014184397163122E-2</v>
      </c>
      <c r="L244" s="375">
        <f t="shared" ref="L244" si="1234">L186/L$4*100</f>
        <v>0.27368421052631575</v>
      </c>
      <c r="M244" s="375">
        <f t="shared" si="1172"/>
        <v>0.13684210526315788</v>
      </c>
      <c r="N244" s="365">
        <f>O186/基本信息!$C$33*100</f>
        <v>0.10183299389002036</v>
      </c>
      <c r="O244" s="366">
        <f t="shared" si="1194"/>
        <v>0.42508001163805642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45506</v>
      </c>
      <c r="B245" s="375">
        <f t="shared" si="1172"/>
        <v>4.9469964664310952E-2</v>
      </c>
      <c r="C245" s="375">
        <f t="shared" ref="C245" si="1235">C187/C$4*100</f>
        <v>3.5335689045936397E-2</v>
      </c>
      <c r="D245" s="375">
        <f t="shared" ref="D245" si="1236">D187/D$4*100</f>
        <v>5.1903114186851215E-2</v>
      </c>
      <c r="E245" s="375">
        <f t="shared" ref="E245" si="1237">E187/E$4*100</f>
        <v>8.3333333333333343E-2</v>
      </c>
      <c r="F245" s="375">
        <f t="shared" ref="F245" si="1238">F187/F$4*100</f>
        <v>7.4733096085409248E-2</v>
      </c>
      <c r="G245" s="375">
        <f t="shared" ref="G245" si="1239">G187/G$4*100</f>
        <v>7.903780068728522E-2</v>
      </c>
      <c r="H245" s="375">
        <f t="shared" ref="H245" si="1240">H187/H$4*100</f>
        <v>6.2068965517241385E-2</v>
      </c>
      <c r="I245" s="375">
        <f t="shared" ref="I245" si="1241">I187/I$4*100</f>
        <v>0.1</v>
      </c>
      <c r="J245" s="375">
        <f t="shared" ref="J245" si="1242">J187/J$4*100</f>
        <v>4.1379310344827586E-2</v>
      </c>
      <c r="K245" s="375">
        <f t="shared" ref="K245" si="1243">K187/K$4*100</f>
        <v>0.13475177304964539</v>
      </c>
      <c r="L245" s="375">
        <f t="shared" ref="L245" si="1244">L187/L$4*100</f>
        <v>0.2982456140350877</v>
      </c>
      <c r="M245" s="375">
        <f t="shared" si="1172"/>
        <v>0.17894736842105263</v>
      </c>
      <c r="N245" s="365">
        <f>O187/基本信息!$C$33*100</f>
        <v>9.8923479778876944E-2</v>
      </c>
      <c r="O245" s="366">
        <f t="shared" si="1194"/>
        <v>0.52400349141693336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45507</v>
      </c>
      <c r="B246" s="375">
        <f t="shared" si="1172"/>
        <v>5.3003533568904589E-2</v>
      </c>
      <c r="C246" s="375">
        <f t="shared" ref="C246" si="1245">C188/C$4*100</f>
        <v>3.8869257950530034E-2</v>
      </c>
      <c r="D246" s="375">
        <f t="shared" ref="D246" si="1246">D188/D$4*100</f>
        <v>4.4982698961937718E-2</v>
      </c>
      <c r="E246" s="375">
        <f t="shared" ref="E246" si="1247">E188/E$4*100</f>
        <v>8.6805555555555552E-2</v>
      </c>
      <c r="F246" s="375">
        <f t="shared" ref="F246" si="1248">F188/F$4*100</f>
        <v>8.8967971530249101E-2</v>
      </c>
      <c r="G246" s="375">
        <f t="shared" ref="G246" si="1249">G188/G$4*100</f>
        <v>0.13745704467353953</v>
      </c>
      <c r="H246" s="375">
        <f t="shared" ref="H246" si="1250">H188/H$4*100</f>
        <v>6.8965517241379309E-2</v>
      </c>
      <c r="I246" s="375">
        <f t="shared" ref="I246" si="1251">I188/I$4*100</f>
        <v>0.1</v>
      </c>
      <c r="J246" s="375">
        <f t="shared" ref="J246" si="1252">J188/J$4*100</f>
        <v>7.2413793103448268E-2</v>
      </c>
      <c r="K246" s="375">
        <f t="shared" ref="K246" si="1253">K188/K$4*100</f>
        <v>8.8652482269503549E-2</v>
      </c>
      <c r="L246" s="375">
        <f t="shared" ref="L246" si="1254">L188/L$4*100</f>
        <v>0.15789473684210525</v>
      </c>
      <c r="M246" s="375">
        <f t="shared" si="1172"/>
        <v>7.0175438596491224E-2</v>
      </c>
      <c r="N246" s="365">
        <f>O188/基本信息!$C$33*100</f>
        <v>8.4084957812045391E-2</v>
      </c>
      <c r="O246" s="366">
        <f t="shared" si="1194"/>
        <v>0.60808844922897876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45508</v>
      </c>
      <c r="B247" s="375">
        <f t="shared" si="1172"/>
        <v>0.55830388692579502</v>
      </c>
      <c r="C247" s="375">
        <f t="shared" ref="C247" si="1255">C189/C$4*100</f>
        <v>0.40636042402826855</v>
      </c>
      <c r="D247" s="375">
        <f t="shared" ref="D247" si="1256">D189/D$4*100</f>
        <v>0.64013840830449831</v>
      </c>
      <c r="E247" s="375">
        <f t="shared" ref="E247" si="1257">E189/E$4*100</f>
        <v>0.49652777777777779</v>
      </c>
      <c r="F247" s="375">
        <f t="shared" ref="F247" si="1258">F189/F$4*100</f>
        <v>0.54448398576512458</v>
      </c>
      <c r="G247" s="375">
        <f t="shared" ref="G247" si="1259">G189/G$4*100</f>
        <v>0.68041237113402064</v>
      </c>
      <c r="H247" s="375">
        <f t="shared" ref="H247" si="1260">H189/H$4*100</f>
        <v>0.67931034482758612</v>
      </c>
      <c r="I247" s="375">
        <f t="shared" ref="I247" si="1261">I189/I$4*100</f>
        <v>0.60344827586206895</v>
      </c>
      <c r="J247" s="375">
        <f t="shared" ref="J247" si="1262">J189/J$4*100</f>
        <v>7.2413793103448268E-2</v>
      </c>
      <c r="K247" s="375">
        <f t="shared" ref="K247" si="1263">K189/K$4*100</f>
        <v>6.3829787234042548E-2</v>
      </c>
      <c r="L247" s="375">
        <f t="shared" ref="L247" si="1264">L189/L$4*100</f>
        <v>8.4210526315789472E-2</v>
      </c>
      <c r="M247" s="375">
        <f t="shared" si="1172"/>
        <v>4.2105263157894736E-2</v>
      </c>
      <c r="N247" s="365">
        <f>O189/基本信息!$C$33*100</f>
        <v>0.40704102414896709</v>
      </c>
      <c r="O247" s="366">
        <f t="shared" si="1194"/>
        <v>1.0151294733779459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45509</v>
      </c>
      <c r="B248" s="375">
        <f t="shared" si="1172"/>
        <v>0.11307420494699646</v>
      </c>
      <c r="C248" s="375">
        <f t="shared" ref="C248" si="1265">C190/C$4*100</f>
        <v>6.7137809187279157E-2</v>
      </c>
      <c r="D248" s="375">
        <f t="shared" ref="D248" si="1266">D190/D$4*100</f>
        <v>7.6124567474048443E-2</v>
      </c>
      <c r="E248" s="375">
        <f t="shared" ref="E248" si="1267">E190/E$4*100</f>
        <v>9.0277777777777776E-2</v>
      </c>
      <c r="F248" s="375">
        <f t="shared" ref="F248" si="1268">F190/F$4*100</f>
        <v>0.13523131672597866</v>
      </c>
      <c r="G248" s="375">
        <f t="shared" ref="G248" si="1269">G190/G$4*100</f>
        <v>0.12371134020618556</v>
      </c>
      <c r="H248" s="375">
        <f t="shared" ref="H248" si="1270">H190/H$4*100</f>
        <v>0.15517241379310345</v>
      </c>
      <c r="I248" s="375">
        <f t="shared" ref="I248" si="1271">I190/I$4*100</f>
        <v>6.8965517241379309E-2</v>
      </c>
      <c r="J248" s="375">
        <f t="shared" ref="J248" si="1272">J190/J$4*100</f>
        <v>0.53448275862068961</v>
      </c>
      <c r="K248" s="375">
        <f t="shared" ref="K248" si="1273">K190/K$4*100</f>
        <v>0.77659574468085113</v>
      </c>
      <c r="L248" s="375">
        <f t="shared" ref="L248" si="1274">L190/L$4*100</f>
        <v>0.94736842105263164</v>
      </c>
      <c r="M248" s="375">
        <f t="shared" si="1172"/>
        <v>0.82105263157894737</v>
      </c>
      <c r="N248" s="365">
        <f>O190/基本信息!$C$33*100</f>
        <v>0.32470177480360779</v>
      </c>
      <c r="O248" s="366">
        <f t="shared" si="1194"/>
        <v>1.3398312481815537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45510</v>
      </c>
      <c r="B249" s="375">
        <f t="shared" si="1172"/>
        <v>3.5335689045936395E-3</v>
      </c>
      <c r="C249" s="375">
        <f t="shared" ref="C249" si="1275">C191/C$4*100</f>
        <v>2.1201413427561839E-2</v>
      </c>
      <c r="D249" s="375">
        <f t="shared" ref="D249" si="1276">D191/D$4*100</f>
        <v>5.1903114186851215E-2</v>
      </c>
      <c r="E249" s="375">
        <f t="shared" ref="E249" si="1277">E191/E$4*100</f>
        <v>5.5555555555555552E-2</v>
      </c>
      <c r="F249" s="375">
        <f t="shared" ref="F249" si="1278">F191/F$4*100</f>
        <v>5.3380782918149468E-2</v>
      </c>
      <c r="G249" s="375">
        <f t="shared" ref="G249" si="1279">G191/G$4*100</f>
        <v>4.8109965635738834E-2</v>
      </c>
      <c r="H249" s="375">
        <f t="shared" ref="H249" si="1280">H191/H$4*100</f>
        <v>2.4137931034482758E-2</v>
      </c>
      <c r="I249" s="375">
        <f t="shared" ref="I249" si="1281">I191/I$4*100</f>
        <v>3.4482758620689655E-2</v>
      </c>
      <c r="J249" s="375">
        <f t="shared" ref="J249" si="1282">J191/J$4*100</f>
        <v>8.9655172413793102E-2</v>
      </c>
      <c r="K249" s="375">
        <f t="shared" ref="K249" si="1283">K191/K$4*100</f>
        <v>0.13120567375886524</v>
      </c>
      <c r="L249" s="375">
        <f t="shared" ref="L249" si="1284">L191/L$4*100</f>
        <v>0.11228070175438595</v>
      </c>
      <c r="M249" s="375">
        <f t="shared" si="1172"/>
        <v>0.10877192982456139</v>
      </c>
      <c r="N249" s="365">
        <f>O191/基本信息!$C$33*100</f>
        <v>6.1099796334012225E-2</v>
      </c>
      <c r="O249" s="366">
        <f t="shared" si="1194"/>
        <v>1.400931044515566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45511</v>
      </c>
      <c r="B250" s="375">
        <f t="shared" si="1172"/>
        <v>1.4134275618374558E-2</v>
      </c>
      <c r="C250" s="375">
        <f t="shared" ref="C250" si="1285">C192/C$4*100</f>
        <v>1.0600706713780919E-2</v>
      </c>
      <c r="D250" s="375">
        <f t="shared" ref="D250" si="1286">D192/D$4*100</f>
        <v>2.0761245674740483E-2</v>
      </c>
      <c r="E250" s="375">
        <f t="shared" ref="E250" si="1287">E192/E$4*100</f>
        <v>3.4722222222222224E-2</v>
      </c>
      <c r="F250" s="375">
        <f t="shared" ref="F250" si="1288">F192/F$4*100</f>
        <v>3.2028469750889681E-2</v>
      </c>
      <c r="G250" s="375">
        <f t="shared" ref="G250" si="1289">G192/G$4*100</f>
        <v>3.4364261168384883E-2</v>
      </c>
      <c r="H250" s="375">
        <f t="shared" ref="H250" si="1290">H192/H$4*100</f>
        <v>2.4137931034482758E-2</v>
      </c>
      <c r="I250" s="375">
        <f t="shared" ref="I250" si="1291">I192/I$4*100</f>
        <v>3.4482758620689655E-2</v>
      </c>
      <c r="J250" s="375">
        <f t="shared" ref="J250" si="1292">J192/J$4*100</f>
        <v>2.7586206896551724E-2</v>
      </c>
      <c r="K250" s="375">
        <f t="shared" ref="K250" si="1293">K192/K$4*100</f>
        <v>3.5460992907801421E-2</v>
      </c>
      <c r="L250" s="375">
        <f t="shared" ref="L250" si="1294">L192/L$4*100</f>
        <v>2.8070175438596488E-2</v>
      </c>
      <c r="M250" s="375">
        <f t="shared" si="1172"/>
        <v>2.1052631578947368E-2</v>
      </c>
      <c r="N250" s="365">
        <f>O192/基本信息!$C$33*100</f>
        <v>2.6476578411405296E-2</v>
      </c>
      <c r="O250" s="366">
        <f t="shared" si="1194"/>
        <v>1.4274076229269714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45512</v>
      </c>
      <c r="B251" s="375">
        <f t="shared" si="1172"/>
        <v>1.7667844522968199E-2</v>
      </c>
      <c r="C251" s="375">
        <f t="shared" ref="C251" si="1295">C193/C$4*100</f>
        <v>2.4734982332155476E-2</v>
      </c>
      <c r="D251" s="375">
        <f t="shared" ref="D251" si="1296">D193/D$4*100</f>
        <v>1.0380622837370242E-2</v>
      </c>
      <c r="E251" s="375">
        <f t="shared" ref="E251" si="1297">E193/E$4*100</f>
        <v>3.8194444444444448E-2</v>
      </c>
      <c r="F251" s="375">
        <f t="shared" ref="F251" si="1298">F193/F$4*100</f>
        <v>7.8291814946619215E-2</v>
      </c>
      <c r="G251" s="375">
        <f t="shared" ref="G251" si="1299">G193/G$4*100</f>
        <v>5.4982817869415807E-2</v>
      </c>
      <c r="H251" s="375">
        <f t="shared" ref="H251" si="1300">H193/H$4*100</f>
        <v>4.1379310344827586E-2</v>
      </c>
      <c r="I251" s="375">
        <f t="shared" ref="I251" si="1301">I193/I$4*100</f>
        <v>2.7586206896551724E-2</v>
      </c>
      <c r="J251" s="375">
        <f t="shared" ref="J251" si="1302">J193/J$4*100</f>
        <v>2.7586206896551724E-2</v>
      </c>
      <c r="K251" s="375">
        <f t="shared" ref="K251" si="1303">K193/K$4*100</f>
        <v>3.1914893617021274E-2</v>
      </c>
      <c r="L251" s="375">
        <f t="shared" ref="L251" si="1304">L193/L$4*100</f>
        <v>4.2105263157894736E-2</v>
      </c>
      <c r="M251" s="375">
        <f t="shared" si="1172"/>
        <v>1.7543859649122806E-2</v>
      </c>
      <c r="N251" s="365">
        <f>O193/基本信息!$C$33*100</f>
        <v>3.4332266511492585E-2</v>
      </c>
      <c r="O251" s="366">
        <f t="shared" si="1194"/>
        <v>1.4617398894384641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45513</v>
      </c>
      <c r="B252" s="375">
        <f t="shared" si="1172"/>
        <v>2.4734982332155476E-2</v>
      </c>
      <c r="C252" s="375">
        <f t="shared" ref="C252" si="1305">C194/C$4*100</f>
        <v>3.8869257950530034E-2</v>
      </c>
      <c r="D252" s="375">
        <f t="shared" ref="D252" si="1306">D194/D$4*100</f>
        <v>5.536332179930796E-2</v>
      </c>
      <c r="E252" s="375">
        <f t="shared" ref="E252" si="1307">E194/E$4*100</f>
        <v>3.125E-2</v>
      </c>
      <c r="F252" s="375">
        <f t="shared" ref="F252" si="1308">F194/F$4*100</f>
        <v>4.2704626334519574E-2</v>
      </c>
      <c r="G252" s="375">
        <f t="shared" ref="G252" si="1309">G194/G$4*100</f>
        <v>6.5292096219931275E-2</v>
      </c>
      <c r="H252" s="375">
        <f t="shared" ref="H252" si="1310">H194/H$4*100</f>
        <v>5.862068965517242E-2</v>
      </c>
      <c r="I252" s="375">
        <f t="shared" ref="I252" si="1311">I194/I$4*100</f>
        <v>4.1379310344827586E-2</v>
      </c>
      <c r="J252" s="375">
        <f t="shared" ref="J252" si="1312">J194/J$4*100</f>
        <v>4.1379310344827586E-2</v>
      </c>
      <c r="K252" s="375">
        <f t="shared" ref="K252" si="1313">K194/K$4*100</f>
        <v>6.0283687943262408E-2</v>
      </c>
      <c r="L252" s="375">
        <f t="shared" ref="L252" si="1314">L194/L$4*100</f>
        <v>4.912280701754386E-2</v>
      </c>
      <c r="M252" s="375">
        <f t="shared" si="1172"/>
        <v>2.1052631578947368E-2</v>
      </c>
      <c r="N252" s="365">
        <f>O194/基本信息!$C$33*100</f>
        <v>4.4224614489380275E-2</v>
      </c>
      <c r="O252" s="366">
        <f t="shared" si="1194"/>
        <v>1.5059645039278444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45514</v>
      </c>
      <c r="B253" s="375">
        <f t="shared" si="1172"/>
        <v>2.4734982332155476E-2</v>
      </c>
      <c r="C253" s="375">
        <f t="shared" ref="C253" si="1315">C195/C$4*100</f>
        <v>2.1201413427561839E-2</v>
      </c>
      <c r="D253" s="375">
        <f t="shared" ref="D253" si="1316">D195/D$4*100</f>
        <v>0.10380622837370243</v>
      </c>
      <c r="E253" s="375">
        <f t="shared" ref="E253" si="1317">E195/E$4*100</f>
        <v>3.125E-2</v>
      </c>
      <c r="F253" s="375">
        <f t="shared" ref="F253" si="1318">F195/F$4*100</f>
        <v>4.9822064056939501E-2</v>
      </c>
      <c r="G253" s="375">
        <f t="shared" ref="G253" si="1319">G195/G$4*100</f>
        <v>7.5601374570446744E-2</v>
      </c>
      <c r="H253" s="375">
        <f t="shared" ref="H253" si="1320">H195/H$4*100</f>
        <v>5.5172413793103448E-2</v>
      </c>
      <c r="I253" s="375">
        <f t="shared" ref="I253" si="1321">I195/I$4*100</f>
        <v>4.4827586206896551E-2</v>
      </c>
      <c r="J253" s="375">
        <f t="shared" ref="J253" si="1322">J195/J$4*100</f>
        <v>3.4482758620689655E-2</v>
      </c>
      <c r="K253" s="375">
        <f t="shared" ref="K253" si="1323">K195/K$4*100</f>
        <v>3.5460992907801421E-2</v>
      </c>
      <c r="L253" s="375">
        <f t="shared" ref="L253" si="1324">L195/L$4*100</f>
        <v>2.456140350877193E-2</v>
      </c>
      <c r="M253" s="375">
        <f t="shared" si="1172"/>
        <v>2.1052631578947368E-2</v>
      </c>
      <c r="N253" s="365">
        <f>O195/基本信息!$C$33*100</f>
        <v>4.3642711667151585E-2</v>
      </c>
      <c r="O253" s="366">
        <f t="shared" si="1194"/>
        <v>1.549607215594996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45515</v>
      </c>
      <c r="B254" s="375">
        <f t="shared" si="1172"/>
        <v>4.2402826855123678E-2</v>
      </c>
      <c r="C254" s="375">
        <f t="shared" ref="C254" si="1325">C196/C$4*100</f>
        <v>2.8268551236749116E-2</v>
      </c>
      <c r="D254" s="375">
        <f t="shared" ref="D254" si="1326">D196/D$4*100</f>
        <v>0.16262975778546712</v>
      </c>
      <c r="E254" s="375">
        <f t="shared" ref="E254" si="1327">E196/E$4*100</f>
        <v>5.2083333333333336E-2</v>
      </c>
      <c r="F254" s="375">
        <f t="shared" ref="F254" si="1328">F196/F$4*100</f>
        <v>8.5409252669039148E-2</v>
      </c>
      <c r="G254" s="375">
        <f t="shared" ref="G254" si="1329">G196/G$4*100</f>
        <v>0.10652920962199314</v>
      </c>
      <c r="H254" s="375">
        <f t="shared" ref="H254" si="1330">H196/H$4*100</f>
        <v>4.4827586206896551E-2</v>
      </c>
      <c r="I254" s="375">
        <f t="shared" ref="I254" si="1331">I196/I$4*100</f>
        <v>4.4827586206896551E-2</v>
      </c>
      <c r="J254" s="375">
        <f t="shared" ref="J254" si="1332">J196/J$4*100</f>
        <v>4.1379310344827586E-2</v>
      </c>
      <c r="K254" s="375">
        <f t="shared" ref="K254" si="1333">K196/K$4*100</f>
        <v>2.4822695035460994E-2</v>
      </c>
      <c r="L254" s="375">
        <f t="shared" ref="L254" si="1334">L196/L$4*100</f>
        <v>2.8070175438596488E-2</v>
      </c>
      <c r="M254" s="375">
        <f t="shared" si="1172"/>
        <v>4.2105263157894736E-2</v>
      </c>
      <c r="N254" s="365">
        <f>O196/基本信息!$C$33*100</f>
        <v>5.8772185045097465E-2</v>
      </c>
      <c r="O254" s="366">
        <f t="shared" si="1194"/>
        <v>1.6083794006400935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45516</v>
      </c>
      <c r="B255" s="375">
        <f t="shared" ref="B255:M270" si="1335">B197/B$4*100</f>
        <v>3.180212014134276E-2</v>
      </c>
      <c r="C255" s="375">
        <f t="shared" ref="C255" si="1336">C197/C$4*100</f>
        <v>3.5335689045936397E-2</v>
      </c>
      <c r="D255" s="375">
        <f t="shared" ref="D255" si="1337">D197/D$4*100</f>
        <v>0.17301038062283738</v>
      </c>
      <c r="E255" s="375">
        <f t="shared" ref="E255" si="1338">E197/E$4*100</f>
        <v>9.7222222222222224E-2</v>
      </c>
      <c r="F255" s="375">
        <f t="shared" ref="F255" si="1339">F197/F$4*100</f>
        <v>0.10676156583629894</v>
      </c>
      <c r="G255" s="375">
        <f t="shared" ref="G255" si="1340">G197/G$4*100</f>
        <v>9.2783505154639179E-2</v>
      </c>
      <c r="H255" s="375">
        <f t="shared" ref="H255" si="1341">H197/H$4*100</f>
        <v>8.2758620689655171E-2</v>
      </c>
      <c r="I255" s="375">
        <f t="shared" ref="I255" si="1342">I197/I$4*100</f>
        <v>4.4827586206896551E-2</v>
      </c>
      <c r="J255" s="375">
        <f t="shared" ref="J255" si="1343">J197/J$4*100</f>
        <v>4.4827586206896551E-2</v>
      </c>
      <c r="K255" s="375">
        <f t="shared" ref="K255" si="1344">K197/K$4*100</f>
        <v>3.1914893617021274E-2</v>
      </c>
      <c r="L255" s="375">
        <f t="shared" ref="L255" si="1345">L197/L$4*100</f>
        <v>2.8070175438596488E-2</v>
      </c>
      <c r="M255" s="375">
        <f t="shared" si="1335"/>
        <v>1.7543859649122806E-2</v>
      </c>
      <c r="N255" s="365">
        <f>O197/基本信息!$C$33*100</f>
        <v>6.5755018911841726E-2</v>
      </c>
      <c r="O255" s="366">
        <f t="shared" si="1194"/>
        <v>1.6741344195519352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45517</v>
      </c>
      <c r="B256" s="375">
        <f t="shared" si="1335"/>
        <v>4.5936395759717315E-2</v>
      </c>
      <c r="C256" s="375">
        <f t="shared" ref="C256" si="1346">C198/C$4*100</f>
        <v>7.4204946996466431E-2</v>
      </c>
      <c r="D256" s="375">
        <f t="shared" ref="D256" si="1347">D198/D$4*100</f>
        <v>0.12110726643598616</v>
      </c>
      <c r="E256" s="375">
        <f t="shared" ref="E256" si="1348">E198/E$4*100</f>
        <v>4.1666666666666671E-2</v>
      </c>
      <c r="F256" s="375">
        <f t="shared" ref="F256" si="1349">F198/F$4*100</f>
        <v>3.9145907473309607E-2</v>
      </c>
      <c r="G256" s="375">
        <f t="shared" ref="G256" si="1350">G198/G$4*100</f>
        <v>0.16151202749140894</v>
      </c>
      <c r="H256" s="375">
        <f t="shared" ref="H256" si="1351">H198/H$4*100</f>
        <v>8.9655172413793102E-2</v>
      </c>
      <c r="I256" s="375">
        <f t="shared" ref="I256" si="1352">I198/I$4*100</f>
        <v>4.8275862068965517E-2</v>
      </c>
      <c r="J256" s="375">
        <f t="shared" ref="J256" si="1353">J198/J$4*100</f>
        <v>6.8965517241379309E-2</v>
      </c>
      <c r="K256" s="375">
        <f t="shared" ref="K256" si="1354">K198/K$4*100</f>
        <v>3.9007092198581561E-2</v>
      </c>
      <c r="L256" s="375">
        <f t="shared" ref="L256" si="1355">L198/L$4*100</f>
        <v>2.8070175438596488E-2</v>
      </c>
      <c r="M256" s="375">
        <f t="shared" si="1335"/>
        <v>3.8596491228070177E-2</v>
      </c>
      <c r="N256" s="365">
        <f>O198/基本信息!$C$33*100</f>
        <v>6.6627873145184757E-2</v>
      </c>
      <c r="O256" s="366">
        <f t="shared" si="1194"/>
        <v>1.74076229269712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45518</v>
      </c>
      <c r="B257" s="375">
        <f t="shared" si="1335"/>
        <v>2.4734982332155476E-2</v>
      </c>
      <c r="C257" s="375">
        <f t="shared" ref="C257" si="1356">C199/C$4*100</f>
        <v>3.180212014134276E-2</v>
      </c>
      <c r="D257" s="375">
        <f t="shared" ref="D257" si="1357">D199/D$4*100</f>
        <v>7.2664359861591699E-2</v>
      </c>
      <c r="E257" s="375">
        <f t="shared" ref="E257" si="1358">E199/E$4*100</f>
        <v>3.8194444444444448E-2</v>
      </c>
      <c r="F257" s="375">
        <f t="shared" ref="F257" si="1359">F199/F$4*100</f>
        <v>5.3380782918149468E-2</v>
      </c>
      <c r="G257" s="375">
        <f t="shared" ref="G257" si="1360">G199/G$4*100</f>
        <v>9.6219931271477668E-2</v>
      </c>
      <c r="H257" s="375">
        <f t="shared" ref="H257" si="1361">H199/H$4*100</f>
        <v>6.5517241379310351E-2</v>
      </c>
      <c r="I257" s="375">
        <f t="shared" ref="I257" si="1362">I199/I$4*100</f>
        <v>6.2068965517241385E-2</v>
      </c>
      <c r="J257" s="375">
        <f t="shared" ref="J257" si="1363">J199/J$4*100</f>
        <v>7.586206896551724E-2</v>
      </c>
      <c r="K257" s="375">
        <f t="shared" ref="K257" si="1364">K199/K$4*100</f>
        <v>5.3191489361702128E-2</v>
      </c>
      <c r="L257" s="375">
        <f t="shared" ref="L257" si="1365">L199/L$4*100</f>
        <v>6.3157894736842107E-2</v>
      </c>
      <c r="M257" s="375">
        <f t="shared" si="1335"/>
        <v>4.2105263157894736E-2</v>
      </c>
      <c r="N257" s="365">
        <f>O199/基本信息!$C$33*100</f>
        <v>5.673552516729706E-2</v>
      </c>
      <c r="O257" s="366">
        <f t="shared" si="1194"/>
        <v>1.797497817864417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45519</v>
      </c>
      <c r="B258" s="375">
        <f t="shared" si="1335"/>
        <v>4.2402826855123678E-2</v>
      </c>
      <c r="C258" s="375">
        <f t="shared" ref="C258" si="1366">C200/C$4*100</f>
        <v>6.7137809187279157E-2</v>
      </c>
      <c r="D258" s="375">
        <f t="shared" ref="D258" si="1367">D200/D$4*100</f>
        <v>6.920415224913494E-2</v>
      </c>
      <c r="E258" s="375">
        <f t="shared" ref="E258" si="1368">E200/E$4*100</f>
        <v>0.11805555555555555</v>
      </c>
      <c r="F258" s="375">
        <f t="shared" ref="F258" si="1369">F200/F$4*100</f>
        <v>4.9822064056939501E-2</v>
      </c>
      <c r="G258" s="375">
        <f t="shared" ref="G258" si="1370">G200/G$4*100</f>
        <v>9.9656357388316144E-2</v>
      </c>
      <c r="H258" s="375">
        <f t="shared" ref="H258" si="1371">H200/H$4*100</f>
        <v>4.4827586206896551E-2</v>
      </c>
      <c r="I258" s="375">
        <f t="shared" ref="I258" si="1372">I200/I$4*100</f>
        <v>7.586206896551724E-2</v>
      </c>
      <c r="J258" s="375">
        <f t="shared" ref="J258" si="1373">J200/J$4*100</f>
        <v>7.586206896551724E-2</v>
      </c>
      <c r="K258" s="375">
        <f t="shared" ref="K258" si="1374">K200/K$4*100</f>
        <v>5.3191489361702128E-2</v>
      </c>
      <c r="L258" s="375">
        <f t="shared" ref="L258" si="1375">L200/L$4*100</f>
        <v>8.4210526315789472E-2</v>
      </c>
      <c r="M258" s="375">
        <f t="shared" si="1335"/>
        <v>5.9649122807017549E-2</v>
      </c>
      <c r="N258" s="365">
        <f>O200/基本信息!$C$33*100</f>
        <v>7.0119290078556884E-2</v>
      </c>
      <c r="O258" s="366">
        <f t="shared" si="1194"/>
        <v>1.8676171079429738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45520</v>
      </c>
      <c r="B259" s="375">
        <f t="shared" si="1335"/>
        <v>4.5936395759717315E-2</v>
      </c>
      <c r="C259" s="375">
        <f t="shared" ref="C259" si="1376">C201/C$4*100</f>
        <v>4.5936395759717315E-2</v>
      </c>
      <c r="D259" s="375">
        <f t="shared" ref="D259" si="1377">D201/D$4*100</f>
        <v>4.4982698961937718E-2</v>
      </c>
      <c r="E259" s="375">
        <f t="shared" ref="E259" si="1378">E201/E$4*100</f>
        <v>6.9444444444444448E-2</v>
      </c>
      <c r="F259" s="375">
        <f t="shared" ref="F259" si="1379">F201/F$4*100</f>
        <v>6.4056939501779361E-2</v>
      </c>
      <c r="G259" s="375">
        <f t="shared" ref="G259" si="1380">G201/G$4*100</f>
        <v>4.4673539518900345E-2</v>
      </c>
      <c r="H259" s="375">
        <f t="shared" ref="H259" si="1381">H201/H$4*100</f>
        <v>6.2068965517241385E-2</v>
      </c>
      <c r="I259" s="375">
        <f t="shared" ref="I259" si="1382">I201/I$4*100</f>
        <v>6.8965517241379309E-2</v>
      </c>
      <c r="J259" s="375">
        <f t="shared" ref="J259" si="1383">J201/J$4*100</f>
        <v>9.3103448275862075E-2</v>
      </c>
      <c r="K259" s="375">
        <f t="shared" ref="K259" si="1384">K201/K$4*100</f>
        <v>3.9007092198581561E-2</v>
      </c>
      <c r="L259" s="375">
        <f t="shared" ref="L259" si="1385">L201/L$4*100</f>
        <v>4.912280701754386E-2</v>
      </c>
      <c r="M259" s="375">
        <f t="shared" si="1335"/>
        <v>8.4210526315789472E-2</v>
      </c>
      <c r="N259" s="365">
        <f>O201/基本信息!$C$33*100</f>
        <v>5.9354087867326155E-2</v>
      </c>
      <c r="O259" s="366">
        <f t="shared" si="1194"/>
        <v>1.9269711958103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45521</v>
      </c>
      <c r="B260" s="375">
        <f t="shared" si="1335"/>
        <v>3.8869257950530034E-2</v>
      </c>
      <c r="C260" s="375">
        <f t="shared" ref="C260" si="1386">C202/C$4*100</f>
        <v>4.2402826855123678E-2</v>
      </c>
      <c r="D260" s="375">
        <f t="shared" ref="D260" si="1387">D202/D$4*100</f>
        <v>3.8062283737024222E-2</v>
      </c>
      <c r="E260" s="375">
        <f t="shared" ref="E260" si="1388">E202/E$4*100</f>
        <v>3.8194444444444448E-2</v>
      </c>
      <c r="F260" s="375">
        <f t="shared" ref="F260" si="1389">F202/F$4*100</f>
        <v>4.9822064056939501E-2</v>
      </c>
      <c r="G260" s="375">
        <f t="shared" ref="G260" si="1390">G202/G$4*100</f>
        <v>4.8109965635738834E-2</v>
      </c>
      <c r="H260" s="375">
        <f t="shared" ref="H260" si="1391">H202/H$4*100</f>
        <v>4.4827586206896551E-2</v>
      </c>
      <c r="I260" s="375">
        <f t="shared" ref="I260" si="1392">I202/I$4*100</f>
        <v>6.2068965517241385E-2</v>
      </c>
      <c r="J260" s="375">
        <f t="shared" ref="J260" si="1393">J202/J$4*100</f>
        <v>9.6551724137931033E-2</v>
      </c>
      <c r="K260" s="375">
        <f t="shared" ref="K260" si="1394">K202/K$4*100</f>
        <v>3.9007092198581561E-2</v>
      </c>
      <c r="L260" s="375">
        <f t="shared" ref="L260" si="1395">L202/L$4*100</f>
        <v>4.2105263157894736E-2</v>
      </c>
      <c r="M260" s="375">
        <f t="shared" si="1335"/>
        <v>5.9649122807017549E-2</v>
      </c>
      <c r="N260" s="365">
        <f>O202/基本信息!$C$33*100</f>
        <v>5.0043642711667148E-2</v>
      </c>
      <c r="O260" s="366">
        <f t="shared" si="1194"/>
        <v>1.977014838521967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45522</v>
      </c>
      <c r="B261" s="375">
        <f t="shared" si="1335"/>
        <v>5.6537102473498232E-2</v>
      </c>
      <c r="C261" s="375">
        <f t="shared" ref="C261" si="1396">C203/C$4*100</f>
        <v>4.2402826855123678E-2</v>
      </c>
      <c r="D261" s="375">
        <f t="shared" ref="D261" si="1397">D203/D$4*100</f>
        <v>5.1903114186851215E-2</v>
      </c>
      <c r="E261" s="375">
        <f t="shared" ref="E261" si="1398">E203/E$4*100</f>
        <v>4.5138888888888888E-2</v>
      </c>
      <c r="F261" s="375">
        <f t="shared" ref="F261" si="1399">F203/F$4*100</f>
        <v>4.2704626334519574E-2</v>
      </c>
      <c r="G261" s="375">
        <f t="shared" ref="G261" si="1400">G203/G$4*100</f>
        <v>4.8109965635738834E-2</v>
      </c>
      <c r="H261" s="375">
        <f t="shared" ref="H261" si="1401">H203/H$4*100</f>
        <v>3.4482758620689655E-2</v>
      </c>
      <c r="I261" s="375">
        <f t="shared" ref="I261" si="1402">I203/I$4*100</f>
        <v>7.9310344827586199E-2</v>
      </c>
      <c r="J261" s="375">
        <f t="shared" ref="J261" si="1403">J203/J$4*100</f>
        <v>9.6551724137931033E-2</v>
      </c>
      <c r="K261" s="375">
        <f t="shared" ref="K261" si="1404">K203/K$4*100</f>
        <v>5.3191489361702128E-2</v>
      </c>
      <c r="L261" s="375">
        <f t="shared" ref="L261" si="1405">L203/L$4*100</f>
        <v>6.6666666666666666E-2</v>
      </c>
      <c r="M261" s="375">
        <f t="shared" si="1335"/>
        <v>0.16491228070175437</v>
      </c>
      <c r="N261" s="365">
        <f>O203/基本信息!$C$33*100</f>
        <v>6.5173116089613028E-2</v>
      </c>
      <c r="O261" s="366">
        <f t="shared" si="1194"/>
        <v>2.0421879546115802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45523</v>
      </c>
      <c r="B262" s="375">
        <f t="shared" si="1335"/>
        <v>5.3003533568904589E-2</v>
      </c>
      <c r="C262" s="375">
        <f t="shared" ref="C262" si="1406">C204/C$4*100</f>
        <v>7.0671378091872794E-2</v>
      </c>
      <c r="D262" s="375">
        <f t="shared" ref="D262" si="1407">D204/D$4*100</f>
        <v>6.228373702422145E-2</v>
      </c>
      <c r="E262" s="375">
        <f t="shared" ref="E262" si="1408">E204/E$4*100</f>
        <v>4.5138888888888888E-2</v>
      </c>
      <c r="F262" s="375">
        <f t="shared" ref="F262" si="1409">F204/F$4*100</f>
        <v>5.3380782918149468E-2</v>
      </c>
      <c r="G262" s="375">
        <f t="shared" ref="G262" si="1410">G204/G$4*100</f>
        <v>3.4364261168384883E-2</v>
      </c>
      <c r="H262" s="375">
        <f t="shared" ref="H262" si="1411">H204/H$4*100</f>
        <v>2.7586206896551724E-2</v>
      </c>
      <c r="I262" s="375">
        <f t="shared" ref="I262" si="1412">I204/I$4*100</f>
        <v>5.5172413793103448E-2</v>
      </c>
      <c r="J262" s="375">
        <f t="shared" ref="J262" si="1413">J204/J$4*100</f>
        <v>8.6206896551724144E-2</v>
      </c>
      <c r="K262" s="375">
        <f t="shared" ref="K262" si="1414">K204/K$4*100</f>
        <v>7.0921985815602842E-2</v>
      </c>
      <c r="L262" s="375">
        <f t="shared" ref="L262" si="1415">L204/L$4*100</f>
        <v>4.5614035087719294E-2</v>
      </c>
      <c r="M262" s="375">
        <f t="shared" si="1335"/>
        <v>0.20701754385964913</v>
      </c>
      <c r="N262" s="365">
        <f>O204/基本信息!$C$33*100</f>
        <v>6.7500727378527789E-2</v>
      </c>
      <c r="O262" s="366">
        <f t="shared" si="1194"/>
        <v>2.1096886819901082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45524</v>
      </c>
      <c r="B263" s="375">
        <f t="shared" si="1335"/>
        <v>4.9469964664310952E-2</v>
      </c>
      <c r="C263" s="375">
        <f t="shared" ref="C263" si="1416">C205/C$4*100</f>
        <v>5.3003533568904589E-2</v>
      </c>
      <c r="D263" s="375">
        <f t="shared" ref="D263" si="1417">D205/D$4*100</f>
        <v>5.536332179930796E-2</v>
      </c>
      <c r="E263" s="375">
        <f t="shared" ref="E263" si="1418">E205/E$4*100</f>
        <v>6.5972222222222224E-2</v>
      </c>
      <c r="F263" s="375">
        <f t="shared" ref="F263" si="1419">F205/F$4*100</f>
        <v>5.3380782918149468E-2</v>
      </c>
      <c r="G263" s="375">
        <f t="shared" ref="G263" si="1420">G205/G$4*100</f>
        <v>3.7800687285223372E-2</v>
      </c>
      <c r="H263" s="375">
        <f t="shared" ref="H263" si="1421">H205/H$4*100</f>
        <v>4.4827586206896551E-2</v>
      </c>
      <c r="I263" s="375">
        <f t="shared" ref="I263" si="1422">I205/I$4*100</f>
        <v>7.2413793103448268E-2</v>
      </c>
      <c r="J263" s="375">
        <f t="shared" ref="J263" si="1423">J205/J$4*100</f>
        <v>6.8965517241379309E-2</v>
      </c>
      <c r="K263" s="375">
        <f t="shared" ref="K263" si="1424">K205/K$4*100</f>
        <v>5.3191489361702128E-2</v>
      </c>
      <c r="L263" s="375">
        <f t="shared" ref="L263" si="1425">L205/L$4*100</f>
        <v>5.6140350877192977E-2</v>
      </c>
      <c r="M263" s="375">
        <f t="shared" si="1335"/>
        <v>0.22456140350877191</v>
      </c>
      <c r="N263" s="365">
        <f>O205/基本信息!$C$33*100</f>
        <v>6.9537387256328187E-2</v>
      </c>
      <c r="O263" s="366">
        <f t="shared" si="1194"/>
        <v>2.1792260692464365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45525</v>
      </c>
      <c r="B264" s="375">
        <f t="shared" si="1335"/>
        <v>5.3003533568904589E-2</v>
      </c>
      <c r="C264" s="375">
        <f t="shared" ref="C264" si="1426">C206/C$4*100</f>
        <v>5.3003533568904589E-2</v>
      </c>
      <c r="D264" s="375">
        <f t="shared" ref="D264" si="1427">D206/D$4*100</f>
        <v>9.3425605536332182E-2</v>
      </c>
      <c r="E264" s="375">
        <f t="shared" ref="E264" si="1428">E206/E$4*100</f>
        <v>4.1666666666666671E-2</v>
      </c>
      <c r="F264" s="375">
        <f t="shared" ref="F264" si="1429">F206/F$4*100</f>
        <v>3.9145907473309607E-2</v>
      </c>
      <c r="G264" s="375">
        <f t="shared" ref="G264" si="1430">G206/G$4*100</f>
        <v>4.8109965635738834E-2</v>
      </c>
      <c r="H264" s="375">
        <f t="shared" ref="H264" si="1431">H206/H$4*100</f>
        <v>2.7586206896551724E-2</v>
      </c>
      <c r="I264" s="375">
        <f t="shared" ref="I264" si="1432">I206/I$4*100</f>
        <v>5.5172413793103448E-2</v>
      </c>
      <c r="J264" s="375">
        <f t="shared" ref="J264" si="1433">J206/J$4*100</f>
        <v>5.1724137931034482E-2</v>
      </c>
      <c r="K264" s="375">
        <f t="shared" ref="K264" si="1434">K206/K$4*100</f>
        <v>4.6099290780141841E-2</v>
      </c>
      <c r="L264" s="375">
        <f t="shared" ref="L264" si="1435">L206/L$4*100</f>
        <v>5.2631578947368418E-2</v>
      </c>
      <c r="M264" s="375">
        <f t="shared" si="1335"/>
        <v>0.15087719298245614</v>
      </c>
      <c r="N264" s="365">
        <f>O206/基本信息!$C$33*100</f>
        <v>5.9354087867326155E-2</v>
      </c>
      <c r="O264" s="366">
        <f t="shared" si="1194"/>
        <v>2.2385801571137627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45526</v>
      </c>
      <c r="B265" s="375">
        <f t="shared" si="1335"/>
        <v>4.9469964664310952E-2</v>
      </c>
      <c r="C265" s="375">
        <f t="shared" ref="C265" si="1436">C207/C$4*100</f>
        <v>4.5936395759717315E-2</v>
      </c>
      <c r="D265" s="375">
        <f t="shared" ref="D265" si="1437">D207/D$4*100</f>
        <v>4.4982698961937718E-2</v>
      </c>
      <c r="E265" s="375">
        <f t="shared" ref="E265" si="1438">E207/E$4*100</f>
        <v>8.3333333333333343E-2</v>
      </c>
      <c r="F265" s="375">
        <f t="shared" ref="F265" si="1439">F207/F$4*100</f>
        <v>3.2028469750889681E-2</v>
      </c>
      <c r="G265" s="375">
        <f t="shared" ref="G265" si="1440">G207/G$4*100</f>
        <v>3.4364261168384883E-2</v>
      </c>
      <c r="H265" s="375">
        <f t="shared" ref="H265" si="1441">H207/H$4*100</f>
        <v>4.1379310344827586E-2</v>
      </c>
      <c r="I265" s="375">
        <f t="shared" ref="I265" si="1442">I207/I$4*100</f>
        <v>3.793103448275862E-2</v>
      </c>
      <c r="J265" s="375">
        <f t="shared" ref="J265" si="1443">J207/J$4*100</f>
        <v>4.1379310344827586E-2</v>
      </c>
      <c r="K265" s="375">
        <f t="shared" ref="K265" si="1444">K207/K$4*100</f>
        <v>3.9007092198581561E-2</v>
      </c>
      <c r="L265" s="375">
        <f t="shared" ref="L265" si="1445">L207/L$4*100</f>
        <v>4.2105263157894736E-2</v>
      </c>
      <c r="M265" s="375">
        <f t="shared" si="1335"/>
        <v>9.1228070175438589E-2</v>
      </c>
      <c r="N265" s="365">
        <f>O207/基本信息!$C$33*100</f>
        <v>4.8588885656095433E-2</v>
      </c>
      <c r="O265" s="366">
        <f t="shared" si="1194"/>
        <v>2.2871690427698583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45527</v>
      </c>
      <c r="B266" s="375">
        <f t="shared" si="1335"/>
        <v>6.360424028268552E-2</v>
      </c>
      <c r="C266" s="375">
        <f t="shared" ref="C266" si="1446">C208/C$4*100</f>
        <v>5.6537102473498232E-2</v>
      </c>
      <c r="D266" s="375">
        <f t="shared" ref="D266" si="1447">D208/D$4*100</f>
        <v>5.1903114186851215E-2</v>
      </c>
      <c r="E266" s="375">
        <f t="shared" ref="E266" si="1448">E208/E$4*100</f>
        <v>5.2083333333333336E-2</v>
      </c>
      <c r="F266" s="375">
        <f t="shared" ref="F266" si="1449">F208/F$4*100</f>
        <v>4.2704626334519574E-2</v>
      </c>
      <c r="G266" s="375">
        <f t="shared" ref="G266" si="1450">G208/G$4*100</f>
        <v>6.1855670103092779E-2</v>
      </c>
      <c r="H266" s="375">
        <f t="shared" ref="H266" si="1451">H208/H$4*100</f>
        <v>2.4137931034482758E-2</v>
      </c>
      <c r="I266" s="375">
        <f t="shared" ref="I266" si="1452">I208/I$4*100</f>
        <v>3.4482758620689655E-2</v>
      </c>
      <c r="J266" s="375">
        <f t="shared" ref="J266" si="1453">J208/J$4*100</f>
        <v>6.8965517241379309E-2</v>
      </c>
      <c r="K266" s="375">
        <f t="shared" ref="K266" si="1454">K208/K$4*100</f>
        <v>4.6099290780141841E-2</v>
      </c>
      <c r="L266" s="375">
        <f t="shared" ref="L266" si="1455">L208/L$4*100</f>
        <v>3.8596491228070177E-2</v>
      </c>
      <c r="M266" s="375">
        <f t="shared" si="1335"/>
        <v>5.6140350877192977E-2</v>
      </c>
      <c r="N266" s="365">
        <f>O208/基本信息!$C$33*100</f>
        <v>4.9752691300552807E-2</v>
      </c>
      <c r="O266" s="366">
        <f t="shared" si="1194"/>
        <v>2.3369217340704109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45528</v>
      </c>
      <c r="B267" s="375">
        <f t="shared" si="1335"/>
        <v>5.3003533568904589E-2</v>
      </c>
      <c r="C267" s="375">
        <f t="shared" ref="C267" si="1456">C209/C$4*100</f>
        <v>4.9469964664310952E-2</v>
      </c>
      <c r="D267" s="375">
        <f t="shared" ref="D267" si="1457">D209/D$4*100</f>
        <v>6.920415224913494E-2</v>
      </c>
      <c r="E267" s="375">
        <f t="shared" ref="E267" si="1458">E209/E$4*100</f>
        <v>4.8611111111111112E-2</v>
      </c>
      <c r="F267" s="375">
        <f t="shared" ref="F267" si="1459">F209/F$4*100</f>
        <v>4.2704626334519574E-2</v>
      </c>
      <c r="G267" s="375">
        <f t="shared" ref="G267" si="1460">G209/G$4*100</f>
        <v>3.7800687285223372E-2</v>
      </c>
      <c r="H267" s="375">
        <f t="shared" ref="H267" si="1461">H209/H$4*100</f>
        <v>3.4482758620689655E-2</v>
      </c>
      <c r="I267" s="375">
        <f t="shared" ref="I267" si="1462">I209/I$4*100</f>
        <v>4.1379310344827586E-2</v>
      </c>
      <c r="J267" s="375">
        <f t="shared" ref="J267" si="1463">J209/J$4*100</f>
        <v>5.1724137931034482E-2</v>
      </c>
      <c r="K267" s="375">
        <f t="shared" ref="K267" si="1464">K209/K$4*100</f>
        <v>3.9007092198581561E-2</v>
      </c>
      <c r="L267" s="375">
        <f t="shared" ref="L267" si="1465">L209/L$4*100</f>
        <v>4.5614035087719294E-2</v>
      </c>
      <c r="M267" s="375">
        <f t="shared" si="1335"/>
        <v>4.5614035087719294E-2</v>
      </c>
      <c r="N267" s="365">
        <f>O209/基本信息!$C$33*100</f>
        <v>4.6552225778295028E-2</v>
      </c>
      <c r="O267" s="366">
        <f t="shared" si="1194"/>
        <v>2.3834739598487058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45529</v>
      </c>
      <c r="B268" s="375">
        <f t="shared" si="1335"/>
        <v>4.5936395759717315E-2</v>
      </c>
      <c r="C268" s="375">
        <f t="shared" ref="C268" si="1466">C210/C$4*100</f>
        <v>4.9469964664310952E-2</v>
      </c>
      <c r="D268" s="375">
        <f t="shared" ref="D268" si="1467">D210/D$4*100</f>
        <v>6.228373702422145E-2</v>
      </c>
      <c r="E268" s="375">
        <f t="shared" ref="E268" si="1468">E210/E$4*100</f>
        <v>3.4722222222222224E-2</v>
      </c>
      <c r="F268" s="375">
        <f t="shared" ref="F268" si="1469">F210/F$4*100</f>
        <v>3.9145907473309607E-2</v>
      </c>
      <c r="G268" s="375">
        <f t="shared" ref="G268" si="1470">G210/G$4*100</f>
        <v>5.4982817869415807E-2</v>
      </c>
      <c r="H268" s="375">
        <f t="shared" ref="H268" si="1471">H210/H$4*100</f>
        <v>3.4482758620689655E-2</v>
      </c>
      <c r="I268" s="375">
        <f t="shared" ref="I268" si="1472">I210/I$4*100</f>
        <v>3.4482758620689655E-2</v>
      </c>
      <c r="J268" s="375">
        <f t="shared" ref="J268" si="1473">J210/J$4*100</f>
        <v>6.2068965517241385E-2</v>
      </c>
      <c r="K268" s="375">
        <f t="shared" ref="K268" si="1474">K210/K$4*100</f>
        <v>4.6099290780141841E-2</v>
      </c>
      <c r="L268" s="375">
        <f t="shared" ref="L268" si="1475">L210/L$4*100</f>
        <v>4.912280701754386E-2</v>
      </c>
      <c r="M268" s="375">
        <f t="shared" si="1335"/>
        <v>4.5614035087719294E-2</v>
      </c>
      <c r="N268" s="365">
        <f>O210/基本信息!$C$33*100</f>
        <v>4.6552225778295028E-2</v>
      </c>
      <c r="O268" s="366">
        <f t="shared" si="1194"/>
        <v>2.4300261856270007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45530</v>
      </c>
      <c r="B269" s="375">
        <f t="shared" si="1335"/>
        <v>3.8869257950530034E-2</v>
      </c>
      <c r="C269" s="375">
        <f t="shared" ref="C269" si="1476">C211/C$4*100</f>
        <v>4.2402826855123678E-2</v>
      </c>
      <c r="D269" s="375">
        <f t="shared" ref="D269" si="1477">D211/D$4*100</f>
        <v>9.6885813148788927E-2</v>
      </c>
      <c r="E269" s="375">
        <f t="shared" ref="E269" si="1478">E211/E$4*100</f>
        <v>5.2083333333333336E-2</v>
      </c>
      <c r="F269" s="375">
        <f t="shared" ref="F269" si="1479">F211/F$4*100</f>
        <v>4.9822064056939501E-2</v>
      </c>
      <c r="G269" s="375">
        <f t="shared" ref="G269" si="1480">G211/G$4*100</f>
        <v>4.1237113402061855E-2</v>
      </c>
      <c r="H269" s="375">
        <f t="shared" ref="H269" si="1481">H211/H$4*100</f>
        <v>3.793103448275862E-2</v>
      </c>
      <c r="I269" s="375">
        <f t="shared" ref="I269" si="1482">I211/I$4*100</f>
        <v>5.1724137931034482E-2</v>
      </c>
      <c r="J269" s="375">
        <f t="shared" ref="J269" si="1483">J211/J$4*100</f>
        <v>4.1379310344827586E-2</v>
      </c>
      <c r="K269" s="375">
        <f t="shared" ref="K269" si="1484">K211/K$4*100</f>
        <v>4.9645390070921988E-2</v>
      </c>
      <c r="L269" s="375">
        <f t="shared" ref="L269" si="1485">L211/L$4*100</f>
        <v>5.2631578947368418E-2</v>
      </c>
      <c r="M269" s="375">
        <f t="shared" si="1335"/>
        <v>5.2631578947368418E-2</v>
      </c>
      <c r="N269" s="365">
        <f>O211/基本信息!$C$33*100</f>
        <v>5.0625545533895845E-2</v>
      </c>
      <c r="O269" s="366">
        <f t="shared" si="1194"/>
        <v>2.4806517311608967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45531</v>
      </c>
      <c r="B270" s="375">
        <f t="shared" si="1335"/>
        <v>4.2402826855123678E-2</v>
      </c>
      <c r="C270" s="375">
        <f t="shared" ref="C270" si="1486">C212/C$4*100</f>
        <v>3.8869257950530034E-2</v>
      </c>
      <c r="D270" s="375">
        <f t="shared" ref="D270" si="1487">D212/D$4*100</f>
        <v>6.5743944636678195E-2</v>
      </c>
      <c r="E270" s="375">
        <f t="shared" ref="E270" si="1488">E212/E$4*100</f>
        <v>4.1666666666666671E-2</v>
      </c>
      <c r="F270" s="375">
        <f t="shared" ref="F270" si="1489">F212/F$4*100</f>
        <v>3.5587188612099648E-2</v>
      </c>
      <c r="G270" s="375">
        <f t="shared" ref="G270" si="1490">G212/G$4*100</f>
        <v>4.4673539518900345E-2</v>
      </c>
      <c r="H270" s="375">
        <f t="shared" ref="H270" si="1491">H212/H$4*100</f>
        <v>4.4827586206896551E-2</v>
      </c>
      <c r="I270" s="375">
        <f t="shared" ref="I270" si="1492">I212/I$4*100</f>
        <v>4.1379310344827586E-2</v>
      </c>
      <c r="J270" s="375">
        <f t="shared" ref="J270" si="1493">J212/J$4*100</f>
        <v>5.1724137931034482E-2</v>
      </c>
      <c r="K270" s="375">
        <f t="shared" ref="K270" si="1494">K212/K$4*100</f>
        <v>4.9645390070921988E-2</v>
      </c>
      <c r="L270" s="375">
        <f t="shared" ref="L270" si="1495">L212/L$4*100</f>
        <v>4.5614035087719294E-2</v>
      </c>
      <c r="M270" s="375">
        <f t="shared" si="1335"/>
        <v>4.2105263157894736E-2</v>
      </c>
      <c r="N270" s="365">
        <f>O212/基本信息!$C$33*100</f>
        <v>4.5388420133837648E-2</v>
      </c>
      <c r="O270" s="366">
        <f t="shared" si="1194"/>
        <v>2.5260401512947341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45532</v>
      </c>
      <c r="B271" s="375">
        <f t="shared" ref="B271:M286" si="1496">B213/B$4*100</f>
        <v>6.0070671378091869E-2</v>
      </c>
      <c r="C271" s="375">
        <f t="shared" ref="C271" si="1497">C213/C$4*100</f>
        <v>1.7667844522968199E-2</v>
      </c>
      <c r="D271" s="375">
        <f t="shared" ref="D271" si="1498">D213/D$4*100</f>
        <v>8.3044982698961933E-2</v>
      </c>
      <c r="E271" s="375">
        <f t="shared" ref="E271" si="1499">E213/E$4*100</f>
        <v>5.5555555555555552E-2</v>
      </c>
      <c r="F271" s="375">
        <f t="shared" ref="F271" si="1500">F213/F$4*100</f>
        <v>4.6263345195729534E-2</v>
      </c>
      <c r="G271" s="375">
        <f t="shared" ref="G271" si="1501">G213/G$4*100</f>
        <v>4.1237113402061855E-2</v>
      </c>
      <c r="H271" s="375">
        <f t="shared" ref="H271" si="1502">H213/H$4*100</f>
        <v>8.6206896551724144E-2</v>
      </c>
      <c r="I271" s="375">
        <f t="shared" ref="I271" si="1503">I213/I$4*100</f>
        <v>5.5172413793103448E-2</v>
      </c>
      <c r="J271" s="375">
        <f t="shared" ref="J271" si="1504">J213/J$4*100</f>
        <v>4.4827586206896551E-2</v>
      </c>
      <c r="K271" s="375">
        <f t="shared" ref="K271" si="1505">K213/K$4*100</f>
        <v>4.9645390070921988E-2</v>
      </c>
      <c r="L271" s="375">
        <f t="shared" ref="L271" si="1506">L213/L$4*100</f>
        <v>6.3157894736842107E-2</v>
      </c>
      <c r="M271" s="375">
        <f t="shared" si="1496"/>
        <v>6.6666666666666666E-2</v>
      </c>
      <c r="N271" s="365">
        <f>O213/基本信息!$C$33*100</f>
        <v>5.5862670933954035E-2</v>
      </c>
      <c r="O271" s="366">
        <f t="shared" si="1194"/>
        <v>2.5819028222286882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45533</v>
      </c>
      <c r="B272" s="375">
        <f t="shared" si="1496"/>
        <v>6.7137809187279157E-2</v>
      </c>
      <c r="C272" s="375">
        <f t="shared" ref="C272" si="1507">C214/C$4*100</f>
        <v>3.8869257950530034E-2</v>
      </c>
      <c r="D272" s="375">
        <f t="shared" ref="D272" si="1508">D214/D$4*100</f>
        <v>5.1903114186851215E-2</v>
      </c>
      <c r="E272" s="375">
        <f t="shared" ref="E272" si="1509">E214/E$4*100</f>
        <v>3.8194444444444448E-2</v>
      </c>
      <c r="F272" s="375">
        <f t="shared" ref="F272" si="1510">F214/F$4*100</f>
        <v>5.6939501779359428E-2</v>
      </c>
      <c r="G272" s="375">
        <f t="shared" ref="G272" si="1511">G214/G$4*100</f>
        <v>4.4673539518900345E-2</v>
      </c>
      <c r="H272" s="375">
        <f t="shared" ref="H272" si="1512">H214/H$4*100</f>
        <v>5.5172413793103448E-2</v>
      </c>
      <c r="I272" s="375">
        <f t="shared" ref="I272" si="1513">I214/I$4*100</f>
        <v>5.862068965517242E-2</v>
      </c>
      <c r="J272" s="375">
        <f t="shared" ref="J272" si="1514">J214/J$4*100</f>
        <v>5.5172413793103448E-2</v>
      </c>
      <c r="K272" s="375">
        <f t="shared" ref="K272" si="1515">K214/K$4*100</f>
        <v>6.3829787234042548E-2</v>
      </c>
      <c r="L272" s="375">
        <f t="shared" ref="L272" si="1516">L214/L$4*100</f>
        <v>5.2631578947368418E-2</v>
      </c>
      <c r="M272" s="375">
        <f t="shared" si="1496"/>
        <v>4.5614035087719294E-2</v>
      </c>
      <c r="N272" s="365">
        <f>O214/基本信息!$C$33*100</f>
        <v>5.2371254000581902E-2</v>
      </c>
      <c r="O272" s="366">
        <f t="shared" si="1194"/>
        <v>2.63427407622927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45534</v>
      </c>
      <c r="B273" s="375">
        <f t="shared" si="1496"/>
        <v>5.6537102473498232E-2</v>
      </c>
      <c r="C273" s="375">
        <f t="shared" ref="C273" si="1517">C215/C$4*100</f>
        <v>6.360424028268552E-2</v>
      </c>
      <c r="D273" s="375">
        <f t="shared" ref="D273" si="1518">D215/D$4*100</f>
        <v>0.26297577854671278</v>
      </c>
      <c r="E273" s="375">
        <f t="shared" ref="E273" si="1519">E215/E$4*100</f>
        <v>8.3333333333333343E-2</v>
      </c>
      <c r="F273" s="375">
        <f t="shared" ref="F273" si="1520">F215/F$4*100</f>
        <v>8.1850533807829182E-2</v>
      </c>
      <c r="G273" s="375">
        <f t="shared" ref="G273" si="1521">G215/G$4*100</f>
        <v>4.4673539518900345E-2</v>
      </c>
      <c r="H273" s="375">
        <f t="shared" ref="H273" si="1522">H215/H$4*100</f>
        <v>4.1379310344827586E-2</v>
      </c>
      <c r="I273" s="375">
        <f t="shared" ref="I273" si="1523">I215/I$4*100</f>
        <v>4.1379310344827586E-2</v>
      </c>
      <c r="J273" s="375">
        <f t="shared" ref="J273" si="1524">J215/J$4*100</f>
        <v>4.1379310344827586E-2</v>
      </c>
      <c r="K273" s="375">
        <f t="shared" ref="K273" si="1525">K215/K$4*100</f>
        <v>6.0283687943262408E-2</v>
      </c>
      <c r="L273" s="375">
        <f t="shared" ref="L273" si="1526">L215/L$4*100</f>
        <v>4.912280701754386E-2</v>
      </c>
      <c r="M273" s="375">
        <f t="shared" si="1496"/>
        <v>8.0701754385964913E-2</v>
      </c>
      <c r="N273" s="365">
        <f>O215/基本信息!$C$33*100</f>
        <v>7.5647366889729409E-2</v>
      </c>
      <c r="O273" s="366">
        <f t="shared" si="1194"/>
        <v>2.7099214431189993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45535</v>
      </c>
      <c r="B274" s="375">
        <f t="shared" si="1496"/>
        <v>6.360424028268552E-2</v>
      </c>
      <c r="C274" s="375">
        <f t="shared" ref="C274" si="1527">C216/C$4*100</f>
        <v>5.6537102473498232E-2</v>
      </c>
      <c r="D274" s="375">
        <f t="shared" ref="D274" si="1528">D216/D$4*100</f>
        <v>7.2664359861591699E-2</v>
      </c>
      <c r="E274" s="375">
        <f t="shared" ref="E274" si="1529">E216/E$4*100</f>
        <v>6.9444444444444448E-2</v>
      </c>
      <c r="F274" s="375">
        <f t="shared" ref="F274" si="1530">F216/F$4*100</f>
        <v>0.22419928825622776</v>
      </c>
      <c r="G274" s="375">
        <f t="shared" ref="G274" si="1531">G216/G$4*100</f>
        <v>6.8728522336769765E-2</v>
      </c>
      <c r="H274" s="375">
        <f t="shared" ref="H274" si="1532">H216/H$4*100</f>
        <v>5.1724137931034482E-2</v>
      </c>
      <c r="I274" s="375">
        <f t="shared" ref="I274" si="1533">I216/I$4*100</f>
        <v>6.8965517241379309E-2</v>
      </c>
      <c r="J274" s="375">
        <f t="shared" ref="J274" si="1534">J216/J$4*100</f>
        <v>7.2413793103448268E-2</v>
      </c>
      <c r="K274" s="375">
        <f t="shared" ref="K274" si="1535">K216/K$4*100</f>
        <v>9.5744680851063829E-2</v>
      </c>
      <c r="L274" s="375">
        <f t="shared" ref="L274" si="1536">L216/L$4*100</f>
        <v>5.6140350877192977E-2</v>
      </c>
      <c r="M274" s="375">
        <f t="shared" si="1496"/>
        <v>0.10175438596491228</v>
      </c>
      <c r="N274" s="365">
        <f>O216/基本信息!$C$33*100</f>
        <v>8.3212103578702359E-2</v>
      </c>
      <c r="O274" s="366">
        <f t="shared" si="1194"/>
        <v>2.7931335466977019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45536</v>
      </c>
      <c r="B275" s="375">
        <f t="shared" si="1496"/>
        <v>0.12367491166077739</v>
      </c>
      <c r="C275" s="375">
        <f t="shared" ref="C275" si="1537">C217/C$4*100</f>
        <v>0.1519434628975265</v>
      </c>
      <c r="D275" s="375">
        <f t="shared" ref="D275" si="1538">D217/D$4*100</f>
        <v>0.1245674740484429</v>
      </c>
      <c r="E275" s="375">
        <f t="shared" ref="E275" si="1539">E217/E$4*100</f>
        <v>0.19791666666666669</v>
      </c>
      <c r="F275" s="375">
        <f t="shared" ref="F275" si="1540">F217/F$4*100</f>
        <v>0.16014234875444841</v>
      </c>
      <c r="G275" s="375">
        <f t="shared" ref="G275" si="1541">G217/G$4*100</f>
        <v>0.41237113402061859</v>
      </c>
      <c r="H275" s="375">
        <f t="shared" ref="H275" si="1542">H217/H$4*100</f>
        <v>0.19310344827586207</v>
      </c>
      <c r="I275" s="375">
        <f t="shared" ref="I275" si="1543">I217/I$4*100</f>
        <v>0.20689655172413793</v>
      </c>
      <c r="J275" s="375">
        <f t="shared" ref="J275" si="1544">J217/J$4*100</f>
        <v>0.31034482758620691</v>
      </c>
      <c r="K275" s="375">
        <f t="shared" ref="K275" si="1545">K217/K$4*100</f>
        <v>0.1702127659574468</v>
      </c>
      <c r="L275" s="375">
        <f t="shared" ref="L275" si="1546">L217/L$4*100</f>
        <v>5.9649122807017549E-2</v>
      </c>
      <c r="M275" s="375">
        <f t="shared" si="1496"/>
        <v>0.16491228070175437</v>
      </c>
      <c r="N275" s="365">
        <f>O217/基本信息!$C$33*100</f>
        <v>0.19028222286878091</v>
      </c>
      <c r="O275" s="366">
        <f t="shared" si="1194"/>
        <v>2.9834157695664829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45537</v>
      </c>
      <c r="B276" s="375">
        <f t="shared" si="1496"/>
        <v>9.8939929328621903E-2</v>
      </c>
      <c r="C276" s="375">
        <f t="shared" ref="C276" si="1547">C218/C$4*100</f>
        <v>8.8339222614840993E-2</v>
      </c>
      <c r="D276" s="375">
        <f t="shared" ref="D276" si="1548">D218/D$4*100</f>
        <v>0.10726643598615918</v>
      </c>
      <c r="E276" s="375">
        <f t="shared" ref="E276" si="1549">E218/E$4*100</f>
        <v>0.14930555555555555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0.10638297872340426</v>
      </c>
      <c r="L276" s="375">
        <f t="shared" ref="L276" si="1556">L218/L$4*100</f>
        <v>6.6666666666666666E-2</v>
      </c>
      <c r="M276" s="375">
        <f t="shared" si="1496"/>
        <v>0.14736842105263159</v>
      </c>
      <c r="N276" s="365">
        <f>O218/基本信息!$C$33*100</f>
        <v>6.3427407622926979E-2</v>
      </c>
      <c r="O276" s="366">
        <f t="shared" si="1194"/>
        <v>3.0468431771894098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45538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3.0468431771894098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45539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3.0468431771894098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45540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3.0468431771894098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45541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3.0468431771894098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45542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3.0468431771894098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45543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3.0468431771894098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45544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3.0468431771894098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45545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3.0468431771894098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45546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3.0468431771894098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45547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3.0468431771894098</v>
      </c>
    </row>
    <row r="287" spans="1:34" ht="19.5" customHeight="1" outlineLevel="1">
      <c r="A287" s="199">
        <f t="shared" si="1183"/>
        <v>45548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3.0468431771894098</v>
      </c>
    </row>
    <row r="288" spans="1:34" ht="19.5" customHeight="1" outlineLevel="1" thickBot="1">
      <c r="A288" s="200">
        <f t="shared" si="1183"/>
        <v>45549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3.0468431771894098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4748-B796-4631-B374-68F93A59A0E3}">
  <dimension ref="A1:AB57"/>
  <sheetViews>
    <sheetView topLeftCell="N1" workbookViewId="0">
      <pane xSplit="1" ySplit="7" topLeftCell="O29" activePane="bottomRight" state="frozen"/>
      <selection activeCell="N1" sqref="N1"/>
      <selection pane="topRight" activeCell="O1" sqref="O1"/>
      <selection pane="bottomLeft" activeCell="N8" sqref="N8"/>
      <selection pane="bottomRight" activeCell="N27" sqref="A27:XFD27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03" t="s">
        <v>188</v>
      </c>
      <c r="B1" s="1204"/>
      <c r="C1" s="1204"/>
      <c r="D1" s="1204"/>
      <c r="E1" s="1204"/>
      <c r="F1" s="1204"/>
      <c r="G1" s="1204"/>
      <c r="H1" s="1204"/>
      <c r="I1" s="1204"/>
      <c r="J1" s="1204"/>
      <c r="K1" s="1204"/>
      <c r="L1" s="1204"/>
      <c r="M1" s="1204"/>
    </row>
    <row r="2" spans="1:28" ht="30" customHeight="1">
      <c r="A2" s="290" t="s">
        <v>189</v>
      </c>
      <c r="B2" s="1205"/>
      <c r="C2" s="1205"/>
      <c r="D2" s="1205"/>
      <c r="E2" s="1205"/>
      <c r="F2" s="1205"/>
      <c r="G2" s="1205"/>
      <c r="H2" s="1205"/>
      <c r="I2" s="1205"/>
      <c r="J2" s="1205"/>
      <c r="K2" s="1205"/>
      <c r="L2" s="1205"/>
      <c r="M2" s="1206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614</v>
      </c>
      <c r="U2" s="310" t="s">
        <v>615</v>
      </c>
      <c r="V2" s="310" t="s">
        <v>616</v>
      </c>
      <c r="W2" s="310" t="s">
        <v>617</v>
      </c>
      <c r="X2" s="310" t="s">
        <v>618</v>
      </c>
      <c r="Y2" s="310" t="s">
        <v>619</v>
      </c>
      <c r="Z2" s="310" t="s">
        <v>326</v>
      </c>
      <c r="AA2" s="1207" t="s">
        <v>197</v>
      </c>
      <c r="AB2" s="1208"/>
    </row>
    <row r="3" spans="1:28" ht="30" customHeight="1">
      <c r="A3" s="291" t="s">
        <v>190</v>
      </c>
      <c r="B3" s="1099"/>
      <c r="C3" s="1099"/>
      <c r="D3" s="1099"/>
      <c r="E3" s="1099"/>
      <c r="F3" s="1099"/>
      <c r="G3" s="1099"/>
      <c r="H3" s="1099"/>
      <c r="I3" s="1099"/>
      <c r="J3" s="1099"/>
      <c r="K3" s="1099"/>
      <c r="L3" s="1099"/>
      <c r="M3" s="1211"/>
      <c r="N3" s="305"/>
      <c r="O3" s="295">
        <v>28300</v>
      </c>
      <c r="P3" s="306">
        <v>28300</v>
      </c>
      <c r="Q3" s="306">
        <v>28900</v>
      </c>
      <c r="R3" s="306">
        <v>28800</v>
      </c>
      <c r="S3" s="306">
        <v>28100</v>
      </c>
      <c r="T3" s="306">
        <v>29100</v>
      </c>
      <c r="U3" s="306">
        <v>29000</v>
      </c>
      <c r="V3" s="306">
        <v>29000</v>
      </c>
      <c r="W3" s="306">
        <v>29000</v>
      </c>
      <c r="X3" s="306">
        <v>28200</v>
      </c>
      <c r="Y3" s="306">
        <v>28500</v>
      </c>
      <c r="Z3" s="306">
        <v>28500</v>
      </c>
      <c r="AA3" s="1209"/>
      <c r="AB3" s="1210"/>
    </row>
    <row r="4" spans="1:28" ht="30" customHeight="1">
      <c r="A4" s="291" t="s">
        <v>191</v>
      </c>
      <c r="B4" s="1104"/>
      <c r="C4" s="1104"/>
      <c r="D4" s="1104"/>
      <c r="E4" s="1104"/>
      <c r="F4" s="1104"/>
      <c r="G4" s="1104"/>
      <c r="H4" s="1104"/>
      <c r="I4" s="1104"/>
      <c r="J4" s="1104"/>
      <c r="K4" s="1104"/>
      <c r="L4" s="1104"/>
      <c r="M4" s="1199"/>
      <c r="N4" s="305"/>
      <c r="O4" s="296">
        <v>45500</v>
      </c>
      <c r="P4" s="307">
        <v>45500</v>
      </c>
      <c r="Q4" s="307">
        <v>45500</v>
      </c>
      <c r="R4" s="307">
        <v>45500</v>
      </c>
      <c r="S4" s="307">
        <v>45499</v>
      </c>
      <c r="T4" s="307">
        <v>45500</v>
      </c>
      <c r="U4" s="307">
        <v>45500</v>
      </c>
      <c r="V4" s="307">
        <v>45500</v>
      </c>
      <c r="W4" s="307">
        <v>45500</v>
      </c>
      <c r="X4" s="307">
        <v>45501</v>
      </c>
      <c r="Y4" s="307">
        <v>45501</v>
      </c>
      <c r="Z4" s="307">
        <v>45501</v>
      </c>
      <c r="AA4" s="1209"/>
      <c r="AB4" s="1210"/>
    </row>
    <row r="5" spans="1:28" ht="30" customHeight="1">
      <c r="A5" s="291" t="s">
        <v>192</v>
      </c>
      <c r="B5" s="1104" t="s">
        <v>213</v>
      </c>
      <c r="C5" s="1104"/>
      <c r="D5" s="1104" t="s">
        <v>212</v>
      </c>
      <c r="E5" s="1104"/>
      <c r="F5" s="1104" t="s">
        <v>213</v>
      </c>
      <c r="G5" s="1104"/>
      <c r="H5" s="1104" t="s">
        <v>212</v>
      </c>
      <c r="I5" s="1104"/>
      <c r="J5" s="1104" t="s">
        <v>216</v>
      </c>
      <c r="K5" s="1104"/>
      <c r="L5" s="1104" t="s">
        <v>212</v>
      </c>
      <c r="M5" s="1199"/>
      <c r="N5" s="305"/>
      <c r="O5" s="291" t="s">
        <v>620</v>
      </c>
      <c r="P5" s="312" t="s">
        <v>620</v>
      </c>
      <c r="Q5" s="312" t="s">
        <v>620</v>
      </c>
      <c r="R5" s="312" t="s">
        <v>620</v>
      </c>
      <c r="S5" s="312" t="s">
        <v>620</v>
      </c>
      <c r="T5" s="312" t="s">
        <v>620</v>
      </c>
      <c r="U5" s="312" t="s">
        <v>620</v>
      </c>
      <c r="V5" s="312" t="s">
        <v>620</v>
      </c>
      <c r="W5" s="312" t="s">
        <v>620</v>
      </c>
      <c r="X5" s="312" t="s">
        <v>620</v>
      </c>
      <c r="Y5" s="312" t="s">
        <v>620</v>
      </c>
      <c r="Z5" s="312" t="s">
        <v>620</v>
      </c>
      <c r="AA5" s="1209"/>
      <c r="AB5" s="1210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09"/>
      <c r="AB6" s="1210"/>
    </row>
    <row r="7" spans="1:28" ht="30" customHeight="1" thickBot="1">
      <c r="A7" s="292" t="s">
        <v>196</v>
      </c>
      <c r="B7" s="1200"/>
      <c r="C7" s="1201"/>
      <c r="D7" s="1201"/>
      <c r="E7" s="1201"/>
      <c r="F7" s="1201"/>
      <c r="G7" s="1201"/>
      <c r="H7" s="1201"/>
      <c r="I7" s="1201"/>
      <c r="J7" s="1201"/>
      <c r="K7" s="1201"/>
      <c r="L7" s="1201"/>
      <c r="M7" s="1202"/>
      <c r="N7" s="305"/>
      <c r="O7" s="330">
        <f t="shared" ref="O7:Z7" ca="1" si="0">SUM(O8:O56)</f>
        <v>4168.942868573673</v>
      </c>
      <c r="P7" s="331">
        <f t="shared" ca="1" si="0"/>
        <v>3994.2270086216367</v>
      </c>
      <c r="Q7" s="331">
        <f t="shared" ca="1" si="0"/>
        <v>4227.0221672839289</v>
      </c>
      <c r="R7" s="331">
        <f t="shared" ca="1" si="0"/>
        <v>4143.6814802539648</v>
      </c>
      <c r="S7" s="331">
        <f t="shared" ca="1" si="0"/>
        <v>4090.6773372575676</v>
      </c>
      <c r="T7" s="331">
        <f t="shared" si="0"/>
        <v>3917.5170253925298</v>
      </c>
      <c r="U7" s="331">
        <f t="shared" si="0"/>
        <v>3925.0688432062616</v>
      </c>
      <c r="V7" s="331">
        <f t="shared" si="0"/>
        <v>3822.8690849800005</v>
      </c>
      <c r="W7" s="331">
        <f t="shared" si="0"/>
        <v>3903.7018705790933</v>
      </c>
      <c r="X7" s="331">
        <f t="shared" ca="1" si="0"/>
        <v>3966.4114893486062</v>
      </c>
      <c r="Y7" s="331">
        <f t="shared" ca="1" si="0"/>
        <v>3816.2309059592089</v>
      </c>
      <c r="Z7" s="331">
        <f t="shared" ca="1" si="0"/>
        <v>3875.4758936558401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>IFERROR(VLOOKUP(A8,日报!CK:CQ,5,0)*1000/(T$3*(1-死淘统计!G123/100)),"0")</f>
        <v>0</v>
      </c>
      <c r="U8" s="333" t="str">
        <f>IFERROR(VLOOKUP(A8,日报!DB:DH,5,0)*1000/(U$3*(1-死淘统计!H123/100)),"0")</f>
        <v>0</v>
      </c>
      <c r="V8" s="333" t="str">
        <f>IFERROR(VLOOKUP(A8,日报!DS:DY,5,0)*1000/(V$3*(1-死淘统计!I123/100)),"0")</f>
        <v>0</v>
      </c>
      <c r="W8" s="333" t="str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 ca="1">AVERAGE(O8:Z8)</f>
        <v>0</v>
      </c>
      <c r="AB8" s="334">
        <f ca="1"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14.136773281498497</v>
      </c>
      <c r="P9" s="333">
        <f>IFERROR(VLOOKUP(A9,日报!U:AA,5,0)*1000/(P$3*(1-死淘统计!C124/100)),"0")</f>
        <v>14.137772593927826</v>
      </c>
      <c r="Q9" s="333">
        <f>IFERROR(VLOOKUP(A9,日报!AL:AR,5,0)*1000/(Q$3*(1-死淘统计!D124/100)),"0")</f>
        <v>13.848018002423403</v>
      </c>
      <c r="R9" s="333">
        <f>IFERROR(VLOOKUP(A9,日报!BC:BI,5,0)*1000/(R$3*(1-死淘统计!E124/100)),"0")</f>
        <v>13.907238717752589</v>
      </c>
      <c r="S9" s="333">
        <f>IFERROR(VLOOKUP(A9,日报!BT:BZ,5,0)*1000/(S$3*(1-死淘统计!F124/100)),"0")</f>
        <v>14.277046079166221</v>
      </c>
      <c r="T9" s="333">
        <f>IFERROR(VLOOKUP(A9,日报!CK:CQ,5,0)*1000/(T$3*(1-死淘统计!G124/100)),"0")</f>
        <v>13.761310076719303</v>
      </c>
      <c r="U9" s="333">
        <f>IFERROR(VLOOKUP(A9,日报!DB:DH,5,0)*1000/(U$3*(1-死淘统计!H124/100)),"0")</f>
        <v>13.808816929609556</v>
      </c>
      <c r="V9" s="333">
        <f>IFERROR(VLOOKUP(A9,日报!DS:DY,5,0)*1000/(V$3*(1-死淘统计!I124/100)),"0")</f>
        <v>13.794530468669173</v>
      </c>
      <c r="W9" s="333">
        <f>IFERROR(VLOOKUP(A9,日报!EJ:EP,5,0)*1000/(W$3*(1-死淘统计!J124/100)),"0")</f>
        <v>13.798813302056024</v>
      </c>
      <c r="X9" s="333">
        <f>IFERROR(VLOOKUP(A9,日报!FA:FG,5,0)*1000/(X$3*(1-死淘统计!K124/100)),"0")</f>
        <v>13.016492285866288</v>
      </c>
      <c r="Y9" s="333">
        <f>IFERROR(VLOOKUP(A9,日报!FR:FX,5,0)*1000/(Y$3*(1-死淘统计!L124/100)),"0")</f>
        <v>12.9842784952274</v>
      </c>
      <c r="Z9" s="333">
        <f>IFERROR(VLOOKUP(A9,日报!GI:GO,5,0)*1000/(Z$3*(1-死淘统计!M124/100)),"0")</f>
        <v>12.987924740241505</v>
      </c>
      <c r="AA9" s="334">
        <f>AVERAGE(O9:Z9)</f>
        <v>13.704917914429814</v>
      </c>
      <c r="AB9" s="334">
        <f>AA9</f>
        <v>13.704917914429814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17.006682459427925</v>
      </c>
      <c r="P10" s="333">
        <f>IFERROR(VLOOKUP(A10,日报!U:AA,5,0)*1000/(P$3*(1-死淘统计!C125/100)),"0")</f>
        <v>17.00728378473941</v>
      </c>
      <c r="Q10" s="333">
        <f>IFERROR(VLOOKUP(A10,日报!AL:AR,5,0)*1000/(Q$3*(1-死淘统计!D125/100)),"0")</f>
        <v>17.007273986837546</v>
      </c>
      <c r="R10" s="333">
        <f>IFERROR(VLOOKUP(A10,日报!BC:BI,5,0)*1000/(R$3*(1-死淘统计!E125/100)),"0")</f>
        <v>16.98336465511241</v>
      </c>
      <c r="S10" s="333">
        <f>IFERROR(VLOOKUP(A10,日报!BT:BZ,5,0)*1000/(S$3*(1-死淘统计!F125/100)),"0")</f>
        <v>17.854592201114126</v>
      </c>
      <c r="T10" s="333">
        <f>IFERROR(VLOOKUP(A10,日报!CK:CQ,5,0)*1000/(T$3*(1-死淘统计!G125/100)),"0")</f>
        <v>17.012776802011228</v>
      </c>
      <c r="U10" s="333">
        <f>IFERROR(VLOOKUP(A10,日报!DB:DH,5,0)*1000/(U$3*(1-死淘统计!H125/100)),"0")</f>
        <v>17.008331316762884</v>
      </c>
      <c r="V10" s="333">
        <f>IFERROR(VLOOKUP(A10,日报!DS:DY,5,0)*1000/(V$3*(1-死淘统计!I125/100)),"0")</f>
        <v>17.007037394784049</v>
      </c>
      <c r="W10" s="333">
        <f>IFERROR(VLOOKUP(A10,日报!EJ:EP,5,0)*1000/(W$3*(1-死淘统计!J125/100)),"0")</f>
        <v>17.014080618442851</v>
      </c>
      <c r="X10" s="333">
        <f>IFERROR(VLOOKUP(A10,日报!FA:FG,5,0)*1000/(X$3*(1-死淘统计!K125/100)),"0")</f>
        <v>17.00692348659684</v>
      </c>
      <c r="Y10" s="333">
        <f>IFERROR(VLOOKUP(A10,日报!FR:FX,5,0)*1000/(Y$3*(1-死淘统计!L125/100)),"0")</f>
        <v>17.002142832051145</v>
      </c>
      <c r="Z10" s="333">
        <f>IFERROR(VLOOKUP(A10,日报!GI:GO,5,0)*1000/(Z$3*(1-死淘统计!M125/100)),"0")</f>
        <v>17.004532199697852</v>
      </c>
      <c r="AA10" s="336">
        <f t="shared" ref="AA10:AA55" si="2">AVERAGE(O10:Z10)</f>
        <v>17.076251811464854</v>
      </c>
      <c r="AB10" s="336">
        <f>AA10+AB9</f>
        <v>30.781169725894667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21.016877189258039</v>
      </c>
      <c r="P11" s="333">
        <f>IFERROR(VLOOKUP(A11,日报!U:AA,5,0)*1000/(P$3*(1-死淘统计!C126/100)),"0")</f>
        <v>20.9844651261545</v>
      </c>
      <c r="Q11" s="333">
        <f>IFERROR(VLOOKUP(A11,日报!AL:AR,5,0)*1000/(Q$3*(1-死淘统计!D126/100)),"0")</f>
        <v>21.001559521746664</v>
      </c>
      <c r="R11" s="333">
        <f>IFERROR(VLOOKUP(A11,日报!BC:BI,5,0)*1000/(R$3*(1-死淘统计!E126/100)),"0")</f>
        <v>21.002403260074537</v>
      </c>
      <c r="S11" s="333">
        <f>IFERROR(VLOOKUP(A11,日报!BT:BZ,5,0)*1000/(S$3*(1-死淘统计!F126/100)),"0")</f>
        <v>20.985532158716516</v>
      </c>
      <c r="T11" s="333">
        <f>IFERROR(VLOOKUP(A11,日报!CK:CQ,5,0)*1000/(T$3*(1-死淘统计!G126/100)),"0")</f>
        <v>20.991313939059701</v>
      </c>
      <c r="U11" s="333">
        <f>IFERROR(VLOOKUP(A11,日报!DB:DH,5,0)*1000/(U$3*(1-死淘统计!H126/100)),"0")</f>
        <v>20.999827019546792</v>
      </c>
      <c r="V11" s="333">
        <f>IFERROR(VLOOKUP(A11,日报!DS:DY,5,0)*1000/(V$3*(1-死淘统计!I126/100)),"0")</f>
        <v>20.986503745124434</v>
      </c>
      <c r="W11" s="333">
        <f>IFERROR(VLOOKUP(A11,日报!EJ:EP,5,0)*1000/(W$3*(1-死淘统计!J126/100)),"0")</f>
        <v>20.996650205477088</v>
      </c>
      <c r="X11" s="333">
        <f>IFERROR(VLOOKUP(A11,日报!FA:FG,5,0)*1000/(X$3*(1-死淘统计!K126/100)),"0")</f>
        <v>21.006611217743654</v>
      </c>
      <c r="Y11" s="333">
        <f>IFERROR(VLOOKUP(A11,日报!FR:FX,5,0)*1000/(Y$3*(1-死淘统计!L126/100)),"0")</f>
        <v>21.00042211903757</v>
      </c>
      <c r="Z11" s="333">
        <f>IFERROR(VLOOKUP(A11,日报!GI:GO,5,0)*1000/(Z$3*(1-死淘统计!M126/100)),"0")</f>
        <v>21.036338692088506</v>
      </c>
      <c r="AA11" s="336">
        <f t="shared" si="2"/>
        <v>21.000708682835665</v>
      </c>
      <c r="AB11" s="336">
        <f t="shared" ref="AB11:AB55" si="5">AA11+AB10</f>
        <v>51.781878408730336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23.012107909084474</v>
      </c>
      <c r="P12" s="333">
        <f>IFERROR(VLOOKUP(A12,日报!U:AA,5,0)*1000/(P$3*(1-死淘统计!C127/100)),"0")</f>
        <v>23.016997167138811</v>
      </c>
      <c r="Q12" s="333">
        <f>IFERROR(VLOOKUP(A12,日报!AL:AR,5,0)*1000/(Q$3*(1-死淘统计!D127/100)),"0")</f>
        <v>22.988904299583911</v>
      </c>
      <c r="R12" s="333">
        <f>IFERROR(VLOOKUP(A12,日报!BC:BI,5,0)*1000/(R$3*(1-死淘统计!E127/100)),"0")</f>
        <v>23.006936940077388</v>
      </c>
      <c r="S12" s="333">
        <f>IFERROR(VLOOKUP(A12,日报!BT:BZ,5,0)*1000/(S$3*(1-死淘统计!F127/100)),"0")</f>
        <v>22.983552395317101</v>
      </c>
      <c r="T12" s="333">
        <f>IFERROR(VLOOKUP(A12,日报!CK:CQ,5,0)*1000/(T$3*(1-死淘统计!G127/100)),"0")</f>
        <v>23.008727448342476</v>
      </c>
      <c r="U12" s="333">
        <f>IFERROR(VLOOKUP(A12,日报!DB:DH,5,0)*1000/(U$3*(1-死淘统计!H127/100)),"0")</f>
        <v>22.985322625311547</v>
      </c>
      <c r="V12" s="333">
        <f>IFERROR(VLOOKUP(A12,日报!DS:DY,5,0)*1000/(V$3*(1-死淘统计!I127/100)),"0")</f>
        <v>22.994061593702526</v>
      </c>
      <c r="W12" s="333">
        <f>IFERROR(VLOOKUP(A12,日报!EJ:EP,5,0)*1000/(W$3*(1-死淘统计!J127/100)),"0")</f>
        <v>23.011540322023357</v>
      </c>
      <c r="X12" s="333">
        <f>IFERROR(VLOOKUP(A12,日报!FA:FG,5,0)*1000/(X$3*(1-死淘统计!K127/100)),"0")</f>
        <v>23.015082527034718</v>
      </c>
      <c r="Y12" s="333">
        <f>IFERROR(VLOOKUP(A12,日报!FR:FX,5,0)*1000/(Y$3*(1-死淘统计!L127/100)),"0")</f>
        <v>22.998236331569665</v>
      </c>
      <c r="Z12" s="333">
        <f>IFERROR(VLOOKUP(A12,日报!GI:GO,5,0)*1000/(Z$3*(1-死淘统计!M127/100)),"0")</f>
        <v>23.002677187544034</v>
      </c>
      <c r="AA12" s="336">
        <f t="shared" si="2"/>
        <v>23.00201222889417</v>
      </c>
      <c r="AB12" s="336">
        <f t="shared" si="5"/>
        <v>74.783890637624509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26.993517304899218</v>
      </c>
      <c r="P13" s="333">
        <f>IFERROR(VLOOKUP(A13,日报!U:AA,5,0)*1000/(P$3*(1-死淘统计!C128/100)),"0")</f>
        <v>27.001169341979377</v>
      </c>
      <c r="Q13" s="333">
        <f>IFERROR(VLOOKUP(A13,日报!AL:AR,5,0)*1000/(Q$3*(1-死淘统计!D128/100)),"0")</f>
        <v>26.984842704033852</v>
      </c>
      <c r="R13" s="333">
        <f>IFERROR(VLOOKUP(A13,日报!BC:BI,5,0)*1000/(R$3*(1-死淘统计!E128/100)),"0")</f>
        <v>26.994977678571427</v>
      </c>
      <c r="S13" s="333">
        <f>IFERROR(VLOOKUP(A13,日报!BT:BZ,5,0)*1000/(S$3*(1-死淘统计!F128/100)),"0")</f>
        <v>27.010502086030787</v>
      </c>
      <c r="T13" s="333">
        <f>IFERROR(VLOOKUP(A13,日报!CK:CQ,5,0)*1000/(T$3*(1-死淘统计!G128/100)),"0")</f>
        <v>27.008358085238655</v>
      </c>
      <c r="U13" s="333">
        <f>IFERROR(VLOOKUP(A13,日报!DB:DH,5,0)*1000/(U$3*(1-死淘统计!H128/100)),"0")</f>
        <v>26.994247695613002</v>
      </c>
      <c r="V13" s="333">
        <f>IFERROR(VLOOKUP(A13,日报!DS:DY,5,0)*1000/(V$3*(1-死淘统计!I128/100)),"0")</f>
        <v>26.985004491742107</v>
      </c>
      <c r="W13" s="333">
        <f>IFERROR(VLOOKUP(A13,日报!EJ:EP,5,0)*1000/(W$3*(1-死淘统计!J128/100)),"0")</f>
        <v>27.004598734483594</v>
      </c>
      <c r="X13" s="333">
        <f>IFERROR(VLOOKUP(A13,日报!FA:FG,5,0)*1000/(X$3*(1-死淘统计!K128/100)),"0")</f>
        <v>27.000071240293511</v>
      </c>
      <c r="Y13" s="333">
        <f>IFERROR(VLOOKUP(A13,日报!FR:FX,5,0)*1000/(Y$3*(1-死淘统计!L128/100)),"0")</f>
        <v>26.994516186095879</v>
      </c>
      <c r="Z13" s="333">
        <f>IFERROR(VLOOKUP(A13,日报!GI:GO,5,0)*1000/(Z$3*(1-死淘统计!M128/100)),"0")</f>
        <v>26.996506334474361</v>
      </c>
      <c r="AA13" s="336">
        <f t="shared" si="2"/>
        <v>26.997359323621314</v>
      </c>
      <c r="AB13" s="336">
        <f t="shared" si="5"/>
        <v>101.78124996124582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31.011873117136275</v>
      </c>
      <c r="P14" s="333">
        <f>IFERROR(VLOOKUP(A14,日报!U:AA,5,0)*1000/(P$3*(1-死淘统计!C129/100)),"0")</f>
        <v>31.016270249193578</v>
      </c>
      <c r="Q14" s="333">
        <f>IFERROR(VLOOKUP(A14,日报!AL:AR,5,0)*1000/(Q$3*(1-死淘统计!D129/100)),"0")</f>
        <v>30.989727928928374</v>
      </c>
      <c r="R14" s="333">
        <f>IFERROR(VLOOKUP(A14,日报!BC:BI,5,0)*1000/(R$3*(1-死淘统计!E129/100)),"0")</f>
        <v>30.996928232337336</v>
      </c>
      <c r="S14" s="333">
        <f>IFERROR(VLOOKUP(A14,日报!BT:BZ,5,0)*1000/(S$3*(1-死淘统计!F129/100)),"0")</f>
        <v>31.014732898670797</v>
      </c>
      <c r="T14" s="333">
        <f>IFERROR(VLOOKUP(A14,日报!CK:CQ,5,0)*1000/(T$3*(1-死淘统计!G129/100)),"0")</f>
        <v>31.004804534927931</v>
      </c>
      <c r="U14" s="333">
        <f>IFERROR(VLOOKUP(A14,日报!DB:DH,5,0)*1000/(U$3*(1-死淘统计!H129/100)),"0")</f>
        <v>30.998613037447988</v>
      </c>
      <c r="V14" s="333">
        <f>IFERROR(VLOOKUP(A14,日报!DS:DY,5,0)*1000/(V$3*(1-死淘统计!I129/100)),"0")</f>
        <v>30.98952028499291</v>
      </c>
      <c r="W14" s="333">
        <f>IFERROR(VLOOKUP(A14,日报!EJ:EP,5,0)*1000/(W$3*(1-死淘统计!J129/100)),"0")</f>
        <v>30.993808156629424</v>
      </c>
      <c r="X14" s="333">
        <f>IFERROR(VLOOKUP(A14,日报!FA:FG,5,0)*1000/(X$3*(1-死淘统计!K129/100)),"0")</f>
        <v>31.017148561446042</v>
      </c>
      <c r="Y14" s="333">
        <f>IFERROR(VLOOKUP(A14,日报!FR:FX,5,0)*1000/(Y$3*(1-死淘统计!L129/100)),"0")</f>
        <v>31.006378454996458</v>
      </c>
      <c r="Z14" s="333">
        <f>IFERROR(VLOOKUP(A14,日报!GI:GO,5,0)*1000/(Z$3*(1-死淘统计!M129/100)),"0")</f>
        <v>31.0061094042448</v>
      </c>
      <c r="AA14" s="336">
        <f t="shared" si="2"/>
        <v>31.00382623841266</v>
      </c>
      <c r="AB14" s="336">
        <f t="shared" si="5"/>
        <v>132.78507619965848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</v>
      </c>
      <c r="P15" s="333">
        <f>IFERROR(VLOOKUP(A15,日报!U:AA,5,0)*1000/(P$3*(1-死淘统计!C130/100)),"0")</f>
        <v>35</v>
      </c>
      <c r="Q15" s="333">
        <f>IFERROR(VLOOKUP(A15,日报!AL:AR,5,0)*1000/(Q$3*(1-死淘统计!D130/100)),"0")</f>
        <v>34.996354546401413</v>
      </c>
      <c r="R15" s="333">
        <f>IFERROR(VLOOKUP(A15,日报!BC:BI,5,0)*1000/(R$3*(1-死淘统计!E130/100)),"0")</f>
        <v>35.006812703070956</v>
      </c>
      <c r="S15" s="333">
        <f>IFERROR(VLOOKUP(A15,日报!BT:BZ,5,0)*1000/(S$3*(1-死淘统计!F130/100)),"0")</f>
        <v>35.003604902667625</v>
      </c>
      <c r="T15" s="333">
        <f>IFERROR(VLOOKUP(A15,日报!CK:CQ,5,0)*1000/(T$3*(1-死淘统计!G130/100)),"0")</f>
        <v>34.993596621785329</v>
      </c>
      <c r="U15" s="333">
        <f>IFERROR(VLOOKUP(A15,日报!DB:DH,5,0)*1000/(U$3*(1-死淘统计!H130/100)),"0")</f>
        <v>35.010409437890353</v>
      </c>
      <c r="V15" s="333">
        <f>IFERROR(VLOOKUP(A15,日报!DS:DY,5,0)*1000/(V$3*(1-死淘统计!I130/100)),"0")</f>
        <v>35.002077274615701</v>
      </c>
      <c r="W15" s="333">
        <f>IFERROR(VLOOKUP(A15,日报!EJ:EP,5,0)*1000/(W$3*(1-死淘统计!J130/100)),"0")</f>
        <v>34.997230684021048</v>
      </c>
      <c r="X15" s="333">
        <f>IFERROR(VLOOKUP(A15,日报!FA:FG,5,0)*1000/(X$3*(1-死淘统计!K130/100)),"0")</f>
        <v>34.996967642966716</v>
      </c>
      <c r="Y15" s="333">
        <f>IFERROR(VLOOKUP(A15,日报!FR:FX,5,0)*1000/(Y$3*(1-死淘统计!L130/100)),"0")</f>
        <v>35.004965243296922</v>
      </c>
      <c r="Z15" s="333">
        <f>IFERROR(VLOOKUP(A15,日报!GI:GO,5,0)*1000/(Z$3*(1-死淘统计!M130/100)),"0")</f>
        <v>35.011482070305597</v>
      </c>
      <c r="AA15" s="336">
        <f t="shared" si="2"/>
        <v>35.001958427251807</v>
      </c>
      <c r="AB15" s="336">
        <f t="shared" si="5"/>
        <v>167.78703462691027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37.015904714357035</v>
      </c>
      <c r="P16" s="333">
        <f>IFERROR(VLOOKUP(A16,日报!U:AA,5,0)*1000/(P$3*(1-死淘统计!C131/100)),"0")</f>
        <v>36.994837101655691</v>
      </c>
      <c r="Q16" s="333">
        <f>IFERROR(VLOOKUP(A16,日报!AL:AR,5,0)*1000/(Q$3*(1-死淘统计!D131/100)),"0")</f>
        <v>37.004682367740585</v>
      </c>
      <c r="R16" s="333">
        <f>IFERROR(VLOOKUP(A16,日报!BC:BI,5,0)*1000/(R$3*(1-死淘统计!E131/100)),"0")</f>
        <v>37.008426966292134</v>
      </c>
      <c r="S16" s="333">
        <f>IFERROR(VLOOKUP(A16,日报!BT:BZ,5,0)*1000/(S$3*(1-死淘统计!F131/100)),"0")</f>
        <v>36.983582897348008</v>
      </c>
      <c r="T16" s="333">
        <f>IFERROR(VLOOKUP(A16,日报!CK:CQ,5,0)*1000/(T$3*(1-死淘统计!G131/100)),"0")</f>
        <v>37.012511762450771</v>
      </c>
      <c r="U16" s="333">
        <f>IFERROR(VLOOKUP(A16,日报!DB:DH,5,0)*1000/(U$3*(1-死淘统计!H131/100)),"0")</f>
        <v>36.998218216119902</v>
      </c>
      <c r="V16" s="333">
        <f>IFERROR(VLOOKUP(A16,日报!DS:DY,5,0)*1000/(V$3*(1-死淘统计!I131/100)),"0")</f>
        <v>36.991884078163643</v>
      </c>
      <c r="W16" s="333">
        <f>IFERROR(VLOOKUP(A16,日报!EJ:EP,5,0)*1000/(W$3*(1-死淘统计!J131/100)),"0")</f>
        <v>36.997263311047213</v>
      </c>
      <c r="X16" s="333">
        <f>IFERROR(VLOOKUP(A16,日报!FA:FG,5,0)*1000/(X$3*(1-死淘统计!K131/100)),"0")</f>
        <v>36.998417949086722</v>
      </c>
      <c r="Y16" s="333">
        <f>IFERROR(VLOOKUP(A16,日报!FR:FX,5,0)*1000/(Y$3*(1-死淘统计!L131/100)),"0")</f>
        <v>36.990618062021056</v>
      </c>
      <c r="Z16" s="333">
        <f>IFERROR(VLOOKUP(A16,日报!GI:GO,5,0)*1000/(Z$3*(1-死淘统计!M131/100)),"0")</f>
        <v>37.013287734672794</v>
      </c>
      <c r="AA16" s="336">
        <f t="shared" si="2"/>
        <v>37.000802930079637</v>
      </c>
      <c r="AB16" s="336">
        <f t="shared" si="5"/>
        <v>204.7878375569899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42.984648339878618</v>
      </c>
      <c r="P17" s="333">
        <f>IFERROR(VLOOKUP(A17,日报!U:AA,5,0)*1000/(P$3*(1-死淘统计!C132/100)),"0")</f>
        <v>43.005772108601157</v>
      </c>
      <c r="Q17" s="333">
        <f>IFERROR(VLOOKUP(A17,日报!AL:AR,5,0)*1000/(Q$3*(1-死淘统计!D132/100)),"0")</f>
        <v>43.013008812421319</v>
      </c>
      <c r="R17" s="333">
        <f>IFERROR(VLOOKUP(A17,日报!BC:BI,5,0)*1000/(R$3*(1-死淘统计!E132/100)),"0")</f>
        <v>43.016799044071135</v>
      </c>
      <c r="S17" s="333">
        <f>IFERROR(VLOOKUP(A17,日报!BT:BZ,5,0)*1000/(S$3*(1-死淘统计!F132/100)),"0")</f>
        <v>42.993977215006169</v>
      </c>
      <c r="T17" s="333">
        <f>IFERROR(VLOOKUP(A17,日报!CK:CQ,5,0)*1000/(T$3*(1-死淘统计!G132/100)),"0")</f>
        <v>42.991241232508635</v>
      </c>
      <c r="U17" s="333">
        <f>IFERROR(VLOOKUP(A17,日报!DB:DH,5,0)*1000/(U$3*(1-死淘统计!H132/100)),"0")</f>
        <v>43.005108824970257</v>
      </c>
      <c r="V17" s="333">
        <f>IFERROR(VLOOKUP(A17,日报!DS:DY,5,0)*1000/(V$3*(1-死淘统计!I132/100)),"0")</f>
        <v>43.013001498832303</v>
      </c>
      <c r="W17" s="333">
        <f>IFERROR(VLOOKUP(A17,日报!EJ:EP,5,0)*1000/(W$3*(1-死淘统计!J132/100)),"0")</f>
        <v>43.013374198941207</v>
      </c>
      <c r="X17" s="333">
        <f>IFERROR(VLOOKUP(A17,日报!FA:FG,5,0)*1000/(X$3*(1-死淘统计!K132/100)),"0")</f>
        <v>41.404140414041407</v>
      </c>
      <c r="Y17" s="333">
        <f>IFERROR(VLOOKUP(A17,日报!FR:FX,5,0)*1000/(Y$3*(1-死淘统计!L132/100)),"0")</f>
        <v>41.22750412275041</v>
      </c>
      <c r="Z17" s="333">
        <f>IFERROR(VLOOKUP(A17,日报!GI:GO,5,0)*1000/(Z$3*(1-死淘统计!M132/100)),"0")</f>
        <v>39.229671897289585</v>
      </c>
      <c r="AA17" s="336">
        <f t="shared" si="2"/>
        <v>42.408187309109351</v>
      </c>
      <c r="AB17" s="336">
        <f t="shared" si="5"/>
        <v>247.19602486609926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49.983933735584991</v>
      </c>
      <c r="P18" s="333">
        <f>IFERROR(VLOOKUP(A18,日报!U:AA,5,0)*1000/(P$3*(1-死淘统计!C133/100)),"0")</f>
        <v>49.893086243763364</v>
      </c>
      <c r="Q18" s="333">
        <f>IFERROR(VLOOKUP(A18,日报!AL:AR,5,0)*1000/(Q$3*(1-死淘统计!D133/100)),"0")</f>
        <v>50.733004443511426</v>
      </c>
      <c r="R18" s="333">
        <f>IFERROR(VLOOKUP(A18,日报!BC:BI,5,0)*1000/(R$3*(1-死淘统计!E133/100)),"0")</f>
        <v>49.229903650045713</v>
      </c>
      <c r="S18" s="333">
        <f>IFERROR(VLOOKUP(A18,日报!BT:BZ,5,0)*1000/(S$3*(1-死淘统计!F133/100)),"0")</f>
        <v>45.414910623455896</v>
      </c>
      <c r="T18" s="333">
        <f>IFERROR(VLOOKUP(A18,日报!CK:CQ,5,0)*1000/(T$3*(1-死淘统计!G133/100)),"0")</f>
        <v>54.114443319484693</v>
      </c>
      <c r="U18" s="333">
        <f>IFERROR(VLOOKUP(A18,日报!DB:DH,5,0)*1000/(U$3*(1-死淘统计!H133/100)),"0")</f>
        <v>50.750761261418923</v>
      </c>
      <c r="V18" s="333">
        <f>IFERROR(VLOOKUP(A18,日报!DS:DY,5,0)*1000/(V$3*(1-死淘统计!I133/100)),"0")</f>
        <v>48.816206980717595</v>
      </c>
      <c r="W18" s="333">
        <f>IFERROR(VLOOKUP(A18,日报!EJ:EP,5,0)*1000/(W$3*(1-死淘统计!J133/100)),"0")</f>
        <v>48.804294777940456</v>
      </c>
      <c r="X18" s="333">
        <f>IFERROR(VLOOKUP(A18,日报!FA:FG,5,0)*1000/(X$3*(1-死淘统计!K133/100)),"0")</f>
        <v>50.423194669547989</v>
      </c>
      <c r="Y18" s="333">
        <f>IFERROR(VLOOKUP(A18,日报!FR:FX,5,0)*1000/(Y$3*(1-死淘统计!L133/100)),"0")</f>
        <v>48.411389227569387</v>
      </c>
      <c r="Z18" s="333">
        <f>IFERROR(VLOOKUP(A18,日报!GI:GO,5,0)*1000/(Z$3*(1-死淘统计!M133/100)),"0")</f>
        <v>46.372262252978523</v>
      </c>
      <c r="AA18" s="336">
        <f t="shared" si="2"/>
        <v>49.412282598834913</v>
      </c>
      <c r="AB18" s="336">
        <f t="shared" si="5"/>
        <v>296.60830746493417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53.561863952865558</v>
      </c>
      <c r="P19" s="333">
        <f>IFERROR(VLOOKUP(A19,日报!U:AA,5,0)*1000/(P$3*(1-死淘统计!C134/100)),"0")</f>
        <v>53.462594005061128</v>
      </c>
      <c r="Q19" s="333">
        <f>IFERROR(VLOOKUP(A19,日报!AL:AR,5,0)*1000/(Q$3*(1-死淘统计!D134/100)),"0")</f>
        <v>52.493438320209975</v>
      </c>
      <c r="R19" s="333">
        <f>IFERROR(VLOOKUP(A19,日报!BC:BI,5,0)*1000/(R$3*(1-死淘统计!E134/100)),"0")</f>
        <v>52.764879696074296</v>
      </c>
      <c r="S19" s="333">
        <f>IFERROR(VLOOKUP(A19,日报!BT:BZ,5,0)*1000/(S$3*(1-死淘统计!F134/100)),"0")</f>
        <v>54.527609146097639</v>
      </c>
      <c r="T19" s="333">
        <f>IFERROR(VLOOKUP(A19,日报!CK:CQ,5,0)*1000/(T$3*(1-死淘统计!G134/100)),"0")</f>
        <v>57.625816365731851</v>
      </c>
      <c r="U19" s="333">
        <f>IFERROR(VLOOKUP(A19,日报!DB:DH,5,0)*1000/(U$3*(1-死淘统计!H134/100)),"0")</f>
        <v>56.01456378658451</v>
      </c>
      <c r="V19" s="333">
        <f>IFERROR(VLOOKUP(A19,日报!DS:DY,5,0)*1000/(V$3*(1-死淘统计!I134/100)),"0")</f>
        <v>55.809410861906592</v>
      </c>
      <c r="W19" s="333">
        <f>IFERROR(VLOOKUP(A19,日报!EJ:EP,5,0)*1000/(W$3*(1-死淘统计!J134/100)),"0")</f>
        <v>59.278889741265083</v>
      </c>
      <c r="X19" s="333">
        <f>IFERROR(VLOOKUP(A19,日报!FA:FG,5,0)*1000/(X$3*(1-死淘统计!K134/100)),"0")</f>
        <v>57.645193831964257</v>
      </c>
      <c r="Y19" s="333">
        <f>IFERROR(VLOOKUP(A19,日报!FR:FX,5,0)*1000/(Y$3*(1-死淘统计!L134/100)),"0")</f>
        <v>55.607376049365001</v>
      </c>
      <c r="Z19" s="333">
        <f>IFERROR(VLOOKUP(A19,日报!GI:GO,5,0)*1000/(Z$3*(1-死淘统计!M134/100)),"0")</f>
        <v>49.948267865425095</v>
      </c>
      <c r="AA19" s="336">
        <f t="shared" si="2"/>
        <v>54.894991968545924</v>
      </c>
      <c r="AB19" s="336">
        <f t="shared" si="5"/>
        <v>351.50329943348009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62.5</v>
      </c>
      <c r="P20" s="333">
        <f>IFERROR(VLOOKUP(A20,日报!U:AA,5,0)*1000/(P$3*(1-死淘统计!C135/100)),"0")</f>
        <v>62.388591800356508</v>
      </c>
      <c r="Q20" s="333">
        <f>IFERROR(VLOOKUP(A20,日报!AL:AR,5,0)*1000/(Q$3*(1-死淘统计!D135/100)),"0")</f>
        <v>62.998740025199496</v>
      </c>
      <c r="R20" s="333">
        <f>IFERROR(VLOOKUP(A20,日报!BC:BI,5,0)*1000/(R$3*(1-死淘统计!E135/100)),"0")</f>
        <v>61.582855333075273</v>
      </c>
      <c r="S20" s="333">
        <f>IFERROR(VLOOKUP(A20,日报!BT:BZ,5,0)*1000/(S$3*(1-死淘统计!F135/100)),"0")</f>
        <v>58.18181818181818</v>
      </c>
      <c r="T20" s="333">
        <f>IFERROR(VLOOKUP(A20,日报!CK:CQ,5,0)*1000/(T$3*(1-死淘统计!G135/100)),"0")</f>
        <v>66.394101408253832</v>
      </c>
      <c r="U20" s="333">
        <f>IFERROR(VLOOKUP(A20,日报!DB:DH,5,0)*1000/(U$3*(1-死淘统计!H135/100)),"0")</f>
        <v>66.54525077052395</v>
      </c>
      <c r="V20" s="333">
        <f>IFERROR(VLOOKUP(A20,日报!DS:DY,5,0)*1000/(V$3*(1-死淘统计!I135/100)),"0")</f>
        <v>62.803112243117823</v>
      </c>
      <c r="W20" s="333">
        <f>IFERROR(VLOOKUP(A20,日报!EJ:EP,5,0)*1000/(W$3*(1-死淘统计!J135/100)),"0")</f>
        <v>66.271363794907572</v>
      </c>
      <c r="X20" s="333">
        <f>IFERROR(VLOOKUP(A20,日报!FA:FG,5,0)*1000/(X$3*(1-死淘统计!K135/100)),"0")</f>
        <v>63.08807094704207</v>
      </c>
      <c r="Y20" s="333">
        <f>IFERROR(VLOOKUP(A20,日报!FR:FX,5,0)*1000/(Y$3*(1-死淘统计!L135/100)),"0")</f>
        <v>62.814070351758794</v>
      </c>
      <c r="Z20" s="333">
        <f>IFERROR(VLOOKUP(A20,日报!GI:GO,5,0)*1000/(Z$3*(1-死淘统计!M135/100)),"0")</f>
        <v>60.664454198337083</v>
      </c>
      <c r="AA20" s="336">
        <f t="shared" si="2"/>
        <v>63.01936908786589</v>
      </c>
      <c r="AB20" s="336">
        <f t="shared" si="5"/>
        <v>414.52266852134596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71.446433036830641</v>
      </c>
      <c r="P21" s="333">
        <f>IFERROR(VLOOKUP(A21,日报!U:AA,5,0)*1000/(P$3*(1-死淘统计!C136/100)),"0")</f>
        <v>71.329220014979143</v>
      </c>
      <c r="Q21" s="333">
        <f>IFERROR(VLOOKUP(A21,日报!AL:AR,5,0)*1000/(Q$3*(1-死淘统计!D136/100)),"0")</f>
        <v>71.788765933604139</v>
      </c>
      <c r="R21" s="333">
        <f>IFERROR(VLOOKUP(A21,日报!BC:BI,5,0)*1000/(R$3*(1-死淘统计!E136/100)),"0")</f>
        <v>70.402703463813012</v>
      </c>
      <c r="S21" s="333">
        <f>IFERROR(VLOOKUP(A21,日报!BT:BZ,5,0)*1000/(S$3*(1-死淘统计!F136/100)),"0")</f>
        <v>67.326588543562124</v>
      </c>
      <c r="T21" s="333">
        <f>IFERROR(VLOOKUP(A21,日报!CK:CQ,5,0)*1000/(T$3*(1-死淘统计!G136/100)),"0")</f>
        <v>76.928456535422058</v>
      </c>
      <c r="U21" s="333">
        <f>IFERROR(VLOOKUP(A21,日报!DB:DH,5,0)*1000/(U$3*(1-死淘统计!H136/100)),"0")</f>
        <v>73.593832135973372</v>
      </c>
      <c r="V21" s="333">
        <f>IFERROR(VLOOKUP(A21,日报!DS:DY,5,0)*1000/(V$3*(1-死淘统计!I136/100)),"0")</f>
        <v>71.555726203357878</v>
      </c>
      <c r="W21" s="333">
        <f>IFERROR(VLOOKUP(A21,日报!EJ:EP,5,0)*1000/(W$3*(1-死淘统计!J136/100)),"0")</f>
        <v>75.022681275734527</v>
      </c>
      <c r="X21" s="333">
        <f>IFERROR(VLOOKUP(A21,日报!FA:FG,5,0)*1000/(X$3*(1-死淘统计!K136/100)),"0")</f>
        <v>66.717155324750266</v>
      </c>
      <c r="Y21" s="333">
        <f>IFERROR(VLOOKUP(A21,日报!FR:FX,5,0)*1000/(Y$3*(1-死淘统计!L136/100)),"0")</f>
        <v>68.215273040606036</v>
      </c>
      <c r="Z21" s="333">
        <f>IFERROR(VLOOKUP(A21,日报!GI:GO,5,0)*1000/(Z$3*(1-死淘统计!M136/100)),"0")</f>
        <v>69.600599635935325</v>
      </c>
      <c r="AA21" s="336">
        <f t="shared" si="2"/>
        <v>71.160619595380709</v>
      </c>
      <c r="AB21" s="336">
        <f t="shared" si="5"/>
        <v>485.68328811672666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78.610733938397772</v>
      </c>
      <c r="P22" s="333">
        <f>IFERROR(VLOOKUP(A22,日报!U:AA,5,0)*1000/(P$3*(1-死淘统计!C137/100)),"0")</f>
        <v>76.695323368886676</v>
      </c>
      <c r="Q22" s="333">
        <f>IFERROR(VLOOKUP(A22,日报!AL:AR,5,0)*1000/(Q$3*(1-死淘统计!D137/100)),"0")</f>
        <v>80.62819883614948</v>
      </c>
      <c r="R22" s="333">
        <f>IFERROR(VLOOKUP(A22,日报!BC:BI,5,0)*1000/(R$3*(1-死淘统计!E137/100)),"0")</f>
        <v>79.228141835980139</v>
      </c>
      <c r="S22" s="333">
        <f>IFERROR(VLOOKUP(A22,日报!BT:BZ,5,0)*1000/(S$3*(1-死淘统计!F137/100)),"0")</f>
        <v>80.099031529891505</v>
      </c>
      <c r="T22" s="333">
        <f>IFERROR(VLOOKUP(A22,日报!CK:CQ,5,0)*1000/(T$3*(1-死淘统计!G137/100)),"0")</f>
        <v>85.736282194848826</v>
      </c>
      <c r="U22" s="333">
        <f>IFERROR(VLOOKUP(A22,日报!DB:DH,5,0)*1000/(U$3*(1-死淘统计!H137/100)),"0")</f>
        <v>85.907640520354846</v>
      </c>
      <c r="V22" s="333">
        <f>IFERROR(VLOOKUP(A22,日报!DS:DY,5,0)*1000/(V$3*(1-死淘统计!I137/100)),"0")</f>
        <v>80.31848023466965</v>
      </c>
      <c r="W22" s="333">
        <f>IFERROR(VLOOKUP(A22,日报!EJ:EP,5,0)*1000/(W$3*(1-死淘统计!J137/100)),"0")</f>
        <v>82.030159173415242</v>
      </c>
      <c r="X22" s="333">
        <f>IFERROR(VLOOKUP(A22,日报!FA:FG,5,0)*1000/(X$3*(1-死淘统计!K137/100)),"0")</f>
        <v>75.752110237356618</v>
      </c>
      <c r="Y22" s="333">
        <f>IFERROR(VLOOKUP(A22,日报!FR:FX,5,0)*1000/(Y$3*(1-死淘统计!L137/100)),"0")</f>
        <v>75.417489674986527</v>
      </c>
      <c r="Z22" s="333">
        <f>IFERROR(VLOOKUP(A22,日报!GI:GO,5,0)*1000/(Z$3*(1-死淘统计!M137/100)),"0")</f>
        <v>73.201214068916272</v>
      </c>
      <c r="AA22" s="336">
        <f t="shared" si="2"/>
        <v>79.468733801154471</v>
      </c>
      <c r="AB22" s="336">
        <f t="shared" si="5"/>
        <v>565.15202191788114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85.793951526417388</v>
      </c>
      <c r="P23" s="333">
        <f>IFERROR(VLOOKUP(A23,日报!U:AA,5,0)*1000/(P$3*(1-死淘统计!C138/100)),"0")</f>
        <v>83.853702051739518</v>
      </c>
      <c r="Q23" s="333">
        <f>IFERROR(VLOOKUP(A23,日报!AL:AR,5,0)*1000/(Q$3*(1-死淘统计!D138/100)),"0")</f>
        <v>86.028301555532153</v>
      </c>
      <c r="R23" s="333">
        <f>IFERROR(VLOOKUP(A23,日报!BC:BI,5,0)*1000/(R$3*(1-死淘统计!E138/100)),"0")</f>
        <v>82.793122886133034</v>
      </c>
      <c r="S23" s="333">
        <f>IFERROR(VLOOKUP(A23,日报!BT:BZ,5,0)*1000/(S$3*(1-死淘统计!F138/100)),"0")</f>
        <v>87.425324202243914</v>
      </c>
      <c r="T23" s="333">
        <f>IFERROR(VLOOKUP(A23,日报!CK:CQ,5,0)*1000/(T$3*(1-死淘统计!G138/100)),"0")</f>
        <v>94.587493431424065</v>
      </c>
      <c r="U23" s="333">
        <f>IFERROR(VLOOKUP(A23,日报!DB:DH,5,0)*1000/(U$3*(1-死淘统计!H138/100)),"0")</f>
        <v>92.96288500666526</v>
      </c>
      <c r="V23" s="333">
        <f>IFERROR(VLOOKUP(A23,日报!DS:DY,5,0)*1000/(V$3*(1-死淘统计!I138/100)),"0")</f>
        <v>87.342347063550292</v>
      </c>
      <c r="W23" s="333">
        <f>IFERROR(VLOOKUP(A23,日报!EJ:EP,5,0)*1000/(W$3*(1-死淘统计!J138/100)),"0")</f>
        <v>89.048749825394609</v>
      </c>
      <c r="X23" s="333">
        <f>IFERROR(VLOOKUP(A23,日报!FA:FG,5,0)*1000/(X$3*(1-死淘统计!K138/100)),"0")</f>
        <v>82.993540937466165</v>
      </c>
      <c r="Y23" s="333">
        <f>IFERROR(VLOOKUP(A23,日报!FR:FX,5,0)*1000/(Y$3*(1-死淘统计!L138/100)),"0")</f>
        <v>80.827675396055611</v>
      </c>
      <c r="Z23" s="333">
        <f>IFERROR(VLOOKUP(A23,日报!GI:GO,5,0)*1000/(Z$3*(1-死淘统计!M138/100)),"0")</f>
        <v>83.928571428571431</v>
      </c>
      <c r="AA23" s="336">
        <f t="shared" si="2"/>
        <v>86.465472109266102</v>
      </c>
      <c r="AB23" s="336">
        <f t="shared" si="5"/>
        <v>651.61749402714725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91.1854103343465</v>
      </c>
      <c r="P24" s="333">
        <f>IFERROR(VLOOKUP(A24,日报!U:AA,5,0)*1000/(P$3*(1-死淘统计!C139/100)),"0")</f>
        <v>87.4531500981617</v>
      </c>
      <c r="Q24" s="333">
        <f>IFERROR(VLOOKUP(A24,日报!AL:AR,5,0)*1000/(Q$3*(1-死淘统计!D139/100)),"0")</f>
        <v>96.732210067184923</v>
      </c>
      <c r="R24" s="333">
        <f>IFERROR(VLOOKUP(A24,日报!BC:BI,5,0)*1000/(R$3*(1-死淘统计!E139/100)),"0")</f>
        <v>95.217943292424877</v>
      </c>
      <c r="S24" s="333">
        <f>IFERROR(VLOOKUP(A24,日报!BT:BZ,5,0)*1000/(S$3*(1-死淘统计!F139/100)),"0")</f>
        <v>96.616596179087068</v>
      </c>
      <c r="T24" s="333">
        <f>IFERROR(VLOOKUP(A24,日报!CK:CQ,5,0)*1000/(T$3*(1-死淘统计!G139/100)),"0")</f>
        <v>101.6901606003226</v>
      </c>
      <c r="U24" s="333">
        <f>IFERROR(VLOOKUP(A24,日报!DB:DH,5,0)*1000/(U$3*(1-死淘统计!H139/100)),"0")</f>
        <v>100.06319780914262</v>
      </c>
      <c r="V24" s="333">
        <f>IFERROR(VLOOKUP(A24,日报!DS:DY,5,0)*1000/(V$3*(1-死淘统计!I139/100)),"0")</f>
        <v>92.624956308982874</v>
      </c>
      <c r="W24" s="333">
        <f>IFERROR(VLOOKUP(A24,日报!EJ:EP,5,0)*1000/(W$3*(1-死淘统计!J139/100)),"0")</f>
        <v>94.329734828634315</v>
      </c>
      <c r="X24" s="333">
        <f>IFERROR(VLOOKUP(A24,日报!FA:FG,5,0)*1000/(X$3*(1-死淘统计!K139/100)),"0")</f>
        <v>88.44126777849975</v>
      </c>
      <c r="Y24" s="333">
        <f>IFERROR(VLOOKUP(A24,日报!FR:FX,5,0)*1000/(Y$3*(1-死淘统计!L139/100)),"0")</f>
        <v>86.240971648280578</v>
      </c>
      <c r="Z24" s="333">
        <f>IFERROR(VLOOKUP(A24,日报!GI:GO,5,0)*1000/(Z$3*(1-死淘统计!M139/100)),"0")</f>
        <v>87.534388509771702</v>
      </c>
      <c r="AA24" s="336">
        <f t="shared" si="2"/>
        <v>93.177498954569955</v>
      </c>
      <c r="AB24" s="336">
        <f t="shared" si="5"/>
        <v>744.7949929817172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96.594161419576423</v>
      </c>
      <c r="P25" s="333">
        <f>IFERROR(VLOOKUP(A25,日报!U:AA,5,0)*1000/(P$3*(1-死淘统计!C140/100)),"0")</f>
        <v>96.449239122669141</v>
      </c>
      <c r="Q25" s="333">
        <f>IFERROR(VLOOKUP(A25,日报!AL:AR,5,0)*1000/(Q$3*(1-死淘统计!D140/100)),"0")</f>
        <v>100.37331830668451</v>
      </c>
      <c r="R25" s="333">
        <f>IFERROR(VLOOKUP(A25,日报!BC:BI,5,0)*1000/(R$3*(1-死淘统计!E140/100)),"0")</f>
        <v>97.022297488004511</v>
      </c>
      <c r="S25" s="333">
        <f>IFERROR(VLOOKUP(A25,日报!BT:BZ,5,0)*1000/(S$3*(1-死淘统计!F140/100)),"0")</f>
        <v>100.3722899481714</v>
      </c>
      <c r="T25" s="333">
        <f>IFERROR(VLOOKUP(A25,日报!CK:CQ,5,0)*1000/(T$3*(1-死淘统计!G140/100)),"0")</f>
        <v>108.88272277053844</v>
      </c>
      <c r="U25" s="333">
        <f>IFERROR(VLOOKUP(A25,日报!DB:DH,5,0)*1000/(U$3*(1-死淘统计!H140/100)),"0")</f>
        <v>107.18301939836941</v>
      </c>
      <c r="V25" s="333">
        <f>IFERROR(VLOOKUP(A25,日报!DS:DY,5,0)*1000/(V$3*(1-死淘统计!I140/100)),"0")</f>
        <v>101.4127850048958</v>
      </c>
      <c r="W25" s="333">
        <f>IFERROR(VLOOKUP(A25,日报!EJ:EP,5,0)*1000/(W$3*(1-死淘统计!J140/100)),"0")</f>
        <v>104.88410306611195</v>
      </c>
      <c r="X25" s="333">
        <f>IFERROR(VLOOKUP(A25,日报!FA:FG,5,0)*1000/(X$3*(1-死淘统计!K140/100)),"0")</f>
        <v>92.100986022320939</v>
      </c>
      <c r="Y25" s="333">
        <f>IFERROR(VLOOKUP(A25,日报!FR:FX,5,0)*1000/(Y$3*(1-死淘统计!L140/100)),"0")</f>
        <v>89.892488583653943</v>
      </c>
      <c r="Z25" s="333">
        <f>IFERROR(VLOOKUP(A25,日报!GI:GO,5,0)*1000/(Z$3*(1-死淘统计!M140/100)),"0")</f>
        <v>94.720663402080277</v>
      </c>
      <c r="AA25" s="336">
        <f t="shared" si="2"/>
        <v>99.157339544423053</v>
      </c>
      <c r="AB25" s="336">
        <f t="shared" si="5"/>
        <v>843.95233252614025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107.35373054213633</v>
      </c>
      <c r="P26" s="333">
        <f>IFERROR(VLOOKUP(A26,日报!U:AA,5,0)*1000/(P$3*(1-死淘统计!C141/100)),"0")</f>
        <v>105.41361443630517</v>
      </c>
      <c r="Q26" s="333">
        <f>IFERROR(VLOOKUP(A26,日报!AL:AR,5,0)*1000/(Q$3*(1-死淘统计!D141/100)),"0")</f>
        <v>105.7343248863356</v>
      </c>
      <c r="R26" s="333">
        <f>IFERROR(VLOOKUP(A26,日报!BC:BI,5,0)*1000/(R$3*(1-死淘统计!E141/100)),"0")</f>
        <v>104.11887198672926</v>
      </c>
      <c r="S26" s="333">
        <f>IFERROR(VLOOKUP(A26,日报!BT:BZ,5,0)*1000/(S$3*(1-死淘统计!F141/100)),"0")</f>
        <v>109.54102311315587</v>
      </c>
      <c r="T26" s="333">
        <f>IFERROR(VLOOKUP(A26,日报!CK:CQ,5,0)*1000/(T$3*(1-死淘统计!G141/100)),"0")</f>
        <v>117.779418486095</v>
      </c>
      <c r="U26" s="333">
        <f>IFERROR(VLOOKUP(A26,日报!DB:DH,5,0)*1000/(U$3*(1-死淘统计!H141/100)),"0")</f>
        <v>116.04599641312375</v>
      </c>
      <c r="V26" s="333">
        <f>IFERROR(VLOOKUP(A26,日报!DS:DY,5,0)*1000/(V$3*(1-死淘统计!I141/100)),"0")</f>
        <v>106.72545314577647</v>
      </c>
      <c r="W26" s="333">
        <f>IFERROR(VLOOKUP(A26,日报!EJ:EP,5,0)*1000/(W$3*(1-死淘统计!J141/100)),"0")</f>
        <v>106.71425072600678</v>
      </c>
      <c r="X26" s="333">
        <f>IFERROR(VLOOKUP(A26,日报!FA:FG,5,0)*1000/(X$3*(1-死淘统计!K141/100)),"0")</f>
        <v>101.1853136744724</v>
      </c>
      <c r="Y26" s="333">
        <f>IFERROR(VLOOKUP(A26,日报!FR:FX,5,0)*1000/(Y$3*(1-死淘统计!L141/100)),"0")</f>
        <v>95.368337711879661</v>
      </c>
      <c r="Z26" s="333">
        <f>IFERROR(VLOOKUP(A26,日报!GI:GO,5,0)*1000/(Z$3*(1-死淘统计!M141/100)),"0")</f>
        <v>101.931330472103</v>
      </c>
      <c r="AA26" s="336">
        <f t="shared" si="2"/>
        <v>106.49263879950992</v>
      </c>
      <c r="AB26" s="336">
        <f t="shared" si="5"/>
        <v>950.44497132565016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110.97984462821752</v>
      </c>
      <c r="P27" s="333">
        <f>IFERROR(VLOOKUP(A27,日报!U:AA,5,0)*1000/(P$3*(1-死淘统计!C142/100)),"0")</f>
        <v>110.84888793535006</v>
      </c>
      <c r="Q27" s="333">
        <f>IFERROR(VLOOKUP(A27,日报!AL:AR,5,0)*1000/(Q$3*(1-死淘统计!D142/100)),"0")</f>
        <v>111.09935456565442</v>
      </c>
      <c r="R27" s="333">
        <f>IFERROR(VLOOKUP(A27,日报!BC:BI,5,0)*1000/(R$3*(1-死淘统计!E142/100)),"0")</f>
        <v>109.54450687303438</v>
      </c>
      <c r="S27" s="333">
        <f>IFERROR(VLOOKUP(A27,日报!BT:BZ,5,0)*1000/(S$3*(1-死淘统计!F142/100)),"0")</f>
        <v>111.42773637293584</v>
      </c>
      <c r="T27" s="333">
        <f>IFERROR(VLOOKUP(A27,日报!CK:CQ,5,0)*1000/(T$3*(1-死淘统计!G142/100)),"0")</f>
        <v>119.65932286900824</v>
      </c>
      <c r="U27" s="333">
        <f>IFERROR(VLOOKUP(A27,日报!DB:DH,5,0)*1000/(U$3*(1-死淘统计!H142/100)),"0")</f>
        <v>119.61722488038278</v>
      </c>
      <c r="V27" s="333">
        <f>IFERROR(VLOOKUP(A27,日报!DS:DY,5,0)*1000/(V$3*(1-死淘统计!I142/100)),"0")</f>
        <v>112.06051267684549</v>
      </c>
      <c r="W27" s="333">
        <f>IFERROR(VLOOKUP(A27,日报!EJ:EP,5,0)*1000/(W$3*(1-死淘统计!J142/100)),"0")</f>
        <v>120.80254910886235</v>
      </c>
      <c r="X27" s="333">
        <f>IFERROR(VLOOKUP(A27,日报!FA:FG,5,0)*1000/(X$3*(1-死淘统计!K142/100)),"0")</f>
        <v>110.26354795560536</v>
      </c>
      <c r="Y27" s="333">
        <f>IFERROR(VLOOKUP(A27,日报!FR:FX,5,0)*1000/(Y$3*(1-死淘统计!L142/100)),"0")</f>
        <v>100.8173405825802</v>
      </c>
      <c r="Z27" s="333">
        <f>IFERROR(VLOOKUP(A27,日报!GI:GO,5,0)*1000/(Z$3*(1-死淘统计!M142/100)),"0")</f>
        <v>107.38831615120274</v>
      </c>
      <c r="AA27" s="336">
        <f t="shared" si="2"/>
        <v>112.04242871663998</v>
      </c>
      <c r="AB27" s="336">
        <f t="shared" si="5"/>
        <v>1062.4874000422901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121.77650429799426</v>
      </c>
      <c r="P28" s="333">
        <f>IFERROR(VLOOKUP(A28,日报!U:AA,5,0)*1000/(P$3*(1-死淘统计!C143/100)),"0")</f>
        <v>116.26659034808428</v>
      </c>
      <c r="Q28" s="333">
        <f>IFERROR(VLOOKUP(A28,日报!AL:AR,5,0)*1000/(Q$3*(1-死淘统计!D143/100)),"0")</f>
        <v>121.73606210303458</v>
      </c>
      <c r="R28" s="333">
        <f>IFERROR(VLOOKUP(A28,日报!BC:BI,5,0)*1000/(R$3*(1-死淘统计!E143/100)),"0")</f>
        <v>114.92627037731178</v>
      </c>
      <c r="S28" s="333">
        <f>IFERROR(VLOOKUP(A28,日报!BT:BZ,5,0)*1000/(S$3*(1-死淘统计!F143/100)),"0")</f>
        <v>115.13999561371445</v>
      </c>
      <c r="T28" s="333">
        <f>IFERROR(VLOOKUP(A28,日报!CK:CQ,5,0)*1000/(T$3*(1-死淘统计!G143/100)),"0")</f>
        <v>124.99559874652302</v>
      </c>
      <c r="U28" s="333">
        <f>IFERROR(VLOOKUP(A28,日报!DB:DH,5,0)*1000/(U$3*(1-死淘统计!H143/100)),"0")</f>
        <v>126.73378863620361</v>
      </c>
      <c r="V28" s="333">
        <f>IFERROR(VLOOKUP(A28,日报!DS:DY,5,0)*1000/(V$3*(1-死淘统计!I143/100)),"0")</f>
        <v>119.14774320156995</v>
      </c>
      <c r="W28" s="333">
        <f>IFERROR(VLOOKUP(A28,日报!EJ:EP,5,0)*1000/(W$3*(1-死淘统计!J143/100)),"0")</f>
        <v>120.91686527407823</v>
      </c>
      <c r="X28" s="333">
        <f>IFERROR(VLOOKUP(A28,日报!FA:FG,5,0)*1000/(X$3*(1-死淘统计!K143/100)),"0")</f>
        <v>119.3490054249548</v>
      </c>
      <c r="Y28" s="333">
        <f>IFERROR(VLOOKUP(A28,日报!FR:FX,5,0)*1000/(Y$3*(1-死淘统计!L143/100)),"0")</f>
        <v>113.46853499513706</v>
      </c>
      <c r="Z28" s="333">
        <f>IFERROR(VLOOKUP(A28,日报!GI:GO,5,0)*1000/(Z$3*(1-死淘统计!M143/100)),"0")</f>
        <v>116.40818080876822</v>
      </c>
      <c r="AA28" s="336">
        <f t="shared" si="2"/>
        <v>119.2387616522812</v>
      </c>
      <c r="AB28" s="336">
        <f t="shared" si="5"/>
        <v>1181.7261616945714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128.99064817800709</v>
      </c>
      <c r="P29" s="333">
        <f>IFERROR(VLOOKUP(A29,日报!U:AA,5,0)*1000/(P$3*(1-死淘统计!C144/100)),"0")</f>
        <v>125.26394903546759</v>
      </c>
      <c r="Q29" s="333">
        <f>IFERROR(VLOOKUP(A29,日报!AL:AR,5,0)*1000/(Q$3*(1-死淘统计!D144/100)),"0")</f>
        <v>130.60821066751384</v>
      </c>
      <c r="R29" s="333">
        <f>IFERROR(VLOOKUP(A29,日报!BC:BI,5,0)*1000/(R$3*(1-死淘统计!E144/100)),"0")</f>
        <v>123.81491439083062</v>
      </c>
      <c r="S29" s="333">
        <f>IFERROR(VLOOKUP(A29,日报!BT:BZ,5,0)*1000/(S$3*(1-死淘统计!F144/100)),"0")</f>
        <v>122.53108997805413</v>
      </c>
      <c r="T29" s="333">
        <f>IFERROR(VLOOKUP(A29,日报!CK:CQ,5,0)*1000/(T$3*(1-死淘统计!G144/100)),"0")</f>
        <v>137.38683200056363</v>
      </c>
      <c r="U29" s="333">
        <f>IFERROR(VLOOKUP(A29,日报!DB:DH,5,0)*1000/(U$3*(1-死淘统计!H144/100)),"0")</f>
        <v>135.59680202866903</v>
      </c>
      <c r="V29" s="333">
        <f>IFERROR(VLOOKUP(A29,日报!DS:DY,5,0)*1000/(V$3*(1-死淘统计!I144/100)),"0")</f>
        <v>131.49589732800337</v>
      </c>
      <c r="W29" s="333">
        <f>IFERROR(VLOOKUP(A29,日报!EJ:EP,5,0)*1000/(W$3*(1-死淘统计!J144/100)),"0")</f>
        <v>133.31462250912153</v>
      </c>
      <c r="X29" s="333">
        <f>IFERROR(VLOOKUP(A29,日报!FA:FG,5,0)*1000/(X$3*(1-死淘统计!K144/100)),"0")</f>
        <v>124.84168626741452</v>
      </c>
      <c r="Y29" s="333">
        <f>IFERROR(VLOOKUP(A29,日报!FR:FX,5,0)*1000/(Y$3*(1-死淘统计!L144/100)),"0")</f>
        <v>115.34856895681638</v>
      </c>
      <c r="Z29" s="333">
        <f>IFERROR(VLOOKUP(A29,日报!GI:GO,5,0)*1000/(Z$3*(1-死淘统计!M144/100)),"0")</f>
        <v>120.19230769230769</v>
      </c>
      <c r="AA29" s="336">
        <f t="shared" si="2"/>
        <v>127.44879408606413</v>
      </c>
      <c r="AB29" s="336">
        <f t="shared" si="5"/>
        <v>1309.1749557806354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132.64976875918688</v>
      </c>
      <c r="P30" s="333">
        <f>IFERROR(VLOOKUP(A30,日报!U:AA,5,0)*1000/(P$3*(1-死淘统计!C145/100)),"0")</f>
        <v>130.68853163378566</v>
      </c>
      <c r="Q30" s="333">
        <f>IFERROR(VLOOKUP(A30,日报!AL:AR,5,0)*1000/(Q$3*(1-死淘统计!D145/100)),"0")</f>
        <v>139.50695768877588</v>
      </c>
      <c r="R30" s="333">
        <f>IFERROR(VLOOKUP(A30,日报!BC:BI,5,0)*1000/(R$3*(1-死淘统计!E145/100)),"0")</f>
        <v>132.71987258892233</v>
      </c>
      <c r="S30" s="333">
        <f>IFERROR(VLOOKUP(A30,日报!BT:BZ,5,0)*1000/(S$3*(1-死淘统计!F145/100)),"0")</f>
        <v>133.57242186928201</v>
      </c>
      <c r="T30" s="333">
        <f>IFERROR(VLOOKUP(A30,日报!CK:CQ,5,0)*1000/(T$3*(1-死淘统计!G145/100)),"0")</f>
        <v>144.50357734465865</v>
      </c>
      <c r="U30" s="333">
        <f>IFERROR(VLOOKUP(A30,日报!DB:DH,5,0)*1000/(U$3*(1-死淘统计!H145/100)),"0")</f>
        <v>147.97590106754043</v>
      </c>
      <c r="V30" s="333">
        <f>IFERROR(VLOOKUP(A30,日报!DS:DY,5,0)*1000/(V$3*(1-死淘统计!I145/100)),"0")</f>
        <v>136.86611686260747</v>
      </c>
      <c r="W30" s="333">
        <f>IFERROR(VLOOKUP(A30,日报!EJ:EP,5,0)*1000/(W$3*(1-死淘统计!J145/100)),"0")</f>
        <v>142.22503160556258</v>
      </c>
      <c r="X30" s="333">
        <f>IFERROR(VLOOKUP(A30,日报!FA:FG,5,0)*1000/(X$3*(1-死淘统计!K145/100)),"0")</f>
        <v>126.74271229404309</v>
      </c>
      <c r="Y30" s="333">
        <f>IFERROR(VLOOKUP(A30,日报!FR:FX,5,0)*1000/(Y$3*(1-死淘统计!L145/100)),"0")</f>
        <v>117.20581340834505</v>
      </c>
      <c r="Z30" s="333">
        <f>IFERROR(VLOOKUP(A30,日报!GI:GO,5,0)*1000/(Z$3*(1-死淘统计!M145/100)),"0")</f>
        <v>127.63815481968864</v>
      </c>
      <c r="AA30" s="336">
        <f t="shared" si="2"/>
        <v>134.3579049951999</v>
      </c>
      <c r="AB30" s="336">
        <f t="shared" si="5"/>
        <v>1443.5328607758354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134.51467106679101</v>
      </c>
      <c r="P31" s="333">
        <f>IFERROR(VLOOKUP(A31,日报!U:AA,5,0)*1000/(P$3*(1-死淘统计!C146/100)),"0")</f>
        <v>132.57372173850729</v>
      </c>
      <c r="Q31" s="333">
        <f>IFERROR(VLOOKUP(A31,日报!AL:AR,5,0)*1000/(Q$3*(1-死淘统计!D146/100)),"0")</f>
        <v>141.36273678258411</v>
      </c>
      <c r="R31" s="333">
        <f>IFERROR(VLOOKUP(A31,日报!BC:BI,5,0)*1000/(R$3*(1-死淘统计!E146/100)),"0")</f>
        <v>132.78096452092629</v>
      </c>
      <c r="S31" s="333">
        <f>IFERROR(VLOOKUP(A31,日报!BT:BZ,5,0)*1000/(S$3*(1-死淘统计!F146/100)),"0")</f>
        <v>140.95335725269092</v>
      </c>
      <c r="T31" s="333">
        <f>IFERROR(VLOOKUP(A31,日报!CK:CQ,5,0)*1000/(T$3*(1-死淘统计!G146/100)),"0")</f>
        <v>141.02880513344851</v>
      </c>
      <c r="U31" s="333">
        <f>IFERROR(VLOOKUP(A31,日报!DB:DH,5,0)*1000/(U$3*(1-死淘统计!H146/100)),"0")</f>
        <v>148.01762114537445</v>
      </c>
      <c r="V31" s="333">
        <f>IFERROR(VLOOKUP(A31,日报!DS:DY,5,0)*1000/(V$3*(1-死淘统计!I146/100)),"0")</f>
        <v>138.6986902630008</v>
      </c>
      <c r="W31" s="333">
        <f>IFERROR(VLOOKUP(A31,日报!EJ:EP,5,0)*1000/(W$3*(1-死淘统计!J146/100)),"0")</f>
        <v>140.59259779972584</v>
      </c>
      <c r="X31" s="333">
        <f>IFERROR(VLOOKUP(A31,日报!FA:FG,5,0)*1000/(X$3*(1-死淘统计!K146/100)),"0")</f>
        <v>132.24637681159419</v>
      </c>
      <c r="Y31" s="333">
        <f>IFERROR(VLOOKUP(A31,日报!FR:FX,5,0)*1000/(Y$3*(1-死淘统计!L146/100)),"0")</f>
        <v>120.88189658283116</v>
      </c>
      <c r="Z31" s="333">
        <f>IFERROR(VLOOKUP(A31,日报!GI:GO,5,0)*1000/(Z$3*(1-死淘统计!M146/100)),"0")</f>
        <v>126.13067137554506</v>
      </c>
      <c r="AA31" s="336">
        <f t="shared" si="2"/>
        <v>135.81517587275164</v>
      </c>
      <c r="AB31" s="336">
        <f t="shared" si="5"/>
        <v>1579.3480366485869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143.55440712029861</v>
      </c>
      <c r="P32" s="333">
        <f>IFERROR(VLOOKUP(A32,日报!U:AA,5,0)*1000/(P$3*(1-死淘统计!C147/100)),"0")</f>
        <v>138.02251380225138</v>
      </c>
      <c r="Q32" s="333">
        <f>IFERROR(VLOOKUP(A32,日报!AL:AR,5,0)*1000/(Q$3*(1-死淘统计!D147/100)),"0")</f>
        <v>146.74681753889675</v>
      </c>
      <c r="R32" s="333">
        <f>IFERROR(VLOOKUP(A32,日报!BC:BI,5,0)*1000/(R$3*(1-死淘统计!E147/100)),"0")</f>
        <v>132.87035396662296</v>
      </c>
      <c r="S32" s="333">
        <f>IFERROR(VLOOKUP(A32,日报!BT:BZ,5,0)*1000/(S$3*(1-死淘统计!F147/100)),"0")</f>
        <v>141.03080698926701</v>
      </c>
      <c r="T32" s="333">
        <f>IFERROR(VLOOKUP(A32,日报!CK:CQ,5,0)*1000/(T$3*(1-死淘统计!G147/100)),"0")</f>
        <v>146.37415349887132</v>
      </c>
      <c r="U32" s="333">
        <f>IFERROR(VLOOKUP(A32,日报!DB:DH,5,0)*1000/(U$3*(1-死淘统计!H147/100)),"0")</f>
        <v>149.84838868909102</v>
      </c>
      <c r="V32" s="333">
        <f>IFERROR(VLOOKUP(A32,日报!DS:DY,5,0)*1000/(V$3*(1-死淘统计!I147/100)),"0")</f>
        <v>140.55801532082367</v>
      </c>
      <c r="W32" s="333">
        <f>IFERROR(VLOOKUP(A32,日报!EJ:EP,5,0)*1000/(W$3*(1-死淘统计!J147/100)),"0")</f>
        <v>142.45014245014244</v>
      </c>
      <c r="X32" s="333">
        <f>IFERROR(VLOOKUP(A32,日报!FA:FG,5,0)*1000/(X$3*(1-死淘统计!K147/100)),"0")</f>
        <v>141.37093558560193</v>
      </c>
      <c r="Y32" s="333">
        <f>IFERROR(VLOOKUP(A32,日报!FR:FX,5,0)*1000/(Y$3*(1-死淘统计!L147/100)),"0")</f>
        <v>128.1680987796953</v>
      </c>
      <c r="Z32" s="333">
        <f>IFERROR(VLOOKUP(A32,日报!GI:GO,5,0)*1000/(Z$3*(1-死淘统计!M147/100)),"0")</f>
        <v>129.93575398830578</v>
      </c>
      <c r="AA32" s="336">
        <f t="shared" si="2"/>
        <v>140.07753231082236</v>
      </c>
      <c r="AB32" s="336">
        <f t="shared" si="5"/>
        <v>1719.4255689594092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150.81331466120866</v>
      </c>
      <c r="P33" s="333">
        <f>IFERROR(VLOOKUP(A33,日报!U:AA,5,0)*1000/(P$3*(1-死淘统计!C148/100)),"0")</f>
        <v>141.68370458050862</v>
      </c>
      <c r="Q33" s="333">
        <f>IFERROR(VLOOKUP(A33,日报!AL:AR,5,0)*1000/(Q$3*(1-死淘统计!D148/100)),"0")</f>
        <v>153.96595051852901</v>
      </c>
      <c r="R33" s="333">
        <f>IFERROR(VLOOKUP(A33,日报!BC:BI,5,0)*1000/(R$3*(1-死淘统计!E148/100)),"0")</f>
        <v>140.01630569635958</v>
      </c>
      <c r="S33" s="333">
        <f>IFERROR(VLOOKUP(A33,日报!BT:BZ,5,0)*1000/(S$3*(1-死淘统计!F148/100)),"0")</f>
        <v>146.60606949127694</v>
      </c>
      <c r="T33" s="333">
        <f>IFERROR(VLOOKUP(A33,日报!CK:CQ,5,0)*1000/(T$3*(1-死淘统计!G148/100)),"0")</f>
        <v>142.91763709506668</v>
      </c>
      <c r="U33" s="333">
        <f>IFERROR(VLOOKUP(A33,日报!DB:DH,5,0)*1000/(U$3*(1-死淘统计!H148/100)),"0")</f>
        <v>149.89066798335332</v>
      </c>
      <c r="V33" s="333">
        <f>IFERROR(VLOOKUP(A33,日报!DS:DY,5,0)*1000/(V$3*(1-死淘统计!I148/100)),"0")</f>
        <v>142.39504957457282</v>
      </c>
      <c r="W33" s="333">
        <f>IFERROR(VLOOKUP(A33,日报!EJ:EP,5,0)*1000/(W$3*(1-死淘统计!J148/100)),"0")</f>
        <v>144.28490990990991</v>
      </c>
      <c r="X33" s="333">
        <f>IFERROR(VLOOKUP(A33,日报!FA:FG,5,0)*1000/(X$3*(1-死淘统计!K148/100)),"0")</f>
        <v>148.68001160429358</v>
      </c>
      <c r="Y33" s="333">
        <f>IFERROR(VLOOKUP(A33,日报!FR:FX,5,0)*1000/(Y$3*(1-死淘统计!L148/100)),"0")</f>
        <v>137.25348551614533</v>
      </c>
      <c r="Z33" s="333">
        <f>IFERROR(VLOOKUP(A33,日报!GI:GO,5,0)*1000/(Z$3*(1-死淘统计!M148/100)),"0")</f>
        <v>140.89595375722544</v>
      </c>
      <c r="AA33" s="336">
        <f t="shared" si="2"/>
        <v>144.95025503237082</v>
      </c>
      <c r="AB33" s="336">
        <f t="shared" si="5"/>
        <v>1864.3758239917802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156.27806718160591</v>
      </c>
      <c r="P34" s="333">
        <f>IFERROR(VLOOKUP(A34,日报!U:AA,5,0)*1000/(P$3*(1-死淘统计!C149/100)),"0")</f>
        <v>147.13270652407951</v>
      </c>
      <c r="Q34" s="333">
        <f>IFERROR(VLOOKUP(A34,日报!AL:AR,5,0)*1000/(Q$3*(1-死淘统计!D149/100)),"0")</f>
        <v>159.3484419263456</v>
      </c>
      <c r="R34" s="333">
        <f>IFERROR(VLOOKUP(A34,日报!BC:BI,5,0)*1000/(R$3*(1-死淘统计!E149/100)),"0")</f>
        <v>141.90939085393975</v>
      </c>
      <c r="S34" s="333">
        <f>IFERROR(VLOOKUP(A34,日报!BT:BZ,5,0)*1000/(S$3*(1-死淘统计!F149/100)),"0")</f>
        <v>153.99846001539984</v>
      </c>
      <c r="T34" s="333">
        <f>IFERROR(VLOOKUP(A34,日报!CK:CQ,5,0)*1000/(T$3*(1-死淘统计!G149/100)),"0")</f>
        <v>157.08839310929116</v>
      </c>
      <c r="U34" s="333">
        <f>IFERROR(VLOOKUP(A34,日报!DB:DH,5,0)*1000/(U$3*(1-死淘统计!H149/100)),"0")</f>
        <v>158.77496295250864</v>
      </c>
      <c r="V34" s="333">
        <f>IFERROR(VLOOKUP(A34,日报!DS:DY,5,0)*1000/(V$3*(1-死淘统计!I149/100)),"0")</f>
        <v>153.0020048538567</v>
      </c>
      <c r="W34" s="333">
        <f>IFERROR(VLOOKUP(A34,日报!EJ:EP,5,0)*1000/(W$3*(1-死淘统计!J149/100)),"0")</f>
        <v>154.90775947049713</v>
      </c>
      <c r="X34" s="333">
        <f>IFERROR(VLOOKUP(A34,日报!FA:FG,5,0)*1000/(X$3*(1-死淘统计!K149/100)),"0")</f>
        <v>150.56416210136777</v>
      </c>
      <c r="Y34" s="333">
        <f>IFERROR(VLOOKUP(A34,日报!FR:FX,5,0)*1000/(Y$3*(1-死淘统计!L149/100)),"0")</f>
        <v>144.53477868112014</v>
      </c>
      <c r="Z34" s="333">
        <f>IFERROR(VLOOKUP(A34,日报!GI:GO,5,0)*1000/(Z$3*(1-死淘统计!M149/100)),"0")</f>
        <v>140.97744360902254</v>
      </c>
      <c r="AA34" s="336">
        <f t="shared" si="2"/>
        <v>151.54304760658624</v>
      </c>
      <c r="AB34" s="336">
        <f t="shared" si="5"/>
        <v>2015.9188715983664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161.77157853111407</v>
      </c>
      <c r="P35" s="333">
        <f>IFERROR(VLOOKUP(A35,日报!U:AA,5,0)*1000/(P$3*(1-死淘统计!C150/100)),"0")</f>
        <v>147.21723518850987</v>
      </c>
      <c r="Q35" s="333">
        <f>IFERROR(VLOOKUP(A35,日报!AL:AR,5,0)*1000/(Q$3*(1-死淘统计!D150/100)),"0")</f>
        <v>162.97608503100088</v>
      </c>
      <c r="R35" s="333">
        <f>IFERROR(VLOOKUP(A35,日报!BC:BI,5,0)*1000/(R$3*(1-死淘统计!E150/100)),"0")</f>
        <v>152.63382081499361</v>
      </c>
      <c r="S35" s="333">
        <f>IFERROR(VLOOKUP(A35,日报!BT:BZ,5,0)*1000/(S$3*(1-死淘统计!F150/100)),"0")</f>
        <v>161.3849765258216</v>
      </c>
      <c r="T35" s="333">
        <f>IFERROR(VLOOKUP(A35,日报!CK:CQ,5,0)*1000/(T$3*(1-死淘统计!G150/100)),"0")</f>
        <v>166.0190745319675</v>
      </c>
      <c r="U35" s="333">
        <f>IFERROR(VLOOKUP(A35,日报!DB:DH,5,0)*1000/(U$3*(1-死淘统计!H150/100)),"0")</f>
        <v>164.10799364743249</v>
      </c>
      <c r="V35" s="333">
        <f>IFERROR(VLOOKUP(A35,日报!DS:DY,5,0)*1000/(V$3*(1-死淘统计!I150/100)),"0")</f>
        <v>161.85215157805848</v>
      </c>
      <c r="W35" s="333">
        <f>IFERROR(VLOOKUP(A35,日报!EJ:EP,5,0)*1000/(W$3*(1-死淘统计!J150/100)),"0")</f>
        <v>163.82468996617814</v>
      </c>
      <c r="X35" s="333">
        <f>IFERROR(VLOOKUP(A35,日报!FA:FG,5,0)*1000/(X$3*(1-死淘统计!K150/100)),"0")</f>
        <v>146.99477351916377</v>
      </c>
      <c r="Y35" s="333">
        <f>IFERROR(VLOOKUP(A35,日报!FR:FX,5,0)*1000/(Y$3*(1-死淘统计!L150/100)),"0")</f>
        <v>144.60270407056612</v>
      </c>
      <c r="Z35" s="333">
        <f>IFERROR(VLOOKUP(A35,日报!GI:GO,5,0)*1000/(Z$3*(1-死淘统计!M150/100)),"0")</f>
        <v>141.04372355430183</v>
      </c>
      <c r="AA35" s="336">
        <f t="shared" si="2"/>
        <v>156.20240057992569</v>
      </c>
      <c r="AB35" s="336">
        <f t="shared" si="5"/>
        <v>2172.1212721782922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165.45572260988419</v>
      </c>
      <c r="P36" s="333">
        <f>IFERROR(VLOOKUP(A36,日报!U:AA,5,0)*1000/(P$3*(1-死淘统计!C151/100)),"0")</f>
        <v>152.67998275614312</v>
      </c>
      <c r="Q36" s="333">
        <f>IFERROR(VLOOKUP(A36,日报!AL:AR,5,0)*1000/(Q$3*(1-死淘统计!D151/100)),"0")</f>
        <v>159.54617975536252</v>
      </c>
      <c r="R36" s="333">
        <f>IFERROR(VLOOKUP(A36,日报!BC:BI,5,0)*1000/(R$3*(1-死淘统计!E151/100)),"0")</f>
        <v>156.26109808935294</v>
      </c>
      <c r="S36" s="333">
        <f>IFERROR(VLOOKUP(A36,日报!BT:BZ,5,0)*1000/(S$3*(1-死淘统计!F151/100)),"0")</f>
        <v>168.79495082929694</v>
      </c>
      <c r="T36" s="333">
        <f>IFERROR(VLOOKUP(A36,日报!CK:CQ,5,0)*1000/(T$3*(1-死淘统计!G151/100)),"0")</f>
        <v>166.08360719460052</v>
      </c>
      <c r="U36" s="333">
        <f>IFERROR(VLOOKUP(A36,日报!DB:DH,5,0)*1000/(U$3*(1-死淘统计!H151/100)),"0")</f>
        <v>167.6963812886143</v>
      </c>
      <c r="V36" s="333">
        <f>IFERROR(VLOOKUP(A36,日报!DS:DY,5,0)*1000/(V$3*(1-死淘统计!I151/100)),"0")</f>
        <v>165.44052940969411</v>
      </c>
      <c r="W36" s="333">
        <f>IFERROR(VLOOKUP(A36,日报!EJ:EP,5,0)*1000/(W$3*(1-死淘统计!J151/100)),"0")</f>
        <v>172.72374775282879</v>
      </c>
      <c r="X36" s="333">
        <f>IFERROR(VLOOKUP(A36,日报!FA:FG,5,0)*1000/(X$3*(1-死淘统计!K151/100)),"0")</f>
        <v>161.5890192091216</v>
      </c>
      <c r="Y36" s="333">
        <f>IFERROR(VLOOKUP(A36,日报!FR:FX,5,0)*1000/(Y$3*(1-死淘统计!L151/100)),"0")</f>
        <v>151.90972222222223</v>
      </c>
      <c r="Z36" s="333">
        <f>IFERROR(VLOOKUP(A36,日报!GI:GO,5,0)*1000/(Z$3*(1-死淘统计!M151/100)),"0")</f>
        <v>153.77378970981982</v>
      </c>
      <c r="AA36" s="336">
        <f t="shared" si="2"/>
        <v>161.82956090224508</v>
      </c>
      <c r="AB36" s="336">
        <f t="shared" si="5"/>
        <v>2333.9508330805374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169.13167080499477</v>
      </c>
      <c r="P37" s="333">
        <f>IFERROR(VLOOKUP(A37,日报!U:AA,5,0)*1000/(P$3*(1-死淘统计!C152/100)),"0")</f>
        <v>156.35108906620661</v>
      </c>
      <c r="Q37" s="333">
        <f>IFERROR(VLOOKUP(A37,日报!AL:AR,5,0)*1000/(Q$3*(1-死淘统计!D152/100)),"0")</f>
        <v>172.06513641040195</v>
      </c>
      <c r="R37" s="333">
        <f>IFERROR(VLOOKUP(A37,日报!BC:BI,5,0)*1000/(R$3*(1-死淘统计!E152/100)),"0")</f>
        <v>161.64558760835584</v>
      </c>
      <c r="S37" s="333">
        <f>IFERROR(VLOOKUP(A37,日报!BT:BZ,5,0)*1000/(S$3*(1-死淘统计!F152/100)),"0")</f>
        <v>165.19823788546256</v>
      </c>
      <c r="T37" s="333">
        <f>IFERROR(VLOOKUP(A37,日报!CK:CQ,5,0)*1000/(T$3*(1-死淘统计!G152/100)),"0")</f>
        <v>167.9454089028745</v>
      </c>
      <c r="U37" s="333">
        <f>IFERROR(VLOOKUP(A37,日报!DB:DH,5,0)*1000/(U$3*(1-死淘统计!H152/100)),"0")</f>
        <v>169.52145505915593</v>
      </c>
      <c r="V37" s="333">
        <f>IFERROR(VLOOKUP(A37,日报!DS:DY,5,0)*1000/(V$3*(1-死淘统计!I152/100)),"0")</f>
        <v>169.02003591675762</v>
      </c>
      <c r="W37" s="333">
        <f>IFERROR(VLOOKUP(A37,日报!EJ:EP,5,0)*1000/(W$3*(1-死淘统计!J152/100)),"0")</f>
        <v>176.36062220027512</v>
      </c>
      <c r="X37" s="333">
        <f>IFERROR(VLOOKUP(A37,日报!FA:FG,5,0)*1000/(X$3*(1-死淘统计!K152/100)),"0")</f>
        <v>168.93732970027247</v>
      </c>
      <c r="Y37" s="333">
        <f>IFERROR(VLOOKUP(A37,日报!FR:FX,5,0)*1000/(Y$3*(1-死淘统计!L152/100)),"0")</f>
        <v>161.03933702457209</v>
      </c>
      <c r="Z37" s="333">
        <f>IFERROR(VLOOKUP(A37,日报!GI:GO,5,0)*1000/(Z$3*(1-死淘统计!M152/100)),"0")</f>
        <v>161.09763602794771</v>
      </c>
      <c r="AA37" s="336">
        <f t="shared" si="2"/>
        <v>166.52612888393978</v>
      </c>
      <c r="AB37" s="336">
        <f t="shared" si="5"/>
        <v>2500.4769619644771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165.59867521059832</v>
      </c>
      <c r="P38" s="333">
        <f>IFERROR(VLOOKUP(A38,日报!U:AA,5,0)*1000/(P$3*(1-死淘统计!C153/100)),"0")</f>
        <v>165.40812657317511</v>
      </c>
      <c r="Q38" s="333">
        <f>IFERROR(VLOOKUP(A38,日报!AL:AR,5,0)*1000/(Q$3*(1-死淘统计!D153/100)),"0")</f>
        <v>181.1143861642814</v>
      </c>
      <c r="R38" s="333">
        <f>IFERROR(VLOOKUP(A38,日报!BC:BI,5,0)*1000/(R$3*(1-死淘统计!E153/100)),"0")</f>
        <v>172.39540752852523</v>
      </c>
      <c r="S38" s="333">
        <f>IFERROR(VLOOKUP(A38,日报!BT:BZ,5,0)*1000/(S$3*(1-死淘统计!F153/100)),"0")</f>
        <v>178.11891733078704</v>
      </c>
      <c r="T38" s="333">
        <f>IFERROR(VLOOKUP(A38,日报!CK:CQ,5,0)*1000/(T$3*(1-死淘统计!G153/100)),"0")</f>
        <v>164.47950196314244</v>
      </c>
      <c r="U38" s="333">
        <f>IFERROR(VLOOKUP(A38,日报!DB:DH,5,0)*1000/(U$3*(1-死淘统计!H153/100)),"0")</f>
        <v>178.4200113058225</v>
      </c>
      <c r="V38" s="333">
        <f>IFERROR(VLOOKUP(A38,日报!DS:DY,5,0)*1000/(V$3*(1-死淘统计!I153/100)),"0")</f>
        <v>181.44024802705749</v>
      </c>
      <c r="W38" s="333">
        <f>IFERROR(VLOOKUP(A38,日报!EJ:EP,5,0)*1000/(W$3*(1-死淘统计!J153/100)),"0")</f>
        <v>181.72836021031088</v>
      </c>
      <c r="X38" s="333">
        <f>IFERROR(VLOOKUP(A38,日报!FA:FG,5,0)*1000/(X$3*(1-死淘统计!K153/100)),"0")</f>
        <v>163.57093526225873</v>
      </c>
      <c r="Y38" s="333">
        <f>IFERROR(VLOOKUP(A38,日报!FR:FX,5,0)*1000/(Y$3*(1-死淘统计!L153/100)),"0")</f>
        <v>162.92541636495292</v>
      </c>
      <c r="Z38" s="333">
        <f>IFERROR(VLOOKUP(A38,日报!GI:GO,5,0)*1000/(Z$3*(1-死淘统计!M153/100)),"0")</f>
        <v>155.73503313896634</v>
      </c>
      <c r="AA38" s="336">
        <f t="shared" si="2"/>
        <v>170.91125158998989</v>
      </c>
      <c r="AB38" s="336">
        <f t="shared" si="5"/>
        <v>2671.3882135544673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172.87329827847006</v>
      </c>
      <c r="P39" s="333">
        <f>IFERROR(VLOOKUP(A39,日报!U:AA,5,0)*1000/(P$3*(1-死淘统计!C154/100)),"0")</f>
        <v>161.87632648656427</v>
      </c>
      <c r="Q39" s="333">
        <f>IFERROR(VLOOKUP(A39,日报!AL:AR,5,0)*1000/(Q$3*(1-死淘统计!D154/100)),"0")</f>
        <v>172.35252309879175</v>
      </c>
      <c r="R39" s="333">
        <f>IFERROR(VLOOKUP(A39,日报!BC:BI,5,0)*1000/(R$3*(1-死淘统计!E154/100)),"0")</f>
        <v>170.69094271185236</v>
      </c>
      <c r="S39" s="333">
        <f>IFERROR(VLOOKUP(A39,日报!BT:BZ,5,0)*1000/(S$3*(1-死淘统计!F154/100)),"0")</f>
        <v>192.90832261620429</v>
      </c>
      <c r="T39" s="333">
        <f>IFERROR(VLOOKUP(A39,日报!CK:CQ,5,0)*1000/(T$3*(1-死淘统计!G154/100)),"0")</f>
        <v>173.40222237950314</v>
      </c>
      <c r="U39" s="333">
        <f>IFERROR(VLOOKUP(A39,日报!DB:DH,5,0)*1000/(U$3*(1-死淘统计!H154/100)),"0")</f>
        <v>171.4326110777279</v>
      </c>
      <c r="V39" s="333">
        <f>IFERROR(VLOOKUP(A39,日报!DS:DY,5,0)*1000/(V$3*(1-死淘统计!I154/100)),"0")</f>
        <v>170.9431834202735</v>
      </c>
      <c r="W39" s="333">
        <f>IFERROR(VLOOKUP(A39,日报!EJ:EP,5,0)*1000/(W$3*(1-死淘统计!J154/100)),"0")</f>
        <v>183.58988843383702</v>
      </c>
      <c r="X39" s="333">
        <f>IFERROR(VLOOKUP(A39,日报!FA:FG,5,0)*1000/(X$3*(1-死淘统计!K154/100)),"0")</f>
        <v>176.38287813215987</v>
      </c>
      <c r="Y39" s="333">
        <f>IFERROR(VLOOKUP(A39,日报!FR:FX,5,0)*1000/(Y$3*(1-死淘统计!L154/100)),"0")</f>
        <v>173.90044199695674</v>
      </c>
      <c r="Z39" s="333">
        <f>IFERROR(VLOOKUP(A39,日报!GI:GO,5,0)*1000/(Z$3*(1-死淘统计!M154/100)),"0")</f>
        <v>166.71498985213105</v>
      </c>
      <c r="AA39" s="336">
        <f t="shared" si="2"/>
        <v>173.92230237370597</v>
      </c>
      <c r="AB39" s="336">
        <f t="shared" si="5"/>
        <v>2845.3105159281731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176.5829399257631</v>
      </c>
      <c r="P40" s="333">
        <f>IFERROR(VLOOKUP(A40,日报!U:AA,5,0)*1000/(P$3*(1-死淘统计!C155/100)),"0")</f>
        <v>160.10649780528172</v>
      </c>
      <c r="Q40" s="333">
        <f>IFERROR(VLOOKUP(A40,日报!AL:AR,5,0)*1000/(Q$3*(1-死淘统计!D155/100)),"0")</f>
        <v>170.72129748186086</v>
      </c>
      <c r="R40" s="333">
        <f>IFERROR(VLOOKUP(A40,日报!BC:BI,5,0)*1000/(R$3*(1-死淘统计!E155/100)),"0")</f>
        <v>177.90428749332858</v>
      </c>
      <c r="S40" s="333">
        <f>IFERROR(VLOOKUP(A40,日报!BT:BZ,5,0)*1000/(S$3*(1-死淘统计!F155/100)),"0")</f>
        <v>180.11394964160999</v>
      </c>
      <c r="T40" s="333">
        <f>IFERROR(VLOOKUP(A40,日报!CK:CQ,5,0)*1000/(T$3*(1-死淘统计!G155/100)),"0")</f>
        <v>177.01621468526517</v>
      </c>
      <c r="U40" s="333">
        <f>IFERROR(VLOOKUP(A40,日报!DB:DH,5,0)*1000/(U$3*(1-死淘统计!H155/100)),"0")</f>
        <v>180.42878369772873</v>
      </c>
      <c r="V40" s="333">
        <f>IFERROR(VLOOKUP(A40,日报!DS:DY,5,0)*1000/(V$3*(1-死淘统计!I155/100)),"0")</f>
        <v>176.32952461560163</v>
      </c>
      <c r="W40" s="333">
        <f>IFERROR(VLOOKUP(A40,日报!EJ:EP,5,0)*1000/(W$3*(1-死淘统计!J155/100)),"0")</f>
        <v>181.90809226095863</v>
      </c>
      <c r="X40" s="333">
        <f>IFERROR(VLOOKUP(A40,日报!FA:FG,5,0)*1000/(X$3*(1-死淘统计!K155/100)),"0")</f>
        <v>181.95713089995996</v>
      </c>
      <c r="Y40" s="333">
        <f>IFERROR(VLOOKUP(A40,日报!FR:FX,5,0)*1000/(Y$3*(1-死淘统计!L155/100)),"0")</f>
        <v>175.80744553594084</v>
      </c>
      <c r="Z40" s="333">
        <f>IFERROR(VLOOKUP(A40,日报!GI:GO,5,0)*1000/(Z$3*(1-死淘统计!M155/100)),"0")</f>
        <v>177.67141665760181</v>
      </c>
      <c r="AA40" s="336">
        <f t="shared" si="2"/>
        <v>176.37896505840843</v>
      </c>
      <c r="AB40" s="336">
        <f t="shared" si="5"/>
        <v>3021.6894809865817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173.09772809231879</v>
      </c>
      <c r="P41" s="333">
        <f>IFERROR(VLOOKUP(A41,日报!U:AA,5,0)*1000/(P$3*(1-死淘统计!C156/100)),"0")</f>
        <v>165.56887305186626</v>
      </c>
      <c r="Q41" s="333">
        <f>IFERROR(VLOOKUP(A41,日报!AL:AR,5,0)*1000/(Q$3*(1-死淘统计!D156/100)),"0")</f>
        <v>177.92961104587025</v>
      </c>
      <c r="R41" s="333">
        <f>IFERROR(VLOOKUP(A41,日报!BC:BI,5,0)*1000/(R$3*(1-死淘统计!E156/100)),"0")</f>
        <v>181.53342350679861</v>
      </c>
      <c r="S41" s="333">
        <f>IFERROR(VLOOKUP(A41,日报!BT:BZ,5,0)*1000/(S$3*(1-死淘统计!F156/100)),"0")</f>
        <v>193.07149161518095</v>
      </c>
      <c r="T41" s="333">
        <f>IFERROR(VLOOKUP(A41,日报!CK:CQ,5,0)*1000/(T$3*(1-死淘统计!G156/100)),"0")</f>
        <v>184.18163142421989</v>
      </c>
      <c r="U41" s="333">
        <f>IFERROR(VLOOKUP(A41,日报!DB:DH,5,0)*1000/(U$3*(1-死淘统计!H156/100)),"0")</f>
        <v>185.84070796460176</v>
      </c>
      <c r="V41" s="333">
        <f>IFERROR(VLOOKUP(A41,日报!DS:DY,5,0)*1000/(V$3*(1-死淘统计!I156/100)),"0")</f>
        <v>185.25706623381205</v>
      </c>
      <c r="W41" s="333">
        <f>IFERROR(VLOOKUP(A41,日报!EJ:EP,5,0)*1000/(W$3*(1-死淘统计!J156/100)),"0")</f>
        <v>185.54514931966779</v>
      </c>
      <c r="X41" s="333">
        <f>IFERROR(VLOOKUP(A41,日报!FA:FG,5,0)*1000/(X$3*(1-死淘统计!K156/100)),"0")</f>
        <v>185.71116451824338</v>
      </c>
      <c r="Y41" s="333">
        <f>IFERROR(VLOOKUP(A41,日报!FR:FX,5,0)*1000/(Y$3*(1-死淘统计!L156/100)),"0")</f>
        <v>181.33681500018133</v>
      </c>
      <c r="Z41" s="333">
        <f>IFERROR(VLOOKUP(A41,日报!GI:GO,5,0)*1000/(Z$3*(1-死淘统计!M156/100)),"0")</f>
        <v>186.89214690085643</v>
      </c>
      <c r="AA41" s="336">
        <f t="shared" si="2"/>
        <v>182.16381738946814</v>
      </c>
      <c r="AB41" s="336">
        <f t="shared" si="5"/>
        <v>3203.8532983760497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176.80594645305621</v>
      </c>
      <c r="P42" s="333">
        <f>IFERROR(VLOOKUP(A42,日报!U:AA,5,0)*1000/(P$3*(1-死淘统计!C157/100)),"0")</f>
        <v>169.27786781919684</v>
      </c>
      <c r="Q42" s="333">
        <f>IFERROR(VLOOKUP(A42,日报!AL:AR,5,0)*1000/(Q$3*(1-死淘统计!D157/100)),"0")</f>
        <v>174.84388938447813</v>
      </c>
      <c r="R42" s="333">
        <f>IFERROR(VLOOKUP(A42,日报!BC:BI,5,0)*1000/(R$3*(1-死淘统计!E157/100)),"0")</f>
        <v>188.81368008550052</v>
      </c>
      <c r="S42" s="333">
        <f>IFERROR(VLOOKUP(A42,日报!BT:BZ,5,0)*1000/(S$3*(1-死淘统计!F157/100)),"0")</f>
        <v>198.70473947600823</v>
      </c>
      <c r="T42" s="333">
        <f>IFERROR(VLOOKUP(A42,日报!CK:CQ,5,0)*1000/(T$3*(1-死淘统计!G157/100)),"0")</f>
        <v>191.35364989369242</v>
      </c>
      <c r="U42" s="333">
        <f>IFERROR(VLOOKUP(A42,日报!DB:DH,5,0)*1000/(U$3*(1-死淘统计!H157/100)),"0")</f>
        <v>184.1490190523408</v>
      </c>
      <c r="V42" s="333">
        <f>IFERROR(VLOOKUP(A42,日报!DS:DY,5,0)*1000/(V$3*(1-死淘统计!I157/100)),"0")</f>
        <v>187.10064602675891</v>
      </c>
      <c r="W42" s="333">
        <f>IFERROR(VLOOKUP(A42,日报!EJ:EP,5,0)*1000/(W$3*(1-死淘统计!J157/100)),"0")</f>
        <v>189.15956581692183</v>
      </c>
      <c r="X42" s="333">
        <f>IFERROR(VLOOKUP(A42,日报!FA:FG,5,0)*1000/(X$3*(1-死淘统计!K157/100)),"0")</f>
        <v>198.65135775469292</v>
      </c>
      <c r="Y42" s="333">
        <f>IFERROR(VLOOKUP(A42,日报!FR:FX,5,0)*1000/(Y$3*(1-死淘统计!L157/100)),"0")</f>
        <v>188.69978589831985</v>
      </c>
      <c r="Z42" s="333">
        <f>IFERROR(VLOOKUP(A42,日报!GI:GO,5,0)*1000/(Z$3*(1-死淘统计!M157/100)),"0")</f>
        <v>197.98743052275947</v>
      </c>
      <c r="AA42" s="336">
        <f t="shared" si="2"/>
        <v>187.12896484864382</v>
      </c>
      <c r="AB42" s="336">
        <f t="shared" si="5"/>
        <v>3390.9822632246933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187.7527440785673</v>
      </c>
      <c r="P43" s="333">
        <f>IFERROR(VLOOKUP(A43,日报!U:AA,5,0)*1000/(P$3*(1-死淘统计!C158/100)),"0")</f>
        <v>181.98854012757215</v>
      </c>
      <c r="Q43" s="333">
        <f>IFERROR(VLOOKUP(A43,日报!AL:AR,5,0)*1000/(Q$3*(1-死淘统计!D158/100)),"0")</f>
        <v>194.61505499214397</v>
      </c>
      <c r="R43" s="333">
        <f>IFERROR(VLOOKUP(A43,日报!BC:BI,5,0)*1000/(R$3*(1-死淘统计!E158/100)),"0")</f>
        <v>201.42602495543673</v>
      </c>
      <c r="S43" s="333">
        <f>IFERROR(VLOOKUP(A43,日报!BT:BZ,5,0)*1000/(S$3*(1-死淘统计!F158/100)),"0")</f>
        <v>202.5558870106434</v>
      </c>
      <c r="T43" s="333">
        <f>IFERROR(VLOOKUP(A43,日报!CK:CQ,5,0)*1000/(T$3*(1-死淘统计!G158/100)),"0")</f>
        <v>202.12765957446808</v>
      </c>
      <c r="U43" s="333">
        <f>IFERROR(VLOOKUP(A43,日报!DB:DH,5,0)*1000/(U$3*(1-死淘统计!H158/100)),"0")</f>
        <v>194.87651915104701</v>
      </c>
      <c r="V43" s="333">
        <f>IFERROR(VLOOKUP(A43,日报!DS:DY,5,0)*1000/(V$3*(1-死淘统计!I158/100)),"0")</f>
        <v>194.29823011975836</v>
      </c>
      <c r="W43" s="333">
        <f>IFERROR(VLOOKUP(A43,日报!EJ:EP,5,0)*1000/(W$3*(1-死淘统计!J158/100)),"0")</f>
        <v>196.37676031420281</v>
      </c>
      <c r="X43" s="333">
        <f>IFERROR(VLOOKUP(A43,日报!FA:FG,5,0)*1000/(X$3*(1-死淘统计!K158/100)),"0")</f>
        <v>195.34815788512799</v>
      </c>
      <c r="Y43" s="333">
        <f>IFERROR(VLOOKUP(A43,日报!FR:FX,5,0)*1000/(Y$3*(1-死淘统计!L158/100)),"0")</f>
        <v>190.63180827886714</v>
      </c>
      <c r="Z43" s="333">
        <f>IFERROR(VLOOKUP(A43,日报!GI:GO,5,0)*1000/(Z$3*(1-死淘统计!M158/100)),"0")</f>
        <v>201.96506550218342</v>
      </c>
      <c r="AA43" s="336">
        <f t="shared" si="2"/>
        <v>195.33020433250149</v>
      </c>
      <c r="AB43" s="336">
        <f t="shared" si="5"/>
        <v>3586.3124675571949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193.41310870901268</v>
      </c>
      <c r="P44" s="333">
        <f>IFERROR(VLOOKUP(A44,日报!U:AA,5,0)*1000/(P$3*(1-死淘统计!C159/100)),"0")</f>
        <v>187.68497798310835</v>
      </c>
      <c r="Q44" s="333">
        <f>IFERROR(VLOOKUP(A44,日报!AL:AR,5,0)*1000/(Q$3*(1-死淘统计!D159/100)),"0")</f>
        <v>193.07780320366132</v>
      </c>
      <c r="R44" s="333">
        <f>IFERROR(VLOOKUP(A44,日报!BC:BI,5,0)*1000/(R$3*(1-死淘统计!E159/100)),"0")</f>
        <v>192.90536919944273</v>
      </c>
      <c r="S44" s="333">
        <f>IFERROR(VLOOKUP(A44,日报!BT:BZ,5,0)*1000/(S$3*(1-死淘统计!F159/100)),"0")</f>
        <v>214.10114433370251</v>
      </c>
      <c r="T44" s="333">
        <f>IFERROR(VLOOKUP(A44,日报!CK:CQ,5,0)*1000/(T$3*(1-死淘统计!G159/100)),"0")</f>
        <v>199.43019943019942</v>
      </c>
      <c r="U44" s="333">
        <f>IFERROR(VLOOKUP(A44,日报!DB:DH,5,0)*1000/(U$3*(1-死淘统计!H159/100)),"0")</f>
        <v>195.26396137323817</v>
      </c>
      <c r="V44" s="333">
        <f>IFERROR(VLOOKUP(A44,日报!DS:DY,5,0)*1000/(V$3*(1-死淘统计!I159/100)),"0")</f>
        <v>201.79134067334584</v>
      </c>
      <c r="W44" s="333">
        <f>IFERROR(VLOOKUP(A44,日报!EJ:EP,5,0)*1000/(W$3*(1-死淘统计!J159/100)),"0")</f>
        <v>198.77892943348004</v>
      </c>
      <c r="X44" s="333">
        <f>IFERROR(VLOOKUP(A44,日报!FA:FG,5,0)*1000/(X$3*(1-死淘统计!K159/100)),"0")</f>
        <v>204.70080783711666</v>
      </c>
      <c r="Y44" s="333">
        <f>IFERROR(VLOOKUP(A44,日报!FR:FX,5,0)*1000/(Y$3*(1-死淘统计!L159/100)),"0")</f>
        <v>199.8473892663784</v>
      </c>
      <c r="Z44" s="333">
        <f>IFERROR(VLOOKUP(A44,日报!GI:GO,5,0)*1000/(Z$3*(1-死淘统计!M159/100)),"0")</f>
        <v>205.91879874626432</v>
      </c>
      <c r="AA44" s="336">
        <f t="shared" si="2"/>
        <v>198.90948584907918</v>
      </c>
      <c r="AB44" s="336">
        <f t="shared" si="5"/>
        <v>3785.2219534062742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200.84681359244382</v>
      </c>
      <c r="P45" s="333">
        <f>IFERROR(VLOOKUP(A45,日报!U:AA,5,0)*1000/(P$3*(1-死淘统计!C160/100)),"0")</f>
        <v>184.24189877533325</v>
      </c>
      <c r="Q45" s="333">
        <f>IFERROR(VLOOKUP(A45,日报!AL:AR,5,0)*1000/(Q$3*(1-死淘统计!D160/100)),"0")</f>
        <v>204.0304971901063</v>
      </c>
      <c r="R45" s="333">
        <f>IFERROR(VLOOKUP(A45,日报!BC:BI,5,0)*1000/(R$3*(1-死淘统计!E160/100)),"0")</f>
        <v>209.30232558139534</v>
      </c>
      <c r="S45" s="333">
        <f>IFERROR(VLOOKUP(A45,日报!BT:BZ,5,0)*1000/(S$3*(1-死淘统计!F160/100)),"0")</f>
        <v>221.85246810870771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204.05480064959727</v>
      </c>
      <c r="AB45" s="336">
        <f t="shared" ca="1" si="5"/>
        <v>3989.2767540558716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>
        <f ca="1">IFERROR(VLOOKUP(A46,日报!FA:FG,5,0)*1000/(X$3*(1-死淘统计!K161/100)),"0")</f>
        <v>204.70080783711666</v>
      </c>
      <c r="Y46" s="333">
        <f ca="1">IFERROR(VLOOKUP(A46,日报!FR:FX,5,0)*1000/(Y$3*(1-死淘统计!L161/100)),"0")</f>
        <v>199.8473892663784</v>
      </c>
      <c r="Z46" s="333">
        <f ca="1">IFERROR(VLOOKUP(A46,日报!GI:GO,5,0)*1000/(Z$3*(1-死淘统计!M161/100)),"0")</f>
        <v>205.91879874626432</v>
      </c>
      <c r="AA46" s="336">
        <f t="shared" ca="1" si="2"/>
        <v>203.48899861658643</v>
      </c>
      <c r="AB46" s="336">
        <f t="shared" ca="1" si="5"/>
        <v>4192.7657526724579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200.84681359244382</v>
      </c>
      <c r="P47" s="333">
        <f ca="1">IFERROR(VLOOKUP(A47,日报!U:AA,5,0)*1000/(P$3*(1-死淘统计!C162/100)),"0")</f>
        <v>184.24189877533325</v>
      </c>
      <c r="Q47" s="333">
        <f ca="1">IFERROR(VLOOKUP(A47,日报!AL:AR,5,0)*1000/(Q$3*(1-死淘统计!D162/100)),"0")</f>
        <v>204.0304971901063</v>
      </c>
      <c r="R47" s="333">
        <f ca="1">IFERROR(VLOOKUP(A47,日报!BC:BI,5,0)*1000/(R$3*(1-死淘统计!E162/100)),"0")</f>
        <v>209.30232558139534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>
        <f t="shared" ca="1" si="2"/>
        <v>199.60538378481965</v>
      </c>
      <c r="AB47" s="336">
        <f t="shared" ca="1" si="5"/>
        <v>4392.3711364572773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>
        <f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0</v>
      </c>
      <c r="AB48" s="336">
        <f t="shared" ca="1" si="5"/>
        <v>4392.3711364572773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>
        <f t="shared" si="2"/>
        <v>0</v>
      </c>
      <c r="AB49" s="336">
        <f t="shared" ca="1" si="5"/>
        <v>4392.3711364572773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>
        <f t="shared" si="2"/>
        <v>0</v>
      </c>
      <c r="AB50" s="336">
        <f t="shared" ca="1" si="5"/>
        <v>4392.3711364572773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ca="1" si="5"/>
        <v>4392.3711364572773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ca="1" si="5"/>
        <v>4392.3711364572773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ca="1" si="5"/>
        <v>4392.3711364572773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ca="1" si="5"/>
        <v>4392.3711364572773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ca="1" si="5"/>
        <v>4392.3711364572773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 ca="1">AA56+AB54</f>
        <v>4392.3711364572773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agfLeo13gecqLLQpNLj4eFLuqc9iHfA15u3591AOB26vklYrvcVMYGoEUvqgWJUFuvei7uaSR8yN0XnbBfPqzg==" saltValue="l1QFAETtucgKZtYVmByWtQ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/>
  <dimension ref="A1:P57"/>
  <sheetViews>
    <sheetView showGridLines="0" workbookViewId="0">
      <selection activeCell="C10" sqref="C10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73" t="s">
        <v>609</v>
      </c>
    </row>
    <row r="2" spans="1:1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614</v>
      </c>
      <c r="I2" s="310" t="s">
        <v>615</v>
      </c>
      <c r="J2" s="310" t="s">
        <v>616</v>
      </c>
      <c r="K2" s="310" t="s">
        <v>617</v>
      </c>
      <c r="L2" s="310" t="s">
        <v>618</v>
      </c>
      <c r="M2" s="310" t="s">
        <v>619</v>
      </c>
      <c r="N2" s="310" t="s">
        <v>326</v>
      </c>
      <c r="O2" s="1207" t="s">
        <v>197</v>
      </c>
      <c r="P2" s="1212"/>
    </row>
    <row r="3" spans="1:16" ht="30" customHeight="1">
      <c r="A3" s="974" t="s">
        <v>190</v>
      </c>
      <c r="B3" s="305"/>
      <c r="C3" s="975">
        <v>31400</v>
      </c>
      <c r="D3" s="976">
        <v>31600</v>
      </c>
      <c r="E3" s="976">
        <v>31300</v>
      </c>
      <c r="F3" s="976">
        <v>31200</v>
      </c>
      <c r="G3" s="976">
        <v>31200</v>
      </c>
      <c r="H3" s="976">
        <v>31200</v>
      </c>
      <c r="I3" s="976">
        <v>28800</v>
      </c>
      <c r="J3" s="976">
        <v>28700</v>
      </c>
      <c r="K3" s="976">
        <v>29100</v>
      </c>
      <c r="L3" s="976">
        <v>29100</v>
      </c>
      <c r="M3" s="976">
        <v>28800</v>
      </c>
      <c r="N3" s="976">
        <v>28700</v>
      </c>
      <c r="O3" s="1213"/>
      <c r="P3" s="1214"/>
    </row>
    <row r="4" spans="1:16" ht="30" customHeight="1">
      <c r="A4" s="974" t="s">
        <v>191</v>
      </c>
      <c r="B4" s="305"/>
      <c r="C4" s="977">
        <v>45391</v>
      </c>
      <c r="D4" s="978">
        <v>45391</v>
      </c>
      <c r="E4" s="978">
        <v>45392</v>
      </c>
      <c r="F4" s="978">
        <v>45392</v>
      </c>
      <c r="G4" s="978">
        <v>45392</v>
      </c>
      <c r="H4" s="978">
        <v>45392</v>
      </c>
      <c r="I4" s="978">
        <v>45392</v>
      </c>
      <c r="J4" s="978">
        <v>45392</v>
      </c>
      <c r="K4" s="978">
        <v>45394</v>
      </c>
      <c r="L4" s="978">
        <v>45394</v>
      </c>
      <c r="M4" s="978">
        <v>45394</v>
      </c>
      <c r="N4" s="978">
        <v>45394</v>
      </c>
      <c r="O4" s="1213"/>
      <c r="P4" s="1214"/>
    </row>
    <row r="5" spans="1:16" ht="30" customHeight="1">
      <c r="A5" s="974" t="s">
        <v>192</v>
      </c>
      <c r="B5" s="305"/>
      <c r="C5" s="974" t="s">
        <v>668</v>
      </c>
      <c r="D5" s="979" t="s">
        <v>668</v>
      </c>
      <c r="E5" s="979" t="s">
        <v>668</v>
      </c>
      <c r="F5" s="979" t="s">
        <v>668</v>
      </c>
      <c r="G5" s="979" t="s">
        <v>668</v>
      </c>
      <c r="H5" s="979" t="s">
        <v>668</v>
      </c>
      <c r="I5" s="979" t="s">
        <v>668</v>
      </c>
      <c r="J5" s="979" t="s">
        <v>668</v>
      </c>
      <c r="K5" s="979" t="s">
        <v>668</v>
      </c>
      <c r="L5" s="979" t="s">
        <v>668</v>
      </c>
      <c r="M5" s="979" t="s">
        <v>668</v>
      </c>
      <c r="N5" s="979" t="s">
        <v>668</v>
      </c>
      <c r="O5" s="1213"/>
      <c r="P5" s="1214"/>
    </row>
    <row r="6" spans="1:16" ht="30" customHeight="1">
      <c r="A6" s="974" t="s">
        <v>193</v>
      </c>
      <c r="B6" s="305"/>
      <c r="C6" s="974" t="s">
        <v>521</v>
      </c>
      <c r="D6" s="979" t="s">
        <v>521</v>
      </c>
      <c r="E6" s="979" t="s">
        <v>521</v>
      </c>
      <c r="F6" s="979" t="s">
        <v>521</v>
      </c>
      <c r="G6" s="979" t="s">
        <v>521</v>
      </c>
      <c r="H6" s="979" t="s">
        <v>521</v>
      </c>
      <c r="I6" s="979" t="s">
        <v>521</v>
      </c>
      <c r="J6" s="979" t="s">
        <v>521</v>
      </c>
      <c r="K6" s="979" t="s">
        <v>521</v>
      </c>
      <c r="L6" s="979" t="s">
        <v>521</v>
      </c>
      <c r="M6" s="979" t="s">
        <v>521</v>
      </c>
      <c r="N6" s="979" t="s">
        <v>521</v>
      </c>
      <c r="O6" s="1213"/>
      <c r="P6" s="1214"/>
    </row>
    <row r="7" spans="1:16" ht="30" customHeight="1" thickBot="1">
      <c r="A7" s="292" t="s">
        <v>196</v>
      </c>
      <c r="B7" s="305"/>
      <c r="C7" s="330">
        <f t="shared" ref="C7:N7" ca="1" si="0">SUM(C8:C56)</f>
        <v>7514.6436680491461</v>
      </c>
      <c r="D7" s="331">
        <f t="shared" ca="1" si="0"/>
        <v>7154.1687372723763</v>
      </c>
      <c r="E7" s="331">
        <f t="shared" ca="1" si="0"/>
        <v>7805.8361021763048</v>
      </c>
      <c r="F7" s="331">
        <f t="shared" ca="1" si="0"/>
        <v>7649.8427645065094</v>
      </c>
      <c r="G7" s="331">
        <f t="shared" ca="1" si="0"/>
        <v>7368.5078244216083</v>
      </c>
      <c r="H7" s="331">
        <f t="shared" si="0"/>
        <v>7307.632469456189</v>
      </c>
      <c r="I7" s="331">
        <f t="shared" si="0"/>
        <v>7904.6523740239845</v>
      </c>
      <c r="J7" s="331">
        <f t="shared" si="0"/>
        <v>7725.7212434789717</v>
      </c>
      <c r="K7" s="331">
        <f t="shared" si="0"/>
        <v>7780.5172787692654</v>
      </c>
      <c r="L7" s="331">
        <f t="shared" ca="1" si="0"/>
        <v>7687.3660782913748</v>
      </c>
      <c r="M7" s="331">
        <f t="shared" ca="1" si="0"/>
        <v>7552.993501714931</v>
      </c>
      <c r="N7" s="331">
        <f t="shared" ca="1" si="0"/>
        <v>7696.8653047851149</v>
      </c>
      <c r="O7" s="331" t="s">
        <v>195</v>
      </c>
      <c r="P7" s="980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 ca="1">IFERROR(VLOOKUP(A8,日报!BT:BZ,4,0)*1000000/(G$3*(1-死淘统计!F123/100)),"0")</f>
        <v>0</v>
      </c>
      <c r="H8" s="333" t="str">
        <f>IFERROR(VLOOKUP(A8,日报!CK:CQ,4,0)*1000000/(H$3*(1-死淘统计!G123/100)),"0")</f>
        <v>0</v>
      </c>
      <c r="I8" s="333" t="str">
        <f>IFERROR(VLOOKUP(A8,日报!DB:DH,4,0)*1000000/(I$3*(1-死淘统计!H123/100)),"0")</f>
        <v>0</v>
      </c>
      <c r="J8" s="333" t="str">
        <f>IFERROR(VLOOKUP(A8,日报!DS:DY,4,0)*1000000/(J$3*(1-死淘统计!I123/100)),"0")</f>
        <v>0</v>
      </c>
      <c r="K8" s="333" t="str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 ca="1">AVERAGE(C8:N8)</f>
        <v>0</v>
      </c>
      <c r="P8" s="334">
        <f ca="1"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25.482209163465448</v>
      </c>
      <c r="D9" s="333">
        <f>IFERROR(VLOOKUP(A9,日报!U:AA,4,0)*1000000/(D$3*(1-死淘统计!C124/100)),"0")</f>
        <v>25.322719266339082</v>
      </c>
      <c r="E9" s="333">
        <f>IFERROR(VLOOKUP(A9,日报!AL:AR,4,0)*1000000/(E$3*(1-死淘统计!D124/100)),"0")</f>
        <v>25.572378292015102</v>
      </c>
      <c r="F9" s="333">
        <f>IFERROR(VLOOKUP(A9,日报!BC:BI,4,0)*1000000/(F$3*(1-死淘统计!E124/100)),"0")</f>
        <v>25.674902248158631</v>
      </c>
      <c r="G9" s="333">
        <f>IFERROR(VLOOKUP(A9,日报!BT:BZ,4,0)*1000000/(G$3*(1-死淘统计!F124/100)),"0")</f>
        <v>25.716986847728897</v>
      </c>
      <c r="H9" s="333">
        <f>IFERROR(VLOOKUP(A9,日报!CK:CQ,4,0)*1000000/(H$3*(1-死淘统计!G124/100)),"0")</f>
        <v>25.670136104649472</v>
      </c>
      <c r="I9" s="333">
        <f>IFERROR(VLOOKUP(A9,日报!DB:DH,4,0)*1000000/(I$3*(1-死淘统计!H124/100)),"0")</f>
        <v>27.809422983241465</v>
      </c>
      <c r="J9" s="333">
        <f>IFERROR(VLOOKUP(A9,日报!DS:DY,4,0)*1000000/(J$3*(1-死淘统计!I124/100)),"0")</f>
        <v>27.877448333895888</v>
      </c>
      <c r="K9" s="333">
        <f>IFERROR(VLOOKUP(A9,日报!EJ:EP,4,0)*1000000/(K$3*(1-死淘统计!J124/100)),"0")</f>
        <v>27.502789399286918</v>
      </c>
      <c r="L9" s="333">
        <f>IFERROR(VLOOKUP(A9,日报!FA:FG,4,0)*1000000/(L$3*(1-死淘统计!K124/100)),"0")</f>
        <v>25.195876288659793</v>
      </c>
      <c r="M9" s="333">
        <f>IFERROR(VLOOKUP(A9,日报!FR:FX,4,0)*1000000/(M$3*(1-死淘统计!L124/100)),"0")</f>
        <v>25.729166666666668</v>
      </c>
      <c r="N9" s="333">
        <f>IFERROR(VLOOKUP(A9,日报!GI:GO,4,0)*1000000/(N$3*(1-死淘统计!M124/100)),"0")</f>
        <v>25.818815331010455</v>
      </c>
      <c r="O9" s="334">
        <f>AVERAGE(C9:N9)</f>
        <v>26.114404243759822</v>
      </c>
      <c r="P9" s="334">
        <f>O9</f>
        <v>26.114404243759822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30.643312101910826</v>
      </c>
      <c r="D10" s="333">
        <f>IFERROR(VLOOKUP(A10,日报!U:AA,4,0)*1000000/(D$3*(1-死淘统计!C125/100)),"0")</f>
        <v>30.449367088607595</v>
      </c>
      <c r="E10" s="333">
        <f>IFERROR(VLOOKUP(A10,日报!AL:AR,4,0)*1000000/(E$3*(1-死淘统计!D125/100)),"0")</f>
        <v>31.39297124600639</v>
      </c>
      <c r="F10" s="333">
        <f>IFERROR(VLOOKUP(A10,日报!BC:BI,4,0)*1000000/(F$3*(1-死淘统计!E125/100)),"0")</f>
        <v>31.384615384615383</v>
      </c>
      <c r="G10" s="333">
        <f>IFERROR(VLOOKUP(A10,日报!BT:BZ,4,0)*1000000/(G$3*(1-死淘统计!F125/100)),"0")</f>
        <v>32.161156464827371</v>
      </c>
      <c r="H10" s="333">
        <f>IFERROR(VLOOKUP(A10,日报!CK:CQ,4,0)*1000000/(H$3*(1-死淘统计!G125/100)),"0")</f>
        <v>31.711538461538467</v>
      </c>
      <c r="I10" s="333">
        <f>IFERROR(VLOOKUP(A10,日报!DB:DH,4,0)*1000000/(I$3*(1-死淘统计!H125/100)),"0")</f>
        <v>34.236111111111107</v>
      </c>
      <c r="J10" s="333">
        <f>IFERROR(VLOOKUP(A10,日报!DS:DY,4,0)*1000000/(J$3*(1-死淘统计!I125/100)),"0")</f>
        <v>34.355400696864109</v>
      </c>
      <c r="K10" s="333">
        <f>IFERROR(VLOOKUP(A10,日报!EJ:EP,4,0)*1000000/(K$3*(1-死淘统计!J125/100)),"0")</f>
        <v>33.883161512027492</v>
      </c>
      <c r="L10" s="333">
        <f>IFERROR(VLOOKUP(A10,日报!FA:FG,4,0)*1000000/(L$3*(1-死淘统计!K125/100)),"0")</f>
        <v>32.948453608247419</v>
      </c>
      <c r="M10" s="333">
        <f>IFERROR(VLOOKUP(A10,日报!FR:FX,4,0)*1000000/(M$3*(1-死淘统计!L125/100)),"0")</f>
        <v>33.645833333333336</v>
      </c>
      <c r="N10" s="333">
        <f>IFERROR(VLOOKUP(A10,日报!GI:GO,4,0)*1000000/(N$3*(1-死淘统计!M125/100)),"0")</f>
        <v>33.763066202090592</v>
      </c>
      <c r="O10" s="336">
        <f t="shared" ref="O10:O55" si="2">AVERAGE(C10:N10)</f>
        <v>32.547915600931674</v>
      </c>
      <c r="P10" s="336">
        <f>O10+P9</f>
        <v>58.662319844691496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37.853503184713375</v>
      </c>
      <c r="D11" s="333">
        <f>IFERROR(VLOOKUP(A11,日报!U:AA,4,0)*1000000/(D$3*(1-死淘统计!C126/100)),"0")</f>
        <v>37.613924050632903</v>
      </c>
      <c r="E11" s="333">
        <f>IFERROR(VLOOKUP(A11,日报!AL:AR,4,0)*1000000/(E$3*(1-死淘统计!D126/100)),"0")</f>
        <v>38.779552715654951</v>
      </c>
      <c r="F11" s="333">
        <f>IFERROR(VLOOKUP(A11,日报!BC:BI,4,0)*1000000/(F$3*(1-死淘统计!E126/100)),"0")</f>
        <v>38.769230769230774</v>
      </c>
      <c r="G11" s="333">
        <f>IFERROR(VLOOKUP(A11,日报!BT:BZ,4,0)*1000000/(G$3*(1-死淘统计!F126/100)),"0")</f>
        <v>37.82692307692308</v>
      </c>
      <c r="H11" s="333">
        <f>IFERROR(VLOOKUP(A11,日报!CK:CQ,4,0)*1000000/(H$3*(1-死淘统计!G126/100)),"0")</f>
        <v>39.173076923076913</v>
      </c>
      <c r="I11" s="333">
        <f>IFERROR(VLOOKUP(A11,日报!DB:DH,4,0)*1000000/(I$3*(1-死淘统计!H126/100)),"0")</f>
        <v>42.291666666666664</v>
      </c>
      <c r="J11" s="333">
        <f>IFERROR(VLOOKUP(A11,日报!DS:DY,4,0)*1000000/(J$3*(1-死淘统计!I126/100)),"0")</f>
        <v>42.439024390243901</v>
      </c>
      <c r="K11" s="333">
        <f>IFERROR(VLOOKUP(A11,日报!EJ:EP,4,0)*1000000/(K$3*(1-死淘统计!J126/100)),"0")</f>
        <v>41.855670103092784</v>
      </c>
      <c r="L11" s="333">
        <f>IFERROR(VLOOKUP(A11,日报!FA:FG,4,0)*1000000/(L$3*(1-死淘统计!K126/100)),"0")</f>
        <v>40.701030927835049</v>
      </c>
      <c r="M11" s="333">
        <f>IFERROR(VLOOKUP(A11,日报!FR:FX,4,0)*1000000/(M$3*(1-死淘统计!L126/100)),"0")</f>
        <v>41.562500000000007</v>
      </c>
      <c r="N11" s="333">
        <f>IFERROR(VLOOKUP(A11,日报!GI:GO,4,0)*1000000/(N$3*(1-死淘统计!M126/100)),"0")</f>
        <v>41.751332252830736</v>
      </c>
      <c r="O11" s="336">
        <f t="shared" si="2"/>
        <v>40.051452921741763</v>
      </c>
      <c r="P11" s="336">
        <f t="shared" ref="P11:P55" si="3">O11+P10</f>
        <v>98.713772766433266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41.458598726114658</v>
      </c>
      <c r="D12" s="333">
        <f>IFERROR(VLOOKUP(A12,日报!U:AA,4,0)*1000000/(D$3*(1-死淘统计!C127/100)),"0")</f>
        <v>41.196202531645568</v>
      </c>
      <c r="E12" s="333">
        <f>IFERROR(VLOOKUP(A12,日报!AL:AR,4,0)*1000000/(E$3*(1-死淘统计!D127/100)),"0")</f>
        <v>42.472843450479239</v>
      </c>
      <c r="F12" s="333">
        <f>IFERROR(VLOOKUP(A12,日报!BC:BI,4,0)*1000000/(F$3*(1-死淘统计!E127/100)),"0")</f>
        <v>42.461538461538467</v>
      </c>
      <c r="G12" s="333">
        <f>IFERROR(VLOOKUP(A12,日报!BT:BZ,4,0)*1000000/(G$3*(1-死淘统计!F127/100)),"0")</f>
        <v>41.429487179487182</v>
      </c>
      <c r="H12" s="333">
        <f>IFERROR(VLOOKUP(A12,日报!CK:CQ,4,0)*1000000/(H$3*(1-死淘统计!G127/100)),"0")</f>
        <v>42.903846153846153</v>
      </c>
      <c r="I12" s="333">
        <f>IFERROR(VLOOKUP(A12,日报!DB:DH,4,0)*1000000/(I$3*(1-死淘统计!H127/100)),"0")</f>
        <v>46.319444444444443</v>
      </c>
      <c r="J12" s="333">
        <f>IFERROR(VLOOKUP(A12,日报!DS:DY,4,0)*1000000/(J$3*(1-死淘统计!I127/100)),"0")</f>
        <v>46.480836236933797</v>
      </c>
      <c r="K12" s="333">
        <f>IFERROR(VLOOKUP(A12,日报!EJ:EP,4,0)*1000000/(K$3*(1-死淘统计!J127/100)),"0")</f>
        <v>45.841924398625437</v>
      </c>
      <c r="L12" s="333">
        <f>IFERROR(VLOOKUP(A12,日报!FA:FG,4,0)*1000000/(L$3*(1-死淘统计!K127/100)),"0")</f>
        <v>44.577319587628864</v>
      </c>
      <c r="M12" s="333">
        <f>IFERROR(VLOOKUP(A12,日报!FR:FX,4,0)*1000000/(M$3*(1-死淘统计!L127/100)),"0")</f>
        <v>45.520833333333321</v>
      </c>
      <c r="N12" s="333">
        <f>IFERROR(VLOOKUP(A12,日报!GI:GO,4,0)*1000000/(N$3*(1-死淘统计!M127/100)),"0")</f>
        <v>45.679442508710807</v>
      </c>
      <c r="O12" s="336">
        <f t="shared" si="2"/>
        <v>43.861859751065658</v>
      </c>
      <c r="P12" s="336">
        <f t="shared" si="3"/>
        <v>142.57563251749892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48.668789808917204</v>
      </c>
      <c r="D13" s="333">
        <f>IFERROR(VLOOKUP(A13,日报!U:AA,4,0)*1000000/(D$3*(1-死淘统计!C128/100)),"0")</f>
        <v>48.360759493670884</v>
      </c>
      <c r="E13" s="333">
        <f>IFERROR(VLOOKUP(A13,日报!AL:AR,4,0)*1000000/(E$3*(1-死淘统计!D128/100)),"0")</f>
        <v>49.859424920127793</v>
      </c>
      <c r="F13" s="333">
        <f>IFERROR(VLOOKUP(A13,日报!BC:BI,4,0)*1000000/(F$3*(1-死淘统计!E128/100)),"0")</f>
        <v>49.846153846153847</v>
      </c>
      <c r="G13" s="333">
        <f>IFERROR(VLOOKUP(A13,日报!BT:BZ,4,0)*1000000/(G$3*(1-死淘统计!F128/100)),"0")</f>
        <v>48.634615384615373</v>
      </c>
      <c r="H13" s="333">
        <f>IFERROR(VLOOKUP(A13,日报!CK:CQ,4,0)*1000000/(H$3*(1-死淘统计!G128/100)),"0")</f>
        <v>50.365384615384627</v>
      </c>
      <c r="I13" s="333">
        <f>IFERROR(VLOOKUP(A13,日报!DB:DH,4,0)*1000000/(I$3*(1-死淘统计!H128/100)),"0")</f>
        <v>54.375</v>
      </c>
      <c r="J13" s="333">
        <f>IFERROR(VLOOKUP(A13,日报!DS:DY,4,0)*1000000/(J$3*(1-死淘统计!I128/100)),"0")</f>
        <v>54.564459930313589</v>
      </c>
      <c r="K13" s="333">
        <f>IFERROR(VLOOKUP(A13,日报!EJ:EP,4,0)*1000000/(K$3*(1-死淘统计!J128/100)),"0")</f>
        <v>53.814432989690722</v>
      </c>
      <c r="L13" s="333">
        <f>IFERROR(VLOOKUP(A13,日报!FA:FG,4,0)*1000000/(L$3*(1-死淘统计!K128/100)),"0")</f>
        <v>52.329896907216501</v>
      </c>
      <c r="M13" s="333">
        <f>IFERROR(VLOOKUP(A13,日报!FR:FX,4,0)*1000000/(M$3*(1-死淘统计!L128/100)),"0")</f>
        <v>53.4375</v>
      </c>
      <c r="N13" s="333">
        <f>IFERROR(VLOOKUP(A13,日报!GI:GO,4,0)*1000000/(N$3*(1-死淘统计!M128/100)),"0")</f>
        <v>53.623693379790943</v>
      </c>
      <c r="O13" s="336">
        <f t="shared" si="2"/>
        <v>51.490009272990129</v>
      </c>
      <c r="P13" s="336">
        <f t="shared" si="3"/>
        <v>194.06564179048905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55.878980891719735</v>
      </c>
      <c r="D14" s="333">
        <f>IFERROR(VLOOKUP(A14,日报!U:AA,4,0)*1000000/(D$3*(1-死淘统计!C129/100)),"0")</f>
        <v>55.525316455696199</v>
      </c>
      <c r="E14" s="333">
        <f>IFERROR(VLOOKUP(A14,日报!AL:AR,4,0)*1000000/(E$3*(1-死淘统计!D129/100)),"0")</f>
        <v>57.246006389776362</v>
      </c>
      <c r="F14" s="333">
        <f>IFERROR(VLOOKUP(A14,日报!BC:BI,4,0)*1000000/(F$3*(1-死淘统计!E129/100)),"0")</f>
        <v>57.230769230769234</v>
      </c>
      <c r="G14" s="333">
        <f>IFERROR(VLOOKUP(A14,日报!BT:BZ,4,0)*1000000/(G$3*(1-死淘统计!F129/100)),"0")</f>
        <v>55.839743589743591</v>
      </c>
      <c r="H14" s="333">
        <f>IFERROR(VLOOKUP(A14,日报!CK:CQ,4,0)*1000000/(H$3*(1-死淘统计!G129/100)),"0")</f>
        <v>57.82692307692308</v>
      </c>
      <c r="I14" s="333">
        <f>IFERROR(VLOOKUP(A14,日报!DB:DH,4,0)*1000000/(I$3*(1-死淘统计!H129/100)),"0")</f>
        <v>62.430555555555557</v>
      </c>
      <c r="J14" s="333">
        <f>IFERROR(VLOOKUP(A14,日报!DS:DY,4,0)*1000000/(J$3*(1-死淘统计!I129/100)),"0")</f>
        <v>62.648083623693374</v>
      </c>
      <c r="K14" s="333">
        <f>IFERROR(VLOOKUP(A14,日报!EJ:EP,4,0)*1000000/(K$3*(1-死淘统计!J129/100)),"0")</f>
        <v>61.786941580756022</v>
      </c>
      <c r="L14" s="333">
        <f>IFERROR(VLOOKUP(A14,日报!FA:FG,4,0)*1000000/(L$3*(1-死淘统计!K129/100)),"0")</f>
        <v>60.082474226804123</v>
      </c>
      <c r="M14" s="333">
        <f>IFERROR(VLOOKUP(A14,日报!FR:FX,4,0)*1000000/(M$3*(1-死淘统计!L129/100)),"0")</f>
        <v>61.354166666666671</v>
      </c>
      <c r="N14" s="333">
        <f>IFERROR(VLOOKUP(A14,日报!GI:GO,4,0)*1000000/(N$3*(1-死淘统计!M129/100)),"0")</f>
        <v>61.567944250871086</v>
      </c>
      <c r="O14" s="336">
        <f t="shared" si="2"/>
        <v>59.118158794914585</v>
      </c>
      <c r="P14" s="336">
        <f t="shared" si="3"/>
        <v>253.18380058540365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63.089171974522294</v>
      </c>
      <c r="D15" s="333">
        <f>IFERROR(VLOOKUP(A15,日报!U:AA,4,0)*1000000/(D$3*(1-死淘统计!C130/100)),"0")</f>
        <v>62.689873417721522</v>
      </c>
      <c r="E15" s="333">
        <f>IFERROR(VLOOKUP(A15,日报!AL:AR,4,0)*1000000/(E$3*(1-死淘统计!D130/100)),"0")</f>
        <v>64.632587859424916</v>
      </c>
      <c r="F15" s="333">
        <f>IFERROR(VLOOKUP(A15,日报!BC:BI,4,0)*1000000/(F$3*(1-死淘统计!E130/100)),"0")</f>
        <v>64.615384615384613</v>
      </c>
      <c r="G15" s="333">
        <f>IFERROR(VLOOKUP(A15,日报!BT:BZ,4,0)*1000000/(G$3*(1-死淘统计!F130/100)),"0")</f>
        <v>63.044871794871796</v>
      </c>
      <c r="H15" s="333">
        <f>IFERROR(VLOOKUP(A15,日报!CK:CQ,4,0)*1000000/(H$3*(1-死淘统计!G130/100)),"0")</f>
        <v>65.288461538461547</v>
      </c>
      <c r="I15" s="333">
        <f>IFERROR(VLOOKUP(A15,日报!DB:DH,4,0)*1000000/(I$3*(1-死淘统计!H130/100)),"0")</f>
        <v>70.486111111111114</v>
      </c>
      <c r="J15" s="333">
        <f>IFERROR(VLOOKUP(A15,日报!DS:DY,4,0)*1000000/(J$3*(1-死淘统计!I130/100)),"0")</f>
        <v>70.731707317073173</v>
      </c>
      <c r="K15" s="333">
        <f>IFERROR(VLOOKUP(A15,日报!EJ:EP,4,0)*1000000/(K$3*(1-死淘统计!J130/100)),"0")</f>
        <v>69.7594501718213</v>
      </c>
      <c r="L15" s="333">
        <f>IFERROR(VLOOKUP(A15,日报!FA:FG,4,0)*1000000/(L$3*(1-死淘统计!K130/100)),"0")</f>
        <v>67.835051546391753</v>
      </c>
      <c r="M15" s="333">
        <f>IFERROR(VLOOKUP(A15,日报!FR:FX,4,0)*1000000/(M$3*(1-死淘统计!L130/100)),"0")</f>
        <v>69.270833333333329</v>
      </c>
      <c r="N15" s="333">
        <f>IFERROR(VLOOKUP(A15,日报!GI:GO,4,0)*1000000/(N$3*(1-死淘统计!M130/100)),"0")</f>
        <v>69.512195121951208</v>
      </c>
      <c r="O15" s="336">
        <f t="shared" si="2"/>
        <v>66.746308316839048</v>
      </c>
      <c r="P15" s="336">
        <f t="shared" si="3"/>
        <v>319.93010890224269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66.69426751592357</v>
      </c>
      <c r="D16" s="333">
        <f>IFERROR(VLOOKUP(A16,日报!U:AA,4,0)*1000000/(D$3*(1-死淘统计!C131/100)),"0")</f>
        <v>66.272151898734165</v>
      </c>
      <c r="E16" s="333">
        <f>IFERROR(VLOOKUP(A16,日报!AL:AR,4,0)*1000000/(E$3*(1-死淘统计!D131/100)),"0")</f>
        <v>68.325878594249204</v>
      </c>
      <c r="F16" s="333">
        <f>IFERROR(VLOOKUP(A16,日报!BC:BI,4,0)*1000000/(F$3*(1-死淘统计!E131/100)),"0")</f>
        <v>68.307692307692307</v>
      </c>
      <c r="G16" s="333">
        <f>IFERROR(VLOOKUP(A16,日报!BT:BZ,4,0)*1000000/(G$3*(1-死淘统计!F131/100)),"0")</f>
        <v>66.647435897435898</v>
      </c>
      <c r="H16" s="333">
        <f>IFERROR(VLOOKUP(A16,日报!CK:CQ,4,0)*1000000/(H$3*(1-死淘统计!G131/100)),"0")</f>
        <v>69.019230769230774</v>
      </c>
      <c r="I16" s="333">
        <f>IFERROR(VLOOKUP(A16,日报!DB:DH,4,0)*1000000/(I$3*(1-死淘统计!H131/100)),"0")</f>
        <v>74.513888888888886</v>
      </c>
      <c r="J16" s="333">
        <f>IFERROR(VLOOKUP(A16,日报!DS:DY,4,0)*1000000/(J$3*(1-死淘统计!I131/100)),"0")</f>
        <v>74.773519163763069</v>
      </c>
      <c r="K16" s="333">
        <f>IFERROR(VLOOKUP(A16,日报!EJ:EP,4,0)*1000000/(K$3*(1-死淘统计!J131/100)),"0")</f>
        <v>73.74570446735396</v>
      </c>
      <c r="L16" s="333">
        <f>IFERROR(VLOOKUP(A16,日报!FA:FG,4,0)*1000000/(L$3*(1-死淘统计!K131/100)),"0")</f>
        <v>71.711340206185582</v>
      </c>
      <c r="M16" s="333">
        <f>IFERROR(VLOOKUP(A16,日报!FR:FX,4,0)*1000000/(M$3*(1-死淘统计!L131/100)),"0")</f>
        <v>73.229166666666657</v>
      </c>
      <c r="N16" s="333">
        <f>IFERROR(VLOOKUP(A16,日报!GI:GO,4,0)*1000000/(N$3*(1-死淘统计!M131/100)),"0")</f>
        <v>73.484320557491287</v>
      </c>
      <c r="O16" s="336">
        <f t="shared" si="2"/>
        <v>70.560383077801276</v>
      </c>
      <c r="P16" s="336">
        <f t="shared" si="3"/>
        <v>390.490491980044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77.509554140127378</v>
      </c>
      <c r="D17" s="333">
        <f>IFERROR(VLOOKUP(A17,日报!U:AA,4,0)*1000000/(D$3*(1-死淘统计!C132/100)),"0")</f>
        <v>77.018987341772132</v>
      </c>
      <c r="E17" s="333">
        <f>IFERROR(VLOOKUP(A17,日报!AL:AR,4,0)*1000000/(E$3*(1-死淘统计!D132/100)),"0")</f>
        <v>79.405750798722039</v>
      </c>
      <c r="F17" s="333">
        <f>IFERROR(VLOOKUP(A17,日报!BC:BI,4,0)*1000000/(F$3*(1-死淘统计!E132/100)),"0")</f>
        <v>79.384615384615387</v>
      </c>
      <c r="G17" s="333">
        <f>IFERROR(VLOOKUP(A17,日报!BT:BZ,4,0)*1000000/(G$3*(1-死淘统计!F132/100)),"0")</f>
        <v>77.455128205128204</v>
      </c>
      <c r="H17" s="333">
        <f>IFERROR(VLOOKUP(A17,日报!CK:CQ,4,0)*1000000/(H$3*(1-死淘统计!G132/100)),"0")</f>
        <v>80.211538461538453</v>
      </c>
      <c r="I17" s="333">
        <f>IFERROR(VLOOKUP(A17,日报!DB:DH,4,0)*1000000/(I$3*(1-死淘统计!H132/100)),"0")</f>
        <v>86.597222222222229</v>
      </c>
      <c r="J17" s="333">
        <f>IFERROR(VLOOKUP(A17,日报!DS:DY,4,0)*1000000/(J$3*(1-死淘统计!I132/100)),"0")</f>
        <v>86.898954703832743</v>
      </c>
      <c r="K17" s="333">
        <f>IFERROR(VLOOKUP(A17,日报!EJ:EP,4,0)*1000000/(K$3*(1-死淘统计!J132/100)),"0")</f>
        <v>85.704467353951884</v>
      </c>
      <c r="L17" s="333">
        <f>IFERROR(VLOOKUP(A17,日报!FA:FG,4,0)*1000000/(L$3*(1-死淘统计!K132/100)),"0")</f>
        <v>80.247199977729736</v>
      </c>
      <c r="M17" s="333">
        <f>IFERROR(VLOOKUP(A17,日报!FR:FX,4,0)*1000000/(M$3*(1-死淘统计!L132/100)),"0")</f>
        <v>81.596101909610198</v>
      </c>
      <c r="N17" s="333">
        <f>IFERROR(VLOOKUP(A17,日报!GI:GO,4,0)*1000000/(N$3*(1-死淘统计!M132/100)),"0")</f>
        <v>77.912588785557716</v>
      </c>
      <c r="O17" s="336">
        <f t="shared" si="2"/>
        <v>80.828509107067319</v>
      </c>
      <c r="P17" s="336">
        <f t="shared" si="3"/>
        <v>471.3190010871113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90.098428325927088</v>
      </c>
      <c r="D18" s="333">
        <f>IFERROR(VLOOKUP(A18,日报!U:AA,4,0)*1000000/(D$3*(1-死淘统计!C133/100)),"0")</f>
        <v>89.365464601171084</v>
      </c>
      <c r="E18" s="333">
        <f>IFERROR(VLOOKUP(A18,日报!AL:AR,4,0)*1000000/(E$3*(1-死淘统计!D133/100)),"0")</f>
        <v>93.685867630509918</v>
      </c>
      <c r="F18" s="333">
        <f>IFERROR(VLOOKUP(A18,日报!BC:BI,4,0)*1000000/(F$3*(1-死淘统计!E133/100)),"0")</f>
        <v>90.885975969315155</v>
      </c>
      <c r="G18" s="333">
        <f>IFERROR(VLOOKUP(A18,日报!BT:BZ,4,0)*1000000/(G$3*(1-死淘统计!F133/100)),"0")</f>
        <v>81.805063366609659</v>
      </c>
      <c r="H18" s="333">
        <f>IFERROR(VLOOKUP(A18,日报!CK:CQ,4,0)*1000000/(H$3*(1-死淘统计!G133/100)),"0")</f>
        <v>100.94425003826952</v>
      </c>
      <c r="I18" s="333">
        <f>IFERROR(VLOOKUP(A18,日报!DB:DH,4,0)*1000000/(I$3*(1-死淘统计!H133/100)),"0")</f>
        <v>102.20639420702422</v>
      </c>
      <c r="J18" s="333">
        <f>IFERROR(VLOOKUP(A18,日报!DS:DY,4,0)*1000000/(J$3*(1-死淘统计!I133/100)),"0")</f>
        <v>98.652961842565176</v>
      </c>
      <c r="K18" s="333">
        <f>IFERROR(VLOOKUP(A18,日报!EJ:EP,4,0)*1000000/(K$3*(1-死淘统计!J133/100)),"0")</f>
        <v>97.273164849503317</v>
      </c>
      <c r="L18" s="333">
        <f>IFERROR(VLOOKUP(A18,日报!FA:FG,4,0)*1000000/(L$3*(1-死淘统计!K133/100)),"0")</f>
        <v>97.727428844072392</v>
      </c>
      <c r="M18" s="333">
        <f>IFERROR(VLOOKUP(A18,日报!FR:FX,4,0)*1000000/(M$3*(1-死淘统计!L133/100)),"0")</f>
        <v>95.814207846231071</v>
      </c>
      <c r="N18" s="333">
        <f>IFERROR(VLOOKUP(A18,日报!GI:GO,4,0)*1000000/(N$3*(1-死淘统计!M133/100)),"0")</f>
        <v>92.098221199295324</v>
      </c>
      <c r="O18" s="336">
        <f t="shared" si="2"/>
        <v>94.213119060041166</v>
      </c>
      <c r="P18" s="336">
        <f t="shared" si="3"/>
        <v>565.53212014715245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96.547818462808621</v>
      </c>
      <c r="D19" s="333">
        <f>IFERROR(VLOOKUP(A19,日报!U:AA,4,0)*1000000/(D$3*(1-死淘统计!C134/100)),"0")</f>
        <v>95.758950021723408</v>
      </c>
      <c r="E19" s="333">
        <f>IFERROR(VLOOKUP(A19,日报!AL:AR,4,0)*1000000/(E$3*(1-死淘统计!D134/100)),"0")</f>
        <v>96.936764693550685</v>
      </c>
      <c r="F19" s="333">
        <f>IFERROR(VLOOKUP(A19,日报!BC:BI,4,0)*1000000/(F$3*(1-死淘统计!E134/100)),"0")</f>
        <v>97.412085592752547</v>
      </c>
      <c r="G19" s="333">
        <f>IFERROR(VLOOKUP(A19,日报!BT:BZ,4,0)*1000000/(G$3*(1-死淘统计!F134/100)),"0")</f>
        <v>98.219603654188703</v>
      </c>
      <c r="H19" s="333">
        <f>IFERROR(VLOOKUP(A19,日报!CK:CQ,4,0)*1000000/(H$3*(1-死淘统计!G134/100)),"0")</f>
        <v>107.49431129761518</v>
      </c>
      <c r="I19" s="333">
        <f>IFERROR(VLOOKUP(A19,日报!DB:DH,4,0)*1000000/(I$3*(1-死淘统计!H134/100)),"0")</f>
        <v>112.80710762576048</v>
      </c>
      <c r="J19" s="333">
        <f>IFERROR(VLOOKUP(A19,日报!DS:DY,4,0)*1000000/(J$3*(1-死淘统计!I134/100)),"0")</f>
        <v>112.7855689892189</v>
      </c>
      <c r="K19" s="333">
        <f>IFERROR(VLOOKUP(A19,日报!EJ:EP,4,0)*1000000/(K$3*(1-死淘统计!J134/100)),"0")</f>
        <v>118.15036443276202</v>
      </c>
      <c r="L19" s="333">
        <f>IFERROR(VLOOKUP(A19,日报!FA:FG,4,0)*1000000/(L$3*(1-死淘统计!K134/100)),"0")</f>
        <v>111.72470557122971</v>
      </c>
      <c r="M19" s="333">
        <f>IFERROR(VLOOKUP(A19,日报!FR:FX,4,0)*1000000/(M$3*(1-死淘统计!L134/100)),"0")</f>
        <v>110.05626509770156</v>
      </c>
      <c r="N19" s="333">
        <f>IFERROR(VLOOKUP(A19,日报!GI:GO,4,0)*1000000/(N$3*(1-死淘统计!M134/100)),"0")</f>
        <v>99.200392624711867</v>
      </c>
      <c r="O19" s="336">
        <f t="shared" si="2"/>
        <v>104.75782817200195</v>
      </c>
      <c r="P19" s="336">
        <f t="shared" si="3"/>
        <v>670.2899483191544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112.6592356687898</v>
      </c>
      <c r="D20" s="333">
        <f>IFERROR(VLOOKUP(A20,日报!U:AA,4,0)*1000000/(D$3*(1-死淘统计!C135/100)),"0")</f>
        <v>111.74665493354995</v>
      </c>
      <c r="E20" s="333">
        <f>IFERROR(VLOOKUP(A20,日报!AL:AR,4,0)*1000000/(E$3*(1-死淘统计!D135/100)),"0")</f>
        <v>116.33633142033645</v>
      </c>
      <c r="F20" s="333">
        <f>IFERROR(VLOOKUP(A20,日报!BC:BI,4,0)*1000000/(F$3*(1-死淘统计!E135/100)),"0")</f>
        <v>113.69142523029281</v>
      </c>
      <c r="G20" s="333">
        <f>IFERROR(VLOOKUP(A20,日报!BT:BZ,4,0)*1000000/(G$3*(1-死淘统计!F135/100)),"0")</f>
        <v>104.80186480186481</v>
      </c>
      <c r="H20" s="333">
        <f>IFERROR(VLOOKUP(A20,日报!CK:CQ,4,0)*1000000/(H$3*(1-死淘统计!G135/100)),"0")</f>
        <v>123.85053531924272</v>
      </c>
      <c r="I20" s="333">
        <f>IFERROR(VLOOKUP(A20,日报!DB:DH,4,0)*1000000/(I$3*(1-死淘统计!H135/100)),"0")</f>
        <v>134.01474113508297</v>
      </c>
      <c r="J20" s="333">
        <f>IFERROR(VLOOKUP(A20,日报!DS:DY,4,0)*1000000/(J$3*(1-死淘统计!I135/100)),"0")</f>
        <v>126.91918153661442</v>
      </c>
      <c r="K20" s="333">
        <f>IFERROR(VLOOKUP(A20,日报!EJ:EP,4,0)*1000000/(K$3*(1-死淘统计!J135/100)),"0")</f>
        <v>132.08725429912849</v>
      </c>
      <c r="L20" s="333">
        <f>IFERROR(VLOOKUP(A20,日报!FA:FG,4,0)*1000000/(L$3*(1-死淘统计!K135/100)),"0")</f>
        <v>122.27378699014339</v>
      </c>
      <c r="M20" s="333">
        <f>IFERROR(VLOOKUP(A20,日报!FR:FX,4,0)*1000000/(M$3*(1-死淘统计!L135/100)),"0")</f>
        <v>124.31951423785594</v>
      </c>
      <c r="N20" s="333">
        <f>IFERROR(VLOOKUP(A20,日报!GI:GO,4,0)*1000000/(N$3*(1-死淘统计!M135/100)),"0")</f>
        <v>120.48341077718514</v>
      </c>
      <c r="O20" s="336">
        <f t="shared" si="2"/>
        <v>120.26532802917389</v>
      </c>
      <c r="P20" s="336">
        <f t="shared" si="3"/>
        <v>790.55527634832833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128.7856085950514</v>
      </c>
      <c r="D21" s="333">
        <f>IFERROR(VLOOKUP(A21,日报!U:AA,4,0)*1000000/(D$3*(1-死淘统计!C136/100)),"0")</f>
        <v>127.76056496353858</v>
      </c>
      <c r="E21" s="333">
        <f>IFERROR(VLOOKUP(A21,日报!AL:AR,4,0)*1000000/(E$3*(1-死淘统计!D136/100)),"0")</f>
        <v>132.56839204352457</v>
      </c>
      <c r="F21" s="333">
        <f>IFERROR(VLOOKUP(A21,日报!BC:BI,4,0)*1000000/(F$3*(1-死淘统计!E136/100)),"0")</f>
        <v>129.97422177934709</v>
      </c>
      <c r="G21" s="333">
        <f>IFERROR(VLOOKUP(A21,日报!BT:BZ,4,0)*1000000/(G$3*(1-死淘统计!F136/100)),"0")</f>
        <v>121.27417551757023</v>
      </c>
      <c r="H21" s="333">
        <f>IFERROR(VLOOKUP(A21,日报!CK:CQ,4,0)*1000000/(H$3*(1-死淘统计!G136/100)),"0")</f>
        <v>143.50115930646038</v>
      </c>
      <c r="I21" s="333">
        <f>IFERROR(VLOOKUP(A21,日报!DB:DH,4,0)*1000000/(I$3*(1-死淘统计!H136/100)),"0")</f>
        <v>148.20980082939082</v>
      </c>
      <c r="J21" s="333">
        <f>IFERROR(VLOOKUP(A21,日报!DS:DY,4,0)*1000000/(J$3*(1-死淘统计!I136/100)),"0")</f>
        <v>144.60739093361522</v>
      </c>
      <c r="K21" s="333">
        <f>IFERROR(VLOOKUP(A21,日报!EJ:EP,4,0)*1000000/(K$3*(1-死淘统计!J136/100)),"0")</f>
        <v>149.52974274888669</v>
      </c>
      <c r="L21" s="333">
        <f>IFERROR(VLOOKUP(A21,日报!FA:FG,4,0)*1000000/(L$3*(1-死淘统计!K136/100)),"0")</f>
        <v>129.30747629951597</v>
      </c>
      <c r="M21" s="333">
        <f>IFERROR(VLOOKUP(A21,日报!FR:FX,4,0)*1000000/(M$3*(1-死淘统计!L136/100)),"0")</f>
        <v>135.00939455953278</v>
      </c>
      <c r="N21" s="333">
        <f>IFERROR(VLOOKUP(A21,日报!GI:GO,4,0)*1000000/(N$3*(1-死淘统计!M136/100)),"0")</f>
        <v>138.23115607136981</v>
      </c>
      <c r="O21" s="336">
        <f t="shared" si="2"/>
        <v>135.72992363731694</v>
      </c>
      <c r="P21" s="336">
        <f t="shared" si="3"/>
        <v>926.28519998564525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141.6996032137998</v>
      </c>
      <c r="D22" s="333">
        <f>IFERROR(VLOOKUP(A22,日报!U:AA,4,0)*1000000/(D$3*(1-死淘统计!C137/100)),"0")</f>
        <v>137.37200324933499</v>
      </c>
      <c r="E22" s="333">
        <f>IFERROR(VLOOKUP(A22,日报!AL:AR,4,0)*1000000/(E$3*(1-死淘统计!D137/100)),"0")</f>
        <v>148.89168986356037</v>
      </c>
      <c r="F22" s="333">
        <f>IFERROR(VLOOKUP(A22,日报!BC:BI,4,0)*1000000/(F$3*(1-死淘统计!E137/100)),"0")</f>
        <v>146.26733877411718</v>
      </c>
      <c r="G22" s="333">
        <f>IFERROR(VLOOKUP(A22,日报!BT:BZ,4,0)*1000000/(G$3*(1-死淘统计!F137/100)),"0")</f>
        <v>144.28094781986869</v>
      </c>
      <c r="H22" s="333">
        <f>IFERROR(VLOOKUP(A22,日报!CK:CQ,4,0)*1000000/(H$3*(1-死淘统计!G137/100)),"0")</f>
        <v>159.93114178654491</v>
      </c>
      <c r="I22" s="333">
        <f>IFERROR(VLOOKUP(A22,日报!DB:DH,4,0)*1000000/(I$3*(1-死淘统计!H137/100)),"0")</f>
        <v>173.00844271460355</v>
      </c>
      <c r="J22" s="333">
        <f>IFERROR(VLOOKUP(A22,日报!DS:DY,4,0)*1000000/(J$3*(1-死淘统计!I137/100)),"0")</f>
        <v>162.316092460308</v>
      </c>
      <c r="K22" s="333">
        <f>IFERROR(VLOOKUP(A22,日报!EJ:EP,4,0)*1000000/(K$3*(1-死淘统计!J137/100)),"0")</f>
        <v>163.49653718412662</v>
      </c>
      <c r="L22" s="333">
        <f>IFERROR(VLOOKUP(A22,日报!FA:FG,4,0)*1000000/(L$3*(1-死淘统计!K137/100)),"0")</f>
        <v>146.8185229342582</v>
      </c>
      <c r="M22" s="333">
        <f>IFERROR(VLOOKUP(A22,日报!FR:FX,4,0)*1000000/(M$3*(1-死淘统计!L137/100)),"0")</f>
        <v>149.26378164841086</v>
      </c>
      <c r="N22" s="333">
        <f>IFERROR(VLOOKUP(A22,日报!GI:GO,4,0)*1000000/(N$3*(1-死淘统计!M137/100)),"0")</f>
        <v>145.38220215777793</v>
      </c>
      <c r="O22" s="336">
        <f t="shared" si="2"/>
        <v>151.56069198389261</v>
      </c>
      <c r="P22" s="336">
        <f t="shared" si="3"/>
        <v>1077.8458919695379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154.64769606354218</v>
      </c>
      <c r="D23" s="333">
        <f>IFERROR(VLOOKUP(A23,日报!U:AA,4,0)*1000000/(D$3*(1-死淘统计!C138/100)),"0")</f>
        <v>150.19365620659673</v>
      </c>
      <c r="E23" s="333">
        <f>IFERROR(VLOOKUP(A23,日报!AL:AR,4,0)*1000000/(E$3*(1-死淘统计!D138/100)),"0")</f>
        <v>158.86376453385807</v>
      </c>
      <c r="F23" s="333">
        <f>IFERROR(VLOOKUP(A23,日报!BC:BI,4,0)*1000000/(F$3*(1-死淘统计!E138/100)),"0")</f>
        <v>152.84884225132254</v>
      </c>
      <c r="G23" s="333">
        <f>IFERROR(VLOOKUP(A23,日报!BT:BZ,4,0)*1000000/(G$3*(1-死淘统计!F138/100)),"0")</f>
        <v>157.4776673130163</v>
      </c>
      <c r="H23" s="333">
        <f>IFERROR(VLOOKUP(A23,日报!CK:CQ,4,0)*1000000/(H$3*(1-死淘统计!G138/100)),"0")</f>
        <v>176.44205505477183</v>
      </c>
      <c r="I23" s="333">
        <f>IFERROR(VLOOKUP(A23,日报!DB:DH,4,0)*1000000/(I$3*(1-死淘统计!H138/100)),"0")</f>
        <v>187.21692119397866</v>
      </c>
      <c r="J23" s="333">
        <f>IFERROR(VLOOKUP(A23,日报!DS:DY,4,0)*1000000/(J$3*(1-死淘统计!I138/100)),"0")</f>
        <v>176.51066653957898</v>
      </c>
      <c r="K23" s="333">
        <f>IFERROR(VLOOKUP(A23,日报!EJ:EP,4,0)*1000000/(K$3*(1-死淘统计!J138/100)),"0")</f>
        <v>177.48548075164561</v>
      </c>
      <c r="L23" s="333">
        <f>IFERROR(VLOOKUP(A23,日报!FA:FG,4,0)*1000000/(L$3*(1-死淘统计!K138/100)),"0")</f>
        <v>160.85346078601691</v>
      </c>
      <c r="M23" s="333">
        <f>IFERROR(VLOOKUP(A23,日报!FR:FX,4,0)*1000000/(M$3*(1-死淘统计!L138/100)),"0")</f>
        <v>159.97144088802673</v>
      </c>
      <c r="N23" s="333">
        <f>IFERROR(VLOOKUP(A23,日报!GI:GO,4,0)*1000000/(N$3*(1-死淘统计!M138/100)),"0")</f>
        <v>166.68740666998508</v>
      </c>
      <c r="O23" s="336">
        <f t="shared" si="2"/>
        <v>164.93325485436165</v>
      </c>
      <c r="P23" s="336">
        <f t="shared" si="3"/>
        <v>1242.7791468238995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164.36605811859908</v>
      </c>
      <c r="D24" s="333">
        <f>IFERROR(VLOOKUP(A24,日报!U:AA,4,0)*1000000/(D$3*(1-死淘统计!C139/100)),"0")</f>
        <v>156.64076884670735</v>
      </c>
      <c r="E24" s="333">
        <f>IFERROR(VLOOKUP(A24,日报!AL:AR,4,0)*1000000/(E$3*(1-死淘统计!D139/100)),"0")</f>
        <v>178.63008760010504</v>
      </c>
      <c r="F24" s="333">
        <f>IFERROR(VLOOKUP(A24,日报!BC:BI,4,0)*1000000/(F$3*(1-死淘统计!E139/100)),"0")</f>
        <v>175.78697223216901</v>
      </c>
      <c r="G24" s="333">
        <f>IFERROR(VLOOKUP(A24,日报!BT:BZ,4,0)*1000000/(G$3*(1-死淘统计!F139/100)),"0")</f>
        <v>174.03374055335556</v>
      </c>
      <c r="H24" s="333">
        <f>IFERROR(VLOOKUP(A24,日报!CK:CQ,4,0)*1000000/(H$3*(1-死淘统计!G139/100)),"0")</f>
        <v>189.69126111983255</v>
      </c>
      <c r="I24" s="333">
        <f>IFERROR(VLOOKUP(A24,日报!DB:DH,4,0)*1000000/(I$3*(1-死淘统计!H139/100)),"0")</f>
        <v>201.51616225452332</v>
      </c>
      <c r="J24" s="333">
        <f>IFERROR(VLOOKUP(A24,日报!DS:DY,4,0)*1000000/(J$3*(1-死淘统计!I139/100)),"0")</f>
        <v>187.18632285439048</v>
      </c>
      <c r="K24" s="333">
        <f>IFERROR(VLOOKUP(A24,日报!EJ:EP,4,0)*1000000/(K$3*(1-死淘统计!J139/100)),"0")</f>
        <v>188.01115532854948</v>
      </c>
      <c r="L24" s="333">
        <f>IFERROR(VLOOKUP(A24,日报!FA:FG,4,0)*1000000/(L$3*(1-死淘统计!K139/100)),"0")</f>
        <v>171.41194167379334</v>
      </c>
      <c r="M24" s="333">
        <f>IFERROR(VLOOKUP(A24,日报!FR:FX,4,0)*1000000/(M$3*(1-死淘统计!L139/100)),"0")</f>
        <v>170.68525638722198</v>
      </c>
      <c r="N24" s="333">
        <f>IFERROR(VLOOKUP(A24,日报!GI:GO,4,0)*1000000/(N$3*(1-死淘统计!M139/100)),"0")</f>
        <v>173.84878554205528</v>
      </c>
      <c r="O24" s="336">
        <f t="shared" si="2"/>
        <v>177.65070937594183</v>
      </c>
      <c r="P24" s="336">
        <f t="shared" si="3"/>
        <v>1420.4298561998414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174.11559032955495</v>
      </c>
      <c r="D25" s="333">
        <f>IFERROR(VLOOKUP(A25,日报!U:AA,4,0)*1000000/(D$3*(1-死淘统计!C140/100)),"0")</f>
        <v>172.75401690959092</v>
      </c>
      <c r="E25" s="333">
        <f>IFERROR(VLOOKUP(A25,日报!AL:AR,4,0)*1000000/(E$3*(1-死淘统计!D140/100)),"0")</f>
        <v>185.35392326282317</v>
      </c>
      <c r="F25" s="333">
        <f>IFERROR(VLOOKUP(A25,日报!BC:BI,4,0)*1000000/(F$3*(1-死淘统计!E140/100)),"0")</f>
        <v>179.1180876701622</v>
      </c>
      <c r="G25" s="333">
        <f>IFERROR(VLOOKUP(A25,日报!BT:BZ,4,0)*1000000/(G$3*(1-死淘统计!F140/100)),"0")</f>
        <v>180.79880432971899</v>
      </c>
      <c r="H25" s="333">
        <f>IFERROR(VLOOKUP(A25,日报!CK:CQ,4,0)*1000000/(H$3*(1-死淘统计!G140/100)),"0")</f>
        <v>203.10815593735055</v>
      </c>
      <c r="I25" s="333">
        <f>IFERROR(VLOOKUP(A25,日报!DB:DH,4,0)*1000000/(I$3*(1-死淘统计!H140/100)),"0")</f>
        <v>215.85469184393838</v>
      </c>
      <c r="J25" s="333">
        <f>IFERROR(VLOOKUP(A25,日报!DS:DY,4,0)*1000000/(J$3*(1-死淘统计!I140/100)),"0")</f>
        <v>204.94569791930161</v>
      </c>
      <c r="K25" s="333">
        <f>IFERROR(VLOOKUP(A25,日报!EJ:EP,4,0)*1000000/(K$3*(1-死淘统计!J140/100)),"0")</f>
        <v>209.04735319018877</v>
      </c>
      <c r="L25" s="333">
        <f>IFERROR(VLOOKUP(A25,日报!FA:FG,4,0)*1000000/(L$3*(1-死淘统计!K140/100)),"0")</f>
        <v>178.50500383707566</v>
      </c>
      <c r="M25" s="333">
        <f>IFERROR(VLOOKUP(A25,日报!FR:FX,4,0)*1000000/(M$3*(1-死淘统计!L140/100)),"0")</f>
        <v>177.91221698848179</v>
      </c>
      <c r="N25" s="333">
        <f>IFERROR(VLOOKUP(A25,日报!GI:GO,4,0)*1000000/(N$3*(1-死淘统计!M140/100)),"0")</f>
        <v>188.12117818531624</v>
      </c>
      <c r="O25" s="336">
        <f t="shared" si="2"/>
        <v>189.13622670029193</v>
      </c>
      <c r="P25" s="336">
        <f t="shared" si="3"/>
        <v>1609.5660829001333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193.51022766512475</v>
      </c>
      <c r="D26" s="333">
        <f>IFERROR(VLOOKUP(A26,日报!U:AA,4,0)*1000000/(D$3*(1-死淘统计!C141/100)),"0")</f>
        <v>188.81046130047065</v>
      </c>
      <c r="E26" s="333">
        <f>IFERROR(VLOOKUP(A26,日报!AL:AR,4,0)*1000000/(E$3*(1-死淘统计!D141/100)),"0")</f>
        <v>195.25380122780186</v>
      </c>
      <c r="F26" s="333">
        <f>IFERROR(VLOOKUP(A26,日报!BC:BI,4,0)*1000000/(F$3*(1-死淘统计!E141/100)),"0")</f>
        <v>192.21945597550018</v>
      </c>
      <c r="G26" s="333">
        <f>IFERROR(VLOOKUP(A26,日报!BT:BZ,4,0)*1000000/(G$3*(1-死淘统计!F141/100)),"0")</f>
        <v>197.31427881280001</v>
      </c>
      <c r="H26" s="333">
        <f>IFERROR(VLOOKUP(A26,日报!CK:CQ,4,0)*1000000/(H$3*(1-死淘统计!G141/100)),"0")</f>
        <v>219.70391525290799</v>
      </c>
      <c r="I26" s="333">
        <f>IFERROR(VLOOKUP(A26,日报!DB:DH,4,0)*1000000/(I$3*(1-死淘统计!H141/100)),"0")</f>
        <v>233.70374277642978</v>
      </c>
      <c r="J26" s="333">
        <f>IFERROR(VLOOKUP(A26,日报!DS:DY,4,0)*1000000/(J$3*(1-死淘统计!I141/100)),"0")</f>
        <v>215.68210043397337</v>
      </c>
      <c r="K26" s="333">
        <f>IFERROR(VLOOKUP(A26,日报!EJ:EP,4,0)*1000000/(K$3*(1-死淘统计!J141/100)),"0")</f>
        <v>212.69507017554619</v>
      </c>
      <c r="L26" s="333">
        <f>IFERROR(VLOOKUP(A26,日报!FA:FG,4,0)*1000000/(L$3*(1-死淘统计!K141/100)),"0")</f>
        <v>196.11174196701867</v>
      </c>
      <c r="M26" s="333">
        <f>IFERROR(VLOOKUP(A26,日报!FR:FX,4,0)*1000000/(M$3*(1-死淘统计!L141/100)),"0")</f>
        <v>188.74983505476183</v>
      </c>
      <c r="N26" s="333">
        <f>IFERROR(VLOOKUP(A26,日报!GI:GO,4,0)*1000000/(N$3*(1-死淘统计!M141/100)),"0")</f>
        <v>202.44201522334046</v>
      </c>
      <c r="O26" s="336">
        <f t="shared" si="2"/>
        <v>203.01638715547298</v>
      </c>
      <c r="P26" s="336">
        <f t="shared" si="3"/>
        <v>1812.5824700556063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200.04647152729655</v>
      </c>
      <c r="D27" s="333">
        <f>IFERROR(VLOOKUP(A27,日报!U:AA,4,0)*1000000/(D$3*(1-死淘统计!C142/100)),"0")</f>
        <v>198.54579294749411</v>
      </c>
      <c r="E27" s="333">
        <f>IFERROR(VLOOKUP(A27,日报!AL:AR,4,0)*1000000/(E$3*(1-死淘统计!D142/100)),"0")</f>
        <v>205.16110843114458</v>
      </c>
      <c r="F27" s="333">
        <f>IFERROR(VLOOKUP(A27,日报!BC:BI,4,0)*1000000/(F$3*(1-死淘统计!E142/100)),"0")</f>
        <v>202.23601268867887</v>
      </c>
      <c r="G27" s="333">
        <f>IFERROR(VLOOKUP(A27,日报!BT:BZ,4,0)*1000000/(G$3*(1-死淘统计!F142/100)),"0")</f>
        <v>200.7127815435575</v>
      </c>
      <c r="H27" s="333">
        <f>IFERROR(VLOOKUP(A27,日报!CK:CQ,4,0)*1000000/(H$3*(1-死淘统计!G142/100)),"0")</f>
        <v>223.21065996718843</v>
      </c>
      <c r="I27" s="333">
        <f>IFERROR(VLOOKUP(A27,日报!DB:DH,4,0)*1000000/(I$3*(1-死淘统计!H142/100)),"0")</f>
        <v>240.89580010632642</v>
      </c>
      <c r="J27" s="333">
        <f>IFERROR(VLOOKUP(A27,日报!DS:DY,4,0)*1000000/(J$3*(1-死淘统计!I142/100)),"0")</f>
        <v>226.46375384170867</v>
      </c>
      <c r="K27" s="333">
        <f>IFERROR(VLOOKUP(A27,日报!EJ:EP,4,0)*1000000/(K$3*(1-死淘统计!J142/100)),"0")</f>
        <v>240.77484014824799</v>
      </c>
      <c r="L27" s="333">
        <f>IFERROR(VLOOKUP(A27,日报!FA:FG,4,0)*1000000/(L$3*(1-死淘统计!K142/100)),"0")</f>
        <v>213.70667026447228</v>
      </c>
      <c r="M27" s="333">
        <f>IFERROR(VLOOKUP(A27,日报!FR:FX,4,0)*1000000/(M$3*(1-死淘统计!L142/100)),"0")</f>
        <v>199.53431990302332</v>
      </c>
      <c r="N27" s="333">
        <f>IFERROR(VLOOKUP(A27,日报!GI:GO,4,0)*1000000/(N$3*(1-死淘统计!M142/100)),"0")</f>
        <v>213.27993103200546</v>
      </c>
      <c r="O27" s="336">
        <f t="shared" si="2"/>
        <v>213.71401186676204</v>
      </c>
      <c r="P27" s="336">
        <f t="shared" si="3"/>
        <v>2026.2964819223685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219.5079663460661</v>
      </c>
      <c r="D28" s="333">
        <f>IFERROR(VLOOKUP(A28,日报!U:AA,4,0)*1000000/(D$3*(1-死淘统计!C143/100)),"0")</f>
        <v>208.24965233232817</v>
      </c>
      <c r="E28" s="333">
        <f>IFERROR(VLOOKUP(A28,日报!AL:AR,4,0)*1000000/(E$3*(1-死淘统计!D143/100)),"0")</f>
        <v>224.80333512956545</v>
      </c>
      <c r="F28" s="333">
        <f>IFERROR(VLOOKUP(A28,日报!BC:BI,4,0)*1000000/(F$3*(1-死淘统计!E143/100)),"0")</f>
        <v>212.17157608119101</v>
      </c>
      <c r="G28" s="333">
        <f>IFERROR(VLOOKUP(A28,日报!BT:BZ,4,0)*1000000/(G$3*(1-死淘统计!F143/100)),"0")</f>
        <v>207.39960748367798</v>
      </c>
      <c r="H28" s="333">
        <f>IFERROR(VLOOKUP(A28,日报!CK:CQ,4,0)*1000000/(H$3*(1-死淘统计!G143/100)),"0")</f>
        <v>233.16486689255254</v>
      </c>
      <c r="I28" s="333">
        <f>IFERROR(VLOOKUP(A28,日报!DB:DH,4,0)*1000000/(I$3*(1-死淘统计!H143/100)),"0")</f>
        <v>255.22776878124338</v>
      </c>
      <c r="J28" s="333">
        <f>IFERROR(VLOOKUP(A28,日报!DS:DY,4,0)*1000000/(J$3*(1-死淘统计!I143/100)),"0")</f>
        <v>240.78637998923543</v>
      </c>
      <c r="K28" s="333">
        <f>IFERROR(VLOOKUP(A28,日报!EJ:EP,4,0)*1000000/(K$3*(1-死淘统计!J143/100)),"0")</f>
        <v>241.00268680056831</v>
      </c>
      <c r="L28" s="333">
        <f>IFERROR(VLOOKUP(A28,日报!FA:FG,4,0)*1000000/(L$3*(1-死淘统计!K143/100)),"0")</f>
        <v>231.31559814321136</v>
      </c>
      <c r="M28" s="333">
        <f>IFERROR(VLOOKUP(A28,日报!FR:FX,4,0)*1000000/(M$3*(1-死淘统计!L143/100)),"0")</f>
        <v>224.57314217787544</v>
      </c>
      <c r="N28" s="333">
        <f>IFERROR(VLOOKUP(A28,日报!GI:GO,4,0)*1000000/(N$3*(1-死淘统计!M143/100)),"0")</f>
        <v>231.19394794772785</v>
      </c>
      <c r="O28" s="336">
        <f t="shared" si="2"/>
        <v>227.44971067543693</v>
      </c>
      <c r="P28" s="336">
        <f t="shared" si="3"/>
        <v>2253.7461925978055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232.51180531449685</v>
      </c>
      <c r="D29" s="333">
        <f>IFERROR(VLOOKUP(A29,日报!U:AA,4,0)*1000000/(D$3*(1-死淘统计!C144/100)),"0")</f>
        <v>224.36517453821094</v>
      </c>
      <c r="E29" s="333">
        <f>IFERROR(VLOOKUP(A29,日报!AL:AR,4,0)*1000000/(E$3*(1-死淘统计!D144/100)),"0")</f>
        <v>241.1870471751534</v>
      </c>
      <c r="F29" s="333">
        <f>IFERROR(VLOOKUP(A29,日报!BC:BI,4,0)*1000000/(F$3*(1-死淘统计!E144/100)),"0")</f>
        <v>228.58138041384115</v>
      </c>
      <c r="G29" s="333">
        <f>IFERROR(VLOOKUP(A29,日报!BT:BZ,4,0)*1000000/(G$3*(1-死淘统计!F144/100)),"0")</f>
        <v>220.71305310149498</v>
      </c>
      <c r="H29" s="333">
        <f>IFERROR(VLOOKUP(A29,日报!CK:CQ,4,0)*1000000/(H$3*(1-死淘统计!G144/100)),"0")</f>
        <v>256.27928277028218</v>
      </c>
      <c r="I29" s="333">
        <f>IFERROR(VLOOKUP(A29,日报!DB:DH,4,0)*1000000/(I$3*(1-死淘统计!H144/100)),"0")</f>
        <v>273.07689297440294</v>
      </c>
      <c r="J29" s="333">
        <f>IFERROR(VLOOKUP(A29,日报!DS:DY,4,0)*1000000/(J$3*(1-死淘统计!I144/100)),"0")</f>
        <v>265.74083780572107</v>
      </c>
      <c r="K29" s="333">
        <f>IFERROR(VLOOKUP(A29,日报!EJ:EP,4,0)*1000000/(K$3*(1-死淘统计!J144/100)),"0")</f>
        <v>265.71299331714943</v>
      </c>
      <c r="L29" s="333">
        <f>IFERROR(VLOOKUP(A29,日报!FA:FG,4,0)*1000000/(L$3*(1-死淘统计!K144/100)),"0")</f>
        <v>241.96120637395799</v>
      </c>
      <c r="M29" s="333">
        <f>IFERROR(VLOOKUP(A29,日报!FR:FX,4,0)*1000000/(M$3*(1-死淘统计!L144/100)),"0")</f>
        <v>228.29404272703243</v>
      </c>
      <c r="N29" s="333">
        <f>IFERROR(VLOOKUP(A29,日报!GI:GO,4,0)*1000000/(N$3*(1-死淘统计!M144/100)),"0")</f>
        <v>238.70946127043689</v>
      </c>
      <c r="O29" s="336">
        <f t="shared" si="2"/>
        <v>243.09443148184832</v>
      </c>
      <c r="P29" s="336">
        <f t="shared" si="3"/>
        <v>2496.8406240796539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239.10754496082731</v>
      </c>
      <c r="D30" s="333">
        <f>IFERROR(VLOOKUP(A30,日报!U:AA,4,0)*1000000/(D$3*(1-死淘统计!C145/100)),"0")</f>
        <v>234.08135729342624</v>
      </c>
      <c r="E30" s="333">
        <f>IFERROR(VLOOKUP(A30,日报!AL:AR,4,0)*1000000/(E$3*(1-死淘统计!D145/100)),"0")</f>
        <v>257.61987713773948</v>
      </c>
      <c r="F30" s="333">
        <f>IFERROR(VLOOKUP(A30,日报!BC:BI,4,0)*1000000/(F$3*(1-死淘统计!E145/100)),"0")</f>
        <v>245.02130324108734</v>
      </c>
      <c r="G30" s="333">
        <f>IFERROR(VLOOKUP(A30,日报!BT:BZ,4,0)*1000000/(G$3*(1-死淘统计!F145/100)),"0")</f>
        <v>240.60160605941181</v>
      </c>
      <c r="H30" s="333">
        <f>IFERROR(VLOOKUP(A30,日报!CK:CQ,4,0)*1000000/(H$3*(1-死淘统计!G145/100)),"0")</f>
        <v>269.55475004676708</v>
      </c>
      <c r="I30" s="333">
        <f>IFERROR(VLOOKUP(A30,日报!DB:DH,4,0)*1000000/(I$3*(1-死淘统计!H145/100)),"0")</f>
        <v>298.00702298324114</v>
      </c>
      <c r="J30" s="333">
        <f>IFERROR(VLOOKUP(A30,日报!DS:DY,4,0)*1000000/(J$3*(1-死淘统计!I145/100)),"0")</f>
        <v>276.59354627286524</v>
      </c>
      <c r="K30" s="333">
        <f>IFERROR(VLOOKUP(A30,日报!EJ:EP,4,0)*1000000/(K$3*(1-死淘统计!J145/100)),"0")</f>
        <v>283.47257158497007</v>
      </c>
      <c r="L30" s="333">
        <f>IFERROR(VLOOKUP(A30,日报!FA:FG,4,0)*1000000/(L$3*(1-死淘统计!K145/100)),"0")</f>
        <v>245.64566918845466</v>
      </c>
      <c r="M30" s="333">
        <f>IFERROR(VLOOKUP(A30,日报!FR:FX,4,0)*1000000/(M$3*(1-死淘统计!L145/100)),"0")</f>
        <v>231.96983903734957</v>
      </c>
      <c r="N30" s="333">
        <f>IFERROR(VLOOKUP(A30,日报!GI:GO,4,0)*1000000/(N$3*(1-死淘统计!M145/100)),"0")</f>
        <v>253.49738065234328</v>
      </c>
      <c r="O30" s="336">
        <f t="shared" si="2"/>
        <v>256.26437237154028</v>
      </c>
      <c r="P30" s="336">
        <f t="shared" si="3"/>
        <v>2753.104996451194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242.46912045797362</v>
      </c>
      <c r="D31" s="333">
        <f>IFERROR(VLOOKUP(A31,日报!U:AA,4,0)*1000000/(D$3*(1-死淘统计!C146/100)),"0")</f>
        <v>237.45799526580737</v>
      </c>
      <c r="E31" s="333">
        <f>IFERROR(VLOOKUP(A31,日报!AL:AR,4,0)*1000000/(E$3*(1-死淘统计!D146/100)),"0")</f>
        <v>261.04684300426078</v>
      </c>
      <c r="F31" s="333">
        <f>IFERROR(VLOOKUP(A31,日报!BC:BI,4,0)*1000000/(F$3*(1-死淘统计!E146/100)),"0")</f>
        <v>245.13408834632543</v>
      </c>
      <c r="G31" s="333">
        <f>IFERROR(VLOOKUP(A31,日报!BT:BZ,4,0)*1000000/(G$3*(1-死淘统计!F146/100)),"0")</f>
        <v>253.89675248721895</v>
      </c>
      <c r="H31" s="333">
        <f>IFERROR(VLOOKUP(A31,日报!CK:CQ,4,0)*1000000/(H$3*(1-死淘统计!G146/100)),"0")</f>
        <v>263.07296342200971</v>
      </c>
      <c r="I31" s="333">
        <f>IFERROR(VLOOKUP(A31,日报!DB:DH,4,0)*1000000/(I$3*(1-死淘统计!H146/100)),"0")</f>
        <v>298.09104258443466</v>
      </c>
      <c r="J31" s="333">
        <f>IFERROR(VLOOKUP(A31,日报!DS:DY,4,0)*1000000/(J$3*(1-死淘统计!I146/100)),"0")</f>
        <v>280.29700471268455</v>
      </c>
      <c r="K31" s="333">
        <f>IFERROR(VLOOKUP(A31,日报!EJ:EP,4,0)*1000000/(K$3*(1-死淘统计!J146/100)),"0")</f>
        <v>280.21892344962538</v>
      </c>
      <c r="L31" s="333">
        <f>IFERROR(VLOOKUP(A31,日报!FA:FG,4,0)*1000000/(L$3*(1-死淘统计!K146/100)),"0")</f>
        <v>256.31256536680115</v>
      </c>
      <c r="M31" s="333">
        <f>IFERROR(VLOOKUP(A31,日报!FR:FX,4,0)*1000000/(M$3*(1-死淘统计!L146/100)),"0")</f>
        <v>239.24542032018667</v>
      </c>
      <c r="N31" s="333">
        <f>IFERROR(VLOOKUP(A31,日报!GI:GO,4,0)*1000000/(N$3*(1-死淘统计!M146/100)),"0")</f>
        <v>250.50342398627416</v>
      </c>
      <c r="O31" s="336">
        <f t="shared" si="2"/>
        <v>258.97884528363352</v>
      </c>
      <c r="P31" s="336">
        <f t="shared" si="3"/>
        <v>3012.0838417348277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258.76367652894589</v>
      </c>
      <c r="D32" s="333">
        <f>IFERROR(VLOOKUP(A32,日报!U:AA,4,0)*1000000/(D$3*(1-死淘统计!C147/100)),"0")</f>
        <v>247.21754054453885</v>
      </c>
      <c r="E32" s="333">
        <f>IFERROR(VLOOKUP(A32,日报!AL:AR,4,0)*1000000/(E$3*(1-死淘统计!D147/100)),"0")</f>
        <v>270.98933079067837</v>
      </c>
      <c r="F32" s="333">
        <f>IFERROR(VLOOKUP(A32,日报!BC:BI,4,0)*1000000/(F$3*(1-死淘统计!E147/100)),"0")</f>
        <v>245.29911501530395</v>
      </c>
      <c r="G32" s="333">
        <f>IFERROR(VLOOKUP(A32,日报!BT:BZ,4,0)*1000000/(G$3*(1-死淘统计!F147/100)),"0")</f>
        <v>254.03626130758994</v>
      </c>
      <c r="H32" s="333">
        <f>IFERROR(VLOOKUP(A32,日报!CK:CQ,4,0)*1000000/(H$3*(1-死淘统计!G147/100)),"0")</f>
        <v>273.04409402674077</v>
      </c>
      <c r="I32" s="333">
        <f>IFERROR(VLOOKUP(A32,日报!DB:DH,4,0)*1000000/(I$3*(1-死淘统计!H147/100)),"0")</f>
        <v>301.77800499886393</v>
      </c>
      <c r="J32" s="333">
        <f>IFERROR(VLOOKUP(A32,日报!DS:DY,4,0)*1000000/(J$3*(1-死淘统计!I147/100)),"0")</f>
        <v>284.05452573546251</v>
      </c>
      <c r="K32" s="333">
        <f>IFERROR(VLOOKUP(A32,日报!EJ:EP,4,0)*1000000/(K$3*(1-死淘统计!J147/100)),"0")</f>
        <v>283.92124612055881</v>
      </c>
      <c r="L32" s="333">
        <f>IFERROR(VLOOKUP(A32,日报!FA:FG,4,0)*1000000/(L$3*(1-死淘统计!K147/100)),"0")</f>
        <v>273.99727721745523</v>
      </c>
      <c r="M32" s="333">
        <f>IFERROR(VLOOKUP(A32,日报!FR:FX,4,0)*1000000/(M$3*(1-死淘统计!L147/100)),"0")</f>
        <v>253.6660288348136</v>
      </c>
      <c r="N32" s="333">
        <f>IFERROR(VLOOKUP(A32,日报!GI:GO,4,0)*1000000/(N$3*(1-死淘统计!M147/100)),"0")</f>
        <v>258.06055670151324</v>
      </c>
      <c r="O32" s="336">
        <f t="shared" si="2"/>
        <v>267.0689714852054</v>
      </c>
      <c r="P32" s="336">
        <f t="shared" si="3"/>
        <v>3279.1528132200333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271.84820413453537</v>
      </c>
      <c r="D33" s="333">
        <f>IFERROR(VLOOKUP(A33,日报!U:AA,4,0)*1000000/(D$3*(1-死淘统计!C148/100)),"0")</f>
        <v>253.77524301445533</v>
      </c>
      <c r="E33" s="333">
        <f>IFERROR(VLOOKUP(A33,日报!AL:AR,4,0)*1000000/(E$3*(1-死淘统计!D148/100)),"0")</f>
        <v>284.32050926424847</v>
      </c>
      <c r="F33" s="333">
        <f>IFERROR(VLOOKUP(A33,日报!BC:BI,4,0)*1000000/(F$3*(1-死淘统计!E148/100)),"0")</f>
        <v>258.49164128558692</v>
      </c>
      <c r="G33" s="333">
        <f>IFERROR(VLOOKUP(A33,日报!BT:BZ,4,0)*1000000/(G$3*(1-死淘统计!F148/100)),"0")</f>
        <v>264.07888158364631</v>
      </c>
      <c r="H33" s="333">
        <f>IFERROR(VLOOKUP(A33,日报!CK:CQ,4,0)*1000000/(H$3*(1-死淘统计!G148/100)),"0")</f>
        <v>266.59636150425905</v>
      </c>
      <c r="I33" s="333">
        <f>IFERROR(VLOOKUP(A33,日报!DB:DH,4,0)*1000000/(I$3*(1-死淘统计!H148/100)),"0")</f>
        <v>301.86315079980875</v>
      </c>
      <c r="J33" s="333">
        <f>IFERROR(VLOOKUP(A33,日报!DS:DY,4,0)*1000000/(J$3*(1-死淘统计!I148/100)),"0")</f>
        <v>287.7669991402517</v>
      </c>
      <c r="K33" s="333">
        <f>IFERROR(VLOOKUP(A33,日报!EJ:EP,4,0)*1000000/(K$3*(1-死淘统计!J148/100)),"0")</f>
        <v>287.57817095445955</v>
      </c>
      <c r="L33" s="333">
        <f>IFERROR(VLOOKUP(A33,日报!FA:FG,4,0)*1000000/(L$3*(1-死淘统计!K148/100)),"0")</f>
        <v>288.16332145986797</v>
      </c>
      <c r="M33" s="333">
        <f>IFERROR(VLOOKUP(A33,日报!FR:FX,4,0)*1000000/(M$3*(1-死淘统计!L148/100)),"0")</f>
        <v>271.64752341737096</v>
      </c>
      <c r="N33" s="333">
        <f>IFERROR(VLOOKUP(A33,日报!GI:GO,4,0)*1000000/(N$3*(1-死淘统计!M148/100)),"0")</f>
        <v>279.82820084187631</v>
      </c>
      <c r="O33" s="336">
        <f t="shared" si="2"/>
        <v>276.32985061669723</v>
      </c>
      <c r="P33" s="336">
        <f t="shared" si="3"/>
        <v>3555.4826638367304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281.69868160760808</v>
      </c>
      <c r="D34" s="333">
        <f>IFERROR(VLOOKUP(A34,日报!U:AA,4,0)*1000000/(D$3*(1-死淘统计!C149/100)),"0")</f>
        <v>263.53516421718035</v>
      </c>
      <c r="E34" s="333">
        <f>IFERROR(VLOOKUP(A34,日报!AL:AR,4,0)*1000000/(E$3*(1-死淘统计!D149/100)),"0")</f>
        <v>294.26006208762863</v>
      </c>
      <c r="F34" s="333">
        <f>IFERROR(VLOOKUP(A34,日报!BC:BI,4,0)*1000000/(F$3*(1-死淘统计!E149/100)),"0")</f>
        <v>261.98656773035032</v>
      </c>
      <c r="G34" s="333">
        <f>IFERROR(VLOOKUP(A34,日报!BT:BZ,4,0)*1000000/(G$3*(1-死淘统计!F149/100)),"0")</f>
        <v>277.39466195081638</v>
      </c>
      <c r="H34" s="333">
        <f>IFERROR(VLOOKUP(A34,日报!CK:CQ,4,0)*1000000/(H$3*(1-死淘统计!G149/100)),"0")</f>
        <v>293.03027176156235</v>
      </c>
      <c r="I34" s="333">
        <f>IFERROR(VLOOKUP(A34,日报!DB:DH,4,0)*1000000/(I$3*(1-死淘统计!H149/100)),"0")</f>
        <v>319.75513372380215</v>
      </c>
      <c r="J34" s="333">
        <f>IFERROR(VLOOKUP(A34,日报!DS:DY,4,0)*1000000/(J$3*(1-死淘统计!I149/100)),"0")</f>
        <v>309.20265789281143</v>
      </c>
      <c r="K34" s="333">
        <f>IFERROR(VLOOKUP(A34,日报!EJ:EP,4,0)*1000000/(K$3*(1-死淘统计!J149/100)),"0")</f>
        <v>308.75086080030354</v>
      </c>
      <c r="L34" s="333">
        <f>IFERROR(VLOOKUP(A34,日报!FA:FG,4,0)*1000000/(L$3*(1-死淘统计!K149/100)),"0")</f>
        <v>291.8150770624448</v>
      </c>
      <c r="M34" s="333">
        <f>IFERROR(VLOOKUP(A34,日报!FR:FX,4,0)*1000000/(M$3*(1-死淘统计!L149/100)),"0")</f>
        <v>286.05841613971694</v>
      </c>
      <c r="N34" s="333">
        <f>IFERROR(VLOOKUP(A34,日报!GI:GO,4,0)*1000000/(N$3*(1-死淘统计!M149/100)),"0")</f>
        <v>279.99004479840715</v>
      </c>
      <c r="O34" s="336">
        <f t="shared" si="2"/>
        <v>288.95646664771937</v>
      </c>
      <c r="P34" s="336">
        <f t="shared" si="3"/>
        <v>3844.4391304844498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291.6009982439827</v>
      </c>
      <c r="D35" s="333">
        <f>IFERROR(VLOOKUP(A35,日报!U:AA,4,0)*1000000/(D$3*(1-死淘统计!C150/100)),"0")</f>
        <v>263.6865668249892</v>
      </c>
      <c r="E35" s="333">
        <f>IFERROR(VLOOKUP(A35,日报!AL:AR,4,0)*1000000/(E$3*(1-死淘统计!D150/100)),"0")</f>
        <v>300.95903242146488</v>
      </c>
      <c r="F35" s="333">
        <f>IFERROR(VLOOKUP(A35,日报!BC:BI,4,0)*1000000/(F$3*(1-死淘统计!E150/100)),"0")</f>
        <v>281.78551535075741</v>
      </c>
      <c r="G35" s="333">
        <f>IFERROR(VLOOKUP(A35,日报!BT:BZ,4,0)*1000000/(G$3*(1-死淘统计!F150/100)),"0")</f>
        <v>290.69986156253759</v>
      </c>
      <c r="H35" s="333">
        <f>IFERROR(VLOOKUP(A35,日报!CK:CQ,4,0)*1000000/(H$3*(1-死淘统计!G150/100)),"0")</f>
        <v>309.689427492324</v>
      </c>
      <c r="I35" s="333">
        <f>IFERROR(VLOOKUP(A35,日报!DB:DH,4,0)*1000000/(I$3*(1-死淘统计!H150/100)),"0")</f>
        <v>330.49526498441264</v>
      </c>
      <c r="J35" s="333">
        <f>IFERROR(VLOOKUP(A35,日报!DS:DY,4,0)*1000000/(J$3*(1-死淘统计!I150/100)),"0")</f>
        <v>327.08797183022267</v>
      </c>
      <c r="K35" s="333">
        <f>IFERROR(VLOOKUP(A35,日报!EJ:EP,4,0)*1000000/(K$3*(1-死淘统计!J150/100)),"0")</f>
        <v>326.52343704599076</v>
      </c>
      <c r="L35" s="333">
        <f>IFERROR(VLOOKUP(A35,日报!FA:FG,4,0)*1000000/(L$3*(1-死淘统计!K150/100)),"0")</f>
        <v>284.8970868206473</v>
      </c>
      <c r="M35" s="333">
        <f>IFERROR(VLOOKUP(A35,日报!FR:FX,4,0)*1000000/(M$3*(1-死淘统计!L150/100)),"0")</f>
        <v>286.1928518063288</v>
      </c>
      <c r="N35" s="333">
        <f>IFERROR(VLOOKUP(A35,日报!GI:GO,4,0)*1000000/(N$3*(1-死淘统计!M150/100)),"0")</f>
        <v>280.12168092666212</v>
      </c>
      <c r="O35" s="336">
        <f t="shared" si="2"/>
        <v>297.81164127585998</v>
      </c>
      <c r="P35" s="336">
        <f t="shared" si="3"/>
        <v>4142.2507717603094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298.24184394010973</v>
      </c>
      <c r="D36" s="333">
        <f>IFERROR(VLOOKUP(A36,日报!U:AA,4,0)*1000000/(D$3*(1-死淘统计!C151/100)),"0")</f>
        <v>273.47110835435763</v>
      </c>
      <c r="E36" s="333">
        <f>IFERROR(VLOOKUP(A36,日报!AL:AR,4,0)*1000000/(E$3*(1-死淘统计!D151/100)),"0")</f>
        <v>294.62521373354485</v>
      </c>
      <c r="F36" s="333">
        <f>IFERROR(VLOOKUP(A36,日报!BC:BI,4,0)*1000000/(F$3*(1-死淘统计!E151/100)),"0")</f>
        <v>288.48202724188235</v>
      </c>
      <c r="G36" s="333">
        <f>IFERROR(VLOOKUP(A36,日报!BT:BZ,4,0)*1000000/(G$3*(1-死淘统计!F151/100)),"0")</f>
        <v>304.04731527584897</v>
      </c>
      <c r="H36" s="333">
        <f>IFERROR(VLOOKUP(A36,日报!CK:CQ,4,0)*1000000/(H$3*(1-死淘统计!G151/100)),"0")</f>
        <v>309.80980572838939</v>
      </c>
      <c r="I36" s="333">
        <f>IFERROR(VLOOKUP(A36,日报!DB:DH,4,0)*1000000/(I$3*(1-死淘统计!H151/100)),"0")</f>
        <v>337.72187898401489</v>
      </c>
      <c r="J36" s="333">
        <f>IFERROR(VLOOKUP(A36,日报!DS:DY,4,0)*1000000/(J$3*(1-死淘统计!I151/100)),"0")</f>
        <v>334.33974584537486</v>
      </c>
      <c r="K36" s="333">
        <f>IFERROR(VLOOKUP(A36,日报!EJ:EP,4,0)*1000000/(K$3*(1-死淘统计!J151/100)),"0")</f>
        <v>344.26039071010547</v>
      </c>
      <c r="L36" s="333">
        <f>IFERROR(VLOOKUP(A36,日报!FA:FG,4,0)*1000000/(L$3*(1-死淘统计!K151/100)),"0")</f>
        <v>313.18284135376149</v>
      </c>
      <c r="M36" s="333">
        <f>IFERROR(VLOOKUP(A36,日报!FR:FX,4,0)*1000000/(M$3*(1-死淘统计!L151/100)),"0")</f>
        <v>300.65465856481484</v>
      </c>
      <c r="N36" s="333">
        <f>IFERROR(VLOOKUP(A36,日报!GI:GO,4,0)*1000000/(N$3*(1-死淘统计!M151/100)),"0")</f>
        <v>305.40439071288256</v>
      </c>
      <c r="O36" s="336">
        <f t="shared" si="2"/>
        <v>308.68676837042386</v>
      </c>
      <c r="P36" s="336">
        <f t="shared" si="3"/>
        <v>4450.9375401307334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304.86791616441735</v>
      </c>
      <c r="D37" s="333">
        <f>IFERROR(VLOOKUP(A37,日报!U:AA,4,0)*1000000/(D$3*(1-死淘统计!C152/100)),"0")</f>
        <v>280.04657092238267</v>
      </c>
      <c r="E37" s="333">
        <f>IFERROR(VLOOKUP(A37,日报!AL:AR,4,0)*1000000/(E$3*(1-死淘统计!D152/100)),"0")</f>
        <v>317.74328704540682</v>
      </c>
      <c r="F37" s="333">
        <f>IFERROR(VLOOKUP(A37,日报!BC:BI,4,0)*1000000/(F$3*(1-死淘统计!E152/100)),"0")</f>
        <v>298.4226232769646</v>
      </c>
      <c r="G37" s="333">
        <f>IFERROR(VLOOKUP(A37,日报!BT:BZ,4,0)*1000000/(G$3*(1-死淘统计!F152/100)),"0")</f>
        <v>297.56862080650626</v>
      </c>
      <c r="H37" s="333">
        <f>IFERROR(VLOOKUP(A37,日报!CK:CQ,4,0)*1000000/(H$3*(1-死淘统计!G152/100)),"0")</f>
        <v>313.28278199190055</v>
      </c>
      <c r="I37" s="333">
        <f>IFERROR(VLOOKUP(A37,日报!DB:DH,4,0)*1000000/(I$3*(1-死淘统计!H152/100)),"0")</f>
        <v>341.39737477191119</v>
      </c>
      <c r="J37" s="333">
        <f>IFERROR(VLOOKUP(A37,日报!DS:DY,4,0)*1000000/(J$3*(1-死淘统计!I152/100)),"0")</f>
        <v>341.57359174815127</v>
      </c>
      <c r="K37" s="333">
        <f>IFERROR(VLOOKUP(A37,日报!EJ:EP,4,0)*1000000/(K$3*(1-死淘统计!J152/100)),"0")</f>
        <v>351.50914390432837</v>
      </c>
      <c r="L37" s="333">
        <f>IFERROR(VLOOKUP(A37,日报!FA:FG,4,0)*1000000/(L$3*(1-死淘统计!K152/100)),"0")</f>
        <v>327.42492766650747</v>
      </c>
      <c r="M37" s="333">
        <f>IFERROR(VLOOKUP(A37,日报!FR:FX,4,0)*1000000/(M$3*(1-死淘统计!L152/100)),"0")</f>
        <v>318.72368786113225</v>
      </c>
      <c r="N37" s="333">
        <f>IFERROR(VLOOKUP(A37,日报!GI:GO,4,0)*1000000/(N$3*(1-死淘统计!M152/100)),"0")</f>
        <v>319.95000883599374</v>
      </c>
      <c r="O37" s="336">
        <f t="shared" si="2"/>
        <v>317.70921124963348</v>
      </c>
      <c r="P37" s="336">
        <f t="shared" si="3"/>
        <v>4768.6467513803673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298.49952283184285</v>
      </c>
      <c r="D38" s="333">
        <f>IFERROR(VLOOKUP(A38,日报!U:AA,4,0)*1000000/(D$3*(1-死淘统计!C153/100)),"0")</f>
        <v>296.26898620385163</v>
      </c>
      <c r="E38" s="333">
        <f>IFERROR(VLOOKUP(A38,日报!AL:AR,4,0)*1000000/(E$3*(1-死淘统计!D153/100)),"0")</f>
        <v>334.45404218196376</v>
      </c>
      <c r="F38" s="333">
        <f>IFERROR(VLOOKUP(A38,日报!BC:BI,4,0)*1000000/(F$3*(1-死淘统计!E153/100)),"0")</f>
        <v>318.26844466804653</v>
      </c>
      <c r="G38" s="333">
        <f>IFERROR(VLOOKUP(A38,日报!BT:BZ,4,0)*1000000/(G$3*(1-死淘统计!F153/100)),"0")</f>
        <v>320.84240878173819</v>
      </c>
      <c r="H38" s="333">
        <f>IFERROR(VLOOKUP(A38,日报!CK:CQ,4,0)*1000000/(H$3*(1-死淘统计!G153/100)),"0")</f>
        <v>306.81753250816956</v>
      </c>
      <c r="I38" s="333">
        <f>IFERROR(VLOOKUP(A38,日报!DB:DH,4,0)*1000000/(I$3*(1-死淘统计!H153/100)),"0")</f>
        <v>359.31807832422589</v>
      </c>
      <c r="J38" s="333">
        <f>IFERROR(VLOOKUP(A38,日报!DS:DY,4,0)*1000000/(J$3*(1-死淘统计!I153/100)),"0")</f>
        <v>366.67367197105699</v>
      </c>
      <c r="K38" s="333">
        <f>IFERROR(VLOOKUP(A38,日报!EJ:EP,4,0)*1000000/(K$3*(1-死淘统计!J153/100)),"0")</f>
        <v>362.20772825422785</v>
      </c>
      <c r="L38" s="333">
        <f>IFERROR(VLOOKUP(A38,日报!FA:FG,4,0)*1000000/(L$3*(1-死淘统计!K153/100)),"0")</f>
        <v>317.02408071448082</v>
      </c>
      <c r="M38" s="333">
        <f>IFERROR(VLOOKUP(A38,日报!FR:FX,4,0)*1000000/(M$3*(1-死淘统计!L153/100)),"0")</f>
        <v>322.45655322230266</v>
      </c>
      <c r="N38" s="333">
        <f>IFERROR(VLOOKUP(A38,日报!GI:GO,4,0)*1000000/(N$3*(1-死淘统计!M153/100)),"0")</f>
        <v>309.29954316798194</v>
      </c>
      <c r="O38" s="336">
        <f t="shared" si="2"/>
        <v>326.01088273582405</v>
      </c>
      <c r="P38" s="336">
        <f t="shared" si="3"/>
        <v>5094.6576341161917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311.61237842552254</v>
      </c>
      <c r="D39" s="333">
        <f>IFERROR(VLOOKUP(A39,日报!U:AA,4,0)*1000000/(D$3*(1-死淘统计!C154/100)),"0")</f>
        <v>289.9430404790993</v>
      </c>
      <c r="E39" s="333">
        <f>IFERROR(VLOOKUP(A39,日报!AL:AR,4,0)*1000000/(E$3*(1-死淘统计!D154/100)),"0")</f>
        <v>318.27398834217774</v>
      </c>
      <c r="F39" s="333">
        <f>IFERROR(VLOOKUP(A39,日报!BC:BI,4,0)*1000000/(F$3*(1-死淘统计!E154/100)),"0")</f>
        <v>315.12174039111204</v>
      </c>
      <c r="G39" s="333">
        <f>IFERROR(VLOOKUP(A39,日报!BT:BZ,4,0)*1000000/(G$3*(1-死淘统计!F154/100)),"0")</f>
        <v>347.48229907149619</v>
      </c>
      <c r="H39" s="333">
        <f>IFERROR(VLOOKUP(A39,日报!CK:CQ,4,0)*1000000/(H$3*(1-死淘统计!G154/100)),"0")</f>
        <v>323.46183790022701</v>
      </c>
      <c r="I39" s="333">
        <f>IFERROR(VLOOKUP(A39,日报!DB:DH,4,0)*1000000/(I$3*(1-死淘统计!H154/100)),"0")</f>
        <v>345.24623064264648</v>
      </c>
      <c r="J39" s="333">
        <f>IFERROR(VLOOKUP(A39,日报!DS:DY,4,0)*1000000/(J$3*(1-死淘统计!I154/100)),"0")</f>
        <v>345.46009192947264</v>
      </c>
      <c r="K39" s="333">
        <f>IFERROR(VLOOKUP(A39,日报!EJ:EP,4,0)*1000000/(K$3*(1-死淘统计!J154/100)),"0")</f>
        <v>365.91799069287106</v>
      </c>
      <c r="L39" s="333">
        <f>IFERROR(VLOOKUP(A39,日报!FA:FG,4,0)*1000000/(L$3*(1-死淘统计!K154/100)),"0")</f>
        <v>341.85547514274288</v>
      </c>
      <c r="M39" s="333">
        <f>IFERROR(VLOOKUP(A39,日报!FR:FX,4,0)*1000000/(M$3*(1-死淘统计!L154/100)),"0")</f>
        <v>344.1779581189769</v>
      </c>
      <c r="N39" s="333">
        <f>IFERROR(VLOOKUP(A39,日报!GI:GO,4,0)*1000000/(N$3*(1-死淘统计!M154/100)),"0")</f>
        <v>331.1064258387272</v>
      </c>
      <c r="O39" s="336">
        <f t="shared" si="2"/>
        <v>331.63828808125601</v>
      </c>
      <c r="P39" s="336">
        <f t="shared" si="3"/>
        <v>5426.2959221974479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318.29918470694872</v>
      </c>
      <c r="D40" s="333">
        <f>IFERROR(VLOOKUP(A40,日报!U:AA,4,0)*1000000/(D$3*(1-死淘统计!C155/100)),"0")</f>
        <v>286.77303087908058</v>
      </c>
      <c r="E40" s="333">
        <f>IFERROR(VLOOKUP(A40,日报!AL:AR,4,0)*1000000/(E$3*(1-死淘统计!D155/100)),"0")</f>
        <v>315.26169311346831</v>
      </c>
      <c r="F40" s="333">
        <f>IFERROR(VLOOKUP(A40,日报!BC:BI,4,0)*1000000/(F$3*(1-死淘统计!E155/100)),"0")</f>
        <v>328.43868460306817</v>
      </c>
      <c r="G40" s="333">
        <f>IFERROR(VLOOKUP(A40,日报!BT:BZ,4,0)*1000000/(G$3*(1-死淘统计!F155/100)),"0")</f>
        <v>324.43602467495134</v>
      </c>
      <c r="H40" s="333">
        <f>IFERROR(VLOOKUP(A40,日报!CK:CQ,4,0)*1000000/(H$3*(1-死淘统计!G155/100)),"0")</f>
        <v>330.20332354751383</v>
      </c>
      <c r="I40" s="333">
        <f>IFERROR(VLOOKUP(A40,日报!DB:DH,4,0)*1000000/(I$3*(1-死淘统计!H155/100)),"0")</f>
        <v>363.36352272459254</v>
      </c>
      <c r="J40" s="333">
        <f>IFERROR(VLOOKUP(A40,日报!DS:DY,4,0)*1000000/(J$3*(1-死淘统计!I155/100)),"0")</f>
        <v>356.34538075626813</v>
      </c>
      <c r="K40" s="333">
        <f>IFERROR(VLOOKUP(A40,日报!EJ:EP,4,0)*1000000/(K$3*(1-死淘统计!J155/100)),"0")</f>
        <v>362.56595708369764</v>
      </c>
      <c r="L40" s="333">
        <f>IFERROR(VLOOKUP(A40,日报!FA:FG,4,0)*1000000/(L$3*(1-死淘统计!K155/100)),"0")</f>
        <v>352.65918153806672</v>
      </c>
      <c r="M40" s="333">
        <f>IFERROR(VLOOKUP(A40,日报!FR:FX,4,0)*1000000/(M$3*(1-死淘统计!L155/100)),"0")</f>
        <v>347.9522359565496</v>
      </c>
      <c r="N40" s="333">
        <f>IFERROR(VLOOKUP(A40,日报!GI:GO,4,0)*1000000/(N$3*(1-死淘统计!M155/100)),"0")</f>
        <v>352.86657663704887</v>
      </c>
      <c r="O40" s="336">
        <f t="shared" si="2"/>
        <v>336.59706635177122</v>
      </c>
      <c r="P40" s="336">
        <f t="shared" si="3"/>
        <v>5762.8929885492189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312.01692388615425</v>
      </c>
      <c r="D41" s="333">
        <f>IFERROR(VLOOKUP(A41,日报!U:AA,4,0)*1000000/(D$3*(1-死淘统计!C156/100)),"0")</f>
        <v>296.55690552960851</v>
      </c>
      <c r="E41" s="333">
        <f>IFERROR(VLOOKUP(A41,日报!AL:AR,4,0)*1000000/(E$3*(1-死淘统计!D156/100)),"0")</f>
        <v>328.57289196330038</v>
      </c>
      <c r="F41" s="333">
        <f>IFERROR(VLOOKUP(A41,日报!BC:BI,4,0)*1000000/(F$3*(1-死淘统计!E156/100)),"0")</f>
        <v>335.13862801255129</v>
      </c>
      <c r="G41" s="333">
        <f>IFERROR(VLOOKUP(A41,日报!BT:BZ,4,0)*1000000/(G$3*(1-死淘统计!F156/100)),"0")</f>
        <v>347.77621246067849</v>
      </c>
      <c r="H41" s="333">
        <f>IFERROR(VLOOKUP(A41,日报!CK:CQ,4,0)*1000000/(H$3*(1-死淘统计!G156/100)),"0")</f>
        <v>343.56958169517941</v>
      </c>
      <c r="I41" s="333">
        <f>IFERROR(VLOOKUP(A41,日报!DB:DH,4,0)*1000000/(I$3*(1-死淘统计!H156/100)),"0")</f>
        <v>374.26253687315631</v>
      </c>
      <c r="J41" s="333">
        <f>IFERROR(VLOOKUP(A41,日报!DS:DY,4,0)*1000000/(J$3*(1-死淘统计!I156/100)),"0")</f>
        <v>374.38710249341813</v>
      </c>
      <c r="K41" s="333">
        <f>IFERROR(VLOOKUP(A41,日报!EJ:EP,4,0)*1000000/(K$3*(1-死淘统计!J156/100)),"0")</f>
        <v>369.81507424538597</v>
      </c>
      <c r="L41" s="333">
        <f>IFERROR(VLOOKUP(A41,日报!FA:FG,4,0)*1000000/(L$3*(1-死淘统计!K156/100)),"0")</f>
        <v>359.93504050958512</v>
      </c>
      <c r="M41" s="333">
        <f>IFERROR(VLOOKUP(A41,日报!FR:FX,4,0)*1000000/(M$3*(1-死淘统计!L156/100)),"0")</f>
        <v>358.89577968785892</v>
      </c>
      <c r="N41" s="333">
        <f>IFERROR(VLOOKUP(A41,日报!GI:GO,4,0)*1000000/(N$3*(1-死淘统计!M156/100)),"0")</f>
        <v>371.17952520379157</v>
      </c>
      <c r="O41" s="336">
        <f t="shared" si="2"/>
        <v>347.67551688005574</v>
      </c>
      <c r="P41" s="336">
        <f t="shared" si="3"/>
        <v>6110.5685054292744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318.70116462557269</v>
      </c>
      <c r="D42" s="333">
        <f>IFERROR(VLOOKUP(A42,日报!U:AA,4,0)*1000000/(D$3*(1-死淘统计!C157/100)),"0")</f>
        <v>303.20023160020702</v>
      </c>
      <c r="E42" s="333">
        <f>IFERROR(VLOOKUP(A42,日报!AL:AR,4,0)*1000000/(E$3*(1-死淘统计!D157/100)),"0")</f>
        <v>322.87465835216733</v>
      </c>
      <c r="F42" s="333">
        <f>IFERROR(VLOOKUP(A42,日报!BC:BI,4,0)*1000000/(F$3*(1-死淘统计!E157/100)),"0")</f>
        <v>348.57910169630867</v>
      </c>
      <c r="G42" s="333">
        <f>IFERROR(VLOOKUP(A42,日报!BT:BZ,4,0)*1000000/(G$3*(1-死淘统计!F157/100)),"0")</f>
        <v>357.92328072280975</v>
      </c>
      <c r="H42" s="333">
        <f>IFERROR(VLOOKUP(A42,日报!CK:CQ,4,0)*1000000/(H$3*(1-死淘统计!G157/100)),"0")</f>
        <v>356.94815460938781</v>
      </c>
      <c r="I42" s="333">
        <f>IFERROR(VLOOKUP(A42,日报!DB:DH,4,0)*1000000/(I$3*(1-死淘统计!H157/100)),"0")</f>
        <v>370.85566336929742</v>
      </c>
      <c r="J42" s="333">
        <f>IFERROR(VLOOKUP(A42,日报!DS:DY,4,0)*1000000/(J$3*(1-死淘统计!I157/100)),"0")</f>
        <v>378.11280381714346</v>
      </c>
      <c r="K42" s="333">
        <f>IFERROR(VLOOKUP(A42,日报!EJ:EP,4,0)*1000000/(K$3*(1-死淘统计!J157/100)),"0")</f>
        <v>377.01906588939744</v>
      </c>
      <c r="L42" s="333">
        <f>IFERROR(VLOOKUP(A42,日报!FA:FG,4,0)*1000000/(L$3*(1-死淘统计!K157/100)),"0")</f>
        <v>385.01500265858004</v>
      </c>
      <c r="M42" s="333">
        <f>IFERROR(VLOOKUP(A42,日报!FR:FX,4,0)*1000000/(M$3*(1-死淘统计!L157/100)),"0")</f>
        <v>373.46832625709135</v>
      </c>
      <c r="N42" s="333">
        <f>IFERROR(VLOOKUP(A42,日报!GI:GO,4,0)*1000000/(N$3*(1-死淘统计!M157/100)),"0")</f>
        <v>393.21545434833769</v>
      </c>
      <c r="O42" s="336">
        <f t="shared" si="2"/>
        <v>357.1594089955251</v>
      </c>
      <c r="P42" s="336">
        <f t="shared" si="3"/>
        <v>6467.7279144247996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338.43329028174873</v>
      </c>
      <c r="D43" s="333">
        <f>IFERROR(VLOOKUP(A43,日报!U:AA,4,0)*1000000/(D$3*(1-死淘统计!C158/100)),"0")</f>
        <v>325.96681554495518</v>
      </c>
      <c r="E43" s="333">
        <f>IFERROR(VLOOKUP(A43,日报!AL:AR,4,0)*1000000/(E$3*(1-死淘统计!D158/100)),"0")</f>
        <v>359.38498972990163</v>
      </c>
      <c r="F43" s="333">
        <f>IFERROR(VLOOKUP(A43,日报!BC:BI,4,0)*1000000/(F$3*(1-死淘统计!E158/100)),"0")</f>
        <v>371.8634306869601</v>
      </c>
      <c r="G43" s="333">
        <f>IFERROR(VLOOKUP(A43,日报!BT:BZ,4,0)*1000000/(G$3*(1-死淘统计!F158/100)),"0")</f>
        <v>364.86028365378712</v>
      </c>
      <c r="H43" s="333">
        <f>IFERROR(VLOOKUP(A43,日报!CK:CQ,4,0)*1000000/(H$3*(1-死淘统计!G158/100)),"0")</f>
        <v>377.04582651391166</v>
      </c>
      <c r="I43" s="333">
        <f>IFERROR(VLOOKUP(A43,日报!DB:DH,4,0)*1000000/(I$3*(1-死淘统计!H158/100)),"0")</f>
        <v>392.45965662363636</v>
      </c>
      <c r="J43" s="333">
        <f>IFERROR(VLOOKUP(A43,日报!DS:DY,4,0)*1000000/(J$3*(1-死淘统计!I158/100)),"0")</f>
        <v>392.65844414445939</v>
      </c>
      <c r="K43" s="333">
        <f>IFERROR(VLOOKUP(A43,日报!EJ:EP,4,0)*1000000/(K$3*(1-死淘统计!J158/100)),"0")</f>
        <v>391.40385217263793</v>
      </c>
      <c r="L43" s="333">
        <f>IFERROR(VLOOKUP(A43,日报!FA:FG,4,0)*1000000/(L$3*(1-死淘统计!K158/100)),"0")</f>
        <v>378.61292456086659</v>
      </c>
      <c r="M43" s="333">
        <f>IFERROR(VLOOKUP(A43,日报!FR:FX,4,0)*1000000/(M$3*(1-死淘统计!L158/100)),"0")</f>
        <v>377.29212055192448</v>
      </c>
      <c r="N43" s="333">
        <f>IFERROR(VLOOKUP(A43,日报!GI:GO,4,0)*1000000/(N$3*(1-死淘统计!M158/100)),"0")</f>
        <v>401.11528688586952</v>
      </c>
      <c r="O43" s="336">
        <f t="shared" si="2"/>
        <v>372.59141011255491</v>
      </c>
      <c r="P43" s="336">
        <f t="shared" si="3"/>
        <v>6840.3193245373541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348.63636792771075</v>
      </c>
      <c r="D44" s="333">
        <f>IFERROR(VLOOKUP(A44,日报!U:AA,4,0)*1000000/(D$3*(1-死淘统计!C159/100)),"0")</f>
        <v>336.16992891911184</v>
      </c>
      <c r="E44" s="333">
        <f>IFERROR(VLOOKUP(A44,日报!AL:AR,4,0)*1000000/(E$3*(1-死淘统计!D159/100)),"0")</f>
        <v>356.54623083615417</v>
      </c>
      <c r="F44" s="333">
        <f>IFERROR(VLOOKUP(A44,日报!BC:BI,4,0)*1000000/(F$3*(1-死淘统计!E159/100)),"0")</f>
        <v>356.13298929127888</v>
      </c>
      <c r="G44" s="333">
        <f>IFERROR(VLOOKUP(A44,日报!BT:BZ,4,0)*1000000/(G$3*(1-死淘统计!F159/100)),"0")</f>
        <v>385.65654844724617</v>
      </c>
      <c r="H44" s="333">
        <f>IFERROR(VLOOKUP(A44,日报!CK:CQ,4,0)*1000000/(H$3*(1-死淘统计!G159/100)),"0")</f>
        <v>372.01402586017969</v>
      </c>
      <c r="I44" s="333">
        <f>IFERROR(VLOOKUP(A44,日报!DB:DH,4,0)*1000000/(I$3*(1-死淘统计!H159/100)),"0")</f>
        <v>393.23992220999355</v>
      </c>
      <c r="J44" s="333">
        <f>IFERROR(VLOOKUP(A44,日报!DS:DY,4,0)*1000000/(J$3*(1-死淘统计!I159/100)),"0")</f>
        <v>407.80131564648286</v>
      </c>
      <c r="K44" s="333">
        <f>IFERROR(VLOOKUP(A44,日报!EJ:EP,4,0)*1000000/(K$3*(1-死淘统计!J159/100)),"0")</f>
        <v>396.1916806577953</v>
      </c>
      <c r="L44" s="333">
        <f>IFERROR(VLOOKUP(A44,日报!FA:FG,4,0)*1000000/(L$3*(1-死淘统计!K159/100)),"0")</f>
        <v>396.73971003482399</v>
      </c>
      <c r="M44" s="333">
        <f>IFERROR(VLOOKUP(A44,日报!FR:FX,4,0)*1000000/(M$3*(1-死淘统计!L159/100)),"0")</f>
        <v>395.53129125637389</v>
      </c>
      <c r="N44" s="333">
        <f>IFERROR(VLOOKUP(A44,日报!GI:GO,4,0)*1000000/(N$3*(1-死淘统计!M159/100)),"0")</f>
        <v>408.96764907794653</v>
      </c>
      <c r="O44" s="336">
        <f t="shared" si="2"/>
        <v>379.46897168042477</v>
      </c>
      <c r="P44" s="336">
        <f t="shared" si="3"/>
        <v>7219.7882962177791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362.03597609338601</v>
      </c>
      <c r="D45" s="333">
        <f>IFERROR(VLOOKUP(A45,日报!U:AA,4,0)*1000000/(D$3*(1-死淘统计!C160/100)),"0")</f>
        <v>330.00289464189439</v>
      </c>
      <c r="E45" s="333">
        <f>IFERROR(VLOOKUP(A45,日报!AL:AR,4,0)*1000000/(E$3*(1-死淘统计!D160/100)),"0")</f>
        <v>376.77197244690564</v>
      </c>
      <c r="F45" s="333">
        <f>IFERROR(VLOOKUP(A45,日报!BC:BI,4,0)*1000000/(F$3*(1-死淘统计!E160/100)),"0")</f>
        <v>386.40429338103758</v>
      </c>
      <c r="G45" s="333">
        <f>IFERROR(VLOOKUP(A45,日报!BT:BZ,4,0)*1000000/(G$3*(1-死淘统计!F160/100)),"0")</f>
        <v>399.61886883683889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370.96680108001249</v>
      </c>
      <c r="P45" s="336">
        <f t="shared" ca="1" si="3"/>
        <v>7590.7550972977915</v>
      </c>
    </row>
    <row r="46" spans="1:16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>
        <f ca="1">IFERROR(VLOOKUP(A46,日报!FA:FG,4,0)*1000000/(L$3*(1-死淘统计!K161/100)),"0")</f>
        <v>396.73971003482399</v>
      </c>
      <c r="M46" s="333">
        <f ca="1">IFERROR(VLOOKUP(A46,日报!FR:FX,4,0)*1000000/(M$3*(1-死淘统计!L161/100)),"0")</f>
        <v>395.53129125637389</v>
      </c>
      <c r="N46" s="333">
        <f ca="1">IFERROR(VLOOKUP(A46,日报!GI:GO,4,0)*1000000/(N$3*(1-死淘统计!M161/100)),"0")</f>
        <v>408.96764907794653</v>
      </c>
      <c r="O46" s="336">
        <f t="shared" ca="1" si="2"/>
        <v>400.41288345638145</v>
      </c>
      <c r="P46" s="336">
        <f t="shared" ca="1" si="3"/>
        <v>7991.1679807541732</v>
      </c>
    </row>
    <row r="47" spans="1:16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362.03597609338601</v>
      </c>
      <c r="D47" s="333">
        <f ca="1">IFERROR(VLOOKUP(A47,日报!U:AA,4,0)*1000000/(D$3*(1-死淘统计!C162/100)),"0")</f>
        <v>330.00289464189439</v>
      </c>
      <c r="E47" s="333">
        <f ca="1">IFERROR(VLOOKUP(A47,日报!AL:AR,4,0)*1000000/(E$3*(1-死淘统计!D162/100)),"0")</f>
        <v>376.77197244690564</v>
      </c>
      <c r="F47" s="333">
        <f ca="1">IFERROR(VLOOKUP(A47,日报!BC:BI,4,0)*1000000/(F$3*(1-死淘统计!E162/100)),"0")</f>
        <v>386.40429338103758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>
        <f t="shared" ca="1" si="2"/>
        <v>363.80378414080593</v>
      </c>
      <c r="P47" s="336">
        <f t="shared" ca="1" si="3"/>
        <v>8354.9717648949791</v>
      </c>
    </row>
    <row r="48" spans="1:16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>
        <f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>
        <f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0</v>
      </c>
      <c r="P48" s="336">
        <f t="shared" ca="1" si="3"/>
        <v>8354.9717648949791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>
        <f t="shared" si="2"/>
        <v>0</v>
      </c>
      <c r="P49" s="336">
        <f t="shared" ca="1" si="3"/>
        <v>8354.9717648949791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>
        <f t="shared" si="2"/>
        <v>0</v>
      </c>
      <c r="P50" s="336">
        <f t="shared" ca="1" si="3"/>
        <v>8354.9717648949791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>
        <f t="shared" ca="1" si="3"/>
        <v>8354.9717648949791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>
        <f t="shared" ca="1" si="3"/>
        <v>8354.9717648949791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>
        <f t="shared" ca="1" si="3"/>
        <v>8354.9717648949791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>
        <f t="shared" ca="1" si="3"/>
        <v>8354.9717648949791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>
        <f t="shared" ca="1" si="3"/>
        <v>8354.9717648949791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>
        <f ca="1">O56+P54</f>
        <v>8354.9717648949791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3D8C0-9F78-4DE6-B259-B2B7B342826A}">
  <dimension ref="A1:BW3600"/>
  <sheetViews>
    <sheetView topLeftCell="BD1" workbookViewId="0">
      <selection activeCell="BT2576" sqref="BT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35" t="s">
        <v>325</v>
      </c>
      <c r="B1" s="1235"/>
      <c r="C1" s="1235"/>
      <c r="D1" s="1235"/>
      <c r="G1" s="1235" t="s">
        <v>519</v>
      </c>
      <c r="H1" s="1235"/>
      <c r="I1" s="1235"/>
      <c r="J1" s="1235"/>
      <c r="M1" s="1235" t="s">
        <v>559</v>
      </c>
      <c r="N1" s="1235"/>
      <c r="O1" s="1235"/>
      <c r="P1" s="1235"/>
      <c r="S1" s="1235" t="s">
        <v>520</v>
      </c>
      <c r="T1" s="1235"/>
      <c r="U1" s="1235"/>
      <c r="V1" s="1235"/>
      <c r="Y1" s="1235" t="s">
        <v>522</v>
      </c>
      <c r="Z1" s="1235"/>
      <c r="AA1" s="1235"/>
      <c r="AB1" s="1235"/>
      <c r="AE1" s="1235" t="s">
        <v>614</v>
      </c>
      <c r="AF1" s="1235"/>
      <c r="AG1" s="1235"/>
      <c r="AH1" s="1235"/>
      <c r="AK1" s="1235" t="s">
        <v>615</v>
      </c>
      <c r="AL1" s="1235"/>
      <c r="AM1" s="1235"/>
      <c r="AN1" s="1235"/>
      <c r="AQ1" s="1235" t="s">
        <v>616</v>
      </c>
      <c r="AR1" s="1235"/>
      <c r="AS1" s="1235"/>
      <c r="AT1" s="1235"/>
      <c r="AW1" s="1235" t="s">
        <v>617</v>
      </c>
      <c r="AX1" s="1235"/>
      <c r="AY1" s="1235"/>
      <c r="AZ1" s="1235"/>
      <c r="BC1" s="1235" t="s">
        <v>618</v>
      </c>
      <c r="BD1" s="1235"/>
      <c r="BE1" s="1235"/>
      <c r="BF1" s="1235"/>
      <c r="BI1" s="1235" t="s">
        <v>619</v>
      </c>
      <c r="BJ1" s="1235"/>
      <c r="BK1" s="1235"/>
      <c r="BL1" s="1235"/>
      <c r="BO1" s="1235" t="s">
        <v>326</v>
      </c>
      <c r="BP1" s="1235"/>
      <c r="BQ1" s="1235"/>
      <c r="BR1" s="1235"/>
    </row>
    <row r="2" spans="1:75" s="20" customFormat="1" ht="32.25" customHeight="1">
      <c r="A2" s="1232" t="s">
        <v>148</v>
      </c>
      <c r="B2" s="1232"/>
      <c r="C2" s="1232"/>
      <c r="D2" s="1232"/>
      <c r="G2" s="1232" t="s">
        <v>148</v>
      </c>
      <c r="H2" s="1232"/>
      <c r="I2" s="1232"/>
      <c r="J2" s="1232"/>
      <c r="M2" s="1232" t="s">
        <v>148</v>
      </c>
      <c r="N2" s="1232"/>
      <c r="O2" s="1232"/>
      <c r="P2" s="1232"/>
      <c r="S2" s="1232" t="s">
        <v>148</v>
      </c>
      <c r="T2" s="1232"/>
      <c r="U2" s="1232"/>
      <c r="V2" s="1232"/>
      <c r="Y2" s="1232" t="s">
        <v>148</v>
      </c>
      <c r="Z2" s="1232"/>
      <c r="AA2" s="1232"/>
      <c r="AB2" s="1232"/>
      <c r="AE2" s="1232" t="s">
        <v>148</v>
      </c>
      <c r="AF2" s="1232"/>
      <c r="AG2" s="1232"/>
      <c r="AH2" s="1232"/>
      <c r="AK2" s="1232" t="s">
        <v>148</v>
      </c>
      <c r="AL2" s="1232"/>
      <c r="AM2" s="1232"/>
      <c r="AN2" s="1232"/>
      <c r="AQ2" s="1232" t="s">
        <v>148</v>
      </c>
      <c r="AR2" s="1232"/>
      <c r="AS2" s="1232"/>
      <c r="AT2" s="1232"/>
      <c r="AW2" s="1232" t="s">
        <v>148</v>
      </c>
      <c r="AX2" s="1232"/>
      <c r="AY2" s="1232"/>
      <c r="AZ2" s="1232"/>
      <c r="BC2" s="1232" t="s">
        <v>148</v>
      </c>
      <c r="BD2" s="1232"/>
      <c r="BE2" s="1232"/>
      <c r="BF2" s="1232"/>
      <c r="BI2" s="1232" t="s">
        <v>148</v>
      </c>
      <c r="BJ2" s="1232"/>
      <c r="BK2" s="1232"/>
      <c r="BL2" s="1232"/>
      <c r="BO2" s="1232" t="s">
        <v>148</v>
      </c>
      <c r="BP2" s="1232"/>
      <c r="BQ2" s="1232"/>
      <c r="BR2" s="1232"/>
      <c r="BW2" s="17"/>
    </row>
    <row r="3" spans="1:75" s="20" customFormat="1" ht="18" hidden="1" customHeight="1" outlineLevel="1">
      <c r="A3" s="1236" t="s">
        <v>138</v>
      </c>
      <c r="B3" s="1237"/>
      <c r="C3" s="1237"/>
      <c r="D3" s="21" t="s">
        <v>641</v>
      </c>
      <c r="G3" s="1236" t="s">
        <v>138</v>
      </c>
      <c r="H3" s="1237"/>
      <c r="I3" s="1237"/>
      <c r="J3" s="21" t="s">
        <v>641</v>
      </c>
      <c r="M3" s="1236" t="s">
        <v>138</v>
      </c>
      <c r="N3" s="1237"/>
      <c r="O3" s="1237"/>
      <c r="P3" s="21" t="s">
        <v>641</v>
      </c>
      <c r="S3" s="1236" t="s">
        <v>138</v>
      </c>
      <c r="T3" s="1237"/>
      <c r="U3" s="1237"/>
      <c r="V3" s="21" t="s">
        <v>641</v>
      </c>
      <c r="Y3" s="1236" t="s">
        <v>138</v>
      </c>
      <c r="Z3" s="1237"/>
      <c r="AA3" s="1237"/>
      <c r="AB3" s="21" t="s">
        <v>649</v>
      </c>
      <c r="AE3" s="1236" t="s">
        <v>138</v>
      </c>
      <c r="AF3" s="1237"/>
      <c r="AG3" s="1237"/>
      <c r="AH3" s="21" t="s">
        <v>652</v>
      </c>
      <c r="AK3" s="1236" t="s">
        <v>138</v>
      </c>
      <c r="AL3" s="1237"/>
      <c r="AM3" s="1237"/>
      <c r="AN3" s="21" t="s">
        <v>652</v>
      </c>
      <c r="AQ3" s="1236" t="s">
        <v>138</v>
      </c>
      <c r="AR3" s="1237"/>
      <c r="AS3" s="1237"/>
      <c r="AT3" s="21" t="s">
        <v>652</v>
      </c>
      <c r="AW3" s="1236" t="s">
        <v>138</v>
      </c>
      <c r="AX3" s="1237"/>
      <c r="AY3" s="1237"/>
      <c r="AZ3" s="21" t="s">
        <v>652</v>
      </c>
      <c r="BC3" s="1236" t="s">
        <v>138</v>
      </c>
      <c r="BD3" s="1237"/>
      <c r="BE3" s="1237"/>
      <c r="BF3" s="21" t="s">
        <v>649</v>
      </c>
      <c r="BI3" s="1236" t="s">
        <v>138</v>
      </c>
      <c r="BJ3" s="1237"/>
      <c r="BK3" s="1237"/>
      <c r="BL3" s="21" t="s">
        <v>649</v>
      </c>
      <c r="BO3" s="1236" t="s">
        <v>138</v>
      </c>
      <c r="BP3" s="1237"/>
      <c r="BQ3" s="1237"/>
      <c r="BR3" s="21" t="s">
        <v>649</v>
      </c>
      <c r="BW3" s="17"/>
    </row>
    <row r="4" spans="1:75" s="20" customFormat="1" ht="16.75" hidden="1" customHeight="1" outlineLevel="1">
      <c r="A4" s="1229" t="s">
        <v>139</v>
      </c>
      <c r="B4" s="1228"/>
      <c r="C4" s="1228"/>
      <c r="D4" s="193" t="s">
        <v>217</v>
      </c>
      <c r="G4" s="1229" t="s">
        <v>139</v>
      </c>
      <c r="H4" s="1228"/>
      <c r="I4" s="1228"/>
      <c r="J4" s="193" t="s">
        <v>217</v>
      </c>
      <c r="M4" s="1229" t="s">
        <v>139</v>
      </c>
      <c r="N4" s="1228"/>
      <c r="O4" s="1228"/>
      <c r="P4" s="193" t="s">
        <v>217</v>
      </c>
      <c r="S4" s="1229" t="s">
        <v>139</v>
      </c>
      <c r="T4" s="1228"/>
      <c r="U4" s="1228"/>
      <c r="V4" s="193" t="s">
        <v>217</v>
      </c>
      <c r="Y4" s="1229" t="s">
        <v>139</v>
      </c>
      <c r="Z4" s="1228"/>
      <c r="AA4" s="1228"/>
      <c r="AB4" s="193" t="s">
        <v>217</v>
      </c>
      <c r="AE4" s="1229" t="s">
        <v>139</v>
      </c>
      <c r="AF4" s="1228"/>
      <c r="AG4" s="1228"/>
      <c r="AH4" s="193" t="s">
        <v>217</v>
      </c>
      <c r="AK4" s="1229" t="s">
        <v>139</v>
      </c>
      <c r="AL4" s="1228"/>
      <c r="AM4" s="1228"/>
      <c r="AN4" s="193" t="s">
        <v>217</v>
      </c>
      <c r="AQ4" s="1229" t="s">
        <v>139</v>
      </c>
      <c r="AR4" s="1228"/>
      <c r="AS4" s="1228"/>
      <c r="AT4" s="193" t="s">
        <v>217</v>
      </c>
      <c r="AW4" s="1229" t="s">
        <v>139</v>
      </c>
      <c r="AX4" s="1228"/>
      <c r="AY4" s="1228"/>
      <c r="AZ4" s="193" t="s">
        <v>217</v>
      </c>
      <c r="BC4" s="1229" t="s">
        <v>139</v>
      </c>
      <c r="BD4" s="1228"/>
      <c r="BE4" s="1228"/>
      <c r="BF4" s="193" t="s">
        <v>217</v>
      </c>
      <c r="BI4" s="1229" t="s">
        <v>139</v>
      </c>
      <c r="BJ4" s="1228"/>
      <c r="BK4" s="1228"/>
      <c r="BL4" s="193" t="s">
        <v>217</v>
      </c>
      <c r="BO4" s="1229" t="s">
        <v>139</v>
      </c>
      <c r="BP4" s="1228"/>
      <c r="BQ4" s="1228"/>
      <c r="BR4" s="193" t="s">
        <v>217</v>
      </c>
      <c r="BW4" s="17"/>
    </row>
    <row r="5" spans="1:75" s="17" customFormat="1" ht="16.75" hidden="1" customHeight="1" outlineLevel="1">
      <c r="A5" s="1229" t="s">
        <v>20</v>
      </c>
      <c r="B5" s="1228"/>
      <c r="C5" s="1228"/>
      <c r="D5" s="193">
        <f>MIN(C16:D515)</f>
        <v>40.799999999999997</v>
      </c>
      <c r="G5" s="1229" t="s">
        <v>20</v>
      </c>
      <c r="H5" s="1228"/>
      <c r="I5" s="1228"/>
      <c r="J5" s="193">
        <f>MIN(I16:J515)</f>
        <v>40.700000000000003</v>
      </c>
      <c r="M5" s="1229" t="s">
        <v>20</v>
      </c>
      <c r="N5" s="1228"/>
      <c r="O5" s="1228"/>
      <c r="P5" s="193">
        <f>MIN(O16:P515)</f>
        <v>41</v>
      </c>
      <c r="S5" s="1229" t="s">
        <v>20</v>
      </c>
      <c r="T5" s="1228"/>
      <c r="U5" s="1228"/>
      <c r="V5" s="193">
        <f>MIN(U16:V515)</f>
        <v>40.799999999999997</v>
      </c>
      <c r="Y5" s="1229" t="s">
        <v>20</v>
      </c>
      <c r="Z5" s="1228"/>
      <c r="AA5" s="1228"/>
      <c r="AB5" s="193">
        <f>MIN(AA16:AB515)</f>
        <v>35.700000000000003</v>
      </c>
      <c r="AE5" s="1229" t="s">
        <v>20</v>
      </c>
      <c r="AF5" s="1228"/>
      <c r="AG5" s="1228"/>
      <c r="AH5" s="193">
        <f>MIN(AG16:AH515)</f>
        <v>47.4</v>
      </c>
      <c r="AK5" s="1229" t="s">
        <v>20</v>
      </c>
      <c r="AL5" s="1228"/>
      <c r="AM5" s="1228"/>
      <c r="AN5" s="193">
        <f>MIN(AM16:AN515)</f>
        <v>47.2</v>
      </c>
      <c r="AQ5" s="1229" t="s">
        <v>20</v>
      </c>
      <c r="AR5" s="1228"/>
      <c r="AS5" s="1228"/>
      <c r="AT5" s="193">
        <f>MIN(AS16:AT515)</f>
        <v>47.5</v>
      </c>
      <c r="AW5" s="1229" t="s">
        <v>20</v>
      </c>
      <c r="AX5" s="1228"/>
      <c r="AY5" s="1228"/>
      <c r="AZ5" s="193">
        <f>MIN(AY16:AZ515)</f>
        <v>47.1</v>
      </c>
      <c r="BC5" s="1229" t="s">
        <v>20</v>
      </c>
      <c r="BD5" s="1228"/>
      <c r="BE5" s="1228"/>
      <c r="BF5" s="193">
        <f>MIN(BE16:BF515)</f>
        <v>36</v>
      </c>
      <c r="BI5" s="1229" t="s">
        <v>20</v>
      </c>
      <c r="BJ5" s="1228"/>
      <c r="BK5" s="1228"/>
      <c r="BL5" s="193">
        <f>MIN(BK16:BL515)</f>
        <v>35.9</v>
      </c>
      <c r="BO5" s="1229" t="s">
        <v>20</v>
      </c>
      <c r="BP5" s="1228"/>
      <c r="BQ5" s="1228"/>
      <c r="BR5" s="193">
        <f>MIN(BQ16:BR515)</f>
        <v>35.9</v>
      </c>
    </row>
    <row r="6" spans="1:75" s="17" customFormat="1" ht="16.75" hidden="1" customHeight="1" outlineLevel="1">
      <c r="A6" s="1229" t="s">
        <v>21</v>
      </c>
      <c r="B6" s="1228"/>
      <c r="C6" s="1228"/>
      <c r="D6" s="193">
        <f>MAX(C16:D515)</f>
        <v>40.799999999999997</v>
      </c>
      <c r="G6" s="1229" t="s">
        <v>21</v>
      </c>
      <c r="H6" s="1228"/>
      <c r="I6" s="1228"/>
      <c r="J6" s="193">
        <f>MAX(I16:J515)</f>
        <v>40.700000000000003</v>
      </c>
      <c r="M6" s="1229" t="s">
        <v>21</v>
      </c>
      <c r="N6" s="1228"/>
      <c r="O6" s="1228"/>
      <c r="P6" s="193">
        <f>MAX(O16:P515)</f>
        <v>41</v>
      </c>
      <c r="S6" s="1229" t="s">
        <v>21</v>
      </c>
      <c r="T6" s="1228"/>
      <c r="U6" s="1228"/>
      <c r="V6" s="193">
        <f>MAX(U16:V515)</f>
        <v>40.799999999999997</v>
      </c>
      <c r="Y6" s="1229" t="s">
        <v>21</v>
      </c>
      <c r="Z6" s="1228"/>
      <c r="AA6" s="1228"/>
      <c r="AB6" s="193">
        <f>MAX(AA16:AB515)</f>
        <v>35.700000000000003</v>
      </c>
      <c r="AE6" s="1229" t="s">
        <v>21</v>
      </c>
      <c r="AF6" s="1228"/>
      <c r="AG6" s="1228"/>
      <c r="AH6" s="193">
        <f>MAX(AG16:AH515)</f>
        <v>47.4</v>
      </c>
      <c r="AK6" s="1229" t="s">
        <v>21</v>
      </c>
      <c r="AL6" s="1228"/>
      <c r="AM6" s="1228"/>
      <c r="AN6" s="193">
        <f>MAX(AM16:AN515)</f>
        <v>47.2</v>
      </c>
      <c r="AQ6" s="1229" t="s">
        <v>21</v>
      </c>
      <c r="AR6" s="1228"/>
      <c r="AS6" s="1228"/>
      <c r="AT6" s="193">
        <f>MAX(AS16:AT515)</f>
        <v>47.5</v>
      </c>
      <c r="AW6" s="1229" t="s">
        <v>21</v>
      </c>
      <c r="AX6" s="1228"/>
      <c r="AY6" s="1228"/>
      <c r="AZ6" s="193">
        <f>MAX(AY16:AZ515)</f>
        <v>47.1</v>
      </c>
      <c r="BC6" s="1229" t="s">
        <v>21</v>
      </c>
      <c r="BD6" s="1228"/>
      <c r="BE6" s="1228"/>
      <c r="BF6" s="193">
        <f>MAX(BE16:BF515)</f>
        <v>36</v>
      </c>
      <c r="BI6" s="1229" t="s">
        <v>21</v>
      </c>
      <c r="BJ6" s="1228"/>
      <c r="BK6" s="1228"/>
      <c r="BL6" s="193">
        <f>MAX(BK16:BL515)</f>
        <v>35.9</v>
      </c>
      <c r="BO6" s="1229" t="s">
        <v>21</v>
      </c>
      <c r="BP6" s="1228"/>
      <c r="BQ6" s="1228"/>
      <c r="BR6" s="193">
        <f>MAX(BQ16:BR515)</f>
        <v>35.9</v>
      </c>
    </row>
    <row r="7" spans="1:75" s="17" customFormat="1" ht="16.75" hidden="1" customHeight="1" outlineLevel="1">
      <c r="A7" s="1229" t="s">
        <v>22</v>
      </c>
      <c r="B7" s="1228"/>
      <c r="C7" s="1228"/>
      <c r="D7" s="193">
        <f>AVERAGE(C16:C515)</f>
        <v>40.799999999999997</v>
      </c>
      <c r="G7" s="1229" t="s">
        <v>22</v>
      </c>
      <c r="H7" s="1228"/>
      <c r="I7" s="1228"/>
      <c r="J7" s="193">
        <f>AVERAGE(I16:I515)</f>
        <v>40.700000000000003</v>
      </c>
      <c r="M7" s="1229" t="s">
        <v>22</v>
      </c>
      <c r="N7" s="1228"/>
      <c r="O7" s="1228"/>
      <c r="P7" s="193">
        <f>AVERAGE(O16:O515)</f>
        <v>41</v>
      </c>
      <c r="S7" s="1229" t="s">
        <v>22</v>
      </c>
      <c r="T7" s="1228"/>
      <c r="U7" s="1228"/>
      <c r="V7" s="193">
        <f>AVERAGE(U16:U515)</f>
        <v>40.799999999999997</v>
      </c>
      <c r="Y7" s="1229" t="s">
        <v>22</v>
      </c>
      <c r="Z7" s="1228"/>
      <c r="AA7" s="1228"/>
      <c r="AB7" s="193">
        <f>AVERAGE(AA16:AA515)</f>
        <v>35.700000000000003</v>
      </c>
      <c r="AE7" s="1229" t="s">
        <v>22</v>
      </c>
      <c r="AF7" s="1228"/>
      <c r="AG7" s="1228"/>
      <c r="AH7" s="193">
        <f>AVERAGE(AG16:AG515)</f>
        <v>47.4</v>
      </c>
      <c r="AK7" s="1229" t="s">
        <v>22</v>
      </c>
      <c r="AL7" s="1228"/>
      <c r="AM7" s="1228"/>
      <c r="AN7" s="193">
        <f>AVERAGE(AM16:AM515)</f>
        <v>47.2</v>
      </c>
      <c r="AQ7" s="1229" t="s">
        <v>22</v>
      </c>
      <c r="AR7" s="1228"/>
      <c r="AS7" s="1228"/>
      <c r="AT7" s="193">
        <f>AVERAGE(AS16:AS515)</f>
        <v>47.5</v>
      </c>
      <c r="AW7" s="1229" t="s">
        <v>22</v>
      </c>
      <c r="AX7" s="1228"/>
      <c r="AY7" s="1228"/>
      <c r="AZ7" s="193">
        <f>AVERAGE(AY16:AY515)</f>
        <v>47.1</v>
      </c>
      <c r="BC7" s="1229" t="s">
        <v>22</v>
      </c>
      <c r="BD7" s="1228"/>
      <c r="BE7" s="1228"/>
      <c r="BF7" s="193">
        <f>AVERAGE(BE16:BE515)</f>
        <v>36</v>
      </c>
      <c r="BI7" s="1229" t="s">
        <v>22</v>
      </c>
      <c r="BJ7" s="1228"/>
      <c r="BK7" s="1228"/>
      <c r="BL7" s="193">
        <f>AVERAGE(BK16:BK515)</f>
        <v>35.9</v>
      </c>
      <c r="BO7" s="1229" t="s">
        <v>22</v>
      </c>
      <c r="BP7" s="1228"/>
      <c r="BQ7" s="1228"/>
      <c r="BR7" s="193">
        <f>AVERAGE(BQ16:BQ515)</f>
        <v>35.9</v>
      </c>
    </row>
    <row r="8" spans="1:75" s="17" customFormat="1" ht="33.75" hidden="1" customHeight="1" outlineLevel="1">
      <c r="A8" s="1227" t="s">
        <v>23</v>
      </c>
      <c r="B8" s="1228"/>
      <c r="C8" s="1228"/>
      <c r="D8" s="193">
        <f>D7*1.1</f>
        <v>44.88</v>
      </c>
      <c r="G8" s="1227" t="s">
        <v>23</v>
      </c>
      <c r="H8" s="1228"/>
      <c r="I8" s="1228"/>
      <c r="J8" s="193">
        <f>J7*1.1</f>
        <v>44.77000000000001</v>
      </c>
      <c r="M8" s="1227" t="s">
        <v>23</v>
      </c>
      <c r="N8" s="1228"/>
      <c r="O8" s="1228"/>
      <c r="P8" s="193">
        <f>P7*1.1</f>
        <v>45.1</v>
      </c>
      <c r="S8" s="1227" t="s">
        <v>23</v>
      </c>
      <c r="T8" s="1228"/>
      <c r="U8" s="1228"/>
      <c r="V8" s="193">
        <f>V7*1.1</f>
        <v>44.88</v>
      </c>
      <c r="Y8" s="1227" t="s">
        <v>23</v>
      </c>
      <c r="Z8" s="1228"/>
      <c r="AA8" s="1228"/>
      <c r="AB8" s="193">
        <f>AB7*1.1</f>
        <v>39.270000000000003</v>
      </c>
      <c r="AE8" s="1227" t="s">
        <v>23</v>
      </c>
      <c r="AF8" s="1228"/>
      <c r="AG8" s="1228"/>
      <c r="AH8" s="193">
        <f>AH7*1.1</f>
        <v>52.14</v>
      </c>
      <c r="AK8" s="1227" t="s">
        <v>23</v>
      </c>
      <c r="AL8" s="1228"/>
      <c r="AM8" s="1228"/>
      <c r="AN8" s="193">
        <f>AN7*1.1</f>
        <v>51.920000000000009</v>
      </c>
      <c r="AQ8" s="1227" t="s">
        <v>23</v>
      </c>
      <c r="AR8" s="1228"/>
      <c r="AS8" s="1228"/>
      <c r="AT8" s="193">
        <f>AT7*1.1</f>
        <v>52.250000000000007</v>
      </c>
      <c r="AW8" s="1227" t="s">
        <v>23</v>
      </c>
      <c r="AX8" s="1228"/>
      <c r="AY8" s="1228"/>
      <c r="AZ8" s="193">
        <f>AZ7*1.1</f>
        <v>51.81</v>
      </c>
      <c r="BC8" s="1227" t="s">
        <v>23</v>
      </c>
      <c r="BD8" s="1228"/>
      <c r="BE8" s="1228"/>
      <c r="BF8" s="193">
        <f>BF7*1.1</f>
        <v>39.6</v>
      </c>
      <c r="BI8" s="1227" t="s">
        <v>23</v>
      </c>
      <c r="BJ8" s="1228"/>
      <c r="BK8" s="1228"/>
      <c r="BL8" s="193">
        <f>BL7*1.1</f>
        <v>39.49</v>
      </c>
      <c r="BO8" s="1227" t="s">
        <v>23</v>
      </c>
      <c r="BP8" s="1228"/>
      <c r="BQ8" s="1228"/>
      <c r="BR8" s="193">
        <f>BR7*1.1</f>
        <v>39.49</v>
      </c>
    </row>
    <row r="9" spans="1:75" s="17" customFormat="1" ht="33.75" hidden="1" customHeight="1" outlineLevel="1">
      <c r="A9" s="1227" t="s">
        <v>24</v>
      </c>
      <c r="B9" s="1228"/>
      <c r="C9" s="1228"/>
      <c r="D9" s="193">
        <f>D7*0.9</f>
        <v>36.72</v>
      </c>
      <c r="G9" s="1227" t="s">
        <v>24</v>
      </c>
      <c r="H9" s="1228"/>
      <c r="I9" s="1228"/>
      <c r="J9" s="193">
        <f>J7*0.9</f>
        <v>36.630000000000003</v>
      </c>
      <c r="M9" s="1227" t="s">
        <v>24</v>
      </c>
      <c r="N9" s="1228"/>
      <c r="O9" s="1228"/>
      <c r="P9" s="193">
        <f>P7*0.9</f>
        <v>36.9</v>
      </c>
      <c r="S9" s="1227" t="s">
        <v>24</v>
      </c>
      <c r="T9" s="1228"/>
      <c r="U9" s="1228"/>
      <c r="V9" s="193">
        <f>V7*0.9</f>
        <v>36.72</v>
      </c>
      <c r="Y9" s="1227" t="s">
        <v>24</v>
      </c>
      <c r="Z9" s="1228"/>
      <c r="AA9" s="1228"/>
      <c r="AB9" s="193">
        <f>AB7*0.9</f>
        <v>32.130000000000003</v>
      </c>
      <c r="AE9" s="1227" t="s">
        <v>24</v>
      </c>
      <c r="AF9" s="1228"/>
      <c r="AG9" s="1228"/>
      <c r="AH9" s="193">
        <f>AH7*0.9</f>
        <v>42.66</v>
      </c>
      <c r="AK9" s="1227" t="s">
        <v>24</v>
      </c>
      <c r="AL9" s="1228"/>
      <c r="AM9" s="1228"/>
      <c r="AN9" s="193">
        <f>AN7*0.9</f>
        <v>42.480000000000004</v>
      </c>
      <c r="AQ9" s="1227" t="s">
        <v>24</v>
      </c>
      <c r="AR9" s="1228"/>
      <c r="AS9" s="1228"/>
      <c r="AT9" s="193">
        <f>AT7*0.9</f>
        <v>42.75</v>
      </c>
      <c r="AW9" s="1227" t="s">
        <v>24</v>
      </c>
      <c r="AX9" s="1228"/>
      <c r="AY9" s="1228"/>
      <c r="AZ9" s="193">
        <f>AZ7*0.9</f>
        <v>42.39</v>
      </c>
      <c r="BC9" s="1227" t="s">
        <v>24</v>
      </c>
      <c r="BD9" s="1228"/>
      <c r="BE9" s="1228"/>
      <c r="BF9" s="193">
        <f>BF7*0.9</f>
        <v>32.4</v>
      </c>
      <c r="BI9" s="1227" t="s">
        <v>24</v>
      </c>
      <c r="BJ9" s="1228"/>
      <c r="BK9" s="1228"/>
      <c r="BL9" s="193">
        <f>BL7*0.9</f>
        <v>32.31</v>
      </c>
      <c r="BO9" s="1227" t="s">
        <v>24</v>
      </c>
      <c r="BP9" s="1228"/>
      <c r="BQ9" s="1228"/>
      <c r="BR9" s="193">
        <f>BR7*0.9</f>
        <v>32.31</v>
      </c>
    </row>
    <row r="10" spans="1:75" s="17" customFormat="1" ht="31.5" hidden="1" customHeight="1" outlineLevel="1">
      <c r="A10" s="1227" t="s">
        <v>25</v>
      </c>
      <c r="B10" s="1228"/>
      <c r="C10" s="1228"/>
      <c r="D10" s="194">
        <f>SUM(E16:E515)</f>
        <v>1</v>
      </c>
      <c r="G10" s="1227" t="s">
        <v>25</v>
      </c>
      <c r="H10" s="1228"/>
      <c r="I10" s="1228"/>
      <c r="J10" s="194">
        <f>SUM(K16:K515)</f>
        <v>1</v>
      </c>
      <c r="M10" s="1227" t="s">
        <v>25</v>
      </c>
      <c r="N10" s="1228"/>
      <c r="O10" s="1228"/>
      <c r="P10" s="194">
        <f>SUM(Q16:Q515)</f>
        <v>1</v>
      </c>
      <c r="S10" s="1227" t="s">
        <v>25</v>
      </c>
      <c r="T10" s="1228"/>
      <c r="U10" s="1228"/>
      <c r="V10" s="194">
        <f>SUM(W16:W515)</f>
        <v>1</v>
      </c>
      <c r="Y10" s="1227" t="s">
        <v>25</v>
      </c>
      <c r="Z10" s="1228"/>
      <c r="AA10" s="1228"/>
      <c r="AB10" s="194">
        <f>SUM(AC16:AC515)</f>
        <v>1</v>
      </c>
      <c r="AE10" s="1227" t="s">
        <v>25</v>
      </c>
      <c r="AF10" s="1228"/>
      <c r="AG10" s="1228"/>
      <c r="AH10" s="194">
        <f>SUM(AI16:AI515)</f>
        <v>1</v>
      </c>
      <c r="AK10" s="1227" t="s">
        <v>25</v>
      </c>
      <c r="AL10" s="1228"/>
      <c r="AM10" s="1228"/>
      <c r="AN10" s="194">
        <f>SUM(AO16:AO515)</f>
        <v>1</v>
      </c>
      <c r="AQ10" s="1227" t="s">
        <v>25</v>
      </c>
      <c r="AR10" s="1228"/>
      <c r="AS10" s="1228"/>
      <c r="AT10" s="194">
        <f>SUM(AU16:AU515)</f>
        <v>1</v>
      </c>
      <c r="AW10" s="1227" t="s">
        <v>25</v>
      </c>
      <c r="AX10" s="1228"/>
      <c r="AY10" s="1228"/>
      <c r="AZ10" s="194">
        <f>SUM(BA16:BA515)</f>
        <v>1</v>
      </c>
      <c r="BC10" s="1227" t="s">
        <v>25</v>
      </c>
      <c r="BD10" s="1228"/>
      <c r="BE10" s="1228"/>
      <c r="BF10" s="194">
        <f>SUM(BG16:BG515)</f>
        <v>1</v>
      </c>
      <c r="BI10" s="1227" t="s">
        <v>25</v>
      </c>
      <c r="BJ10" s="1228"/>
      <c r="BK10" s="1228"/>
      <c r="BL10" s="194">
        <f>SUM(BM16:BM515)</f>
        <v>1</v>
      </c>
      <c r="BO10" s="1227" t="s">
        <v>25</v>
      </c>
      <c r="BP10" s="1228"/>
      <c r="BQ10" s="1228"/>
      <c r="BR10" s="194">
        <f>SUM(BS16:BS515)</f>
        <v>1</v>
      </c>
    </row>
    <row r="11" spans="1:75" s="17" customFormat="1" ht="16.75" hidden="1" customHeight="1" outlineLevel="1">
      <c r="A11" s="1229" t="s">
        <v>26</v>
      </c>
      <c r="B11" s="1228"/>
      <c r="C11" s="1228"/>
      <c r="D11" s="195">
        <f>D10/COUNTA(C16:C515)</f>
        <v>1</v>
      </c>
      <c r="G11" s="1229" t="s">
        <v>26</v>
      </c>
      <c r="H11" s="1228"/>
      <c r="I11" s="1228"/>
      <c r="J11" s="195">
        <f>J10/COUNTA(I16:I515)</f>
        <v>1</v>
      </c>
      <c r="M11" s="1229" t="s">
        <v>26</v>
      </c>
      <c r="N11" s="1228"/>
      <c r="O11" s="1228"/>
      <c r="P11" s="195">
        <f>P10/COUNTA(O16:O515)</f>
        <v>1</v>
      </c>
      <c r="S11" s="1229" t="s">
        <v>26</v>
      </c>
      <c r="T11" s="1228"/>
      <c r="U11" s="1228"/>
      <c r="V11" s="195">
        <f>V10/COUNTA(U16:U515)</f>
        <v>1</v>
      </c>
      <c r="Y11" s="1229" t="s">
        <v>26</v>
      </c>
      <c r="Z11" s="1228"/>
      <c r="AA11" s="1228"/>
      <c r="AB11" s="195">
        <f>AB10/COUNTA(AA16:AA515)</f>
        <v>1</v>
      </c>
      <c r="AE11" s="1229" t="s">
        <v>26</v>
      </c>
      <c r="AF11" s="1228"/>
      <c r="AG11" s="1228"/>
      <c r="AH11" s="195">
        <f>AH10/COUNTA(AG16:AG515)</f>
        <v>1</v>
      </c>
      <c r="AK11" s="1229" t="s">
        <v>26</v>
      </c>
      <c r="AL11" s="1228"/>
      <c r="AM11" s="1228"/>
      <c r="AN11" s="195">
        <f>AN10/COUNTA(AM16:AM515)</f>
        <v>1</v>
      </c>
      <c r="AQ11" s="1229" t="s">
        <v>26</v>
      </c>
      <c r="AR11" s="1228"/>
      <c r="AS11" s="1228"/>
      <c r="AT11" s="195">
        <f>AT10/COUNTA(AS16:AS515)</f>
        <v>1</v>
      </c>
      <c r="AW11" s="1229" t="s">
        <v>26</v>
      </c>
      <c r="AX11" s="1228"/>
      <c r="AY11" s="1228"/>
      <c r="AZ11" s="195">
        <f>AZ10/COUNTA(AY16:AY515)</f>
        <v>1</v>
      </c>
      <c r="BC11" s="1229" t="s">
        <v>26</v>
      </c>
      <c r="BD11" s="1228"/>
      <c r="BE11" s="1228"/>
      <c r="BF11" s="195">
        <f>BF10/COUNTA(BE16:BE515)</f>
        <v>1</v>
      </c>
      <c r="BI11" s="1229" t="s">
        <v>26</v>
      </c>
      <c r="BJ11" s="1228"/>
      <c r="BK11" s="1228"/>
      <c r="BL11" s="195">
        <f>BL10/COUNTA(BK16:BK515)</f>
        <v>1</v>
      </c>
      <c r="BO11" s="1229" t="s">
        <v>26</v>
      </c>
      <c r="BP11" s="1228"/>
      <c r="BQ11" s="1228"/>
      <c r="BR11" s="195">
        <f>BR10/COUNTA(BQ16:BQ515)</f>
        <v>1</v>
      </c>
    </row>
    <row r="12" spans="1:75" s="17" customFormat="1" ht="16.75" hidden="1" customHeight="1" outlineLevel="1">
      <c r="A12" s="1229" t="s">
        <v>465</v>
      </c>
      <c r="B12" s="1228"/>
      <c r="C12" s="1228"/>
      <c r="D12" s="722"/>
      <c r="G12" s="1229" t="s">
        <v>465</v>
      </c>
      <c r="H12" s="1228"/>
      <c r="I12" s="1228"/>
      <c r="J12" s="722"/>
      <c r="M12" s="1229" t="s">
        <v>465</v>
      </c>
      <c r="N12" s="1228"/>
      <c r="O12" s="1228"/>
      <c r="P12" s="722"/>
      <c r="S12" s="1229" t="s">
        <v>465</v>
      </c>
      <c r="T12" s="1228"/>
      <c r="U12" s="1228"/>
      <c r="V12" s="722"/>
      <c r="Y12" s="1229" t="s">
        <v>465</v>
      </c>
      <c r="Z12" s="1228"/>
      <c r="AA12" s="1228"/>
      <c r="AB12" s="722"/>
      <c r="AE12" s="1229" t="s">
        <v>465</v>
      </c>
      <c r="AF12" s="1228"/>
      <c r="AG12" s="1228"/>
      <c r="AH12" s="722"/>
      <c r="AK12" s="1229" t="s">
        <v>465</v>
      </c>
      <c r="AL12" s="1228"/>
      <c r="AM12" s="1228"/>
      <c r="AN12" s="722"/>
      <c r="AQ12" s="1229" t="s">
        <v>465</v>
      </c>
      <c r="AR12" s="1228"/>
      <c r="AS12" s="1228"/>
      <c r="AT12" s="722"/>
      <c r="AW12" s="1229" t="s">
        <v>465</v>
      </c>
      <c r="AX12" s="1228"/>
      <c r="AY12" s="1228"/>
      <c r="AZ12" s="722"/>
      <c r="BC12" s="1229" t="s">
        <v>465</v>
      </c>
      <c r="BD12" s="1228"/>
      <c r="BE12" s="1228"/>
      <c r="BF12" s="722"/>
      <c r="BI12" s="1229" t="s">
        <v>465</v>
      </c>
      <c r="BJ12" s="1228"/>
      <c r="BK12" s="1228"/>
      <c r="BL12" s="722"/>
      <c r="BO12" s="1229" t="s">
        <v>465</v>
      </c>
      <c r="BP12" s="1228"/>
      <c r="BQ12" s="1228"/>
      <c r="BR12" s="722"/>
    </row>
    <row r="13" spans="1:75" s="24" customFormat="1" ht="17.25" hidden="1" customHeight="1" outlineLevel="1" thickBot="1">
      <c r="A13" s="1230" t="s">
        <v>407</v>
      </c>
      <c r="B13" s="1231"/>
      <c r="C13" s="1231"/>
      <c r="D13" s="586" t="e">
        <f>STDEV(C16:C515)/D7</f>
        <v>#DIV/0!</v>
      </c>
      <c r="G13" s="1230" t="s">
        <v>407</v>
      </c>
      <c r="H13" s="1231"/>
      <c r="I13" s="1231"/>
      <c r="J13" s="586" t="e">
        <f>STDEV(I16:I515)/J7</f>
        <v>#DIV/0!</v>
      </c>
      <c r="M13" s="1230" t="s">
        <v>407</v>
      </c>
      <c r="N13" s="1231"/>
      <c r="O13" s="1231"/>
      <c r="P13" s="586" t="e">
        <f>STDEV(O16:O515)/P7</f>
        <v>#DIV/0!</v>
      </c>
      <c r="S13" s="1230" t="s">
        <v>407</v>
      </c>
      <c r="T13" s="1231"/>
      <c r="U13" s="1231"/>
      <c r="V13" s="586" t="e">
        <f>STDEV(U16:U515)/V7</f>
        <v>#DIV/0!</v>
      </c>
      <c r="Y13" s="1230" t="s">
        <v>407</v>
      </c>
      <c r="Z13" s="1231"/>
      <c r="AA13" s="1231"/>
      <c r="AB13" s="586" t="e">
        <f>STDEV(AA16:AA515)/AB7</f>
        <v>#DIV/0!</v>
      </c>
      <c r="AE13" s="1230" t="s">
        <v>407</v>
      </c>
      <c r="AF13" s="1231"/>
      <c r="AG13" s="1231"/>
      <c r="AH13" s="586" t="e">
        <f>STDEV(AG16:AG515)/AH7</f>
        <v>#DIV/0!</v>
      </c>
      <c r="AK13" s="1230" t="s">
        <v>407</v>
      </c>
      <c r="AL13" s="1231"/>
      <c r="AM13" s="1231"/>
      <c r="AN13" s="586" t="e">
        <f>STDEV(AM16:AM515)/AN7</f>
        <v>#DIV/0!</v>
      </c>
      <c r="AQ13" s="1230" t="s">
        <v>407</v>
      </c>
      <c r="AR13" s="1231"/>
      <c r="AS13" s="1231"/>
      <c r="AT13" s="586" t="e">
        <f>STDEV(AS16:AS515)/AT7</f>
        <v>#DIV/0!</v>
      </c>
      <c r="AW13" s="1230" t="s">
        <v>407</v>
      </c>
      <c r="AX13" s="1231"/>
      <c r="AY13" s="1231"/>
      <c r="AZ13" s="586" t="e">
        <f>STDEV(AY16:AY515)/AZ7</f>
        <v>#DIV/0!</v>
      </c>
      <c r="BC13" s="1230" t="s">
        <v>407</v>
      </c>
      <c r="BD13" s="1231"/>
      <c r="BE13" s="1231"/>
      <c r="BF13" s="586" t="e">
        <f>STDEV(BE16:BE515)/BF7</f>
        <v>#DIV/0!</v>
      </c>
      <c r="BI13" s="1230" t="s">
        <v>407</v>
      </c>
      <c r="BJ13" s="1231"/>
      <c r="BK13" s="1231"/>
      <c r="BL13" s="586" t="e">
        <f>STDEV(BK16:BK515)/BL7</f>
        <v>#DIV/0!</v>
      </c>
      <c r="BO13" s="1230" t="s">
        <v>407</v>
      </c>
      <c r="BP13" s="1231"/>
      <c r="BQ13" s="1231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3" t="s">
        <v>27</v>
      </c>
      <c r="B15" s="1224"/>
      <c r="C15" s="1225" t="s">
        <v>28</v>
      </c>
      <c r="D15" s="1226"/>
      <c r="G15" s="1223" t="s">
        <v>27</v>
      </c>
      <c r="H15" s="1224"/>
      <c r="I15" s="1225" t="s">
        <v>28</v>
      </c>
      <c r="J15" s="1226"/>
      <c r="M15" s="1223" t="s">
        <v>27</v>
      </c>
      <c r="N15" s="1224"/>
      <c r="O15" s="1225" t="s">
        <v>28</v>
      </c>
      <c r="P15" s="1226"/>
      <c r="S15" s="1223" t="s">
        <v>27</v>
      </c>
      <c r="T15" s="1224"/>
      <c r="U15" s="1225" t="s">
        <v>28</v>
      </c>
      <c r="V15" s="1226"/>
      <c r="Y15" s="1223" t="s">
        <v>27</v>
      </c>
      <c r="Z15" s="1224"/>
      <c r="AA15" s="1225" t="s">
        <v>28</v>
      </c>
      <c r="AB15" s="1226"/>
      <c r="AE15" s="1223" t="s">
        <v>27</v>
      </c>
      <c r="AF15" s="1224"/>
      <c r="AG15" s="1225" t="s">
        <v>28</v>
      </c>
      <c r="AH15" s="1226"/>
      <c r="AK15" s="1223" t="s">
        <v>27</v>
      </c>
      <c r="AL15" s="1224"/>
      <c r="AM15" s="1225" t="s">
        <v>28</v>
      </c>
      <c r="AN15" s="1226"/>
      <c r="AQ15" s="1223" t="s">
        <v>27</v>
      </c>
      <c r="AR15" s="1224"/>
      <c r="AS15" s="1225" t="s">
        <v>28</v>
      </c>
      <c r="AT15" s="1226"/>
      <c r="AW15" s="1223" t="s">
        <v>27</v>
      </c>
      <c r="AX15" s="1224"/>
      <c r="AY15" s="1225" t="s">
        <v>28</v>
      </c>
      <c r="AZ15" s="1226"/>
      <c r="BC15" s="1223" t="s">
        <v>27</v>
      </c>
      <c r="BD15" s="1224"/>
      <c r="BE15" s="1225" t="s">
        <v>28</v>
      </c>
      <c r="BF15" s="1226"/>
      <c r="BI15" s="1223" t="s">
        <v>27</v>
      </c>
      <c r="BJ15" s="1224"/>
      <c r="BK15" s="1225" t="s">
        <v>28</v>
      </c>
      <c r="BL15" s="1226"/>
      <c r="BO15" s="1223" t="s">
        <v>27</v>
      </c>
      <c r="BP15" s="1224"/>
      <c r="BQ15" s="1225" t="s">
        <v>28</v>
      </c>
      <c r="BR15" s="1226"/>
    </row>
    <row r="16" spans="1:75" s="17" customFormat="1" ht="16.75" hidden="1" customHeight="1" outlineLevel="1">
      <c r="A16" s="1215">
        <v>1</v>
      </c>
      <c r="B16" s="1216"/>
      <c r="C16" s="1217">
        <v>40.799999999999997</v>
      </c>
      <c r="D16" s="1218"/>
      <c r="E16" s="587">
        <f>IF(AND(C16&gt;=D$9,C16&lt;=D$8),1,0)</f>
        <v>1</v>
      </c>
      <c r="G16" s="1215">
        <v>1</v>
      </c>
      <c r="H16" s="1216"/>
      <c r="I16" s="1217">
        <v>40.700000000000003</v>
      </c>
      <c r="J16" s="1218"/>
      <c r="K16" s="587">
        <f>IF(AND(I16&gt;=J$9,I16&lt;=J$8),1,0)</f>
        <v>1</v>
      </c>
      <c r="M16" s="1215">
        <v>1</v>
      </c>
      <c r="N16" s="1216"/>
      <c r="O16" s="1217">
        <v>41</v>
      </c>
      <c r="P16" s="1218"/>
      <c r="Q16" s="587">
        <f>IF(AND(O16&gt;=P$9,O16&lt;=P$8),1,0)</f>
        <v>1</v>
      </c>
      <c r="S16" s="1215">
        <v>1</v>
      </c>
      <c r="T16" s="1216"/>
      <c r="U16" s="1217">
        <v>40.799999999999997</v>
      </c>
      <c r="V16" s="1218"/>
      <c r="W16" s="587">
        <f>IF(AND(U16&gt;=V$9,U16&lt;=V$8),1,0)</f>
        <v>1</v>
      </c>
      <c r="Y16" s="1215">
        <v>1</v>
      </c>
      <c r="Z16" s="1216"/>
      <c r="AA16" s="1217">
        <v>35.700000000000003</v>
      </c>
      <c r="AB16" s="1218"/>
      <c r="AC16" s="587">
        <f>IF(AND(AA16&gt;=AB$9,AA16&lt;=AB$8),1,0)</f>
        <v>1</v>
      </c>
      <c r="AE16" s="1215">
        <v>1</v>
      </c>
      <c r="AF16" s="1216"/>
      <c r="AG16" s="1217">
        <v>47.4</v>
      </c>
      <c r="AH16" s="1218"/>
      <c r="AI16" s="587">
        <f>IF(AND(AG16&gt;=AH$9,AG16&lt;=AH$8),1,0)</f>
        <v>1</v>
      </c>
      <c r="AK16" s="1215">
        <v>1</v>
      </c>
      <c r="AL16" s="1216"/>
      <c r="AM16" s="1217">
        <v>47.2</v>
      </c>
      <c r="AN16" s="1218"/>
      <c r="AO16" s="587">
        <f>IF(AND(AM16&gt;=AN$9,AM16&lt;=AN$8),1,0)</f>
        <v>1</v>
      </c>
      <c r="AQ16" s="1215">
        <v>1</v>
      </c>
      <c r="AR16" s="1216"/>
      <c r="AS16" s="1217">
        <v>47.5</v>
      </c>
      <c r="AT16" s="1218"/>
      <c r="AU16" s="587">
        <f>IF(AND(AS16&gt;=AT$9,AS16&lt;=AT$8),1,0)</f>
        <v>1</v>
      </c>
      <c r="AW16" s="1215">
        <v>1</v>
      </c>
      <c r="AX16" s="1216"/>
      <c r="AY16" s="1217">
        <v>47.1</v>
      </c>
      <c r="AZ16" s="1218"/>
      <c r="BA16" s="587">
        <f>IF(AND(AY16&gt;=AZ$9,AY16&lt;=AZ$8),1,0)</f>
        <v>1</v>
      </c>
      <c r="BC16" s="1215">
        <v>1</v>
      </c>
      <c r="BD16" s="1216"/>
      <c r="BE16" s="1217">
        <v>36</v>
      </c>
      <c r="BF16" s="1218"/>
      <c r="BG16" s="587">
        <f>IF(AND(BE16&gt;=BF$9,BE16&lt;=BF$8),1,0)</f>
        <v>1</v>
      </c>
      <c r="BI16" s="1215">
        <v>1</v>
      </c>
      <c r="BJ16" s="1216"/>
      <c r="BK16" s="1217">
        <v>35.9</v>
      </c>
      <c r="BL16" s="1218"/>
      <c r="BM16" s="587">
        <f>IF(AND(BK16&gt;=BL$9,BK16&lt;=BL$8),1,0)</f>
        <v>1</v>
      </c>
      <c r="BO16" s="1215">
        <v>1</v>
      </c>
      <c r="BP16" s="1216"/>
      <c r="BQ16" s="1217">
        <v>35.9</v>
      </c>
      <c r="BR16" s="1218"/>
      <c r="BS16" s="587">
        <f>IF(AND(BQ16&gt;=BR$9,BQ16&lt;=BR$8),1,0)</f>
        <v>1</v>
      </c>
    </row>
    <row r="17" spans="1:71" s="17" customFormat="1" ht="16.75" hidden="1" customHeight="1" outlineLevel="1">
      <c r="A17" s="1215">
        <v>2</v>
      </c>
      <c r="B17" s="1216"/>
      <c r="C17" s="1217"/>
      <c r="D17" s="1218"/>
      <c r="E17" s="587">
        <f t="shared" ref="E17:E80" si="0">IF(AND(C17&gt;=D$9,C17&lt;=D$8),1,0)</f>
        <v>0</v>
      </c>
      <c r="G17" s="1215">
        <v>2</v>
      </c>
      <c r="H17" s="1216"/>
      <c r="I17" s="1217"/>
      <c r="J17" s="1218"/>
      <c r="K17" s="587">
        <f t="shared" ref="K17:K80" si="1">IF(AND(I17&gt;=J$9,I17&lt;=J$8),1,0)</f>
        <v>0</v>
      </c>
      <c r="M17" s="1215">
        <v>2</v>
      </c>
      <c r="N17" s="1216"/>
      <c r="O17" s="1217"/>
      <c r="P17" s="1218"/>
      <c r="Q17" s="587">
        <f t="shared" ref="Q17:Q80" si="2">IF(AND(O17&gt;=P$9,O17&lt;=P$8),1,0)</f>
        <v>0</v>
      </c>
      <c r="S17" s="1215">
        <v>2</v>
      </c>
      <c r="T17" s="1216"/>
      <c r="U17" s="1217"/>
      <c r="V17" s="1218"/>
      <c r="W17" s="587">
        <f t="shared" ref="W17:W80" si="3">IF(AND(U17&gt;=V$9,U17&lt;=V$8),1,0)</f>
        <v>0</v>
      </c>
      <c r="Y17" s="1215">
        <v>2</v>
      </c>
      <c r="Z17" s="1216"/>
      <c r="AA17" s="1217"/>
      <c r="AB17" s="1218"/>
      <c r="AC17" s="587">
        <f t="shared" ref="AC17:AC80" si="4">IF(AND(AA17&gt;=AB$9,AA17&lt;=AB$8),1,0)</f>
        <v>0</v>
      </c>
      <c r="AE17" s="1215">
        <v>2</v>
      </c>
      <c r="AF17" s="1216"/>
      <c r="AG17" s="1217"/>
      <c r="AH17" s="1218"/>
      <c r="AI17" s="587">
        <f t="shared" ref="AI17:AI80" si="5">IF(AND(AG17&gt;=AH$9,AG17&lt;=AH$8),1,0)</f>
        <v>0</v>
      </c>
      <c r="AK17" s="1215">
        <v>2</v>
      </c>
      <c r="AL17" s="1216"/>
      <c r="AM17" s="1217"/>
      <c r="AN17" s="1218"/>
      <c r="AO17" s="587">
        <f t="shared" ref="AO17:AO80" si="6">IF(AND(AM17&gt;=AN$9,AM17&lt;=AN$8),1,0)</f>
        <v>0</v>
      </c>
      <c r="AQ17" s="1215">
        <v>2</v>
      </c>
      <c r="AR17" s="1216"/>
      <c r="AS17" s="1217"/>
      <c r="AT17" s="1218"/>
      <c r="AU17" s="587">
        <f t="shared" ref="AU17:AU80" si="7">IF(AND(AS17&gt;=AT$9,AS17&lt;=AT$8),1,0)</f>
        <v>0</v>
      </c>
      <c r="AW17" s="1215">
        <v>2</v>
      </c>
      <c r="AX17" s="1216"/>
      <c r="AY17" s="1217"/>
      <c r="AZ17" s="1218"/>
      <c r="BA17" s="587">
        <f t="shared" ref="BA17:BA80" si="8">IF(AND(AY17&gt;=AZ$9,AY17&lt;=AZ$8),1,0)</f>
        <v>0</v>
      </c>
      <c r="BC17" s="1215">
        <v>2</v>
      </c>
      <c r="BD17" s="1216"/>
      <c r="BE17" s="1217"/>
      <c r="BF17" s="1218"/>
      <c r="BG17" s="587">
        <f t="shared" ref="BG17:BG80" si="9">IF(AND(BE17&gt;=BF$9,BE17&lt;=BF$8),1,0)</f>
        <v>0</v>
      </c>
      <c r="BI17" s="1215">
        <v>2</v>
      </c>
      <c r="BJ17" s="1216"/>
      <c r="BK17" s="1217"/>
      <c r="BL17" s="1218"/>
      <c r="BM17" s="587">
        <f t="shared" ref="BM17:BM80" si="10">IF(AND(BK17&gt;=BL$9,BK17&lt;=BL$8),1,0)</f>
        <v>0</v>
      </c>
      <c r="BO17" s="1215">
        <v>2</v>
      </c>
      <c r="BP17" s="1216"/>
      <c r="BQ17" s="1217"/>
      <c r="BR17" s="1218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15">
        <v>3</v>
      </c>
      <c r="B18" s="1216"/>
      <c r="C18" s="1217"/>
      <c r="D18" s="1218"/>
      <c r="E18" s="587">
        <f t="shared" si="0"/>
        <v>0</v>
      </c>
      <c r="G18" s="1215">
        <v>3</v>
      </c>
      <c r="H18" s="1216"/>
      <c r="I18" s="1217"/>
      <c r="J18" s="1218"/>
      <c r="K18" s="587">
        <f t="shared" si="1"/>
        <v>0</v>
      </c>
      <c r="M18" s="1215">
        <v>3</v>
      </c>
      <c r="N18" s="1216"/>
      <c r="O18" s="1217"/>
      <c r="P18" s="1218"/>
      <c r="Q18" s="587">
        <f t="shared" si="2"/>
        <v>0</v>
      </c>
      <c r="S18" s="1215">
        <v>3</v>
      </c>
      <c r="T18" s="1216"/>
      <c r="U18" s="1217"/>
      <c r="V18" s="1218"/>
      <c r="W18" s="587">
        <f t="shared" si="3"/>
        <v>0</v>
      </c>
      <c r="Y18" s="1215">
        <v>3</v>
      </c>
      <c r="Z18" s="1216"/>
      <c r="AA18" s="1217"/>
      <c r="AB18" s="1218"/>
      <c r="AC18" s="587">
        <f t="shared" si="4"/>
        <v>0</v>
      </c>
      <c r="AE18" s="1215">
        <v>3</v>
      </c>
      <c r="AF18" s="1216"/>
      <c r="AG18" s="1217"/>
      <c r="AH18" s="1218"/>
      <c r="AI18" s="587">
        <f t="shared" si="5"/>
        <v>0</v>
      </c>
      <c r="AK18" s="1215">
        <v>3</v>
      </c>
      <c r="AL18" s="1216"/>
      <c r="AM18" s="1217"/>
      <c r="AN18" s="1218"/>
      <c r="AO18" s="587">
        <f t="shared" si="6"/>
        <v>0</v>
      </c>
      <c r="AQ18" s="1215">
        <v>3</v>
      </c>
      <c r="AR18" s="1216"/>
      <c r="AS18" s="1217"/>
      <c r="AT18" s="1218"/>
      <c r="AU18" s="587">
        <f t="shared" si="7"/>
        <v>0</v>
      </c>
      <c r="AW18" s="1215">
        <v>3</v>
      </c>
      <c r="AX18" s="1216"/>
      <c r="AY18" s="1217"/>
      <c r="AZ18" s="1218"/>
      <c r="BA18" s="587">
        <f t="shared" si="8"/>
        <v>0</v>
      </c>
      <c r="BC18" s="1215">
        <v>3</v>
      </c>
      <c r="BD18" s="1216"/>
      <c r="BE18" s="1217"/>
      <c r="BF18" s="1218"/>
      <c r="BG18" s="587">
        <f t="shared" si="9"/>
        <v>0</v>
      </c>
      <c r="BI18" s="1215">
        <v>3</v>
      </c>
      <c r="BJ18" s="1216"/>
      <c r="BK18" s="1217"/>
      <c r="BL18" s="1218"/>
      <c r="BM18" s="587">
        <f t="shared" si="10"/>
        <v>0</v>
      </c>
      <c r="BO18" s="1215">
        <v>3</v>
      </c>
      <c r="BP18" s="1216"/>
      <c r="BQ18" s="1217"/>
      <c r="BR18" s="1218"/>
      <c r="BS18" s="587">
        <f t="shared" si="11"/>
        <v>0</v>
      </c>
    </row>
    <row r="19" spans="1:71" s="17" customFormat="1" ht="16.75" hidden="1" customHeight="1" outlineLevel="1">
      <c r="A19" s="1215">
        <v>4</v>
      </c>
      <c r="B19" s="1216"/>
      <c r="C19" s="1217"/>
      <c r="D19" s="1218"/>
      <c r="E19" s="587">
        <f t="shared" si="0"/>
        <v>0</v>
      </c>
      <c r="G19" s="1215">
        <v>4</v>
      </c>
      <c r="H19" s="1216"/>
      <c r="I19" s="1217"/>
      <c r="J19" s="1218"/>
      <c r="K19" s="587">
        <f t="shared" si="1"/>
        <v>0</v>
      </c>
      <c r="M19" s="1215">
        <v>4</v>
      </c>
      <c r="N19" s="1216"/>
      <c r="O19" s="1217"/>
      <c r="P19" s="1218"/>
      <c r="Q19" s="587">
        <f t="shared" si="2"/>
        <v>0</v>
      </c>
      <c r="S19" s="1215">
        <v>4</v>
      </c>
      <c r="T19" s="1216"/>
      <c r="U19" s="1217"/>
      <c r="V19" s="1218"/>
      <c r="W19" s="587">
        <f t="shared" si="3"/>
        <v>0</v>
      </c>
      <c r="Y19" s="1215">
        <v>4</v>
      </c>
      <c r="Z19" s="1216"/>
      <c r="AA19" s="1217"/>
      <c r="AB19" s="1218"/>
      <c r="AC19" s="587">
        <f t="shared" si="4"/>
        <v>0</v>
      </c>
      <c r="AE19" s="1215">
        <v>4</v>
      </c>
      <c r="AF19" s="1216"/>
      <c r="AG19" s="1217"/>
      <c r="AH19" s="1218"/>
      <c r="AI19" s="587">
        <f t="shared" si="5"/>
        <v>0</v>
      </c>
      <c r="AK19" s="1215">
        <v>4</v>
      </c>
      <c r="AL19" s="1216"/>
      <c r="AM19" s="1217"/>
      <c r="AN19" s="1218"/>
      <c r="AO19" s="587">
        <f t="shared" si="6"/>
        <v>0</v>
      </c>
      <c r="AQ19" s="1215">
        <v>4</v>
      </c>
      <c r="AR19" s="1216"/>
      <c r="AS19" s="1217"/>
      <c r="AT19" s="1218"/>
      <c r="AU19" s="587">
        <f t="shared" si="7"/>
        <v>0</v>
      </c>
      <c r="AW19" s="1215">
        <v>4</v>
      </c>
      <c r="AX19" s="1216"/>
      <c r="AY19" s="1217"/>
      <c r="AZ19" s="1218"/>
      <c r="BA19" s="587">
        <f t="shared" si="8"/>
        <v>0</v>
      </c>
      <c r="BC19" s="1215">
        <v>4</v>
      </c>
      <c r="BD19" s="1216"/>
      <c r="BE19" s="1217"/>
      <c r="BF19" s="1218"/>
      <c r="BG19" s="587">
        <f t="shared" si="9"/>
        <v>0</v>
      </c>
      <c r="BI19" s="1215">
        <v>4</v>
      </c>
      <c r="BJ19" s="1216"/>
      <c r="BK19" s="1217"/>
      <c r="BL19" s="1218"/>
      <c r="BM19" s="587">
        <f t="shared" si="10"/>
        <v>0</v>
      </c>
      <c r="BO19" s="1215">
        <v>4</v>
      </c>
      <c r="BP19" s="1216"/>
      <c r="BQ19" s="1217"/>
      <c r="BR19" s="1218"/>
      <c r="BS19" s="587">
        <f t="shared" si="11"/>
        <v>0</v>
      </c>
    </row>
    <row r="20" spans="1:71" s="17" customFormat="1" ht="16.75" hidden="1" customHeight="1" outlineLevel="1">
      <c r="A20" s="1215">
        <v>5</v>
      </c>
      <c r="B20" s="1216"/>
      <c r="C20" s="1217"/>
      <c r="D20" s="1218"/>
      <c r="E20" s="587">
        <f t="shared" si="0"/>
        <v>0</v>
      </c>
      <c r="G20" s="1215">
        <v>5</v>
      </c>
      <c r="H20" s="1216"/>
      <c r="I20" s="1217"/>
      <c r="J20" s="1218"/>
      <c r="K20" s="587">
        <f t="shared" si="1"/>
        <v>0</v>
      </c>
      <c r="M20" s="1215">
        <v>5</v>
      </c>
      <c r="N20" s="1216"/>
      <c r="O20" s="1217"/>
      <c r="P20" s="1218"/>
      <c r="Q20" s="587">
        <f t="shared" si="2"/>
        <v>0</v>
      </c>
      <c r="S20" s="1215">
        <v>5</v>
      </c>
      <c r="T20" s="1216"/>
      <c r="U20" s="1217"/>
      <c r="V20" s="1218"/>
      <c r="W20" s="587">
        <f t="shared" si="3"/>
        <v>0</v>
      </c>
      <c r="Y20" s="1215">
        <v>5</v>
      </c>
      <c r="Z20" s="1216"/>
      <c r="AA20" s="1217"/>
      <c r="AB20" s="1218"/>
      <c r="AC20" s="587">
        <f t="shared" si="4"/>
        <v>0</v>
      </c>
      <c r="AE20" s="1215">
        <v>5</v>
      </c>
      <c r="AF20" s="1216"/>
      <c r="AG20" s="1217"/>
      <c r="AH20" s="1218"/>
      <c r="AI20" s="587">
        <f t="shared" si="5"/>
        <v>0</v>
      </c>
      <c r="AK20" s="1215">
        <v>5</v>
      </c>
      <c r="AL20" s="1216"/>
      <c r="AM20" s="1217"/>
      <c r="AN20" s="1218"/>
      <c r="AO20" s="587">
        <f t="shared" si="6"/>
        <v>0</v>
      </c>
      <c r="AQ20" s="1215">
        <v>5</v>
      </c>
      <c r="AR20" s="1216"/>
      <c r="AS20" s="1217"/>
      <c r="AT20" s="1218"/>
      <c r="AU20" s="587">
        <f t="shared" si="7"/>
        <v>0</v>
      </c>
      <c r="AW20" s="1215">
        <v>5</v>
      </c>
      <c r="AX20" s="1216"/>
      <c r="AY20" s="1217"/>
      <c r="AZ20" s="1218"/>
      <c r="BA20" s="587">
        <f t="shared" si="8"/>
        <v>0</v>
      </c>
      <c r="BC20" s="1215">
        <v>5</v>
      </c>
      <c r="BD20" s="1216"/>
      <c r="BE20" s="1217"/>
      <c r="BF20" s="1218"/>
      <c r="BG20" s="587">
        <f t="shared" si="9"/>
        <v>0</v>
      </c>
      <c r="BI20" s="1215">
        <v>5</v>
      </c>
      <c r="BJ20" s="1216"/>
      <c r="BK20" s="1217"/>
      <c r="BL20" s="1218"/>
      <c r="BM20" s="587">
        <f t="shared" si="10"/>
        <v>0</v>
      </c>
      <c r="BO20" s="1215">
        <v>5</v>
      </c>
      <c r="BP20" s="1216"/>
      <c r="BQ20" s="1217"/>
      <c r="BR20" s="1218"/>
      <c r="BS20" s="587">
        <f t="shared" si="11"/>
        <v>0</v>
      </c>
    </row>
    <row r="21" spans="1:71" s="17" customFormat="1" ht="16.75" hidden="1" customHeight="1" outlineLevel="1">
      <c r="A21" s="1215">
        <v>6</v>
      </c>
      <c r="B21" s="1216"/>
      <c r="C21" s="1217"/>
      <c r="D21" s="1218"/>
      <c r="E21" s="587">
        <f t="shared" si="0"/>
        <v>0</v>
      </c>
      <c r="G21" s="1215">
        <v>6</v>
      </c>
      <c r="H21" s="1216"/>
      <c r="I21" s="1217"/>
      <c r="J21" s="1218"/>
      <c r="K21" s="587">
        <f t="shared" si="1"/>
        <v>0</v>
      </c>
      <c r="M21" s="1215">
        <v>6</v>
      </c>
      <c r="N21" s="1216"/>
      <c r="O21" s="1217"/>
      <c r="P21" s="1218"/>
      <c r="Q21" s="587">
        <f t="shared" si="2"/>
        <v>0</v>
      </c>
      <c r="S21" s="1215">
        <v>6</v>
      </c>
      <c r="T21" s="1216"/>
      <c r="U21" s="1217"/>
      <c r="V21" s="1218"/>
      <c r="W21" s="587">
        <f t="shared" si="3"/>
        <v>0</v>
      </c>
      <c r="Y21" s="1215">
        <v>6</v>
      </c>
      <c r="Z21" s="1216"/>
      <c r="AA21" s="1217"/>
      <c r="AB21" s="1218"/>
      <c r="AC21" s="587">
        <f t="shared" si="4"/>
        <v>0</v>
      </c>
      <c r="AE21" s="1215">
        <v>6</v>
      </c>
      <c r="AF21" s="1216"/>
      <c r="AG21" s="1217"/>
      <c r="AH21" s="1218"/>
      <c r="AI21" s="587">
        <f t="shared" si="5"/>
        <v>0</v>
      </c>
      <c r="AK21" s="1215">
        <v>6</v>
      </c>
      <c r="AL21" s="1216"/>
      <c r="AM21" s="1217"/>
      <c r="AN21" s="1218"/>
      <c r="AO21" s="587">
        <f t="shared" si="6"/>
        <v>0</v>
      </c>
      <c r="AQ21" s="1215">
        <v>6</v>
      </c>
      <c r="AR21" s="1216"/>
      <c r="AS21" s="1217"/>
      <c r="AT21" s="1218"/>
      <c r="AU21" s="587">
        <f t="shared" si="7"/>
        <v>0</v>
      </c>
      <c r="AW21" s="1215">
        <v>6</v>
      </c>
      <c r="AX21" s="1216"/>
      <c r="AY21" s="1217"/>
      <c r="AZ21" s="1218"/>
      <c r="BA21" s="587">
        <f t="shared" si="8"/>
        <v>0</v>
      </c>
      <c r="BC21" s="1215">
        <v>6</v>
      </c>
      <c r="BD21" s="1216"/>
      <c r="BE21" s="1217"/>
      <c r="BF21" s="1218"/>
      <c r="BG21" s="587">
        <f t="shared" si="9"/>
        <v>0</v>
      </c>
      <c r="BI21" s="1215">
        <v>6</v>
      </c>
      <c r="BJ21" s="1216"/>
      <c r="BK21" s="1217"/>
      <c r="BL21" s="1218"/>
      <c r="BM21" s="587">
        <f t="shared" si="10"/>
        <v>0</v>
      </c>
      <c r="BO21" s="1215">
        <v>6</v>
      </c>
      <c r="BP21" s="1216"/>
      <c r="BQ21" s="1217"/>
      <c r="BR21" s="1218"/>
      <c r="BS21" s="587">
        <f t="shared" si="11"/>
        <v>0</v>
      </c>
    </row>
    <row r="22" spans="1:71" s="17" customFormat="1" ht="16.75" hidden="1" customHeight="1" outlineLevel="1">
      <c r="A22" s="1215">
        <v>7</v>
      </c>
      <c r="B22" s="1216"/>
      <c r="C22" s="1217"/>
      <c r="D22" s="1218"/>
      <c r="E22" s="587">
        <f t="shared" si="0"/>
        <v>0</v>
      </c>
      <c r="G22" s="1215">
        <v>7</v>
      </c>
      <c r="H22" s="1216"/>
      <c r="I22" s="1217"/>
      <c r="J22" s="1218"/>
      <c r="K22" s="587">
        <f t="shared" si="1"/>
        <v>0</v>
      </c>
      <c r="M22" s="1215">
        <v>7</v>
      </c>
      <c r="N22" s="1216"/>
      <c r="O22" s="1217"/>
      <c r="P22" s="1218"/>
      <c r="Q22" s="587">
        <f t="shared" si="2"/>
        <v>0</v>
      </c>
      <c r="S22" s="1215">
        <v>7</v>
      </c>
      <c r="T22" s="1216"/>
      <c r="U22" s="1217"/>
      <c r="V22" s="1218"/>
      <c r="W22" s="587">
        <f t="shared" si="3"/>
        <v>0</v>
      </c>
      <c r="Y22" s="1215">
        <v>7</v>
      </c>
      <c r="Z22" s="1216"/>
      <c r="AA22" s="1217"/>
      <c r="AB22" s="1218"/>
      <c r="AC22" s="587">
        <f t="shared" si="4"/>
        <v>0</v>
      </c>
      <c r="AE22" s="1215">
        <v>7</v>
      </c>
      <c r="AF22" s="1216"/>
      <c r="AG22" s="1217"/>
      <c r="AH22" s="1218"/>
      <c r="AI22" s="587">
        <f t="shared" si="5"/>
        <v>0</v>
      </c>
      <c r="AK22" s="1215">
        <v>7</v>
      </c>
      <c r="AL22" s="1216"/>
      <c r="AM22" s="1217"/>
      <c r="AN22" s="1218"/>
      <c r="AO22" s="587">
        <f t="shared" si="6"/>
        <v>0</v>
      </c>
      <c r="AQ22" s="1215">
        <v>7</v>
      </c>
      <c r="AR22" s="1216"/>
      <c r="AS22" s="1217"/>
      <c r="AT22" s="1218"/>
      <c r="AU22" s="587">
        <f t="shared" si="7"/>
        <v>0</v>
      </c>
      <c r="AW22" s="1215">
        <v>7</v>
      </c>
      <c r="AX22" s="1216"/>
      <c r="AY22" s="1217"/>
      <c r="AZ22" s="1218"/>
      <c r="BA22" s="587">
        <f t="shared" si="8"/>
        <v>0</v>
      </c>
      <c r="BC22" s="1215">
        <v>7</v>
      </c>
      <c r="BD22" s="1216"/>
      <c r="BE22" s="1217"/>
      <c r="BF22" s="1218"/>
      <c r="BG22" s="587">
        <f t="shared" si="9"/>
        <v>0</v>
      </c>
      <c r="BI22" s="1215">
        <v>7</v>
      </c>
      <c r="BJ22" s="1216"/>
      <c r="BK22" s="1217"/>
      <c r="BL22" s="1218"/>
      <c r="BM22" s="587">
        <f t="shared" si="10"/>
        <v>0</v>
      </c>
      <c r="BO22" s="1215">
        <v>7</v>
      </c>
      <c r="BP22" s="1216"/>
      <c r="BQ22" s="1217"/>
      <c r="BR22" s="1218"/>
      <c r="BS22" s="587">
        <f t="shared" si="11"/>
        <v>0</v>
      </c>
    </row>
    <row r="23" spans="1:71" s="17" customFormat="1" ht="16.75" hidden="1" customHeight="1" outlineLevel="1">
      <c r="A23" s="1215">
        <v>8</v>
      </c>
      <c r="B23" s="1216"/>
      <c r="C23" s="1217"/>
      <c r="D23" s="1218"/>
      <c r="E23" s="587">
        <f t="shared" si="0"/>
        <v>0</v>
      </c>
      <c r="G23" s="1215">
        <v>8</v>
      </c>
      <c r="H23" s="1216"/>
      <c r="I23" s="1217"/>
      <c r="J23" s="1218"/>
      <c r="K23" s="587">
        <f t="shared" si="1"/>
        <v>0</v>
      </c>
      <c r="M23" s="1215">
        <v>8</v>
      </c>
      <c r="N23" s="1216"/>
      <c r="O23" s="1217"/>
      <c r="P23" s="1218"/>
      <c r="Q23" s="587">
        <f t="shared" si="2"/>
        <v>0</v>
      </c>
      <c r="S23" s="1215">
        <v>8</v>
      </c>
      <c r="T23" s="1216"/>
      <c r="U23" s="1217"/>
      <c r="V23" s="1218"/>
      <c r="W23" s="587">
        <f t="shared" si="3"/>
        <v>0</v>
      </c>
      <c r="Y23" s="1215">
        <v>8</v>
      </c>
      <c r="Z23" s="1216"/>
      <c r="AA23" s="1217"/>
      <c r="AB23" s="1218"/>
      <c r="AC23" s="587">
        <f t="shared" si="4"/>
        <v>0</v>
      </c>
      <c r="AE23" s="1215">
        <v>8</v>
      </c>
      <c r="AF23" s="1216"/>
      <c r="AG23" s="1217"/>
      <c r="AH23" s="1218"/>
      <c r="AI23" s="587">
        <f t="shared" si="5"/>
        <v>0</v>
      </c>
      <c r="AK23" s="1215">
        <v>8</v>
      </c>
      <c r="AL23" s="1216"/>
      <c r="AM23" s="1217"/>
      <c r="AN23" s="1218"/>
      <c r="AO23" s="587">
        <f t="shared" si="6"/>
        <v>0</v>
      </c>
      <c r="AQ23" s="1215">
        <v>8</v>
      </c>
      <c r="AR23" s="1216"/>
      <c r="AS23" s="1217"/>
      <c r="AT23" s="1218"/>
      <c r="AU23" s="587">
        <f t="shared" si="7"/>
        <v>0</v>
      </c>
      <c r="AW23" s="1215">
        <v>8</v>
      </c>
      <c r="AX23" s="1216"/>
      <c r="AY23" s="1217"/>
      <c r="AZ23" s="1218"/>
      <c r="BA23" s="587">
        <f t="shared" si="8"/>
        <v>0</v>
      </c>
      <c r="BC23" s="1215">
        <v>8</v>
      </c>
      <c r="BD23" s="1216"/>
      <c r="BE23" s="1217"/>
      <c r="BF23" s="1218"/>
      <c r="BG23" s="587">
        <f t="shared" si="9"/>
        <v>0</v>
      </c>
      <c r="BI23" s="1215">
        <v>8</v>
      </c>
      <c r="BJ23" s="1216"/>
      <c r="BK23" s="1217"/>
      <c r="BL23" s="1218"/>
      <c r="BM23" s="587">
        <f t="shared" si="10"/>
        <v>0</v>
      </c>
      <c r="BO23" s="1215">
        <v>8</v>
      </c>
      <c r="BP23" s="1216"/>
      <c r="BQ23" s="1217"/>
      <c r="BR23" s="1218"/>
      <c r="BS23" s="587">
        <f t="shared" si="11"/>
        <v>0</v>
      </c>
    </row>
    <row r="24" spans="1:71" s="17" customFormat="1" ht="16.75" hidden="1" customHeight="1" outlineLevel="1">
      <c r="A24" s="1215">
        <v>9</v>
      </c>
      <c r="B24" s="1216"/>
      <c r="C24" s="1217"/>
      <c r="D24" s="1218"/>
      <c r="E24" s="587">
        <f t="shared" si="0"/>
        <v>0</v>
      </c>
      <c r="G24" s="1215">
        <v>9</v>
      </c>
      <c r="H24" s="1216"/>
      <c r="I24" s="1217"/>
      <c r="J24" s="1218"/>
      <c r="K24" s="587">
        <f t="shared" si="1"/>
        <v>0</v>
      </c>
      <c r="M24" s="1215">
        <v>9</v>
      </c>
      <c r="N24" s="1216"/>
      <c r="O24" s="1217"/>
      <c r="P24" s="1218"/>
      <c r="Q24" s="587">
        <f t="shared" si="2"/>
        <v>0</v>
      </c>
      <c r="S24" s="1215">
        <v>9</v>
      </c>
      <c r="T24" s="1216"/>
      <c r="U24" s="1217"/>
      <c r="V24" s="1218"/>
      <c r="W24" s="587">
        <f t="shared" si="3"/>
        <v>0</v>
      </c>
      <c r="Y24" s="1215">
        <v>9</v>
      </c>
      <c r="Z24" s="1216"/>
      <c r="AA24" s="1217"/>
      <c r="AB24" s="1218"/>
      <c r="AC24" s="587">
        <f t="shared" si="4"/>
        <v>0</v>
      </c>
      <c r="AE24" s="1215">
        <v>9</v>
      </c>
      <c r="AF24" s="1216"/>
      <c r="AG24" s="1217"/>
      <c r="AH24" s="1218"/>
      <c r="AI24" s="587">
        <f t="shared" si="5"/>
        <v>0</v>
      </c>
      <c r="AK24" s="1215">
        <v>9</v>
      </c>
      <c r="AL24" s="1216"/>
      <c r="AM24" s="1217"/>
      <c r="AN24" s="1218"/>
      <c r="AO24" s="587">
        <f t="shared" si="6"/>
        <v>0</v>
      </c>
      <c r="AQ24" s="1215">
        <v>9</v>
      </c>
      <c r="AR24" s="1216"/>
      <c r="AS24" s="1217"/>
      <c r="AT24" s="1218"/>
      <c r="AU24" s="587">
        <f t="shared" si="7"/>
        <v>0</v>
      </c>
      <c r="AW24" s="1215">
        <v>9</v>
      </c>
      <c r="AX24" s="1216"/>
      <c r="AY24" s="1217"/>
      <c r="AZ24" s="1218"/>
      <c r="BA24" s="587">
        <f t="shared" si="8"/>
        <v>0</v>
      </c>
      <c r="BC24" s="1215">
        <v>9</v>
      </c>
      <c r="BD24" s="1216"/>
      <c r="BE24" s="1217"/>
      <c r="BF24" s="1218"/>
      <c r="BG24" s="587">
        <f t="shared" si="9"/>
        <v>0</v>
      </c>
      <c r="BI24" s="1215">
        <v>9</v>
      </c>
      <c r="BJ24" s="1216"/>
      <c r="BK24" s="1217"/>
      <c r="BL24" s="1218"/>
      <c r="BM24" s="587">
        <f t="shared" si="10"/>
        <v>0</v>
      </c>
      <c r="BO24" s="1215">
        <v>9</v>
      </c>
      <c r="BP24" s="1216"/>
      <c r="BQ24" s="1217"/>
      <c r="BR24" s="1218"/>
      <c r="BS24" s="587">
        <f t="shared" si="11"/>
        <v>0</v>
      </c>
    </row>
    <row r="25" spans="1:71" s="17" customFormat="1" ht="16.75" hidden="1" customHeight="1" outlineLevel="1">
      <c r="A25" s="1215">
        <v>10</v>
      </c>
      <c r="B25" s="1216"/>
      <c r="C25" s="1217"/>
      <c r="D25" s="1218"/>
      <c r="E25" s="587">
        <f t="shared" si="0"/>
        <v>0</v>
      </c>
      <c r="G25" s="1215">
        <v>10</v>
      </c>
      <c r="H25" s="1216"/>
      <c r="I25" s="1217"/>
      <c r="J25" s="1218"/>
      <c r="K25" s="587">
        <f t="shared" si="1"/>
        <v>0</v>
      </c>
      <c r="M25" s="1215">
        <v>10</v>
      </c>
      <c r="N25" s="1216"/>
      <c r="O25" s="1217"/>
      <c r="P25" s="1218"/>
      <c r="Q25" s="587">
        <f t="shared" si="2"/>
        <v>0</v>
      </c>
      <c r="S25" s="1215">
        <v>10</v>
      </c>
      <c r="T25" s="1216"/>
      <c r="U25" s="1217"/>
      <c r="V25" s="1218"/>
      <c r="W25" s="587">
        <f t="shared" si="3"/>
        <v>0</v>
      </c>
      <c r="Y25" s="1215">
        <v>10</v>
      </c>
      <c r="Z25" s="1216"/>
      <c r="AA25" s="1217"/>
      <c r="AB25" s="1218"/>
      <c r="AC25" s="587">
        <f t="shared" si="4"/>
        <v>0</v>
      </c>
      <c r="AE25" s="1215">
        <v>10</v>
      </c>
      <c r="AF25" s="1216"/>
      <c r="AG25" s="1217"/>
      <c r="AH25" s="1218"/>
      <c r="AI25" s="587">
        <f t="shared" si="5"/>
        <v>0</v>
      </c>
      <c r="AK25" s="1215">
        <v>10</v>
      </c>
      <c r="AL25" s="1216"/>
      <c r="AM25" s="1217"/>
      <c r="AN25" s="1218"/>
      <c r="AO25" s="587">
        <f t="shared" si="6"/>
        <v>0</v>
      </c>
      <c r="AQ25" s="1215">
        <v>10</v>
      </c>
      <c r="AR25" s="1216"/>
      <c r="AS25" s="1217"/>
      <c r="AT25" s="1218"/>
      <c r="AU25" s="587">
        <f t="shared" si="7"/>
        <v>0</v>
      </c>
      <c r="AW25" s="1215">
        <v>10</v>
      </c>
      <c r="AX25" s="1216"/>
      <c r="AY25" s="1217"/>
      <c r="AZ25" s="1218"/>
      <c r="BA25" s="587">
        <f t="shared" si="8"/>
        <v>0</v>
      </c>
      <c r="BC25" s="1215">
        <v>10</v>
      </c>
      <c r="BD25" s="1216"/>
      <c r="BE25" s="1217"/>
      <c r="BF25" s="1218"/>
      <c r="BG25" s="587">
        <f t="shared" si="9"/>
        <v>0</v>
      </c>
      <c r="BI25" s="1215">
        <v>10</v>
      </c>
      <c r="BJ25" s="1216"/>
      <c r="BK25" s="1217"/>
      <c r="BL25" s="1218"/>
      <c r="BM25" s="587">
        <f t="shared" si="10"/>
        <v>0</v>
      </c>
      <c r="BO25" s="1215">
        <v>10</v>
      </c>
      <c r="BP25" s="1216"/>
      <c r="BQ25" s="1217"/>
      <c r="BR25" s="1218"/>
      <c r="BS25" s="587">
        <f t="shared" si="11"/>
        <v>0</v>
      </c>
    </row>
    <row r="26" spans="1:71" s="17" customFormat="1" ht="16.75" hidden="1" customHeight="1" outlineLevel="1">
      <c r="A26" s="1215">
        <v>11</v>
      </c>
      <c r="B26" s="1216"/>
      <c r="C26" s="1217"/>
      <c r="D26" s="1218"/>
      <c r="E26" s="587">
        <f t="shared" si="0"/>
        <v>0</v>
      </c>
      <c r="G26" s="1215">
        <v>11</v>
      </c>
      <c r="H26" s="1216"/>
      <c r="I26" s="1217"/>
      <c r="J26" s="1218"/>
      <c r="K26" s="587">
        <f t="shared" si="1"/>
        <v>0</v>
      </c>
      <c r="M26" s="1215">
        <v>11</v>
      </c>
      <c r="N26" s="1216"/>
      <c r="O26" s="1217"/>
      <c r="P26" s="1218"/>
      <c r="Q26" s="587">
        <f t="shared" si="2"/>
        <v>0</v>
      </c>
      <c r="S26" s="1215">
        <v>11</v>
      </c>
      <c r="T26" s="1216"/>
      <c r="U26" s="1217"/>
      <c r="V26" s="1218"/>
      <c r="W26" s="587">
        <f t="shared" si="3"/>
        <v>0</v>
      </c>
      <c r="Y26" s="1215">
        <v>11</v>
      </c>
      <c r="Z26" s="1216"/>
      <c r="AA26" s="1217"/>
      <c r="AB26" s="1218"/>
      <c r="AC26" s="587">
        <f t="shared" si="4"/>
        <v>0</v>
      </c>
      <c r="AE26" s="1215">
        <v>11</v>
      </c>
      <c r="AF26" s="1216"/>
      <c r="AG26" s="1217"/>
      <c r="AH26" s="1218"/>
      <c r="AI26" s="587">
        <f t="shared" si="5"/>
        <v>0</v>
      </c>
      <c r="AK26" s="1215">
        <v>11</v>
      </c>
      <c r="AL26" s="1216"/>
      <c r="AM26" s="1217"/>
      <c r="AN26" s="1218"/>
      <c r="AO26" s="587">
        <f t="shared" si="6"/>
        <v>0</v>
      </c>
      <c r="AQ26" s="1215">
        <v>11</v>
      </c>
      <c r="AR26" s="1216"/>
      <c r="AS26" s="1217"/>
      <c r="AT26" s="1218"/>
      <c r="AU26" s="587">
        <f t="shared" si="7"/>
        <v>0</v>
      </c>
      <c r="AW26" s="1215">
        <v>11</v>
      </c>
      <c r="AX26" s="1216"/>
      <c r="AY26" s="1217"/>
      <c r="AZ26" s="1218"/>
      <c r="BA26" s="587">
        <f t="shared" si="8"/>
        <v>0</v>
      </c>
      <c r="BC26" s="1215">
        <v>11</v>
      </c>
      <c r="BD26" s="1216"/>
      <c r="BE26" s="1217"/>
      <c r="BF26" s="1218"/>
      <c r="BG26" s="587">
        <f t="shared" si="9"/>
        <v>0</v>
      </c>
      <c r="BI26" s="1215">
        <v>11</v>
      </c>
      <c r="BJ26" s="1216"/>
      <c r="BK26" s="1217"/>
      <c r="BL26" s="1218"/>
      <c r="BM26" s="587">
        <f t="shared" si="10"/>
        <v>0</v>
      </c>
      <c r="BO26" s="1215">
        <v>11</v>
      </c>
      <c r="BP26" s="1216"/>
      <c r="BQ26" s="1217"/>
      <c r="BR26" s="1218"/>
      <c r="BS26" s="587">
        <f t="shared" si="11"/>
        <v>0</v>
      </c>
    </row>
    <row r="27" spans="1:71" s="17" customFormat="1" ht="16.75" hidden="1" customHeight="1" outlineLevel="1">
      <c r="A27" s="1215">
        <v>12</v>
      </c>
      <c r="B27" s="1216"/>
      <c r="C27" s="1217"/>
      <c r="D27" s="1218"/>
      <c r="E27" s="587">
        <f t="shared" si="0"/>
        <v>0</v>
      </c>
      <c r="G27" s="1215">
        <v>12</v>
      </c>
      <c r="H27" s="1216"/>
      <c r="I27" s="1217"/>
      <c r="J27" s="1218"/>
      <c r="K27" s="587">
        <f t="shared" si="1"/>
        <v>0</v>
      </c>
      <c r="M27" s="1215">
        <v>12</v>
      </c>
      <c r="N27" s="1216"/>
      <c r="O27" s="1217"/>
      <c r="P27" s="1218"/>
      <c r="Q27" s="587">
        <f t="shared" si="2"/>
        <v>0</v>
      </c>
      <c r="S27" s="1215">
        <v>12</v>
      </c>
      <c r="T27" s="1216"/>
      <c r="U27" s="1217"/>
      <c r="V27" s="1218"/>
      <c r="W27" s="587">
        <f t="shared" si="3"/>
        <v>0</v>
      </c>
      <c r="Y27" s="1215">
        <v>12</v>
      </c>
      <c r="Z27" s="1216"/>
      <c r="AA27" s="1217"/>
      <c r="AB27" s="1218"/>
      <c r="AC27" s="587">
        <f t="shared" si="4"/>
        <v>0</v>
      </c>
      <c r="AE27" s="1215">
        <v>12</v>
      </c>
      <c r="AF27" s="1216"/>
      <c r="AG27" s="1217"/>
      <c r="AH27" s="1218"/>
      <c r="AI27" s="587">
        <f t="shared" si="5"/>
        <v>0</v>
      </c>
      <c r="AK27" s="1215">
        <v>12</v>
      </c>
      <c r="AL27" s="1216"/>
      <c r="AM27" s="1217"/>
      <c r="AN27" s="1218"/>
      <c r="AO27" s="587">
        <f t="shared" si="6"/>
        <v>0</v>
      </c>
      <c r="AQ27" s="1215">
        <v>12</v>
      </c>
      <c r="AR27" s="1216"/>
      <c r="AS27" s="1217"/>
      <c r="AT27" s="1218"/>
      <c r="AU27" s="587">
        <f t="shared" si="7"/>
        <v>0</v>
      </c>
      <c r="AW27" s="1215">
        <v>12</v>
      </c>
      <c r="AX27" s="1216"/>
      <c r="AY27" s="1217"/>
      <c r="AZ27" s="1218"/>
      <c r="BA27" s="587">
        <f t="shared" si="8"/>
        <v>0</v>
      </c>
      <c r="BC27" s="1215">
        <v>12</v>
      </c>
      <c r="BD27" s="1216"/>
      <c r="BE27" s="1217"/>
      <c r="BF27" s="1218"/>
      <c r="BG27" s="587">
        <f t="shared" si="9"/>
        <v>0</v>
      </c>
      <c r="BI27" s="1215">
        <v>12</v>
      </c>
      <c r="BJ27" s="1216"/>
      <c r="BK27" s="1217"/>
      <c r="BL27" s="1218"/>
      <c r="BM27" s="587">
        <f t="shared" si="10"/>
        <v>0</v>
      </c>
      <c r="BO27" s="1215">
        <v>12</v>
      </c>
      <c r="BP27" s="1216"/>
      <c r="BQ27" s="1217"/>
      <c r="BR27" s="1218"/>
      <c r="BS27" s="587">
        <f t="shared" si="11"/>
        <v>0</v>
      </c>
    </row>
    <row r="28" spans="1:71" s="17" customFormat="1" ht="16.75" hidden="1" customHeight="1" outlineLevel="1">
      <c r="A28" s="1215">
        <v>13</v>
      </c>
      <c r="B28" s="1216"/>
      <c r="C28" s="1217"/>
      <c r="D28" s="1218"/>
      <c r="E28" s="587">
        <f t="shared" si="0"/>
        <v>0</v>
      </c>
      <c r="G28" s="1215">
        <v>13</v>
      </c>
      <c r="H28" s="1216"/>
      <c r="I28" s="1217"/>
      <c r="J28" s="1218"/>
      <c r="K28" s="587">
        <f t="shared" si="1"/>
        <v>0</v>
      </c>
      <c r="M28" s="1215">
        <v>13</v>
      </c>
      <c r="N28" s="1216"/>
      <c r="O28" s="1217"/>
      <c r="P28" s="1218"/>
      <c r="Q28" s="587">
        <f t="shared" si="2"/>
        <v>0</v>
      </c>
      <c r="S28" s="1215">
        <v>13</v>
      </c>
      <c r="T28" s="1216"/>
      <c r="U28" s="1217"/>
      <c r="V28" s="1218"/>
      <c r="W28" s="587">
        <f t="shared" si="3"/>
        <v>0</v>
      </c>
      <c r="Y28" s="1215">
        <v>13</v>
      </c>
      <c r="Z28" s="1216"/>
      <c r="AA28" s="1217"/>
      <c r="AB28" s="1218"/>
      <c r="AC28" s="587">
        <f t="shared" si="4"/>
        <v>0</v>
      </c>
      <c r="AE28" s="1215">
        <v>13</v>
      </c>
      <c r="AF28" s="1216"/>
      <c r="AG28" s="1217"/>
      <c r="AH28" s="1218"/>
      <c r="AI28" s="587">
        <f t="shared" si="5"/>
        <v>0</v>
      </c>
      <c r="AK28" s="1215">
        <v>13</v>
      </c>
      <c r="AL28" s="1216"/>
      <c r="AM28" s="1217"/>
      <c r="AN28" s="1218"/>
      <c r="AO28" s="587">
        <f t="shared" si="6"/>
        <v>0</v>
      </c>
      <c r="AQ28" s="1215">
        <v>13</v>
      </c>
      <c r="AR28" s="1216"/>
      <c r="AS28" s="1217"/>
      <c r="AT28" s="1218"/>
      <c r="AU28" s="587">
        <f t="shared" si="7"/>
        <v>0</v>
      </c>
      <c r="AW28" s="1215">
        <v>13</v>
      </c>
      <c r="AX28" s="1216"/>
      <c r="AY28" s="1217"/>
      <c r="AZ28" s="1218"/>
      <c r="BA28" s="587">
        <f t="shared" si="8"/>
        <v>0</v>
      </c>
      <c r="BC28" s="1215">
        <v>13</v>
      </c>
      <c r="BD28" s="1216"/>
      <c r="BE28" s="1217"/>
      <c r="BF28" s="1218"/>
      <c r="BG28" s="587">
        <f t="shared" si="9"/>
        <v>0</v>
      </c>
      <c r="BI28" s="1215">
        <v>13</v>
      </c>
      <c r="BJ28" s="1216"/>
      <c r="BK28" s="1217"/>
      <c r="BL28" s="1218"/>
      <c r="BM28" s="587">
        <f t="shared" si="10"/>
        <v>0</v>
      </c>
      <c r="BO28" s="1215">
        <v>13</v>
      </c>
      <c r="BP28" s="1216"/>
      <c r="BQ28" s="1217"/>
      <c r="BR28" s="1218"/>
      <c r="BS28" s="587">
        <f t="shared" si="11"/>
        <v>0</v>
      </c>
    </row>
    <row r="29" spans="1:71" s="17" customFormat="1" ht="16.75" hidden="1" customHeight="1" outlineLevel="1">
      <c r="A29" s="1215">
        <v>14</v>
      </c>
      <c r="B29" s="1216"/>
      <c r="C29" s="1217"/>
      <c r="D29" s="1218"/>
      <c r="E29" s="587">
        <f t="shared" si="0"/>
        <v>0</v>
      </c>
      <c r="G29" s="1215">
        <v>14</v>
      </c>
      <c r="H29" s="1216"/>
      <c r="I29" s="1217"/>
      <c r="J29" s="1218"/>
      <c r="K29" s="587">
        <f t="shared" si="1"/>
        <v>0</v>
      </c>
      <c r="M29" s="1215">
        <v>14</v>
      </c>
      <c r="N29" s="1216"/>
      <c r="O29" s="1217"/>
      <c r="P29" s="1218"/>
      <c r="Q29" s="587">
        <f t="shared" si="2"/>
        <v>0</v>
      </c>
      <c r="S29" s="1215">
        <v>14</v>
      </c>
      <c r="T29" s="1216"/>
      <c r="U29" s="1217"/>
      <c r="V29" s="1218"/>
      <c r="W29" s="587">
        <f t="shared" si="3"/>
        <v>0</v>
      </c>
      <c r="Y29" s="1215">
        <v>14</v>
      </c>
      <c r="Z29" s="1216"/>
      <c r="AA29" s="1217"/>
      <c r="AB29" s="1218"/>
      <c r="AC29" s="587">
        <f t="shared" si="4"/>
        <v>0</v>
      </c>
      <c r="AE29" s="1215">
        <v>14</v>
      </c>
      <c r="AF29" s="1216"/>
      <c r="AG29" s="1217"/>
      <c r="AH29" s="1218"/>
      <c r="AI29" s="587">
        <f t="shared" si="5"/>
        <v>0</v>
      </c>
      <c r="AK29" s="1215">
        <v>14</v>
      </c>
      <c r="AL29" s="1216"/>
      <c r="AM29" s="1217"/>
      <c r="AN29" s="1218"/>
      <c r="AO29" s="587">
        <f t="shared" si="6"/>
        <v>0</v>
      </c>
      <c r="AQ29" s="1215">
        <v>14</v>
      </c>
      <c r="AR29" s="1216"/>
      <c r="AS29" s="1217"/>
      <c r="AT29" s="1218"/>
      <c r="AU29" s="587">
        <f t="shared" si="7"/>
        <v>0</v>
      </c>
      <c r="AW29" s="1215">
        <v>14</v>
      </c>
      <c r="AX29" s="1216"/>
      <c r="AY29" s="1217"/>
      <c r="AZ29" s="1218"/>
      <c r="BA29" s="587">
        <f t="shared" si="8"/>
        <v>0</v>
      </c>
      <c r="BC29" s="1215">
        <v>14</v>
      </c>
      <c r="BD29" s="1216"/>
      <c r="BE29" s="1217"/>
      <c r="BF29" s="1218"/>
      <c r="BG29" s="587">
        <f t="shared" si="9"/>
        <v>0</v>
      </c>
      <c r="BI29" s="1215">
        <v>14</v>
      </c>
      <c r="BJ29" s="1216"/>
      <c r="BK29" s="1217"/>
      <c r="BL29" s="1218"/>
      <c r="BM29" s="587">
        <f t="shared" si="10"/>
        <v>0</v>
      </c>
      <c r="BO29" s="1215">
        <v>14</v>
      </c>
      <c r="BP29" s="1216"/>
      <c r="BQ29" s="1217"/>
      <c r="BR29" s="1218"/>
      <c r="BS29" s="587">
        <f t="shared" si="11"/>
        <v>0</v>
      </c>
    </row>
    <row r="30" spans="1:71" s="17" customFormat="1" ht="16.75" hidden="1" customHeight="1" outlineLevel="1">
      <c r="A30" s="1215">
        <v>15</v>
      </c>
      <c r="B30" s="1216"/>
      <c r="C30" s="1217"/>
      <c r="D30" s="1218"/>
      <c r="E30" s="587">
        <f t="shared" si="0"/>
        <v>0</v>
      </c>
      <c r="G30" s="1215">
        <v>15</v>
      </c>
      <c r="H30" s="1216"/>
      <c r="I30" s="1217"/>
      <c r="J30" s="1218"/>
      <c r="K30" s="587">
        <f t="shared" si="1"/>
        <v>0</v>
      </c>
      <c r="M30" s="1215">
        <v>15</v>
      </c>
      <c r="N30" s="1216"/>
      <c r="O30" s="1217"/>
      <c r="P30" s="1218"/>
      <c r="Q30" s="587">
        <f t="shared" si="2"/>
        <v>0</v>
      </c>
      <c r="S30" s="1215">
        <v>15</v>
      </c>
      <c r="T30" s="1216"/>
      <c r="U30" s="1217"/>
      <c r="V30" s="1218"/>
      <c r="W30" s="587">
        <f t="shared" si="3"/>
        <v>0</v>
      </c>
      <c r="Y30" s="1215">
        <v>15</v>
      </c>
      <c r="Z30" s="1216"/>
      <c r="AA30" s="1217"/>
      <c r="AB30" s="1218"/>
      <c r="AC30" s="587">
        <f t="shared" si="4"/>
        <v>0</v>
      </c>
      <c r="AE30" s="1215">
        <v>15</v>
      </c>
      <c r="AF30" s="1216"/>
      <c r="AG30" s="1217"/>
      <c r="AH30" s="1218"/>
      <c r="AI30" s="587">
        <f t="shared" si="5"/>
        <v>0</v>
      </c>
      <c r="AK30" s="1215">
        <v>15</v>
      </c>
      <c r="AL30" s="1216"/>
      <c r="AM30" s="1217"/>
      <c r="AN30" s="1218"/>
      <c r="AO30" s="587">
        <f t="shared" si="6"/>
        <v>0</v>
      </c>
      <c r="AQ30" s="1215">
        <v>15</v>
      </c>
      <c r="AR30" s="1216"/>
      <c r="AS30" s="1217"/>
      <c r="AT30" s="1218"/>
      <c r="AU30" s="587">
        <f t="shared" si="7"/>
        <v>0</v>
      </c>
      <c r="AW30" s="1215">
        <v>15</v>
      </c>
      <c r="AX30" s="1216"/>
      <c r="AY30" s="1217"/>
      <c r="AZ30" s="1218"/>
      <c r="BA30" s="587">
        <f t="shared" si="8"/>
        <v>0</v>
      </c>
      <c r="BC30" s="1215">
        <v>15</v>
      </c>
      <c r="BD30" s="1216"/>
      <c r="BE30" s="1217"/>
      <c r="BF30" s="1218"/>
      <c r="BG30" s="587">
        <f t="shared" si="9"/>
        <v>0</v>
      </c>
      <c r="BI30" s="1215">
        <v>15</v>
      </c>
      <c r="BJ30" s="1216"/>
      <c r="BK30" s="1217"/>
      <c r="BL30" s="1218"/>
      <c r="BM30" s="587">
        <f t="shared" si="10"/>
        <v>0</v>
      </c>
      <c r="BO30" s="1215">
        <v>15</v>
      </c>
      <c r="BP30" s="1216"/>
      <c r="BQ30" s="1217"/>
      <c r="BR30" s="1218"/>
      <c r="BS30" s="587">
        <f t="shared" si="11"/>
        <v>0</v>
      </c>
    </row>
    <row r="31" spans="1:71" s="17" customFormat="1" ht="16.75" hidden="1" customHeight="1" outlineLevel="1">
      <c r="A31" s="1215">
        <v>16</v>
      </c>
      <c r="B31" s="1216"/>
      <c r="C31" s="1217"/>
      <c r="D31" s="1218"/>
      <c r="E31" s="587">
        <f t="shared" si="0"/>
        <v>0</v>
      </c>
      <c r="G31" s="1215">
        <v>16</v>
      </c>
      <c r="H31" s="1216"/>
      <c r="I31" s="1217"/>
      <c r="J31" s="1218"/>
      <c r="K31" s="587">
        <f t="shared" si="1"/>
        <v>0</v>
      </c>
      <c r="M31" s="1215">
        <v>16</v>
      </c>
      <c r="N31" s="1216"/>
      <c r="O31" s="1217"/>
      <c r="P31" s="1218"/>
      <c r="Q31" s="587">
        <f t="shared" si="2"/>
        <v>0</v>
      </c>
      <c r="S31" s="1215">
        <v>16</v>
      </c>
      <c r="T31" s="1216"/>
      <c r="U31" s="1217"/>
      <c r="V31" s="1218"/>
      <c r="W31" s="587">
        <f t="shared" si="3"/>
        <v>0</v>
      </c>
      <c r="Y31" s="1215">
        <v>16</v>
      </c>
      <c r="Z31" s="1216"/>
      <c r="AA31" s="1217"/>
      <c r="AB31" s="1218"/>
      <c r="AC31" s="587">
        <f t="shared" si="4"/>
        <v>0</v>
      </c>
      <c r="AE31" s="1215">
        <v>16</v>
      </c>
      <c r="AF31" s="1216"/>
      <c r="AG31" s="1217"/>
      <c r="AH31" s="1218"/>
      <c r="AI31" s="587">
        <f t="shared" si="5"/>
        <v>0</v>
      </c>
      <c r="AK31" s="1215">
        <v>16</v>
      </c>
      <c r="AL31" s="1216"/>
      <c r="AM31" s="1217"/>
      <c r="AN31" s="1218"/>
      <c r="AO31" s="587">
        <f t="shared" si="6"/>
        <v>0</v>
      </c>
      <c r="AQ31" s="1215">
        <v>16</v>
      </c>
      <c r="AR31" s="1216"/>
      <c r="AS31" s="1217"/>
      <c r="AT31" s="1218"/>
      <c r="AU31" s="587">
        <f t="shared" si="7"/>
        <v>0</v>
      </c>
      <c r="AW31" s="1215">
        <v>16</v>
      </c>
      <c r="AX31" s="1216"/>
      <c r="AY31" s="1217"/>
      <c r="AZ31" s="1218"/>
      <c r="BA31" s="587">
        <f t="shared" si="8"/>
        <v>0</v>
      </c>
      <c r="BC31" s="1215">
        <v>16</v>
      </c>
      <c r="BD31" s="1216"/>
      <c r="BE31" s="1217"/>
      <c r="BF31" s="1218"/>
      <c r="BG31" s="587">
        <f t="shared" si="9"/>
        <v>0</v>
      </c>
      <c r="BI31" s="1215">
        <v>16</v>
      </c>
      <c r="BJ31" s="1216"/>
      <c r="BK31" s="1217"/>
      <c r="BL31" s="1218"/>
      <c r="BM31" s="587">
        <f t="shared" si="10"/>
        <v>0</v>
      </c>
      <c r="BO31" s="1215">
        <v>16</v>
      </c>
      <c r="BP31" s="1216"/>
      <c r="BQ31" s="1217"/>
      <c r="BR31" s="1218"/>
      <c r="BS31" s="587">
        <f t="shared" si="11"/>
        <v>0</v>
      </c>
    </row>
    <row r="32" spans="1:71" s="17" customFormat="1" ht="16.75" hidden="1" customHeight="1" outlineLevel="1">
      <c r="A32" s="1215">
        <v>17</v>
      </c>
      <c r="B32" s="1216"/>
      <c r="C32" s="1217"/>
      <c r="D32" s="1218"/>
      <c r="E32" s="587">
        <f t="shared" si="0"/>
        <v>0</v>
      </c>
      <c r="G32" s="1215">
        <v>17</v>
      </c>
      <c r="H32" s="1216"/>
      <c r="I32" s="1217"/>
      <c r="J32" s="1218"/>
      <c r="K32" s="587">
        <f t="shared" si="1"/>
        <v>0</v>
      </c>
      <c r="M32" s="1215">
        <v>17</v>
      </c>
      <c r="N32" s="1216"/>
      <c r="O32" s="1217"/>
      <c r="P32" s="1218"/>
      <c r="Q32" s="587">
        <f t="shared" si="2"/>
        <v>0</v>
      </c>
      <c r="S32" s="1215">
        <v>17</v>
      </c>
      <c r="T32" s="1216"/>
      <c r="U32" s="1217"/>
      <c r="V32" s="1218"/>
      <c r="W32" s="587">
        <f t="shared" si="3"/>
        <v>0</v>
      </c>
      <c r="Y32" s="1215">
        <v>17</v>
      </c>
      <c r="Z32" s="1216"/>
      <c r="AA32" s="1217"/>
      <c r="AB32" s="1218"/>
      <c r="AC32" s="587">
        <f t="shared" si="4"/>
        <v>0</v>
      </c>
      <c r="AE32" s="1215">
        <v>17</v>
      </c>
      <c r="AF32" s="1216"/>
      <c r="AG32" s="1217"/>
      <c r="AH32" s="1218"/>
      <c r="AI32" s="587">
        <f t="shared" si="5"/>
        <v>0</v>
      </c>
      <c r="AK32" s="1215">
        <v>17</v>
      </c>
      <c r="AL32" s="1216"/>
      <c r="AM32" s="1217"/>
      <c r="AN32" s="1218"/>
      <c r="AO32" s="587">
        <f t="shared" si="6"/>
        <v>0</v>
      </c>
      <c r="AQ32" s="1215">
        <v>17</v>
      </c>
      <c r="AR32" s="1216"/>
      <c r="AS32" s="1217"/>
      <c r="AT32" s="1218"/>
      <c r="AU32" s="587">
        <f t="shared" si="7"/>
        <v>0</v>
      </c>
      <c r="AW32" s="1215">
        <v>17</v>
      </c>
      <c r="AX32" s="1216"/>
      <c r="AY32" s="1217"/>
      <c r="AZ32" s="1218"/>
      <c r="BA32" s="587">
        <f t="shared" si="8"/>
        <v>0</v>
      </c>
      <c r="BC32" s="1215">
        <v>17</v>
      </c>
      <c r="BD32" s="1216"/>
      <c r="BE32" s="1217"/>
      <c r="BF32" s="1218"/>
      <c r="BG32" s="587">
        <f t="shared" si="9"/>
        <v>0</v>
      </c>
      <c r="BI32" s="1215">
        <v>17</v>
      </c>
      <c r="BJ32" s="1216"/>
      <c r="BK32" s="1217"/>
      <c r="BL32" s="1218"/>
      <c r="BM32" s="587">
        <f t="shared" si="10"/>
        <v>0</v>
      </c>
      <c r="BO32" s="1215">
        <v>17</v>
      </c>
      <c r="BP32" s="1216"/>
      <c r="BQ32" s="1217"/>
      <c r="BR32" s="1218"/>
      <c r="BS32" s="587">
        <f t="shared" si="11"/>
        <v>0</v>
      </c>
    </row>
    <row r="33" spans="1:71" s="17" customFormat="1" ht="16.75" hidden="1" customHeight="1" outlineLevel="1">
      <c r="A33" s="1215">
        <v>18</v>
      </c>
      <c r="B33" s="1216"/>
      <c r="C33" s="1217"/>
      <c r="D33" s="1218"/>
      <c r="E33" s="587">
        <f t="shared" si="0"/>
        <v>0</v>
      </c>
      <c r="G33" s="1215">
        <v>18</v>
      </c>
      <c r="H33" s="1216"/>
      <c r="I33" s="1217"/>
      <c r="J33" s="1218"/>
      <c r="K33" s="587">
        <f t="shared" si="1"/>
        <v>0</v>
      </c>
      <c r="M33" s="1215">
        <v>18</v>
      </c>
      <c r="N33" s="1216"/>
      <c r="O33" s="1217"/>
      <c r="P33" s="1218"/>
      <c r="Q33" s="587">
        <f t="shared" si="2"/>
        <v>0</v>
      </c>
      <c r="S33" s="1215">
        <v>18</v>
      </c>
      <c r="T33" s="1216"/>
      <c r="U33" s="1217"/>
      <c r="V33" s="1218"/>
      <c r="W33" s="587">
        <f t="shared" si="3"/>
        <v>0</v>
      </c>
      <c r="Y33" s="1215">
        <v>18</v>
      </c>
      <c r="Z33" s="1216"/>
      <c r="AA33" s="1217"/>
      <c r="AB33" s="1218"/>
      <c r="AC33" s="587">
        <f t="shared" si="4"/>
        <v>0</v>
      </c>
      <c r="AE33" s="1215">
        <v>18</v>
      </c>
      <c r="AF33" s="1216"/>
      <c r="AG33" s="1217"/>
      <c r="AH33" s="1218"/>
      <c r="AI33" s="587">
        <f t="shared" si="5"/>
        <v>0</v>
      </c>
      <c r="AK33" s="1215">
        <v>18</v>
      </c>
      <c r="AL33" s="1216"/>
      <c r="AM33" s="1217"/>
      <c r="AN33" s="1218"/>
      <c r="AO33" s="587">
        <f t="shared" si="6"/>
        <v>0</v>
      </c>
      <c r="AQ33" s="1215">
        <v>18</v>
      </c>
      <c r="AR33" s="1216"/>
      <c r="AS33" s="1217"/>
      <c r="AT33" s="1218"/>
      <c r="AU33" s="587">
        <f t="shared" si="7"/>
        <v>0</v>
      </c>
      <c r="AW33" s="1215">
        <v>18</v>
      </c>
      <c r="AX33" s="1216"/>
      <c r="AY33" s="1217"/>
      <c r="AZ33" s="1218"/>
      <c r="BA33" s="587">
        <f t="shared" si="8"/>
        <v>0</v>
      </c>
      <c r="BC33" s="1215">
        <v>18</v>
      </c>
      <c r="BD33" s="1216"/>
      <c r="BE33" s="1217"/>
      <c r="BF33" s="1218"/>
      <c r="BG33" s="587">
        <f t="shared" si="9"/>
        <v>0</v>
      </c>
      <c r="BI33" s="1215">
        <v>18</v>
      </c>
      <c r="BJ33" s="1216"/>
      <c r="BK33" s="1217"/>
      <c r="BL33" s="1218"/>
      <c r="BM33" s="587">
        <f t="shared" si="10"/>
        <v>0</v>
      </c>
      <c r="BO33" s="1215">
        <v>18</v>
      </c>
      <c r="BP33" s="1216"/>
      <c r="BQ33" s="1217"/>
      <c r="BR33" s="1218"/>
      <c r="BS33" s="587">
        <f t="shared" si="11"/>
        <v>0</v>
      </c>
    </row>
    <row r="34" spans="1:71" s="17" customFormat="1" ht="16.75" hidden="1" customHeight="1" outlineLevel="1">
      <c r="A34" s="1215">
        <v>19</v>
      </c>
      <c r="B34" s="1216"/>
      <c r="C34" s="1217"/>
      <c r="D34" s="1218"/>
      <c r="E34" s="587">
        <f t="shared" si="0"/>
        <v>0</v>
      </c>
      <c r="G34" s="1215">
        <v>19</v>
      </c>
      <c r="H34" s="1216"/>
      <c r="I34" s="1217"/>
      <c r="J34" s="1218"/>
      <c r="K34" s="587">
        <f t="shared" si="1"/>
        <v>0</v>
      </c>
      <c r="M34" s="1215">
        <v>19</v>
      </c>
      <c r="N34" s="1216"/>
      <c r="O34" s="1217"/>
      <c r="P34" s="1218"/>
      <c r="Q34" s="587">
        <f t="shared" si="2"/>
        <v>0</v>
      </c>
      <c r="S34" s="1215">
        <v>19</v>
      </c>
      <c r="T34" s="1216"/>
      <c r="U34" s="1217"/>
      <c r="V34" s="1218"/>
      <c r="W34" s="587">
        <f t="shared" si="3"/>
        <v>0</v>
      </c>
      <c r="Y34" s="1215">
        <v>19</v>
      </c>
      <c r="Z34" s="1216"/>
      <c r="AA34" s="1217"/>
      <c r="AB34" s="1218"/>
      <c r="AC34" s="587">
        <f t="shared" si="4"/>
        <v>0</v>
      </c>
      <c r="AE34" s="1215">
        <v>19</v>
      </c>
      <c r="AF34" s="1216"/>
      <c r="AG34" s="1217"/>
      <c r="AH34" s="1218"/>
      <c r="AI34" s="587">
        <f t="shared" si="5"/>
        <v>0</v>
      </c>
      <c r="AK34" s="1215">
        <v>19</v>
      </c>
      <c r="AL34" s="1216"/>
      <c r="AM34" s="1217"/>
      <c r="AN34" s="1218"/>
      <c r="AO34" s="587">
        <f t="shared" si="6"/>
        <v>0</v>
      </c>
      <c r="AQ34" s="1215">
        <v>19</v>
      </c>
      <c r="AR34" s="1216"/>
      <c r="AS34" s="1217"/>
      <c r="AT34" s="1218"/>
      <c r="AU34" s="587">
        <f t="shared" si="7"/>
        <v>0</v>
      </c>
      <c r="AW34" s="1215">
        <v>19</v>
      </c>
      <c r="AX34" s="1216"/>
      <c r="AY34" s="1217"/>
      <c r="AZ34" s="1218"/>
      <c r="BA34" s="587">
        <f t="shared" si="8"/>
        <v>0</v>
      </c>
      <c r="BC34" s="1215">
        <v>19</v>
      </c>
      <c r="BD34" s="1216"/>
      <c r="BE34" s="1217"/>
      <c r="BF34" s="1218"/>
      <c r="BG34" s="587">
        <f t="shared" si="9"/>
        <v>0</v>
      </c>
      <c r="BI34" s="1215">
        <v>19</v>
      </c>
      <c r="BJ34" s="1216"/>
      <c r="BK34" s="1217"/>
      <c r="BL34" s="1218"/>
      <c r="BM34" s="587">
        <f t="shared" si="10"/>
        <v>0</v>
      </c>
      <c r="BO34" s="1215">
        <v>19</v>
      </c>
      <c r="BP34" s="1216"/>
      <c r="BQ34" s="1217"/>
      <c r="BR34" s="1218"/>
      <c r="BS34" s="587">
        <f t="shared" si="11"/>
        <v>0</v>
      </c>
    </row>
    <row r="35" spans="1:71" s="17" customFormat="1" ht="16.75" hidden="1" customHeight="1" outlineLevel="1">
      <c r="A35" s="1215">
        <v>20</v>
      </c>
      <c r="B35" s="1216"/>
      <c r="C35" s="1217"/>
      <c r="D35" s="1218"/>
      <c r="E35" s="587">
        <f t="shared" si="0"/>
        <v>0</v>
      </c>
      <c r="G35" s="1215">
        <v>20</v>
      </c>
      <c r="H35" s="1216"/>
      <c r="I35" s="1217"/>
      <c r="J35" s="1218"/>
      <c r="K35" s="587">
        <f t="shared" si="1"/>
        <v>0</v>
      </c>
      <c r="M35" s="1215">
        <v>20</v>
      </c>
      <c r="N35" s="1216"/>
      <c r="O35" s="1217"/>
      <c r="P35" s="1218"/>
      <c r="Q35" s="587">
        <f t="shared" si="2"/>
        <v>0</v>
      </c>
      <c r="S35" s="1215">
        <v>20</v>
      </c>
      <c r="T35" s="1216"/>
      <c r="U35" s="1217"/>
      <c r="V35" s="1218"/>
      <c r="W35" s="587">
        <f t="shared" si="3"/>
        <v>0</v>
      </c>
      <c r="Y35" s="1215">
        <v>20</v>
      </c>
      <c r="Z35" s="1216"/>
      <c r="AA35" s="1217"/>
      <c r="AB35" s="1218"/>
      <c r="AC35" s="587">
        <f t="shared" si="4"/>
        <v>0</v>
      </c>
      <c r="AE35" s="1215">
        <v>20</v>
      </c>
      <c r="AF35" s="1216"/>
      <c r="AG35" s="1217"/>
      <c r="AH35" s="1218"/>
      <c r="AI35" s="587">
        <f t="shared" si="5"/>
        <v>0</v>
      </c>
      <c r="AK35" s="1215">
        <v>20</v>
      </c>
      <c r="AL35" s="1216"/>
      <c r="AM35" s="1217"/>
      <c r="AN35" s="1218"/>
      <c r="AO35" s="587">
        <f t="shared" si="6"/>
        <v>0</v>
      </c>
      <c r="AQ35" s="1215">
        <v>20</v>
      </c>
      <c r="AR35" s="1216"/>
      <c r="AS35" s="1217"/>
      <c r="AT35" s="1218"/>
      <c r="AU35" s="587">
        <f t="shared" si="7"/>
        <v>0</v>
      </c>
      <c r="AW35" s="1215">
        <v>20</v>
      </c>
      <c r="AX35" s="1216"/>
      <c r="AY35" s="1217"/>
      <c r="AZ35" s="1218"/>
      <c r="BA35" s="587">
        <f t="shared" si="8"/>
        <v>0</v>
      </c>
      <c r="BC35" s="1215">
        <v>20</v>
      </c>
      <c r="BD35" s="1216"/>
      <c r="BE35" s="1217"/>
      <c r="BF35" s="1218"/>
      <c r="BG35" s="587">
        <f t="shared" si="9"/>
        <v>0</v>
      </c>
      <c r="BI35" s="1215">
        <v>20</v>
      </c>
      <c r="BJ35" s="1216"/>
      <c r="BK35" s="1217"/>
      <c r="BL35" s="1218"/>
      <c r="BM35" s="587">
        <f t="shared" si="10"/>
        <v>0</v>
      </c>
      <c r="BO35" s="1215">
        <v>20</v>
      </c>
      <c r="BP35" s="1216"/>
      <c r="BQ35" s="1217"/>
      <c r="BR35" s="1218"/>
      <c r="BS35" s="587">
        <f t="shared" si="11"/>
        <v>0</v>
      </c>
    </row>
    <row r="36" spans="1:71" s="17" customFormat="1" ht="16.75" hidden="1" customHeight="1" outlineLevel="1">
      <c r="A36" s="1215">
        <v>21</v>
      </c>
      <c r="B36" s="1216"/>
      <c r="C36" s="1217"/>
      <c r="D36" s="1218"/>
      <c r="E36" s="587">
        <f t="shared" si="0"/>
        <v>0</v>
      </c>
      <c r="G36" s="1215">
        <v>21</v>
      </c>
      <c r="H36" s="1216"/>
      <c r="I36" s="1217"/>
      <c r="J36" s="1218"/>
      <c r="K36" s="587">
        <f t="shared" si="1"/>
        <v>0</v>
      </c>
      <c r="M36" s="1215">
        <v>21</v>
      </c>
      <c r="N36" s="1216"/>
      <c r="O36" s="1217"/>
      <c r="P36" s="1218"/>
      <c r="Q36" s="587">
        <f t="shared" si="2"/>
        <v>0</v>
      </c>
      <c r="S36" s="1215">
        <v>21</v>
      </c>
      <c r="T36" s="1216"/>
      <c r="U36" s="1217"/>
      <c r="V36" s="1218"/>
      <c r="W36" s="587">
        <f t="shared" si="3"/>
        <v>0</v>
      </c>
      <c r="Y36" s="1215">
        <v>21</v>
      </c>
      <c r="Z36" s="1216"/>
      <c r="AA36" s="1217"/>
      <c r="AB36" s="1218"/>
      <c r="AC36" s="587">
        <f t="shared" si="4"/>
        <v>0</v>
      </c>
      <c r="AE36" s="1215">
        <v>21</v>
      </c>
      <c r="AF36" s="1216"/>
      <c r="AG36" s="1217"/>
      <c r="AH36" s="1218"/>
      <c r="AI36" s="587">
        <f t="shared" si="5"/>
        <v>0</v>
      </c>
      <c r="AK36" s="1215">
        <v>21</v>
      </c>
      <c r="AL36" s="1216"/>
      <c r="AM36" s="1217"/>
      <c r="AN36" s="1218"/>
      <c r="AO36" s="587">
        <f t="shared" si="6"/>
        <v>0</v>
      </c>
      <c r="AQ36" s="1215">
        <v>21</v>
      </c>
      <c r="AR36" s="1216"/>
      <c r="AS36" s="1217"/>
      <c r="AT36" s="1218"/>
      <c r="AU36" s="587">
        <f t="shared" si="7"/>
        <v>0</v>
      </c>
      <c r="AW36" s="1215">
        <v>21</v>
      </c>
      <c r="AX36" s="1216"/>
      <c r="AY36" s="1217"/>
      <c r="AZ36" s="1218"/>
      <c r="BA36" s="587">
        <f t="shared" si="8"/>
        <v>0</v>
      </c>
      <c r="BC36" s="1215">
        <v>21</v>
      </c>
      <c r="BD36" s="1216"/>
      <c r="BE36" s="1217"/>
      <c r="BF36" s="1218"/>
      <c r="BG36" s="587">
        <f t="shared" si="9"/>
        <v>0</v>
      </c>
      <c r="BI36" s="1215">
        <v>21</v>
      </c>
      <c r="BJ36" s="1216"/>
      <c r="BK36" s="1217"/>
      <c r="BL36" s="1218"/>
      <c r="BM36" s="587">
        <f t="shared" si="10"/>
        <v>0</v>
      </c>
      <c r="BO36" s="1215">
        <v>21</v>
      </c>
      <c r="BP36" s="1216"/>
      <c r="BQ36" s="1217"/>
      <c r="BR36" s="1218"/>
      <c r="BS36" s="587">
        <f t="shared" si="11"/>
        <v>0</v>
      </c>
    </row>
    <row r="37" spans="1:71" s="17" customFormat="1" ht="16.75" hidden="1" customHeight="1" outlineLevel="1">
      <c r="A37" s="1215">
        <v>22</v>
      </c>
      <c r="B37" s="1216"/>
      <c r="C37" s="1217"/>
      <c r="D37" s="1218"/>
      <c r="E37" s="587">
        <f t="shared" si="0"/>
        <v>0</v>
      </c>
      <c r="G37" s="1215">
        <v>22</v>
      </c>
      <c r="H37" s="1216"/>
      <c r="I37" s="1217"/>
      <c r="J37" s="1218"/>
      <c r="K37" s="587">
        <f t="shared" si="1"/>
        <v>0</v>
      </c>
      <c r="M37" s="1215">
        <v>22</v>
      </c>
      <c r="N37" s="1216"/>
      <c r="O37" s="1217"/>
      <c r="P37" s="1218"/>
      <c r="Q37" s="587">
        <f t="shared" si="2"/>
        <v>0</v>
      </c>
      <c r="S37" s="1215">
        <v>22</v>
      </c>
      <c r="T37" s="1216"/>
      <c r="U37" s="1217"/>
      <c r="V37" s="1218"/>
      <c r="W37" s="587">
        <f t="shared" si="3"/>
        <v>0</v>
      </c>
      <c r="Y37" s="1215">
        <v>22</v>
      </c>
      <c r="Z37" s="1216"/>
      <c r="AA37" s="1217"/>
      <c r="AB37" s="1218"/>
      <c r="AC37" s="587">
        <f t="shared" si="4"/>
        <v>0</v>
      </c>
      <c r="AE37" s="1215">
        <v>22</v>
      </c>
      <c r="AF37" s="1216"/>
      <c r="AG37" s="1217"/>
      <c r="AH37" s="1218"/>
      <c r="AI37" s="587">
        <f t="shared" si="5"/>
        <v>0</v>
      </c>
      <c r="AK37" s="1215">
        <v>22</v>
      </c>
      <c r="AL37" s="1216"/>
      <c r="AM37" s="1217"/>
      <c r="AN37" s="1218"/>
      <c r="AO37" s="587">
        <f t="shared" si="6"/>
        <v>0</v>
      </c>
      <c r="AQ37" s="1215">
        <v>22</v>
      </c>
      <c r="AR37" s="1216"/>
      <c r="AS37" s="1217"/>
      <c r="AT37" s="1218"/>
      <c r="AU37" s="587">
        <f t="shared" si="7"/>
        <v>0</v>
      </c>
      <c r="AW37" s="1215">
        <v>22</v>
      </c>
      <c r="AX37" s="1216"/>
      <c r="AY37" s="1217"/>
      <c r="AZ37" s="1218"/>
      <c r="BA37" s="587">
        <f t="shared" si="8"/>
        <v>0</v>
      </c>
      <c r="BC37" s="1215">
        <v>22</v>
      </c>
      <c r="BD37" s="1216"/>
      <c r="BE37" s="1217"/>
      <c r="BF37" s="1218"/>
      <c r="BG37" s="587">
        <f t="shared" si="9"/>
        <v>0</v>
      </c>
      <c r="BI37" s="1215">
        <v>22</v>
      </c>
      <c r="BJ37" s="1216"/>
      <c r="BK37" s="1217"/>
      <c r="BL37" s="1218"/>
      <c r="BM37" s="587">
        <f t="shared" si="10"/>
        <v>0</v>
      </c>
      <c r="BO37" s="1215">
        <v>22</v>
      </c>
      <c r="BP37" s="1216"/>
      <c r="BQ37" s="1217"/>
      <c r="BR37" s="1218"/>
      <c r="BS37" s="587">
        <f t="shared" si="11"/>
        <v>0</v>
      </c>
    </row>
    <row r="38" spans="1:71" s="17" customFormat="1" ht="16.75" hidden="1" customHeight="1" outlineLevel="1">
      <c r="A38" s="1215">
        <v>23</v>
      </c>
      <c r="B38" s="1216"/>
      <c r="C38" s="1217"/>
      <c r="D38" s="1218"/>
      <c r="E38" s="587">
        <f t="shared" si="0"/>
        <v>0</v>
      </c>
      <c r="G38" s="1215">
        <v>23</v>
      </c>
      <c r="H38" s="1216"/>
      <c r="I38" s="1217"/>
      <c r="J38" s="1218"/>
      <c r="K38" s="587">
        <f t="shared" si="1"/>
        <v>0</v>
      </c>
      <c r="M38" s="1215">
        <v>23</v>
      </c>
      <c r="N38" s="1216"/>
      <c r="O38" s="1217"/>
      <c r="P38" s="1218"/>
      <c r="Q38" s="587">
        <f t="shared" si="2"/>
        <v>0</v>
      </c>
      <c r="S38" s="1215">
        <v>23</v>
      </c>
      <c r="T38" s="1216"/>
      <c r="U38" s="1217"/>
      <c r="V38" s="1218"/>
      <c r="W38" s="587">
        <f t="shared" si="3"/>
        <v>0</v>
      </c>
      <c r="Y38" s="1215">
        <v>23</v>
      </c>
      <c r="Z38" s="1216"/>
      <c r="AA38" s="1217"/>
      <c r="AB38" s="1218"/>
      <c r="AC38" s="587">
        <f t="shared" si="4"/>
        <v>0</v>
      </c>
      <c r="AE38" s="1215">
        <v>23</v>
      </c>
      <c r="AF38" s="1216"/>
      <c r="AG38" s="1217"/>
      <c r="AH38" s="1218"/>
      <c r="AI38" s="587">
        <f t="shared" si="5"/>
        <v>0</v>
      </c>
      <c r="AK38" s="1215">
        <v>23</v>
      </c>
      <c r="AL38" s="1216"/>
      <c r="AM38" s="1217"/>
      <c r="AN38" s="1218"/>
      <c r="AO38" s="587">
        <f t="shared" si="6"/>
        <v>0</v>
      </c>
      <c r="AQ38" s="1215">
        <v>23</v>
      </c>
      <c r="AR38" s="1216"/>
      <c r="AS38" s="1217"/>
      <c r="AT38" s="1218"/>
      <c r="AU38" s="587">
        <f t="shared" si="7"/>
        <v>0</v>
      </c>
      <c r="AW38" s="1215">
        <v>23</v>
      </c>
      <c r="AX38" s="1216"/>
      <c r="AY38" s="1217"/>
      <c r="AZ38" s="1218"/>
      <c r="BA38" s="587">
        <f t="shared" si="8"/>
        <v>0</v>
      </c>
      <c r="BC38" s="1215">
        <v>23</v>
      </c>
      <c r="BD38" s="1216"/>
      <c r="BE38" s="1217"/>
      <c r="BF38" s="1218"/>
      <c r="BG38" s="587">
        <f t="shared" si="9"/>
        <v>0</v>
      </c>
      <c r="BI38" s="1215">
        <v>23</v>
      </c>
      <c r="BJ38" s="1216"/>
      <c r="BK38" s="1217"/>
      <c r="BL38" s="1218"/>
      <c r="BM38" s="587">
        <f t="shared" si="10"/>
        <v>0</v>
      </c>
      <c r="BO38" s="1215">
        <v>23</v>
      </c>
      <c r="BP38" s="1216"/>
      <c r="BQ38" s="1217"/>
      <c r="BR38" s="1218"/>
      <c r="BS38" s="587">
        <f t="shared" si="11"/>
        <v>0</v>
      </c>
    </row>
    <row r="39" spans="1:71" s="17" customFormat="1" ht="16.75" hidden="1" customHeight="1" outlineLevel="1">
      <c r="A39" s="1215">
        <v>24</v>
      </c>
      <c r="B39" s="1216"/>
      <c r="C39" s="1217"/>
      <c r="D39" s="1218"/>
      <c r="E39" s="587">
        <f t="shared" si="0"/>
        <v>0</v>
      </c>
      <c r="G39" s="1215">
        <v>24</v>
      </c>
      <c r="H39" s="1216"/>
      <c r="I39" s="1217"/>
      <c r="J39" s="1218"/>
      <c r="K39" s="587">
        <f t="shared" si="1"/>
        <v>0</v>
      </c>
      <c r="M39" s="1215">
        <v>24</v>
      </c>
      <c r="N39" s="1216"/>
      <c r="O39" s="1217"/>
      <c r="P39" s="1218"/>
      <c r="Q39" s="587">
        <f t="shared" si="2"/>
        <v>0</v>
      </c>
      <c r="S39" s="1215">
        <v>24</v>
      </c>
      <c r="T39" s="1216"/>
      <c r="U39" s="1217"/>
      <c r="V39" s="1218"/>
      <c r="W39" s="587">
        <f t="shared" si="3"/>
        <v>0</v>
      </c>
      <c r="Y39" s="1215">
        <v>24</v>
      </c>
      <c r="Z39" s="1216"/>
      <c r="AA39" s="1217"/>
      <c r="AB39" s="1218"/>
      <c r="AC39" s="587">
        <f t="shared" si="4"/>
        <v>0</v>
      </c>
      <c r="AE39" s="1215">
        <v>24</v>
      </c>
      <c r="AF39" s="1216"/>
      <c r="AG39" s="1217"/>
      <c r="AH39" s="1218"/>
      <c r="AI39" s="587">
        <f t="shared" si="5"/>
        <v>0</v>
      </c>
      <c r="AK39" s="1215">
        <v>24</v>
      </c>
      <c r="AL39" s="1216"/>
      <c r="AM39" s="1217"/>
      <c r="AN39" s="1218"/>
      <c r="AO39" s="587">
        <f t="shared" si="6"/>
        <v>0</v>
      </c>
      <c r="AQ39" s="1215">
        <v>24</v>
      </c>
      <c r="AR39" s="1216"/>
      <c r="AS39" s="1217"/>
      <c r="AT39" s="1218"/>
      <c r="AU39" s="587">
        <f t="shared" si="7"/>
        <v>0</v>
      </c>
      <c r="AW39" s="1215">
        <v>24</v>
      </c>
      <c r="AX39" s="1216"/>
      <c r="AY39" s="1217"/>
      <c r="AZ39" s="1218"/>
      <c r="BA39" s="587">
        <f t="shared" si="8"/>
        <v>0</v>
      </c>
      <c r="BC39" s="1215">
        <v>24</v>
      </c>
      <c r="BD39" s="1216"/>
      <c r="BE39" s="1217"/>
      <c r="BF39" s="1218"/>
      <c r="BG39" s="587">
        <f t="shared" si="9"/>
        <v>0</v>
      </c>
      <c r="BI39" s="1215">
        <v>24</v>
      </c>
      <c r="BJ39" s="1216"/>
      <c r="BK39" s="1217"/>
      <c r="BL39" s="1218"/>
      <c r="BM39" s="587">
        <f t="shared" si="10"/>
        <v>0</v>
      </c>
      <c r="BO39" s="1215">
        <v>24</v>
      </c>
      <c r="BP39" s="1216"/>
      <c r="BQ39" s="1217"/>
      <c r="BR39" s="1218"/>
      <c r="BS39" s="587">
        <f t="shared" si="11"/>
        <v>0</v>
      </c>
    </row>
    <row r="40" spans="1:71" s="17" customFormat="1" ht="16.75" hidden="1" customHeight="1" outlineLevel="1">
      <c r="A40" s="1215">
        <v>25</v>
      </c>
      <c r="B40" s="1216"/>
      <c r="C40" s="1217"/>
      <c r="D40" s="1218"/>
      <c r="E40" s="587">
        <f t="shared" si="0"/>
        <v>0</v>
      </c>
      <c r="G40" s="1215">
        <v>25</v>
      </c>
      <c r="H40" s="1216"/>
      <c r="I40" s="1217"/>
      <c r="J40" s="1218"/>
      <c r="K40" s="587">
        <f t="shared" si="1"/>
        <v>0</v>
      </c>
      <c r="M40" s="1215">
        <v>25</v>
      </c>
      <c r="N40" s="1216"/>
      <c r="O40" s="1217"/>
      <c r="P40" s="1218"/>
      <c r="Q40" s="587">
        <f t="shared" si="2"/>
        <v>0</v>
      </c>
      <c r="S40" s="1215">
        <v>25</v>
      </c>
      <c r="T40" s="1216"/>
      <c r="U40" s="1217"/>
      <c r="V40" s="1218"/>
      <c r="W40" s="587">
        <f t="shared" si="3"/>
        <v>0</v>
      </c>
      <c r="Y40" s="1215">
        <v>25</v>
      </c>
      <c r="Z40" s="1216"/>
      <c r="AA40" s="1217"/>
      <c r="AB40" s="1218"/>
      <c r="AC40" s="587">
        <f t="shared" si="4"/>
        <v>0</v>
      </c>
      <c r="AE40" s="1215">
        <v>25</v>
      </c>
      <c r="AF40" s="1216"/>
      <c r="AG40" s="1217"/>
      <c r="AH40" s="1218"/>
      <c r="AI40" s="587">
        <f t="shared" si="5"/>
        <v>0</v>
      </c>
      <c r="AK40" s="1215">
        <v>25</v>
      </c>
      <c r="AL40" s="1216"/>
      <c r="AM40" s="1217"/>
      <c r="AN40" s="1218"/>
      <c r="AO40" s="587">
        <f t="shared" si="6"/>
        <v>0</v>
      </c>
      <c r="AQ40" s="1215">
        <v>25</v>
      </c>
      <c r="AR40" s="1216"/>
      <c r="AS40" s="1217"/>
      <c r="AT40" s="1218"/>
      <c r="AU40" s="587">
        <f t="shared" si="7"/>
        <v>0</v>
      </c>
      <c r="AW40" s="1215">
        <v>25</v>
      </c>
      <c r="AX40" s="1216"/>
      <c r="AY40" s="1217"/>
      <c r="AZ40" s="1218"/>
      <c r="BA40" s="587">
        <f t="shared" si="8"/>
        <v>0</v>
      </c>
      <c r="BC40" s="1215">
        <v>25</v>
      </c>
      <c r="BD40" s="1216"/>
      <c r="BE40" s="1217"/>
      <c r="BF40" s="1218"/>
      <c r="BG40" s="587">
        <f t="shared" si="9"/>
        <v>0</v>
      </c>
      <c r="BI40" s="1215">
        <v>25</v>
      </c>
      <c r="BJ40" s="1216"/>
      <c r="BK40" s="1217"/>
      <c r="BL40" s="1218"/>
      <c r="BM40" s="587">
        <f t="shared" si="10"/>
        <v>0</v>
      </c>
      <c r="BO40" s="1215">
        <v>25</v>
      </c>
      <c r="BP40" s="1216"/>
      <c r="BQ40" s="1217"/>
      <c r="BR40" s="1218"/>
      <c r="BS40" s="587">
        <f t="shared" si="11"/>
        <v>0</v>
      </c>
    </row>
    <row r="41" spans="1:71" s="17" customFormat="1" ht="16.75" hidden="1" customHeight="1" outlineLevel="1">
      <c r="A41" s="1215">
        <v>26</v>
      </c>
      <c r="B41" s="1216"/>
      <c r="C41" s="1217"/>
      <c r="D41" s="1218"/>
      <c r="E41" s="587">
        <f t="shared" si="0"/>
        <v>0</v>
      </c>
      <c r="G41" s="1215">
        <v>26</v>
      </c>
      <c r="H41" s="1216"/>
      <c r="I41" s="1217"/>
      <c r="J41" s="1218"/>
      <c r="K41" s="587">
        <f t="shared" si="1"/>
        <v>0</v>
      </c>
      <c r="M41" s="1215">
        <v>26</v>
      </c>
      <c r="N41" s="1216"/>
      <c r="O41" s="1217"/>
      <c r="P41" s="1218"/>
      <c r="Q41" s="587">
        <f t="shared" si="2"/>
        <v>0</v>
      </c>
      <c r="S41" s="1215">
        <v>26</v>
      </c>
      <c r="T41" s="1216"/>
      <c r="U41" s="1217"/>
      <c r="V41" s="1218"/>
      <c r="W41" s="587">
        <f t="shared" si="3"/>
        <v>0</v>
      </c>
      <c r="Y41" s="1215">
        <v>26</v>
      </c>
      <c r="Z41" s="1216"/>
      <c r="AA41" s="1217"/>
      <c r="AB41" s="1218"/>
      <c r="AC41" s="587">
        <f t="shared" si="4"/>
        <v>0</v>
      </c>
      <c r="AE41" s="1215">
        <v>26</v>
      </c>
      <c r="AF41" s="1216"/>
      <c r="AG41" s="1217"/>
      <c r="AH41" s="1218"/>
      <c r="AI41" s="587">
        <f t="shared" si="5"/>
        <v>0</v>
      </c>
      <c r="AK41" s="1215">
        <v>26</v>
      </c>
      <c r="AL41" s="1216"/>
      <c r="AM41" s="1217"/>
      <c r="AN41" s="1218"/>
      <c r="AO41" s="587">
        <f t="shared" si="6"/>
        <v>0</v>
      </c>
      <c r="AQ41" s="1215">
        <v>26</v>
      </c>
      <c r="AR41" s="1216"/>
      <c r="AS41" s="1217"/>
      <c r="AT41" s="1218"/>
      <c r="AU41" s="587">
        <f t="shared" si="7"/>
        <v>0</v>
      </c>
      <c r="AW41" s="1215">
        <v>26</v>
      </c>
      <c r="AX41" s="1216"/>
      <c r="AY41" s="1217"/>
      <c r="AZ41" s="1218"/>
      <c r="BA41" s="587">
        <f t="shared" si="8"/>
        <v>0</v>
      </c>
      <c r="BC41" s="1215">
        <v>26</v>
      </c>
      <c r="BD41" s="1216"/>
      <c r="BE41" s="1217"/>
      <c r="BF41" s="1218"/>
      <c r="BG41" s="587">
        <f t="shared" si="9"/>
        <v>0</v>
      </c>
      <c r="BI41" s="1215">
        <v>26</v>
      </c>
      <c r="BJ41" s="1216"/>
      <c r="BK41" s="1217"/>
      <c r="BL41" s="1218"/>
      <c r="BM41" s="587">
        <f t="shared" si="10"/>
        <v>0</v>
      </c>
      <c r="BO41" s="1215">
        <v>26</v>
      </c>
      <c r="BP41" s="1216"/>
      <c r="BQ41" s="1217"/>
      <c r="BR41" s="1218"/>
      <c r="BS41" s="587">
        <f t="shared" si="11"/>
        <v>0</v>
      </c>
    </row>
    <row r="42" spans="1:71" s="17" customFormat="1" ht="16.75" hidden="1" customHeight="1" outlineLevel="1">
      <c r="A42" s="1215">
        <v>27</v>
      </c>
      <c r="B42" s="1216"/>
      <c r="C42" s="1217"/>
      <c r="D42" s="1218"/>
      <c r="E42" s="587">
        <f t="shared" si="0"/>
        <v>0</v>
      </c>
      <c r="G42" s="1215">
        <v>27</v>
      </c>
      <c r="H42" s="1216"/>
      <c r="I42" s="1217"/>
      <c r="J42" s="1218"/>
      <c r="K42" s="587">
        <f t="shared" si="1"/>
        <v>0</v>
      </c>
      <c r="M42" s="1215">
        <v>27</v>
      </c>
      <c r="N42" s="1216"/>
      <c r="O42" s="1217"/>
      <c r="P42" s="1218"/>
      <c r="Q42" s="587">
        <f t="shared" si="2"/>
        <v>0</v>
      </c>
      <c r="S42" s="1215">
        <v>27</v>
      </c>
      <c r="T42" s="1216"/>
      <c r="U42" s="1217"/>
      <c r="V42" s="1218"/>
      <c r="W42" s="587">
        <f t="shared" si="3"/>
        <v>0</v>
      </c>
      <c r="Y42" s="1215">
        <v>27</v>
      </c>
      <c r="Z42" s="1216"/>
      <c r="AA42" s="1217"/>
      <c r="AB42" s="1218"/>
      <c r="AC42" s="587">
        <f t="shared" si="4"/>
        <v>0</v>
      </c>
      <c r="AE42" s="1215">
        <v>27</v>
      </c>
      <c r="AF42" s="1216"/>
      <c r="AG42" s="1217"/>
      <c r="AH42" s="1218"/>
      <c r="AI42" s="587">
        <f t="shared" si="5"/>
        <v>0</v>
      </c>
      <c r="AK42" s="1215">
        <v>27</v>
      </c>
      <c r="AL42" s="1216"/>
      <c r="AM42" s="1217"/>
      <c r="AN42" s="1218"/>
      <c r="AO42" s="587">
        <f t="shared" si="6"/>
        <v>0</v>
      </c>
      <c r="AQ42" s="1215">
        <v>27</v>
      </c>
      <c r="AR42" s="1216"/>
      <c r="AS42" s="1217"/>
      <c r="AT42" s="1218"/>
      <c r="AU42" s="587">
        <f t="shared" si="7"/>
        <v>0</v>
      </c>
      <c r="AW42" s="1215">
        <v>27</v>
      </c>
      <c r="AX42" s="1216"/>
      <c r="AY42" s="1217"/>
      <c r="AZ42" s="1218"/>
      <c r="BA42" s="587">
        <f t="shared" si="8"/>
        <v>0</v>
      </c>
      <c r="BC42" s="1215">
        <v>27</v>
      </c>
      <c r="BD42" s="1216"/>
      <c r="BE42" s="1217"/>
      <c r="BF42" s="1218"/>
      <c r="BG42" s="587">
        <f t="shared" si="9"/>
        <v>0</v>
      </c>
      <c r="BI42" s="1215">
        <v>27</v>
      </c>
      <c r="BJ42" s="1216"/>
      <c r="BK42" s="1217"/>
      <c r="BL42" s="1218"/>
      <c r="BM42" s="587">
        <f t="shared" si="10"/>
        <v>0</v>
      </c>
      <c r="BO42" s="1215">
        <v>27</v>
      </c>
      <c r="BP42" s="1216"/>
      <c r="BQ42" s="1217"/>
      <c r="BR42" s="1218"/>
      <c r="BS42" s="587">
        <f t="shared" si="11"/>
        <v>0</v>
      </c>
    </row>
    <row r="43" spans="1:71" s="17" customFormat="1" ht="16.75" hidden="1" customHeight="1" outlineLevel="1">
      <c r="A43" s="1215">
        <v>28</v>
      </c>
      <c r="B43" s="1216"/>
      <c r="C43" s="1217"/>
      <c r="D43" s="1218"/>
      <c r="E43" s="587">
        <f t="shared" si="0"/>
        <v>0</v>
      </c>
      <c r="G43" s="1215">
        <v>28</v>
      </c>
      <c r="H43" s="1216"/>
      <c r="I43" s="1217"/>
      <c r="J43" s="1218"/>
      <c r="K43" s="587">
        <f t="shared" si="1"/>
        <v>0</v>
      </c>
      <c r="M43" s="1215">
        <v>28</v>
      </c>
      <c r="N43" s="1216"/>
      <c r="O43" s="1217"/>
      <c r="P43" s="1218"/>
      <c r="Q43" s="587">
        <f t="shared" si="2"/>
        <v>0</v>
      </c>
      <c r="S43" s="1215">
        <v>28</v>
      </c>
      <c r="T43" s="1216"/>
      <c r="U43" s="1217"/>
      <c r="V43" s="1218"/>
      <c r="W43" s="587">
        <f t="shared" si="3"/>
        <v>0</v>
      </c>
      <c r="Y43" s="1215">
        <v>28</v>
      </c>
      <c r="Z43" s="1216"/>
      <c r="AA43" s="1217"/>
      <c r="AB43" s="1218"/>
      <c r="AC43" s="587">
        <f t="shared" si="4"/>
        <v>0</v>
      </c>
      <c r="AE43" s="1215">
        <v>28</v>
      </c>
      <c r="AF43" s="1216"/>
      <c r="AG43" s="1217"/>
      <c r="AH43" s="1218"/>
      <c r="AI43" s="587">
        <f t="shared" si="5"/>
        <v>0</v>
      </c>
      <c r="AK43" s="1215">
        <v>28</v>
      </c>
      <c r="AL43" s="1216"/>
      <c r="AM43" s="1217"/>
      <c r="AN43" s="1218"/>
      <c r="AO43" s="587">
        <f t="shared" si="6"/>
        <v>0</v>
      </c>
      <c r="AQ43" s="1215">
        <v>28</v>
      </c>
      <c r="AR43" s="1216"/>
      <c r="AS43" s="1217"/>
      <c r="AT43" s="1218"/>
      <c r="AU43" s="587">
        <f t="shared" si="7"/>
        <v>0</v>
      </c>
      <c r="AW43" s="1215">
        <v>28</v>
      </c>
      <c r="AX43" s="1216"/>
      <c r="AY43" s="1217"/>
      <c r="AZ43" s="1218"/>
      <c r="BA43" s="587">
        <f t="shared" si="8"/>
        <v>0</v>
      </c>
      <c r="BC43" s="1215">
        <v>28</v>
      </c>
      <c r="BD43" s="1216"/>
      <c r="BE43" s="1217"/>
      <c r="BF43" s="1218"/>
      <c r="BG43" s="587">
        <f t="shared" si="9"/>
        <v>0</v>
      </c>
      <c r="BI43" s="1215">
        <v>28</v>
      </c>
      <c r="BJ43" s="1216"/>
      <c r="BK43" s="1217"/>
      <c r="BL43" s="1218"/>
      <c r="BM43" s="587">
        <f t="shared" si="10"/>
        <v>0</v>
      </c>
      <c r="BO43" s="1215">
        <v>28</v>
      </c>
      <c r="BP43" s="1216"/>
      <c r="BQ43" s="1217"/>
      <c r="BR43" s="1218"/>
      <c r="BS43" s="587">
        <f t="shared" si="11"/>
        <v>0</v>
      </c>
    </row>
    <row r="44" spans="1:71" s="17" customFormat="1" ht="16.75" hidden="1" customHeight="1" outlineLevel="1">
      <c r="A44" s="1215">
        <v>29</v>
      </c>
      <c r="B44" s="1216"/>
      <c r="C44" s="1217"/>
      <c r="D44" s="1218"/>
      <c r="E44" s="587">
        <f t="shared" si="0"/>
        <v>0</v>
      </c>
      <c r="G44" s="1215">
        <v>29</v>
      </c>
      <c r="H44" s="1216"/>
      <c r="I44" s="1217"/>
      <c r="J44" s="1218"/>
      <c r="K44" s="587">
        <f t="shared" si="1"/>
        <v>0</v>
      </c>
      <c r="M44" s="1215">
        <v>29</v>
      </c>
      <c r="N44" s="1216"/>
      <c r="O44" s="1217"/>
      <c r="P44" s="1218"/>
      <c r="Q44" s="587">
        <f t="shared" si="2"/>
        <v>0</v>
      </c>
      <c r="S44" s="1215">
        <v>29</v>
      </c>
      <c r="T44" s="1216"/>
      <c r="U44" s="1217"/>
      <c r="V44" s="1218"/>
      <c r="W44" s="587">
        <f t="shared" si="3"/>
        <v>0</v>
      </c>
      <c r="Y44" s="1215">
        <v>29</v>
      </c>
      <c r="Z44" s="1216"/>
      <c r="AA44" s="1217"/>
      <c r="AB44" s="1218"/>
      <c r="AC44" s="587">
        <f t="shared" si="4"/>
        <v>0</v>
      </c>
      <c r="AE44" s="1215">
        <v>29</v>
      </c>
      <c r="AF44" s="1216"/>
      <c r="AG44" s="1217"/>
      <c r="AH44" s="1218"/>
      <c r="AI44" s="587">
        <f t="shared" si="5"/>
        <v>0</v>
      </c>
      <c r="AK44" s="1215">
        <v>29</v>
      </c>
      <c r="AL44" s="1216"/>
      <c r="AM44" s="1217"/>
      <c r="AN44" s="1218"/>
      <c r="AO44" s="587">
        <f t="shared" si="6"/>
        <v>0</v>
      </c>
      <c r="AQ44" s="1215">
        <v>29</v>
      </c>
      <c r="AR44" s="1216"/>
      <c r="AS44" s="1217"/>
      <c r="AT44" s="1218"/>
      <c r="AU44" s="587">
        <f t="shared" si="7"/>
        <v>0</v>
      </c>
      <c r="AW44" s="1215">
        <v>29</v>
      </c>
      <c r="AX44" s="1216"/>
      <c r="AY44" s="1217"/>
      <c r="AZ44" s="1218"/>
      <c r="BA44" s="587">
        <f t="shared" si="8"/>
        <v>0</v>
      </c>
      <c r="BC44" s="1215">
        <v>29</v>
      </c>
      <c r="BD44" s="1216"/>
      <c r="BE44" s="1217"/>
      <c r="BF44" s="1218"/>
      <c r="BG44" s="587">
        <f t="shared" si="9"/>
        <v>0</v>
      </c>
      <c r="BI44" s="1215">
        <v>29</v>
      </c>
      <c r="BJ44" s="1216"/>
      <c r="BK44" s="1217"/>
      <c r="BL44" s="1218"/>
      <c r="BM44" s="587">
        <f t="shared" si="10"/>
        <v>0</v>
      </c>
      <c r="BO44" s="1215">
        <v>29</v>
      </c>
      <c r="BP44" s="1216"/>
      <c r="BQ44" s="1217"/>
      <c r="BR44" s="1218"/>
      <c r="BS44" s="587">
        <f t="shared" si="11"/>
        <v>0</v>
      </c>
    </row>
    <row r="45" spans="1:71" s="17" customFormat="1" ht="16.75" hidden="1" customHeight="1" outlineLevel="1">
      <c r="A45" s="1215">
        <v>30</v>
      </c>
      <c r="B45" s="1216"/>
      <c r="C45" s="1217"/>
      <c r="D45" s="1218"/>
      <c r="E45" s="587">
        <f t="shared" si="0"/>
        <v>0</v>
      </c>
      <c r="G45" s="1215">
        <v>30</v>
      </c>
      <c r="H45" s="1216"/>
      <c r="I45" s="1217"/>
      <c r="J45" s="1218"/>
      <c r="K45" s="587">
        <f t="shared" si="1"/>
        <v>0</v>
      </c>
      <c r="M45" s="1215">
        <v>30</v>
      </c>
      <c r="N45" s="1216"/>
      <c r="O45" s="1217"/>
      <c r="P45" s="1218"/>
      <c r="Q45" s="587">
        <f t="shared" si="2"/>
        <v>0</v>
      </c>
      <c r="S45" s="1215">
        <v>30</v>
      </c>
      <c r="T45" s="1216"/>
      <c r="U45" s="1217"/>
      <c r="V45" s="1218"/>
      <c r="W45" s="587">
        <f t="shared" si="3"/>
        <v>0</v>
      </c>
      <c r="Y45" s="1215">
        <v>30</v>
      </c>
      <c r="Z45" s="1216"/>
      <c r="AA45" s="1217"/>
      <c r="AB45" s="1218"/>
      <c r="AC45" s="587">
        <f t="shared" si="4"/>
        <v>0</v>
      </c>
      <c r="AE45" s="1215">
        <v>30</v>
      </c>
      <c r="AF45" s="1216"/>
      <c r="AG45" s="1217"/>
      <c r="AH45" s="1218"/>
      <c r="AI45" s="587">
        <f t="shared" si="5"/>
        <v>0</v>
      </c>
      <c r="AK45" s="1215">
        <v>30</v>
      </c>
      <c r="AL45" s="1216"/>
      <c r="AM45" s="1217"/>
      <c r="AN45" s="1218"/>
      <c r="AO45" s="587">
        <f t="shared" si="6"/>
        <v>0</v>
      </c>
      <c r="AQ45" s="1215">
        <v>30</v>
      </c>
      <c r="AR45" s="1216"/>
      <c r="AS45" s="1217"/>
      <c r="AT45" s="1218"/>
      <c r="AU45" s="587">
        <f t="shared" si="7"/>
        <v>0</v>
      </c>
      <c r="AW45" s="1215">
        <v>30</v>
      </c>
      <c r="AX45" s="1216"/>
      <c r="AY45" s="1217"/>
      <c r="AZ45" s="1218"/>
      <c r="BA45" s="587">
        <f t="shared" si="8"/>
        <v>0</v>
      </c>
      <c r="BC45" s="1215">
        <v>30</v>
      </c>
      <c r="BD45" s="1216"/>
      <c r="BE45" s="1217"/>
      <c r="BF45" s="1218"/>
      <c r="BG45" s="587">
        <f t="shared" si="9"/>
        <v>0</v>
      </c>
      <c r="BI45" s="1215">
        <v>30</v>
      </c>
      <c r="BJ45" s="1216"/>
      <c r="BK45" s="1217"/>
      <c r="BL45" s="1218"/>
      <c r="BM45" s="587">
        <f t="shared" si="10"/>
        <v>0</v>
      </c>
      <c r="BO45" s="1215">
        <v>30</v>
      </c>
      <c r="BP45" s="1216"/>
      <c r="BQ45" s="1217"/>
      <c r="BR45" s="1218"/>
      <c r="BS45" s="587">
        <f t="shared" si="11"/>
        <v>0</v>
      </c>
    </row>
    <row r="46" spans="1:71" s="17" customFormat="1" ht="16.75" hidden="1" customHeight="1" outlineLevel="1">
      <c r="A46" s="1215">
        <v>31</v>
      </c>
      <c r="B46" s="1216"/>
      <c r="C46" s="1217"/>
      <c r="D46" s="1218"/>
      <c r="E46" s="587">
        <f t="shared" si="0"/>
        <v>0</v>
      </c>
      <c r="G46" s="1215">
        <v>31</v>
      </c>
      <c r="H46" s="1216"/>
      <c r="I46" s="1217"/>
      <c r="J46" s="1218"/>
      <c r="K46" s="587">
        <f t="shared" si="1"/>
        <v>0</v>
      </c>
      <c r="M46" s="1215">
        <v>31</v>
      </c>
      <c r="N46" s="1216"/>
      <c r="O46" s="1217"/>
      <c r="P46" s="1218"/>
      <c r="Q46" s="587">
        <f t="shared" si="2"/>
        <v>0</v>
      </c>
      <c r="S46" s="1215">
        <v>31</v>
      </c>
      <c r="T46" s="1216"/>
      <c r="U46" s="1217"/>
      <c r="V46" s="1218"/>
      <c r="W46" s="587">
        <f t="shared" si="3"/>
        <v>0</v>
      </c>
      <c r="Y46" s="1215">
        <v>31</v>
      </c>
      <c r="Z46" s="1216"/>
      <c r="AA46" s="1217"/>
      <c r="AB46" s="1218"/>
      <c r="AC46" s="587">
        <f t="shared" si="4"/>
        <v>0</v>
      </c>
      <c r="AE46" s="1215">
        <v>31</v>
      </c>
      <c r="AF46" s="1216"/>
      <c r="AG46" s="1217"/>
      <c r="AH46" s="1218"/>
      <c r="AI46" s="587">
        <f t="shared" si="5"/>
        <v>0</v>
      </c>
      <c r="AK46" s="1215">
        <v>31</v>
      </c>
      <c r="AL46" s="1216"/>
      <c r="AM46" s="1217"/>
      <c r="AN46" s="1218"/>
      <c r="AO46" s="587">
        <f t="shared" si="6"/>
        <v>0</v>
      </c>
      <c r="AQ46" s="1215">
        <v>31</v>
      </c>
      <c r="AR46" s="1216"/>
      <c r="AS46" s="1217"/>
      <c r="AT46" s="1218"/>
      <c r="AU46" s="587">
        <f t="shared" si="7"/>
        <v>0</v>
      </c>
      <c r="AW46" s="1215">
        <v>31</v>
      </c>
      <c r="AX46" s="1216"/>
      <c r="AY46" s="1217"/>
      <c r="AZ46" s="1218"/>
      <c r="BA46" s="587">
        <f t="shared" si="8"/>
        <v>0</v>
      </c>
      <c r="BC46" s="1215">
        <v>31</v>
      </c>
      <c r="BD46" s="1216"/>
      <c r="BE46" s="1217"/>
      <c r="BF46" s="1218"/>
      <c r="BG46" s="587">
        <f t="shared" si="9"/>
        <v>0</v>
      </c>
      <c r="BI46" s="1215">
        <v>31</v>
      </c>
      <c r="BJ46" s="1216"/>
      <c r="BK46" s="1217"/>
      <c r="BL46" s="1218"/>
      <c r="BM46" s="587">
        <f t="shared" si="10"/>
        <v>0</v>
      </c>
      <c r="BO46" s="1215">
        <v>31</v>
      </c>
      <c r="BP46" s="1216"/>
      <c r="BQ46" s="1217"/>
      <c r="BR46" s="1218"/>
      <c r="BS46" s="587">
        <f t="shared" si="11"/>
        <v>0</v>
      </c>
    </row>
    <row r="47" spans="1:71" s="17" customFormat="1" ht="16.75" hidden="1" customHeight="1" outlineLevel="1">
      <c r="A47" s="1215">
        <v>32</v>
      </c>
      <c r="B47" s="1216"/>
      <c r="C47" s="1217"/>
      <c r="D47" s="1218"/>
      <c r="E47" s="587">
        <f t="shared" si="0"/>
        <v>0</v>
      </c>
      <c r="G47" s="1215">
        <v>32</v>
      </c>
      <c r="H47" s="1216"/>
      <c r="I47" s="1217"/>
      <c r="J47" s="1218"/>
      <c r="K47" s="587">
        <f t="shared" si="1"/>
        <v>0</v>
      </c>
      <c r="M47" s="1215">
        <v>32</v>
      </c>
      <c r="N47" s="1216"/>
      <c r="O47" s="1217"/>
      <c r="P47" s="1218"/>
      <c r="Q47" s="587">
        <f t="shared" si="2"/>
        <v>0</v>
      </c>
      <c r="S47" s="1215">
        <v>32</v>
      </c>
      <c r="T47" s="1216"/>
      <c r="U47" s="1217"/>
      <c r="V47" s="1218"/>
      <c r="W47" s="587">
        <f t="shared" si="3"/>
        <v>0</v>
      </c>
      <c r="Y47" s="1215">
        <v>32</v>
      </c>
      <c r="Z47" s="1216"/>
      <c r="AA47" s="1217"/>
      <c r="AB47" s="1218"/>
      <c r="AC47" s="587">
        <f t="shared" si="4"/>
        <v>0</v>
      </c>
      <c r="AE47" s="1215">
        <v>32</v>
      </c>
      <c r="AF47" s="1216"/>
      <c r="AG47" s="1217"/>
      <c r="AH47" s="1218"/>
      <c r="AI47" s="587">
        <f t="shared" si="5"/>
        <v>0</v>
      </c>
      <c r="AK47" s="1215">
        <v>32</v>
      </c>
      <c r="AL47" s="1216"/>
      <c r="AM47" s="1217"/>
      <c r="AN47" s="1218"/>
      <c r="AO47" s="587">
        <f t="shared" si="6"/>
        <v>0</v>
      </c>
      <c r="AQ47" s="1215">
        <v>32</v>
      </c>
      <c r="AR47" s="1216"/>
      <c r="AS47" s="1217"/>
      <c r="AT47" s="1218"/>
      <c r="AU47" s="587">
        <f t="shared" si="7"/>
        <v>0</v>
      </c>
      <c r="AW47" s="1215">
        <v>32</v>
      </c>
      <c r="AX47" s="1216"/>
      <c r="AY47" s="1217"/>
      <c r="AZ47" s="1218"/>
      <c r="BA47" s="587">
        <f t="shared" si="8"/>
        <v>0</v>
      </c>
      <c r="BC47" s="1215">
        <v>32</v>
      </c>
      <c r="BD47" s="1216"/>
      <c r="BE47" s="1217"/>
      <c r="BF47" s="1218"/>
      <c r="BG47" s="587">
        <f t="shared" si="9"/>
        <v>0</v>
      </c>
      <c r="BI47" s="1215">
        <v>32</v>
      </c>
      <c r="BJ47" s="1216"/>
      <c r="BK47" s="1217"/>
      <c r="BL47" s="1218"/>
      <c r="BM47" s="587">
        <f t="shared" si="10"/>
        <v>0</v>
      </c>
      <c r="BO47" s="1215">
        <v>32</v>
      </c>
      <c r="BP47" s="1216"/>
      <c r="BQ47" s="1217"/>
      <c r="BR47" s="1218"/>
      <c r="BS47" s="587">
        <f t="shared" si="11"/>
        <v>0</v>
      </c>
    </row>
    <row r="48" spans="1:71" s="17" customFormat="1" ht="16.75" hidden="1" customHeight="1" outlineLevel="1">
      <c r="A48" s="1215">
        <v>33</v>
      </c>
      <c r="B48" s="1216"/>
      <c r="C48" s="1217"/>
      <c r="D48" s="1218"/>
      <c r="E48" s="587">
        <f t="shared" si="0"/>
        <v>0</v>
      </c>
      <c r="G48" s="1215">
        <v>33</v>
      </c>
      <c r="H48" s="1216"/>
      <c r="I48" s="1217"/>
      <c r="J48" s="1218"/>
      <c r="K48" s="587">
        <f t="shared" si="1"/>
        <v>0</v>
      </c>
      <c r="M48" s="1215">
        <v>33</v>
      </c>
      <c r="N48" s="1216"/>
      <c r="O48" s="1217"/>
      <c r="P48" s="1218"/>
      <c r="Q48" s="587">
        <f t="shared" si="2"/>
        <v>0</v>
      </c>
      <c r="S48" s="1215">
        <v>33</v>
      </c>
      <c r="T48" s="1216"/>
      <c r="U48" s="1217"/>
      <c r="V48" s="1218"/>
      <c r="W48" s="587">
        <f t="shared" si="3"/>
        <v>0</v>
      </c>
      <c r="Y48" s="1215">
        <v>33</v>
      </c>
      <c r="Z48" s="1216"/>
      <c r="AA48" s="1217"/>
      <c r="AB48" s="1218"/>
      <c r="AC48" s="587">
        <f t="shared" si="4"/>
        <v>0</v>
      </c>
      <c r="AE48" s="1215">
        <v>33</v>
      </c>
      <c r="AF48" s="1216"/>
      <c r="AG48" s="1217"/>
      <c r="AH48" s="1218"/>
      <c r="AI48" s="587">
        <f t="shared" si="5"/>
        <v>0</v>
      </c>
      <c r="AK48" s="1215">
        <v>33</v>
      </c>
      <c r="AL48" s="1216"/>
      <c r="AM48" s="1217"/>
      <c r="AN48" s="1218"/>
      <c r="AO48" s="587">
        <f t="shared" si="6"/>
        <v>0</v>
      </c>
      <c r="AQ48" s="1215">
        <v>33</v>
      </c>
      <c r="AR48" s="1216"/>
      <c r="AS48" s="1217"/>
      <c r="AT48" s="1218"/>
      <c r="AU48" s="587">
        <f t="shared" si="7"/>
        <v>0</v>
      </c>
      <c r="AW48" s="1215">
        <v>33</v>
      </c>
      <c r="AX48" s="1216"/>
      <c r="AY48" s="1217"/>
      <c r="AZ48" s="1218"/>
      <c r="BA48" s="587">
        <f t="shared" si="8"/>
        <v>0</v>
      </c>
      <c r="BC48" s="1215">
        <v>33</v>
      </c>
      <c r="BD48" s="1216"/>
      <c r="BE48" s="1217"/>
      <c r="BF48" s="1218"/>
      <c r="BG48" s="587">
        <f t="shared" si="9"/>
        <v>0</v>
      </c>
      <c r="BI48" s="1215">
        <v>33</v>
      </c>
      <c r="BJ48" s="1216"/>
      <c r="BK48" s="1217"/>
      <c r="BL48" s="1218"/>
      <c r="BM48" s="587">
        <f t="shared" si="10"/>
        <v>0</v>
      </c>
      <c r="BO48" s="1215">
        <v>33</v>
      </c>
      <c r="BP48" s="1216"/>
      <c r="BQ48" s="1217"/>
      <c r="BR48" s="1218"/>
      <c r="BS48" s="587">
        <f t="shared" si="11"/>
        <v>0</v>
      </c>
    </row>
    <row r="49" spans="1:71" s="17" customFormat="1" ht="16.75" hidden="1" customHeight="1" outlineLevel="1">
      <c r="A49" s="1215">
        <v>34</v>
      </c>
      <c r="B49" s="1216"/>
      <c r="C49" s="1217"/>
      <c r="D49" s="1218"/>
      <c r="E49" s="587">
        <f t="shared" si="0"/>
        <v>0</v>
      </c>
      <c r="G49" s="1215">
        <v>34</v>
      </c>
      <c r="H49" s="1216"/>
      <c r="I49" s="1217"/>
      <c r="J49" s="1218"/>
      <c r="K49" s="587">
        <f t="shared" si="1"/>
        <v>0</v>
      </c>
      <c r="M49" s="1215">
        <v>34</v>
      </c>
      <c r="N49" s="1216"/>
      <c r="O49" s="1217"/>
      <c r="P49" s="1218"/>
      <c r="Q49" s="587">
        <f t="shared" si="2"/>
        <v>0</v>
      </c>
      <c r="S49" s="1215">
        <v>34</v>
      </c>
      <c r="T49" s="1216"/>
      <c r="U49" s="1217"/>
      <c r="V49" s="1218"/>
      <c r="W49" s="587">
        <f t="shared" si="3"/>
        <v>0</v>
      </c>
      <c r="Y49" s="1215">
        <v>34</v>
      </c>
      <c r="Z49" s="1216"/>
      <c r="AA49" s="1217"/>
      <c r="AB49" s="1218"/>
      <c r="AC49" s="587">
        <f t="shared" si="4"/>
        <v>0</v>
      </c>
      <c r="AE49" s="1215">
        <v>34</v>
      </c>
      <c r="AF49" s="1216"/>
      <c r="AG49" s="1217"/>
      <c r="AH49" s="1218"/>
      <c r="AI49" s="587">
        <f t="shared" si="5"/>
        <v>0</v>
      </c>
      <c r="AK49" s="1215">
        <v>34</v>
      </c>
      <c r="AL49" s="1216"/>
      <c r="AM49" s="1217"/>
      <c r="AN49" s="1218"/>
      <c r="AO49" s="587">
        <f t="shared" si="6"/>
        <v>0</v>
      </c>
      <c r="AQ49" s="1215">
        <v>34</v>
      </c>
      <c r="AR49" s="1216"/>
      <c r="AS49" s="1217"/>
      <c r="AT49" s="1218"/>
      <c r="AU49" s="587">
        <f t="shared" si="7"/>
        <v>0</v>
      </c>
      <c r="AW49" s="1215">
        <v>34</v>
      </c>
      <c r="AX49" s="1216"/>
      <c r="AY49" s="1217"/>
      <c r="AZ49" s="1218"/>
      <c r="BA49" s="587">
        <f t="shared" si="8"/>
        <v>0</v>
      </c>
      <c r="BC49" s="1215">
        <v>34</v>
      </c>
      <c r="BD49" s="1216"/>
      <c r="BE49" s="1217"/>
      <c r="BF49" s="1218"/>
      <c r="BG49" s="587">
        <f t="shared" si="9"/>
        <v>0</v>
      </c>
      <c r="BI49" s="1215">
        <v>34</v>
      </c>
      <c r="BJ49" s="1216"/>
      <c r="BK49" s="1217"/>
      <c r="BL49" s="1218"/>
      <c r="BM49" s="587">
        <f t="shared" si="10"/>
        <v>0</v>
      </c>
      <c r="BO49" s="1215">
        <v>34</v>
      </c>
      <c r="BP49" s="1216"/>
      <c r="BQ49" s="1217"/>
      <c r="BR49" s="1218"/>
      <c r="BS49" s="587">
        <f t="shared" si="11"/>
        <v>0</v>
      </c>
    </row>
    <row r="50" spans="1:71" s="17" customFormat="1" ht="16.75" hidden="1" customHeight="1" outlineLevel="1">
      <c r="A50" s="1215">
        <v>35</v>
      </c>
      <c r="B50" s="1216"/>
      <c r="C50" s="1217"/>
      <c r="D50" s="1218"/>
      <c r="E50" s="587">
        <f t="shared" si="0"/>
        <v>0</v>
      </c>
      <c r="G50" s="1215">
        <v>35</v>
      </c>
      <c r="H50" s="1216"/>
      <c r="I50" s="1217"/>
      <c r="J50" s="1218"/>
      <c r="K50" s="587">
        <f t="shared" si="1"/>
        <v>0</v>
      </c>
      <c r="M50" s="1215">
        <v>35</v>
      </c>
      <c r="N50" s="1216"/>
      <c r="O50" s="1217"/>
      <c r="P50" s="1218"/>
      <c r="Q50" s="587">
        <f t="shared" si="2"/>
        <v>0</v>
      </c>
      <c r="S50" s="1215">
        <v>35</v>
      </c>
      <c r="T50" s="1216"/>
      <c r="U50" s="1217"/>
      <c r="V50" s="1218"/>
      <c r="W50" s="587">
        <f t="shared" si="3"/>
        <v>0</v>
      </c>
      <c r="Y50" s="1215">
        <v>35</v>
      </c>
      <c r="Z50" s="1216"/>
      <c r="AA50" s="1217"/>
      <c r="AB50" s="1218"/>
      <c r="AC50" s="587">
        <f t="shared" si="4"/>
        <v>0</v>
      </c>
      <c r="AE50" s="1215">
        <v>35</v>
      </c>
      <c r="AF50" s="1216"/>
      <c r="AG50" s="1217"/>
      <c r="AH50" s="1218"/>
      <c r="AI50" s="587">
        <f t="shared" si="5"/>
        <v>0</v>
      </c>
      <c r="AK50" s="1215">
        <v>35</v>
      </c>
      <c r="AL50" s="1216"/>
      <c r="AM50" s="1217"/>
      <c r="AN50" s="1218"/>
      <c r="AO50" s="587">
        <f t="shared" si="6"/>
        <v>0</v>
      </c>
      <c r="AQ50" s="1215">
        <v>35</v>
      </c>
      <c r="AR50" s="1216"/>
      <c r="AS50" s="1217"/>
      <c r="AT50" s="1218"/>
      <c r="AU50" s="587">
        <f t="shared" si="7"/>
        <v>0</v>
      </c>
      <c r="AW50" s="1215">
        <v>35</v>
      </c>
      <c r="AX50" s="1216"/>
      <c r="AY50" s="1217"/>
      <c r="AZ50" s="1218"/>
      <c r="BA50" s="587">
        <f t="shared" si="8"/>
        <v>0</v>
      </c>
      <c r="BC50" s="1215">
        <v>35</v>
      </c>
      <c r="BD50" s="1216"/>
      <c r="BE50" s="1217"/>
      <c r="BF50" s="1218"/>
      <c r="BG50" s="587">
        <f t="shared" si="9"/>
        <v>0</v>
      </c>
      <c r="BI50" s="1215">
        <v>35</v>
      </c>
      <c r="BJ50" s="1216"/>
      <c r="BK50" s="1217"/>
      <c r="BL50" s="1218"/>
      <c r="BM50" s="587">
        <f t="shared" si="10"/>
        <v>0</v>
      </c>
      <c r="BO50" s="1215">
        <v>35</v>
      </c>
      <c r="BP50" s="1216"/>
      <c r="BQ50" s="1217"/>
      <c r="BR50" s="1218"/>
      <c r="BS50" s="587">
        <f t="shared" si="11"/>
        <v>0</v>
      </c>
    </row>
    <row r="51" spans="1:71" s="17" customFormat="1" ht="16.75" hidden="1" customHeight="1" outlineLevel="1">
      <c r="A51" s="1215">
        <v>36</v>
      </c>
      <c r="B51" s="1216"/>
      <c r="C51" s="1217"/>
      <c r="D51" s="1218"/>
      <c r="E51" s="587">
        <f t="shared" si="0"/>
        <v>0</v>
      </c>
      <c r="G51" s="1215">
        <v>36</v>
      </c>
      <c r="H51" s="1216"/>
      <c r="I51" s="1217"/>
      <c r="J51" s="1218"/>
      <c r="K51" s="587">
        <f t="shared" si="1"/>
        <v>0</v>
      </c>
      <c r="M51" s="1215">
        <v>36</v>
      </c>
      <c r="N51" s="1216"/>
      <c r="O51" s="1217"/>
      <c r="P51" s="1218"/>
      <c r="Q51" s="587">
        <f t="shared" si="2"/>
        <v>0</v>
      </c>
      <c r="S51" s="1215">
        <v>36</v>
      </c>
      <c r="T51" s="1216"/>
      <c r="U51" s="1217"/>
      <c r="V51" s="1218"/>
      <c r="W51" s="587">
        <f t="shared" si="3"/>
        <v>0</v>
      </c>
      <c r="Y51" s="1215">
        <v>36</v>
      </c>
      <c r="Z51" s="1216"/>
      <c r="AA51" s="1217"/>
      <c r="AB51" s="1218"/>
      <c r="AC51" s="587">
        <f t="shared" si="4"/>
        <v>0</v>
      </c>
      <c r="AE51" s="1215">
        <v>36</v>
      </c>
      <c r="AF51" s="1216"/>
      <c r="AG51" s="1217"/>
      <c r="AH51" s="1218"/>
      <c r="AI51" s="587">
        <f t="shared" si="5"/>
        <v>0</v>
      </c>
      <c r="AK51" s="1215">
        <v>36</v>
      </c>
      <c r="AL51" s="1216"/>
      <c r="AM51" s="1217"/>
      <c r="AN51" s="1218"/>
      <c r="AO51" s="587">
        <f t="shared" si="6"/>
        <v>0</v>
      </c>
      <c r="AQ51" s="1215">
        <v>36</v>
      </c>
      <c r="AR51" s="1216"/>
      <c r="AS51" s="1217"/>
      <c r="AT51" s="1218"/>
      <c r="AU51" s="587">
        <f t="shared" si="7"/>
        <v>0</v>
      </c>
      <c r="AW51" s="1215">
        <v>36</v>
      </c>
      <c r="AX51" s="1216"/>
      <c r="AY51" s="1217"/>
      <c r="AZ51" s="1218"/>
      <c r="BA51" s="587">
        <f t="shared" si="8"/>
        <v>0</v>
      </c>
      <c r="BC51" s="1215">
        <v>36</v>
      </c>
      <c r="BD51" s="1216"/>
      <c r="BE51" s="1217"/>
      <c r="BF51" s="1218"/>
      <c r="BG51" s="587">
        <f t="shared" si="9"/>
        <v>0</v>
      </c>
      <c r="BI51" s="1215">
        <v>36</v>
      </c>
      <c r="BJ51" s="1216"/>
      <c r="BK51" s="1217"/>
      <c r="BL51" s="1218"/>
      <c r="BM51" s="587">
        <f t="shared" si="10"/>
        <v>0</v>
      </c>
      <c r="BO51" s="1215">
        <v>36</v>
      </c>
      <c r="BP51" s="1216"/>
      <c r="BQ51" s="1217"/>
      <c r="BR51" s="1218"/>
      <c r="BS51" s="587">
        <f t="shared" si="11"/>
        <v>0</v>
      </c>
    </row>
    <row r="52" spans="1:71" s="17" customFormat="1" ht="16.75" hidden="1" customHeight="1" outlineLevel="1">
      <c r="A52" s="1215">
        <v>37</v>
      </c>
      <c r="B52" s="1216"/>
      <c r="C52" s="1217"/>
      <c r="D52" s="1218"/>
      <c r="E52" s="587">
        <f t="shared" si="0"/>
        <v>0</v>
      </c>
      <c r="G52" s="1215">
        <v>37</v>
      </c>
      <c r="H52" s="1216"/>
      <c r="I52" s="1217"/>
      <c r="J52" s="1218"/>
      <c r="K52" s="587">
        <f t="shared" si="1"/>
        <v>0</v>
      </c>
      <c r="M52" s="1215">
        <v>37</v>
      </c>
      <c r="N52" s="1216"/>
      <c r="O52" s="1217"/>
      <c r="P52" s="1218"/>
      <c r="Q52" s="587">
        <f t="shared" si="2"/>
        <v>0</v>
      </c>
      <c r="S52" s="1215">
        <v>37</v>
      </c>
      <c r="T52" s="1216"/>
      <c r="U52" s="1217"/>
      <c r="V52" s="1218"/>
      <c r="W52" s="587">
        <f t="shared" si="3"/>
        <v>0</v>
      </c>
      <c r="Y52" s="1215">
        <v>37</v>
      </c>
      <c r="Z52" s="1216"/>
      <c r="AA52" s="1217"/>
      <c r="AB52" s="1218"/>
      <c r="AC52" s="587">
        <f t="shared" si="4"/>
        <v>0</v>
      </c>
      <c r="AE52" s="1215">
        <v>37</v>
      </c>
      <c r="AF52" s="1216"/>
      <c r="AG52" s="1217"/>
      <c r="AH52" s="1218"/>
      <c r="AI52" s="587">
        <f t="shared" si="5"/>
        <v>0</v>
      </c>
      <c r="AK52" s="1215">
        <v>37</v>
      </c>
      <c r="AL52" s="1216"/>
      <c r="AM52" s="1217"/>
      <c r="AN52" s="1218"/>
      <c r="AO52" s="587">
        <f t="shared" si="6"/>
        <v>0</v>
      </c>
      <c r="AQ52" s="1215">
        <v>37</v>
      </c>
      <c r="AR52" s="1216"/>
      <c r="AS52" s="1217"/>
      <c r="AT52" s="1218"/>
      <c r="AU52" s="587">
        <f t="shared" si="7"/>
        <v>0</v>
      </c>
      <c r="AW52" s="1215">
        <v>37</v>
      </c>
      <c r="AX52" s="1216"/>
      <c r="AY52" s="1217"/>
      <c r="AZ52" s="1218"/>
      <c r="BA52" s="587">
        <f t="shared" si="8"/>
        <v>0</v>
      </c>
      <c r="BC52" s="1215">
        <v>37</v>
      </c>
      <c r="BD52" s="1216"/>
      <c r="BE52" s="1217"/>
      <c r="BF52" s="1218"/>
      <c r="BG52" s="587">
        <f t="shared" si="9"/>
        <v>0</v>
      </c>
      <c r="BI52" s="1215">
        <v>37</v>
      </c>
      <c r="BJ52" s="1216"/>
      <c r="BK52" s="1217"/>
      <c r="BL52" s="1218"/>
      <c r="BM52" s="587">
        <f t="shared" si="10"/>
        <v>0</v>
      </c>
      <c r="BO52" s="1215">
        <v>37</v>
      </c>
      <c r="BP52" s="1216"/>
      <c r="BQ52" s="1217"/>
      <c r="BR52" s="1218"/>
      <c r="BS52" s="587">
        <f t="shared" si="11"/>
        <v>0</v>
      </c>
    </row>
    <row r="53" spans="1:71" s="17" customFormat="1" ht="16.75" hidden="1" customHeight="1" outlineLevel="1">
      <c r="A53" s="1215">
        <v>38</v>
      </c>
      <c r="B53" s="1216"/>
      <c r="C53" s="1217"/>
      <c r="D53" s="1218"/>
      <c r="E53" s="587">
        <f t="shared" si="0"/>
        <v>0</v>
      </c>
      <c r="G53" s="1215">
        <v>38</v>
      </c>
      <c r="H53" s="1216"/>
      <c r="I53" s="1217"/>
      <c r="J53" s="1218"/>
      <c r="K53" s="587">
        <f t="shared" si="1"/>
        <v>0</v>
      </c>
      <c r="M53" s="1215">
        <v>38</v>
      </c>
      <c r="N53" s="1216"/>
      <c r="O53" s="1217"/>
      <c r="P53" s="1218"/>
      <c r="Q53" s="587">
        <f t="shared" si="2"/>
        <v>0</v>
      </c>
      <c r="S53" s="1215">
        <v>38</v>
      </c>
      <c r="T53" s="1216"/>
      <c r="U53" s="1217"/>
      <c r="V53" s="1218"/>
      <c r="W53" s="587">
        <f t="shared" si="3"/>
        <v>0</v>
      </c>
      <c r="Y53" s="1215">
        <v>38</v>
      </c>
      <c r="Z53" s="1216"/>
      <c r="AA53" s="1217"/>
      <c r="AB53" s="1218"/>
      <c r="AC53" s="587">
        <f t="shared" si="4"/>
        <v>0</v>
      </c>
      <c r="AE53" s="1215">
        <v>38</v>
      </c>
      <c r="AF53" s="1216"/>
      <c r="AG53" s="1217"/>
      <c r="AH53" s="1218"/>
      <c r="AI53" s="587">
        <f t="shared" si="5"/>
        <v>0</v>
      </c>
      <c r="AK53" s="1215">
        <v>38</v>
      </c>
      <c r="AL53" s="1216"/>
      <c r="AM53" s="1217"/>
      <c r="AN53" s="1218"/>
      <c r="AO53" s="587">
        <f t="shared" si="6"/>
        <v>0</v>
      </c>
      <c r="AQ53" s="1215">
        <v>38</v>
      </c>
      <c r="AR53" s="1216"/>
      <c r="AS53" s="1217"/>
      <c r="AT53" s="1218"/>
      <c r="AU53" s="587">
        <f t="shared" si="7"/>
        <v>0</v>
      </c>
      <c r="AW53" s="1215">
        <v>38</v>
      </c>
      <c r="AX53" s="1216"/>
      <c r="AY53" s="1217"/>
      <c r="AZ53" s="1218"/>
      <c r="BA53" s="587">
        <f t="shared" si="8"/>
        <v>0</v>
      </c>
      <c r="BC53" s="1215">
        <v>38</v>
      </c>
      <c r="BD53" s="1216"/>
      <c r="BE53" s="1217"/>
      <c r="BF53" s="1218"/>
      <c r="BG53" s="587">
        <f t="shared" si="9"/>
        <v>0</v>
      </c>
      <c r="BI53" s="1215">
        <v>38</v>
      </c>
      <c r="BJ53" s="1216"/>
      <c r="BK53" s="1217"/>
      <c r="BL53" s="1218"/>
      <c r="BM53" s="587">
        <f t="shared" si="10"/>
        <v>0</v>
      </c>
      <c r="BO53" s="1215">
        <v>38</v>
      </c>
      <c r="BP53" s="1216"/>
      <c r="BQ53" s="1217"/>
      <c r="BR53" s="1218"/>
      <c r="BS53" s="587">
        <f t="shared" si="11"/>
        <v>0</v>
      </c>
    </row>
    <row r="54" spans="1:71" s="17" customFormat="1" ht="16.75" hidden="1" customHeight="1" outlineLevel="1">
      <c r="A54" s="1215">
        <v>39</v>
      </c>
      <c r="B54" s="1216"/>
      <c r="C54" s="1217"/>
      <c r="D54" s="1218"/>
      <c r="E54" s="587">
        <f t="shared" si="0"/>
        <v>0</v>
      </c>
      <c r="G54" s="1215">
        <v>39</v>
      </c>
      <c r="H54" s="1216"/>
      <c r="I54" s="1217"/>
      <c r="J54" s="1218"/>
      <c r="K54" s="587">
        <f t="shared" si="1"/>
        <v>0</v>
      </c>
      <c r="M54" s="1215">
        <v>39</v>
      </c>
      <c r="N54" s="1216"/>
      <c r="O54" s="1217"/>
      <c r="P54" s="1218"/>
      <c r="Q54" s="587">
        <f t="shared" si="2"/>
        <v>0</v>
      </c>
      <c r="S54" s="1215">
        <v>39</v>
      </c>
      <c r="T54" s="1216"/>
      <c r="U54" s="1217"/>
      <c r="V54" s="1218"/>
      <c r="W54" s="587">
        <f t="shared" si="3"/>
        <v>0</v>
      </c>
      <c r="Y54" s="1215">
        <v>39</v>
      </c>
      <c r="Z54" s="1216"/>
      <c r="AA54" s="1217"/>
      <c r="AB54" s="1218"/>
      <c r="AC54" s="587">
        <f t="shared" si="4"/>
        <v>0</v>
      </c>
      <c r="AE54" s="1215">
        <v>39</v>
      </c>
      <c r="AF54" s="1216"/>
      <c r="AG54" s="1217"/>
      <c r="AH54" s="1218"/>
      <c r="AI54" s="587">
        <f t="shared" si="5"/>
        <v>0</v>
      </c>
      <c r="AK54" s="1215">
        <v>39</v>
      </c>
      <c r="AL54" s="1216"/>
      <c r="AM54" s="1217"/>
      <c r="AN54" s="1218"/>
      <c r="AO54" s="587">
        <f t="shared" si="6"/>
        <v>0</v>
      </c>
      <c r="AQ54" s="1215">
        <v>39</v>
      </c>
      <c r="AR54" s="1216"/>
      <c r="AS54" s="1217"/>
      <c r="AT54" s="1218"/>
      <c r="AU54" s="587">
        <f t="shared" si="7"/>
        <v>0</v>
      </c>
      <c r="AW54" s="1215">
        <v>39</v>
      </c>
      <c r="AX54" s="1216"/>
      <c r="AY54" s="1217"/>
      <c r="AZ54" s="1218"/>
      <c r="BA54" s="587">
        <f t="shared" si="8"/>
        <v>0</v>
      </c>
      <c r="BC54" s="1215">
        <v>39</v>
      </c>
      <c r="BD54" s="1216"/>
      <c r="BE54" s="1217"/>
      <c r="BF54" s="1218"/>
      <c r="BG54" s="587">
        <f t="shared" si="9"/>
        <v>0</v>
      </c>
      <c r="BI54" s="1215">
        <v>39</v>
      </c>
      <c r="BJ54" s="1216"/>
      <c r="BK54" s="1217"/>
      <c r="BL54" s="1218"/>
      <c r="BM54" s="587">
        <f t="shared" si="10"/>
        <v>0</v>
      </c>
      <c r="BO54" s="1215">
        <v>39</v>
      </c>
      <c r="BP54" s="1216"/>
      <c r="BQ54" s="1217"/>
      <c r="BR54" s="1218"/>
      <c r="BS54" s="587">
        <f t="shared" si="11"/>
        <v>0</v>
      </c>
    </row>
    <row r="55" spans="1:71" s="17" customFormat="1" ht="16.75" hidden="1" customHeight="1" outlineLevel="1">
      <c r="A55" s="1215">
        <v>40</v>
      </c>
      <c r="B55" s="1216"/>
      <c r="C55" s="1217"/>
      <c r="D55" s="1218"/>
      <c r="E55" s="587">
        <f t="shared" si="0"/>
        <v>0</v>
      </c>
      <c r="G55" s="1215">
        <v>40</v>
      </c>
      <c r="H55" s="1216"/>
      <c r="I55" s="1217"/>
      <c r="J55" s="1218"/>
      <c r="K55" s="587">
        <f t="shared" si="1"/>
        <v>0</v>
      </c>
      <c r="M55" s="1215">
        <v>40</v>
      </c>
      <c r="N55" s="1216"/>
      <c r="O55" s="1217"/>
      <c r="P55" s="1218"/>
      <c r="Q55" s="587">
        <f t="shared" si="2"/>
        <v>0</v>
      </c>
      <c r="S55" s="1215">
        <v>40</v>
      </c>
      <c r="T55" s="1216"/>
      <c r="U55" s="1217"/>
      <c r="V55" s="1218"/>
      <c r="W55" s="587">
        <f t="shared" si="3"/>
        <v>0</v>
      </c>
      <c r="Y55" s="1215">
        <v>40</v>
      </c>
      <c r="Z55" s="1216"/>
      <c r="AA55" s="1217"/>
      <c r="AB55" s="1218"/>
      <c r="AC55" s="587">
        <f t="shared" si="4"/>
        <v>0</v>
      </c>
      <c r="AE55" s="1215">
        <v>40</v>
      </c>
      <c r="AF55" s="1216"/>
      <c r="AG55" s="1217"/>
      <c r="AH55" s="1218"/>
      <c r="AI55" s="587">
        <f t="shared" si="5"/>
        <v>0</v>
      </c>
      <c r="AK55" s="1215">
        <v>40</v>
      </c>
      <c r="AL55" s="1216"/>
      <c r="AM55" s="1217"/>
      <c r="AN55" s="1218"/>
      <c r="AO55" s="587">
        <f t="shared" si="6"/>
        <v>0</v>
      </c>
      <c r="AQ55" s="1215">
        <v>40</v>
      </c>
      <c r="AR55" s="1216"/>
      <c r="AS55" s="1217"/>
      <c r="AT55" s="1218"/>
      <c r="AU55" s="587">
        <f t="shared" si="7"/>
        <v>0</v>
      </c>
      <c r="AW55" s="1215">
        <v>40</v>
      </c>
      <c r="AX55" s="1216"/>
      <c r="AY55" s="1217"/>
      <c r="AZ55" s="1218"/>
      <c r="BA55" s="587">
        <f t="shared" si="8"/>
        <v>0</v>
      </c>
      <c r="BC55" s="1215">
        <v>40</v>
      </c>
      <c r="BD55" s="1216"/>
      <c r="BE55" s="1217"/>
      <c r="BF55" s="1218"/>
      <c r="BG55" s="587">
        <f t="shared" si="9"/>
        <v>0</v>
      </c>
      <c r="BI55" s="1215">
        <v>40</v>
      </c>
      <c r="BJ55" s="1216"/>
      <c r="BK55" s="1217"/>
      <c r="BL55" s="1218"/>
      <c r="BM55" s="587">
        <f t="shared" si="10"/>
        <v>0</v>
      </c>
      <c r="BO55" s="1215">
        <v>40</v>
      </c>
      <c r="BP55" s="1216"/>
      <c r="BQ55" s="1217"/>
      <c r="BR55" s="1218"/>
      <c r="BS55" s="587">
        <f t="shared" si="11"/>
        <v>0</v>
      </c>
    </row>
    <row r="56" spans="1:71" s="17" customFormat="1" ht="16.75" hidden="1" customHeight="1" outlineLevel="1">
      <c r="A56" s="1215">
        <v>41</v>
      </c>
      <c r="B56" s="1216"/>
      <c r="C56" s="1217"/>
      <c r="D56" s="1218"/>
      <c r="E56" s="587">
        <f t="shared" si="0"/>
        <v>0</v>
      </c>
      <c r="G56" s="1215">
        <v>41</v>
      </c>
      <c r="H56" s="1216"/>
      <c r="I56" s="1217"/>
      <c r="J56" s="1218"/>
      <c r="K56" s="587">
        <f t="shared" si="1"/>
        <v>0</v>
      </c>
      <c r="M56" s="1215">
        <v>41</v>
      </c>
      <c r="N56" s="1216"/>
      <c r="O56" s="1217"/>
      <c r="P56" s="1218"/>
      <c r="Q56" s="587">
        <f t="shared" si="2"/>
        <v>0</v>
      </c>
      <c r="S56" s="1215">
        <v>41</v>
      </c>
      <c r="T56" s="1216"/>
      <c r="U56" s="1217"/>
      <c r="V56" s="1218"/>
      <c r="W56" s="587">
        <f t="shared" si="3"/>
        <v>0</v>
      </c>
      <c r="Y56" s="1215">
        <v>41</v>
      </c>
      <c r="Z56" s="1216"/>
      <c r="AA56" s="1217"/>
      <c r="AB56" s="1218"/>
      <c r="AC56" s="587">
        <f t="shared" si="4"/>
        <v>0</v>
      </c>
      <c r="AE56" s="1215">
        <v>41</v>
      </c>
      <c r="AF56" s="1216"/>
      <c r="AG56" s="1217"/>
      <c r="AH56" s="1218"/>
      <c r="AI56" s="587">
        <f t="shared" si="5"/>
        <v>0</v>
      </c>
      <c r="AK56" s="1215">
        <v>41</v>
      </c>
      <c r="AL56" s="1216"/>
      <c r="AM56" s="1217"/>
      <c r="AN56" s="1218"/>
      <c r="AO56" s="587">
        <f t="shared" si="6"/>
        <v>0</v>
      </c>
      <c r="AQ56" s="1215">
        <v>41</v>
      </c>
      <c r="AR56" s="1216"/>
      <c r="AS56" s="1217"/>
      <c r="AT56" s="1218"/>
      <c r="AU56" s="587">
        <f t="shared" si="7"/>
        <v>0</v>
      </c>
      <c r="AW56" s="1215">
        <v>41</v>
      </c>
      <c r="AX56" s="1216"/>
      <c r="AY56" s="1217"/>
      <c r="AZ56" s="1218"/>
      <c r="BA56" s="587">
        <f t="shared" si="8"/>
        <v>0</v>
      </c>
      <c r="BC56" s="1215">
        <v>41</v>
      </c>
      <c r="BD56" s="1216"/>
      <c r="BE56" s="1217"/>
      <c r="BF56" s="1218"/>
      <c r="BG56" s="587">
        <f t="shared" si="9"/>
        <v>0</v>
      </c>
      <c r="BI56" s="1215">
        <v>41</v>
      </c>
      <c r="BJ56" s="1216"/>
      <c r="BK56" s="1217"/>
      <c r="BL56" s="1218"/>
      <c r="BM56" s="587">
        <f t="shared" si="10"/>
        <v>0</v>
      </c>
      <c r="BO56" s="1215">
        <v>41</v>
      </c>
      <c r="BP56" s="1216"/>
      <c r="BQ56" s="1217"/>
      <c r="BR56" s="1218"/>
      <c r="BS56" s="587">
        <f t="shared" si="11"/>
        <v>0</v>
      </c>
    </row>
    <row r="57" spans="1:71" s="17" customFormat="1" ht="16.75" hidden="1" customHeight="1" outlineLevel="1">
      <c r="A57" s="1215">
        <v>42</v>
      </c>
      <c r="B57" s="1216"/>
      <c r="C57" s="1217"/>
      <c r="D57" s="1218"/>
      <c r="E57" s="587">
        <f t="shared" si="0"/>
        <v>0</v>
      </c>
      <c r="G57" s="1215">
        <v>42</v>
      </c>
      <c r="H57" s="1216"/>
      <c r="I57" s="1217"/>
      <c r="J57" s="1218"/>
      <c r="K57" s="587">
        <f t="shared" si="1"/>
        <v>0</v>
      </c>
      <c r="M57" s="1215">
        <v>42</v>
      </c>
      <c r="N57" s="1216"/>
      <c r="O57" s="1217"/>
      <c r="P57" s="1218"/>
      <c r="Q57" s="587">
        <f t="shared" si="2"/>
        <v>0</v>
      </c>
      <c r="S57" s="1215">
        <v>42</v>
      </c>
      <c r="T57" s="1216"/>
      <c r="U57" s="1217"/>
      <c r="V57" s="1218"/>
      <c r="W57" s="587">
        <f t="shared" si="3"/>
        <v>0</v>
      </c>
      <c r="Y57" s="1215">
        <v>42</v>
      </c>
      <c r="Z57" s="1216"/>
      <c r="AA57" s="1217"/>
      <c r="AB57" s="1218"/>
      <c r="AC57" s="587">
        <f t="shared" si="4"/>
        <v>0</v>
      </c>
      <c r="AE57" s="1215">
        <v>42</v>
      </c>
      <c r="AF57" s="1216"/>
      <c r="AG57" s="1217"/>
      <c r="AH57" s="1218"/>
      <c r="AI57" s="587">
        <f t="shared" si="5"/>
        <v>0</v>
      </c>
      <c r="AK57" s="1215">
        <v>42</v>
      </c>
      <c r="AL57" s="1216"/>
      <c r="AM57" s="1217"/>
      <c r="AN57" s="1218"/>
      <c r="AO57" s="587">
        <f t="shared" si="6"/>
        <v>0</v>
      </c>
      <c r="AQ57" s="1215">
        <v>42</v>
      </c>
      <c r="AR57" s="1216"/>
      <c r="AS57" s="1217"/>
      <c r="AT57" s="1218"/>
      <c r="AU57" s="587">
        <f t="shared" si="7"/>
        <v>0</v>
      </c>
      <c r="AW57" s="1215">
        <v>42</v>
      </c>
      <c r="AX57" s="1216"/>
      <c r="AY57" s="1217"/>
      <c r="AZ57" s="1218"/>
      <c r="BA57" s="587">
        <f t="shared" si="8"/>
        <v>0</v>
      </c>
      <c r="BC57" s="1215">
        <v>42</v>
      </c>
      <c r="BD57" s="1216"/>
      <c r="BE57" s="1217"/>
      <c r="BF57" s="1218"/>
      <c r="BG57" s="587">
        <f t="shared" si="9"/>
        <v>0</v>
      </c>
      <c r="BI57" s="1215">
        <v>42</v>
      </c>
      <c r="BJ57" s="1216"/>
      <c r="BK57" s="1217"/>
      <c r="BL57" s="1218"/>
      <c r="BM57" s="587">
        <f t="shared" si="10"/>
        <v>0</v>
      </c>
      <c r="BO57" s="1215">
        <v>42</v>
      </c>
      <c r="BP57" s="1216"/>
      <c r="BQ57" s="1217"/>
      <c r="BR57" s="1218"/>
      <c r="BS57" s="587">
        <f t="shared" si="11"/>
        <v>0</v>
      </c>
    </row>
    <row r="58" spans="1:71" s="17" customFormat="1" ht="16.75" hidden="1" customHeight="1" outlineLevel="1">
      <c r="A58" s="1215">
        <v>43</v>
      </c>
      <c r="B58" s="1216"/>
      <c r="C58" s="1217"/>
      <c r="D58" s="1218"/>
      <c r="E58" s="587">
        <f t="shared" si="0"/>
        <v>0</v>
      </c>
      <c r="G58" s="1215">
        <v>43</v>
      </c>
      <c r="H58" s="1216"/>
      <c r="I58" s="1217"/>
      <c r="J58" s="1218"/>
      <c r="K58" s="587">
        <f t="shared" si="1"/>
        <v>0</v>
      </c>
      <c r="M58" s="1215">
        <v>43</v>
      </c>
      <c r="N58" s="1216"/>
      <c r="O58" s="1217"/>
      <c r="P58" s="1218"/>
      <c r="Q58" s="587">
        <f t="shared" si="2"/>
        <v>0</v>
      </c>
      <c r="S58" s="1215">
        <v>43</v>
      </c>
      <c r="T58" s="1216"/>
      <c r="U58" s="1217"/>
      <c r="V58" s="1218"/>
      <c r="W58" s="587">
        <f t="shared" si="3"/>
        <v>0</v>
      </c>
      <c r="Y58" s="1215">
        <v>43</v>
      </c>
      <c r="Z58" s="1216"/>
      <c r="AA58" s="1217"/>
      <c r="AB58" s="1218"/>
      <c r="AC58" s="587">
        <f t="shared" si="4"/>
        <v>0</v>
      </c>
      <c r="AE58" s="1215">
        <v>43</v>
      </c>
      <c r="AF58" s="1216"/>
      <c r="AG58" s="1217"/>
      <c r="AH58" s="1218"/>
      <c r="AI58" s="587">
        <f t="shared" si="5"/>
        <v>0</v>
      </c>
      <c r="AK58" s="1215">
        <v>43</v>
      </c>
      <c r="AL58" s="1216"/>
      <c r="AM58" s="1217"/>
      <c r="AN58" s="1218"/>
      <c r="AO58" s="587">
        <f t="shared" si="6"/>
        <v>0</v>
      </c>
      <c r="AQ58" s="1215">
        <v>43</v>
      </c>
      <c r="AR58" s="1216"/>
      <c r="AS58" s="1217"/>
      <c r="AT58" s="1218"/>
      <c r="AU58" s="587">
        <f t="shared" si="7"/>
        <v>0</v>
      </c>
      <c r="AW58" s="1215">
        <v>43</v>
      </c>
      <c r="AX58" s="1216"/>
      <c r="AY58" s="1217"/>
      <c r="AZ58" s="1218"/>
      <c r="BA58" s="587">
        <f t="shared" si="8"/>
        <v>0</v>
      </c>
      <c r="BC58" s="1215">
        <v>43</v>
      </c>
      <c r="BD58" s="1216"/>
      <c r="BE58" s="1217"/>
      <c r="BF58" s="1218"/>
      <c r="BG58" s="587">
        <f t="shared" si="9"/>
        <v>0</v>
      </c>
      <c r="BI58" s="1215">
        <v>43</v>
      </c>
      <c r="BJ58" s="1216"/>
      <c r="BK58" s="1217"/>
      <c r="BL58" s="1218"/>
      <c r="BM58" s="587">
        <f t="shared" si="10"/>
        <v>0</v>
      </c>
      <c r="BO58" s="1215">
        <v>43</v>
      </c>
      <c r="BP58" s="1216"/>
      <c r="BQ58" s="1217"/>
      <c r="BR58" s="1218"/>
      <c r="BS58" s="587">
        <f t="shared" si="11"/>
        <v>0</v>
      </c>
    </row>
    <row r="59" spans="1:71" s="17" customFormat="1" ht="16.75" hidden="1" customHeight="1" outlineLevel="1">
      <c r="A59" s="1215">
        <v>44</v>
      </c>
      <c r="B59" s="1216"/>
      <c r="C59" s="1217"/>
      <c r="D59" s="1218"/>
      <c r="E59" s="587">
        <f t="shared" si="0"/>
        <v>0</v>
      </c>
      <c r="G59" s="1215">
        <v>44</v>
      </c>
      <c r="H59" s="1216"/>
      <c r="I59" s="1217"/>
      <c r="J59" s="1218"/>
      <c r="K59" s="587">
        <f t="shared" si="1"/>
        <v>0</v>
      </c>
      <c r="M59" s="1215">
        <v>44</v>
      </c>
      <c r="N59" s="1216"/>
      <c r="O59" s="1217"/>
      <c r="P59" s="1218"/>
      <c r="Q59" s="587">
        <f t="shared" si="2"/>
        <v>0</v>
      </c>
      <c r="S59" s="1215">
        <v>44</v>
      </c>
      <c r="T59" s="1216"/>
      <c r="U59" s="1217"/>
      <c r="V59" s="1218"/>
      <c r="W59" s="587">
        <f t="shared" si="3"/>
        <v>0</v>
      </c>
      <c r="Y59" s="1215">
        <v>44</v>
      </c>
      <c r="Z59" s="1216"/>
      <c r="AA59" s="1217"/>
      <c r="AB59" s="1218"/>
      <c r="AC59" s="587">
        <f t="shared" si="4"/>
        <v>0</v>
      </c>
      <c r="AE59" s="1215">
        <v>44</v>
      </c>
      <c r="AF59" s="1216"/>
      <c r="AG59" s="1217"/>
      <c r="AH59" s="1218"/>
      <c r="AI59" s="587">
        <f t="shared" si="5"/>
        <v>0</v>
      </c>
      <c r="AK59" s="1215">
        <v>44</v>
      </c>
      <c r="AL59" s="1216"/>
      <c r="AM59" s="1217"/>
      <c r="AN59" s="1218"/>
      <c r="AO59" s="587">
        <f t="shared" si="6"/>
        <v>0</v>
      </c>
      <c r="AQ59" s="1215">
        <v>44</v>
      </c>
      <c r="AR59" s="1216"/>
      <c r="AS59" s="1217"/>
      <c r="AT59" s="1218"/>
      <c r="AU59" s="587">
        <f t="shared" si="7"/>
        <v>0</v>
      </c>
      <c r="AW59" s="1215">
        <v>44</v>
      </c>
      <c r="AX59" s="1216"/>
      <c r="AY59" s="1217"/>
      <c r="AZ59" s="1218"/>
      <c r="BA59" s="587">
        <f t="shared" si="8"/>
        <v>0</v>
      </c>
      <c r="BC59" s="1215">
        <v>44</v>
      </c>
      <c r="BD59" s="1216"/>
      <c r="BE59" s="1217"/>
      <c r="BF59" s="1218"/>
      <c r="BG59" s="587">
        <f t="shared" si="9"/>
        <v>0</v>
      </c>
      <c r="BI59" s="1215">
        <v>44</v>
      </c>
      <c r="BJ59" s="1216"/>
      <c r="BK59" s="1217"/>
      <c r="BL59" s="1218"/>
      <c r="BM59" s="587">
        <f t="shared" si="10"/>
        <v>0</v>
      </c>
      <c r="BO59" s="1215">
        <v>44</v>
      </c>
      <c r="BP59" s="1216"/>
      <c r="BQ59" s="1217"/>
      <c r="BR59" s="1218"/>
      <c r="BS59" s="587">
        <f t="shared" si="11"/>
        <v>0</v>
      </c>
    </row>
    <row r="60" spans="1:71" s="17" customFormat="1" ht="16.75" hidden="1" customHeight="1" outlineLevel="1">
      <c r="A60" s="1215">
        <v>45</v>
      </c>
      <c r="B60" s="1216"/>
      <c r="C60" s="1217"/>
      <c r="D60" s="1218"/>
      <c r="E60" s="587">
        <f t="shared" si="0"/>
        <v>0</v>
      </c>
      <c r="G60" s="1215">
        <v>45</v>
      </c>
      <c r="H60" s="1216"/>
      <c r="I60" s="1217"/>
      <c r="J60" s="1218"/>
      <c r="K60" s="587">
        <f t="shared" si="1"/>
        <v>0</v>
      </c>
      <c r="M60" s="1215">
        <v>45</v>
      </c>
      <c r="N60" s="1216"/>
      <c r="O60" s="1217"/>
      <c r="P60" s="1218"/>
      <c r="Q60" s="587">
        <f t="shared" si="2"/>
        <v>0</v>
      </c>
      <c r="S60" s="1215">
        <v>45</v>
      </c>
      <c r="T60" s="1216"/>
      <c r="U60" s="1217"/>
      <c r="V60" s="1218"/>
      <c r="W60" s="587">
        <f t="shared" si="3"/>
        <v>0</v>
      </c>
      <c r="Y60" s="1215">
        <v>45</v>
      </c>
      <c r="Z60" s="1216"/>
      <c r="AA60" s="1217"/>
      <c r="AB60" s="1218"/>
      <c r="AC60" s="587">
        <f t="shared" si="4"/>
        <v>0</v>
      </c>
      <c r="AE60" s="1215">
        <v>45</v>
      </c>
      <c r="AF60" s="1216"/>
      <c r="AG60" s="1217"/>
      <c r="AH60" s="1218"/>
      <c r="AI60" s="587">
        <f t="shared" si="5"/>
        <v>0</v>
      </c>
      <c r="AK60" s="1215">
        <v>45</v>
      </c>
      <c r="AL60" s="1216"/>
      <c r="AM60" s="1217"/>
      <c r="AN60" s="1218"/>
      <c r="AO60" s="587">
        <f t="shared" si="6"/>
        <v>0</v>
      </c>
      <c r="AQ60" s="1215">
        <v>45</v>
      </c>
      <c r="AR60" s="1216"/>
      <c r="AS60" s="1217"/>
      <c r="AT60" s="1218"/>
      <c r="AU60" s="587">
        <f t="shared" si="7"/>
        <v>0</v>
      </c>
      <c r="AW60" s="1215">
        <v>45</v>
      </c>
      <c r="AX60" s="1216"/>
      <c r="AY60" s="1217"/>
      <c r="AZ60" s="1218"/>
      <c r="BA60" s="587">
        <f t="shared" si="8"/>
        <v>0</v>
      </c>
      <c r="BC60" s="1215">
        <v>45</v>
      </c>
      <c r="BD60" s="1216"/>
      <c r="BE60" s="1217"/>
      <c r="BF60" s="1218"/>
      <c r="BG60" s="587">
        <f t="shared" si="9"/>
        <v>0</v>
      </c>
      <c r="BI60" s="1215">
        <v>45</v>
      </c>
      <c r="BJ60" s="1216"/>
      <c r="BK60" s="1217"/>
      <c r="BL60" s="1218"/>
      <c r="BM60" s="587">
        <f t="shared" si="10"/>
        <v>0</v>
      </c>
      <c r="BO60" s="1215">
        <v>45</v>
      </c>
      <c r="BP60" s="1216"/>
      <c r="BQ60" s="1217"/>
      <c r="BR60" s="1218"/>
      <c r="BS60" s="587">
        <f t="shared" si="11"/>
        <v>0</v>
      </c>
    </row>
    <row r="61" spans="1:71" s="17" customFormat="1" ht="16.75" hidden="1" customHeight="1" outlineLevel="1">
      <c r="A61" s="1215">
        <v>46</v>
      </c>
      <c r="B61" s="1216"/>
      <c r="C61" s="1217"/>
      <c r="D61" s="1218"/>
      <c r="E61" s="587">
        <f t="shared" si="0"/>
        <v>0</v>
      </c>
      <c r="G61" s="1215">
        <v>46</v>
      </c>
      <c r="H61" s="1216"/>
      <c r="I61" s="1217"/>
      <c r="J61" s="1218"/>
      <c r="K61" s="587">
        <f t="shared" si="1"/>
        <v>0</v>
      </c>
      <c r="M61" s="1215">
        <v>46</v>
      </c>
      <c r="N61" s="1216"/>
      <c r="O61" s="1217"/>
      <c r="P61" s="1218"/>
      <c r="Q61" s="587">
        <f t="shared" si="2"/>
        <v>0</v>
      </c>
      <c r="S61" s="1215">
        <v>46</v>
      </c>
      <c r="T61" s="1216"/>
      <c r="U61" s="1217"/>
      <c r="V61" s="1218"/>
      <c r="W61" s="587">
        <f t="shared" si="3"/>
        <v>0</v>
      </c>
      <c r="Y61" s="1215">
        <v>46</v>
      </c>
      <c r="Z61" s="1216"/>
      <c r="AA61" s="1217"/>
      <c r="AB61" s="1218"/>
      <c r="AC61" s="587">
        <f t="shared" si="4"/>
        <v>0</v>
      </c>
      <c r="AE61" s="1215">
        <v>46</v>
      </c>
      <c r="AF61" s="1216"/>
      <c r="AG61" s="1217"/>
      <c r="AH61" s="1218"/>
      <c r="AI61" s="587">
        <f t="shared" si="5"/>
        <v>0</v>
      </c>
      <c r="AK61" s="1215">
        <v>46</v>
      </c>
      <c r="AL61" s="1216"/>
      <c r="AM61" s="1217"/>
      <c r="AN61" s="1218"/>
      <c r="AO61" s="587">
        <f t="shared" si="6"/>
        <v>0</v>
      </c>
      <c r="AQ61" s="1215">
        <v>46</v>
      </c>
      <c r="AR61" s="1216"/>
      <c r="AS61" s="1217"/>
      <c r="AT61" s="1218"/>
      <c r="AU61" s="587">
        <f t="shared" si="7"/>
        <v>0</v>
      </c>
      <c r="AW61" s="1215">
        <v>46</v>
      </c>
      <c r="AX61" s="1216"/>
      <c r="AY61" s="1217"/>
      <c r="AZ61" s="1218"/>
      <c r="BA61" s="587">
        <f t="shared" si="8"/>
        <v>0</v>
      </c>
      <c r="BC61" s="1215">
        <v>46</v>
      </c>
      <c r="BD61" s="1216"/>
      <c r="BE61" s="1217"/>
      <c r="BF61" s="1218"/>
      <c r="BG61" s="587">
        <f t="shared" si="9"/>
        <v>0</v>
      </c>
      <c r="BI61" s="1215">
        <v>46</v>
      </c>
      <c r="BJ61" s="1216"/>
      <c r="BK61" s="1217"/>
      <c r="BL61" s="1218"/>
      <c r="BM61" s="587">
        <f t="shared" si="10"/>
        <v>0</v>
      </c>
      <c r="BO61" s="1215">
        <v>46</v>
      </c>
      <c r="BP61" s="1216"/>
      <c r="BQ61" s="1217"/>
      <c r="BR61" s="1218"/>
      <c r="BS61" s="587">
        <f t="shared" si="11"/>
        <v>0</v>
      </c>
    </row>
    <row r="62" spans="1:71" s="17" customFormat="1" ht="16.75" hidden="1" customHeight="1" outlineLevel="1">
      <c r="A62" s="1215">
        <v>47</v>
      </c>
      <c r="B62" s="1216"/>
      <c r="C62" s="1217"/>
      <c r="D62" s="1218"/>
      <c r="E62" s="587">
        <f t="shared" si="0"/>
        <v>0</v>
      </c>
      <c r="G62" s="1215">
        <v>47</v>
      </c>
      <c r="H62" s="1216"/>
      <c r="I62" s="1217"/>
      <c r="J62" s="1218"/>
      <c r="K62" s="587">
        <f t="shared" si="1"/>
        <v>0</v>
      </c>
      <c r="M62" s="1215">
        <v>47</v>
      </c>
      <c r="N62" s="1216"/>
      <c r="O62" s="1217"/>
      <c r="P62" s="1218"/>
      <c r="Q62" s="587">
        <f t="shared" si="2"/>
        <v>0</v>
      </c>
      <c r="S62" s="1215">
        <v>47</v>
      </c>
      <c r="T62" s="1216"/>
      <c r="U62" s="1217"/>
      <c r="V62" s="1218"/>
      <c r="W62" s="587">
        <f t="shared" si="3"/>
        <v>0</v>
      </c>
      <c r="Y62" s="1215">
        <v>47</v>
      </c>
      <c r="Z62" s="1216"/>
      <c r="AA62" s="1217"/>
      <c r="AB62" s="1218"/>
      <c r="AC62" s="587">
        <f t="shared" si="4"/>
        <v>0</v>
      </c>
      <c r="AE62" s="1215">
        <v>47</v>
      </c>
      <c r="AF62" s="1216"/>
      <c r="AG62" s="1217"/>
      <c r="AH62" s="1218"/>
      <c r="AI62" s="587">
        <f t="shared" si="5"/>
        <v>0</v>
      </c>
      <c r="AK62" s="1215">
        <v>47</v>
      </c>
      <c r="AL62" s="1216"/>
      <c r="AM62" s="1217"/>
      <c r="AN62" s="1218"/>
      <c r="AO62" s="587">
        <f t="shared" si="6"/>
        <v>0</v>
      </c>
      <c r="AQ62" s="1215">
        <v>47</v>
      </c>
      <c r="AR62" s="1216"/>
      <c r="AS62" s="1217"/>
      <c r="AT62" s="1218"/>
      <c r="AU62" s="587">
        <f t="shared" si="7"/>
        <v>0</v>
      </c>
      <c r="AW62" s="1215">
        <v>47</v>
      </c>
      <c r="AX62" s="1216"/>
      <c r="AY62" s="1217"/>
      <c r="AZ62" s="1218"/>
      <c r="BA62" s="587">
        <f t="shared" si="8"/>
        <v>0</v>
      </c>
      <c r="BC62" s="1215">
        <v>47</v>
      </c>
      <c r="BD62" s="1216"/>
      <c r="BE62" s="1217"/>
      <c r="BF62" s="1218"/>
      <c r="BG62" s="587">
        <f t="shared" si="9"/>
        <v>0</v>
      </c>
      <c r="BI62" s="1215">
        <v>47</v>
      </c>
      <c r="BJ62" s="1216"/>
      <c r="BK62" s="1217"/>
      <c r="BL62" s="1218"/>
      <c r="BM62" s="587">
        <f t="shared" si="10"/>
        <v>0</v>
      </c>
      <c r="BO62" s="1215">
        <v>47</v>
      </c>
      <c r="BP62" s="1216"/>
      <c r="BQ62" s="1217"/>
      <c r="BR62" s="1218"/>
      <c r="BS62" s="587">
        <f t="shared" si="11"/>
        <v>0</v>
      </c>
    </row>
    <row r="63" spans="1:71" s="17" customFormat="1" ht="16.75" hidden="1" customHeight="1" outlineLevel="1">
      <c r="A63" s="1215">
        <v>48</v>
      </c>
      <c r="B63" s="1216"/>
      <c r="C63" s="1217"/>
      <c r="D63" s="1218"/>
      <c r="E63" s="587">
        <f t="shared" si="0"/>
        <v>0</v>
      </c>
      <c r="G63" s="1215">
        <v>48</v>
      </c>
      <c r="H63" s="1216"/>
      <c r="I63" s="1217"/>
      <c r="J63" s="1218"/>
      <c r="K63" s="587">
        <f t="shared" si="1"/>
        <v>0</v>
      </c>
      <c r="M63" s="1215">
        <v>48</v>
      </c>
      <c r="N63" s="1216"/>
      <c r="O63" s="1217"/>
      <c r="P63" s="1218"/>
      <c r="Q63" s="587">
        <f t="shared" si="2"/>
        <v>0</v>
      </c>
      <c r="S63" s="1215">
        <v>48</v>
      </c>
      <c r="T63" s="1216"/>
      <c r="U63" s="1217"/>
      <c r="V63" s="1218"/>
      <c r="W63" s="587">
        <f t="shared" si="3"/>
        <v>0</v>
      </c>
      <c r="Y63" s="1215">
        <v>48</v>
      </c>
      <c r="Z63" s="1216"/>
      <c r="AA63" s="1217"/>
      <c r="AB63" s="1218"/>
      <c r="AC63" s="587">
        <f t="shared" si="4"/>
        <v>0</v>
      </c>
      <c r="AE63" s="1215">
        <v>48</v>
      </c>
      <c r="AF63" s="1216"/>
      <c r="AG63" s="1217"/>
      <c r="AH63" s="1218"/>
      <c r="AI63" s="587">
        <f t="shared" si="5"/>
        <v>0</v>
      </c>
      <c r="AK63" s="1215">
        <v>48</v>
      </c>
      <c r="AL63" s="1216"/>
      <c r="AM63" s="1217"/>
      <c r="AN63" s="1218"/>
      <c r="AO63" s="587">
        <f t="shared" si="6"/>
        <v>0</v>
      </c>
      <c r="AQ63" s="1215">
        <v>48</v>
      </c>
      <c r="AR63" s="1216"/>
      <c r="AS63" s="1217"/>
      <c r="AT63" s="1218"/>
      <c r="AU63" s="587">
        <f t="shared" si="7"/>
        <v>0</v>
      </c>
      <c r="AW63" s="1215">
        <v>48</v>
      </c>
      <c r="AX63" s="1216"/>
      <c r="AY63" s="1217"/>
      <c r="AZ63" s="1218"/>
      <c r="BA63" s="587">
        <f t="shared" si="8"/>
        <v>0</v>
      </c>
      <c r="BC63" s="1215">
        <v>48</v>
      </c>
      <c r="BD63" s="1216"/>
      <c r="BE63" s="1217"/>
      <c r="BF63" s="1218"/>
      <c r="BG63" s="587">
        <f t="shared" si="9"/>
        <v>0</v>
      </c>
      <c r="BI63" s="1215">
        <v>48</v>
      </c>
      <c r="BJ63" s="1216"/>
      <c r="BK63" s="1217"/>
      <c r="BL63" s="1218"/>
      <c r="BM63" s="587">
        <f t="shared" si="10"/>
        <v>0</v>
      </c>
      <c r="BO63" s="1215">
        <v>48</v>
      </c>
      <c r="BP63" s="1216"/>
      <c r="BQ63" s="1217"/>
      <c r="BR63" s="1218"/>
      <c r="BS63" s="587">
        <f t="shared" si="11"/>
        <v>0</v>
      </c>
    </row>
    <row r="64" spans="1:71" s="17" customFormat="1" ht="16.75" hidden="1" customHeight="1" outlineLevel="1">
      <c r="A64" s="1215">
        <v>49</v>
      </c>
      <c r="B64" s="1216"/>
      <c r="C64" s="1217"/>
      <c r="D64" s="1218"/>
      <c r="E64" s="587">
        <f t="shared" si="0"/>
        <v>0</v>
      </c>
      <c r="G64" s="1215">
        <v>49</v>
      </c>
      <c r="H64" s="1216"/>
      <c r="I64" s="1217"/>
      <c r="J64" s="1218"/>
      <c r="K64" s="587">
        <f t="shared" si="1"/>
        <v>0</v>
      </c>
      <c r="M64" s="1215">
        <v>49</v>
      </c>
      <c r="N64" s="1216"/>
      <c r="O64" s="1217"/>
      <c r="P64" s="1218"/>
      <c r="Q64" s="587">
        <f t="shared" si="2"/>
        <v>0</v>
      </c>
      <c r="S64" s="1215">
        <v>49</v>
      </c>
      <c r="T64" s="1216"/>
      <c r="U64" s="1217"/>
      <c r="V64" s="1218"/>
      <c r="W64" s="587">
        <f t="shared" si="3"/>
        <v>0</v>
      </c>
      <c r="Y64" s="1215">
        <v>49</v>
      </c>
      <c r="Z64" s="1216"/>
      <c r="AA64" s="1217"/>
      <c r="AB64" s="1218"/>
      <c r="AC64" s="587">
        <f t="shared" si="4"/>
        <v>0</v>
      </c>
      <c r="AE64" s="1215">
        <v>49</v>
      </c>
      <c r="AF64" s="1216"/>
      <c r="AG64" s="1217"/>
      <c r="AH64" s="1218"/>
      <c r="AI64" s="587">
        <f t="shared" si="5"/>
        <v>0</v>
      </c>
      <c r="AK64" s="1215">
        <v>49</v>
      </c>
      <c r="AL64" s="1216"/>
      <c r="AM64" s="1217"/>
      <c r="AN64" s="1218"/>
      <c r="AO64" s="587">
        <f t="shared" si="6"/>
        <v>0</v>
      </c>
      <c r="AQ64" s="1215">
        <v>49</v>
      </c>
      <c r="AR64" s="1216"/>
      <c r="AS64" s="1217"/>
      <c r="AT64" s="1218"/>
      <c r="AU64" s="587">
        <f t="shared" si="7"/>
        <v>0</v>
      </c>
      <c r="AW64" s="1215">
        <v>49</v>
      </c>
      <c r="AX64" s="1216"/>
      <c r="AY64" s="1217"/>
      <c r="AZ64" s="1218"/>
      <c r="BA64" s="587">
        <f t="shared" si="8"/>
        <v>0</v>
      </c>
      <c r="BC64" s="1215">
        <v>49</v>
      </c>
      <c r="BD64" s="1216"/>
      <c r="BE64" s="1217"/>
      <c r="BF64" s="1218"/>
      <c r="BG64" s="587">
        <f t="shared" si="9"/>
        <v>0</v>
      </c>
      <c r="BI64" s="1215">
        <v>49</v>
      </c>
      <c r="BJ64" s="1216"/>
      <c r="BK64" s="1217"/>
      <c r="BL64" s="1218"/>
      <c r="BM64" s="587">
        <f t="shared" si="10"/>
        <v>0</v>
      </c>
      <c r="BO64" s="1215">
        <v>49</v>
      </c>
      <c r="BP64" s="1216"/>
      <c r="BQ64" s="1217"/>
      <c r="BR64" s="1218"/>
      <c r="BS64" s="587">
        <f t="shared" si="11"/>
        <v>0</v>
      </c>
    </row>
    <row r="65" spans="1:71" s="17" customFormat="1" ht="16.75" hidden="1" customHeight="1" outlineLevel="1">
      <c r="A65" s="1215">
        <v>50</v>
      </c>
      <c r="B65" s="1216"/>
      <c r="C65" s="1217"/>
      <c r="D65" s="1218"/>
      <c r="E65" s="587">
        <f t="shared" si="0"/>
        <v>0</v>
      </c>
      <c r="G65" s="1215">
        <v>50</v>
      </c>
      <c r="H65" s="1216"/>
      <c r="I65" s="1217"/>
      <c r="J65" s="1218"/>
      <c r="K65" s="587">
        <f t="shared" si="1"/>
        <v>0</v>
      </c>
      <c r="M65" s="1215">
        <v>50</v>
      </c>
      <c r="N65" s="1216"/>
      <c r="O65" s="1217"/>
      <c r="P65" s="1218"/>
      <c r="Q65" s="587">
        <f t="shared" si="2"/>
        <v>0</v>
      </c>
      <c r="S65" s="1215">
        <v>50</v>
      </c>
      <c r="T65" s="1216"/>
      <c r="U65" s="1217"/>
      <c r="V65" s="1218"/>
      <c r="W65" s="587">
        <f t="shared" si="3"/>
        <v>0</v>
      </c>
      <c r="Y65" s="1215">
        <v>50</v>
      </c>
      <c r="Z65" s="1216"/>
      <c r="AA65" s="1217"/>
      <c r="AB65" s="1218"/>
      <c r="AC65" s="587">
        <f t="shared" si="4"/>
        <v>0</v>
      </c>
      <c r="AE65" s="1215">
        <v>50</v>
      </c>
      <c r="AF65" s="1216"/>
      <c r="AG65" s="1217"/>
      <c r="AH65" s="1218"/>
      <c r="AI65" s="587">
        <f t="shared" si="5"/>
        <v>0</v>
      </c>
      <c r="AK65" s="1215">
        <v>50</v>
      </c>
      <c r="AL65" s="1216"/>
      <c r="AM65" s="1217"/>
      <c r="AN65" s="1218"/>
      <c r="AO65" s="587">
        <f t="shared" si="6"/>
        <v>0</v>
      </c>
      <c r="AQ65" s="1215">
        <v>50</v>
      </c>
      <c r="AR65" s="1216"/>
      <c r="AS65" s="1217"/>
      <c r="AT65" s="1218"/>
      <c r="AU65" s="587">
        <f t="shared" si="7"/>
        <v>0</v>
      </c>
      <c r="AW65" s="1215">
        <v>50</v>
      </c>
      <c r="AX65" s="1216"/>
      <c r="AY65" s="1217"/>
      <c r="AZ65" s="1218"/>
      <c r="BA65" s="587">
        <f t="shared" si="8"/>
        <v>0</v>
      </c>
      <c r="BC65" s="1215">
        <v>50</v>
      </c>
      <c r="BD65" s="1216"/>
      <c r="BE65" s="1217"/>
      <c r="BF65" s="1218"/>
      <c r="BG65" s="587">
        <f t="shared" si="9"/>
        <v>0</v>
      </c>
      <c r="BI65" s="1215">
        <v>50</v>
      </c>
      <c r="BJ65" s="1216"/>
      <c r="BK65" s="1217"/>
      <c r="BL65" s="1218"/>
      <c r="BM65" s="587">
        <f t="shared" si="10"/>
        <v>0</v>
      </c>
      <c r="BO65" s="1215">
        <v>50</v>
      </c>
      <c r="BP65" s="1216"/>
      <c r="BQ65" s="1217"/>
      <c r="BR65" s="1218"/>
      <c r="BS65" s="587">
        <f t="shared" si="11"/>
        <v>0</v>
      </c>
    </row>
    <row r="66" spans="1:71" s="17" customFormat="1" ht="16.75" hidden="1" customHeight="1" outlineLevel="1">
      <c r="A66" s="1215">
        <v>51</v>
      </c>
      <c r="B66" s="1216"/>
      <c r="C66" s="1217"/>
      <c r="D66" s="1218"/>
      <c r="E66" s="587">
        <f t="shared" si="0"/>
        <v>0</v>
      </c>
      <c r="G66" s="1215">
        <v>51</v>
      </c>
      <c r="H66" s="1216"/>
      <c r="I66" s="1217"/>
      <c r="J66" s="1218"/>
      <c r="K66" s="587">
        <f t="shared" si="1"/>
        <v>0</v>
      </c>
      <c r="M66" s="1215">
        <v>51</v>
      </c>
      <c r="N66" s="1216"/>
      <c r="O66" s="1217"/>
      <c r="P66" s="1218"/>
      <c r="Q66" s="587">
        <f t="shared" si="2"/>
        <v>0</v>
      </c>
      <c r="S66" s="1215">
        <v>51</v>
      </c>
      <c r="T66" s="1216"/>
      <c r="U66" s="1217"/>
      <c r="V66" s="1218"/>
      <c r="W66" s="587">
        <f t="shared" si="3"/>
        <v>0</v>
      </c>
      <c r="Y66" s="1215">
        <v>51</v>
      </c>
      <c r="Z66" s="1216"/>
      <c r="AA66" s="1217"/>
      <c r="AB66" s="1218"/>
      <c r="AC66" s="587">
        <f t="shared" si="4"/>
        <v>0</v>
      </c>
      <c r="AE66" s="1215">
        <v>51</v>
      </c>
      <c r="AF66" s="1216"/>
      <c r="AG66" s="1217"/>
      <c r="AH66" s="1218"/>
      <c r="AI66" s="587">
        <f t="shared" si="5"/>
        <v>0</v>
      </c>
      <c r="AK66" s="1215">
        <v>51</v>
      </c>
      <c r="AL66" s="1216"/>
      <c r="AM66" s="1217"/>
      <c r="AN66" s="1218"/>
      <c r="AO66" s="587">
        <f t="shared" si="6"/>
        <v>0</v>
      </c>
      <c r="AQ66" s="1215">
        <v>51</v>
      </c>
      <c r="AR66" s="1216"/>
      <c r="AS66" s="1217"/>
      <c r="AT66" s="1218"/>
      <c r="AU66" s="587">
        <f t="shared" si="7"/>
        <v>0</v>
      </c>
      <c r="AW66" s="1215">
        <v>51</v>
      </c>
      <c r="AX66" s="1216"/>
      <c r="AY66" s="1217"/>
      <c r="AZ66" s="1218"/>
      <c r="BA66" s="587">
        <f t="shared" si="8"/>
        <v>0</v>
      </c>
      <c r="BC66" s="1215">
        <v>51</v>
      </c>
      <c r="BD66" s="1216"/>
      <c r="BE66" s="1217"/>
      <c r="BF66" s="1218"/>
      <c r="BG66" s="587">
        <f t="shared" si="9"/>
        <v>0</v>
      </c>
      <c r="BI66" s="1215">
        <v>51</v>
      </c>
      <c r="BJ66" s="1216"/>
      <c r="BK66" s="1217"/>
      <c r="BL66" s="1218"/>
      <c r="BM66" s="587">
        <f t="shared" si="10"/>
        <v>0</v>
      </c>
      <c r="BO66" s="1215">
        <v>51</v>
      </c>
      <c r="BP66" s="1216"/>
      <c r="BQ66" s="1217"/>
      <c r="BR66" s="1218"/>
      <c r="BS66" s="587">
        <f t="shared" si="11"/>
        <v>0</v>
      </c>
    </row>
    <row r="67" spans="1:71" s="17" customFormat="1" ht="16.75" hidden="1" customHeight="1" outlineLevel="1">
      <c r="A67" s="1215">
        <v>52</v>
      </c>
      <c r="B67" s="1216"/>
      <c r="C67" s="1217"/>
      <c r="D67" s="1218"/>
      <c r="E67" s="587">
        <f t="shared" si="0"/>
        <v>0</v>
      </c>
      <c r="G67" s="1215">
        <v>52</v>
      </c>
      <c r="H67" s="1216"/>
      <c r="I67" s="1217"/>
      <c r="J67" s="1218"/>
      <c r="K67" s="587">
        <f t="shared" si="1"/>
        <v>0</v>
      </c>
      <c r="M67" s="1215">
        <v>52</v>
      </c>
      <c r="N67" s="1216"/>
      <c r="O67" s="1217"/>
      <c r="P67" s="1218"/>
      <c r="Q67" s="587">
        <f t="shared" si="2"/>
        <v>0</v>
      </c>
      <c r="S67" s="1215">
        <v>52</v>
      </c>
      <c r="T67" s="1216"/>
      <c r="U67" s="1217"/>
      <c r="V67" s="1218"/>
      <c r="W67" s="587">
        <f t="shared" si="3"/>
        <v>0</v>
      </c>
      <c r="Y67" s="1215">
        <v>52</v>
      </c>
      <c r="Z67" s="1216"/>
      <c r="AA67" s="1217"/>
      <c r="AB67" s="1218"/>
      <c r="AC67" s="587">
        <f t="shared" si="4"/>
        <v>0</v>
      </c>
      <c r="AE67" s="1215">
        <v>52</v>
      </c>
      <c r="AF67" s="1216"/>
      <c r="AG67" s="1217"/>
      <c r="AH67" s="1218"/>
      <c r="AI67" s="587">
        <f t="shared" si="5"/>
        <v>0</v>
      </c>
      <c r="AK67" s="1215">
        <v>52</v>
      </c>
      <c r="AL67" s="1216"/>
      <c r="AM67" s="1217"/>
      <c r="AN67" s="1218"/>
      <c r="AO67" s="587">
        <f t="shared" si="6"/>
        <v>0</v>
      </c>
      <c r="AQ67" s="1215">
        <v>52</v>
      </c>
      <c r="AR67" s="1216"/>
      <c r="AS67" s="1217"/>
      <c r="AT67" s="1218"/>
      <c r="AU67" s="587">
        <f t="shared" si="7"/>
        <v>0</v>
      </c>
      <c r="AW67" s="1215">
        <v>52</v>
      </c>
      <c r="AX67" s="1216"/>
      <c r="AY67" s="1217"/>
      <c r="AZ67" s="1218"/>
      <c r="BA67" s="587">
        <f t="shared" si="8"/>
        <v>0</v>
      </c>
      <c r="BC67" s="1215">
        <v>52</v>
      </c>
      <c r="BD67" s="1216"/>
      <c r="BE67" s="1217"/>
      <c r="BF67" s="1218"/>
      <c r="BG67" s="587">
        <f t="shared" si="9"/>
        <v>0</v>
      </c>
      <c r="BI67" s="1215">
        <v>52</v>
      </c>
      <c r="BJ67" s="1216"/>
      <c r="BK67" s="1217"/>
      <c r="BL67" s="1218"/>
      <c r="BM67" s="587">
        <f t="shared" si="10"/>
        <v>0</v>
      </c>
      <c r="BO67" s="1215">
        <v>52</v>
      </c>
      <c r="BP67" s="1216"/>
      <c r="BQ67" s="1217"/>
      <c r="BR67" s="1218"/>
      <c r="BS67" s="587">
        <f t="shared" si="11"/>
        <v>0</v>
      </c>
    </row>
    <row r="68" spans="1:71" s="17" customFormat="1" ht="16.75" hidden="1" customHeight="1" outlineLevel="1">
      <c r="A68" s="1215">
        <v>53</v>
      </c>
      <c r="B68" s="1216"/>
      <c r="C68" s="1217"/>
      <c r="D68" s="1218"/>
      <c r="E68" s="587">
        <f t="shared" si="0"/>
        <v>0</v>
      </c>
      <c r="G68" s="1215">
        <v>53</v>
      </c>
      <c r="H68" s="1216"/>
      <c r="I68" s="1217"/>
      <c r="J68" s="1218"/>
      <c r="K68" s="587">
        <f t="shared" si="1"/>
        <v>0</v>
      </c>
      <c r="M68" s="1215">
        <v>53</v>
      </c>
      <c r="N68" s="1216"/>
      <c r="O68" s="1217"/>
      <c r="P68" s="1218"/>
      <c r="Q68" s="587">
        <f t="shared" si="2"/>
        <v>0</v>
      </c>
      <c r="S68" s="1215">
        <v>53</v>
      </c>
      <c r="T68" s="1216"/>
      <c r="U68" s="1217"/>
      <c r="V68" s="1218"/>
      <c r="W68" s="587">
        <f t="shared" si="3"/>
        <v>0</v>
      </c>
      <c r="Y68" s="1215">
        <v>53</v>
      </c>
      <c r="Z68" s="1216"/>
      <c r="AA68" s="1217"/>
      <c r="AB68" s="1218"/>
      <c r="AC68" s="587">
        <f t="shared" si="4"/>
        <v>0</v>
      </c>
      <c r="AE68" s="1215">
        <v>53</v>
      </c>
      <c r="AF68" s="1216"/>
      <c r="AG68" s="1217"/>
      <c r="AH68" s="1218"/>
      <c r="AI68" s="587">
        <f t="shared" si="5"/>
        <v>0</v>
      </c>
      <c r="AK68" s="1215">
        <v>53</v>
      </c>
      <c r="AL68" s="1216"/>
      <c r="AM68" s="1217"/>
      <c r="AN68" s="1218"/>
      <c r="AO68" s="587">
        <f t="shared" si="6"/>
        <v>0</v>
      </c>
      <c r="AQ68" s="1215">
        <v>53</v>
      </c>
      <c r="AR68" s="1216"/>
      <c r="AS68" s="1217"/>
      <c r="AT68" s="1218"/>
      <c r="AU68" s="587">
        <f t="shared" si="7"/>
        <v>0</v>
      </c>
      <c r="AW68" s="1215">
        <v>53</v>
      </c>
      <c r="AX68" s="1216"/>
      <c r="AY68" s="1217"/>
      <c r="AZ68" s="1218"/>
      <c r="BA68" s="587">
        <f t="shared" si="8"/>
        <v>0</v>
      </c>
      <c r="BC68" s="1215">
        <v>53</v>
      </c>
      <c r="BD68" s="1216"/>
      <c r="BE68" s="1217"/>
      <c r="BF68" s="1218"/>
      <c r="BG68" s="587">
        <f t="shared" si="9"/>
        <v>0</v>
      </c>
      <c r="BI68" s="1215">
        <v>53</v>
      </c>
      <c r="BJ68" s="1216"/>
      <c r="BK68" s="1217"/>
      <c r="BL68" s="1218"/>
      <c r="BM68" s="587">
        <f t="shared" si="10"/>
        <v>0</v>
      </c>
      <c r="BO68" s="1215">
        <v>53</v>
      </c>
      <c r="BP68" s="1216"/>
      <c r="BQ68" s="1217"/>
      <c r="BR68" s="1218"/>
      <c r="BS68" s="587">
        <f t="shared" si="11"/>
        <v>0</v>
      </c>
    </row>
    <row r="69" spans="1:71" s="17" customFormat="1" ht="16.75" hidden="1" customHeight="1" outlineLevel="1">
      <c r="A69" s="1215">
        <v>54</v>
      </c>
      <c r="B69" s="1216"/>
      <c r="C69" s="1217"/>
      <c r="D69" s="1218"/>
      <c r="E69" s="587">
        <f t="shared" si="0"/>
        <v>0</v>
      </c>
      <c r="G69" s="1215">
        <v>54</v>
      </c>
      <c r="H69" s="1216"/>
      <c r="I69" s="1217"/>
      <c r="J69" s="1218"/>
      <c r="K69" s="587">
        <f t="shared" si="1"/>
        <v>0</v>
      </c>
      <c r="M69" s="1215">
        <v>54</v>
      </c>
      <c r="N69" s="1216"/>
      <c r="O69" s="1217"/>
      <c r="P69" s="1218"/>
      <c r="Q69" s="587">
        <f t="shared" si="2"/>
        <v>0</v>
      </c>
      <c r="S69" s="1215">
        <v>54</v>
      </c>
      <c r="T69" s="1216"/>
      <c r="U69" s="1217"/>
      <c r="V69" s="1218"/>
      <c r="W69" s="587">
        <f t="shared" si="3"/>
        <v>0</v>
      </c>
      <c r="Y69" s="1215">
        <v>54</v>
      </c>
      <c r="Z69" s="1216"/>
      <c r="AA69" s="1217"/>
      <c r="AB69" s="1218"/>
      <c r="AC69" s="587">
        <f t="shared" si="4"/>
        <v>0</v>
      </c>
      <c r="AE69" s="1215">
        <v>54</v>
      </c>
      <c r="AF69" s="1216"/>
      <c r="AG69" s="1217"/>
      <c r="AH69" s="1218"/>
      <c r="AI69" s="587">
        <f t="shared" si="5"/>
        <v>0</v>
      </c>
      <c r="AK69" s="1215">
        <v>54</v>
      </c>
      <c r="AL69" s="1216"/>
      <c r="AM69" s="1217"/>
      <c r="AN69" s="1218"/>
      <c r="AO69" s="587">
        <f t="shared" si="6"/>
        <v>0</v>
      </c>
      <c r="AQ69" s="1215">
        <v>54</v>
      </c>
      <c r="AR69" s="1216"/>
      <c r="AS69" s="1217"/>
      <c r="AT69" s="1218"/>
      <c r="AU69" s="587">
        <f t="shared" si="7"/>
        <v>0</v>
      </c>
      <c r="AW69" s="1215">
        <v>54</v>
      </c>
      <c r="AX69" s="1216"/>
      <c r="AY69" s="1217"/>
      <c r="AZ69" s="1218"/>
      <c r="BA69" s="587">
        <f t="shared" si="8"/>
        <v>0</v>
      </c>
      <c r="BC69" s="1215">
        <v>54</v>
      </c>
      <c r="BD69" s="1216"/>
      <c r="BE69" s="1217"/>
      <c r="BF69" s="1218"/>
      <c r="BG69" s="587">
        <f t="shared" si="9"/>
        <v>0</v>
      </c>
      <c r="BI69" s="1215">
        <v>54</v>
      </c>
      <c r="BJ69" s="1216"/>
      <c r="BK69" s="1217"/>
      <c r="BL69" s="1218"/>
      <c r="BM69" s="587">
        <f t="shared" si="10"/>
        <v>0</v>
      </c>
      <c r="BO69" s="1215">
        <v>54</v>
      </c>
      <c r="BP69" s="1216"/>
      <c r="BQ69" s="1217"/>
      <c r="BR69" s="1218"/>
      <c r="BS69" s="587">
        <f t="shared" si="11"/>
        <v>0</v>
      </c>
    </row>
    <row r="70" spans="1:71" s="17" customFormat="1" ht="16.75" hidden="1" customHeight="1" outlineLevel="1">
      <c r="A70" s="1215">
        <v>55</v>
      </c>
      <c r="B70" s="1216"/>
      <c r="C70" s="1217"/>
      <c r="D70" s="1218"/>
      <c r="E70" s="587">
        <f t="shared" si="0"/>
        <v>0</v>
      </c>
      <c r="G70" s="1215">
        <v>55</v>
      </c>
      <c r="H70" s="1216"/>
      <c r="I70" s="1217"/>
      <c r="J70" s="1218"/>
      <c r="K70" s="587">
        <f t="shared" si="1"/>
        <v>0</v>
      </c>
      <c r="M70" s="1215">
        <v>55</v>
      </c>
      <c r="N70" s="1216"/>
      <c r="O70" s="1217"/>
      <c r="P70" s="1218"/>
      <c r="Q70" s="587">
        <f t="shared" si="2"/>
        <v>0</v>
      </c>
      <c r="S70" s="1215">
        <v>55</v>
      </c>
      <c r="T70" s="1216"/>
      <c r="U70" s="1217"/>
      <c r="V70" s="1218"/>
      <c r="W70" s="587">
        <f t="shared" si="3"/>
        <v>0</v>
      </c>
      <c r="Y70" s="1215">
        <v>55</v>
      </c>
      <c r="Z70" s="1216"/>
      <c r="AA70" s="1217"/>
      <c r="AB70" s="1218"/>
      <c r="AC70" s="587">
        <f t="shared" si="4"/>
        <v>0</v>
      </c>
      <c r="AE70" s="1215">
        <v>55</v>
      </c>
      <c r="AF70" s="1216"/>
      <c r="AG70" s="1217"/>
      <c r="AH70" s="1218"/>
      <c r="AI70" s="587">
        <f t="shared" si="5"/>
        <v>0</v>
      </c>
      <c r="AK70" s="1215">
        <v>55</v>
      </c>
      <c r="AL70" s="1216"/>
      <c r="AM70" s="1217"/>
      <c r="AN70" s="1218"/>
      <c r="AO70" s="587">
        <f t="shared" si="6"/>
        <v>0</v>
      </c>
      <c r="AQ70" s="1215">
        <v>55</v>
      </c>
      <c r="AR70" s="1216"/>
      <c r="AS70" s="1217"/>
      <c r="AT70" s="1218"/>
      <c r="AU70" s="587">
        <f t="shared" si="7"/>
        <v>0</v>
      </c>
      <c r="AW70" s="1215">
        <v>55</v>
      </c>
      <c r="AX70" s="1216"/>
      <c r="AY70" s="1217"/>
      <c r="AZ70" s="1218"/>
      <c r="BA70" s="587">
        <f t="shared" si="8"/>
        <v>0</v>
      </c>
      <c r="BC70" s="1215">
        <v>55</v>
      </c>
      <c r="BD70" s="1216"/>
      <c r="BE70" s="1217"/>
      <c r="BF70" s="1218"/>
      <c r="BG70" s="587">
        <f t="shared" si="9"/>
        <v>0</v>
      </c>
      <c r="BI70" s="1215">
        <v>55</v>
      </c>
      <c r="BJ70" s="1216"/>
      <c r="BK70" s="1217"/>
      <c r="BL70" s="1218"/>
      <c r="BM70" s="587">
        <f t="shared" si="10"/>
        <v>0</v>
      </c>
      <c r="BO70" s="1215">
        <v>55</v>
      </c>
      <c r="BP70" s="1216"/>
      <c r="BQ70" s="1217"/>
      <c r="BR70" s="1218"/>
      <c r="BS70" s="587">
        <f t="shared" si="11"/>
        <v>0</v>
      </c>
    </row>
    <row r="71" spans="1:71" s="17" customFormat="1" ht="16.75" hidden="1" customHeight="1" outlineLevel="1">
      <c r="A71" s="1215">
        <v>56</v>
      </c>
      <c r="B71" s="1216"/>
      <c r="C71" s="1217"/>
      <c r="D71" s="1218"/>
      <c r="E71" s="587">
        <f t="shared" si="0"/>
        <v>0</v>
      </c>
      <c r="G71" s="1215">
        <v>56</v>
      </c>
      <c r="H71" s="1216"/>
      <c r="I71" s="1217"/>
      <c r="J71" s="1218"/>
      <c r="K71" s="587">
        <f t="shared" si="1"/>
        <v>0</v>
      </c>
      <c r="M71" s="1215">
        <v>56</v>
      </c>
      <c r="N71" s="1216"/>
      <c r="O71" s="1217"/>
      <c r="P71" s="1218"/>
      <c r="Q71" s="587">
        <f t="shared" si="2"/>
        <v>0</v>
      </c>
      <c r="S71" s="1215">
        <v>56</v>
      </c>
      <c r="T71" s="1216"/>
      <c r="U71" s="1217"/>
      <c r="V71" s="1218"/>
      <c r="W71" s="587">
        <f t="shared" si="3"/>
        <v>0</v>
      </c>
      <c r="Y71" s="1215">
        <v>56</v>
      </c>
      <c r="Z71" s="1216"/>
      <c r="AA71" s="1217"/>
      <c r="AB71" s="1218"/>
      <c r="AC71" s="587">
        <f t="shared" si="4"/>
        <v>0</v>
      </c>
      <c r="AE71" s="1215">
        <v>56</v>
      </c>
      <c r="AF71" s="1216"/>
      <c r="AG71" s="1217"/>
      <c r="AH71" s="1218"/>
      <c r="AI71" s="587">
        <f t="shared" si="5"/>
        <v>0</v>
      </c>
      <c r="AK71" s="1215">
        <v>56</v>
      </c>
      <c r="AL71" s="1216"/>
      <c r="AM71" s="1217"/>
      <c r="AN71" s="1218"/>
      <c r="AO71" s="587">
        <f t="shared" si="6"/>
        <v>0</v>
      </c>
      <c r="AQ71" s="1215">
        <v>56</v>
      </c>
      <c r="AR71" s="1216"/>
      <c r="AS71" s="1217"/>
      <c r="AT71" s="1218"/>
      <c r="AU71" s="587">
        <f t="shared" si="7"/>
        <v>0</v>
      </c>
      <c r="AW71" s="1215">
        <v>56</v>
      </c>
      <c r="AX71" s="1216"/>
      <c r="AY71" s="1217"/>
      <c r="AZ71" s="1218"/>
      <c r="BA71" s="587">
        <f t="shared" si="8"/>
        <v>0</v>
      </c>
      <c r="BC71" s="1215">
        <v>56</v>
      </c>
      <c r="BD71" s="1216"/>
      <c r="BE71" s="1217"/>
      <c r="BF71" s="1218"/>
      <c r="BG71" s="587">
        <f t="shared" si="9"/>
        <v>0</v>
      </c>
      <c r="BI71" s="1215">
        <v>56</v>
      </c>
      <c r="BJ71" s="1216"/>
      <c r="BK71" s="1217"/>
      <c r="BL71" s="1218"/>
      <c r="BM71" s="587">
        <f t="shared" si="10"/>
        <v>0</v>
      </c>
      <c r="BO71" s="1215">
        <v>56</v>
      </c>
      <c r="BP71" s="1216"/>
      <c r="BQ71" s="1217"/>
      <c r="BR71" s="1218"/>
      <c r="BS71" s="587">
        <f t="shared" si="11"/>
        <v>0</v>
      </c>
    </row>
    <row r="72" spans="1:71" s="17" customFormat="1" ht="16.75" hidden="1" customHeight="1" outlineLevel="1">
      <c r="A72" s="1215">
        <v>57</v>
      </c>
      <c r="B72" s="1216"/>
      <c r="C72" s="1217"/>
      <c r="D72" s="1218"/>
      <c r="E72" s="587">
        <f t="shared" si="0"/>
        <v>0</v>
      </c>
      <c r="G72" s="1215">
        <v>57</v>
      </c>
      <c r="H72" s="1216"/>
      <c r="I72" s="1217"/>
      <c r="J72" s="1218"/>
      <c r="K72" s="587">
        <f t="shared" si="1"/>
        <v>0</v>
      </c>
      <c r="M72" s="1215">
        <v>57</v>
      </c>
      <c r="N72" s="1216"/>
      <c r="O72" s="1217"/>
      <c r="P72" s="1218"/>
      <c r="Q72" s="587">
        <f t="shared" si="2"/>
        <v>0</v>
      </c>
      <c r="S72" s="1215">
        <v>57</v>
      </c>
      <c r="T72" s="1216"/>
      <c r="U72" s="1217"/>
      <c r="V72" s="1218"/>
      <c r="W72" s="587">
        <f t="shared" si="3"/>
        <v>0</v>
      </c>
      <c r="Y72" s="1215">
        <v>57</v>
      </c>
      <c r="Z72" s="1216"/>
      <c r="AA72" s="1217"/>
      <c r="AB72" s="1218"/>
      <c r="AC72" s="587">
        <f t="shared" si="4"/>
        <v>0</v>
      </c>
      <c r="AE72" s="1215">
        <v>57</v>
      </c>
      <c r="AF72" s="1216"/>
      <c r="AG72" s="1217"/>
      <c r="AH72" s="1218"/>
      <c r="AI72" s="587">
        <f t="shared" si="5"/>
        <v>0</v>
      </c>
      <c r="AK72" s="1215">
        <v>57</v>
      </c>
      <c r="AL72" s="1216"/>
      <c r="AM72" s="1217"/>
      <c r="AN72" s="1218"/>
      <c r="AO72" s="587">
        <f t="shared" si="6"/>
        <v>0</v>
      </c>
      <c r="AQ72" s="1215">
        <v>57</v>
      </c>
      <c r="AR72" s="1216"/>
      <c r="AS72" s="1217"/>
      <c r="AT72" s="1218"/>
      <c r="AU72" s="587">
        <f t="shared" si="7"/>
        <v>0</v>
      </c>
      <c r="AW72" s="1215">
        <v>57</v>
      </c>
      <c r="AX72" s="1216"/>
      <c r="AY72" s="1217"/>
      <c r="AZ72" s="1218"/>
      <c r="BA72" s="587">
        <f t="shared" si="8"/>
        <v>0</v>
      </c>
      <c r="BC72" s="1215">
        <v>57</v>
      </c>
      <c r="BD72" s="1216"/>
      <c r="BE72" s="1217"/>
      <c r="BF72" s="1218"/>
      <c r="BG72" s="587">
        <f t="shared" si="9"/>
        <v>0</v>
      </c>
      <c r="BI72" s="1215">
        <v>57</v>
      </c>
      <c r="BJ72" s="1216"/>
      <c r="BK72" s="1217"/>
      <c r="BL72" s="1218"/>
      <c r="BM72" s="587">
        <f t="shared" si="10"/>
        <v>0</v>
      </c>
      <c r="BO72" s="1215">
        <v>57</v>
      </c>
      <c r="BP72" s="1216"/>
      <c r="BQ72" s="1217"/>
      <c r="BR72" s="1218"/>
      <c r="BS72" s="587">
        <f t="shared" si="11"/>
        <v>0</v>
      </c>
    </row>
    <row r="73" spans="1:71" s="17" customFormat="1" ht="16.75" hidden="1" customHeight="1" outlineLevel="1">
      <c r="A73" s="1215">
        <v>58</v>
      </c>
      <c r="B73" s="1216"/>
      <c r="C73" s="1217"/>
      <c r="D73" s="1218"/>
      <c r="E73" s="587">
        <f t="shared" si="0"/>
        <v>0</v>
      </c>
      <c r="G73" s="1215">
        <v>58</v>
      </c>
      <c r="H73" s="1216"/>
      <c r="I73" s="1217"/>
      <c r="J73" s="1218"/>
      <c r="K73" s="587">
        <f t="shared" si="1"/>
        <v>0</v>
      </c>
      <c r="M73" s="1215">
        <v>58</v>
      </c>
      <c r="N73" s="1216"/>
      <c r="O73" s="1217"/>
      <c r="P73" s="1218"/>
      <c r="Q73" s="587">
        <f t="shared" si="2"/>
        <v>0</v>
      </c>
      <c r="S73" s="1215">
        <v>58</v>
      </c>
      <c r="T73" s="1216"/>
      <c r="U73" s="1217"/>
      <c r="V73" s="1218"/>
      <c r="W73" s="587">
        <f t="shared" si="3"/>
        <v>0</v>
      </c>
      <c r="Y73" s="1215">
        <v>58</v>
      </c>
      <c r="Z73" s="1216"/>
      <c r="AA73" s="1217"/>
      <c r="AB73" s="1218"/>
      <c r="AC73" s="587">
        <f t="shared" si="4"/>
        <v>0</v>
      </c>
      <c r="AE73" s="1215">
        <v>58</v>
      </c>
      <c r="AF73" s="1216"/>
      <c r="AG73" s="1217"/>
      <c r="AH73" s="1218"/>
      <c r="AI73" s="587">
        <f t="shared" si="5"/>
        <v>0</v>
      </c>
      <c r="AK73" s="1215">
        <v>58</v>
      </c>
      <c r="AL73" s="1216"/>
      <c r="AM73" s="1217"/>
      <c r="AN73" s="1218"/>
      <c r="AO73" s="587">
        <f t="shared" si="6"/>
        <v>0</v>
      </c>
      <c r="AQ73" s="1215">
        <v>58</v>
      </c>
      <c r="AR73" s="1216"/>
      <c r="AS73" s="1217"/>
      <c r="AT73" s="1218"/>
      <c r="AU73" s="587">
        <f t="shared" si="7"/>
        <v>0</v>
      </c>
      <c r="AW73" s="1215">
        <v>58</v>
      </c>
      <c r="AX73" s="1216"/>
      <c r="AY73" s="1217"/>
      <c r="AZ73" s="1218"/>
      <c r="BA73" s="587">
        <f t="shared" si="8"/>
        <v>0</v>
      </c>
      <c r="BC73" s="1215">
        <v>58</v>
      </c>
      <c r="BD73" s="1216"/>
      <c r="BE73" s="1217"/>
      <c r="BF73" s="1218"/>
      <c r="BG73" s="587">
        <f t="shared" si="9"/>
        <v>0</v>
      </c>
      <c r="BI73" s="1215">
        <v>58</v>
      </c>
      <c r="BJ73" s="1216"/>
      <c r="BK73" s="1217"/>
      <c r="BL73" s="1218"/>
      <c r="BM73" s="587">
        <f t="shared" si="10"/>
        <v>0</v>
      </c>
      <c r="BO73" s="1215">
        <v>58</v>
      </c>
      <c r="BP73" s="1216"/>
      <c r="BQ73" s="1217"/>
      <c r="BR73" s="1218"/>
      <c r="BS73" s="587">
        <f t="shared" si="11"/>
        <v>0</v>
      </c>
    </row>
    <row r="74" spans="1:71" s="17" customFormat="1" ht="16.75" hidden="1" customHeight="1" outlineLevel="1">
      <c r="A74" s="1215">
        <v>59</v>
      </c>
      <c r="B74" s="1216"/>
      <c r="C74" s="1217"/>
      <c r="D74" s="1218"/>
      <c r="E74" s="587">
        <f t="shared" si="0"/>
        <v>0</v>
      </c>
      <c r="G74" s="1215">
        <v>59</v>
      </c>
      <c r="H74" s="1216"/>
      <c r="I74" s="1217"/>
      <c r="J74" s="1218"/>
      <c r="K74" s="587">
        <f t="shared" si="1"/>
        <v>0</v>
      </c>
      <c r="M74" s="1215">
        <v>59</v>
      </c>
      <c r="N74" s="1216"/>
      <c r="O74" s="1217"/>
      <c r="P74" s="1218"/>
      <c r="Q74" s="587">
        <f t="shared" si="2"/>
        <v>0</v>
      </c>
      <c r="S74" s="1215">
        <v>59</v>
      </c>
      <c r="T74" s="1216"/>
      <c r="U74" s="1217"/>
      <c r="V74" s="1218"/>
      <c r="W74" s="587">
        <f t="shared" si="3"/>
        <v>0</v>
      </c>
      <c r="Y74" s="1215">
        <v>59</v>
      </c>
      <c r="Z74" s="1216"/>
      <c r="AA74" s="1217"/>
      <c r="AB74" s="1218"/>
      <c r="AC74" s="587">
        <f t="shared" si="4"/>
        <v>0</v>
      </c>
      <c r="AE74" s="1215">
        <v>59</v>
      </c>
      <c r="AF74" s="1216"/>
      <c r="AG74" s="1217"/>
      <c r="AH74" s="1218"/>
      <c r="AI74" s="587">
        <f t="shared" si="5"/>
        <v>0</v>
      </c>
      <c r="AK74" s="1215">
        <v>59</v>
      </c>
      <c r="AL74" s="1216"/>
      <c r="AM74" s="1217"/>
      <c r="AN74" s="1218"/>
      <c r="AO74" s="587">
        <f t="shared" si="6"/>
        <v>0</v>
      </c>
      <c r="AQ74" s="1215">
        <v>59</v>
      </c>
      <c r="AR74" s="1216"/>
      <c r="AS74" s="1217"/>
      <c r="AT74" s="1218"/>
      <c r="AU74" s="587">
        <f t="shared" si="7"/>
        <v>0</v>
      </c>
      <c r="AW74" s="1215">
        <v>59</v>
      </c>
      <c r="AX74" s="1216"/>
      <c r="AY74" s="1217"/>
      <c r="AZ74" s="1218"/>
      <c r="BA74" s="587">
        <f t="shared" si="8"/>
        <v>0</v>
      </c>
      <c r="BC74" s="1215">
        <v>59</v>
      </c>
      <c r="BD74" s="1216"/>
      <c r="BE74" s="1217"/>
      <c r="BF74" s="1218"/>
      <c r="BG74" s="587">
        <f t="shared" si="9"/>
        <v>0</v>
      </c>
      <c r="BI74" s="1215">
        <v>59</v>
      </c>
      <c r="BJ74" s="1216"/>
      <c r="BK74" s="1217"/>
      <c r="BL74" s="1218"/>
      <c r="BM74" s="587">
        <f t="shared" si="10"/>
        <v>0</v>
      </c>
      <c r="BO74" s="1215">
        <v>59</v>
      </c>
      <c r="BP74" s="1216"/>
      <c r="BQ74" s="1217"/>
      <c r="BR74" s="1218"/>
      <c r="BS74" s="587">
        <f t="shared" si="11"/>
        <v>0</v>
      </c>
    </row>
    <row r="75" spans="1:71" s="17" customFormat="1" ht="16.75" hidden="1" customHeight="1" outlineLevel="1">
      <c r="A75" s="1215">
        <v>60</v>
      </c>
      <c r="B75" s="1216"/>
      <c r="C75" s="1217"/>
      <c r="D75" s="1218"/>
      <c r="E75" s="587">
        <f t="shared" si="0"/>
        <v>0</v>
      </c>
      <c r="G75" s="1215">
        <v>60</v>
      </c>
      <c r="H75" s="1216"/>
      <c r="I75" s="1217"/>
      <c r="J75" s="1218"/>
      <c r="K75" s="587">
        <f t="shared" si="1"/>
        <v>0</v>
      </c>
      <c r="M75" s="1215">
        <v>60</v>
      </c>
      <c r="N75" s="1216"/>
      <c r="O75" s="1217"/>
      <c r="P75" s="1218"/>
      <c r="Q75" s="587">
        <f t="shared" si="2"/>
        <v>0</v>
      </c>
      <c r="S75" s="1215">
        <v>60</v>
      </c>
      <c r="T75" s="1216"/>
      <c r="U75" s="1217"/>
      <c r="V75" s="1218"/>
      <c r="W75" s="587">
        <f t="shared" si="3"/>
        <v>0</v>
      </c>
      <c r="Y75" s="1215">
        <v>60</v>
      </c>
      <c r="Z75" s="1216"/>
      <c r="AA75" s="1217"/>
      <c r="AB75" s="1218"/>
      <c r="AC75" s="587">
        <f t="shared" si="4"/>
        <v>0</v>
      </c>
      <c r="AE75" s="1215">
        <v>60</v>
      </c>
      <c r="AF75" s="1216"/>
      <c r="AG75" s="1217"/>
      <c r="AH75" s="1218"/>
      <c r="AI75" s="587">
        <f t="shared" si="5"/>
        <v>0</v>
      </c>
      <c r="AK75" s="1215">
        <v>60</v>
      </c>
      <c r="AL75" s="1216"/>
      <c r="AM75" s="1217"/>
      <c r="AN75" s="1218"/>
      <c r="AO75" s="587">
        <f t="shared" si="6"/>
        <v>0</v>
      </c>
      <c r="AQ75" s="1215">
        <v>60</v>
      </c>
      <c r="AR75" s="1216"/>
      <c r="AS75" s="1217"/>
      <c r="AT75" s="1218"/>
      <c r="AU75" s="587">
        <f t="shared" si="7"/>
        <v>0</v>
      </c>
      <c r="AW75" s="1215">
        <v>60</v>
      </c>
      <c r="AX75" s="1216"/>
      <c r="AY75" s="1217"/>
      <c r="AZ75" s="1218"/>
      <c r="BA75" s="587">
        <f t="shared" si="8"/>
        <v>0</v>
      </c>
      <c r="BC75" s="1215">
        <v>60</v>
      </c>
      <c r="BD75" s="1216"/>
      <c r="BE75" s="1217"/>
      <c r="BF75" s="1218"/>
      <c r="BG75" s="587">
        <f t="shared" si="9"/>
        <v>0</v>
      </c>
      <c r="BI75" s="1215">
        <v>60</v>
      </c>
      <c r="BJ75" s="1216"/>
      <c r="BK75" s="1217"/>
      <c r="BL75" s="1218"/>
      <c r="BM75" s="587">
        <f t="shared" si="10"/>
        <v>0</v>
      </c>
      <c r="BO75" s="1215">
        <v>60</v>
      </c>
      <c r="BP75" s="1216"/>
      <c r="BQ75" s="1217"/>
      <c r="BR75" s="1218"/>
      <c r="BS75" s="587">
        <f t="shared" si="11"/>
        <v>0</v>
      </c>
    </row>
    <row r="76" spans="1:71" s="17" customFormat="1" ht="16.75" hidden="1" customHeight="1" outlineLevel="1">
      <c r="A76" s="1215">
        <v>61</v>
      </c>
      <c r="B76" s="1216"/>
      <c r="C76" s="1217"/>
      <c r="D76" s="1218"/>
      <c r="E76" s="587">
        <f t="shared" si="0"/>
        <v>0</v>
      </c>
      <c r="G76" s="1215">
        <v>61</v>
      </c>
      <c r="H76" s="1216"/>
      <c r="I76" s="1217"/>
      <c r="J76" s="1218"/>
      <c r="K76" s="587">
        <f t="shared" si="1"/>
        <v>0</v>
      </c>
      <c r="M76" s="1215">
        <v>61</v>
      </c>
      <c r="N76" s="1216"/>
      <c r="O76" s="1217"/>
      <c r="P76" s="1218"/>
      <c r="Q76" s="587">
        <f t="shared" si="2"/>
        <v>0</v>
      </c>
      <c r="S76" s="1215">
        <v>61</v>
      </c>
      <c r="T76" s="1216"/>
      <c r="U76" s="1217"/>
      <c r="V76" s="1218"/>
      <c r="W76" s="587">
        <f t="shared" si="3"/>
        <v>0</v>
      </c>
      <c r="Y76" s="1215">
        <v>61</v>
      </c>
      <c r="Z76" s="1216"/>
      <c r="AA76" s="1217"/>
      <c r="AB76" s="1218"/>
      <c r="AC76" s="587">
        <f t="shared" si="4"/>
        <v>0</v>
      </c>
      <c r="AE76" s="1215">
        <v>61</v>
      </c>
      <c r="AF76" s="1216"/>
      <c r="AG76" s="1217"/>
      <c r="AH76" s="1218"/>
      <c r="AI76" s="587">
        <f t="shared" si="5"/>
        <v>0</v>
      </c>
      <c r="AK76" s="1215">
        <v>61</v>
      </c>
      <c r="AL76" s="1216"/>
      <c r="AM76" s="1217"/>
      <c r="AN76" s="1218"/>
      <c r="AO76" s="587">
        <f t="shared" si="6"/>
        <v>0</v>
      </c>
      <c r="AQ76" s="1215">
        <v>61</v>
      </c>
      <c r="AR76" s="1216"/>
      <c r="AS76" s="1217"/>
      <c r="AT76" s="1218"/>
      <c r="AU76" s="587">
        <f t="shared" si="7"/>
        <v>0</v>
      </c>
      <c r="AW76" s="1215">
        <v>61</v>
      </c>
      <c r="AX76" s="1216"/>
      <c r="AY76" s="1217"/>
      <c r="AZ76" s="1218"/>
      <c r="BA76" s="587">
        <f t="shared" si="8"/>
        <v>0</v>
      </c>
      <c r="BC76" s="1215">
        <v>61</v>
      </c>
      <c r="BD76" s="1216"/>
      <c r="BE76" s="1217"/>
      <c r="BF76" s="1218"/>
      <c r="BG76" s="587">
        <f t="shared" si="9"/>
        <v>0</v>
      </c>
      <c r="BI76" s="1215">
        <v>61</v>
      </c>
      <c r="BJ76" s="1216"/>
      <c r="BK76" s="1217"/>
      <c r="BL76" s="1218"/>
      <c r="BM76" s="587">
        <f t="shared" si="10"/>
        <v>0</v>
      </c>
      <c r="BO76" s="1215">
        <v>61</v>
      </c>
      <c r="BP76" s="1216"/>
      <c r="BQ76" s="1217"/>
      <c r="BR76" s="1218"/>
      <c r="BS76" s="587">
        <f t="shared" si="11"/>
        <v>0</v>
      </c>
    </row>
    <row r="77" spans="1:71" s="17" customFormat="1" ht="16.75" hidden="1" customHeight="1" outlineLevel="1">
      <c r="A77" s="1215">
        <v>62</v>
      </c>
      <c r="B77" s="1216"/>
      <c r="C77" s="1217"/>
      <c r="D77" s="1218"/>
      <c r="E77" s="587">
        <f t="shared" si="0"/>
        <v>0</v>
      </c>
      <c r="G77" s="1215">
        <v>62</v>
      </c>
      <c r="H77" s="1216"/>
      <c r="I77" s="1217"/>
      <c r="J77" s="1218"/>
      <c r="K77" s="587">
        <f t="shared" si="1"/>
        <v>0</v>
      </c>
      <c r="M77" s="1215">
        <v>62</v>
      </c>
      <c r="N77" s="1216"/>
      <c r="O77" s="1217"/>
      <c r="P77" s="1218"/>
      <c r="Q77" s="587">
        <f t="shared" si="2"/>
        <v>0</v>
      </c>
      <c r="S77" s="1215">
        <v>62</v>
      </c>
      <c r="T77" s="1216"/>
      <c r="U77" s="1217"/>
      <c r="V77" s="1218"/>
      <c r="W77" s="587">
        <f t="shared" si="3"/>
        <v>0</v>
      </c>
      <c r="Y77" s="1215">
        <v>62</v>
      </c>
      <c r="Z77" s="1216"/>
      <c r="AA77" s="1217"/>
      <c r="AB77" s="1218"/>
      <c r="AC77" s="587">
        <f t="shared" si="4"/>
        <v>0</v>
      </c>
      <c r="AE77" s="1215">
        <v>62</v>
      </c>
      <c r="AF77" s="1216"/>
      <c r="AG77" s="1217"/>
      <c r="AH77" s="1218"/>
      <c r="AI77" s="587">
        <f t="shared" si="5"/>
        <v>0</v>
      </c>
      <c r="AK77" s="1215">
        <v>62</v>
      </c>
      <c r="AL77" s="1216"/>
      <c r="AM77" s="1217"/>
      <c r="AN77" s="1218"/>
      <c r="AO77" s="587">
        <f t="shared" si="6"/>
        <v>0</v>
      </c>
      <c r="AQ77" s="1215">
        <v>62</v>
      </c>
      <c r="AR77" s="1216"/>
      <c r="AS77" s="1217"/>
      <c r="AT77" s="1218"/>
      <c r="AU77" s="587">
        <f t="shared" si="7"/>
        <v>0</v>
      </c>
      <c r="AW77" s="1215">
        <v>62</v>
      </c>
      <c r="AX77" s="1216"/>
      <c r="AY77" s="1217"/>
      <c r="AZ77" s="1218"/>
      <c r="BA77" s="587">
        <f t="shared" si="8"/>
        <v>0</v>
      </c>
      <c r="BC77" s="1215">
        <v>62</v>
      </c>
      <c r="BD77" s="1216"/>
      <c r="BE77" s="1217"/>
      <c r="BF77" s="1218"/>
      <c r="BG77" s="587">
        <f t="shared" si="9"/>
        <v>0</v>
      </c>
      <c r="BI77" s="1215">
        <v>62</v>
      </c>
      <c r="BJ77" s="1216"/>
      <c r="BK77" s="1217"/>
      <c r="BL77" s="1218"/>
      <c r="BM77" s="587">
        <f t="shared" si="10"/>
        <v>0</v>
      </c>
      <c r="BO77" s="1215">
        <v>62</v>
      </c>
      <c r="BP77" s="1216"/>
      <c r="BQ77" s="1217"/>
      <c r="BR77" s="1218"/>
      <c r="BS77" s="587">
        <f t="shared" si="11"/>
        <v>0</v>
      </c>
    </row>
    <row r="78" spans="1:71" s="17" customFormat="1" ht="16.75" hidden="1" customHeight="1" outlineLevel="1">
      <c r="A78" s="1215">
        <v>63</v>
      </c>
      <c r="B78" s="1216"/>
      <c r="C78" s="1217"/>
      <c r="D78" s="1218"/>
      <c r="E78" s="587">
        <f t="shared" si="0"/>
        <v>0</v>
      </c>
      <c r="G78" s="1215">
        <v>63</v>
      </c>
      <c r="H78" s="1216"/>
      <c r="I78" s="1217"/>
      <c r="J78" s="1218"/>
      <c r="K78" s="587">
        <f t="shared" si="1"/>
        <v>0</v>
      </c>
      <c r="M78" s="1215">
        <v>63</v>
      </c>
      <c r="N78" s="1216"/>
      <c r="O78" s="1217"/>
      <c r="P78" s="1218"/>
      <c r="Q78" s="587">
        <f t="shared" si="2"/>
        <v>0</v>
      </c>
      <c r="S78" s="1215">
        <v>63</v>
      </c>
      <c r="T78" s="1216"/>
      <c r="U78" s="1217"/>
      <c r="V78" s="1218"/>
      <c r="W78" s="587">
        <f t="shared" si="3"/>
        <v>0</v>
      </c>
      <c r="Y78" s="1215">
        <v>63</v>
      </c>
      <c r="Z78" s="1216"/>
      <c r="AA78" s="1217"/>
      <c r="AB78" s="1218"/>
      <c r="AC78" s="587">
        <f t="shared" si="4"/>
        <v>0</v>
      </c>
      <c r="AE78" s="1215">
        <v>63</v>
      </c>
      <c r="AF78" s="1216"/>
      <c r="AG78" s="1217"/>
      <c r="AH78" s="1218"/>
      <c r="AI78" s="587">
        <f t="shared" si="5"/>
        <v>0</v>
      </c>
      <c r="AK78" s="1215">
        <v>63</v>
      </c>
      <c r="AL78" s="1216"/>
      <c r="AM78" s="1217"/>
      <c r="AN78" s="1218"/>
      <c r="AO78" s="587">
        <f t="shared" si="6"/>
        <v>0</v>
      </c>
      <c r="AQ78" s="1215">
        <v>63</v>
      </c>
      <c r="AR78" s="1216"/>
      <c r="AS78" s="1217"/>
      <c r="AT78" s="1218"/>
      <c r="AU78" s="587">
        <f t="shared" si="7"/>
        <v>0</v>
      </c>
      <c r="AW78" s="1215">
        <v>63</v>
      </c>
      <c r="AX78" s="1216"/>
      <c r="AY78" s="1217"/>
      <c r="AZ78" s="1218"/>
      <c r="BA78" s="587">
        <f t="shared" si="8"/>
        <v>0</v>
      </c>
      <c r="BC78" s="1215">
        <v>63</v>
      </c>
      <c r="BD78" s="1216"/>
      <c r="BE78" s="1217"/>
      <c r="BF78" s="1218"/>
      <c r="BG78" s="587">
        <f t="shared" si="9"/>
        <v>0</v>
      </c>
      <c r="BI78" s="1215">
        <v>63</v>
      </c>
      <c r="BJ78" s="1216"/>
      <c r="BK78" s="1217"/>
      <c r="BL78" s="1218"/>
      <c r="BM78" s="587">
        <f t="shared" si="10"/>
        <v>0</v>
      </c>
      <c r="BO78" s="1215">
        <v>63</v>
      </c>
      <c r="BP78" s="1216"/>
      <c r="BQ78" s="1217"/>
      <c r="BR78" s="1218"/>
      <c r="BS78" s="587">
        <f t="shared" si="11"/>
        <v>0</v>
      </c>
    </row>
    <row r="79" spans="1:71" s="17" customFormat="1" ht="16.75" hidden="1" customHeight="1" outlineLevel="1">
      <c r="A79" s="1215">
        <v>64</v>
      </c>
      <c r="B79" s="1216"/>
      <c r="C79" s="1217"/>
      <c r="D79" s="1218"/>
      <c r="E79" s="587">
        <f t="shared" si="0"/>
        <v>0</v>
      </c>
      <c r="G79" s="1215">
        <v>64</v>
      </c>
      <c r="H79" s="1216"/>
      <c r="I79" s="1217"/>
      <c r="J79" s="1218"/>
      <c r="K79" s="587">
        <f t="shared" si="1"/>
        <v>0</v>
      </c>
      <c r="M79" s="1215">
        <v>64</v>
      </c>
      <c r="N79" s="1216"/>
      <c r="O79" s="1217"/>
      <c r="P79" s="1218"/>
      <c r="Q79" s="587">
        <f t="shared" si="2"/>
        <v>0</v>
      </c>
      <c r="S79" s="1215">
        <v>64</v>
      </c>
      <c r="T79" s="1216"/>
      <c r="U79" s="1217"/>
      <c r="V79" s="1218"/>
      <c r="W79" s="587">
        <f t="shared" si="3"/>
        <v>0</v>
      </c>
      <c r="Y79" s="1215">
        <v>64</v>
      </c>
      <c r="Z79" s="1216"/>
      <c r="AA79" s="1217"/>
      <c r="AB79" s="1218"/>
      <c r="AC79" s="587">
        <f t="shared" si="4"/>
        <v>0</v>
      </c>
      <c r="AE79" s="1215">
        <v>64</v>
      </c>
      <c r="AF79" s="1216"/>
      <c r="AG79" s="1217"/>
      <c r="AH79" s="1218"/>
      <c r="AI79" s="587">
        <f t="shared" si="5"/>
        <v>0</v>
      </c>
      <c r="AK79" s="1215">
        <v>64</v>
      </c>
      <c r="AL79" s="1216"/>
      <c r="AM79" s="1217"/>
      <c r="AN79" s="1218"/>
      <c r="AO79" s="587">
        <f t="shared" si="6"/>
        <v>0</v>
      </c>
      <c r="AQ79" s="1215">
        <v>64</v>
      </c>
      <c r="AR79" s="1216"/>
      <c r="AS79" s="1217"/>
      <c r="AT79" s="1218"/>
      <c r="AU79" s="587">
        <f t="shared" si="7"/>
        <v>0</v>
      </c>
      <c r="AW79" s="1215">
        <v>64</v>
      </c>
      <c r="AX79" s="1216"/>
      <c r="AY79" s="1217"/>
      <c r="AZ79" s="1218"/>
      <c r="BA79" s="587">
        <f t="shared" si="8"/>
        <v>0</v>
      </c>
      <c r="BC79" s="1215">
        <v>64</v>
      </c>
      <c r="BD79" s="1216"/>
      <c r="BE79" s="1217"/>
      <c r="BF79" s="1218"/>
      <c r="BG79" s="587">
        <f t="shared" si="9"/>
        <v>0</v>
      </c>
      <c r="BI79" s="1215">
        <v>64</v>
      </c>
      <c r="BJ79" s="1216"/>
      <c r="BK79" s="1217"/>
      <c r="BL79" s="1218"/>
      <c r="BM79" s="587">
        <f t="shared" si="10"/>
        <v>0</v>
      </c>
      <c r="BO79" s="1215">
        <v>64</v>
      </c>
      <c r="BP79" s="1216"/>
      <c r="BQ79" s="1217"/>
      <c r="BR79" s="1218"/>
      <c r="BS79" s="587">
        <f t="shared" si="11"/>
        <v>0</v>
      </c>
    </row>
    <row r="80" spans="1:71" s="17" customFormat="1" ht="16.75" hidden="1" customHeight="1" outlineLevel="1">
      <c r="A80" s="1215">
        <v>65</v>
      </c>
      <c r="B80" s="1216"/>
      <c r="C80" s="1217"/>
      <c r="D80" s="1218"/>
      <c r="E80" s="587">
        <f t="shared" si="0"/>
        <v>0</v>
      </c>
      <c r="G80" s="1215">
        <v>65</v>
      </c>
      <c r="H80" s="1216"/>
      <c r="I80" s="1217"/>
      <c r="J80" s="1218"/>
      <c r="K80" s="587">
        <f t="shared" si="1"/>
        <v>0</v>
      </c>
      <c r="M80" s="1215">
        <v>65</v>
      </c>
      <c r="N80" s="1216"/>
      <c r="O80" s="1217"/>
      <c r="P80" s="1218"/>
      <c r="Q80" s="587">
        <f t="shared" si="2"/>
        <v>0</v>
      </c>
      <c r="S80" s="1215">
        <v>65</v>
      </c>
      <c r="T80" s="1216"/>
      <c r="U80" s="1217"/>
      <c r="V80" s="1218"/>
      <c r="W80" s="587">
        <f t="shared" si="3"/>
        <v>0</v>
      </c>
      <c r="Y80" s="1215">
        <v>65</v>
      </c>
      <c r="Z80" s="1216"/>
      <c r="AA80" s="1217"/>
      <c r="AB80" s="1218"/>
      <c r="AC80" s="587">
        <f t="shared" si="4"/>
        <v>0</v>
      </c>
      <c r="AE80" s="1215">
        <v>65</v>
      </c>
      <c r="AF80" s="1216"/>
      <c r="AG80" s="1217"/>
      <c r="AH80" s="1218"/>
      <c r="AI80" s="587">
        <f t="shared" si="5"/>
        <v>0</v>
      </c>
      <c r="AK80" s="1215">
        <v>65</v>
      </c>
      <c r="AL80" s="1216"/>
      <c r="AM80" s="1217"/>
      <c r="AN80" s="1218"/>
      <c r="AO80" s="587">
        <f t="shared" si="6"/>
        <v>0</v>
      </c>
      <c r="AQ80" s="1215">
        <v>65</v>
      </c>
      <c r="AR80" s="1216"/>
      <c r="AS80" s="1217"/>
      <c r="AT80" s="1218"/>
      <c r="AU80" s="587">
        <f t="shared" si="7"/>
        <v>0</v>
      </c>
      <c r="AW80" s="1215">
        <v>65</v>
      </c>
      <c r="AX80" s="1216"/>
      <c r="AY80" s="1217"/>
      <c r="AZ80" s="1218"/>
      <c r="BA80" s="587">
        <f t="shared" si="8"/>
        <v>0</v>
      </c>
      <c r="BC80" s="1215">
        <v>65</v>
      </c>
      <c r="BD80" s="1216"/>
      <c r="BE80" s="1217"/>
      <c r="BF80" s="1218"/>
      <c r="BG80" s="587">
        <f t="shared" si="9"/>
        <v>0</v>
      </c>
      <c r="BI80" s="1215">
        <v>65</v>
      </c>
      <c r="BJ80" s="1216"/>
      <c r="BK80" s="1217"/>
      <c r="BL80" s="1218"/>
      <c r="BM80" s="587">
        <f t="shared" si="10"/>
        <v>0</v>
      </c>
      <c r="BO80" s="1215">
        <v>65</v>
      </c>
      <c r="BP80" s="1216"/>
      <c r="BQ80" s="1217"/>
      <c r="BR80" s="1218"/>
      <c r="BS80" s="587">
        <f t="shared" si="11"/>
        <v>0</v>
      </c>
    </row>
    <row r="81" spans="1:71" s="17" customFormat="1" ht="16.75" hidden="1" customHeight="1" outlineLevel="1">
      <c r="A81" s="1215">
        <v>66</v>
      </c>
      <c r="B81" s="1216"/>
      <c r="C81" s="1217"/>
      <c r="D81" s="1218"/>
      <c r="E81" s="587">
        <f t="shared" ref="E81:E144" si="12">IF(AND(C81&gt;=D$9,C81&lt;=D$8),1,0)</f>
        <v>0</v>
      </c>
      <c r="G81" s="1215">
        <v>66</v>
      </c>
      <c r="H81" s="1216"/>
      <c r="I81" s="1217"/>
      <c r="J81" s="1218"/>
      <c r="K81" s="587">
        <f t="shared" ref="K81:K144" si="13">IF(AND(I81&gt;=J$9,I81&lt;=J$8),1,0)</f>
        <v>0</v>
      </c>
      <c r="M81" s="1215">
        <v>66</v>
      </c>
      <c r="N81" s="1216"/>
      <c r="O81" s="1217"/>
      <c r="P81" s="1218"/>
      <c r="Q81" s="587">
        <f t="shared" ref="Q81:Q144" si="14">IF(AND(O81&gt;=P$9,O81&lt;=P$8),1,0)</f>
        <v>0</v>
      </c>
      <c r="S81" s="1215">
        <v>66</v>
      </c>
      <c r="T81" s="1216"/>
      <c r="U81" s="1217"/>
      <c r="V81" s="1218"/>
      <c r="W81" s="587">
        <f t="shared" ref="W81:W144" si="15">IF(AND(U81&gt;=V$9,U81&lt;=V$8),1,0)</f>
        <v>0</v>
      </c>
      <c r="Y81" s="1215">
        <v>66</v>
      </c>
      <c r="Z81" s="1216"/>
      <c r="AA81" s="1217"/>
      <c r="AB81" s="1218"/>
      <c r="AC81" s="587">
        <f t="shared" ref="AC81:AC144" si="16">IF(AND(AA81&gt;=AB$9,AA81&lt;=AB$8),1,0)</f>
        <v>0</v>
      </c>
      <c r="AE81" s="1215">
        <v>66</v>
      </c>
      <c r="AF81" s="1216"/>
      <c r="AG81" s="1217"/>
      <c r="AH81" s="1218"/>
      <c r="AI81" s="587">
        <f t="shared" ref="AI81:AI144" si="17">IF(AND(AG81&gt;=AH$9,AG81&lt;=AH$8),1,0)</f>
        <v>0</v>
      </c>
      <c r="AK81" s="1215">
        <v>66</v>
      </c>
      <c r="AL81" s="1216"/>
      <c r="AM81" s="1217"/>
      <c r="AN81" s="1218"/>
      <c r="AO81" s="587">
        <f t="shared" ref="AO81:AO144" si="18">IF(AND(AM81&gt;=AN$9,AM81&lt;=AN$8),1,0)</f>
        <v>0</v>
      </c>
      <c r="AQ81" s="1215">
        <v>66</v>
      </c>
      <c r="AR81" s="1216"/>
      <c r="AS81" s="1217"/>
      <c r="AT81" s="1218"/>
      <c r="AU81" s="587">
        <f t="shared" ref="AU81:AU144" si="19">IF(AND(AS81&gt;=AT$9,AS81&lt;=AT$8),1,0)</f>
        <v>0</v>
      </c>
      <c r="AW81" s="1215">
        <v>66</v>
      </c>
      <c r="AX81" s="1216"/>
      <c r="AY81" s="1217"/>
      <c r="AZ81" s="1218"/>
      <c r="BA81" s="587">
        <f t="shared" ref="BA81:BA144" si="20">IF(AND(AY81&gt;=AZ$9,AY81&lt;=AZ$8),1,0)</f>
        <v>0</v>
      </c>
      <c r="BC81" s="1215">
        <v>66</v>
      </c>
      <c r="BD81" s="1216"/>
      <c r="BE81" s="1217"/>
      <c r="BF81" s="1218"/>
      <c r="BG81" s="587">
        <f t="shared" ref="BG81:BG144" si="21">IF(AND(BE81&gt;=BF$9,BE81&lt;=BF$8),1,0)</f>
        <v>0</v>
      </c>
      <c r="BI81" s="1215">
        <v>66</v>
      </c>
      <c r="BJ81" s="1216"/>
      <c r="BK81" s="1217"/>
      <c r="BL81" s="1218"/>
      <c r="BM81" s="587">
        <f t="shared" ref="BM81:BM144" si="22">IF(AND(BK81&gt;=BL$9,BK81&lt;=BL$8),1,0)</f>
        <v>0</v>
      </c>
      <c r="BO81" s="1215">
        <v>66</v>
      </c>
      <c r="BP81" s="1216"/>
      <c r="BQ81" s="1217"/>
      <c r="BR81" s="1218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15">
        <v>67</v>
      </c>
      <c r="B82" s="1216"/>
      <c r="C82" s="1217"/>
      <c r="D82" s="1218"/>
      <c r="E82" s="587">
        <f t="shared" si="12"/>
        <v>0</v>
      </c>
      <c r="G82" s="1215">
        <v>67</v>
      </c>
      <c r="H82" s="1216"/>
      <c r="I82" s="1217"/>
      <c r="J82" s="1218"/>
      <c r="K82" s="587">
        <f t="shared" si="13"/>
        <v>0</v>
      </c>
      <c r="M82" s="1215">
        <v>67</v>
      </c>
      <c r="N82" s="1216"/>
      <c r="O82" s="1217"/>
      <c r="P82" s="1218"/>
      <c r="Q82" s="587">
        <f t="shared" si="14"/>
        <v>0</v>
      </c>
      <c r="S82" s="1215">
        <v>67</v>
      </c>
      <c r="T82" s="1216"/>
      <c r="U82" s="1217"/>
      <c r="V82" s="1218"/>
      <c r="W82" s="587">
        <f t="shared" si="15"/>
        <v>0</v>
      </c>
      <c r="Y82" s="1215">
        <v>67</v>
      </c>
      <c r="Z82" s="1216"/>
      <c r="AA82" s="1217"/>
      <c r="AB82" s="1218"/>
      <c r="AC82" s="587">
        <f t="shared" si="16"/>
        <v>0</v>
      </c>
      <c r="AE82" s="1215">
        <v>67</v>
      </c>
      <c r="AF82" s="1216"/>
      <c r="AG82" s="1217"/>
      <c r="AH82" s="1218"/>
      <c r="AI82" s="587">
        <f t="shared" si="17"/>
        <v>0</v>
      </c>
      <c r="AK82" s="1215">
        <v>67</v>
      </c>
      <c r="AL82" s="1216"/>
      <c r="AM82" s="1217"/>
      <c r="AN82" s="1218"/>
      <c r="AO82" s="587">
        <f t="shared" si="18"/>
        <v>0</v>
      </c>
      <c r="AQ82" s="1215">
        <v>67</v>
      </c>
      <c r="AR82" s="1216"/>
      <c r="AS82" s="1217"/>
      <c r="AT82" s="1218"/>
      <c r="AU82" s="587">
        <f t="shared" si="19"/>
        <v>0</v>
      </c>
      <c r="AW82" s="1215">
        <v>67</v>
      </c>
      <c r="AX82" s="1216"/>
      <c r="AY82" s="1217"/>
      <c r="AZ82" s="1218"/>
      <c r="BA82" s="587">
        <f t="shared" si="20"/>
        <v>0</v>
      </c>
      <c r="BC82" s="1215">
        <v>67</v>
      </c>
      <c r="BD82" s="1216"/>
      <c r="BE82" s="1217"/>
      <c r="BF82" s="1218"/>
      <c r="BG82" s="587">
        <f t="shared" si="21"/>
        <v>0</v>
      </c>
      <c r="BI82" s="1215">
        <v>67</v>
      </c>
      <c r="BJ82" s="1216"/>
      <c r="BK82" s="1217"/>
      <c r="BL82" s="1218"/>
      <c r="BM82" s="587">
        <f t="shared" si="22"/>
        <v>0</v>
      </c>
      <c r="BO82" s="1215">
        <v>67</v>
      </c>
      <c r="BP82" s="1216"/>
      <c r="BQ82" s="1217"/>
      <c r="BR82" s="1218"/>
      <c r="BS82" s="587">
        <f t="shared" si="23"/>
        <v>0</v>
      </c>
    </row>
    <row r="83" spans="1:71" s="17" customFormat="1" ht="16.75" hidden="1" customHeight="1" outlineLevel="1">
      <c r="A83" s="1215">
        <v>68</v>
      </c>
      <c r="B83" s="1216"/>
      <c r="C83" s="1217"/>
      <c r="D83" s="1218"/>
      <c r="E83" s="587">
        <f t="shared" si="12"/>
        <v>0</v>
      </c>
      <c r="G83" s="1215">
        <v>68</v>
      </c>
      <c r="H83" s="1216"/>
      <c r="I83" s="1217"/>
      <c r="J83" s="1218"/>
      <c r="K83" s="587">
        <f t="shared" si="13"/>
        <v>0</v>
      </c>
      <c r="M83" s="1215">
        <v>68</v>
      </c>
      <c r="N83" s="1216"/>
      <c r="O83" s="1217"/>
      <c r="P83" s="1218"/>
      <c r="Q83" s="587">
        <f t="shared" si="14"/>
        <v>0</v>
      </c>
      <c r="S83" s="1215">
        <v>68</v>
      </c>
      <c r="T83" s="1216"/>
      <c r="U83" s="1217"/>
      <c r="V83" s="1218"/>
      <c r="W83" s="587">
        <f t="shared" si="15"/>
        <v>0</v>
      </c>
      <c r="Y83" s="1215">
        <v>68</v>
      </c>
      <c r="Z83" s="1216"/>
      <c r="AA83" s="1217"/>
      <c r="AB83" s="1218"/>
      <c r="AC83" s="587">
        <f t="shared" si="16"/>
        <v>0</v>
      </c>
      <c r="AE83" s="1215">
        <v>68</v>
      </c>
      <c r="AF83" s="1216"/>
      <c r="AG83" s="1217"/>
      <c r="AH83" s="1218"/>
      <c r="AI83" s="587">
        <f t="shared" si="17"/>
        <v>0</v>
      </c>
      <c r="AK83" s="1215">
        <v>68</v>
      </c>
      <c r="AL83" s="1216"/>
      <c r="AM83" s="1217"/>
      <c r="AN83" s="1218"/>
      <c r="AO83" s="587">
        <f t="shared" si="18"/>
        <v>0</v>
      </c>
      <c r="AQ83" s="1215">
        <v>68</v>
      </c>
      <c r="AR83" s="1216"/>
      <c r="AS83" s="1217"/>
      <c r="AT83" s="1218"/>
      <c r="AU83" s="587">
        <f t="shared" si="19"/>
        <v>0</v>
      </c>
      <c r="AW83" s="1215">
        <v>68</v>
      </c>
      <c r="AX83" s="1216"/>
      <c r="AY83" s="1217"/>
      <c r="AZ83" s="1218"/>
      <c r="BA83" s="587">
        <f t="shared" si="20"/>
        <v>0</v>
      </c>
      <c r="BC83" s="1215">
        <v>68</v>
      </c>
      <c r="BD83" s="1216"/>
      <c r="BE83" s="1217"/>
      <c r="BF83" s="1218"/>
      <c r="BG83" s="587">
        <f t="shared" si="21"/>
        <v>0</v>
      </c>
      <c r="BI83" s="1215">
        <v>68</v>
      </c>
      <c r="BJ83" s="1216"/>
      <c r="BK83" s="1217"/>
      <c r="BL83" s="1218"/>
      <c r="BM83" s="587">
        <f t="shared" si="22"/>
        <v>0</v>
      </c>
      <c r="BO83" s="1215">
        <v>68</v>
      </c>
      <c r="BP83" s="1216"/>
      <c r="BQ83" s="1217"/>
      <c r="BR83" s="1218"/>
      <c r="BS83" s="587">
        <f t="shared" si="23"/>
        <v>0</v>
      </c>
    </row>
    <row r="84" spans="1:71" s="17" customFormat="1" ht="16.75" hidden="1" customHeight="1" outlineLevel="1">
      <c r="A84" s="1215">
        <v>69</v>
      </c>
      <c r="B84" s="1216"/>
      <c r="C84" s="1217"/>
      <c r="D84" s="1218"/>
      <c r="E84" s="587">
        <f t="shared" si="12"/>
        <v>0</v>
      </c>
      <c r="G84" s="1215">
        <v>69</v>
      </c>
      <c r="H84" s="1216"/>
      <c r="I84" s="1217"/>
      <c r="J84" s="1218"/>
      <c r="K84" s="587">
        <f t="shared" si="13"/>
        <v>0</v>
      </c>
      <c r="M84" s="1215">
        <v>69</v>
      </c>
      <c r="N84" s="1216"/>
      <c r="O84" s="1217"/>
      <c r="P84" s="1218"/>
      <c r="Q84" s="587">
        <f t="shared" si="14"/>
        <v>0</v>
      </c>
      <c r="S84" s="1215">
        <v>69</v>
      </c>
      <c r="T84" s="1216"/>
      <c r="U84" s="1217"/>
      <c r="V84" s="1218"/>
      <c r="W84" s="587">
        <f t="shared" si="15"/>
        <v>0</v>
      </c>
      <c r="Y84" s="1215">
        <v>69</v>
      </c>
      <c r="Z84" s="1216"/>
      <c r="AA84" s="1217"/>
      <c r="AB84" s="1218"/>
      <c r="AC84" s="587">
        <f t="shared" si="16"/>
        <v>0</v>
      </c>
      <c r="AE84" s="1215">
        <v>69</v>
      </c>
      <c r="AF84" s="1216"/>
      <c r="AG84" s="1217"/>
      <c r="AH84" s="1218"/>
      <c r="AI84" s="587">
        <f t="shared" si="17"/>
        <v>0</v>
      </c>
      <c r="AK84" s="1215">
        <v>69</v>
      </c>
      <c r="AL84" s="1216"/>
      <c r="AM84" s="1217"/>
      <c r="AN84" s="1218"/>
      <c r="AO84" s="587">
        <f t="shared" si="18"/>
        <v>0</v>
      </c>
      <c r="AQ84" s="1215">
        <v>69</v>
      </c>
      <c r="AR84" s="1216"/>
      <c r="AS84" s="1217"/>
      <c r="AT84" s="1218"/>
      <c r="AU84" s="587">
        <f t="shared" si="19"/>
        <v>0</v>
      </c>
      <c r="AW84" s="1215">
        <v>69</v>
      </c>
      <c r="AX84" s="1216"/>
      <c r="AY84" s="1217"/>
      <c r="AZ84" s="1218"/>
      <c r="BA84" s="587">
        <f t="shared" si="20"/>
        <v>0</v>
      </c>
      <c r="BC84" s="1215">
        <v>69</v>
      </c>
      <c r="BD84" s="1216"/>
      <c r="BE84" s="1217"/>
      <c r="BF84" s="1218"/>
      <c r="BG84" s="587">
        <f t="shared" si="21"/>
        <v>0</v>
      </c>
      <c r="BI84" s="1215">
        <v>69</v>
      </c>
      <c r="BJ84" s="1216"/>
      <c r="BK84" s="1217"/>
      <c r="BL84" s="1218"/>
      <c r="BM84" s="587">
        <f t="shared" si="22"/>
        <v>0</v>
      </c>
      <c r="BO84" s="1215">
        <v>69</v>
      </c>
      <c r="BP84" s="1216"/>
      <c r="BQ84" s="1217"/>
      <c r="BR84" s="1218"/>
      <c r="BS84" s="587">
        <f t="shared" si="23"/>
        <v>0</v>
      </c>
    </row>
    <row r="85" spans="1:71" s="17" customFormat="1" ht="16.75" hidden="1" customHeight="1" outlineLevel="1">
      <c r="A85" s="1215">
        <v>70</v>
      </c>
      <c r="B85" s="1216"/>
      <c r="C85" s="1217"/>
      <c r="D85" s="1218"/>
      <c r="E85" s="587">
        <f t="shared" si="12"/>
        <v>0</v>
      </c>
      <c r="G85" s="1215">
        <v>70</v>
      </c>
      <c r="H85" s="1216"/>
      <c r="I85" s="1217"/>
      <c r="J85" s="1218"/>
      <c r="K85" s="587">
        <f t="shared" si="13"/>
        <v>0</v>
      </c>
      <c r="M85" s="1215">
        <v>70</v>
      </c>
      <c r="N85" s="1216"/>
      <c r="O85" s="1217"/>
      <c r="P85" s="1218"/>
      <c r="Q85" s="587">
        <f t="shared" si="14"/>
        <v>0</v>
      </c>
      <c r="S85" s="1215">
        <v>70</v>
      </c>
      <c r="T85" s="1216"/>
      <c r="U85" s="1217"/>
      <c r="V85" s="1218"/>
      <c r="W85" s="587">
        <f t="shared" si="15"/>
        <v>0</v>
      </c>
      <c r="Y85" s="1215">
        <v>70</v>
      </c>
      <c r="Z85" s="1216"/>
      <c r="AA85" s="1217"/>
      <c r="AB85" s="1218"/>
      <c r="AC85" s="587">
        <f t="shared" si="16"/>
        <v>0</v>
      </c>
      <c r="AE85" s="1215">
        <v>70</v>
      </c>
      <c r="AF85" s="1216"/>
      <c r="AG85" s="1217"/>
      <c r="AH85" s="1218"/>
      <c r="AI85" s="587">
        <f t="shared" si="17"/>
        <v>0</v>
      </c>
      <c r="AK85" s="1215">
        <v>70</v>
      </c>
      <c r="AL85" s="1216"/>
      <c r="AM85" s="1217"/>
      <c r="AN85" s="1218"/>
      <c r="AO85" s="587">
        <f t="shared" si="18"/>
        <v>0</v>
      </c>
      <c r="AQ85" s="1215">
        <v>70</v>
      </c>
      <c r="AR85" s="1216"/>
      <c r="AS85" s="1217"/>
      <c r="AT85" s="1218"/>
      <c r="AU85" s="587">
        <f t="shared" si="19"/>
        <v>0</v>
      </c>
      <c r="AW85" s="1215">
        <v>70</v>
      </c>
      <c r="AX85" s="1216"/>
      <c r="AY85" s="1217"/>
      <c r="AZ85" s="1218"/>
      <c r="BA85" s="587">
        <f t="shared" si="20"/>
        <v>0</v>
      </c>
      <c r="BC85" s="1215">
        <v>70</v>
      </c>
      <c r="BD85" s="1216"/>
      <c r="BE85" s="1217"/>
      <c r="BF85" s="1218"/>
      <c r="BG85" s="587">
        <f t="shared" si="21"/>
        <v>0</v>
      </c>
      <c r="BI85" s="1215">
        <v>70</v>
      </c>
      <c r="BJ85" s="1216"/>
      <c r="BK85" s="1217"/>
      <c r="BL85" s="1218"/>
      <c r="BM85" s="587">
        <f t="shared" si="22"/>
        <v>0</v>
      </c>
      <c r="BO85" s="1215">
        <v>70</v>
      </c>
      <c r="BP85" s="1216"/>
      <c r="BQ85" s="1217"/>
      <c r="BR85" s="1218"/>
      <c r="BS85" s="587">
        <f t="shared" si="23"/>
        <v>0</v>
      </c>
    </row>
    <row r="86" spans="1:71" s="17" customFormat="1" ht="16.75" hidden="1" customHeight="1" outlineLevel="1">
      <c r="A86" s="1215">
        <v>71</v>
      </c>
      <c r="B86" s="1216"/>
      <c r="C86" s="1217"/>
      <c r="D86" s="1218"/>
      <c r="E86" s="587">
        <f t="shared" si="12"/>
        <v>0</v>
      </c>
      <c r="G86" s="1215">
        <v>71</v>
      </c>
      <c r="H86" s="1216"/>
      <c r="I86" s="1217"/>
      <c r="J86" s="1218"/>
      <c r="K86" s="587">
        <f t="shared" si="13"/>
        <v>0</v>
      </c>
      <c r="M86" s="1215">
        <v>71</v>
      </c>
      <c r="N86" s="1216"/>
      <c r="O86" s="1217"/>
      <c r="P86" s="1218"/>
      <c r="Q86" s="587">
        <f t="shared" si="14"/>
        <v>0</v>
      </c>
      <c r="S86" s="1215">
        <v>71</v>
      </c>
      <c r="T86" s="1216"/>
      <c r="U86" s="1217"/>
      <c r="V86" s="1218"/>
      <c r="W86" s="587">
        <f t="shared" si="15"/>
        <v>0</v>
      </c>
      <c r="Y86" s="1215">
        <v>71</v>
      </c>
      <c r="Z86" s="1216"/>
      <c r="AA86" s="1217"/>
      <c r="AB86" s="1218"/>
      <c r="AC86" s="587">
        <f t="shared" si="16"/>
        <v>0</v>
      </c>
      <c r="AE86" s="1215">
        <v>71</v>
      </c>
      <c r="AF86" s="1216"/>
      <c r="AG86" s="1217"/>
      <c r="AH86" s="1218"/>
      <c r="AI86" s="587">
        <f t="shared" si="17"/>
        <v>0</v>
      </c>
      <c r="AK86" s="1215">
        <v>71</v>
      </c>
      <c r="AL86" s="1216"/>
      <c r="AM86" s="1217"/>
      <c r="AN86" s="1218"/>
      <c r="AO86" s="587">
        <f t="shared" si="18"/>
        <v>0</v>
      </c>
      <c r="AQ86" s="1215">
        <v>71</v>
      </c>
      <c r="AR86" s="1216"/>
      <c r="AS86" s="1217"/>
      <c r="AT86" s="1218"/>
      <c r="AU86" s="587">
        <f t="shared" si="19"/>
        <v>0</v>
      </c>
      <c r="AW86" s="1215">
        <v>71</v>
      </c>
      <c r="AX86" s="1216"/>
      <c r="AY86" s="1217"/>
      <c r="AZ86" s="1218"/>
      <c r="BA86" s="587">
        <f t="shared" si="20"/>
        <v>0</v>
      </c>
      <c r="BC86" s="1215">
        <v>71</v>
      </c>
      <c r="BD86" s="1216"/>
      <c r="BE86" s="1217"/>
      <c r="BF86" s="1218"/>
      <c r="BG86" s="587">
        <f t="shared" si="21"/>
        <v>0</v>
      </c>
      <c r="BI86" s="1215">
        <v>71</v>
      </c>
      <c r="BJ86" s="1216"/>
      <c r="BK86" s="1217"/>
      <c r="BL86" s="1218"/>
      <c r="BM86" s="587">
        <f t="shared" si="22"/>
        <v>0</v>
      </c>
      <c r="BO86" s="1215">
        <v>71</v>
      </c>
      <c r="BP86" s="1216"/>
      <c r="BQ86" s="1217"/>
      <c r="BR86" s="1218"/>
      <c r="BS86" s="587">
        <f t="shared" si="23"/>
        <v>0</v>
      </c>
    </row>
    <row r="87" spans="1:71" s="17" customFormat="1" ht="16.75" hidden="1" customHeight="1" outlineLevel="1">
      <c r="A87" s="1215">
        <v>72</v>
      </c>
      <c r="B87" s="1216"/>
      <c r="C87" s="1217"/>
      <c r="D87" s="1218"/>
      <c r="E87" s="587">
        <f t="shared" si="12"/>
        <v>0</v>
      </c>
      <c r="G87" s="1215">
        <v>72</v>
      </c>
      <c r="H87" s="1216"/>
      <c r="I87" s="1217"/>
      <c r="J87" s="1218"/>
      <c r="K87" s="587">
        <f t="shared" si="13"/>
        <v>0</v>
      </c>
      <c r="M87" s="1215">
        <v>72</v>
      </c>
      <c r="N87" s="1216"/>
      <c r="O87" s="1217"/>
      <c r="P87" s="1218"/>
      <c r="Q87" s="587">
        <f t="shared" si="14"/>
        <v>0</v>
      </c>
      <c r="S87" s="1215">
        <v>72</v>
      </c>
      <c r="T87" s="1216"/>
      <c r="U87" s="1217"/>
      <c r="V87" s="1218"/>
      <c r="W87" s="587">
        <f t="shared" si="15"/>
        <v>0</v>
      </c>
      <c r="Y87" s="1215">
        <v>72</v>
      </c>
      <c r="Z87" s="1216"/>
      <c r="AA87" s="1217"/>
      <c r="AB87" s="1218"/>
      <c r="AC87" s="587">
        <f t="shared" si="16"/>
        <v>0</v>
      </c>
      <c r="AE87" s="1215">
        <v>72</v>
      </c>
      <c r="AF87" s="1216"/>
      <c r="AG87" s="1217"/>
      <c r="AH87" s="1218"/>
      <c r="AI87" s="587">
        <f t="shared" si="17"/>
        <v>0</v>
      </c>
      <c r="AK87" s="1215">
        <v>72</v>
      </c>
      <c r="AL87" s="1216"/>
      <c r="AM87" s="1217"/>
      <c r="AN87" s="1218"/>
      <c r="AO87" s="587">
        <f t="shared" si="18"/>
        <v>0</v>
      </c>
      <c r="AQ87" s="1215">
        <v>72</v>
      </c>
      <c r="AR87" s="1216"/>
      <c r="AS87" s="1217"/>
      <c r="AT87" s="1218"/>
      <c r="AU87" s="587">
        <f t="shared" si="19"/>
        <v>0</v>
      </c>
      <c r="AW87" s="1215">
        <v>72</v>
      </c>
      <c r="AX87" s="1216"/>
      <c r="AY87" s="1217"/>
      <c r="AZ87" s="1218"/>
      <c r="BA87" s="587">
        <f t="shared" si="20"/>
        <v>0</v>
      </c>
      <c r="BC87" s="1215">
        <v>72</v>
      </c>
      <c r="BD87" s="1216"/>
      <c r="BE87" s="1217"/>
      <c r="BF87" s="1218"/>
      <c r="BG87" s="587">
        <f t="shared" si="21"/>
        <v>0</v>
      </c>
      <c r="BI87" s="1215">
        <v>72</v>
      </c>
      <c r="BJ87" s="1216"/>
      <c r="BK87" s="1217"/>
      <c r="BL87" s="1218"/>
      <c r="BM87" s="587">
        <f t="shared" si="22"/>
        <v>0</v>
      </c>
      <c r="BO87" s="1215">
        <v>72</v>
      </c>
      <c r="BP87" s="1216"/>
      <c r="BQ87" s="1217"/>
      <c r="BR87" s="1218"/>
      <c r="BS87" s="587">
        <f t="shared" si="23"/>
        <v>0</v>
      </c>
    </row>
    <row r="88" spans="1:71" s="17" customFormat="1" ht="16.75" hidden="1" customHeight="1" outlineLevel="1">
      <c r="A88" s="1215">
        <v>73</v>
      </c>
      <c r="B88" s="1216"/>
      <c r="C88" s="1217"/>
      <c r="D88" s="1218"/>
      <c r="E88" s="587">
        <f t="shared" si="12"/>
        <v>0</v>
      </c>
      <c r="G88" s="1215">
        <v>73</v>
      </c>
      <c r="H88" s="1216"/>
      <c r="I88" s="1217"/>
      <c r="J88" s="1218"/>
      <c r="K88" s="587">
        <f t="shared" si="13"/>
        <v>0</v>
      </c>
      <c r="M88" s="1215">
        <v>73</v>
      </c>
      <c r="N88" s="1216"/>
      <c r="O88" s="1217"/>
      <c r="P88" s="1218"/>
      <c r="Q88" s="587">
        <f t="shared" si="14"/>
        <v>0</v>
      </c>
      <c r="S88" s="1215">
        <v>73</v>
      </c>
      <c r="T88" s="1216"/>
      <c r="U88" s="1217"/>
      <c r="V88" s="1218"/>
      <c r="W88" s="587">
        <f t="shared" si="15"/>
        <v>0</v>
      </c>
      <c r="Y88" s="1215">
        <v>73</v>
      </c>
      <c r="Z88" s="1216"/>
      <c r="AA88" s="1217"/>
      <c r="AB88" s="1218"/>
      <c r="AC88" s="587">
        <f t="shared" si="16"/>
        <v>0</v>
      </c>
      <c r="AE88" s="1215">
        <v>73</v>
      </c>
      <c r="AF88" s="1216"/>
      <c r="AG88" s="1217"/>
      <c r="AH88" s="1218"/>
      <c r="AI88" s="587">
        <f t="shared" si="17"/>
        <v>0</v>
      </c>
      <c r="AK88" s="1215">
        <v>73</v>
      </c>
      <c r="AL88" s="1216"/>
      <c r="AM88" s="1217"/>
      <c r="AN88" s="1218"/>
      <c r="AO88" s="587">
        <f t="shared" si="18"/>
        <v>0</v>
      </c>
      <c r="AQ88" s="1215">
        <v>73</v>
      </c>
      <c r="AR88" s="1216"/>
      <c r="AS88" s="1217"/>
      <c r="AT88" s="1218"/>
      <c r="AU88" s="587">
        <f t="shared" si="19"/>
        <v>0</v>
      </c>
      <c r="AW88" s="1215">
        <v>73</v>
      </c>
      <c r="AX88" s="1216"/>
      <c r="AY88" s="1217"/>
      <c r="AZ88" s="1218"/>
      <c r="BA88" s="587">
        <f t="shared" si="20"/>
        <v>0</v>
      </c>
      <c r="BC88" s="1215">
        <v>73</v>
      </c>
      <c r="BD88" s="1216"/>
      <c r="BE88" s="1217"/>
      <c r="BF88" s="1218"/>
      <c r="BG88" s="587">
        <f t="shared" si="21"/>
        <v>0</v>
      </c>
      <c r="BI88" s="1215">
        <v>73</v>
      </c>
      <c r="BJ88" s="1216"/>
      <c r="BK88" s="1217"/>
      <c r="BL88" s="1218"/>
      <c r="BM88" s="587">
        <f t="shared" si="22"/>
        <v>0</v>
      </c>
      <c r="BO88" s="1215">
        <v>73</v>
      </c>
      <c r="BP88" s="1216"/>
      <c r="BQ88" s="1217"/>
      <c r="BR88" s="1218"/>
      <c r="BS88" s="587">
        <f t="shared" si="23"/>
        <v>0</v>
      </c>
    </row>
    <row r="89" spans="1:71" s="17" customFormat="1" ht="16.75" hidden="1" customHeight="1" outlineLevel="1">
      <c r="A89" s="1215">
        <v>74</v>
      </c>
      <c r="B89" s="1216"/>
      <c r="C89" s="1217"/>
      <c r="D89" s="1218"/>
      <c r="E89" s="587">
        <f t="shared" si="12"/>
        <v>0</v>
      </c>
      <c r="G89" s="1215">
        <v>74</v>
      </c>
      <c r="H89" s="1216"/>
      <c r="I89" s="1217"/>
      <c r="J89" s="1218"/>
      <c r="K89" s="587">
        <f t="shared" si="13"/>
        <v>0</v>
      </c>
      <c r="M89" s="1215">
        <v>74</v>
      </c>
      <c r="N89" s="1216"/>
      <c r="O89" s="1217"/>
      <c r="P89" s="1218"/>
      <c r="Q89" s="587">
        <f t="shared" si="14"/>
        <v>0</v>
      </c>
      <c r="S89" s="1215">
        <v>74</v>
      </c>
      <c r="T89" s="1216"/>
      <c r="U89" s="1217"/>
      <c r="V89" s="1218"/>
      <c r="W89" s="587">
        <f t="shared" si="15"/>
        <v>0</v>
      </c>
      <c r="Y89" s="1215">
        <v>74</v>
      </c>
      <c r="Z89" s="1216"/>
      <c r="AA89" s="1217"/>
      <c r="AB89" s="1218"/>
      <c r="AC89" s="587">
        <f t="shared" si="16"/>
        <v>0</v>
      </c>
      <c r="AE89" s="1215">
        <v>74</v>
      </c>
      <c r="AF89" s="1216"/>
      <c r="AG89" s="1217"/>
      <c r="AH89" s="1218"/>
      <c r="AI89" s="587">
        <f t="shared" si="17"/>
        <v>0</v>
      </c>
      <c r="AK89" s="1215">
        <v>74</v>
      </c>
      <c r="AL89" s="1216"/>
      <c r="AM89" s="1217"/>
      <c r="AN89" s="1218"/>
      <c r="AO89" s="587">
        <f t="shared" si="18"/>
        <v>0</v>
      </c>
      <c r="AQ89" s="1215">
        <v>74</v>
      </c>
      <c r="AR89" s="1216"/>
      <c r="AS89" s="1217"/>
      <c r="AT89" s="1218"/>
      <c r="AU89" s="587">
        <f t="shared" si="19"/>
        <v>0</v>
      </c>
      <c r="AW89" s="1215">
        <v>74</v>
      </c>
      <c r="AX89" s="1216"/>
      <c r="AY89" s="1217"/>
      <c r="AZ89" s="1218"/>
      <c r="BA89" s="587">
        <f t="shared" si="20"/>
        <v>0</v>
      </c>
      <c r="BC89" s="1215">
        <v>74</v>
      </c>
      <c r="BD89" s="1216"/>
      <c r="BE89" s="1217"/>
      <c r="BF89" s="1218"/>
      <c r="BG89" s="587">
        <f t="shared" si="21"/>
        <v>0</v>
      </c>
      <c r="BI89" s="1215">
        <v>74</v>
      </c>
      <c r="BJ89" s="1216"/>
      <c r="BK89" s="1217"/>
      <c r="BL89" s="1218"/>
      <c r="BM89" s="587">
        <f t="shared" si="22"/>
        <v>0</v>
      </c>
      <c r="BO89" s="1215">
        <v>74</v>
      </c>
      <c r="BP89" s="1216"/>
      <c r="BQ89" s="1217"/>
      <c r="BR89" s="1218"/>
      <c r="BS89" s="587">
        <f t="shared" si="23"/>
        <v>0</v>
      </c>
    </row>
    <row r="90" spans="1:71" s="17" customFormat="1" ht="16.75" hidden="1" customHeight="1" outlineLevel="1">
      <c r="A90" s="1215">
        <v>75</v>
      </c>
      <c r="B90" s="1216"/>
      <c r="C90" s="1217"/>
      <c r="D90" s="1218"/>
      <c r="E90" s="587">
        <f t="shared" si="12"/>
        <v>0</v>
      </c>
      <c r="G90" s="1215">
        <v>75</v>
      </c>
      <c r="H90" s="1216"/>
      <c r="I90" s="1217"/>
      <c r="J90" s="1218"/>
      <c r="K90" s="587">
        <f t="shared" si="13"/>
        <v>0</v>
      </c>
      <c r="M90" s="1215">
        <v>75</v>
      </c>
      <c r="N90" s="1216"/>
      <c r="O90" s="1217"/>
      <c r="P90" s="1218"/>
      <c r="Q90" s="587">
        <f t="shared" si="14"/>
        <v>0</v>
      </c>
      <c r="S90" s="1215">
        <v>75</v>
      </c>
      <c r="T90" s="1216"/>
      <c r="U90" s="1217"/>
      <c r="V90" s="1218"/>
      <c r="W90" s="587">
        <f t="shared" si="15"/>
        <v>0</v>
      </c>
      <c r="Y90" s="1215">
        <v>75</v>
      </c>
      <c r="Z90" s="1216"/>
      <c r="AA90" s="1217"/>
      <c r="AB90" s="1218"/>
      <c r="AC90" s="587">
        <f t="shared" si="16"/>
        <v>0</v>
      </c>
      <c r="AE90" s="1215">
        <v>75</v>
      </c>
      <c r="AF90" s="1216"/>
      <c r="AG90" s="1217"/>
      <c r="AH90" s="1218"/>
      <c r="AI90" s="587">
        <f t="shared" si="17"/>
        <v>0</v>
      </c>
      <c r="AK90" s="1215">
        <v>75</v>
      </c>
      <c r="AL90" s="1216"/>
      <c r="AM90" s="1217"/>
      <c r="AN90" s="1218"/>
      <c r="AO90" s="587">
        <f t="shared" si="18"/>
        <v>0</v>
      </c>
      <c r="AQ90" s="1215">
        <v>75</v>
      </c>
      <c r="AR90" s="1216"/>
      <c r="AS90" s="1217"/>
      <c r="AT90" s="1218"/>
      <c r="AU90" s="587">
        <f t="shared" si="19"/>
        <v>0</v>
      </c>
      <c r="AW90" s="1215">
        <v>75</v>
      </c>
      <c r="AX90" s="1216"/>
      <c r="AY90" s="1217"/>
      <c r="AZ90" s="1218"/>
      <c r="BA90" s="587">
        <f t="shared" si="20"/>
        <v>0</v>
      </c>
      <c r="BC90" s="1215">
        <v>75</v>
      </c>
      <c r="BD90" s="1216"/>
      <c r="BE90" s="1217"/>
      <c r="BF90" s="1218"/>
      <c r="BG90" s="587">
        <f t="shared" si="21"/>
        <v>0</v>
      </c>
      <c r="BI90" s="1215">
        <v>75</v>
      </c>
      <c r="BJ90" s="1216"/>
      <c r="BK90" s="1217"/>
      <c r="BL90" s="1218"/>
      <c r="BM90" s="587">
        <f t="shared" si="22"/>
        <v>0</v>
      </c>
      <c r="BO90" s="1215">
        <v>75</v>
      </c>
      <c r="BP90" s="1216"/>
      <c r="BQ90" s="1217"/>
      <c r="BR90" s="1218"/>
      <c r="BS90" s="587">
        <f t="shared" si="23"/>
        <v>0</v>
      </c>
    </row>
    <row r="91" spans="1:71" s="17" customFormat="1" ht="16.75" hidden="1" customHeight="1" outlineLevel="1">
      <c r="A91" s="1215">
        <v>76</v>
      </c>
      <c r="B91" s="1216"/>
      <c r="C91" s="1217"/>
      <c r="D91" s="1218"/>
      <c r="E91" s="587">
        <f t="shared" si="12"/>
        <v>0</v>
      </c>
      <c r="G91" s="1215">
        <v>76</v>
      </c>
      <c r="H91" s="1216"/>
      <c r="I91" s="1217"/>
      <c r="J91" s="1218"/>
      <c r="K91" s="587">
        <f t="shared" si="13"/>
        <v>0</v>
      </c>
      <c r="M91" s="1215">
        <v>76</v>
      </c>
      <c r="N91" s="1216"/>
      <c r="O91" s="1217"/>
      <c r="P91" s="1218"/>
      <c r="Q91" s="587">
        <f t="shared" si="14"/>
        <v>0</v>
      </c>
      <c r="S91" s="1215">
        <v>76</v>
      </c>
      <c r="T91" s="1216"/>
      <c r="U91" s="1217"/>
      <c r="V91" s="1218"/>
      <c r="W91" s="587">
        <f t="shared" si="15"/>
        <v>0</v>
      </c>
      <c r="Y91" s="1215">
        <v>76</v>
      </c>
      <c r="Z91" s="1216"/>
      <c r="AA91" s="1217"/>
      <c r="AB91" s="1218"/>
      <c r="AC91" s="587">
        <f t="shared" si="16"/>
        <v>0</v>
      </c>
      <c r="AE91" s="1215">
        <v>76</v>
      </c>
      <c r="AF91" s="1216"/>
      <c r="AG91" s="1217"/>
      <c r="AH91" s="1218"/>
      <c r="AI91" s="587">
        <f t="shared" si="17"/>
        <v>0</v>
      </c>
      <c r="AK91" s="1215">
        <v>76</v>
      </c>
      <c r="AL91" s="1216"/>
      <c r="AM91" s="1217"/>
      <c r="AN91" s="1218"/>
      <c r="AO91" s="587">
        <f t="shared" si="18"/>
        <v>0</v>
      </c>
      <c r="AQ91" s="1215">
        <v>76</v>
      </c>
      <c r="AR91" s="1216"/>
      <c r="AS91" s="1217"/>
      <c r="AT91" s="1218"/>
      <c r="AU91" s="587">
        <f t="shared" si="19"/>
        <v>0</v>
      </c>
      <c r="AW91" s="1215">
        <v>76</v>
      </c>
      <c r="AX91" s="1216"/>
      <c r="AY91" s="1217"/>
      <c r="AZ91" s="1218"/>
      <c r="BA91" s="587">
        <f t="shared" si="20"/>
        <v>0</v>
      </c>
      <c r="BC91" s="1215">
        <v>76</v>
      </c>
      <c r="BD91" s="1216"/>
      <c r="BE91" s="1217"/>
      <c r="BF91" s="1218"/>
      <c r="BG91" s="587">
        <f t="shared" si="21"/>
        <v>0</v>
      </c>
      <c r="BI91" s="1215">
        <v>76</v>
      </c>
      <c r="BJ91" s="1216"/>
      <c r="BK91" s="1217"/>
      <c r="BL91" s="1218"/>
      <c r="BM91" s="587">
        <f t="shared" si="22"/>
        <v>0</v>
      </c>
      <c r="BO91" s="1215">
        <v>76</v>
      </c>
      <c r="BP91" s="1216"/>
      <c r="BQ91" s="1217"/>
      <c r="BR91" s="1218"/>
      <c r="BS91" s="587">
        <f t="shared" si="23"/>
        <v>0</v>
      </c>
    </row>
    <row r="92" spans="1:71" s="17" customFormat="1" ht="16.75" hidden="1" customHeight="1" outlineLevel="1">
      <c r="A92" s="1215">
        <v>77</v>
      </c>
      <c r="B92" s="1216"/>
      <c r="C92" s="1217"/>
      <c r="D92" s="1218"/>
      <c r="E92" s="587">
        <f t="shared" si="12"/>
        <v>0</v>
      </c>
      <c r="G92" s="1215">
        <v>77</v>
      </c>
      <c r="H92" s="1216"/>
      <c r="I92" s="1217"/>
      <c r="J92" s="1218"/>
      <c r="K92" s="587">
        <f t="shared" si="13"/>
        <v>0</v>
      </c>
      <c r="M92" s="1215">
        <v>77</v>
      </c>
      <c r="N92" s="1216"/>
      <c r="O92" s="1217"/>
      <c r="P92" s="1218"/>
      <c r="Q92" s="587">
        <f t="shared" si="14"/>
        <v>0</v>
      </c>
      <c r="S92" s="1215">
        <v>77</v>
      </c>
      <c r="T92" s="1216"/>
      <c r="U92" s="1217"/>
      <c r="V92" s="1218"/>
      <c r="W92" s="587">
        <f t="shared" si="15"/>
        <v>0</v>
      </c>
      <c r="Y92" s="1215">
        <v>77</v>
      </c>
      <c r="Z92" s="1216"/>
      <c r="AA92" s="1217"/>
      <c r="AB92" s="1218"/>
      <c r="AC92" s="587">
        <f t="shared" si="16"/>
        <v>0</v>
      </c>
      <c r="AE92" s="1215">
        <v>77</v>
      </c>
      <c r="AF92" s="1216"/>
      <c r="AG92" s="1217"/>
      <c r="AH92" s="1218"/>
      <c r="AI92" s="587">
        <f t="shared" si="17"/>
        <v>0</v>
      </c>
      <c r="AK92" s="1215">
        <v>77</v>
      </c>
      <c r="AL92" s="1216"/>
      <c r="AM92" s="1217"/>
      <c r="AN92" s="1218"/>
      <c r="AO92" s="587">
        <f t="shared" si="18"/>
        <v>0</v>
      </c>
      <c r="AQ92" s="1215">
        <v>77</v>
      </c>
      <c r="AR92" s="1216"/>
      <c r="AS92" s="1217"/>
      <c r="AT92" s="1218"/>
      <c r="AU92" s="587">
        <f t="shared" si="19"/>
        <v>0</v>
      </c>
      <c r="AW92" s="1215">
        <v>77</v>
      </c>
      <c r="AX92" s="1216"/>
      <c r="AY92" s="1217"/>
      <c r="AZ92" s="1218"/>
      <c r="BA92" s="587">
        <f t="shared" si="20"/>
        <v>0</v>
      </c>
      <c r="BC92" s="1215">
        <v>77</v>
      </c>
      <c r="BD92" s="1216"/>
      <c r="BE92" s="1217"/>
      <c r="BF92" s="1218"/>
      <c r="BG92" s="587">
        <f t="shared" si="21"/>
        <v>0</v>
      </c>
      <c r="BI92" s="1215">
        <v>77</v>
      </c>
      <c r="BJ92" s="1216"/>
      <c r="BK92" s="1217"/>
      <c r="BL92" s="1218"/>
      <c r="BM92" s="587">
        <f t="shared" si="22"/>
        <v>0</v>
      </c>
      <c r="BO92" s="1215">
        <v>77</v>
      </c>
      <c r="BP92" s="1216"/>
      <c r="BQ92" s="1217"/>
      <c r="BR92" s="1218"/>
      <c r="BS92" s="587">
        <f t="shared" si="23"/>
        <v>0</v>
      </c>
    </row>
    <row r="93" spans="1:71" s="17" customFormat="1" ht="16.75" hidden="1" customHeight="1" outlineLevel="1">
      <c r="A93" s="1215">
        <v>78</v>
      </c>
      <c r="B93" s="1216"/>
      <c r="C93" s="1217"/>
      <c r="D93" s="1218"/>
      <c r="E93" s="587">
        <f t="shared" si="12"/>
        <v>0</v>
      </c>
      <c r="G93" s="1215">
        <v>78</v>
      </c>
      <c r="H93" s="1216"/>
      <c r="I93" s="1217"/>
      <c r="J93" s="1218"/>
      <c r="K93" s="587">
        <f t="shared" si="13"/>
        <v>0</v>
      </c>
      <c r="M93" s="1215">
        <v>78</v>
      </c>
      <c r="N93" s="1216"/>
      <c r="O93" s="1217"/>
      <c r="P93" s="1218"/>
      <c r="Q93" s="587">
        <f t="shared" si="14"/>
        <v>0</v>
      </c>
      <c r="S93" s="1215">
        <v>78</v>
      </c>
      <c r="T93" s="1216"/>
      <c r="U93" s="1217"/>
      <c r="V93" s="1218"/>
      <c r="W93" s="587">
        <f t="shared" si="15"/>
        <v>0</v>
      </c>
      <c r="Y93" s="1215">
        <v>78</v>
      </c>
      <c r="Z93" s="1216"/>
      <c r="AA93" s="1217"/>
      <c r="AB93" s="1218"/>
      <c r="AC93" s="587">
        <f t="shared" si="16"/>
        <v>0</v>
      </c>
      <c r="AE93" s="1215">
        <v>78</v>
      </c>
      <c r="AF93" s="1216"/>
      <c r="AG93" s="1217"/>
      <c r="AH93" s="1218"/>
      <c r="AI93" s="587">
        <f t="shared" si="17"/>
        <v>0</v>
      </c>
      <c r="AK93" s="1215">
        <v>78</v>
      </c>
      <c r="AL93" s="1216"/>
      <c r="AM93" s="1217"/>
      <c r="AN93" s="1218"/>
      <c r="AO93" s="587">
        <f t="shared" si="18"/>
        <v>0</v>
      </c>
      <c r="AQ93" s="1215">
        <v>78</v>
      </c>
      <c r="AR93" s="1216"/>
      <c r="AS93" s="1217"/>
      <c r="AT93" s="1218"/>
      <c r="AU93" s="587">
        <f t="shared" si="19"/>
        <v>0</v>
      </c>
      <c r="AW93" s="1215">
        <v>78</v>
      </c>
      <c r="AX93" s="1216"/>
      <c r="AY93" s="1217"/>
      <c r="AZ93" s="1218"/>
      <c r="BA93" s="587">
        <f t="shared" si="20"/>
        <v>0</v>
      </c>
      <c r="BC93" s="1215">
        <v>78</v>
      </c>
      <c r="BD93" s="1216"/>
      <c r="BE93" s="1217"/>
      <c r="BF93" s="1218"/>
      <c r="BG93" s="587">
        <f t="shared" si="21"/>
        <v>0</v>
      </c>
      <c r="BI93" s="1215">
        <v>78</v>
      </c>
      <c r="BJ93" s="1216"/>
      <c r="BK93" s="1217"/>
      <c r="BL93" s="1218"/>
      <c r="BM93" s="587">
        <f t="shared" si="22"/>
        <v>0</v>
      </c>
      <c r="BO93" s="1215">
        <v>78</v>
      </c>
      <c r="BP93" s="1216"/>
      <c r="BQ93" s="1217"/>
      <c r="BR93" s="1218"/>
      <c r="BS93" s="587">
        <f t="shared" si="23"/>
        <v>0</v>
      </c>
    </row>
    <row r="94" spans="1:71" s="17" customFormat="1" ht="16.75" hidden="1" customHeight="1" outlineLevel="1">
      <c r="A94" s="1215">
        <v>79</v>
      </c>
      <c r="B94" s="1216"/>
      <c r="C94" s="1217"/>
      <c r="D94" s="1218"/>
      <c r="E94" s="587">
        <f t="shared" si="12"/>
        <v>0</v>
      </c>
      <c r="G94" s="1215">
        <v>79</v>
      </c>
      <c r="H94" s="1216"/>
      <c r="I94" s="1217"/>
      <c r="J94" s="1218"/>
      <c r="K94" s="587">
        <f t="shared" si="13"/>
        <v>0</v>
      </c>
      <c r="M94" s="1215">
        <v>79</v>
      </c>
      <c r="N94" s="1216"/>
      <c r="O94" s="1217"/>
      <c r="P94" s="1218"/>
      <c r="Q94" s="587">
        <f t="shared" si="14"/>
        <v>0</v>
      </c>
      <c r="S94" s="1215">
        <v>79</v>
      </c>
      <c r="T94" s="1216"/>
      <c r="U94" s="1217"/>
      <c r="V94" s="1218"/>
      <c r="W94" s="587">
        <f t="shared" si="15"/>
        <v>0</v>
      </c>
      <c r="Y94" s="1215">
        <v>79</v>
      </c>
      <c r="Z94" s="1216"/>
      <c r="AA94" s="1217"/>
      <c r="AB94" s="1218"/>
      <c r="AC94" s="587">
        <f t="shared" si="16"/>
        <v>0</v>
      </c>
      <c r="AE94" s="1215">
        <v>79</v>
      </c>
      <c r="AF94" s="1216"/>
      <c r="AG94" s="1217"/>
      <c r="AH94" s="1218"/>
      <c r="AI94" s="587">
        <f t="shared" si="17"/>
        <v>0</v>
      </c>
      <c r="AK94" s="1215">
        <v>79</v>
      </c>
      <c r="AL94" s="1216"/>
      <c r="AM94" s="1217"/>
      <c r="AN94" s="1218"/>
      <c r="AO94" s="587">
        <f t="shared" si="18"/>
        <v>0</v>
      </c>
      <c r="AQ94" s="1215">
        <v>79</v>
      </c>
      <c r="AR94" s="1216"/>
      <c r="AS94" s="1217"/>
      <c r="AT94" s="1218"/>
      <c r="AU94" s="587">
        <f t="shared" si="19"/>
        <v>0</v>
      </c>
      <c r="AW94" s="1215">
        <v>79</v>
      </c>
      <c r="AX94" s="1216"/>
      <c r="AY94" s="1217"/>
      <c r="AZ94" s="1218"/>
      <c r="BA94" s="587">
        <f t="shared" si="20"/>
        <v>0</v>
      </c>
      <c r="BC94" s="1215">
        <v>79</v>
      </c>
      <c r="BD94" s="1216"/>
      <c r="BE94" s="1217"/>
      <c r="BF94" s="1218"/>
      <c r="BG94" s="587">
        <f t="shared" si="21"/>
        <v>0</v>
      </c>
      <c r="BI94" s="1215">
        <v>79</v>
      </c>
      <c r="BJ94" s="1216"/>
      <c r="BK94" s="1217"/>
      <c r="BL94" s="1218"/>
      <c r="BM94" s="587">
        <f t="shared" si="22"/>
        <v>0</v>
      </c>
      <c r="BO94" s="1215">
        <v>79</v>
      </c>
      <c r="BP94" s="1216"/>
      <c r="BQ94" s="1217"/>
      <c r="BR94" s="1218"/>
      <c r="BS94" s="587">
        <f t="shared" si="23"/>
        <v>0</v>
      </c>
    </row>
    <row r="95" spans="1:71" s="17" customFormat="1" ht="16.75" hidden="1" customHeight="1" outlineLevel="1">
      <c r="A95" s="1215">
        <v>80</v>
      </c>
      <c r="B95" s="1216"/>
      <c r="C95" s="1217"/>
      <c r="D95" s="1218"/>
      <c r="E95" s="587">
        <f t="shared" si="12"/>
        <v>0</v>
      </c>
      <c r="G95" s="1215">
        <v>80</v>
      </c>
      <c r="H95" s="1216"/>
      <c r="I95" s="1217"/>
      <c r="J95" s="1218"/>
      <c r="K95" s="587">
        <f t="shared" si="13"/>
        <v>0</v>
      </c>
      <c r="M95" s="1215">
        <v>80</v>
      </c>
      <c r="N95" s="1216"/>
      <c r="O95" s="1217"/>
      <c r="P95" s="1218"/>
      <c r="Q95" s="587">
        <f t="shared" si="14"/>
        <v>0</v>
      </c>
      <c r="S95" s="1215">
        <v>80</v>
      </c>
      <c r="T95" s="1216"/>
      <c r="U95" s="1217"/>
      <c r="V95" s="1218"/>
      <c r="W95" s="587">
        <f t="shared" si="15"/>
        <v>0</v>
      </c>
      <c r="Y95" s="1215">
        <v>80</v>
      </c>
      <c r="Z95" s="1216"/>
      <c r="AA95" s="1217"/>
      <c r="AB95" s="1218"/>
      <c r="AC95" s="587">
        <f t="shared" si="16"/>
        <v>0</v>
      </c>
      <c r="AE95" s="1215">
        <v>80</v>
      </c>
      <c r="AF95" s="1216"/>
      <c r="AG95" s="1217"/>
      <c r="AH95" s="1218"/>
      <c r="AI95" s="587">
        <f t="shared" si="17"/>
        <v>0</v>
      </c>
      <c r="AK95" s="1215">
        <v>80</v>
      </c>
      <c r="AL95" s="1216"/>
      <c r="AM95" s="1217"/>
      <c r="AN95" s="1218"/>
      <c r="AO95" s="587">
        <f t="shared" si="18"/>
        <v>0</v>
      </c>
      <c r="AQ95" s="1215">
        <v>80</v>
      </c>
      <c r="AR95" s="1216"/>
      <c r="AS95" s="1217"/>
      <c r="AT95" s="1218"/>
      <c r="AU95" s="587">
        <f t="shared" si="19"/>
        <v>0</v>
      </c>
      <c r="AW95" s="1215">
        <v>80</v>
      </c>
      <c r="AX95" s="1216"/>
      <c r="AY95" s="1217"/>
      <c r="AZ95" s="1218"/>
      <c r="BA95" s="587">
        <f t="shared" si="20"/>
        <v>0</v>
      </c>
      <c r="BC95" s="1215">
        <v>80</v>
      </c>
      <c r="BD95" s="1216"/>
      <c r="BE95" s="1217"/>
      <c r="BF95" s="1218"/>
      <c r="BG95" s="587">
        <f t="shared" si="21"/>
        <v>0</v>
      </c>
      <c r="BI95" s="1215">
        <v>80</v>
      </c>
      <c r="BJ95" s="1216"/>
      <c r="BK95" s="1217"/>
      <c r="BL95" s="1218"/>
      <c r="BM95" s="587">
        <f t="shared" si="22"/>
        <v>0</v>
      </c>
      <c r="BO95" s="1215">
        <v>80</v>
      </c>
      <c r="BP95" s="1216"/>
      <c r="BQ95" s="1217"/>
      <c r="BR95" s="1218"/>
      <c r="BS95" s="587">
        <f t="shared" si="23"/>
        <v>0</v>
      </c>
    </row>
    <row r="96" spans="1:71" s="17" customFormat="1" ht="16.75" hidden="1" customHeight="1" outlineLevel="1">
      <c r="A96" s="1215">
        <v>81</v>
      </c>
      <c r="B96" s="1216"/>
      <c r="C96" s="1217"/>
      <c r="D96" s="1218"/>
      <c r="E96" s="587">
        <f t="shared" si="12"/>
        <v>0</v>
      </c>
      <c r="G96" s="1215">
        <v>81</v>
      </c>
      <c r="H96" s="1216"/>
      <c r="I96" s="1217"/>
      <c r="J96" s="1218"/>
      <c r="K96" s="587">
        <f t="shared" si="13"/>
        <v>0</v>
      </c>
      <c r="M96" s="1215">
        <v>81</v>
      </c>
      <c r="N96" s="1216"/>
      <c r="O96" s="1217"/>
      <c r="P96" s="1218"/>
      <c r="Q96" s="587">
        <f t="shared" si="14"/>
        <v>0</v>
      </c>
      <c r="S96" s="1215">
        <v>81</v>
      </c>
      <c r="T96" s="1216"/>
      <c r="U96" s="1217"/>
      <c r="V96" s="1218"/>
      <c r="W96" s="587">
        <f t="shared" si="15"/>
        <v>0</v>
      </c>
      <c r="Y96" s="1215">
        <v>81</v>
      </c>
      <c r="Z96" s="1216"/>
      <c r="AA96" s="1217"/>
      <c r="AB96" s="1218"/>
      <c r="AC96" s="587">
        <f t="shared" si="16"/>
        <v>0</v>
      </c>
      <c r="AE96" s="1215">
        <v>81</v>
      </c>
      <c r="AF96" s="1216"/>
      <c r="AG96" s="1217"/>
      <c r="AH96" s="1218"/>
      <c r="AI96" s="587">
        <f t="shared" si="17"/>
        <v>0</v>
      </c>
      <c r="AK96" s="1215">
        <v>81</v>
      </c>
      <c r="AL96" s="1216"/>
      <c r="AM96" s="1217"/>
      <c r="AN96" s="1218"/>
      <c r="AO96" s="587">
        <f t="shared" si="18"/>
        <v>0</v>
      </c>
      <c r="AQ96" s="1215">
        <v>81</v>
      </c>
      <c r="AR96" s="1216"/>
      <c r="AS96" s="1217"/>
      <c r="AT96" s="1218"/>
      <c r="AU96" s="587">
        <f t="shared" si="19"/>
        <v>0</v>
      </c>
      <c r="AW96" s="1215">
        <v>81</v>
      </c>
      <c r="AX96" s="1216"/>
      <c r="AY96" s="1217"/>
      <c r="AZ96" s="1218"/>
      <c r="BA96" s="587">
        <f t="shared" si="20"/>
        <v>0</v>
      </c>
      <c r="BC96" s="1215">
        <v>81</v>
      </c>
      <c r="BD96" s="1216"/>
      <c r="BE96" s="1217"/>
      <c r="BF96" s="1218"/>
      <c r="BG96" s="587">
        <f t="shared" si="21"/>
        <v>0</v>
      </c>
      <c r="BI96" s="1215">
        <v>81</v>
      </c>
      <c r="BJ96" s="1216"/>
      <c r="BK96" s="1217"/>
      <c r="BL96" s="1218"/>
      <c r="BM96" s="587">
        <f t="shared" si="22"/>
        <v>0</v>
      </c>
      <c r="BO96" s="1215">
        <v>81</v>
      </c>
      <c r="BP96" s="1216"/>
      <c r="BQ96" s="1217"/>
      <c r="BR96" s="1218"/>
      <c r="BS96" s="587">
        <f t="shared" si="23"/>
        <v>0</v>
      </c>
    </row>
    <row r="97" spans="1:71" s="17" customFormat="1" ht="16.75" hidden="1" customHeight="1" outlineLevel="1">
      <c r="A97" s="1215">
        <v>82</v>
      </c>
      <c r="B97" s="1216"/>
      <c r="C97" s="1217"/>
      <c r="D97" s="1218"/>
      <c r="E97" s="587">
        <f t="shared" si="12"/>
        <v>0</v>
      </c>
      <c r="G97" s="1215">
        <v>82</v>
      </c>
      <c r="H97" s="1216"/>
      <c r="I97" s="1217"/>
      <c r="J97" s="1218"/>
      <c r="K97" s="587">
        <f t="shared" si="13"/>
        <v>0</v>
      </c>
      <c r="M97" s="1215">
        <v>82</v>
      </c>
      <c r="N97" s="1216"/>
      <c r="O97" s="1217"/>
      <c r="P97" s="1218"/>
      <c r="Q97" s="587">
        <f t="shared" si="14"/>
        <v>0</v>
      </c>
      <c r="S97" s="1215">
        <v>82</v>
      </c>
      <c r="T97" s="1216"/>
      <c r="U97" s="1217"/>
      <c r="V97" s="1218"/>
      <c r="W97" s="587">
        <f t="shared" si="15"/>
        <v>0</v>
      </c>
      <c r="Y97" s="1215">
        <v>82</v>
      </c>
      <c r="Z97" s="1216"/>
      <c r="AA97" s="1217"/>
      <c r="AB97" s="1218"/>
      <c r="AC97" s="587">
        <f t="shared" si="16"/>
        <v>0</v>
      </c>
      <c r="AE97" s="1215">
        <v>82</v>
      </c>
      <c r="AF97" s="1216"/>
      <c r="AG97" s="1217"/>
      <c r="AH97" s="1218"/>
      <c r="AI97" s="587">
        <f t="shared" si="17"/>
        <v>0</v>
      </c>
      <c r="AK97" s="1215">
        <v>82</v>
      </c>
      <c r="AL97" s="1216"/>
      <c r="AM97" s="1217"/>
      <c r="AN97" s="1218"/>
      <c r="AO97" s="587">
        <f t="shared" si="18"/>
        <v>0</v>
      </c>
      <c r="AQ97" s="1215">
        <v>82</v>
      </c>
      <c r="AR97" s="1216"/>
      <c r="AS97" s="1217"/>
      <c r="AT97" s="1218"/>
      <c r="AU97" s="587">
        <f t="shared" si="19"/>
        <v>0</v>
      </c>
      <c r="AW97" s="1215">
        <v>82</v>
      </c>
      <c r="AX97" s="1216"/>
      <c r="AY97" s="1217"/>
      <c r="AZ97" s="1218"/>
      <c r="BA97" s="587">
        <f t="shared" si="20"/>
        <v>0</v>
      </c>
      <c r="BC97" s="1215">
        <v>82</v>
      </c>
      <c r="BD97" s="1216"/>
      <c r="BE97" s="1217"/>
      <c r="BF97" s="1218"/>
      <c r="BG97" s="587">
        <f t="shared" si="21"/>
        <v>0</v>
      </c>
      <c r="BI97" s="1215">
        <v>82</v>
      </c>
      <c r="BJ97" s="1216"/>
      <c r="BK97" s="1217"/>
      <c r="BL97" s="1218"/>
      <c r="BM97" s="587">
        <f t="shared" si="22"/>
        <v>0</v>
      </c>
      <c r="BO97" s="1215">
        <v>82</v>
      </c>
      <c r="BP97" s="1216"/>
      <c r="BQ97" s="1217"/>
      <c r="BR97" s="1218"/>
      <c r="BS97" s="587">
        <f t="shared" si="23"/>
        <v>0</v>
      </c>
    </row>
    <row r="98" spans="1:71" s="17" customFormat="1" ht="16.75" hidden="1" customHeight="1" outlineLevel="1">
      <c r="A98" s="1215">
        <v>83</v>
      </c>
      <c r="B98" s="1216"/>
      <c r="C98" s="1217"/>
      <c r="D98" s="1218"/>
      <c r="E98" s="587">
        <f t="shared" si="12"/>
        <v>0</v>
      </c>
      <c r="G98" s="1215">
        <v>83</v>
      </c>
      <c r="H98" s="1216"/>
      <c r="I98" s="1217"/>
      <c r="J98" s="1218"/>
      <c r="K98" s="587">
        <f t="shared" si="13"/>
        <v>0</v>
      </c>
      <c r="M98" s="1215">
        <v>83</v>
      </c>
      <c r="N98" s="1216"/>
      <c r="O98" s="1217"/>
      <c r="P98" s="1218"/>
      <c r="Q98" s="587">
        <f t="shared" si="14"/>
        <v>0</v>
      </c>
      <c r="S98" s="1215">
        <v>83</v>
      </c>
      <c r="T98" s="1216"/>
      <c r="U98" s="1217"/>
      <c r="V98" s="1218"/>
      <c r="W98" s="587">
        <f t="shared" si="15"/>
        <v>0</v>
      </c>
      <c r="Y98" s="1215">
        <v>83</v>
      </c>
      <c r="Z98" s="1216"/>
      <c r="AA98" s="1217"/>
      <c r="AB98" s="1218"/>
      <c r="AC98" s="587">
        <f t="shared" si="16"/>
        <v>0</v>
      </c>
      <c r="AE98" s="1215">
        <v>83</v>
      </c>
      <c r="AF98" s="1216"/>
      <c r="AG98" s="1217"/>
      <c r="AH98" s="1218"/>
      <c r="AI98" s="587">
        <f t="shared" si="17"/>
        <v>0</v>
      </c>
      <c r="AK98" s="1215">
        <v>83</v>
      </c>
      <c r="AL98" s="1216"/>
      <c r="AM98" s="1217"/>
      <c r="AN98" s="1218"/>
      <c r="AO98" s="587">
        <f t="shared" si="18"/>
        <v>0</v>
      </c>
      <c r="AQ98" s="1215">
        <v>83</v>
      </c>
      <c r="AR98" s="1216"/>
      <c r="AS98" s="1217"/>
      <c r="AT98" s="1218"/>
      <c r="AU98" s="587">
        <f t="shared" si="19"/>
        <v>0</v>
      </c>
      <c r="AW98" s="1215">
        <v>83</v>
      </c>
      <c r="AX98" s="1216"/>
      <c r="AY98" s="1217"/>
      <c r="AZ98" s="1218"/>
      <c r="BA98" s="587">
        <f t="shared" si="20"/>
        <v>0</v>
      </c>
      <c r="BC98" s="1215">
        <v>83</v>
      </c>
      <c r="BD98" s="1216"/>
      <c r="BE98" s="1217"/>
      <c r="BF98" s="1218"/>
      <c r="BG98" s="587">
        <f t="shared" si="21"/>
        <v>0</v>
      </c>
      <c r="BI98" s="1215">
        <v>83</v>
      </c>
      <c r="BJ98" s="1216"/>
      <c r="BK98" s="1217"/>
      <c r="BL98" s="1218"/>
      <c r="BM98" s="587">
        <f t="shared" si="22"/>
        <v>0</v>
      </c>
      <c r="BO98" s="1215">
        <v>83</v>
      </c>
      <c r="BP98" s="1216"/>
      <c r="BQ98" s="1217"/>
      <c r="BR98" s="1218"/>
      <c r="BS98" s="587">
        <f t="shared" si="23"/>
        <v>0</v>
      </c>
    </row>
    <row r="99" spans="1:71" s="17" customFormat="1" ht="16.75" hidden="1" customHeight="1" outlineLevel="1">
      <c r="A99" s="1215">
        <v>84</v>
      </c>
      <c r="B99" s="1216"/>
      <c r="C99" s="1217"/>
      <c r="D99" s="1218"/>
      <c r="E99" s="587">
        <f t="shared" si="12"/>
        <v>0</v>
      </c>
      <c r="G99" s="1215">
        <v>84</v>
      </c>
      <c r="H99" s="1216"/>
      <c r="I99" s="1217"/>
      <c r="J99" s="1218"/>
      <c r="K99" s="587">
        <f t="shared" si="13"/>
        <v>0</v>
      </c>
      <c r="M99" s="1215">
        <v>84</v>
      </c>
      <c r="N99" s="1216"/>
      <c r="O99" s="1217"/>
      <c r="P99" s="1218"/>
      <c r="Q99" s="587">
        <f t="shared" si="14"/>
        <v>0</v>
      </c>
      <c r="S99" s="1215">
        <v>84</v>
      </c>
      <c r="T99" s="1216"/>
      <c r="U99" s="1217"/>
      <c r="V99" s="1218"/>
      <c r="W99" s="587">
        <f t="shared" si="15"/>
        <v>0</v>
      </c>
      <c r="Y99" s="1215">
        <v>84</v>
      </c>
      <c r="Z99" s="1216"/>
      <c r="AA99" s="1217"/>
      <c r="AB99" s="1218"/>
      <c r="AC99" s="587">
        <f t="shared" si="16"/>
        <v>0</v>
      </c>
      <c r="AE99" s="1215">
        <v>84</v>
      </c>
      <c r="AF99" s="1216"/>
      <c r="AG99" s="1217"/>
      <c r="AH99" s="1218"/>
      <c r="AI99" s="587">
        <f t="shared" si="17"/>
        <v>0</v>
      </c>
      <c r="AK99" s="1215">
        <v>84</v>
      </c>
      <c r="AL99" s="1216"/>
      <c r="AM99" s="1217"/>
      <c r="AN99" s="1218"/>
      <c r="AO99" s="587">
        <f t="shared" si="18"/>
        <v>0</v>
      </c>
      <c r="AQ99" s="1215">
        <v>84</v>
      </c>
      <c r="AR99" s="1216"/>
      <c r="AS99" s="1217"/>
      <c r="AT99" s="1218"/>
      <c r="AU99" s="587">
        <f t="shared" si="19"/>
        <v>0</v>
      </c>
      <c r="AW99" s="1215">
        <v>84</v>
      </c>
      <c r="AX99" s="1216"/>
      <c r="AY99" s="1217"/>
      <c r="AZ99" s="1218"/>
      <c r="BA99" s="587">
        <f t="shared" si="20"/>
        <v>0</v>
      </c>
      <c r="BC99" s="1215">
        <v>84</v>
      </c>
      <c r="BD99" s="1216"/>
      <c r="BE99" s="1217"/>
      <c r="BF99" s="1218"/>
      <c r="BG99" s="587">
        <f t="shared" si="21"/>
        <v>0</v>
      </c>
      <c r="BI99" s="1215">
        <v>84</v>
      </c>
      <c r="BJ99" s="1216"/>
      <c r="BK99" s="1217"/>
      <c r="BL99" s="1218"/>
      <c r="BM99" s="587">
        <f t="shared" si="22"/>
        <v>0</v>
      </c>
      <c r="BO99" s="1215">
        <v>84</v>
      </c>
      <c r="BP99" s="1216"/>
      <c r="BQ99" s="1217"/>
      <c r="BR99" s="1218"/>
      <c r="BS99" s="587">
        <f t="shared" si="23"/>
        <v>0</v>
      </c>
    </row>
    <row r="100" spans="1:71" s="17" customFormat="1" ht="16.75" hidden="1" customHeight="1" outlineLevel="1">
      <c r="A100" s="1215">
        <v>85</v>
      </c>
      <c r="B100" s="1216"/>
      <c r="C100" s="1217"/>
      <c r="D100" s="1218"/>
      <c r="E100" s="587">
        <f t="shared" si="12"/>
        <v>0</v>
      </c>
      <c r="G100" s="1215">
        <v>85</v>
      </c>
      <c r="H100" s="1216"/>
      <c r="I100" s="1217"/>
      <c r="J100" s="1218"/>
      <c r="K100" s="587">
        <f t="shared" si="13"/>
        <v>0</v>
      </c>
      <c r="M100" s="1215">
        <v>85</v>
      </c>
      <c r="N100" s="1216"/>
      <c r="O100" s="1217"/>
      <c r="P100" s="1218"/>
      <c r="Q100" s="587">
        <f t="shared" si="14"/>
        <v>0</v>
      </c>
      <c r="S100" s="1215">
        <v>85</v>
      </c>
      <c r="T100" s="1216"/>
      <c r="U100" s="1217"/>
      <c r="V100" s="1218"/>
      <c r="W100" s="587">
        <f t="shared" si="15"/>
        <v>0</v>
      </c>
      <c r="Y100" s="1215">
        <v>85</v>
      </c>
      <c r="Z100" s="1216"/>
      <c r="AA100" s="1217"/>
      <c r="AB100" s="1218"/>
      <c r="AC100" s="587">
        <f t="shared" si="16"/>
        <v>0</v>
      </c>
      <c r="AE100" s="1215">
        <v>85</v>
      </c>
      <c r="AF100" s="1216"/>
      <c r="AG100" s="1217"/>
      <c r="AH100" s="1218"/>
      <c r="AI100" s="587">
        <f t="shared" si="17"/>
        <v>0</v>
      </c>
      <c r="AK100" s="1215">
        <v>85</v>
      </c>
      <c r="AL100" s="1216"/>
      <c r="AM100" s="1217"/>
      <c r="AN100" s="1218"/>
      <c r="AO100" s="587">
        <f t="shared" si="18"/>
        <v>0</v>
      </c>
      <c r="AQ100" s="1215">
        <v>85</v>
      </c>
      <c r="AR100" s="1216"/>
      <c r="AS100" s="1217"/>
      <c r="AT100" s="1218"/>
      <c r="AU100" s="587">
        <f t="shared" si="19"/>
        <v>0</v>
      </c>
      <c r="AW100" s="1215">
        <v>85</v>
      </c>
      <c r="AX100" s="1216"/>
      <c r="AY100" s="1217"/>
      <c r="AZ100" s="1218"/>
      <c r="BA100" s="587">
        <f t="shared" si="20"/>
        <v>0</v>
      </c>
      <c r="BC100" s="1215">
        <v>85</v>
      </c>
      <c r="BD100" s="1216"/>
      <c r="BE100" s="1217"/>
      <c r="BF100" s="1218"/>
      <c r="BG100" s="587">
        <f t="shared" si="21"/>
        <v>0</v>
      </c>
      <c r="BI100" s="1215">
        <v>85</v>
      </c>
      <c r="BJ100" s="1216"/>
      <c r="BK100" s="1217"/>
      <c r="BL100" s="1218"/>
      <c r="BM100" s="587">
        <f t="shared" si="22"/>
        <v>0</v>
      </c>
      <c r="BO100" s="1215">
        <v>85</v>
      </c>
      <c r="BP100" s="1216"/>
      <c r="BQ100" s="1217"/>
      <c r="BR100" s="1218"/>
      <c r="BS100" s="587">
        <f t="shared" si="23"/>
        <v>0</v>
      </c>
    </row>
    <row r="101" spans="1:71" s="17" customFormat="1" ht="16.75" hidden="1" customHeight="1" outlineLevel="1">
      <c r="A101" s="1215">
        <v>86</v>
      </c>
      <c r="B101" s="1216"/>
      <c r="C101" s="1217"/>
      <c r="D101" s="1218"/>
      <c r="E101" s="587">
        <f t="shared" si="12"/>
        <v>0</v>
      </c>
      <c r="G101" s="1215">
        <v>86</v>
      </c>
      <c r="H101" s="1216"/>
      <c r="I101" s="1217"/>
      <c r="J101" s="1218"/>
      <c r="K101" s="587">
        <f t="shared" si="13"/>
        <v>0</v>
      </c>
      <c r="M101" s="1215">
        <v>86</v>
      </c>
      <c r="N101" s="1216"/>
      <c r="O101" s="1217"/>
      <c r="P101" s="1218"/>
      <c r="Q101" s="587">
        <f t="shared" si="14"/>
        <v>0</v>
      </c>
      <c r="S101" s="1215">
        <v>86</v>
      </c>
      <c r="T101" s="1216"/>
      <c r="U101" s="1217"/>
      <c r="V101" s="1218"/>
      <c r="W101" s="587">
        <f t="shared" si="15"/>
        <v>0</v>
      </c>
      <c r="Y101" s="1215">
        <v>86</v>
      </c>
      <c r="Z101" s="1216"/>
      <c r="AA101" s="1217"/>
      <c r="AB101" s="1218"/>
      <c r="AC101" s="587">
        <f t="shared" si="16"/>
        <v>0</v>
      </c>
      <c r="AE101" s="1215">
        <v>86</v>
      </c>
      <c r="AF101" s="1216"/>
      <c r="AG101" s="1217"/>
      <c r="AH101" s="1218"/>
      <c r="AI101" s="587">
        <f t="shared" si="17"/>
        <v>0</v>
      </c>
      <c r="AK101" s="1215">
        <v>86</v>
      </c>
      <c r="AL101" s="1216"/>
      <c r="AM101" s="1217"/>
      <c r="AN101" s="1218"/>
      <c r="AO101" s="587">
        <f t="shared" si="18"/>
        <v>0</v>
      </c>
      <c r="AQ101" s="1215">
        <v>86</v>
      </c>
      <c r="AR101" s="1216"/>
      <c r="AS101" s="1217"/>
      <c r="AT101" s="1218"/>
      <c r="AU101" s="587">
        <f t="shared" si="19"/>
        <v>0</v>
      </c>
      <c r="AW101" s="1215">
        <v>86</v>
      </c>
      <c r="AX101" s="1216"/>
      <c r="AY101" s="1217"/>
      <c r="AZ101" s="1218"/>
      <c r="BA101" s="587">
        <f t="shared" si="20"/>
        <v>0</v>
      </c>
      <c r="BC101" s="1215">
        <v>86</v>
      </c>
      <c r="BD101" s="1216"/>
      <c r="BE101" s="1217"/>
      <c r="BF101" s="1218"/>
      <c r="BG101" s="587">
        <f t="shared" si="21"/>
        <v>0</v>
      </c>
      <c r="BI101" s="1215">
        <v>86</v>
      </c>
      <c r="BJ101" s="1216"/>
      <c r="BK101" s="1217"/>
      <c r="BL101" s="1218"/>
      <c r="BM101" s="587">
        <f t="shared" si="22"/>
        <v>0</v>
      </c>
      <c r="BO101" s="1215">
        <v>86</v>
      </c>
      <c r="BP101" s="1216"/>
      <c r="BQ101" s="1217"/>
      <c r="BR101" s="1218"/>
      <c r="BS101" s="587">
        <f t="shared" si="23"/>
        <v>0</v>
      </c>
    </row>
    <row r="102" spans="1:71" s="17" customFormat="1" ht="16.75" hidden="1" customHeight="1" outlineLevel="1">
      <c r="A102" s="1215">
        <v>87</v>
      </c>
      <c r="B102" s="1216"/>
      <c r="C102" s="1217"/>
      <c r="D102" s="1218"/>
      <c r="E102" s="587">
        <f t="shared" si="12"/>
        <v>0</v>
      </c>
      <c r="G102" s="1215">
        <v>87</v>
      </c>
      <c r="H102" s="1216"/>
      <c r="I102" s="1217"/>
      <c r="J102" s="1218"/>
      <c r="K102" s="587">
        <f t="shared" si="13"/>
        <v>0</v>
      </c>
      <c r="M102" s="1215">
        <v>87</v>
      </c>
      <c r="N102" s="1216"/>
      <c r="O102" s="1217"/>
      <c r="P102" s="1218"/>
      <c r="Q102" s="587">
        <f t="shared" si="14"/>
        <v>0</v>
      </c>
      <c r="S102" s="1215">
        <v>87</v>
      </c>
      <c r="T102" s="1216"/>
      <c r="U102" s="1217"/>
      <c r="V102" s="1218"/>
      <c r="W102" s="587">
        <f t="shared" si="15"/>
        <v>0</v>
      </c>
      <c r="Y102" s="1215">
        <v>87</v>
      </c>
      <c r="Z102" s="1216"/>
      <c r="AA102" s="1217"/>
      <c r="AB102" s="1218"/>
      <c r="AC102" s="587">
        <f t="shared" si="16"/>
        <v>0</v>
      </c>
      <c r="AE102" s="1215">
        <v>87</v>
      </c>
      <c r="AF102" s="1216"/>
      <c r="AG102" s="1217"/>
      <c r="AH102" s="1218"/>
      <c r="AI102" s="587">
        <f t="shared" si="17"/>
        <v>0</v>
      </c>
      <c r="AK102" s="1215">
        <v>87</v>
      </c>
      <c r="AL102" s="1216"/>
      <c r="AM102" s="1217"/>
      <c r="AN102" s="1218"/>
      <c r="AO102" s="587">
        <f t="shared" si="18"/>
        <v>0</v>
      </c>
      <c r="AQ102" s="1215">
        <v>87</v>
      </c>
      <c r="AR102" s="1216"/>
      <c r="AS102" s="1217"/>
      <c r="AT102" s="1218"/>
      <c r="AU102" s="587">
        <f t="shared" si="19"/>
        <v>0</v>
      </c>
      <c r="AW102" s="1215">
        <v>87</v>
      </c>
      <c r="AX102" s="1216"/>
      <c r="AY102" s="1217"/>
      <c r="AZ102" s="1218"/>
      <c r="BA102" s="587">
        <f t="shared" si="20"/>
        <v>0</v>
      </c>
      <c r="BC102" s="1215">
        <v>87</v>
      </c>
      <c r="BD102" s="1216"/>
      <c r="BE102" s="1217"/>
      <c r="BF102" s="1218"/>
      <c r="BG102" s="587">
        <f t="shared" si="21"/>
        <v>0</v>
      </c>
      <c r="BI102" s="1215">
        <v>87</v>
      </c>
      <c r="BJ102" s="1216"/>
      <c r="BK102" s="1217"/>
      <c r="BL102" s="1218"/>
      <c r="BM102" s="587">
        <f t="shared" si="22"/>
        <v>0</v>
      </c>
      <c r="BO102" s="1215">
        <v>87</v>
      </c>
      <c r="BP102" s="1216"/>
      <c r="BQ102" s="1217"/>
      <c r="BR102" s="1218"/>
      <c r="BS102" s="587">
        <f t="shared" si="23"/>
        <v>0</v>
      </c>
    </row>
    <row r="103" spans="1:71" s="17" customFormat="1" ht="16.75" hidden="1" customHeight="1" outlineLevel="1">
      <c r="A103" s="1215">
        <v>88</v>
      </c>
      <c r="B103" s="1216"/>
      <c r="C103" s="1217"/>
      <c r="D103" s="1218"/>
      <c r="E103" s="587">
        <f t="shared" si="12"/>
        <v>0</v>
      </c>
      <c r="G103" s="1215">
        <v>88</v>
      </c>
      <c r="H103" s="1216"/>
      <c r="I103" s="1217"/>
      <c r="J103" s="1218"/>
      <c r="K103" s="587">
        <f t="shared" si="13"/>
        <v>0</v>
      </c>
      <c r="M103" s="1215">
        <v>88</v>
      </c>
      <c r="N103" s="1216"/>
      <c r="O103" s="1217"/>
      <c r="P103" s="1218"/>
      <c r="Q103" s="587">
        <f t="shared" si="14"/>
        <v>0</v>
      </c>
      <c r="S103" s="1215">
        <v>88</v>
      </c>
      <c r="T103" s="1216"/>
      <c r="U103" s="1217"/>
      <c r="V103" s="1218"/>
      <c r="W103" s="587">
        <f t="shared" si="15"/>
        <v>0</v>
      </c>
      <c r="Y103" s="1215">
        <v>88</v>
      </c>
      <c r="Z103" s="1216"/>
      <c r="AA103" s="1217"/>
      <c r="AB103" s="1218"/>
      <c r="AC103" s="587">
        <f t="shared" si="16"/>
        <v>0</v>
      </c>
      <c r="AE103" s="1215">
        <v>88</v>
      </c>
      <c r="AF103" s="1216"/>
      <c r="AG103" s="1217"/>
      <c r="AH103" s="1218"/>
      <c r="AI103" s="587">
        <f t="shared" si="17"/>
        <v>0</v>
      </c>
      <c r="AK103" s="1215">
        <v>88</v>
      </c>
      <c r="AL103" s="1216"/>
      <c r="AM103" s="1217"/>
      <c r="AN103" s="1218"/>
      <c r="AO103" s="587">
        <f t="shared" si="18"/>
        <v>0</v>
      </c>
      <c r="AQ103" s="1215">
        <v>88</v>
      </c>
      <c r="AR103" s="1216"/>
      <c r="AS103" s="1217"/>
      <c r="AT103" s="1218"/>
      <c r="AU103" s="587">
        <f t="shared" si="19"/>
        <v>0</v>
      </c>
      <c r="AW103" s="1215">
        <v>88</v>
      </c>
      <c r="AX103" s="1216"/>
      <c r="AY103" s="1217"/>
      <c r="AZ103" s="1218"/>
      <c r="BA103" s="587">
        <f t="shared" si="20"/>
        <v>0</v>
      </c>
      <c r="BC103" s="1215">
        <v>88</v>
      </c>
      <c r="BD103" s="1216"/>
      <c r="BE103" s="1217"/>
      <c r="BF103" s="1218"/>
      <c r="BG103" s="587">
        <f t="shared" si="21"/>
        <v>0</v>
      </c>
      <c r="BI103" s="1215">
        <v>88</v>
      </c>
      <c r="BJ103" s="1216"/>
      <c r="BK103" s="1217"/>
      <c r="BL103" s="1218"/>
      <c r="BM103" s="587">
        <f t="shared" si="22"/>
        <v>0</v>
      </c>
      <c r="BO103" s="1215">
        <v>88</v>
      </c>
      <c r="BP103" s="1216"/>
      <c r="BQ103" s="1217"/>
      <c r="BR103" s="1218"/>
      <c r="BS103" s="587">
        <f t="shared" si="23"/>
        <v>0</v>
      </c>
    </row>
    <row r="104" spans="1:71" s="17" customFormat="1" ht="16.75" hidden="1" customHeight="1" outlineLevel="1">
      <c r="A104" s="1215">
        <v>89</v>
      </c>
      <c r="B104" s="1216"/>
      <c r="C104" s="1217"/>
      <c r="D104" s="1218"/>
      <c r="E104" s="587">
        <f t="shared" si="12"/>
        <v>0</v>
      </c>
      <c r="G104" s="1215">
        <v>89</v>
      </c>
      <c r="H104" s="1216"/>
      <c r="I104" s="1217"/>
      <c r="J104" s="1218"/>
      <c r="K104" s="587">
        <f t="shared" si="13"/>
        <v>0</v>
      </c>
      <c r="M104" s="1215">
        <v>89</v>
      </c>
      <c r="N104" s="1216"/>
      <c r="O104" s="1217"/>
      <c r="P104" s="1218"/>
      <c r="Q104" s="587">
        <f t="shared" si="14"/>
        <v>0</v>
      </c>
      <c r="S104" s="1215">
        <v>89</v>
      </c>
      <c r="T104" s="1216"/>
      <c r="U104" s="1217"/>
      <c r="V104" s="1218"/>
      <c r="W104" s="587">
        <f t="shared" si="15"/>
        <v>0</v>
      </c>
      <c r="Y104" s="1215">
        <v>89</v>
      </c>
      <c r="Z104" s="1216"/>
      <c r="AA104" s="1217"/>
      <c r="AB104" s="1218"/>
      <c r="AC104" s="587">
        <f t="shared" si="16"/>
        <v>0</v>
      </c>
      <c r="AE104" s="1215">
        <v>89</v>
      </c>
      <c r="AF104" s="1216"/>
      <c r="AG104" s="1217"/>
      <c r="AH104" s="1218"/>
      <c r="AI104" s="587">
        <f t="shared" si="17"/>
        <v>0</v>
      </c>
      <c r="AK104" s="1215">
        <v>89</v>
      </c>
      <c r="AL104" s="1216"/>
      <c r="AM104" s="1217"/>
      <c r="AN104" s="1218"/>
      <c r="AO104" s="587">
        <f t="shared" si="18"/>
        <v>0</v>
      </c>
      <c r="AQ104" s="1215">
        <v>89</v>
      </c>
      <c r="AR104" s="1216"/>
      <c r="AS104" s="1217"/>
      <c r="AT104" s="1218"/>
      <c r="AU104" s="587">
        <f t="shared" si="19"/>
        <v>0</v>
      </c>
      <c r="AW104" s="1215">
        <v>89</v>
      </c>
      <c r="AX104" s="1216"/>
      <c r="AY104" s="1217"/>
      <c r="AZ104" s="1218"/>
      <c r="BA104" s="587">
        <f t="shared" si="20"/>
        <v>0</v>
      </c>
      <c r="BC104" s="1215">
        <v>89</v>
      </c>
      <c r="BD104" s="1216"/>
      <c r="BE104" s="1217"/>
      <c r="BF104" s="1218"/>
      <c r="BG104" s="587">
        <f t="shared" si="21"/>
        <v>0</v>
      </c>
      <c r="BI104" s="1215">
        <v>89</v>
      </c>
      <c r="BJ104" s="1216"/>
      <c r="BK104" s="1217"/>
      <c r="BL104" s="1218"/>
      <c r="BM104" s="587">
        <f t="shared" si="22"/>
        <v>0</v>
      </c>
      <c r="BO104" s="1215">
        <v>89</v>
      </c>
      <c r="BP104" s="1216"/>
      <c r="BQ104" s="1217"/>
      <c r="BR104" s="1218"/>
      <c r="BS104" s="587">
        <f t="shared" si="23"/>
        <v>0</v>
      </c>
    </row>
    <row r="105" spans="1:71" s="17" customFormat="1" ht="16.75" hidden="1" customHeight="1" outlineLevel="1">
      <c r="A105" s="1215">
        <v>90</v>
      </c>
      <c r="B105" s="1216"/>
      <c r="C105" s="1217"/>
      <c r="D105" s="1218"/>
      <c r="E105" s="587">
        <f t="shared" si="12"/>
        <v>0</v>
      </c>
      <c r="G105" s="1215">
        <v>90</v>
      </c>
      <c r="H105" s="1216"/>
      <c r="I105" s="1217"/>
      <c r="J105" s="1218"/>
      <c r="K105" s="587">
        <f t="shared" si="13"/>
        <v>0</v>
      </c>
      <c r="M105" s="1215">
        <v>90</v>
      </c>
      <c r="N105" s="1216"/>
      <c r="O105" s="1217"/>
      <c r="P105" s="1218"/>
      <c r="Q105" s="587">
        <f t="shared" si="14"/>
        <v>0</v>
      </c>
      <c r="S105" s="1215">
        <v>90</v>
      </c>
      <c r="T105" s="1216"/>
      <c r="U105" s="1217"/>
      <c r="V105" s="1218"/>
      <c r="W105" s="587">
        <f t="shared" si="15"/>
        <v>0</v>
      </c>
      <c r="Y105" s="1215">
        <v>90</v>
      </c>
      <c r="Z105" s="1216"/>
      <c r="AA105" s="1217"/>
      <c r="AB105" s="1218"/>
      <c r="AC105" s="587">
        <f t="shared" si="16"/>
        <v>0</v>
      </c>
      <c r="AE105" s="1215">
        <v>90</v>
      </c>
      <c r="AF105" s="1216"/>
      <c r="AG105" s="1217"/>
      <c r="AH105" s="1218"/>
      <c r="AI105" s="587">
        <f t="shared" si="17"/>
        <v>0</v>
      </c>
      <c r="AK105" s="1215">
        <v>90</v>
      </c>
      <c r="AL105" s="1216"/>
      <c r="AM105" s="1217"/>
      <c r="AN105" s="1218"/>
      <c r="AO105" s="587">
        <f t="shared" si="18"/>
        <v>0</v>
      </c>
      <c r="AQ105" s="1215">
        <v>90</v>
      </c>
      <c r="AR105" s="1216"/>
      <c r="AS105" s="1217"/>
      <c r="AT105" s="1218"/>
      <c r="AU105" s="587">
        <f t="shared" si="19"/>
        <v>0</v>
      </c>
      <c r="AW105" s="1215">
        <v>90</v>
      </c>
      <c r="AX105" s="1216"/>
      <c r="AY105" s="1217"/>
      <c r="AZ105" s="1218"/>
      <c r="BA105" s="587">
        <f t="shared" si="20"/>
        <v>0</v>
      </c>
      <c r="BC105" s="1215">
        <v>90</v>
      </c>
      <c r="BD105" s="1216"/>
      <c r="BE105" s="1217"/>
      <c r="BF105" s="1218"/>
      <c r="BG105" s="587">
        <f t="shared" si="21"/>
        <v>0</v>
      </c>
      <c r="BI105" s="1215">
        <v>90</v>
      </c>
      <c r="BJ105" s="1216"/>
      <c r="BK105" s="1217"/>
      <c r="BL105" s="1218"/>
      <c r="BM105" s="587">
        <f t="shared" si="22"/>
        <v>0</v>
      </c>
      <c r="BO105" s="1215">
        <v>90</v>
      </c>
      <c r="BP105" s="1216"/>
      <c r="BQ105" s="1217"/>
      <c r="BR105" s="1218"/>
      <c r="BS105" s="587">
        <f t="shared" si="23"/>
        <v>0</v>
      </c>
    </row>
    <row r="106" spans="1:71" s="17" customFormat="1" ht="16.75" hidden="1" customHeight="1" outlineLevel="1">
      <c r="A106" s="1215">
        <v>91</v>
      </c>
      <c r="B106" s="1216"/>
      <c r="C106" s="1217"/>
      <c r="D106" s="1218"/>
      <c r="E106" s="587">
        <f t="shared" si="12"/>
        <v>0</v>
      </c>
      <c r="G106" s="1215">
        <v>91</v>
      </c>
      <c r="H106" s="1216"/>
      <c r="I106" s="1217"/>
      <c r="J106" s="1218"/>
      <c r="K106" s="587">
        <f t="shared" si="13"/>
        <v>0</v>
      </c>
      <c r="M106" s="1215">
        <v>91</v>
      </c>
      <c r="N106" s="1216"/>
      <c r="O106" s="1217"/>
      <c r="P106" s="1218"/>
      <c r="Q106" s="587">
        <f t="shared" si="14"/>
        <v>0</v>
      </c>
      <c r="S106" s="1215">
        <v>91</v>
      </c>
      <c r="T106" s="1216"/>
      <c r="U106" s="1217"/>
      <c r="V106" s="1218"/>
      <c r="W106" s="587">
        <f t="shared" si="15"/>
        <v>0</v>
      </c>
      <c r="Y106" s="1215">
        <v>91</v>
      </c>
      <c r="Z106" s="1216"/>
      <c r="AA106" s="1217"/>
      <c r="AB106" s="1218"/>
      <c r="AC106" s="587">
        <f t="shared" si="16"/>
        <v>0</v>
      </c>
      <c r="AE106" s="1215">
        <v>91</v>
      </c>
      <c r="AF106" s="1216"/>
      <c r="AG106" s="1217"/>
      <c r="AH106" s="1218"/>
      <c r="AI106" s="587">
        <f t="shared" si="17"/>
        <v>0</v>
      </c>
      <c r="AK106" s="1215">
        <v>91</v>
      </c>
      <c r="AL106" s="1216"/>
      <c r="AM106" s="1217"/>
      <c r="AN106" s="1218"/>
      <c r="AO106" s="587">
        <f t="shared" si="18"/>
        <v>0</v>
      </c>
      <c r="AQ106" s="1215">
        <v>91</v>
      </c>
      <c r="AR106" s="1216"/>
      <c r="AS106" s="1217"/>
      <c r="AT106" s="1218"/>
      <c r="AU106" s="587">
        <f t="shared" si="19"/>
        <v>0</v>
      </c>
      <c r="AW106" s="1215">
        <v>91</v>
      </c>
      <c r="AX106" s="1216"/>
      <c r="AY106" s="1217"/>
      <c r="AZ106" s="1218"/>
      <c r="BA106" s="587">
        <f t="shared" si="20"/>
        <v>0</v>
      </c>
      <c r="BC106" s="1215">
        <v>91</v>
      </c>
      <c r="BD106" s="1216"/>
      <c r="BE106" s="1217"/>
      <c r="BF106" s="1218"/>
      <c r="BG106" s="587">
        <f t="shared" si="21"/>
        <v>0</v>
      </c>
      <c r="BI106" s="1215">
        <v>91</v>
      </c>
      <c r="BJ106" s="1216"/>
      <c r="BK106" s="1217"/>
      <c r="BL106" s="1218"/>
      <c r="BM106" s="587">
        <f t="shared" si="22"/>
        <v>0</v>
      </c>
      <c r="BO106" s="1215">
        <v>91</v>
      </c>
      <c r="BP106" s="1216"/>
      <c r="BQ106" s="1217"/>
      <c r="BR106" s="1218"/>
      <c r="BS106" s="587">
        <f t="shared" si="23"/>
        <v>0</v>
      </c>
    </row>
    <row r="107" spans="1:71" s="17" customFormat="1" ht="16.75" hidden="1" customHeight="1" outlineLevel="1">
      <c r="A107" s="1215">
        <v>92</v>
      </c>
      <c r="B107" s="1216"/>
      <c r="C107" s="1217"/>
      <c r="D107" s="1218"/>
      <c r="E107" s="587">
        <f t="shared" si="12"/>
        <v>0</v>
      </c>
      <c r="G107" s="1215">
        <v>92</v>
      </c>
      <c r="H107" s="1216"/>
      <c r="I107" s="1217"/>
      <c r="J107" s="1218"/>
      <c r="K107" s="587">
        <f t="shared" si="13"/>
        <v>0</v>
      </c>
      <c r="M107" s="1215">
        <v>92</v>
      </c>
      <c r="N107" s="1216"/>
      <c r="O107" s="1217"/>
      <c r="P107" s="1218"/>
      <c r="Q107" s="587">
        <f t="shared" si="14"/>
        <v>0</v>
      </c>
      <c r="S107" s="1215">
        <v>92</v>
      </c>
      <c r="T107" s="1216"/>
      <c r="U107" s="1217"/>
      <c r="V107" s="1218"/>
      <c r="W107" s="587">
        <f t="shared" si="15"/>
        <v>0</v>
      </c>
      <c r="Y107" s="1215">
        <v>92</v>
      </c>
      <c r="Z107" s="1216"/>
      <c r="AA107" s="1217"/>
      <c r="AB107" s="1218"/>
      <c r="AC107" s="587">
        <f t="shared" si="16"/>
        <v>0</v>
      </c>
      <c r="AE107" s="1215">
        <v>92</v>
      </c>
      <c r="AF107" s="1216"/>
      <c r="AG107" s="1217"/>
      <c r="AH107" s="1218"/>
      <c r="AI107" s="587">
        <f t="shared" si="17"/>
        <v>0</v>
      </c>
      <c r="AK107" s="1215">
        <v>92</v>
      </c>
      <c r="AL107" s="1216"/>
      <c r="AM107" s="1217"/>
      <c r="AN107" s="1218"/>
      <c r="AO107" s="587">
        <f t="shared" si="18"/>
        <v>0</v>
      </c>
      <c r="AQ107" s="1215">
        <v>92</v>
      </c>
      <c r="AR107" s="1216"/>
      <c r="AS107" s="1217"/>
      <c r="AT107" s="1218"/>
      <c r="AU107" s="587">
        <f t="shared" si="19"/>
        <v>0</v>
      </c>
      <c r="AW107" s="1215">
        <v>92</v>
      </c>
      <c r="AX107" s="1216"/>
      <c r="AY107" s="1217"/>
      <c r="AZ107" s="1218"/>
      <c r="BA107" s="587">
        <f t="shared" si="20"/>
        <v>0</v>
      </c>
      <c r="BC107" s="1215">
        <v>92</v>
      </c>
      <c r="BD107" s="1216"/>
      <c r="BE107" s="1217"/>
      <c r="BF107" s="1218"/>
      <c r="BG107" s="587">
        <f t="shared" si="21"/>
        <v>0</v>
      </c>
      <c r="BI107" s="1215">
        <v>92</v>
      </c>
      <c r="BJ107" s="1216"/>
      <c r="BK107" s="1217"/>
      <c r="BL107" s="1218"/>
      <c r="BM107" s="587">
        <f t="shared" si="22"/>
        <v>0</v>
      </c>
      <c r="BO107" s="1215">
        <v>92</v>
      </c>
      <c r="BP107" s="1216"/>
      <c r="BQ107" s="1217"/>
      <c r="BR107" s="1218"/>
      <c r="BS107" s="587">
        <f t="shared" si="23"/>
        <v>0</v>
      </c>
    </row>
    <row r="108" spans="1:71" s="17" customFormat="1" ht="16.75" hidden="1" customHeight="1" outlineLevel="1">
      <c r="A108" s="1215">
        <v>93</v>
      </c>
      <c r="B108" s="1216"/>
      <c r="C108" s="1217"/>
      <c r="D108" s="1218"/>
      <c r="E108" s="587">
        <f t="shared" si="12"/>
        <v>0</v>
      </c>
      <c r="G108" s="1215">
        <v>93</v>
      </c>
      <c r="H108" s="1216"/>
      <c r="I108" s="1217"/>
      <c r="J108" s="1218"/>
      <c r="K108" s="587">
        <f t="shared" si="13"/>
        <v>0</v>
      </c>
      <c r="M108" s="1215">
        <v>93</v>
      </c>
      <c r="N108" s="1216"/>
      <c r="O108" s="1217"/>
      <c r="P108" s="1218"/>
      <c r="Q108" s="587">
        <f t="shared" si="14"/>
        <v>0</v>
      </c>
      <c r="S108" s="1215">
        <v>93</v>
      </c>
      <c r="T108" s="1216"/>
      <c r="U108" s="1217"/>
      <c r="V108" s="1218"/>
      <c r="W108" s="587">
        <f t="shared" si="15"/>
        <v>0</v>
      </c>
      <c r="Y108" s="1215">
        <v>93</v>
      </c>
      <c r="Z108" s="1216"/>
      <c r="AA108" s="1217"/>
      <c r="AB108" s="1218"/>
      <c r="AC108" s="587">
        <f t="shared" si="16"/>
        <v>0</v>
      </c>
      <c r="AE108" s="1215">
        <v>93</v>
      </c>
      <c r="AF108" s="1216"/>
      <c r="AG108" s="1217"/>
      <c r="AH108" s="1218"/>
      <c r="AI108" s="587">
        <f t="shared" si="17"/>
        <v>0</v>
      </c>
      <c r="AK108" s="1215">
        <v>93</v>
      </c>
      <c r="AL108" s="1216"/>
      <c r="AM108" s="1217"/>
      <c r="AN108" s="1218"/>
      <c r="AO108" s="587">
        <f t="shared" si="18"/>
        <v>0</v>
      </c>
      <c r="AQ108" s="1215">
        <v>93</v>
      </c>
      <c r="AR108" s="1216"/>
      <c r="AS108" s="1217"/>
      <c r="AT108" s="1218"/>
      <c r="AU108" s="587">
        <f t="shared" si="19"/>
        <v>0</v>
      </c>
      <c r="AW108" s="1215">
        <v>93</v>
      </c>
      <c r="AX108" s="1216"/>
      <c r="AY108" s="1217"/>
      <c r="AZ108" s="1218"/>
      <c r="BA108" s="587">
        <f t="shared" si="20"/>
        <v>0</v>
      </c>
      <c r="BC108" s="1215">
        <v>93</v>
      </c>
      <c r="BD108" s="1216"/>
      <c r="BE108" s="1217"/>
      <c r="BF108" s="1218"/>
      <c r="BG108" s="587">
        <f t="shared" si="21"/>
        <v>0</v>
      </c>
      <c r="BI108" s="1215">
        <v>93</v>
      </c>
      <c r="BJ108" s="1216"/>
      <c r="BK108" s="1217"/>
      <c r="BL108" s="1218"/>
      <c r="BM108" s="587">
        <f t="shared" si="22"/>
        <v>0</v>
      </c>
      <c r="BO108" s="1215">
        <v>93</v>
      </c>
      <c r="BP108" s="1216"/>
      <c r="BQ108" s="1217"/>
      <c r="BR108" s="1218"/>
      <c r="BS108" s="587">
        <f t="shared" si="23"/>
        <v>0</v>
      </c>
    </row>
    <row r="109" spans="1:71" s="17" customFormat="1" ht="16.75" hidden="1" customHeight="1" outlineLevel="1">
      <c r="A109" s="1215">
        <v>94</v>
      </c>
      <c r="B109" s="1216"/>
      <c r="C109" s="1217"/>
      <c r="D109" s="1218"/>
      <c r="E109" s="587">
        <f t="shared" si="12"/>
        <v>0</v>
      </c>
      <c r="G109" s="1215">
        <v>94</v>
      </c>
      <c r="H109" s="1216"/>
      <c r="I109" s="1217"/>
      <c r="J109" s="1218"/>
      <c r="K109" s="587">
        <f t="shared" si="13"/>
        <v>0</v>
      </c>
      <c r="M109" s="1215">
        <v>94</v>
      </c>
      <c r="N109" s="1216"/>
      <c r="O109" s="1217"/>
      <c r="P109" s="1218"/>
      <c r="Q109" s="587">
        <f t="shared" si="14"/>
        <v>0</v>
      </c>
      <c r="S109" s="1215">
        <v>94</v>
      </c>
      <c r="T109" s="1216"/>
      <c r="U109" s="1217"/>
      <c r="V109" s="1218"/>
      <c r="W109" s="587">
        <f t="shared" si="15"/>
        <v>0</v>
      </c>
      <c r="Y109" s="1215">
        <v>94</v>
      </c>
      <c r="Z109" s="1216"/>
      <c r="AA109" s="1217"/>
      <c r="AB109" s="1218"/>
      <c r="AC109" s="587">
        <f t="shared" si="16"/>
        <v>0</v>
      </c>
      <c r="AE109" s="1215">
        <v>94</v>
      </c>
      <c r="AF109" s="1216"/>
      <c r="AG109" s="1217"/>
      <c r="AH109" s="1218"/>
      <c r="AI109" s="587">
        <f t="shared" si="17"/>
        <v>0</v>
      </c>
      <c r="AK109" s="1215">
        <v>94</v>
      </c>
      <c r="AL109" s="1216"/>
      <c r="AM109" s="1217"/>
      <c r="AN109" s="1218"/>
      <c r="AO109" s="587">
        <f t="shared" si="18"/>
        <v>0</v>
      </c>
      <c r="AQ109" s="1215">
        <v>94</v>
      </c>
      <c r="AR109" s="1216"/>
      <c r="AS109" s="1217"/>
      <c r="AT109" s="1218"/>
      <c r="AU109" s="587">
        <f t="shared" si="19"/>
        <v>0</v>
      </c>
      <c r="AW109" s="1215">
        <v>94</v>
      </c>
      <c r="AX109" s="1216"/>
      <c r="AY109" s="1217"/>
      <c r="AZ109" s="1218"/>
      <c r="BA109" s="587">
        <f t="shared" si="20"/>
        <v>0</v>
      </c>
      <c r="BC109" s="1215">
        <v>94</v>
      </c>
      <c r="BD109" s="1216"/>
      <c r="BE109" s="1217"/>
      <c r="BF109" s="1218"/>
      <c r="BG109" s="587">
        <f t="shared" si="21"/>
        <v>0</v>
      </c>
      <c r="BI109" s="1215">
        <v>94</v>
      </c>
      <c r="BJ109" s="1216"/>
      <c r="BK109" s="1217"/>
      <c r="BL109" s="1218"/>
      <c r="BM109" s="587">
        <f t="shared" si="22"/>
        <v>0</v>
      </c>
      <c r="BO109" s="1215">
        <v>94</v>
      </c>
      <c r="BP109" s="1216"/>
      <c r="BQ109" s="1217"/>
      <c r="BR109" s="1218"/>
      <c r="BS109" s="587">
        <f t="shared" si="23"/>
        <v>0</v>
      </c>
    </row>
    <row r="110" spans="1:71" s="17" customFormat="1" ht="16.75" hidden="1" customHeight="1" outlineLevel="1">
      <c r="A110" s="1215">
        <v>95</v>
      </c>
      <c r="B110" s="1216"/>
      <c r="C110" s="1217"/>
      <c r="D110" s="1218"/>
      <c r="E110" s="587">
        <f t="shared" si="12"/>
        <v>0</v>
      </c>
      <c r="G110" s="1215">
        <v>95</v>
      </c>
      <c r="H110" s="1216"/>
      <c r="I110" s="1217"/>
      <c r="J110" s="1218"/>
      <c r="K110" s="587">
        <f t="shared" si="13"/>
        <v>0</v>
      </c>
      <c r="M110" s="1215">
        <v>95</v>
      </c>
      <c r="N110" s="1216"/>
      <c r="O110" s="1217"/>
      <c r="P110" s="1218"/>
      <c r="Q110" s="587">
        <f t="shared" si="14"/>
        <v>0</v>
      </c>
      <c r="S110" s="1215">
        <v>95</v>
      </c>
      <c r="T110" s="1216"/>
      <c r="U110" s="1217"/>
      <c r="V110" s="1218"/>
      <c r="W110" s="587">
        <f t="shared" si="15"/>
        <v>0</v>
      </c>
      <c r="Y110" s="1215">
        <v>95</v>
      </c>
      <c r="Z110" s="1216"/>
      <c r="AA110" s="1217"/>
      <c r="AB110" s="1218"/>
      <c r="AC110" s="587">
        <f t="shared" si="16"/>
        <v>0</v>
      </c>
      <c r="AE110" s="1215">
        <v>95</v>
      </c>
      <c r="AF110" s="1216"/>
      <c r="AG110" s="1217"/>
      <c r="AH110" s="1218"/>
      <c r="AI110" s="587">
        <f t="shared" si="17"/>
        <v>0</v>
      </c>
      <c r="AK110" s="1215">
        <v>95</v>
      </c>
      <c r="AL110" s="1216"/>
      <c r="AM110" s="1217"/>
      <c r="AN110" s="1218"/>
      <c r="AO110" s="587">
        <f t="shared" si="18"/>
        <v>0</v>
      </c>
      <c r="AQ110" s="1215">
        <v>95</v>
      </c>
      <c r="AR110" s="1216"/>
      <c r="AS110" s="1217"/>
      <c r="AT110" s="1218"/>
      <c r="AU110" s="587">
        <f t="shared" si="19"/>
        <v>0</v>
      </c>
      <c r="AW110" s="1215">
        <v>95</v>
      </c>
      <c r="AX110" s="1216"/>
      <c r="AY110" s="1217"/>
      <c r="AZ110" s="1218"/>
      <c r="BA110" s="587">
        <f t="shared" si="20"/>
        <v>0</v>
      </c>
      <c r="BC110" s="1215">
        <v>95</v>
      </c>
      <c r="BD110" s="1216"/>
      <c r="BE110" s="1217"/>
      <c r="BF110" s="1218"/>
      <c r="BG110" s="587">
        <f t="shared" si="21"/>
        <v>0</v>
      </c>
      <c r="BI110" s="1215">
        <v>95</v>
      </c>
      <c r="BJ110" s="1216"/>
      <c r="BK110" s="1217"/>
      <c r="BL110" s="1218"/>
      <c r="BM110" s="587">
        <f t="shared" si="22"/>
        <v>0</v>
      </c>
      <c r="BO110" s="1215">
        <v>95</v>
      </c>
      <c r="BP110" s="1216"/>
      <c r="BQ110" s="1217"/>
      <c r="BR110" s="1218"/>
      <c r="BS110" s="587">
        <f t="shared" si="23"/>
        <v>0</v>
      </c>
    </row>
    <row r="111" spans="1:71" s="17" customFormat="1" ht="16.75" hidden="1" customHeight="1" outlineLevel="1">
      <c r="A111" s="1215">
        <v>96</v>
      </c>
      <c r="B111" s="1216"/>
      <c r="C111" s="1217"/>
      <c r="D111" s="1218"/>
      <c r="E111" s="587">
        <f t="shared" si="12"/>
        <v>0</v>
      </c>
      <c r="G111" s="1215">
        <v>96</v>
      </c>
      <c r="H111" s="1216"/>
      <c r="I111" s="1217"/>
      <c r="J111" s="1218"/>
      <c r="K111" s="587">
        <f t="shared" si="13"/>
        <v>0</v>
      </c>
      <c r="M111" s="1215">
        <v>96</v>
      </c>
      <c r="N111" s="1216"/>
      <c r="O111" s="1217"/>
      <c r="P111" s="1218"/>
      <c r="Q111" s="587">
        <f t="shared" si="14"/>
        <v>0</v>
      </c>
      <c r="S111" s="1215">
        <v>96</v>
      </c>
      <c r="T111" s="1216"/>
      <c r="U111" s="1217"/>
      <c r="V111" s="1218"/>
      <c r="W111" s="587">
        <f t="shared" si="15"/>
        <v>0</v>
      </c>
      <c r="Y111" s="1215">
        <v>96</v>
      </c>
      <c r="Z111" s="1216"/>
      <c r="AA111" s="1217"/>
      <c r="AB111" s="1218"/>
      <c r="AC111" s="587">
        <f t="shared" si="16"/>
        <v>0</v>
      </c>
      <c r="AE111" s="1215">
        <v>96</v>
      </c>
      <c r="AF111" s="1216"/>
      <c r="AG111" s="1217"/>
      <c r="AH111" s="1218"/>
      <c r="AI111" s="587">
        <f t="shared" si="17"/>
        <v>0</v>
      </c>
      <c r="AK111" s="1215">
        <v>96</v>
      </c>
      <c r="AL111" s="1216"/>
      <c r="AM111" s="1217"/>
      <c r="AN111" s="1218"/>
      <c r="AO111" s="587">
        <f t="shared" si="18"/>
        <v>0</v>
      </c>
      <c r="AQ111" s="1215">
        <v>96</v>
      </c>
      <c r="AR111" s="1216"/>
      <c r="AS111" s="1217"/>
      <c r="AT111" s="1218"/>
      <c r="AU111" s="587">
        <f t="shared" si="19"/>
        <v>0</v>
      </c>
      <c r="AW111" s="1215">
        <v>96</v>
      </c>
      <c r="AX111" s="1216"/>
      <c r="AY111" s="1217"/>
      <c r="AZ111" s="1218"/>
      <c r="BA111" s="587">
        <f t="shared" si="20"/>
        <v>0</v>
      </c>
      <c r="BC111" s="1215">
        <v>96</v>
      </c>
      <c r="BD111" s="1216"/>
      <c r="BE111" s="1217"/>
      <c r="BF111" s="1218"/>
      <c r="BG111" s="587">
        <f t="shared" si="21"/>
        <v>0</v>
      </c>
      <c r="BI111" s="1215">
        <v>96</v>
      </c>
      <c r="BJ111" s="1216"/>
      <c r="BK111" s="1217"/>
      <c r="BL111" s="1218"/>
      <c r="BM111" s="587">
        <f t="shared" si="22"/>
        <v>0</v>
      </c>
      <c r="BO111" s="1215">
        <v>96</v>
      </c>
      <c r="BP111" s="1216"/>
      <c r="BQ111" s="1217"/>
      <c r="BR111" s="1218"/>
      <c r="BS111" s="587">
        <f t="shared" si="23"/>
        <v>0</v>
      </c>
    </row>
    <row r="112" spans="1:71" s="17" customFormat="1" ht="16.75" hidden="1" customHeight="1" outlineLevel="1">
      <c r="A112" s="1215">
        <v>97</v>
      </c>
      <c r="B112" s="1216"/>
      <c r="C112" s="1217"/>
      <c r="D112" s="1218"/>
      <c r="E112" s="587">
        <f t="shared" si="12"/>
        <v>0</v>
      </c>
      <c r="G112" s="1215">
        <v>97</v>
      </c>
      <c r="H112" s="1216"/>
      <c r="I112" s="1217"/>
      <c r="J112" s="1218"/>
      <c r="K112" s="587">
        <f t="shared" si="13"/>
        <v>0</v>
      </c>
      <c r="M112" s="1215">
        <v>97</v>
      </c>
      <c r="N112" s="1216"/>
      <c r="O112" s="1217"/>
      <c r="P112" s="1218"/>
      <c r="Q112" s="587">
        <f t="shared" si="14"/>
        <v>0</v>
      </c>
      <c r="S112" s="1215">
        <v>97</v>
      </c>
      <c r="T112" s="1216"/>
      <c r="U112" s="1217"/>
      <c r="V112" s="1218"/>
      <c r="W112" s="587">
        <f t="shared" si="15"/>
        <v>0</v>
      </c>
      <c r="Y112" s="1215">
        <v>97</v>
      </c>
      <c r="Z112" s="1216"/>
      <c r="AA112" s="1217"/>
      <c r="AB112" s="1218"/>
      <c r="AC112" s="587">
        <f t="shared" si="16"/>
        <v>0</v>
      </c>
      <c r="AE112" s="1215">
        <v>97</v>
      </c>
      <c r="AF112" s="1216"/>
      <c r="AG112" s="1217"/>
      <c r="AH112" s="1218"/>
      <c r="AI112" s="587">
        <f t="shared" si="17"/>
        <v>0</v>
      </c>
      <c r="AK112" s="1215">
        <v>97</v>
      </c>
      <c r="AL112" s="1216"/>
      <c r="AM112" s="1217"/>
      <c r="AN112" s="1218"/>
      <c r="AO112" s="587">
        <f t="shared" si="18"/>
        <v>0</v>
      </c>
      <c r="AQ112" s="1215">
        <v>97</v>
      </c>
      <c r="AR112" s="1216"/>
      <c r="AS112" s="1217"/>
      <c r="AT112" s="1218"/>
      <c r="AU112" s="587">
        <f t="shared" si="19"/>
        <v>0</v>
      </c>
      <c r="AW112" s="1215">
        <v>97</v>
      </c>
      <c r="AX112" s="1216"/>
      <c r="AY112" s="1217"/>
      <c r="AZ112" s="1218"/>
      <c r="BA112" s="587">
        <f t="shared" si="20"/>
        <v>0</v>
      </c>
      <c r="BC112" s="1215">
        <v>97</v>
      </c>
      <c r="BD112" s="1216"/>
      <c r="BE112" s="1217"/>
      <c r="BF112" s="1218"/>
      <c r="BG112" s="587">
        <f t="shared" si="21"/>
        <v>0</v>
      </c>
      <c r="BI112" s="1215">
        <v>97</v>
      </c>
      <c r="BJ112" s="1216"/>
      <c r="BK112" s="1217"/>
      <c r="BL112" s="1218"/>
      <c r="BM112" s="587">
        <f t="shared" si="22"/>
        <v>0</v>
      </c>
      <c r="BO112" s="1215">
        <v>97</v>
      </c>
      <c r="BP112" s="1216"/>
      <c r="BQ112" s="1217"/>
      <c r="BR112" s="1218"/>
      <c r="BS112" s="587">
        <f t="shared" si="23"/>
        <v>0</v>
      </c>
    </row>
    <row r="113" spans="1:71" s="17" customFormat="1" ht="16.75" hidden="1" customHeight="1" outlineLevel="1">
      <c r="A113" s="1215">
        <v>98</v>
      </c>
      <c r="B113" s="1216"/>
      <c r="C113" s="1217"/>
      <c r="D113" s="1218"/>
      <c r="E113" s="587">
        <f t="shared" si="12"/>
        <v>0</v>
      </c>
      <c r="G113" s="1215">
        <v>98</v>
      </c>
      <c r="H113" s="1216"/>
      <c r="I113" s="1217"/>
      <c r="J113" s="1218"/>
      <c r="K113" s="587">
        <f t="shared" si="13"/>
        <v>0</v>
      </c>
      <c r="M113" s="1215">
        <v>98</v>
      </c>
      <c r="N113" s="1216"/>
      <c r="O113" s="1217"/>
      <c r="P113" s="1218"/>
      <c r="Q113" s="587">
        <f t="shared" si="14"/>
        <v>0</v>
      </c>
      <c r="S113" s="1215">
        <v>98</v>
      </c>
      <c r="T113" s="1216"/>
      <c r="U113" s="1217"/>
      <c r="V113" s="1218"/>
      <c r="W113" s="587">
        <f t="shared" si="15"/>
        <v>0</v>
      </c>
      <c r="Y113" s="1215">
        <v>98</v>
      </c>
      <c r="Z113" s="1216"/>
      <c r="AA113" s="1217"/>
      <c r="AB113" s="1218"/>
      <c r="AC113" s="587">
        <f t="shared" si="16"/>
        <v>0</v>
      </c>
      <c r="AE113" s="1215">
        <v>98</v>
      </c>
      <c r="AF113" s="1216"/>
      <c r="AG113" s="1217"/>
      <c r="AH113" s="1218"/>
      <c r="AI113" s="587">
        <f t="shared" si="17"/>
        <v>0</v>
      </c>
      <c r="AK113" s="1215">
        <v>98</v>
      </c>
      <c r="AL113" s="1216"/>
      <c r="AM113" s="1217"/>
      <c r="AN113" s="1218"/>
      <c r="AO113" s="587">
        <f t="shared" si="18"/>
        <v>0</v>
      </c>
      <c r="AQ113" s="1215">
        <v>98</v>
      </c>
      <c r="AR113" s="1216"/>
      <c r="AS113" s="1217"/>
      <c r="AT113" s="1218"/>
      <c r="AU113" s="587">
        <f t="shared" si="19"/>
        <v>0</v>
      </c>
      <c r="AW113" s="1215">
        <v>98</v>
      </c>
      <c r="AX113" s="1216"/>
      <c r="AY113" s="1217"/>
      <c r="AZ113" s="1218"/>
      <c r="BA113" s="587">
        <f t="shared" si="20"/>
        <v>0</v>
      </c>
      <c r="BC113" s="1215">
        <v>98</v>
      </c>
      <c r="BD113" s="1216"/>
      <c r="BE113" s="1217"/>
      <c r="BF113" s="1218"/>
      <c r="BG113" s="587">
        <f t="shared" si="21"/>
        <v>0</v>
      </c>
      <c r="BI113" s="1215">
        <v>98</v>
      </c>
      <c r="BJ113" s="1216"/>
      <c r="BK113" s="1217"/>
      <c r="BL113" s="1218"/>
      <c r="BM113" s="587">
        <f t="shared" si="22"/>
        <v>0</v>
      </c>
      <c r="BO113" s="1215">
        <v>98</v>
      </c>
      <c r="BP113" s="1216"/>
      <c r="BQ113" s="1217"/>
      <c r="BR113" s="1218"/>
      <c r="BS113" s="587">
        <f t="shared" si="23"/>
        <v>0</v>
      </c>
    </row>
    <row r="114" spans="1:71" s="17" customFormat="1" ht="16.75" hidden="1" customHeight="1" outlineLevel="1">
      <c r="A114" s="1215">
        <v>99</v>
      </c>
      <c r="B114" s="1216"/>
      <c r="C114" s="1217"/>
      <c r="D114" s="1218"/>
      <c r="E114" s="587">
        <f t="shared" si="12"/>
        <v>0</v>
      </c>
      <c r="G114" s="1215">
        <v>99</v>
      </c>
      <c r="H114" s="1216"/>
      <c r="I114" s="1217"/>
      <c r="J114" s="1218"/>
      <c r="K114" s="587">
        <f t="shared" si="13"/>
        <v>0</v>
      </c>
      <c r="M114" s="1215">
        <v>99</v>
      </c>
      <c r="N114" s="1216"/>
      <c r="O114" s="1217"/>
      <c r="P114" s="1218"/>
      <c r="Q114" s="587">
        <f t="shared" si="14"/>
        <v>0</v>
      </c>
      <c r="S114" s="1215">
        <v>99</v>
      </c>
      <c r="T114" s="1216"/>
      <c r="U114" s="1217"/>
      <c r="V114" s="1218"/>
      <c r="W114" s="587">
        <f t="shared" si="15"/>
        <v>0</v>
      </c>
      <c r="Y114" s="1215">
        <v>99</v>
      </c>
      <c r="Z114" s="1216"/>
      <c r="AA114" s="1217"/>
      <c r="AB114" s="1218"/>
      <c r="AC114" s="587">
        <f t="shared" si="16"/>
        <v>0</v>
      </c>
      <c r="AE114" s="1215">
        <v>99</v>
      </c>
      <c r="AF114" s="1216"/>
      <c r="AG114" s="1217"/>
      <c r="AH114" s="1218"/>
      <c r="AI114" s="587">
        <f t="shared" si="17"/>
        <v>0</v>
      </c>
      <c r="AK114" s="1215">
        <v>99</v>
      </c>
      <c r="AL114" s="1216"/>
      <c r="AM114" s="1217"/>
      <c r="AN114" s="1218"/>
      <c r="AO114" s="587">
        <f t="shared" si="18"/>
        <v>0</v>
      </c>
      <c r="AQ114" s="1215">
        <v>99</v>
      </c>
      <c r="AR114" s="1216"/>
      <c r="AS114" s="1217"/>
      <c r="AT114" s="1218"/>
      <c r="AU114" s="587">
        <f t="shared" si="19"/>
        <v>0</v>
      </c>
      <c r="AW114" s="1215">
        <v>99</v>
      </c>
      <c r="AX114" s="1216"/>
      <c r="AY114" s="1217"/>
      <c r="AZ114" s="1218"/>
      <c r="BA114" s="587">
        <f t="shared" si="20"/>
        <v>0</v>
      </c>
      <c r="BC114" s="1215">
        <v>99</v>
      </c>
      <c r="BD114" s="1216"/>
      <c r="BE114" s="1217"/>
      <c r="BF114" s="1218"/>
      <c r="BG114" s="587">
        <f t="shared" si="21"/>
        <v>0</v>
      </c>
      <c r="BI114" s="1215">
        <v>99</v>
      </c>
      <c r="BJ114" s="1216"/>
      <c r="BK114" s="1217"/>
      <c r="BL114" s="1218"/>
      <c r="BM114" s="587">
        <f t="shared" si="22"/>
        <v>0</v>
      </c>
      <c r="BO114" s="1215">
        <v>99</v>
      </c>
      <c r="BP114" s="1216"/>
      <c r="BQ114" s="1217"/>
      <c r="BR114" s="1218"/>
      <c r="BS114" s="587">
        <f t="shared" si="23"/>
        <v>0</v>
      </c>
    </row>
    <row r="115" spans="1:71" s="17" customFormat="1" ht="16.75" hidden="1" customHeight="1" outlineLevel="1">
      <c r="A115" s="1215">
        <v>100</v>
      </c>
      <c r="B115" s="1216"/>
      <c r="C115" s="1217"/>
      <c r="D115" s="1218"/>
      <c r="E115" s="587">
        <f t="shared" si="12"/>
        <v>0</v>
      </c>
      <c r="G115" s="1215">
        <v>100</v>
      </c>
      <c r="H115" s="1216"/>
      <c r="I115" s="1217"/>
      <c r="J115" s="1218"/>
      <c r="K115" s="587">
        <f t="shared" si="13"/>
        <v>0</v>
      </c>
      <c r="M115" s="1215">
        <v>100</v>
      </c>
      <c r="N115" s="1216"/>
      <c r="O115" s="1217"/>
      <c r="P115" s="1218"/>
      <c r="Q115" s="587">
        <f t="shared" si="14"/>
        <v>0</v>
      </c>
      <c r="S115" s="1215">
        <v>100</v>
      </c>
      <c r="T115" s="1216"/>
      <c r="U115" s="1217"/>
      <c r="V115" s="1218"/>
      <c r="W115" s="587">
        <f t="shared" si="15"/>
        <v>0</v>
      </c>
      <c r="Y115" s="1215">
        <v>100</v>
      </c>
      <c r="Z115" s="1216"/>
      <c r="AA115" s="1217"/>
      <c r="AB115" s="1218"/>
      <c r="AC115" s="587">
        <f t="shared" si="16"/>
        <v>0</v>
      </c>
      <c r="AE115" s="1215">
        <v>100</v>
      </c>
      <c r="AF115" s="1216"/>
      <c r="AG115" s="1217"/>
      <c r="AH115" s="1218"/>
      <c r="AI115" s="587">
        <f t="shared" si="17"/>
        <v>0</v>
      </c>
      <c r="AK115" s="1215">
        <v>100</v>
      </c>
      <c r="AL115" s="1216"/>
      <c r="AM115" s="1217"/>
      <c r="AN115" s="1218"/>
      <c r="AO115" s="587">
        <f t="shared" si="18"/>
        <v>0</v>
      </c>
      <c r="AQ115" s="1215">
        <v>100</v>
      </c>
      <c r="AR115" s="1216"/>
      <c r="AS115" s="1217"/>
      <c r="AT115" s="1218"/>
      <c r="AU115" s="587">
        <f t="shared" si="19"/>
        <v>0</v>
      </c>
      <c r="AW115" s="1215">
        <v>100</v>
      </c>
      <c r="AX115" s="1216"/>
      <c r="AY115" s="1217"/>
      <c r="AZ115" s="1218"/>
      <c r="BA115" s="587">
        <f t="shared" si="20"/>
        <v>0</v>
      </c>
      <c r="BC115" s="1215">
        <v>100</v>
      </c>
      <c r="BD115" s="1216"/>
      <c r="BE115" s="1217"/>
      <c r="BF115" s="1218"/>
      <c r="BG115" s="587">
        <f t="shared" si="21"/>
        <v>0</v>
      </c>
      <c r="BI115" s="1215">
        <v>100</v>
      </c>
      <c r="BJ115" s="1216"/>
      <c r="BK115" s="1217"/>
      <c r="BL115" s="1218"/>
      <c r="BM115" s="587">
        <f t="shared" si="22"/>
        <v>0</v>
      </c>
      <c r="BO115" s="1215">
        <v>100</v>
      </c>
      <c r="BP115" s="1216"/>
      <c r="BQ115" s="1217"/>
      <c r="BR115" s="1218"/>
      <c r="BS115" s="587">
        <f t="shared" si="23"/>
        <v>0</v>
      </c>
    </row>
    <row r="116" spans="1:71" s="17" customFormat="1" ht="16.75" hidden="1" customHeight="1" outlineLevel="1">
      <c r="A116" s="1215">
        <v>101</v>
      </c>
      <c r="B116" s="1216"/>
      <c r="C116" s="1217"/>
      <c r="D116" s="1218"/>
      <c r="E116" s="587">
        <f t="shared" si="12"/>
        <v>0</v>
      </c>
      <c r="G116" s="1215">
        <v>101</v>
      </c>
      <c r="H116" s="1216"/>
      <c r="I116" s="1217"/>
      <c r="J116" s="1218"/>
      <c r="K116" s="587">
        <f t="shared" si="13"/>
        <v>0</v>
      </c>
      <c r="M116" s="1215">
        <v>101</v>
      </c>
      <c r="N116" s="1216"/>
      <c r="O116" s="1217"/>
      <c r="P116" s="1218"/>
      <c r="Q116" s="587">
        <f t="shared" si="14"/>
        <v>0</v>
      </c>
      <c r="S116" s="1215">
        <v>101</v>
      </c>
      <c r="T116" s="1216"/>
      <c r="U116" s="1217"/>
      <c r="V116" s="1218"/>
      <c r="W116" s="587">
        <f t="shared" si="15"/>
        <v>0</v>
      </c>
      <c r="Y116" s="1215">
        <v>101</v>
      </c>
      <c r="Z116" s="1216"/>
      <c r="AA116" s="1217"/>
      <c r="AB116" s="1218"/>
      <c r="AC116" s="587">
        <f t="shared" si="16"/>
        <v>0</v>
      </c>
      <c r="AE116" s="1215">
        <v>101</v>
      </c>
      <c r="AF116" s="1216"/>
      <c r="AG116" s="1217"/>
      <c r="AH116" s="1218"/>
      <c r="AI116" s="587">
        <f t="shared" si="17"/>
        <v>0</v>
      </c>
      <c r="AK116" s="1215">
        <v>101</v>
      </c>
      <c r="AL116" s="1216"/>
      <c r="AM116" s="1217"/>
      <c r="AN116" s="1218"/>
      <c r="AO116" s="587">
        <f t="shared" si="18"/>
        <v>0</v>
      </c>
      <c r="AQ116" s="1215">
        <v>101</v>
      </c>
      <c r="AR116" s="1216"/>
      <c r="AS116" s="1217"/>
      <c r="AT116" s="1218"/>
      <c r="AU116" s="587">
        <f t="shared" si="19"/>
        <v>0</v>
      </c>
      <c r="AW116" s="1215">
        <v>101</v>
      </c>
      <c r="AX116" s="1216"/>
      <c r="AY116" s="1217"/>
      <c r="AZ116" s="1218"/>
      <c r="BA116" s="587">
        <f t="shared" si="20"/>
        <v>0</v>
      </c>
      <c r="BC116" s="1215">
        <v>101</v>
      </c>
      <c r="BD116" s="1216"/>
      <c r="BE116" s="1217"/>
      <c r="BF116" s="1218"/>
      <c r="BG116" s="587">
        <f t="shared" si="21"/>
        <v>0</v>
      </c>
      <c r="BI116" s="1215">
        <v>101</v>
      </c>
      <c r="BJ116" s="1216"/>
      <c r="BK116" s="1217"/>
      <c r="BL116" s="1218"/>
      <c r="BM116" s="587">
        <f t="shared" si="22"/>
        <v>0</v>
      </c>
      <c r="BO116" s="1215">
        <v>101</v>
      </c>
      <c r="BP116" s="1216"/>
      <c r="BQ116" s="1217"/>
      <c r="BR116" s="1218"/>
      <c r="BS116" s="587">
        <f t="shared" si="23"/>
        <v>0</v>
      </c>
    </row>
    <row r="117" spans="1:71" s="17" customFormat="1" ht="16.75" hidden="1" customHeight="1" outlineLevel="1">
      <c r="A117" s="1215">
        <v>102</v>
      </c>
      <c r="B117" s="1216"/>
      <c r="C117" s="1217"/>
      <c r="D117" s="1218"/>
      <c r="E117" s="587">
        <f t="shared" si="12"/>
        <v>0</v>
      </c>
      <c r="G117" s="1215">
        <v>102</v>
      </c>
      <c r="H117" s="1216"/>
      <c r="I117" s="1217"/>
      <c r="J117" s="1218"/>
      <c r="K117" s="587">
        <f t="shared" si="13"/>
        <v>0</v>
      </c>
      <c r="M117" s="1215">
        <v>102</v>
      </c>
      <c r="N117" s="1216"/>
      <c r="O117" s="1217"/>
      <c r="P117" s="1218"/>
      <c r="Q117" s="587">
        <f t="shared" si="14"/>
        <v>0</v>
      </c>
      <c r="S117" s="1215">
        <v>102</v>
      </c>
      <c r="T117" s="1216"/>
      <c r="U117" s="1217"/>
      <c r="V117" s="1218"/>
      <c r="W117" s="587">
        <f t="shared" si="15"/>
        <v>0</v>
      </c>
      <c r="Y117" s="1215">
        <v>102</v>
      </c>
      <c r="Z117" s="1216"/>
      <c r="AA117" s="1217"/>
      <c r="AB117" s="1218"/>
      <c r="AC117" s="587">
        <f t="shared" si="16"/>
        <v>0</v>
      </c>
      <c r="AE117" s="1215">
        <v>102</v>
      </c>
      <c r="AF117" s="1216"/>
      <c r="AG117" s="1217"/>
      <c r="AH117" s="1218"/>
      <c r="AI117" s="587">
        <f t="shared" si="17"/>
        <v>0</v>
      </c>
      <c r="AK117" s="1215">
        <v>102</v>
      </c>
      <c r="AL117" s="1216"/>
      <c r="AM117" s="1217"/>
      <c r="AN117" s="1218"/>
      <c r="AO117" s="587">
        <f t="shared" si="18"/>
        <v>0</v>
      </c>
      <c r="AQ117" s="1215">
        <v>102</v>
      </c>
      <c r="AR117" s="1216"/>
      <c r="AS117" s="1217"/>
      <c r="AT117" s="1218"/>
      <c r="AU117" s="587">
        <f t="shared" si="19"/>
        <v>0</v>
      </c>
      <c r="AW117" s="1215">
        <v>102</v>
      </c>
      <c r="AX117" s="1216"/>
      <c r="AY117" s="1217"/>
      <c r="AZ117" s="1218"/>
      <c r="BA117" s="587">
        <f t="shared" si="20"/>
        <v>0</v>
      </c>
      <c r="BC117" s="1215">
        <v>102</v>
      </c>
      <c r="BD117" s="1216"/>
      <c r="BE117" s="1217"/>
      <c r="BF117" s="1218"/>
      <c r="BG117" s="587">
        <f t="shared" si="21"/>
        <v>0</v>
      </c>
      <c r="BI117" s="1215">
        <v>102</v>
      </c>
      <c r="BJ117" s="1216"/>
      <c r="BK117" s="1217"/>
      <c r="BL117" s="1218"/>
      <c r="BM117" s="587">
        <f t="shared" si="22"/>
        <v>0</v>
      </c>
      <c r="BO117" s="1215">
        <v>102</v>
      </c>
      <c r="BP117" s="1216"/>
      <c r="BQ117" s="1217"/>
      <c r="BR117" s="1218"/>
      <c r="BS117" s="587">
        <f t="shared" si="23"/>
        <v>0</v>
      </c>
    </row>
    <row r="118" spans="1:71" s="17" customFormat="1" ht="16.75" hidden="1" customHeight="1" outlineLevel="1">
      <c r="A118" s="1215">
        <v>103</v>
      </c>
      <c r="B118" s="1216"/>
      <c r="C118" s="1217"/>
      <c r="D118" s="1218"/>
      <c r="E118" s="587">
        <f t="shared" si="12"/>
        <v>0</v>
      </c>
      <c r="G118" s="1215">
        <v>103</v>
      </c>
      <c r="H118" s="1216"/>
      <c r="I118" s="1217"/>
      <c r="J118" s="1218"/>
      <c r="K118" s="587">
        <f t="shared" si="13"/>
        <v>0</v>
      </c>
      <c r="M118" s="1215">
        <v>103</v>
      </c>
      <c r="N118" s="1216"/>
      <c r="O118" s="1217"/>
      <c r="P118" s="1218"/>
      <c r="Q118" s="587">
        <f t="shared" si="14"/>
        <v>0</v>
      </c>
      <c r="S118" s="1215">
        <v>103</v>
      </c>
      <c r="T118" s="1216"/>
      <c r="U118" s="1217"/>
      <c r="V118" s="1218"/>
      <c r="W118" s="587">
        <f t="shared" si="15"/>
        <v>0</v>
      </c>
      <c r="Y118" s="1215">
        <v>103</v>
      </c>
      <c r="Z118" s="1216"/>
      <c r="AA118" s="1217"/>
      <c r="AB118" s="1218"/>
      <c r="AC118" s="587">
        <f t="shared" si="16"/>
        <v>0</v>
      </c>
      <c r="AE118" s="1215">
        <v>103</v>
      </c>
      <c r="AF118" s="1216"/>
      <c r="AG118" s="1217"/>
      <c r="AH118" s="1218"/>
      <c r="AI118" s="587">
        <f t="shared" si="17"/>
        <v>0</v>
      </c>
      <c r="AK118" s="1215">
        <v>103</v>
      </c>
      <c r="AL118" s="1216"/>
      <c r="AM118" s="1217"/>
      <c r="AN118" s="1218"/>
      <c r="AO118" s="587">
        <f t="shared" si="18"/>
        <v>0</v>
      </c>
      <c r="AQ118" s="1215">
        <v>103</v>
      </c>
      <c r="AR118" s="1216"/>
      <c r="AS118" s="1217"/>
      <c r="AT118" s="1218"/>
      <c r="AU118" s="587">
        <f t="shared" si="19"/>
        <v>0</v>
      </c>
      <c r="AW118" s="1215">
        <v>103</v>
      </c>
      <c r="AX118" s="1216"/>
      <c r="AY118" s="1217"/>
      <c r="AZ118" s="1218"/>
      <c r="BA118" s="587">
        <f t="shared" si="20"/>
        <v>0</v>
      </c>
      <c r="BC118" s="1215">
        <v>103</v>
      </c>
      <c r="BD118" s="1216"/>
      <c r="BE118" s="1217"/>
      <c r="BF118" s="1218"/>
      <c r="BG118" s="587">
        <f t="shared" si="21"/>
        <v>0</v>
      </c>
      <c r="BI118" s="1215">
        <v>103</v>
      </c>
      <c r="BJ118" s="1216"/>
      <c r="BK118" s="1217"/>
      <c r="BL118" s="1218"/>
      <c r="BM118" s="587">
        <f t="shared" si="22"/>
        <v>0</v>
      </c>
      <c r="BO118" s="1215">
        <v>103</v>
      </c>
      <c r="BP118" s="1216"/>
      <c r="BQ118" s="1217"/>
      <c r="BR118" s="1218"/>
      <c r="BS118" s="587">
        <f t="shared" si="23"/>
        <v>0</v>
      </c>
    </row>
    <row r="119" spans="1:71" s="17" customFormat="1" ht="16.75" hidden="1" customHeight="1" outlineLevel="1">
      <c r="A119" s="1215">
        <v>104</v>
      </c>
      <c r="B119" s="1216"/>
      <c r="C119" s="1217"/>
      <c r="D119" s="1218"/>
      <c r="E119" s="587">
        <f t="shared" si="12"/>
        <v>0</v>
      </c>
      <c r="G119" s="1215">
        <v>104</v>
      </c>
      <c r="H119" s="1216"/>
      <c r="I119" s="1217"/>
      <c r="J119" s="1218"/>
      <c r="K119" s="587">
        <f t="shared" si="13"/>
        <v>0</v>
      </c>
      <c r="M119" s="1215">
        <v>104</v>
      </c>
      <c r="N119" s="1216"/>
      <c r="O119" s="1217"/>
      <c r="P119" s="1218"/>
      <c r="Q119" s="587">
        <f t="shared" si="14"/>
        <v>0</v>
      </c>
      <c r="S119" s="1215">
        <v>104</v>
      </c>
      <c r="T119" s="1216"/>
      <c r="U119" s="1217"/>
      <c r="V119" s="1218"/>
      <c r="W119" s="587">
        <f t="shared" si="15"/>
        <v>0</v>
      </c>
      <c r="Y119" s="1215">
        <v>104</v>
      </c>
      <c r="Z119" s="1216"/>
      <c r="AA119" s="1217"/>
      <c r="AB119" s="1218"/>
      <c r="AC119" s="587">
        <f t="shared" si="16"/>
        <v>0</v>
      </c>
      <c r="AE119" s="1215">
        <v>104</v>
      </c>
      <c r="AF119" s="1216"/>
      <c r="AG119" s="1217"/>
      <c r="AH119" s="1218"/>
      <c r="AI119" s="587">
        <f t="shared" si="17"/>
        <v>0</v>
      </c>
      <c r="AK119" s="1215">
        <v>104</v>
      </c>
      <c r="AL119" s="1216"/>
      <c r="AM119" s="1217"/>
      <c r="AN119" s="1218"/>
      <c r="AO119" s="587">
        <f t="shared" si="18"/>
        <v>0</v>
      </c>
      <c r="AQ119" s="1215">
        <v>104</v>
      </c>
      <c r="AR119" s="1216"/>
      <c r="AS119" s="1217"/>
      <c r="AT119" s="1218"/>
      <c r="AU119" s="587">
        <f t="shared" si="19"/>
        <v>0</v>
      </c>
      <c r="AW119" s="1215">
        <v>104</v>
      </c>
      <c r="AX119" s="1216"/>
      <c r="AY119" s="1217"/>
      <c r="AZ119" s="1218"/>
      <c r="BA119" s="587">
        <f t="shared" si="20"/>
        <v>0</v>
      </c>
      <c r="BC119" s="1215">
        <v>104</v>
      </c>
      <c r="BD119" s="1216"/>
      <c r="BE119" s="1217"/>
      <c r="BF119" s="1218"/>
      <c r="BG119" s="587">
        <f t="shared" si="21"/>
        <v>0</v>
      </c>
      <c r="BI119" s="1215">
        <v>104</v>
      </c>
      <c r="BJ119" s="1216"/>
      <c r="BK119" s="1217"/>
      <c r="BL119" s="1218"/>
      <c r="BM119" s="587">
        <f t="shared" si="22"/>
        <v>0</v>
      </c>
      <c r="BO119" s="1215">
        <v>104</v>
      </c>
      <c r="BP119" s="1216"/>
      <c r="BQ119" s="1217"/>
      <c r="BR119" s="1218"/>
      <c r="BS119" s="587">
        <f t="shared" si="23"/>
        <v>0</v>
      </c>
    </row>
    <row r="120" spans="1:71" s="17" customFormat="1" ht="16.75" hidden="1" customHeight="1" outlineLevel="1">
      <c r="A120" s="1215">
        <v>105</v>
      </c>
      <c r="B120" s="1216"/>
      <c r="C120" s="1217"/>
      <c r="D120" s="1218"/>
      <c r="E120" s="587">
        <f t="shared" si="12"/>
        <v>0</v>
      </c>
      <c r="G120" s="1215">
        <v>105</v>
      </c>
      <c r="H120" s="1216"/>
      <c r="I120" s="1217"/>
      <c r="J120" s="1218"/>
      <c r="K120" s="587">
        <f t="shared" si="13"/>
        <v>0</v>
      </c>
      <c r="M120" s="1215">
        <v>105</v>
      </c>
      <c r="N120" s="1216"/>
      <c r="O120" s="1217"/>
      <c r="P120" s="1218"/>
      <c r="Q120" s="587">
        <f t="shared" si="14"/>
        <v>0</v>
      </c>
      <c r="S120" s="1215">
        <v>105</v>
      </c>
      <c r="T120" s="1216"/>
      <c r="U120" s="1217"/>
      <c r="V120" s="1218"/>
      <c r="W120" s="587">
        <f t="shared" si="15"/>
        <v>0</v>
      </c>
      <c r="Y120" s="1215">
        <v>105</v>
      </c>
      <c r="Z120" s="1216"/>
      <c r="AA120" s="1217"/>
      <c r="AB120" s="1218"/>
      <c r="AC120" s="587">
        <f t="shared" si="16"/>
        <v>0</v>
      </c>
      <c r="AE120" s="1215">
        <v>105</v>
      </c>
      <c r="AF120" s="1216"/>
      <c r="AG120" s="1217"/>
      <c r="AH120" s="1218"/>
      <c r="AI120" s="587">
        <f t="shared" si="17"/>
        <v>0</v>
      </c>
      <c r="AK120" s="1215">
        <v>105</v>
      </c>
      <c r="AL120" s="1216"/>
      <c r="AM120" s="1217"/>
      <c r="AN120" s="1218"/>
      <c r="AO120" s="587">
        <f t="shared" si="18"/>
        <v>0</v>
      </c>
      <c r="AQ120" s="1215">
        <v>105</v>
      </c>
      <c r="AR120" s="1216"/>
      <c r="AS120" s="1217"/>
      <c r="AT120" s="1218"/>
      <c r="AU120" s="587">
        <f t="shared" si="19"/>
        <v>0</v>
      </c>
      <c r="AW120" s="1215">
        <v>105</v>
      </c>
      <c r="AX120" s="1216"/>
      <c r="AY120" s="1217"/>
      <c r="AZ120" s="1218"/>
      <c r="BA120" s="587">
        <f t="shared" si="20"/>
        <v>0</v>
      </c>
      <c r="BC120" s="1215">
        <v>105</v>
      </c>
      <c r="BD120" s="1216"/>
      <c r="BE120" s="1217"/>
      <c r="BF120" s="1218"/>
      <c r="BG120" s="587">
        <f t="shared" si="21"/>
        <v>0</v>
      </c>
      <c r="BI120" s="1215">
        <v>105</v>
      </c>
      <c r="BJ120" s="1216"/>
      <c r="BK120" s="1217"/>
      <c r="BL120" s="1218"/>
      <c r="BM120" s="587">
        <f t="shared" si="22"/>
        <v>0</v>
      </c>
      <c r="BO120" s="1215">
        <v>105</v>
      </c>
      <c r="BP120" s="1216"/>
      <c r="BQ120" s="1217"/>
      <c r="BR120" s="1218"/>
      <c r="BS120" s="587">
        <f t="shared" si="23"/>
        <v>0</v>
      </c>
    </row>
    <row r="121" spans="1:71" s="17" customFormat="1" ht="16.75" hidden="1" customHeight="1" outlineLevel="1">
      <c r="A121" s="1215">
        <v>106</v>
      </c>
      <c r="B121" s="1216"/>
      <c r="C121" s="1217"/>
      <c r="D121" s="1218"/>
      <c r="E121" s="587">
        <f t="shared" si="12"/>
        <v>0</v>
      </c>
      <c r="G121" s="1215">
        <v>106</v>
      </c>
      <c r="H121" s="1216"/>
      <c r="I121" s="1217"/>
      <c r="J121" s="1218"/>
      <c r="K121" s="587">
        <f t="shared" si="13"/>
        <v>0</v>
      </c>
      <c r="M121" s="1215">
        <v>106</v>
      </c>
      <c r="N121" s="1216"/>
      <c r="O121" s="1217"/>
      <c r="P121" s="1218"/>
      <c r="Q121" s="587">
        <f t="shared" si="14"/>
        <v>0</v>
      </c>
      <c r="S121" s="1215">
        <v>106</v>
      </c>
      <c r="T121" s="1216"/>
      <c r="U121" s="1217"/>
      <c r="V121" s="1218"/>
      <c r="W121" s="587">
        <f t="shared" si="15"/>
        <v>0</v>
      </c>
      <c r="Y121" s="1215">
        <v>106</v>
      </c>
      <c r="Z121" s="1216"/>
      <c r="AA121" s="1217"/>
      <c r="AB121" s="1218"/>
      <c r="AC121" s="587">
        <f t="shared" si="16"/>
        <v>0</v>
      </c>
      <c r="AE121" s="1215">
        <v>106</v>
      </c>
      <c r="AF121" s="1216"/>
      <c r="AG121" s="1217"/>
      <c r="AH121" s="1218"/>
      <c r="AI121" s="587">
        <f t="shared" si="17"/>
        <v>0</v>
      </c>
      <c r="AK121" s="1215">
        <v>106</v>
      </c>
      <c r="AL121" s="1216"/>
      <c r="AM121" s="1217"/>
      <c r="AN121" s="1218"/>
      <c r="AO121" s="587">
        <f t="shared" si="18"/>
        <v>0</v>
      </c>
      <c r="AQ121" s="1215">
        <v>106</v>
      </c>
      <c r="AR121" s="1216"/>
      <c r="AS121" s="1217"/>
      <c r="AT121" s="1218"/>
      <c r="AU121" s="587">
        <f t="shared" si="19"/>
        <v>0</v>
      </c>
      <c r="AW121" s="1215">
        <v>106</v>
      </c>
      <c r="AX121" s="1216"/>
      <c r="AY121" s="1217"/>
      <c r="AZ121" s="1218"/>
      <c r="BA121" s="587">
        <f t="shared" si="20"/>
        <v>0</v>
      </c>
      <c r="BC121" s="1215">
        <v>106</v>
      </c>
      <c r="BD121" s="1216"/>
      <c r="BE121" s="1217"/>
      <c r="BF121" s="1218"/>
      <c r="BG121" s="587">
        <f t="shared" si="21"/>
        <v>0</v>
      </c>
      <c r="BI121" s="1215">
        <v>106</v>
      </c>
      <c r="BJ121" s="1216"/>
      <c r="BK121" s="1217"/>
      <c r="BL121" s="1218"/>
      <c r="BM121" s="587">
        <f t="shared" si="22"/>
        <v>0</v>
      </c>
      <c r="BO121" s="1215">
        <v>106</v>
      </c>
      <c r="BP121" s="1216"/>
      <c r="BQ121" s="1217"/>
      <c r="BR121" s="1218"/>
      <c r="BS121" s="587">
        <f t="shared" si="23"/>
        <v>0</v>
      </c>
    </row>
    <row r="122" spans="1:71" s="17" customFormat="1" ht="16.75" hidden="1" customHeight="1" outlineLevel="1">
      <c r="A122" s="1215">
        <v>107</v>
      </c>
      <c r="B122" s="1216"/>
      <c r="C122" s="1217"/>
      <c r="D122" s="1218"/>
      <c r="E122" s="587">
        <f t="shared" si="12"/>
        <v>0</v>
      </c>
      <c r="G122" s="1215">
        <v>107</v>
      </c>
      <c r="H122" s="1216"/>
      <c r="I122" s="1217"/>
      <c r="J122" s="1218"/>
      <c r="K122" s="587">
        <f t="shared" si="13"/>
        <v>0</v>
      </c>
      <c r="M122" s="1215">
        <v>107</v>
      </c>
      <c r="N122" s="1216"/>
      <c r="O122" s="1217"/>
      <c r="P122" s="1218"/>
      <c r="Q122" s="587">
        <f t="shared" si="14"/>
        <v>0</v>
      </c>
      <c r="S122" s="1215">
        <v>107</v>
      </c>
      <c r="T122" s="1216"/>
      <c r="U122" s="1217"/>
      <c r="V122" s="1218"/>
      <c r="W122" s="587">
        <f t="shared" si="15"/>
        <v>0</v>
      </c>
      <c r="Y122" s="1215">
        <v>107</v>
      </c>
      <c r="Z122" s="1216"/>
      <c r="AA122" s="1217"/>
      <c r="AB122" s="1218"/>
      <c r="AC122" s="587">
        <f t="shared" si="16"/>
        <v>0</v>
      </c>
      <c r="AE122" s="1215">
        <v>107</v>
      </c>
      <c r="AF122" s="1216"/>
      <c r="AG122" s="1217"/>
      <c r="AH122" s="1218"/>
      <c r="AI122" s="587">
        <f t="shared" si="17"/>
        <v>0</v>
      </c>
      <c r="AK122" s="1215">
        <v>107</v>
      </c>
      <c r="AL122" s="1216"/>
      <c r="AM122" s="1217"/>
      <c r="AN122" s="1218"/>
      <c r="AO122" s="587">
        <f t="shared" si="18"/>
        <v>0</v>
      </c>
      <c r="AQ122" s="1215">
        <v>107</v>
      </c>
      <c r="AR122" s="1216"/>
      <c r="AS122" s="1217"/>
      <c r="AT122" s="1218"/>
      <c r="AU122" s="587">
        <f t="shared" si="19"/>
        <v>0</v>
      </c>
      <c r="AW122" s="1215">
        <v>107</v>
      </c>
      <c r="AX122" s="1216"/>
      <c r="AY122" s="1217"/>
      <c r="AZ122" s="1218"/>
      <c r="BA122" s="587">
        <f t="shared" si="20"/>
        <v>0</v>
      </c>
      <c r="BC122" s="1215">
        <v>107</v>
      </c>
      <c r="BD122" s="1216"/>
      <c r="BE122" s="1217"/>
      <c r="BF122" s="1218"/>
      <c r="BG122" s="587">
        <f t="shared" si="21"/>
        <v>0</v>
      </c>
      <c r="BI122" s="1215">
        <v>107</v>
      </c>
      <c r="BJ122" s="1216"/>
      <c r="BK122" s="1217"/>
      <c r="BL122" s="1218"/>
      <c r="BM122" s="587">
        <f t="shared" si="22"/>
        <v>0</v>
      </c>
      <c r="BO122" s="1215">
        <v>107</v>
      </c>
      <c r="BP122" s="1216"/>
      <c r="BQ122" s="1217"/>
      <c r="BR122" s="1218"/>
      <c r="BS122" s="587">
        <f t="shared" si="23"/>
        <v>0</v>
      </c>
    </row>
    <row r="123" spans="1:71" s="17" customFormat="1" ht="16.75" hidden="1" customHeight="1" outlineLevel="1">
      <c r="A123" s="1215">
        <v>108</v>
      </c>
      <c r="B123" s="1216"/>
      <c r="C123" s="1217"/>
      <c r="D123" s="1218"/>
      <c r="E123" s="587">
        <f t="shared" si="12"/>
        <v>0</v>
      </c>
      <c r="G123" s="1215">
        <v>108</v>
      </c>
      <c r="H123" s="1216"/>
      <c r="I123" s="1217"/>
      <c r="J123" s="1218"/>
      <c r="K123" s="587">
        <f t="shared" si="13"/>
        <v>0</v>
      </c>
      <c r="M123" s="1215">
        <v>108</v>
      </c>
      <c r="N123" s="1216"/>
      <c r="O123" s="1217"/>
      <c r="P123" s="1218"/>
      <c r="Q123" s="587">
        <f t="shared" si="14"/>
        <v>0</v>
      </c>
      <c r="S123" s="1215">
        <v>108</v>
      </c>
      <c r="T123" s="1216"/>
      <c r="U123" s="1217"/>
      <c r="V123" s="1218"/>
      <c r="W123" s="587">
        <f t="shared" si="15"/>
        <v>0</v>
      </c>
      <c r="Y123" s="1215">
        <v>108</v>
      </c>
      <c r="Z123" s="1216"/>
      <c r="AA123" s="1217"/>
      <c r="AB123" s="1218"/>
      <c r="AC123" s="587">
        <f t="shared" si="16"/>
        <v>0</v>
      </c>
      <c r="AE123" s="1215">
        <v>108</v>
      </c>
      <c r="AF123" s="1216"/>
      <c r="AG123" s="1217"/>
      <c r="AH123" s="1218"/>
      <c r="AI123" s="587">
        <f t="shared" si="17"/>
        <v>0</v>
      </c>
      <c r="AK123" s="1215">
        <v>108</v>
      </c>
      <c r="AL123" s="1216"/>
      <c r="AM123" s="1217"/>
      <c r="AN123" s="1218"/>
      <c r="AO123" s="587">
        <f t="shared" si="18"/>
        <v>0</v>
      </c>
      <c r="AQ123" s="1215">
        <v>108</v>
      </c>
      <c r="AR123" s="1216"/>
      <c r="AS123" s="1217"/>
      <c r="AT123" s="1218"/>
      <c r="AU123" s="587">
        <f t="shared" si="19"/>
        <v>0</v>
      </c>
      <c r="AW123" s="1215">
        <v>108</v>
      </c>
      <c r="AX123" s="1216"/>
      <c r="AY123" s="1217"/>
      <c r="AZ123" s="1218"/>
      <c r="BA123" s="587">
        <f t="shared" si="20"/>
        <v>0</v>
      </c>
      <c r="BC123" s="1215">
        <v>108</v>
      </c>
      <c r="BD123" s="1216"/>
      <c r="BE123" s="1217"/>
      <c r="BF123" s="1218"/>
      <c r="BG123" s="587">
        <f t="shared" si="21"/>
        <v>0</v>
      </c>
      <c r="BI123" s="1215">
        <v>108</v>
      </c>
      <c r="BJ123" s="1216"/>
      <c r="BK123" s="1217"/>
      <c r="BL123" s="1218"/>
      <c r="BM123" s="587">
        <f t="shared" si="22"/>
        <v>0</v>
      </c>
      <c r="BO123" s="1215">
        <v>108</v>
      </c>
      <c r="BP123" s="1216"/>
      <c r="BQ123" s="1217"/>
      <c r="BR123" s="1218"/>
      <c r="BS123" s="587">
        <f t="shared" si="23"/>
        <v>0</v>
      </c>
    </row>
    <row r="124" spans="1:71" s="17" customFormat="1" ht="16.75" hidden="1" customHeight="1" outlineLevel="1">
      <c r="A124" s="1215">
        <v>109</v>
      </c>
      <c r="B124" s="1216"/>
      <c r="C124" s="1217"/>
      <c r="D124" s="1218"/>
      <c r="E124" s="587">
        <f t="shared" si="12"/>
        <v>0</v>
      </c>
      <c r="G124" s="1215">
        <v>109</v>
      </c>
      <c r="H124" s="1216"/>
      <c r="I124" s="1217"/>
      <c r="J124" s="1218"/>
      <c r="K124" s="587">
        <f t="shared" si="13"/>
        <v>0</v>
      </c>
      <c r="M124" s="1215">
        <v>109</v>
      </c>
      <c r="N124" s="1216"/>
      <c r="O124" s="1217"/>
      <c r="P124" s="1218"/>
      <c r="Q124" s="587">
        <f t="shared" si="14"/>
        <v>0</v>
      </c>
      <c r="S124" s="1215">
        <v>109</v>
      </c>
      <c r="T124" s="1216"/>
      <c r="U124" s="1217"/>
      <c r="V124" s="1218"/>
      <c r="W124" s="587">
        <f t="shared" si="15"/>
        <v>0</v>
      </c>
      <c r="Y124" s="1215">
        <v>109</v>
      </c>
      <c r="Z124" s="1216"/>
      <c r="AA124" s="1217"/>
      <c r="AB124" s="1218"/>
      <c r="AC124" s="587">
        <f t="shared" si="16"/>
        <v>0</v>
      </c>
      <c r="AE124" s="1215">
        <v>109</v>
      </c>
      <c r="AF124" s="1216"/>
      <c r="AG124" s="1217"/>
      <c r="AH124" s="1218"/>
      <c r="AI124" s="587">
        <f t="shared" si="17"/>
        <v>0</v>
      </c>
      <c r="AK124" s="1215">
        <v>109</v>
      </c>
      <c r="AL124" s="1216"/>
      <c r="AM124" s="1217"/>
      <c r="AN124" s="1218"/>
      <c r="AO124" s="587">
        <f t="shared" si="18"/>
        <v>0</v>
      </c>
      <c r="AQ124" s="1215">
        <v>109</v>
      </c>
      <c r="AR124" s="1216"/>
      <c r="AS124" s="1217"/>
      <c r="AT124" s="1218"/>
      <c r="AU124" s="587">
        <f t="shared" si="19"/>
        <v>0</v>
      </c>
      <c r="AW124" s="1215">
        <v>109</v>
      </c>
      <c r="AX124" s="1216"/>
      <c r="AY124" s="1217"/>
      <c r="AZ124" s="1218"/>
      <c r="BA124" s="587">
        <f t="shared" si="20"/>
        <v>0</v>
      </c>
      <c r="BC124" s="1215">
        <v>109</v>
      </c>
      <c r="BD124" s="1216"/>
      <c r="BE124" s="1217"/>
      <c r="BF124" s="1218"/>
      <c r="BG124" s="587">
        <f t="shared" si="21"/>
        <v>0</v>
      </c>
      <c r="BI124" s="1215">
        <v>109</v>
      </c>
      <c r="BJ124" s="1216"/>
      <c r="BK124" s="1217"/>
      <c r="BL124" s="1218"/>
      <c r="BM124" s="587">
        <f t="shared" si="22"/>
        <v>0</v>
      </c>
      <c r="BO124" s="1215">
        <v>109</v>
      </c>
      <c r="BP124" s="1216"/>
      <c r="BQ124" s="1217"/>
      <c r="BR124" s="1218"/>
      <c r="BS124" s="587">
        <f t="shared" si="23"/>
        <v>0</v>
      </c>
    </row>
    <row r="125" spans="1:71" s="17" customFormat="1" ht="16.75" hidden="1" customHeight="1" outlineLevel="1">
      <c r="A125" s="1215">
        <v>110</v>
      </c>
      <c r="B125" s="1216"/>
      <c r="C125" s="1217"/>
      <c r="D125" s="1218"/>
      <c r="E125" s="587">
        <f t="shared" si="12"/>
        <v>0</v>
      </c>
      <c r="G125" s="1215">
        <v>110</v>
      </c>
      <c r="H125" s="1216"/>
      <c r="I125" s="1217"/>
      <c r="J125" s="1218"/>
      <c r="K125" s="587">
        <f t="shared" si="13"/>
        <v>0</v>
      </c>
      <c r="M125" s="1215">
        <v>110</v>
      </c>
      <c r="N125" s="1216"/>
      <c r="O125" s="1217"/>
      <c r="P125" s="1218"/>
      <c r="Q125" s="587">
        <f t="shared" si="14"/>
        <v>0</v>
      </c>
      <c r="S125" s="1215">
        <v>110</v>
      </c>
      <c r="T125" s="1216"/>
      <c r="U125" s="1217"/>
      <c r="V125" s="1218"/>
      <c r="W125" s="587">
        <f t="shared" si="15"/>
        <v>0</v>
      </c>
      <c r="Y125" s="1215">
        <v>110</v>
      </c>
      <c r="Z125" s="1216"/>
      <c r="AA125" s="1217"/>
      <c r="AB125" s="1218"/>
      <c r="AC125" s="587">
        <f t="shared" si="16"/>
        <v>0</v>
      </c>
      <c r="AE125" s="1215">
        <v>110</v>
      </c>
      <c r="AF125" s="1216"/>
      <c r="AG125" s="1217"/>
      <c r="AH125" s="1218"/>
      <c r="AI125" s="587">
        <f t="shared" si="17"/>
        <v>0</v>
      </c>
      <c r="AK125" s="1215">
        <v>110</v>
      </c>
      <c r="AL125" s="1216"/>
      <c r="AM125" s="1217"/>
      <c r="AN125" s="1218"/>
      <c r="AO125" s="587">
        <f t="shared" si="18"/>
        <v>0</v>
      </c>
      <c r="AQ125" s="1215">
        <v>110</v>
      </c>
      <c r="AR125" s="1216"/>
      <c r="AS125" s="1217"/>
      <c r="AT125" s="1218"/>
      <c r="AU125" s="587">
        <f t="shared" si="19"/>
        <v>0</v>
      </c>
      <c r="AW125" s="1215">
        <v>110</v>
      </c>
      <c r="AX125" s="1216"/>
      <c r="AY125" s="1217"/>
      <c r="AZ125" s="1218"/>
      <c r="BA125" s="587">
        <f t="shared" si="20"/>
        <v>0</v>
      </c>
      <c r="BC125" s="1215">
        <v>110</v>
      </c>
      <c r="BD125" s="1216"/>
      <c r="BE125" s="1217"/>
      <c r="BF125" s="1218"/>
      <c r="BG125" s="587">
        <f t="shared" si="21"/>
        <v>0</v>
      </c>
      <c r="BI125" s="1215">
        <v>110</v>
      </c>
      <c r="BJ125" s="1216"/>
      <c r="BK125" s="1217"/>
      <c r="BL125" s="1218"/>
      <c r="BM125" s="587">
        <f t="shared" si="22"/>
        <v>0</v>
      </c>
      <c r="BO125" s="1215">
        <v>110</v>
      </c>
      <c r="BP125" s="1216"/>
      <c r="BQ125" s="1217"/>
      <c r="BR125" s="1218"/>
      <c r="BS125" s="587">
        <f t="shared" si="23"/>
        <v>0</v>
      </c>
    </row>
    <row r="126" spans="1:71" s="17" customFormat="1" ht="16.75" hidden="1" customHeight="1" outlineLevel="1">
      <c r="A126" s="1215">
        <v>111</v>
      </c>
      <c r="B126" s="1216"/>
      <c r="C126" s="1217"/>
      <c r="D126" s="1218"/>
      <c r="E126" s="587">
        <f t="shared" si="12"/>
        <v>0</v>
      </c>
      <c r="G126" s="1215">
        <v>111</v>
      </c>
      <c r="H126" s="1216"/>
      <c r="I126" s="1217"/>
      <c r="J126" s="1218"/>
      <c r="K126" s="587">
        <f t="shared" si="13"/>
        <v>0</v>
      </c>
      <c r="M126" s="1215">
        <v>111</v>
      </c>
      <c r="N126" s="1216"/>
      <c r="O126" s="1217"/>
      <c r="P126" s="1218"/>
      <c r="Q126" s="587">
        <f t="shared" si="14"/>
        <v>0</v>
      </c>
      <c r="S126" s="1215">
        <v>111</v>
      </c>
      <c r="T126" s="1216"/>
      <c r="U126" s="1217"/>
      <c r="V126" s="1218"/>
      <c r="W126" s="587">
        <f t="shared" si="15"/>
        <v>0</v>
      </c>
      <c r="Y126" s="1215">
        <v>111</v>
      </c>
      <c r="Z126" s="1216"/>
      <c r="AA126" s="1217"/>
      <c r="AB126" s="1218"/>
      <c r="AC126" s="587">
        <f t="shared" si="16"/>
        <v>0</v>
      </c>
      <c r="AE126" s="1215">
        <v>111</v>
      </c>
      <c r="AF126" s="1216"/>
      <c r="AG126" s="1217"/>
      <c r="AH126" s="1218"/>
      <c r="AI126" s="587">
        <f t="shared" si="17"/>
        <v>0</v>
      </c>
      <c r="AK126" s="1215">
        <v>111</v>
      </c>
      <c r="AL126" s="1216"/>
      <c r="AM126" s="1217"/>
      <c r="AN126" s="1218"/>
      <c r="AO126" s="587">
        <f t="shared" si="18"/>
        <v>0</v>
      </c>
      <c r="AQ126" s="1215">
        <v>111</v>
      </c>
      <c r="AR126" s="1216"/>
      <c r="AS126" s="1217"/>
      <c r="AT126" s="1218"/>
      <c r="AU126" s="587">
        <f t="shared" si="19"/>
        <v>0</v>
      </c>
      <c r="AW126" s="1215">
        <v>111</v>
      </c>
      <c r="AX126" s="1216"/>
      <c r="AY126" s="1217"/>
      <c r="AZ126" s="1218"/>
      <c r="BA126" s="587">
        <f t="shared" si="20"/>
        <v>0</v>
      </c>
      <c r="BC126" s="1215">
        <v>111</v>
      </c>
      <c r="BD126" s="1216"/>
      <c r="BE126" s="1217"/>
      <c r="BF126" s="1218"/>
      <c r="BG126" s="587">
        <f t="shared" si="21"/>
        <v>0</v>
      </c>
      <c r="BI126" s="1215">
        <v>111</v>
      </c>
      <c r="BJ126" s="1216"/>
      <c r="BK126" s="1217"/>
      <c r="BL126" s="1218"/>
      <c r="BM126" s="587">
        <f t="shared" si="22"/>
        <v>0</v>
      </c>
      <c r="BO126" s="1215">
        <v>111</v>
      </c>
      <c r="BP126" s="1216"/>
      <c r="BQ126" s="1217"/>
      <c r="BR126" s="1218"/>
      <c r="BS126" s="587">
        <f t="shared" si="23"/>
        <v>0</v>
      </c>
    </row>
    <row r="127" spans="1:71" s="17" customFormat="1" ht="16.75" hidden="1" customHeight="1" outlineLevel="1">
      <c r="A127" s="1215">
        <v>112</v>
      </c>
      <c r="B127" s="1216"/>
      <c r="C127" s="1217"/>
      <c r="D127" s="1218"/>
      <c r="E127" s="587">
        <f t="shared" si="12"/>
        <v>0</v>
      </c>
      <c r="G127" s="1215">
        <v>112</v>
      </c>
      <c r="H127" s="1216"/>
      <c r="I127" s="1217"/>
      <c r="J127" s="1218"/>
      <c r="K127" s="587">
        <f t="shared" si="13"/>
        <v>0</v>
      </c>
      <c r="M127" s="1215">
        <v>112</v>
      </c>
      <c r="N127" s="1216"/>
      <c r="O127" s="1217"/>
      <c r="P127" s="1218"/>
      <c r="Q127" s="587">
        <f t="shared" si="14"/>
        <v>0</v>
      </c>
      <c r="S127" s="1215">
        <v>112</v>
      </c>
      <c r="T127" s="1216"/>
      <c r="U127" s="1217"/>
      <c r="V127" s="1218"/>
      <c r="W127" s="587">
        <f t="shared" si="15"/>
        <v>0</v>
      </c>
      <c r="Y127" s="1215">
        <v>112</v>
      </c>
      <c r="Z127" s="1216"/>
      <c r="AA127" s="1217"/>
      <c r="AB127" s="1218"/>
      <c r="AC127" s="587">
        <f t="shared" si="16"/>
        <v>0</v>
      </c>
      <c r="AE127" s="1215">
        <v>112</v>
      </c>
      <c r="AF127" s="1216"/>
      <c r="AG127" s="1217"/>
      <c r="AH127" s="1218"/>
      <c r="AI127" s="587">
        <f t="shared" si="17"/>
        <v>0</v>
      </c>
      <c r="AK127" s="1215">
        <v>112</v>
      </c>
      <c r="AL127" s="1216"/>
      <c r="AM127" s="1217"/>
      <c r="AN127" s="1218"/>
      <c r="AO127" s="587">
        <f t="shared" si="18"/>
        <v>0</v>
      </c>
      <c r="AQ127" s="1215">
        <v>112</v>
      </c>
      <c r="AR127" s="1216"/>
      <c r="AS127" s="1217"/>
      <c r="AT127" s="1218"/>
      <c r="AU127" s="587">
        <f t="shared" si="19"/>
        <v>0</v>
      </c>
      <c r="AW127" s="1215">
        <v>112</v>
      </c>
      <c r="AX127" s="1216"/>
      <c r="AY127" s="1217"/>
      <c r="AZ127" s="1218"/>
      <c r="BA127" s="587">
        <f t="shared" si="20"/>
        <v>0</v>
      </c>
      <c r="BC127" s="1215">
        <v>112</v>
      </c>
      <c r="BD127" s="1216"/>
      <c r="BE127" s="1217"/>
      <c r="BF127" s="1218"/>
      <c r="BG127" s="587">
        <f t="shared" si="21"/>
        <v>0</v>
      </c>
      <c r="BI127" s="1215">
        <v>112</v>
      </c>
      <c r="BJ127" s="1216"/>
      <c r="BK127" s="1217"/>
      <c r="BL127" s="1218"/>
      <c r="BM127" s="587">
        <f t="shared" si="22"/>
        <v>0</v>
      </c>
      <c r="BO127" s="1215">
        <v>112</v>
      </c>
      <c r="BP127" s="1216"/>
      <c r="BQ127" s="1217"/>
      <c r="BR127" s="1218"/>
      <c r="BS127" s="587">
        <f t="shared" si="23"/>
        <v>0</v>
      </c>
    </row>
    <row r="128" spans="1:71" s="17" customFormat="1" ht="16.75" hidden="1" customHeight="1" outlineLevel="1">
      <c r="A128" s="1215">
        <v>113</v>
      </c>
      <c r="B128" s="1216"/>
      <c r="C128" s="1217"/>
      <c r="D128" s="1218"/>
      <c r="E128" s="587">
        <f t="shared" si="12"/>
        <v>0</v>
      </c>
      <c r="G128" s="1215">
        <v>113</v>
      </c>
      <c r="H128" s="1216"/>
      <c r="I128" s="1217"/>
      <c r="J128" s="1218"/>
      <c r="K128" s="587">
        <f t="shared" si="13"/>
        <v>0</v>
      </c>
      <c r="M128" s="1215">
        <v>113</v>
      </c>
      <c r="N128" s="1216"/>
      <c r="O128" s="1217"/>
      <c r="P128" s="1218"/>
      <c r="Q128" s="587">
        <f t="shared" si="14"/>
        <v>0</v>
      </c>
      <c r="S128" s="1215">
        <v>113</v>
      </c>
      <c r="T128" s="1216"/>
      <c r="U128" s="1217"/>
      <c r="V128" s="1218"/>
      <c r="W128" s="587">
        <f t="shared" si="15"/>
        <v>0</v>
      </c>
      <c r="Y128" s="1215">
        <v>113</v>
      </c>
      <c r="Z128" s="1216"/>
      <c r="AA128" s="1217"/>
      <c r="AB128" s="1218"/>
      <c r="AC128" s="587">
        <f t="shared" si="16"/>
        <v>0</v>
      </c>
      <c r="AE128" s="1215">
        <v>113</v>
      </c>
      <c r="AF128" s="1216"/>
      <c r="AG128" s="1217"/>
      <c r="AH128" s="1218"/>
      <c r="AI128" s="587">
        <f t="shared" si="17"/>
        <v>0</v>
      </c>
      <c r="AK128" s="1215">
        <v>113</v>
      </c>
      <c r="AL128" s="1216"/>
      <c r="AM128" s="1217"/>
      <c r="AN128" s="1218"/>
      <c r="AO128" s="587">
        <f t="shared" si="18"/>
        <v>0</v>
      </c>
      <c r="AQ128" s="1215">
        <v>113</v>
      </c>
      <c r="AR128" s="1216"/>
      <c r="AS128" s="1217"/>
      <c r="AT128" s="1218"/>
      <c r="AU128" s="587">
        <f t="shared" si="19"/>
        <v>0</v>
      </c>
      <c r="AW128" s="1215">
        <v>113</v>
      </c>
      <c r="AX128" s="1216"/>
      <c r="AY128" s="1217"/>
      <c r="AZ128" s="1218"/>
      <c r="BA128" s="587">
        <f t="shared" si="20"/>
        <v>0</v>
      </c>
      <c r="BC128" s="1215">
        <v>113</v>
      </c>
      <c r="BD128" s="1216"/>
      <c r="BE128" s="1217"/>
      <c r="BF128" s="1218"/>
      <c r="BG128" s="587">
        <f t="shared" si="21"/>
        <v>0</v>
      </c>
      <c r="BI128" s="1215">
        <v>113</v>
      </c>
      <c r="BJ128" s="1216"/>
      <c r="BK128" s="1217"/>
      <c r="BL128" s="1218"/>
      <c r="BM128" s="587">
        <f t="shared" si="22"/>
        <v>0</v>
      </c>
      <c r="BO128" s="1215">
        <v>113</v>
      </c>
      <c r="BP128" s="1216"/>
      <c r="BQ128" s="1217"/>
      <c r="BR128" s="1218"/>
      <c r="BS128" s="587">
        <f t="shared" si="23"/>
        <v>0</v>
      </c>
    </row>
    <row r="129" spans="1:71" s="17" customFormat="1" ht="16.75" hidden="1" customHeight="1" outlineLevel="1">
      <c r="A129" s="1215">
        <v>114</v>
      </c>
      <c r="B129" s="1216"/>
      <c r="C129" s="1217"/>
      <c r="D129" s="1218"/>
      <c r="E129" s="587">
        <f t="shared" si="12"/>
        <v>0</v>
      </c>
      <c r="G129" s="1215">
        <v>114</v>
      </c>
      <c r="H129" s="1216"/>
      <c r="I129" s="1217"/>
      <c r="J129" s="1218"/>
      <c r="K129" s="587">
        <f t="shared" si="13"/>
        <v>0</v>
      </c>
      <c r="M129" s="1215">
        <v>114</v>
      </c>
      <c r="N129" s="1216"/>
      <c r="O129" s="1217"/>
      <c r="P129" s="1218"/>
      <c r="Q129" s="587">
        <f t="shared" si="14"/>
        <v>0</v>
      </c>
      <c r="S129" s="1215">
        <v>114</v>
      </c>
      <c r="T129" s="1216"/>
      <c r="U129" s="1217"/>
      <c r="V129" s="1218"/>
      <c r="W129" s="587">
        <f t="shared" si="15"/>
        <v>0</v>
      </c>
      <c r="Y129" s="1215">
        <v>114</v>
      </c>
      <c r="Z129" s="1216"/>
      <c r="AA129" s="1217"/>
      <c r="AB129" s="1218"/>
      <c r="AC129" s="587">
        <f t="shared" si="16"/>
        <v>0</v>
      </c>
      <c r="AE129" s="1215">
        <v>114</v>
      </c>
      <c r="AF129" s="1216"/>
      <c r="AG129" s="1217"/>
      <c r="AH129" s="1218"/>
      <c r="AI129" s="587">
        <f t="shared" si="17"/>
        <v>0</v>
      </c>
      <c r="AK129" s="1215">
        <v>114</v>
      </c>
      <c r="AL129" s="1216"/>
      <c r="AM129" s="1217"/>
      <c r="AN129" s="1218"/>
      <c r="AO129" s="587">
        <f t="shared" si="18"/>
        <v>0</v>
      </c>
      <c r="AQ129" s="1215">
        <v>114</v>
      </c>
      <c r="AR129" s="1216"/>
      <c r="AS129" s="1217"/>
      <c r="AT129" s="1218"/>
      <c r="AU129" s="587">
        <f t="shared" si="19"/>
        <v>0</v>
      </c>
      <c r="AW129" s="1215">
        <v>114</v>
      </c>
      <c r="AX129" s="1216"/>
      <c r="AY129" s="1217"/>
      <c r="AZ129" s="1218"/>
      <c r="BA129" s="587">
        <f t="shared" si="20"/>
        <v>0</v>
      </c>
      <c r="BC129" s="1215">
        <v>114</v>
      </c>
      <c r="BD129" s="1216"/>
      <c r="BE129" s="1217"/>
      <c r="BF129" s="1218"/>
      <c r="BG129" s="587">
        <f t="shared" si="21"/>
        <v>0</v>
      </c>
      <c r="BI129" s="1215">
        <v>114</v>
      </c>
      <c r="BJ129" s="1216"/>
      <c r="BK129" s="1217"/>
      <c r="BL129" s="1218"/>
      <c r="BM129" s="587">
        <f t="shared" si="22"/>
        <v>0</v>
      </c>
      <c r="BO129" s="1215">
        <v>114</v>
      </c>
      <c r="BP129" s="1216"/>
      <c r="BQ129" s="1217"/>
      <c r="BR129" s="1218"/>
      <c r="BS129" s="587">
        <f t="shared" si="23"/>
        <v>0</v>
      </c>
    </row>
    <row r="130" spans="1:71" s="17" customFormat="1" ht="16.75" hidden="1" customHeight="1" outlineLevel="1">
      <c r="A130" s="1215">
        <v>115</v>
      </c>
      <c r="B130" s="1216"/>
      <c r="C130" s="1217"/>
      <c r="D130" s="1218"/>
      <c r="E130" s="587">
        <f t="shared" si="12"/>
        <v>0</v>
      </c>
      <c r="G130" s="1215">
        <v>115</v>
      </c>
      <c r="H130" s="1216"/>
      <c r="I130" s="1217"/>
      <c r="J130" s="1218"/>
      <c r="K130" s="587">
        <f t="shared" si="13"/>
        <v>0</v>
      </c>
      <c r="M130" s="1215">
        <v>115</v>
      </c>
      <c r="N130" s="1216"/>
      <c r="O130" s="1217"/>
      <c r="P130" s="1218"/>
      <c r="Q130" s="587">
        <f t="shared" si="14"/>
        <v>0</v>
      </c>
      <c r="S130" s="1215">
        <v>115</v>
      </c>
      <c r="T130" s="1216"/>
      <c r="U130" s="1217"/>
      <c r="V130" s="1218"/>
      <c r="W130" s="587">
        <f t="shared" si="15"/>
        <v>0</v>
      </c>
      <c r="Y130" s="1215">
        <v>115</v>
      </c>
      <c r="Z130" s="1216"/>
      <c r="AA130" s="1217"/>
      <c r="AB130" s="1218"/>
      <c r="AC130" s="587">
        <f t="shared" si="16"/>
        <v>0</v>
      </c>
      <c r="AE130" s="1215">
        <v>115</v>
      </c>
      <c r="AF130" s="1216"/>
      <c r="AG130" s="1217"/>
      <c r="AH130" s="1218"/>
      <c r="AI130" s="587">
        <f t="shared" si="17"/>
        <v>0</v>
      </c>
      <c r="AK130" s="1215">
        <v>115</v>
      </c>
      <c r="AL130" s="1216"/>
      <c r="AM130" s="1217"/>
      <c r="AN130" s="1218"/>
      <c r="AO130" s="587">
        <f t="shared" si="18"/>
        <v>0</v>
      </c>
      <c r="AQ130" s="1215">
        <v>115</v>
      </c>
      <c r="AR130" s="1216"/>
      <c r="AS130" s="1217"/>
      <c r="AT130" s="1218"/>
      <c r="AU130" s="587">
        <f t="shared" si="19"/>
        <v>0</v>
      </c>
      <c r="AW130" s="1215">
        <v>115</v>
      </c>
      <c r="AX130" s="1216"/>
      <c r="AY130" s="1217"/>
      <c r="AZ130" s="1218"/>
      <c r="BA130" s="587">
        <f t="shared" si="20"/>
        <v>0</v>
      </c>
      <c r="BC130" s="1215">
        <v>115</v>
      </c>
      <c r="BD130" s="1216"/>
      <c r="BE130" s="1217"/>
      <c r="BF130" s="1218"/>
      <c r="BG130" s="587">
        <f t="shared" si="21"/>
        <v>0</v>
      </c>
      <c r="BI130" s="1215">
        <v>115</v>
      </c>
      <c r="BJ130" s="1216"/>
      <c r="BK130" s="1217"/>
      <c r="BL130" s="1218"/>
      <c r="BM130" s="587">
        <f t="shared" si="22"/>
        <v>0</v>
      </c>
      <c r="BO130" s="1215">
        <v>115</v>
      </c>
      <c r="BP130" s="1216"/>
      <c r="BQ130" s="1217"/>
      <c r="BR130" s="1218"/>
      <c r="BS130" s="587">
        <f t="shared" si="23"/>
        <v>0</v>
      </c>
    </row>
    <row r="131" spans="1:71" s="17" customFormat="1" ht="16.75" hidden="1" customHeight="1" outlineLevel="1">
      <c r="A131" s="1215">
        <v>116</v>
      </c>
      <c r="B131" s="1216"/>
      <c r="C131" s="1217"/>
      <c r="D131" s="1218"/>
      <c r="E131" s="587">
        <f t="shared" si="12"/>
        <v>0</v>
      </c>
      <c r="G131" s="1215">
        <v>116</v>
      </c>
      <c r="H131" s="1216"/>
      <c r="I131" s="1217"/>
      <c r="J131" s="1218"/>
      <c r="K131" s="587">
        <f t="shared" si="13"/>
        <v>0</v>
      </c>
      <c r="M131" s="1215">
        <v>116</v>
      </c>
      <c r="N131" s="1216"/>
      <c r="O131" s="1217"/>
      <c r="P131" s="1218"/>
      <c r="Q131" s="587">
        <f t="shared" si="14"/>
        <v>0</v>
      </c>
      <c r="S131" s="1215">
        <v>116</v>
      </c>
      <c r="T131" s="1216"/>
      <c r="U131" s="1217"/>
      <c r="V131" s="1218"/>
      <c r="W131" s="587">
        <f t="shared" si="15"/>
        <v>0</v>
      </c>
      <c r="Y131" s="1215">
        <v>116</v>
      </c>
      <c r="Z131" s="1216"/>
      <c r="AA131" s="1217"/>
      <c r="AB131" s="1218"/>
      <c r="AC131" s="587">
        <f t="shared" si="16"/>
        <v>0</v>
      </c>
      <c r="AE131" s="1215">
        <v>116</v>
      </c>
      <c r="AF131" s="1216"/>
      <c r="AG131" s="1217"/>
      <c r="AH131" s="1218"/>
      <c r="AI131" s="587">
        <f t="shared" si="17"/>
        <v>0</v>
      </c>
      <c r="AK131" s="1215">
        <v>116</v>
      </c>
      <c r="AL131" s="1216"/>
      <c r="AM131" s="1217"/>
      <c r="AN131" s="1218"/>
      <c r="AO131" s="587">
        <f t="shared" si="18"/>
        <v>0</v>
      </c>
      <c r="AQ131" s="1215">
        <v>116</v>
      </c>
      <c r="AR131" s="1216"/>
      <c r="AS131" s="1217"/>
      <c r="AT131" s="1218"/>
      <c r="AU131" s="587">
        <f t="shared" si="19"/>
        <v>0</v>
      </c>
      <c r="AW131" s="1215">
        <v>116</v>
      </c>
      <c r="AX131" s="1216"/>
      <c r="AY131" s="1217"/>
      <c r="AZ131" s="1218"/>
      <c r="BA131" s="587">
        <f t="shared" si="20"/>
        <v>0</v>
      </c>
      <c r="BC131" s="1215">
        <v>116</v>
      </c>
      <c r="BD131" s="1216"/>
      <c r="BE131" s="1217"/>
      <c r="BF131" s="1218"/>
      <c r="BG131" s="587">
        <f t="shared" si="21"/>
        <v>0</v>
      </c>
      <c r="BI131" s="1215">
        <v>116</v>
      </c>
      <c r="BJ131" s="1216"/>
      <c r="BK131" s="1217"/>
      <c r="BL131" s="1218"/>
      <c r="BM131" s="587">
        <f t="shared" si="22"/>
        <v>0</v>
      </c>
      <c r="BO131" s="1215">
        <v>116</v>
      </c>
      <c r="BP131" s="1216"/>
      <c r="BQ131" s="1217"/>
      <c r="BR131" s="1218"/>
      <c r="BS131" s="587">
        <f t="shared" si="23"/>
        <v>0</v>
      </c>
    </row>
    <row r="132" spans="1:71" s="17" customFormat="1" ht="16.75" hidden="1" customHeight="1" outlineLevel="1">
      <c r="A132" s="1215">
        <v>117</v>
      </c>
      <c r="B132" s="1216"/>
      <c r="C132" s="1217"/>
      <c r="D132" s="1218"/>
      <c r="E132" s="587">
        <f t="shared" si="12"/>
        <v>0</v>
      </c>
      <c r="G132" s="1215">
        <v>117</v>
      </c>
      <c r="H132" s="1216"/>
      <c r="I132" s="1217"/>
      <c r="J132" s="1218"/>
      <c r="K132" s="587">
        <f t="shared" si="13"/>
        <v>0</v>
      </c>
      <c r="M132" s="1215">
        <v>117</v>
      </c>
      <c r="N132" s="1216"/>
      <c r="O132" s="1217"/>
      <c r="P132" s="1218"/>
      <c r="Q132" s="587">
        <f t="shared" si="14"/>
        <v>0</v>
      </c>
      <c r="S132" s="1215">
        <v>117</v>
      </c>
      <c r="T132" s="1216"/>
      <c r="U132" s="1217"/>
      <c r="V132" s="1218"/>
      <c r="W132" s="587">
        <f t="shared" si="15"/>
        <v>0</v>
      </c>
      <c r="Y132" s="1215">
        <v>117</v>
      </c>
      <c r="Z132" s="1216"/>
      <c r="AA132" s="1217"/>
      <c r="AB132" s="1218"/>
      <c r="AC132" s="587">
        <f t="shared" si="16"/>
        <v>0</v>
      </c>
      <c r="AE132" s="1215">
        <v>117</v>
      </c>
      <c r="AF132" s="1216"/>
      <c r="AG132" s="1217"/>
      <c r="AH132" s="1218"/>
      <c r="AI132" s="587">
        <f t="shared" si="17"/>
        <v>0</v>
      </c>
      <c r="AK132" s="1215">
        <v>117</v>
      </c>
      <c r="AL132" s="1216"/>
      <c r="AM132" s="1217"/>
      <c r="AN132" s="1218"/>
      <c r="AO132" s="587">
        <f t="shared" si="18"/>
        <v>0</v>
      </c>
      <c r="AQ132" s="1215">
        <v>117</v>
      </c>
      <c r="AR132" s="1216"/>
      <c r="AS132" s="1217"/>
      <c r="AT132" s="1218"/>
      <c r="AU132" s="587">
        <f t="shared" si="19"/>
        <v>0</v>
      </c>
      <c r="AW132" s="1215">
        <v>117</v>
      </c>
      <c r="AX132" s="1216"/>
      <c r="AY132" s="1217"/>
      <c r="AZ132" s="1218"/>
      <c r="BA132" s="587">
        <f t="shared" si="20"/>
        <v>0</v>
      </c>
      <c r="BC132" s="1215">
        <v>117</v>
      </c>
      <c r="BD132" s="1216"/>
      <c r="BE132" s="1217"/>
      <c r="BF132" s="1218"/>
      <c r="BG132" s="587">
        <f t="shared" si="21"/>
        <v>0</v>
      </c>
      <c r="BI132" s="1215">
        <v>117</v>
      </c>
      <c r="BJ132" s="1216"/>
      <c r="BK132" s="1217"/>
      <c r="BL132" s="1218"/>
      <c r="BM132" s="587">
        <f t="shared" si="22"/>
        <v>0</v>
      </c>
      <c r="BO132" s="1215">
        <v>117</v>
      </c>
      <c r="BP132" s="1216"/>
      <c r="BQ132" s="1217"/>
      <c r="BR132" s="1218"/>
      <c r="BS132" s="587">
        <f t="shared" si="23"/>
        <v>0</v>
      </c>
    </row>
    <row r="133" spans="1:71" s="17" customFormat="1" ht="16.75" hidden="1" customHeight="1" outlineLevel="1">
      <c r="A133" s="1215">
        <v>118</v>
      </c>
      <c r="B133" s="1216"/>
      <c r="C133" s="1217"/>
      <c r="D133" s="1218"/>
      <c r="E133" s="587">
        <f t="shared" si="12"/>
        <v>0</v>
      </c>
      <c r="G133" s="1215">
        <v>118</v>
      </c>
      <c r="H133" s="1216"/>
      <c r="I133" s="1217"/>
      <c r="J133" s="1218"/>
      <c r="K133" s="587">
        <f t="shared" si="13"/>
        <v>0</v>
      </c>
      <c r="M133" s="1215">
        <v>118</v>
      </c>
      <c r="N133" s="1216"/>
      <c r="O133" s="1217"/>
      <c r="P133" s="1218"/>
      <c r="Q133" s="587">
        <f t="shared" si="14"/>
        <v>0</v>
      </c>
      <c r="S133" s="1215">
        <v>118</v>
      </c>
      <c r="T133" s="1216"/>
      <c r="U133" s="1217"/>
      <c r="V133" s="1218"/>
      <c r="W133" s="587">
        <f t="shared" si="15"/>
        <v>0</v>
      </c>
      <c r="Y133" s="1215">
        <v>118</v>
      </c>
      <c r="Z133" s="1216"/>
      <c r="AA133" s="1217"/>
      <c r="AB133" s="1218"/>
      <c r="AC133" s="587">
        <f t="shared" si="16"/>
        <v>0</v>
      </c>
      <c r="AE133" s="1215">
        <v>118</v>
      </c>
      <c r="AF133" s="1216"/>
      <c r="AG133" s="1217"/>
      <c r="AH133" s="1218"/>
      <c r="AI133" s="587">
        <f t="shared" si="17"/>
        <v>0</v>
      </c>
      <c r="AK133" s="1215">
        <v>118</v>
      </c>
      <c r="AL133" s="1216"/>
      <c r="AM133" s="1217"/>
      <c r="AN133" s="1218"/>
      <c r="AO133" s="587">
        <f t="shared" si="18"/>
        <v>0</v>
      </c>
      <c r="AQ133" s="1215">
        <v>118</v>
      </c>
      <c r="AR133" s="1216"/>
      <c r="AS133" s="1217"/>
      <c r="AT133" s="1218"/>
      <c r="AU133" s="587">
        <f t="shared" si="19"/>
        <v>0</v>
      </c>
      <c r="AW133" s="1215">
        <v>118</v>
      </c>
      <c r="AX133" s="1216"/>
      <c r="AY133" s="1217"/>
      <c r="AZ133" s="1218"/>
      <c r="BA133" s="587">
        <f t="shared" si="20"/>
        <v>0</v>
      </c>
      <c r="BC133" s="1215">
        <v>118</v>
      </c>
      <c r="BD133" s="1216"/>
      <c r="BE133" s="1217"/>
      <c r="BF133" s="1218"/>
      <c r="BG133" s="587">
        <f t="shared" si="21"/>
        <v>0</v>
      </c>
      <c r="BI133" s="1215">
        <v>118</v>
      </c>
      <c r="BJ133" s="1216"/>
      <c r="BK133" s="1217"/>
      <c r="BL133" s="1218"/>
      <c r="BM133" s="587">
        <f t="shared" si="22"/>
        <v>0</v>
      </c>
      <c r="BO133" s="1215">
        <v>118</v>
      </c>
      <c r="BP133" s="1216"/>
      <c r="BQ133" s="1217"/>
      <c r="BR133" s="1218"/>
      <c r="BS133" s="587">
        <f t="shared" si="23"/>
        <v>0</v>
      </c>
    </row>
    <row r="134" spans="1:71" s="17" customFormat="1" ht="16.75" hidden="1" customHeight="1" outlineLevel="1">
      <c r="A134" s="1215">
        <v>119</v>
      </c>
      <c r="B134" s="1216"/>
      <c r="C134" s="1217"/>
      <c r="D134" s="1218"/>
      <c r="E134" s="587">
        <f t="shared" si="12"/>
        <v>0</v>
      </c>
      <c r="G134" s="1215">
        <v>119</v>
      </c>
      <c r="H134" s="1216"/>
      <c r="I134" s="1217"/>
      <c r="J134" s="1218"/>
      <c r="K134" s="587">
        <f t="shared" si="13"/>
        <v>0</v>
      </c>
      <c r="M134" s="1215">
        <v>119</v>
      </c>
      <c r="N134" s="1216"/>
      <c r="O134" s="1217"/>
      <c r="P134" s="1218"/>
      <c r="Q134" s="587">
        <f t="shared" si="14"/>
        <v>0</v>
      </c>
      <c r="S134" s="1215">
        <v>119</v>
      </c>
      <c r="T134" s="1216"/>
      <c r="U134" s="1217"/>
      <c r="V134" s="1218"/>
      <c r="W134" s="587">
        <f t="shared" si="15"/>
        <v>0</v>
      </c>
      <c r="Y134" s="1215">
        <v>119</v>
      </c>
      <c r="Z134" s="1216"/>
      <c r="AA134" s="1217"/>
      <c r="AB134" s="1218"/>
      <c r="AC134" s="587">
        <f t="shared" si="16"/>
        <v>0</v>
      </c>
      <c r="AE134" s="1215">
        <v>119</v>
      </c>
      <c r="AF134" s="1216"/>
      <c r="AG134" s="1217"/>
      <c r="AH134" s="1218"/>
      <c r="AI134" s="587">
        <f t="shared" si="17"/>
        <v>0</v>
      </c>
      <c r="AK134" s="1215">
        <v>119</v>
      </c>
      <c r="AL134" s="1216"/>
      <c r="AM134" s="1217"/>
      <c r="AN134" s="1218"/>
      <c r="AO134" s="587">
        <f t="shared" si="18"/>
        <v>0</v>
      </c>
      <c r="AQ134" s="1215">
        <v>119</v>
      </c>
      <c r="AR134" s="1216"/>
      <c r="AS134" s="1217"/>
      <c r="AT134" s="1218"/>
      <c r="AU134" s="587">
        <f t="shared" si="19"/>
        <v>0</v>
      </c>
      <c r="AW134" s="1215">
        <v>119</v>
      </c>
      <c r="AX134" s="1216"/>
      <c r="AY134" s="1217"/>
      <c r="AZ134" s="1218"/>
      <c r="BA134" s="587">
        <f t="shared" si="20"/>
        <v>0</v>
      </c>
      <c r="BC134" s="1215">
        <v>119</v>
      </c>
      <c r="BD134" s="1216"/>
      <c r="BE134" s="1217"/>
      <c r="BF134" s="1218"/>
      <c r="BG134" s="587">
        <f t="shared" si="21"/>
        <v>0</v>
      </c>
      <c r="BI134" s="1215">
        <v>119</v>
      </c>
      <c r="BJ134" s="1216"/>
      <c r="BK134" s="1217"/>
      <c r="BL134" s="1218"/>
      <c r="BM134" s="587">
        <f t="shared" si="22"/>
        <v>0</v>
      </c>
      <c r="BO134" s="1215">
        <v>119</v>
      </c>
      <c r="BP134" s="1216"/>
      <c r="BQ134" s="1217"/>
      <c r="BR134" s="1218"/>
      <c r="BS134" s="587">
        <f t="shared" si="23"/>
        <v>0</v>
      </c>
    </row>
    <row r="135" spans="1:71" s="17" customFormat="1" ht="16.75" hidden="1" customHeight="1" outlineLevel="1">
      <c r="A135" s="1215">
        <v>120</v>
      </c>
      <c r="B135" s="1216"/>
      <c r="C135" s="1217"/>
      <c r="D135" s="1218"/>
      <c r="E135" s="587">
        <f t="shared" si="12"/>
        <v>0</v>
      </c>
      <c r="G135" s="1215">
        <v>120</v>
      </c>
      <c r="H135" s="1216"/>
      <c r="I135" s="1217"/>
      <c r="J135" s="1218"/>
      <c r="K135" s="587">
        <f t="shared" si="13"/>
        <v>0</v>
      </c>
      <c r="M135" s="1215">
        <v>120</v>
      </c>
      <c r="N135" s="1216"/>
      <c r="O135" s="1217"/>
      <c r="P135" s="1218"/>
      <c r="Q135" s="587">
        <f t="shared" si="14"/>
        <v>0</v>
      </c>
      <c r="S135" s="1215">
        <v>120</v>
      </c>
      <c r="T135" s="1216"/>
      <c r="U135" s="1217"/>
      <c r="V135" s="1218"/>
      <c r="W135" s="587">
        <f t="shared" si="15"/>
        <v>0</v>
      </c>
      <c r="Y135" s="1215">
        <v>120</v>
      </c>
      <c r="Z135" s="1216"/>
      <c r="AA135" s="1217"/>
      <c r="AB135" s="1218"/>
      <c r="AC135" s="587">
        <f t="shared" si="16"/>
        <v>0</v>
      </c>
      <c r="AE135" s="1215">
        <v>120</v>
      </c>
      <c r="AF135" s="1216"/>
      <c r="AG135" s="1217"/>
      <c r="AH135" s="1218"/>
      <c r="AI135" s="587">
        <f t="shared" si="17"/>
        <v>0</v>
      </c>
      <c r="AK135" s="1215">
        <v>120</v>
      </c>
      <c r="AL135" s="1216"/>
      <c r="AM135" s="1217"/>
      <c r="AN135" s="1218"/>
      <c r="AO135" s="587">
        <f t="shared" si="18"/>
        <v>0</v>
      </c>
      <c r="AQ135" s="1215">
        <v>120</v>
      </c>
      <c r="AR135" s="1216"/>
      <c r="AS135" s="1217"/>
      <c r="AT135" s="1218"/>
      <c r="AU135" s="587">
        <f t="shared" si="19"/>
        <v>0</v>
      </c>
      <c r="AW135" s="1215">
        <v>120</v>
      </c>
      <c r="AX135" s="1216"/>
      <c r="AY135" s="1217"/>
      <c r="AZ135" s="1218"/>
      <c r="BA135" s="587">
        <f t="shared" si="20"/>
        <v>0</v>
      </c>
      <c r="BC135" s="1215">
        <v>120</v>
      </c>
      <c r="BD135" s="1216"/>
      <c r="BE135" s="1217"/>
      <c r="BF135" s="1218"/>
      <c r="BG135" s="587">
        <f t="shared" si="21"/>
        <v>0</v>
      </c>
      <c r="BI135" s="1215">
        <v>120</v>
      </c>
      <c r="BJ135" s="1216"/>
      <c r="BK135" s="1217"/>
      <c r="BL135" s="1218"/>
      <c r="BM135" s="587">
        <f t="shared" si="22"/>
        <v>0</v>
      </c>
      <c r="BO135" s="1215">
        <v>120</v>
      </c>
      <c r="BP135" s="1216"/>
      <c r="BQ135" s="1217"/>
      <c r="BR135" s="1218"/>
      <c r="BS135" s="587">
        <f t="shared" si="23"/>
        <v>0</v>
      </c>
    </row>
    <row r="136" spans="1:71" s="17" customFormat="1" ht="16.75" hidden="1" customHeight="1" outlineLevel="1">
      <c r="A136" s="1215">
        <v>121</v>
      </c>
      <c r="B136" s="1216"/>
      <c r="C136" s="1217"/>
      <c r="D136" s="1218"/>
      <c r="E136" s="587">
        <f t="shared" si="12"/>
        <v>0</v>
      </c>
      <c r="G136" s="1215">
        <v>121</v>
      </c>
      <c r="H136" s="1216"/>
      <c r="I136" s="1217"/>
      <c r="J136" s="1218"/>
      <c r="K136" s="587">
        <f t="shared" si="13"/>
        <v>0</v>
      </c>
      <c r="M136" s="1215">
        <v>121</v>
      </c>
      <c r="N136" s="1216"/>
      <c r="O136" s="1217"/>
      <c r="P136" s="1218"/>
      <c r="Q136" s="587">
        <f t="shared" si="14"/>
        <v>0</v>
      </c>
      <c r="S136" s="1215">
        <v>121</v>
      </c>
      <c r="T136" s="1216"/>
      <c r="U136" s="1217"/>
      <c r="V136" s="1218"/>
      <c r="W136" s="587">
        <f t="shared" si="15"/>
        <v>0</v>
      </c>
      <c r="Y136" s="1215">
        <v>121</v>
      </c>
      <c r="Z136" s="1216"/>
      <c r="AA136" s="1217"/>
      <c r="AB136" s="1218"/>
      <c r="AC136" s="587">
        <f t="shared" si="16"/>
        <v>0</v>
      </c>
      <c r="AE136" s="1215">
        <v>121</v>
      </c>
      <c r="AF136" s="1216"/>
      <c r="AG136" s="1217"/>
      <c r="AH136" s="1218"/>
      <c r="AI136" s="587">
        <f t="shared" si="17"/>
        <v>0</v>
      </c>
      <c r="AK136" s="1215">
        <v>121</v>
      </c>
      <c r="AL136" s="1216"/>
      <c r="AM136" s="1217"/>
      <c r="AN136" s="1218"/>
      <c r="AO136" s="587">
        <f t="shared" si="18"/>
        <v>0</v>
      </c>
      <c r="AQ136" s="1215">
        <v>121</v>
      </c>
      <c r="AR136" s="1216"/>
      <c r="AS136" s="1217"/>
      <c r="AT136" s="1218"/>
      <c r="AU136" s="587">
        <f t="shared" si="19"/>
        <v>0</v>
      </c>
      <c r="AW136" s="1215">
        <v>121</v>
      </c>
      <c r="AX136" s="1216"/>
      <c r="AY136" s="1217"/>
      <c r="AZ136" s="1218"/>
      <c r="BA136" s="587">
        <f t="shared" si="20"/>
        <v>0</v>
      </c>
      <c r="BC136" s="1215">
        <v>121</v>
      </c>
      <c r="BD136" s="1216"/>
      <c r="BE136" s="1217"/>
      <c r="BF136" s="1218"/>
      <c r="BG136" s="587">
        <f t="shared" si="21"/>
        <v>0</v>
      </c>
      <c r="BI136" s="1215">
        <v>121</v>
      </c>
      <c r="BJ136" s="1216"/>
      <c r="BK136" s="1217"/>
      <c r="BL136" s="1218"/>
      <c r="BM136" s="587">
        <f t="shared" si="22"/>
        <v>0</v>
      </c>
      <c r="BO136" s="1215">
        <v>121</v>
      </c>
      <c r="BP136" s="1216"/>
      <c r="BQ136" s="1217"/>
      <c r="BR136" s="1218"/>
      <c r="BS136" s="587">
        <f t="shared" si="23"/>
        <v>0</v>
      </c>
    </row>
    <row r="137" spans="1:71" s="17" customFormat="1" ht="16.75" hidden="1" customHeight="1" outlineLevel="1">
      <c r="A137" s="1215">
        <v>122</v>
      </c>
      <c r="B137" s="1216"/>
      <c r="C137" s="1217"/>
      <c r="D137" s="1218"/>
      <c r="E137" s="587">
        <f t="shared" si="12"/>
        <v>0</v>
      </c>
      <c r="G137" s="1215">
        <v>122</v>
      </c>
      <c r="H137" s="1216"/>
      <c r="I137" s="1217"/>
      <c r="J137" s="1218"/>
      <c r="K137" s="587">
        <f t="shared" si="13"/>
        <v>0</v>
      </c>
      <c r="M137" s="1215">
        <v>122</v>
      </c>
      <c r="N137" s="1216"/>
      <c r="O137" s="1217"/>
      <c r="P137" s="1218"/>
      <c r="Q137" s="587">
        <f t="shared" si="14"/>
        <v>0</v>
      </c>
      <c r="S137" s="1215">
        <v>122</v>
      </c>
      <c r="T137" s="1216"/>
      <c r="U137" s="1217"/>
      <c r="V137" s="1218"/>
      <c r="W137" s="587">
        <f t="shared" si="15"/>
        <v>0</v>
      </c>
      <c r="Y137" s="1215">
        <v>122</v>
      </c>
      <c r="Z137" s="1216"/>
      <c r="AA137" s="1217"/>
      <c r="AB137" s="1218"/>
      <c r="AC137" s="587">
        <f t="shared" si="16"/>
        <v>0</v>
      </c>
      <c r="AE137" s="1215">
        <v>122</v>
      </c>
      <c r="AF137" s="1216"/>
      <c r="AG137" s="1217"/>
      <c r="AH137" s="1218"/>
      <c r="AI137" s="587">
        <f t="shared" si="17"/>
        <v>0</v>
      </c>
      <c r="AK137" s="1215">
        <v>122</v>
      </c>
      <c r="AL137" s="1216"/>
      <c r="AM137" s="1217"/>
      <c r="AN137" s="1218"/>
      <c r="AO137" s="587">
        <f t="shared" si="18"/>
        <v>0</v>
      </c>
      <c r="AQ137" s="1215">
        <v>122</v>
      </c>
      <c r="AR137" s="1216"/>
      <c r="AS137" s="1217"/>
      <c r="AT137" s="1218"/>
      <c r="AU137" s="587">
        <f t="shared" si="19"/>
        <v>0</v>
      </c>
      <c r="AW137" s="1215">
        <v>122</v>
      </c>
      <c r="AX137" s="1216"/>
      <c r="AY137" s="1217"/>
      <c r="AZ137" s="1218"/>
      <c r="BA137" s="587">
        <f t="shared" si="20"/>
        <v>0</v>
      </c>
      <c r="BC137" s="1215">
        <v>122</v>
      </c>
      <c r="BD137" s="1216"/>
      <c r="BE137" s="1217"/>
      <c r="BF137" s="1218"/>
      <c r="BG137" s="587">
        <f t="shared" si="21"/>
        <v>0</v>
      </c>
      <c r="BI137" s="1215">
        <v>122</v>
      </c>
      <c r="BJ137" s="1216"/>
      <c r="BK137" s="1217"/>
      <c r="BL137" s="1218"/>
      <c r="BM137" s="587">
        <f t="shared" si="22"/>
        <v>0</v>
      </c>
      <c r="BO137" s="1215">
        <v>122</v>
      </c>
      <c r="BP137" s="1216"/>
      <c r="BQ137" s="1217"/>
      <c r="BR137" s="1218"/>
      <c r="BS137" s="587">
        <f t="shared" si="23"/>
        <v>0</v>
      </c>
    </row>
    <row r="138" spans="1:71" s="17" customFormat="1" ht="16.75" hidden="1" customHeight="1" outlineLevel="1">
      <c r="A138" s="1215">
        <v>123</v>
      </c>
      <c r="B138" s="1216"/>
      <c r="C138" s="1217"/>
      <c r="D138" s="1218"/>
      <c r="E138" s="587">
        <f t="shared" si="12"/>
        <v>0</v>
      </c>
      <c r="G138" s="1215">
        <v>123</v>
      </c>
      <c r="H138" s="1216"/>
      <c r="I138" s="1217"/>
      <c r="J138" s="1218"/>
      <c r="K138" s="587">
        <f t="shared" si="13"/>
        <v>0</v>
      </c>
      <c r="M138" s="1215">
        <v>123</v>
      </c>
      <c r="N138" s="1216"/>
      <c r="O138" s="1217"/>
      <c r="P138" s="1218"/>
      <c r="Q138" s="587">
        <f t="shared" si="14"/>
        <v>0</v>
      </c>
      <c r="S138" s="1215">
        <v>123</v>
      </c>
      <c r="T138" s="1216"/>
      <c r="U138" s="1217"/>
      <c r="V138" s="1218"/>
      <c r="W138" s="587">
        <f t="shared" si="15"/>
        <v>0</v>
      </c>
      <c r="Y138" s="1215">
        <v>123</v>
      </c>
      <c r="Z138" s="1216"/>
      <c r="AA138" s="1217"/>
      <c r="AB138" s="1218"/>
      <c r="AC138" s="587">
        <f t="shared" si="16"/>
        <v>0</v>
      </c>
      <c r="AE138" s="1215">
        <v>123</v>
      </c>
      <c r="AF138" s="1216"/>
      <c r="AG138" s="1217"/>
      <c r="AH138" s="1218"/>
      <c r="AI138" s="587">
        <f t="shared" si="17"/>
        <v>0</v>
      </c>
      <c r="AK138" s="1215">
        <v>123</v>
      </c>
      <c r="AL138" s="1216"/>
      <c r="AM138" s="1217"/>
      <c r="AN138" s="1218"/>
      <c r="AO138" s="587">
        <f t="shared" si="18"/>
        <v>0</v>
      </c>
      <c r="AQ138" s="1215">
        <v>123</v>
      </c>
      <c r="AR138" s="1216"/>
      <c r="AS138" s="1217"/>
      <c r="AT138" s="1218"/>
      <c r="AU138" s="587">
        <f t="shared" si="19"/>
        <v>0</v>
      </c>
      <c r="AW138" s="1215">
        <v>123</v>
      </c>
      <c r="AX138" s="1216"/>
      <c r="AY138" s="1217"/>
      <c r="AZ138" s="1218"/>
      <c r="BA138" s="587">
        <f t="shared" si="20"/>
        <v>0</v>
      </c>
      <c r="BC138" s="1215">
        <v>123</v>
      </c>
      <c r="BD138" s="1216"/>
      <c r="BE138" s="1217"/>
      <c r="BF138" s="1218"/>
      <c r="BG138" s="587">
        <f t="shared" si="21"/>
        <v>0</v>
      </c>
      <c r="BI138" s="1215">
        <v>123</v>
      </c>
      <c r="BJ138" s="1216"/>
      <c r="BK138" s="1217"/>
      <c r="BL138" s="1218"/>
      <c r="BM138" s="587">
        <f t="shared" si="22"/>
        <v>0</v>
      </c>
      <c r="BO138" s="1215">
        <v>123</v>
      </c>
      <c r="BP138" s="1216"/>
      <c r="BQ138" s="1217"/>
      <c r="BR138" s="1218"/>
      <c r="BS138" s="587">
        <f t="shared" si="23"/>
        <v>0</v>
      </c>
    </row>
    <row r="139" spans="1:71" s="17" customFormat="1" ht="16.75" hidden="1" customHeight="1" outlineLevel="1">
      <c r="A139" s="1215">
        <v>124</v>
      </c>
      <c r="B139" s="1216"/>
      <c r="C139" s="1217"/>
      <c r="D139" s="1218"/>
      <c r="E139" s="587">
        <f t="shared" si="12"/>
        <v>0</v>
      </c>
      <c r="G139" s="1215">
        <v>124</v>
      </c>
      <c r="H139" s="1216"/>
      <c r="I139" s="1217"/>
      <c r="J139" s="1218"/>
      <c r="K139" s="587">
        <f t="shared" si="13"/>
        <v>0</v>
      </c>
      <c r="M139" s="1215">
        <v>124</v>
      </c>
      <c r="N139" s="1216"/>
      <c r="O139" s="1217"/>
      <c r="P139" s="1218"/>
      <c r="Q139" s="587">
        <f t="shared" si="14"/>
        <v>0</v>
      </c>
      <c r="S139" s="1215">
        <v>124</v>
      </c>
      <c r="T139" s="1216"/>
      <c r="U139" s="1217"/>
      <c r="V139" s="1218"/>
      <c r="W139" s="587">
        <f t="shared" si="15"/>
        <v>0</v>
      </c>
      <c r="Y139" s="1215">
        <v>124</v>
      </c>
      <c r="Z139" s="1216"/>
      <c r="AA139" s="1217"/>
      <c r="AB139" s="1218"/>
      <c r="AC139" s="587">
        <f t="shared" si="16"/>
        <v>0</v>
      </c>
      <c r="AE139" s="1215">
        <v>124</v>
      </c>
      <c r="AF139" s="1216"/>
      <c r="AG139" s="1217"/>
      <c r="AH139" s="1218"/>
      <c r="AI139" s="587">
        <f t="shared" si="17"/>
        <v>0</v>
      </c>
      <c r="AK139" s="1215">
        <v>124</v>
      </c>
      <c r="AL139" s="1216"/>
      <c r="AM139" s="1217"/>
      <c r="AN139" s="1218"/>
      <c r="AO139" s="587">
        <f t="shared" si="18"/>
        <v>0</v>
      </c>
      <c r="AQ139" s="1215">
        <v>124</v>
      </c>
      <c r="AR139" s="1216"/>
      <c r="AS139" s="1217"/>
      <c r="AT139" s="1218"/>
      <c r="AU139" s="587">
        <f t="shared" si="19"/>
        <v>0</v>
      </c>
      <c r="AW139" s="1215">
        <v>124</v>
      </c>
      <c r="AX139" s="1216"/>
      <c r="AY139" s="1217"/>
      <c r="AZ139" s="1218"/>
      <c r="BA139" s="587">
        <f t="shared" si="20"/>
        <v>0</v>
      </c>
      <c r="BC139" s="1215">
        <v>124</v>
      </c>
      <c r="BD139" s="1216"/>
      <c r="BE139" s="1217"/>
      <c r="BF139" s="1218"/>
      <c r="BG139" s="587">
        <f t="shared" si="21"/>
        <v>0</v>
      </c>
      <c r="BI139" s="1215">
        <v>124</v>
      </c>
      <c r="BJ139" s="1216"/>
      <c r="BK139" s="1217"/>
      <c r="BL139" s="1218"/>
      <c r="BM139" s="587">
        <f t="shared" si="22"/>
        <v>0</v>
      </c>
      <c r="BO139" s="1215">
        <v>124</v>
      </c>
      <c r="BP139" s="1216"/>
      <c r="BQ139" s="1217"/>
      <c r="BR139" s="1218"/>
      <c r="BS139" s="587">
        <f t="shared" si="23"/>
        <v>0</v>
      </c>
    </row>
    <row r="140" spans="1:71" s="17" customFormat="1" ht="16.75" hidden="1" customHeight="1" outlineLevel="1">
      <c r="A140" s="1215">
        <v>125</v>
      </c>
      <c r="B140" s="1216"/>
      <c r="C140" s="1217"/>
      <c r="D140" s="1218"/>
      <c r="E140" s="587">
        <f t="shared" si="12"/>
        <v>0</v>
      </c>
      <c r="G140" s="1215">
        <v>125</v>
      </c>
      <c r="H140" s="1216"/>
      <c r="I140" s="1217"/>
      <c r="J140" s="1218"/>
      <c r="K140" s="587">
        <f t="shared" si="13"/>
        <v>0</v>
      </c>
      <c r="M140" s="1215">
        <v>125</v>
      </c>
      <c r="N140" s="1216"/>
      <c r="O140" s="1217"/>
      <c r="P140" s="1218"/>
      <c r="Q140" s="587">
        <f t="shared" si="14"/>
        <v>0</v>
      </c>
      <c r="S140" s="1215">
        <v>125</v>
      </c>
      <c r="T140" s="1216"/>
      <c r="U140" s="1217"/>
      <c r="V140" s="1218"/>
      <c r="W140" s="587">
        <f t="shared" si="15"/>
        <v>0</v>
      </c>
      <c r="Y140" s="1215">
        <v>125</v>
      </c>
      <c r="Z140" s="1216"/>
      <c r="AA140" s="1217"/>
      <c r="AB140" s="1218"/>
      <c r="AC140" s="587">
        <f t="shared" si="16"/>
        <v>0</v>
      </c>
      <c r="AE140" s="1215">
        <v>125</v>
      </c>
      <c r="AF140" s="1216"/>
      <c r="AG140" s="1217"/>
      <c r="AH140" s="1218"/>
      <c r="AI140" s="587">
        <f t="shared" si="17"/>
        <v>0</v>
      </c>
      <c r="AK140" s="1215">
        <v>125</v>
      </c>
      <c r="AL140" s="1216"/>
      <c r="AM140" s="1217"/>
      <c r="AN140" s="1218"/>
      <c r="AO140" s="587">
        <f t="shared" si="18"/>
        <v>0</v>
      </c>
      <c r="AQ140" s="1215">
        <v>125</v>
      </c>
      <c r="AR140" s="1216"/>
      <c r="AS140" s="1217"/>
      <c r="AT140" s="1218"/>
      <c r="AU140" s="587">
        <f t="shared" si="19"/>
        <v>0</v>
      </c>
      <c r="AW140" s="1215">
        <v>125</v>
      </c>
      <c r="AX140" s="1216"/>
      <c r="AY140" s="1217"/>
      <c r="AZ140" s="1218"/>
      <c r="BA140" s="587">
        <f t="shared" si="20"/>
        <v>0</v>
      </c>
      <c r="BC140" s="1215">
        <v>125</v>
      </c>
      <c r="BD140" s="1216"/>
      <c r="BE140" s="1217"/>
      <c r="BF140" s="1218"/>
      <c r="BG140" s="587">
        <f t="shared" si="21"/>
        <v>0</v>
      </c>
      <c r="BI140" s="1215">
        <v>125</v>
      </c>
      <c r="BJ140" s="1216"/>
      <c r="BK140" s="1217"/>
      <c r="BL140" s="1218"/>
      <c r="BM140" s="587">
        <f t="shared" si="22"/>
        <v>0</v>
      </c>
      <c r="BO140" s="1215">
        <v>125</v>
      </c>
      <c r="BP140" s="1216"/>
      <c r="BQ140" s="1217"/>
      <c r="BR140" s="1218"/>
      <c r="BS140" s="587">
        <f t="shared" si="23"/>
        <v>0</v>
      </c>
    </row>
    <row r="141" spans="1:71" s="17" customFormat="1" ht="16.75" hidden="1" customHeight="1" outlineLevel="1">
      <c r="A141" s="1215">
        <v>126</v>
      </c>
      <c r="B141" s="1216"/>
      <c r="C141" s="1217"/>
      <c r="D141" s="1218"/>
      <c r="E141" s="587">
        <f t="shared" si="12"/>
        <v>0</v>
      </c>
      <c r="G141" s="1215">
        <v>126</v>
      </c>
      <c r="H141" s="1216"/>
      <c r="I141" s="1217"/>
      <c r="J141" s="1218"/>
      <c r="K141" s="587">
        <f t="shared" si="13"/>
        <v>0</v>
      </c>
      <c r="M141" s="1215">
        <v>126</v>
      </c>
      <c r="N141" s="1216"/>
      <c r="O141" s="1217"/>
      <c r="P141" s="1218"/>
      <c r="Q141" s="587">
        <f t="shared" si="14"/>
        <v>0</v>
      </c>
      <c r="S141" s="1215">
        <v>126</v>
      </c>
      <c r="T141" s="1216"/>
      <c r="U141" s="1217"/>
      <c r="V141" s="1218"/>
      <c r="W141" s="587">
        <f t="shared" si="15"/>
        <v>0</v>
      </c>
      <c r="Y141" s="1215">
        <v>126</v>
      </c>
      <c r="Z141" s="1216"/>
      <c r="AA141" s="1217"/>
      <c r="AB141" s="1218"/>
      <c r="AC141" s="587">
        <f t="shared" si="16"/>
        <v>0</v>
      </c>
      <c r="AE141" s="1215">
        <v>126</v>
      </c>
      <c r="AF141" s="1216"/>
      <c r="AG141" s="1217"/>
      <c r="AH141" s="1218"/>
      <c r="AI141" s="587">
        <f t="shared" si="17"/>
        <v>0</v>
      </c>
      <c r="AK141" s="1215">
        <v>126</v>
      </c>
      <c r="AL141" s="1216"/>
      <c r="AM141" s="1217"/>
      <c r="AN141" s="1218"/>
      <c r="AO141" s="587">
        <f t="shared" si="18"/>
        <v>0</v>
      </c>
      <c r="AQ141" s="1215">
        <v>126</v>
      </c>
      <c r="AR141" s="1216"/>
      <c r="AS141" s="1217"/>
      <c r="AT141" s="1218"/>
      <c r="AU141" s="587">
        <f t="shared" si="19"/>
        <v>0</v>
      </c>
      <c r="AW141" s="1215">
        <v>126</v>
      </c>
      <c r="AX141" s="1216"/>
      <c r="AY141" s="1217"/>
      <c r="AZ141" s="1218"/>
      <c r="BA141" s="587">
        <f t="shared" si="20"/>
        <v>0</v>
      </c>
      <c r="BC141" s="1215">
        <v>126</v>
      </c>
      <c r="BD141" s="1216"/>
      <c r="BE141" s="1217"/>
      <c r="BF141" s="1218"/>
      <c r="BG141" s="587">
        <f t="shared" si="21"/>
        <v>0</v>
      </c>
      <c r="BI141" s="1215">
        <v>126</v>
      </c>
      <c r="BJ141" s="1216"/>
      <c r="BK141" s="1217"/>
      <c r="BL141" s="1218"/>
      <c r="BM141" s="587">
        <f t="shared" si="22"/>
        <v>0</v>
      </c>
      <c r="BO141" s="1215">
        <v>126</v>
      </c>
      <c r="BP141" s="1216"/>
      <c r="BQ141" s="1217"/>
      <c r="BR141" s="1218"/>
      <c r="BS141" s="587">
        <f t="shared" si="23"/>
        <v>0</v>
      </c>
    </row>
    <row r="142" spans="1:71" s="17" customFormat="1" ht="16.75" hidden="1" customHeight="1" outlineLevel="1">
      <c r="A142" s="1215">
        <v>127</v>
      </c>
      <c r="B142" s="1216"/>
      <c r="C142" s="1217"/>
      <c r="D142" s="1218"/>
      <c r="E142" s="587">
        <f t="shared" si="12"/>
        <v>0</v>
      </c>
      <c r="G142" s="1215">
        <v>127</v>
      </c>
      <c r="H142" s="1216"/>
      <c r="I142" s="1217"/>
      <c r="J142" s="1218"/>
      <c r="K142" s="587">
        <f t="shared" si="13"/>
        <v>0</v>
      </c>
      <c r="M142" s="1215">
        <v>127</v>
      </c>
      <c r="N142" s="1216"/>
      <c r="O142" s="1217"/>
      <c r="P142" s="1218"/>
      <c r="Q142" s="587">
        <f t="shared" si="14"/>
        <v>0</v>
      </c>
      <c r="S142" s="1215">
        <v>127</v>
      </c>
      <c r="T142" s="1216"/>
      <c r="U142" s="1217"/>
      <c r="V142" s="1218"/>
      <c r="W142" s="587">
        <f t="shared" si="15"/>
        <v>0</v>
      </c>
      <c r="Y142" s="1215">
        <v>127</v>
      </c>
      <c r="Z142" s="1216"/>
      <c r="AA142" s="1217"/>
      <c r="AB142" s="1218"/>
      <c r="AC142" s="587">
        <f t="shared" si="16"/>
        <v>0</v>
      </c>
      <c r="AE142" s="1215">
        <v>127</v>
      </c>
      <c r="AF142" s="1216"/>
      <c r="AG142" s="1217"/>
      <c r="AH142" s="1218"/>
      <c r="AI142" s="587">
        <f t="shared" si="17"/>
        <v>0</v>
      </c>
      <c r="AK142" s="1215">
        <v>127</v>
      </c>
      <c r="AL142" s="1216"/>
      <c r="AM142" s="1217"/>
      <c r="AN142" s="1218"/>
      <c r="AO142" s="587">
        <f t="shared" si="18"/>
        <v>0</v>
      </c>
      <c r="AQ142" s="1215">
        <v>127</v>
      </c>
      <c r="AR142" s="1216"/>
      <c r="AS142" s="1217"/>
      <c r="AT142" s="1218"/>
      <c r="AU142" s="587">
        <f t="shared" si="19"/>
        <v>0</v>
      </c>
      <c r="AW142" s="1215">
        <v>127</v>
      </c>
      <c r="AX142" s="1216"/>
      <c r="AY142" s="1217"/>
      <c r="AZ142" s="1218"/>
      <c r="BA142" s="587">
        <f t="shared" si="20"/>
        <v>0</v>
      </c>
      <c r="BC142" s="1215">
        <v>127</v>
      </c>
      <c r="BD142" s="1216"/>
      <c r="BE142" s="1217"/>
      <c r="BF142" s="1218"/>
      <c r="BG142" s="587">
        <f t="shared" si="21"/>
        <v>0</v>
      </c>
      <c r="BI142" s="1215">
        <v>127</v>
      </c>
      <c r="BJ142" s="1216"/>
      <c r="BK142" s="1217"/>
      <c r="BL142" s="1218"/>
      <c r="BM142" s="587">
        <f t="shared" si="22"/>
        <v>0</v>
      </c>
      <c r="BO142" s="1215">
        <v>127</v>
      </c>
      <c r="BP142" s="1216"/>
      <c r="BQ142" s="1217"/>
      <c r="BR142" s="1218"/>
      <c r="BS142" s="587">
        <f t="shared" si="23"/>
        <v>0</v>
      </c>
    </row>
    <row r="143" spans="1:71" s="17" customFormat="1" ht="16.75" hidden="1" customHeight="1" outlineLevel="1">
      <c r="A143" s="1215">
        <v>128</v>
      </c>
      <c r="B143" s="1216"/>
      <c r="C143" s="1217"/>
      <c r="D143" s="1218"/>
      <c r="E143" s="587">
        <f t="shared" si="12"/>
        <v>0</v>
      </c>
      <c r="G143" s="1215">
        <v>128</v>
      </c>
      <c r="H143" s="1216"/>
      <c r="I143" s="1217"/>
      <c r="J143" s="1218"/>
      <c r="K143" s="587">
        <f t="shared" si="13"/>
        <v>0</v>
      </c>
      <c r="M143" s="1215">
        <v>128</v>
      </c>
      <c r="N143" s="1216"/>
      <c r="O143" s="1217"/>
      <c r="P143" s="1218"/>
      <c r="Q143" s="587">
        <f t="shared" si="14"/>
        <v>0</v>
      </c>
      <c r="S143" s="1215">
        <v>128</v>
      </c>
      <c r="T143" s="1216"/>
      <c r="U143" s="1217"/>
      <c r="V143" s="1218"/>
      <c r="W143" s="587">
        <f t="shared" si="15"/>
        <v>0</v>
      </c>
      <c r="Y143" s="1215">
        <v>128</v>
      </c>
      <c r="Z143" s="1216"/>
      <c r="AA143" s="1217"/>
      <c r="AB143" s="1218"/>
      <c r="AC143" s="587">
        <f t="shared" si="16"/>
        <v>0</v>
      </c>
      <c r="AE143" s="1215">
        <v>128</v>
      </c>
      <c r="AF143" s="1216"/>
      <c r="AG143" s="1217"/>
      <c r="AH143" s="1218"/>
      <c r="AI143" s="587">
        <f t="shared" si="17"/>
        <v>0</v>
      </c>
      <c r="AK143" s="1215">
        <v>128</v>
      </c>
      <c r="AL143" s="1216"/>
      <c r="AM143" s="1217"/>
      <c r="AN143" s="1218"/>
      <c r="AO143" s="587">
        <f t="shared" si="18"/>
        <v>0</v>
      </c>
      <c r="AQ143" s="1215">
        <v>128</v>
      </c>
      <c r="AR143" s="1216"/>
      <c r="AS143" s="1217"/>
      <c r="AT143" s="1218"/>
      <c r="AU143" s="587">
        <f t="shared" si="19"/>
        <v>0</v>
      </c>
      <c r="AW143" s="1215">
        <v>128</v>
      </c>
      <c r="AX143" s="1216"/>
      <c r="AY143" s="1217"/>
      <c r="AZ143" s="1218"/>
      <c r="BA143" s="587">
        <f t="shared" si="20"/>
        <v>0</v>
      </c>
      <c r="BC143" s="1215">
        <v>128</v>
      </c>
      <c r="BD143" s="1216"/>
      <c r="BE143" s="1217"/>
      <c r="BF143" s="1218"/>
      <c r="BG143" s="587">
        <f t="shared" si="21"/>
        <v>0</v>
      </c>
      <c r="BI143" s="1215">
        <v>128</v>
      </c>
      <c r="BJ143" s="1216"/>
      <c r="BK143" s="1217"/>
      <c r="BL143" s="1218"/>
      <c r="BM143" s="587">
        <f t="shared" si="22"/>
        <v>0</v>
      </c>
      <c r="BO143" s="1215">
        <v>128</v>
      </c>
      <c r="BP143" s="1216"/>
      <c r="BQ143" s="1217"/>
      <c r="BR143" s="1218"/>
      <c r="BS143" s="587">
        <f t="shared" si="23"/>
        <v>0</v>
      </c>
    </row>
    <row r="144" spans="1:71" s="17" customFormat="1" ht="16.75" hidden="1" customHeight="1" outlineLevel="1">
      <c r="A144" s="1215">
        <v>129</v>
      </c>
      <c r="B144" s="1216"/>
      <c r="C144" s="1217"/>
      <c r="D144" s="1218"/>
      <c r="E144" s="587">
        <f t="shared" si="12"/>
        <v>0</v>
      </c>
      <c r="G144" s="1215">
        <v>129</v>
      </c>
      <c r="H144" s="1216"/>
      <c r="I144" s="1217"/>
      <c r="J144" s="1218"/>
      <c r="K144" s="587">
        <f t="shared" si="13"/>
        <v>0</v>
      </c>
      <c r="M144" s="1215">
        <v>129</v>
      </c>
      <c r="N144" s="1216"/>
      <c r="O144" s="1217"/>
      <c r="P144" s="1218"/>
      <c r="Q144" s="587">
        <f t="shared" si="14"/>
        <v>0</v>
      </c>
      <c r="S144" s="1215">
        <v>129</v>
      </c>
      <c r="T144" s="1216"/>
      <c r="U144" s="1217"/>
      <c r="V144" s="1218"/>
      <c r="W144" s="587">
        <f t="shared" si="15"/>
        <v>0</v>
      </c>
      <c r="Y144" s="1215">
        <v>129</v>
      </c>
      <c r="Z144" s="1216"/>
      <c r="AA144" s="1217"/>
      <c r="AB144" s="1218"/>
      <c r="AC144" s="587">
        <f t="shared" si="16"/>
        <v>0</v>
      </c>
      <c r="AE144" s="1215">
        <v>129</v>
      </c>
      <c r="AF144" s="1216"/>
      <c r="AG144" s="1217"/>
      <c r="AH144" s="1218"/>
      <c r="AI144" s="587">
        <f t="shared" si="17"/>
        <v>0</v>
      </c>
      <c r="AK144" s="1215">
        <v>129</v>
      </c>
      <c r="AL144" s="1216"/>
      <c r="AM144" s="1217"/>
      <c r="AN144" s="1218"/>
      <c r="AO144" s="587">
        <f t="shared" si="18"/>
        <v>0</v>
      </c>
      <c r="AQ144" s="1215">
        <v>129</v>
      </c>
      <c r="AR144" s="1216"/>
      <c r="AS144" s="1217"/>
      <c r="AT144" s="1218"/>
      <c r="AU144" s="587">
        <f t="shared" si="19"/>
        <v>0</v>
      </c>
      <c r="AW144" s="1215">
        <v>129</v>
      </c>
      <c r="AX144" s="1216"/>
      <c r="AY144" s="1217"/>
      <c r="AZ144" s="1218"/>
      <c r="BA144" s="587">
        <f t="shared" si="20"/>
        <v>0</v>
      </c>
      <c r="BC144" s="1215">
        <v>129</v>
      </c>
      <c r="BD144" s="1216"/>
      <c r="BE144" s="1217"/>
      <c r="BF144" s="1218"/>
      <c r="BG144" s="587">
        <f t="shared" si="21"/>
        <v>0</v>
      </c>
      <c r="BI144" s="1215">
        <v>129</v>
      </c>
      <c r="BJ144" s="1216"/>
      <c r="BK144" s="1217"/>
      <c r="BL144" s="1218"/>
      <c r="BM144" s="587">
        <f t="shared" si="22"/>
        <v>0</v>
      </c>
      <c r="BO144" s="1215">
        <v>129</v>
      </c>
      <c r="BP144" s="1216"/>
      <c r="BQ144" s="1217"/>
      <c r="BR144" s="1218"/>
      <c r="BS144" s="587">
        <f t="shared" si="23"/>
        <v>0</v>
      </c>
    </row>
    <row r="145" spans="1:71" s="17" customFormat="1" ht="16.75" hidden="1" customHeight="1" outlineLevel="1">
      <c r="A145" s="1215">
        <v>130</v>
      </c>
      <c r="B145" s="1216"/>
      <c r="C145" s="1217"/>
      <c r="D145" s="1218"/>
      <c r="E145" s="587">
        <f t="shared" ref="E145:E252" si="24">IF(AND(C145&gt;=D$9,C145&lt;=D$8),1,0)</f>
        <v>0</v>
      </c>
      <c r="G145" s="1215">
        <v>130</v>
      </c>
      <c r="H145" s="1216"/>
      <c r="I145" s="1217"/>
      <c r="J145" s="1218"/>
      <c r="K145" s="587">
        <f t="shared" ref="K145:K252" si="25">IF(AND(I145&gt;=J$9,I145&lt;=J$8),1,0)</f>
        <v>0</v>
      </c>
      <c r="M145" s="1215">
        <v>130</v>
      </c>
      <c r="N145" s="1216"/>
      <c r="O145" s="1217"/>
      <c r="P145" s="1218"/>
      <c r="Q145" s="587">
        <f t="shared" ref="Q145:Q252" si="26">IF(AND(O145&gt;=P$9,O145&lt;=P$8),1,0)</f>
        <v>0</v>
      </c>
      <c r="S145" s="1215">
        <v>130</v>
      </c>
      <c r="T145" s="1216"/>
      <c r="U145" s="1217"/>
      <c r="V145" s="1218"/>
      <c r="W145" s="587">
        <f t="shared" ref="W145:W252" si="27">IF(AND(U145&gt;=V$9,U145&lt;=V$8),1,0)</f>
        <v>0</v>
      </c>
      <c r="Y145" s="1215">
        <v>130</v>
      </c>
      <c r="Z145" s="1216"/>
      <c r="AA145" s="1217"/>
      <c r="AB145" s="1218"/>
      <c r="AC145" s="587">
        <f t="shared" ref="AC145:AC252" si="28">IF(AND(AA145&gt;=AB$9,AA145&lt;=AB$8),1,0)</f>
        <v>0</v>
      </c>
      <c r="AE145" s="1215">
        <v>130</v>
      </c>
      <c r="AF145" s="1216"/>
      <c r="AG145" s="1217"/>
      <c r="AH145" s="1218"/>
      <c r="AI145" s="587">
        <f t="shared" ref="AI145:AI252" si="29">IF(AND(AG145&gt;=AH$9,AG145&lt;=AH$8),1,0)</f>
        <v>0</v>
      </c>
      <c r="AK145" s="1215">
        <v>130</v>
      </c>
      <c r="AL145" s="1216"/>
      <c r="AM145" s="1217"/>
      <c r="AN145" s="1218"/>
      <c r="AO145" s="587">
        <f t="shared" ref="AO145:AO252" si="30">IF(AND(AM145&gt;=AN$9,AM145&lt;=AN$8),1,0)</f>
        <v>0</v>
      </c>
      <c r="AQ145" s="1215">
        <v>130</v>
      </c>
      <c r="AR145" s="1216"/>
      <c r="AS145" s="1217"/>
      <c r="AT145" s="1218"/>
      <c r="AU145" s="587">
        <f t="shared" ref="AU145:AU252" si="31">IF(AND(AS145&gt;=AT$9,AS145&lt;=AT$8),1,0)</f>
        <v>0</v>
      </c>
      <c r="AW145" s="1215">
        <v>130</v>
      </c>
      <c r="AX145" s="1216"/>
      <c r="AY145" s="1217"/>
      <c r="AZ145" s="1218"/>
      <c r="BA145" s="587">
        <f t="shared" ref="BA145:BA252" si="32">IF(AND(AY145&gt;=AZ$9,AY145&lt;=AZ$8),1,0)</f>
        <v>0</v>
      </c>
      <c r="BC145" s="1215">
        <v>130</v>
      </c>
      <c r="BD145" s="1216"/>
      <c r="BE145" s="1217"/>
      <c r="BF145" s="1218"/>
      <c r="BG145" s="587">
        <f t="shared" ref="BG145:BG252" si="33">IF(AND(BE145&gt;=BF$9,BE145&lt;=BF$8),1,0)</f>
        <v>0</v>
      </c>
      <c r="BI145" s="1215">
        <v>130</v>
      </c>
      <c r="BJ145" s="1216"/>
      <c r="BK145" s="1217"/>
      <c r="BL145" s="1218"/>
      <c r="BM145" s="587">
        <f t="shared" ref="BM145:BM252" si="34">IF(AND(BK145&gt;=BL$9,BK145&lt;=BL$8),1,0)</f>
        <v>0</v>
      </c>
      <c r="BO145" s="1215">
        <v>130</v>
      </c>
      <c r="BP145" s="1216"/>
      <c r="BQ145" s="1217"/>
      <c r="BR145" s="1218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15">
        <v>131</v>
      </c>
      <c r="B146" s="1216"/>
      <c r="C146" s="1217"/>
      <c r="D146" s="1218"/>
      <c r="E146" s="587">
        <f t="shared" si="24"/>
        <v>0</v>
      </c>
      <c r="G146" s="1215">
        <v>131</v>
      </c>
      <c r="H146" s="1216"/>
      <c r="I146" s="1217"/>
      <c r="J146" s="1218"/>
      <c r="K146" s="587">
        <f t="shared" si="25"/>
        <v>0</v>
      </c>
      <c r="M146" s="1215">
        <v>131</v>
      </c>
      <c r="N146" s="1216"/>
      <c r="O146" s="1217"/>
      <c r="P146" s="1218"/>
      <c r="Q146" s="587">
        <f t="shared" si="26"/>
        <v>0</v>
      </c>
      <c r="S146" s="1215">
        <v>131</v>
      </c>
      <c r="T146" s="1216"/>
      <c r="U146" s="1217"/>
      <c r="V146" s="1218"/>
      <c r="W146" s="587">
        <f t="shared" si="27"/>
        <v>0</v>
      </c>
      <c r="Y146" s="1215">
        <v>131</v>
      </c>
      <c r="Z146" s="1216"/>
      <c r="AA146" s="1217"/>
      <c r="AB146" s="1218"/>
      <c r="AC146" s="587">
        <f t="shared" si="28"/>
        <v>0</v>
      </c>
      <c r="AE146" s="1215">
        <v>131</v>
      </c>
      <c r="AF146" s="1216"/>
      <c r="AG146" s="1217"/>
      <c r="AH146" s="1218"/>
      <c r="AI146" s="587">
        <f t="shared" si="29"/>
        <v>0</v>
      </c>
      <c r="AK146" s="1215">
        <v>131</v>
      </c>
      <c r="AL146" s="1216"/>
      <c r="AM146" s="1217"/>
      <c r="AN146" s="1218"/>
      <c r="AO146" s="587">
        <f t="shared" si="30"/>
        <v>0</v>
      </c>
      <c r="AQ146" s="1215">
        <v>131</v>
      </c>
      <c r="AR146" s="1216"/>
      <c r="AS146" s="1217"/>
      <c r="AT146" s="1218"/>
      <c r="AU146" s="587">
        <f t="shared" si="31"/>
        <v>0</v>
      </c>
      <c r="AW146" s="1215">
        <v>131</v>
      </c>
      <c r="AX146" s="1216"/>
      <c r="AY146" s="1217"/>
      <c r="AZ146" s="1218"/>
      <c r="BA146" s="587">
        <f t="shared" si="32"/>
        <v>0</v>
      </c>
      <c r="BC146" s="1215">
        <v>131</v>
      </c>
      <c r="BD146" s="1216"/>
      <c r="BE146" s="1217"/>
      <c r="BF146" s="1218"/>
      <c r="BG146" s="587">
        <f t="shared" si="33"/>
        <v>0</v>
      </c>
      <c r="BI146" s="1215">
        <v>131</v>
      </c>
      <c r="BJ146" s="1216"/>
      <c r="BK146" s="1217"/>
      <c r="BL146" s="1218"/>
      <c r="BM146" s="587">
        <f t="shared" si="34"/>
        <v>0</v>
      </c>
      <c r="BO146" s="1215">
        <v>131</v>
      </c>
      <c r="BP146" s="1216"/>
      <c r="BQ146" s="1217"/>
      <c r="BR146" s="1218"/>
      <c r="BS146" s="587">
        <f t="shared" si="35"/>
        <v>0</v>
      </c>
    </row>
    <row r="147" spans="1:71" s="17" customFormat="1" ht="16.75" hidden="1" customHeight="1" outlineLevel="1">
      <c r="A147" s="1215">
        <v>132</v>
      </c>
      <c r="B147" s="1216"/>
      <c r="C147" s="1217"/>
      <c r="D147" s="1218"/>
      <c r="E147" s="587">
        <f t="shared" si="24"/>
        <v>0</v>
      </c>
      <c r="G147" s="1215">
        <v>132</v>
      </c>
      <c r="H147" s="1216"/>
      <c r="I147" s="1217"/>
      <c r="J147" s="1218"/>
      <c r="K147" s="587">
        <f t="shared" si="25"/>
        <v>0</v>
      </c>
      <c r="M147" s="1215">
        <v>132</v>
      </c>
      <c r="N147" s="1216"/>
      <c r="O147" s="1217"/>
      <c r="P147" s="1218"/>
      <c r="Q147" s="587">
        <f t="shared" si="26"/>
        <v>0</v>
      </c>
      <c r="S147" s="1215">
        <v>132</v>
      </c>
      <c r="T147" s="1216"/>
      <c r="U147" s="1217"/>
      <c r="V147" s="1218"/>
      <c r="W147" s="587">
        <f t="shared" si="27"/>
        <v>0</v>
      </c>
      <c r="Y147" s="1215">
        <v>132</v>
      </c>
      <c r="Z147" s="1216"/>
      <c r="AA147" s="1217"/>
      <c r="AB147" s="1218"/>
      <c r="AC147" s="587">
        <f t="shared" si="28"/>
        <v>0</v>
      </c>
      <c r="AE147" s="1215">
        <v>132</v>
      </c>
      <c r="AF147" s="1216"/>
      <c r="AG147" s="1217"/>
      <c r="AH147" s="1218"/>
      <c r="AI147" s="587">
        <f t="shared" si="29"/>
        <v>0</v>
      </c>
      <c r="AK147" s="1215">
        <v>132</v>
      </c>
      <c r="AL147" s="1216"/>
      <c r="AM147" s="1217"/>
      <c r="AN147" s="1218"/>
      <c r="AO147" s="587">
        <f t="shared" si="30"/>
        <v>0</v>
      </c>
      <c r="AQ147" s="1215">
        <v>132</v>
      </c>
      <c r="AR147" s="1216"/>
      <c r="AS147" s="1217"/>
      <c r="AT147" s="1218"/>
      <c r="AU147" s="587">
        <f t="shared" si="31"/>
        <v>0</v>
      </c>
      <c r="AW147" s="1215">
        <v>132</v>
      </c>
      <c r="AX147" s="1216"/>
      <c r="AY147" s="1217"/>
      <c r="AZ147" s="1218"/>
      <c r="BA147" s="587">
        <f t="shared" si="32"/>
        <v>0</v>
      </c>
      <c r="BC147" s="1215">
        <v>132</v>
      </c>
      <c r="BD147" s="1216"/>
      <c r="BE147" s="1217"/>
      <c r="BF147" s="1218"/>
      <c r="BG147" s="587">
        <f t="shared" si="33"/>
        <v>0</v>
      </c>
      <c r="BI147" s="1215">
        <v>132</v>
      </c>
      <c r="BJ147" s="1216"/>
      <c r="BK147" s="1217"/>
      <c r="BL147" s="1218"/>
      <c r="BM147" s="587">
        <f t="shared" si="34"/>
        <v>0</v>
      </c>
      <c r="BO147" s="1215">
        <v>132</v>
      </c>
      <c r="BP147" s="1216"/>
      <c r="BQ147" s="1217"/>
      <c r="BR147" s="1218"/>
      <c r="BS147" s="587">
        <f t="shared" si="35"/>
        <v>0</v>
      </c>
    </row>
    <row r="148" spans="1:71" s="17" customFormat="1" ht="16.75" hidden="1" customHeight="1" outlineLevel="1">
      <c r="A148" s="1215">
        <v>133</v>
      </c>
      <c r="B148" s="1216"/>
      <c r="C148" s="1217"/>
      <c r="D148" s="1218"/>
      <c r="E148" s="587">
        <f t="shared" si="24"/>
        <v>0</v>
      </c>
      <c r="G148" s="1215">
        <v>133</v>
      </c>
      <c r="H148" s="1216"/>
      <c r="I148" s="1217"/>
      <c r="J148" s="1218"/>
      <c r="K148" s="587">
        <f t="shared" si="25"/>
        <v>0</v>
      </c>
      <c r="M148" s="1215">
        <v>133</v>
      </c>
      <c r="N148" s="1216"/>
      <c r="O148" s="1217"/>
      <c r="P148" s="1218"/>
      <c r="Q148" s="587">
        <f t="shared" si="26"/>
        <v>0</v>
      </c>
      <c r="S148" s="1215">
        <v>133</v>
      </c>
      <c r="T148" s="1216"/>
      <c r="U148" s="1217"/>
      <c r="V148" s="1218"/>
      <c r="W148" s="587">
        <f t="shared" si="27"/>
        <v>0</v>
      </c>
      <c r="Y148" s="1215">
        <v>133</v>
      </c>
      <c r="Z148" s="1216"/>
      <c r="AA148" s="1217"/>
      <c r="AB148" s="1218"/>
      <c r="AC148" s="587">
        <f t="shared" si="28"/>
        <v>0</v>
      </c>
      <c r="AE148" s="1215">
        <v>133</v>
      </c>
      <c r="AF148" s="1216"/>
      <c r="AG148" s="1217"/>
      <c r="AH148" s="1218"/>
      <c r="AI148" s="587">
        <f t="shared" si="29"/>
        <v>0</v>
      </c>
      <c r="AK148" s="1215">
        <v>133</v>
      </c>
      <c r="AL148" s="1216"/>
      <c r="AM148" s="1217"/>
      <c r="AN148" s="1218"/>
      <c r="AO148" s="587">
        <f t="shared" si="30"/>
        <v>0</v>
      </c>
      <c r="AQ148" s="1215">
        <v>133</v>
      </c>
      <c r="AR148" s="1216"/>
      <c r="AS148" s="1217"/>
      <c r="AT148" s="1218"/>
      <c r="AU148" s="587">
        <f t="shared" si="31"/>
        <v>0</v>
      </c>
      <c r="AW148" s="1215">
        <v>133</v>
      </c>
      <c r="AX148" s="1216"/>
      <c r="AY148" s="1217"/>
      <c r="AZ148" s="1218"/>
      <c r="BA148" s="587">
        <f t="shared" si="32"/>
        <v>0</v>
      </c>
      <c r="BC148" s="1215">
        <v>133</v>
      </c>
      <c r="BD148" s="1216"/>
      <c r="BE148" s="1217"/>
      <c r="BF148" s="1218"/>
      <c r="BG148" s="587">
        <f t="shared" si="33"/>
        <v>0</v>
      </c>
      <c r="BI148" s="1215">
        <v>133</v>
      </c>
      <c r="BJ148" s="1216"/>
      <c r="BK148" s="1217"/>
      <c r="BL148" s="1218"/>
      <c r="BM148" s="587">
        <f t="shared" si="34"/>
        <v>0</v>
      </c>
      <c r="BO148" s="1215">
        <v>133</v>
      </c>
      <c r="BP148" s="1216"/>
      <c r="BQ148" s="1217"/>
      <c r="BR148" s="1218"/>
      <c r="BS148" s="587">
        <f t="shared" si="35"/>
        <v>0</v>
      </c>
    </row>
    <row r="149" spans="1:71" s="17" customFormat="1" ht="16.75" hidden="1" customHeight="1" outlineLevel="1">
      <c r="A149" s="1215">
        <v>134</v>
      </c>
      <c r="B149" s="1216"/>
      <c r="C149" s="1217"/>
      <c r="D149" s="1218"/>
      <c r="E149" s="587">
        <f t="shared" si="24"/>
        <v>0</v>
      </c>
      <c r="G149" s="1215">
        <v>134</v>
      </c>
      <c r="H149" s="1216"/>
      <c r="I149" s="1217"/>
      <c r="J149" s="1218"/>
      <c r="K149" s="587">
        <f t="shared" si="25"/>
        <v>0</v>
      </c>
      <c r="M149" s="1215">
        <v>134</v>
      </c>
      <c r="N149" s="1216"/>
      <c r="O149" s="1217"/>
      <c r="P149" s="1218"/>
      <c r="Q149" s="587">
        <f t="shared" si="26"/>
        <v>0</v>
      </c>
      <c r="S149" s="1215">
        <v>134</v>
      </c>
      <c r="T149" s="1216"/>
      <c r="U149" s="1217"/>
      <c r="V149" s="1218"/>
      <c r="W149" s="587">
        <f t="shared" si="27"/>
        <v>0</v>
      </c>
      <c r="Y149" s="1215">
        <v>134</v>
      </c>
      <c r="Z149" s="1216"/>
      <c r="AA149" s="1217"/>
      <c r="AB149" s="1218"/>
      <c r="AC149" s="587">
        <f t="shared" si="28"/>
        <v>0</v>
      </c>
      <c r="AE149" s="1215">
        <v>134</v>
      </c>
      <c r="AF149" s="1216"/>
      <c r="AG149" s="1217"/>
      <c r="AH149" s="1218"/>
      <c r="AI149" s="587">
        <f t="shared" si="29"/>
        <v>0</v>
      </c>
      <c r="AK149" s="1215">
        <v>134</v>
      </c>
      <c r="AL149" s="1216"/>
      <c r="AM149" s="1217"/>
      <c r="AN149" s="1218"/>
      <c r="AO149" s="587">
        <f t="shared" si="30"/>
        <v>0</v>
      </c>
      <c r="AQ149" s="1215">
        <v>134</v>
      </c>
      <c r="AR149" s="1216"/>
      <c r="AS149" s="1217"/>
      <c r="AT149" s="1218"/>
      <c r="AU149" s="587">
        <f t="shared" si="31"/>
        <v>0</v>
      </c>
      <c r="AW149" s="1215">
        <v>134</v>
      </c>
      <c r="AX149" s="1216"/>
      <c r="AY149" s="1217"/>
      <c r="AZ149" s="1218"/>
      <c r="BA149" s="587">
        <f t="shared" si="32"/>
        <v>0</v>
      </c>
      <c r="BC149" s="1215">
        <v>134</v>
      </c>
      <c r="BD149" s="1216"/>
      <c r="BE149" s="1217"/>
      <c r="BF149" s="1218"/>
      <c r="BG149" s="587">
        <f t="shared" si="33"/>
        <v>0</v>
      </c>
      <c r="BI149" s="1215">
        <v>134</v>
      </c>
      <c r="BJ149" s="1216"/>
      <c r="BK149" s="1217"/>
      <c r="BL149" s="1218"/>
      <c r="BM149" s="587">
        <f t="shared" si="34"/>
        <v>0</v>
      </c>
      <c r="BO149" s="1215">
        <v>134</v>
      </c>
      <c r="BP149" s="1216"/>
      <c r="BQ149" s="1217"/>
      <c r="BR149" s="1218"/>
      <c r="BS149" s="587">
        <f t="shared" si="35"/>
        <v>0</v>
      </c>
    </row>
    <row r="150" spans="1:71" s="17" customFormat="1" ht="16.75" hidden="1" customHeight="1" outlineLevel="1">
      <c r="A150" s="1215">
        <v>135</v>
      </c>
      <c r="B150" s="1216"/>
      <c r="C150" s="1217"/>
      <c r="D150" s="1218"/>
      <c r="E150" s="587">
        <f t="shared" si="24"/>
        <v>0</v>
      </c>
      <c r="G150" s="1215">
        <v>135</v>
      </c>
      <c r="H150" s="1216"/>
      <c r="I150" s="1217"/>
      <c r="J150" s="1218"/>
      <c r="K150" s="587">
        <f t="shared" si="25"/>
        <v>0</v>
      </c>
      <c r="M150" s="1215">
        <v>135</v>
      </c>
      <c r="N150" s="1216"/>
      <c r="O150" s="1217"/>
      <c r="P150" s="1218"/>
      <c r="Q150" s="587">
        <f t="shared" si="26"/>
        <v>0</v>
      </c>
      <c r="S150" s="1215">
        <v>135</v>
      </c>
      <c r="T150" s="1216"/>
      <c r="U150" s="1217"/>
      <c r="V150" s="1218"/>
      <c r="W150" s="587">
        <f t="shared" si="27"/>
        <v>0</v>
      </c>
      <c r="Y150" s="1215">
        <v>135</v>
      </c>
      <c r="Z150" s="1216"/>
      <c r="AA150" s="1217"/>
      <c r="AB150" s="1218"/>
      <c r="AC150" s="587">
        <f t="shared" si="28"/>
        <v>0</v>
      </c>
      <c r="AE150" s="1215">
        <v>135</v>
      </c>
      <c r="AF150" s="1216"/>
      <c r="AG150" s="1217"/>
      <c r="AH150" s="1218"/>
      <c r="AI150" s="587">
        <f t="shared" si="29"/>
        <v>0</v>
      </c>
      <c r="AK150" s="1215">
        <v>135</v>
      </c>
      <c r="AL150" s="1216"/>
      <c r="AM150" s="1217"/>
      <c r="AN150" s="1218"/>
      <c r="AO150" s="587">
        <f t="shared" si="30"/>
        <v>0</v>
      </c>
      <c r="AQ150" s="1215">
        <v>135</v>
      </c>
      <c r="AR150" s="1216"/>
      <c r="AS150" s="1217"/>
      <c r="AT150" s="1218"/>
      <c r="AU150" s="587">
        <f t="shared" si="31"/>
        <v>0</v>
      </c>
      <c r="AW150" s="1215">
        <v>135</v>
      </c>
      <c r="AX150" s="1216"/>
      <c r="AY150" s="1217"/>
      <c r="AZ150" s="1218"/>
      <c r="BA150" s="587">
        <f t="shared" si="32"/>
        <v>0</v>
      </c>
      <c r="BC150" s="1215">
        <v>135</v>
      </c>
      <c r="BD150" s="1216"/>
      <c r="BE150" s="1217"/>
      <c r="BF150" s="1218"/>
      <c r="BG150" s="587">
        <f t="shared" si="33"/>
        <v>0</v>
      </c>
      <c r="BI150" s="1215">
        <v>135</v>
      </c>
      <c r="BJ150" s="1216"/>
      <c r="BK150" s="1217"/>
      <c r="BL150" s="1218"/>
      <c r="BM150" s="587">
        <f t="shared" si="34"/>
        <v>0</v>
      </c>
      <c r="BO150" s="1215">
        <v>135</v>
      </c>
      <c r="BP150" s="1216"/>
      <c r="BQ150" s="1217"/>
      <c r="BR150" s="1218"/>
      <c r="BS150" s="587">
        <f t="shared" si="35"/>
        <v>0</v>
      </c>
    </row>
    <row r="151" spans="1:71" s="17" customFormat="1" ht="16.75" hidden="1" customHeight="1" outlineLevel="1">
      <c r="A151" s="1215">
        <v>136</v>
      </c>
      <c r="B151" s="1216"/>
      <c r="C151" s="1217"/>
      <c r="D151" s="1218"/>
      <c r="E151" s="587">
        <f t="shared" si="24"/>
        <v>0</v>
      </c>
      <c r="G151" s="1215">
        <v>136</v>
      </c>
      <c r="H151" s="1216"/>
      <c r="I151" s="1217"/>
      <c r="J151" s="1218"/>
      <c r="K151" s="587">
        <f t="shared" si="25"/>
        <v>0</v>
      </c>
      <c r="M151" s="1215">
        <v>136</v>
      </c>
      <c r="N151" s="1216"/>
      <c r="O151" s="1217"/>
      <c r="P151" s="1218"/>
      <c r="Q151" s="587">
        <f t="shared" si="26"/>
        <v>0</v>
      </c>
      <c r="S151" s="1215">
        <v>136</v>
      </c>
      <c r="T151" s="1216"/>
      <c r="U151" s="1217"/>
      <c r="V151" s="1218"/>
      <c r="W151" s="587">
        <f t="shared" si="27"/>
        <v>0</v>
      </c>
      <c r="Y151" s="1215">
        <v>136</v>
      </c>
      <c r="Z151" s="1216"/>
      <c r="AA151" s="1217"/>
      <c r="AB151" s="1218"/>
      <c r="AC151" s="587">
        <f t="shared" si="28"/>
        <v>0</v>
      </c>
      <c r="AE151" s="1215">
        <v>136</v>
      </c>
      <c r="AF151" s="1216"/>
      <c r="AG151" s="1217"/>
      <c r="AH151" s="1218"/>
      <c r="AI151" s="587">
        <f t="shared" si="29"/>
        <v>0</v>
      </c>
      <c r="AK151" s="1215">
        <v>136</v>
      </c>
      <c r="AL151" s="1216"/>
      <c r="AM151" s="1217"/>
      <c r="AN151" s="1218"/>
      <c r="AO151" s="587">
        <f t="shared" si="30"/>
        <v>0</v>
      </c>
      <c r="AQ151" s="1215">
        <v>136</v>
      </c>
      <c r="AR151" s="1216"/>
      <c r="AS151" s="1217"/>
      <c r="AT151" s="1218"/>
      <c r="AU151" s="587">
        <f t="shared" si="31"/>
        <v>0</v>
      </c>
      <c r="AW151" s="1215">
        <v>136</v>
      </c>
      <c r="AX151" s="1216"/>
      <c r="AY151" s="1217"/>
      <c r="AZ151" s="1218"/>
      <c r="BA151" s="587">
        <f t="shared" si="32"/>
        <v>0</v>
      </c>
      <c r="BC151" s="1215">
        <v>136</v>
      </c>
      <c r="BD151" s="1216"/>
      <c r="BE151" s="1217"/>
      <c r="BF151" s="1218"/>
      <c r="BG151" s="587">
        <f t="shared" si="33"/>
        <v>0</v>
      </c>
      <c r="BI151" s="1215">
        <v>136</v>
      </c>
      <c r="BJ151" s="1216"/>
      <c r="BK151" s="1217"/>
      <c r="BL151" s="1218"/>
      <c r="BM151" s="587">
        <f t="shared" si="34"/>
        <v>0</v>
      </c>
      <c r="BO151" s="1215">
        <v>136</v>
      </c>
      <c r="BP151" s="1216"/>
      <c r="BQ151" s="1217"/>
      <c r="BR151" s="1218"/>
      <c r="BS151" s="587">
        <f t="shared" si="35"/>
        <v>0</v>
      </c>
    </row>
    <row r="152" spans="1:71" s="17" customFormat="1" ht="16.75" hidden="1" customHeight="1" outlineLevel="1">
      <c r="A152" s="1215">
        <v>137</v>
      </c>
      <c r="B152" s="1216"/>
      <c r="C152" s="1217"/>
      <c r="D152" s="1218"/>
      <c r="E152" s="587">
        <f t="shared" si="24"/>
        <v>0</v>
      </c>
      <c r="G152" s="1215">
        <v>137</v>
      </c>
      <c r="H152" s="1216"/>
      <c r="I152" s="1217"/>
      <c r="J152" s="1218"/>
      <c r="K152" s="587">
        <f t="shared" si="25"/>
        <v>0</v>
      </c>
      <c r="M152" s="1215">
        <v>137</v>
      </c>
      <c r="N152" s="1216"/>
      <c r="O152" s="1217"/>
      <c r="P152" s="1218"/>
      <c r="Q152" s="587">
        <f t="shared" si="26"/>
        <v>0</v>
      </c>
      <c r="S152" s="1215">
        <v>137</v>
      </c>
      <c r="T152" s="1216"/>
      <c r="U152" s="1217"/>
      <c r="V152" s="1218"/>
      <c r="W152" s="587">
        <f t="shared" si="27"/>
        <v>0</v>
      </c>
      <c r="Y152" s="1215">
        <v>137</v>
      </c>
      <c r="Z152" s="1216"/>
      <c r="AA152" s="1217"/>
      <c r="AB152" s="1218"/>
      <c r="AC152" s="587">
        <f t="shared" si="28"/>
        <v>0</v>
      </c>
      <c r="AE152" s="1215">
        <v>137</v>
      </c>
      <c r="AF152" s="1216"/>
      <c r="AG152" s="1217"/>
      <c r="AH152" s="1218"/>
      <c r="AI152" s="587">
        <f t="shared" si="29"/>
        <v>0</v>
      </c>
      <c r="AK152" s="1215">
        <v>137</v>
      </c>
      <c r="AL152" s="1216"/>
      <c r="AM152" s="1217"/>
      <c r="AN152" s="1218"/>
      <c r="AO152" s="587">
        <f t="shared" si="30"/>
        <v>0</v>
      </c>
      <c r="AQ152" s="1215">
        <v>137</v>
      </c>
      <c r="AR152" s="1216"/>
      <c r="AS152" s="1217"/>
      <c r="AT152" s="1218"/>
      <c r="AU152" s="587">
        <f t="shared" si="31"/>
        <v>0</v>
      </c>
      <c r="AW152" s="1215">
        <v>137</v>
      </c>
      <c r="AX152" s="1216"/>
      <c r="AY152" s="1217"/>
      <c r="AZ152" s="1218"/>
      <c r="BA152" s="587">
        <f t="shared" si="32"/>
        <v>0</v>
      </c>
      <c r="BC152" s="1215">
        <v>137</v>
      </c>
      <c r="BD152" s="1216"/>
      <c r="BE152" s="1217"/>
      <c r="BF152" s="1218"/>
      <c r="BG152" s="587">
        <f t="shared" si="33"/>
        <v>0</v>
      </c>
      <c r="BI152" s="1215">
        <v>137</v>
      </c>
      <c r="BJ152" s="1216"/>
      <c r="BK152" s="1217"/>
      <c r="BL152" s="1218"/>
      <c r="BM152" s="587">
        <f t="shared" si="34"/>
        <v>0</v>
      </c>
      <c r="BO152" s="1215">
        <v>137</v>
      </c>
      <c r="BP152" s="1216"/>
      <c r="BQ152" s="1217"/>
      <c r="BR152" s="1218"/>
      <c r="BS152" s="587">
        <f t="shared" si="35"/>
        <v>0</v>
      </c>
    </row>
    <row r="153" spans="1:71" s="17" customFormat="1" ht="16.75" hidden="1" customHeight="1" outlineLevel="1">
      <c r="A153" s="1215">
        <v>138</v>
      </c>
      <c r="B153" s="1216"/>
      <c r="C153" s="1217"/>
      <c r="D153" s="1218"/>
      <c r="E153" s="587">
        <f t="shared" si="24"/>
        <v>0</v>
      </c>
      <c r="G153" s="1215">
        <v>138</v>
      </c>
      <c r="H153" s="1216"/>
      <c r="I153" s="1217"/>
      <c r="J153" s="1218"/>
      <c r="K153" s="587">
        <f t="shared" si="25"/>
        <v>0</v>
      </c>
      <c r="M153" s="1215">
        <v>138</v>
      </c>
      <c r="N153" s="1216"/>
      <c r="O153" s="1217"/>
      <c r="P153" s="1218"/>
      <c r="Q153" s="587">
        <f t="shared" si="26"/>
        <v>0</v>
      </c>
      <c r="S153" s="1215">
        <v>138</v>
      </c>
      <c r="T153" s="1216"/>
      <c r="U153" s="1217"/>
      <c r="V153" s="1218"/>
      <c r="W153" s="587">
        <f t="shared" si="27"/>
        <v>0</v>
      </c>
      <c r="Y153" s="1215">
        <v>138</v>
      </c>
      <c r="Z153" s="1216"/>
      <c r="AA153" s="1217"/>
      <c r="AB153" s="1218"/>
      <c r="AC153" s="587">
        <f t="shared" si="28"/>
        <v>0</v>
      </c>
      <c r="AE153" s="1215">
        <v>138</v>
      </c>
      <c r="AF153" s="1216"/>
      <c r="AG153" s="1217"/>
      <c r="AH153" s="1218"/>
      <c r="AI153" s="587">
        <f t="shared" si="29"/>
        <v>0</v>
      </c>
      <c r="AK153" s="1215">
        <v>138</v>
      </c>
      <c r="AL153" s="1216"/>
      <c r="AM153" s="1217"/>
      <c r="AN153" s="1218"/>
      <c r="AO153" s="587">
        <f t="shared" si="30"/>
        <v>0</v>
      </c>
      <c r="AQ153" s="1215">
        <v>138</v>
      </c>
      <c r="AR153" s="1216"/>
      <c r="AS153" s="1217"/>
      <c r="AT153" s="1218"/>
      <c r="AU153" s="587">
        <f t="shared" si="31"/>
        <v>0</v>
      </c>
      <c r="AW153" s="1215">
        <v>138</v>
      </c>
      <c r="AX153" s="1216"/>
      <c r="AY153" s="1217"/>
      <c r="AZ153" s="1218"/>
      <c r="BA153" s="587">
        <f t="shared" si="32"/>
        <v>0</v>
      </c>
      <c r="BC153" s="1215">
        <v>138</v>
      </c>
      <c r="BD153" s="1216"/>
      <c r="BE153" s="1217"/>
      <c r="BF153" s="1218"/>
      <c r="BG153" s="587">
        <f t="shared" si="33"/>
        <v>0</v>
      </c>
      <c r="BI153" s="1215">
        <v>138</v>
      </c>
      <c r="BJ153" s="1216"/>
      <c r="BK153" s="1217"/>
      <c r="BL153" s="1218"/>
      <c r="BM153" s="587">
        <f t="shared" si="34"/>
        <v>0</v>
      </c>
      <c r="BO153" s="1215">
        <v>138</v>
      </c>
      <c r="BP153" s="1216"/>
      <c r="BQ153" s="1217"/>
      <c r="BR153" s="1218"/>
      <c r="BS153" s="587">
        <f t="shared" si="35"/>
        <v>0</v>
      </c>
    </row>
    <row r="154" spans="1:71" s="17" customFormat="1" ht="16.75" hidden="1" customHeight="1" outlineLevel="1">
      <c r="A154" s="1215">
        <v>139</v>
      </c>
      <c r="B154" s="1216"/>
      <c r="C154" s="1217"/>
      <c r="D154" s="1218"/>
      <c r="E154" s="587">
        <f t="shared" si="24"/>
        <v>0</v>
      </c>
      <c r="G154" s="1215">
        <v>139</v>
      </c>
      <c r="H154" s="1216"/>
      <c r="I154" s="1217"/>
      <c r="J154" s="1218"/>
      <c r="K154" s="587">
        <f t="shared" si="25"/>
        <v>0</v>
      </c>
      <c r="M154" s="1215">
        <v>139</v>
      </c>
      <c r="N154" s="1216"/>
      <c r="O154" s="1217"/>
      <c r="P154" s="1218"/>
      <c r="Q154" s="587">
        <f t="shared" si="26"/>
        <v>0</v>
      </c>
      <c r="S154" s="1215">
        <v>139</v>
      </c>
      <c r="T154" s="1216"/>
      <c r="U154" s="1217"/>
      <c r="V154" s="1218"/>
      <c r="W154" s="587">
        <f t="shared" si="27"/>
        <v>0</v>
      </c>
      <c r="Y154" s="1215">
        <v>139</v>
      </c>
      <c r="Z154" s="1216"/>
      <c r="AA154" s="1217"/>
      <c r="AB154" s="1218"/>
      <c r="AC154" s="587">
        <f t="shared" si="28"/>
        <v>0</v>
      </c>
      <c r="AE154" s="1215">
        <v>139</v>
      </c>
      <c r="AF154" s="1216"/>
      <c r="AG154" s="1217"/>
      <c r="AH154" s="1218"/>
      <c r="AI154" s="587">
        <f t="shared" si="29"/>
        <v>0</v>
      </c>
      <c r="AK154" s="1215">
        <v>139</v>
      </c>
      <c r="AL154" s="1216"/>
      <c r="AM154" s="1217"/>
      <c r="AN154" s="1218"/>
      <c r="AO154" s="587">
        <f t="shared" si="30"/>
        <v>0</v>
      </c>
      <c r="AQ154" s="1215">
        <v>139</v>
      </c>
      <c r="AR154" s="1216"/>
      <c r="AS154" s="1217"/>
      <c r="AT154" s="1218"/>
      <c r="AU154" s="587">
        <f t="shared" si="31"/>
        <v>0</v>
      </c>
      <c r="AW154" s="1215">
        <v>139</v>
      </c>
      <c r="AX154" s="1216"/>
      <c r="AY154" s="1217"/>
      <c r="AZ154" s="1218"/>
      <c r="BA154" s="587">
        <f t="shared" si="32"/>
        <v>0</v>
      </c>
      <c r="BC154" s="1215">
        <v>139</v>
      </c>
      <c r="BD154" s="1216"/>
      <c r="BE154" s="1217"/>
      <c r="BF154" s="1218"/>
      <c r="BG154" s="587">
        <f t="shared" si="33"/>
        <v>0</v>
      </c>
      <c r="BI154" s="1215">
        <v>139</v>
      </c>
      <c r="BJ154" s="1216"/>
      <c r="BK154" s="1217"/>
      <c r="BL154" s="1218"/>
      <c r="BM154" s="587">
        <f t="shared" si="34"/>
        <v>0</v>
      </c>
      <c r="BO154" s="1215">
        <v>139</v>
      </c>
      <c r="BP154" s="1216"/>
      <c r="BQ154" s="1217"/>
      <c r="BR154" s="1218"/>
      <c r="BS154" s="587">
        <f t="shared" si="35"/>
        <v>0</v>
      </c>
    </row>
    <row r="155" spans="1:71" s="17" customFormat="1" ht="16.75" hidden="1" customHeight="1" outlineLevel="1">
      <c r="A155" s="1215">
        <v>140</v>
      </c>
      <c r="B155" s="1216"/>
      <c r="C155" s="1217"/>
      <c r="D155" s="1218"/>
      <c r="E155" s="587">
        <f t="shared" si="24"/>
        <v>0</v>
      </c>
      <c r="G155" s="1215">
        <v>140</v>
      </c>
      <c r="H155" s="1216"/>
      <c r="I155" s="1217"/>
      <c r="J155" s="1218"/>
      <c r="K155" s="587">
        <f t="shared" si="25"/>
        <v>0</v>
      </c>
      <c r="M155" s="1215">
        <v>140</v>
      </c>
      <c r="N155" s="1216"/>
      <c r="O155" s="1217"/>
      <c r="P155" s="1218"/>
      <c r="Q155" s="587">
        <f t="shared" si="26"/>
        <v>0</v>
      </c>
      <c r="S155" s="1215">
        <v>140</v>
      </c>
      <c r="T155" s="1216"/>
      <c r="U155" s="1217"/>
      <c r="V155" s="1218"/>
      <c r="W155" s="587">
        <f t="shared" si="27"/>
        <v>0</v>
      </c>
      <c r="Y155" s="1215">
        <v>140</v>
      </c>
      <c r="Z155" s="1216"/>
      <c r="AA155" s="1217"/>
      <c r="AB155" s="1218"/>
      <c r="AC155" s="587">
        <f t="shared" si="28"/>
        <v>0</v>
      </c>
      <c r="AE155" s="1215">
        <v>140</v>
      </c>
      <c r="AF155" s="1216"/>
      <c r="AG155" s="1217"/>
      <c r="AH155" s="1218"/>
      <c r="AI155" s="587">
        <f t="shared" si="29"/>
        <v>0</v>
      </c>
      <c r="AK155" s="1215">
        <v>140</v>
      </c>
      <c r="AL155" s="1216"/>
      <c r="AM155" s="1217"/>
      <c r="AN155" s="1218"/>
      <c r="AO155" s="587">
        <f t="shared" si="30"/>
        <v>0</v>
      </c>
      <c r="AQ155" s="1215">
        <v>140</v>
      </c>
      <c r="AR155" s="1216"/>
      <c r="AS155" s="1217"/>
      <c r="AT155" s="1218"/>
      <c r="AU155" s="587">
        <f t="shared" si="31"/>
        <v>0</v>
      </c>
      <c r="AW155" s="1215">
        <v>140</v>
      </c>
      <c r="AX155" s="1216"/>
      <c r="AY155" s="1217"/>
      <c r="AZ155" s="1218"/>
      <c r="BA155" s="587">
        <f t="shared" si="32"/>
        <v>0</v>
      </c>
      <c r="BC155" s="1215">
        <v>140</v>
      </c>
      <c r="BD155" s="1216"/>
      <c r="BE155" s="1217"/>
      <c r="BF155" s="1218"/>
      <c r="BG155" s="587">
        <f t="shared" si="33"/>
        <v>0</v>
      </c>
      <c r="BI155" s="1215">
        <v>140</v>
      </c>
      <c r="BJ155" s="1216"/>
      <c r="BK155" s="1217"/>
      <c r="BL155" s="1218"/>
      <c r="BM155" s="587">
        <f t="shared" si="34"/>
        <v>0</v>
      </c>
      <c r="BO155" s="1215">
        <v>140</v>
      </c>
      <c r="BP155" s="1216"/>
      <c r="BQ155" s="1217"/>
      <c r="BR155" s="1218"/>
      <c r="BS155" s="587">
        <f t="shared" si="35"/>
        <v>0</v>
      </c>
    </row>
    <row r="156" spans="1:71" s="17" customFormat="1" ht="16.75" hidden="1" customHeight="1" outlineLevel="1">
      <c r="A156" s="1215">
        <v>141</v>
      </c>
      <c r="B156" s="1216"/>
      <c r="C156" s="1217"/>
      <c r="D156" s="1218"/>
      <c r="E156" s="587">
        <f t="shared" si="24"/>
        <v>0</v>
      </c>
      <c r="G156" s="1215">
        <v>141</v>
      </c>
      <c r="H156" s="1216"/>
      <c r="I156" s="1217"/>
      <c r="J156" s="1218"/>
      <c r="K156" s="587">
        <f t="shared" si="25"/>
        <v>0</v>
      </c>
      <c r="M156" s="1215">
        <v>141</v>
      </c>
      <c r="N156" s="1216"/>
      <c r="O156" s="1217"/>
      <c r="P156" s="1218"/>
      <c r="Q156" s="587">
        <f t="shared" si="26"/>
        <v>0</v>
      </c>
      <c r="S156" s="1215">
        <v>141</v>
      </c>
      <c r="T156" s="1216"/>
      <c r="U156" s="1217"/>
      <c r="V156" s="1218"/>
      <c r="W156" s="587">
        <f t="shared" si="27"/>
        <v>0</v>
      </c>
      <c r="Y156" s="1215">
        <v>141</v>
      </c>
      <c r="Z156" s="1216"/>
      <c r="AA156" s="1217"/>
      <c r="AB156" s="1218"/>
      <c r="AC156" s="587">
        <f t="shared" si="28"/>
        <v>0</v>
      </c>
      <c r="AE156" s="1215">
        <v>141</v>
      </c>
      <c r="AF156" s="1216"/>
      <c r="AG156" s="1217"/>
      <c r="AH156" s="1218"/>
      <c r="AI156" s="587">
        <f t="shared" si="29"/>
        <v>0</v>
      </c>
      <c r="AK156" s="1215">
        <v>141</v>
      </c>
      <c r="AL156" s="1216"/>
      <c r="AM156" s="1217"/>
      <c r="AN156" s="1218"/>
      <c r="AO156" s="587">
        <f t="shared" si="30"/>
        <v>0</v>
      </c>
      <c r="AQ156" s="1215">
        <v>141</v>
      </c>
      <c r="AR156" s="1216"/>
      <c r="AS156" s="1217"/>
      <c r="AT156" s="1218"/>
      <c r="AU156" s="587">
        <f t="shared" si="31"/>
        <v>0</v>
      </c>
      <c r="AW156" s="1215">
        <v>141</v>
      </c>
      <c r="AX156" s="1216"/>
      <c r="AY156" s="1217"/>
      <c r="AZ156" s="1218"/>
      <c r="BA156" s="587">
        <f t="shared" si="32"/>
        <v>0</v>
      </c>
      <c r="BC156" s="1215">
        <v>141</v>
      </c>
      <c r="BD156" s="1216"/>
      <c r="BE156" s="1217"/>
      <c r="BF156" s="1218"/>
      <c r="BG156" s="587">
        <f t="shared" si="33"/>
        <v>0</v>
      </c>
      <c r="BI156" s="1215">
        <v>141</v>
      </c>
      <c r="BJ156" s="1216"/>
      <c r="BK156" s="1217"/>
      <c r="BL156" s="1218"/>
      <c r="BM156" s="587">
        <f t="shared" si="34"/>
        <v>0</v>
      </c>
      <c r="BO156" s="1215">
        <v>141</v>
      </c>
      <c r="BP156" s="1216"/>
      <c r="BQ156" s="1217"/>
      <c r="BR156" s="1218"/>
      <c r="BS156" s="587">
        <f t="shared" si="35"/>
        <v>0</v>
      </c>
    </row>
    <row r="157" spans="1:71" s="17" customFormat="1" ht="16.75" hidden="1" customHeight="1" outlineLevel="1">
      <c r="A157" s="1215">
        <v>142</v>
      </c>
      <c r="B157" s="1216"/>
      <c r="C157" s="1217"/>
      <c r="D157" s="1218"/>
      <c r="E157" s="587">
        <f t="shared" si="24"/>
        <v>0</v>
      </c>
      <c r="G157" s="1215">
        <v>142</v>
      </c>
      <c r="H157" s="1216"/>
      <c r="I157" s="1217"/>
      <c r="J157" s="1218"/>
      <c r="K157" s="587">
        <f t="shared" si="25"/>
        <v>0</v>
      </c>
      <c r="M157" s="1215">
        <v>142</v>
      </c>
      <c r="N157" s="1216"/>
      <c r="O157" s="1217"/>
      <c r="P157" s="1218"/>
      <c r="Q157" s="587">
        <f t="shared" si="26"/>
        <v>0</v>
      </c>
      <c r="S157" s="1215">
        <v>142</v>
      </c>
      <c r="T157" s="1216"/>
      <c r="U157" s="1217"/>
      <c r="V157" s="1218"/>
      <c r="W157" s="587">
        <f t="shared" si="27"/>
        <v>0</v>
      </c>
      <c r="Y157" s="1215">
        <v>142</v>
      </c>
      <c r="Z157" s="1216"/>
      <c r="AA157" s="1217"/>
      <c r="AB157" s="1218"/>
      <c r="AC157" s="587">
        <f t="shared" si="28"/>
        <v>0</v>
      </c>
      <c r="AE157" s="1215">
        <v>142</v>
      </c>
      <c r="AF157" s="1216"/>
      <c r="AG157" s="1217"/>
      <c r="AH157" s="1218"/>
      <c r="AI157" s="587">
        <f t="shared" si="29"/>
        <v>0</v>
      </c>
      <c r="AK157" s="1215">
        <v>142</v>
      </c>
      <c r="AL157" s="1216"/>
      <c r="AM157" s="1217"/>
      <c r="AN157" s="1218"/>
      <c r="AO157" s="587">
        <f t="shared" si="30"/>
        <v>0</v>
      </c>
      <c r="AQ157" s="1215">
        <v>142</v>
      </c>
      <c r="AR157" s="1216"/>
      <c r="AS157" s="1217"/>
      <c r="AT157" s="1218"/>
      <c r="AU157" s="587">
        <f t="shared" si="31"/>
        <v>0</v>
      </c>
      <c r="AW157" s="1215">
        <v>142</v>
      </c>
      <c r="AX157" s="1216"/>
      <c r="AY157" s="1217"/>
      <c r="AZ157" s="1218"/>
      <c r="BA157" s="587">
        <f t="shared" si="32"/>
        <v>0</v>
      </c>
      <c r="BC157" s="1215">
        <v>142</v>
      </c>
      <c r="BD157" s="1216"/>
      <c r="BE157" s="1217"/>
      <c r="BF157" s="1218"/>
      <c r="BG157" s="587">
        <f t="shared" si="33"/>
        <v>0</v>
      </c>
      <c r="BI157" s="1215">
        <v>142</v>
      </c>
      <c r="BJ157" s="1216"/>
      <c r="BK157" s="1217"/>
      <c r="BL157" s="1218"/>
      <c r="BM157" s="587">
        <f t="shared" si="34"/>
        <v>0</v>
      </c>
      <c r="BO157" s="1215">
        <v>142</v>
      </c>
      <c r="BP157" s="1216"/>
      <c r="BQ157" s="1217"/>
      <c r="BR157" s="1218"/>
      <c r="BS157" s="587">
        <f t="shared" si="35"/>
        <v>0</v>
      </c>
    </row>
    <row r="158" spans="1:71" s="17" customFormat="1" ht="16.75" hidden="1" customHeight="1" outlineLevel="1">
      <c r="A158" s="1215">
        <v>143</v>
      </c>
      <c r="B158" s="1216"/>
      <c r="C158" s="1217"/>
      <c r="D158" s="1218"/>
      <c r="E158" s="587">
        <f t="shared" si="24"/>
        <v>0</v>
      </c>
      <c r="G158" s="1215">
        <v>143</v>
      </c>
      <c r="H158" s="1216"/>
      <c r="I158" s="1217"/>
      <c r="J158" s="1218"/>
      <c r="K158" s="587">
        <f t="shared" si="25"/>
        <v>0</v>
      </c>
      <c r="M158" s="1215">
        <v>143</v>
      </c>
      <c r="N158" s="1216"/>
      <c r="O158" s="1217"/>
      <c r="P158" s="1218"/>
      <c r="Q158" s="587">
        <f t="shared" si="26"/>
        <v>0</v>
      </c>
      <c r="S158" s="1215">
        <v>143</v>
      </c>
      <c r="T158" s="1216"/>
      <c r="U158" s="1217"/>
      <c r="V158" s="1218"/>
      <c r="W158" s="587">
        <f t="shared" si="27"/>
        <v>0</v>
      </c>
      <c r="Y158" s="1215">
        <v>143</v>
      </c>
      <c r="Z158" s="1216"/>
      <c r="AA158" s="1217"/>
      <c r="AB158" s="1218"/>
      <c r="AC158" s="587">
        <f t="shared" si="28"/>
        <v>0</v>
      </c>
      <c r="AE158" s="1215">
        <v>143</v>
      </c>
      <c r="AF158" s="1216"/>
      <c r="AG158" s="1217"/>
      <c r="AH158" s="1218"/>
      <c r="AI158" s="587">
        <f t="shared" si="29"/>
        <v>0</v>
      </c>
      <c r="AK158" s="1215">
        <v>143</v>
      </c>
      <c r="AL158" s="1216"/>
      <c r="AM158" s="1217"/>
      <c r="AN158" s="1218"/>
      <c r="AO158" s="587">
        <f t="shared" si="30"/>
        <v>0</v>
      </c>
      <c r="AQ158" s="1215">
        <v>143</v>
      </c>
      <c r="AR158" s="1216"/>
      <c r="AS158" s="1217"/>
      <c r="AT158" s="1218"/>
      <c r="AU158" s="587">
        <f t="shared" si="31"/>
        <v>0</v>
      </c>
      <c r="AW158" s="1215">
        <v>143</v>
      </c>
      <c r="AX158" s="1216"/>
      <c r="AY158" s="1217"/>
      <c r="AZ158" s="1218"/>
      <c r="BA158" s="587">
        <f t="shared" si="32"/>
        <v>0</v>
      </c>
      <c r="BC158" s="1215">
        <v>143</v>
      </c>
      <c r="BD158" s="1216"/>
      <c r="BE158" s="1217"/>
      <c r="BF158" s="1218"/>
      <c r="BG158" s="587">
        <f t="shared" si="33"/>
        <v>0</v>
      </c>
      <c r="BI158" s="1215">
        <v>143</v>
      </c>
      <c r="BJ158" s="1216"/>
      <c r="BK158" s="1217"/>
      <c r="BL158" s="1218"/>
      <c r="BM158" s="587">
        <f t="shared" si="34"/>
        <v>0</v>
      </c>
      <c r="BO158" s="1215">
        <v>143</v>
      </c>
      <c r="BP158" s="1216"/>
      <c r="BQ158" s="1217"/>
      <c r="BR158" s="1218"/>
      <c r="BS158" s="587">
        <f t="shared" si="35"/>
        <v>0</v>
      </c>
    </row>
    <row r="159" spans="1:71" s="17" customFormat="1" ht="16.75" hidden="1" customHeight="1" outlineLevel="1">
      <c r="A159" s="1215">
        <v>144</v>
      </c>
      <c r="B159" s="1216"/>
      <c r="C159" s="1217"/>
      <c r="D159" s="1218"/>
      <c r="E159" s="587">
        <f t="shared" si="24"/>
        <v>0</v>
      </c>
      <c r="G159" s="1215">
        <v>144</v>
      </c>
      <c r="H159" s="1216"/>
      <c r="I159" s="1217"/>
      <c r="J159" s="1218"/>
      <c r="K159" s="587">
        <f t="shared" si="25"/>
        <v>0</v>
      </c>
      <c r="M159" s="1215">
        <v>144</v>
      </c>
      <c r="N159" s="1216"/>
      <c r="O159" s="1217"/>
      <c r="P159" s="1218"/>
      <c r="Q159" s="587">
        <f t="shared" si="26"/>
        <v>0</v>
      </c>
      <c r="S159" s="1215">
        <v>144</v>
      </c>
      <c r="T159" s="1216"/>
      <c r="U159" s="1217"/>
      <c r="V159" s="1218"/>
      <c r="W159" s="587">
        <f t="shared" si="27"/>
        <v>0</v>
      </c>
      <c r="Y159" s="1215">
        <v>144</v>
      </c>
      <c r="Z159" s="1216"/>
      <c r="AA159" s="1217"/>
      <c r="AB159" s="1218"/>
      <c r="AC159" s="587">
        <f t="shared" si="28"/>
        <v>0</v>
      </c>
      <c r="AE159" s="1215">
        <v>144</v>
      </c>
      <c r="AF159" s="1216"/>
      <c r="AG159" s="1217"/>
      <c r="AH159" s="1218"/>
      <c r="AI159" s="587">
        <f t="shared" si="29"/>
        <v>0</v>
      </c>
      <c r="AK159" s="1215">
        <v>144</v>
      </c>
      <c r="AL159" s="1216"/>
      <c r="AM159" s="1217"/>
      <c r="AN159" s="1218"/>
      <c r="AO159" s="587">
        <f t="shared" si="30"/>
        <v>0</v>
      </c>
      <c r="AQ159" s="1215">
        <v>144</v>
      </c>
      <c r="AR159" s="1216"/>
      <c r="AS159" s="1217"/>
      <c r="AT159" s="1218"/>
      <c r="AU159" s="587">
        <f t="shared" si="31"/>
        <v>0</v>
      </c>
      <c r="AW159" s="1215">
        <v>144</v>
      </c>
      <c r="AX159" s="1216"/>
      <c r="AY159" s="1217"/>
      <c r="AZ159" s="1218"/>
      <c r="BA159" s="587">
        <f t="shared" si="32"/>
        <v>0</v>
      </c>
      <c r="BC159" s="1215">
        <v>144</v>
      </c>
      <c r="BD159" s="1216"/>
      <c r="BE159" s="1217"/>
      <c r="BF159" s="1218"/>
      <c r="BG159" s="587">
        <f t="shared" si="33"/>
        <v>0</v>
      </c>
      <c r="BI159" s="1215">
        <v>144</v>
      </c>
      <c r="BJ159" s="1216"/>
      <c r="BK159" s="1217"/>
      <c r="BL159" s="1218"/>
      <c r="BM159" s="587">
        <f t="shared" si="34"/>
        <v>0</v>
      </c>
      <c r="BO159" s="1215">
        <v>144</v>
      </c>
      <c r="BP159" s="1216"/>
      <c r="BQ159" s="1217"/>
      <c r="BR159" s="1218"/>
      <c r="BS159" s="587">
        <f t="shared" si="35"/>
        <v>0</v>
      </c>
    </row>
    <row r="160" spans="1:71" s="17" customFormat="1" ht="16.75" hidden="1" customHeight="1" outlineLevel="1">
      <c r="A160" s="1215">
        <v>145</v>
      </c>
      <c r="B160" s="1216"/>
      <c r="C160" s="1217"/>
      <c r="D160" s="1218"/>
      <c r="E160" s="587">
        <f t="shared" si="24"/>
        <v>0</v>
      </c>
      <c r="G160" s="1215">
        <v>145</v>
      </c>
      <c r="H160" s="1216"/>
      <c r="I160" s="1217"/>
      <c r="J160" s="1218"/>
      <c r="K160" s="587">
        <f t="shared" si="25"/>
        <v>0</v>
      </c>
      <c r="M160" s="1215">
        <v>145</v>
      </c>
      <c r="N160" s="1216"/>
      <c r="O160" s="1217"/>
      <c r="P160" s="1218"/>
      <c r="Q160" s="587">
        <f t="shared" si="26"/>
        <v>0</v>
      </c>
      <c r="S160" s="1215">
        <v>145</v>
      </c>
      <c r="T160" s="1216"/>
      <c r="U160" s="1217"/>
      <c r="V160" s="1218"/>
      <c r="W160" s="587">
        <f t="shared" si="27"/>
        <v>0</v>
      </c>
      <c r="Y160" s="1215">
        <v>145</v>
      </c>
      <c r="Z160" s="1216"/>
      <c r="AA160" s="1217"/>
      <c r="AB160" s="1218"/>
      <c r="AC160" s="587">
        <f t="shared" si="28"/>
        <v>0</v>
      </c>
      <c r="AE160" s="1215">
        <v>145</v>
      </c>
      <c r="AF160" s="1216"/>
      <c r="AG160" s="1217"/>
      <c r="AH160" s="1218"/>
      <c r="AI160" s="587">
        <f t="shared" si="29"/>
        <v>0</v>
      </c>
      <c r="AK160" s="1215">
        <v>145</v>
      </c>
      <c r="AL160" s="1216"/>
      <c r="AM160" s="1217"/>
      <c r="AN160" s="1218"/>
      <c r="AO160" s="587">
        <f t="shared" si="30"/>
        <v>0</v>
      </c>
      <c r="AQ160" s="1215">
        <v>145</v>
      </c>
      <c r="AR160" s="1216"/>
      <c r="AS160" s="1217"/>
      <c r="AT160" s="1218"/>
      <c r="AU160" s="587">
        <f t="shared" si="31"/>
        <v>0</v>
      </c>
      <c r="AW160" s="1215">
        <v>145</v>
      </c>
      <c r="AX160" s="1216"/>
      <c r="AY160" s="1217"/>
      <c r="AZ160" s="1218"/>
      <c r="BA160" s="587">
        <f t="shared" si="32"/>
        <v>0</v>
      </c>
      <c r="BC160" s="1215">
        <v>145</v>
      </c>
      <c r="BD160" s="1216"/>
      <c r="BE160" s="1217"/>
      <c r="BF160" s="1218"/>
      <c r="BG160" s="587">
        <f t="shared" si="33"/>
        <v>0</v>
      </c>
      <c r="BI160" s="1215">
        <v>145</v>
      </c>
      <c r="BJ160" s="1216"/>
      <c r="BK160" s="1217"/>
      <c r="BL160" s="1218"/>
      <c r="BM160" s="587">
        <f t="shared" si="34"/>
        <v>0</v>
      </c>
      <c r="BO160" s="1215">
        <v>145</v>
      </c>
      <c r="BP160" s="1216"/>
      <c r="BQ160" s="1217"/>
      <c r="BR160" s="1218"/>
      <c r="BS160" s="587">
        <f t="shared" si="35"/>
        <v>0</v>
      </c>
    </row>
    <row r="161" spans="1:71" s="17" customFormat="1" ht="16.75" hidden="1" customHeight="1" outlineLevel="1">
      <c r="A161" s="1215">
        <v>146</v>
      </c>
      <c r="B161" s="1216"/>
      <c r="C161" s="1217"/>
      <c r="D161" s="1218"/>
      <c r="E161" s="587">
        <f t="shared" si="24"/>
        <v>0</v>
      </c>
      <c r="G161" s="1215">
        <v>146</v>
      </c>
      <c r="H161" s="1216"/>
      <c r="I161" s="1217"/>
      <c r="J161" s="1218"/>
      <c r="K161" s="587">
        <f t="shared" si="25"/>
        <v>0</v>
      </c>
      <c r="M161" s="1215">
        <v>146</v>
      </c>
      <c r="N161" s="1216"/>
      <c r="O161" s="1217"/>
      <c r="P161" s="1218"/>
      <c r="Q161" s="587">
        <f t="shared" si="26"/>
        <v>0</v>
      </c>
      <c r="S161" s="1215">
        <v>146</v>
      </c>
      <c r="T161" s="1216"/>
      <c r="U161" s="1217"/>
      <c r="V161" s="1218"/>
      <c r="W161" s="587">
        <f t="shared" si="27"/>
        <v>0</v>
      </c>
      <c r="Y161" s="1215">
        <v>146</v>
      </c>
      <c r="Z161" s="1216"/>
      <c r="AA161" s="1217"/>
      <c r="AB161" s="1218"/>
      <c r="AC161" s="587">
        <f t="shared" si="28"/>
        <v>0</v>
      </c>
      <c r="AE161" s="1215">
        <v>146</v>
      </c>
      <c r="AF161" s="1216"/>
      <c r="AG161" s="1217"/>
      <c r="AH161" s="1218"/>
      <c r="AI161" s="587">
        <f t="shared" si="29"/>
        <v>0</v>
      </c>
      <c r="AK161" s="1215">
        <v>146</v>
      </c>
      <c r="AL161" s="1216"/>
      <c r="AM161" s="1217"/>
      <c r="AN161" s="1218"/>
      <c r="AO161" s="587">
        <f t="shared" si="30"/>
        <v>0</v>
      </c>
      <c r="AQ161" s="1215">
        <v>146</v>
      </c>
      <c r="AR161" s="1216"/>
      <c r="AS161" s="1217"/>
      <c r="AT161" s="1218"/>
      <c r="AU161" s="587">
        <f t="shared" si="31"/>
        <v>0</v>
      </c>
      <c r="AW161" s="1215">
        <v>146</v>
      </c>
      <c r="AX161" s="1216"/>
      <c r="AY161" s="1217"/>
      <c r="AZ161" s="1218"/>
      <c r="BA161" s="587">
        <f t="shared" si="32"/>
        <v>0</v>
      </c>
      <c r="BC161" s="1215">
        <v>146</v>
      </c>
      <c r="BD161" s="1216"/>
      <c r="BE161" s="1217"/>
      <c r="BF161" s="1218"/>
      <c r="BG161" s="587">
        <f t="shared" si="33"/>
        <v>0</v>
      </c>
      <c r="BI161" s="1215">
        <v>146</v>
      </c>
      <c r="BJ161" s="1216"/>
      <c r="BK161" s="1217"/>
      <c r="BL161" s="1218"/>
      <c r="BM161" s="587">
        <f t="shared" si="34"/>
        <v>0</v>
      </c>
      <c r="BO161" s="1215">
        <v>146</v>
      </c>
      <c r="BP161" s="1216"/>
      <c r="BQ161" s="1217"/>
      <c r="BR161" s="1218"/>
      <c r="BS161" s="587">
        <f t="shared" si="35"/>
        <v>0</v>
      </c>
    </row>
    <row r="162" spans="1:71" s="17" customFormat="1" ht="16.75" hidden="1" customHeight="1" outlineLevel="1">
      <c r="A162" s="1215">
        <v>147</v>
      </c>
      <c r="B162" s="1216"/>
      <c r="C162" s="1217"/>
      <c r="D162" s="1218"/>
      <c r="E162" s="587">
        <f t="shared" si="24"/>
        <v>0</v>
      </c>
      <c r="G162" s="1215">
        <v>147</v>
      </c>
      <c r="H162" s="1216"/>
      <c r="I162" s="1217"/>
      <c r="J162" s="1218"/>
      <c r="K162" s="587">
        <f t="shared" si="25"/>
        <v>0</v>
      </c>
      <c r="M162" s="1215">
        <v>147</v>
      </c>
      <c r="N162" s="1216"/>
      <c r="O162" s="1217"/>
      <c r="P162" s="1218"/>
      <c r="Q162" s="587">
        <f t="shared" si="26"/>
        <v>0</v>
      </c>
      <c r="S162" s="1215">
        <v>147</v>
      </c>
      <c r="T162" s="1216"/>
      <c r="U162" s="1217"/>
      <c r="V162" s="1218"/>
      <c r="W162" s="587">
        <f t="shared" si="27"/>
        <v>0</v>
      </c>
      <c r="Y162" s="1215">
        <v>147</v>
      </c>
      <c r="Z162" s="1216"/>
      <c r="AA162" s="1217"/>
      <c r="AB162" s="1218"/>
      <c r="AC162" s="587">
        <f t="shared" si="28"/>
        <v>0</v>
      </c>
      <c r="AE162" s="1215">
        <v>147</v>
      </c>
      <c r="AF162" s="1216"/>
      <c r="AG162" s="1217"/>
      <c r="AH162" s="1218"/>
      <c r="AI162" s="587">
        <f t="shared" si="29"/>
        <v>0</v>
      </c>
      <c r="AK162" s="1215">
        <v>147</v>
      </c>
      <c r="AL162" s="1216"/>
      <c r="AM162" s="1217"/>
      <c r="AN162" s="1218"/>
      <c r="AO162" s="587">
        <f t="shared" si="30"/>
        <v>0</v>
      </c>
      <c r="AQ162" s="1215">
        <v>147</v>
      </c>
      <c r="AR162" s="1216"/>
      <c r="AS162" s="1217"/>
      <c r="AT162" s="1218"/>
      <c r="AU162" s="587">
        <f t="shared" si="31"/>
        <v>0</v>
      </c>
      <c r="AW162" s="1215">
        <v>147</v>
      </c>
      <c r="AX162" s="1216"/>
      <c r="AY162" s="1217"/>
      <c r="AZ162" s="1218"/>
      <c r="BA162" s="587">
        <f t="shared" si="32"/>
        <v>0</v>
      </c>
      <c r="BC162" s="1215">
        <v>147</v>
      </c>
      <c r="BD162" s="1216"/>
      <c r="BE162" s="1217"/>
      <c r="BF162" s="1218"/>
      <c r="BG162" s="587">
        <f t="shared" si="33"/>
        <v>0</v>
      </c>
      <c r="BI162" s="1215">
        <v>147</v>
      </c>
      <c r="BJ162" s="1216"/>
      <c r="BK162" s="1217"/>
      <c r="BL162" s="1218"/>
      <c r="BM162" s="587">
        <f t="shared" si="34"/>
        <v>0</v>
      </c>
      <c r="BO162" s="1215">
        <v>147</v>
      </c>
      <c r="BP162" s="1216"/>
      <c r="BQ162" s="1217"/>
      <c r="BR162" s="1218"/>
      <c r="BS162" s="587">
        <f t="shared" si="35"/>
        <v>0</v>
      </c>
    </row>
    <row r="163" spans="1:71" s="17" customFormat="1" ht="16.75" hidden="1" customHeight="1" outlineLevel="1">
      <c r="A163" s="1215">
        <v>148</v>
      </c>
      <c r="B163" s="1216"/>
      <c r="C163" s="1217"/>
      <c r="D163" s="1218"/>
      <c r="E163" s="587">
        <f t="shared" si="24"/>
        <v>0</v>
      </c>
      <c r="G163" s="1215">
        <v>148</v>
      </c>
      <c r="H163" s="1216"/>
      <c r="I163" s="1217"/>
      <c r="J163" s="1218"/>
      <c r="K163" s="587">
        <f t="shared" si="25"/>
        <v>0</v>
      </c>
      <c r="M163" s="1215">
        <v>148</v>
      </c>
      <c r="N163" s="1216"/>
      <c r="O163" s="1217"/>
      <c r="P163" s="1218"/>
      <c r="Q163" s="587">
        <f t="shared" si="26"/>
        <v>0</v>
      </c>
      <c r="S163" s="1215">
        <v>148</v>
      </c>
      <c r="T163" s="1216"/>
      <c r="U163" s="1217"/>
      <c r="V163" s="1218"/>
      <c r="W163" s="587">
        <f t="shared" si="27"/>
        <v>0</v>
      </c>
      <c r="Y163" s="1215">
        <v>148</v>
      </c>
      <c r="Z163" s="1216"/>
      <c r="AA163" s="1217"/>
      <c r="AB163" s="1218"/>
      <c r="AC163" s="587">
        <f t="shared" si="28"/>
        <v>0</v>
      </c>
      <c r="AE163" s="1215">
        <v>148</v>
      </c>
      <c r="AF163" s="1216"/>
      <c r="AG163" s="1217"/>
      <c r="AH163" s="1218"/>
      <c r="AI163" s="587">
        <f t="shared" si="29"/>
        <v>0</v>
      </c>
      <c r="AK163" s="1215">
        <v>148</v>
      </c>
      <c r="AL163" s="1216"/>
      <c r="AM163" s="1217"/>
      <c r="AN163" s="1218"/>
      <c r="AO163" s="587">
        <f t="shared" si="30"/>
        <v>0</v>
      </c>
      <c r="AQ163" s="1215">
        <v>148</v>
      </c>
      <c r="AR163" s="1216"/>
      <c r="AS163" s="1217"/>
      <c r="AT163" s="1218"/>
      <c r="AU163" s="587">
        <f t="shared" si="31"/>
        <v>0</v>
      </c>
      <c r="AW163" s="1215">
        <v>148</v>
      </c>
      <c r="AX163" s="1216"/>
      <c r="AY163" s="1217"/>
      <c r="AZ163" s="1218"/>
      <c r="BA163" s="587">
        <f t="shared" si="32"/>
        <v>0</v>
      </c>
      <c r="BC163" s="1215">
        <v>148</v>
      </c>
      <c r="BD163" s="1216"/>
      <c r="BE163" s="1217"/>
      <c r="BF163" s="1218"/>
      <c r="BG163" s="587">
        <f t="shared" si="33"/>
        <v>0</v>
      </c>
      <c r="BI163" s="1215">
        <v>148</v>
      </c>
      <c r="BJ163" s="1216"/>
      <c r="BK163" s="1217"/>
      <c r="BL163" s="1218"/>
      <c r="BM163" s="587">
        <f t="shared" si="34"/>
        <v>0</v>
      </c>
      <c r="BO163" s="1215">
        <v>148</v>
      </c>
      <c r="BP163" s="1216"/>
      <c r="BQ163" s="1217"/>
      <c r="BR163" s="1218"/>
      <c r="BS163" s="587">
        <f t="shared" si="35"/>
        <v>0</v>
      </c>
    </row>
    <row r="164" spans="1:71" s="17" customFormat="1" ht="16.75" hidden="1" customHeight="1" outlineLevel="1">
      <c r="A164" s="1215">
        <v>149</v>
      </c>
      <c r="B164" s="1216"/>
      <c r="C164" s="1217"/>
      <c r="D164" s="1218"/>
      <c r="E164" s="587">
        <f t="shared" si="24"/>
        <v>0</v>
      </c>
      <c r="G164" s="1215">
        <v>149</v>
      </c>
      <c r="H164" s="1216"/>
      <c r="I164" s="1217"/>
      <c r="J164" s="1218"/>
      <c r="K164" s="587">
        <f t="shared" si="25"/>
        <v>0</v>
      </c>
      <c r="M164" s="1215">
        <v>149</v>
      </c>
      <c r="N164" s="1216"/>
      <c r="O164" s="1217"/>
      <c r="P164" s="1218"/>
      <c r="Q164" s="587">
        <f t="shared" si="26"/>
        <v>0</v>
      </c>
      <c r="S164" s="1215">
        <v>149</v>
      </c>
      <c r="T164" s="1216"/>
      <c r="U164" s="1217"/>
      <c r="V164" s="1218"/>
      <c r="W164" s="587">
        <f t="shared" si="27"/>
        <v>0</v>
      </c>
      <c r="Y164" s="1215">
        <v>149</v>
      </c>
      <c r="Z164" s="1216"/>
      <c r="AA164" s="1217"/>
      <c r="AB164" s="1218"/>
      <c r="AC164" s="587">
        <f t="shared" si="28"/>
        <v>0</v>
      </c>
      <c r="AE164" s="1215">
        <v>149</v>
      </c>
      <c r="AF164" s="1216"/>
      <c r="AG164" s="1217"/>
      <c r="AH164" s="1218"/>
      <c r="AI164" s="587">
        <f t="shared" si="29"/>
        <v>0</v>
      </c>
      <c r="AK164" s="1215">
        <v>149</v>
      </c>
      <c r="AL164" s="1216"/>
      <c r="AM164" s="1217"/>
      <c r="AN164" s="1218"/>
      <c r="AO164" s="587">
        <f t="shared" si="30"/>
        <v>0</v>
      </c>
      <c r="AQ164" s="1215">
        <v>149</v>
      </c>
      <c r="AR164" s="1216"/>
      <c r="AS164" s="1217"/>
      <c r="AT164" s="1218"/>
      <c r="AU164" s="587">
        <f t="shared" si="31"/>
        <v>0</v>
      </c>
      <c r="AW164" s="1215">
        <v>149</v>
      </c>
      <c r="AX164" s="1216"/>
      <c r="AY164" s="1217"/>
      <c r="AZ164" s="1218"/>
      <c r="BA164" s="587">
        <f t="shared" si="32"/>
        <v>0</v>
      </c>
      <c r="BC164" s="1215">
        <v>149</v>
      </c>
      <c r="BD164" s="1216"/>
      <c r="BE164" s="1217"/>
      <c r="BF164" s="1218"/>
      <c r="BG164" s="587">
        <f t="shared" si="33"/>
        <v>0</v>
      </c>
      <c r="BI164" s="1215">
        <v>149</v>
      </c>
      <c r="BJ164" s="1216"/>
      <c r="BK164" s="1217"/>
      <c r="BL164" s="1218"/>
      <c r="BM164" s="587">
        <f t="shared" si="34"/>
        <v>0</v>
      </c>
      <c r="BO164" s="1215">
        <v>149</v>
      </c>
      <c r="BP164" s="1216"/>
      <c r="BQ164" s="1217"/>
      <c r="BR164" s="1218"/>
      <c r="BS164" s="587">
        <f t="shared" si="35"/>
        <v>0</v>
      </c>
    </row>
    <row r="165" spans="1:71" s="17" customFormat="1" ht="16.75" hidden="1" customHeight="1" outlineLevel="1">
      <c r="A165" s="1215">
        <v>150</v>
      </c>
      <c r="B165" s="1216"/>
      <c r="C165" s="1217"/>
      <c r="D165" s="1218"/>
      <c r="E165" s="587">
        <f t="shared" si="24"/>
        <v>0</v>
      </c>
      <c r="G165" s="1215">
        <v>150</v>
      </c>
      <c r="H165" s="1216"/>
      <c r="I165" s="1217"/>
      <c r="J165" s="1218"/>
      <c r="K165" s="587">
        <f t="shared" si="25"/>
        <v>0</v>
      </c>
      <c r="M165" s="1215">
        <v>150</v>
      </c>
      <c r="N165" s="1216"/>
      <c r="O165" s="1217"/>
      <c r="P165" s="1218"/>
      <c r="Q165" s="587">
        <f t="shared" si="26"/>
        <v>0</v>
      </c>
      <c r="S165" s="1215">
        <v>150</v>
      </c>
      <c r="T165" s="1216"/>
      <c r="U165" s="1217"/>
      <c r="V165" s="1218"/>
      <c r="W165" s="587">
        <f t="shared" si="27"/>
        <v>0</v>
      </c>
      <c r="Y165" s="1215">
        <v>150</v>
      </c>
      <c r="Z165" s="1216"/>
      <c r="AA165" s="1217"/>
      <c r="AB165" s="1218"/>
      <c r="AC165" s="587">
        <f t="shared" si="28"/>
        <v>0</v>
      </c>
      <c r="AE165" s="1215">
        <v>150</v>
      </c>
      <c r="AF165" s="1216"/>
      <c r="AG165" s="1217"/>
      <c r="AH165" s="1218"/>
      <c r="AI165" s="587">
        <f t="shared" si="29"/>
        <v>0</v>
      </c>
      <c r="AK165" s="1215">
        <v>150</v>
      </c>
      <c r="AL165" s="1216"/>
      <c r="AM165" s="1217"/>
      <c r="AN165" s="1218"/>
      <c r="AO165" s="587">
        <f t="shared" si="30"/>
        <v>0</v>
      </c>
      <c r="AQ165" s="1215">
        <v>150</v>
      </c>
      <c r="AR165" s="1216"/>
      <c r="AS165" s="1217"/>
      <c r="AT165" s="1218"/>
      <c r="AU165" s="587">
        <f t="shared" si="31"/>
        <v>0</v>
      </c>
      <c r="AW165" s="1215">
        <v>150</v>
      </c>
      <c r="AX165" s="1216"/>
      <c r="AY165" s="1217"/>
      <c r="AZ165" s="1218"/>
      <c r="BA165" s="587">
        <f t="shared" si="32"/>
        <v>0</v>
      </c>
      <c r="BC165" s="1215">
        <v>150</v>
      </c>
      <c r="BD165" s="1216"/>
      <c r="BE165" s="1217"/>
      <c r="BF165" s="1218"/>
      <c r="BG165" s="587">
        <f t="shared" si="33"/>
        <v>0</v>
      </c>
      <c r="BI165" s="1215">
        <v>150</v>
      </c>
      <c r="BJ165" s="1216"/>
      <c r="BK165" s="1217"/>
      <c r="BL165" s="1218"/>
      <c r="BM165" s="587">
        <f t="shared" si="34"/>
        <v>0</v>
      </c>
      <c r="BO165" s="1215">
        <v>150</v>
      </c>
      <c r="BP165" s="1216"/>
      <c r="BQ165" s="1217"/>
      <c r="BR165" s="1218"/>
      <c r="BS165" s="587">
        <f t="shared" si="35"/>
        <v>0</v>
      </c>
    </row>
    <row r="166" spans="1:71" s="17" customFormat="1" ht="16.75" hidden="1" customHeight="1" outlineLevel="1">
      <c r="A166" s="1215">
        <v>151</v>
      </c>
      <c r="B166" s="1216"/>
      <c r="C166" s="1217"/>
      <c r="D166" s="1218"/>
      <c r="E166" s="587">
        <f t="shared" si="24"/>
        <v>0</v>
      </c>
      <c r="G166" s="1215">
        <v>151</v>
      </c>
      <c r="H166" s="1216"/>
      <c r="I166" s="1217"/>
      <c r="J166" s="1218"/>
      <c r="K166" s="587">
        <f t="shared" si="25"/>
        <v>0</v>
      </c>
      <c r="M166" s="1215">
        <v>151</v>
      </c>
      <c r="N166" s="1216"/>
      <c r="O166" s="1217"/>
      <c r="P166" s="1218"/>
      <c r="Q166" s="587">
        <f t="shared" si="26"/>
        <v>0</v>
      </c>
      <c r="S166" s="1215">
        <v>151</v>
      </c>
      <c r="T166" s="1216"/>
      <c r="U166" s="1217"/>
      <c r="V166" s="1218"/>
      <c r="W166" s="587">
        <f t="shared" si="27"/>
        <v>0</v>
      </c>
      <c r="Y166" s="1215">
        <v>151</v>
      </c>
      <c r="Z166" s="1216"/>
      <c r="AA166" s="1217"/>
      <c r="AB166" s="1218"/>
      <c r="AC166" s="587">
        <f t="shared" si="28"/>
        <v>0</v>
      </c>
      <c r="AE166" s="1215">
        <v>151</v>
      </c>
      <c r="AF166" s="1216"/>
      <c r="AG166" s="1217"/>
      <c r="AH166" s="1218"/>
      <c r="AI166" s="587">
        <f t="shared" si="29"/>
        <v>0</v>
      </c>
      <c r="AK166" s="1215">
        <v>151</v>
      </c>
      <c r="AL166" s="1216"/>
      <c r="AM166" s="1217"/>
      <c r="AN166" s="1218"/>
      <c r="AO166" s="587">
        <f t="shared" si="30"/>
        <v>0</v>
      </c>
      <c r="AQ166" s="1215">
        <v>151</v>
      </c>
      <c r="AR166" s="1216"/>
      <c r="AS166" s="1217"/>
      <c r="AT166" s="1218"/>
      <c r="AU166" s="587">
        <f t="shared" si="31"/>
        <v>0</v>
      </c>
      <c r="AW166" s="1215">
        <v>151</v>
      </c>
      <c r="AX166" s="1216"/>
      <c r="AY166" s="1217"/>
      <c r="AZ166" s="1218"/>
      <c r="BA166" s="587">
        <f t="shared" si="32"/>
        <v>0</v>
      </c>
      <c r="BC166" s="1215">
        <v>151</v>
      </c>
      <c r="BD166" s="1216"/>
      <c r="BE166" s="1217"/>
      <c r="BF166" s="1218"/>
      <c r="BG166" s="587">
        <f t="shared" si="33"/>
        <v>0</v>
      </c>
      <c r="BI166" s="1215">
        <v>151</v>
      </c>
      <c r="BJ166" s="1216"/>
      <c r="BK166" s="1217"/>
      <c r="BL166" s="1218"/>
      <c r="BM166" s="587">
        <f t="shared" si="34"/>
        <v>0</v>
      </c>
      <c r="BO166" s="1215">
        <v>151</v>
      </c>
      <c r="BP166" s="1216"/>
      <c r="BQ166" s="1217"/>
      <c r="BR166" s="1218"/>
      <c r="BS166" s="587">
        <f t="shared" si="35"/>
        <v>0</v>
      </c>
    </row>
    <row r="167" spans="1:71" s="17" customFormat="1" ht="16.75" hidden="1" customHeight="1" outlineLevel="1">
      <c r="A167" s="1215">
        <v>152</v>
      </c>
      <c r="B167" s="1216"/>
      <c r="C167" s="1217"/>
      <c r="D167" s="1218"/>
      <c r="E167" s="587">
        <f t="shared" si="24"/>
        <v>0</v>
      </c>
      <c r="G167" s="1215">
        <v>152</v>
      </c>
      <c r="H167" s="1216"/>
      <c r="I167" s="1217"/>
      <c r="J167" s="1218"/>
      <c r="K167" s="587">
        <f t="shared" si="25"/>
        <v>0</v>
      </c>
      <c r="M167" s="1215">
        <v>152</v>
      </c>
      <c r="N167" s="1216"/>
      <c r="O167" s="1217"/>
      <c r="P167" s="1218"/>
      <c r="Q167" s="587">
        <f t="shared" si="26"/>
        <v>0</v>
      </c>
      <c r="S167" s="1215">
        <v>152</v>
      </c>
      <c r="T167" s="1216"/>
      <c r="U167" s="1217"/>
      <c r="V167" s="1218"/>
      <c r="W167" s="587">
        <f t="shared" si="27"/>
        <v>0</v>
      </c>
      <c r="Y167" s="1215">
        <v>152</v>
      </c>
      <c r="Z167" s="1216"/>
      <c r="AA167" s="1217"/>
      <c r="AB167" s="1218"/>
      <c r="AC167" s="587">
        <f t="shared" si="28"/>
        <v>0</v>
      </c>
      <c r="AE167" s="1215">
        <v>152</v>
      </c>
      <c r="AF167" s="1216"/>
      <c r="AG167" s="1217"/>
      <c r="AH167" s="1218"/>
      <c r="AI167" s="587">
        <f t="shared" si="29"/>
        <v>0</v>
      </c>
      <c r="AK167" s="1215">
        <v>152</v>
      </c>
      <c r="AL167" s="1216"/>
      <c r="AM167" s="1217"/>
      <c r="AN167" s="1218"/>
      <c r="AO167" s="587">
        <f t="shared" si="30"/>
        <v>0</v>
      </c>
      <c r="AQ167" s="1215">
        <v>152</v>
      </c>
      <c r="AR167" s="1216"/>
      <c r="AS167" s="1217"/>
      <c r="AT167" s="1218"/>
      <c r="AU167" s="587">
        <f t="shared" si="31"/>
        <v>0</v>
      </c>
      <c r="AW167" s="1215">
        <v>152</v>
      </c>
      <c r="AX167" s="1216"/>
      <c r="AY167" s="1217"/>
      <c r="AZ167" s="1218"/>
      <c r="BA167" s="587">
        <f t="shared" si="32"/>
        <v>0</v>
      </c>
      <c r="BC167" s="1215">
        <v>152</v>
      </c>
      <c r="BD167" s="1216"/>
      <c r="BE167" s="1217"/>
      <c r="BF167" s="1218"/>
      <c r="BG167" s="587">
        <f t="shared" si="33"/>
        <v>0</v>
      </c>
      <c r="BI167" s="1215">
        <v>152</v>
      </c>
      <c r="BJ167" s="1216"/>
      <c r="BK167" s="1217"/>
      <c r="BL167" s="1218"/>
      <c r="BM167" s="587">
        <f t="shared" si="34"/>
        <v>0</v>
      </c>
      <c r="BO167" s="1215">
        <v>152</v>
      </c>
      <c r="BP167" s="1216"/>
      <c r="BQ167" s="1217"/>
      <c r="BR167" s="1218"/>
      <c r="BS167" s="587">
        <f t="shared" si="35"/>
        <v>0</v>
      </c>
    </row>
    <row r="168" spans="1:71" s="17" customFormat="1" ht="16.75" hidden="1" customHeight="1" outlineLevel="1">
      <c r="A168" s="1215">
        <v>153</v>
      </c>
      <c r="B168" s="1216"/>
      <c r="C168" s="1217"/>
      <c r="D168" s="1218"/>
      <c r="E168" s="587">
        <f t="shared" si="24"/>
        <v>0</v>
      </c>
      <c r="G168" s="1215">
        <v>153</v>
      </c>
      <c r="H168" s="1216"/>
      <c r="I168" s="1217"/>
      <c r="J168" s="1218"/>
      <c r="K168" s="587">
        <f t="shared" si="25"/>
        <v>0</v>
      </c>
      <c r="M168" s="1215">
        <v>153</v>
      </c>
      <c r="N168" s="1216"/>
      <c r="O168" s="1217"/>
      <c r="P168" s="1218"/>
      <c r="Q168" s="587">
        <f t="shared" si="26"/>
        <v>0</v>
      </c>
      <c r="S168" s="1215">
        <v>153</v>
      </c>
      <c r="T168" s="1216"/>
      <c r="U168" s="1217"/>
      <c r="V168" s="1218"/>
      <c r="W168" s="587">
        <f t="shared" si="27"/>
        <v>0</v>
      </c>
      <c r="Y168" s="1215">
        <v>153</v>
      </c>
      <c r="Z168" s="1216"/>
      <c r="AA168" s="1217"/>
      <c r="AB168" s="1218"/>
      <c r="AC168" s="587">
        <f t="shared" si="28"/>
        <v>0</v>
      </c>
      <c r="AE168" s="1215">
        <v>153</v>
      </c>
      <c r="AF168" s="1216"/>
      <c r="AG168" s="1217"/>
      <c r="AH168" s="1218"/>
      <c r="AI168" s="587">
        <f t="shared" si="29"/>
        <v>0</v>
      </c>
      <c r="AK168" s="1215">
        <v>153</v>
      </c>
      <c r="AL168" s="1216"/>
      <c r="AM168" s="1217"/>
      <c r="AN168" s="1218"/>
      <c r="AO168" s="587">
        <f t="shared" si="30"/>
        <v>0</v>
      </c>
      <c r="AQ168" s="1215">
        <v>153</v>
      </c>
      <c r="AR168" s="1216"/>
      <c r="AS168" s="1217"/>
      <c r="AT168" s="1218"/>
      <c r="AU168" s="587">
        <f t="shared" si="31"/>
        <v>0</v>
      </c>
      <c r="AW168" s="1215">
        <v>153</v>
      </c>
      <c r="AX168" s="1216"/>
      <c r="AY168" s="1217"/>
      <c r="AZ168" s="1218"/>
      <c r="BA168" s="587">
        <f t="shared" si="32"/>
        <v>0</v>
      </c>
      <c r="BC168" s="1215">
        <v>153</v>
      </c>
      <c r="BD168" s="1216"/>
      <c r="BE168" s="1217"/>
      <c r="BF168" s="1218"/>
      <c r="BG168" s="587">
        <f t="shared" si="33"/>
        <v>0</v>
      </c>
      <c r="BI168" s="1215">
        <v>153</v>
      </c>
      <c r="BJ168" s="1216"/>
      <c r="BK168" s="1217"/>
      <c r="BL168" s="1218"/>
      <c r="BM168" s="587">
        <f t="shared" si="34"/>
        <v>0</v>
      </c>
      <c r="BO168" s="1215">
        <v>153</v>
      </c>
      <c r="BP168" s="1216"/>
      <c r="BQ168" s="1217"/>
      <c r="BR168" s="1218"/>
      <c r="BS168" s="587">
        <f t="shared" si="35"/>
        <v>0</v>
      </c>
    </row>
    <row r="169" spans="1:71" s="17" customFormat="1" ht="16.75" hidden="1" customHeight="1" outlineLevel="1">
      <c r="A169" s="1215">
        <v>154</v>
      </c>
      <c r="B169" s="1216"/>
      <c r="C169" s="1217"/>
      <c r="D169" s="1218"/>
      <c r="E169" s="587">
        <f t="shared" si="24"/>
        <v>0</v>
      </c>
      <c r="G169" s="1215">
        <v>154</v>
      </c>
      <c r="H169" s="1216"/>
      <c r="I169" s="1217"/>
      <c r="J169" s="1218"/>
      <c r="K169" s="587">
        <f t="shared" si="25"/>
        <v>0</v>
      </c>
      <c r="M169" s="1215">
        <v>154</v>
      </c>
      <c r="N169" s="1216"/>
      <c r="O169" s="1217"/>
      <c r="P169" s="1218"/>
      <c r="Q169" s="587">
        <f t="shared" si="26"/>
        <v>0</v>
      </c>
      <c r="S169" s="1215">
        <v>154</v>
      </c>
      <c r="T169" s="1216"/>
      <c r="U169" s="1217"/>
      <c r="V169" s="1218"/>
      <c r="W169" s="587">
        <f t="shared" si="27"/>
        <v>0</v>
      </c>
      <c r="Y169" s="1215">
        <v>154</v>
      </c>
      <c r="Z169" s="1216"/>
      <c r="AA169" s="1217"/>
      <c r="AB169" s="1218"/>
      <c r="AC169" s="587">
        <f t="shared" si="28"/>
        <v>0</v>
      </c>
      <c r="AE169" s="1215">
        <v>154</v>
      </c>
      <c r="AF169" s="1216"/>
      <c r="AG169" s="1217"/>
      <c r="AH169" s="1218"/>
      <c r="AI169" s="587">
        <f t="shared" si="29"/>
        <v>0</v>
      </c>
      <c r="AK169" s="1215">
        <v>154</v>
      </c>
      <c r="AL169" s="1216"/>
      <c r="AM169" s="1217"/>
      <c r="AN169" s="1218"/>
      <c r="AO169" s="587">
        <f t="shared" si="30"/>
        <v>0</v>
      </c>
      <c r="AQ169" s="1215">
        <v>154</v>
      </c>
      <c r="AR169" s="1216"/>
      <c r="AS169" s="1217"/>
      <c r="AT169" s="1218"/>
      <c r="AU169" s="587">
        <f t="shared" si="31"/>
        <v>0</v>
      </c>
      <c r="AW169" s="1215">
        <v>154</v>
      </c>
      <c r="AX169" s="1216"/>
      <c r="AY169" s="1217"/>
      <c r="AZ169" s="1218"/>
      <c r="BA169" s="587">
        <f t="shared" si="32"/>
        <v>0</v>
      </c>
      <c r="BC169" s="1215">
        <v>154</v>
      </c>
      <c r="BD169" s="1216"/>
      <c r="BE169" s="1217"/>
      <c r="BF169" s="1218"/>
      <c r="BG169" s="587">
        <f t="shared" si="33"/>
        <v>0</v>
      </c>
      <c r="BI169" s="1215">
        <v>154</v>
      </c>
      <c r="BJ169" s="1216"/>
      <c r="BK169" s="1217"/>
      <c r="BL169" s="1218"/>
      <c r="BM169" s="587">
        <f t="shared" si="34"/>
        <v>0</v>
      </c>
      <c r="BO169" s="1215">
        <v>154</v>
      </c>
      <c r="BP169" s="1216"/>
      <c r="BQ169" s="1217"/>
      <c r="BR169" s="1218"/>
      <c r="BS169" s="587">
        <f t="shared" si="35"/>
        <v>0</v>
      </c>
    </row>
    <row r="170" spans="1:71" s="17" customFormat="1" ht="16.75" hidden="1" customHeight="1" outlineLevel="1">
      <c r="A170" s="1215">
        <v>155</v>
      </c>
      <c r="B170" s="1216"/>
      <c r="C170" s="1217"/>
      <c r="D170" s="1218"/>
      <c r="E170" s="587">
        <f t="shared" si="24"/>
        <v>0</v>
      </c>
      <c r="G170" s="1215">
        <v>155</v>
      </c>
      <c r="H170" s="1216"/>
      <c r="I170" s="1217"/>
      <c r="J170" s="1218"/>
      <c r="K170" s="587">
        <f t="shared" si="25"/>
        <v>0</v>
      </c>
      <c r="M170" s="1215">
        <v>155</v>
      </c>
      <c r="N170" s="1216"/>
      <c r="O170" s="1217"/>
      <c r="P170" s="1218"/>
      <c r="Q170" s="587">
        <f t="shared" si="26"/>
        <v>0</v>
      </c>
      <c r="S170" s="1215">
        <v>155</v>
      </c>
      <c r="T170" s="1216"/>
      <c r="U170" s="1217"/>
      <c r="V170" s="1218"/>
      <c r="W170" s="587">
        <f t="shared" si="27"/>
        <v>0</v>
      </c>
      <c r="Y170" s="1215">
        <v>155</v>
      </c>
      <c r="Z170" s="1216"/>
      <c r="AA170" s="1217"/>
      <c r="AB170" s="1218"/>
      <c r="AC170" s="587">
        <f t="shared" si="28"/>
        <v>0</v>
      </c>
      <c r="AE170" s="1215">
        <v>155</v>
      </c>
      <c r="AF170" s="1216"/>
      <c r="AG170" s="1217"/>
      <c r="AH170" s="1218"/>
      <c r="AI170" s="587">
        <f t="shared" si="29"/>
        <v>0</v>
      </c>
      <c r="AK170" s="1215">
        <v>155</v>
      </c>
      <c r="AL170" s="1216"/>
      <c r="AM170" s="1217"/>
      <c r="AN170" s="1218"/>
      <c r="AO170" s="587">
        <f t="shared" si="30"/>
        <v>0</v>
      </c>
      <c r="AQ170" s="1215">
        <v>155</v>
      </c>
      <c r="AR170" s="1216"/>
      <c r="AS170" s="1217"/>
      <c r="AT170" s="1218"/>
      <c r="AU170" s="587">
        <f t="shared" si="31"/>
        <v>0</v>
      </c>
      <c r="AW170" s="1215">
        <v>155</v>
      </c>
      <c r="AX170" s="1216"/>
      <c r="AY170" s="1217"/>
      <c r="AZ170" s="1218"/>
      <c r="BA170" s="587">
        <f t="shared" si="32"/>
        <v>0</v>
      </c>
      <c r="BC170" s="1215">
        <v>155</v>
      </c>
      <c r="BD170" s="1216"/>
      <c r="BE170" s="1217"/>
      <c r="BF170" s="1218"/>
      <c r="BG170" s="587">
        <f t="shared" si="33"/>
        <v>0</v>
      </c>
      <c r="BI170" s="1215">
        <v>155</v>
      </c>
      <c r="BJ170" s="1216"/>
      <c r="BK170" s="1217"/>
      <c r="BL170" s="1218"/>
      <c r="BM170" s="587">
        <f t="shared" si="34"/>
        <v>0</v>
      </c>
      <c r="BO170" s="1215">
        <v>155</v>
      </c>
      <c r="BP170" s="1216"/>
      <c r="BQ170" s="1217"/>
      <c r="BR170" s="1218"/>
      <c r="BS170" s="587">
        <f t="shared" si="35"/>
        <v>0</v>
      </c>
    </row>
    <row r="171" spans="1:71" s="17" customFormat="1" ht="16.75" hidden="1" customHeight="1" outlineLevel="1">
      <c r="A171" s="1215">
        <v>156</v>
      </c>
      <c r="B171" s="1216"/>
      <c r="C171" s="1217"/>
      <c r="D171" s="1218"/>
      <c r="E171" s="587">
        <f t="shared" si="24"/>
        <v>0</v>
      </c>
      <c r="G171" s="1215">
        <v>156</v>
      </c>
      <c r="H171" s="1216"/>
      <c r="I171" s="1217"/>
      <c r="J171" s="1218"/>
      <c r="K171" s="587">
        <f t="shared" si="25"/>
        <v>0</v>
      </c>
      <c r="M171" s="1215">
        <v>156</v>
      </c>
      <c r="N171" s="1216"/>
      <c r="O171" s="1217"/>
      <c r="P171" s="1218"/>
      <c r="Q171" s="587">
        <f t="shared" si="26"/>
        <v>0</v>
      </c>
      <c r="S171" s="1215">
        <v>156</v>
      </c>
      <c r="T171" s="1216"/>
      <c r="U171" s="1217"/>
      <c r="V171" s="1218"/>
      <c r="W171" s="587">
        <f t="shared" si="27"/>
        <v>0</v>
      </c>
      <c r="Y171" s="1215">
        <v>156</v>
      </c>
      <c r="Z171" s="1216"/>
      <c r="AA171" s="1217"/>
      <c r="AB171" s="1218"/>
      <c r="AC171" s="587">
        <f t="shared" si="28"/>
        <v>0</v>
      </c>
      <c r="AE171" s="1215">
        <v>156</v>
      </c>
      <c r="AF171" s="1216"/>
      <c r="AG171" s="1217"/>
      <c r="AH171" s="1218"/>
      <c r="AI171" s="587">
        <f t="shared" si="29"/>
        <v>0</v>
      </c>
      <c r="AK171" s="1215">
        <v>156</v>
      </c>
      <c r="AL171" s="1216"/>
      <c r="AM171" s="1217"/>
      <c r="AN171" s="1218"/>
      <c r="AO171" s="587">
        <f t="shared" si="30"/>
        <v>0</v>
      </c>
      <c r="AQ171" s="1215">
        <v>156</v>
      </c>
      <c r="AR171" s="1216"/>
      <c r="AS171" s="1217"/>
      <c r="AT171" s="1218"/>
      <c r="AU171" s="587">
        <f t="shared" si="31"/>
        <v>0</v>
      </c>
      <c r="AW171" s="1215">
        <v>156</v>
      </c>
      <c r="AX171" s="1216"/>
      <c r="AY171" s="1217"/>
      <c r="AZ171" s="1218"/>
      <c r="BA171" s="587">
        <f t="shared" si="32"/>
        <v>0</v>
      </c>
      <c r="BC171" s="1215">
        <v>156</v>
      </c>
      <c r="BD171" s="1216"/>
      <c r="BE171" s="1217"/>
      <c r="BF171" s="1218"/>
      <c r="BG171" s="587">
        <f t="shared" si="33"/>
        <v>0</v>
      </c>
      <c r="BI171" s="1215">
        <v>156</v>
      </c>
      <c r="BJ171" s="1216"/>
      <c r="BK171" s="1217"/>
      <c r="BL171" s="1218"/>
      <c r="BM171" s="587">
        <f t="shared" si="34"/>
        <v>0</v>
      </c>
      <c r="BO171" s="1215">
        <v>156</v>
      </c>
      <c r="BP171" s="1216"/>
      <c r="BQ171" s="1217"/>
      <c r="BR171" s="1218"/>
      <c r="BS171" s="587">
        <f t="shared" si="35"/>
        <v>0</v>
      </c>
    </row>
    <row r="172" spans="1:71" s="17" customFormat="1" ht="16.75" hidden="1" customHeight="1" outlineLevel="1">
      <c r="A172" s="1215">
        <v>157</v>
      </c>
      <c r="B172" s="1216"/>
      <c r="C172" s="1217"/>
      <c r="D172" s="1218"/>
      <c r="E172" s="587">
        <f t="shared" si="24"/>
        <v>0</v>
      </c>
      <c r="G172" s="1215">
        <v>157</v>
      </c>
      <c r="H172" s="1216"/>
      <c r="I172" s="1217"/>
      <c r="J172" s="1218"/>
      <c r="K172" s="587">
        <f t="shared" si="25"/>
        <v>0</v>
      </c>
      <c r="M172" s="1215">
        <v>157</v>
      </c>
      <c r="N172" s="1216"/>
      <c r="O172" s="1217"/>
      <c r="P172" s="1218"/>
      <c r="Q172" s="587">
        <f t="shared" si="26"/>
        <v>0</v>
      </c>
      <c r="S172" s="1215">
        <v>157</v>
      </c>
      <c r="T172" s="1216"/>
      <c r="U172" s="1217"/>
      <c r="V172" s="1218"/>
      <c r="W172" s="587">
        <f t="shared" si="27"/>
        <v>0</v>
      </c>
      <c r="Y172" s="1215">
        <v>157</v>
      </c>
      <c r="Z172" s="1216"/>
      <c r="AA172" s="1217"/>
      <c r="AB172" s="1218"/>
      <c r="AC172" s="587">
        <f t="shared" si="28"/>
        <v>0</v>
      </c>
      <c r="AE172" s="1215">
        <v>157</v>
      </c>
      <c r="AF172" s="1216"/>
      <c r="AG172" s="1217"/>
      <c r="AH172" s="1218"/>
      <c r="AI172" s="587">
        <f t="shared" si="29"/>
        <v>0</v>
      </c>
      <c r="AK172" s="1215">
        <v>157</v>
      </c>
      <c r="AL172" s="1216"/>
      <c r="AM172" s="1217"/>
      <c r="AN172" s="1218"/>
      <c r="AO172" s="587">
        <f t="shared" si="30"/>
        <v>0</v>
      </c>
      <c r="AQ172" s="1215">
        <v>157</v>
      </c>
      <c r="AR172" s="1216"/>
      <c r="AS172" s="1217"/>
      <c r="AT172" s="1218"/>
      <c r="AU172" s="587">
        <f t="shared" si="31"/>
        <v>0</v>
      </c>
      <c r="AW172" s="1215">
        <v>157</v>
      </c>
      <c r="AX172" s="1216"/>
      <c r="AY172" s="1217"/>
      <c r="AZ172" s="1218"/>
      <c r="BA172" s="587">
        <f t="shared" si="32"/>
        <v>0</v>
      </c>
      <c r="BC172" s="1215">
        <v>157</v>
      </c>
      <c r="BD172" s="1216"/>
      <c r="BE172" s="1217"/>
      <c r="BF172" s="1218"/>
      <c r="BG172" s="587">
        <f t="shared" si="33"/>
        <v>0</v>
      </c>
      <c r="BI172" s="1215">
        <v>157</v>
      </c>
      <c r="BJ172" s="1216"/>
      <c r="BK172" s="1217"/>
      <c r="BL172" s="1218"/>
      <c r="BM172" s="587">
        <f t="shared" si="34"/>
        <v>0</v>
      </c>
      <c r="BO172" s="1215">
        <v>157</v>
      </c>
      <c r="BP172" s="1216"/>
      <c r="BQ172" s="1217"/>
      <c r="BR172" s="1218"/>
      <c r="BS172" s="587">
        <f t="shared" si="35"/>
        <v>0</v>
      </c>
    </row>
    <row r="173" spans="1:71" s="17" customFormat="1" ht="16.75" hidden="1" customHeight="1" outlineLevel="1">
      <c r="A173" s="1215">
        <v>158</v>
      </c>
      <c r="B173" s="1216"/>
      <c r="C173" s="1217"/>
      <c r="D173" s="1218"/>
      <c r="E173" s="587">
        <f t="shared" si="24"/>
        <v>0</v>
      </c>
      <c r="G173" s="1215">
        <v>158</v>
      </c>
      <c r="H173" s="1216"/>
      <c r="I173" s="1217"/>
      <c r="J173" s="1218"/>
      <c r="K173" s="587">
        <f t="shared" si="25"/>
        <v>0</v>
      </c>
      <c r="M173" s="1215">
        <v>158</v>
      </c>
      <c r="N173" s="1216"/>
      <c r="O173" s="1217"/>
      <c r="P173" s="1218"/>
      <c r="Q173" s="587">
        <f t="shared" si="26"/>
        <v>0</v>
      </c>
      <c r="S173" s="1215">
        <v>158</v>
      </c>
      <c r="T173" s="1216"/>
      <c r="U173" s="1217"/>
      <c r="V173" s="1218"/>
      <c r="W173" s="587">
        <f t="shared" si="27"/>
        <v>0</v>
      </c>
      <c r="Y173" s="1215">
        <v>158</v>
      </c>
      <c r="Z173" s="1216"/>
      <c r="AA173" s="1217"/>
      <c r="AB173" s="1218"/>
      <c r="AC173" s="587">
        <f t="shared" si="28"/>
        <v>0</v>
      </c>
      <c r="AE173" s="1215">
        <v>158</v>
      </c>
      <c r="AF173" s="1216"/>
      <c r="AG173" s="1217"/>
      <c r="AH173" s="1218"/>
      <c r="AI173" s="587">
        <f t="shared" si="29"/>
        <v>0</v>
      </c>
      <c r="AK173" s="1215">
        <v>158</v>
      </c>
      <c r="AL173" s="1216"/>
      <c r="AM173" s="1217"/>
      <c r="AN173" s="1218"/>
      <c r="AO173" s="587">
        <f t="shared" si="30"/>
        <v>0</v>
      </c>
      <c r="AQ173" s="1215">
        <v>158</v>
      </c>
      <c r="AR173" s="1216"/>
      <c r="AS173" s="1217"/>
      <c r="AT173" s="1218"/>
      <c r="AU173" s="587">
        <f t="shared" si="31"/>
        <v>0</v>
      </c>
      <c r="AW173" s="1215">
        <v>158</v>
      </c>
      <c r="AX173" s="1216"/>
      <c r="AY173" s="1217"/>
      <c r="AZ173" s="1218"/>
      <c r="BA173" s="587">
        <f t="shared" si="32"/>
        <v>0</v>
      </c>
      <c r="BC173" s="1215">
        <v>158</v>
      </c>
      <c r="BD173" s="1216"/>
      <c r="BE173" s="1217"/>
      <c r="BF173" s="1218"/>
      <c r="BG173" s="587">
        <f t="shared" si="33"/>
        <v>0</v>
      </c>
      <c r="BI173" s="1215">
        <v>158</v>
      </c>
      <c r="BJ173" s="1216"/>
      <c r="BK173" s="1217"/>
      <c r="BL173" s="1218"/>
      <c r="BM173" s="587">
        <f t="shared" si="34"/>
        <v>0</v>
      </c>
      <c r="BO173" s="1215">
        <v>158</v>
      </c>
      <c r="BP173" s="1216"/>
      <c r="BQ173" s="1217"/>
      <c r="BR173" s="1218"/>
      <c r="BS173" s="587">
        <f t="shared" si="35"/>
        <v>0</v>
      </c>
    </row>
    <row r="174" spans="1:71" s="17" customFormat="1" ht="16.75" hidden="1" customHeight="1" outlineLevel="1">
      <c r="A174" s="1215">
        <v>159</v>
      </c>
      <c r="B174" s="1216"/>
      <c r="C174" s="1217"/>
      <c r="D174" s="1218"/>
      <c r="E174" s="587">
        <f t="shared" si="24"/>
        <v>0</v>
      </c>
      <c r="G174" s="1215">
        <v>159</v>
      </c>
      <c r="H174" s="1216"/>
      <c r="I174" s="1217"/>
      <c r="J174" s="1218"/>
      <c r="K174" s="587">
        <f t="shared" si="25"/>
        <v>0</v>
      </c>
      <c r="M174" s="1215">
        <v>159</v>
      </c>
      <c r="N174" s="1216"/>
      <c r="O174" s="1217"/>
      <c r="P174" s="1218"/>
      <c r="Q174" s="587">
        <f t="shared" si="26"/>
        <v>0</v>
      </c>
      <c r="S174" s="1215">
        <v>159</v>
      </c>
      <c r="T174" s="1216"/>
      <c r="U174" s="1217"/>
      <c r="V174" s="1218"/>
      <c r="W174" s="587">
        <f t="shared" si="27"/>
        <v>0</v>
      </c>
      <c r="Y174" s="1215">
        <v>159</v>
      </c>
      <c r="Z174" s="1216"/>
      <c r="AA174" s="1217"/>
      <c r="AB174" s="1218"/>
      <c r="AC174" s="587">
        <f t="shared" si="28"/>
        <v>0</v>
      </c>
      <c r="AE174" s="1215">
        <v>159</v>
      </c>
      <c r="AF174" s="1216"/>
      <c r="AG174" s="1217"/>
      <c r="AH174" s="1218"/>
      <c r="AI174" s="587">
        <f t="shared" si="29"/>
        <v>0</v>
      </c>
      <c r="AK174" s="1215">
        <v>159</v>
      </c>
      <c r="AL174" s="1216"/>
      <c r="AM174" s="1217"/>
      <c r="AN174" s="1218"/>
      <c r="AO174" s="587">
        <f t="shared" si="30"/>
        <v>0</v>
      </c>
      <c r="AQ174" s="1215">
        <v>159</v>
      </c>
      <c r="AR174" s="1216"/>
      <c r="AS174" s="1217"/>
      <c r="AT174" s="1218"/>
      <c r="AU174" s="587">
        <f t="shared" si="31"/>
        <v>0</v>
      </c>
      <c r="AW174" s="1215">
        <v>159</v>
      </c>
      <c r="AX174" s="1216"/>
      <c r="AY174" s="1217"/>
      <c r="AZ174" s="1218"/>
      <c r="BA174" s="587">
        <f t="shared" si="32"/>
        <v>0</v>
      </c>
      <c r="BC174" s="1215">
        <v>159</v>
      </c>
      <c r="BD174" s="1216"/>
      <c r="BE174" s="1217"/>
      <c r="BF174" s="1218"/>
      <c r="BG174" s="587">
        <f t="shared" si="33"/>
        <v>0</v>
      </c>
      <c r="BI174" s="1215">
        <v>159</v>
      </c>
      <c r="BJ174" s="1216"/>
      <c r="BK174" s="1217"/>
      <c r="BL174" s="1218"/>
      <c r="BM174" s="587">
        <f t="shared" si="34"/>
        <v>0</v>
      </c>
      <c r="BO174" s="1215">
        <v>159</v>
      </c>
      <c r="BP174" s="1216"/>
      <c r="BQ174" s="1217"/>
      <c r="BR174" s="1218"/>
      <c r="BS174" s="587">
        <f t="shared" si="35"/>
        <v>0</v>
      </c>
    </row>
    <row r="175" spans="1:71" s="17" customFormat="1" ht="16.75" hidden="1" customHeight="1" outlineLevel="1">
      <c r="A175" s="1215">
        <v>160</v>
      </c>
      <c r="B175" s="1216"/>
      <c r="C175" s="1217"/>
      <c r="D175" s="1218"/>
      <c r="E175" s="587">
        <f t="shared" si="24"/>
        <v>0</v>
      </c>
      <c r="G175" s="1215">
        <v>160</v>
      </c>
      <c r="H175" s="1216"/>
      <c r="I175" s="1217"/>
      <c r="J175" s="1218"/>
      <c r="K175" s="587">
        <f t="shared" si="25"/>
        <v>0</v>
      </c>
      <c r="M175" s="1215">
        <v>160</v>
      </c>
      <c r="N175" s="1216"/>
      <c r="O175" s="1217"/>
      <c r="P175" s="1218"/>
      <c r="Q175" s="587">
        <f t="shared" si="26"/>
        <v>0</v>
      </c>
      <c r="S175" s="1215">
        <v>160</v>
      </c>
      <c r="T175" s="1216"/>
      <c r="U175" s="1217"/>
      <c r="V175" s="1218"/>
      <c r="W175" s="587">
        <f t="shared" si="27"/>
        <v>0</v>
      </c>
      <c r="Y175" s="1215">
        <v>160</v>
      </c>
      <c r="Z175" s="1216"/>
      <c r="AA175" s="1217"/>
      <c r="AB175" s="1218"/>
      <c r="AC175" s="587">
        <f t="shared" si="28"/>
        <v>0</v>
      </c>
      <c r="AE175" s="1215">
        <v>160</v>
      </c>
      <c r="AF175" s="1216"/>
      <c r="AG175" s="1217"/>
      <c r="AH175" s="1218"/>
      <c r="AI175" s="587">
        <f t="shared" si="29"/>
        <v>0</v>
      </c>
      <c r="AK175" s="1215">
        <v>160</v>
      </c>
      <c r="AL175" s="1216"/>
      <c r="AM175" s="1217"/>
      <c r="AN175" s="1218"/>
      <c r="AO175" s="587">
        <f t="shared" si="30"/>
        <v>0</v>
      </c>
      <c r="AQ175" s="1215">
        <v>160</v>
      </c>
      <c r="AR175" s="1216"/>
      <c r="AS175" s="1217"/>
      <c r="AT175" s="1218"/>
      <c r="AU175" s="587">
        <f t="shared" si="31"/>
        <v>0</v>
      </c>
      <c r="AW175" s="1215">
        <v>160</v>
      </c>
      <c r="AX175" s="1216"/>
      <c r="AY175" s="1217"/>
      <c r="AZ175" s="1218"/>
      <c r="BA175" s="587">
        <f t="shared" si="32"/>
        <v>0</v>
      </c>
      <c r="BC175" s="1215">
        <v>160</v>
      </c>
      <c r="BD175" s="1216"/>
      <c r="BE175" s="1217"/>
      <c r="BF175" s="1218"/>
      <c r="BG175" s="587">
        <f t="shared" si="33"/>
        <v>0</v>
      </c>
      <c r="BI175" s="1215">
        <v>160</v>
      </c>
      <c r="BJ175" s="1216"/>
      <c r="BK175" s="1217"/>
      <c r="BL175" s="1218"/>
      <c r="BM175" s="587">
        <f t="shared" si="34"/>
        <v>0</v>
      </c>
      <c r="BO175" s="1215">
        <v>160</v>
      </c>
      <c r="BP175" s="1216"/>
      <c r="BQ175" s="1217"/>
      <c r="BR175" s="1218"/>
      <c r="BS175" s="587">
        <f t="shared" si="35"/>
        <v>0</v>
      </c>
    </row>
    <row r="176" spans="1:71" s="17" customFormat="1" ht="16.75" hidden="1" customHeight="1" outlineLevel="1">
      <c r="A176" s="1215">
        <v>161</v>
      </c>
      <c r="B176" s="1216"/>
      <c r="C176" s="1217"/>
      <c r="D176" s="1218"/>
      <c r="E176" s="587">
        <f t="shared" si="24"/>
        <v>0</v>
      </c>
      <c r="G176" s="1215">
        <v>161</v>
      </c>
      <c r="H176" s="1216"/>
      <c r="I176" s="1217"/>
      <c r="J176" s="1218"/>
      <c r="K176" s="587">
        <f t="shared" si="25"/>
        <v>0</v>
      </c>
      <c r="M176" s="1215">
        <v>161</v>
      </c>
      <c r="N176" s="1216"/>
      <c r="O176" s="1217"/>
      <c r="P176" s="1218"/>
      <c r="Q176" s="587">
        <f t="shared" si="26"/>
        <v>0</v>
      </c>
      <c r="S176" s="1215">
        <v>161</v>
      </c>
      <c r="T176" s="1216"/>
      <c r="U176" s="1217"/>
      <c r="V176" s="1218"/>
      <c r="W176" s="587">
        <f t="shared" si="27"/>
        <v>0</v>
      </c>
      <c r="Y176" s="1215">
        <v>161</v>
      </c>
      <c r="Z176" s="1216"/>
      <c r="AA176" s="1217"/>
      <c r="AB176" s="1218"/>
      <c r="AC176" s="587">
        <f t="shared" si="28"/>
        <v>0</v>
      </c>
      <c r="AE176" s="1215">
        <v>161</v>
      </c>
      <c r="AF176" s="1216"/>
      <c r="AG176" s="1217"/>
      <c r="AH176" s="1218"/>
      <c r="AI176" s="587">
        <f t="shared" si="29"/>
        <v>0</v>
      </c>
      <c r="AK176" s="1215">
        <v>161</v>
      </c>
      <c r="AL176" s="1216"/>
      <c r="AM176" s="1217"/>
      <c r="AN176" s="1218"/>
      <c r="AO176" s="587">
        <f t="shared" si="30"/>
        <v>0</v>
      </c>
      <c r="AQ176" s="1215">
        <v>161</v>
      </c>
      <c r="AR176" s="1216"/>
      <c r="AS176" s="1217"/>
      <c r="AT176" s="1218"/>
      <c r="AU176" s="587">
        <f t="shared" si="31"/>
        <v>0</v>
      </c>
      <c r="AW176" s="1215">
        <v>161</v>
      </c>
      <c r="AX176" s="1216"/>
      <c r="AY176" s="1217"/>
      <c r="AZ176" s="1218"/>
      <c r="BA176" s="587">
        <f t="shared" si="32"/>
        <v>0</v>
      </c>
      <c r="BC176" s="1215">
        <v>161</v>
      </c>
      <c r="BD176" s="1216"/>
      <c r="BE176" s="1217"/>
      <c r="BF176" s="1218"/>
      <c r="BG176" s="587">
        <f t="shared" si="33"/>
        <v>0</v>
      </c>
      <c r="BI176" s="1215">
        <v>161</v>
      </c>
      <c r="BJ176" s="1216"/>
      <c r="BK176" s="1217"/>
      <c r="BL176" s="1218"/>
      <c r="BM176" s="587">
        <f t="shared" si="34"/>
        <v>0</v>
      </c>
      <c r="BO176" s="1215">
        <v>161</v>
      </c>
      <c r="BP176" s="1216"/>
      <c r="BQ176" s="1217"/>
      <c r="BR176" s="1218"/>
      <c r="BS176" s="587">
        <f t="shared" si="35"/>
        <v>0</v>
      </c>
    </row>
    <row r="177" spans="1:71" s="17" customFormat="1" ht="16.75" hidden="1" customHeight="1" outlineLevel="1">
      <c r="A177" s="1215">
        <v>162</v>
      </c>
      <c r="B177" s="1216"/>
      <c r="C177" s="1217"/>
      <c r="D177" s="1218"/>
      <c r="E177" s="587">
        <f t="shared" si="24"/>
        <v>0</v>
      </c>
      <c r="G177" s="1215">
        <v>162</v>
      </c>
      <c r="H177" s="1216"/>
      <c r="I177" s="1217"/>
      <c r="J177" s="1218"/>
      <c r="K177" s="587">
        <f t="shared" si="25"/>
        <v>0</v>
      </c>
      <c r="M177" s="1215">
        <v>162</v>
      </c>
      <c r="N177" s="1216"/>
      <c r="O177" s="1217"/>
      <c r="P177" s="1218"/>
      <c r="Q177" s="587">
        <f t="shared" si="26"/>
        <v>0</v>
      </c>
      <c r="S177" s="1215">
        <v>162</v>
      </c>
      <c r="T177" s="1216"/>
      <c r="U177" s="1217"/>
      <c r="V177" s="1218"/>
      <c r="W177" s="587">
        <f t="shared" si="27"/>
        <v>0</v>
      </c>
      <c r="Y177" s="1215">
        <v>162</v>
      </c>
      <c r="Z177" s="1216"/>
      <c r="AA177" s="1217"/>
      <c r="AB177" s="1218"/>
      <c r="AC177" s="587">
        <f t="shared" si="28"/>
        <v>0</v>
      </c>
      <c r="AE177" s="1215">
        <v>162</v>
      </c>
      <c r="AF177" s="1216"/>
      <c r="AG177" s="1217"/>
      <c r="AH177" s="1218"/>
      <c r="AI177" s="587">
        <f t="shared" si="29"/>
        <v>0</v>
      </c>
      <c r="AK177" s="1215">
        <v>162</v>
      </c>
      <c r="AL177" s="1216"/>
      <c r="AM177" s="1217"/>
      <c r="AN177" s="1218"/>
      <c r="AO177" s="587">
        <f t="shared" si="30"/>
        <v>0</v>
      </c>
      <c r="AQ177" s="1215">
        <v>162</v>
      </c>
      <c r="AR177" s="1216"/>
      <c r="AS177" s="1217"/>
      <c r="AT177" s="1218"/>
      <c r="AU177" s="587">
        <f t="shared" si="31"/>
        <v>0</v>
      </c>
      <c r="AW177" s="1215">
        <v>162</v>
      </c>
      <c r="AX177" s="1216"/>
      <c r="AY177" s="1217"/>
      <c r="AZ177" s="1218"/>
      <c r="BA177" s="587">
        <f t="shared" si="32"/>
        <v>0</v>
      </c>
      <c r="BC177" s="1215">
        <v>162</v>
      </c>
      <c r="BD177" s="1216"/>
      <c r="BE177" s="1217"/>
      <c r="BF177" s="1218"/>
      <c r="BG177" s="587">
        <f t="shared" si="33"/>
        <v>0</v>
      </c>
      <c r="BI177" s="1215">
        <v>162</v>
      </c>
      <c r="BJ177" s="1216"/>
      <c r="BK177" s="1217"/>
      <c r="BL177" s="1218"/>
      <c r="BM177" s="587">
        <f t="shared" si="34"/>
        <v>0</v>
      </c>
      <c r="BO177" s="1215">
        <v>162</v>
      </c>
      <c r="BP177" s="1216"/>
      <c r="BQ177" s="1217"/>
      <c r="BR177" s="1218"/>
      <c r="BS177" s="587">
        <f t="shared" si="35"/>
        <v>0</v>
      </c>
    </row>
    <row r="178" spans="1:71" s="17" customFormat="1" ht="16.75" hidden="1" customHeight="1" outlineLevel="1">
      <c r="A178" s="1215">
        <v>163</v>
      </c>
      <c r="B178" s="1216"/>
      <c r="C178" s="1217"/>
      <c r="D178" s="1218"/>
      <c r="E178" s="587">
        <f t="shared" si="24"/>
        <v>0</v>
      </c>
      <c r="G178" s="1215">
        <v>163</v>
      </c>
      <c r="H178" s="1216"/>
      <c r="I178" s="1217"/>
      <c r="J178" s="1218"/>
      <c r="K178" s="587">
        <f t="shared" si="25"/>
        <v>0</v>
      </c>
      <c r="M178" s="1215">
        <v>163</v>
      </c>
      <c r="N178" s="1216"/>
      <c r="O178" s="1217"/>
      <c r="P178" s="1218"/>
      <c r="Q178" s="587">
        <f t="shared" si="26"/>
        <v>0</v>
      </c>
      <c r="S178" s="1215">
        <v>163</v>
      </c>
      <c r="T178" s="1216"/>
      <c r="U178" s="1217"/>
      <c r="V178" s="1218"/>
      <c r="W178" s="587">
        <f t="shared" si="27"/>
        <v>0</v>
      </c>
      <c r="Y178" s="1215">
        <v>163</v>
      </c>
      <c r="Z178" s="1216"/>
      <c r="AA178" s="1217"/>
      <c r="AB178" s="1218"/>
      <c r="AC178" s="587">
        <f t="shared" si="28"/>
        <v>0</v>
      </c>
      <c r="AE178" s="1215">
        <v>163</v>
      </c>
      <c r="AF178" s="1216"/>
      <c r="AG178" s="1217"/>
      <c r="AH178" s="1218"/>
      <c r="AI178" s="587">
        <f t="shared" si="29"/>
        <v>0</v>
      </c>
      <c r="AK178" s="1215">
        <v>163</v>
      </c>
      <c r="AL178" s="1216"/>
      <c r="AM178" s="1217"/>
      <c r="AN178" s="1218"/>
      <c r="AO178" s="587">
        <f t="shared" si="30"/>
        <v>0</v>
      </c>
      <c r="AQ178" s="1215">
        <v>163</v>
      </c>
      <c r="AR178" s="1216"/>
      <c r="AS178" s="1217"/>
      <c r="AT178" s="1218"/>
      <c r="AU178" s="587">
        <f t="shared" si="31"/>
        <v>0</v>
      </c>
      <c r="AW178" s="1215">
        <v>163</v>
      </c>
      <c r="AX178" s="1216"/>
      <c r="AY178" s="1217"/>
      <c r="AZ178" s="1218"/>
      <c r="BA178" s="587">
        <f t="shared" si="32"/>
        <v>0</v>
      </c>
      <c r="BC178" s="1215">
        <v>163</v>
      </c>
      <c r="BD178" s="1216"/>
      <c r="BE178" s="1217"/>
      <c r="BF178" s="1218"/>
      <c r="BG178" s="587">
        <f t="shared" si="33"/>
        <v>0</v>
      </c>
      <c r="BI178" s="1215">
        <v>163</v>
      </c>
      <c r="BJ178" s="1216"/>
      <c r="BK178" s="1217"/>
      <c r="BL178" s="1218"/>
      <c r="BM178" s="587">
        <f t="shared" si="34"/>
        <v>0</v>
      </c>
      <c r="BO178" s="1215">
        <v>163</v>
      </c>
      <c r="BP178" s="1216"/>
      <c r="BQ178" s="1217"/>
      <c r="BR178" s="1218"/>
      <c r="BS178" s="587">
        <f t="shared" si="35"/>
        <v>0</v>
      </c>
    </row>
    <row r="179" spans="1:71" s="17" customFormat="1" ht="16.75" hidden="1" customHeight="1" outlineLevel="1">
      <c r="A179" s="1215">
        <v>164</v>
      </c>
      <c r="B179" s="1216"/>
      <c r="C179" s="1217"/>
      <c r="D179" s="1218"/>
      <c r="E179" s="587">
        <f t="shared" si="24"/>
        <v>0</v>
      </c>
      <c r="G179" s="1215">
        <v>164</v>
      </c>
      <c r="H179" s="1216"/>
      <c r="I179" s="1217"/>
      <c r="J179" s="1218"/>
      <c r="K179" s="587">
        <f t="shared" si="25"/>
        <v>0</v>
      </c>
      <c r="M179" s="1215">
        <v>164</v>
      </c>
      <c r="N179" s="1216"/>
      <c r="O179" s="1217"/>
      <c r="P179" s="1218"/>
      <c r="Q179" s="587">
        <f t="shared" si="26"/>
        <v>0</v>
      </c>
      <c r="S179" s="1215">
        <v>164</v>
      </c>
      <c r="T179" s="1216"/>
      <c r="U179" s="1217"/>
      <c r="V179" s="1218"/>
      <c r="W179" s="587">
        <f t="shared" si="27"/>
        <v>0</v>
      </c>
      <c r="Y179" s="1215">
        <v>164</v>
      </c>
      <c r="Z179" s="1216"/>
      <c r="AA179" s="1217"/>
      <c r="AB179" s="1218"/>
      <c r="AC179" s="587">
        <f t="shared" si="28"/>
        <v>0</v>
      </c>
      <c r="AE179" s="1215">
        <v>164</v>
      </c>
      <c r="AF179" s="1216"/>
      <c r="AG179" s="1217"/>
      <c r="AH179" s="1218"/>
      <c r="AI179" s="587">
        <f t="shared" si="29"/>
        <v>0</v>
      </c>
      <c r="AK179" s="1215">
        <v>164</v>
      </c>
      <c r="AL179" s="1216"/>
      <c r="AM179" s="1217"/>
      <c r="AN179" s="1218"/>
      <c r="AO179" s="587">
        <f t="shared" si="30"/>
        <v>0</v>
      </c>
      <c r="AQ179" s="1215">
        <v>164</v>
      </c>
      <c r="AR179" s="1216"/>
      <c r="AS179" s="1217"/>
      <c r="AT179" s="1218"/>
      <c r="AU179" s="587">
        <f t="shared" si="31"/>
        <v>0</v>
      </c>
      <c r="AW179" s="1215">
        <v>164</v>
      </c>
      <c r="AX179" s="1216"/>
      <c r="AY179" s="1217"/>
      <c r="AZ179" s="1218"/>
      <c r="BA179" s="587">
        <f t="shared" si="32"/>
        <v>0</v>
      </c>
      <c r="BC179" s="1215">
        <v>164</v>
      </c>
      <c r="BD179" s="1216"/>
      <c r="BE179" s="1217"/>
      <c r="BF179" s="1218"/>
      <c r="BG179" s="587">
        <f t="shared" si="33"/>
        <v>0</v>
      </c>
      <c r="BI179" s="1215">
        <v>164</v>
      </c>
      <c r="BJ179" s="1216"/>
      <c r="BK179" s="1217"/>
      <c r="BL179" s="1218"/>
      <c r="BM179" s="587">
        <f t="shared" si="34"/>
        <v>0</v>
      </c>
      <c r="BO179" s="1215">
        <v>164</v>
      </c>
      <c r="BP179" s="1216"/>
      <c r="BQ179" s="1217"/>
      <c r="BR179" s="1218"/>
      <c r="BS179" s="587">
        <f t="shared" si="35"/>
        <v>0</v>
      </c>
    </row>
    <row r="180" spans="1:71" s="17" customFormat="1" ht="16.75" hidden="1" customHeight="1" outlineLevel="1">
      <c r="A180" s="1215">
        <v>165</v>
      </c>
      <c r="B180" s="1216"/>
      <c r="C180" s="1217"/>
      <c r="D180" s="1218"/>
      <c r="E180" s="587">
        <f t="shared" si="24"/>
        <v>0</v>
      </c>
      <c r="G180" s="1215">
        <v>165</v>
      </c>
      <c r="H180" s="1216"/>
      <c r="I180" s="1217"/>
      <c r="J180" s="1218"/>
      <c r="K180" s="587">
        <f t="shared" si="25"/>
        <v>0</v>
      </c>
      <c r="M180" s="1215">
        <v>165</v>
      </c>
      <c r="N180" s="1216"/>
      <c r="O180" s="1217"/>
      <c r="P180" s="1218"/>
      <c r="Q180" s="587">
        <f t="shared" si="26"/>
        <v>0</v>
      </c>
      <c r="S180" s="1215">
        <v>165</v>
      </c>
      <c r="T180" s="1216"/>
      <c r="U180" s="1217"/>
      <c r="V180" s="1218"/>
      <c r="W180" s="587">
        <f t="shared" si="27"/>
        <v>0</v>
      </c>
      <c r="Y180" s="1215">
        <v>165</v>
      </c>
      <c r="Z180" s="1216"/>
      <c r="AA180" s="1217"/>
      <c r="AB180" s="1218"/>
      <c r="AC180" s="587">
        <f t="shared" si="28"/>
        <v>0</v>
      </c>
      <c r="AE180" s="1215">
        <v>165</v>
      </c>
      <c r="AF180" s="1216"/>
      <c r="AG180" s="1217"/>
      <c r="AH180" s="1218"/>
      <c r="AI180" s="587">
        <f t="shared" si="29"/>
        <v>0</v>
      </c>
      <c r="AK180" s="1215">
        <v>165</v>
      </c>
      <c r="AL180" s="1216"/>
      <c r="AM180" s="1217"/>
      <c r="AN180" s="1218"/>
      <c r="AO180" s="587">
        <f t="shared" si="30"/>
        <v>0</v>
      </c>
      <c r="AQ180" s="1215">
        <v>165</v>
      </c>
      <c r="AR180" s="1216"/>
      <c r="AS180" s="1217"/>
      <c r="AT180" s="1218"/>
      <c r="AU180" s="587">
        <f t="shared" si="31"/>
        <v>0</v>
      </c>
      <c r="AW180" s="1215">
        <v>165</v>
      </c>
      <c r="AX180" s="1216"/>
      <c r="AY180" s="1217"/>
      <c r="AZ180" s="1218"/>
      <c r="BA180" s="587">
        <f t="shared" si="32"/>
        <v>0</v>
      </c>
      <c r="BC180" s="1215">
        <v>165</v>
      </c>
      <c r="BD180" s="1216"/>
      <c r="BE180" s="1217"/>
      <c r="BF180" s="1218"/>
      <c r="BG180" s="587">
        <f t="shared" si="33"/>
        <v>0</v>
      </c>
      <c r="BI180" s="1215">
        <v>165</v>
      </c>
      <c r="BJ180" s="1216"/>
      <c r="BK180" s="1217"/>
      <c r="BL180" s="1218"/>
      <c r="BM180" s="587">
        <f t="shared" si="34"/>
        <v>0</v>
      </c>
      <c r="BO180" s="1215">
        <v>165</v>
      </c>
      <c r="BP180" s="1216"/>
      <c r="BQ180" s="1217"/>
      <c r="BR180" s="1218"/>
      <c r="BS180" s="587">
        <f t="shared" si="35"/>
        <v>0</v>
      </c>
    </row>
    <row r="181" spans="1:71" s="17" customFormat="1" ht="16.75" hidden="1" customHeight="1" outlineLevel="1">
      <c r="A181" s="1215">
        <v>166</v>
      </c>
      <c r="B181" s="1216"/>
      <c r="C181" s="1217"/>
      <c r="D181" s="1218"/>
      <c r="E181" s="587">
        <f t="shared" si="24"/>
        <v>0</v>
      </c>
      <c r="G181" s="1215">
        <v>166</v>
      </c>
      <c r="H181" s="1216"/>
      <c r="I181" s="1217"/>
      <c r="J181" s="1218"/>
      <c r="K181" s="587">
        <f t="shared" si="25"/>
        <v>0</v>
      </c>
      <c r="M181" s="1215">
        <v>166</v>
      </c>
      <c r="N181" s="1216"/>
      <c r="O181" s="1217"/>
      <c r="P181" s="1218"/>
      <c r="Q181" s="587">
        <f t="shared" si="26"/>
        <v>0</v>
      </c>
      <c r="S181" s="1215">
        <v>166</v>
      </c>
      <c r="T181" s="1216"/>
      <c r="U181" s="1217"/>
      <c r="V181" s="1218"/>
      <c r="W181" s="587">
        <f t="shared" si="27"/>
        <v>0</v>
      </c>
      <c r="Y181" s="1215">
        <v>166</v>
      </c>
      <c r="Z181" s="1216"/>
      <c r="AA181" s="1217"/>
      <c r="AB181" s="1218"/>
      <c r="AC181" s="587">
        <f t="shared" si="28"/>
        <v>0</v>
      </c>
      <c r="AE181" s="1215">
        <v>166</v>
      </c>
      <c r="AF181" s="1216"/>
      <c r="AG181" s="1217"/>
      <c r="AH181" s="1218"/>
      <c r="AI181" s="587">
        <f t="shared" si="29"/>
        <v>0</v>
      </c>
      <c r="AK181" s="1215">
        <v>166</v>
      </c>
      <c r="AL181" s="1216"/>
      <c r="AM181" s="1217"/>
      <c r="AN181" s="1218"/>
      <c r="AO181" s="587">
        <f t="shared" si="30"/>
        <v>0</v>
      </c>
      <c r="AQ181" s="1215">
        <v>166</v>
      </c>
      <c r="AR181" s="1216"/>
      <c r="AS181" s="1217"/>
      <c r="AT181" s="1218"/>
      <c r="AU181" s="587">
        <f t="shared" si="31"/>
        <v>0</v>
      </c>
      <c r="AW181" s="1215">
        <v>166</v>
      </c>
      <c r="AX181" s="1216"/>
      <c r="AY181" s="1217"/>
      <c r="AZ181" s="1218"/>
      <c r="BA181" s="587">
        <f t="shared" si="32"/>
        <v>0</v>
      </c>
      <c r="BC181" s="1215">
        <v>166</v>
      </c>
      <c r="BD181" s="1216"/>
      <c r="BE181" s="1217"/>
      <c r="BF181" s="1218"/>
      <c r="BG181" s="587">
        <f t="shared" si="33"/>
        <v>0</v>
      </c>
      <c r="BI181" s="1215">
        <v>166</v>
      </c>
      <c r="BJ181" s="1216"/>
      <c r="BK181" s="1217"/>
      <c r="BL181" s="1218"/>
      <c r="BM181" s="587">
        <f t="shared" si="34"/>
        <v>0</v>
      </c>
      <c r="BO181" s="1215">
        <v>166</v>
      </c>
      <c r="BP181" s="1216"/>
      <c r="BQ181" s="1217"/>
      <c r="BR181" s="1218"/>
      <c r="BS181" s="587">
        <f t="shared" si="35"/>
        <v>0</v>
      </c>
    </row>
    <row r="182" spans="1:71" s="17" customFormat="1" ht="16.75" hidden="1" customHeight="1" outlineLevel="1">
      <c r="A182" s="1215">
        <v>167</v>
      </c>
      <c r="B182" s="1216"/>
      <c r="C182" s="1217"/>
      <c r="D182" s="1218"/>
      <c r="E182" s="587">
        <f t="shared" si="24"/>
        <v>0</v>
      </c>
      <c r="G182" s="1215">
        <v>167</v>
      </c>
      <c r="H182" s="1216"/>
      <c r="I182" s="1217"/>
      <c r="J182" s="1218"/>
      <c r="K182" s="587">
        <f t="shared" si="25"/>
        <v>0</v>
      </c>
      <c r="M182" s="1215">
        <v>167</v>
      </c>
      <c r="N182" s="1216"/>
      <c r="O182" s="1217"/>
      <c r="P182" s="1218"/>
      <c r="Q182" s="587">
        <f t="shared" si="26"/>
        <v>0</v>
      </c>
      <c r="S182" s="1215">
        <v>167</v>
      </c>
      <c r="T182" s="1216"/>
      <c r="U182" s="1217"/>
      <c r="V182" s="1218"/>
      <c r="W182" s="587">
        <f t="shared" si="27"/>
        <v>0</v>
      </c>
      <c r="Y182" s="1215">
        <v>167</v>
      </c>
      <c r="Z182" s="1216"/>
      <c r="AA182" s="1217"/>
      <c r="AB182" s="1218"/>
      <c r="AC182" s="587">
        <f t="shared" si="28"/>
        <v>0</v>
      </c>
      <c r="AE182" s="1215">
        <v>167</v>
      </c>
      <c r="AF182" s="1216"/>
      <c r="AG182" s="1217"/>
      <c r="AH182" s="1218"/>
      <c r="AI182" s="587">
        <f t="shared" si="29"/>
        <v>0</v>
      </c>
      <c r="AK182" s="1215">
        <v>167</v>
      </c>
      <c r="AL182" s="1216"/>
      <c r="AM182" s="1217"/>
      <c r="AN182" s="1218"/>
      <c r="AO182" s="587">
        <f t="shared" si="30"/>
        <v>0</v>
      </c>
      <c r="AQ182" s="1215">
        <v>167</v>
      </c>
      <c r="AR182" s="1216"/>
      <c r="AS182" s="1217"/>
      <c r="AT182" s="1218"/>
      <c r="AU182" s="587">
        <f t="shared" si="31"/>
        <v>0</v>
      </c>
      <c r="AW182" s="1215">
        <v>167</v>
      </c>
      <c r="AX182" s="1216"/>
      <c r="AY182" s="1217"/>
      <c r="AZ182" s="1218"/>
      <c r="BA182" s="587">
        <f t="shared" si="32"/>
        <v>0</v>
      </c>
      <c r="BC182" s="1215">
        <v>167</v>
      </c>
      <c r="BD182" s="1216"/>
      <c r="BE182" s="1217"/>
      <c r="BF182" s="1218"/>
      <c r="BG182" s="587">
        <f t="shared" si="33"/>
        <v>0</v>
      </c>
      <c r="BI182" s="1215">
        <v>167</v>
      </c>
      <c r="BJ182" s="1216"/>
      <c r="BK182" s="1217"/>
      <c r="BL182" s="1218"/>
      <c r="BM182" s="587">
        <f t="shared" si="34"/>
        <v>0</v>
      </c>
      <c r="BO182" s="1215">
        <v>167</v>
      </c>
      <c r="BP182" s="1216"/>
      <c r="BQ182" s="1217"/>
      <c r="BR182" s="1218"/>
      <c r="BS182" s="587">
        <f t="shared" si="35"/>
        <v>0</v>
      </c>
    </row>
    <row r="183" spans="1:71" s="17" customFormat="1" ht="16.75" hidden="1" customHeight="1" outlineLevel="1">
      <c r="A183" s="1215">
        <v>168</v>
      </c>
      <c r="B183" s="1216"/>
      <c r="C183" s="1217"/>
      <c r="D183" s="1218"/>
      <c r="E183" s="587">
        <f t="shared" si="24"/>
        <v>0</v>
      </c>
      <c r="G183" s="1215">
        <v>168</v>
      </c>
      <c r="H183" s="1216"/>
      <c r="I183" s="1217"/>
      <c r="J183" s="1218"/>
      <c r="K183" s="587">
        <f t="shared" si="25"/>
        <v>0</v>
      </c>
      <c r="M183" s="1215">
        <v>168</v>
      </c>
      <c r="N183" s="1216"/>
      <c r="O183" s="1217"/>
      <c r="P183" s="1218"/>
      <c r="Q183" s="587">
        <f t="shared" si="26"/>
        <v>0</v>
      </c>
      <c r="S183" s="1215">
        <v>168</v>
      </c>
      <c r="T183" s="1216"/>
      <c r="U183" s="1217"/>
      <c r="V183" s="1218"/>
      <c r="W183" s="587">
        <f t="shared" si="27"/>
        <v>0</v>
      </c>
      <c r="Y183" s="1215">
        <v>168</v>
      </c>
      <c r="Z183" s="1216"/>
      <c r="AA183" s="1217"/>
      <c r="AB183" s="1218"/>
      <c r="AC183" s="587">
        <f t="shared" si="28"/>
        <v>0</v>
      </c>
      <c r="AE183" s="1215">
        <v>168</v>
      </c>
      <c r="AF183" s="1216"/>
      <c r="AG183" s="1217"/>
      <c r="AH183" s="1218"/>
      <c r="AI183" s="587">
        <f t="shared" si="29"/>
        <v>0</v>
      </c>
      <c r="AK183" s="1215">
        <v>168</v>
      </c>
      <c r="AL183" s="1216"/>
      <c r="AM183" s="1217"/>
      <c r="AN183" s="1218"/>
      <c r="AO183" s="587">
        <f t="shared" si="30"/>
        <v>0</v>
      </c>
      <c r="AQ183" s="1215">
        <v>168</v>
      </c>
      <c r="AR183" s="1216"/>
      <c r="AS183" s="1217"/>
      <c r="AT183" s="1218"/>
      <c r="AU183" s="587">
        <f t="shared" si="31"/>
        <v>0</v>
      </c>
      <c r="AW183" s="1215">
        <v>168</v>
      </c>
      <c r="AX183" s="1216"/>
      <c r="AY183" s="1217"/>
      <c r="AZ183" s="1218"/>
      <c r="BA183" s="587">
        <f t="shared" si="32"/>
        <v>0</v>
      </c>
      <c r="BC183" s="1215">
        <v>168</v>
      </c>
      <c r="BD183" s="1216"/>
      <c r="BE183" s="1217"/>
      <c r="BF183" s="1218"/>
      <c r="BG183" s="587">
        <f t="shared" si="33"/>
        <v>0</v>
      </c>
      <c r="BI183" s="1215">
        <v>168</v>
      </c>
      <c r="BJ183" s="1216"/>
      <c r="BK183" s="1217"/>
      <c r="BL183" s="1218"/>
      <c r="BM183" s="587">
        <f t="shared" si="34"/>
        <v>0</v>
      </c>
      <c r="BO183" s="1215">
        <v>168</v>
      </c>
      <c r="BP183" s="1216"/>
      <c r="BQ183" s="1217"/>
      <c r="BR183" s="1218"/>
      <c r="BS183" s="587">
        <f t="shared" si="35"/>
        <v>0</v>
      </c>
    </row>
    <row r="184" spans="1:71" s="17" customFormat="1" ht="16.75" hidden="1" customHeight="1" outlineLevel="1">
      <c r="A184" s="1215">
        <v>169</v>
      </c>
      <c r="B184" s="1216"/>
      <c r="C184" s="1217"/>
      <c r="D184" s="1218"/>
      <c r="E184" s="587">
        <f t="shared" si="24"/>
        <v>0</v>
      </c>
      <c r="G184" s="1215">
        <v>169</v>
      </c>
      <c r="H184" s="1216"/>
      <c r="I184" s="1217"/>
      <c r="J184" s="1218"/>
      <c r="K184" s="587">
        <f t="shared" si="25"/>
        <v>0</v>
      </c>
      <c r="M184" s="1215">
        <v>169</v>
      </c>
      <c r="N184" s="1216"/>
      <c r="O184" s="1217"/>
      <c r="P184" s="1218"/>
      <c r="Q184" s="587">
        <f t="shared" si="26"/>
        <v>0</v>
      </c>
      <c r="S184" s="1215">
        <v>169</v>
      </c>
      <c r="T184" s="1216"/>
      <c r="U184" s="1217"/>
      <c r="V184" s="1218"/>
      <c r="W184" s="587">
        <f t="shared" si="27"/>
        <v>0</v>
      </c>
      <c r="Y184" s="1215">
        <v>169</v>
      </c>
      <c r="Z184" s="1216"/>
      <c r="AA184" s="1217"/>
      <c r="AB184" s="1218"/>
      <c r="AC184" s="587">
        <f t="shared" si="28"/>
        <v>0</v>
      </c>
      <c r="AE184" s="1215">
        <v>169</v>
      </c>
      <c r="AF184" s="1216"/>
      <c r="AG184" s="1217"/>
      <c r="AH184" s="1218"/>
      <c r="AI184" s="587">
        <f t="shared" si="29"/>
        <v>0</v>
      </c>
      <c r="AK184" s="1215">
        <v>169</v>
      </c>
      <c r="AL184" s="1216"/>
      <c r="AM184" s="1217"/>
      <c r="AN184" s="1218"/>
      <c r="AO184" s="587">
        <f t="shared" si="30"/>
        <v>0</v>
      </c>
      <c r="AQ184" s="1215">
        <v>169</v>
      </c>
      <c r="AR184" s="1216"/>
      <c r="AS184" s="1217"/>
      <c r="AT184" s="1218"/>
      <c r="AU184" s="587">
        <f t="shared" si="31"/>
        <v>0</v>
      </c>
      <c r="AW184" s="1215">
        <v>169</v>
      </c>
      <c r="AX184" s="1216"/>
      <c r="AY184" s="1217"/>
      <c r="AZ184" s="1218"/>
      <c r="BA184" s="587">
        <f t="shared" si="32"/>
        <v>0</v>
      </c>
      <c r="BC184" s="1215">
        <v>169</v>
      </c>
      <c r="BD184" s="1216"/>
      <c r="BE184" s="1217"/>
      <c r="BF184" s="1218"/>
      <c r="BG184" s="587">
        <f t="shared" si="33"/>
        <v>0</v>
      </c>
      <c r="BI184" s="1215">
        <v>169</v>
      </c>
      <c r="BJ184" s="1216"/>
      <c r="BK184" s="1217"/>
      <c r="BL184" s="1218"/>
      <c r="BM184" s="587">
        <f t="shared" si="34"/>
        <v>0</v>
      </c>
      <c r="BO184" s="1215">
        <v>169</v>
      </c>
      <c r="BP184" s="1216"/>
      <c r="BQ184" s="1217"/>
      <c r="BR184" s="1218"/>
      <c r="BS184" s="587">
        <f t="shared" si="35"/>
        <v>0</v>
      </c>
    </row>
    <row r="185" spans="1:71" s="17" customFormat="1" ht="16.75" hidden="1" customHeight="1" outlineLevel="1">
      <c r="A185" s="1215">
        <v>170</v>
      </c>
      <c r="B185" s="1216"/>
      <c r="C185" s="1217"/>
      <c r="D185" s="1218"/>
      <c r="E185" s="587">
        <f t="shared" si="24"/>
        <v>0</v>
      </c>
      <c r="G185" s="1215">
        <v>170</v>
      </c>
      <c r="H185" s="1216"/>
      <c r="I185" s="1217"/>
      <c r="J185" s="1218"/>
      <c r="K185" s="587">
        <f t="shared" si="25"/>
        <v>0</v>
      </c>
      <c r="M185" s="1215">
        <v>170</v>
      </c>
      <c r="N185" s="1216"/>
      <c r="O185" s="1217"/>
      <c r="P185" s="1218"/>
      <c r="Q185" s="587">
        <f t="shared" si="26"/>
        <v>0</v>
      </c>
      <c r="S185" s="1215">
        <v>170</v>
      </c>
      <c r="T185" s="1216"/>
      <c r="U185" s="1217"/>
      <c r="V185" s="1218"/>
      <c r="W185" s="587">
        <f t="shared" si="27"/>
        <v>0</v>
      </c>
      <c r="Y185" s="1215">
        <v>170</v>
      </c>
      <c r="Z185" s="1216"/>
      <c r="AA185" s="1217"/>
      <c r="AB185" s="1218"/>
      <c r="AC185" s="587">
        <f t="shared" si="28"/>
        <v>0</v>
      </c>
      <c r="AE185" s="1215">
        <v>170</v>
      </c>
      <c r="AF185" s="1216"/>
      <c r="AG185" s="1217"/>
      <c r="AH185" s="1218"/>
      <c r="AI185" s="587">
        <f t="shared" si="29"/>
        <v>0</v>
      </c>
      <c r="AK185" s="1215">
        <v>170</v>
      </c>
      <c r="AL185" s="1216"/>
      <c r="AM185" s="1217"/>
      <c r="AN185" s="1218"/>
      <c r="AO185" s="587">
        <f t="shared" si="30"/>
        <v>0</v>
      </c>
      <c r="AQ185" s="1215">
        <v>170</v>
      </c>
      <c r="AR185" s="1216"/>
      <c r="AS185" s="1217"/>
      <c r="AT185" s="1218"/>
      <c r="AU185" s="587">
        <f t="shared" si="31"/>
        <v>0</v>
      </c>
      <c r="AW185" s="1215">
        <v>170</v>
      </c>
      <c r="AX185" s="1216"/>
      <c r="AY185" s="1217"/>
      <c r="AZ185" s="1218"/>
      <c r="BA185" s="587">
        <f t="shared" si="32"/>
        <v>0</v>
      </c>
      <c r="BC185" s="1215">
        <v>170</v>
      </c>
      <c r="BD185" s="1216"/>
      <c r="BE185" s="1217"/>
      <c r="BF185" s="1218"/>
      <c r="BG185" s="587">
        <f t="shared" si="33"/>
        <v>0</v>
      </c>
      <c r="BI185" s="1215">
        <v>170</v>
      </c>
      <c r="BJ185" s="1216"/>
      <c r="BK185" s="1217"/>
      <c r="BL185" s="1218"/>
      <c r="BM185" s="587">
        <f t="shared" si="34"/>
        <v>0</v>
      </c>
      <c r="BO185" s="1215">
        <v>170</v>
      </c>
      <c r="BP185" s="1216"/>
      <c r="BQ185" s="1217"/>
      <c r="BR185" s="1218"/>
      <c r="BS185" s="587">
        <f t="shared" si="35"/>
        <v>0</v>
      </c>
    </row>
    <row r="186" spans="1:71" s="17" customFormat="1" ht="16.75" hidden="1" customHeight="1" outlineLevel="1">
      <c r="A186" s="1215">
        <v>171</v>
      </c>
      <c r="B186" s="1216"/>
      <c r="C186" s="1217"/>
      <c r="D186" s="1218"/>
      <c r="E186" s="587">
        <f t="shared" si="24"/>
        <v>0</v>
      </c>
      <c r="G186" s="1215">
        <v>171</v>
      </c>
      <c r="H186" s="1216"/>
      <c r="I186" s="1217"/>
      <c r="J186" s="1218"/>
      <c r="K186" s="587">
        <f t="shared" si="25"/>
        <v>0</v>
      </c>
      <c r="M186" s="1215">
        <v>171</v>
      </c>
      <c r="N186" s="1216"/>
      <c r="O186" s="1217"/>
      <c r="P186" s="1218"/>
      <c r="Q186" s="587">
        <f t="shared" si="26"/>
        <v>0</v>
      </c>
      <c r="S186" s="1215">
        <v>171</v>
      </c>
      <c r="T186" s="1216"/>
      <c r="U186" s="1217"/>
      <c r="V186" s="1218"/>
      <c r="W186" s="587">
        <f t="shared" si="27"/>
        <v>0</v>
      </c>
      <c r="Y186" s="1215">
        <v>171</v>
      </c>
      <c r="Z186" s="1216"/>
      <c r="AA186" s="1217"/>
      <c r="AB186" s="1218"/>
      <c r="AC186" s="587">
        <f t="shared" si="28"/>
        <v>0</v>
      </c>
      <c r="AE186" s="1215">
        <v>171</v>
      </c>
      <c r="AF186" s="1216"/>
      <c r="AG186" s="1217"/>
      <c r="AH186" s="1218"/>
      <c r="AI186" s="587">
        <f t="shared" si="29"/>
        <v>0</v>
      </c>
      <c r="AK186" s="1215">
        <v>171</v>
      </c>
      <c r="AL186" s="1216"/>
      <c r="AM186" s="1217"/>
      <c r="AN186" s="1218"/>
      <c r="AO186" s="587">
        <f t="shared" si="30"/>
        <v>0</v>
      </c>
      <c r="AQ186" s="1215">
        <v>171</v>
      </c>
      <c r="AR186" s="1216"/>
      <c r="AS186" s="1217"/>
      <c r="AT186" s="1218"/>
      <c r="AU186" s="587">
        <f t="shared" si="31"/>
        <v>0</v>
      </c>
      <c r="AW186" s="1215">
        <v>171</v>
      </c>
      <c r="AX186" s="1216"/>
      <c r="AY186" s="1217"/>
      <c r="AZ186" s="1218"/>
      <c r="BA186" s="587">
        <f t="shared" si="32"/>
        <v>0</v>
      </c>
      <c r="BC186" s="1215">
        <v>171</v>
      </c>
      <c r="BD186" s="1216"/>
      <c r="BE186" s="1217"/>
      <c r="BF186" s="1218"/>
      <c r="BG186" s="587">
        <f t="shared" si="33"/>
        <v>0</v>
      </c>
      <c r="BI186" s="1215">
        <v>171</v>
      </c>
      <c r="BJ186" s="1216"/>
      <c r="BK186" s="1217"/>
      <c r="BL186" s="1218"/>
      <c r="BM186" s="587">
        <f t="shared" si="34"/>
        <v>0</v>
      </c>
      <c r="BO186" s="1215">
        <v>171</v>
      </c>
      <c r="BP186" s="1216"/>
      <c r="BQ186" s="1217"/>
      <c r="BR186" s="1218"/>
      <c r="BS186" s="587">
        <f t="shared" si="35"/>
        <v>0</v>
      </c>
    </row>
    <row r="187" spans="1:71" s="17" customFormat="1" ht="16.75" hidden="1" customHeight="1" outlineLevel="1">
      <c r="A187" s="1215">
        <v>172</v>
      </c>
      <c r="B187" s="1216"/>
      <c r="C187" s="1217"/>
      <c r="D187" s="1218"/>
      <c r="E187" s="587">
        <f t="shared" si="24"/>
        <v>0</v>
      </c>
      <c r="G187" s="1215">
        <v>172</v>
      </c>
      <c r="H187" s="1216"/>
      <c r="I187" s="1217"/>
      <c r="J187" s="1218"/>
      <c r="K187" s="587">
        <f t="shared" si="25"/>
        <v>0</v>
      </c>
      <c r="M187" s="1215">
        <v>172</v>
      </c>
      <c r="N187" s="1216"/>
      <c r="O187" s="1217"/>
      <c r="P187" s="1218"/>
      <c r="Q187" s="587">
        <f t="shared" si="26"/>
        <v>0</v>
      </c>
      <c r="S187" s="1215">
        <v>172</v>
      </c>
      <c r="T187" s="1216"/>
      <c r="U187" s="1217"/>
      <c r="V187" s="1218"/>
      <c r="W187" s="587">
        <f t="shared" si="27"/>
        <v>0</v>
      </c>
      <c r="Y187" s="1215">
        <v>172</v>
      </c>
      <c r="Z187" s="1216"/>
      <c r="AA187" s="1217"/>
      <c r="AB187" s="1218"/>
      <c r="AC187" s="587">
        <f t="shared" si="28"/>
        <v>0</v>
      </c>
      <c r="AE187" s="1215">
        <v>172</v>
      </c>
      <c r="AF187" s="1216"/>
      <c r="AG187" s="1217"/>
      <c r="AH187" s="1218"/>
      <c r="AI187" s="587">
        <f t="shared" si="29"/>
        <v>0</v>
      </c>
      <c r="AK187" s="1215">
        <v>172</v>
      </c>
      <c r="AL187" s="1216"/>
      <c r="AM187" s="1217"/>
      <c r="AN187" s="1218"/>
      <c r="AO187" s="587">
        <f t="shared" si="30"/>
        <v>0</v>
      </c>
      <c r="AQ187" s="1215">
        <v>172</v>
      </c>
      <c r="AR187" s="1216"/>
      <c r="AS187" s="1217"/>
      <c r="AT187" s="1218"/>
      <c r="AU187" s="587">
        <f t="shared" si="31"/>
        <v>0</v>
      </c>
      <c r="AW187" s="1215">
        <v>172</v>
      </c>
      <c r="AX187" s="1216"/>
      <c r="AY187" s="1217"/>
      <c r="AZ187" s="1218"/>
      <c r="BA187" s="587">
        <f t="shared" si="32"/>
        <v>0</v>
      </c>
      <c r="BC187" s="1215">
        <v>172</v>
      </c>
      <c r="BD187" s="1216"/>
      <c r="BE187" s="1217"/>
      <c r="BF187" s="1218"/>
      <c r="BG187" s="587">
        <f t="shared" si="33"/>
        <v>0</v>
      </c>
      <c r="BI187" s="1215">
        <v>172</v>
      </c>
      <c r="BJ187" s="1216"/>
      <c r="BK187" s="1217"/>
      <c r="BL187" s="1218"/>
      <c r="BM187" s="587">
        <f t="shared" si="34"/>
        <v>0</v>
      </c>
      <c r="BO187" s="1215">
        <v>172</v>
      </c>
      <c r="BP187" s="1216"/>
      <c r="BQ187" s="1217"/>
      <c r="BR187" s="1218"/>
      <c r="BS187" s="587">
        <f t="shared" si="35"/>
        <v>0</v>
      </c>
    </row>
    <row r="188" spans="1:71" s="17" customFormat="1" ht="16.75" hidden="1" customHeight="1" outlineLevel="1">
      <c r="A188" s="1215">
        <v>173</v>
      </c>
      <c r="B188" s="1216"/>
      <c r="C188" s="1217"/>
      <c r="D188" s="1218"/>
      <c r="E188" s="587">
        <f t="shared" si="24"/>
        <v>0</v>
      </c>
      <c r="G188" s="1215">
        <v>173</v>
      </c>
      <c r="H188" s="1216"/>
      <c r="I188" s="1217"/>
      <c r="J188" s="1218"/>
      <c r="K188" s="587">
        <f t="shared" si="25"/>
        <v>0</v>
      </c>
      <c r="M188" s="1215">
        <v>173</v>
      </c>
      <c r="N188" s="1216"/>
      <c r="O188" s="1217"/>
      <c r="P188" s="1218"/>
      <c r="Q188" s="587">
        <f t="shared" si="26"/>
        <v>0</v>
      </c>
      <c r="S188" s="1215">
        <v>173</v>
      </c>
      <c r="T188" s="1216"/>
      <c r="U188" s="1217"/>
      <c r="V188" s="1218"/>
      <c r="W188" s="587">
        <f t="shared" si="27"/>
        <v>0</v>
      </c>
      <c r="Y188" s="1215">
        <v>173</v>
      </c>
      <c r="Z188" s="1216"/>
      <c r="AA188" s="1217"/>
      <c r="AB188" s="1218"/>
      <c r="AC188" s="587">
        <f t="shared" si="28"/>
        <v>0</v>
      </c>
      <c r="AE188" s="1215">
        <v>173</v>
      </c>
      <c r="AF188" s="1216"/>
      <c r="AG188" s="1217"/>
      <c r="AH188" s="1218"/>
      <c r="AI188" s="587">
        <f t="shared" si="29"/>
        <v>0</v>
      </c>
      <c r="AK188" s="1215">
        <v>173</v>
      </c>
      <c r="AL188" s="1216"/>
      <c r="AM188" s="1217"/>
      <c r="AN188" s="1218"/>
      <c r="AO188" s="587">
        <f t="shared" si="30"/>
        <v>0</v>
      </c>
      <c r="AQ188" s="1215">
        <v>173</v>
      </c>
      <c r="AR188" s="1216"/>
      <c r="AS188" s="1217"/>
      <c r="AT188" s="1218"/>
      <c r="AU188" s="587">
        <f t="shared" si="31"/>
        <v>0</v>
      </c>
      <c r="AW188" s="1215">
        <v>173</v>
      </c>
      <c r="AX188" s="1216"/>
      <c r="AY188" s="1217"/>
      <c r="AZ188" s="1218"/>
      <c r="BA188" s="587">
        <f t="shared" si="32"/>
        <v>0</v>
      </c>
      <c r="BC188" s="1215">
        <v>173</v>
      </c>
      <c r="BD188" s="1216"/>
      <c r="BE188" s="1217"/>
      <c r="BF188" s="1218"/>
      <c r="BG188" s="587">
        <f t="shared" si="33"/>
        <v>0</v>
      </c>
      <c r="BI188" s="1215">
        <v>173</v>
      </c>
      <c r="BJ188" s="1216"/>
      <c r="BK188" s="1217"/>
      <c r="BL188" s="1218"/>
      <c r="BM188" s="587">
        <f t="shared" si="34"/>
        <v>0</v>
      </c>
      <c r="BO188" s="1215">
        <v>173</v>
      </c>
      <c r="BP188" s="1216"/>
      <c r="BQ188" s="1217"/>
      <c r="BR188" s="1218"/>
      <c r="BS188" s="587">
        <f t="shared" si="35"/>
        <v>0</v>
      </c>
    </row>
    <row r="189" spans="1:71" s="17" customFormat="1" ht="16.75" hidden="1" customHeight="1" outlineLevel="1">
      <c r="A189" s="1215">
        <v>174</v>
      </c>
      <c r="B189" s="1216"/>
      <c r="C189" s="1217"/>
      <c r="D189" s="1218"/>
      <c r="E189" s="587">
        <f t="shared" si="24"/>
        <v>0</v>
      </c>
      <c r="G189" s="1215">
        <v>174</v>
      </c>
      <c r="H189" s="1216"/>
      <c r="I189" s="1217"/>
      <c r="J189" s="1218"/>
      <c r="K189" s="587">
        <f t="shared" si="25"/>
        <v>0</v>
      </c>
      <c r="M189" s="1215">
        <v>174</v>
      </c>
      <c r="N189" s="1216"/>
      <c r="O189" s="1217"/>
      <c r="P189" s="1218"/>
      <c r="Q189" s="587">
        <f t="shared" si="26"/>
        <v>0</v>
      </c>
      <c r="S189" s="1215">
        <v>174</v>
      </c>
      <c r="T189" s="1216"/>
      <c r="U189" s="1217"/>
      <c r="V189" s="1218"/>
      <c r="W189" s="587">
        <f t="shared" si="27"/>
        <v>0</v>
      </c>
      <c r="Y189" s="1215">
        <v>174</v>
      </c>
      <c r="Z189" s="1216"/>
      <c r="AA189" s="1217"/>
      <c r="AB189" s="1218"/>
      <c r="AC189" s="587">
        <f t="shared" si="28"/>
        <v>0</v>
      </c>
      <c r="AE189" s="1215">
        <v>174</v>
      </c>
      <c r="AF189" s="1216"/>
      <c r="AG189" s="1217"/>
      <c r="AH189" s="1218"/>
      <c r="AI189" s="587">
        <f t="shared" si="29"/>
        <v>0</v>
      </c>
      <c r="AK189" s="1215">
        <v>174</v>
      </c>
      <c r="AL189" s="1216"/>
      <c r="AM189" s="1217"/>
      <c r="AN189" s="1218"/>
      <c r="AO189" s="587">
        <f t="shared" si="30"/>
        <v>0</v>
      </c>
      <c r="AQ189" s="1215">
        <v>174</v>
      </c>
      <c r="AR189" s="1216"/>
      <c r="AS189" s="1217"/>
      <c r="AT189" s="1218"/>
      <c r="AU189" s="587">
        <f t="shared" si="31"/>
        <v>0</v>
      </c>
      <c r="AW189" s="1215">
        <v>174</v>
      </c>
      <c r="AX189" s="1216"/>
      <c r="AY189" s="1217"/>
      <c r="AZ189" s="1218"/>
      <c r="BA189" s="587">
        <f t="shared" si="32"/>
        <v>0</v>
      </c>
      <c r="BC189" s="1215">
        <v>174</v>
      </c>
      <c r="BD189" s="1216"/>
      <c r="BE189" s="1217"/>
      <c r="BF189" s="1218"/>
      <c r="BG189" s="587">
        <f t="shared" si="33"/>
        <v>0</v>
      </c>
      <c r="BI189" s="1215">
        <v>174</v>
      </c>
      <c r="BJ189" s="1216"/>
      <c r="BK189" s="1217"/>
      <c r="BL189" s="1218"/>
      <c r="BM189" s="587">
        <f t="shared" si="34"/>
        <v>0</v>
      </c>
      <c r="BO189" s="1215">
        <v>174</v>
      </c>
      <c r="BP189" s="1216"/>
      <c r="BQ189" s="1217"/>
      <c r="BR189" s="1218"/>
      <c r="BS189" s="587">
        <f t="shared" si="35"/>
        <v>0</v>
      </c>
    </row>
    <row r="190" spans="1:71" s="17" customFormat="1" ht="16.75" hidden="1" customHeight="1" outlineLevel="1">
      <c r="A190" s="1215">
        <v>175</v>
      </c>
      <c r="B190" s="1216"/>
      <c r="C190" s="1217"/>
      <c r="D190" s="1218"/>
      <c r="E190" s="587">
        <f t="shared" si="24"/>
        <v>0</v>
      </c>
      <c r="G190" s="1215">
        <v>175</v>
      </c>
      <c r="H190" s="1216"/>
      <c r="I190" s="1217"/>
      <c r="J190" s="1218"/>
      <c r="K190" s="587">
        <f t="shared" si="25"/>
        <v>0</v>
      </c>
      <c r="M190" s="1215">
        <v>175</v>
      </c>
      <c r="N190" s="1216"/>
      <c r="O190" s="1217"/>
      <c r="P190" s="1218"/>
      <c r="Q190" s="587">
        <f t="shared" si="26"/>
        <v>0</v>
      </c>
      <c r="S190" s="1215">
        <v>175</v>
      </c>
      <c r="T190" s="1216"/>
      <c r="U190" s="1217"/>
      <c r="V190" s="1218"/>
      <c r="W190" s="587">
        <f t="shared" si="27"/>
        <v>0</v>
      </c>
      <c r="Y190" s="1215">
        <v>175</v>
      </c>
      <c r="Z190" s="1216"/>
      <c r="AA190" s="1217"/>
      <c r="AB190" s="1218"/>
      <c r="AC190" s="587">
        <f t="shared" si="28"/>
        <v>0</v>
      </c>
      <c r="AE190" s="1215">
        <v>175</v>
      </c>
      <c r="AF190" s="1216"/>
      <c r="AG190" s="1217"/>
      <c r="AH190" s="1218"/>
      <c r="AI190" s="587">
        <f t="shared" si="29"/>
        <v>0</v>
      </c>
      <c r="AK190" s="1215">
        <v>175</v>
      </c>
      <c r="AL190" s="1216"/>
      <c r="AM190" s="1217"/>
      <c r="AN190" s="1218"/>
      <c r="AO190" s="587">
        <f t="shared" si="30"/>
        <v>0</v>
      </c>
      <c r="AQ190" s="1215">
        <v>175</v>
      </c>
      <c r="AR190" s="1216"/>
      <c r="AS190" s="1217"/>
      <c r="AT190" s="1218"/>
      <c r="AU190" s="587">
        <f t="shared" si="31"/>
        <v>0</v>
      </c>
      <c r="AW190" s="1215">
        <v>175</v>
      </c>
      <c r="AX190" s="1216"/>
      <c r="AY190" s="1217"/>
      <c r="AZ190" s="1218"/>
      <c r="BA190" s="587">
        <f t="shared" si="32"/>
        <v>0</v>
      </c>
      <c r="BC190" s="1215">
        <v>175</v>
      </c>
      <c r="BD190" s="1216"/>
      <c r="BE190" s="1217"/>
      <c r="BF190" s="1218"/>
      <c r="BG190" s="587">
        <f t="shared" si="33"/>
        <v>0</v>
      </c>
      <c r="BI190" s="1215">
        <v>175</v>
      </c>
      <c r="BJ190" s="1216"/>
      <c r="BK190" s="1217"/>
      <c r="BL190" s="1218"/>
      <c r="BM190" s="587">
        <f t="shared" si="34"/>
        <v>0</v>
      </c>
      <c r="BO190" s="1215">
        <v>175</v>
      </c>
      <c r="BP190" s="1216"/>
      <c r="BQ190" s="1217"/>
      <c r="BR190" s="1218"/>
      <c r="BS190" s="587">
        <f t="shared" si="35"/>
        <v>0</v>
      </c>
    </row>
    <row r="191" spans="1:71" s="17" customFormat="1" ht="16.75" hidden="1" customHeight="1" outlineLevel="1">
      <c r="A191" s="1215">
        <v>176</v>
      </c>
      <c r="B191" s="1216"/>
      <c r="C191" s="1217"/>
      <c r="D191" s="1218"/>
      <c r="E191" s="587">
        <f t="shared" si="24"/>
        <v>0</v>
      </c>
      <c r="G191" s="1215">
        <v>176</v>
      </c>
      <c r="H191" s="1216"/>
      <c r="I191" s="1217"/>
      <c r="J191" s="1218"/>
      <c r="K191" s="587">
        <f t="shared" si="25"/>
        <v>0</v>
      </c>
      <c r="M191" s="1215">
        <v>176</v>
      </c>
      <c r="N191" s="1216"/>
      <c r="O191" s="1217"/>
      <c r="P191" s="1218"/>
      <c r="Q191" s="587">
        <f t="shared" si="26"/>
        <v>0</v>
      </c>
      <c r="S191" s="1215">
        <v>176</v>
      </c>
      <c r="T191" s="1216"/>
      <c r="U191" s="1217"/>
      <c r="V191" s="1218"/>
      <c r="W191" s="587">
        <f t="shared" si="27"/>
        <v>0</v>
      </c>
      <c r="Y191" s="1215">
        <v>176</v>
      </c>
      <c r="Z191" s="1216"/>
      <c r="AA191" s="1217"/>
      <c r="AB191" s="1218"/>
      <c r="AC191" s="587">
        <f t="shared" si="28"/>
        <v>0</v>
      </c>
      <c r="AE191" s="1215">
        <v>176</v>
      </c>
      <c r="AF191" s="1216"/>
      <c r="AG191" s="1217"/>
      <c r="AH191" s="1218"/>
      <c r="AI191" s="587">
        <f t="shared" si="29"/>
        <v>0</v>
      </c>
      <c r="AK191" s="1215">
        <v>176</v>
      </c>
      <c r="AL191" s="1216"/>
      <c r="AM191" s="1217"/>
      <c r="AN191" s="1218"/>
      <c r="AO191" s="587">
        <f t="shared" si="30"/>
        <v>0</v>
      </c>
      <c r="AQ191" s="1215">
        <v>176</v>
      </c>
      <c r="AR191" s="1216"/>
      <c r="AS191" s="1217"/>
      <c r="AT191" s="1218"/>
      <c r="AU191" s="587">
        <f t="shared" si="31"/>
        <v>0</v>
      </c>
      <c r="AW191" s="1215">
        <v>176</v>
      </c>
      <c r="AX191" s="1216"/>
      <c r="AY191" s="1217"/>
      <c r="AZ191" s="1218"/>
      <c r="BA191" s="587">
        <f t="shared" si="32"/>
        <v>0</v>
      </c>
      <c r="BC191" s="1215">
        <v>176</v>
      </c>
      <c r="BD191" s="1216"/>
      <c r="BE191" s="1217"/>
      <c r="BF191" s="1218"/>
      <c r="BG191" s="587">
        <f t="shared" si="33"/>
        <v>0</v>
      </c>
      <c r="BI191" s="1215">
        <v>176</v>
      </c>
      <c r="BJ191" s="1216"/>
      <c r="BK191" s="1217"/>
      <c r="BL191" s="1218"/>
      <c r="BM191" s="587">
        <f t="shared" si="34"/>
        <v>0</v>
      </c>
      <c r="BO191" s="1215">
        <v>176</v>
      </c>
      <c r="BP191" s="1216"/>
      <c r="BQ191" s="1217"/>
      <c r="BR191" s="1218"/>
      <c r="BS191" s="587">
        <f t="shared" si="35"/>
        <v>0</v>
      </c>
    </row>
    <row r="192" spans="1:71" s="17" customFormat="1" ht="16.75" hidden="1" customHeight="1" outlineLevel="1">
      <c r="A192" s="1215">
        <v>177</v>
      </c>
      <c r="B192" s="1216"/>
      <c r="C192" s="1217"/>
      <c r="D192" s="1218"/>
      <c r="E192" s="587">
        <f t="shared" si="24"/>
        <v>0</v>
      </c>
      <c r="G192" s="1215">
        <v>177</v>
      </c>
      <c r="H192" s="1216"/>
      <c r="I192" s="1217"/>
      <c r="J192" s="1218"/>
      <c r="K192" s="587">
        <f t="shared" si="25"/>
        <v>0</v>
      </c>
      <c r="M192" s="1215">
        <v>177</v>
      </c>
      <c r="N192" s="1216"/>
      <c r="O192" s="1217"/>
      <c r="P192" s="1218"/>
      <c r="Q192" s="587">
        <f t="shared" si="26"/>
        <v>0</v>
      </c>
      <c r="S192" s="1215">
        <v>177</v>
      </c>
      <c r="T192" s="1216"/>
      <c r="U192" s="1217"/>
      <c r="V192" s="1218"/>
      <c r="W192" s="587">
        <f t="shared" si="27"/>
        <v>0</v>
      </c>
      <c r="Y192" s="1215">
        <v>177</v>
      </c>
      <c r="Z192" s="1216"/>
      <c r="AA192" s="1217"/>
      <c r="AB192" s="1218"/>
      <c r="AC192" s="587">
        <f t="shared" si="28"/>
        <v>0</v>
      </c>
      <c r="AE192" s="1215">
        <v>177</v>
      </c>
      <c r="AF192" s="1216"/>
      <c r="AG192" s="1217"/>
      <c r="AH192" s="1218"/>
      <c r="AI192" s="587">
        <f t="shared" si="29"/>
        <v>0</v>
      </c>
      <c r="AK192" s="1215">
        <v>177</v>
      </c>
      <c r="AL192" s="1216"/>
      <c r="AM192" s="1217"/>
      <c r="AN192" s="1218"/>
      <c r="AO192" s="587">
        <f t="shared" si="30"/>
        <v>0</v>
      </c>
      <c r="AQ192" s="1215">
        <v>177</v>
      </c>
      <c r="AR192" s="1216"/>
      <c r="AS192" s="1217"/>
      <c r="AT192" s="1218"/>
      <c r="AU192" s="587">
        <f t="shared" si="31"/>
        <v>0</v>
      </c>
      <c r="AW192" s="1215">
        <v>177</v>
      </c>
      <c r="AX192" s="1216"/>
      <c r="AY192" s="1217"/>
      <c r="AZ192" s="1218"/>
      <c r="BA192" s="587">
        <f t="shared" si="32"/>
        <v>0</v>
      </c>
      <c r="BC192" s="1215">
        <v>177</v>
      </c>
      <c r="BD192" s="1216"/>
      <c r="BE192" s="1217"/>
      <c r="BF192" s="1218"/>
      <c r="BG192" s="587">
        <f t="shared" si="33"/>
        <v>0</v>
      </c>
      <c r="BI192" s="1215">
        <v>177</v>
      </c>
      <c r="BJ192" s="1216"/>
      <c r="BK192" s="1217"/>
      <c r="BL192" s="1218"/>
      <c r="BM192" s="587">
        <f t="shared" si="34"/>
        <v>0</v>
      </c>
      <c r="BO192" s="1215">
        <v>177</v>
      </c>
      <c r="BP192" s="1216"/>
      <c r="BQ192" s="1217"/>
      <c r="BR192" s="1218"/>
      <c r="BS192" s="587">
        <f t="shared" si="35"/>
        <v>0</v>
      </c>
    </row>
    <row r="193" spans="1:71" s="17" customFormat="1" ht="16.75" hidden="1" customHeight="1" outlineLevel="1">
      <c r="A193" s="1215">
        <v>178</v>
      </c>
      <c r="B193" s="1216"/>
      <c r="C193" s="1217"/>
      <c r="D193" s="1218"/>
      <c r="E193" s="587">
        <f t="shared" si="24"/>
        <v>0</v>
      </c>
      <c r="G193" s="1215">
        <v>178</v>
      </c>
      <c r="H193" s="1216"/>
      <c r="I193" s="1217"/>
      <c r="J193" s="1218"/>
      <c r="K193" s="587">
        <f t="shared" si="25"/>
        <v>0</v>
      </c>
      <c r="M193" s="1215">
        <v>178</v>
      </c>
      <c r="N193" s="1216"/>
      <c r="O193" s="1217"/>
      <c r="P193" s="1218"/>
      <c r="Q193" s="587">
        <f t="shared" si="26"/>
        <v>0</v>
      </c>
      <c r="S193" s="1215">
        <v>178</v>
      </c>
      <c r="T193" s="1216"/>
      <c r="U193" s="1217"/>
      <c r="V193" s="1218"/>
      <c r="W193" s="587">
        <f t="shared" si="27"/>
        <v>0</v>
      </c>
      <c r="Y193" s="1215">
        <v>178</v>
      </c>
      <c r="Z193" s="1216"/>
      <c r="AA193" s="1217"/>
      <c r="AB193" s="1218"/>
      <c r="AC193" s="587">
        <f t="shared" si="28"/>
        <v>0</v>
      </c>
      <c r="AE193" s="1215">
        <v>178</v>
      </c>
      <c r="AF193" s="1216"/>
      <c r="AG193" s="1217"/>
      <c r="AH193" s="1218"/>
      <c r="AI193" s="587">
        <f t="shared" si="29"/>
        <v>0</v>
      </c>
      <c r="AK193" s="1215">
        <v>178</v>
      </c>
      <c r="AL193" s="1216"/>
      <c r="AM193" s="1217"/>
      <c r="AN193" s="1218"/>
      <c r="AO193" s="587">
        <f t="shared" si="30"/>
        <v>0</v>
      </c>
      <c r="AQ193" s="1215">
        <v>178</v>
      </c>
      <c r="AR193" s="1216"/>
      <c r="AS193" s="1217"/>
      <c r="AT193" s="1218"/>
      <c r="AU193" s="587">
        <f t="shared" si="31"/>
        <v>0</v>
      </c>
      <c r="AW193" s="1215">
        <v>178</v>
      </c>
      <c r="AX193" s="1216"/>
      <c r="AY193" s="1217"/>
      <c r="AZ193" s="1218"/>
      <c r="BA193" s="587">
        <f t="shared" si="32"/>
        <v>0</v>
      </c>
      <c r="BC193" s="1215">
        <v>178</v>
      </c>
      <c r="BD193" s="1216"/>
      <c r="BE193" s="1217"/>
      <c r="BF193" s="1218"/>
      <c r="BG193" s="587">
        <f t="shared" si="33"/>
        <v>0</v>
      </c>
      <c r="BI193" s="1215">
        <v>178</v>
      </c>
      <c r="BJ193" s="1216"/>
      <c r="BK193" s="1217"/>
      <c r="BL193" s="1218"/>
      <c r="BM193" s="587">
        <f t="shared" si="34"/>
        <v>0</v>
      </c>
      <c r="BO193" s="1215">
        <v>178</v>
      </c>
      <c r="BP193" s="1216"/>
      <c r="BQ193" s="1217"/>
      <c r="BR193" s="1218"/>
      <c r="BS193" s="587">
        <f t="shared" si="35"/>
        <v>0</v>
      </c>
    </row>
    <row r="194" spans="1:71" s="17" customFormat="1" ht="16.75" hidden="1" customHeight="1" outlineLevel="1">
      <c r="A194" s="1215">
        <v>179</v>
      </c>
      <c r="B194" s="1216"/>
      <c r="C194" s="1217"/>
      <c r="D194" s="1218"/>
      <c r="E194" s="587">
        <f t="shared" si="24"/>
        <v>0</v>
      </c>
      <c r="G194" s="1215">
        <v>179</v>
      </c>
      <c r="H194" s="1216"/>
      <c r="I194" s="1217"/>
      <c r="J194" s="1218"/>
      <c r="K194" s="587">
        <f t="shared" si="25"/>
        <v>0</v>
      </c>
      <c r="M194" s="1215">
        <v>179</v>
      </c>
      <c r="N194" s="1216"/>
      <c r="O194" s="1217"/>
      <c r="P194" s="1218"/>
      <c r="Q194" s="587">
        <f t="shared" si="26"/>
        <v>0</v>
      </c>
      <c r="S194" s="1215">
        <v>179</v>
      </c>
      <c r="T194" s="1216"/>
      <c r="U194" s="1217"/>
      <c r="V194" s="1218"/>
      <c r="W194" s="587">
        <f t="shared" si="27"/>
        <v>0</v>
      </c>
      <c r="Y194" s="1215">
        <v>179</v>
      </c>
      <c r="Z194" s="1216"/>
      <c r="AA194" s="1217"/>
      <c r="AB194" s="1218"/>
      <c r="AC194" s="587">
        <f t="shared" si="28"/>
        <v>0</v>
      </c>
      <c r="AE194" s="1215">
        <v>179</v>
      </c>
      <c r="AF194" s="1216"/>
      <c r="AG194" s="1217"/>
      <c r="AH194" s="1218"/>
      <c r="AI194" s="587">
        <f t="shared" si="29"/>
        <v>0</v>
      </c>
      <c r="AK194" s="1215">
        <v>179</v>
      </c>
      <c r="AL194" s="1216"/>
      <c r="AM194" s="1217"/>
      <c r="AN194" s="1218"/>
      <c r="AO194" s="587">
        <f t="shared" si="30"/>
        <v>0</v>
      </c>
      <c r="AQ194" s="1215">
        <v>179</v>
      </c>
      <c r="AR194" s="1216"/>
      <c r="AS194" s="1217"/>
      <c r="AT194" s="1218"/>
      <c r="AU194" s="587">
        <f t="shared" si="31"/>
        <v>0</v>
      </c>
      <c r="AW194" s="1215">
        <v>179</v>
      </c>
      <c r="AX194" s="1216"/>
      <c r="AY194" s="1217"/>
      <c r="AZ194" s="1218"/>
      <c r="BA194" s="587">
        <f t="shared" si="32"/>
        <v>0</v>
      </c>
      <c r="BC194" s="1215">
        <v>179</v>
      </c>
      <c r="BD194" s="1216"/>
      <c r="BE194" s="1217"/>
      <c r="BF194" s="1218"/>
      <c r="BG194" s="587">
        <f t="shared" si="33"/>
        <v>0</v>
      </c>
      <c r="BI194" s="1215">
        <v>179</v>
      </c>
      <c r="BJ194" s="1216"/>
      <c r="BK194" s="1217"/>
      <c r="BL194" s="1218"/>
      <c r="BM194" s="587">
        <f t="shared" si="34"/>
        <v>0</v>
      </c>
      <c r="BO194" s="1215">
        <v>179</v>
      </c>
      <c r="BP194" s="1216"/>
      <c r="BQ194" s="1217"/>
      <c r="BR194" s="1218"/>
      <c r="BS194" s="587">
        <f t="shared" si="35"/>
        <v>0</v>
      </c>
    </row>
    <row r="195" spans="1:71" s="17" customFormat="1" ht="16.75" hidden="1" customHeight="1" outlineLevel="1">
      <c r="A195" s="1215">
        <v>180</v>
      </c>
      <c r="B195" s="1216"/>
      <c r="C195" s="1217"/>
      <c r="D195" s="1218"/>
      <c r="E195" s="587">
        <f t="shared" si="24"/>
        <v>0</v>
      </c>
      <c r="G195" s="1215">
        <v>180</v>
      </c>
      <c r="H195" s="1216"/>
      <c r="I195" s="1217"/>
      <c r="J195" s="1218"/>
      <c r="K195" s="587">
        <f t="shared" si="25"/>
        <v>0</v>
      </c>
      <c r="M195" s="1215">
        <v>180</v>
      </c>
      <c r="N195" s="1216"/>
      <c r="O195" s="1217"/>
      <c r="P195" s="1218"/>
      <c r="Q195" s="587">
        <f t="shared" si="26"/>
        <v>0</v>
      </c>
      <c r="S195" s="1215">
        <v>180</v>
      </c>
      <c r="T195" s="1216"/>
      <c r="U195" s="1217"/>
      <c r="V195" s="1218"/>
      <c r="W195" s="587">
        <f t="shared" si="27"/>
        <v>0</v>
      </c>
      <c r="Y195" s="1215">
        <v>180</v>
      </c>
      <c r="Z195" s="1216"/>
      <c r="AA195" s="1217"/>
      <c r="AB195" s="1218"/>
      <c r="AC195" s="587">
        <f t="shared" si="28"/>
        <v>0</v>
      </c>
      <c r="AE195" s="1215">
        <v>180</v>
      </c>
      <c r="AF195" s="1216"/>
      <c r="AG195" s="1217"/>
      <c r="AH195" s="1218"/>
      <c r="AI195" s="587">
        <f t="shared" si="29"/>
        <v>0</v>
      </c>
      <c r="AK195" s="1215">
        <v>180</v>
      </c>
      <c r="AL195" s="1216"/>
      <c r="AM195" s="1217"/>
      <c r="AN195" s="1218"/>
      <c r="AO195" s="587">
        <f t="shared" si="30"/>
        <v>0</v>
      </c>
      <c r="AQ195" s="1215">
        <v>180</v>
      </c>
      <c r="AR195" s="1216"/>
      <c r="AS195" s="1217"/>
      <c r="AT195" s="1218"/>
      <c r="AU195" s="587">
        <f t="shared" si="31"/>
        <v>0</v>
      </c>
      <c r="AW195" s="1215">
        <v>180</v>
      </c>
      <c r="AX195" s="1216"/>
      <c r="AY195" s="1217"/>
      <c r="AZ195" s="1218"/>
      <c r="BA195" s="587">
        <f t="shared" si="32"/>
        <v>0</v>
      </c>
      <c r="BC195" s="1215">
        <v>180</v>
      </c>
      <c r="BD195" s="1216"/>
      <c r="BE195" s="1217"/>
      <c r="BF195" s="1218"/>
      <c r="BG195" s="587">
        <f t="shared" si="33"/>
        <v>0</v>
      </c>
      <c r="BI195" s="1215">
        <v>180</v>
      </c>
      <c r="BJ195" s="1216"/>
      <c r="BK195" s="1217"/>
      <c r="BL195" s="1218"/>
      <c r="BM195" s="587">
        <f t="shared" si="34"/>
        <v>0</v>
      </c>
      <c r="BO195" s="1215">
        <v>180</v>
      </c>
      <c r="BP195" s="1216"/>
      <c r="BQ195" s="1217"/>
      <c r="BR195" s="1218"/>
      <c r="BS195" s="587">
        <f t="shared" si="35"/>
        <v>0</v>
      </c>
    </row>
    <row r="196" spans="1:71" s="17" customFormat="1" ht="16.75" hidden="1" customHeight="1" outlineLevel="1">
      <c r="A196" s="1215">
        <v>181</v>
      </c>
      <c r="B196" s="1216"/>
      <c r="C196" s="1217"/>
      <c r="D196" s="1218"/>
      <c r="E196" s="587">
        <f t="shared" si="24"/>
        <v>0</v>
      </c>
      <c r="G196" s="1215">
        <v>181</v>
      </c>
      <c r="H196" s="1216"/>
      <c r="I196" s="1217"/>
      <c r="J196" s="1218"/>
      <c r="K196" s="587">
        <f t="shared" si="25"/>
        <v>0</v>
      </c>
      <c r="M196" s="1215">
        <v>181</v>
      </c>
      <c r="N196" s="1216"/>
      <c r="O196" s="1217"/>
      <c r="P196" s="1218"/>
      <c r="Q196" s="587">
        <f t="shared" si="26"/>
        <v>0</v>
      </c>
      <c r="S196" s="1215">
        <v>181</v>
      </c>
      <c r="T196" s="1216"/>
      <c r="U196" s="1217"/>
      <c r="V196" s="1218"/>
      <c r="W196" s="587">
        <f t="shared" si="27"/>
        <v>0</v>
      </c>
      <c r="Y196" s="1215">
        <v>181</v>
      </c>
      <c r="Z196" s="1216"/>
      <c r="AA196" s="1217"/>
      <c r="AB196" s="1218"/>
      <c r="AC196" s="587">
        <f t="shared" si="28"/>
        <v>0</v>
      </c>
      <c r="AE196" s="1215">
        <v>181</v>
      </c>
      <c r="AF196" s="1216"/>
      <c r="AG196" s="1217"/>
      <c r="AH196" s="1218"/>
      <c r="AI196" s="587">
        <f t="shared" si="29"/>
        <v>0</v>
      </c>
      <c r="AK196" s="1215">
        <v>181</v>
      </c>
      <c r="AL196" s="1216"/>
      <c r="AM196" s="1217"/>
      <c r="AN196" s="1218"/>
      <c r="AO196" s="587">
        <f t="shared" si="30"/>
        <v>0</v>
      </c>
      <c r="AQ196" s="1215">
        <v>181</v>
      </c>
      <c r="AR196" s="1216"/>
      <c r="AS196" s="1217"/>
      <c r="AT196" s="1218"/>
      <c r="AU196" s="587">
        <f t="shared" si="31"/>
        <v>0</v>
      </c>
      <c r="AW196" s="1215">
        <v>181</v>
      </c>
      <c r="AX196" s="1216"/>
      <c r="AY196" s="1217"/>
      <c r="AZ196" s="1218"/>
      <c r="BA196" s="587">
        <f t="shared" si="32"/>
        <v>0</v>
      </c>
      <c r="BC196" s="1215">
        <v>181</v>
      </c>
      <c r="BD196" s="1216"/>
      <c r="BE196" s="1217"/>
      <c r="BF196" s="1218"/>
      <c r="BG196" s="587">
        <f t="shared" si="33"/>
        <v>0</v>
      </c>
      <c r="BI196" s="1215">
        <v>181</v>
      </c>
      <c r="BJ196" s="1216"/>
      <c r="BK196" s="1217"/>
      <c r="BL196" s="1218"/>
      <c r="BM196" s="587">
        <f t="shared" si="34"/>
        <v>0</v>
      </c>
      <c r="BO196" s="1215">
        <v>181</v>
      </c>
      <c r="BP196" s="1216"/>
      <c r="BQ196" s="1217"/>
      <c r="BR196" s="1218"/>
      <c r="BS196" s="587">
        <f t="shared" si="35"/>
        <v>0</v>
      </c>
    </row>
    <row r="197" spans="1:71" s="17" customFormat="1" ht="16.75" hidden="1" customHeight="1" outlineLevel="1">
      <c r="A197" s="1215">
        <v>182</v>
      </c>
      <c r="B197" s="1216"/>
      <c r="C197" s="1217"/>
      <c r="D197" s="1218"/>
      <c r="E197" s="587">
        <f t="shared" si="24"/>
        <v>0</v>
      </c>
      <c r="G197" s="1215">
        <v>182</v>
      </c>
      <c r="H197" s="1216"/>
      <c r="I197" s="1217"/>
      <c r="J197" s="1218"/>
      <c r="K197" s="587">
        <f t="shared" si="25"/>
        <v>0</v>
      </c>
      <c r="M197" s="1215">
        <v>182</v>
      </c>
      <c r="N197" s="1216"/>
      <c r="O197" s="1217"/>
      <c r="P197" s="1218"/>
      <c r="Q197" s="587">
        <f t="shared" si="26"/>
        <v>0</v>
      </c>
      <c r="S197" s="1215">
        <v>182</v>
      </c>
      <c r="T197" s="1216"/>
      <c r="U197" s="1217"/>
      <c r="V197" s="1218"/>
      <c r="W197" s="587">
        <f t="shared" si="27"/>
        <v>0</v>
      </c>
      <c r="Y197" s="1215">
        <v>182</v>
      </c>
      <c r="Z197" s="1216"/>
      <c r="AA197" s="1217"/>
      <c r="AB197" s="1218"/>
      <c r="AC197" s="587">
        <f t="shared" si="28"/>
        <v>0</v>
      </c>
      <c r="AE197" s="1215">
        <v>182</v>
      </c>
      <c r="AF197" s="1216"/>
      <c r="AG197" s="1217"/>
      <c r="AH197" s="1218"/>
      <c r="AI197" s="587">
        <f t="shared" si="29"/>
        <v>0</v>
      </c>
      <c r="AK197" s="1215">
        <v>182</v>
      </c>
      <c r="AL197" s="1216"/>
      <c r="AM197" s="1217"/>
      <c r="AN197" s="1218"/>
      <c r="AO197" s="587">
        <f t="shared" si="30"/>
        <v>0</v>
      </c>
      <c r="AQ197" s="1215">
        <v>182</v>
      </c>
      <c r="AR197" s="1216"/>
      <c r="AS197" s="1217"/>
      <c r="AT197" s="1218"/>
      <c r="AU197" s="587">
        <f t="shared" si="31"/>
        <v>0</v>
      </c>
      <c r="AW197" s="1215">
        <v>182</v>
      </c>
      <c r="AX197" s="1216"/>
      <c r="AY197" s="1217"/>
      <c r="AZ197" s="1218"/>
      <c r="BA197" s="587">
        <f t="shared" si="32"/>
        <v>0</v>
      </c>
      <c r="BC197" s="1215">
        <v>182</v>
      </c>
      <c r="BD197" s="1216"/>
      <c r="BE197" s="1217"/>
      <c r="BF197" s="1218"/>
      <c r="BG197" s="587">
        <f t="shared" si="33"/>
        <v>0</v>
      </c>
      <c r="BI197" s="1215">
        <v>182</v>
      </c>
      <c r="BJ197" s="1216"/>
      <c r="BK197" s="1217"/>
      <c r="BL197" s="1218"/>
      <c r="BM197" s="587">
        <f t="shared" si="34"/>
        <v>0</v>
      </c>
      <c r="BO197" s="1215">
        <v>182</v>
      </c>
      <c r="BP197" s="1216"/>
      <c r="BQ197" s="1217"/>
      <c r="BR197" s="1218"/>
      <c r="BS197" s="587">
        <f t="shared" si="35"/>
        <v>0</v>
      </c>
    </row>
    <row r="198" spans="1:71" s="17" customFormat="1" ht="16.75" hidden="1" customHeight="1" outlineLevel="1">
      <c r="A198" s="1215">
        <v>183</v>
      </c>
      <c r="B198" s="1216"/>
      <c r="C198" s="1217"/>
      <c r="D198" s="1218"/>
      <c r="E198" s="587">
        <f t="shared" si="24"/>
        <v>0</v>
      </c>
      <c r="G198" s="1215">
        <v>183</v>
      </c>
      <c r="H198" s="1216"/>
      <c r="I198" s="1217"/>
      <c r="J198" s="1218"/>
      <c r="K198" s="587">
        <f t="shared" si="25"/>
        <v>0</v>
      </c>
      <c r="M198" s="1215">
        <v>183</v>
      </c>
      <c r="N198" s="1216"/>
      <c r="O198" s="1217"/>
      <c r="P198" s="1218"/>
      <c r="Q198" s="587">
        <f t="shared" si="26"/>
        <v>0</v>
      </c>
      <c r="S198" s="1215">
        <v>183</v>
      </c>
      <c r="T198" s="1216"/>
      <c r="U198" s="1217"/>
      <c r="V198" s="1218"/>
      <c r="W198" s="587">
        <f t="shared" si="27"/>
        <v>0</v>
      </c>
      <c r="Y198" s="1215">
        <v>183</v>
      </c>
      <c r="Z198" s="1216"/>
      <c r="AA198" s="1217"/>
      <c r="AB198" s="1218"/>
      <c r="AC198" s="587">
        <f t="shared" si="28"/>
        <v>0</v>
      </c>
      <c r="AE198" s="1215">
        <v>183</v>
      </c>
      <c r="AF198" s="1216"/>
      <c r="AG198" s="1217"/>
      <c r="AH198" s="1218"/>
      <c r="AI198" s="587">
        <f t="shared" si="29"/>
        <v>0</v>
      </c>
      <c r="AK198" s="1215">
        <v>183</v>
      </c>
      <c r="AL198" s="1216"/>
      <c r="AM198" s="1217"/>
      <c r="AN198" s="1218"/>
      <c r="AO198" s="587">
        <f t="shared" si="30"/>
        <v>0</v>
      </c>
      <c r="AQ198" s="1215">
        <v>183</v>
      </c>
      <c r="AR198" s="1216"/>
      <c r="AS198" s="1217"/>
      <c r="AT198" s="1218"/>
      <c r="AU198" s="587">
        <f t="shared" si="31"/>
        <v>0</v>
      </c>
      <c r="AW198" s="1215">
        <v>183</v>
      </c>
      <c r="AX198" s="1216"/>
      <c r="AY198" s="1217"/>
      <c r="AZ198" s="1218"/>
      <c r="BA198" s="587">
        <f t="shared" si="32"/>
        <v>0</v>
      </c>
      <c r="BC198" s="1215">
        <v>183</v>
      </c>
      <c r="BD198" s="1216"/>
      <c r="BE198" s="1217"/>
      <c r="BF198" s="1218"/>
      <c r="BG198" s="587">
        <f t="shared" si="33"/>
        <v>0</v>
      </c>
      <c r="BI198" s="1215">
        <v>183</v>
      </c>
      <c r="BJ198" s="1216"/>
      <c r="BK198" s="1217"/>
      <c r="BL198" s="1218"/>
      <c r="BM198" s="587">
        <f t="shared" si="34"/>
        <v>0</v>
      </c>
      <c r="BO198" s="1215">
        <v>183</v>
      </c>
      <c r="BP198" s="1216"/>
      <c r="BQ198" s="1217"/>
      <c r="BR198" s="1218"/>
      <c r="BS198" s="587">
        <f t="shared" si="35"/>
        <v>0</v>
      </c>
    </row>
    <row r="199" spans="1:71" s="17" customFormat="1" ht="16.75" hidden="1" customHeight="1" outlineLevel="1">
      <c r="A199" s="1215">
        <v>184</v>
      </c>
      <c r="B199" s="1216"/>
      <c r="C199" s="1217"/>
      <c r="D199" s="1218"/>
      <c r="E199" s="587">
        <f t="shared" si="24"/>
        <v>0</v>
      </c>
      <c r="G199" s="1215">
        <v>184</v>
      </c>
      <c r="H199" s="1216"/>
      <c r="I199" s="1217"/>
      <c r="J199" s="1218"/>
      <c r="K199" s="587">
        <f t="shared" si="25"/>
        <v>0</v>
      </c>
      <c r="M199" s="1215">
        <v>184</v>
      </c>
      <c r="N199" s="1216"/>
      <c r="O199" s="1217"/>
      <c r="P199" s="1218"/>
      <c r="Q199" s="587">
        <f t="shared" si="26"/>
        <v>0</v>
      </c>
      <c r="S199" s="1215">
        <v>184</v>
      </c>
      <c r="T199" s="1216"/>
      <c r="U199" s="1217"/>
      <c r="V199" s="1218"/>
      <c r="W199" s="587">
        <f t="shared" si="27"/>
        <v>0</v>
      </c>
      <c r="Y199" s="1215">
        <v>184</v>
      </c>
      <c r="Z199" s="1216"/>
      <c r="AA199" s="1217"/>
      <c r="AB199" s="1218"/>
      <c r="AC199" s="587">
        <f t="shared" si="28"/>
        <v>0</v>
      </c>
      <c r="AE199" s="1215">
        <v>184</v>
      </c>
      <c r="AF199" s="1216"/>
      <c r="AG199" s="1217"/>
      <c r="AH199" s="1218"/>
      <c r="AI199" s="587">
        <f t="shared" si="29"/>
        <v>0</v>
      </c>
      <c r="AK199" s="1215">
        <v>184</v>
      </c>
      <c r="AL199" s="1216"/>
      <c r="AM199" s="1217"/>
      <c r="AN199" s="1218"/>
      <c r="AO199" s="587">
        <f t="shared" si="30"/>
        <v>0</v>
      </c>
      <c r="AQ199" s="1215">
        <v>184</v>
      </c>
      <c r="AR199" s="1216"/>
      <c r="AS199" s="1217"/>
      <c r="AT199" s="1218"/>
      <c r="AU199" s="587">
        <f t="shared" si="31"/>
        <v>0</v>
      </c>
      <c r="AW199" s="1215">
        <v>184</v>
      </c>
      <c r="AX199" s="1216"/>
      <c r="AY199" s="1217"/>
      <c r="AZ199" s="1218"/>
      <c r="BA199" s="587">
        <f t="shared" si="32"/>
        <v>0</v>
      </c>
      <c r="BC199" s="1215">
        <v>184</v>
      </c>
      <c r="BD199" s="1216"/>
      <c r="BE199" s="1217"/>
      <c r="BF199" s="1218"/>
      <c r="BG199" s="587">
        <f t="shared" si="33"/>
        <v>0</v>
      </c>
      <c r="BI199" s="1215">
        <v>184</v>
      </c>
      <c r="BJ199" s="1216"/>
      <c r="BK199" s="1217"/>
      <c r="BL199" s="1218"/>
      <c r="BM199" s="587">
        <f t="shared" si="34"/>
        <v>0</v>
      </c>
      <c r="BO199" s="1215">
        <v>184</v>
      </c>
      <c r="BP199" s="1216"/>
      <c r="BQ199" s="1217"/>
      <c r="BR199" s="1218"/>
      <c r="BS199" s="587">
        <f t="shared" si="35"/>
        <v>0</v>
      </c>
    </row>
    <row r="200" spans="1:71" s="17" customFormat="1" ht="16.75" hidden="1" customHeight="1" outlineLevel="1">
      <c r="A200" s="1215">
        <v>185</v>
      </c>
      <c r="B200" s="1216"/>
      <c r="C200" s="1217"/>
      <c r="D200" s="1218"/>
      <c r="E200" s="587">
        <f t="shared" si="24"/>
        <v>0</v>
      </c>
      <c r="G200" s="1215">
        <v>185</v>
      </c>
      <c r="H200" s="1216"/>
      <c r="I200" s="1217"/>
      <c r="J200" s="1218"/>
      <c r="K200" s="587">
        <f t="shared" si="25"/>
        <v>0</v>
      </c>
      <c r="M200" s="1215">
        <v>185</v>
      </c>
      <c r="N200" s="1216"/>
      <c r="O200" s="1217"/>
      <c r="P200" s="1218"/>
      <c r="Q200" s="587">
        <f t="shared" si="26"/>
        <v>0</v>
      </c>
      <c r="S200" s="1215">
        <v>185</v>
      </c>
      <c r="T200" s="1216"/>
      <c r="U200" s="1217"/>
      <c r="V200" s="1218"/>
      <c r="W200" s="587">
        <f t="shared" si="27"/>
        <v>0</v>
      </c>
      <c r="Y200" s="1215">
        <v>185</v>
      </c>
      <c r="Z200" s="1216"/>
      <c r="AA200" s="1217"/>
      <c r="AB200" s="1218"/>
      <c r="AC200" s="587">
        <f t="shared" si="28"/>
        <v>0</v>
      </c>
      <c r="AE200" s="1215">
        <v>185</v>
      </c>
      <c r="AF200" s="1216"/>
      <c r="AG200" s="1217"/>
      <c r="AH200" s="1218"/>
      <c r="AI200" s="587">
        <f t="shared" si="29"/>
        <v>0</v>
      </c>
      <c r="AK200" s="1215">
        <v>185</v>
      </c>
      <c r="AL200" s="1216"/>
      <c r="AM200" s="1217"/>
      <c r="AN200" s="1218"/>
      <c r="AO200" s="587">
        <f t="shared" si="30"/>
        <v>0</v>
      </c>
      <c r="AQ200" s="1215">
        <v>185</v>
      </c>
      <c r="AR200" s="1216"/>
      <c r="AS200" s="1217"/>
      <c r="AT200" s="1218"/>
      <c r="AU200" s="587">
        <f t="shared" si="31"/>
        <v>0</v>
      </c>
      <c r="AW200" s="1215">
        <v>185</v>
      </c>
      <c r="AX200" s="1216"/>
      <c r="AY200" s="1217"/>
      <c r="AZ200" s="1218"/>
      <c r="BA200" s="587">
        <f t="shared" si="32"/>
        <v>0</v>
      </c>
      <c r="BC200" s="1215">
        <v>185</v>
      </c>
      <c r="BD200" s="1216"/>
      <c r="BE200" s="1217"/>
      <c r="BF200" s="1218"/>
      <c r="BG200" s="587">
        <f t="shared" si="33"/>
        <v>0</v>
      </c>
      <c r="BI200" s="1215">
        <v>185</v>
      </c>
      <c r="BJ200" s="1216"/>
      <c r="BK200" s="1217"/>
      <c r="BL200" s="1218"/>
      <c r="BM200" s="587">
        <f t="shared" si="34"/>
        <v>0</v>
      </c>
      <c r="BO200" s="1215">
        <v>185</v>
      </c>
      <c r="BP200" s="1216"/>
      <c r="BQ200" s="1217"/>
      <c r="BR200" s="1218"/>
      <c r="BS200" s="587">
        <f t="shared" si="35"/>
        <v>0</v>
      </c>
    </row>
    <row r="201" spans="1:71" s="17" customFormat="1" ht="16.75" hidden="1" customHeight="1" outlineLevel="1">
      <c r="A201" s="1215">
        <v>186</v>
      </c>
      <c r="B201" s="1216"/>
      <c r="C201" s="1217"/>
      <c r="D201" s="1218"/>
      <c r="E201" s="587">
        <f t="shared" si="24"/>
        <v>0</v>
      </c>
      <c r="G201" s="1215">
        <v>186</v>
      </c>
      <c r="H201" s="1216"/>
      <c r="I201" s="1217"/>
      <c r="J201" s="1218"/>
      <c r="K201" s="587">
        <f t="shared" si="25"/>
        <v>0</v>
      </c>
      <c r="M201" s="1215">
        <v>186</v>
      </c>
      <c r="N201" s="1216"/>
      <c r="O201" s="1217"/>
      <c r="P201" s="1218"/>
      <c r="Q201" s="587">
        <f t="shared" si="26"/>
        <v>0</v>
      </c>
      <c r="S201" s="1215">
        <v>186</v>
      </c>
      <c r="T201" s="1216"/>
      <c r="U201" s="1217"/>
      <c r="V201" s="1218"/>
      <c r="W201" s="587">
        <f t="shared" si="27"/>
        <v>0</v>
      </c>
      <c r="Y201" s="1215">
        <v>186</v>
      </c>
      <c r="Z201" s="1216"/>
      <c r="AA201" s="1217"/>
      <c r="AB201" s="1218"/>
      <c r="AC201" s="587">
        <f t="shared" si="28"/>
        <v>0</v>
      </c>
      <c r="AE201" s="1215">
        <v>186</v>
      </c>
      <c r="AF201" s="1216"/>
      <c r="AG201" s="1217"/>
      <c r="AH201" s="1218"/>
      <c r="AI201" s="587">
        <f t="shared" si="29"/>
        <v>0</v>
      </c>
      <c r="AK201" s="1215">
        <v>186</v>
      </c>
      <c r="AL201" s="1216"/>
      <c r="AM201" s="1217"/>
      <c r="AN201" s="1218"/>
      <c r="AO201" s="587">
        <f t="shared" si="30"/>
        <v>0</v>
      </c>
      <c r="AQ201" s="1215">
        <v>186</v>
      </c>
      <c r="AR201" s="1216"/>
      <c r="AS201" s="1217"/>
      <c r="AT201" s="1218"/>
      <c r="AU201" s="587">
        <f t="shared" si="31"/>
        <v>0</v>
      </c>
      <c r="AW201" s="1215">
        <v>186</v>
      </c>
      <c r="AX201" s="1216"/>
      <c r="AY201" s="1217"/>
      <c r="AZ201" s="1218"/>
      <c r="BA201" s="587">
        <f t="shared" si="32"/>
        <v>0</v>
      </c>
      <c r="BC201" s="1215">
        <v>186</v>
      </c>
      <c r="BD201" s="1216"/>
      <c r="BE201" s="1217"/>
      <c r="BF201" s="1218"/>
      <c r="BG201" s="587">
        <f t="shared" si="33"/>
        <v>0</v>
      </c>
      <c r="BI201" s="1215">
        <v>186</v>
      </c>
      <c r="BJ201" s="1216"/>
      <c r="BK201" s="1217"/>
      <c r="BL201" s="1218"/>
      <c r="BM201" s="587">
        <f t="shared" si="34"/>
        <v>0</v>
      </c>
      <c r="BO201" s="1215">
        <v>186</v>
      </c>
      <c r="BP201" s="1216"/>
      <c r="BQ201" s="1217"/>
      <c r="BR201" s="1218"/>
      <c r="BS201" s="587">
        <f t="shared" si="35"/>
        <v>0</v>
      </c>
    </row>
    <row r="202" spans="1:71" s="17" customFormat="1" ht="16.75" hidden="1" customHeight="1" outlineLevel="1">
      <c r="A202" s="1215">
        <v>187</v>
      </c>
      <c r="B202" s="1216"/>
      <c r="C202" s="1217"/>
      <c r="D202" s="1218"/>
      <c r="E202" s="587">
        <f t="shared" si="24"/>
        <v>0</v>
      </c>
      <c r="G202" s="1215">
        <v>187</v>
      </c>
      <c r="H202" s="1216"/>
      <c r="I202" s="1217"/>
      <c r="J202" s="1218"/>
      <c r="K202" s="587">
        <f t="shared" si="25"/>
        <v>0</v>
      </c>
      <c r="M202" s="1215">
        <v>187</v>
      </c>
      <c r="N202" s="1216"/>
      <c r="O202" s="1217"/>
      <c r="P202" s="1218"/>
      <c r="Q202" s="587">
        <f t="shared" si="26"/>
        <v>0</v>
      </c>
      <c r="S202" s="1215">
        <v>187</v>
      </c>
      <c r="T202" s="1216"/>
      <c r="U202" s="1217"/>
      <c r="V202" s="1218"/>
      <c r="W202" s="587">
        <f t="shared" si="27"/>
        <v>0</v>
      </c>
      <c r="Y202" s="1215">
        <v>187</v>
      </c>
      <c r="Z202" s="1216"/>
      <c r="AA202" s="1217"/>
      <c r="AB202" s="1218"/>
      <c r="AC202" s="587">
        <f t="shared" si="28"/>
        <v>0</v>
      </c>
      <c r="AE202" s="1215">
        <v>187</v>
      </c>
      <c r="AF202" s="1216"/>
      <c r="AG202" s="1217"/>
      <c r="AH202" s="1218"/>
      <c r="AI202" s="587">
        <f t="shared" si="29"/>
        <v>0</v>
      </c>
      <c r="AK202" s="1215">
        <v>187</v>
      </c>
      <c r="AL202" s="1216"/>
      <c r="AM202" s="1217"/>
      <c r="AN202" s="1218"/>
      <c r="AO202" s="587">
        <f t="shared" si="30"/>
        <v>0</v>
      </c>
      <c r="AQ202" s="1215">
        <v>187</v>
      </c>
      <c r="AR202" s="1216"/>
      <c r="AS202" s="1217"/>
      <c r="AT202" s="1218"/>
      <c r="AU202" s="587">
        <f t="shared" si="31"/>
        <v>0</v>
      </c>
      <c r="AW202" s="1215">
        <v>187</v>
      </c>
      <c r="AX202" s="1216"/>
      <c r="AY202" s="1217"/>
      <c r="AZ202" s="1218"/>
      <c r="BA202" s="587">
        <f t="shared" si="32"/>
        <v>0</v>
      </c>
      <c r="BC202" s="1215">
        <v>187</v>
      </c>
      <c r="BD202" s="1216"/>
      <c r="BE202" s="1217"/>
      <c r="BF202" s="1218"/>
      <c r="BG202" s="587">
        <f t="shared" si="33"/>
        <v>0</v>
      </c>
      <c r="BI202" s="1215">
        <v>187</v>
      </c>
      <c r="BJ202" s="1216"/>
      <c r="BK202" s="1217"/>
      <c r="BL202" s="1218"/>
      <c r="BM202" s="587">
        <f t="shared" si="34"/>
        <v>0</v>
      </c>
      <c r="BO202" s="1215">
        <v>187</v>
      </c>
      <c r="BP202" s="1216"/>
      <c r="BQ202" s="1217"/>
      <c r="BR202" s="1218"/>
      <c r="BS202" s="587">
        <f t="shared" si="35"/>
        <v>0</v>
      </c>
    </row>
    <row r="203" spans="1:71" s="17" customFormat="1" ht="16.75" hidden="1" customHeight="1" outlineLevel="1">
      <c r="A203" s="1215">
        <v>188</v>
      </c>
      <c r="B203" s="1216"/>
      <c r="C203" s="1217"/>
      <c r="D203" s="1218"/>
      <c r="E203" s="587">
        <f t="shared" si="24"/>
        <v>0</v>
      </c>
      <c r="G203" s="1215">
        <v>188</v>
      </c>
      <c r="H203" s="1216"/>
      <c r="I203" s="1217"/>
      <c r="J203" s="1218"/>
      <c r="K203" s="587">
        <f t="shared" si="25"/>
        <v>0</v>
      </c>
      <c r="M203" s="1215">
        <v>188</v>
      </c>
      <c r="N203" s="1216"/>
      <c r="O203" s="1217"/>
      <c r="P203" s="1218"/>
      <c r="Q203" s="587">
        <f t="shared" si="26"/>
        <v>0</v>
      </c>
      <c r="S203" s="1215">
        <v>188</v>
      </c>
      <c r="T203" s="1216"/>
      <c r="U203" s="1217"/>
      <c r="V203" s="1218"/>
      <c r="W203" s="587">
        <f t="shared" si="27"/>
        <v>0</v>
      </c>
      <c r="Y203" s="1215">
        <v>188</v>
      </c>
      <c r="Z203" s="1216"/>
      <c r="AA203" s="1217"/>
      <c r="AB203" s="1218"/>
      <c r="AC203" s="587">
        <f t="shared" si="28"/>
        <v>0</v>
      </c>
      <c r="AE203" s="1215">
        <v>188</v>
      </c>
      <c r="AF203" s="1216"/>
      <c r="AG203" s="1217"/>
      <c r="AH203" s="1218"/>
      <c r="AI203" s="587">
        <f t="shared" si="29"/>
        <v>0</v>
      </c>
      <c r="AK203" s="1215">
        <v>188</v>
      </c>
      <c r="AL203" s="1216"/>
      <c r="AM203" s="1217"/>
      <c r="AN203" s="1218"/>
      <c r="AO203" s="587">
        <f t="shared" si="30"/>
        <v>0</v>
      </c>
      <c r="AQ203" s="1215">
        <v>188</v>
      </c>
      <c r="AR203" s="1216"/>
      <c r="AS203" s="1217"/>
      <c r="AT203" s="1218"/>
      <c r="AU203" s="587">
        <f t="shared" si="31"/>
        <v>0</v>
      </c>
      <c r="AW203" s="1215">
        <v>188</v>
      </c>
      <c r="AX203" s="1216"/>
      <c r="AY203" s="1217"/>
      <c r="AZ203" s="1218"/>
      <c r="BA203" s="587">
        <f t="shared" si="32"/>
        <v>0</v>
      </c>
      <c r="BC203" s="1215">
        <v>188</v>
      </c>
      <c r="BD203" s="1216"/>
      <c r="BE203" s="1217"/>
      <c r="BF203" s="1218"/>
      <c r="BG203" s="587">
        <f t="shared" si="33"/>
        <v>0</v>
      </c>
      <c r="BI203" s="1215">
        <v>188</v>
      </c>
      <c r="BJ203" s="1216"/>
      <c r="BK203" s="1217"/>
      <c r="BL203" s="1218"/>
      <c r="BM203" s="587">
        <f t="shared" si="34"/>
        <v>0</v>
      </c>
      <c r="BO203" s="1215">
        <v>188</v>
      </c>
      <c r="BP203" s="1216"/>
      <c r="BQ203" s="1217"/>
      <c r="BR203" s="1218"/>
      <c r="BS203" s="587">
        <f t="shared" si="35"/>
        <v>0</v>
      </c>
    </row>
    <row r="204" spans="1:71" s="17" customFormat="1" ht="16.75" hidden="1" customHeight="1" outlineLevel="1">
      <c r="A204" s="1215">
        <v>189</v>
      </c>
      <c r="B204" s="1216"/>
      <c r="C204" s="1217"/>
      <c r="D204" s="1218"/>
      <c r="E204" s="587">
        <f t="shared" si="24"/>
        <v>0</v>
      </c>
      <c r="G204" s="1215">
        <v>189</v>
      </c>
      <c r="H204" s="1216"/>
      <c r="I204" s="1217"/>
      <c r="J204" s="1218"/>
      <c r="K204" s="587">
        <f t="shared" si="25"/>
        <v>0</v>
      </c>
      <c r="M204" s="1215">
        <v>189</v>
      </c>
      <c r="N204" s="1216"/>
      <c r="O204" s="1217"/>
      <c r="P204" s="1218"/>
      <c r="Q204" s="587">
        <f t="shared" si="26"/>
        <v>0</v>
      </c>
      <c r="S204" s="1215">
        <v>189</v>
      </c>
      <c r="T204" s="1216"/>
      <c r="U204" s="1217"/>
      <c r="V204" s="1218"/>
      <c r="W204" s="587">
        <f t="shared" si="27"/>
        <v>0</v>
      </c>
      <c r="Y204" s="1215">
        <v>189</v>
      </c>
      <c r="Z204" s="1216"/>
      <c r="AA204" s="1217"/>
      <c r="AB204" s="1218"/>
      <c r="AC204" s="587">
        <f t="shared" si="28"/>
        <v>0</v>
      </c>
      <c r="AE204" s="1215">
        <v>189</v>
      </c>
      <c r="AF204" s="1216"/>
      <c r="AG204" s="1217"/>
      <c r="AH204" s="1218"/>
      <c r="AI204" s="587">
        <f t="shared" si="29"/>
        <v>0</v>
      </c>
      <c r="AK204" s="1215">
        <v>189</v>
      </c>
      <c r="AL204" s="1216"/>
      <c r="AM204" s="1217"/>
      <c r="AN204" s="1218"/>
      <c r="AO204" s="587">
        <f t="shared" si="30"/>
        <v>0</v>
      </c>
      <c r="AQ204" s="1215">
        <v>189</v>
      </c>
      <c r="AR204" s="1216"/>
      <c r="AS204" s="1217"/>
      <c r="AT204" s="1218"/>
      <c r="AU204" s="587">
        <f t="shared" si="31"/>
        <v>0</v>
      </c>
      <c r="AW204" s="1215">
        <v>189</v>
      </c>
      <c r="AX204" s="1216"/>
      <c r="AY204" s="1217"/>
      <c r="AZ204" s="1218"/>
      <c r="BA204" s="587">
        <f t="shared" si="32"/>
        <v>0</v>
      </c>
      <c r="BC204" s="1215">
        <v>189</v>
      </c>
      <c r="BD204" s="1216"/>
      <c r="BE204" s="1217"/>
      <c r="BF204" s="1218"/>
      <c r="BG204" s="587">
        <f t="shared" si="33"/>
        <v>0</v>
      </c>
      <c r="BI204" s="1215">
        <v>189</v>
      </c>
      <c r="BJ204" s="1216"/>
      <c r="BK204" s="1217"/>
      <c r="BL204" s="1218"/>
      <c r="BM204" s="587">
        <f t="shared" si="34"/>
        <v>0</v>
      </c>
      <c r="BO204" s="1215">
        <v>189</v>
      </c>
      <c r="BP204" s="1216"/>
      <c r="BQ204" s="1217"/>
      <c r="BR204" s="1218"/>
      <c r="BS204" s="587">
        <f t="shared" si="35"/>
        <v>0</v>
      </c>
    </row>
    <row r="205" spans="1:71" s="17" customFormat="1" ht="16.75" hidden="1" customHeight="1" outlineLevel="1">
      <c r="A205" s="1215">
        <v>190</v>
      </c>
      <c r="B205" s="1216"/>
      <c r="C205" s="1217"/>
      <c r="D205" s="1218"/>
      <c r="E205" s="587">
        <f t="shared" si="24"/>
        <v>0</v>
      </c>
      <c r="G205" s="1215">
        <v>190</v>
      </c>
      <c r="H205" s="1216"/>
      <c r="I205" s="1217"/>
      <c r="J205" s="1218"/>
      <c r="K205" s="587">
        <f t="shared" si="25"/>
        <v>0</v>
      </c>
      <c r="M205" s="1215">
        <v>190</v>
      </c>
      <c r="N205" s="1216"/>
      <c r="O205" s="1217"/>
      <c r="P205" s="1218"/>
      <c r="Q205" s="587">
        <f t="shared" si="26"/>
        <v>0</v>
      </c>
      <c r="S205" s="1215">
        <v>190</v>
      </c>
      <c r="T205" s="1216"/>
      <c r="U205" s="1217"/>
      <c r="V205" s="1218"/>
      <c r="W205" s="587">
        <f t="shared" si="27"/>
        <v>0</v>
      </c>
      <c r="Y205" s="1215">
        <v>190</v>
      </c>
      <c r="Z205" s="1216"/>
      <c r="AA205" s="1217"/>
      <c r="AB205" s="1218"/>
      <c r="AC205" s="587">
        <f t="shared" si="28"/>
        <v>0</v>
      </c>
      <c r="AE205" s="1215">
        <v>190</v>
      </c>
      <c r="AF205" s="1216"/>
      <c r="AG205" s="1217"/>
      <c r="AH205" s="1218"/>
      <c r="AI205" s="587">
        <f t="shared" si="29"/>
        <v>0</v>
      </c>
      <c r="AK205" s="1215">
        <v>190</v>
      </c>
      <c r="AL205" s="1216"/>
      <c r="AM205" s="1217"/>
      <c r="AN205" s="1218"/>
      <c r="AO205" s="587">
        <f t="shared" si="30"/>
        <v>0</v>
      </c>
      <c r="AQ205" s="1215">
        <v>190</v>
      </c>
      <c r="AR205" s="1216"/>
      <c r="AS205" s="1217"/>
      <c r="AT205" s="1218"/>
      <c r="AU205" s="587">
        <f t="shared" si="31"/>
        <v>0</v>
      </c>
      <c r="AW205" s="1215">
        <v>190</v>
      </c>
      <c r="AX205" s="1216"/>
      <c r="AY205" s="1217"/>
      <c r="AZ205" s="1218"/>
      <c r="BA205" s="587">
        <f t="shared" si="32"/>
        <v>0</v>
      </c>
      <c r="BC205" s="1215">
        <v>190</v>
      </c>
      <c r="BD205" s="1216"/>
      <c r="BE205" s="1217"/>
      <c r="BF205" s="1218"/>
      <c r="BG205" s="587">
        <f t="shared" si="33"/>
        <v>0</v>
      </c>
      <c r="BI205" s="1215">
        <v>190</v>
      </c>
      <c r="BJ205" s="1216"/>
      <c r="BK205" s="1217"/>
      <c r="BL205" s="1218"/>
      <c r="BM205" s="587">
        <f t="shared" si="34"/>
        <v>0</v>
      </c>
      <c r="BO205" s="1215">
        <v>190</v>
      </c>
      <c r="BP205" s="1216"/>
      <c r="BQ205" s="1217"/>
      <c r="BR205" s="1218"/>
      <c r="BS205" s="587">
        <f t="shared" si="35"/>
        <v>0</v>
      </c>
    </row>
    <row r="206" spans="1:71" s="17" customFormat="1" ht="16.75" hidden="1" customHeight="1" outlineLevel="1">
      <c r="A206" s="1215">
        <v>191</v>
      </c>
      <c r="B206" s="1216"/>
      <c r="C206" s="1217"/>
      <c r="D206" s="1218"/>
      <c r="E206" s="587">
        <f t="shared" si="24"/>
        <v>0</v>
      </c>
      <c r="G206" s="1215">
        <v>191</v>
      </c>
      <c r="H206" s="1216"/>
      <c r="I206" s="1217"/>
      <c r="J206" s="1218"/>
      <c r="K206" s="587">
        <f t="shared" si="25"/>
        <v>0</v>
      </c>
      <c r="M206" s="1215">
        <v>191</v>
      </c>
      <c r="N206" s="1216"/>
      <c r="O206" s="1217"/>
      <c r="P206" s="1218"/>
      <c r="Q206" s="587">
        <f t="shared" si="26"/>
        <v>0</v>
      </c>
      <c r="S206" s="1215">
        <v>191</v>
      </c>
      <c r="T206" s="1216"/>
      <c r="U206" s="1217"/>
      <c r="V206" s="1218"/>
      <c r="W206" s="587">
        <f t="shared" si="27"/>
        <v>0</v>
      </c>
      <c r="Y206" s="1215">
        <v>191</v>
      </c>
      <c r="Z206" s="1216"/>
      <c r="AA206" s="1217"/>
      <c r="AB206" s="1218"/>
      <c r="AC206" s="587">
        <f t="shared" si="28"/>
        <v>0</v>
      </c>
      <c r="AE206" s="1215">
        <v>191</v>
      </c>
      <c r="AF206" s="1216"/>
      <c r="AG206" s="1217"/>
      <c r="AH206" s="1218"/>
      <c r="AI206" s="587">
        <f t="shared" si="29"/>
        <v>0</v>
      </c>
      <c r="AK206" s="1215">
        <v>191</v>
      </c>
      <c r="AL206" s="1216"/>
      <c r="AM206" s="1217"/>
      <c r="AN206" s="1218"/>
      <c r="AO206" s="587">
        <f t="shared" si="30"/>
        <v>0</v>
      </c>
      <c r="AQ206" s="1215">
        <v>191</v>
      </c>
      <c r="AR206" s="1216"/>
      <c r="AS206" s="1217"/>
      <c r="AT206" s="1218"/>
      <c r="AU206" s="587">
        <f t="shared" si="31"/>
        <v>0</v>
      </c>
      <c r="AW206" s="1215">
        <v>191</v>
      </c>
      <c r="AX206" s="1216"/>
      <c r="AY206" s="1217"/>
      <c r="AZ206" s="1218"/>
      <c r="BA206" s="587">
        <f t="shared" si="32"/>
        <v>0</v>
      </c>
      <c r="BC206" s="1215">
        <v>191</v>
      </c>
      <c r="BD206" s="1216"/>
      <c r="BE206" s="1217"/>
      <c r="BF206" s="1218"/>
      <c r="BG206" s="587">
        <f t="shared" si="33"/>
        <v>0</v>
      </c>
      <c r="BI206" s="1215">
        <v>191</v>
      </c>
      <c r="BJ206" s="1216"/>
      <c r="BK206" s="1217"/>
      <c r="BL206" s="1218"/>
      <c r="BM206" s="587">
        <f t="shared" si="34"/>
        <v>0</v>
      </c>
      <c r="BO206" s="1215">
        <v>191</v>
      </c>
      <c r="BP206" s="1216"/>
      <c r="BQ206" s="1217"/>
      <c r="BR206" s="1218"/>
      <c r="BS206" s="587">
        <f t="shared" si="35"/>
        <v>0</v>
      </c>
    </row>
    <row r="207" spans="1:71" s="17" customFormat="1" ht="16.75" hidden="1" customHeight="1" outlineLevel="1">
      <c r="A207" s="1215">
        <v>192</v>
      </c>
      <c r="B207" s="1216"/>
      <c r="C207" s="1217"/>
      <c r="D207" s="1218"/>
      <c r="E207" s="587">
        <f t="shared" si="24"/>
        <v>0</v>
      </c>
      <c r="G207" s="1215">
        <v>192</v>
      </c>
      <c r="H207" s="1216"/>
      <c r="I207" s="1217"/>
      <c r="J207" s="1218"/>
      <c r="K207" s="587">
        <f t="shared" si="25"/>
        <v>0</v>
      </c>
      <c r="M207" s="1215">
        <v>192</v>
      </c>
      <c r="N207" s="1216"/>
      <c r="O207" s="1217"/>
      <c r="P207" s="1218"/>
      <c r="Q207" s="587">
        <f t="shared" si="26"/>
        <v>0</v>
      </c>
      <c r="S207" s="1215">
        <v>192</v>
      </c>
      <c r="T207" s="1216"/>
      <c r="U207" s="1217"/>
      <c r="V207" s="1218"/>
      <c r="W207" s="587">
        <f t="shared" si="27"/>
        <v>0</v>
      </c>
      <c r="Y207" s="1215">
        <v>192</v>
      </c>
      <c r="Z207" s="1216"/>
      <c r="AA207" s="1217"/>
      <c r="AB207" s="1218"/>
      <c r="AC207" s="587">
        <f t="shared" si="28"/>
        <v>0</v>
      </c>
      <c r="AE207" s="1215">
        <v>192</v>
      </c>
      <c r="AF207" s="1216"/>
      <c r="AG207" s="1217"/>
      <c r="AH207" s="1218"/>
      <c r="AI207" s="587">
        <f t="shared" si="29"/>
        <v>0</v>
      </c>
      <c r="AK207" s="1215">
        <v>192</v>
      </c>
      <c r="AL207" s="1216"/>
      <c r="AM207" s="1217"/>
      <c r="AN207" s="1218"/>
      <c r="AO207" s="587">
        <f t="shared" si="30"/>
        <v>0</v>
      </c>
      <c r="AQ207" s="1215">
        <v>192</v>
      </c>
      <c r="AR207" s="1216"/>
      <c r="AS207" s="1217"/>
      <c r="AT207" s="1218"/>
      <c r="AU207" s="587">
        <f t="shared" si="31"/>
        <v>0</v>
      </c>
      <c r="AW207" s="1215">
        <v>192</v>
      </c>
      <c r="AX207" s="1216"/>
      <c r="AY207" s="1217"/>
      <c r="AZ207" s="1218"/>
      <c r="BA207" s="587">
        <f t="shared" si="32"/>
        <v>0</v>
      </c>
      <c r="BC207" s="1215">
        <v>192</v>
      </c>
      <c r="BD207" s="1216"/>
      <c r="BE207" s="1217"/>
      <c r="BF207" s="1218"/>
      <c r="BG207" s="587">
        <f t="shared" si="33"/>
        <v>0</v>
      </c>
      <c r="BI207" s="1215">
        <v>192</v>
      </c>
      <c r="BJ207" s="1216"/>
      <c r="BK207" s="1217"/>
      <c r="BL207" s="1218"/>
      <c r="BM207" s="587">
        <f t="shared" si="34"/>
        <v>0</v>
      </c>
      <c r="BO207" s="1215">
        <v>192</v>
      </c>
      <c r="BP207" s="1216"/>
      <c r="BQ207" s="1217"/>
      <c r="BR207" s="1218"/>
      <c r="BS207" s="587">
        <f t="shared" si="35"/>
        <v>0</v>
      </c>
    </row>
    <row r="208" spans="1:71" s="17" customFormat="1" ht="16.75" hidden="1" customHeight="1" outlineLevel="1">
      <c r="A208" s="1215">
        <v>193</v>
      </c>
      <c r="B208" s="1216"/>
      <c r="C208" s="1217"/>
      <c r="D208" s="1218"/>
      <c r="E208" s="587">
        <f t="shared" si="24"/>
        <v>0</v>
      </c>
      <c r="G208" s="1215">
        <v>193</v>
      </c>
      <c r="H208" s="1216"/>
      <c r="I208" s="1217"/>
      <c r="J208" s="1218"/>
      <c r="K208" s="587">
        <f t="shared" si="25"/>
        <v>0</v>
      </c>
      <c r="M208" s="1215">
        <v>193</v>
      </c>
      <c r="N208" s="1216"/>
      <c r="O208" s="1217"/>
      <c r="P208" s="1218"/>
      <c r="Q208" s="587">
        <f t="shared" si="26"/>
        <v>0</v>
      </c>
      <c r="S208" s="1215">
        <v>193</v>
      </c>
      <c r="T208" s="1216"/>
      <c r="U208" s="1217"/>
      <c r="V208" s="1218"/>
      <c r="W208" s="587">
        <f t="shared" si="27"/>
        <v>0</v>
      </c>
      <c r="Y208" s="1215">
        <v>193</v>
      </c>
      <c r="Z208" s="1216"/>
      <c r="AA208" s="1217"/>
      <c r="AB208" s="1218"/>
      <c r="AC208" s="587">
        <f t="shared" si="28"/>
        <v>0</v>
      </c>
      <c r="AE208" s="1215">
        <v>193</v>
      </c>
      <c r="AF208" s="1216"/>
      <c r="AG208" s="1217"/>
      <c r="AH208" s="1218"/>
      <c r="AI208" s="587">
        <f t="shared" si="29"/>
        <v>0</v>
      </c>
      <c r="AK208" s="1215">
        <v>193</v>
      </c>
      <c r="AL208" s="1216"/>
      <c r="AM208" s="1217"/>
      <c r="AN208" s="1218"/>
      <c r="AO208" s="587">
        <f t="shared" si="30"/>
        <v>0</v>
      </c>
      <c r="AQ208" s="1215">
        <v>193</v>
      </c>
      <c r="AR208" s="1216"/>
      <c r="AS208" s="1217"/>
      <c r="AT208" s="1218"/>
      <c r="AU208" s="587">
        <f t="shared" si="31"/>
        <v>0</v>
      </c>
      <c r="AW208" s="1215">
        <v>193</v>
      </c>
      <c r="AX208" s="1216"/>
      <c r="AY208" s="1217"/>
      <c r="AZ208" s="1218"/>
      <c r="BA208" s="587">
        <f t="shared" si="32"/>
        <v>0</v>
      </c>
      <c r="BC208" s="1215">
        <v>193</v>
      </c>
      <c r="BD208" s="1216"/>
      <c r="BE208" s="1217"/>
      <c r="BF208" s="1218"/>
      <c r="BG208" s="587">
        <f t="shared" si="33"/>
        <v>0</v>
      </c>
      <c r="BI208" s="1215">
        <v>193</v>
      </c>
      <c r="BJ208" s="1216"/>
      <c r="BK208" s="1217"/>
      <c r="BL208" s="1218"/>
      <c r="BM208" s="587">
        <f t="shared" si="34"/>
        <v>0</v>
      </c>
      <c r="BO208" s="1215">
        <v>193</v>
      </c>
      <c r="BP208" s="1216"/>
      <c r="BQ208" s="1217"/>
      <c r="BR208" s="1218"/>
      <c r="BS208" s="587">
        <f t="shared" si="35"/>
        <v>0</v>
      </c>
    </row>
    <row r="209" spans="1:71" s="17" customFormat="1" ht="16.75" hidden="1" customHeight="1" outlineLevel="1">
      <c r="A209" s="1215">
        <v>194</v>
      </c>
      <c r="B209" s="1216"/>
      <c r="C209" s="1217"/>
      <c r="D209" s="1218"/>
      <c r="E209" s="587">
        <f t="shared" si="24"/>
        <v>0</v>
      </c>
      <c r="G209" s="1215">
        <v>194</v>
      </c>
      <c r="H209" s="1216"/>
      <c r="I209" s="1217"/>
      <c r="J209" s="1218"/>
      <c r="K209" s="587">
        <f t="shared" si="25"/>
        <v>0</v>
      </c>
      <c r="M209" s="1215">
        <v>194</v>
      </c>
      <c r="N209" s="1216"/>
      <c r="O209" s="1217"/>
      <c r="P209" s="1218"/>
      <c r="Q209" s="587">
        <f t="shared" si="26"/>
        <v>0</v>
      </c>
      <c r="S209" s="1215">
        <v>194</v>
      </c>
      <c r="T209" s="1216"/>
      <c r="U209" s="1217"/>
      <c r="V209" s="1218"/>
      <c r="W209" s="587">
        <f t="shared" si="27"/>
        <v>0</v>
      </c>
      <c r="Y209" s="1215">
        <v>194</v>
      </c>
      <c r="Z209" s="1216"/>
      <c r="AA209" s="1217"/>
      <c r="AB209" s="1218"/>
      <c r="AC209" s="587">
        <f t="shared" si="28"/>
        <v>0</v>
      </c>
      <c r="AE209" s="1215">
        <v>194</v>
      </c>
      <c r="AF209" s="1216"/>
      <c r="AG209" s="1217"/>
      <c r="AH209" s="1218"/>
      <c r="AI209" s="587">
        <f t="shared" si="29"/>
        <v>0</v>
      </c>
      <c r="AK209" s="1215">
        <v>194</v>
      </c>
      <c r="AL209" s="1216"/>
      <c r="AM209" s="1217"/>
      <c r="AN209" s="1218"/>
      <c r="AO209" s="587">
        <f t="shared" si="30"/>
        <v>0</v>
      </c>
      <c r="AQ209" s="1215">
        <v>194</v>
      </c>
      <c r="AR209" s="1216"/>
      <c r="AS209" s="1217"/>
      <c r="AT209" s="1218"/>
      <c r="AU209" s="587">
        <f t="shared" si="31"/>
        <v>0</v>
      </c>
      <c r="AW209" s="1215">
        <v>194</v>
      </c>
      <c r="AX209" s="1216"/>
      <c r="AY209" s="1217"/>
      <c r="AZ209" s="1218"/>
      <c r="BA209" s="587">
        <f t="shared" si="32"/>
        <v>0</v>
      </c>
      <c r="BC209" s="1215">
        <v>194</v>
      </c>
      <c r="BD209" s="1216"/>
      <c r="BE209" s="1217"/>
      <c r="BF209" s="1218"/>
      <c r="BG209" s="587">
        <f t="shared" si="33"/>
        <v>0</v>
      </c>
      <c r="BI209" s="1215">
        <v>194</v>
      </c>
      <c r="BJ209" s="1216"/>
      <c r="BK209" s="1217"/>
      <c r="BL209" s="1218"/>
      <c r="BM209" s="587">
        <f t="shared" si="34"/>
        <v>0</v>
      </c>
      <c r="BO209" s="1215">
        <v>194</v>
      </c>
      <c r="BP209" s="1216"/>
      <c r="BQ209" s="1217"/>
      <c r="BR209" s="1218"/>
      <c r="BS209" s="587">
        <f t="shared" si="35"/>
        <v>0</v>
      </c>
    </row>
    <row r="210" spans="1:71" s="17" customFormat="1" ht="16.75" hidden="1" customHeight="1" outlineLevel="1">
      <c r="A210" s="1215">
        <v>195</v>
      </c>
      <c r="B210" s="1216"/>
      <c r="C210" s="1217"/>
      <c r="D210" s="1218"/>
      <c r="E210" s="587">
        <f t="shared" si="24"/>
        <v>0</v>
      </c>
      <c r="G210" s="1215">
        <v>195</v>
      </c>
      <c r="H210" s="1216"/>
      <c r="I210" s="1217"/>
      <c r="J210" s="1218"/>
      <c r="K210" s="587">
        <f t="shared" si="25"/>
        <v>0</v>
      </c>
      <c r="M210" s="1215">
        <v>195</v>
      </c>
      <c r="N210" s="1216"/>
      <c r="O210" s="1217"/>
      <c r="P210" s="1218"/>
      <c r="Q210" s="587">
        <f t="shared" si="26"/>
        <v>0</v>
      </c>
      <c r="S210" s="1215">
        <v>195</v>
      </c>
      <c r="T210" s="1216"/>
      <c r="U210" s="1217"/>
      <c r="V210" s="1218"/>
      <c r="W210" s="587">
        <f t="shared" si="27"/>
        <v>0</v>
      </c>
      <c r="Y210" s="1215">
        <v>195</v>
      </c>
      <c r="Z210" s="1216"/>
      <c r="AA210" s="1217"/>
      <c r="AB210" s="1218"/>
      <c r="AC210" s="587">
        <f t="shared" si="28"/>
        <v>0</v>
      </c>
      <c r="AE210" s="1215">
        <v>195</v>
      </c>
      <c r="AF210" s="1216"/>
      <c r="AG210" s="1217"/>
      <c r="AH210" s="1218"/>
      <c r="AI210" s="587">
        <f t="shared" si="29"/>
        <v>0</v>
      </c>
      <c r="AK210" s="1215">
        <v>195</v>
      </c>
      <c r="AL210" s="1216"/>
      <c r="AM210" s="1217"/>
      <c r="AN210" s="1218"/>
      <c r="AO210" s="587">
        <f t="shared" si="30"/>
        <v>0</v>
      </c>
      <c r="AQ210" s="1215">
        <v>195</v>
      </c>
      <c r="AR210" s="1216"/>
      <c r="AS210" s="1217"/>
      <c r="AT210" s="1218"/>
      <c r="AU210" s="587">
        <f t="shared" si="31"/>
        <v>0</v>
      </c>
      <c r="AW210" s="1215">
        <v>195</v>
      </c>
      <c r="AX210" s="1216"/>
      <c r="AY210" s="1217"/>
      <c r="AZ210" s="1218"/>
      <c r="BA210" s="587">
        <f t="shared" si="32"/>
        <v>0</v>
      </c>
      <c r="BC210" s="1215">
        <v>195</v>
      </c>
      <c r="BD210" s="1216"/>
      <c r="BE210" s="1217"/>
      <c r="BF210" s="1218"/>
      <c r="BG210" s="587">
        <f t="shared" si="33"/>
        <v>0</v>
      </c>
      <c r="BI210" s="1215">
        <v>195</v>
      </c>
      <c r="BJ210" s="1216"/>
      <c r="BK210" s="1217"/>
      <c r="BL210" s="1218"/>
      <c r="BM210" s="587">
        <f t="shared" si="34"/>
        <v>0</v>
      </c>
      <c r="BO210" s="1215">
        <v>195</v>
      </c>
      <c r="BP210" s="1216"/>
      <c r="BQ210" s="1217"/>
      <c r="BR210" s="1218"/>
      <c r="BS210" s="587">
        <f t="shared" si="35"/>
        <v>0</v>
      </c>
    </row>
    <row r="211" spans="1:71" s="17" customFormat="1" ht="16.75" hidden="1" customHeight="1" outlineLevel="1">
      <c r="A211" s="1215">
        <v>196</v>
      </c>
      <c r="B211" s="1216"/>
      <c r="C211" s="1217"/>
      <c r="D211" s="1218"/>
      <c r="E211" s="587">
        <f t="shared" si="24"/>
        <v>0</v>
      </c>
      <c r="G211" s="1215">
        <v>196</v>
      </c>
      <c r="H211" s="1216"/>
      <c r="I211" s="1217"/>
      <c r="J211" s="1218"/>
      <c r="K211" s="587">
        <f t="shared" si="25"/>
        <v>0</v>
      </c>
      <c r="M211" s="1215">
        <v>196</v>
      </c>
      <c r="N211" s="1216"/>
      <c r="O211" s="1217"/>
      <c r="P211" s="1218"/>
      <c r="Q211" s="587">
        <f t="shared" si="26"/>
        <v>0</v>
      </c>
      <c r="S211" s="1215">
        <v>196</v>
      </c>
      <c r="T211" s="1216"/>
      <c r="U211" s="1217"/>
      <c r="V211" s="1218"/>
      <c r="W211" s="587">
        <f t="shared" si="27"/>
        <v>0</v>
      </c>
      <c r="Y211" s="1215">
        <v>196</v>
      </c>
      <c r="Z211" s="1216"/>
      <c r="AA211" s="1217"/>
      <c r="AB211" s="1218"/>
      <c r="AC211" s="587">
        <f t="shared" si="28"/>
        <v>0</v>
      </c>
      <c r="AE211" s="1215">
        <v>196</v>
      </c>
      <c r="AF211" s="1216"/>
      <c r="AG211" s="1217"/>
      <c r="AH211" s="1218"/>
      <c r="AI211" s="587">
        <f t="shared" si="29"/>
        <v>0</v>
      </c>
      <c r="AK211" s="1215">
        <v>196</v>
      </c>
      <c r="AL211" s="1216"/>
      <c r="AM211" s="1217"/>
      <c r="AN211" s="1218"/>
      <c r="AO211" s="587">
        <f t="shared" si="30"/>
        <v>0</v>
      </c>
      <c r="AQ211" s="1215">
        <v>196</v>
      </c>
      <c r="AR211" s="1216"/>
      <c r="AS211" s="1217"/>
      <c r="AT211" s="1218"/>
      <c r="AU211" s="587">
        <f t="shared" si="31"/>
        <v>0</v>
      </c>
      <c r="AW211" s="1215">
        <v>196</v>
      </c>
      <c r="AX211" s="1216"/>
      <c r="AY211" s="1217"/>
      <c r="AZ211" s="1218"/>
      <c r="BA211" s="587">
        <f t="shared" si="32"/>
        <v>0</v>
      </c>
      <c r="BC211" s="1215">
        <v>196</v>
      </c>
      <c r="BD211" s="1216"/>
      <c r="BE211" s="1217"/>
      <c r="BF211" s="1218"/>
      <c r="BG211" s="587">
        <f t="shared" si="33"/>
        <v>0</v>
      </c>
      <c r="BI211" s="1215">
        <v>196</v>
      </c>
      <c r="BJ211" s="1216"/>
      <c r="BK211" s="1217"/>
      <c r="BL211" s="1218"/>
      <c r="BM211" s="587">
        <f t="shared" si="34"/>
        <v>0</v>
      </c>
      <c r="BO211" s="1215">
        <v>196</v>
      </c>
      <c r="BP211" s="1216"/>
      <c r="BQ211" s="1217"/>
      <c r="BR211" s="1218"/>
      <c r="BS211" s="587">
        <f t="shared" si="35"/>
        <v>0</v>
      </c>
    </row>
    <row r="212" spans="1:71" s="17" customFormat="1" ht="16.75" hidden="1" customHeight="1" outlineLevel="1">
      <c r="A212" s="1215">
        <v>197</v>
      </c>
      <c r="B212" s="1216"/>
      <c r="C212" s="1217"/>
      <c r="D212" s="1218"/>
      <c r="E212" s="587">
        <f t="shared" si="24"/>
        <v>0</v>
      </c>
      <c r="G212" s="1215">
        <v>197</v>
      </c>
      <c r="H212" s="1216"/>
      <c r="I212" s="1217"/>
      <c r="J212" s="1218"/>
      <c r="K212" s="587">
        <f t="shared" si="25"/>
        <v>0</v>
      </c>
      <c r="M212" s="1215">
        <v>197</v>
      </c>
      <c r="N212" s="1216"/>
      <c r="O212" s="1217"/>
      <c r="P212" s="1218"/>
      <c r="Q212" s="587">
        <f t="shared" si="26"/>
        <v>0</v>
      </c>
      <c r="S212" s="1215">
        <v>197</v>
      </c>
      <c r="T212" s="1216"/>
      <c r="U212" s="1217"/>
      <c r="V212" s="1218"/>
      <c r="W212" s="587">
        <f t="shared" si="27"/>
        <v>0</v>
      </c>
      <c r="Y212" s="1215">
        <v>197</v>
      </c>
      <c r="Z212" s="1216"/>
      <c r="AA212" s="1217"/>
      <c r="AB212" s="1218"/>
      <c r="AC212" s="587">
        <f t="shared" si="28"/>
        <v>0</v>
      </c>
      <c r="AE212" s="1215">
        <v>197</v>
      </c>
      <c r="AF212" s="1216"/>
      <c r="AG212" s="1217"/>
      <c r="AH212" s="1218"/>
      <c r="AI212" s="587">
        <f t="shared" si="29"/>
        <v>0</v>
      </c>
      <c r="AK212" s="1215">
        <v>197</v>
      </c>
      <c r="AL212" s="1216"/>
      <c r="AM212" s="1217"/>
      <c r="AN212" s="1218"/>
      <c r="AO212" s="587">
        <f t="shared" si="30"/>
        <v>0</v>
      </c>
      <c r="AQ212" s="1215">
        <v>197</v>
      </c>
      <c r="AR212" s="1216"/>
      <c r="AS212" s="1217"/>
      <c r="AT212" s="1218"/>
      <c r="AU212" s="587">
        <f t="shared" si="31"/>
        <v>0</v>
      </c>
      <c r="AW212" s="1215">
        <v>197</v>
      </c>
      <c r="AX212" s="1216"/>
      <c r="AY212" s="1217"/>
      <c r="AZ212" s="1218"/>
      <c r="BA212" s="587">
        <f t="shared" si="32"/>
        <v>0</v>
      </c>
      <c r="BC212" s="1215">
        <v>197</v>
      </c>
      <c r="BD212" s="1216"/>
      <c r="BE212" s="1217"/>
      <c r="BF212" s="1218"/>
      <c r="BG212" s="587">
        <f t="shared" si="33"/>
        <v>0</v>
      </c>
      <c r="BI212" s="1215">
        <v>197</v>
      </c>
      <c r="BJ212" s="1216"/>
      <c r="BK212" s="1217"/>
      <c r="BL212" s="1218"/>
      <c r="BM212" s="587">
        <f t="shared" si="34"/>
        <v>0</v>
      </c>
      <c r="BO212" s="1215">
        <v>197</v>
      </c>
      <c r="BP212" s="1216"/>
      <c r="BQ212" s="1217"/>
      <c r="BR212" s="1218"/>
      <c r="BS212" s="587">
        <f t="shared" si="35"/>
        <v>0</v>
      </c>
    </row>
    <row r="213" spans="1:71" s="17" customFormat="1" ht="16.75" hidden="1" customHeight="1" outlineLevel="1">
      <c r="A213" s="1215">
        <v>198</v>
      </c>
      <c r="B213" s="1216"/>
      <c r="C213" s="1217"/>
      <c r="D213" s="1218"/>
      <c r="E213" s="587">
        <f t="shared" si="24"/>
        <v>0</v>
      </c>
      <c r="G213" s="1215">
        <v>198</v>
      </c>
      <c r="H213" s="1216"/>
      <c r="I213" s="1217"/>
      <c r="J213" s="1218"/>
      <c r="K213" s="587">
        <f t="shared" si="25"/>
        <v>0</v>
      </c>
      <c r="M213" s="1215">
        <v>198</v>
      </c>
      <c r="N213" s="1216"/>
      <c r="O213" s="1217"/>
      <c r="P213" s="1218"/>
      <c r="Q213" s="587">
        <f t="shared" si="26"/>
        <v>0</v>
      </c>
      <c r="S213" s="1215">
        <v>198</v>
      </c>
      <c r="T213" s="1216"/>
      <c r="U213" s="1217"/>
      <c r="V213" s="1218"/>
      <c r="W213" s="587">
        <f t="shared" si="27"/>
        <v>0</v>
      </c>
      <c r="Y213" s="1215">
        <v>198</v>
      </c>
      <c r="Z213" s="1216"/>
      <c r="AA213" s="1217"/>
      <c r="AB213" s="1218"/>
      <c r="AC213" s="587">
        <f t="shared" si="28"/>
        <v>0</v>
      </c>
      <c r="AE213" s="1215">
        <v>198</v>
      </c>
      <c r="AF213" s="1216"/>
      <c r="AG213" s="1217"/>
      <c r="AH213" s="1218"/>
      <c r="AI213" s="587">
        <f t="shared" si="29"/>
        <v>0</v>
      </c>
      <c r="AK213" s="1215">
        <v>198</v>
      </c>
      <c r="AL213" s="1216"/>
      <c r="AM213" s="1217"/>
      <c r="AN213" s="1218"/>
      <c r="AO213" s="587">
        <f t="shared" si="30"/>
        <v>0</v>
      </c>
      <c r="AQ213" s="1215">
        <v>198</v>
      </c>
      <c r="AR213" s="1216"/>
      <c r="AS213" s="1217"/>
      <c r="AT213" s="1218"/>
      <c r="AU213" s="587">
        <f t="shared" si="31"/>
        <v>0</v>
      </c>
      <c r="AW213" s="1215">
        <v>198</v>
      </c>
      <c r="AX213" s="1216"/>
      <c r="AY213" s="1217"/>
      <c r="AZ213" s="1218"/>
      <c r="BA213" s="587">
        <f t="shared" si="32"/>
        <v>0</v>
      </c>
      <c r="BC213" s="1215">
        <v>198</v>
      </c>
      <c r="BD213" s="1216"/>
      <c r="BE213" s="1217"/>
      <c r="BF213" s="1218"/>
      <c r="BG213" s="587">
        <f t="shared" si="33"/>
        <v>0</v>
      </c>
      <c r="BI213" s="1215">
        <v>198</v>
      </c>
      <c r="BJ213" s="1216"/>
      <c r="BK213" s="1217"/>
      <c r="BL213" s="1218"/>
      <c r="BM213" s="587">
        <f t="shared" si="34"/>
        <v>0</v>
      </c>
      <c r="BO213" s="1215">
        <v>198</v>
      </c>
      <c r="BP213" s="1216"/>
      <c r="BQ213" s="1217"/>
      <c r="BR213" s="1218"/>
      <c r="BS213" s="587">
        <f t="shared" si="35"/>
        <v>0</v>
      </c>
    </row>
    <row r="214" spans="1:71" s="17" customFormat="1" ht="16.75" hidden="1" customHeight="1" outlineLevel="1">
      <c r="A214" s="1215">
        <v>199</v>
      </c>
      <c r="B214" s="1216"/>
      <c r="C214" s="1217"/>
      <c r="D214" s="1218"/>
      <c r="E214" s="587">
        <f t="shared" si="24"/>
        <v>0</v>
      </c>
      <c r="G214" s="1215">
        <v>199</v>
      </c>
      <c r="H214" s="1216"/>
      <c r="I214" s="1217"/>
      <c r="J214" s="1218"/>
      <c r="K214" s="587">
        <f t="shared" si="25"/>
        <v>0</v>
      </c>
      <c r="M214" s="1215">
        <v>199</v>
      </c>
      <c r="N214" s="1216"/>
      <c r="O214" s="1217"/>
      <c r="P214" s="1218"/>
      <c r="Q214" s="587">
        <f t="shared" si="26"/>
        <v>0</v>
      </c>
      <c r="S214" s="1215">
        <v>199</v>
      </c>
      <c r="T214" s="1216"/>
      <c r="U214" s="1217"/>
      <c r="V214" s="1218"/>
      <c r="W214" s="587">
        <f t="shared" si="27"/>
        <v>0</v>
      </c>
      <c r="Y214" s="1215">
        <v>199</v>
      </c>
      <c r="Z214" s="1216"/>
      <c r="AA214" s="1217"/>
      <c r="AB214" s="1218"/>
      <c r="AC214" s="587">
        <f t="shared" si="28"/>
        <v>0</v>
      </c>
      <c r="AE214" s="1215">
        <v>199</v>
      </c>
      <c r="AF214" s="1216"/>
      <c r="AG214" s="1217"/>
      <c r="AH214" s="1218"/>
      <c r="AI214" s="587">
        <f t="shared" si="29"/>
        <v>0</v>
      </c>
      <c r="AK214" s="1215">
        <v>199</v>
      </c>
      <c r="AL214" s="1216"/>
      <c r="AM214" s="1217"/>
      <c r="AN214" s="1218"/>
      <c r="AO214" s="587">
        <f t="shared" si="30"/>
        <v>0</v>
      </c>
      <c r="AQ214" s="1215">
        <v>199</v>
      </c>
      <c r="AR214" s="1216"/>
      <c r="AS214" s="1217"/>
      <c r="AT214" s="1218"/>
      <c r="AU214" s="587">
        <f t="shared" si="31"/>
        <v>0</v>
      </c>
      <c r="AW214" s="1215">
        <v>199</v>
      </c>
      <c r="AX214" s="1216"/>
      <c r="AY214" s="1217"/>
      <c r="AZ214" s="1218"/>
      <c r="BA214" s="587">
        <f t="shared" si="32"/>
        <v>0</v>
      </c>
      <c r="BC214" s="1215">
        <v>199</v>
      </c>
      <c r="BD214" s="1216"/>
      <c r="BE214" s="1217"/>
      <c r="BF214" s="1218"/>
      <c r="BG214" s="587">
        <f t="shared" si="33"/>
        <v>0</v>
      </c>
      <c r="BI214" s="1215">
        <v>199</v>
      </c>
      <c r="BJ214" s="1216"/>
      <c r="BK214" s="1217"/>
      <c r="BL214" s="1218"/>
      <c r="BM214" s="587">
        <f t="shared" si="34"/>
        <v>0</v>
      </c>
      <c r="BO214" s="1215">
        <v>199</v>
      </c>
      <c r="BP214" s="1216"/>
      <c r="BQ214" s="1217"/>
      <c r="BR214" s="1218"/>
      <c r="BS214" s="587">
        <f t="shared" si="35"/>
        <v>0</v>
      </c>
    </row>
    <row r="215" spans="1:71" s="17" customFormat="1" ht="16.75" hidden="1" customHeight="1" outlineLevel="1">
      <c r="A215" s="1215">
        <v>200</v>
      </c>
      <c r="B215" s="1216"/>
      <c r="C215" s="1217"/>
      <c r="D215" s="1218"/>
      <c r="E215" s="587">
        <f t="shared" si="24"/>
        <v>0</v>
      </c>
      <c r="G215" s="1215">
        <v>200</v>
      </c>
      <c r="H215" s="1216"/>
      <c r="I215" s="1217"/>
      <c r="J215" s="1218"/>
      <c r="K215" s="587">
        <f t="shared" si="25"/>
        <v>0</v>
      </c>
      <c r="M215" s="1215">
        <v>200</v>
      </c>
      <c r="N215" s="1216"/>
      <c r="O215" s="1217"/>
      <c r="P215" s="1218"/>
      <c r="Q215" s="587">
        <f t="shared" si="26"/>
        <v>0</v>
      </c>
      <c r="S215" s="1215">
        <v>200</v>
      </c>
      <c r="T215" s="1216"/>
      <c r="U215" s="1217"/>
      <c r="V215" s="1218"/>
      <c r="W215" s="587">
        <f t="shared" si="27"/>
        <v>0</v>
      </c>
      <c r="Y215" s="1215">
        <v>200</v>
      </c>
      <c r="Z215" s="1216"/>
      <c r="AA215" s="1217"/>
      <c r="AB215" s="1218"/>
      <c r="AC215" s="587">
        <f t="shared" si="28"/>
        <v>0</v>
      </c>
      <c r="AE215" s="1215">
        <v>200</v>
      </c>
      <c r="AF215" s="1216"/>
      <c r="AG215" s="1217"/>
      <c r="AH215" s="1218"/>
      <c r="AI215" s="587">
        <f t="shared" si="29"/>
        <v>0</v>
      </c>
      <c r="AK215" s="1215">
        <v>200</v>
      </c>
      <c r="AL215" s="1216"/>
      <c r="AM215" s="1217"/>
      <c r="AN215" s="1218"/>
      <c r="AO215" s="587">
        <f t="shared" si="30"/>
        <v>0</v>
      </c>
      <c r="AQ215" s="1215">
        <v>200</v>
      </c>
      <c r="AR215" s="1216"/>
      <c r="AS215" s="1217"/>
      <c r="AT215" s="1218"/>
      <c r="AU215" s="587">
        <f t="shared" si="31"/>
        <v>0</v>
      </c>
      <c r="AW215" s="1215">
        <v>200</v>
      </c>
      <c r="AX215" s="1216"/>
      <c r="AY215" s="1217"/>
      <c r="AZ215" s="1218"/>
      <c r="BA215" s="587">
        <f t="shared" si="32"/>
        <v>0</v>
      </c>
      <c r="BC215" s="1215">
        <v>200</v>
      </c>
      <c r="BD215" s="1216"/>
      <c r="BE215" s="1217"/>
      <c r="BF215" s="1218"/>
      <c r="BG215" s="587">
        <f t="shared" si="33"/>
        <v>0</v>
      </c>
      <c r="BI215" s="1215">
        <v>200</v>
      </c>
      <c r="BJ215" s="1216"/>
      <c r="BK215" s="1217"/>
      <c r="BL215" s="1218"/>
      <c r="BM215" s="587">
        <f t="shared" si="34"/>
        <v>0</v>
      </c>
      <c r="BO215" s="1215">
        <v>200</v>
      </c>
      <c r="BP215" s="1216"/>
      <c r="BQ215" s="1217"/>
      <c r="BR215" s="1218"/>
      <c r="BS215" s="587">
        <f t="shared" si="35"/>
        <v>0</v>
      </c>
    </row>
    <row r="216" spans="1:71" s="17" customFormat="1" ht="16.75" hidden="1" customHeight="1" outlineLevel="1">
      <c r="A216" s="1215">
        <v>201</v>
      </c>
      <c r="B216" s="1216"/>
      <c r="C216" s="1217"/>
      <c r="D216" s="1218"/>
      <c r="E216" s="587">
        <f t="shared" si="24"/>
        <v>0</v>
      </c>
      <c r="G216" s="1215">
        <v>201</v>
      </c>
      <c r="H216" s="1216"/>
      <c r="I216" s="1217"/>
      <c r="J216" s="1218"/>
      <c r="K216" s="587">
        <f t="shared" si="25"/>
        <v>0</v>
      </c>
      <c r="M216" s="1215">
        <v>201</v>
      </c>
      <c r="N216" s="1216"/>
      <c r="O216" s="1217"/>
      <c r="P216" s="1218"/>
      <c r="Q216" s="587">
        <f t="shared" si="26"/>
        <v>0</v>
      </c>
      <c r="S216" s="1215">
        <v>201</v>
      </c>
      <c r="T216" s="1216"/>
      <c r="U216" s="1217"/>
      <c r="V216" s="1218"/>
      <c r="W216" s="587">
        <f t="shared" si="27"/>
        <v>0</v>
      </c>
      <c r="Y216" s="1215">
        <v>201</v>
      </c>
      <c r="Z216" s="1216"/>
      <c r="AA216" s="1217"/>
      <c r="AB216" s="1218"/>
      <c r="AC216" s="587">
        <f t="shared" si="28"/>
        <v>0</v>
      </c>
      <c r="AE216" s="1215">
        <v>201</v>
      </c>
      <c r="AF216" s="1216"/>
      <c r="AG216" s="1217"/>
      <c r="AH216" s="1218"/>
      <c r="AI216" s="587">
        <f t="shared" si="29"/>
        <v>0</v>
      </c>
      <c r="AK216" s="1215">
        <v>201</v>
      </c>
      <c r="AL216" s="1216"/>
      <c r="AM216" s="1217"/>
      <c r="AN216" s="1218"/>
      <c r="AO216" s="587">
        <f t="shared" si="30"/>
        <v>0</v>
      </c>
      <c r="AQ216" s="1215">
        <v>201</v>
      </c>
      <c r="AR216" s="1216"/>
      <c r="AS216" s="1217"/>
      <c r="AT216" s="1218"/>
      <c r="AU216" s="587">
        <f t="shared" si="31"/>
        <v>0</v>
      </c>
      <c r="AW216" s="1215">
        <v>201</v>
      </c>
      <c r="AX216" s="1216"/>
      <c r="AY216" s="1217"/>
      <c r="AZ216" s="1218"/>
      <c r="BA216" s="587">
        <f t="shared" si="32"/>
        <v>0</v>
      </c>
      <c r="BC216" s="1215">
        <v>201</v>
      </c>
      <c r="BD216" s="1216"/>
      <c r="BE216" s="1217"/>
      <c r="BF216" s="1218"/>
      <c r="BG216" s="587">
        <f t="shared" si="33"/>
        <v>0</v>
      </c>
      <c r="BI216" s="1215">
        <v>201</v>
      </c>
      <c r="BJ216" s="1216"/>
      <c r="BK216" s="1217"/>
      <c r="BL216" s="1218"/>
      <c r="BM216" s="587">
        <f t="shared" si="34"/>
        <v>0</v>
      </c>
      <c r="BO216" s="1215">
        <v>201</v>
      </c>
      <c r="BP216" s="1216"/>
      <c r="BQ216" s="1217"/>
      <c r="BR216" s="1218"/>
      <c r="BS216" s="587">
        <f t="shared" si="35"/>
        <v>0</v>
      </c>
    </row>
    <row r="217" spans="1:71" s="17" customFormat="1" ht="16.75" hidden="1" customHeight="1" outlineLevel="1">
      <c r="A217" s="1215">
        <v>202</v>
      </c>
      <c r="B217" s="1216"/>
      <c r="C217" s="1217"/>
      <c r="D217" s="1218"/>
      <c r="E217" s="587">
        <f t="shared" si="24"/>
        <v>0</v>
      </c>
      <c r="G217" s="1215">
        <v>202</v>
      </c>
      <c r="H217" s="1216"/>
      <c r="I217" s="1217"/>
      <c r="J217" s="1218"/>
      <c r="K217" s="587">
        <f t="shared" si="25"/>
        <v>0</v>
      </c>
      <c r="M217" s="1215">
        <v>202</v>
      </c>
      <c r="N217" s="1216"/>
      <c r="O217" s="1217"/>
      <c r="P217" s="1218"/>
      <c r="Q217" s="587">
        <f t="shared" si="26"/>
        <v>0</v>
      </c>
      <c r="S217" s="1215">
        <v>202</v>
      </c>
      <c r="T217" s="1216"/>
      <c r="U217" s="1217"/>
      <c r="V217" s="1218"/>
      <c r="W217" s="587">
        <f t="shared" si="27"/>
        <v>0</v>
      </c>
      <c r="Y217" s="1215">
        <v>202</v>
      </c>
      <c r="Z217" s="1216"/>
      <c r="AA217" s="1217"/>
      <c r="AB217" s="1218"/>
      <c r="AC217" s="587">
        <f t="shared" si="28"/>
        <v>0</v>
      </c>
      <c r="AE217" s="1215">
        <v>202</v>
      </c>
      <c r="AF217" s="1216"/>
      <c r="AG217" s="1217"/>
      <c r="AH217" s="1218"/>
      <c r="AI217" s="587">
        <f t="shared" si="29"/>
        <v>0</v>
      </c>
      <c r="AK217" s="1215">
        <v>202</v>
      </c>
      <c r="AL217" s="1216"/>
      <c r="AM217" s="1217"/>
      <c r="AN217" s="1218"/>
      <c r="AO217" s="587">
        <f t="shared" si="30"/>
        <v>0</v>
      </c>
      <c r="AQ217" s="1215">
        <v>202</v>
      </c>
      <c r="AR217" s="1216"/>
      <c r="AS217" s="1217"/>
      <c r="AT217" s="1218"/>
      <c r="AU217" s="587">
        <f t="shared" si="31"/>
        <v>0</v>
      </c>
      <c r="AW217" s="1215">
        <v>202</v>
      </c>
      <c r="AX217" s="1216"/>
      <c r="AY217" s="1217"/>
      <c r="AZ217" s="1218"/>
      <c r="BA217" s="587">
        <f t="shared" si="32"/>
        <v>0</v>
      </c>
      <c r="BC217" s="1215">
        <v>202</v>
      </c>
      <c r="BD217" s="1216"/>
      <c r="BE217" s="1217"/>
      <c r="BF217" s="1218"/>
      <c r="BG217" s="587">
        <f t="shared" si="33"/>
        <v>0</v>
      </c>
      <c r="BI217" s="1215">
        <v>202</v>
      </c>
      <c r="BJ217" s="1216"/>
      <c r="BK217" s="1217"/>
      <c r="BL217" s="1218"/>
      <c r="BM217" s="587">
        <f t="shared" si="34"/>
        <v>0</v>
      </c>
      <c r="BO217" s="1215">
        <v>202</v>
      </c>
      <c r="BP217" s="1216"/>
      <c r="BQ217" s="1217"/>
      <c r="BR217" s="1218"/>
      <c r="BS217" s="587">
        <f t="shared" si="35"/>
        <v>0</v>
      </c>
    </row>
    <row r="218" spans="1:71" s="17" customFormat="1" ht="16.75" hidden="1" customHeight="1" outlineLevel="1">
      <c r="A218" s="1215">
        <v>203</v>
      </c>
      <c r="B218" s="1216"/>
      <c r="C218" s="1217"/>
      <c r="D218" s="1218"/>
      <c r="E218" s="587">
        <f t="shared" si="24"/>
        <v>0</v>
      </c>
      <c r="G218" s="1215">
        <v>203</v>
      </c>
      <c r="H218" s="1216"/>
      <c r="I218" s="1217"/>
      <c r="J218" s="1218"/>
      <c r="K218" s="587">
        <f t="shared" si="25"/>
        <v>0</v>
      </c>
      <c r="M218" s="1215">
        <v>203</v>
      </c>
      <c r="N218" s="1216"/>
      <c r="O218" s="1217"/>
      <c r="P218" s="1218"/>
      <c r="Q218" s="587">
        <f t="shared" si="26"/>
        <v>0</v>
      </c>
      <c r="S218" s="1215">
        <v>203</v>
      </c>
      <c r="T218" s="1216"/>
      <c r="U218" s="1217"/>
      <c r="V218" s="1218"/>
      <c r="W218" s="587">
        <f t="shared" si="27"/>
        <v>0</v>
      </c>
      <c r="Y218" s="1215">
        <v>203</v>
      </c>
      <c r="Z218" s="1216"/>
      <c r="AA218" s="1217"/>
      <c r="AB218" s="1218"/>
      <c r="AC218" s="587">
        <f t="shared" si="28"/>
        <v>0</v>
      </c>
      <c r="AE218" s="1215">
        <v>203</v>
      </c>
      <c r="AF218" s="1216"/>
      <c r="AG218" s="1217"/>
      <c r="AH218" s="1218"/>
      <c r="AI218" s="587">
        <f t="shared" si="29"/>
        <v>0</v>
      </c>
      <c r="AK218" s="1215">
        <v>203</v>
      </c>
      <c r="AL218" s="1216"/>
      <c r="AM218" s="1217"/>
      <c r="AN218" s="1218"/>
      <c r="AO218" s="587">
        <f t="shared" si="30"/>
        <v>0</v>
      </c>
      <c r="AQ218" s="1215">
        <v>203</v>
      </c>
      <c r="AR218" s="1216"/>
      <c r="AS218" s="1217"/>
      <c r="AT218" s="1218"/>
      <c r="AU218" s="587">
        <f t="shared" si="31"/>
        <v>0</v>
      </c>
      <c r="AW218" s="1215">
        <v>203</v>
      </c>
      <c r="AX218" s="1216"/>
      <c r="AY218" s="1217"/>
      <c r="AZ218" s="1218"/>
      <c r="BA218" s="587">
        <f t="shared" si="32"/>
        <v>0</v>
      </c>
      <c r="BC218" s="1215">
        <v>203</v>
      </c>
      <c r="BD218" s="1216"/>
      <c r="BE218" s="1217"/>
      <c r="BF218" s="1218"/>
      <c r="BG218" s="587">
        <f t="shared" si="33"/>
        <v>0</v>
      </c>
      <c r="BI218" s="1215">
        <v>203</v>
      </c>
      <c r="BJ218" s="1216"/>
      <c r="BK218" s="1217"/>
      <c r="BL218" s="1218"/>
      <c r="BM218" s="587">
        <f t="shared" si="34"/>
        <v>0</v>
      </c>
      <c r="BO218" s="1215">
        <v>203</v>
      </c>
      <c r="BP218" s="1216"/>
      <c r="BQ218" s="1217"/>
      <c r="BR218" s="1218"/>
      <c r="BS218" s="587">
        <f t="shared" si="35"/>
        <v>0</v>
      </c>
    </row>
    <row r="219" spans="1:71" s="17" customFormat="1" ht="16.75" hidden="1" customHeight="1" outlineLevel="1">
      <c r="A219" s="1215">
        <v>204</v>
      </c>
      <c r="B219" s="1216"/>
      <c r="C219" s="1217"/>
      <c r="D219" s="1218"/>
      <c r="E219" s="587">
        <f t="shared" si="24"/>
        <v>0</v>
      </c>
      <c r="G219" s="1215">
        <v>204</v>
      </c>
      <c r="H219" s="1216"/>
      <c r="I219" s="1217"/>
      <c r="J219" s="1218"/>
      <c r="K219" s="587">
        <f t="shared" si="25"/>
        <v>0</v>
      </c>
      <c r="M219" s="1215">
        <v>204</v>
      </c>
      <c r="N219" s="1216"/>
      <c r="O219" s="1217"/>
      <c r="P219" s="1218"/>
      <c r="Q219" s="587">
        <f t="shared" si="26"/>
        <v>0</v>
      </c>
      <c r="S219" s="1215">
        <v>204</v>
      </c>
      <c r="T219" s="1216"/>
      <c r="U219" s="1217"/>
      <c r="V219" s="1218"/>
      <c r="W219" s="587">
        <f t="shared" si="27"/>
        <v>0</v>
      </c>
      <c r="Y219" s="1215">
        <v>204</v>
      </c>
      <c r="Z219" s="1216"/>
      <c r="AA219" s="1217"/>
      <c r="AB219" s="1218"/>
      <c r="AC219" s="587">
        <f t="shared" si="28"/>
        <v>0</v>
      </c>
      <c r="AE219" s="1215">
        <v>204</v>
      </c>
      <c r="AF219" s="1216"/>
      <c r="AG219" s="1217"/>
      <c r="AH219" s="1218"/>
      <c r="AI219" s="587">
        <f t="shared" si="29"/>
        <v>0</v>
      </c>
      <c r="AK219" s="1215">
        <v>204</v>
      </c>
      <c r="AL219" s="1216"/>
      <c r="AM219" s="1217"/>
      <c r="AN219" s="1218"/>
      <c r="AO219" s="587">
        <f t="shared" si="30"/>
        <v>0</v>
      </c>
      <c r="AQ219" s="1215">
        <v>204</v>
      </c>
      <c r="AR219" s="1216"/>
      <c r="AS219" s="1217"/>
      <c r="AT219" s="1218"/>
      <c r="AU219" s="587">
        <f t="shared" si="31"/>
        <v>0</v>
      </c>
      <c r="AW219" s="1215">
        <v>204</v>
      </c>
      <c r="AX219" s="1216"/>
      <c r="AY219" s="1217"/>
      <c r="AZ219" s="1218"/>
      <c r="BA219" s="587">
        <f t="shared" si="32"/>
        <v>0</v>
      </c>
      <c r="BC219" s="1215">
        <v>204</v>
      </c>
      <c r="BD219" s="1216"/>
      <c r="BE219" s="1217"/>
      <c r="BF219" s="1218"/>
      <c r="BG219" s="587">
        <f t="shared" si="33"/>
        <v>0</v>
      </c>
      <c r="BI219" s="1215">
        <v>204</v>
      </c>
      <c r="BJ219" s="1216"/>
      <c r="BK219" s="1217"/>
      <c r="BL219" s="1218"/>
      <c r="BM219" s="587">
        <f t="shared" si="34"/>
        <v>0</v>
      </c>
      <c r="BO219" s="1215">
        <v>204</v>
      </c>
      <c r="BP219" s="1216"/>
      <c r="BQ219" s="1217"/>
      <c r="BR219" s="1218"/>
      <c r="BS219" s="587">
        <f t="shared" si="35"/>
        <v>0</v>
      </c>
    </row>
    <row r="220" spans="1:71" s="17" customFormat="1" ht="16.75" hidden="1" customHeight="1" outlineLevel="1">
      <c r="A220" s="1215">
        <v>205</v>
      </c>
      <c r="B220" s="1216"/>
      <c r="C220" s="1217"/>
      <c r="D220" s="1218"/>
      <c r="E220" s="587">
        <f t="shared" si="24"/>
        <v>0</v>
      </c>
      <c r="G220" s="1215">
        <v>205</v>
      </c>
      <c r="H220" s="1216"/>
      <c r="I220" s="1217"/>
      <c r="J220" s="1218"/>
      <c r="K220" s="587">
        <f t="shared" si="25"/>
        <v>0</v>
      </c>
      <c r="M220" s="1215">
        <v>205</v>
      </c>
      <c r="N220" s="1216"/>
      <c r="O220" s="1217"/>
      <c r="P220" s="1218"/>
      <c r="Q220" s="587">
        <f t="shared" si="26"/>
        <v>0</v>
      </c>
      <c r="S220" s="1215">
        <v>205</v>
      </c>
      <c r="T220" s="1216"/>
      <c r="U220" s="1217"/>
      <c r="V220" s="1218"/>
      <c r="W220" s="587">
        <f t="shared" si="27"/>
        <v>0</v>
      </c>
      <c r="Y220" s="1215">
        <v>205</v>
      </c>
      <c r="Z220" s="1216"/>
      <c r="AA220" s="1217"/>
      <c r="AB220" s="1218"/>
      <c r="AC220" s="587">
        <f t="shared" si="28"/>
        <v>0</v>
      </c>
      <c r="AE220" s="1215">
        <v>205</v>
      </c>
      <c r="AF220" s="1216"/>
      <c r="AG220" s="1217"/>
      <c r="AH220" s="1218"/>
      <c r="AI220" s="587">
        <f t="shared" si="29"/>
        <v>0</v>
      </c>
      <c r="AK220" s="1215">
        <v>205</v>
      </c>
      <c r="AL220" s="1216"/>
      <c r="AM220" s="1217"/>
      <c r="AN220" s="1218"/>
      <c r="AO220" s="587">
        <f t="shared" si="30"/>
        <v>0</v>
      </c>
      <c r="AQ220" s="1215">
        <v>205</v>
      </c>
      <c r="AR220" s="1216"/>
      <c r="AS220" s="1217"/>
      <c r="AT220" s="1218"/>
      <c r="AU220" s="587">
        <f t="shared" si="31"/>
        <v>0</v>
      </c>
      <c r="AW220" s="1215">
        <v>205</v>
      </c>
      <c r="AX220" s="1216"/>
      <c r="AY220" s="1217"/>
      <c r="AZ220" s="1218"/>
      <c r="BA220" s="587">
        <f t="shared" si="32"/>
        <v>0</v>
      </c>
      <c r="BC220" s="1215">
        <v>205</v>
      </c>
      <c r="BD220" s="1216"/>
      <c r="BE220" s="1217"/>
      <c r="BF220" s="1218"/>
      <c r="BG220" s="587">
        <f t="shared" si="33"/>
        <v>0</v>
      </c>
      <c r="BI220" s="1215">
        <v>205</v>
      </c>
      <c r="BJ220" s="1216"/>
      <c r="BK220" s="1217"/>
      <c r="BL220" s="1218"/>
      <c r="BM220" s="587">
        <f t="shared" si="34"/>
        <v>0</v>
      </c>
      <c r="BO220" s="1215">
        <v>205</v>
      </c>
      <c r="BP220" s="1216"/>
      <c r="BQ220" s="1217"/>
      <c r="BR220" s="1218"/>
      <c r="BS220" s="587">
        <f t="shared" si="35"/>
        <v>0</v>
      </c>
    </row>
    <row r="221" spans="1:71" s="17" customFormat="1" ht="16.75" hidden="1" customHeight="1" outlineLevel="1">
      <c r="A221" s="1215">
        <v>206</v>
      </c>
      <c r="B221" s="1216"/>
      <c r="C221" s="1217"/>
      <c r="D221" s="1218"/>
      <c r="E221" s="587">
        <f t="shared" si="24"/>
        <v>0</v>
      </c>
      <c r="G221" s="1215">
        <v>206</v>
      </c>
      <c r="H221" s="1216"/>
      <c r="I221" s="1217"/>
      <c r="J221" s="1218"/>
      <c r="K221" s="587">
        <f t="shared" si="25"/>
        <v>0</v>
      </c>
      <c r="M221" s="1215">
        <v>206</v>
      </c>
      <c r="N221" s="1216"/>
      <c r="O221" s="1217"/>
      <c r="P221" s="1218"/>
      <c r="Q221" s="587">
        <f t="shared" si="26"/>
        <v>0</v>
      </c>
      <c r="S221" s="1215">
        <v>206</v>
      </c>
      <c r="T221" s="1216"/>
      <c r="U221" s="1217"/>
      <c r="V221" s="1218"/>
      <c r="W221" s="587">
        <f t="shared" si="27"/>
        <v>0</v>
      </c>
      <c r="Y221" s="1215">
        <v>206</v>
      </c>
      <c r="Z221" s="1216"/>
      <c r="AA221" s="1217"/>
      <c r="AB221" s="1218"/>
      <c r="AC221" s="587">
        <f t="shared" si="28"/>
        <v>0</v>
      </c>
      <c r="AE221" s="1215">
        <v>206</v>
      </c>
      <c r="AF221" s="1216"/>
      <c r="AG221" s="1217"/>
      <c r="AH221" s="1218"/>
      <c r="AI221" s="587">
        <f t="shared" si="29"/>
        <v>0</v>
      </c>
      <c r="AK221" s="1215">
        <v>206</v>
      </c>
      <c r="AL221" s="1216"/>
      <c r="AM221" s="1217"/>
      <c r="AN221" s="1218"/>
      <c r="AO221" s="587">
        <f t="shared" si="30"/>
        <v>0</v>
      </c>
      <c r="AQ221" s="1215">
        <v>206</v>
      </c>
      <c r="AR221" s="1216"/>
      <c r="AS221" s="1217"/>
      <c r="AT221" s="1218"/>
      <c r="AU221" s="587">
        <f t="shared" si="31"/>
        <v>0</v>
      </c>
      <c r="AW221" s="1215">
        <v>206</v>
      </c>
      <c r="AX221" s="1216"/>
      <c r="AY221" s="1217"/>
      <c r="AZ221" s="1218"/>
      <c r="BA221" s="587">
        <f t="shared" si="32"/>
        <v>0</v>
      </c>
      <c r="BC221" s="1215">
        <v>206</v>
      </c>
      <c r="BD221" s="1216"/>
      <c r="BE221" s="1217"/>
      <c r="BF221" s="1218"/>
      <c r="BG221" s="587">
        <f t="shared" si="33"/>
        <v>0</v>
      </c>
      <c r="BI221" s="1215">
        <v>206</v>
      </c>
      <c r="BJ221" s="1216"/>
      <c r="BK221" s="1217"/>
      <c r="BL221" s="1218"/>
      <c r="BM221" s="587">
        <f t="shared" si="34"/>
        <v>0</v>
      </c>
      <c r="BO221" s="1215">
        <v>206</v>
      </c>
      <c r="BP221" s="1216"/>
      <c r="BQ221" s="1217"/>
      <c r="BR221" s="1218"/>
      <c r="BS221" s="587">
        <f t="shared" si="35"/>
        <v>0</v>
      </c>
    </row>
    <row r="222" spans="1:71" s="17" customFormat="1" ht="16.75" hidden="1" customHeight="1" outlineLevel="1">
      <c r="A222" s="1215">
        <v>207</v>
      </c>
      <c r="B222" s="1216"/>
      <c r="C222" s="1217"/>
      <c r="D222" s="1218"/>
      <c r="E222" s="587">
        <f t="shared" si="24"/>
        <v>0</v>
      </c>
      <c r="G222" s="1215">
        <v>207</v>
      </c>
      <c r="H222" s="1216"/>
      <c r="I222" s="1217"/>
      <c r="J222" s="1218"/>
      <c r="K222" s="587">
        <f t="shared" si="25"/>
        <v>0</v>
      </c>
      <c r="M222" s="1215">
        <v>207</v>
      </c>
      <c r="N222" s="1216"/>
      <c r="O222" s="1217"/>
      <c r="P222" s="1218"/>
      <c r="Q222" s="587">
        <f t="shared" si="26"/>
        <v>0</v>
      </c>
      <c r="S222" s="1215">
        <v>207</v>
      </c>
      <c r="T222" s="1216"/>
      <c r="U222" s="1217"/>
      <c r="V222" s="1218"/>
      <c r="W222" s="587">
        <f t="shared" si="27"/>
        <v>0</v>
      </c>
      <c r="Y222" s="1215">
        <v>207</v>
      </c>
      <c r="Z222" s="1216"/>
      <c r="AA222" s="1217"/>
      <c r="AB222" s="1218"/>
      <c r="AC222" s="587">
        <f t="shared" si="28"/>
        <v>0</v>
      </c>
      <c r="AE222" s="1215">
        <v>207</v>
      </c>
      <c r="AF222" s="1216"/>
      <c r="AG222" s="1217"/>
      <c r="AH222" s="1218"/>
      <c r="AI222" s="587">
        <f t="shared" si="29"/>
        <v>0</v>
      </c>
      <c r="AK222" s="1215">
        <v>207</v>
      </c>
      <c r="AL222" s="1216"/>
      <c r="AM222" s="1217"/>
      <c r="AN222" s="1218"/>
      <c r="AO222" s="587">
        <f t="shared" si="30"/>
        <v>0</v>
      </c>
      <c r="AQ222" s="1215">
        <v>207</v>
      </c>
      <c r="AR222" s="1216"/>
      <c r="AS222" s="1217"/>
      <c r="AT222" s="1218"/>
      <c r="AU222" s="587">
        <f t="shared" si="31"/>
        <v>0</v>
      </c>
      <c r="AW222" s="1215">
        <v>207</v>
      </c>
      <c r="AX222" s="1216"/>
      <c r="AY222" s="1217"/>
      <c r="AZ222" s="1218"/>
      <c r="BA222" s="587">
        <f t="shared" si="32"/>
        <v>0</v>
      </c>
      <c r="BC222" s="1215">
        <v>207</v>
      </c>
      <c r="BD222" s="1216"/>
      <c r="BE222" s="1217"/>
      <c r="BF222" s="1218"/>
      <c r="BG222" s="587">
        <f t="shared" si="33"/>
        <v>0</v>
      </c>
      <c r="BI222" s="1215">
        <v>207</v>
      </c>
      <c r="BJ222" s="1216"/>
      <c r="BK222" s="1217"/>
      <c r="BL222" s="1218"/>
      <c r="BM222" s="587">
        <f t="shared" si="34"/>
        <v>0</v>
      </c>
      <c r="BO222" s="1215">
        <v>207</v>
      </c>
      <c r="BP222" s="1216"/>
      <c r="BQ222" s="1217"/>
      <c r="BR222" s="1218"/>
      <c r="BS222" s="587">
        <f t="shared" si="35"/>
        <v>0</v>
      </c>
    </row>
    <row r="223" spans="1:71" s="17" customFormat="1" ht="16.75" hidden="1" customHeight="1" outlineLevel="1">
      <c r="A223" s="1215">
        <v>208</v>
      </c>
      <c r="B223" s="1216"/>
      <c r="C223" s="1217"/>
      <c r="D223" s="1218"/>
      <c r="E223" s="587">
        <f t="shared" si="24"/>
        <v>0</v>
      </c>
      <c r="G223" s="1215">
        <v>208</v>
      </c>
      <c r="H223" s="1216"/>
      <c r="I223" s="1217"/>
      <c r="J223" s="1218"/>
      <c r="K223" s="587">
        <f t="shared" si="25"/>
        <v>0</v>
      </c>
      <c r="M223" s="1215">
        <v>208</v>
      </c>
      <c r="N223" s="1216"/>
      <c r="O223" s="1217"/>
      <c r="P223" s="1218"/>
      <c r="Q223" s="587">
        <f t="shared" si="26"/>
        <v>0</v>
      </c>
      <c r="S223" s="1215">
        <v>208</v>
      </c>
      <c r="T223" s="1216"/>
      <c r="U223" s="1217"/>
      <c r="V223" s="1218"/>
      <c r="W223" s="587">
        <f t="shared" si="27"/>
        <v>0</v>
      </c>
      <c r="Y223" s="1215">
        <v>208</v>
      </c>
      <c r="Z223" s="1216"/>
      <c r="AA223" s="1217"/>
      <c r="AB223" s="1218"/>
      <c r="AC223" s="587">
        <f t="shared" si="28"/>
        <v>0</v>
      </c>
      <c r="AE223" s="1215">
        <v>208</v>
      </c>
      <c r="AF223" s="1216"/>
      <c r="AG223" s="1217"/>
      <c r="AH223" s="1218"/>
      <c r="AI223" s="587">
        <f t="shared" si="29"/>
        <v>0</v>
      </c>
      <c r="AK223" s="1215">
        <v>208</v>
      </c>
      <c r="AL223" s="1216"/>
      <c r="AM223" s="1217"/>
      <c r="AN223" s="1218"/>
      <c r="AO223" s="587">
        <f t="shared" si="30"/>
        <v>0</v>
      </c>
      <c r="AQ223" s="1215">
        <v>208</v>
      </c>
      <c r="AR223" s="1216"/>
      <c r="AS223" s="1217"/>
      <c r="AT223" s="1218"/>
      <c r="AU223" s="587">
        <f t="shared" si="31"/>
        <v>0</v>
      </c>
      <c r="AW223" s="1215">
        <v>208</v>
      </c>
      <c r="AX223" s="1216"/>
      <c r="AY223" s="1217"/>
      <c r="AZ223" s="1218"/>
      <c r="BA223" s="587">
        <f t="shared" si="32"/>
        <v>0</v>
      </c>
      <c r="BC223" s="1215">
        <v>208</v>
      </c>
      <c r="BD223" s="1216"/>
      <c r="BE223" s="1217"/>
      <c r="BF223" s="1218"/>
      <c r="BG223" s="587">
        <f t="shared" si="33"/>
        <v>0</v>
      </c>
      <c r="BI223" s="1215">
        <v>208</v>
      </c>
      <c r="BJ223" s="1216"/>
      <c r="BK223" s="1217"/>
      <c r="BL223" s="1218"/>
      <c r="BM223" s="587">
        <f t="shared" si="34"/>
        <v>0</v>
      </c>
      <c r="BO223" s="1215">
        <v>208</v>
      </c>
      <c r="BP223" s="1216"/>
      <c r="BQ223" s="1217"/>
      <c r="BR223" s="1218"/>
      <c r="BS223" s="587">
        <f t="shared" si="35"/>
        <v>0</v>
      </c>
    </row>
    <row r="224" spans="1:71" s="17" customFormat="1" ht="16.75" hidden="1" customHeight="1" outlineLevel="1">
      <c r="A224" s="1215">
        <v>209</v>
      </c>
      <c r="B224" s="1216"/>
      <c r="C224" s="1217"/>
      <c r="D224" s="1218"/>
      <c r="E224" s="587">
        <f t="shared" si="24"/>
        <v>0</v>
      </c>
      <c r="G224" s="1215">
        <v>209</v>
      </c>
      <c r="H224" s="1216"/>
      <c r="I224" s="1217"/>
      <c r="J224" s="1218"/>
      <c r="K224" s="587">
        <f t="shared" si="25"/>
        <v>0</v>
      </c>
      <c r="M224" s="1215">
        <v>209</v>
      </c>
      <c r="N224" s="1216"/>
      <c r="O224" s="1217"/>
      <c r="P224" s="1218"/>
      <c r="Q224" s="587">
        <f t="shared" si="26"/>
        <v>0</v>
      </c>
      <c r="S224" s="1215">
        <v>209</v>
      </c>
      <c r="T224" s="1216"/>
      <c r="U224" s="1217"/>
      <c r="V224" s="1218"/>
      <c r="W224" s="587">
        <f t="shared" si="27"/>
        <v>0</v>
      </c>
      <c r="Y224" s="1215">
        <v>209</v>
      </c>
      <c r="Z224" s="1216"/>
      <c r="AA224" s="1217"/>
      <c r="AB224" s="1218"/>
      <c r="AC224" s="587">
        <f t="shared" si="28"/>
        <v>0</v>
      </c>
      <c r="AE224" s="1215">
        <v>209</v>
      </c>
      <c r="AF224" s="1216"/>
      <c r="AG224" s="1217"/>
      <c r="AH224" s="1218"/>
      <c r="AI224" s="587">
        <f t="shared" si="29"/>
        <v>0</v>
      </c>
      <c r="AK224" s="1215">
        <v>209</v>
      </c>
      <c r="AL224" s="1216"/>
      <c r="AM224" s="1217"/>
      <c r="AN224" s="1218"/>
      <c r="AO224" s="587">
        <f t="shared" si="30"/>
        <v>0</v>
      </c>
      <c r="AQ224" s="1215">
        <v>209</v>
      </c>
      <c r="AR224" s="1216"/>
      <c r="AS224" s="1217"/>
      <c r="AT224" s="1218"/>
      <c r="AU224" s="587">
        <f t="shared" si="31"/>
        <v>0</v>
      </c>
      <c r="AW224" s="1215">
        <v>209</v>
      </c>
      <c r="AX224" s="1216"/>
      <c r="AY224" s="1217"/>
      <c r="AZ224" s="1218"/>
      <c r="BA224" s="587">
        <f t="shared" si="32"/>
        <v>0</v>
      </c>
      <c r="BC224" s="1215">
        <v>209</v>
      </c>
      <c r="BD224" s="1216"/>
      <c r="BE224" s="1217"/>
      <c r="BF224" s="1218"/>
      <c r="BG224" s="587">
        <f t="shared" si="33"/>
        <v>0</v>
      </c>
      <c r="BI224" s="1215">
        <v>209</v>
      </c>
      <c r="BJ224" s="1216"/>
      <c r="BK224" s="1217"/>
      <c r="BL224" s="1218"/>
      <c r="BM224" s="587">
        <f t="shared" si="34"/>
        <v>0</v>
      </c>
      <c r="BO224" s="1215">
        <v>209</v>
      </c>
      <c r="BP224" s="1216"/>
      <c r="BQ224" s="1217"/>
      <c r="BR224" s="1218"/>
      <c r="BS224" s="587">
        <f t="shared" si="35"/>
        <v>0</v>
      </c>
    </row>
    <row r="225" spans="1:71" s="17" customFormat="1" ht="16.75" hidden="1" customHeight="1" outlineLevel="1">
      <c r="A225" s="1215">
        <v>210</v>
      </c>
      <c r="B225" s="1216"/>
      <c r="C225" s="1217"/>
      <c r="D225" s="1218"/>
      <c r="E225" s="587">
        <f t="shared" si="24"/>
        <v>0</v>
      </c>
      <c r="G225" s="1215">
        <v>210</v>
      </c>
      <c r="H225" s="1216"/>
      <c r="I225" s="1217"/>
      <c r="J225" s="1218"/>
      <c r="K225" s="587">
        <f t="shared" si="25"/>
        <v>0</v>
      </c>
      <c r="M225" s="1215">
        <v>210</v>
      </c>
      <c r="N225" s="1216"/>
      <c r="O225" s="1217"/>
      <c r="P225" s="1218"/>
      <c r="Q225" s="587">
        <f t="shared" si="26"/>
        <v>0</v>
      </c>
      <c r="S225" s="1215">
        <v>210</v>
      </c>
      <c r="T225" s="1216"/>
      <c r="U225" s="1217"/>
      <c r="V225" s="1218"/>
      <c r="W225" s="587">
        <f t="shared" si="27"/>
        <v>0</v>
      </c>
      <c r="Y225" s="1215">
        <v>210</v>
      </c>
      <c r="Z225" s="1216"/>
      <c r="AA225" s="1217"/>
      <c r="AB225" s="1218"/>
      <c r="AC225" s="587">
        <f t="shared" si="28"/>
        <v>0</v>
      </c>
      <c r="AE225" s="1215">
        <v>210</v>
      </c>
      <c r="AF225" s="1216"/>
      <c r="AG225" s="1217"/>
      <c r="AH225" s="1218"/>
      <c r="AI225" s="587">
        <f t="shared" si="29"/>
        <v>0</v>
      </c>
      <c r="AK225" s="1215">
        <v>210</v>
      </c>
      <c r="AL225" s="1216"/>
      <c r="AM225" s="1217"/>
      <c r="AN225" s="1218"/>
      <c r="AO225" s="587">
        <f t="shared" si="30"/>
        <v>0</v>
      </c>
      <c r="AQ225" s="1215">
        <v>210</v>
      </c>
      <c r="AR225" s="1216"/>
      <c r="AS225" s="1217"/>
      <c r="AT225" s="1218"/>
      <c r="AU225" s="587">
        <f t="shared" si="31"/>
        <v>0</v>
      </c>
      <c r="AW225" s="1215">
        <v>210</v>
      </c>
      <c r="AX225" s="1216"/>
      <c r="AY225" s="1217"/>
      <c r="AZ225" s="1218"/>
      <c r="BA225" s="587">
        <f t="shared" si="32"/>
        <v>0</v>
      </c>
      <c r="BC225" s="1215">
        <v>210</v>
      </c>
      <c r="BD225" s="1216"/>
      <c r="BE225" s="1217"/>
      <c r="BF225" s="1218"/>
      <c r="BG225" s="587">
        <f t="shared" si="33"/>
        <v>0</v>
      </c>
      <c r="BI225" s="1215">
        <v>210</v>
      </c>
      <c r="BJ225" s="1216"/>
      <c r="BK225" s="1217"/>
      <c r="BL225" s="1218"/>
      <c r="BM225" s="587">
        <f t="shared" si="34"/>
        <v>0</v>
      </c>
      <c r="BO225" s="1215">
        <v>210</v>
      </c>
      <c r="BP225" s="1216"/>
      <c r="BQ225" s="1217"/>
      <c r="BR225" s="1218"/>
      <c r="BS225" s="587">
        <f t="shared" si="35"/>
        <v>0</v>
      </c>
    </row>
    <row r="226" spans="1:71" s="17" customFormat="1" ht="16.75" hidden="1" customHeight="1" outlineLevel="1">
      <c r="A226" s="1215">
        <v>211</v>
      </c>
      <c r="B226" s="1216"/>
      <c r="C226" s="1217"/>
      <c r="D226" s="1218"/>
      <c r="E226" s="587">
        <f t="shared" si="24"/>
        <v>0</v>
      </c>
      <c r="G226" s="1215">
        <v>211</v>
      </c>
      <c r="H226" s="1216"/>
      <c r="I226" s="1217"/>
      <c r="J226" s="1218"/>
      <c r="K226" s="587">
        <f t="shared" si="25"/>
        <v>0</v>
      </c>
      <c r="M226" s="1215">
        <v>211</v>
      </c>
      <c r="N226" s="1216"/>
      <c r="O226" s="1217"/>
      <c r="P226" s="1218"/>
      <c r="Q226" s="587">
        <f t="shared" si="26"/>
        <v>0</v>
      </c>
      <c r="S226" s="1215">
        <v>211</v>
      </c>
      <c r="T226" s="1216"/>
      <c r="U226" s="1217"/>
      <c r="V226" s="1218"/>
      <c r="W226" s="587">
        <f t="shared" si="27"/>
        <v>0</v>
      </c>
      <c r="Y226" s="1215">
        <v>211</v>
      </c>
      <c r="Z226" s="1216"/>
      <c r="AA226" s="1217"/>
      <c r="AB226" s="1218"/>
      <c r="AC226" s="587">
        <f t="shared" si="28"/>
        <v>0</v>
      </c>
      <c r="AE226" s="1215">
        <v>211</v>
      </c>
      <c r="AF226" s="1216"/>
      <c r="AG226" s="1217"/>
      <c r="AH226" s="1218"/>
      <c r="AI226" s="587">
        <f t="shared" si="29"/>
        <v>0</v>
      </c>
      <c r="AK226" s="1215">
        <v>211</v>
      </c>
      <c r="AL226" s="1216"/>
      <c r="AM226" s="1217"/>
      <c r="AN226" s="1218"/>
      <c r="AO226" s="587">
        <f t="shared" si="30"/>
        <v>0</v>
      </c>
      <c r="AQ226" s="1215">
        <v>211</v>
      </c>
      <c r="AR226" s="1216"/>
      <c r="AS226" s="1217"/>
      <c r="AT226" s="1218"/>
      <c r="AU226" s="587">
        <f t="shared" si="31"/>
        <v>0</v>
      </c>
      <c r="AW226" s="1215">
        <v>211</v>
      </c>
      <c r="AX226" s="1216"/>
      <c r="AY226" s="1217"/>
      <c r="AZ226" s="1218"/>
      <c r="BA226" s="587">
        <f t="shared" si="32"/>
        <v>0</v>
      </c>
      <c r="BC226" s="1215">
        <v>211</v>
      </c>
      <c r="BD226" s="1216"/>
      <c r="BE226" s="1217"/>
      <c r="BF226" s="1218"/>
      <c r="BG226" s="587">
        <f t="shared" si="33"/>
        <v>0</v>
      </c>
      <c r="BI226" s="1215">
        <v>211</v>
      </c>
      <c r="BJ226" s="1216"/>
      <c r="BK226" s="1217"/>
      <c r="BL226" s="1218"/>
      <c r="BM226" s="587">
        <f t="shared" si="34"/>
        <v>0</v>
      </c>
      <c r="BO226" s="1215">
        <v>211</v>
      </c>
      <c r="BP226" s="1216"/>
      <c r="BQ226" s="1217"/>
      <c r="BR226" s="1218"/>
      <c r="BS226" s="587">
        <f t="shared" si="35"/>
        <v>0</v>
      </c>
    </row>
    <row r="227" spans="1:71" s="17" customFormat="1" ht="16.75" hidden="1" customHeight="1" outlineLevel="1">
      <c r="A227" s="1215">
        <v>212</v>
      </c>
      <c r="B227" s="1216"/>
      <c r="C227" s="1217"/>
      <c r="D227" s="1218"/>
      <c r="E227" s="587">
        <f t="shared" si="24"/>
        <v>0</v>
      </c>
      <c r="G227" s="1215">
        <v>212</v>
      </c>
      <c r="H227" s="1216"/>
      <c r="I227" s="1217"/>
      <c r="J227" s="1218"/>
      <c r="K227" s="587">
        <f t="shared" si="25"/>
        <v>0</v>
      </c>
      <c r="M227" s="1215">
        <v>212</v>
      </c>
      <c r="N227" s="1216"/>
      <c r="O227" s="1217"/>
      <c r="P227" s="1218"/>
      <c r="Q227" s="587">
        <f t="shared" si="26"/>
        <v>0</v>
      </c>
      <c r="S227" s="1215">
        <v>212</v>
      </c>
      <c r="T227" s="1216"/>
      <c r="U227" s="1217"/>
      <c r="V227" s="1218"/>
      <c r="W227" s="587">
        <f t="shared" si="27"/>
        <v>0</v>
      </c>
      <c r="Y227" s="1215">
        <v>212</v>
      </c>
      <c r="Z227" s="1216"/>
      <c r="AA227" s="1217"/>
      <c r="AB227" s="1218"/>
      <c r="AC227" s="587">
        <f t="shared" si="28"/>
        <v>0</v>
      </c>
      <c r="AE227" s="1215">
        <v>212</v>
      </c>
      <c r="AF227" s="1216"/>
      <c r="AG227" s="1217"/>
      <c r="AH227" s="1218"/>
      <c r="AI227" s="587">
        <f t="shared" si="29"/>
        <v>0</v>
      </c>
      <c r="AK227" s="1215">
        <v>212</v>
      </c>
      <c r="AL227" s="1216"/>
      <c r="AM227" s="1217"/>
      <c r="AN227" s="1218"/>
      <c r="AO227" s="587">
        <f t="shared" si="30"/>
        <v>0</v>
      </c>
      <c r="AQ227" s="1215">
        <v>212</v>
      </c>
      <c r="AR227" s="1216"/>
      <c r="AS227" s="1217"/>
      <c r="AT227" s="1218"/>
      <c r="AU227" s="587">
        <f t="shared" si="31"/>
        <v>0</v>
      </c>
      <c r="AW227" s="1215">
        <v>212</v>
      </c>
      <c r="AX227" s="1216"/>
      <c r="AY227" s="1217"/>
      <c r="AZ227" s="1218"/>
      <c r="BA227" s="587">
        <f t="shared" si="32"/>
        <v>0</v>
      </c>
      <c r="BC227" s="1215">
        <v>212</v>
      </c>
      <c r="BD227" s="1216"/>
      <c r="BE227" s="1217"/>
      <c r="BF227" s="1218"/>
      <c r="BG227" s="587">
        <f t="shared" si="33"/>
        <v>0</v>
      </c>
      <c r="BI227" s="1215">
        <v>212</v>
      </c>
      <c r="BJ227" s="1216"/>
      <c r="BK227" s="1217"/>
      <c r="BL227" s="1218"/>
      <c r="BM227" s="587">
        <f t="shared" si="34"/>
        <v>0</v>
      </c>
      <c r="BO227" s="1215">
        <v>212</v>
      </c>
      <c r="BP227" s="1216"/>
      <c r="BQ227" s="1217"/>
      <c r="BR227" s="1218"/>
      <c r="BS227" s="587">
        <f t="shared" si="35"/>
        <v>0</v>
      </c>
    </row>
    <row r="228" spans="1:71" s="17" customFormat="1" ht="16.75" hidden="1" customHeight="1" outlineLevel="1">
      <c r="A228" s="1215">
        <v>213</v>
      </c>
      <c r="B228" s="1216"/>
      <c r="C228" s="1217"/>
      <c r="D228" s="1218"/>
      <c r="E228" s="587">
        <f t="shared" si="24"/>
        <v>0</v>
      </c>
      <c r="G228" s="1215">
        <v>213</v>
      </c>
      <c r="H228" s="1216"/>
      <c r="I228" s="1217"/>
      <c r="J228" s="1218"/>
      <c r="K228" s="587">
        <f t="shared" si="25"/>
        <v>0</v>
      </c>
      <c r="M228" s="1215">
        <v>213</v>
      </c>
      <c r="N228" s="1216"/>
      <c r="O228" s="1217"/>
      <c r="P228" s="1218"/>
      <c r="Q228" s="587">
        <f t="shared" si="26"/>
        <v>0</v>
      </c>
      <c r="S228" s="1215">
        <v>213</v>
      </c>
      <c r="T228" s="1216"/>
      <c r="U228" s="1217"/>
      <c r="V228" s="1218"/>
      <c r="W228" s="587">
        <f t="shared" si="27"/>
        <v>0</v>
      </c>
      <c r="Y228" s="1215">
        <v>213</v>
      </c>
      <c r="Z228" s="1216"/>
      <c r="AA228" s="1217"/>
      <c r="AB228" s="1218"/>
      <c r="AC228" s="587">
        <f t="shared" si="28"/>
        <v>0</v>
      </c>
      <c r="AE228" s="1215">
        <v>213</v>
      </c>
      <c r="AF228" s="1216"/>
      <c r="AG228" s="1217"/>
      <c r="AH228" s="1218"/>
      <c r="AI228" s="587">
        <f t="shared" si="29"/>
        <v>0</v>
      </c>
      <c r="AK228" s="1215">
        <v>213</v>
      </c>
      <c r="AL228" s="1216"/>
      <c r="AM228" s="1217"/>
      <c r="AN228" s="1218"/>
      <c r="AO228" s="587">
        <f t="shared" si="30"/>
        <v>0</v>
      </c>
      <c r="AQ228" s="1215">
        <v>213</v>
      </c>
      <c r="AR228" s="1216"/>
      <c r="AS228" s="1217"/>
      <c r="AT228" s="1218"/>
      <c r="AU228" s="587">
        <f t="shared" si="31"/>
        <v>0</v>
      </c>
      <c r="AW228" s="1215">
        <v>213</v>
      </c>
      <c r="AX228" s="1216"/>
      <c r="AY228" s="1217"/>
      <c r="AZ228" s="1218"/>
      <c r="BA228" s="587">
        <f t="shared" si="32"/>
        <v>0</v>
      </c>
      <c r="BC228" s="1215">
        <v>213</v>
      </c>
      <c r="BD228" s="1216"/>
      <c r="BE228" s="1217"/>
      <c r="BF228" s="1218"/>
      <c r="BG228" s="587">
        <f t="shared" si="33"/>
        <v>0</v>
      </c>
      <c r="BI228" s="1215">
        <v>213</v>
      </c>
      <c r="BJ228" s="1216"/>
      <c r="BK228" s="1217"/>
      <c r="BL228" s="1218"/>
      <c r="BM228" s="587">
        <f t="shared" si="34"/>
        <v>0</v>
      </c>
      <c r="BO228" s="1215">
        <v>213</v>
      </c>
      <c r="BP228" s="1216"/>
      <c r="BQ228" s="1217"/>
      <c r="BR228" s="1218"/>
      <c r="BS228" s="587">
        <f t="shared" si="35"/>
        <v>0</v>
      </c>
    </row>
    <row r="229" spans="1:71" s="17" customFormat="1" ht="16.75" hidden="1" customHeight="1" outlineLevel="1">
      <c r="A229" s="1215">
        <v>214</v>
      </c>
      <c r="B229" s="1216"/>
      <c r="C229" s="1217"/>
      <c r="D229" s="1218"/>
      <c r="E229" s="587">
        <f t="shared" si="24"/>
        <v>0</v>
      </c>
      <c r="G229" s="1215">
        <v>214</v>
      </c>
      <c r="H229" s="1216"/>
      <c r="I229" s="1217"/>
      <c r="J229" s="1218"/>
      <c r="K229" s="587">
        <f t="shared" si="25"/>
        <v>0</v>
      </c>
      <c r="M229" s="1215">
        <v>214</v>
      </c>
      <c r="N229" s="1216"/>
      <c r="O229" s="1217"/>
      <c r="P229" s="1218"/>
      <c r="Q229" s="587">
        <f t="shared" si="26"/>
        <v>0</v>
      </c>
      <c r="S229" s="1215">
        <v>214</v>
      </c>
      <c r="T229" s="1216"/>
      <c r="U229" s="1217"/>
      <c r="V229" s="1218"/>
      <c r="W229" s="587">
        <f t="shared" si="27"/>
        <v>0</v>
      </c>
      <c r="Y229" s="1215">
        <v>214</v>
      </c>
      <c r="Z229" s="1216"/>
      <c r="AA229" s="1217"/>
      <c r="AB229" s="1218"/>
      <c r="AC229" s="587">
        <f t="shared" si="28"/>
        <v>0</v>
      </c>
      <c r="AE229" s="1215">
        <v>214</v>
      </c>
      <c r="AF229" s="1216"/>
      <c r="AG229" s="1217"/>
      <c r="AH229" s="1218"/>
      <c r="AI229" s="587">
        <f t="shared" si="29"/>
        <v>0</v>
      </c>
      <c r="AK229" s="1215">
        <v>214</v>
      </c>
      <c r="AL229" s="1216"/>
      <c r="AM229" s="1217"/>
      <c r="AN229" s="1218"/>
      <c r="AO229" s="587">
        <f t="shared" si="30"/>
        <v>0</v>
      </c>
      <c r="AQ229" s="1215">
        <v>214</v>
      </c>
      <c r="AR229" s="1216"/>
      <c r="AS229" s="1217"/>
      <c r="AT229" s="1218"/>
      <c r="AU229" s="587">
        <f t="shared" si="31"/>
        <v>0</v>
      </c>
      <c r="AW229" s="1215">
        <v>214</v>
      </c>
      <c r="AX229" s="1216"/>
      <c r="AY229" s="1217"/>
      <c r="AZ229" s="1218"/>
      <c r="BA229" s="587">
        <f t="shared" si="32"/>
        <v>0</v>
      </c>
      <c r="BC229" s="1215">
        <v>214</v>
      </c>
      <c r="BD229" s="1216"/>
      <c r="BE229" s="1217"/>
      <c r="BF229" s="1218"/>
      <c r="BG229" s="587">
        <f t="shared" si="33"/>
        <v>0</v>
      </c>
      <c r="BI229" s="1215">
        <v>214</v>
      </c>
      <c r="BJ229" s="1216"/>
      <c r="BK229" s="1217"/>
      <c r="BL229" s="1218"/>
      <c r="BM229" s="587">
        <f t="shared" si="34"/>
        <v>0</v>
      </c>
      <c r="BO229" s="1215">
        <v>214</v>
      </c>
      <c r="BP229" s="1216"/>
      <c r="BQ229" s="1217"/>
      <c r="BR229" s="1218"/>
      <c r="BS229" s="587">
        <f t="shared" si="35"/>
        <v>0</v>
      </c>
    </row>
    <row r="230" spans="1:71" s="17" customFormat="1" ht="16.75" hidden="1" customHeight="1" outlineLevel="1">
      <c r="A230" s="1215">
        <v>215</v>
      </c>
      <c r="B230" s="1216"/>
      <c r="C230" s="1217"/>
      <c r="D230" s="1218"/>
      <c r="E230" s="587">
        <f t="shared" si="24"/>
        <v>0</v>
      </c>
      <c r="G230" s="1215">
        <v>215</v>
      </c>
      <c r="H230" s="1216"/>
      <c r="I230" s="1217"/>
      <c r="J230" s="1218"/>
      <c r="K230" s="587">
        <f t="shared" si="25"/>
        <v>0</v>
      </c>
      <c r="M230" s="1215">
        <v>215</v>
      </c>
      <c r="N230" s="1216"/>
      <c r="O230" s="1217"/>
      <c r="P230" s="1218"/>
      <c r="Q230" s="587">
        <f t="shared" si="26"/>
        <v>0</v>
      </c>
      <c r="S230" s="1215">
        <v>215</v>
      </c>
      <c r="T230" s="1216"/>
      <c r="U230" s="1217"/>
      <c r="V230" s="1218"/>
      <c r="W230" s="587">
        <f t="shared" si="27"/>
        <v>0</v>
      </c>
      <c r="Y230" s="1215">
        <v>215</v>
      </c>
      <c r="Z230" s="1216"/>
      <c r="AA230" s="1217"/>
      <c r="AB230" s="1218"/>
      <c r="AC230" s="587">
        <f t="shared" si="28"/>
        <v>0</v>
      </c>
      <c r="AE230" s="1215">
        <v>215</v>
      </c>
      <c r="AF230" s="1216"/>
      <c r="AG230" s="1217"/>
      <c r="AH230" s="1218"/>
      <c r="AI230" s="587">
        <f t="shared" si="29"/>
        <v>0</v>
      </c>
      <c r="AK230" s="1215">
        <v>215</v>
      </c>
      <c r="AL230" s="1216"/>
      <c r="AM230" s="1217"/>
      <c r="AN230" s="1218"/>
      <c r="AO230" s="587">
        <f t="shared" si="30"/>
        <v>0</v>
      </c>
      <c r="AQ230" s="1215">
        <v>215</v>
      </c>
      <c r="AR230" s="1216"/>
      <c r="AS230" s="1217"/>
      <c r="AT230" s="1218"/>
      <c r="AU230" s="587">
        <f t="shared" si="31"/>
        <v>0</v>
      </c>
      <c r="AW230" s="1215">
        <v>215</v>
      </c>
      <c r="AX230" s="1216"/>
      <c r="AY230" s="1217"/>
      <c r="AZ230" s="1218"/>
      <c r="BA230" s="587">
        <f t="shared" si="32"/>
        <v>0</v>
      </c>
      <c r="BC230" s="1215">
        <v>215</v>
      </c>
      <c r="BD230" s="1216"/>
      <c r="BE230" s="1217"/>
      <c r="BF230" s="1218"/>
      <c r="BG230" s="587">
        <f t="shared" si="33"/>
        <v>0</v>
      </c>
      <c r="BI230" s="1215">
        <v>215</v>
      </c>
      <c r="BJ230" s="1216"/>
      <c r="BK230" s="1217"/>
      <c r="BL230" s="1218"/>
      <c r="BM230" s="587">
        <f t="shared" si="34"/>
        <v>0</v>
      </c>
      <c r="BO230" s="1215">
        <v>215</v>
      </c>
      <c r="BP230" s="1216"/>
      <c r="BQ230" s="1217"/>
      <c r="BR230" s="1218"/>
      <c r="BS230" s="587">
        <f t="shared" si="35"/>
        <v>0</v>
      </c>
    </row>
    <row r="231" spans="1:71" s="17" customFormat="1" ht="16.75" hidden="1" customHeight="1" outlineLevel="1">
      <c r="A231" s="1215">
        <v>216</v>
      </c>
      <c r="B231" s="1216"/>
      <c r="C231" s="1217"/>
      <c r="D231" s="1218"/>
      <c r="E231" s="587">
        <f t="shared" si="24"/>
        <v>0</v>
      </c>
      <c r="G231" s="1215">
        <v>216</v>
      </c>
      <c r="H231" s="1216"/>
      <c r="I231" s="1217"/>
      <c r="J231" s="1218"/>
      <c r="K231" s="587">
        <f t="shared" si="25"/>
        <v>0</v>
      </c>
      <c r="M231" s="1215">
        <v>216</v>
      </c>
      <c r="N231" s="1216"/>
      <c r="O231" s="1217"/>
      <c r="P231" s="1218"/>
      <c r="Q231" s="587">
        <f t="shared" si="26"/>
        <v>0</v>
      </c>
      <c r="S231" s="1215">
        <v>216</v>
      </c>
      <c r="T231" s="1216"/>
      <c r="U231" s="1217"/>
      <c r="V231" s="1218"/>
      <c r="W231" s="587">
        <f t="shared" si="27"/>
        <v>0</v>
      </c>
      <c r="Y231" s="1215">
        <v>216</v>
      </c>
      <c r="Z231" s="1216"/>
      <c r="AA231" s="1217"/>
      <c r="AB231" s="1218"/>
      <c r="AC231" s="587">
        <f t="shared" si="28"/>
        <v>0</v>
      </c>
      <c r="AE231" s="1215">
        <v>216</v>
      </c>
      <c r="AF231" s="1216"/>
      <c r="AG231" s="1217"/>
      <c r="AH231" s="1218"/>
      <c r="AI231" s="587">
        <f t="shared" si="29"/>
        <v>0</v>
      </c>
      <c r="AK231" s="1215">
        <v>216</v>
      </c>
      <c r="AL231" s="1216"/>
      <c r="AM231" s="1217"/>
      <c r="AN231" s="1218"/>
      <c r="AO231" s="587">
        <f t="shared" si="30"/>
        <v>0</v>
      </c>
      <c r="AQ231" s="1215">
        <v>216</v>
      </c>
      <c r="AR231" s="1216"/>
      <c r="AS231" s="1217"/>
      <c r="AT231" s="1218"/>
      <c r="AU231" s="587">
        <f t="shared" si="31"/>
        <v>0</v>
      </c>
      <c r="AW231" s="1215">
        <v>216</v>
      </c>
      <c r="AX231" s="1216"/>
      <c r="AY231" s="1217"/>
      <c r="AZ231" s="1218"/>
      <c r="BA231" s="587">
        <f t="shared" si="32"/>
        <v>0</v>
      </c>
      <c r="BC231" s="1215">
        <v>216</v>
      </c>
      <c r="BD231" s="1216"/>
      <c r="BE231" s="1217"/>
      <c r="BF231" s="1218"/>
      <c r="BG231" s="587">
        <f t="shared" si="33"/>
        <v>0</v>
      </c>
      <c r="BI231" s="1215">
        <v>216</v>
      </c>
      <c r="BJ231" s="1216"/>
      <c r="BK231" s="1217"/>
      <c r="BL231" s="1218"/>
      <c r="BM231" s="587">
        <f t="shared" si="34"/>
        <v>0</v>
      </c>
      <c r="BO231" s="1215">
        <v>216</v>
      </c>
      <c r="BP231" s="1216"/>
      <c r="BQ231" s="1217"/>
      <c r="BR231" s="1218"/>
      <c r="BS231" s="587">
        <f t="shared" si="35"/>
        <v>0</v>
      </c>
    </row>
    <row r="232" spans="1:71" s="17" customFormat="1" ht="16.75" hidden="1" customHeight="1" outlineLevel="1">
      <c r="A232" s="1215">
        <v>217</v>
      </c>
      <c r="B232" s="1216"/>
      <c r="C232" s="1217"/>
      <c r="D232" s="1218"/>
      <c r="E232" s="587">
        <f t="shared" si="24"/>
        <v>0</v>
      </c>
      <c r="G232" s="1215">
        <v>217</v>
      </c>
      <c r="H232" s="1216"/>
      <c r="I232" s="1217"/>
      <c r="J232" s="1218"/>
      <c r="K232" s="587">
        <f t="shared" si="25"/>
        <v>0</v>
      </c>
      <c r="M232" s="1215">
        <v>217</v>
      </c>
      <c r="N232" s="1216"/>
      <c r="O232" s="1217"/>
      <c r="P232" s="1218"/>
      <c r="Q232" s="587">
        <f t="shared" si="26"/>
        <v>0</v>
      </c>
      <c r="S232" s="1215">
        <v>217</v>
      </c>
      <c r="T232" s="1216"/>
      <c r="U232" s="1217"/>
      <c r="V232" s="1218"/>
      <c r="W232" s="587">
        <f t="shared" si="27"/>
        <v>0</v>
      </c>
      <c r="Y232" s="1215">
        <v>217</v>
      </c>
      <c r="Z232" s="1216"/>
      <c r="AA232" s="1217"/>
      <c r="AB232" s="1218"/>
      <c r="AC232" s="587">
        <f t="shared" si="28"/>
        <v>0</v>
      </c>
      <c r="AE232" s="1215">
        <v>217</v>
      </c>
      <c r="AF232" s="1216"/>
      <c r="AG232" s="1217"/>
      <c r="AH232" s="1218"/>
      <c r="AI232" s="587">
        <f t="shared" si="29"/>
        <v>0</v>
      </c>
      <c r="AK232" s="1215">
        <v>217</v>
      </c>
      <c r="AL232" s="1216"/>
      <c r="AM232" s="1217"/>
      <c r="AN232" s="1218"/>
      <c r="AO232" s="587">
        <f t="shared" si="30"/>
        <v>0</v>
      </c>
      <c r="AQ232" s="1215">
        <v>217</v>
      </c>
      <c r="AR232" s="1216"/>
      <c r="AS232" s="1217"/>
      <c r="AT232" s="1218"/>
      <c r="AU232" s="587">
        <f t="shared" si="31"/>
        <v>0</v>
      </c>
      <c r="AW232" s="1215">
        <v>217</v>
      </c>
      <c r="AX232" s="1216"/>
      <c r="AY232" s="1217"/>
      <c r="AZ232" s="1218"/>
      <c r="BA232" s="587">
        <f t="shared" si="32"/>
        <v>0</v>
      </c>
      <c r="BC232" s="1215">
        <v>217</v>
      </c>
      <c r="BD232" s="1216"/>
      <c r="BE232" s="1217"/>
      <c r="BF232" s="1218"/>
      <c r="BG232" s="587">
        <f t="shared" si="33"/>
        <v>0</v>
      </c>
      <c r="BI232" s="1215">
        <v>217</v>
      </c>
      <c r="BJ232" s="1216"/>
      <c r="BK232" s="1217"/>
      <c r="BL232" s="1218"/>
      <c r="BM232" s="587">
        <f t="shared" si="34"/>
        <v>0</v>
      </c>
      <c r="BO232" s="1215">
        <v>217</v>
      </c>
      <c r="BP232" s="1216"/>
      <c r="BQ232" s="1217"/>
      <c r="BR232" s="1218"/>
      <c r="BS232" s="587">
        <f t="shared" si="35"/>
        <v>0</v>
      </c>
    </row>
    <row r="233" spans="1:71" s="17" customFormat="1" ht="16.75" hidden="1" customHeight="1" outlineLevel="1">
      <c r="A233" s="1215">
        <v>218</v>
      </c>
      <c r="B233" s="1216"/>
      <c r="C233" s="1217"/>
      <c r="D233" s="1218"/>
      <c r="E233" s="587">
        <f t="shared" si="24"/>
        <v>0</v>
      </c>
      <c r="G233" s="1215">
        <v>218</v>
      </c>
      <c r="H233" s="1216"/>
      <c r="I233" s="1217"/>
      <c r="J233" s="1218"/>
      <c r="K233" s="587">
        <f t="shared" si="25"/>
        <v>0</v>
      </c>
      <c r="M233" s="1215">
        <v>218</v>
      </c>
      <c r="N233" s="1216"/>
      <c r="O233" s="1217"/>
      <c r="P233" s="1218"/>
      <c r="Q233" s="587">
        <f t="shared" si="26"/>
        <v>0</v>
      </c>
      <c r="S233" s="1215">
        <v>218</v>
      </c>
      <c r="T233" s="1216"/>
      <c r="U233" s="1217"/>
      <c r="V233" s="1218"/>
      <c r="W233" s="587">
        <f t="shared" si="27"/>
        <v>0</v>
      </c>
      <c r="Y233" s="1215">
        <v>218</v>
      </c>
      <c r="Z233" s="1216"/>
      <c r="AA233" s="1217"/>
      <c r="AB233" s="1218"/>
      <c r="AC233" s="587">
        <f t="shared" si="28"/>
        <v>0</v>
      </c>
      <c r="AE233" s="1215">
        <v>218</v>
      </c>
      <c r="AF233" s="1216"/>
      <c r="AG233" s="1217"/>
      <c r="AH233" s="1218"/>
      <c r="AI233" s="587">
        <f t="shared" si="29"/>
        <v>0</v>
      </c>
      <c r="AK233" s="1215">
        <v>218</v>
      </c>
      <c r="AL233" s="1216"/>
      <c r="AM233" s="1217"/>
      <c r="AN233" s="1218"/>
      <c r="AO233" s="587">
        <f t="shared" si="30"/>
        <v>0</v>
      </c>
      <c r="AQ233" s="1215">
        <v>218</v>
      </c>
      <c r="AR233" s="1216"/>
      <c r="AS233" s="1217"/>
      <c r="AT233" s="1218"/>
      <c r="AU233" s="587">
        <f t="shared" si="31"/>
        <v>0</v>
      </c>
      <c r="AW233" s="1215">
        <v>218</v>
      </c>
      <c r="AX233" s="1216"/>
      <c r="AY233" s="1217"/>
      <c r="AZ233" s="1218"/>
      <c r="BA233" s="587">
        <f t="shared" si="32"/>
        <v>0</v>
      </c>
      <c r="BC233" s="1215">
        <v>218</v>
      </c>
      <c r="BD233" s="1216"/>
      <c r="BE233" s="1217"/>
      <c r="BF233" s="1218"/>
      <c r="BG233" s="587">
        <f t="shared" si="33"/>
        <v>0</v>
      </c>
      <c r="BI233" s="1215">
        <v>218</v>
      </c>
      <c r="BJ233" s="1216"/>
      <c r="BK233" s="1217"/>
      <c r="BL233" s="1218"/>
      <c r="BM233" s="587">
        <f t="shared" si="34"/>
        <v>0</v>
      </c>
      <c r="BO233" s="1215">
        <v>218</v>
      </c>
      <c r="BP233" s="1216"/>
      <c r="BQ233" s="1217"/>
      <c r="BR233" s="1218"/>
      <c r="BS233" s="587">
        <f t="shared" si="35"/>
        <v>0</v>
      </c>
    </row>
    <row r="234" spans="1:71" s="17" customFormat="1" ht="16.75" hidden="1" customHeight="1" outlineLevel="1">
      <c r="A234" s="1215">
        <v>219</v>
      </c>
      <c r="B234" s="1216"/>
      <c r="C234" s="1217"/>
      <c r="D234" s="1218"/>
      <c r="E234" s="587">
        <f t="shared" si="24"/>
        <v>0</v>
      </c>
      <c r="G234" s="1215">
        <v>219</v>
      </c>
      <c r="H234" s="1216"/>
      <c r="I234" s="1217"/>
      <c r="J234" s="1218"/>
      <c r="K234" s="587">
        <f t="shared" si="25"/>
        <v>0</v>
      </c>
      <c r="M234" s="1215">
        <v>219</v>
      </c>
      <c r="N234" s="1216"/>
      <c r="O234" s="1217"/>
      <c r="P234" s="1218"/>
      <c r="Q234" s="587">
        <f t="shared" si="26"/>
        <v>0</v>
      </c>
      <c r="S234" s="1215">
        <v>219</v>
      </c>
      <c r="T234" s="1216"/>
      <c r="U234" s="1217"/>
      <c r="V234" s="1218"/>
      <c r="W234" s="587">
        <f t="shared" si="27"/>
        <v>0</v>
      </c>
      <c r="Y234" s="1215">
        <v>219</v>
      </c>
      <c r="Z234" s="1216"/>
      <c r="AA234" s="1217"/>
      <c r="AB234" s="1218"/>
      <c r="AC234" s="587">
        <f t="shared" si="28"/>
        <v>0</v>
      </c>
      <c r="AE234" s="1215">
        <v>219</v>
      </c>
      <c r="AF234" s="1216"/>
      <c r="AG234" s="1217"/>
      <c r="AH234" s="1218"/>
      <c r="AI234" s="587">
        <f t="shared" si="29"/>
        <v>0</v>
      </c>
      <c r="AK234" s="1215">
        <v>219</v>
      </c>
      <c r="AL234" s="1216"/>
      <c r="AM234" s="1217"/>
      <c r="AN234" s="1218"/>
      <c r="AO234" s="587">
        <f t="shared" si="30"/>
        <v>0</v>
      </c>
      <c r="AQ234" s="1215">
        <v>219</v>
      </c>
      <c r="AR234" s="1216"/>
      <c r="AS234" s="1217"/>
      <c r="AT234" s="1218"/>
      <c r="AU234" s="587">
        <f t="shared" si="31"/>
        <v>0</v>
      </c>
      <c r="AW234" s="1215">
        <v>219</v>
      </c>
      <c r="AX234" s="1216"/>
      <c r="AY234" s="1217"/>
      <c r="AZ234" s="1218"/>
      <c r="BA234" s="587">
        <f t="shared" si="32"/>
        <v>0</v>
      </c>
      <c r="BC234" s="1215">
        <v>219</v>
      </c>
      <c r="BD234" s="1216"/>
      <c r="BE234" s="1217"/>
      <c r="BF234" s="1218"/>
      <c r="BG234" s="587">
        <f t="shared" si="33"/>
        <v>0</v>
      </c>
      <c r="BI234" s="1215">
        <v>219</v>
      </c>
      <c r="BJ234" s="1216"/>
      <c r="BK234" s="1217"/>
      <c r="BL234" s="1218"/>
      <c r="BM234" s="587">
        <f t="shared" si="34"/>
        <v>0</v>
      </c>
      <c r="BO234" s="1215">
        <v>219</v>
      </c>
      <c r="BP234" s="1216"/>
      <c r="BQ234" s="1217"/>
      <c r="BR234" s="1218"/>
      <c r="BS234" s="587">
        <f t="shared" si="35"/>
        <v>0</v>
      </c>
    </row>
    <row r="235" spans="1:71" s="17" customFormat="1" ht="16.75" hidden="1" customHeight="1" outlineLevel="1">
      <c r="A235" s="1215">
        <v>220</v>
      </c>
      <c r="B235" s="1216"/>
      <c r="C235" s="1217"/>
      <c r="D235" s="1218"/>
      <c r="E235" s="587">
        <f t="shared" si="24"/>
        <v>0</v>
      </c>
      <c r="G235" s="1215">
        <v>220</v>
      </c>
      <c r="H235" s="1216"/>
      <c r="I235" s="1217"/>
      <c r="J235" s="1218"/>
      <c r="K235" s="587">
        <f t="shared" si="25"/>
        <v>0</v>
      </c>
      <c r="M235" s="1215">
        <v>220</v>
      </c>
      <c r="N235" s="1216"/>
      <c r="O235" s="1217"/>
      <c r="P235" s="1218"/>
      <c r="Q235" s="587">
        <f t="shared" si="26"/>
        <v>0</v>
      </c>
      <c r="S235" s="1215">
        <v>220</v>
      </c>
      <c r="T235" s="1216"/>
      <c r="U235" s="1217"/>
      <c r="V235" s="1218"/>
      <c r="W235" s="587">
        <f t="shared" si="27"/>
        <v>0</v>
      </c>
      <c r="Y235" s="1215">
        <v>220</v>
      </c>
      <c r="Z235" s="1216"/>
      <c r="AA235" s="1217"/>
      <c r="AB235" s="1218"/>
      <c r="AC235" s="587">
        <f t="shared" si="28"/>
        <v>0</v>
      </c>
      <c r="AE235" s="1215">
        <v>220</v>
      </c>
      <c r="AF235" s="1216"/>
      <c r="AG235" s="1217"/>
      <c r="AH235" s="1218"/>
      <c r="AI235" s="587">
        <f t="shared" si="29"/>
        <v>0</v>
      </c>
      <c r="AK235" s="1215">
        <v>220</v>
      </c>
      <c r="AL235" s="1216"/>
      <c r="AM235" s="1217"/>
      <c r="AN235" s="1218"/>
      <c r="AO235" s="587">
        <f t="shared" si="30"/>
        <v>0</v>
      </c>
      <c r="AQ235" s="1215">
        <v>220</v>
      </c>
      <c r="AR235" s="1216"/>
      <c r="AS235" s="1217"/>
      <c r="AT235" s="1218"/>
      <c r="AU235" s="587">
        <f t="shared" si="31"/>
        <v>0</v>
      </c>
      <c r="AW235" s="1215">
        <v>220</v>
      </c>
      <c r="AX235" s="1216"/>
      <c r="AY235" s="1217"/>
      <c r="AZ235" s="1218"/>
      <c r="BA235" s="587">
        <f t="shared" si="32"/>
        <v>0</v>
      </c>
      <c r="BC235" s="1215">
        <v>220</v>
      </c>
      <c r="BD235" s="1216"/>
      <c r="BE235" s="1217"/>
      <c r="BF235" s="1218"/>
      <c r="BG235" s="587">
        <f t="shared" si="33"/>
        <v>0</v>
      </c>
      <c r="BI235" s="1215">
        <v>220</v>
      </c>
      <c r="BJ235" s="1216"/>
      <c r="BK235" s="1217"/>
      <c r="BL235" s="1218"/>
      <c r="BM235" s="587">
        <f t="shared" si="34"/>
        <v>0</v>
      </c>
      <c r="BO235" s="1215">
        <v>220</v>
      </c>
      <c r="BP235" s="1216"/>
      <c r="BQ235" s="1217"/>
      <c r="BR235" s="1218"/>
      <c r="BS235" s="587">
        <f t="shared" si="35"/>
        <v>0</v>
      </c>
    </row>
    <row r="236" spans="1:71" s="17" customFormat="1" ht="16.75" hidden="1" customHeight="1" outlineLevel="1">
      <c r="A236" s="1215">
        <v>221</v>
      </c>
      <c r="B236" s="1216"/>
      <c r="C236" s="1217"/>
      <c r="D236" s="1218"/>
      <c r="E236" s="587">
        <f t="shared" si="24"/>
        <v>0</v>
      </c>
      <c r="G236" s="1215">
        <v>221</v>
      </c>
      <c r="H236" s="1216"/>
      <c r="I236" s="1217"/>
      <c r="J236" s="1218"/>
      <c r="K236" s="587">
        <f t="shared" si="25"/>
        <v>0</v>
      </c>
      <c r="M236" s="1215">
        <v>221</v>
      </c>
      <c r="N236" s="1216"/>
      <c r="O236" s="1217"/>
      <c r="P236" s="1218"/>
      <c r="Q236" s="587">
        <f t="shared" si="26"/>
        <v>0</v>
      </c>
      <c r="S236" s="1215">
        <v>221</v>
      </c>
      <c r="T236" s="1216"/>
      <c r="U236" s="1217"/>
      <c r="V236" s="1218"/>
      <c r="W236" s="587">
        <f t="shared" si="27"/>
        <v>0</v>
      </c>
      <c r="Y236" s="1215">
        <v>221</v>
      </c>
      <c r="Z236" s="1216"/>
      <c r="AA236" s="1217"/>
      <c r="AB236" s="1218"/>
      <c r="AC236" s="587">
        <f t="shared" si="28"/>
        <v>0</v>
      </c>
      <c r="AE236" s="1215">
        <v>221</v>
      </c>
      <c r="AF236" s="1216"/>
      <c r="AG236" s="1217"/>
      <c r="AH236" s="1218"/>
      <c r="AI236" s="587">
        <f t="shared" si="29"/>
        <v>0</v>
      </c>
      <c r="AK236" s="1215">
        <v>221</v>
      </c>
      <c r="AL236" s="1216"/>
      <c r="AM236" s="1217"/>
      <c r="AN236" s="1218"/>
      <c r="AO236" s="587">
        <f t="shared" si="30"/>
        <v>0</v>
      </c>
      <c r="AQ236" s="1215">
        <v>221</v>
      </c>
      <c r="AR236" s="1216"/>
      <c r="AS236" s="1217"/>
      <c r="AT236" s="1218"/>
      <c r="AU236" s="587">
        <f t="shared" si="31"/>
        <v>0</v>
      </c>
      <c r="AW236" s="1215">
        <v>221</v>
      </c>
      <c r="AX236" s="1216"/>
      <c r="AY236" s="1217"/>
      <c r="AZ236" s="1218"/>
      <c r="BA236" s="587">
        <f t="shared" si="32"/>
        <v>0</v>
      </c>
      <c r="BC236" s="1215">
        <v>221</v>
      </c>
      <c r="BD236" s="1216"/>
      <c r="BE236" s="1217"/>
      <c r="BF236" s="1218"/>
      <c r="BG236" s="587">
        <f t="shared" si="33"/>
        <v>0</v>
      </c>
      <c r="BI236" s="1215">
        <v>221</v>
      </c>
      <c r="BJ236" s="1216"/>
      <c r="BK236" s="1217"/>
      <c r="BL236" s="1218"/>
      <c r="BM236" s="587">
        <f t="shared" si="34"/>
        <v>0</v>
      </c>
      <c r="BO236" s="1215">
        <v>221</v>
      </c>
      <c r="BP236" s="1216"/>
      <c r="BQ236" s="1217"/>
      <c r="BR236" s="1218"/>
      <c r="BS236" s="587">
        <f t="shared" si="35"/>
        <v>0</v>
      </c>
    </row>
    <row r="237" spans="1:71" s="17" customFormat="1" ht="16.75" hidden="1" customHeight="1" outlineLevel="1">
      <c r="A237" s="1215">
        <v>222</v>
      </c>
      <c r="B237" s="1216"/>
      <c r="C237" s="1217"/>
      <c r="D237" s="1218"/>
      <c r="E237" s="587">
        <f t="shared" si="24"/>
        <v>0</v>
      </c>
      <c r="G237" s="1215">
        <v>222</v>
      </c>
      <c r="H237" s="1216"/>
      <c r="I237" s="1217"/>
      <c r="J237" s="1218"/>
      <c r="K237" s="587">
        <f t="shared" si="25"/>
        <v>0</v>
      </c>
      <c r="M237" s="1215">
        <v>222</v>
      </c>
      <c r="N237" s="1216"/>
      <c r="O237" s="1217"/>
      <c r="P237" s="1218"/>
      <c r="Q237" s="587">
        <f t="shared" si="26"/>
        <v>0</v>
      </c>
      <c r="S237" s="1215">
        <v>222</v>
      </c>
      <c r="T237" s="1216"/>
      <c r="U237" s="1217"/>
      <c r="V237" s="1218"/>
      <c r="W237" s="587">
        <f t="shared" si="27"/>
        <v>0</v>
      </c>
      <c r="Y237" s="1215">
        <v>222</v>
      </c>
      <c r="Z237" s="1216"/>
      <c r="AA237" s="1217"/>
      <c r="AB237" s="1218"/>
      <c r="AC237" s="587">
        <f t="shared" si="28"/>
        <v>0</v>
      </c>
      <c r="AE237" s="1215">
        <v>222</v>
      </c>
      <c r="AF237" s="1216"/>
      <c r="AG237" s="1217"/>
      <c r="AH237" s="1218"/>
      <c r="AI237" s="587">
        <f t="shared" si="29"/>
        <v>0</v>
      </c>
      <c r="AK237" s="1215">
        <v>222</v>
      </c>
      <c r="AL237" s="1216"/>
      <c r="AM237" s="1217"/>
      <c r="AN237" s="1218"/>
      <c r="AO237" s="587">
        <f t="shared" si="30"/>
        <v>0</v>
      </c>
      <c r="AQ237" s="1215">
        <v>222</v>
      </c>
      <c r="AR237" s="1216"/>
      <c r="AS237" s="1217"/>
      <c r="AT237" s="1218"/>
      <c r="AU237" s="587">
        <f t="shared" si="31"/>
        <v>0</v>
      </c>
      <c r="AW237" s="1215">
        <v>222</v>
      </c>
      <c r="AX237" s="1216"/>
      <c r="AY237" s="1217"/>
      <c r="AZ237" s="1218"/>
      <c r="BA237" s="587">
        <f t="shared" si="32"/>
        <v>0</v>
      </c>
      <c r="BC237" s="1215">
        <v>222</v>
      </c>
      <c r="BD237" s="1216"/>
      <c r="BE237" s="1217"/>
      <c r="BF237" s="1218"/>
      <c r="BG237" s="587">
        <f t="shared" si="33"/>
        <v>0</v>
      </c>
      <c r="BI237" s="1215">
        <v>222</v>
      </c>
      <c r="BJ237" s="1216"/>
      <c r="BK237" s="1217"/>
      <c r="BL237" s="1218"/>
      <c r="BM237" s="587">
        <f t="shared" si="34"/>
        <v>0</v>
      </c>
      <c r="BO237" s="1215">
        <v>222</v>
      </c>
      <c r="BP237" s="1216"/>
      <c r="BQ237" s="1217"/>
      <c r="BR237" s="1218"/>
      <c r="BS237" s="587">
        <f t="shared" si="35"/>
        <v>0</v>
      </c>
    </row>
    <row r="238" spans="1:71" s="17" customFormat="1" ht="16.75" hidden="1" customHeight="1" outlineLevel="1">
      <c r="A238" s="1215">
        <v>223</v>
      </c>
      <c r="B238" s="1216"/>
      <c r="C238" s="1217"/>
      <c r="D238" s="1218"/>
      <c r="E238" s="587">
        <f t="shared" si="24"/>
        <v>0</v>
      </c>
      <c r="G238" s="1215">
        <v>223</v>
      </c>
      <c r="H238" s="1216"/>
      <c r="I238" s="1217"/>
      <c r="J238" s="1218"/>
      <c r="K238" s="587">
        <f t="shared" si="25"/>
        <v>0</v>
      </c>
      <c r="M238" s="1215">
        <v>223</v>
      </c>
      <c r="N238" s="1216"/>
      <c r="O238" s="1217"/>
      <c r="P238" s="1218"/>
      <c r="Q238" s="587">
        <f t="shared" si="26"/>
        <v>0</v>
      </c>
      <c r="S238" s="1215">
        <v>223</v>
      </c>
      <c r="T238" s="1216"/>
      <c r="U238" s="1217"/>
      <c r="V238" s="1218"/>
      <c r="W238" s="587">
        <f t="shared" si="27"/>
        <v>0</v>
      </c>
      <c r="Y238" s="1215">
        <v>223</v>
      </c>
      <c r="Z238" s="1216"/>
      <c r="AA238" s="1217"/>
      <c r="AB238" s="1218"/>
      <c r="AC238" s="587">
        <f t="shared" si="28"/>
        <v>0</v>
      </c>
      <c r="AE238" s="1215">
        <v>223</v>
      </c>
      <c r="AF238" s="1216"/>
      <c r="AG238" s="1217"/>
      <c r="AH238" s="1218"/>
      <c r="AI238" s="587">
        <f t="shared" si="29"/>
        <v>0</v>
      </c>
      <c r="AK238" s="1215">
        <v>223</v>
      </c>
      <c r="AL238" s="1216"/>
      <c r="AM238" s="1217"/>
      <c r="AN238" s="1218"/>
      <c r="AO238" s="587">
        <f t="shared" si="30"/>
        <v>0</v>
      </c>
      <c r="AQ238" s="1215">
        <v>223</v>
      </c>
      <c r="AR238" s="1216"/>
      <c r="AS238" s="1217"/>
      <c r="AT238" s="1218"/>
      <c r="AU238" s="587">
        <f t="shared" si="31"/>
        <v>0</v>
      </c>
      <c r="AW238" s="1215">
        <v>223</v>
      </c>
      <c r="AX238" s="1216"/>
      <c r="AY238" s="1217"/>
      <c r="AZ238" s="1218"/>
      <c r="BA238" s="587">
        <f t="shared" si="32"/>
        <v>0</v>
      </c>
      <c r="BC238" s="1215">
        <v>223</v>
      </c>
      <c r="BD238" s="1216"/>
      <c r="BE238" s="1217"/>
      <c r="BF238" s="1218"/>
      <c r="BG238" s="587">
        <f t="shared" si="33"/>
        <v>0</v>
      </c>
      <c r="BI238" s="1215">
        <v>223</v>
      </c>
      <c r="BJ238" s="1216"/>
      <c r="BK238" s="1217"/>
      <c r="BL238" s="1218"/>
      <c r="BM238" s="587">
        <f t="shared" si="34"/>
        <v>0</v>
      </c>
      <c r="BO238" s="1215">
        <v>223</v>
      </c>
      <c r="BP238" s="1216"/>
      <c r="BQ238" s="1217"/>
      <c r="BR238" s="1218"/>
      <c r="BS238" s="587">
        <f t="shared" si="35"/>
        <v>0</v>
      </c>
    </row>
    <row r="239" spans="1:71" s="17" customFormat="1" ht="16.75" hidden="1" customHeight="1" outlineLevel="1">
      <c r="A239" s="1215">
        <v>224</v>
      </c>
      <c r="B239" s="1216"/>
      <c r="C239" s="1217"/>
      <c r="D239" s="1218"/>
      <c r="E239" s="587">
        <f t="shared" si="24"/>
        <v>0</v>
      </c>
      <c r="G239" s="1215">
        <v>224</v>
      </c>
      <c r="H239" s="1216"/>
      <c r="I239" s="1217"/>
      <c r="J239" s="1218"/>
      <c r="K239" s="587">
        <f t="shared" si="25"/>
        <v>0</v>
      </c>
      <c r="M239" s="1215">
        <v>224</v>
      </c>
      <c r="N239" s="1216"/>
      <c r="O239" s="1217"/>
      <c r="P239" s="1218"/>
      <c r="Q239" s="587">
        <f t="shared" si="26"/>
        <v>0</v>
      </c>
      <c r="S239" s="1215">
        <v>224</v>
      </c>
      <c r="T239" s="1216"/>
      <c r="U239" s="1217"/>
      <c r="V239" s="1218"/>
      <c r="W239" s="587">
        <f t="shared" si="27"/>
        <v>0</v>
      </c>
      <c r="Y239" s="1215">
        <v>224</v>
      </c>
      <c r="Z239" s="1216"/>
      <c r="AA239" s="1217"/>
      <c r="AB239" s="1218"/>
      <c r="AC239" s="587">
        <f t="shared" si="28"/>
        <v>0</v>
      </c>
      <c r="AE239" s="1215">
        <v>224</v>
      </c>
      <c r="AF239" s="1216"/>
      <c r="AG239" s="1217"/>
      <c r="AH239" s="1218"/>
      <c r="AI239" s="587">
        <f t="shared" si="29"/>
        <v>0</v>
      </c>
      <c r="AK239" s="1215">
        <v>224</v>
      </c>
      <c r="AL239" s="1216"/>
      <c r="AM239" s="1217"/>
      <c r="AN239" s="1218"/>
      <c r="AO239" s="587">
        <f t="shared" si="30"/>
        <v>0</v>
      </c>
      <c r="AQ239" s="1215">
        <v>224</v>
      </c>
      <c r="AR239" s="1216"/>
      <c r="AS239" s="1217"/>
      <c r="AT239" s="1218"/>
      <c r="AU239" s="587">
        <f t="shared" si="31"/>
        <v>0</v>
      </c>
      <c r="AW239" s="1215">
        <v>224</v>
      </c>
      <c r="AX239" s="1216"/>
      <c r="AY239" s="1217"/>
      <c r="AZ239" s="1218"/>
      <c r="BA239" s="587">
        <f t="shared" si="32"/>
        <v>0</v>
      </c>
      <c r="BC239" s="1215">
        <v>224</v>
      </c>
      <c r="BD239" s="1216"/>
      <c r="BE239" s="1217"/>
      <c r="BF239" s="1218"/>
      <c r="BG239" s="587">
        <f t="shared" si="33"/>
        <v>0</v>
      </c>
      <c r="BI239" s="1215">
        <v>224</v>
      </c>
      <c r="BJ239" s="1216"/>
      <c r="BK239" s="1217"/>
      <c r="BL239" s="1218"/>
      <c r="BM239" s="587">
        <f t="shared" si="34"/>
        <v>0</v>
      </c>
      <c r="BO239" s="1215">
        <v>224</v>
      </c>
      <c r="BP239" s="1216"/>
      <c r="BQ239" s="1217"/>
      <c r="BR239" s="1218"/>
      <c r="BS239" s="587">
        <f t="shared" si="35"/>
        <v>0</v>
      </c>
    </row>
    <row r="240" spans="1:71" s="17" customFormat="1" ht="16.75" hidden="1" customHeight="1" outlineLevel="1">
      <c r="A240" s="1215">
        <v>225</v>
      </c>
      <c r="B240" s="1216"/>
      <c r="C240" s="1217"/>
      <c r="D240" s="1218"/>
      <c r="E240" s="587">
        <f t="shared" si="24"/>
        <v>0</v>
      </c>
      <c r="G240" s="1215">
        <v>225</v>
      </c>
      <c r="H240" s="1216"/>
      <c r="I240" s="1217"/>
      <c r="J240" s="1218"/>
      <c r="K240" s="587">
        <f t="shared" si="25"/>
        <v>0</v>
      </c>
      <c r="M240" s="1215">
        <v>225</v>
      </c>
      <c r="N240" s="1216"/>
      <c r="O240" s="1217"/>
      <c r="P240" s="1218"/>
      <c r="Q240" s="587">
        <f t="shared" si="26"/>
        <v>0</v>
      </c>
      <c r="S240" s="1215">
        <v>225</v>
      </c>
      <c r="T240" s="1216"/>
      <c r="U240" s="1217"/>
      <c r="V240" s="1218"/>
      <c r="W240" s="587">
        <f t="shared" si="27"/>
        <v>0</v>
      </c>
      <c r="Y240" s="1215">
        <v>225</v>
      </c>
      <c r="Z240" s="1216"/>
      <c r="AA240" s="1217"/>
      <c r="AB240" s="1218"/>
      <c r="AC240" s="587">
        <f t="shared" si="28"/>
        <v>0</v>
      </c>
      <c r="AE240" s="1215">
        <v>225</v>
      </c>
      <c r="AF240" s="1216"/>
      <c r="AG240" s="1217"/>
      <c r="AH240" s="1218"/>
      <c r="AI240" s="587">
        <f t="shared" si="29"/>
        <v>0</v>
      </c>
      <c r="AK240" s="1215">
        <v>225</v>
      </c>
      <c r="AL240" s="1216"/>
      <c r="AM240" s="1217"/>
      <c r="AN240" s="1218"/>
      <c r="AO240" s="587">
        <f t="shared" si="30"/>
        <v>0</v>
      </c>
      <c r="AQ240" s="1215">
        <v>225</v>
      </c>
      <c r="AR240" s="1216"/>
      <c r="AS240" s="1217"/>
      <c r="AT240" s="1218"/>
      <c r="AU240" s="587">
        <f t="shared" si="31"/>
        <v>0</v>
      </c>
      <c r="AW240" s="1215">
        <v>225</v>
      </c>
      <c r="AX240" s="1216"/>
      <c r="AY240" s="1217"/>
      <c r="AZ240" s="1218"/>
      <c r="BA240" s="587">
        <f t="shared" si="32"/>
        <v>0</v>
      </c>
      <c r="BC240" s="1215">
        <v>225</v>
      </c>
      <c r="BD240" s="1216"/>
      <c r="BE240" s="1217"/>
      <c r="BF240" s="1218"/>
      <c r="BG240" s="587">
        <f t="shared" si="33"/>
        <v>0</v>
      </c>
      <c r="BI240" s="1215">
        <v>225</v>
      </c>
      <c r="BJ240" s="1216"/>
      <c r="BK240" s="1217"/>
      <c r="BL240" s="1218"/>
      <c r="BM240" s="587">
        <f t="shared" si="34"/>
        <v>0</v>
      </c>
      <c r="BO240" s="1215">
        <v>225</v>
      </c>
      <c r="BP240" s="1216"/>
      <c r="BQ240" s="1217"/>
      <c r="BR240" s="1218"/>
      <c r="BS240" s="587">
        <f t="shared" si="35"/>
        <v>0</v>
      </c>
    </row>
    <row r="241" spans="1:71" s="17" customFormat="1" ht="16.75" hidden="1" customHeight="1" outlineLevel="1">
      <c r="A241" s="1215">
        <v>226</v>
      </c>
      <c r="B241" s="1216"/>
      <c r="C241" s="1217"/>
      <c r="D241" s="1218"/>
      <c r="E241" s="587">
        <f t="shared" si="24"/>
        <v>0</v>
      </c>
      <c r="G241" s="1215">
        <v>226</v>
      </c>
      <c r="H241" s="1216"/>
      <c r="I241" s="1217"/>
      <c r="J241" s="1218"/>
      <c r="K241" s="587">
        <f t="shared" si="25"/>
        <v>0</v>
      </c>
      <c r="M241" s="1215">
        <v>226</v>
      </c>
      <c r="N241" s="1216"/>
      <c r="O241" s="1217"/>
      <c r="P241" s="1218"/>
      <c r="Q241" s="587">
        <f t="shared" si="26"/>
        <v>0</v>
      </c>
      <c r="S241" s="1215">
        <v>226</v>
      </c>
      <c r="T241" s="1216"/>
      <c r="U241" s="1217"/>
      <c r="V241" s="1218"/>
      <c r="W241" s="587">
        <f t="shared" si="27"/>
        <v>0</v>
      </c>
      <c r="Y241" s="1215">
        <v>226</v>
      </c>
      <c r="Z241" s="1216"/>
      <c r="AA241" s="1217"/>
      <c r="AB241" s="1218"/>
      <c r="AC241" s="587">
        <f t="shared" si="28"/>
        <v>0</v>
      </c>
      <c r="AE241" s="1215">
        <v>226</v>
      </c>
      <c r="AF241" s="1216"/>
      <c r="AG241" s="1217"/>
      <c r="AH241" s="1218"/>
      <c r="AI241" s="587">
        <f t="shared" si="29"/>
        <v>0</v>
      </c>
      <c r="AK241" s="1215">
        <v>226</v>
      </c>
      <c r="AL241" s="1216"/>
      <c r="AM241" s="1217"/>
      <c r="AN241" s="1218"/>
      <c r="AO241" s="587">
        <f t="shared" si="30"/>
        <v>0</v>
      </c>
      <c r="AQ241" s="1215">
        <v>226</v>
      </c>
      <c r="AR241" s="1216"/>
      <c r="AS241" s="1217"/>
      <c r="AT241" s="1218"/>
      <c r="AU241" s="587">
        <f t="shared" si="31"/>
        <v>0</v>
      </c>
      <c r="AW241" s="1215">
        <v>226</v>
      </c>
      <c r="AX241" s="1216"/>
      <c r="AY241" s="1217"/>
      <c r="AZ241" s="1218"/>
      <c r="BA241" s="587">
        <f t="shared" si="32"/>
        <v>0</v>
      </c>
      <c r="BC241" s="1215">
        <v>226</v>
      </c>
      <c r="BD241" s="1216"/>
      <c r="BE241" s="1217"/>
      <c r="BF241" s="1218"/>
      <c r="BG241" s="587">
        <f t="shared" si="33"/>
        <v>0</v>
      </c>
      <c r="BI241" s="1215">
        <v>226</v>
      </c>
      <c r="BJ241" s="1216"/>
      <c r="BK241" s="1217"/>
      <c r="BL241" s="1218"/>
      <c r="BM241" s="587">
        <f t="shared" si="34"/>
        <v>0</v>
      </c>
      <c r="BO241" s="1215">
        <v>226</v>
      </c>
      <c r="BP241" s="1216"/>
      <c r="BQ241" s="1217"/>
      <c r="BR241" s="1218"/>
      <c r="BS241" s="587">
        <f t="shared" si="35"/>
        <v>0</v>
      </c>
    </row>
    <row r="242" spans="1:71" s="17" customFormat="1" ht="16.75" hidden="1" customHeight="1" outlineLevel="1">
      <c r="A242" s="1215">
        <v>227</v>
      </c>
      <c r="B242" s="1216"/>
      <c r="C242" s="1217"/>
      <c r="D242" s="1218"/>
      <c r="E242" s="587">
        <f t="shared" si="24"/>
        <v>0</v>
      </c>
      <c r="G242" s="1215">
        <v>227</v>
      </c>
      <c r="H242" s="1216"/>
      <c r="I242" s="1217"/>
      <c r="J242" s="1218"/>
      <c r="K242" s="587">
        <f t="shared" si="25"/>
        <v>0</v>
      </c>
      <c r="M242" s="1215">
        <v>227</v>
      </c>
      <c r="N242" s="1216"/>
      <c r="O242" s="1217"/>
      <c r="P242" s="1218"/>
      <c r="Q242" s="587">
        <f t="shared" si="26"/>
        <v>0</v>
      </c>
      <c r="S242" s="1215">
        <v>227</v>
      </c>
      <c r="T242" s="1216"/>
      <c r="U242" s="1217"/>
      <c r="V242" s="1218"/>
      <c r="W242" s="587">
        <f t="shared" si="27"/>
        <v>0</v>
      </c>
      <c r="Y242" s="1215">
        <v>227</v>
      </c>
      <c r="Z242" s="1216"/>
      <c r="AA242" s="1217"/>
      <c r="AB242" s="1218"/>
      <c r="AC242" s="587">
        <f t="shared" si="28"/>
        <v>0</v>
      </c>
      <c r="AE242" s="1215">
        <v>227</v>
      </c>
      <c r="AF242" s="1216"/>
      <c r="AG242" s="1217"/>
      <c r="AH242" s="1218"/>
      <c r="AI242" s="587">
        <f t="shared" si="29"/>
        <v>0</v>
      </c>
      <c r="AK242" s="1215">
        <v>227</v>
      </c>
      <c r="AL242" s="1216"/>
      <c r="AM242" s="1217"/>
      <c r="AN242" s="1218"/>
      <c r="AO242" s="587">
        <f t="shared" si="30"/>
        <v>0</v>
      </c>
      <c r="AQ242" s="1215">
        <v>227</v>
      </c>
      <c r="AR242" s="1216"/>
      <c r="AS242" s="1217"/>
      <c r="AT242" s="1218"/>
      <c r="AU242" s="587">
        <f t="shared" si="31"/>
        <v>0</v>
      </c>
      <c r="AW242" s="1215">
        <v>227</v>
      </c>
      <c r="AX242" s="1216"/>
      <c r="AY242" s="1217"/>
      <c r="AZ242" s="1218"/>
      <c r="BA242" s="587">
        <f t="shared" si="32"/>
        <v>0</v>
      </c>
      <c r="BC242" s="1215">
        <v>227</v>
      </c>
      <c r="BD242" s="1216"/>
      <c r="BE242" s="1217"/>
      <c r="BF242" s="1218"/>
      <c r="BG242" s="587">
        <f t="shared" si="33"/>
        <v>0</v>
      </c>
      <c r="BI242" s="1215">
        <v>227</v>
      </c>
      <c r="BJ242" s="1216"/>
      <c r="BK242" s="1217"/>
      <c r="BL242" s="1218"/>
      <c r="BM242" s="587">
        <f t="shared" si="34"/>
        <v>0</v>
      </c>
      <c r="BO242" s="1215">
        <v>227</v>
      </c>
      <c r="BP242" s="1216"/>
      <c r="BQ242" s="1217"/>
      <c r="BR242" s="1218"/>
      <c r="BS242" s="587">
        <f t="shared" si="35"/>
        <v>0</v>
      </c>
    </row>
    <row r="243" spans="1:71" s="17" customFormat="1" ht="16.75" hidden="1" customHeight="1" outlineLevel="1">
      <c r="A243" s="1215">
        <v>228</v>
      </c>
      <c r="B243" s="1216"/>
      <c r="C243" s="1217"/>
      <c r="D243" s="1218"/>
      <c r="E243" s="587">
        <f t="shared" si="24"/>
        <v>0</v>
      </c>
      <c r="G243" s="1215">
        <v>228</v>
      </c>
      <c r="H243" s="1216"/>
      <c r="I243" s="1217"/>
      <c r="J243" s="1218"/>
      <c r="K243" s="587">
        <f t="shared" si="25"/>
        <v>0</v>
      </c>
      <c r="M243" s="1215">
        <v>228</v>
      </c>
      <c r="N243" s="1216"/>
      <c r="O243" s="1217"/>
      <c r="P243" s="1218"/>
      <c r="Q243" s="587">
        <f t="shared" si="26"/>
        <v>0</v>
      </c>
      <c r="S243" s="1215">
        <v>228</v>
      </c>
      <c r="T243" s="1216"/>
      <c r="U243" s="1217"/>
      <c r="V243" s="1218"/>
      <c r="W243" s="587">
        <f t="shared" si="27"/>
        <v>0</v>
      </c>
      <c r="Y243" s="1215">
        <v>228</v>
      </c>
      <c r="Z243" s="1216"/>
      <c r="AA243" s="1217"/>
      <c r="AB243" s="1218"/>
      <c r="AC243" s="587">
        <f t="shared" si="28"/>
        <v>0</v>
      </c>
      <c r="AE243" s="1215">
        <v>228</v>
      </c>
      <c r="AF243" s="1216"/>
      <c r="AG243" s="1217"/>
      <c r="AH243" s="1218"/>
      <c r="AI243" s="587">
        <f t="shared" si="29"/>
        <v>0</v>
      </c>
      <c r="AK243" s="1215">
        <v>228</v>
      </c>
      <c r="AL243" s="1216"/>
      <c r="AM243" s="1217"/>
      <c r="AN243" s="1218"/>
      <c r="AO243" s="587">
        <f t="shared" si="30"/>
        <v>0</v>
      </c>
      <c r="AQ243" s="1215">
        <v>228</v>
      </c>
      <c r="AR243" s="1216"/>
      <c r="AS243" s="1217"/>
      <c r="AT243" s="1218"/>
      <c r="AU243" s="587">
        <f t="shared" si="31"/>
        <v>0</v>
      </c>
      <c r="AW243" s="1215">
        <v>228</v>
      </c>
      <c r="AX243" s="1216"/>
      <c r="AY243" s="1217"/>
      <c r="AZ243" s="1218"/>
      <c r="BA243" s="587">
        <f t="shared" si="32"/>
        <v>0</v>
      </c>
      <c r="BC243" s="1215">
        <v>228</v>
      </c>
      <c r="BD243" s="1216"/>
      <c r="BE243" s="1217"/>
      <c r="BF243" s="1218"/>
      <c r="BG243" s="587">
        <f t="shared" si="33"/>
        <v>0</v>
      </c>
      <c r="BI243" s="1215">
        <v>228</v>
      </c>
      <c r="BJ243" s="1216"/>
      <c r="BK243" s="1217"/>
      <c r="BL243" s="1218"/>
      <c r="BM243" s="587">
        <f t="shared" si="34"/>
        <v>0</v>
      </c>
      <c r="BO243" s="1215">
        <v>228</v>
      </c>
      <c r="BP243" s="1216"/>
      <c r="BQ243" s="1217"/>
      <c r="BR243" s="1218"/>
      <c r="BS243" s="587">
        <f t="shared" si="35"/>
        <v>0</v>
      </c>
    </row>
    <row r="244" spans="1:71" s="17" customFormat="1" ht="16.75" hidden="1" customHeight="1" outlineLevel="1">
      <c r="A244" s="1215">
        <v>229</v>
      </c>
      <c r="B244" s="1216"/>
      <c r="C244" s="1217"/>
      <c r="D244" s="1218"/>
      <c r="E244" s="587">
        <f t="shared" si="24"/>
        <v>0</v>
      </c>
      <c r="G244" s="1215">
        <v>229</v>
      </c>
      <c r="H244" s="1216"/>
      <c r="I244" s="1217"/>
      <c r="J244" s="1218"/>
      <c r="K244" s="587">
        <f t="shared" si="25"/>
        <v>0</v>
      </c>
      <c r="M244" s="1215">
        <v>229</v>
      </c>
      <c r="N244" s="1216"/>
      <c r="O244" s="1217"/>
      <c r="P244" s="1218"/>
      <c r="Q244" s="587">
        <f t="shared" si="26"/>
        <v>0</v>
      </c>
      <c r="S244" s="1215">
        <v>229</v>
      </c>
      <c r="T244" s="1216"/>
      <c r="U244" s="1217"/>
      <c r="V244" s="1218"/>
      <c r="W244" s="587">
        <f t="shared" si="27"/>
        <v>0</v>
      </c>
      <c r="Y244" s="1215">
        <v>229</v>
      </c>
      <c r="Z244" s="1216"/>
      <c r="AA244" s="1217"/>
      <c r="AB244" s="1218"/>
      <c r="AC244" s="587">
        <f t="shared" si="28"/>
        <v>0</v>
      </c>
      <c r="AE244" s="1215">
        <v>229</v>
      </c>
      <c r="AF244" s="1216"/>
      <c r="AG244" s="1217"/>
      <c r="AH244" s="1218"/>
      <c r="AI244" s="587">
        <f t="shared" si="29"/>
        <v>0</v>
      </c>
      <c r="AK244" s="1215">
        <v>229</v>
      </c>
      <c r="AL244" s="1216"/>
      <c r="AM244" s="1217"/>
      <c r="AN244" s="1218"/>
      <c r="AO244" s="587">
        <f t="shared" si="30"/>
        <v>0</v>
      </c>
      <c r="AQ244" s="1215">
        <v>229</v>
      </c>
      <c r="AR244" s="1216"/>
      <c r="AS244" s="1217"/>
      <c r="AT244" s="1218"/>
      <c r="AU244" s="587">
        <f t="shared" si="31"/>
        <v>0</v>
      </c>
      <c r="AW244" s="1215">
        <v>229</v>
      </c>
      <c r="AX244" s="1216"/>
      <c r="AY244" s="1217"/>
      <c r="AZ244" s="1218"/>
      <c r="BA244" s="587">
        <f t="shared" si="32"/>
        <v>0</v>
      </c>
      <c r="BC244" s="1215">
        <v>229</v>
      </c>
      <c r="BD244" s="1216"/>
      <c r="BE244" s="1217"/>
      <c r="BF244" s="1218"/>
      <c r="BG244" s="587">
        <f t="shared" si="33"/>
        <v>0</v>
      </c>
      <c r="BI244" s="1215">
        <v>229</v>
      </c>
      <c r="BJ244" s="1216"/>
      <c r="BK244" s="1217"/>
      <c r="BL244" s="1218"/>
      <c r="BM244" s="587">
        <f t="shared" si="34"/>
        <v>0</v>
      </c>
      <c r="BO244" s="1215">
        <v>229</v>
      </c>
      <c r="BP244" s="1216"/>
      <c r="BQ244" s="1217"/>
      <c r="BR244" s="1218"/>
      <c r="BS244" s="587">
        <f t="shared" si="35"/>
        <v>0</v>
      </c>
    </row>
    <row r="245" spans="1:71" s="17" customFormat="1" ht="16.75" hidden="1" customHeight="1" outlineLevel="1">
      <c r="A245" s="1215">
        <v>230</v>
      </c>
      <c r="B245" s="1216"/>
      <c r="C245" s="1217"/>
      <c r="D245" s="1218"/>
      <c r="E245" s="587">
        <f t="shared" si="24"/>
        <v>0</v>
      </c>
      <c r="G245" s="1215">
        <v>230</v>
      </c>
      <c r="H245" s="1216"/>
      <c r="I245" s="1217"/>
      <c r="J245" s="1218"/>
      <c r="K245" s="587">
        <f t="shared" si="25"/>
        <v>0</v>
      </c>
      <c r="M245" s="1215">
        <v>230</v>
      </c>
      <c r="N245" s="1216"/>
      <c r="O245" s="1217"/>
      <c r="P245" s="1218"/>
      <c r="Q245" s="587">
        <f t="shared" si="26"/>
        <v>0</v>
      </c>
      <c r="S245" s="1215">
        <v>230</v>
      </c>
      <c r="T245" s="1216"/>
      <c r="U245" s="1217"/>
      <c r="V245" s="1218"/>
      <c r="W245" s="587">
        <f t="shared" si="27"/>
        <v>0</v>
      </c>
      <c r="Y245" s="1215">
        <v>230</v>
      </c>
      <c r="Z245" s="1216"/>
      <c r="AA245" s="1217"/>
      <c r="AB245" s="1218"/>
      <c r="AC245" s="587">
        <f t="shared" si="28"/>
        <v>0</v>
      </c>
      <c r="AE245" s="1215">
        <v>230</v>
      </c>
      <c r="AF245" s="1216"/>
      <c r="AG245" s="1217"/>
      <c r="AH245" s="1218"/>
      <c r="AI245" s="587">
        <f t="shared" si="29"/>
        <v>0</v>
      </c>
      <c r="AK245" s="1215">
        <v>230</v>
      </c>
      <c r="AL245" s="1216"/>
      <c r="AM245" s="1217"/>
      <c r="AN245" s="1218"/>
      <c r="AO245" s="587">
        <f t="shared" si="30"/>
        <v>0</v>
      </c>
      <c r="AQ245" s="1215">
        <v>230</v>
      </c>
      <c r="AR245" s="1216"/>
      <c r="AS245" s="1217"/>
      <c r="AT245" s="1218"/>
      <c r="AU245" s="587">
        <f t="shared" si="31"/>
        <v>0</v>
      </c>
      <c r="AW245" s="1215">
        <v>230</v>
      </c>
      <c r="AX245" s="1216"/>
      <c r="AY245" s="1217"/>
      <c r="AZ245" s="1218"/>
      <c r="BA245" s="587">
        <f t="shared" si="32"/>
        <v>0</v>
      </c>
      <c r="BC245" s="1215">
        <v>230</v>
      </c>
      <c r="BD245" s="1216"/>
      <c r="BE245" s="1217"/>
      <c r="BF245" s="1218"/>
      <c r="BG245" s="587">
        <f t="shared" si="33"/>
        <v>0</v>
      </c>
      <c r="BI245" s="1215">
        <v>230</v>
      </c>
      <c r="BJ245" s="1216"/>
      <c r="BK245" s="1217"/>
      <c r="BL245" s="1218"/>
      <c r="BM245" s="587">
        <f t="shared" si="34"/>
        <v>0</v>
      </c>
      <c r="BO245" s="1215">
        <v>230</v>
      </c>
      <c r="BP245" s="1216"/>
      <c r="BQ245" s="1217"/>
      <c r="BR245" s="1218"/>
      <c r="BS245" s="587">
        <f t="shared" si="35"/>
        <v>0</v>
      </c>
    </row>
    <row r="246" spans="1:71" s="17" customFormat="1" ht="16.75" hidden="1" customHeight="1" outlineLevel="1">
      <c r="A246" s="1215">
        <v>231</v>
      </c>
      <c r="B246" s="1216"/>
      <c r="C246" s="1217"/>
      <c r="D246" s="1218"/>
      <c r="E246" s="587">
        <f t="shared" si="24"/>
        <v>0</v>
      </c>
      <c r="G246" s="1215">
        <v>231</v>
      </c>
      <c r="H246" s="1216"/>
      <c r="I246" s="1217"/>
      <c r="J246" s="1218"/>
      <c r="K246" s="587">
        <f t="shared" si="25"/>
        <v>0</v>
      </c>
      <c r="M246" s="1215">
        <v>231</v>
      </c>
      <c r="N246" s="1216"/>
      <c r="O246" s="1217"/>
      <c r="P246" s="1218"/>
      <c r="Q246" s="587">
        <f t="shared" si="26"/>
        <v>0</v>
      </c>
      <c r="S246" s="1215">
        <v>231</v>
      </c>
      <c r="T246" s="1216"/>
      <c r="U246" s="1217"/>
      <c r="V246" s="1218"/>
      <c r="W246" s="587">
        <f t="shared" si="27"/>
        <v>0</v>
      </c>
      <c r="Y246" s="1215">
        <v>231</v>
      </c>
      <c r="Z246" s="1216"/>
      <c r="AA246" s="1217"/>
      <c r="AB246" s="1218"/>
      <c r="AC246" s="587">
        <f t="shared" si="28"/>
        <v>0</v>
      </c>
      <c r="AE246" s="1215">
        <v>231</v>
      </c>
      <c r="AF246" s="1216"/>
      <c r="AG246" s="1217"/>
      <c r="AH246" s="1218"/>
      <c r="AI246" s="587">
        <f t="shared" si="29"/>
        <v>0</v>
      </c>
      <c r="AK246" s="1215">
        <v>231</v>
      </c>
      <c r="AL246" s="1216"/>
      <c r="AM246" s="1217"/>
      <c r="AN246" s="1218"/>
      <c r="AO246" s="587">
        <f t="shared" si="30"/>
        <v>0</v>
      </c>
      <c r="AQ246" s="1215">
        <v>231</v>
      </c>
      <c r="AR246" s="1216"/>
      <c r="AS246" s="1217"/>
      <c r="AT246" s="1218"/>
      <c r="AU246" s="587">
        <f t="shared" si="31"/>
        <v>0</v>
      </c>
      <c r="AW246" s="1215">
        <v>231</v>
      </c>
      <c r="AX246" s="1216"/>
      <c r="AY246" s="1217"/>
      <c r="AZ246" s="1218"/>
      <c r="BA246" s="587">
        <f t="shared" si="32"/>
        <v>0</v>
      </c>
      <c r="BC246" s="1215">
        <v>231</v>
      </c>
      <c r="BD246" s="1216"/>
      <c r="BE246" s="1217"/>
      <c r="BF246" s="1218"/>
      <c r="BG246" s="587">
        <f t="shared" si="33"/>
        <v>0</v>
      </c>
      <c r="BI246" s="1215">
        <v>231</v>
      </c>
      <c r="BJ246" s="1216"/>
      <c r="BK246" s="1217"/>
      <c r="BL246" s="1218"/>
      <c r="BM246" s="587">
        <f t="shared" si="34"/>
        <v>0</v>
      </c>
      <c r="BO246" s="1215">
        <v>231</v>
      </c>
      <c r="BP246" s="1216"/>
      <c r="BQ246" s="1217"/>
      <c r="BR246" s="1218"/>
      <c r="BS246" s="587">
        <f t="shared" si="35"/>
        <v>0</v>
      </c>
    </row>
    <row r="247" spans="1:71" s="17" customFormat="1" ht="16.75" hidden="1" customHeight="1" outlineLevel="1">
      <c r="A247" s="1215">
        <v>232</v>
      </c>
      <c r="B247" s="1216"/>
      <c r="C247" s="1217"/>
      <c r="D247" s="1218"/>
      <c r="E247" s="587">
        <f t="shared" si="24"/>
        <v>0</v>
      </c>
      <c r="G247" s="1215">
        <v>232</v>
      </c>
      <c r="H247" s="1216"/>
      <c r="I247" s="1217"/>
      <c r="J247" s="1218"/>
      <c r="K247" s="587">
        <f t="shared" si="25"/>
        <v>0</v>
      </c>
      <c r="M247" s="1215">
        <v>232</v>
      </c>
      <c r="N247" s="1216"/>
      <c r="O247" s="1217"/>
      <c r="P247" s="1218"/>
      <c r="Q247" s="587">
        <f t="shared" si="26"/>
        <v>0</v>
      </c>
      <c r="S247" s="1215">
        <v>232</v>
      </c>
      <c r="T247" s="1216"/>
      <c r="U247" s="1217"/>
      <c r="V247" s="1218"/>
      <c r="W247" s="587">
        <f t="shared" si="27"/>
        <v>0</v>
      </c>
      <c r="Y247" s="1215">
        <v>232</v>
      </c>
      <c r="Z247" s="1216"/>
      <c r="AA247" s="1217"/>
      <c r="AB247" s="1218"/>
      <c r="AC247" s="587">
        <f t="shared" si="28"/>
        <v>0</v>
      </c>
      <c r="AE247" s="1215">
        <v>232</v>
      </c>
      <c r="AF247" s="1216"/>
      <c r="AG247" s="1217"/>
      <c r="AH247" s="1218"/>
      <c r="AI247" s="587">
        <f t="shared" si="29"/>
        <v>0</v>
      </c>
      <c r="AK247" s="1215">
        <v>232</v>
      </c>
      <c r="AL247" s="1216"/>
      <c r="AM247" s="1217"/>
      <c r="AN247" s="1218"/>
      <c r="AO247" s="587">
        <f t="shared" si="30"/>
        <v>0</v>
      </c>
      <c r="AQ247" s="1215">
        <v>232</v>
      </c>
      <c r="AR247" s="1216"/>
      <c r="AS247" s="1217"/>
      <c r="AT247" s="1218"/>
      <c r="AU247" s="587">
        <f t="shared" si="31"/>
        <v>0</v>
      </c>
      <c r="AW247" s="1215">
        <v>232</v>
      </c>
      <c r="AX247" s="1216"/>
      <c r="AY247" s="1217"/>
      <c r="AZ247" s="1218"/>
      <c r="BA247" s="587">
        <f t="shared" si="32"/>
        <v>0</v>
      </c>
      <c r="BC247" s="1215">
        <v>232</v>
      </c>
      <c r="BD247" s="1216"/>
      <c r="BE247" s="1217"/>
      <c r="BF247" s="1218"/>
      <c r="BG247" s="587">
        <f t="shared" si="33"/>
        <v>0</v>
      </c>
      <c r="BI247" s="1215">
        <v>232</v>
      </c>
      <c r="BJ247" s="1216"/>
      <c r="BK247" s="1217"/>
      <c r="BL247" s="1218"/>
      <c r="BM247" s="587">
        <f t="shared" si="34"/>
        <v>0</v>
      </c>
      <c r="BO247" s="1215">
        <v>232</v>
      </c>
      <c r="BP247" s="1216"/>
      <c r="BQ247" s="1217"/>
      <c r="BR247" s="1218"/>
      <c r="BS247" s="587">
        <f t="shared" si="35"/>
        <v>0</v>
      </c>
    </row>
    <row r="248" spans="1:71" s="17" customFormat="1" ht="16.75" hidden="1" customHeight="1" outlineLevel="1">
      <c r="A248" s="1215">
        <v>233</v>
      </c>
      <c r="B248" s="1216"/>
      <c r="C248" s="1217"/>
      <c r="D248" s="1218"/>
      <c r="E248" s="587">
        <f t="shared" si="24"/>
        <v>0</v>
      </c>
      <c r="G248" s="1215">
        <v>233</v>
      </c>
      <c r="H248" s="1216"/>
      <c r="I248" s="1217"/>
      <c r="J248" s="1218"/>
      <c r="K248" s="587">
        <f t="shared" si="25"/>
        <v>0</v>
      </c>
      <c r="M248" s="1215">
        <v>233</v>
      </c>
      <c r="N248" s="1216"/>
      <c r="O248" s="1217"/>
      <c r="P248" s="1218"/>
      <c r="Q248" s="587">
        <f t="shared" si="26"/>
        <v>0</v>
      </c>
      <c r="S248" s="1215">
        <v>233</v>
      </c>
      <c r="T248" s="1216"/>
      <c r="U248" s="1217"/>
      <c r="V248" s="1218"/>
      <c r="W248" s="587">
        <f t="shared" si="27"/>
        <v>0</v>
      </c>
      <c r="Y248" s="1215">
        <v>233</v>
      </c>
      <c r="Z248" s="1216"/>
      <c r="AA248" s="1217"/>
      <c r="AB248" s="1218"/>
      <c r="AC248" s="587">
        <f t="shared" si="28"/>
        <v>0</v>
      </c>
      <c r="AE248" s="1215">
        <v>233</v>
      </c>
      <c r="AF248" s="1216"/>
      <c r="AG248" s="1217"/>
      <c r="AH248" s="1218"/>
      <c r="AI248" s="587">
        <f t="shared" si="29"/>
        <v>0</v>
      </c>
      <c r="AK248" s="1215">
        <v>233</v>
      </c>
      <c r="AL248" s="1216"/>
      <c r="AM248" s="1217"/>
      <c r="AN248" s="1218"/>
      <c r="AO248" s="587">
        <f t="shared" si="30"/>
        <v>0</v>
      </c>
      <c r="AQ248" s="1215">
        <v>233</v>
      </c>
      <c r="AR248" s="1216"/>
      <c r="AS248" s="1217"/>
      <c r="AT248" s="1218"/>
      <c r="AU248" s="587">
        <f t="shared" si="31"/>
        <v>0</v>
      </c>
      <c r="AW248" s="1215">
        <v>233</v>
      </c>
      <c r="AX248" s="1216"/>
      <c r="AY248" s="1217"/>
      <c r="AZ248" s="1218"/>
      <c r="BA248" s="587">
        <f t="shared" si="32"/>
        <v>0</v>
      </c>
      <c r="BC248" s="1215">
        <v>233</v>
      </c>
      <c r="BD248" s="1216"/>
      <c r="BE248" s="1217"/>
      <c r="BF248" s="1218"/>
      <c r="BG248" s="587">
        <f t="shared" si="33"/>
        <v>0</v>
      </c>
      <c r="BI248" s="1215">
        <v>233</v>
      </c>
      <c r="BJ248" s="1216"/>
      <c r="BK248" s="1217"/>
      <c r="BL248" s="1218"/>
      <c r="BM248" s="587">
        <f t="shared" si="34"/>
        <v>0</v>
      </c>
      <c r="BO248" s="1215">
        <v>233</v>
      </c>
      <c r="BP248" s="1216"/>
      <c r="BQ248" s="1217"/>
      <c r="BR248" s="1218"/>
      <c r="BS248" s="587">
        <f t="shared" si="35"/>
        <v>0</v>
      </c>
    </row>
    <row r="249" spans="1:71" s="17" customFormat="1" ht="16.75" hidden="1" customHeight="1" outlineLevel="1">
      <c r="A249" s="1215">
        <v>234</v>
      </c>
      <c r="B249" s="1216"/>
      <c r="C249" s="1217"/>
      <c r="D249" s="1218"/>
      <c r="E249" s="587">
        <f t="shared" si="24"/>
        <v>0</v>
      </c>
      <c r="G249" s="1215">
        <v>234</v>
      </c>
      <c r="H249" s="1216"/>
      <c r="I249" s="1217"/>
      <c r="J249" s="1218"/>
      <c r="K249" s="587">
        <f t="shared" si="25"/>
        <v>0</v>
      </c>
      <c r="M249" s="1215">
        <v>234</v>
      </c>
      <c r="N249" s="1216"/>
      <c r="O249" s="1217"/>
      <c r="P249" s="1218"/>
      <c r="Q249" s="587">
        <f t="shared" si="26"/>
        <v>0</v>
      </c>
      <c r="S249" s="1215">
        <v>234</v>
      </c>
      <c r="T249" s="1216"/>
      <c r="U249" s="1217"/>
      <c r="V249" s="1218"/>
      <c r="W249" s="587">
        <f t="shared" si="27"/>
        <v>0</v>
      </c>
      <c r="Y249" s="1215">
        <v>234</v>
      </c>
      <c r="Z249" s="1216"/>
      <c r="AA249" s="1217"/>
      <c r="AB249" s="1218"/>
      <c r="AC249" s="587">
        <f t="shared" si="28"/>
        <v>0</v>
      </c>
      <c r="AE249" s="1215">
        <v>234</v>
      </c>
      <c r="AF249" s="1216"/>
      <c r="AG249" s="1217"/>
      <c r="AH249" s="1218"/>
      <c r="AI249" s="587">
        <f t="shared" si="29"/>
        <v>0</v>
      </c>
      <c r="AK249" s="1215">
        <v>234</v>
      </c>
      <c r="AL249" s="1216"/>
      <c r="AM249" s="1217"/>
      <c r="AN249" s="1218"/>
      <c r="AO249" s="587">
        <f t="shared" si="30"/>
        <v>0</v>
      </c>
      <c r="AQ249" s="1215">
        <v>234</v>
      </c>
      <c r="AR249" s="1216"/>
      <c r="AS249" s="1217"/>
      <c r="AT249" s="1218"/>
      <c r="AU249" s="587">
        <f t="shared" si="31"/>
        <v>0</v>
      </c>
      <c r="AW249" s="1215">
        <v>234</v>
      </c>
      <c r="AX249" s="1216"/>
      <c r="AY249" s="1217"/>
      <c r="AZ249" s="1218"/>
      <c r="BA249" s="587">
        <f t="shared" si="32"/>
        <v>0</v>
      </c>
      <c r="BC249" s="1215">
        <v>234</v>
      </c>
      <c r="BD249" s="1216"/>
      <c r="BE249" s="1217"/>
      <c r="BF249" s="1218"/>
      <c r="BG249" s="587">
        <f t="shared" si="33"/>
        <v>0</v>
      </c>
      <c r="BI249" s="1215">
        <v>234</v>
      </c>
      <c r="BJ249" s="1216"/>
      <c r="BK249" s="1217"/>
      <c r="BL249" s="1218"/>
      <c r="BM249" s="587">
        <f t="shared" si="34"/>
        <v>0</v>
      </c>
      <c r="BO249" s="1215">
        <v>234</v>
      </c>
      <c r="BP249" s="1216"/>
      <c r="BQ249" s="1217"/>
      <c r="BR249" s="1218"/>
      <c r="BS249" s="587">
        <f t="shared" si="35"/>
        <v>0</v>
      </c>
    </row>
    <row r="250" spans="1:71" s="17" customFormat="1" ht="16.75" hidden="1" customHeight="1" outlineLevel="1">
      <c r="A250" s="1215">
        <v>235</v>
      </c>
      <c r="B250" s="1216"/>
      <c r="C250" s="1217"/>
      <c r="D250" s="1218"/>
      <c r="E250" s="587">
        <f t="shared" si="24"/>
        <v>0</v>
      </c>
      <c r="G250" s="1215">
        <v>235</v>
      </c>
      <c r="H250" s="1216"/>
      <c r="I250" s="1217"/>
      <c r="J250" s="1218"/>
      <c r="K250" s="587">
        <f t="shared" si="25"/>
        <v>0</v>
      </c>
      <c r="M250" s="1215">
        <v>235</v>
      </c>
      <c r="N250" s="1216"/>
      <c r="O250" s="1217"/>
      <c r="P250" s="1218"/>
      <c r="Q250" s="587">
        <f t="shared" si="26"/>
        <v>0</v>
      </c>
      <c r="S250" s="1215">
        <v>235</v>
      </c>
      <c r="T250" s="1216"/>
      <c r="U250" s="1217"/>
      <c r="V250" s="1218"/>
      <c r="W250" s="587">
        <f t="shared" si="27"/>
        <v>0</v>
      </c>
      <c r="Y250" s="1215">
        <v>235</v>
      </c>
      <c r="Z250" s="1216"/>
      <c r="AA250" s="1217"/>
      <c r="AB250" s="1218"/>
      <c r="AC250" s="587">
        <f t="shared" si="28"/>
        <v>0</v>
      </c>
      <c r="AE250" s="1215">
        <v>235</v>
      </c>
      <c r="AF250" s="1216"/>
      <c r="AG250" s="1217"/>
      <c r="AH250" s="1218"/>
      <c r="AI250" s="587">
        <f t="shared" si="29"/>
        <v>0</v>
      </c>
      <c r="AK250" s="1215">
        <v>235</v>
      </c>
      <c r="AL250" s="1216"/>
      <c r="AM250" s="1217"/>
      <c r="AN250" s="1218"/>
      <c r="AO250" s="587">
        <f t="shared" si="30"/>
        <v>0</v>
      </c>
      <c r="AQ250" s="1215">
        <v>235</v>
      </c>
      <c r="AR250" s="1216"/>
      <c r="AS250" s="1217"/>
      <c r="AT250" s="1218"/>
      <c r="AU250" s="587">
        <f t="shared" si="31"/>
        <v>0</v>
      </c>
      <c r="AW250" s="1215">
        <v>235</v>
      </c>
      <c r="AX250" s="1216"/>
      <c r="AY250" s="1217"/>
      <c r="AZ250" s="1218"/>
      <c r="BA250" s="587">
        <f t="shared" si="32"/>
        <v>0</v>
      </c>
      <c r="BC250" s="1215">
        <v>235</v>
      </c>
      <c r="BD250" s="1216"/>
      <c r="BE250" s="1217"/>
      <c r="BF250" s="1218"/>
      <c r="BG250" s="587">
        <f t="shared" si="33"/>
        <v>0</v>
      </c>
      <c r="BI250" s="1215">
        <v>235</v>
      </c>
      <c r="BJ250" s="1216"/>
      <c r="BK250" s="1217"/>
      <c r="BL250" s="1218"/>
      <c r="BM250" s="587">
        <f t="shared" si="34"/>
        <v>0</v>
      </c>
      <c r="BO250" s="1215">
        <v>235</v>
      </c>
      <c r="BP250" s="1216"/>
      <c r="BQ250" s="1217"/>
      <c r="BR250" s="1218"/>
      <c r="BS250" s="587">
        <f t="shared" si="35"/>
        <v>0</v>
      </c>
    </row>
    <row r="251" spans="1:71" s="17" customFormat="1" ht="16.75" hidden="1" customHeight="1" outlineLevel="1">
      <c r="A251" s="1215">
        <v>236</v>
      </c>
      <c r="B251" s="1216"/>
      <c r="C251" s="1217"/>
      <c r="D251" s="1218"/>
      <c r="E251" s="587">
        <f t="shared" si="24"/>
        <v>0</v>
      </c>
      <c r="G251" s="1215">
        <v>236</v>
      </c>
      <c r="H251" s="1216"/>
      <c r="I251" s="1217"/>
      <c r="J251" s="1218"/>
      <c r="K251" s="587">
        <f t="shared" si="25"/>
        <v>0</v>
      </c>
      <c r="M251" s="1215">
        <v>236</v>
      </c>
      <c r="N251" s="1216"/>
      <c r="O251" s="1217"/>
      <c r="P251" s="1218"/>
      <c r="Q251" s="587">
        <f t="shared" si="26"/>
        <v>0</v>
      </c>
      <c r="S251" s="1215">
        <v>236</v>
      </c>
      <c r="T251" s="1216"/>
      <c r="U251" s="1217"/>
      <c r="V251" s="1218"/>
      <c r="W251" s="587">
        <f t="shared" si="27"/>
        <v>0</v>
      </c>
      <c r="Y251" s="1215">
        <v>236</v>
      </c>
      <c r="Z251" s="1216"/>
      <c r="AA251" s="1217"/>
      <c r="AB251" s="1218"/>
      <c r="AC251" s="587">
        <f t="shared" si="28"/>
        <v>0</v>
      </c>
      <c r="AE251" s="1215">
        <v>236</v>
      </c>
      <c r="AF251" s="1216"/>
      <c r="AG251" s="1217"/>
      <c r="AH251" s="1218"/>
      <c r="AI251" s="587">
        <f t="shared" si="29"/>
        <v>0</v>
      </c>
      <c r="AK251" s="1215">
        <v>236</v>
      </c>
      <c r="AL251" s="1216"/>
      <c r="AM251" s="1217"/>
      <c r="AN251" s="1218"/>
      <c r="AO251" s="587">
        <f t="shared" si="30"/>
        <v>0</v>
      </c>
      <c r="AQ251" s="1215">
        <v>236</v>
      </c>
      <c r="AR251" s="1216"/>
      <c r="AS251" s="1217"/>
      <c r="AT251" s="1218"/>
      <c r="AU251" s="587">
        <f t="shared" si="31"/>
        <v>0</v>
      </c>
      <c r="AW251" s="1215">
        <v>236</v>
      </c>
      <c r="AX251" s="1216"/>
      <c r="AY251" s="1217"/>
      <c r="AZ251" s="1218"/>
      <c r="BA251" s="587">
        <f t="shared" si="32"/>
        <v>0</v>
      </c>
      <c r="BC251" s="1215">
        <v>236</v>
      </c>
      <c r="BD251" s="1216"/>
      <c r="BE251" s="1217"/>
      <c r="BF251" s="1218"/>
      <c r="BG251" s="587">
        <f t="shared" si="33"/>
        <v>0</v>
      </c>
      <c r="BI251" s="1215">
        <v>236</v>
      </c>
      <c r="BJ251" s="1216"/>
      <c r="BK251" s="1217"/>
      <c r="BL251" s="1218"/>
      <c r="BM251" s="587">
        <f t="shared" si="34"/>
        <v>0</v>
      </c>
      <c r="BO251" s="1215">
        <v>236</v>
      </c>
      <c r="BP251" s="1216"/>
      <c r="BQ251" s="1217"/>
      <c r="BR251" s="1218"/>
      <c r="BS251" s="587">
        <f t="shared" si="35"/>
        <v>0</v>
      </c>
    </row>
    <row r="252" spans="1:71" s="17" customFormat="1" ht="16.75" hidden="1" customHeight="1" outlineLevel="1">
      <c r="A252" s="1215">
        <v>237</v>
      </c>
      <c r="B252" s="1216"/>
      <c r="C252" s="1217"/>
      <c r="D252" s="1218"/>
      <c r="E252" s="587">
        <f t="shared" si="24"/>
        <v>0</v>
      </c>
      <c r="G252" s="1215">
        <v>237</v>
      </c>
      <c r="H252" s="1216"/>
      <c r="I252" s="1217"/>
      <c r="J252" s="1218"/>
      <c r="K252" s="587">
        <f t="shared" si="25"/>
        <v>0</v>
      </c>
      <c r="M252" s="1215">
        <v>237</v>
      </c>
      <c r="N252" s="1216"/>
      <c r="O252" s="1217"/>
      <c r="P252" s="1218"/>
      <c r="Q252" s="587">
        <f t="shared" si="26"/>
        <v>0</v>
      </c>
      <c r="S252" s="1215">
        <v>237</v>
      </c>
      <c r="T252" s="1216"/>
      <c r="U252" s="1217"/>
      <c r="V252" s="1218"/>
      <c r="W252" s="587">
        <f t="shared" si="27"/>
        <v>0</v>
      </c>
      <c r="Y252" s="1215">
        <v>237</v>
      </c>
      <c r="Z252" s="1216"/>
      <c r="AA252" s="1217"/>
      <c r="AB252" s="1218"/>
      <c r="AC252" s="587">
        <f t="shared" si="28"/>
        <v>0</v>
      </c>
      <c r="AE252" s="1215">
        <v>237</v>
      </c>
      <c r="AF252" s="1216"/>
      <c r="AG252" s="1217"/>
      <c r="AH252" s="1218"/>
      <c r="AI252" s="587">
        <f t="shared" si="29"/>
        <v>0</v>
      </c>
      <c r="AK252" s="1215">
        <v>237</v>
      </c>
      <c r="AL252" s="1216"/>
      <c r="AM252" s="1217"/>
      <c r="AN252" s="1218"/>
      <c r="AO252" s="587">
        <f t="shared" si="30"/>
        <v>0</v>
      </c>
      <c r="AQ252" s="1215">
        <v>237</v>
      </c>
      <c r="AR252" s="1216"/>
      <c r="AS252" s="1217"/>
      <c r="AT252" s="1218"/>
      <c r="AU252" s="587">
        <f t="shared" si="31"/>
        <v>0</v>
      </c>
      <c r="AW252" s="1215">
        <v>237</v>
      </c>
      <c r="AX252" s="1216"/>
      <c r="AY252" s="1217"/>
      <c r="AZ252" s="1218"/>
      <c r="BA252" s="587">
        <f t="shared" si="32"/>
        <v>0</v>
      </c>
      <c r="BC252" s="1215">
        <v>237</v>
      </c>
      <c r="BD252" s="1216"/>
      <c r="BE252" s="1217"/>
      <c r="BF252" s="1218"/>
      <c r="BG252" s="587">
        <f t="shared" si="33"/>
        <v>0</v>
      </c>
      <c r="BI252" s="1215">
        <v>237</v>
      </c>
      <c r="BJ252" s="1216"/>
      <c r="BK252" s="1217"/>
      <c r="BL252" s="1218"/>
      <c r="BM252" s="587">
        <f t="shared" si="34"/>
        <v>0</v>
      </c>
      <c r="BO252" s="1215">
        <v>237</v>
      </c>
      <c r="BP252" s="1216"/>
      <c r="BQ252" s="1217"/>
      <c r="BR252" s="1218"/>
      <c r="BS252" s="587">
        <f t="shared" si="35"/>
        <v>0</v>
      </c>
    </row>
    <row r="253" spans="1:71" s="17" customFormat="1" ht="16.75" hidden="1" customHeight="1" outlineLevel="1">
      <c r="A253" s="1215">
        <v>238</v>
      </c>
      <c r="B253" s="1216"/>
      <c r="C253" s="1217"/>
      <c r="D253" s="1218"/>
      <c r="E253" s="587">
        <f t="shared" ref="E253:E316" si="36">IF(AND(C253&gt;=D$9,C253&lt;=D$8),1,0)</f>
        <v>0</v>
      </c>
      <c r="G253" s="1215">
        <v>238</v>
      </c>
      <c r="H253" s="1216"/>
      <c r="I253" s="1217"/>
      <c r="J253" s="1218"/>
      <c r="K253" s="587">
        <f t="shared" ref="K253:K316" si="37">IF(AND(I253&gt;=J$9,I253&lt;=J$8),1,0)</f>
        <v>0</v>
      </c>
      <c r="M253" s="1215">
        <v>238</v>
      </c>
      <c r="N253" s="1216"/>
      <c r="O253" s="1217"/>
      <c r="P253" s="1218"/>
      <c r="Q253" s="587">
        <f t="shared" ref="Q253:Q316" si="38">IF(AND(O253&gt;=P$9,O253&lt;=P$8),1,0)</f>
        <v>0</v>
      </c>
      <c r="S253" s="1215">
        <v>238</v>
      </c>
      <c r="T253" s="1216"/>
      <c r="U253" s="1217"/>
      <c r="V253" s="1218"/>
      <c r="W253" s="587">
        <f t="shared" ref="W253:W316" si="39">IF(AND(U253&gt;=V$9,U253&lt;=V$8),1,0)</f>
        <v>0</v>
      </c>
      <c r="Y253" s="1215">
        <v>238</v>
      </c>
      <c r="Z253" s="1216"/>
      <c r="AA253" s="1217"/>
      <c r="AB253" s="1218"/>
      <c r="AC253" s="587">
        <f t="shared" ref="AC253:AC316" si="40">IF(AND(AA253&gt;=AB$9,AA253&lt;=AB$8),1,0)</f>
        <v>0</v>
      </c>
      <c r="AE253" s="1215">
        <v>238</v>
      </c>
      <c r="AF253" s="1216"/>
      <c r="AG253" s="1217"/>
      <c r="AH253" s="1218"/>
      <c r="AI253" s="587">
        <f t="shared" ref="AI253:AI316" si="41">IF(AND(AG253&gt;=AH$9,AG253&lt;=AH$8),1,0)</f>
        <v>0</v>
      </c>
      <c r="AK253" s="1215">
        <v>238</v>
      </c>
      <c r="AL253" s="1216"/>
      <c r="AM253" s="1217"/>
      <c r="AN253" s="1218"/>
      <c r="AO253" s="587">
        <f t="shared" ref="AO253:AO316" si="42">IF(AND(AM253&gt;=AN$9,AM253&lt;=AN$8),1,0)</f>
        <v>0</v>
      </c>
      <c r="AQ253" s="1215">
        <v>238</v>
      </c>
      <c r="AR253" s="1216"/>
      <c r="AS253" s="1217"/>
      <c r="AT253" s="1218"/>
      <c r="AU253" s="587">
        <f t="shared" ref="AU253:AU316" si="43">IF(AND(AS253&gt;=AT$9,AS253&lt;=AT$8),1,0)</f>
        <v>0</v>
      </c>
      <c r="AW253" s="1215">
        <v>238</v>
      </c>
      <c r="AX253" s="1216"/>
      <c r="AY253" s="1217"/>
      <c r="AZ253" s="1218"/>
      <c r="BA253" s="587">
        <f t="shared" ref="BA253:BA316" si="44">IF(AND(AY253&gt;=AZ$9,AY253&lt;=AZ$8),1,0)</f>
        <v>0</v>
      </c>
      <c r="BC253" s="1215">
        <v>238</v>
      </c>
      <c r="BD253" s="1216"/>
      <c r="BE253" s="1217"/>
      <c r="BF253" s="1218"/>
      <c r="BG253" s="587">
        <f t="shared" ref="BG253:BG316" si="45">IF(AND(BE253&gt;=BF$9,BE253&lt;=BF$8),1,0)</f>
        <v>0</v>
      </c>
      <c r="BI253" s="1215">
        <v>238</v>
      </c>
      <c r="BJ253" s="1216"/>
      <c r="BK253" s="1217"/>
      <c r="BL253" s="1218"/>
      <c r="BM253" s="587">
        <f t="shared" ref="BM253:BM316" si="46">IF(AND(BK253&gt;=BL$9,BK253&lt;=BL$8),1,0)</f>
        <v>0</v>
      </c>
      <c r="BO253" s="1215">
        <v>238</v>
      </c>
      <c r="BP253" s="1216"/>
      <c r="BQ253" s="1217"/>
      <c r="BR253" s="1218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15">
        <v>239</v>
      </c>
      <c r="B254" s="1216"/>
      <c r="C254" s="1217"/>
      <c r="D254" s="1218"/>
      <c r="E254" s="587">
        <f t="shared" si="36"/>
        <v>0</v>
      </c>
      <c r="G254" s="1215">
        <v>239</v>
      </c>
      <c r="H254" s="1216"/>
      <c r="I254" s="1217"/>
      <c r="J254" s="1218"/>
      <c r="K254" s="587">
        <f t="shared" si="37"/>
        <v>0</v>
      </c>
      <c r="M254" s="1215">
        <v>239</v>
      </c>
      <c r="N254" s="1216"/>
      <c r="O254" s="1217"/>
      <c r="P254" s="1218"/>
      <c r="Q254" s="587">
        <f t="shared" si="38"/>
        <v>0</v>
      </c>
      <c r="S254" s="1215">
        <v>239</v>
      </c>
      <c r="T254" s="1216"/>
      <c r="U254" s="1217"/>
      <c r="V254" s="1218"/>
      <c r="W254" s="587">
        <f t="shared" si="39"/>
        <v>0</v>
      </c>
      <c r="Y254" s="1215">
        <v>239</v>
      </c>
      <c r="Z254" s="1216"/>
      <c r="AA254" s="1217"/>
      <c r="AB254" s="1218"/>
      <c r="AC254" s="587">
        <f t="shared" si="40"/>
        <v>0</v>
      </c>
      <c r="AE254" s="1215">
        <v>239</v>
      </c>
      <c r="AF254" s="1216"/>
      <c r="AG254" s="1217"/>
      <c r="AH254" s="1218"/>
      <c r="AI254" s="587">
        <f t="shared" si="41"/>
        <v>0</v>
      </c>
      <c r="AK254" s="1215">
        <v>239</v>
      </c>
      <c r="AL254" s="1216"/>
      <c r="AM254" s="1217"/>
      <c r="AN254" s="1218"/>
      <c r="AO254" s="587">
        <f t="shared" si="42"/>
        <v>0</v>
      </c>
      <c r="AQ254" s="1215">
        <v>239</v>
      </c>
      <c r="AR254" s="1216"/>
      <c r="AS254" s="1217"/>
      <c r="AT254" s="1218"/>
      <c r="AU254" s="587">
        <f t="shared" si="43"/>
        <v>0</v>
      </c>
      <c r="AW254" s="1215">
        <v>239</v>
      </c>
      <c r="AX254" s="1216"/>
      <c r="AY254" s="1217"/>
      <c r="AZ254" s="1218"/>
      <c r="BA254" s="587">
        <f t="shared" si="44"/>
        <v>0</v>
      </c>
      <c r="BC254" s="1215">
        <v>239</v>
      </c>
      <c r="BD254" s="1216"/>
      <c r="BE254" s="1217"/>
      <c r="BF254" s="1218"/>
      <c r="BG254" s="587">
        <f t="shared" si="45"/>
        <v>0</v>
      </c>
      <c r="BI254" s="1215">
        <v>239</v>
      </c>
      <c r="BJ254" s="1216"/>
      <c r="BK254" s="1217"/>
      <c r="BL254" s="1218"/>
      <c r="BM254" s="587">
        <f t="shared" si="46"/>
        <v>0</v>
      </c>
      <c r="BO254" s="1215">
        <v>239</v>
      </c>
      <c r="BP254" s="1216"/>
      <c r="BQ254" s="1217"/>
      <c r="BR254" s="1218"/>
      <c r="BS254" s="587">
        <f t="shared" si="47"/>
        <v>0</v>
      </c>
    </row>
    <row r="255" spans="1:71" s="17" customFormat="1" ht="16.75" hidden="1" customHeight="1" outlineLevel="1">
      <c r="A255" s="1215">
        <v>240</v>
      </c>
      <c r="B255" s="1216"/>
      <c r="C255" s="1217"/>
      <c r="D255" s="1218"/>
      <c r="E255" s="587">
        <f t="shared" si="36"/>
        <v>0</v>
      </c>
      <c r="G255" s="1215">
        <v>240</v>
      </c>
      <c r="H255" s="1216"/>
      <c r="I255" s="1217"/>
      <c r="J255" s="1218"/>
      <c r="K255" s="587">
        <f t="shared" si="37"/>
        <v>0</v>
      </c>
      <c r="M255" s="1215">
        <v>240</v>
      </c>
      <c r="N255" s="1216"/>
      <c r="O255" s="1217"/>
      <c r="P255" s="1218"/>
      <c r="Q255" s="587">
        <f t="shared" si="38"/>
        <v>0</v>
      </c>
      <c r="S255" s="1215">
        <v>240</v>
      </c>
      <c r="T255" s="1216"/>
      <c r="U255" s="1217"/>
      <c r="V255" s="1218"/>
      <c r="W255" s="587">
        <f t="shared" si="39"/>
        <v>0</v>
      </c>
      <c r="Y255" s="1215">
        <v>240</v>
      </c>
      <c r="Z255" s="1216"/>
      <c r="AA255" s="1217"/>
      <c r="AB255" s="1218"/>
      <c r="AC255" s="587">
        <f t="shared" si="40"/>
        <v>0</v>
      </c>
      <c r="AE255" s="1215">
        <v>240</v>
      </c>
      <c r="AF255" s="1216"/>
      <c r="AG255" s="1217"/>
      <c r="AH255" s="1218"/>
      <c r="AI255" s="587">
        <f t="shared" si="41"/>
        <v>0</v>
      </c>
      <c r="AK255" s="1215">
        <v>240</v>
      </c>
      <c r="AL255" s="1216"/>
      <c r="AM255" s="1217"/>
      <c r="AN255" s="1218"/>
      <c r="AO255" s="587">
        <f t="shared" si="42"/>
        <v>0</v>
      </c>
      <c r="AQ255" s="1215">
        <v>240</v>
      </c>
      <c r="AR255" s="1216"/>
      <c r="AS255" s="1217"/>
      <c r="AT255" s="1218"/>
      <c r="AU255" s="587">
        <f t="shared" si="43"/>
        <v>0</v>
      </c>
      <c r="AW255" s="1215">
        <v>240</v>
      </c>
      <c r="AX255" s="1216"/>
      <c r="AY255" s="1217"/>
      <c r="AZ255" s="1218"/>
      <c r="BA255" s="587">
        <f t="shared" si="44"/>
        <v>0</v>
      </c>
      <c r="BC255" s="1215">
        <v>240</v>
      </c>
      <c r="BD255" s="1216"/>
      <c r="BE255" s="1217"/>
      <c r="BF255" s="1218"/>
      <c r="BG255" s="587">
        <f t="shared" si="45"/>
        <v>0</v>
      </c>
      <c r="BI255" s="1215">
        <v>240</v>
      </c>
      <c r="BJ255" s="1216"/>
      <c r="BK255" s="1217"/>
      <c r="BL255" s="1218"/>
      <c r="BM255" s="587">
        <f t="shared" si="46"/>
        <v>0</v>
      </c>
      <c r="BO255" s="1215">
        <v>240</v>
      </c>
      <c r="BP255" s="1216"/>
      <c r="BQ255" s="1217"/>
      <c r="BR255" s="1218"/>
      <c r="BS255" s="587">
        <f t="shared" si="47"/>
        <v>0</v>
      </c>
    </row>
    <row r="256" spans="1:71" s="17" customFormat="1" ht="16.75" hidden="1" customHeight="1" outlineLevel="1">
      <c r="A256" s="1215">
        <v>241</v>
      </c>
      <c r="B256" s="1216"/>
      <c r="C256" s="1217"/>
      <c r="D256" s="1218"/>
      <c r="E256" s="587">
        <f t="shared" si="36"/>
        <v>0</v>
      </c>
      <c r="G256" s="1215">
        <v>241</v>
      </c>
      <c r="H256" s="1216"/>
      <c r="I256" s="1217"/>
      <c r="J256" s="1218"/>
      <c r="K256" s="587">
        <f t="shared" si="37"/>
        <v>0</v>
      </c>
      <c r="M256" s="1215">
        <v>241</v>
      </c>
      <c r="N256" s="1216"/>
      <c r="O256" s="1217"/>
      <c r="P256" s="1218"/>
      <c r="Q256" s="587">
        <f t="shared" si="38"/>
        <v>0</v>
      </c>
      <c r="S256" s="1215">
        <v>241</v>
      </c>
      <c r="T256" s="1216"/>
      <c r="U256" s="1217"/>
      <c r="V256" s="1218"/>
      <c r="W256" s="587">
        <f t="shared" si="39"/>
        <v>0</v>
      </c>
      <c r="Y256" s="1215">
        <v>241</v>
      </c>
      <c r="Z256" s="1216"/>
      <c r="AA256" s="1217"/>
      <c r="AB256" s="1218"/>
      <c r="AC256" s="587">
        <f t="shared" si="40"/>
        <v>0</v>
      </c>
      <c r="AE256" s="1215">
        <v>241</v>
      </c>
      <c r="AF256" s="1216"/>
      <c r="AG256" s="1217"/>
      <c r="AH256" s="1218"/>
      <c r="AI256" s="587">
        <f t="shared" si="41"/>
        <v>0</v>
      </c>
      <c r="AK256" s="1215">
        <v>241</v>
      </c>
      <c r="AL256" s="1216"/>
      <c r="AM256" s="1217"/>
      <c r="AN256" s="1218"/>
      <c r="AO256" s="587">
        <f t="shared" si="42"/>
        <v>0</v>
      </c>
      <c r="AQ256" s="1215">
        <v>241</v>
      </c>
      <c r="AR256" s="1216"/>
      <c r="AS256" s="1217"/>
      <c r="AT256" s="1218"/>
      <c r="AU256" s="587">
        <f t="shared" si="43"/>
        <v>0</v>
      </c>
      <c r="AW256" s="1215">
        <v>241</v>
      </c>
      <c r="AX256" s="1216"/>
      <c r="AY256" s="1217"/>
      <c r="AZ256" s="1218"/>
      <c r="BA256" s="587">
        <f t="shared" si="44"/>
        <v>0</v>
      </c>
      <c r="BC256" s="1215">
        <v>241</v>
      </c>
      <c r="BD256" s="1216"/>
      <c r="BE256" s="1217"/>
      <c r="BF256" s="1218"/>
      <c r="BG256" s="587">
        <f t="shared" si="45"/>
        <v>0</v>
      </c>
      <c r="BI256" s="1215">
        <v>241</v>
      </c>
      <c r="BJ256" s="1216"/>
      <c r="BK256" s="1217"/>
      <c r="BL256" s="1218"/>
      <c r="BM256" s="587">
        <f t="shared" si="46"/>
        <v>0</v>
      </c>
      <c r="BO256" s="1215">
        <v>241</v>
      </c>
      <c r="BP256" s="1216"/>
      <c r="BQ256" s="1217"/>
      <c r="BR256" s="1218"/>
      <c r="BS256" s="587">
        <f t="shared" si="47"/>
        <v>0</v>
      </c>
    </row>
    <row r="257" spans="1:71" s="17" customFormat="1" ht="16.75" hidden="1" customHeight="1" outlineLevel="1">
      <c r="A257" s="1215">
        <v>242</v>
      </c>
      <c r="B257" s="1216"/>
      <c r="C257" s="1217"/>
      <c r="D257" s="1218"/>
      <c r="E257" s="587">
        <f t="shared" si="36"/>
        <v>0</v>
      </c>
      <c r="G257" s="1215">
        <v>242</v>
      </c>
      <c r="H257" s="1216"/>
      <c r="I257" s="1217"/>
      <c r="J257" s="1218"/>
      <c r="K257" s="587">
        <f t="shared" si="37"/>
        <v>0</v>
      </c>
      <c r="M257" s="1215">
        <v>242</v>
      </c>
      <c r="N257" s="1216"/>
      <c r="O257" s="1217"/>
      <c r="P257" s="1218"/>
      <c r="Q257" s="587">
        <f t="shared" si="38"/>
        <v>0</v>
      </c>
      <c r="S257" s="1215">
        <v>242</v>
      </c>
      <c r="T257" s="1216"/>
      <c r="U257" s="1217"/>
      <c r="V257" s="1218"/>
      <c r="W257" s="587">
        <f t="shared" si="39"/>
        <v>0</v>
      </c>
      <c r="Y257" s="1215">
        <v>242</v>
      </c>
      <c r="Z257" s="1216"/>
      <c r="AA257" s="1217"/>
      <c r="AB257" s="1218"/>
      <c r="AC257" s="587">
        <f t="shared" si="40"/>
        <v>0</v>
      </c>
      <c r="AE257" s="1215">
        <v>242</v>
      </c>
      <c r="AF257" s="1216"/>
      <c r="AG257" s="1217"/>
      <c r="AH257" s="1218"/>
      <c r="AI257" s="587">
        <f t="shared" si="41"/>
        <v>0</v>
      </c>
      <c r="AK257" s="1215">
        <v>242</v>
      </c>
      <c r="AL257" s="1216"/>
      <c r="AM257" s="1217"/>
      <c r="AN257" s="1218"/>
      <c r="AO257" s="587">
        <f t="shared" si="42"/>
        <v>0</v>
      </c>
      <c r="AQ257" s="1215">
        <v>242</v>
      </c>
      <c r="AR257" s="1216"/>
      <c r="AS257" s="1217"/>
      <c r="AT257" s="1218"/>
      <c r="AU257" s="587">
        <f t="shared" si="43"/>
        <v>0</v>
      </c>
      <c r="AW257" s="1215">
        <v>242</v>
      </c>
      <c r="AX257" s="1216"/>
      <c r="AY257" s="1217"/>
      <c r="AZ257" s="1218"/>
      <c r="BA257" s="587">
        <f t="shared" si="44"/>
        <v>0</v>
      </c>
      <c r="BC257" s="1215">
        <v>242</v>
      </c>
      <c r="BD257" s="1216"/>
      <c r="BE257" s="1217"/>
      <c r="BF257" s="1218"/>
      <c r="BG257" s="587">
        <f t="shared" si="45"/>
        <v>0</v>
      </c>
      <c r="BI257" s="1215">
        <v>242</v>
      </c>
      <c r="BJ257" s="1216"/>
      <c r="BK257" s="1217"/>
      <c r="BL257" s="1218"/>
      <c r="BM257" s="587">
        <f t="shared" si="46"/>
        <v>0</v>
      </c>
      <c r="BO257" s="1215">
        <v>242</v>
      </c>
      <c r="BP257" s="1216"/>
      <c r="BQ257" s="1217"/>
      <c r="BR257" s="1218"/>
      <c r="BS257" s="587">
        <f t="shared" si="47"/>
        <v>0</v>
      </c>
    </row>
    <row r="258" spans="1:71" s="17" customFormat="1" ht="16.75" hidden="1" customHeight="1" outlineLevel="1">
      <c r="A258" s="1215">
        <v>243</v>
      </c>
      <c r="B258" s="1216"/>
      <c r="C258" s="1217"/>
      <c r="D258" s="1218"/>
      <c r="E258" s="587">
        <f t="shared" si="36"/>
        <v>0</v>
      </c>
      <c r="G258" s="1215">
        <v>243</v>
      </c>
      <c r="H258" s="1216"/>
      <c r="I258" s="1217"/>
      <c r="J258" s="1218"/>
      <c r="K258" s="587">
        <f t="shared" si="37"/>
        <v>0</v>
      </c>
      <c r="M258" s="1215">
        <v>243</v>
      </c>
      <c r="N258" s="1216"/>
      <c r="O258" s="1217"/>
      <c r="P258" s="1218"/>
      <c r="Q258" s="587">
        <f t="shared" si="38"/>
        <v>0</v>
      </c>
      <c r="S258" s="1215">
        <v>243</v>
      </c>
      <c r="T258" s="1216"/>
      <c r="U258" s="1217"/>
      <c r="V258" s="1218"/>
      <c r="W258" s="587">
        <f t="shared" si="39"/>
        <v>0</v>
      </c>
      <c r="Y258" s="1215">
        <v>243</v>
      </c>
      <c r="Z258" s="1216"/>
      <c r="AA258" s="1217"/>
      <c r="AB258" s="1218"/>
      <c r="AC258" s="587">
        <f t="shared" si="40"/>
        <v>0</v>
      </c>
      <c r="AE258" s="1215">
        <v>243</v>
      </c>
      <c r="AF258" s="1216"/>
      <c r="AG258" s="1217"/>
      <c r="AH258" s="1218"/>
      <c r="AI258" s="587">
        <f t="shared" si="41"/>
        <v>0</v>
      </c>
      <c r="AK258" s="1215">
        <v>243</v>
      </c>
      <c r="AL258" s="1216"/>
      <c r="AM258" s="1217"/>
      <c r="AN258" s="1218"/>
      <c r="AO258" s="587">
        <f t="shared" si="42"/>
        <v>0</v>
      </c>
      <c r="AQ258" s="1215">
        <v>243</v>
      </c>
      <c r="AR258" s="1216"/>
      <c r="AS258" s="1217"/>
      <c r="AT258" s="1218"/>
      <c r="AU258" s="587">
        <f t="shared" si="43"/>
        <v>0</v>
      </c>
      <c r="AW258" s="1215">
        <v>243</v>
      </c>
      <c r="AX258" s="1216"/>
      <c r="AY258" s="1217"/>
      <c r="AZ258" s="1218"/>
      <c r="BA258" s="587">
        <f t="shared" si="44"/>
        <v>0</v>
      </c>
      <c r="BC258" s="1215">
        <v>243</v>
      </c>
      <c r="BD258" s="1216"/>
      <c r="BE258" s="1217"/>
      <c r="BF258" s="1218"/>
      <c r="BG258" s="587">
        <f t="shared" si="45"/>
        <v>0</v>
      </c>
      <c r="BI258" s="1215">
        <v>243</v>
      </c>
      <c r="BJ258" s="1216"/>
      <c r="BK258" s="1217"/>
      <c r="BL258" s="1218"/>
      <c r="BM258" s="587">
        <f t="shared" si="46"/>
        <v>0</v>
      </c>
      <c r="BO258" s="1215">
        <v>243</v>
      </c>
      <c r="BP258" s="1216"/>
      <c r="BQ258" s="1217"/>
      <c r="BR258" s="1218"/>
      <c r="BS258" s="587">
        <f t="shared" si="47"/>
        <v>0</v>
      </c>
    </row>
    <row r="259" spans="1:71" s="17" customFormat="1" ht="16.75" hidden="1" customHeight="1" outlineLevel="1">
      <c r="A259" s="1215">
        <v>244</v>
      </c>
      <c r="B259" s="1216"/>
      <c r="C259" s="1217"/>
      <c r="D259" s="1218"/>
      <c r="E259" s="587">
        <f t="shared" si="36"/>
        <v>0</v>
      </c>
      <c r="G259" s="1215">
        <v>244</v>
      </c>
      <c r="H259" s="1216"/>
      <c r="I259" s="1217"/>
      <c r="J259" s="1218"/>
      <c r="K259" s="587">
        <f t="shared" si="37"/>
        <v>0</v>
      </c>
      <c r="M259" s="1215">
        <v>244</v>
      </c>
      <c r="N259" s="1216"/>
      <c r="O259" s="1217"/>
      <c r="P259" s="1218"/>
      <c r="Q259" s="587">
        <f t="shared" si="38"/>
        <v>0</v>
      </c>
      <c r="S259" s="1215">
        <v>244</v>
      </c>
      <c r="T259" s="1216"/>
      <c r="U259" s="1217"/>
      <c r="V259" s="1218"/>
      <c r="W259" s="587">
        <f t="shared" si="39"/>
        <v>0</v>
      </c>
      <c r="Y259" s="1215">
        <v>244</v>
      </c>
      <c r="Z259" s="1216"/>
      <c r="AA259" s="1217"/>
      <c r="AB259" s="1218"/>
      <c r="AC259" s="587">
        <f t="shared" si="40"/>
        <v>0</v>
      </c>
      <c r="AE259" s="1215">
        <v>244</v>
      </c>
      <c r="AF259" s="1216"/>
      <c r="AG259" s="1217"/>
      <c r="AH259" s="1218"/>
      <c r="AI259" s="587">
        <f t="shared" si="41"/>
        <v>0</v>
      </c>
      <c r="AK259" s="1215">
        <v>244</v>
      </c>
      <c r="AL259" s="1216"/>
      <c r="AM259" s="1217"/>
      <c r="AN259" s="1218"/>
      <c r="AO259" s="587">
        <f t="shared" si="42"/>
        <v>0</v>
      </c>
      <c r="AQ259" s="1215">
        <v>244</v>
      </c>
      <c r="AR259" s="1216"/>
      <c r="AS259" s="1217"/>
      <c r="AT259" s="1218"/>
      <c r="AU259" s="587">
        <f t="shared" si="43"/>
        <v>0</v>
      </c>
      <c r="AW259" s="1215">
        <v>244</v>
      </c>
      <c r="AX259" s="1216"/>
      <c r="AY259" s="1217"/>
      <c r="AZ259" s="1218"/>
      <c r="BA259" s="587">
        <f t="shared" si="44"/>
        <v>0</v>
      </c>
      <c r="BC259" s="1215">
        <v>244</v>
      </c>
      <c r="BD259" s="1216"/>
      <c r="BE259" s="1217"/>
      <c r="BF259" s="1218"/>
      <c r="BG259" s="587">
        <f t="shared" si="45"/>
        <v>0</v>
      </c>
      <c r="BI259" s="1215">
        <v>244</v>
      </c>
      <c r="BJ259" s="1216"/>
      <c r="BK259" s="1217"/>
      <c r="BL259" s="1218"/>
      <c r="BM259" s="587">
        <f t="shared" si="46"/>
        <v>0</v>
      </c>
      <c r="BO259" s="1215">
        <v>244</v>
      </c>
      <c r="BP259" s="1216"/>
      <c r="BQ259" s="1217"/>
      <c r="BR259" s="1218"/>
      <c r="BS259" s="587">
        <f t="shared" si="47"/>
        <v>0</v>
      </c>
    </row>
    <row r="260" spans="1:71" s="17" customFormat="1" ht="16.75" hidden="1" customHeight="1" outlineLevel="1">
      <c r="A260" s="1215">
        <v>245</v>
      </c>
      <c r="B260" s="1216"/>
      <c r="C260" s="1217"/>
      <c r="D260" s="1218"/>
      <c r="E260" s="587">
        <f t="shared" si="36"/>
        <v>0</v>
      </c>
      <c r="G260" s="1215">
        <v>245</v>
      </c>
      <c r="H260" s="1216"/>
      <c r="I260" s="1217"/>
      <c r="J260" s="1218"/>
      <c r="K260" s="587">
        <f t="shared" si="37"/>
        <v>0</v>
      </c>
      <c r="M260" s="1215">
        <v>245</v>
      </c>
      <c r="N260" s="1216"/>
      <c r="O260" s="1217"/>
      <c r="P260" s="1218"/>
      <c r="Q260" s="587">
        <f t="shared" si="38"/>
        <v>0</v>
      </c>
      <c r="S260" s="1215">
        <v>245</v>
      </c>
      <c r="T260" s="1216"/>
      <c r="U260" s="1217"/>
      <c r="V260" s="1218"/>
      <c r="W260" s="587">
        <f t="shared" si="39"/>
        <v>0</v>
      </c>
      <c r="Y260" s="1215">
        <v>245</v>
      </c>
      <c r="Z260" s="1216"/>
      <c r="AA260" s="1217"/>
      <c r="AB260" s="1218"/>
      <c r="AC260" s="587">
        <f t="shared" si="40"/>
        <v>0</v>
      </c>
      <c r="AE260" s="1215">
        <v>245</v>
      </c>
      <c r="AF260" s="1216"/>
      <c r="AG260" s="1217"/>
      <c r="AH260" s="1218"/>
      <c r="AI260" s="587">
        <f t="shared" si="41"/>
        <v>0</v>
      </c>
      <c r="AK260" s="1215">
        <v>245</v>
      </c>
      <c r="AL260" s="1216"/>
      <c r="AM260" s="1217"/>
      <c r="AN260" s="1218"/>
      <c r="AO260" s="587">
        <f t="shared" si="42"/>
        <v>0</v>
      </c>
      <c r="AQ260" s="1215">
        <v>245</v>
      </c>
      <c r="AR260" s="1216"/>
      <c r="AS260" s="1217"/>
      <c r="AT260" s="1218"/>
      <c r="AU260" s="587">
        <f t="shared" si="43"/>
        <v>0</v>
      </c>
      <c r="AW260" s="1215">
        <v>245</v>
      </c>
      <c r="AX260" s="1216"/>
      <c r="AY260" s="1217"/>
      <c r="AZ260" s="1218"/>
      <c r="BA260" s="587">
        <f t="shared" si="44"/>
        <v>0</v>
      </c>
      <c r="BC260" s="1215">
        <v>245</v>
      </c>
      <c r="BD260" s="1216"/>
      <c r="BE260" s="1217"/>
      <c r="BF260" s="1218"/>
      <c r="BG260" s="587">
        <f t="shared" si="45"/>
        <v>0</v>
      </c>
      <c r="BI260" s="1215">
        <v>245</v>
      </c>
      <c r="BJ260" s="1216"/>
      <c r="BK260" s="1217"/>
      <c r="BL260" s="1218"/>
      <c r="BM260" s="587">
        <f t="shared" si="46"/>
        <v>0</v>
      </c>
      <c r="BO260" s="1215">
        <v>245</v>
      </c>
      <c r="BP260" s="1216"/>
      <c r="BQ260" s="1217"/>
      <c r="BR260" s="1218"/>
      <c r="BS260" s="587">
        <f t="shared" si="47"/>
        <v>0</v>
      </c>
    </row>
    <row r="261" spans="1:71" s="17" customFormat="1" ht="16.75" hidden="1" customHeight="1" outlineLevel="1">
      <c r="A261" s="1215">
        <v>246</v>
      </c>
      <c r="B261" s="1216"/>
      <c r="C261" s="1217"/>
      <c r="D261" s="1218"/>
      <c r="E261" s="587">
        <f t="shared" si="36"/>
        <v>0</v>
      </c>
      <c r="G261" s="1215">
        <v>246</v>
      </c>
      <c r="H261" s="1216"/>
      <c r="I261" s="1217"/>
      <c r="J261" s="1218"/>
      <c r="K261" s="587">
        <f t="shared" si="37"/>
        <v>0</v>
      </c>
      <c r="M261" s="1215">
        <v>246</v>
      </c>
      <c r="N261" s="1216"/>
      <c r="O261" s="1217"/>
      <c r="P261" s="1218"/>
      <c r="Q261" s="587">
        <f t="shared" si="38"/>
        <v>0</v>
      </c>
      <c r="S261" s="1215">
        <v>246</v>
      </c>
      <c r="T261" s="1216"/>
      <c r="U261" s="1217"/>
      <c r="V261" s="1218"/>
      <c r="W261" s="587">
        <f t="shared" si="39"/>
        <v>0</v>
      </c>
      <c r="Y261" s="1215">
        <v>246</v>
      </c>
      <c r="Z261" s="1216"/>
      <c r="AA261" s="1217"/>
      <c r="AB261" s="1218"/>
      <c r="AC261" s="587">
        <f t="shared" si="40"/>
        <v>0</v>
      </c>
      <c r="AE261" s="1215">
        <v>246</v>
      </c>
      <c r="AF261" s="1216"/>
      <c r="AG261" s="1217"/>
      <c r="AH261" s="1218"/>
      <c r="AI261" s="587">
        <f t="shared" si="41"/>
        <v>0</v>
      </c>
      <c r="AK261" s="1215">
        <v>246</v>
      </c>
      <c r="AL261" s="1216"/>
      <c r="AM261" s="1217"/>
      <c r="AN261" s="1218"/>
      <c r="AO261" s="587">
        <f t="shared" si="42"/>
        <v>0</v>
      </c>
      <c r="AQ261" s="1215">
        <v>246</v>
      </c>
      <c r="AR261" s="1216"/>
      <c r="AS261" s="1217"/>
      <c r="AT261" s="1218"/>
      <c r="AU261" s="587">
        <f t="shared" si="43"/>
        <v>0</v>
      </c>
      <c r="AW261" s="1215">
        <v>246</v>
      </c>
      <c r="AX261" s="1216"/>
      <c r="AY261" s="1217"/>
      <c r="AZ261" s="1218"/>
      <c r="BA261" s="587">
        <f t="shared" si="44"/>
        <v>0</v>
      </c>
      <c r="BC261" s="1215">
        <v>246</v>
      </c>
      <c r="BD261" s="1216"/>
      <c r="BE261" s="1217"/>
      <c r="BF261" s="1218"/>
      <c r="BG261" s="587">
        <f t="shared" si="45"/>
        <v>0</v>
      </c>
      <c r="BI261" s="1215">
        <v>246</v>
      </c>
      <c r="BJ261" s="1216"/>
      <c r="BK261" s="1217"/>
      <c r="BL261" s="1218"/>
      <c r="BM261" s="587">
        <f t="shared" si="46"/>
        <v>0</v>
      </c>
      <c r="BO261" s="1215">
        <v>246</v>
      </c>
      <c r="BP261" s="1216"/>
      <c r="BQ261" s="1217"/>
      <c r="BR261" s="1218"/>
      <c r="BS261" s="587">
        <f t="shared" si="47"/>
        <v>0</v>
      </c>
    </row>
    <row r="262" spans="1:71" s="17" customFormat="1" ht="16.75" hidden="1" customHeight="1" outlineLevel="1">
      <c r="A262" s="1215">
        <v>247</v>
      </c>
      <c r="B262" s="1216"/>
      <c r="C262" s="1217"/>
      <c r="D262" s="1218"/>
      <c r="E262" s="587">
        <f t="shared" si="36"/>
        <v>0</v>
      </c>
      <c r="G262" s="1215">
        <v>247</v>
      </c>
      <c r="H262" s="1216"/>
      <c r="I262" s="1217"/>
      <c r="J262" s="1218"/>
      <c r="K262" s="587">
        <f t="shared" si="37"/>
        <v>0</v>
      </c>
      <c r="M262" s="1215">
        <v>247</v>
      </c>
      <c r="N262" s="1216"/>
      <c r="O262" s="1217"/>
      <c r="P262" s="1218"/>
      <c r="Q262" s="587">
        <f t="shared" si="38"/>
        <v>0</v>
      </c>
      <c r="S262" s="1215">
        <v>247</v>
      </c>
      <c r="T262" s="1216"/>
      <c r="U262" s="1217"/>
      <c r="V262" s="1218"/>
      <c r="W262" s="587">
        <f t="shared" si="39"/>
        <v>0</v>
      </c>
      <c r="Y262" s="1215">
        <v>247</v>
      </c>
      <c r="Z262" s="1216"/>
      <c r="AA262" s="1217"/>
      <c r="AB262" s="1218"/>
      <c r="AC262" s="587">
        <f t="shared" si="40"/>
        <v>0</v>
      </c>
      <c r="AE262" s="1215">
        <v>247</v>
      </c>
      <c r="AF262" s="1216"/>
      <c r="AG262" s="1217"/>
      <c r="AH262" s="1218"/>
      <c r="AI262" s="587">
        <f t="shared" si="41"/>
        <v>0</v>
      </c>
      <c r="AK262" s="1215">
        <v>247</v>
      </c>
      <c r="AL262" s="1216"/>
      <c r="AM262" s="1217"/>
      <c r="AN262" s="1218"/>
      <c r="AO262" s="587">
        <f t="shared" si="42"/>
        <v>0</v>
      </c>
      <c r="AQ262" s="1215">
        <v>247</v>
      </c>
      <c r="AR262" s="1216"/>
      <c r="AS262" s="1217"/>
      <c r="AT262" s="1218"/>
      <c r="AU262" s="587">
        <f t="shared" si="43"/>
        <v>0</v>
      </c>
      <c r="AW262" s="1215">
        <v>247</v>
      </c>
      <c r="AX262" s="1216"/>
      <c r="AY262" s="1217"/>
      <c r="AZ262" s="1218"/>
      <c r="BA262" s="587">
        <f t="shared" si="44"/>
        <v>0</v>
      </c>
      <c r="BC262" s="1215">
        <v>247</v>
      </c>
      <c r="BD262" s="1216"/>
      <c r="BE262" s="1217"/>
      <c r="BF262" s="1218"/>
      <c r="BG262" s="587">
        <f t="shared" si="45"/>
        <v>0</v>
      </c>
      <c r="BI262" s="1215">
        <v>247</v>
      </c>
      <c r="BJ262" s="1216"/>
      <c r="BK262" s="1217"/>
      <c r="BL262" s="1218"/>
      <c r="BM262" s="587">
        <f t="shared" si="46"/>
        <v>0</v>
      </c>
      <c r="BO262" s="1215">
        <v>247</v>
      </c>
      <c r="BP262" s="1216"/>
      <c r="BQ262" s="1217"/>
      <c r="BR262" s="1218"/>
      <c r="BS262" s="587">
        <f t="shared" si="47"/>
        <v>0</v>
      </c>
    </row>
    <row r="263" spans="1:71" s="17" customFormat="1" ht="16.75" hidden="1" customHeight="1" outlineLevel="1">
      <c r="A263" s="1215">
        <v>248</v>
      </c>
      <c r="B263" s="1216"/>
      <c r="C263" s="1217"/>
      <c r="D263" s="1218"/>
      <c r="E263" s="587">
        <f t="shared" si="36"/>
        <v>0</v>
      </c>
      <c r="G263" s="1215">
        <v>248</v>
      </c>
      <c r="H263" s="1216"/>
      <c r="I263" s="1217"/>
      <c r="J263" s="1218"/>
      <c r="K263" s="587">
        <f t="shared" si="37"/>
        <v>0</v>
      </c>
      <c r="M263" s="1215">
        <v>248</v>
      </c>
      <c r="N263" s="1216"/>
      <c r="O263" s="1217"/>
      <c r="P263" s="1218"/>
      <c r="Q263" s="587">
        <f t="shared" si="38"/>
        <v>0</v>
      </c>
      <c r="S263" s="1215">
        <v>248</v>
      </c>
      <c r="T263" s="1216"/>
      <c r="U263" s="1217"/>
      <c r="V263" s="1218"/>
      <c r="W263" s="587">
        <f t="shared" si="39"/>
        <v>0</v>
      </c>
      <c r="Y263" s="1215">
        <v>248</v>
      </c>
      <c r="Z263" s="1216"/>
      <c r="AA263" s="1217"/>
      <c r="AB263" s="1218"/>
      <c r="AC263" s="587">
        <f t="shared" si="40"/>
        <v>0</v>
      </c>
      <c r="AE263" s="1215">
        <v>248</v>
      </c>
      <c r="AF263" s="1216"/>
      <c r="AG263" s="1217"/>
      <c r="AH263" s="1218"/>
      <c r="AI263" s="587">
        <f t="shared" si="41"/>
        <v>0</v>
      </c>
      <c r="AK263" s="1215">
        <v>248</v>
      </c>
      <c r="AL263" s="1216"/>
      <c r="AM263" s="1217"/>
      <c r="AN263" s="1218"/>
      <c r="AO263" s="587">
        <f t="shared" si="42"/>
        <v>0</v>
      </c>
      <c r="AQ263" s="1215">
        <v>248</v>
      </c>
      <c r="AR263" s="1216"/>
      <c r="AS263" s="1217"/>
      <c r="AT263" s="1218"/>
      <c r="AU263" s="587">
        <f t="shared" si="43"/>
        <v>0</v>
      </c>
      <c r="AW263" s="1215">
        <v>248</v>
      </c>
      <c r="AX263" s="1216"/>
      <c r="AY263" s="1217"/>
      <c r="AZ263" s="1218"/>
      <c r="BA263" s="587">
        <f t="shared" si="44"/>
        <v>0</v>
      </c>
      <c r="BC263" s="1215">
        <v>248</v>
      </c>
      <c r="BD263" s="1216"/>
      <c r="BE263" s="1217"/>
      <c r="BF263" s="1218"/>
      <c r="BG263" s="587">
        <f t="shared" si="45"/>
        <v>0</v>
      </c>
      <c r="BI263" s="1215">
        <v>248</v>
      </c>
      <c r="BJ263" s="1216"/>
      <c r="BK263" s="1217"/>
      <c r="BL263" s="1218"/>
      <c r="BM263" s="587">
        <f t="shared" si="46"/>
        <v>0</v>
      </c>
      <c r="BO263" s="1215">
        <v>248</v>
      </c>
      <c r="BP263" s="1216"/>
      <c r="BQ263" s="1217"/>
      <c r="BR263" s="1218"/>
      <c r="BS263" s="587">
        <f t="shared" si="47"/>
        <v>0</v>
      </c>
    </row>
    <row r="264" spans="1:71" s="17" customFormat="1" ht="16.75" hidden="1" customHeight="1" outlineLevel="1">
      <c r="A264" s="1215">
        <v>249</v>
      </c>
      <c r="B264" s="1216"/>
      <c r="C264" s="1217"/>
      <c r="D264" s="1218"/>
      <c r="E264" s="587">
        <f t="shared" si="36"/>
        <v>0</v>
      </c>
      <c r="G264" s="1215">
        <v>249</v>
      </c>
      <c r="H264" s="1216"/>
      <c r="I264" s="1217"/>
      <c r="J264" s="1218"/>
      <c r="K264" s="587">
        <f t="shared" si="37"/>
        <v>0</v>
      </c>
      <c r="M264" s="1215">
        <v>249</v>
      </c>
      <c r="N264" s="1216"/>
      <c r="O264" s="1217"/>
      <c r="P264" s="1218"/>
      <c r="Q264" s="587">
        <f t="shared" si="38"/>
        <v>0</v>
      </c>
      <c r="S264" s="1215">
        <v>249</v>
      </c>
      <c r="T264" s="1216"/>
      <c r="U264" s="1217"/>
      <c r="V264" s="1218"/>
      <c r="W264" s="587">
        <f t="shared" si="39"/>
        <v>0</v>
      </c>
      <c r="Y264" s="1215">
        <v>249</v>
      </c>
      <c r="Z264" s="1216"/>
      <c r="AA264" s="1217"/>
      <c r="AB264" s="1218"/>
      <c r="AC264" s="587">
        <f t="shared" si="40"/>
        <v>0</v>
      </c>
      <c r="AE264" s="1215">
        <v>249</v>
      </c>
      <c r="AF264" s="1216"/>
      <c r="AG264" s="1217"/>
      <c r="AH264" s="1218"/>
      <c r="AI264" s="587">
        <f t="shared" si="41"/>
        <v>0</v>
      </c>
      <c r="AK264" s="1215">
        <v>249</v>
      </c>
      <c r="AL264" s="1216"/>
      <c r="AM264" s="1217"/>
      <c r="AN264" s="1218"/>
      <c r="AO264" s="587">
        <f t="shared" si="42"/>
        <v>0</v>
      </c>
      <c r="AQ264" s="1215">
        <v>249</v>
      </c>
      <c r="AR264" s="1216"/>
      <c r="AS264" s="1217"/>
      <c r="AT264" s="1218"/>
      <c r="AU264" s="587">
        <f t="shared" si="43"/>
        <v>0</v>
      </c>
      <c r="AW264" s="1215">
        <v>249</v>
      </c>
      <c r="AX264" s="1216"/>
      <c r="AY264" s="1217"/>
      <c r="AZ264" s="1218"/>
      <c r="BA264" s="587">
        <f t="shared" si="44"/>
        <v>0</v>
      </c>
      <c r="BC264" s="1215">
        <v>249</v>
      </c>
      <c r="BD264" s="1216"/>
      <c r="BE264" s="1217"/>
      <c r="BF264" s="1218"/>
      <c r="BG264" s="587">
        <f t="shared" si="45"/>
        <v>0</v>
      </c>
      <c r="BI264" s="1215">
        <v>249</v>
      </c>
      <c r="BJ264" s="1216"/>
      <c r="BK264" s="1217"/>
      <c r="BL264" s="1218"/>
      <c r="BM264" s="587">
        <f t="shared" si="46"/>
        <v>0</v>
      </c>
      <c r="BO264" s="1215">
        <v>249</v>
      </c>
      <c r="BP264" s="1216"/>
      <c r="BQ264" s="1217"/>
      <c r="BR264" s="1218"/>
      <c r="BS264" s="587">
        <f t="shared" si="47"/>
        <v>0</v>
      </c>
    </row>
    <row r="265" spans="1:71" s="17" customFormat="1" ht="16.75" hidden="1" customHeight="1" outlineLevel="1">
      <c r="A265" s="1215">
        <v>250</v>
      </c>
      <c r="B265" s="1216"/>
      <c r="C265" s="1217"/>
      <c r="D265" s="1218"/>
      <c r="E265" s="587">
        <f t="shared" si="36"/>
        <v>0</v>
      </c>
      <c r="G265" s="1215">
        <v>250</v>
      </c>
      <c r="H265" s="1216"/>
      <c r="I265" s="1217"/>
      <c r="J265" s="1218"/>
      <c r="K265" s="587">
        <f t="shared" si="37"/>
        <v>0</v>
      </c>
      <c r="M265" s="1215">
        <v>250</v>
      </c>
      <c r="N265" s="1216"/>
      <c r="O265" s="1217"/>
      <c r="P265" s="1218"/>
      <c r="Q265" s="587">
        <f t="shared" si="38"/>
        <v>0</v>
      </c>
      <c r="S265" s="1215">
        <v>250</v>
      </c>
      <c r="T265" s="1216"/>
      <c r="U265" s="1217"/>
      <c r="V265" s="1218"/>
      <c r="W265" s="587">
        <f t="shared" si="39"/>
        <v>0</v>
      </c>
      <c r="Y265" s="1215">
        <v>250</v>
      </c>
      <c r="Z265" s="1216"/>
      <c r="AA265" s="1217"/>
      <c r="AB265" s="1218"/>
      <c r="AC265" s="587">
        <f t="shared" si="40"/>
        <v>0</v>
      </c>
      <c r="AE265" s="1215">
        <v>250</v>
      </c>
      <c r="AF265" s="1216"/>
      <c r="AG265" s="1217"/>
      <c r="AH265" s="1218"/>
      <c r="AI265" s="587">
        <f t="shared" si="41"/>
        <v>0</v>
      </c>
      <c r="AK265" s="1215">
        <v>250</v>
      </c>
      <c r="AL265" s="1216"/>
      <c r="AM265" s="1217"/>
      <c r="AN265" s="1218"/>
      <c r="AO265" s="587">
        <f t="shared" si="42"/>
        <v>0</v>
      </c>
      <c r="AQ265" s="1215">
        <v>250</v>
      </c>
      <c r="AR265" s="1216"/>
      <c r="AS265" s="1217"/>
      <c r="AT265" s="1218"/>
      <c r="AU265" s="587">
        <f t="shared" si="43"/>
        <v>0</v>
      </c>
      <c r="AW265" s="1215">
        <v>250</v>
      </c>
      <c r="AX265" s="1216"/>
      <c r="AY265" s="1217"/>
      <c r="AZ265" s="1218"/>
      <c r="BA265" s="587">
        <f t="shared" si="44"/>
        <v>0</v>
      </c>
      <c r="BC265" s="1215">
        <v>250</v>
      </c>
      <c r="BD265" s="1216"/>
      <c r="BE265" s="1217"/>
      <c r="BF265" s="1218"/>
      <c r="BG265" s="587">
        <f t="shared" si="45"/>
        <v>0</v>
      </c>
      <c r="BI265" s="1215">
        <v>250</v>
      </c>
      <c r="BJ265" s="1216"/>
      <c r="BK265" s="1217"/>
      <c r="BL265" s="1218"/>
      <c r="BM265" s="587">
        <f t="shared" si="46"/>
        <v>0</v>
      </c>
      <c r="BO265" s="1215">
        <v>250</v>
      </c>
      <c r="BP265" s="1216"/>
      <c r="BQ265" s="1217"/>
      <c r="BR265" s="1218"/>
      <c r="BS265" s="587">
        <f t="shared" si="47"/>
        <v>0</v>
      </c>
    </row>
    <row r="266" spans="1:71" s="17" customFormat="1" ht="16.75" hidden="1" customHeight="1" outlineLevel="1">
      <c r="A266" s="1215">
        <v>251</v>
      </c>
      <c r="B266" s="1216"/>
      <c r="C266" s="1217"/>
      <c r="D266" s="1218"/>
      <c r="E266" s="587">
        <f t="shared" si="36"/>
        <v>0</v>
      </c>
      <c r="G266" s="1215">
        <v>251</v>
      </c>
      <c r="H266" s="1216"/>
      <c r="I266" s="1217"/>
      <c r="J266" s="1218"/>
      <c r="K266" s="587">
        <f t="shared" si="37"/>
        <v>0</v>
      </c>
      <c r="M266" s="1215">
        <v>251</v>
      </c>
      <c r="N266" s="1216"/>
      <c r="O266" s="1217"/>
      <c r="P266" s="1218"/>
      <c r="Q266" s="587">
        <f t="shared" si="38"/>
        <v>0</v>
      </c>
      <c r="S266" s="1215">
        <v>251</v>
      </c>
      <c r="T266" s="1216"/>
      <c r="U266" s="1217"/>
      <c r="V266" s="1218"/>
      <c r="W266" s="587">
        <f t="shared" si="39"/>
        <v>0</v>
      </c>
      <c r="Y266" s="1215">
        <v>251</v>
      </c>
      <c r="Z266" s="1216"/>
      <c r="AA266" s="1217"/>
      <c r="AB266" s="1218"/>
      <c r="AC266" s="587">
        <f t="shared" si="40"/>
        <v>0</v>
      </c>
      <c r="AE266" s="1215">
        <v>251</v>
      </c>
      <c r="AF266" s="1216"/>
      <c r="AG266" s="1217"/>
      <c r="AH266" s="1218"/>
      <c r="AI266" s="587">
        <f t="shared" si="41"/>
        <v>0</v>
      </c>
      <c r="AK266" s="1215">
        <v>251</v>
      </c>
      <c r="AL266" s="1216"/>
      <c r="AM266" s="1217"/>
      <c r="AN266" s="1218"/>
      <c r="AO266" s="587">
        <f t="shared" si="42"/>
        <v>0</v>
      </c>
      <c r="AQ266" s="1215">
        <v>251</v>
      </c>
      <c r="AR266" s="1216"/>
      <c r="AS266" s="1217"/>
      <c r="AT266" s="1218"/>
      <c r="AU266" s="587">
        <f t="shared" si="43"/>
        <v>0</v>
      </c>
      <c r="AW266" s="1215">
        <v>251</v>
      </c>
      <c r="AX266" s="1216"/>
      <c r="AY266" s="1217"/>
      <c r="AZ266" s="1218"/>
      <c r="BA266" s="587">
        <f t="shared" si="44"/>
        <v>0</v>
      </c>
      <c r="BC266" s="1215">
        <v>251</v>
      </c>
      <c r="BD266" s="1216"/>
      <c r="BE266" s="1217"/>
      <c r="BF266" s="1218"/>
      <c r="BG266" s="587">
        <f t="shared" si="45"/>
        <v>0</v>
      </c>
      <c r="BI266" s="1215">
        <v>251</v>
      </c>
      <c r="BJ266" s="1216"/>
      <c r="BK266" s="1217"/>
      <c r="BL266" s="1218"/>
      <c r="BM266" s="587">
        <f t="shared" si="46"/>
        <v>0</v>
      </c>
      <c r="BO266" s="1215">
        <v>251</v>
      </c>
      <c r="BP266" s="1216"/>
      <c r="BQ266" s="1217"/>
      <c r="BR266" s="1218"/>
      <c r="BS266" s="587">
        <f t="shared" si="47"/>
        <v>0</v>
      </c>
    </row>
    <row r="267" spans="1:71" s="17" customFormat="1" ht="16.75" hidden="1" customHeight="1" outlineLevel="1">
      <c r="A267" s="1215">
        <v>252</v>
      </c>
      <c r="B267" s="1216"/>
      <c r="C267" s="1217"/>
      <c r="D267" s="1218"/>
      <c r="E267" s="587">
        <f t="shared" si="36"/>
        <v>0</v>
      </c>
      <c r="G267" s="1215">
        <v>252</v>
      </c>
      <c r="H267" s="1216"/>
      <c r="I267" s="1217"/>
      <c r="J267" s="1218"/>
      <c r="K267" s="587">
        <f t="shared" si="37"/>
        <v>0</v>
      </c>
      <c r="M267" s="1215">
        <v>252</v>
      </c>
      <c r="N267" s="1216"/>
      <c r="O267" s="1217"/>
      <c r="P267" s="1218"/>
      <c r="Q267" s="587">
        <f t="shared" si="38"/>
        <v>0</v>
      </c>
      <c r="S267" s="1215">
        <v>252</v>
      </c>
      <c r="T267" s="1216"/>
      <c r="U267" s="1217"/>
      <c r="V267" s="1218"/>
      <c r="W267" s="587">
        <f t="shared" si="39"/>
        <v>0</v>
      </c>
      <c r="Y267" s="1215">
        <v>252</v>
      </c>
      <c r="Z267" s="1216"/>
      <c r="AA267" s="1217"/>
      <c r="AB267" s="1218"/>
      <c r="AC267" s="587">
        <f t="shared" si="40"/>
        <v>0</v>
      </c>
      <c r="AE267" s="1215">
        <v>252</v>
      </c>
      <c r="AF267" s="1216"/>
      <c r="AG267" s="1217"/>
      <c r="AH267" s="1218"/>
      <c r="AI267" s="587">
        <f t="shared" si="41"/>
        <v>0</v>
      </c>
      <c r="AK267" s="1215">
        <v>252</v>
      </c>
      <c r="AL267" s="1216"/>
      <c r="AM267" s="1217"/>
      <c r="AN267" s="1218"/>
      <c r="AO267" s="587">
        <f t="shared" si="42"/>
        <v>0</v>
      </c>
      <c r="AQ267" s="1215">
        <v>252</v>
      </c>
      <c r="AR267" s="1216"/>
      <c r="AS267" s="1217"/>
      <c r="AT267" s="1218"/>
      <c r="AU267" s="587">
        <f t="shared" si="43"/>
        <v>0</v>
      </c>
      <c r="AW267" s="1215">
        <v>252</v>
      </c>
      <c r="AX267" s="1216"/>
      <c r="AY267" s="1217"/>
      <c r="AZ267" s="1218"/>
      <c r="BA267" s="587">
        <f t="shared" si="44"/>
        <v>0</v>
      </c>
      <c r="BC267" s="1215">
        <v>252</v>
      </c>
      <c r="BD267" s="1216"/>
      <c r="BE267" s="1217"/>
      <c r="BF267" s="1218"/>
      <c r="BG267" s="587">
        <f t="shared" si="45"/>
        <v>0</v>
      </c>
      <c r="BI267" s="1215">
        <v>252</v>
      </c>
      <c r="BJ267" s="1216"/>
      <c r="BK267" s="1217"/>
      <c r="BL267" s="1218"/>
      <c r="BM267" s="587">
        <f t="shared" si="46"/>
        <v>0</v>
      </c>
      <c r="BO267" s="1215">
        <v>252</v>
      </c>
      <c r="BP267" s="1216"/>
      <c r="BQ267" s="1217"/>
      <c r="BR267" s="1218"/>
      <c r="BS267" s="587">
        <f t="shared" si="47"/>
        <v>0</v>
      </c>
    </row>
    <row r="268" spans="1:71" s="17" customFormat="1" ht="16.75" hidden="1" customHeight="1" outlineLevel="1">
      <c r="A268" s="1215">
        <v>253</v>
      </c>
      <c r="B268" s="1216"/>
      <c r="C268" s="1217"/>
      <c r="D268" s="1218"/>
      <c r="E268" s="587">
        <f t="shared" si="36"/>
        <v>0</v>
      </c>
      <c r="G268" s="1215">
        <v>253</v>
      </c>
      <c r="H268" s="1216"/>
      <c r="I268" s="1217"/>
      <c r="J268" s="1218"/>
      <c r="K268" s="587">
        <f t="shared" si="37"/>
        <v>0</v>
      </c>
      <c r="M268" s="1215">
        <v>253</v>
      </c>
      <c r="N268" s="1216"/>
      <c r="O268" s="1217"/>
      <c r="P268" s="1218"/>
      <c r="Q268" s="587">
        <f t="shared" si="38"/>
        <v>0</v>
      </c>
      <c r="S268" s="1215">
        <v>253</v>
      </c>
      <c r="T268" s="1216"/>
      <c r="U268" s="1217"/>
      <c r="V268" s="1218"/>
      <c r="W268" s="587">
        <f t="shared" si="39"/>
        <v>0</v>
      </c>
      <c r="Y268" s="1215">
        <v>253</v>
      </c>
      <c r="Z268" s="1216"/>
      <c r="AA268" s="1217"/>
      <c r="AB268" s="1218"/>
      <c r="AC268" s="587">
        <f t="shared" si="40"/>
        <v>0</v>
      </c>
      <c r="AE268" s="1215">
        <v>253</v>
      </c>
      <c r="AF268" s="1216"/>
      <c r="AG268" s="1217"/>
      <c r="AH268" s="1218"/>
      <c r="AI268" s="587">
        <f t="shared" si="41"/>
        <v>0</v>
      </c>
      <c r="AK268" s="1215">
        <v>253</v>
      </c>
      <c r="AL268" s="1216"/>
      <c r="AM268" s="1217"/>
      <c r="AN268" s="1218"/>
      <c r="AO268" s="587">
        <f t="shared" si="42"/>
        <v>0</v>
      </c>
      <c r="AQ268" s="1215">
        <v>253</v>
      </c>
      <c r="AR268" s="1216"/>
      <c r="AS268" s="1217"/>
      <c r="AT268" s="1218"/>
      <c r="AU268" s="587">
        <f t="shared" si="43"/>
        <v>0</v>
      </c>
      <c r="AW268" s="1215">
        <v>253</v>
      </c>
      <c r="AX268" s="1216"/>
      <c r="AY268" s="1217"/>
      <c r="AZ268" s="1218"/>
      <c r="BA268" s="587">
        <f t="shared" si="44"/>
        <v>0</v>
      </c>
      <c r="BC268" s="1215">
        <v>253</v>
      </c>
      <c r="BD268" s="1216"/>
      <c r="BE268" s="1217"/>
      <c r="BF268" s="1218"/>
      <c r="BG268" s="587">
        <f t="shared" si="45"/>
        <v>0</v>
      </c>
      <c r="BI268" s="1215">
        <v>253</v>
      </c>
      <c r="BJ268" s="1216"/>
      <c r="BK268" s="1217"/>
      <c r="BL268" s="1218"/>
      <c r="BM268" s="587">
        <f t="shared" si="46"/>
        <v>0</v>
      </c>
      <c r="BO268" s="1215">
        <v>253</v>
      </c>
      <c r="BP268" s="1216"/>
      <c r="BQ268" s="1217"/>
      <c r="BR268" s="1218"/>
      <c r="BS268" s="587">
        <f t="shared" si="47"/>
        <v>0</v>
      </c>
    </row>
    <row r="269" spans="1:71" s="17" customFormat="1" ht="16.75" hidden="1" customHeight="1" outlineLevel="1">
      <c r="A269" s="1215">
        <v>254</v>
      </c>
      <c r="B269" s="1216"/>
      <c r="C269" s="1217"/>
      <c r="D269" s="1218"/>
      <c r="E269" s="587">
        <f t="shared" si="36"/>
        <v>0</v>
      </c>
      <c r="G269" s="1215">
        <v>254</v>
      </c>
      <c r="H269" s="1216"/>
      <c r="I269" s="1217"/>
      <c r="J269" s="1218"/>
      <c r="K269" s="587">
        <f t="shared" si="37"/>
        <v>0</v>
      </c>
      <c r="M269" s="1215">
        <v>254</v>
      </c>
      <c r="N269" s="1216"/>
      <c r="O269" s="1217"/>
      <c r="P269" s="1218"/>
      <c r="Q269" s="587">
        <f t="shared" si="38"/>
        <v>0</v>
      </c>
      <c r="S269" s="1215">
        <v>254</v>
      </c>
      <c r="T269" s="1216"/>
      <c r="U269" s="1217"/>
      <c r="V269" s="1218"/>
      <c r="W269" s="587">
        <f t="shared" si="39"/>
        <v>0</v>
      </c>
      <c r="Y269" s="1215">
        <v>254</v>
      </c>
      <c r="Z269" s="1216"/>
      <c r="AA269" s="1217"/>
      <c r="AB269" s="1218"/>
      <c r="AC269" s="587">
        <f t="shared" si="40"/>
        <v>0</v>
      </c>
      <c r="AE269" s="1215">
        <v>254</v>
      </c>
      <c r="AF269" s="1216"/>
      <c r="AG269" s="1217"/>
      <c r="AH269" s="1218"/>
      <c r="AI269" s="587">
        <f t="shared" si="41"/>
        <v>0</v>
      </c>
      <c r="AK269" s="1215">
        <v>254</v>
      </c>
      <c r="AL269" s="1216"/>
      <c r="AM269" s="1217"/>
      <c r="AN269" s="1218"/>
      <c r="AO269" s="587">
        <f t="shared" si="42"/>
        <v>0</v>
      </c>
      <c r="AQ269" s="1215">
        <v>254</v>
      </c>
      <c r="AR269" s="1216"/>
      <c r="AS269" s="1217"/>
      <c r="AT269" s="1218"/>
      <c r="AU269" s="587">
        <f t="shared" si="43"/>
        <v>0</v>
      </c>
      <c r="AW269" s="1215">
        <v>254</v>
      </c>
      <c r="AX269" s="1216"/>
      <c r="AY269" s="1217"/>
      <c r="AZ269" s="1218"/>
      <c r="BA269" s="587">
        <f t="shared" si="44"/>
        <v>0</v>
      </c>
      <c r="BC269" s="1215">
        <v>254</v>
      </c>
      <c r="BD269" s="1216"/>
      <c r="BE269" s="1217"/>
      <c r="BF269" s="1218"/>
      <c r="BG269" s="587">
        <f t="shared" si="45"/>
        <v>0</v>
      </c>
      <c r="BI269" s="1215">
        <v>254</v>
      </c>
      <c r="BJ269" s="1216"/>
      <c r="BK269" s="1217"/>
      <c r="BL269" s="1218"/>
      <c r="BM269" s="587">
        <f t="shared" si="46"/>
        <v>0</v>
      </c>
      <c r="BO269" s="1215">
        <v>254</v>
      </c>
      <c r="BP269" s="1216"/>
      <c r="BQ269" s="1217"/>
      <c r="BR269" s="1218"/>
      <c r="BS269" s="587">
        <f t="shared" si="47"/>
        <v>0</v>
      </c>
    </row>
    <row r="270" spans="1:71" s="17" customFormat="1" ht="16.75" hidden="1" customHeight="1" outlineLevel="1">
      <c r="A270" s="1215">
        <v>255</v>
      </c>
      <c r="B270" s="1216"/>
      <c r="C270" s="1217"/>
      <c r="D270" s="1218"/>
      <c r="E270" s="587">
        <f t="shared" si="36"/>
        <v>0</v>
      </c>
      <c r="G270" s="1215">
        <v>255</v>
      </c>
      <c r="H270" s="1216"/>
      <c r="I270" s="1217"/>
      <c r="J270" s="1218"/>
      <c r="K270" s="587">
        <f t="shared" si="37"/>
        <v>0</v>
      </c>
      <c r="M270" s="1215">
        <v>255</v>
      </c>
      <c r="N270" s="1216"/>
      <c r="O270" s="1217"/>
      <c r="P270" s="1218"/>
      <c r="Q270" s="587">
        <f t="shared" si="38"/>
        <v>0</v>
      </c>
      <c r="S270" s="1215">
        <v>255</v>
      </c>
      <c r="T270" s="1216"/>
      <c r="U270" s="1217"/>
      <c r="V270" s="1218"/>
      <c r="W270" s="587">
        <f t="shared" si="39"/>
        <v>0</v>
      </c>
      <c r="Y270" s="1215">
        <v>255</v>
      </c>
      <c r="Z270" s="1216"/>
      <c r="AA270" s="1217"/>
      <c r="AB270" s="1218"/>
      <c r="AC270" s="587">
        <f t="shared" si="40"/>
        <v>0</v>
      </c>
      <c r="AE270" s="1215">
        <v>255</v>
      </c>
      <c r="AF270" s="1216"/>
      <c r="AG270" s="1217"/>
      <c r="AH270" s="1218"/>
      <c r="AI270" s="587">
        <f t="shared" si="41"/>
        <v>0</v>
      </c>
      <c r="AK270" s="1215">
        <v>255</v>
      </c>
      <c r="AL270" s="1216"/>
      <c r="AM270" s="1217"/>
      <c r="AN270" s="1218"/>
      <c r="AO270" s="587">
        <f t="shared" si="42"/>
        <v>0</v>
      </c>
      <c r="AQ270" s="1215">
        <v>255</v>
      </c>
      <c r="AR270" s="1216"/>
      <c r="AS270" s="1217"/>
      <c r="AT270" s="1218"/>
      <c r="AU270" s="587">
        <f t="shared" si="43"/>
        <v>0</v>
      </c>
      <c r="AW270" s="1215">
        <v>255</v>
      </c>
      <c r="AX270" s="1216"/>
      <c r="AY270" s="1217"/>
      <c r="AZ270" s="1218"/>
      <c r="BA270" s="587">
        <f t="shared" si="44"/>
        <v>0</v>
      </c>
      <c r="BC270" s="1215">
        <v>255</v>
      </c>
      <c r="BD270" s="1216"/>
      <c r="BE270" s="1217"/>
      <c r="BF270" s="1218"/>
      <c r="BG270" s="587">
        <f t="shared" si="45"/>
        <v>0</v>
      </c>
      <c r="BI270" s="1215">
        <v>255</v>
      </c>
      <c r="BJ270" s="1216"/>
      <c r="BK270" s="1217"/>
      <c r="BL270" s="1218"/>
      <c r="BM270" s="587">
        <f t="shared" si="46"/>
        <v>0</v>
      </c>
      <c r="BO270" s="1215">
        <v>255</v>
      </c>
      <c r="BP270" s="1216"/>
      <c r="BQ270" s="1217"/>
      <c r="BR270" s="1218"/>
      <c r="BS270" s="587">
        <f t="shared" si="47"/>
        <v>0</v>
      </c>
    </row>
    <row r="271" spans="1:71" s="17" customFormat="1" ht="16.75" hidden="1" customHeight="1" outlineLevel="1">
      <c r="A271" s="1215">
        <v>256</v>
      </c>
      <c r="B271" s="1216"/>
      <c r="C271" s="1217"/>
      <c r="D271" s="1218"/>
      <c r="E271" s="587">
        <f t="shared" si="36"/>
        <v>0</v>
      </c>
      <c r="G271" s="1215">
        <v>256</v>
      </c>
      <c r="H271" s="1216"/>
      <c r="I271" s="1217"/>
      <c r="J271" s="1218"/>
      <c r="K271" s="587">
        <f t="shared" si="37"/>
        <v>0</v>
      </c>
      <c r="M271" s="1215">
        <v>256</v>
      </c>
      <c r="N271" s="1216"/>
      <c r="O271" s="1217"/>
      <c r="P271" s="1218"/>
      <c r="Q271" s="587">
        <f t="shared" si="38"/>
        <v>0</v>
      </c>
      <c r="S271" s="1215">
        <v>256</v>
      </c>
      <c r="T271" s="1216"/>
      <c r="U271" s="1217"/>
      <c r="V271" s="1218"/>
      <c r="W271" s="587">
        <f t="shared" si="39"/>
        <v>0</v>
      </c>
      <c r="Y271" s="1215">
        <v>256</v>
      </c>
      <c r="Z271" s="1216"/>
      <c r="AA271" s="1217"/>
      <c r="AB271" s="1218"/>
      <c r="AC271" s="587">
        <f t="shared" si="40"/>
        <v>0</v>
      </c>
      <c r="AE271" s="1215">
        <v>256</v>
      </c>
      <c r="AF271" s="1216"/>
      <c r="AG271" s="1217"/>
      <c r="AH271" s="1218"/>
      <c r="AI271" s="587">
        <f t="shared" si="41"/>
        <v>0</v>
      </c>
      <c r="AK271" s="1215">
        <v>256</v>
      </c>
      <c r="AL271" s="1216"/>
      <c r="AM271" s="1217"/>
      <c r="AN271" s="1218"/>
      <c r="AO271" s="587">
        <f t="shared" si="42"/>
        <v>0</v>
      </c>
      <c r="AQ271" s="1215">
        <v>256</v>
      </c>
      <c r="AR271" s="1216"/>
      <c r="AS271" s="1217"/>
      <c r="AT271" s="1218"/>
      <c r="AU271" s="587">
        <f t="shared" si="43"/>
        <v>0</v>
      </c>
      <c r="AW271" s="1215">
        <v>256</v>
      </c>
      <c r="AX271" s="1216"/>
      <c r="AY271" s="1217"/>
      <c r="AZ271" s="1218"/>
      <c r="BA271" s="587">
        <f t="shared" si="44"/>
        <v>0</v>
      </c>
      <c r="BC271" s="1215">
        <v>256</v>
      </c>
      <c r="BD271" s="1216"/>
      <c r="BE271" s="1217"/>
      <c r="BF271" s="1218"/>
      <c r="BG271" s="587">
        <f t="shared" si="45"/>
        <v>0</v>
      </c>
      <c r="BI271" s="1215">
        <v>256</v>
      </c>
      <c r="BJ271" s="1216"/>
      <c r="BK271" s="1217"/>
      <c r="BL271" s="1218"/>
      <c r="BM271" s="587">
        <f t="shared" si="46"/>
        <v>0</v>
      </c>
      <c r="BO271" s="1215">
        <v>256</v>
      </c>
      <c r="BP271" s="1216"/>
      <c r="BQ271" s="1217"/>
      <c r="BR271" s="1218"/>
      <c r="BS271" s="587">
        <f t="shared" si="47"/>
        <v>0</v>
      </c>
    </row>
    <row r="272" spans="1:71" s="17" customFormat="1" ht="16.75" hidden="1" customHeight="1" outlineLevel="1">
      <c r="A272" s="1215">
        <v>257</v>
      </c>
      <c r="B272" s="1216"/>
      <c r="C272" s="1217"/>
      <c r="D272" s="1218"/>
      <c r="E272" s="587">
        <f t="shared" si="36"/>
        <v>0</v>
      </c>
      <c r="G272" s="1215">
        <v>257</v>
      </c>
      <c r="H272" s="1216"/>
      <c r="I272" s="1217"/>
      <c r="J272" s="1218"/>
      <c r="K272" s="587">
        <f t="shared" si="37"/>
        <v>0</v>
      </c>
      <c r="M272" s="1215">
        <v>257</v>
      </c>
      <c r="N272" s="1216"/>
      <c r="O272" s="1217"/>
      <c r="P272" s="1218"/>
      <c r="Q272" s="587">
        <f t="shared" si="38"/>
        <v>0</v>
      </c>
      <c r="S272" s="1215">
        <v>257</v>
      </c>
      <c r="T272" s="1216"/>
      <c r="U272" s="1217"/>
      <c r="V272" s="1218"/>
      <c r="W272" s="587">
        <f t="shared" si="39"/>
        <v>0</v>
      </c>
      <c r="Y272" s="1215">
        <v>257</v>
      </c>
      <c r="Z272" s="1216"/>
      <c r="AA272" s="1217"/>
      <c r="AB272" s="1218"/>
      <c r="AC272" s="587">
        <f t="shared" si="40"/>
        <v>0</v>
      </c>
      <c r="AE272" s="1215">
        <v>257</v>
      </c>
      <c r="AF272" s="1216"/>
      <c r="AG272" s="1217"/>
      <c r="AH272" s="1218"/>
      <c r="AI272" s="587">
        <f t="shared" si="41"/>
        <v>0</v>
      </c>
      <c r="AK272" s="1215">
        <v>257</v>
      </c>
      <c r="AL272" s="1216"/>
      <c r="AM272" s="1217"/>
      <c r="AN272" s="1218"/>
      <c r="AO272" s="587">
        <f t="shared" si="42"/>
        <v>0</v>
      </c>
      <c r="AQ272" s="1215">
        <v>257</v>
      </c>
      <c r="AR272" s="1216"/>
      <c r="AS272" s="1217"/>
      <c r="AT272" s="1218"/>
      <c r="AU272" s="587">
        <f t="shared" si="43"/>
        <v>0</v>
      </c>
      <c r="AW272" s="1215">
        <v>257</v>
      </c>
      <c r="AX272" s="1216"/>
      <c r="AY272" s="1217"/>
      <c r="AZ272" s="1218"/>
      <c r="BA272" s="587">
        <f t="shared" si="44"/>
        <v>0</v>
      </c>
      <c r="BC272" s="1215">
        <v>257</v>
      </c>
      <c r="BD272" s="1216"/>
      <c r="BE272" s="1217"/>
      <c r="BF272" s="1218"/>
      <c r="BG272" s="587">
        <f t="shared" si="45"/>
        <v>0</v>
      </c>
      <c r="BI272" s="1215">
        <v>257</v>
      </c>
      <c r="BJ272" s="1216"/>
      <c r="BK272" s="1217"/>
      <c r="BL272" s="1218"/>
      <c r="BM272" s="587">
        <f t="shared" si="46"/>
        <v>0</v>
      </c>
      <c r="BO272" s="1215">
        <v>257</v>
      </c>
      <c r="BP272" s="1216"/>
      <c r="BQ272" s="1217"/>
      <c r="BR272" s="1218"/>
      <c r="BS272" s="587">
        <f t="shared" si="47"/>
        <v>0</v>
      </c>
    </row>
    <row r="273" spans="1:71" s="17" customFormat="1" ht="16.75" hidden="1" customHeight="1" outlineLevel="1">
      <c r="A273" s="1215">
        <v>258</v>
      </c>
      <c r="B273" s="1216"/>
      <c r="C273" s="1217"/>
      <c r="D273" s="1218"/>
      <c r="E273" s="587">
        <f t="shared" si="36"/>
        <v>0</v>
      </c>
      <c r="G273" s="1215">
        <v>258</v>
      </c>
      <c r="H273" s="1216"/>
      <c r="I273" s="1217"/>
      <c r="J273" s="1218"/>
      <c r="K273" s="587">
        <f t="shared" si="37"/>
        <v>0</v>
      </c>
      <c r="M273" s="1215">
        <v>258</v>
      </c>
      <c r="N273" s="1216"/>
      <c r="O273" s="1217"/>
      <c r="P273" s="1218"/>
      <c r="Q273" s="587">
        <f t="shared" si="38"/>
        <v>0</v>
      </c>
      <c r="S273" s="1215">
        <v>258</v>
      </c>
      <c r="T273" s="1216"/>
      <c r="U273" s="1217"/>
      <c r="V273" s="1218"/>
      <c r="W273" s="587">
        <f t="shared" si="39"/>
        <v>0</v>
      </c>
      <c r="Y273" s="1215">
        <v>258</v>
      </c>
      <c r="Z273" s="1216"/>
      <c r="AA273" s="1217"/>
      <c r="AB273" s="1218"/>
      <c r="AC273" s="587">
        <f t="shared" si="40"/>
        <v>0</v>
      </c>
      <c r="AE273" s="1215">
        <v>258</v>
      </c>
      <c r="AF273" s="1216"/>
      <c r="AG273" s="1217"/>
      <c r="AH273" s="1218"/>
      <c r="AI273" s="587">
        <f t="shared" si="41"/>
        <v>0</v>
      </c>
      <c r="AK273" s="1215">
        <v>258</v>
      </c>
      <c r="AL273" s="1216"/>
      <c r="AM273" s="1217"/>
      <c r="AN273" s="1218"/>
      <c r="AO273" s="587">
        <f t="shared" si="42"/>
        <v>0</v>
      </c>
      <c r="AQ273" s="1215">
        <v>258</v>
      </c>
      <c r="AR273" s="1216"/>
      <c r="AS273" s="1217"/>
      <c r="AT273" s="1218"/>
      <c r="AU273" s="587">
        <f t="shared" si="43"/>
        <v>0</v>
      </c>
      <c r="AW273" s="1215">
        <v>258</v>
      </c>
      <c r="AX273" s="1216"/>
      <c r="AY273" s="1217"/>
      <c r="AZ273" s="1218"/>
      <c r="BA273" s="587">
        <f t="shared" si="44"/>
        <v>0</v>
      </c>
      <c r="BC273" s="1215">
        <v>258</v>
      </c>
      <c r="BD273" s="1216"/>
      <c r="BE273" s="1217"/>
      <c r="BF273" s="1218"/>
      <c r="BG273" s="587">
        <f t="shared" si="45"/>
        <v>0</v>
      </c>
      <c r="BI273" s="1215">
        <v>258</v>
      </c>
      <c r="BJ273" s="1216"/>
      <c r="BK273" s="1217"/>
      <c r="BL273" s="1218"/>
      <c r="BM273" s="587">
        <f t="shared" si="46"/>
        <v>0</v>
      </c>
      <c r="BO273" s="1215">
        <v>258</v>
      </c>
      <c r="BP273" s="1216"/>
      <c r="BQ273" s="1217"/>
      <c r="BR273" s="1218"/>
      <c r="BS273" s="587">
        <f t="shared" si="47"/>
        <v>0</v>
      </c>
    </row>
    <row r="274" spans="1:71" s="17" customFormat="1" ht="16.75" hidden="1" customHeight="1" outlineLevel="1">
      <c r="A274" s="1215">
        <v>259</v>
      </c>
      <c r="B274" s="1216"/>
      <c r="C274" s="1217"/>
      <c r="D274" s="1218"/>
      <c r="E274" s="587">
        <f t="shared" si="36"/>
        <v>0</v>
      </c>
      <c r="G274" s="1215">
        <v>259</v>
      </c>
      <c r="H274" s="1216"/>
      <c r="I274" s="1217"/>
      <c r="J274" s="1218"/>
      <c r="K274" s="587">
        <f t="shared" si="37"/>
        <v>0</v>
      </c>
      <c r="M274" s="1215">
        <v>259</v>
      </c>
      <c r="N274" s="1216"/>
      <c r="O274" s="1217"/>
      <c r="P274" s="1218"/>
      <c r="Q274" s="587">
        <f t="shared" si="38"/>
        <v>0</v>
      </c>
      <c r="S274" s="1215">
        <v>259</v>
      </c>
      <c r="T274" s="1216"/>
      <c r="U274" s="1217"/>
      <c r="V274" s="1218"/>
      <c r="W274" s="587">
        <f t="shared" si="39"/>
        <v>0</v>
      </c>
      <c r="Y274" s="1215">
        <v>259</v>
      </c>
      <c r="Z274" s="1216"/>
      <c r="AA274" s="1217"/>
      <c r="AB274" s="1218"/>
      <c r="AC274" s="587">
        <f t="shared" si="40"/>
        <v>0</v>
      </c>
      <c r="AE274" s="1215">
        <v>259</v>
      </c>
      <c r="AF274" s="1216"/>
      <c r="AG274" s="1217"/>
      <c r="AH274" s="1218"/>
      <c r="AI274" s="587">
        <f t="shared" si="41"/>
        <v>0</v>
      </c>
      <c r="AK274" s="1215">
        <v>259</v>
      </c>
      <c r="AL274" s="1216"/>
      <c r="AM274" s="1217"/>
      <c r="AN274" s="1218"/>
      <c r="AO274" s="587">
        <f t="shared" si="42"/>
        <v>0</v>
      </c>
      <c r="AQ274" s="1215">
        <v>259</v>
      </c>
      <c r="AR274" s="1216"/>
      <c r="AS274" s="1217"/>
      <c r="AT274" s="1218"/>
      <c r="AU274" s="587">
        <f t="shared" si="43"/>
        <v>0</v>
      </c>
      <c r="AW274" s="1215">
        <v>259</v>
      </c>
      <c r="AX274" s="1216"/>
      <c r="AY274" s="1217"/>
      <c r="AZ274" s="1218"/>
      <c r="BA274" s="587">
        <f t="shared" si="44"/>
        <v>0</v>
      </c>
      <c r="BC274" s="1215">
        <v>259</v>
      </c>
      <c r="BD274" s="1216"/>
      <c r="BE274" s="1217"/>
      <c r="BF274" s="1218"/>
      <c r="BG274" s="587">
        <f t="shared" si="45"/>
        <v>0</v>
      </c>
      <c r="BI274" s="1215">
        <v>259</v>
      </c>
      <c r="BJ274" s="1216"/>
      <c r="BK274" s="1217"/>
      <c r="BL274" s="1218"/>
      <c r="BM274" s="587">
        <f t="shared" si="46"/>
        <v>0</v>
      </c>
      <c r="BO274" s="1215">
        <v>259</v>
      </c>
      <c r="BP274" s="1216"/>
      <c r="BQ274" s="1217"/>
      <c r="BR274" s="1218"/>
      <c r="BS274" s="587">
        <f t="shared" si="47"/>
        <v>0</v>
      </c>
    </row>
    <row r="275" spans="1:71" s="17" customFormat="1" ht="16.75" hidden="1" customHeight="1" outlineLevel="1">
      <c r="A275" s="1215">
        <v>260</v>
      </c>
      <c r="B275" s="1216"/>
      <c r="C275" s="1217"/>
      <c r="D275" s="1218"/>
      <c r="E275" s="587">
        <f t="shared" si="36"/>
        <v>0</v>
      </c>
      <c r="G275" s="1215">
        <v>260</v>
      </c>
      <c r="H275" s="1216"/>
      <c r="I275" s="1217"/>
      <c r="J275" s="1218"/>
      <c r="K275" s="587">
        <f t="shared" si="37"/>
        <v>0</v>
      </c>
      <c r="M275" s="1215">
        <v>260</v>
      </c>
      <c r="N275" s="1216"/>
      <c r="O275" s="1217"/>
      <c r="P275" s="1218"/>
      <c r="Q275" s="587">
        <f t="shared" si="38"/>
        <v>0</v>
      </c>
      <c r="S275" s="1215">
        <v>260</v>
      </c>
      <c r="T275" s="1216"/>
      <c r="U275" s="1217"/>
      <c r="V275" s="1218"/>
      <c r="W275" s="587">
        <f t="shared" si="39"/>
        <v>0</v>
      </c>
      <c r="Y275" s="1215">
        <v>260</v>
      </c>
      <c r="Z275" s="1216"/>
      <c r="AA275" s="1217"/>
      <c r="AB275" s="1218"/>
      <c r="AC275" s="587">
        <f t="shared" si="40"/>
        <v>0</v>
      </c>
      <c r="AE275" s="1215">
        <v>260</v>
      </c>
      <c r="AF275" s="1216"/>
      <c r="AG275" s="1217"/>
      <c r="AH275" s="1218"/>
      <c r="AI275" s="587">
        <f t="shared" si="41"/>
        <v>0</v>
      </c>
      <c r="AK275" s="1215">
        <v>260</v>
      </c>
      <c r="AL275" s="1216"/>
      <c r="AM275" s="1217"/>
      <c r="AN275" s="1218"/>
      <c r="AO275" s="587">
        <f t="shared" si="42"/>
        <v>0</v>
      </c>
      <c r="AQ275" s="1215">
        <v>260</v>
      </c>
      <c r="AR275" s="1216"/>
      <c r="AS275" s="1217"/>
      <c r="AT275" s="1218"/>
      <c r="AU275" s="587">
        <f t="shared" si="43"/>
        <v>0</v>
      </c>
      <c r="AW275" s="1215">
        <v>260</v>
      </c>
      <c r="AX275" s="1216"/>
      <c r="AY275" s="1217"/>
      <c r="AZ275" s="1218"/>
      <c r="BA275" s="587">
        <f t="shared" si="44"/>
        <v>0</v>
      </c>
      <c r="BC275" s="1215">
        <v>260</v>
      </c>
      <c r="BD275" s="1216"/>
      <c r="BE275" s="1217"/>
      <c r="BF275" s="1218"/>
      <c r="BG275" s="587">
        <f t="shared" si="45"/>
        <v>0</v>
      </c>
      <c r="BI275" s="1215">
        <v>260</v>
      </c>
      <c r="BJ275" s="1216"/>
      <c r="BK275" s="1217"/>
      <c r="BL275" s="1218"/>
      <c r="BM275" s="587">
        <f t="shared" si="46"/>
        <v>0</v>
      </c>
      <c r="BO275" s="1215">
        <v>260</v>
      </c>
      <c r="BP275" s="1216"/>
      <c r="BQ275" s="1217"/>
      <c r="BR275" s="1218"/>
      <c r="BS275" s="587">
        <f t="shared" si="47"/>
        <v>0</v>
      </c>
    </row>
    <row r="276" spans="1:71" s="17" customFormat="1" ht="16.75" hidden="1" customHeight="1" outlineLevel="1">
      <c r="A276" s="1215">
        <v>261</v>
      </c>
      <c r="B276" s="1216"/>
      <c r="C276" s="1217"/>
      <c r="D276" s="1218"/>
      <c r="E276" s="587">
        <f t="shared" si="36"/>
        <v>0</v>
      </c>
      <c r="G276" s="1215">
        <v>261</v>
      </c>
      <c r="H276" s="1216"/>
      <c r="I276" s="1217"/>
      <c r="J276" s="1218"/>
      <c r="K276" s="587">
        <f t="shared" si="37"/>
        <v>0</v>
      </c>
      <c r="M276" s="1215">
        <v>261</v>
      </c>
      <c r="N276" s="1216"/>
      <c r="O276" s="1217"/>
      <c r="P276" s="1218"/>
      <c r="Q276" s="587">
        <f t="shared" si="38"/>
        <v>0</v>
      </c>
      <c r="S276" s="1215">
        <v>261</v>
      </c>
      <c r="T276" s="1216"/>
      <c r="U276" s="1217"/>
      <c r="V276" s="1218"/>
      <c r="W276" s="587">
        <f t="shared" si="39"/>
        <v>0</v>
      </c>
      <c r="Y276" s="1215">
        <v>261</v>
      </c>
      <c r="Z276" s="1216"/>
      <c r="AA276" s="1217"/>
      <c r="AB276" s="1218"/>
      <c r="AC276" s="587">
        <f t="shared" si="40"/>
        <v>0</v>
      </c>
      <c r="AE276" s="1215">
        <v>261</v>
      </c>
      <c r="AF276" s="1216"/>
      <c r="AG276" s="1217"/>
      <c r="AH276" s="1218"/>
      <c r="AI276" s="587">
        <f t="shared" si="41"/>
        <v>0</v>
      </c>
      <c r="AK276" s="1215">
        <v>261</v>
      </c>
      <c r="AL276" s="1216"/>
      <c r="AM276" s="1217"/>
      <c r="AN276" s="1218"/>
      <c r="AO276" s="587">
        <f t="shared" si="42"/>
        <v>0</v>
      </c>
      <c r="AQ276" s="1215">
        <v>261</v>
      </c>
      <c r="AR276" s="1216"/>
      <c r="AS276" s="1217"/>
      <c r="AT276" s="1218"/>
      <c r="AU276" s="587">
        <f t="shared" si="43"/>
        <v>0</v>
      </c>
      <c r="AW276" s="1215">
        <v>261</v>
      </c>
      <c r="AX276" s="1216"/>
      <c r="AY276" s="1217"/>
      <c r="AZ276" s="1218"/>
      <c r="BA276" s="587">
        <f t="shared" si="44"/>
        <v>0</v>
      </c>
      <c r="BC276" s="1215">
        <v>261</v>
      </c>
      <c r="BD276" s="1216"/>
      <c r="BE276" s="1217"/>
      <c r="BF276" s="1218"/>
      <c r="BG276" s="587">
        <f t="shared" si="45"/>
        <v>0</v>
      </c>
      <c r="BI276" s="1215">
        <v>261</v>
      </c>
      <c r="BJ276" s="1216"/>
      <c r="BK276" s="1217"/>
      <c r="BL276" s="1218"/>
      <c r="BM276" s="587">
        <f t="shared" si="46"/>
        <v>0</v>
      </c>
      <c r="BO276" s="1215">
        <v>261</v>
      </c>
      <c r="BP276" s="1216"/>
      <c r="BQ276" s="1217"/>
      <c r="BR276" s="1218"/>
      <c r="BS276" s="587">
        <f t="shared" si="47"/>
        <v>0</v>
      </c>
    </row>
    <row r="277" spans="1:71" s="17" customFormat="1" ht="16.75" hidden="1" customHeight="1" outlineLevel="1">
      <c r="A277" s="1215">
        <v>262</v>
      </c>
      <c r="B277" s="1216"/>
      <c r="C277" s="1217"/>
      <c r="D277" s="1218"/>
      <c r="E277" s="587">
        <f t="shared" si="36"/>
        <v>0</v>
      </c>
      <c r="G277" s="1215">
        <v>262</v>
      </c>
      <c r="H277" s="1216"/>
      <c r="I277" s="1217"/>
      <c r="J277" s="1218"/>
      <c r="K277" s="587">
        <f t="shared" si="37"/>
        <v>0</v>
      </c>
      <c r="M277" s="1215">
        <v>262</v>
      </c>
      <c r="N277" s="1216"/>
      <c r="O277" s="1217"/>
      <c r="P277" s="1218"/>
      <c r="Q277" s="587">
        <f t="shared" si="38"/>
        <v>0</v>
      </c>
      <c r="S277" s="1215">
        <v>262</v>
      </c>
      <c r="T277" s="1216"/>
      <c r="U277" s="1217"/>
      <c r="V277" s="1218"/>
      <c r="W277" s="587">
        <f t="shared" si="39"/>
        <v>0</v>
      </c>
      <c r="Y277" s="1215">
        <v>262</v>
      </c>
      <c r="Z277" s="1216"/>
      <c r="AA277" s="1217"/>
      <c r="AB277" s="1218"/>
      <c r="AC277" s="587">
        <f t="shared" si="40"/>
        <v>0</v>
      </c>
      <c r="AE277" s="1215">
        <v>262</v>
      </c>
      <c r="AF277" s="1216"/>
      <c r="AG277" s="1217"/>
      <c r="AH277" s="1218"/>
      <c r="AI277" s="587">
        <f t="shared" si="41"/>
        <v>0</v>
      </c>
      <c r="AK277" s="1215">
        <v>262</v>
      </c>
      <c r="AL277" s="1216"/>
      <c r="AM277" s="1217"/>
      <c r="AN277" s="1218"/>
      <c r="AO277" s="587">
        <f t="shared" si="42"/>
        <v>0</v>
      </c>
      <c r="AQ277" s="1215">
        <v>262</v>
      </c>
      <c r="AR277" s="1216"/>
      <c r="AS277" s="1217"/>
      <c r="AT277" s="1218"/>
      <c r="AU277" s="587">
        <f t="shared" si="43"/>
        <v>0</v>
      </c>
      <c r="AW277" s="1215">
        <v>262</v>
      </c>
      <c r="AX277" s="1216"/>
      <c r="AY277" s="1217"/>
      <c r="AZ277" s="1218"/>
      <c r="BA277" s="587">
        <f t="shared" si="44"/>
        <v>0</v>
      </c>
      <c r="BC277" s="1215">
        <v>262</v>
      </c>
      <c r="BD277" s="1216"/>
      <c r="BE277" s="1217"/>
      <c r="BF277" s="1218"/>
      <c r="BG277" s="587">
        <f t="shared" si="45"/>
        <v>0</v>
      </c>
      <c r="BI277" s="1215">
        <v>262</v>
      </c>
      <c r="BJ277" s="1216"/>
      <c r="BK277" s="1217"/>
      <c r="BL277" s="1218"/>
      <c r="BM277" s="587">
        <f t="shared" si="46"/>
        <v>0</v>
      </c>
      <c r="BO277" s="1215">
        <v>262</v>
      </c>
      <c r="BP277" s="1216"/>
      <c r="BQ277" s="1217"/>
      <c r="BR277" s="1218"/>
      <c r="BS277" s="587">
        <f t="shared" si="47"/>
        <v>0</v>
      </c>
    </row>
    <row r="278" spans="1:71" s="17" customFormat="1" ht="16.75" hidden="1" customHeight="1" outlineLevel="1">
      <c r="A278" s="1215">
        <v>263</v>
      </c>
      <c r="B278" s="1216"/>
      <c r="C278" s="1217"/>
      <c r="D278" s="1218"/>
      <c r="E278" s="587">
        <f t="shared" si="36"/>
        <v>0</v>
      </c>
      <c r="G278" s="1215">
        <v>263</v>
      </c>
      <c r="H278" s="1216"/>
      <c r="I278" s="1217"/>
      <c r="J278" s="1218"/>
      <c r="K278" s="587">
        <f t="shared" si="37"/>
        <v>0</v>
      </c>
      <c r="M278" s="1215">
        <v>263</v>
      </c>
      <c r="N278" s="1216"/>
      <c r="O278" s="1217"/>
      <c r="P278" s="1218"/>
      <c r="Q278" s="587">
        <f t="shared" si="38"/>
        <v>0</v>
      </c>
      <c r="S278" s="1215">
        <v>263</v>
      </c>
      <c r="T278" s="1216"/>
      <c r="U278" s="1217"/>
      <c r="V278" s="1218"/>
      <c r="W278" s="587">
        <f t="shared" si="39"/>
        <v>0</v>
      </c>
      <c r="Y278" s="1215">
        <v>263</v>
      </c>
      <c r="Z278" s="1216"/>
      <c r="AA278" s="1217"/>
      <c r="AB278" s="1218"/>
      <c r="AC278" s="587">
        <f t="shared" si="40"/>
        <v>0</v>
      </c>
      <c r="AE278" s="1215">
        <v>263</v>
      </c>
      <c r="AF278" s="1216"/>
      <c r="AG278" s="1217"/>
      <c r="AH278" s="1218"/>
      <c r="AI278" s="587">
        <f t="shared" si="41"/>
        <v>0</v>
      </c>
      <c r="AK278" s="1215">
        <v>263</v>
      </c>
      <c r="AL278" s="1216"/>
      <c r="AM278" s="1217"/>
      <c r="AN278" s="1218"/>
      <c r="AO278" s="587">
        <f t="shared" si="42"/>
        <v>0</v>
      </c>
      <c r="AQ278" s="1215">
        <v>263</v>
      </c>
      <c r="AR278" s="1216"/>
      <c r="AS278" s="1217"/>
      <c r="AT278" s="1218"/>
      <c r="AU278" s="587">
        <f t="shared" si="43"/>
        <v>0</v>
      </c>
      <c r="AW278" s="1215">
        <v>263</v>
      </c>
      <c r="AX278" s="1216"/>
      <c r="AY278" s="1217"/>
      <c r="AZ278" s="1218"/>
      <c r="BA278" s="587">
        <f t="shared" si="44"/>
        <v>0</v>
      </c>
      <c r="BC278" s="1215">
        <v>263</v>
      </c>
      <c r="BD278" s="1216"/>
      <c r="BE278" s="1217"/>
      <c r="BF278" s="1218"/>
      <c r="BG278" s="587">
        <f t="shared" si="45"/>
        <v>0</v>
      </c>
      <c r="BI278" s="1215">
        <v>263</v>
      </c>
      <c r="BJ278" s="1216"/>
      <c r="BK278" s="1217"/>
      <c r="BL278" s="1218"/>
      <c r="BM278" s="587">
        <f t="shared" si="46"/>
        <v>0</v>
      </c>
      <c r="BO278" s="1215">
        <v>263</v>
      </c>
      <c r="BP278" s="1216"/>
      <c r="BQ278" s="1217"/>
      <c r="BR278" s="1218"/>
      <c r="BS278" s="587">
        <f t="shared" si="47"/>
        <v>0</v>
      </c>
    </row>
    <row r="279" spans="1:71" s="17" customFormat="1" ht="16.75" hidden="1" customHeight="1" outlineLevel="1">
      <c r="A279" s="1215">
        <v>264</v>
      </c>
      <c r="B279" s="1216"/>
      <c r="C279" s="1217"/>
      <c r="D279" s="1218"/>
      <c r="E279" s="587">
        <f t="shared" si="36"/>
        <v>0</v>
      </c>
      <c r="G279" s="1215">
        <v>264</v>
      </c>
      <c r="H279" s="1216"/>
      <c r="I279" s="1217"/>
      <c r="J279" s="1218"/>
      <c r="K279" s="587">
        <f t="shared" si="37"/>
        <v>0</v>
      </c>
      <c r="M279" s="1215">
        <v>264</v>
      </c>
      <c r="N279" s="1216"/>
      <c r="O279" s="1217"/>
      <c r="P279" s="1218"/>
      <c r="Q279" s="587">
        <f t="shared" si="38"/>
        <v>0</v>
      </c>
      <c r="S279" s="1215">
        <v>264</v>
      </c>
      <c r="T279" s="1216"/>
      <c r="U279" s="1217"/>
      <c r="V279" s="1218"/>
      <c r="W279" s="587">
        <f t="shared" si="39"/>
        <v>0</v>
      </c>
      <c r="Y279" s="1215">
        <v>264</v>
      </c>
      <c r="Z279" s="1216"/>
      <c r="AA279" s="1217"/>
      <c r="AB279" s="1218"/>
      <c r="AC279" s="587">
        <f t="shared" si="40"/>
        <v>0</v>
      </c>
      <c r="AE279" s="1215">
        <v>264</v>
      </c>
      <c r="AF279" s="1216"/>
      <c r="AG279" s="1217"/>
      <c r="AH279" s="1218"/>
      <c r="AI279" s="587">
        <f t="shared" si="41"/>
        <v>0</v>
      </c>
      <c r="AK279" s="1215">
        <v>264</v>
      </c>
      <c r="AL279" s="1216"/>
      <c r="AM279" s="1217"/>
      <c r="AN279" s="1218"/>
      <c r="AO279" s="587">
        <f t="shared" si="42"/>
        <v>0</v>
      </c>
      <c r="AQ279" s="1215">
        <v>264</v>
      </c>
      <c r="AR279" s="1216"/>
      <c r="AS279" s="1217"/>
      <c r="AT279" s="1218"/>
      <c r="AU279" s="587">
        <f t="shared" si="43"/>
        <v>0</v>
      </c>
      <c r="AW279" s="1215">
        <v>264</v>
      </c>
      <c r="AX279" s="1216"/>
      <c r="AY279" s="1217"/>
      <c r="AZ279" s="1218"/>
      <c r="BA279" s="587">
        <f t="shared" si="44"/>
        <v>0</v>
      </c>
      <c r="BC279" s="1215">
        <v>264</v>
      </c>
      <c r="BD279" s="1216"/>
      <c r="BE279" s="1217"/>
      <c r="BF279" s="1218"/>
      <c r="BG279" s="587">
        <f t="shared" si="45"/>
        <v>0</v>
      </c>
      <c r="BI279" s="1215">
        <v>264</v>
      </c>
      <c r="BJ279" s="1216"/>
      <c r="BK279" s="1217"/>
      <c r="BL279" s="1218"/>
      <c r="BM279" s="587">
        <f t="shared" si="46"/>
        <v>0</v>
      </c>
      <c r="BO279" s="1215">
        <v>264</v>
      </c>
      <c r="BP279" s="1216"/>
      <c r="BQ279" s="1217"/>
      <c r="BR279" s="1218"/>
      <c r="BS279" s="587">
        <f t="shared" si="47"/>
        <v>0</v>
      </c>
    </row>
    <row r="280" spans="1:71" s="17" customFormat="1" ht="16.75" hidden="1" customHeight="1" outlineLevel="1">
      <c r="A280" s="1215">
        <v>265</v>
      </c>
      <c r="B280" s="1216"/>
      <c r="C280" s="1217"/>
      <c r="D280" s="1218"/>
      <c r="E280" s="587">
        <f t="shared" si="36"/>
        <v>0</v>
      </c>
      <c r="G280" s="1215">
        <v>265</v>
      </c>
      <c r="H280" s="1216"/>
      <c r="I280" s="1217"/>
      <c r="J280" s="1218"/>
      <c r="K280" s="587">
        <f t="shared" si="37"/>
        <v>0</v>
      </c>
      <c r="M280" s="1215">
        <v>265</v>
      </c>
      <c r="N280" s="1216"/>
      <c r="O280" s="1217"/>
      <c r="P280" s="1218"/>
      <c r="Q280" s="587">
        <f t="shared" si="38"/>
        <v>0</v>
      </c>
      <c r="S280" s="1215">
        <v>265</v>
      </c>
      <c r="T280" s="1216"/>
      <c r="U280" s="1217"/>
      <c r="V280" s="1218"/>
      <c r="W280" s="587">
        <f t="shared" si="39"/>
        <v>0</v>
      </c>
      <c r="Y280" s="1215">
        <v>265</v>
      </c>
      <c r="Z280" s="1216"/>
      <c r="AA280" s="1217"/>
      <c r="AB280" s="1218"/>
      <c r="AC280" s="587">
        <f t="shared" si="40"/>
        <v>0</v>
      </c>
      <c r="AE280" s="1215">
        <v>265</v>
      </c>
      <c r="AF280" s="1216"/>
      <c r="AG280" s="1217"/>
      <c r="AH280" s="1218"/>
      <c r="AI280" s="587">
        <f t="shared" si="41"/>
        <v>0</v>
      </c>
      <c r="AK280" s="1215">
        <v>265</v>
      </c>
      <c r="AL280" s="1216"/>
      <c r="AM280" s="1217"/>
      <c r="AN280" s="1218"/>
      <c r="AO280" s="587">
        <f t="shared" si="42"/>
        <v>0</v>
      </c>
      <c r="AQ280" s="1215">
        <v>265</v>
      </c>
      <c r="AR280" s="1216"/>
      <c r="AS280" s="1217"/>
      <c r="AT280" s="1218"/>
      <c r="AU280" s="587">
        <f t="shared" si="43"/>
        <v>0</v>
      </c>
      <c r="AW280" s="1215">
        <v>265</v>
      </c>
      <c r="AX280" s="1216"/>
      <c r="AY280" s="1217"/>
      <c r="AZ280" s="1218"/>
      <c r="BA280" s="587">
        <f t="shared" si="44"/>
        <v>0</v>
      </c>
      <c r="BC280" s="1215">
        <v>265</v>
      </c>
      <c r="BD280" s="1216"/>
      <c r="BE280" s="1217"/>
      <c r="BF280" s="1218"/>
      <c r="BG280" s="587">
        <f t="shared" si="45"/>
        <v>0</v>
      </c>
      <c r="BI280" s="1215">
        <v>265</v>
      </c>
      <c r="BJ280" s="1216"/>
      <c r="BK280" s="1217"/>
      <c r="BL280" s="1218"/>
      <c r="BM280" s="587">
        <f t="shared" si="46"/>
        <v>0</v>
      </c>
      <c r="BO280" s="1215">
        <v>265</v>
      </c>
      <c r="BP280" s="1216"/>
      <c r="BQ280" s="1217"/>
      <c r="BR280" s="1218"/>
      <c r="BS280" s="587">
        <f t="shared" si="47"/>
        <v>0</v>
      </c>
    </row>
    <row r="281" spans="1:71" s="17" customFormat="1" ht="16.75" hidden="1" customHeight="1" outlineLevel="1">
      <c r="A281" s="1215">
        <v>266</v>
      </c>
      <c r="B281" s="1216"/>
      <c r="C281" s="1217"/>
      <c r="D281" s="1218"/>
      <c r="E281" s="587">
        <f t="shared" si="36"/>
        <v>0</v>
      </c>
      <c r="G281" s="1215">
        <v>266</v>
      </c>
      <c r="H281" s="1216"/>
      <c r="I281" s="1217"/>
      <c r="J281" s="1218"/>
      <c r="K281" s="587">
        <f t="shared" si="37"/>
        <v>0</v>
      </c>
      <c r="M281" s="1215">
        <v>266</v>
      </c>
      <c r="N281" s="1216"/>
      <c r="O281" s="1217"/>
      <c r="P281" s="1218"/>
      <c r="Q281" s="587">
        <f t="shared" si="38"/>
        <v>0</v>
      </c>
      <c r="S281" s="1215">
        <v>266</v>
      </c>
      <c r="T281" s="1216"/>
      <c r="U281" s="1217"/>
      <c r="V281" s="1218"/>
      <c r="W281" s="587">
        <f t="shared" si="39"/>
        <v>0</v>
      </c>
      <c r="Y281" s="1215">
        <v>266</v>
      </c>
      <c r="Z281" s="1216"/>
      <c r="AA281" s="1217"/>
      <c r="AB281" s="1218"/>
      <c r="AC281" s="587">
        <f t="shared" si="40"/>
        <v>0</v>
      </c>
      <c r="AE281" s="1215">
        <v>266</v>
      </c>
      <c r="AF281" s="1216"/>
      <c r="AG281" s="1217"/>
      <c r="AH281" s="1218"/>
      <c r="AI281" s="587">
        <f t="shared" si="41"/>
        <v>0</v>
      </c>
      <c r="AK281" s="1215">
        <v>266</v>
      </c>
      <c r="AL281" s="1216"/>
      <c r="AM281" s="1217"/>
      <c r="AN281" s="1218"/>
      <c r="AO281" s="587">
        <f t="shared" si="42"/>
        <v>0</v>
      </c>
      <c r="AQ281" s="1215">
        <v>266</v>
      </c>
      <c r="AR281" s="1216"/>
      <c r="AS281" s="1217"/>
      <c r="AT281" s="1218"/>
      <c r="AU281" s="587">
        <f t="shared" si="43"/>
        <v>0</v>
      </c>
      <c r="AW281" s="1215">
        <v>266</v>
      </c>
      <c r="AX281" s="1216"/>
      <c r="AY281" s="1217"/>
      <c r="AZ281" s="1218"/>
      <c r="BA281" s="587">
        <f t="shared" si="44"/>
        <v>0</v>
      </c>
      <c r="BC281" s="1215">
        <v>266</v>
      </c>
      <c r="BD281" s="1216"/>
      <c r="BE281" s="1217"/>
      <c r="BF281" s="1218"/>
      <c r="BG281" s="587">
        <f t="shared" si="45"/>
        <v>0</v>
      </c>
      <c r="BI281" s="1215">
        <v>266</v>
      </c>
      <c r="BJ281" s="1216"/>
      <c r="BK281" s="1217"/>
      <c r="BL281" s="1218"/>
      <c r="BM281" s="587">
        <f t="shared" si="46"/>
        <v>0</v>
      </c>
      <c r="BO281" s="1215">
        <v>266</v>
      </c>
      <c r="BP281" s="1216"/>
      <c r="BQ281" s="1217"/>
      <c r="BR281" s="1218"/>
      <c r="BS281" s="587">
        <f t="shared" si="47"/>
        <v>0</v>
      </c>
    </row>
    <row r="282" spans="1:71" s="17" customFormat="1" ht="16.75" hidden="1" customHeight="1" outlineLevel="1">
      <c r="A282" s="1215">
        <v>267</v>
      </c>
      <c r="B282" s="1216"/>
      <c r="C282" s="1217"/>
      <c r="D282" s="1218"/>
      <c r="E282" s="587">
        <f t="shared" si="36"/>
        <v>0</v>
      </c>
      <c r="G282" s="1215">
        <v>267</v>
      </c>
      <c r="H282" s="1216"/>
      <c r="I282" s="1217"/>
      <c r="J282" s="1218"/>
      <c r="K282" s="587">
        <f t="shared" si="37"/>
        <v>0</v>
      </c>
      <c r="M282" s="1215">
        <v>267</v>
      </c>
      <c r="N282" s="1216"/>
      <c r="O282" s="1217"/>
      <c r="P282" s="1218"/>
      <c r="Q282" s="587">
        <f t="shared" si="38"/>
        <v>0</v>
      </c>
      <c r="S282" s="1215">
        <v>267</v>
      </c>
      <c r="T282" s="1216"/>
      <c r="U282" s="1217"/>
      <c r="V282" s="1218"/>
      <c r="W282" s="587">
        <f t="shared" si="39"/>
        <v>0</v>
      </c>
      <c r="Y282" s="1215">
        <v>267</v>
      </c>
      <c r="Z282" s="1216"/>
      <c r="AA282" s="1217"/>
      <c r="AB282" s="1218"/>
      <c r="AC282" s="587">
        <f t="shared" si="40"/>
        <v>0</v>
      </c>
      <c r="AE282" s="1215">
        <v>267</v>
      </c>
      <c r="AF282" s="1216"/>
      <c r="AG282" s="1217"/>
      <c r="AH282" s="1218"/>
      <c r="AI282" s="587">
        <f t="shared" si="41"/>
        <v>0</v>
      </c>
      <c r="AK282" s="1215">
        <v>267</v>
      </c>
      <c r="AL282" s="1216"/>
      <c r="AM282" s="1217"/>
      <c r="AN282" s="1218"/>
      <c r="AO282" s="587">
        <f t="shared" si="42"/>
        <v>0</v>
      </c>
      <c r="AQ282" s="1215">
        <v>267</v>
      </c>
      <c r="AR282" s="1216"/>
      <c r="AS282" s="1217"/>
      <c r="AT282" s="1218"/>
      <c r="AU282" s="587">
        <f t="shared" si="43"/>
        <v>0</v>
      </c>
      <c r="AW282" s="1215">
        <v>267</v>
      </c>
      <c r="AX282" s="1216"/>
      <c r="AY282" s="1217"/>
      <c r="AZ282" s="1218"/>
      <c r="BA282" s="587">
        <f t="shared" si="44"/>
        <v>0</v>
      </c>
      <c r="BC282" s="1215">
        <v>267</v>
      </c>
      <c r="BD282" s="1216"/>
      <c r="BE282" s="1217"/>
      <c r="BF282" s="1218"/>
      <c r="BG282" s="587">
        <f t="shared" si="45"/>
        <v>0</v>
      </c>
      <c r="BI282" s="1215">
        <v>267</v>
      </c>
      <c r="BJ282" s="1216"/>
      <c r="BK282" s="1217"/>
      <c r="BL282" s="1218"/>
      <c r="BM282" s="587">
        <f t="shared" si="46"/>
        <v>0</v>
      </c>
      <c r="BO282" s="1215">
        <v>267</v>
      </c>
      <c r="BP282" s="1216"/>
      <c r="BQ282" s="1217"/>
      <c r="BR282" s="1218"/>
      <c r="BS282" s="587">
        <f t="shared" si="47"/>
        <v>0</v>
      </c>
    </row>
    <row r="283" spans="1:71" s="17" customFormat="1" ht="16.75" hidden="1" customHeight="1" outlineLevel="1">
      <c r="A283" s="1215">
        <v>268</v>
      </c>
      <c r="B283" s="1216"/>
      <c r="C283" s="1217"/>
      <c r="D283" s="1218"/>
      <c r="E283" s="587">
        <f t="shared" si="36"/>
        <v>0</v>
      </c>
      <c r="G283" s="1215">
        <v>268</v>
      </c>
      <c r="H283" s="1216"/>
      <c r="I283" s="1217"/>
      <c r="J283" s="1218"/>
      <c r="K283" s="587">
        <f t="shared" si="37"/>
        <v>0</v>
      </c>
      <c r="M283" s="1215">
        <v>268</v>
      </c>
      <c r="N283" s="1216"/>
      <c r="O283" s="1217"/>
      <c r="P283" s="1218"/>
      <c r="Q283" s="587">
        <f t="shared" si="38"/>
        <v>0</v>
      </c>
      <c r="S283" s="1215">
        <v>268</v>
      </c>
      <c r="T283" s="1216"/>
      <c r="U283" s="1217"/>
      <c r="V283" s="1218"/>
      <c r="W283" s="587">
        <f t="shared" si="39"/>
        <v>0</v>
      </c>
      <c r="Y283" s="1215">
        <v>268</v>
      </c>
      <c r="Z283" s="1216"/>
      <c r="AA283" s="1217"/>
      <c r="AB283" s="1218"/>
      <c r="AC283" s="587">
        <f t="shared" si="40"/>
        <v>0</v>
      </c>
      <c r="AE283" s="1215">
        <v>268</v>
      </c>
      <c r="AF283" s="1216"/>
      <c r="AG283" s="1217"/>
      <c r="AH283" s="1218"/>
      <c r="AI283" s="587">
        <f t="shared" si="41"/>
        <v>0</v>
      </c>
      <c r="AK283" s="1215">
        <v>268</v>
      </c>
      <c r="AL283" s="1216"/>
      <c r="AM283" s="1217"/>
      <c r="AN283" s="1218"/>
      <c r="AO283" s="587">
        <f t="shared" si="42"/>
        <v>0</v>
      </c>
      <c r="AQ283" s="1215">
        <v>268</v>
      </c>
      <c r="AR283" s="1216"/>
      <c r="AS283" s="1217"/>
      <c r="AT283" s="1218"/>
      <c r="AU283" s="587">
        <f t="shared" si="43"/>
        <v>0</v>
      </c>
      <c r="AW283" s="1215">
        <v>268</v>
      </c>
      <c r="AX283" s="1216"/>
      <c r="AY283" s="1217"/>
      <c r="AZ283" s="1218"/>
      <c r="BA283" s="587">
        <f t="shared" si="44"/>
        <v>0</v>
      </c>
      <c r="BC283" s="1215">
        <v>268</v>
      </c>
      <c r="BD283" s="1216"/>
      <c r="BE283" s="1217"/>
      <c r="BF283" s="1218"/>
      <c r="BG283" s="587">
        <f t="shared" si="45"/>
        <v>0</v>
      </c>
      <c r="BI283" s="1215">
        <v>268</v>
      </c>
      <c r="BJ283" s="1216"/>
      <c r="BK283" s="1217"/>
      <c r="BL283" s="1218"/>
      <c r="BM283" s="587">
        <f t="shared" si="46"/>
        <v>0</v>
      </c>
      <c r="BO283" s="1215">
        <v>268</v>
      </c>
      <c r="BP283" s="1216"/>
      <c r="BQ283" s="1217"/>
      <c r="BR283" s="1218"/>
      <c r="BS283" s="587">
        <f t="shared" si="47"/>
        <v>0</v>
      </c>
    </row>
    <row r="284" spans="1:71" s="17" customFormat="1" ht="16.75" hidden="1" customHeight="1" outlineLevel="1">
      <c r="A284" s="1215">
        <v>269</v>
      </c>
      <c r="B284" s="1216"/>
      <c r="C284" s="1217"/>
      <c r="D284" s="1218"/>
      <c r="E284" s="587">
        <f t="shared" si="36"/>
        <v>0</v>
      </c>
      <c r="G284" s="1215">
        <v>269</v>
      </c>
      <c r="H284" s="1216"/>
      <c r="I284" s="1217"/>
      <c r="J284" s="1218"/>
      <c r="K284" s="587">
        <f t="shared" si="37"/>
        <v>0</v>
      </c>
      <c r="M284" s="1215">
        <v>269</v>
      </c>
      <c r="N284" s="1216"/>
      <c r="O284" s="1217"/>
      <c r="P284" s="1218"/>
      <c r="Q284" s="587">
        <f t="shared" si="38"/>
        <v>0</v>
      </c>
      <c r="S284" s="1215">
        <v>269</v>
      </c>
      <c r="T284" s="1216"/>
      <c r="U284" s="1217"/>
      <c r="V284" s="1218"/>
      <c r="W284" s="587">
        <f t="shared" si="39"/>
        <v>0</v>
      </c>
      <c r="Y284" s="1215">
        <v>269</v>
      </c>
      <c r="Z284" s="1216"/>
      <c r="AA284" s="1217"/>
      <c r="AB284" s="1218"/>
      <c r="AC284" s="587">
        <f t="shared" si="40"/>
        <v>0</v>
      </c>
      <c r="AE284" s="1215">
        <v>269</v>
      </c>
      <c r="AF284" s="1216"/>
      <c r="AG284" s="1217"/>
      <c r="AH284" s="1218"/>
      <c r="AI284" s="587">
        <f t="shared" si="41"/>
        <v>0</v>
      </c>
      <c r="AK284" s="1215">
        <v>269</v>
      </c>
      <c r="AL284" s="1216"/>
      <c r="AM284" s="1217"/>
      <c r="AN284" s="1218"/>
      <c r="AO284" s="587">
        <f t="shared" si="42"/>
        <v>0</v>
      </c>
      <c r="AQ284" s="1215">
        <v>269</v>
      </c>
      <c r="AR284" s="1216"/>
      <c r="AS284" s="1217"/>
      <c r="AT284" s="1218"/>
      <c r="AU284" s="587">
        <f t="shared" si="43"/>
        <v>0</v>
      </c>
      <c r="AW284" s="1215">
        <v>269</v>
      </c>
      <c r="AX284" s="1216"/>
      <c r="AY284" s="1217"/>
      <c r="AZ284" s="1218"/>
      <c r="BA284" s="587">
        <f t="shared" si="44"/>
        <v>0</v>
      </c>
      <c r="BC284" s="1215">
        <v>269</v>
      </c>
      <c r="BD284" s="1216"/>
      <c r="BE284" s="1217"/>
      <c r="BF284" s="1218"/>
      <c r="BG284" s="587">
        <f t="shared" si="45"/>
        <v>0</v>
      </c>
      <c r="BI284" s="1215">
        <v>269</v>
      </c>
      <c r="BJ284" s="1216"/>
      <c r="BK284" s="1217"/>
      <c r="BL284" s="1218"/>
      <c r="BM284" s="587">
        <f t="shared" si="46"/>
        <v>0</v>
      </c>
      <c r="BO284" s="1215">
        <v>269</v>
      </c>
      <c r="BP284" s="1216"/>
      <c r="BQ284" s="1217"/>
      <c r="BR284" s="1218"/>
      <c r="BS284" s="587">
        <f t="shared" si="47"/>
        <v>0</v>
      </c>
    </row>
    <row r="285" spans="1:71" s="17" customFormat="1" ht="16.75" hidden="1" customHeight="1" outlineLevel="1">
      <c r="A285" s="1215">
        <v>270</v>
      </c>
      <c r="B285" s="1216"/>
      <c r="C285" s="1217"/>
      <c r="D285" s="1218"/>
      <c r="E285" s="587">
        <f t="shared" si="36"/>
        <v>0</v>
      </c>
      <c r="G285" s="1215">
        <v>270</v>
      </c>
      <c r="H285" s="1216"/>
      <c r="I285" s="1217"/>
      <c r="J285" s="1218"/>
      <c r="K285" s="587">
        <f t="shared" si="37"/>
        <v>0</v>
      </c>
      <c r="M285" s="1215">
        <v>270</v>
      </c>
      <c r="N285" s="1216"/>
      <c r="O285" s="1217"/>
      <c r="P285" s="1218"/>
      <c r="Q285" s="587">
        <f t="shared" si="38"/>
        <v>0</v>
      </c>
      <c r="S285" s="1215">
        <v>270</v>
      </c>
      <c r="T285" s="1216"/>
      <c r="U285" s="1217"/>
      <c r="V285" s="1218"/>
      <c r="W285" s="587">
        <f t="shared" si="39"/>
        <v>0</v>
      </c>
      <c r="Y285" s="1215">
        <v>270</v>
      </c>
      <c r="Z285" s="1216"/>
      <c r="AA285" s="1217"/>
      <c r="AB285" s="1218"/>
      <c r="AC285" s="587">
        <f t="shared" si="40"/>
        <v>0</v>
      </c>
      <c r="AE285" s="1215">
        <v>270</v>
      </c>
      <c r="AF285" s="1216"/>
      <c r="AG285" s="1217"/>
      <c r="AH285" s="1218"/>
      <c r="AI285" s="587">
        <f t="shared" si="41"/>
        <v>0</v>
      </c>
      <c r="AK285" s="1215">
        <v>270</v>
      </c>
      <c r="AL285" s="1216"/>
      <c r="AM285" s="1217"/>
      <c r="AN285" s="1218"/>
      <c r="AO285" s="587">
        <f t="shared" si="42"/>
        <v>0</v>
      </c>
      <c r="AQ285" s="1215">
        <v>270</v>
      </c>
      <c r="AR285" s="1216"/>
      <c r="AS285" s="1217"/>
      <c r="AT285" s="1218"/>
      <c r="AU285" s="587">
        <f t="shared" si="43"/>
        <v>0</v>
      </c>
      <c r="AW285" s="1215">
        <v>270</v>
      </c>
      <c r="AX285" s="1216"/>
      <c r="AY285" s="1217"/>
      <c r="AZ285" s="1218"/>
      <c r="BA285" s="587">
        <f t="shared" si="44"/>
        <v>0</v>
      </c>
      <c r="BC285" s="1215">
        <v>270</v>
      </c>
      <c r="BD285" s="1216"/>
      <c r="BE285" s="1217"/>
      <c r="BF285" s="1218"/>
      <c r="BG285" s="587">
        <f t="shared" si="45"/>
        <v>0</v>
      </c>
      <c r="BI285" s="1215">
        <v>270</v>
      </c>
      <c r="BJ285" s="1216"/>
      <c r="BK285" s="1217"/>
      <c r="BL285" s="1218"/>
      <c r="BM285" s="587">
        <f t="shared" si="46"/>
        <v>0</v>
      </c>
      <c r="BO285" s="1215">
        <v>270</v>
      </c>
      <c r="BP285" s="1216"/>
      <c r="BQ285" s="1217"/>
      <c r="BR285" s="1218"/>
      <c r="BS285" s="587">
        <f t="shared" si="47"/>
        <v>0</v>
      </c>
    </row>
    <row r="286" spans="1:71" s="17" customFormat="1" ht="16.75" hidden="1" customHeight="1" outlineLevel="1">
      <c r="A286" s="1215">
        <v>271</v>
      </c>
      <c r="B286" s="1216"/>
      <c r="C286" s="1217"/>
      <c r="D286" s="1218"/>
      <c r="E286" s="587">
        <f t="shared" si="36"/>
        <v>0</v>
      </c>
      <c r="G286" s="1215">
        <v>271</v>
      </c>
      <c r="H286" s="1216"/>
      <c r="I286" s="1217"/>
      <c r="J286" s="1218"/>
      <c r="K286" s="587">
        <f t="shared" si="37"/>
        <v>0</v>
      </c>
      <c r="M286" s="1215">
        <v>271</v>
      </c>
      <c r="N286" s="1216"/>
      <c r="O286" s="1217"/>
      <c r="P286" s="1218"/>
      <c r="Q286" s="587">
        <f t="shared" si="38"/>
        <v>0</v>
      </c>
      <c r="S286" s="1215">
        <v>271</v>
      </c>
      <c r="T286" s="1216"/>
      <c r="U286" s="1217"/>
      <c r="V286" s="1218"/>
      <c r="W286" s="587">
        <f t="shared" si="39"/>
        <v>0</v>
      </c>
      <c r="Y286" s="1215">
        <v>271</v>
      </c>
      <c r="Z286" s="1216"/>
      <c r="AA286" s="1217"/>
      <c r="AB286" s="1218"/>
      <c r="AC286" s="587">
        <f t="shared" si="40"/>
        <v>0</v>
      </c>
      <c r="AE286" s="1215">
        <v>271</v>
      </c>
      <c r="AF286" s="1216"/>
      <c r="AG286" s="1217"/>
      <c r="AH286" s="1218"/>
      <c r="AI286" s="587">
        <f t="shared" si="41"/>
        <v>0</v>
      </c>
      <c r="AK286" s="1215">
        <v>271</v>
      </c>
      <c r="AL286" s="1216"/>
      <c r="AM286" s="1217"/>
      <c r="AN286" s="1218"/>
      <c r="AO286" s="587">
        <f t="shared" si="42"/>
        <v>0</v>
      </c>
      <c r="AQ286" s="1215">
        <v>271</v>
      </c>
      <c r="AR286" s="1216"/>
      <c r="AS286" s="1217"/>
      <c r="AT286" s="1218"/>
      <c r="AU286" s="587">
        <f t="shared" si="43"/>
        <v>0</v>
      </c>
      <c r="AW286" s="1215">
        <v>271</v>
      </c>
      <c r="AX286" s="1216"/>
      <c r="AY286" s="1217"/>
      <c r="AZ286" s="1218"/>
      <c r="BA286" s="587">
        <f t="shared" si="44"/>
        <v>0</v>
      </c>
      <c r="BC286" s="1215">
        <v>271</v>
      </c>
      <c r="BD286" s="1216"/>
      <c r="BE286" s="1217"/>
      <c r="BF286" s="1218"/>
      <c r="BG286" s="587">
        <f t="shared" si="45"/>
        <v>0</v>
      </c>
      <c r="BI286" s="1215">
        <v>271</v>
      </c>
      <c r="BJ286" s="1216"/>
      <c r="BK286" s="1217"/>
      <c r="BL286" s="1218"/>
      <c r="BM286" s="587">
        <f t="shared" si="46"/>
        <v>0</v>
      </c>
      <c r="BO286" s="1215">
        <v>271</v>
      </c>
      <c r="BP286" s="1216"/>
      <c r="BQ286" s="1217"/>
      <c r="BR286" s="1218"/>
      <c r="BS286" s="587">
        <f t="shared" si="47"/>
        <v>0</v>
      </c>
    </row>
    <row r="287" spans="1:71" s="17" customFormat="1" ht="16.75" hidden="1" customHeight="1" outlineLevel="1">
      <c r="A287" s="1215">
        <v>272</v>
      </c>
      <c r="B287" s="1216"/>
      <c r="C287" s="1217"/>
      <c r="D287" s="1218"/>
      <c r="E287" s="587">
        <f t="shared" si="36"/>
        <v>0</v>
      </c>
      <c r="G287" s="1215">
        <v>272</v>
      </c>
      <c r="H287" s="1216"/>
      <c r="I287" s="1217"/>
      <c r="J287" s="1218"/>
      <c r="K287" s="587">
        <f t="shared" si="37"/>
        <v>0</v>
      </c>
      <c r="M287" s="1215">
        <v>272</v>
      </c>
      <c r="N287" s="1216"/>
      <c r="O287" s="1217"/>
      <c r="P287" s="1218"/>
      <c r="Q287" s="587">
        <f t="shared" si="38"/>
        <v>0</v>
      </c>
      <c r="S287" s="1215">
        <v>272</v>
      </c>
      <c r="T287" s="1216"/>
      <c r="U287" s="1217"/>
      <c r="V287" s="1218"/>
      <c r="W287" s="587">
        <f t="shared" si="39"/>
        <v>0</v>
      </c>
      <c r="Y287" s="1215">
        <v>272</v>
      </c>
      <c r="Z287" s="1216"/>
      <c r="AA287" s="1217"/>
      <c r="AB287" s="1218"/>
      <c r="AC287" s="587">
        <f t="shared" si="40"/>
        <v>0</v>
      </c>
      <c r="AE287" s="1215">
        <v>272</v>
      </c>
      <c r="AF287" s="1216"/>
      <c r="AG287" s="1217"/>
      <c r="AH287" s="1218"/>
      <c r="AI287" s="587">
        <f t="shared" si="41"/>
        <v>0</v>
      </c>
      <c r="AK287" s="1215">
        <v>272</v>
      </c>
      <c r="AL287" s="1216"/>
      <c r="AM287" s="1217"/>
      <c r="AN287" s="1218"/>
      <c r="AO287" s="587">
        <f t="shared" si="42"/>
        <v>0</v>
      </c>
      <c r="AQ287" s="1215">
        <v>272</v>
      </c>
      <c r="AR287" s="1216"/>
      <c r="AS287" s="1217"/>
      <c r="AT287" s="1218"/>
      <c r="AU287" s="587">
        <f t="shared" si="43"/>
        <v>0</v>
      </c>
      <c r="AW287" s="1215">
        <v>272</v>
      </c>
      <c r="AX287" s="1216"/>
      <c r="AY287" s="1217"/>
      <c r="AZ287" s="1218"/>
      <c r="BA287" s="587">
        <f t="shared" si="44"/>
        <v>0</v>
      </c>
      <c r="BC287" s="1215">
        <v>272</v>
      </c>
      <c r="BD287" s="1216"/>
      <c r="BE287" s="1217"/>
      <c r="BF287" s="1218"/>
      <c r="BG287" s="587">
        <f t="shared" si="45"/>
        <v>0</v>
      </c>
      <c r="BI287" s="1215">
        <v>272</v>
      </c>
      <c r="BJ287" s="1216"/>
      <c r="BK287" s="1217"/>
      <c r="BL287" s="1218"/>
      <c r="BM287" s="587">
        <f t="shared" si="46"/>
        <v>0</v>
      </c>
      <c r="BO287" s="1215">
        <v>272</v>
      </c>
      <c r="BP287" s="1216"/>
      <c r="BQ287" s="1217"/>
      <c r="BR287" s="1218"/>
      <c r="BS287" s="587">
        <f t="shared" si="47"/>
        <v>0</v>
      </c>
    </row>
    <row r="288" spans="1:71" s="17" customFormat="1" ht="16.75" hidden="1" customHeight="1" outlineLevel="1">
      <c r="A288" s="1215">
        <v>273</v>
      </c>
      <c r="B288" s="1216"/>
      <c r="C288" s="1217"/>
      <c r="D288" s="1218"/>
      <c r="E288" s="587">
        <f t="shared" si="36"/>
        <v>0</v>
      </c>
      <c r="G288" s="1215">
        <v>273</v>
      </c>
      <c r="H288" s="1216"/>
      <c r="I288" s="1217"/>
      <c r="J288" s="1218"/>
      <c r="K288" s="587">
        <f t="shared" si="37"/>
        <v>0</v>
      </c>
      <c r="M288" s="1215">
        <v>273</v>
      </c>
      <c r="N288" s="1216"/>
      <c r="O288" s="1217"/>
      <c r="P288" s="1218"/>
      <c r="Q288" s="587">
        <f t="shared" si="38"/>
        <v>0</v>
      </c>
      <c r="S288" s="1215">
        <v>273</v>
      </c>
      <c r="T288" s="1216"/>
      <c r="U288" s="1217"/>
      <c r="V288" s="1218"/>
      <c r="W288" s="587">
        <f t="shared" si="39"/>
        <v>0</v>
      </c>
      <c r="Y288" s="1215">
        <v>273</v>
      </c>
      <c r="Z288" s="1216"/>
      <c r="AA288" s="1217"/>
      <c r="AB288" s="1218"/>
      <c r="AC288" s="587">
        <f t="shared" si="40"/>
        <v>0</v>
      </c>
      <c r="AE288" s="1215">
        <v>273</v>
      </c>
      <c r="AF288" s="1216"/>
      <c r="AG288" s="1217"/>
      <c r="AH288" s="1218"/>
      <c r="AI288" s="587">
        <f t="shared" si="41"/>
        <v>0</v>
      </c>
      <c r="AK288" s="1215">
        <v>273</v>
      </c>
      <c r="AL288" s="1216"/>
      <c r="AM288" s="1217"/>
      <c r="AN288" s="1218"/>
      <c r="AO288" s="587">
        <f t="shared" si="42"/>
        <v>0</v>
      </c>
      <c r="AQ288" s="1215">
        <v>273</v>
      </c>
      <c r="AR288" s="1216"/>
      <c r="AS288" s="1217"/>
      <c r="AT288" s="1218"/>
      <c r="AU288" s="587">
        <f t="shared" si="43"/>
        <v>0</v>
      </c>
      <c r="AW288" s="1215">
        <v>273</v>
      </c>
      <c r="AX288" s="1216"/>
      <c r="AY288" s="1217"/>
      <c r="AZ288" s="1218"/>
      <c r="BA288" s="587">
        <f t="shared" si="44"/>
        <v>0</v>
      </c>
      <c r="BC288" s="1215">
        <v>273</v>
      </c>
      <c r="BD288" s="1216"/>
      <c r="BE288" s="1217"/>
      <c r="BF288" s="1218"/>
      <c r="BG288" s="587">
        <f t="shared" si="45"/>
        <v>0</v>
      </c>
      <c r="BI288" s="1215">
        <v>273</v>
      </c>
      <c r="BJ288" s="1216"/>
      <c r="BK288" s="1217"/>
      <c r="BL288" s="1218"/>
      <c r="BM288" s="587">
        <f t="shared" si="46"/>
        <v>0</v>
      </c>
      <c r="BO288" s="1215">
        <v>273</v>
      </c>
      <c r="BP288" s="1216"/>
      <c r="BQ288" s="1217"/>
      <c r="BR288" s="1218"/>
      <c r="BS288" s="587">
        <f t="shared" si="47"/>
        <v>0</v>
      </c>
    </row>
    <row r="289" spans="1:71" s="17" customFormat="1" ht="16.75" hidden="1" customHeight="1" outlineLevel="1">
      <c r="A289" s="1215">
        <v>274</v>
      </c>
      <c r="B289" s="1216"/>
      <c r="C289" s="1217"/>
      <c r="D289" s="1218"/>
      <c r="E289" s="587">
        <f t="shared" si="36"/>
        <v>0</v>
      </c>
      <c r="G289" s="1215">
        <v>274</v>
      </c>
      <c r="H289" s="1216"/>
      <c r="I289" s="1217"/>
      <c r="J289" s="1218"/>
      <c r="K289" s="587">
        <f t="shared" si="37"/>
        <v>0</v>
      </c>
      <c r="M289" s="1215">
        <v>274</v>
      </c>
      <c r="N289" s="1216"/>
      <c r="O289" s="1217"/>
      <c r="P289" s="1218"/>
      <c r="Q289" s="587">
        <f t="shared" si="38"/>
        <v>0</v>
      </c>
      <c r="S289" s="1215">
        <v>274</v>
      </c>
      <c r="T289" s="1216"/>
      <c r="U289" s="1217"/>
      <c r="V289" s="1218"/>
      <c r="W289" s="587">
        <f t="shared" si="39"/>
        <v>0</v>
      </c>
      <c r="Y289" s="1215">
        <v>274</v>
      </c>
      <c r="Z289" s="1216"/>
      <c r="AA289" s="1217"/>
      <c r="AB289" s="1218"/>
      <c r="AC289" s="587">
        <f t="shared" si="40"/>
        <v>0</v>
      </c>
      <c r="AE289" s="1215">
        <v>274</v>
      </c>
      <c r="AF289" s="1216"/>
      <c r="AG289" s="1217"/>
      <c r="AH289" s="1218"/>
      <c r="AI289" s="587">
        <f t="shared" si="41"/>
        <v>0</v>
      </c>
      <c r="AK289" s="1215">
        <v>274</v>
      </c>
      <c r="AL289" s="1216"/>
      <c r="AM289" s="1217"/>
      <c r="AN289" s="1218"/>
      <c r="AO289" s="587">
        <f t="shared" si="42"/>
        <v>0</v>
      </c>
      <c r="AQ289" s="1215">
        <v>274</v>
      </c>
      <c r="AR289" s="1216"/>
      <c r="AS289" s="1217"/>
      <c r="AT289" s="1218"/>
      <c r="AU289" s="587">
        <f t="shared" si="43"/>
        <v>0</v>
      </c>
      <c r="AW289" s="1215">
        <v>274</v>
      </c>
      <c r="AX289" s="1216"/>
      <c r="AY289" s="1217"/>
      <c r="AZ289" s="1218"/>
      <c r="BA289" s="587">
        <f t="shared" si="44"/>
        <v>0</v>
      </c>
      <c r="BC289" s="1215">
        <v>274</v>
      </c>
      <c r="BD289" s="1216"/>
      <c r="BE289" s="1217"/>
      <c r="BF289" s="1218"/>
      <c r="BG289" s="587">
        <f t="shared" si="45"/>
        <v>0</v>
      </c>
      <c r="BI289" s="1215">
        <v>274</v>
      </c>
      <c r="BJ289" s="1216"/>
      <c r="BK289" s="1217"/>
      <c r="BL289" s="1218"/>
      <c r="BM289" s="587">
        <f t="shared" si="46"/>
        <v>0</v>
      </c>
      <c r="BO289" s="1215">
        <v>274</v>
      </c>
      <c r="BP289" s="1216"/>
      <c r="BQ289" s="1217"/>
      <c r="BR289" s="1218"/>
      <c r="BS289" s="587">
        <f t="shared" si="47"/>
        <v>0</v>
      </c>
    </row>
    <row r="290" spans="1:71" s="17" customFormat="1" ht="16.75" hidden="1" customHeight="1" outlineLevel="1">
      <c r="A290" s="1215">
        <v>275</v>
      </c>
      <c r="B290" s="1216"/>
      <c r="C290" s="1217"/>
      <c r="D290" s="1218"/>
      <c r="E290" s="587">
        <f t="shared" si="36"/>
        <v>0</v>
      </c>
      <c r="G290" s="1215">
        <v>275</v>
      </c>
      <c r="H290" s="1216"/>
      <c r="I290" s="1217"/>
      <c r="J290" s="1218"/>
      <c r="K290" s="587">
        <f t="shared" si="37"/>
        <v>0</v>
      </c>
      <c r="M290" s="1215">
        <v>275</v>
      </c>
      <c r="N290" s="1216"/>
      <c r="O290" s="1217"/>
      <c r="P290" s="1218"/>
      <c r="Q290" s="587">
        <f t="shared" si="38"/>
        <v>0</v>
      </c>
      <c r="S290" s="1215">
        <v>275</v>
      </c>
      <c r="T290" s="1216"/>
      <c r="U290" s="1217"/>
      <c r="V290" s="1218"/>
      <c r="W290" s="587">
        <f t="shared" si="39"/>
        <v>0</v>
      </c>
      <c r="Y290" s="1215">
        <v>275</v>
      </c>
      <c r="Z290" s="1216"/>
      <c r="AA290" s="1217"/>
      <c r="AB290" s="1218"/>
      <c r="AC290" s="587">
        <f t="shared" si="40"/>
        <v>0</v>
      </c>
      <c r="AE290" s="1215">
        <v>275</v>
      </c>
      <c r="AF290" s="1216"/>
      <c r="AG290" s="1217"/>
      <c r="AH290" s="1218"/>
      <c r="AI290" s="587">
        <f t="shared" si="41"/>
        <v>0</v>
      </c>
      <c r="AK290" s="1215">
        <v>275</v>
      </c>
      <c r="AL290" s="1216"/>
      <c r="AM290" s="1217"/>
      <c r="AN290" s="1218"/>
      <c r="AO290" s="587">
        <f t="shared" si="42"/>
        <v>0</v>
      </c>
      <c r="AQ290" s="1215">
        <v>275</v>
      </c>
      <c r="AR290" s="1216"/>
      <c r="AS290" s="1217"/>
      <c r="AT290" s="1218"/>
      <c r="AU290" s="587">
        <f t="shared" si="43"/>
        <v>0</v>
      </c>
      <c r="AW290" s="1215">
        <v>275</v>
      </c>
      <c r="AX290" s="1216"/>
      <c r="AY290" s="1217"/>
      <c r="AZ290" s="1218"/>
      <c r="BA290" s="587">
        <f t="shared" si="44"/>
        <v>0</v>
      </c>
      <c r="BC290" s="1215">
        <v>275</v>
      </c>
      <c r="BD290" s="1216"/>
      <c r="BE290" s="1217"/>
      <c r="BF290" s="1218"/>
      <c r="BG290" s="587">
        <f t="shared" si="45"/>
        <v>0</v>
      </c>
      <c r="BI290" s="1215">
        <v>275</v>
      </c>
      <c r="BJ290" s="1216"/>
      <c r="BK290" s="1217"/>
      <c r="BL290" s="1218"/>
      <c r="BM290" s="587">
        <f t="shared" si="46"/>
        <v>0</v>
      </c>
      <c r="BO290" s="1215">
        <v>275</v>
      </c>
      <c r="BP290" s="1216"/>
      <c r="BQ290" s="1217"/>
      <c r="BR290" s="1218"/>
      <c r="BS290" s="587">
        <f t="shared" si="47"/>
        <v>0</v>
      </c>
    </row>
    <row r="291" spans="1:71" s="17" customFormat="1" ht="16.75" hidden="1" customHeight="1" outlineLevel="1">
      <c r="A291" s="1215">
        <v>276</v>
      </c>
      <c r="B291" s="1216"/>
      <c r="C291" s="1217"/>
      <c r="D291" s="1218"/>
      <c r="E291" s="587">
        <f t="shared" si="36"/>
        <v>0</v>
      </c>
      <c r="G291" s="1215">
        <v>276</v>
      </c>
      <c r="H291" s="1216"/>
      <c r="I291" s="1217"/>
      <c r="J291" s="1218"/>
      <c r="K291" s="587">
        <f t="shared" si="37"/>
        <v>0</v>
      </c>
      <c r="M291" s="1215">
        <v>276</v>
      </c>
      <c r="N291" s="1216"/>
      <c r="O291" s="1217"/>
      <c r="P291" s="1218"/>
      <c r="Q291" s="587">
        <f t="shared" si="38"/>
        <v>0</v>
      </c>
      <c r="S291" s="1215">
        <v>276</v>
      </c>
      <c r="T291" s="1216"/>
      <c r="U291" s="1217"/>
      <c r="V291" s="1218"/>
      <c r="W291" s="587">
        <f t="shared" si="39"/>
        <v>0</v>
      </c>
      <c r="Y291" s="1215">
        <v>276</v>
      </c>
      <c r="Z291" s="1216"/>
      <c r="AA291" s="1217"/>
      <c r="AB291" s="1218"/>
      <c r="AC291" s="587">
        <f t="shared" si="40"/>
        <v>0</v>
      </c>
      <c r="AE291" s="1215">
        <v>276</v>
      </c>
      <c r="AF291" s="1216"/>
      <c r="AG291" s="1217"/>
      <c r="AH291" s="1218"/>
      <c r="AI291" s="587">
        <f t="shared" si="41"/>
        <v>0</v>
      </c>
      <c r="AK291" s="1215">
        <v>276</v>
      </c>
      <c r="AL291" s="1216"/>
      <c r="AM291" s="1217"/>
      <c r="AN291" s="1218"/>
      <c r="AO291" s="587">
        <f t="shared" si="42"/>
        <v>0</v>
      </c>
      <c r="AQ291" s="1215">
        <v>276</v>
      </c>
      <c r="AR291" s="1216"/>
      <c r="AS291" s="1217"/>
      <c r="AT291" s="1218"/>
      <c r="AU291" s="587">
        <f t="shared" si="43"/>
        <v>0</v>
      </c>
      <c r="AW291" s="1215">
        <v>276</v>
      </c>
      <c r="AX291" s="1216"/>
      <c r="AY291" s="1217"/>
      <c r="AZ291" s="1218"/>
      <c r="BA291" s="587">
        <f t="shared" si="44"/>
        <v>0</v>
      </c>
      <c r="BC291" s="1215">
        <v>276</v>
      </c>
      <c r="BD291" s="1216"/>
      <c r="BE291" s="1217"/>
      <c r="BF291" s="1218"/>
      <c r="BG291" s="587">
        <f t="shared" si="45"/>
        <v>0</v>
      </c>
      <c r="BI291" s="1215">
        <v>276</v>
      </c>
      <c r="BJ291" s="1216"/>
      <c r="BK291" s="1217"/>
      <c r="BL291" s="1218"/>
      <c r="BM291" s="587">
        <f t="shared" si="46"/>
        <v>0</v>
      </c>
      <c r="BO291" s="1215">
        <v>276</v>
      </c>
      <c r="BP291" s="1216"/>
      <c r="BQ291" s="1217"/>
      <c r="BR291" s="1218"/>
      <c r="BS291" s="587">
        <f t="shared" si="47"/>
        <v>0</v>
      </c>
    </row>
    <row r="292" spans="1:71" s="17" customFormat="1" ht="16.75" hidden="1" customHeight="1" outlineLevel="1">
      <c r="A292" s="1215">
        <v>277</v>
      </c>
      <c r="B292" s="1216"/>
      <c r="C292" s="1217"/>
      <c r="D292" s="1218"/>
      <c r="E292" s="587">
        <f t="shared" si="36"/>
        <v>0</v>
      </c>
      <c r="G292" s="1215">
        <v>277</v>
      </c>
      <c r="H292" s="1216"/>
      <c r="I292" s="1217"/>
      <c r="J292" s="1218"/>
      <c r="K292" s="587">
        <f t="shared" si="37"/>
        <v>0</v>
      </c>
      <c r="M292" s="1215">
        <v>277</v>
      </c>
      <c r="N292" s="1216"/>
      <c r="O292" s="1217"/>
      <c r="P292" s="1218"/>
      <c r="Q292" s="587">
        <f t="shared" si="38"/>
        <v>0</v>
      </c>
      <c r="S292" s="1215">
        <v>277</v>
      </c>
      <c r="T292" s="1216"/>
      <c r="U292" s="1217"/>
      <c r="V292" s="1218"/>
      <c r="W292" s="587">
        <f t="shared" si="39"/>
        <v>0</v>
      </c>
      <c r="Y292" s="1215">
        <v>277</v>
      </c>
      <c r="Z292" s="1216"/>
      <c r="AA292" s="1217"/>
      <c r="AB292" s="1218"/>
      <c r="AC292" s="587">
        <f t="shared" si="40"/>
        <v>0</v>
      </c>
      <c r="AE292" s="1215">
        <v>277</v>
      </c>
      <c r="AF292" s="1216"/>
      <c r="AG292" s="1217"/>
      <c r="AH292" s="1218"/>
      <c r="AI292" s="587">
        <f t="shared" si="41"/>
        <v>0</v>
      </c>
      <c r="AK292" s="1215">
        <v>277</v>
      </c>
      <c r="AL292" s="1216"/>
      <c r="AM292" s="1217"/>
      <c r="AN292" s="1218"/>
      <c r="AO292" s="587">
        <f t="shared" si="42"/>
        <v>0</v>
      </c>
      <c r="AQ292" s="1215">
        <v>277</v>
      </c>
      <c r="AR292" s="1216"/>
      <c r="AS292" s="1217"/>
      <c r="AT292" s="1218"/>
      <c r="AU292" s="587">
        <f t="shared" si="43"/>
        <v>0</v>
      </c>
      <c r="AW292" s="1215">
        <v>277</v>
      </c>
      <c r="AX292" s="1216"/>
      <c r="AY292" s="1217"/>
      <c r="AZ292" s="1218"/>
      <c r="BA292" s="587">
        <f t="shared" si="44"/>
        <v>0</v>
      </c>
      <c r="BC292" s="1215">
        <v>277</v>
      </c>
      <c r="BD292" s="1216"/>
      <c r="BE292" s="1217"/>
      <c r="BF292" s="1218"/>
      <c r="BG292" s="587">
        <f t="shared" si="45"/>
        <v>0</v>
      </c>
      <c r="BI292" s="1215">
        <v>277</v>
      </c>
      <c r="BJ292" s="1216"/>
      <c r="BK292" s="1217"/>
      <c r="BL292" s="1218"/>
      <c r="BM292" s="587">
        <f t="shared" si="46"/>
        <v>0</v>
      </c>
      <c r="BO292" s="1215">
        <v>277</v>
      </c>
      <c r="BP292" s="1216"/>
      <c r="BQ292" s="1217"/>
      <c r="BR292" s="1218"/>
      <c r="BS292" s="587">
        <f t="shared" si="47"/>
        <v>0</v>
      </c>
    </row>
    <row r="293" spans="1:71" s="17" customFormat="1" ht="16.75" hidden="1" customHeight="1" outlineLevel="1">
      <c r="A293" s="1215">
        <v>278</v>
      </c>
      <c r="B293" s="1216"/>
      <c r="C293" s="1217"/>
      <c r="D293" s="1218"/>
      <c r="E293" s="587">
        <f t="shared" si="36"/>
        <v>0</v>
      </c>
      <c r="G293" s="1215">
        <v>278</v>
      </c>
      <c r="H293" s="1216"/>
      <c r="I293" s="1217"/>
      <c r="J293" s="1218"/>
      <c r="K293" s="587">
        <f t="shared" si="37"/>
        <v>0</v>
      </c>
      <c r="M293" s="1215">
        <v>278</v>
      </c>
      <c r="N293" s="1216"/>
      <c r="O293" s="1217"/>
      <c r="P293" s="1218"/>
      <c r="Q293" s="587">
        <f t="shared" si="38"/>
        <v>0</v>
      </c>
      <c r="S293" s="1215">
        <v>278</v>
      </c>
      <c r="T293" s="1216"/>
      <c r="U293" s="1217"/>
      <c r="V293" s="1218"/>
      <c r="W293" s="587">
        <f t="shared" si="39"/>
        <v>0</v>
      </c>
      <c r="Y293" s="1215">
        <v>278</v>
      </c>
      <c r="Z293" s="1216"/>
      <c r="AA293" s="1217"/>
      <c r="AB293" s="1218"/>
      <c r="AC293" s="587">
        <f t="shared" si="40"/>
        <v>0</v>
      </c>
      <c r="AE293" s="1215">
        <v>278</v>
      </c>
      <c r="AF293" s="1216"/>
      <c r="AG293" s="1217"/>
      <c r="AH293" s="1218"/>
      <c r="AI293" s="587">
        <f t="shared" si="41"/>
        <v>0</v>
      </c>
      <c r="AK293" s="1215">
        <v>278</v>
      </c>
      <c r="AL293" s="1216"/>
      <c r="AM293" s="1217"/>
      <c r="AN293" s="1218"/>
      <c r="AO293" s="587">
        <f t="shared" si="42"/>
        <v>0</v>
      </c>
      <c r="AQ293" s="1215">
        <v>278</v>
      </c>
      <c r="AR293" s="1216"/>
      <c r="AS293" s="1217"/>
      <c r="AT293" s="1218"/>
      <c r="AU293" s="587">
        <f t="shared" si="43"/>
        <v>0</v>
      </c>
      <c r="AW293" s="1215">
        <v>278</v>
      </c>
      <c r="AX293" s="1216"/>
      <c r="AY293" s="1217"/>
      <c r="AZ293" s="1218"/>
      <c r="BA293" s="587">
        <f t="shared" si="44"/>
        <v>0</v>
      </c>
      <c r="BC293" s="1215">
        <v>278</v>
      </c>
      <c r="BD293" s="1216"/>
      <c r="BE293" s="1217"/>
      <c r="BF293" s="1218"/>
      <c r="BG293" s="587">
        <f t="shared" si="45"/>
        <v>0</v>
      </c>
      <c r="BI293" s="1215">
        <v>278</v>
      </c>
      <c r="BJ293" s="1216"/>
      <c r="BK293" s="1217"/>
      <c r="BL293" s="1218"/>
      <c r="BM293" s="587">
        <f t="shared" si="46"/>
        <v>0</v>
      </c>
      <c r="BO293" s="1215">
        <v>278</v>
      </c>
      <c r="BP293" s="1216"/>
      <c r="BQ293" s="1217"/>
      <c r="BR293" s="1218"/>
      <c r="BS293" s="587">
        <f t="shared" si="47"/>
        <v>0</v>
      </c>
    </row>
    <row r="294" spans="1:71" s="17" customFormat="1" ht="16.75" hidden="1" customHeight="1" outlineLevel="1">
      <c r="A294" s="1215">
        <v>279</v>
      </c>
      <c r="B294" s="1216"/>
      <c r="C294" s="1217"/>
      <c r="D294" s="1218"/>
      <c r="E294" s="587">
        <f t="shared" si="36"/>
        <v>0</v>
      </c>
      <c r="G294" s="1215">
        <v>279</v>
      </c>
      <c r="H294" s="1216"/>
      <c r="I294" s="1217"/>
      <c r="J294" s="1218"/>
      <c r="K294" s="587">
        <f t="shared" si="37"/>
        <v>0</v>
      </c>
      <c r="M294" s="1215">
        <v>279</v>
      </c>
      <c r="N294" s="1216"/>
      <c r="O294" s="1217"/>
      <c r="P294" s="1218"/>
      <c r="Q294" s="587">
        <f t="shared" si="38"/>
        <v>0</v>
      </c>
      <c r="S294" s="1215">
        <v>279</v>
      </c>
      <c r="T294" s="1216"/>
      <c r="U294" s="1217"/>
      <c r="V294" s="1218"/>
      <c r="W294" s="587">
        <f t="shared" si="39"/>
        <v>0</v>
      </c>
      <c r="Y294" s="1215">
        <v>279</v>
      </c>
      <c r="Z294" s="1216"/>
      <c r="AA294" s="1217"/>
      <c r="AB294" s="1218"/>
      <c r="AC294" s="587">
        <f t="shared" si="40"/>
        <v>0</v>
      </c>
      <c r="AE294" s="1215">
        <v>279</v>
      </c>
      <c r="AF294" s="1216"/>
      <c r="AG294" s="1217"/>
      <c r="AH294" s="1218"/>
      <c r="AI294" s="587">
        <f t="shared" si="41"/>
        <v>0</v>
      </c>
      <c r="AK294" s="1215">
        <v>279</v>
      </c>
      <c r="AL294" s="1216"/>
      <c r="AM294" s="1217"/>
      <c r="AN294" s="1218"/>
      <c r="AO294" s="587">
        <f t="shared" si="42"/>
        <v>0</v>
      </c>
      <c r="AQ294" s="1215">
        <v>279</v>
      </c>
      <c r="AR294" s="1216"/>
      <c r="AS294" s="1217"/>
      <c r="AT294" s="1218"/>
      <c r="AU294" s="587">
        <f t="shared" si="43"/>
        <v>0</v>
      </c>
      <c r="AW294" s="1215">
        <v>279</v>
      </c>
      <c r="AX294" s="1216"/>
      <c r="AY294" s="1217"/>
      <c r="AZ294" s="1218"/>
      <c r="BA294" s="587">
        <f t="shared" si="44"/>
        <v>0</v>
      </c>
      <c r="BC294" s="1215">
        <v>279</v>
      </c>
      <c r="BD294" s="1216"/>
      <c r="BE294" s="1217"/>
      <c r="BF294" s="1218"/>
      <c r="BG294" s="587">
        <f t="shared" si="45"/>
        <v>0</v>
      </c>
      <c r="BI294" s="1215">
        <v>279</v>
      </c>
      <c r="BJ294" s="1216"/>
      <c r="BK294" s="1217"/>
      <c r="BL294" s="1218"/>
      <c r="BM294" s="587">
        <f t="shared" si="46"/>
        <v>0</v>
      </c>
      <c r="BO294" s="1215">
        <v>279</v>
      </c>
      <c r="BP294" s="1216"/>
      <c r="BQ294" s="1217"/>
      <c r="BR294" s="1218"/>
      <c r="BS294" s="587">
        <f t="shared" si="47"/>
        <v>0</v>
      </c>
    </row>
    <row r="295" spans="1:71" s="17" customFormat="1" ht="16.75" hidden="1" customHeight="1" outlineLevel="1">
      <c r="A295" s="1215">
        <v>280</v>
      </c>
      <c r="B295" s="1216"/>
      <c r="C295" s="1217"/>
      <c r="D295" s="1218"/>
      <c r="E295" s="587">
        <f t="shared" si="36"/>
        <v>0</v>
      </c>
      <c r="G295" s="1215">
        <v>280</v>
      </c>
      <c r="H295" s="1216"/>
      <c r="I295" s="1217"/>
      <c r="J295" s="1218"/>
      <c r="K295" s="587">
        <f t="shared" si="37"/>
        <v>0</v>
      </c>
      <c r="M295" s="1215">
        <v>280</v>
      </c>
      <c r="N295" s="1216"/>
      <c r="O295" s="1217"/>
      <c r="P295" s="1218"/>
      <c r="Q295" s="587">
        <f t="shared" si="38"/>
        <v>0</v>
      </c>
      <c r="S295" s="1215">
        <v>280</v>
      </c>
      <c r="T295" s="1216"/>
      <c r="U295" s="1217"/>
      <c r="V295" s="1218"/>
      <c r="W295" s="587">
        <f t="shared" si="39"/>
        <v>0</v>
      </c>
      <c r="Y295" s="1215">
        <v>280</v>
      </c>
      <c r="Z295" s="1216"/>
      <c r="AA295" s="1217"/>
      <c r="AB295" s="1218"/>
      <c r="AC295" s="587">
        <f t="shared" si="40"/>
        <v>0</v>
      </c>
      <c r="AE295" s="1215">
        <v>280</v>
      </c>
      <c r="AF295" s="1216"/>
      <c r="AG295" s="1217"/>
      <c r="AH295" s="1218"/>
      <c r="AI295" s="587">
        <f t="shared" si="41"/>
        <v>0</v>
      </c>
      <c r="AK295" s="1215">
        <v>280</v>
      </c>
      <c r="AL295" s="1216"/>
      <c r="AM295" s="1217"/>
      <c r="AN295" s="1218"/>
      <c r="AO295" s="587">
        <f t="shared" si="42"/>
        <v>0</v>
      </c>
      <c r="AQ295" s="1215">
        <v>280</v>
      </c>
      <c r="AR295" s="1216"/>
      <c r="AS295" s="1217"/>
      <c r="AT295" s="1218"/>
      <c r="AU295" s="587">
        <f t="shared" si="43"/>
        <v>0</v>
      </c>
      <c r="AW295" s="1215">
        <v>280</v>
      </c>
      <c r="AX295" s="1216"/>
      <c r="AY295" s="1217"/>
      <c r="AZ295" s="1218"/>
      <c r="BA295" s="587">
        <f t="shared" si="44"/>
        <v>0</v>
      </c>
      <c r="BC295" s="1215">
        <v>280</v>
      </c>
      <c r="BD295" s="1216"/>
      <c r="BE295" s="1217"/>
      <c r="BF295" s="1218"/>
      <c r="BG295" s="587">
        <f t="shared" si="45"/>
        <v>0</v>
      </c>
      <c r="BI295" s="1215">
        <v>280</v>
      </c>
      <c r="BJ295" s="1216"/>
      <c r="BK295" s="1217"/>
      <c r="BL295" s="1218"/>
      <c r="BM295" s="587">
        <f t="shared" si="46"/>
        <v>0</v>
      </c>
      <c r="BO295" s="1215">
        <v>280</v>
      </c>
      <c r="BP295" s="1216"/>
      <c r="BQ295" s="1217"/>
      <c r="BR295" s="1218"/>
      <c r="BS295" s="587">
        <f t="shared" si="47"/>
        <v>0</v>
      </c>
    </row>
    <row r="296" spans="1:71" s="17" customFormat="1" ht="16.75" hidden="1" customHeight="1" outlineLevel="1">
      <c r="A296" s="1215">
        <v>281</v>
      </c>
      <c r="B296" s="1216"/>
      <c r="C296" s="1217"/>
      <c r="D296" s="1218"/>
      <c r="E296" s="587">
        <f t="shared" si="36"/>
        <v>0</v>
      </c>
      <c r="G296" s="1215">
        <v>281</v>
      </c>
      <c r="H296" s="1216"/>
      <c r="I296" s="1217"/>
      <c r="J296" s="1218"/>
      <c r="K296" s="587">
        <f t="shared" si="37"/>
        <v>0</v>
      </c>
      <c r="M296" s="1215">
        <v>281</v>
      </c>
      <c r="N296" s="1216"/>
      <c r="O296" s="1217"/>
      <c r="P296" s="1218"/>
      <c r="Q296" s="587">
        <f t="shared" si="38"/>
        <v>0</v>
      </c>
      <c r="S296" s="1215">
        <v>281</v>
      </c>
      <c r="T296" s="1216"/>
      <c r="U296" s="1217"/>
      <c r="V296" s="1218"/>
      <c r="W296" s="587">
        <f t="shared" si="39"/>
        <v>0</v>
      </c>
      <c r="Y296" s="1215">
        <v>281</v>
      </c>
      <c r="Z296" s="1216"/>
      <c r="AA296" s="1217"/>
      <c r="AB296" s="1218"/>
      <c r="AC296" s="587">
        <f t="shared" si="40"/>
        <v>0</v>
      </c>
      <c r="AE296" s="1215">
        <v>281</v>
      </c>
      <c r="AF296" s="1216"/>
      <c r="AG296" s="1217"/>
      <c r="AH296" s="1218"/>
      <c r="AI296" s="587">
        <f t="shared" si="41"/>
        <v>0</v>
      </c>
      <c r="AK296" s="1215">
        <v>281</v>
      </c>
      <c r="AL296" s="1216"/>
      <c r="AM296" s="1217"/>
      <c r="AN296" s="1218"/>
      <c r="AO296" s="587">
        <f t="shared" si="42"/>
        <v>0</v>
      </c>
      <c r="AQ296" s="1215">
        <v>281</v>
      </c>
      <c r="AR296" s="1216"/>
      <c r="AS296" s="1217"/>
      <c r="AT296" s="1218"/>
      <c r="AU296" s="587">
        <f t="shared" si="43"/>
        <v>0</v>
      </c>
      <c r="AW296" s="1215">
        <v>281</v>
      </c>
      <c r="AX296" s="1216"/>
      <c r="AY296" s="1217"/>
      <c r="AZ296" s="1218"/>
      <c r="BA296" s="587">
        <f t="shared" si="44"/>
        <v>0</v>
      </c>
      <c r="BC296" s="1215">
        <v>281</v>
      </c>
      <c r="BD296" s="1216"/>
      <c r="BE296" s="1217"/>
      <c r="BF296" s="1218"/>
      <c r="BG296" s="587">
        <f t="shared" si="45"/>
        <v>0</v>
      </c>
      <c r="BI296" s="1215">
        <v>281</v>
      </c>
      <c r="BJ296" s="1216"/>
      <c r="BK296" s="1217"/>
      <c r="BL296" s="1218"/>
      <c r="BM296" s="587">
        <f t="shared" si="46"/>
        <v>0</v>
      </c>
      <c r="BO296" s="1215">
        <v>281</v>
      </c>
      <c r="BP296" s="1216"/>
      <c r="BQ296" s="1217"/>
      <c r="BR296" s="1218"/>
      <c r="BS296" s="587">
        <f t="shared" si="47"/>
        <v>0</v>
      </c>
    </row>
    <row r="297" spans="1:71" s="17" customFormat="1" ht="16.75" hidden="1" customHeight="1" outlineLevel="1">
      <c r="A297" s="1215">
        <v>282</v>
      </c>
      <c r="B297" s="1216"/>
      <c r="C297" s="1217"/>
      <c r="D297" s="1218"/>
      <c r="E297" s="587">
        <f t="shared" si="36"/>
        <v>0</v>
      </c>
      <c r="G297" s="1215">
        <v>282</v>
      </c>
      <c r="H297" s="1216"/>
      <c r="I297" s="1217"/>
      <c r="J297" s="1218"/>
      <c r="K297" s="587">
        <f t="shared" si="37"/>
        <v>0</v>
      </c>
      <c r="M297" s="1215">
        <v>282</v>
      </c>
      <c r="N297" s="1216"/>
      <c r="O297" s="1217"/>
      <c r="P297" s="1218"/>
      <c r="Q297" s="587">
        <f t="shared" si="38"/>
        <v>0</v>
      </c>
      <c r="S297" s="1215">
        <v>282</v>
      </c>
      <c r="T297" s="1216"/>
      <c r="U297" s="1217"/>
      <c r="V297" s="1218"/>
      <c r="W297" s="587">
        <f t="shared" si="39"/>
        <v>0</v>
      </c>
      <c r="Y297" s="1215">
        <v>282</v>
      </c>
      <c r="Z297" s="1216"/>
      <c r="AA297" s="1217"/>
      <c r="AB297" s="1218"/>
      <c r="AC297" s="587">
        <f t="shared" si="40"/>
        <v>0</v>
      </c>
      <c r="AE297" s="1215">
        <v>282</v>
      </c>
      <c r="AF297" s="1216"/>
      <c r="AG297" s="1217"/>
      <c r="AH297" s="1218"/>
      <c r="AI297" s="587">
        <f t="shared" si="41"/>
        <v>0</v>
      </c>
      <c r="AK297" s="1215">
        <v>282</v>
      </c>
      <c r="AL297" s="1216"/>
      <c r="AM297" s="1217"/>
      <c r="AN297" s="1218"/>
      <c r="AO297" s="587">
        <f t="shared" si="42"/>
        <v>0</v>
      </c>
      <c r="AQ297" s="1215">
        <v>282</v>
      </c>
      <c r="AR297" s="1216"/>
      <c r="AS297" s="1217"/>
      <c r="AT297" s="1218"/>
      <c r="AU297" s="587">
        <f t="shared" si="43"/>
        <v>0</v>
      </c>
      <c r="AW297" s="1215">
        <v>282</v>
      </c>
      <c r="AX297" s="1216"/>
      <c r="AY297" s="1217"/>
      <c r="AZ297" s="1218"/>
      <c r="BA297" s="587">
        <f t="shared" si="44"/>
        <v>0</v>
      </c>
      <c r="BC297" s="1215">
        <v>282</v>
      </c>
      <c r="BD297" s="1216"/>
      <c r="BE297" s="1217"/>
      <c r="BF297" s="1218"/>
      <c r="BG297" s="587">
        <f t="shared" si="45"/>
        <v>0</v>
      </c>
      <c r="BI297" s="1215">
        <v>282</v>
      </c>
      <c r="BJ297" s="1216"/>
      <c r="BK297" s="1217"/>
      <c r="BL297" s="1218"/>
      <c r="BM297" s="587">
        <f t="shared" si="46"/>
        <v>0</v>
      </c>
      <c r="BO297" s="1215">
        <v>282</v>
      </c>
      <c r="BP297" s="1216"/>
      <c r="BQ297" s="1217"/>
      <c r="BR297" s="1218"/>
      <c r="BS297" s="587">
        <f t="shared" si="47"/>
        <v>0</v>
      </c>
    </row>
    <row r="298" spans="1:71" s="17" customFormat="1" ht="16.75" hidden="1" customHeight="1" outlineLevel="1">
      <c r="A298" s="1215">
        <v>283</v>
      </c>
      <c r="B298" s="1216"/>
      <c r="C298" s="1217"/>
      <c r="D298" s="1218"/>
      <c r="E298" s="587">
        <f t="shared" si="36"/>
        <v>0</v>
      </c>
      <c r="G298" s="1215">
        <v>283</v>
      </c>
      <c r="H298" s="1216"/>
      <c r="I298" s="1217"/>
      <c r="J298" s="1218"/>
      <c r="K298" s="587">
        <f t="shared" si="37"/>
        <v>0</v>
      </c>
      <c r="M298" s="1215">
        <v>283</v>
      </c>
      <c r="N298" s="1216"/>
      <c r="O298" s="1217"/>
      <c r="P298" s="1218"/>
      <c r="Q298" s="587">
        <f t="shared" si="38"/>
        <v>0</v>
      </c>
      <c r="S298" s="1215">
        <v>283</v>
      </c>
      <c r="T298" s="1216"/>
      <c r="U298" s="1217"/>
      <c r="V298" s="1218"/>
      <c r="W298" s="587">
        <f t="shared" si="39"/>
        <v>0</v>
      </c>
      <c r="Y298" s="1215">
        <v>283</v>
      </c>
      <c r="Z298" s="1216"/>
      <c r="AA298" s="1217"/>
      <c r="AB298" s="1218"/>
      <c r="AC298" s="587">
        <f t="shared" si="40"/>
        <v>0</v>
      </c>
      <c r="AE298" s="1215">
        <v>283</v>
      </c>
      <c r="AF298" s="1216"/>
      <c r="AG298" s="1217"/>
      <c r="AH298" s="1218"/>
      <c r="AI298" s="587">
        <f t="shared" si="41"/>
        <v>0</v>
      </c>
      <c r="AK298" s="1215">
        <v>283</v>
      </c>
      <c r="AL298" s="1216"/>
      <c r="AM298" s="1217"/>
      <c r="AN298" s="1218"/>
      <c r="AO298" s="587">
        <f t="shared" si="42"/>
        <v>0</v>
      </c>
      <c r="AQ298" s="1215">
        <v>283</v>
      </c>
      <c r="AR298" s="1216"/>
      <c r="AS298" s="1217"/>
      <c r="AT298" s="1218"/>
      <c r="AU298" s="587">
        <f t="shared" si="43"/>
        <v>0</v>
      </c>
      <c r="AW298" s="1215">
        <v>283</v>
      </c>
      <c r="AX298" s="1216"/>
      <c r="AY298" s="1217"/>
      <c r="AZ298" s="1218"/>
      <c r="BA298" s="587">
        <f t="shared" si="44"/>
        <v>0</v>
      </c>
      <c r="BC298" s="1215">
        <v>283</v>
      </c>
      <c r="BD298" s="1216"/>
      <c r="BE298" s="1217"/>
      <c r="BF298" s="1218"/>
      <c r="BG298" s="587">
        <f t="shared" si="45"/>
        <v>0</v>
      </c>
      <c r="BI298" s="1215">
        <v>283</v>
      </c>
      <c r="BJ298" s="1216"/>
      <c r="BK298" s="1217"/>
      <c r="BL298" s="1218"/>
      <c r="BM298" s="587">
        <f t="shared" si="46"/>
        <v>0</v>
      </c>
      <c r="BO298" s="1215">
        <v>283</v>
      </c>
      <c r="BP298" s="1216"/>
      <c r="BQ298" s="1217"/>
      <c r="BR298" s="1218"/>
      <c r="BS298" s="587">
        <f t="shared" si="47"/>
        <v>0</v>
      </c>
    </row>
    <row r="299" spans="1:71" s="17" customFormat="1" ht="16.75" hidden="1" customHeight="1" outlineLevel="1">
      <c r="A299" s="1215">
        <v>284</v>
      </c>
      <c r="B299" s="1216"/>
      <c r="C299" s="1217"/>
      <c r="D299" s="1218"/>
      <c r="E299" s="587">
        <f t="shared" si="36"/>
        <v>0</v>
      </c>
      <c r="G299" s="1215">
        <v>284</v>
      </c>
      <c r="H299" s="1216"/>
      <c r="I299" s="1217"/>
      <c r="J299" s="1218"/>
      <c r="K299" s="587">
        <f t="shared" si="37"/>
        <v>0</v>
      </c>
      <c r="M299" s="1215">
        <v>284</v>
      </c>
      <c r="N299" s="1216"/>
      <c r="O299" s="1217"/>
      <c r="P299" s="1218"/>
      <c r="Q299" s="587">
        <f t="shared" si="38"/>
        <v>0</v>
      </c>
      <c r="S299" s="1215">
        <v>284</v>
      </c>
      <c r="T299" s="1216"/>
      <c r="U299" s="1217"/>
      <c r="V299" s="1218"/>
      <c r="W299" s="587">
        <f t="shared" si="39"/>
        <v>0</v>
      </c>
      <c r="Y299" s="1215">
        <v>284</v>
      </c>
      <c r="Z299" s="1216"/>
      <c r="AA299" s="1217"/>
      <c r="AB299" s="1218"/>
      <c r="AC299" s="587">
        <f t="shared" si="40"/>
        <v>0</v>
      </c>
      <c r="AE299" s="1215">
        <v>284</v>
      </c>
      <c r="AF299" s="1216"/>
      <c r="AG299" s="1217"/>
      <c r="AH299" s="1218"/>
      <c r="AI299" s="587">
        <f t="shared" si="41"/>
        <v>0</v>
      </c>
      <c r="AK299" s="1215">
        <v>284</v>
      </c>
      <c r="AL299" s="1216"/>
      <c r="AM299" s="1217"/>
      <c r="AN299" s="1218"/>
      <c r="AO299" s="587">
        <f t="shared" si="42"/>
        <v>0</v>
      </c>
      <c r="AQ299" s="1215">
        <v>284</v>
      </c>
      <c r="AR299" s="1216"/>
      <c r="AS299" s="1217"/>
      <c r="AT299" s="1218"/>
      <c r="AU299" s="587">
        <f t="shared" si="43"/>
        <v>0</v>
      </c>
      <c r="AW299" s="1215">
        <v>284</v>
      </c>
      <c r="AX299" s="1216"/>
      <c r="AY299" s="1217"/>
      <c r="AZ299" s="1218"/>
      <c r="BA299" s="587">
        <f t="shared" si="44"/>
        <v>0</v>
      </c>
      <c r="BC299" s="1215">
        <v>284</v>
      </c>
      <c r="BD299" s="1216"/>
      <c r="BE299" s="1217"/>
      <c r="BF299" s="1218"/>
      <c r="BG299" s="587">
        <f t="shared" si="45"/>
        <v>0</v>
      </c>
      <c r="BI299" s="1215">
        <v>284</v>
      </c>
      <c r="BJ299" s="1216"/>
      <c r="BK299" s="1217"/>
      <c r="BL299" s="1218"/>
      <c r="BM299" s="587">
        <f t="shared" si="46"/>
        <v>0</v>
      </c>
      <c r="BO299" s="1215">
        <v>284</v>
      </c>
      <c r="BP299" s="1216"/>
      <c r="BQ299" s="1217"/>
      <c r="BR299" s="1218"/>
      <c r="BS299" s="587">
        <f t="shared" si="47"/>
        <v>0</v>
      </c>
    </row>
    <row r="300" spans="1:71" s="17" customFormat="1" ht="16.75" hidden="1" customHeight="1" outlineLevel="1">
      <c r="A300" s="1215">
        <v>285</v>
      </c>
      <c r="B300" s="1216"/>
      <c r="C300" s="1217"/>
      <c r="D300" s="1218"/>
      <c r="E300" s="587">
        <f t="shared" si="36"/>
        <v>0</v>
      </c>
      <c r="G300" s="1215">
        <v>285</v>
      </c>
      <c r="H300" s="1216"/>
      <c r="I300" s="1217"/>
      <c r="J300" s="1218"/>
      <c r="K300" s="587">
        <f t="shared" si="37"/>
        <v>0</v>
      </c>
      <c r="M300" s="1215">
        <v>285</v>
      </c>
      <c r="N300" s="1216"/>
      <c r="O300" s="1217"/>
      <c r="P300" s="1218"/>
      <c r="Q300" s="587">
        <f t="shared" si="38"/>
        <v>0</v>
      </c>
      <c r="S300" s="1215">
        <v>285</v>
      </c>
      <c r="T300" s="1216"/>
      <c r="U300" s="1217"/>
      <c r="V300" s="1218"/>
      <c r="W300" s="587">
        <f t="shared" si="39"/>
        <v>0</v>
      </c>
      <c r="Y300" s="1215">
        <v>285</v>
      </c>
      <c r="Z300" s="1216"/>
      <c r="AA300" s="1217"/>
      <c r="AB300" s="1218"/>
      <c r="AC300" s="587">
        <f t="shared" si="40"/>
        <v>0</v>
      </c>
      <c r="AE300" s="1215">
        <v>285</v>
      </c>
      <c r="AF300" s="1216"/>
      <c r="AG300" s="1217"/>
      <c r="AH300" s="1218"/>
      <c r="AI300" s="587">
        <f t="shared" si="41"/>
        <v>0</v>
      </c>
      <c r="AK300" s="1215">
        <v>285</v>
      </c>
      <c r="AL300" s="1216"/>
      <c r="AM300" s="1217"/>
      <c r="AN300" s="1218"/>
      <c r="AO300" s="587">
        <f t="shared" si="42"/>
        <v>0</v>
      </c>
      <c r="AQ300" s="1215">
        <v>285</v>
      </c>
      <c r="AR300" s="1216"/>
      <c r="AS300" s="1217"/>
      <c r="AT300" s="1218"/>
      <c r="AU300" s="587">
        <f t="shared" si="43"/>
        <v>0</v>
      </c>
      <c r="AW300" s="1215">
        <v>285</v>
      </c>
      <c r="AX300" s="1216"/>
      <c r="AY300" s="1217"/>
      <c r="AZ300" s="1218"/>
      <c r="BA300" s="587">
        <f t="shared" si="44"/>
        <v>0</v>
      </c>
      <c r="BC300" s="1215">
        <v>285</v>
      </c>
      <c r="BD300" s="1216"/>
      <c r="BE300" s="1217"/>
      <c r="BF300" s="1218"/>
      <c r="BG300" s="587">
        <f t="shared" si="45"/>
        <v>0</v>
      </c>
      <c r="BI300" s="1215">
        <v>285</v>
      </c>
      <c r="BJ300" s="1216"/>
      <c r="BK300" s="1217"/>
      <c r="BL300" s="1218"/>
      <c r="BM300" s="587">
        <f t="shared" si="46"/>
        <v>0</v>
      </c>
      <c r="BO300" s="1215">
        <v>285</v>
      </c>
      <c r="BP300" s="1216"/>
      <c r="BQ300" s="1217"/>
      <c r="BR300" s="1218"/>
      <c r="BS300" s="587">
        <f t="shared" si="47"/>
        <v>0</v>
      </c>
    </row>
    <row r="301" spans="1:71" s="17" customFormat="1" ht="16.75" hidden="1" customHeight="1" outlineLevel="1">
      <c r="A301" s="1215">
        <v>286</v>
      </c>
      <c r="B301" s="1216"/>
      <c r="C301" s="1217"/>
      <c r="D301" s="1218"/>
      <c r="E301" s="587">
        <f t="shared" si="36"/>
        <v>0</v>
      </c>
      <c r="G301" s="1215">
        <v>286</v>
      </c>
      <c r="H301" s="1216"/>
      <c r="I301" s="1217"/>
      <c r="J301" s="1218"/>
      <c r="K301" s="587">
        <f t="shared" si="37"/>
        <v>0</v>
      </c>
      <c r="M301" s="1215">
        <v>286</v>
      </c>
      <c r="N301" s="1216"/>
      <c r="O301" s="1217"/>
      <c r="P301" s="1218"/>
      <c r="Q301" s="587">
        <f t="shared" si="38"/>
        <v>0</v>
      </c>
      <c r="S301" s="1215">
        <v>286</v>
      </c>
      <c r="T301" s="1216"/>
      <c r="U301" s="1217"/>
      <c r="V301" s="1218"/>
      <c r="W301" s="587">
        <f t="shared" si="39"/>
        <v>0</v>
      </c>
      <c r="Y301" s="1215">
        <v>286</v>
      </c>
      <c r="Z301" s="1216"/>
      <c r="AA301" s="1217"/>
      <c r="AB301" s="1218"/>
      <c r="AC301" s="587">
        <f t="shared" si="40"/>
        <v>0</v>
      </c>
      <c r="AE301" s="1215">
        <v>286</v>
      </c>
      <c r="AF301" s="1216"/>
      <c r="AG301" s="1217"/>
      <c r="AH301" s="1218"/>
      <c r="AI301" s="587">
        <f t="shared" si="41"/>
        <v>0</v>
      </c>
      <c r="AK301" s="1215">
        <v>286</v>
      </c>
      <c r="AL301" s="1216"/>
      <c r="AM301" s="1217"/>
      <c r="AN301" s="1218"/>
      <c r="AO301" s="587">
        <f t="shared" si="42"/>
        <v>0</v>
      </c>
      <c r="AQ301" s="1215">
        <v>286</v>
      </c>
      <c r="AR301" s="1216"/>
      <c r="AS301" s="1217"/>
      <c r="AT301" s="1218"/>
      <c r="AU301" s="587">
        <f t="shared" si="43"/>
        <v>0</v>
      </c>
      <c r="AW301" s="1215">
        <v>286</v>
      </c>
      <c r="AX301" s="1216"/>
      <c r="AY301" s="1217"/>
      <c r="AZ301" s="1218"/>
      <c r="BA301" s="587">
        <f t="shared" si="44"/>
        <v>0</v>
      </c>
      <c r="BC301" s="1215">
        <v>286</v>
      </c>
      <c r="BD301" s="1216"/>
      <c r="BE301" s="1217"/>
      <c r="BF301" s="1218"/>
      <c r="BG301" s="587">
        <f t="shared" si="45"/>
        <v>0</v>
      </c>
      <c r="BI301" s="1215">
        <v>286</v>
      </c>
      <c r="BJ301" s="1216"/>
      <c r="BK301" s="1217"/>
      <c r="BL301" s="1218"/>
      <c r="BM301" s="587">
        <f t="shared" si="46"/>
        <v>0</v>
      </c>
      <c r="BO301" s="1215">
        <v>286</v>
      </c>
      <c r="BP301" s="1216"/>
      <c r="BQ301" s="1217"/>
      <c r="BR301" s="1218"/>
      <c r="BS301" s="587">
        <f t="shared" si="47"/>
        <v>0</v>
      </c>
    </row>
    <row r="302" spans="1:71" s="17" customFormat="1" ht="16.75" hidden="1" customHeight="1" outlineLevel="1">
      <c r="A302" s="1215">
        <v>287</v>
      </c>
      <c r="B302" s="1216"/>
      <c r="C302" s="1217"/>
      <c r="D302" s="1218"/>
      <c r="E302" s="587">
        <f t="shared" si="36"/>
        <v>0</v>
      </c>
      <c r="G302" s="1215">
        <v>287</v>
      </c>
      <c r="H302" s="1216"/>
      <c r="I302" s="1217"/>
      <c r="J302" s="1218"/>
      <c r="K302" s="587">
        <f t="shared" si="37"/>
        <v>0</v>
      </c>
      <c r="M302" s="1215">
        <v>287</v>
      </c>
      <c r="N302" s="1216"/>
      <c r="O302" s="1217"/>
      <c r="P302" s="1218"/>
      <c r="Q302" s="587">
        <f t="shared" si="38"/>
        <v>0</v>
      </c>
      <c r="S302" s="1215">
        <v>287</v>
      </c>
      <c r="T302" s="1216"/>
      <c r="U302" s="1217"/>
      <c r="V302" s="1218"/>
      <c r="W302" s="587">
        <f t="shared" si="39"/>
        <v>0</v>
      </c>
      <c r="Y302" s="1215">
        <v>287</v>
      </c>
      <c r="Z302" s="1216"/>
      <c r="AA302" s="1217"/>
      <c r="AB302" s="1218"/>
      <c r="AC302" s="587">
        <f t="shared" si="40"/>
        <v>0</v>
      </c>
      <c r="AE302" s="1215">
        <v>287</v>
      </c>
      <c r="AF302" s="1216"/>
      <c r="AG302" s="1217"/>
      <c r="AH302" s="1218"/>
      <c r="AI302" s="587">
        <f t="shared" si="41"/>
        <v>0</v>
      </c>
      <c r="AK302" s="1215">
        <v>287</v>
      </c>
      <c r="AL302" s="1216"/>
      <c r="AM302" s="1217"/>
      <c r="AN302" s="1218"/>
      <c r="AO302" s="587">
        <f t="shared" si="42"/>
        <v>0</v>
      </c>
      <c r="AQ302" s="1215">
        <v>287</v>
      </c>
      <c r="AR302" s="1216"/>
      <c r="AS302" s="1217"/>
      <c r="AT302" s="1218"/>
      <c r="AU302" s="587">
        <f t="shared" si="43"/>
        <v>0</v>
      </c>
      <c r="AW302" s="1215">
        <v>287</v>
      </c>
      <c r="AX302" s="1216"/>
      <c r="AY302" s="1217"/>
      <c r="AZ302" s="1218"/>
      <c r="BA302" s="587">
        <f t="shared" si="44"/>
        <v>0</v>
      </c>
      <c r="BC302" s="1215">
        <v>287</v>
      </c>
      <c r="BD302" s="1216"/>
      <c r="BE302" s="1217"/>
      <c r="BF302" s="1218"/>
      <c r="BG302" s="587">
        <f t="shared" si="45"/>
        <v>0</v>
      </c>
      <c r="BI302" s="1215">
        <v>287</v>
      </c>
      <c r="BJ302" s="1216"/>
      <c r="BK302" s="1217"/>
      <c r="BL302" s="1218"/>
      <c r="BM302" s="587">
        <f t="shared" si="46"/>
        <v>0</v>
      </c>
      <c r="BO302" s="1215">
        <v>287</v>
      </c>
      <c r="BP302" s="1216"/>
      <c r="BQ302" s="1217"/>
      <c r="BR302" s="1218"/>
      <c r="BS302" s="587">
        <f t="shared" si="47"/>
        <v>0</v>
      </c>
    </row>
    <row r="303" spans="1:71" s="17" customFormat="1" ht="16.75" hidden="1" customHeight="1" outlineLevel="1">
      <c r="A303" s="1215">
        <v>288</v>
      </c>
      <c r="B303" s="1216"/>
      <c r="C303" s="1217"/>
      <c r="D303" s="1218"/>
      <c r="E303" s="587">
        <f t="shared" si="36"/>
        <v>0</v>
      </c>
      <c r="G303" s="1215">
        <v>288</v>
      </c>
      <c r="H303" s="1216"/>
      <c r="I303" s="1217"/>
      <c r="J303" s="1218"/>
      <c r="K303" s="587">
        <f t="shared" si="37"/>
        <v>0</v>
      </c>
      <c r="M303" s="1215">
        <v>288</v>
      </c>
      <c r="N303" s="1216"/>
      <c r="O303" s="1217"/>
      <c r="P303" s="1218"/>
      <c r="Q303" s="587">
        <f t="shared" si="38"/>
        <v>0</v>
      </c>
      <c r="S303" s="1215">
        <v>288</v>
      </c>
      <c r="T303" s="1216"/>
      <c r="U303" s="1217"/>
      <c r="V303" s="1218"/>
      <c r="W303" s="587">
        <f t="shared" si="39"/>
        <v>0</v>
      </c>
      <c r="Y303" s="1215">
        <v>288</v>
      </c>
      <c r="Z303" s="1216"/>
      <c r="AA303" s="1217"/>
      <c r="AB303" s="1218"/>
      <c r="AC303" s="587">
        <f t="shared" si="40"/>
        <v>0</v>
      </c>
      <c r="AE303" s="1215">
        <v>288</v>
      </c>
      <c r="AF303" s="1216"/>
      <c r="AG303" s="1217"/>
      <c r="AH303" s="1218"/>
      <c r="AI303" s="587">
        <f t="shared" si="41"/>
        <v>0</v>
      </c>
      <c r="AK303" s="1215">
        <v>288</v>
      </c>
      <c r="AL303" s="1216"/>
      <c r="AM303" s="1217"/>
      <c r="AN303" s="1218"/>
      <c r="AO303" s="587">
        <f t="shared" si="42"/>
        <v>0</v>
      </c>
      <c r="AQ303" s="1215">
        <v>288</v>
      </c>
      <c r="AR303" s="1216"/>
      <c r="AS303" s="1217"/>
      <c r="AT303" s="1218"/>
      <c r="AU303" s="587">
        <f t="shared" si="43"/>
        <v>0</v>
      </c>
      <c r="AW303" s="1215">
        <v>288</v>
      </c>
      <c r="AX303" s="1216"/>
      <c r="AY303" s="1217"/>
      <c r="AZ303" s="1218"/>
      <c r="BA303" s="587">
        <f t="shared" si="44"/>
        <v>0</v>
      </c>
      <c r="BC303" s="1215">
        <v>288</v>
      </c>
      <c r="BD303" s="1216"/>
      <c r="BE303" s="1217"/>
      <c r="BF303" s="1218"/>
      <c r="BG303" s="587">
        <f t="shared" si="45"/>
        <v>0</v>
      </c>
      <c r="BI303" s="1215">
        <v>288</v>
      </c>
      <c r="BJ303" s="1216"/>
      <c r="BK303" s="1217"/>
      <c r="BL303" s="1218"/>
      <c r="BM303" s="587">
        <f t="shared" si="46"/>
        <v>0</v>
      </c>
      <c r="BO303" s="1215">
        <v>288</v>
      </c>
      <c r="BP303" s="1216"/>
      <c r="BQ303" s="1217"/>
      <c r="BR303" s="1218"/>
      <c r="BS303" s="587">
        <f t="shared" si="47"/>
        <v>0</v>
      </c>
    </row>
    <row r="304" spans="1:71" s="17" customFormat="1" ht="16.75" hidden="1" customHeight="1" outlineLevel="1">
      <c r="A304" s="1215">
        <v>289</v>
      </c>
      <c r="B304" s="1216"/>
      <c r="C304" s="1217"/>
      <c r="D304" s="1218"/>
      <c r="E304" s="587">
        <f t="shared" si="36"/>
        <v>0</v>
      </c>
      <c r="G304" s="1215">
        <v>289</v>
      </c>
      <c r="H304" s="1216"/>
      <c r="I304" s="1217"/>
      <c r="J304" s="1218"/>
      <c r="K304" s="587">
        <f t="shared" si="37"/>
        <v>0</v>
      </c>
      <c r="M304" s="1215">
        <v>289</v>
      </c>
      <c r="N304" s="1216"/>
      <c r="O304" s="1217"/>
      <c r="P304" s="1218"/>
      <c r="Q304" s="587">
        <f t="shared" si="38"/>
        <v>0</v>
      </c>
      <c r="S304" s="1215">
        <v>289</v>
      </c>
      <c r="T304" s="1216"/>
      <c r="U304" s="1217"/>
      <c r="V304" s="1218"/>
      <c r="W304" s="587">
        <f t="shared" si="39"/>
        <v>0</v>
      </c>
      <c r="Y304" s="1215">
        <v>289</v>
      </c>
      <c r="Z304" s="1216"/>
      <c r="AA304" s="1217"/>
      <c r="AB304" s="1218"/>
      <c r="AC304" s="587">
        <f t="shared" si="40"/>
        <v>0</v>
      </c>
      <c r="AE304" s="1215">
        <v>289</v>
      </c>
      <c r="AF304" s="1216"/>
      <c r="AG304" s="1217"/>
      <c r="AH304" s="1218"/>
      <c r="AI304" s="587">
        <f t="shared" si="41"/>
        <v>0</v>
      </c>
      <c r="AK304" s="1215">
        <v>289</v>
      </c>
      <c r="AL304" s="1216"/>
      <c r="AM304" s="1217"/>
      <c r="AN304" s="1218"/>
      <c r="AO304" s="587">
        <f t="shared" si="42"/>
        <v>0</v>
      </c>
      <c r="AQ304" s="1215">
        <v>289</v>
      </c>
      <c r="AR304" s="1216"/>
      <c r="AS304" s="1217"/>
      <c r="AT304" s="1218"/>
      <c r="AU304" s="587">
        <f t="shared" si="43"/>
        <v>0</v>
      </c>
      <c r="AW304" s="1215">
        <v>289</v>
      </c>
      <c r="AX304" s="1216"/>
      <c r="AY304" s="1217"/>
      <c r="AZ304" s="1218"/>
      <c r="BA304" s="587">
        <f t="shared" si="44"/>
        <v>0</v>
      </c>
      <c r="BC304" s="1215">
        <v>289</v>
      </c>
      <c r="BD304" s="1216"/>
      <c r="BE304" s="1217"/>
      <c r="BF304" s="1218"/>
      <c r="BG304" s="587">
        <f t="shared" si="45"/>
        <v>0</v>
      </c>
      <c r="BI304" s="1215">
        <v>289</v>
      </c>
      <c r="BJ304" s="1216"/>
      <c r="BK304" s="1217"/>
      <c r="BL304" s="1218"/>
      <c r="BM304" s="587">
        <f t="shared" si="46"/>
        <v>0</v>
      </c>
      <c r="BO304" s="1215">
        <v>289</v>
      </c>
      <c r="BP304" s="1216"/>
      <c r="BQ304" s="1217"/>
      <c r="BR304" s="1218"/>
      <c r="BS304" s="587">
        <f t="shared" si="47"/>
        <v>0</v>
      </c>
    </row>
    <row r="305" spans="1:71" s="17" customFormat="1" ht="16.75" hidden="1" customHeight="1" outlineLevel="1">
      <c r="A305" s="1215">
        <v>290</v>
      </c>
      <c r="B305" s="1216"/>
      <c r="C305" s="1217"/>
      <c r="D305" s="1218"/>
      <c r="E305" s="587">
        <f t="shared" si="36"/>
        <v>0</v>
      </c>
      <c r="G305" s="1215">
        <v>290</v>
      </c>
      <c r="H305" s="1216"/>
      <c r="I305" s="1217"/>
      <c r="J305" s="1218"/>
      <c r="K305" s="587">
        <f t="shared" si="37"/>
        <v>0</v>
      </c>
      <c r="M305" s="1215">
        <v>290</v>
      </c>
      <c r="N305" s="1216"/>
      <c r="O305" s="1217"/>
      <c r="P305" s="1218"/>
      <c r="Q305" s="587">
        <f t="shared" si="38"/>
        <v>0</v>
      </c>
      <c r="S305" s="1215">
        <v>290</v>
      </c>
      <c r="T305" s="1216"/>
      <c r="U305" s="1217"/>
      <c r="V305" s="1218"/>
      <c r="W305" s="587">
        <f t="shared" si="39"/>
        <v>0</v>
      </c>
      <c r="Y305" s="1215">
        <v>290</v>
      </c>
      <c r="Z305" s="1216"/>
      <c r="AA305" s="1217"/>
      <c r="AB305" s="1218"/>
      <c r="AC305" s="587">
        <f t="shared" si="40"/>
        <v>0</v>
      </c>
      <c r="AE305" s="1215">
        <v>290</v>
      </c>
      <c r="AF305" s="1216"/>
      <c r="AG305" s="1217"/>
      <c r="AH305" s="1218"/>
      <c r="AI305" s="587">
        <f t="shared" si="41"/>
        <v>0</v>
      </c>
      <c r="AK305" s="1215">
        <v>290</v>
      </c>
      <c r="AL305" s="1216"/>
      <c r="AM305" s="1217"/>
      <c r="AN305" s="1218"/>
      <c r="AO305" s="587">
        <f t="shared" si="42"/>
        <v>0</v>
      </c>
      <c r="AQ305" s="1215">
        <v>290</v>
      </c>
      <c r="AR305" s="1216"/>
      <c r="AS305" s="1217"/>
      <c r="AT305" s="1218"/>
      <c r="AU305" s="587">
        <f t="shared" si="43"/>
        <v>0</v>
      </c>
      <c r="AW305" s="1215">
        <v>290</v>
      </c>
      <c r="AX305" s="1216"/>
      <c r="AY305" s="1217"/>
      <c r="AZ305" s="1218"/>
      <c r="BA305" s="587">
        <f t="shared" si="44"/>
        <v>0</v>
      </c>
      <c r="BC305" s="1215">
        <v>290</v>
      </c>
      <c r="BD305" s="1216"/>
      <c r="BE305" s="1217"/>
      <c r="BF305" s="1218"/>
      <c r="BG305" s="587">
        <f t="shared" si="45"/>
        <v>0</v>
      </c>
      <c r="BI305" s="1215">
        <v>290</v>
      </c>
      <c r="BJ305" s="1216"/>
      <c r="BK305" s="1217"/>
      <c r="BL305" s="1218"/>
      <c r="BM305" s="587">
        <f t="shared" si="46"/>
        <v>0</v>
      </c>
      <c r="BO305" s="1215">
        <v>290</v>
      </c>
      <c r="BP305" s="1216"/>
      <c r="BQ305" s="1217"/>
      <c r="BR305" s="1218"/>
      <c r="BS305" s="587">
        <f t="shared" si="47"/>
        <v>0</v>
      </c>
    </row>
    <row r="306" spans="1:71" s="17" customFormat="1" ht="16.75" hidden="1" customHeight="1" outlineLevel="1">
      <c r="A306" s="1215">
        <v>291</v>
      </c>
      <c r="B306" s="1216"/>
      <c r="C306" s="1217"/>
      <c r="D306" s="1218"/>
      <c r="E306" s="587">
        <f t="shared" si="36"/>
        <v>0</v>
      </c>
      <c r="G306" s="1215">
        <v>291</v>
      </c>
      <c r="H306" s="1216"/>
      <c r="I306" s="1217"/>
      <c r="J306" s="1218"/>
      <c r="K306" s="587">
        <f t="shared" si="37"/>
        <v>0</v>
      </c>
      <c r="M306" s="1215">
        <v>291</v>
      </c>
      <c r="N306" s="1216"/>
      <c r="O306" s="1217"/>
      <c r="P306" s="1218"/>
      <c r="Q306" s="587">
        <f t="shared" si="38"/>
        <v>0</v>
      </c>
      <c r="S306" s="1215">
        <v>291</v>
      </c>
      <c r="T306" s="1216"/>
      <c r="U306" s="1217"/>
      <c r="V306" s="1218"/>
      <c r="W306" s="587">
        <f t="shared" si="39"/>
        <v>0</v>
      </c>
      <c r="Y306" s="1215">
        <v>291</v>
      </c>
      <c r="Z306" s="1216"/>
      <c r="AA306" s="1217"/>
      <c r="AB306" s="1218"/>
      <c r="AC306" s="587">
        <f t="shared" si="40"/>
        <v>0</v>
      </c>
      <c r="AE306" s="1215">
        <v>291</v>
      </c>
      <c r="AF306" s="1216"/>
      <c r="AG306" s="1217"/>
      <c r="AH306" s="1218"/>
      <c r="AI306" s="587">
        <f t="shared" si="41"/>
        <v>0</v>
      </c>
      <c r="AK306" s="1215">
        <v>291</v>
      </c>
      <c r="AL306" s="1216"/>
      <c r="AM306" s="1217"/>
      <c r="AN306" s="1218"/>
      <c r="AO306" s="587">
        <f t="shared" si="42"/>
        <v>0</v>
      </c>
      <c r="AQ306" s="1215">
        <v>291</v>
      </c>
      <c r="AR306" s="1216"/>
      <c r="AS306" s="1217"/>
      <c r="AT306" s="1218"/>
      <c r="AU306" s="587">
        <f t="shared" si="43"/>
        <v>0</v>
      </c>
      <c r="AW306" s="1215">
        <v>291</v>
      </c>
      <c r="AX306" s="1216"/>
      <c r="AY306" s="1217"/>
      <c r="AZ306" s="1218"/>
      <c r="BA306" s="587">
        <f t="shared" si="44"/>
        <v>0</v>
      </c>
      <c r="BC306" s="1215">
        <v>291</v>
      </c>
      <c r="BD306" s="1216"/>
      <c r="BE306" s="1217"/>
      <c r="BF306" s="1218"/>
      <c r="BG306" s="587">
        <f t="shared" si="45"/>
        <v>0</v>
      </c>
      <c r="BI306" s="1215">
        <v>291</v>
      </c>
      <c r="BJ306" s="1216"/>
      <c r="BK306" s="1217"/>
      <c r="BL306" s="1218"/>
      <c r="BM306" s="587">
        <f t="shared" si="46"/>
        <v>0</v>
      </c>
      <c r="BO306" s="1215">
        <v>291</v>
      </c>
      <c r="BP306" s="1216"/>
      <c r="BQ306" s="1217"/>
      <c r="BR306" s="1218"/>
      <c r="BS306" s="587">
        <f t="shared" si="47"/>
        <v>0</v>
      </c>
    </row>
    <row r="307" spans="1:71" s="17" customFormat="1" ht="16.75" hidden="1" customHeight="1" outlineLevel="1">
      <c r="A307" s="1215">
        <v>292</v>
      </c>
      <c r="B307" s="1216"/>
      <c r="C307" s="1217"/>
      <c r="D307" s="1218"/>
      <c r="E307" s="587">
        <f t="shared" si="36"/>
        <v>0</v>
      </c>
      <c r="G307" s="1215">
        <v>292</v>
      </c>
      <c r="H307" s="1216"/>
      <c r="I307" s="1217"/>
      <c r="J307" s="1218"/>
      <c r="K307" s="587">
        <f t="shared" si="37"/>
        <v>0</v>
      </c>
      <c r="M307" s="1215">
        <v>292</v>
      </c>
      <c r="N307" s="1216"/>
      <c r="O307" s="1217"/>
      <c r="P307" s="1218"/>
      <c r="Q307" s="587">
        <f t="shared" si="38"/>
        <v>0</v>
      </c>
      <c r="S307" s="1215">
        <v>292</v>
      </c>
      <c r="T307" s="1216"/>
      <c r="U307" s="1217"/>
      <c r="V307" s="1218"/>
      <c r="W307" s="587">
        <f t="shared" si="39"/>
        <v>0</v>
      </c>
      <c r="Y307" s="1215">
        <v>292</v>
      </c>
      <c r="Z307" s="1216"/>
      <c r="AA307" s="1217"/>
      <c r="AB307" s="1218"/>
      <c r="AC307" s="587">
        <f t="shared" si="40"/>
        <v>0</v>
      </c>
      <c r="AE307" s="1215">
        <v>292</v>
      </c>
      <c r="AF307" s="1216"/>
      <c r="AG307" s="1217"/>
      <c r="AH307" s="1218"/>
      <c r="AI307" s="587">
        <f t="shared" si="41"/>
        <v>0</v>
      </c>
      <c r="AK307" s="1215">
        <v>292</v>
      </c>
      <c r="AL307" s="1216"/>
      <c r="AM307" s="1217"/>
      <c r="AN307" s="1218"/>
      <c r="AO307" s="587">
        <f t="shared" si="42"/>
        <v>0</v>
      </c>
      <c r="AQ307" s="1215">
        <v>292</v>
      </c>
      <c r="AR307" s="1216"/>
      <c r="AS307" s="1217"/>
      <c r="AT307" s="1218"/>
      <c r="AU307" s="587">
        <f t="shared" si="43"/>
        <v>0</v>
      </c>
      <c r="AW307" s="1215">
        <v>292</v>
      </c>
      <c r="AX307" s="1216"/>
      <c r="AY307" s="1217"/>
      <c r="AZ307" s="1218"/>
      <c r="BA307" s="587">
        <f t="shared" si="44"/>
        <v>0</v>
      </c>
      <c r="BC307" s="1215">
        <v>292</v>
      </c>
      <c r="BD307" s="1216"/>
      <c r="BE307" s="1217"/>
      <c r="BF307" s="1218"/>
      <c r="BG307" s="587">
        <f t="shared" si="45"/>
        <v>0</v>
      </c>
      <c r="BI307" s="1215">
        <v>292</v>
      </c>
      <c r="BJ307" s="1216"/>
      <c r="BK307" s="1217"/>
      <c r="BL307" s="1218"/>
      <c r="BM307" s="587">
        <f t="shared" si="46"/>
        <v>0</v>
      </c>
      <c r="BO307" s="1215">
        <v>292</v>
      </c>
      <c r="BP307" s="1216"/>
      <c r="BQ307" s="1217"/>
      <c r="BR307" s="1218"/>
      <c r="BS307" s="587">
        <f t="shared" si="47"/>
        <v>0</v>
      </c>
    </row>
    <row r="308" spans="1:71" s="17" customFormat="1" ht="16.75" hidden="1" customHeight="1" outlineLevel="1">
      <c r="A308" s="1215">
        <v>293</v>
      </c>
      <c r="B308" s="1216"/>
      <c r="C308" s="1217"/>
      <c r="D308" s="1218"/>
      <c r="E308" s="587">
        <f t="shared" si="36"/>
        <v>0</v>
      </c>
      <c r="G308" s="1215">
        <v>293</v>
      </c>
      <c r="H308" s="1216"/>
      <c r="I308" s="1217"/>
      <c r="J308" s="1218"/>
      <c r="K308" s="587">
        <f t="shared" si="37"/>
        <v>0</v>
      </c>
      <c r="M308" s="1215">
        <v>293</v>
      </c>
      <c r="N308" s="1216"/>
      <c r="O308" s="1217"/>
      <c r="P308" s="1218"/>
      <c r="Q308" s="587">
        <f t="shared" si="38"/>
        <v>0</v>
      </c>
      <c r="S308" s="1215">
        <v>293</v>
      </c>
      <c r="T308" s="1216"/>
      <c r="U308" s="1217"/>
      <c r="V308" s="1218"/>
      <c r="W308" s="587">
        <f t="shared" si="39"/>
        <v>0</v>
      </c>
      <c r="Y308" s="1215">
        <v>293</v>
      </c>
      <c r="Z308" s="1216"/>
      <c r="AA308" s="1217"/>
      <c r="AB308" s="1218"/>
      <c r="AC308" s="587">
        <f t="shared" si="40"/>
        <v>0</v>
      </c>
      <c r="AE308" s="1215">
        <v>293</v>
      </c>
      <c r="AF308" s="1216"/>
      <c r="AG308" s="1217"/>
      <c r="AH308" s="1218"/>
      <c r="AI308" s="587">
        <f t="shared" si="41"/>
        <v>0</v>
      </c>
      <c r="AK308" s="1215">
        <v>293</v>
      </c>
      <c r="AL308" s="1216"/>
      <c r="AM308" s="1217"/>
      <c r="AN308" s="1218"/>
      <c r="AO308" s="587">
        <f t="shared" si="42"/>
        <v>0</v>
      </c>
      <c r="AQ308" s="1215">
        <v>293</v>
      </c>
      <c r="AR308" s="1216"/>
      <c r="AS308" s="1217"/>
      <c r="AT308" s="1218"/>
      <c r="AU308" s="587">
        <f t="shared" si="43"/>
        <v>0</v>
      </c>
      <c r="AW308" s="1215">
        <v>293</v>
      </c>
      <c r="AX308" s="1216"/>
      <c r="AY308" s="1217"/>
      <c r="AZ308" s="1218"/>
      <c r="BA308" s="587">
        <f t="shared" si="44"/>
        <v>0</v>
      </c>
      <c r="BC308" s="1215">
        <v>293</v>
      </c>
      <c r="BD308" s="1216"/>
      <c r="BE308" s="1217"/>
      <c r="BF308" s="1218"/>
      <c r="BG308" s="587">
        <f t="shared" si="45"/>
        <v>0</v>
      </c>
      <c r="BI308" s="1215">
        <v>293</v>
      </c>
      <c r="BJ308" s="1216"/>
      <c r="BK308" s="1217"/>
      <c r="BL308" s="1218"/>
      <c r="BM308" s="587">
        <f t="shared" si="46"/>
        <v>0</v>
      </c>
      <c r="BO308" s="1215">
        <v>293</v>
      </c>
      <c r="BP308" s="1216"/>
      <c r="BQ308" s="1217"/>
      <c r="BR308" s="1218"/>
      <c r="BS308" s="587">
        <f t="shared" si="47"/>
        <v>0</v>
      </c>
    </row>
    <row r="309" spans="1:71" s="17" customFormat="1" ht="16.75" hidden="1" customHeight="1" outlineLevel="1">
      <c r="A309" s="1215">
        <v>294</v>
      </c>
      <c r="B309" s="1216"/>
      <c r="C309" s="1217"/>
      <c r="D309" s="1218"/>
      <c r="E309" s="587">
        <f t="shared" si="36"/>
        <v>0</v>
      </c>
      <c r="G309" s="1215">
        <v>294</v>
      </c>
      <c r="H309" s="1216"/>
      <c r="I309" s="1217"/>
      <c r="J309" s="1218"/>
      <c r="K309" s="587">
        <f t="shared" si="37"/>
        <v>0</v>
      </c>
      <c r="M309" s="1215">
        <v>294</v>
      </c>
      <c r="N309" s="1216"/>
      <c r="O309" s="1217"/>
      <c r="P309" s="1218"/>
      <c r="Q309" s="587">
        <f t="shared" si="38"/>
        <v>0</v>
      </c>
      <c r="S309" s="1215">
        <v>294</v>
      </c>
      <c r="T309" s="1216"/>
      <c r="U309" s="1217"/>
      <c r="V309" s="1218"/>
      <c r="W309" s="587">
        <f t="shared" si="39"/>
        <v>0</v>
      </c>
      <c r="Y309" s="1215">
        <v>294</v>
      </c>
      <c r="Z309" s="1216"/>
      <c r="AA309" s="1217"/>
      <c r="AB309" s="1218"/>
      <c r="AC309" s="587">
        <f t="shared" si="40"/>
        <v>0</v>
      </c>
      <c r="AE309" s="1215">
        <v>294</v>
      </c>
      <c r="AF309" s="1216"/>
      <c r="AG309" s="1217"/>
      <c r="AH309" s="1218"/>
      <c r="AI309" s="587">
        <f t="shared" si="41"/>
        <v>0</v>
      </c>
      <c r="AK309" s="1215">
        <v>294</v>
      </c>
      <c r="AL309" s="1216"/>
      <c r="AM309" s="1217"/>
      <c r="AN309" s="1218"/>
      <c r="AO309" s="587">
        <f t="shared" si="42"/>
        <v>0</v>
      </c>
      <c r="AQ309" s="1215">
        <v>294</v>
      </c>
      <c r="AR309" s="1216"/>
      <c r="AS309" s="1217"/>
      <c r="AT309" s="1218"/>
      <c r="AU309" s="587">
        <f t="shared" si="43"/>
        <v>0</v>
      </c>
      <c r="AW309" s="1215">
        <v>294</v>
      </c>
      <c r="AX309" s="1216"/>
      <c r="AY309" s="1217"/>
      <c r="AZ309" s="1218"/>
      <c r="BA309" s="587">
        <f t="shared" si="44"/>
        <v>0</v>
      </c>
      <c r="BC309" s="1215">
        <v>294</v>
      </c>
      <c r="BD309" s="1216"/>
      <c r="BE309" s="1217"/>
      <c r="BF309" s="1218"/>
      <c r="BG309" s="587">
        <f t="shared" si="45"/>
        <v>0</v>
      </c>
      <c r="BI309" s="1215">
        <v>294</v>
      </c>
      <c r="BJ309" s="1216"/>
      <c r="BK309" s="1217"/>
      <c r="BL309" s="1218"/>
      <c r="BM309" s="587">
        <f t="shared" si="46"/>
        <v>0</v>
      </c>
      <c r="BO309" s="1215">
        <v>294</v>
      </c>
      <c r="BP309" s="1216"/>
      <c r="BQ309" s="1217"/>
      <c r="BR309" s="1218"/>
      <c r="BS309" s="587">
        <f t="shared" si="47"/>
        <v>0</v>
      </c>
    </row>
    <row r="310" spans="1:71" s="17" customFormat="1" ht="16.75" hidden="1" customHeight="1" outlineLevel="1">
      <c r="A310" s="1215">
        <v>295</v>
      </c>
      <c r="B310" s="1216"/>
      <c r="C310" s="1217"/>
      <c r="D310" s="1218"/>
      <c r="E310" s="587">
        <f t="shared" si="36"/>
        <v>0</v>
      </c>
      <c r="G310" s="1215">
        <v>295</v>
      </c>
      <c r="H310" s="1216"/>
      <c r="I310" s="1217"/>
      <c r="J310" s="1218"/>
      <c r="K310" s="587">
        <f t="shared" si="37"/>
        <v>0</v>
      </c>
      <c r="M310" s="1215">
        <v>295</v>
      </c>
      <c r="N310" s="1216"/>
      <c r="O310" s="1217"/>
      <c r="P310" s="1218"/>
      <c r="Q310" s="587">
        <f t="shared" si="38"/>
        <v>0</v>
      </c>
      <c r="S310" s="1215">
        <v>295</v>
      </c>
      <c r="T310" s="1216"/>
      <c r="U310" s="1217"/>
      <c r="V310" s="1218"/>
      <c r="W310" s="587">
        <f t="shared" si="39"/>
        <v>0</v>
      </c>
      <c r="Y310" s="1215">
        <v>295</v>
      </c>
      <c r="Z310" s="1216"/>
      <c r="AA310" s="1217"/>
      <c r="AB310" s="1218"/>
      <c r="AC310" s="587">
        <f t="shared" si="40"/>
        <v>0</v>
      </c>
      <c r="AE310" s="1215">
        <v>295</v>
      </c>
      <c r="AF310" s="1216"/>
      <c r="AG310" s="1217"/>
      <c r="AH310" s="1218"/>
      <c r="AI310" s="587">
        <f t="shared" si="41"/>
        <v>0</v>
      </c>
      <c r="AK310" s="1215">
        <v>295</v>
      </c>
      <c r="AL310" s="1216"/>
      <c r="AM310" s="1217"/>
      <c r="AN310" s="1218"/>
      <c r="AO310" s="587">
        <f t="shared" si="42"/>
        <v>0</v>
      </c>
      <c r="AQ310" s="1215">
        <v>295</v>
      </c>
      <c r="AR310" s="1216"/>
      <c r="AS310" s="1217"/>
      <c r="AT310" s="1218"/>
      <c r="AU310" s="587">
        <f t="shared" si="43"/>
        <v>0</v>
      </c>
      <c r="AW310" s="1215">
        <v>295</v>
      </c>
      <c r="AX310" s="1216"/>
      <c r="AY310" s="1217"/>
      <c r="AZ310" s="1218"/>
      <c r="BA310" s="587">
        <f t="shared" si="44"/>
        <v>0</v>
      </c>
      <c r="BC310" s="1215">
        <v>295</v>
      </c>
      <c r="BD310" s="1216"/>
      <c r="BE310" s="1217"/>
      <c r="BF310" s="1218"/>
      <c r="BG310" s="587">
        <f t="shared" si="45"/>
        <v>0</v>
      </c>
      <c r="BI310" s="1215">
        <v>295</v>
      </c>
      <c r="BJ310" s="1216"/>
      <c r="BK310" s="1217"/>
      <c r="BL310" s="1218"/>
      <c r="BM310" s="587">
        <f t="shared" si="46"/>
        <v>0</v>
      </c>
      <c r="BO310" s="1215">
        <v>295</v>
      </c>
      <c r="BP310" s="1216"/>
      <c r="BQ310" s="1217"/>
      <c r="BR310" s="1218"/>
      <c r="BS310" s="587">
        <f t="shared" si="47"/>
        <v>0</v>
      </c>
    </row>
    <row r="311" spans="1:71" s="17" customFormat="1" ht="16.75" hidden="1" customHeight="1" outlineLevel="1">
      <c r="A311" s="1215">
        <v>296</v>
      </c>
      <c r="B311" s="1216"/>
      <c r="C311" s="1217"/>
      <c r="D311" s="1218"/>
      <c r="E311" s="587">
        <f t="shared" si="36"/>
        <v>0</v>
      </c>
      <c r="G311" s="1215">
        <v>296</v>
      </c>
      <c r="H311" s="1216"/>
      <c r="I311" s="1217"/>
      <c r="J311" s="1218"/>
      <c r="K311" s="587">
        <f t="shared" si="37"/>
        <v>0</v>
      </c>
      <c r="M311" s="1215">
        <v>296</v>
      </c>
      <c r="N311" s="1216"/>
      <c r="O311" s="1217"/>
      <c r="P311" s="1218"/>
      <c r="Q311" s="587">
        <f t="shared" si="38"/>
        <v>0</v>
      </c>
      <c r="S311" s="1215">
        <v>296</v>
      </c>
      <c r="T311" s="1216"/>
      <c r="U311" s="1217"/>
      <c r="V311" s="1218"/>
      <c r="W311" s="587">
        <f t="shared" si="39"/>
        <v>0</v>
      </c>
      <c r="Y311" s="1215">
        <v>296</v>
      </c>
      <c r="Z311" s="1216"/>
      <c r="AA311" s="1217"/>
      <c r="AB311" s="1218"/>
      <c r="AC311" s="587">
        <f t="shared" si="40"/>
        <v>0</v>
      </c>
      <c r="AE311" s="1215">
        <v>296</v>
      </c>
      <c r="AF311" s="1216"/>
      <c r="AG311" s="1217"/>
      <c r="AH311" s="1218"/>
      <c r="AI311" s="587">
        <f t="shared" si="41"/>
        <v>0</v>
      </c>
      <c r="AK311" s="1215">
        <v>296</v>
      </c>
      <c r="AL311" s="1216"/>
      <c r="AM311" s="1217"/>
      <c r="AN311" s="1218"/>
      <c r="AO311" s="587">
        <f t="shared" si="42"/>
        <v>0</v>
      </c>
      <c r="AQ311" s="1215">
        <v>296</v>
      </c>
      <c r="AR311" s="1216"/>
      <c r="AS311" s="1217"/>
      <c r="AT311" s="1218"/>
      <c r="AU311" s="587">
        <f t="shared" si="43"/>
        <v>0</v>
      </c>
      <c r="AW311" s="1215">
        <v>296</v>
      </c>
      <c r="AX311" s="1216"/>
      <c r="AY311" s="1217"/>
      <c r="AZ311" s="1218"/>
      <c r="BA311" s="587">
        <f t="shared" si="44"/>
        <v>0</v>
      </c>
      <c r="BC311" s="1215">
        <v>296</v>
      </c>
      <c r="BD311" s="1216"/>
      <c r="BE311" s="1217"/>
      <c r="BF311" s="1218"/>
      <c r="BG311" s="587">
        <f t="shared" si="45"/>
        <v>0</v>
      </c>
      <c r="BI311" s="1215">
        <v>296</v>
      </c>
      <c r="BJ311" s="1216"/>
      <c r="BK311" s="1217"/>
      <c r="BL311" s="1218"/>
      <c r="BM311" s="587">
        <f t="shared" si="46"/>
        <v>0</v>
      </c>
      <c r="BO311" s="1215">
        <v>296</v>
      </c>
      <c r="BP311" s="1216"/>
      <c r="BQ311" s="1217"/>
      <c r="BR311" s="1218"/>
      <c r="BS311" s="587">
        <f t="shared" si="47"/>
        <v>0</v>
      </c>
    </row>
    <row r="312" spans="1:71" s="17" customFormat="1" ht="16.75" hidden="1" customHeight="1" outlineLevel="1">
      <c r="A312" s="1215">
        <v>297</v>
      </c>
      <c r="B312" s="1216"/>
      <c r="C312" s="1217"/>
      <c r="D312" s="1218"/>
      <c r="E312" s="587">
        <f t="shared" si="36"/>
        <v>0</v>
      </c>
      <c r="G312" s="1215">
        <v>297</v>
      </c>
      <c r="H312" s="1216"/>
      <c r="I312" s="1217"/>
      <c r="J312" s="1218"/>
      <c r="K312" s="587">
        <f t="shared" si="37"/>
        <v>0</v>
      </c>
      <c r="M312" s="1215">
        <v>297</v>
      </c>
      <c r="N312" s="1216"/>
      <c r="O312" s="1217"/>
      <c r="P312" s="1218"/>
      <c r="Q312" s="587">
        <f t="shared" si="38"/>
        <v>0</v>
      </c>
      <c r="S312" s="1215">
        <v>297</v>
      </c>
      <c r="T312" s="1216"/>
      <c r="U312" s="1217"/>
      <c r="V312" s="1218"/>
      <c r="W312" s="587">
        <f t="shared" si="39"/>
        <v>0</v>
      </c>
      <c r="Y312" s="1215">
        <v>297</v>
      </c>
      <c r="Z312" s="1216"/>
      <c r="AA312" s="1217"/>
      <c r="AB312" s="1218"/>
      <c r="AC312" s="587">
        <f t="shared" si="40"/>
        <v>0</v>
      </c>
      <c r="AE312" s="1215">
        <v>297</v>
      </c>
      <c r="AF312" s="1216"/>
      <c r="AG312" s="1217"/>
      <c r="AH312" s="1218"/>
      <c r="AI312" s="587">
        <f t="shared" si="41"/>
        <v>0</v>
      </c>
      <c r="AK312" s="1215">
        <v>297</v>
      </c>
      <c r="AL312" s="1216"/>
      <c r="AM312" s="1217"/>
      <c r="AN312" s="1218"/>
      <c r="AO312" s="587">
        <f t="shared" si="42"/>
        <v>0</v>
      </c>
      <c r="AQ312" s="1215">
        <v>297</v>
      </c>
      <c r="AR312" s="1216"/>
      <c r="AS312" s="1217"/>
      <c r="AT312" s="1218"/>
      <c r="AU312" s="587">
        <f t="shared" si="43"/>
        <v>0</v>
      </c>
      <c r="AW312" s="1215">
        <v>297</v>
      </c>
      <c r="AX312" s="1216"/>
      <c r="AY312" s="1217"/>
      <c r="AZ312" s="1218"/>
      <c r="BA312" s="587">
        <f t="shared" si="44"/>
        <v>0</v>
      </c>
      <c r="BC312" s="1215">
        <v>297</v>
      </c>
      <c r="BD312" s="1216"/>
      <c r="BE312" s="1217"/>
      <c r="BF312" s="1218"/>
      <c r="BG312" s="587">
        <f t="shared" si="45"/>
        <v>0</v>
      </c>
      <c r="BI312" s="1215">
        <v>297</v>
      </c>
      <c r="BJ312" s="1216"/>
      <c r="BK312" s="1217"/>
      <c r="BL312" s="1218"/>
      <c r="BM312" s="587">
        <f t="shared" si="46"/>
        <v>0</v>
      </c>
      <c r="BO312" s="1215">
        <v>297</v>
      </c>
      <c r="BP312" s="1216"/>
      <c r="BQ312" s="1217"/>
      <c r="BR312" s="1218"/>
      <c r="BS312" s="587">
        <f t="shared" si="47"/>
        <v>0</v>
      </c>
    </row>
    <row r="313" spans="1:71" s="17" customFormat="1" ht="16.75" hidden="1" customHeight="1" outlineLevel="1">
      <c r="A313" s="1215">
        <v>298</v>
      </c>
      <c r="B313" s="1216"/>
      <c r="C313" s="1217"/>
      <c r="D313" s="1218"/>
      <c r="E313" s="587">
        <f t="shared" si="36"/>
        <v>0</v>
      </c>
      <c r="G313" s="1215">
        <v>298</v>
      </c>
      <c r="H313" s="1216"/>
      <c r="I313" s="1217"/>
      <c r="J313" s="1218"/>
      <c r="K313" s="587">
        <f t="shared" si="37"/>
        <v>0</v>
      </c>
      <c r="M313" s="1215">
        <v>298</v>
      </c>
      <c r="N313" s="1216"/>
      <c r="O313" s="1217"/>
      <c r="P313" s="1218"/>
      <c r="Q313" s="587">
        <f t="shared" si="38"/>
        <v>0</v>
      </c>
      <c r="S313" s="1215">
        <v>298</v>
      </c>
      <c r="T313" s="1216"/>
      <c r="U313" s="1217"/>
      <c r="V313" s="1218"/>
      <c r="W313" s="587">
        <f t="shared" si="39"/>
        <v>0</v>
      </c>
      <c r="Y313" s="1215">
        <v>298</v>
      </c>
      <c r="Z313" s="1216"/>
      <c r="AA313" s="1217"/>
      <c r="AB313" s="1218"/>
      <c r="AC313" s="587">
        <f t="shared" si="40"/>
        <v>0</v>
      </c>
      <c r="AE313" s="1215">
        <v>298</v>
      </c>
      <c r="AF313" s="1216"/>
      <c r="AG313" s="1217"/>
      <c r="AH313" s="1218"/>
      <c r="AI313" s="587">
        <f t="shared" si="41"/>
        <v>0</v>
      </c>
      <c r="AK313" s="1215">
        <v>298</v>
      </c>
      <c r="AL313" s="1216"/>
      <c r="AM313" s="1217"/>
      <c r="AN313" s="1218"/>
      <c r="AO313" s="587">
        <f t="shared" si="42"/>
        <v>0</v>
      </c>
      <c r="AQ313" s="1215">
        <v>298</v>
      </c>
      <c r="AR313" s="1216"/>
      <c r="AS313" s="1217"/>
      <c r="AT313" s="1218"/>
      <c r="AU313" s="587">
        <f t="shared" si="43"/>
        <v>0</v>
      </c>
      <c r="AW313" s="1215">
        <v>298</v>
      </c>
      <c r="AX313" s="1216"/>
      <c r="AY313" s="1217"/>
      <c r="AZ313" s="1218"/>
      <c r="BA313" s="587">
        <f t="shared" si="44"/>
        <v>0</v>
      </c>
      <c r="BC313" s="1215">
        <v>298</v>
      </c>
      <c r="BD313" s="1216"/>
      <c r="BE313" s="1217"/>
      <c r="BF313" s="1218"/>
      <c r="BG313" s="587">
        <f t="shared" si="45"/>
        <v>0</v>
      </c>
      <c r="BI313" s="1215">
        <v>298</v>
      </c>
      <c r="BJ313" s="1216"/>
      <c r="BK313" s="1217"/>
      <c r="BL313" s="1218"/>
      <c r="BM313" s="587">
        <f t="shared" si="46"/>
        <v>0</v>
      </c>
      <c r="BO313" s="1215">
        <v>298</v>
      </c>
      <c r="BP313" s="1216"/>
      <c r="BQ313" s="1217"/>
      <c r="BR313" s="1218"/>
      <c r="BS313" s="587">
        <f t="shared" si="47"/>
        <v>0</v>
      </c>
    </row>
    <row r="314" spans="1:71" s="17" customFormat="1" ht="16.75" hidden="1" customHeight="1" outlineLevel="1">
      <c r="A314" s="1215">
        <v>299</v>
      </c>
      <c r="B314" s="1216"/>
      <c r="C314" s="1217"/>
      <c r="D314" s="1218"/>
      <c r="E314" s="587">
        <f t="shared" si="36"/>
        <v>0</v>
      </c>
      <c r="G314" s="1215">
        <v>299</v>
      </c>
      <c r="H314" s="1216"/>
      <c r="I314" s="1217"/>
      <c r="J314" s="1218"/>
      <c r="K314" s="587">
        <f t="shared" si="37"/>
        <v>0</v>
      </c>
      <c r="M314" s="1215">
        <v>299</v>
      </c>
      <c r="N314" s="1216"/>
      <c r="O314" s="1217"/>
      <c r="P314" s="1218"/>
      <c r="Q314" s="587">
        <f t="shared" si="38"/>
        <v>0</v>
      </c>
      <c r="S314" s="1215">
        <v>299</v>
      </c>
      <c r="T314" s="1216"/>
      <c r="U314" s="1217"/>
      <c r="V314" s="1218"/>
      <c r="W314" s="587">
        <f t="shared" si="39"/>
        <v>0</v>
      </c>
      <c r="Y314" s="1215">
        <v>299</v>
      </c>
      <c r="Z314" s="1216"/>
      <c r="AA314" s="1217"/>
      <c r="AB314" s="1218"/>
      <c r="AC314" s="587">
        <f t="shared" si="40"/>
        <v>0</v>
      </c>
      <c r="AE314" s="1215">
        <v>299</v>
      </c>
      <c r="AF314" s="1216"/>
      <c r="AG314" s="1217"/>
      <c r="AH314" s="1218"/>
      <c r="AI314" s="587">
        <f t="shared" si="41"/>
        <v>0</v>
      </c>
      <c r="AK314" s="1215">
        <v>299</v>
      </c>
      <c r="AL314" s="1216"/>
      <c r="AM314" s="1217"/>
      <c r="AN314" s="1218"/>
      <c r="AO314" s="587">
        <f t="shared" si="42"/>
        <v>0</v>
      </c>
      <c r="AQ314" s="1215">
        <v>299</v>
      </c>
      <c r="AR314" s="1216"/>
      <c r="AS314" s="1217"/>
      <c r="AT314" s="1218"/>
      <c r="AU314" s="587">
        <f t="shared" si="43"/>
        <v>0</v>
      </c>
      <c r="AW314" s="1215">
        <v>299</v>
      </c>
      <c r="AX314" s="1216"/>
      <c r="AY314" s="1217"/>
      <c r="AZ314" s="1218"/>
      <c r="BA314" s="587">
        <f t="shared" si="44"/>
        <v>0</v>
      </c>
      <c r="BC314" s="1215">
        <v>299</v>
      </c>
      <c r="BD314" s="1216"/>
      <c r="BE314" s="1217"/>
      <c r="BF314" s="1218"/>
      <c r="BG314" s="587">
        <f t="shared" si="45"/>
        <v>0</v>
      </c>
      <c r="BI314" s="1215">
        <v>299</v>
      </c>
      <c r="BJ314" s="1216"/>
      <c r="BK314" s="1217"/>
      <c r="BL314" s="1218"/>
      <c r="BM314" s="587">
        <f t="shared" si="46"/>
        <v>0</v>
      </c>
      <c r="BO314" s="1215">
        <v>299</v>
      </c>
      <c r="BP314" s="1216"/>
      <c r="BQ314" s="1217"/>
      <c r="BR314" s="1218"/>
      <c r="BS314" s="587">
        <f t="shared" si="47"/>
        <v>0</v>
      </c>
    </row>
    <row r="315" spans="1:71" s="17" customFormat="1" ht="16.75" hidden="1" customHeight="1" outlineLevel="1">
      <c r="A315" s="1215">
        <v>300</v>
      </c>
      <c r="B315" s="1216"/>
      <c r="C315" s="1217"/>
      <c r="D315" s="1218"/>
      <c r="E315" s="587">
        <f t="shared" si="36"/>
        <v>0</v>
      </c>
      <c r="G315" s="1215">
        <v>300</v>
      </c>
      <c r="H315" s="1216"/>
      <c r="I315" s="1217"/>
      <c r="J315" s="1218"/>
      <c r="K315" s="587">
        <f t="shared" si="37"/>
        <v>0</v>
      </c>
      <c r="M315" s="1215">
        <v>300</v>
      </c>
      <c r="N315" s="1216"/>
      <c r="O315" s="1217"/>
      <c r="P315" s="1218"/>
      <c r="Q315" s="587">
        <f t="shared" si="38"/>
        <v>0</v>
      </c>
      <c r="S315" s="1215">
        <v>300</v>
      </c>
      <c r="T315" s="1216"/>
      <c r="U315" s="1217"/>
      <c r="V315" s="1218"/>
      <c r="W315" s="587">
        <f t="shared" si="39"/>
        <v>0</v>
      </c>
      <c r="Y315" s="1215">
        <v>300</v>
      </c>
      <c r="Z315" s="1216"/>
      <c r="AA315" s="1217"/>
      <c r="AB315" s="1218"/>
      <c r="AC315" s="587">
        <f t="shared" si="40"/>
        <v>0</v>
      </c>
      <c r="AE315" s="1215">
        <v>300</v>
      </c>
      <c r="AF315" s="1216"/>
      <c r="AG315" s="1217"/>
      <c r="AH315" s="1218"/>
      <c r="AI315" s="587">
        <f t="shared" si="41"/>
        <v>0</v>
      </c>
      <c r="AK315" s="1215">
        <v>300</v>
      </c>
      <c r="AL315" s="1216"/>
      <c r="AM315" s="1217"/>
      <c r="AN315" s="1218"/>
      <c r="AO315" s="587">
        <f t="shared" si="42"/>
        <v>0</v>
      </c>
      <c r="AQ315" s="1215">
        <v>300</v>
      </c>
      <c r="AR315" s="1216"/>
      <c r="AS315" s="1217"/>
      <c r="AT315" s="1218"/>
      <c r="AU315" s="587">
        <f t="shared" si="43"/>
        <v>0</v>
      </c>
      <c r="AW315" s="1215">
        <v>300</v>
      </c>
      <c r="AX315" s="1216"/>
      <c r="AY315" s="1217"/>
      <c r="AZ315" s="1218"/>
      <c r="BA315" s="587">
        <f t="shared" si="44"/>
        <v>0</v>
      </c>
      <c r="BC315" s="1215">
        <v>300</v>
      </c>
      <c r="BD315" s="1216"/>
      <c r="BE315" s="1217"/>
      <c r="BF315" s="1218"/>
      <c r="BG315" s="587">
        <f t="shared" si="45"/>
        <v>0</v>
      </c>
      <c r="BI315" s="1215">
        <v>300</v>
      </c>
      <c r="BJ315" s="1216"/>
      <c r="BK315" s="1217"/>
      <c r="BL315" s="1218"/>
      <c r="BM315" s="587">
        <f t="shared" si="46"/>
        <v>0</v>
      </c>
      <c r="BO315" s="1215">
        <v>300</v>
      </c>
      <c r="BP315" s="1216"/>
      <c r="BQ315" s="1217"/>
      <c r="BR315" s="1218"/>
      <c r="BS315" s="587">
        <f t="shared" si="47"/>
        <v>0</v>
      </c>
    </row>
    <row r="316" spans="1:71" s="17" customFormat="1" ht="16.75" hidden="1" customHeight="1" outlineLevel="1">
      <c r="A316" s="1215">
        <v>301</v>
      </c>
      <c r="B316" s="1216"/>
      <c r="C316" s="1217"/>
      <c r="D316" s="1218"/>
      <c r="E316" s="587">
        <f t="shared" si="36"/>
        <v>0</v>
      </c>
      <c r="G316" s="1215">
        <v>301</v>
      </c>
      <c r="H316" s="1216"/>
      <c r="I316" s="1217"/>
      <c r="J316" s="1218"/>
      <c r="K316" s="587">
        <f t="shared" si="37"/>
        <v>0</v>
      </c>
      <c r="M316" s="1215">
        <v>301</v>
      </c>
      <c r="N316" s="1216"/>
      <c r="O316" s="1217"/>
      <c r="P316" s="1218"/>
      <c r="Q316" s="587">
        <f t="shared" si="38"/>
        <v>0</v>
      </c>
      <c r="S316" s="1215">
        <v>301</v>
      </c>
      <c r="T316" s="1216"/>
      <c r="U316" s="1217"/>
      <c r="V316" s="1218"/>
      <c r="W316" s="587">
        <f t="shared" si="39"/>
        <v>0</v>
      </c>
      <c r="Y316" s="1215">
        <v>301</v>
      </c>
      <c r="Z316" s="1216"/>
      <c r="AA316" s="1217"/>
      <c r="AB316" s="1218"/>
      <c r="AC316" s="587">
        <f t="shared" si="40"/>
        <v>0</v>
      </c>
      <c r="AE316" s="1215">
        <v>301</v>
      </c>
      <c r="AF316" s="1216"/>
      <c r="AG316" s="1217"/>
      <c r="AH316" s="1218"/>
      <c r="AI316" s="587">
        <f t="shared" si="41"/>
        <v>0</v>
      </c>
      <c r="AK316" s="1215">
        <v>301</v>
      </c>
      <c r="AL316" s="1216"/>
      <c r="AM316" s="1217"/>
      <c r="AN316" s="1218"/>
      <c r="AO316" s="587">
        <f t="shared" si="42"/>
        <v>0</v>
      </c>
      <c r="AQ316" s="1215">
        <v>301</v>
      </c>
      <c r="AR316" s="1216"/>
      <c r="AS316" s="1217"/>
      <c r="AT316" s="1218"/>
      <c r="AU316" s="587">
        <f t="shared" si="43"/>
        <v>0</v>
      </c>
      <c r="AW316" s="1215">
        <v>301</v>
      </c>
      <c r="AX316" s="1216"/>
      <c r="AY316" s="1217"/>
      <c r="AZ316" s="1218"/>
      <c r="BA316" s="587">
        <f t="shared" si="44"/>
        <v>0</v>
      </c>
      <c r="BC316" s="1215">
        <v>301</v>
      </c>
      <c r="BD316" s="1216"/>
      <c r="BE316" s="1217"/>
      <c r="BF316" s="1218"/>
      <c r="BG316" s="587">
        <f t="shared" si="45"/>
        <v>0</v>
      </c>
      <c r="BI316" s="1215">
        <v>301</v>
      </c>
      <c r="BJ316" s="1216"/>
      <c r="BK316" s="1217"/>
      <c r="BL316" s="1218"/>
      <c r="BM316" s="587">
        <f t="shared" si="46"/>
        <v>0</v>
      </c>
      <c r="BO316" s="1215">
        <v>301</v>
      </c>
      <c r="BP316" s="1216"/>
      <c r="BQ316" s="1217"/>
      <c r="BR316" s="1218"/>
      <c r="BS316" s="587">
        <f t="shared" si="47"/>
        <v>0</v>
      </c>
    </row>
    <row r="317" spans="1:71" s="17" customFormat="1" ht="16.75" hidden="1" customHeight="1" outlineLevel="1">
      <c r="A317" s="1215">
        <v>302</v>
      </c>
      <c r="B317" s="1216"/>
      <c r="C317" s="1217"/>
      <c r="D317" s="1218"/>
      <c r="E317" s="587">
        <f t="shared" ref="E317:E500" si="48">IF(AND(C317&gt;=D$9,C317&lt;=D$8),1,0)</f>
        <v>0</v>
      </c>
      <c r="G317" s="1215">
        <v>302</v>
      </c>
      <c r="H317" s="1216"/>
      <c r="I317" s="1217"/>
      <c r="J317" s="1218"/>
      <c r="K317" s="587">
        <f t="shared" ref="K317:K500" si="49">IF(AND(I317&gt;=J$9,I317&lt;=J$8),1,0)</f>
        <v>0</v>
      </c>
      <c r="M317" s="1215">
        <v>302</v>
      </c>
      <c r="N317" s="1216"/>
      <c r="O317" s="1217"/>
      <c r="P317" s="1218"/>
      <c r="Q317" s="587">
        <f t="shared" ref="Q317:Q500" si="50">IF(AND(O317&gt;=P$9,O317&lt;=P$8),1,0)</f>
        <v>0</v>
      </c>
      <c r="S317" s="1215">
        <v>302</v>
      </c>
      <c r="T317" s="1216"/>
      <c r="U317" s="1217"/>
      <c r="V317" s="1218"/>
      <c r="W317" s="587">
        <f t="shared" ref="W317:W500" si="51">IF(AND(U317&gt;=V$9,U317&lt;=V$8),1,0)</f>
        <v>0</v>
      </c>
      <c r="Y317" s="1215">
        <v>302</v>
      </c>
      <c r="Z317" s="1216"/>
      <c r="AA317" s="1217"/>
      <c r="AB317" s="1218"/>
      <c r="AC317" s="587">
        <f t="shared" ref="AC317:AC500" si="52">IF(AND(AA317&gt;=AB$9,AA317&lt;=AB$8),1,0)</f>
        <v>0</v>
      </c>
      <c r="AE317" s="1215">
        <v>302</v>
      </c>
      <c r="AF317" s="1216"/>
      <c r="AG317" s="1217"/>
      <c r="AH317" s="1218"/>
      <c r="AI317" s="587">
        <f t="shared" ref="AI317:AI500" si="53">IF(AND(AG317&gt;=AH$9,AG317&lt;=AH$8),1,0)</f>
        <v>0</v>
      </c>
      <c r="AK317" s="1215">
        <v>302</v>
      </c>
      <c r="AL317" s="1216"/>
      <c r="AM317" s="1217"/>
      <c r="AN317" s="1218"/>
      <c r="AO317" s="587">
        <f t="shared" ref="AO317:AO500" si="54">IF(AND(AM317&gt;=AN$9,AM317&lt;=AN$8),1,0)</f>
        <v>0</v>
      </c>
      <c r="AQ317" s="1215">
        <v>302</v>
      </c>
      <c r="AR317" s="1216"/>
      <c r="AS317" s="1217"/>
      <c r="AT317" s="1218"/>
      <c r="AU317" s="587">
        <f t="shared" ref="AU317:AU500" si="55">IF(AND(AS317&gt;=AT$9,AS317&lt;=AT$8),1,0)</f>
        <v>0</v>
      </c>
      <c r="AW317" s="1215">
        <v>302</v>
      </c>
      <c r="AX317" s="1216"/>
      <c r="AY317" s="1217"/>
      <c r="AZ317" s="1218"/>
      <c r="BA317" s="587">
        <f t="shared" ref="BA317:BA500" si="56">IF(AND(AY317&gt;=AZ$9,AY317&lt;=AZ$8),1,0)</f>
        <v>0</v>
      </c>
      <c r="BC317" s="1215">
        <v>302</v>
      </c>
      <c r="BD317" s="1216"/>
      <c r="BE317" s="1217"/>
      <c r="BF317" s="1218"/>
      <c r="BG317" s="587">
        <f t="shared" ref="BG317:BG500" si="57">IF(AND(BE317&gt;=BF$9,BE317&lt;=BF$8),1,0)</f>
        <v>0</v>
      </c>
      <c r="BI317" s="1215">
        <v>302</v>
      </c>
      <c r="BJ317" s="1216"/>
      <c r="BK317" s="1217"/>
      <c r="BL317" s="1218"/>
      <c r="BM317" s="587">
        <f t="shared" ref="BM317:BM500" si="58">IF(AND(BK317&gt;=BL$9,BK317&lt;=BL$8),1,0)</f>
        <v>0</v>
      </c>
      <c r="BO317" s="1215">
        <v>302</v>
      </c>
      <c r="BP317" s="1216"/>
      <c r="BQ317" s="1217"/>
      <c r="BR317" s="1218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15">
        <v>303</v>
      </c>
      <c r="B318" s="1216"/>
      <c r="C318" s="1217"/>
      <c r="D318" s="1218"/>
      <c r="E318" s="587">
        <f t="shared" si="48"/>
        <v>0</v>
      </c>
      <c r="G318" s="1215">
        <v>303</v>
      </c>
      <c r="H318" s="1216"/>
      <c r="I318" s="1217"/>
      <c r="J318" s="1218"/>
      <c r="K318" s="587">
        <f t="shared" si="49"/>
        <v>0</v>
      </c>
      <c r="M318" s="1215">
        <v>303</v>
      </c>
      <c r="N318" s="1216"/>
      <c r="O318" s="1217"/>
      <c r="P318" s="1218"/>
      <c r="Q318" s="587">
        <f t="shared" si="50"/>
        <v>0</v>
      </c>
      <c r="S318" s="1215">
        <v>303</v>
      </c>
      <c r="T318" s="1216"/>
      <c r="U318" s="1217"/>
      <c r="V318" s="1218"/>
      <c r="W318" s="587">
        <f t="shared" si="51"/>
        <v>0</v>
      </c>
      <c r="Y318" s="1215">
        <v>303</v>
      </c>
      <c r="Z318" s="1216"/>
      <c r="AA318" s="1217"/>
      <c r="AB318" s="1218"/>
      <c r="AC318" s="587">
        <f t="shared" si="52"/>
        <v>0</v>
      </c>
      <c r="AE318" s="1215">
        <v>303</v>
      </c>
      <c r="AF318" s="1216"/>
      <c r="AG318" s="1217"/>
      <c r="AH318" s="1218"/>
      <c r="AI318" s="587">
        <f t="shared" si="53"/>
        <v>0</v>
      </c>
      <c r="AK318" s="1215">
        <v>303</v>
      </c>
      <c r="AL318" s="1216"/>
      <c r="AM318" s="1217"/>
      <c r="AN318" s="1218"/>
      <c r="AO318" s="587">
        <f t="shared" si="54"/>
        <v>0</v>
      </c>
      <c r="AQ318" s="1215">
        <v>303</v>
      </c>
      <c r="AR318" s="1216"/>
      <c r="AS318" s="1217"/>
      <c r="AT318" s="1218"/>
      <c r="AU318" s="587">
        <f t="shared" si="55"/>
        <v>0</v>
      </c>
      <c r="AW318" s="1215">
        <v>303</v>
      </c>
      <c r="AX318" s="1216"/>
      <c r="AY318" s="1217"/>
      <c r="AZ318" s="1218"/>
      <c r="BA318" s="587">
        <f t="shared" si="56"/>
        <v>0</v>
      </c>
      <c r="BC318" s="1215">
        <v>303</v>
      </c>
      <c r="BD318" s="1216"/>
      <c r="BE318" s="1217"/>
      <c r="BF318" s="1218"/>
      <c r="BG318" s="587">
        <f t="shared" si="57"/>
        <v>0</v>
      </c>
      <c r="BI318" s="1215">
        <v>303</v>
      </c>
      <c r="BJ318" s="1216"/>
      <c r="BK318" s="1217"/>
      <c r="BL318" s="1218"/>
      <c r="BM318" s="587">
        <f t="shared" si="58"/>
        <v>0</v>
      </c>
      <c r="BO318" s="1215">
        <v>303</v>
      </c>
      <c r="BP318" s="1216"/>
      <c r="BQ318" s="1217"/>
      <c r="BR318" s="1218"/>
      <c r="BS318" s="587">
        <f t="shared" si="59"/>
        <v>0</v>
      </c>
    </row>
    <row r="319" spans="1:71" s="17" customFormat="1" ht="16.75" hidden="1" customHeight="1" outlineLevel="1">
      <c r="A319" s="1215">
        <v>304</v>
      </c>
      <c r="B319" s="1216"/>
      <c r="C319" s="1217"/>
      <c r="D319" s="1218"/>
      <c r="E319" s="587">
        <f t="shared" si="48"/>
        <v>0</v>
      </c>
      <c r="G319" s="1215">
        <v>304</v>
      </c>
      <c r="H319" s="1216"/>
      <c r="I319" s="1217"/>
      <c r="J319" s="1218"/>
      <c r="K319" s="587">
        <f t="shared" si="49"/>
        <v>0</v>
      </c>
      <c r="M319" s="1215">
        <v>304</v>
      </c>
      <c r="N319" s="1216"/>
      <c r="O319" s="1217"/>
      <c r="P319" s="1218"/>
      <c r="Q319" s="587">
        <f t="shared" si="50"/>
        <v>0</v>
      </c>
      <c r="S319" s="1215">
        <v>304</v>
      </c>
      <c r="T319" s="1216"/>
      <c r="U319" s="1217"/>
      <c r="V319" s="1218"/>
      <c r="W319" s="587">
        <f t="shared" si="51"/>
        <v>0</v>
      </c>
      <c r="Y319" s="1215">
        <v>304</v>
      </c>
      <c r="Z319" s="1216"/>
      <c r="AA319" s="1217"/>
      <c r="AB319" s="1218"/>
      <c r="AC319" s="587">
        <f t="shared" si="52"/>
        <v>0</v>
      </c>
      <c r="AE319" s="1215">
        <v>304</v>
      </c>
      <c r="AF319" s="1216"/>
      <c r="AG319" s="1217"/>
      <c r="AH319" s="1218"/>
      <c r="AI319" s="587">
        <f t="shared" si="53"/>
        <v>0</v>
      </c>
      <c r="AK319" s="1215">
        <v>304</v>
      </c>
      <c r="AL319" s="1216"/>
      <c r="AM319" s="1217"/>
      <c r="AN319" s="1218"/>
      <c r="AO319" s="587">
        <f t="shared" si="54"/>
        <v>0</v>
      </c>
      <c r="AQ319" s="1215">
        <v>304</v>
      </c>
      <c r="AR319" s="1216"/>
      <c r="AS319" s="1217"/>
      <c r="AT319" s="1218"/>
      <c r="AU319" s="587">
        <f t="shared" si="55"/>
        <v>0</v>
      </c>
      <c r="AW319" s="1215">
        <v>304</v>
      </c>
      <c r="AX319" s="1216"/>
      <c r="AY319" s="1217"/>
      <c r="AZ319" s="1218"/>
      <c r="BA319" s="587">
        <f t="shared" si="56"/>
        <v>0</v>
      </c>
      <c r="BC319" s="1215">
        <v>304</v>
      </c>
      <c r="BD319" s="1216"/>
      <c r="BE319" s="1217"/>
      <c r="BF319" s="1218"/>
      <c r="BG319" s="587">
        <f t="shared" si="57"/>
        <v>0</v>
      </c>
      <c r="BI319" s="1215">
        <v>304</v>
      </c>
      <c r="BJ319" s="1216"/>
      <c r="BK319" s="1217"/>
      <c r="BL319" s="1218"/>
      <c r="BM319" s="587">
        <f t="shared" si="58"/>
        <v>0</v>
      </c>
      <c r="BO319" s="1215">
        <v>304</v>
      </c>
      <c r="BP319" s="1216"/>
      <c r="BQ319" s="1217"/>
      <c r="BR319" s="1218"/>
      <c r="BS319" s="587">
        <f t="shared" si="59"/>
        <v>0</v>
      </c>
    </row>
    <row r="320" spans="1:71" s="17" customFormat="1" ht="16.75" hidden="1" customHeight="1" outlineLevel="1">
      <c r="A320" s="1215">
        <v>305</v>
      </c>
      <c r="B320" s="1216"/>
      <c r="C320" s="1217"/>
      <c r="D320" s="1218"/>
      <c r="E320" s="587">
        <f t="shared" si="48"/>
        <v>0</v>
      </c>
      <c r="G320" s="1215">
        <v>305</v>
      </c>
      <c r="H320" s="1216"/>
      <c r="I320" s="1217"/>
      <c r="J320" s="1218"/>
      <c r="K320" s="587">
        <f t="shared" si="49"/>
        <v>0</v>
      </c>
      <c r="M320" s="1215">
        <v>305</v>
      </c>
      <c r="N320" s="1216"/>
      <c r="O320" s="1217"/>
      <c r="P320" s="1218"/>
      <c r="Q320" s="587">
        <f t="shared" si="50"/>
        <v>0</v>
      </c>
      <c r="S320" s="1215">
        <v>305</v>
      </c>
      <c r="T320" s="1216"/>
      <c r="U320" s="1217"/>
      <c r="V320" s="1218"/>
      <c r="W320" s="587">
        <f t="shared" si="51"/>
        <v>0</v>
      </c>
      <c r="Y320" s="1215">
        <v>305</v>
      </c>
      <c r="Z320" s="1216"/>
      <c r="AA320" s="1217"/>
      <c r="AB320" s="1218"/>
      <c r="AC320" s="587">
        <f t="shared" si="52"/>
        <v>0</v>
      </c>
      <c r="AE320" s="1215">
        <v>305</v>
      </c>
      <c r="AF320" s="1216"/>
      <c r="AG320" s="1217"/>
      <c r="AH320" s="1218"/>
      <c r="AI320" s="587">
        <f t="shared" si="53"/>
        <v>0</v>
      </c>
      <c r="AK320" s="1215">
        <v>305</v>
      </c>
      <c r="AL320" s="1216"/>
      <c r="AM320" s="1217"/>
      <c r="AN320" s="1218"/>
      <c r="AO320" s="587">
        <f t="shared" si="54"/>
        <v>0</v>
      </c>
      <c r="AQ320" s="1215">
        <v>305</v>
      </c>
      <c r="AR320" s="1216"/>
      <c r="AS320" s="1217"/>
      <c r="AT320" s="1218"/>
      <c r="AU320" s="587">
        <f t="shared" si="55"/>
        <v>0</v>
      </c>
      <c r="AW320" s="1215">
        <v>305</v>
      </c>
      <c r="AX320" s="1216"/>
      <c r="AY320" s="1217"/>
      <c r="AZ320" s="1218"/>
      <c r="BA320" s="587">
        <f t="shared" si="56"/>
        <v>0</v>
      </c>
      <c r="BC320" s="1215">
        <v>305</v>
      </c>
      <c r="BD320" s="1216"/>
      <c r="BE320" s="1217"/>
      <c r="BF320" s="1218"/>
      <c r="BG320" s="587">
        <f t="shared" si="57"/>
        <v>0</v>
      </c>
      <c r="BI320" s="1215">
        <v>305</v>
      </c>
      <c r="BJ320" s="1216"/>
      <c r="BK320" s="1217"/>
      <c r="BL320" s="1218"/>
      <c r="BM320" s="587">
        <f t="shared" si="58"/>
        <v>0</v>
      </c>
      <c r="BO320" s="1215">
        <v>305</v>
      </c>
      <c r="BP320" s="1216"/>
      <c r="BQ320" s="1217"/>
      <c r="BR320" s="1218"/>
      <c r="BS320" s="587">
        <f t="shared" si="59"/>
        <v>0</v>
      </c>
    </row>
    <row r="321" spans="1:71" s="17" customFormat="1" ht="16.75" hidden="1" customHeight="1" outlineLevel="1">
      <c r="A321" s="1215">
        <v>306</v>
      </c>
      <c r="B321" s="1216"/>
      <c r="C321" s="1217"/>
      <c r="D321" s="1218"/>
      <c r="E321" s="587">
        <f t="shared" si="48"/>
        <v>0</v>
      </c>
      <c r="G321" s="1215">
        <v>306</v>
      </c>
      <c r="H321" s="1216"/>
      <c r="I321" s="1217"/>
      <c r="J321" s="1218"/>
      <c r="K321" s="587">
        <f t="shared" si="49"/>
        <v>0</v>
      </c>
      <c r="M321" s="1215">
        <v>306</v>
      </c>
      <c r="N321" s="1216"/>
      <c r="O321" s="1217"/>
      <c r="P321" s="1218"/>
      <c r="Q321" s="587">
        <f t="shared" si="50"/>
        <v>0</v>
      </c>
      <c r="S321" s="1215">
        <v>306</v>
      </c>
      <c r="T321" s="1216"/>
      <c r="U321" s="1217"/>
      <c r="V321" s="1218"/>
      <c r="W321" s="587">
        <f t="shared" si="51"/>
        <v>0</v>
      </c>
      <c r="Y321" s="1215">
        <v>306</v>
      </c>
      <c r="Z321" s="1216"/>
      <c r="AA321" s="1217"/>
      <c r="AB321" s="1218"/>
      <c r="AC321" s="587">
        <f t="shared" si="52"/>
        <v>0</v>
      </c>
      <c r="AE321" s="1215">
        <v>306</v>
      </c>
      <c r="AF321" s="1216"/>
      <c r="AG321" s="1217"/>
      <c r="AH321" s="1218"/>
      <c r="AI321" s="587">
        <f t="shared" si="53"/>
        <v>0</v>
      </c>
      <c r="AK321" s="1215">
        <v>306</v>
      </c>
      <c r="AL321" s="1216"/>
      <c r="AM321" s="1217"/>
      <c r="AN321" s="1218"/>
      <c r="AO321" s="587">
        <f t="shared" si="54"/>
        <v>0</v>
      </c>
      <c r="AQ321" s="1215">
        <v>306</v>
      </c>
      <c r="AR321" s="1216"/>
      <c r="AS321" s="1217"/>
      <c r="AT321" s="1218"/>
      <c r="AU321" s="587">
        <f t="shared" si="55"/>
        <v>0</v>
      </c>
      <c r="AW321" s="1215">
        <v>306</v>
      </c>
      <c r="AX321" s="1216"/>
      <c r="AY321" s="1217"/>
      <c r="AZ321" s="1218"/>
      <c r="BA321" s="587">
        <f t="shared" si="56"/>
        <v>0</v>
      </c>
      <c r="BC321" s="1215">
        <v>306</v>
      </c>
      <c r="BD321" s="1216"/>
      <c r="BE321" s="1217"/>
      <c r="BF321" s="1218"/>
      <c r="BG321" s="587">
        <f t="shared" si="57"/>
        <v>0</v>
      </c>
      <c r="BI321" s="1215">
        <v>306</v>
      </c>
      <c r="BJ321" s="1216"/>
      <c r="BK321" s="1217"/>
      <c r="BL321" s="1218"/>
      <c r="BM321" s="587">
        <f t="shared" si="58"/>
        <v>0</v>
      </c>
      <c r="BO321" s="1215">
        <v>306</v>
      </c>
      <c r="BP321" s="1216"/>
      <c r="BQ321" s="1217"/>
      <c r="BR321" s="1218"/>
      <c r="BS321" s="587">
        <f t="shared" si="59"/>
        <v>0</v>
      </c>
    </row>
    <row r="322" spans="1:71" s="17" customFormat="1" ht="16.75" hidden="1" customHeight="1" outlineLevel="1">
      <c r="A322" s="1215">
        <v>307</v>
      </c>
      <c r="B322" s="1216"/>
      <c r="C322" s="1217"/>
      <c r="D322" s="1218"/>
      <c r="E322" s="587">
        <f t="shared" si="48"/>
        <v>0</v>
      </c>
      <c r="G322" s="1215">
        <v>307</v>
      </c>
      <c r="H322" s="1216"/>
      <c r="I322" s="1217"/>
      <c r="J322" s="1218"/>
      <c r="K322" s="587">
        <f t="shared" si="49"/>
        <v>0</v>
      </c>
      <c r="M322" s="1215">
        <v>307</v>
      </c>
      <c r="N322" s="1216"/>
      <c r="O322" s="1217"/>
      <c r="P322" s="1218"/>
      <c r="Q322" s="587">
        <f t="shared" si="50"/>
        <v>0</v>
      </c>
      <c r="S322" s="1215">
        <v>307</v>
      </c>
      <c r="T322" s="1216"/>
      <c r="U322" s="1217"/>
      <c r="V322" s="1218"/>
      <c r="W322" s="587">
        <f t="shared" si="51"/>
        <v>0</v>
      </c>
      <c r="Y322" s="1215">
        <v>307</v>
      </c>
      <c r="Z322" s="1216"/>
      <c r="AA322" s="1217"/>
      <c r="AB322" s="1218"/>
      <c r="AC322" s="587">
        <f t="shared" si="52"/>
        <v>0</v>
      </c>
      <c r="AE322" s="1215">
        <v>307</v>
      </c>
      <c r="AF322" s="1216"/>
      <c r="AG322" s="1217"/>
      <c r="AH322" s="1218"/>
      <c r="AI322" s="587">
        <f t="shared" si="53"/>
        <v>0</v>
      </c>
      <c r="AK322" s="1215">
        <v>307</v>
      </c>
      <c r="AL322" s="1216"/>
      <c r="AM322" s="1217"/>
      <c r="AN322" s="1218"/>
      <c r="AO322" s="587">
        <f t="shared" si="54"/>
        <v>0</v>
      </c>
      <c r="AQ322" s="1215">
        <v>307</v>
      </c>
      <c r="AR322" s="1216"/>
      <c r="AS322" s="1217"/>
      <c r="AT322" s="1218"/>
      <c r="AU322" s="587">
        <f t="shared" si="55"/>
        <v>0</v>
      </c>
      <c r="AW322" s="1215">
        <v>307</v>
      </c>
      <c r="AX322" s="1216"/>
      <c r="AY322" s="1217"/>
      <c r="AZ322" s="1218"/>
      <c r="BA322" s="587">
        <f t="shared" si="56"/>
        <v>0</v>
      </c>
      <c r="BC322" s="1215">
        <v>307</v>
      </c>
      <c r="BD322" s="1216"/>
      <c r="BE322" s="1217"/>
      <c r="BF322" s="1218"/>
      <c r="BG322" s="587">
        <f t="shared" si="57"/>
        <v>0</v>
      </c>
      <c r="BI322" s="1215">
        <v>307</v>
      </c>
      <c r="BJ322" s="1216"/>
      <c r="BK322" s="1217"/>
      <c r="BL322" s="1218"/>
      <c r="BM322" s="587">
        <f t="shared" si="58"/>
        <v>0</v>
      </c>
      <c r="BO322" s="1215">
        <v>307</v>
      </c>
      <c r="BP322" s="1216"/>
      <c r="BQ322" s="1217"/>
      <c r="BR322" s="1218"/>
      <c r="BS322" s="587">
        <f t="shared" si="59"/>
        <v>0</v>
      </c>
    </row>
    <row r="323" spans="1:71" s="17" customFormat="1" ht="16.75" hidden="1" customHeight="1" outlineLevel="1">
      <c r="A323" s="1215">
        <v>308</v>
      </c>
      <c r="B323" s="1216"/>
      <c r="C323" s="1217"/>
      <c r="D323" s="1218"/>
      <c r="E323" s="587">
        <f t="shared" si="48"/>
        <v>0</v>
      </c>
      <c r="G323" s="1215">
        <v>308</v>
      </c>
      <c r="H323" s="1216"/>
      <c r="I323" s="1217"/>
      <c r="J323" s="1218"/>
      <c r="K323" s="587">
        <f t="shared" si="49"/>
        <v>0</v>
      </c>
      <c r="M323" s="1215">
        <v>308</v>
      </c>
      <c r="N323" s="1216"/>
      <c r="O323" s="1217"/>
      <c r="P323" s="1218"/>
      <c r="Q323" s="587">
        <f t="shared" si="50"/>
        <v>0</v>
      </c>
      <c r="S323" s="1215">
        <v>308</v>
      </c>
      <c r="T323" s="1216"/>
      <c r="U323" s="1217"/>
      <c r="V323" s="1218"/>
      <c r="W323" s="587">
        <f t="shared" si="51"/>
        <v>0</v>
      </c>
      <c r="Y323" s="1215">
        <v>308</v>
      </c>
      <c r="Z323" s="1216"/>
      <c r="AA323" s="1217"/>
      <c r="AB323" s="1218"/>
      <c r="AC323" s="587">
        <f t="shared" si="52"/>
        <v>0</v>
      </c>
      <c r="AE323" s="1215">
        <v>308</v>
      </c>
      <c r="AF323" s="1216"/>
      <c r="AG323" s="1217"/>
      <c r="AH323" s="1218"/>
      <c r="AI323" s="587">
        <f t="shared" si="53"/>
        <v>0</v>
      </c>
      <c r="AK323" s="1215">
        <v>308</v>
      </c>
      <c r="AL323" s="1216"/>
      <c r="AM323" s="1217"/>
      <c r="AN323" s="1218"/>
      <c r="AO323" s="587">
        <f t="shared" si="54"/>
        <v>0</v>
      </c>
      <c r="AQ323" s="1215">
        <v>308</v>
      </c>
      <c r="AR323" s="1216"/>
      <c r="AS323" s="1217"/>
      <c r="AT323" s="1218"/>
      <c r="AU323" s="587">
        <f t="shared" si="55"/>
        <v>0</v>
      </c>
      <c r="AW323" s="1215">
        <v>308</v>
      </c>
      <c r="AX323" s="1216"/>
      <c r="AY323" s="1217"/>
      <c r="AZ323" s="1218"/>
      <c r="BA323" s="587">
        <f t="shared" si="56"/>
        <v>0</v>
      </c>
      <c r="BC323" s="1215">
        <v>308</v>
      </c>
      <c r="BD323" s="1216"/>
      <c r="BE323" s="1217"/>
      <c r="BF323" s="1218"/>
      <c r="BG323" s="587">
        <f t="shared" si="57"/>
        <v>0</v>
      </c>
      <c r="BI323" s="1215">
        <v>308</v>
      </c>
      <c r="BJ323" s="1216"/>
      <c r="BK323" s="1217"/>
      <c r="BL323" s="1218"/>
      <c r="BM323" s="587">
        <f t="shared" si="58"/>
        <v>0</v>
      </c>
      <c r="BO323" s="1215">
        <v>308</v>
      </c>
      <c r="BP323" s="1216"/>
      <c r="BQ323" s="1217"/>
      <c r="BR323" s="1218"/>
      <c r="BS323" s="587">
        <f t="shared" si="59"/>
        <v>0</v>
      </c>
    </row>
    <row r="324" spans="1:71" s="17" customFormat="1" ht="16.75" hidden="1" customHeight="1" outlineLevel="1">
      <c r="A324" s="1215">
        <v>309</v>
      </c>
      <c r="B324" s="1216"/>
      <c r="C324" s="1217"/>
      <c r="D324" s="1218"/>
      <c r="E324" s="587">
        <f t="shared" si="48"/>
        <v>0</v>
      </c>
      <c r="G324" s="1215">
        <v>309</v>
      </c>
      <c r="H324" s="1216"/>
      <c r="I324" s="1217"/>
      <c r="J324" s="1218"/>
      <c r="K324" s="587">
        <f t="shared" si="49"/>
        <v>0</v>
      </c>
      <c r="M324" s="1215">
        <v>309</v>
      </c>
      <c r="N324" s="1216"/>
      <c r="O324" s="1217"/>
      <c r="P324" s="1218"/>
      <c r="Q324" s="587">
        <f t="shared" si="50"/>
        <v>0</v>
      </c>
      <c r="S324" s="1215">
        <v>309</v>
      </c>
      <c r="T324" s="1216"/>
      <c r="U324" s="1217"/>
      <c r="V324" s="1218"/>
      <c r="W324" s="587">
        <f t="shared" si="51"/>
        <v>0</v>
      </c>
      <c r="Y324" s="1215">
        <v>309</v>
      </c>
      <c r="Z324" s="1216"/>
      <c r="AA324" s="1217"/>
      <c r="AB324" s="1218"/>
      <c r="AC324" s="587">
        <f t="shared" si="52"/>
        <v>0</v>
      </c>
      <c r="AE324" s="1215">
        <v>309</v>
      </c>
      <c r="AF324" s="1216"/>
      <c r="AG324" s="1217"/>
      <c r="AH324" s="1218"/>
      <c r="AI324" s="587">
        <f t="shared" si="53"/>
        <v>0</v>
      </c>
      <c r="AK324" s="1215">
        <v>309</v>
      </c>
      <c r="AL324" s="1216"/>
      <c r="AM324" s="1217"/>
      <c r="AN324" s="1218"/>
      <c r="AO324" s="587">
        <f t="shared" si="54"/>
        <v>0</v>
      </c>
      <c r="AQ324" s="1215">
        <v>309</v>
      </c>
      <c r="AR324" s="1216"/>
      <c r="AS324" s="1217"/>
      <c r="AT324" s="1218"/>
      <c r="AU324" s="587">
        <f t="shared" si="55"/>
        <v>0</v>
      </c>
      <c r="AW324" s="1215">
        <v>309</v>
      </c>
      <c r="AX324" s="1216"/>
      <c r="AY324" s="1217"/>
      <c r="AZ324" s="1218"/>
      <c r="BA324" s="587">
        <f t="shared" si="56"/>
        <v>0</v>
      </c>
      <c r="BC324" s="1215">
        <v>309</v>
      </c>
      <c r="BD324" s="1216"/>
      <c r="BE324" s="1217"/>
      <c r="BF324" s="1218"/>
      <c r="BG324" s="587">
        <f t="shared" si="57"/>
        <v>0</v>
      </c>
      <c r="BI324" s="1215">
        <v>309</v>
      </c>
      <c r="BJ324" s="1216"/>
      <c r="BK324" s="1217"/>
      <c r="BL324" s="1218"/>
      <c r="BM324" s="587">
        <f t="shared" si="58"/>
        <v>0</v>
      </c>
      <c r="BO324" s="1215">
        <v>309</v>
      </c>
      <c r="BP324" s="1216"/>
      <c r="BQ324" s="1217"/>
      <c r="BR324" s="1218"/>
      <c r="BS324" s="587">
        <f t="shared" si="59"/>
        <v>0</v>
      </c>
    </row>
    <row r="325" spans="1:71" s="17" customFormat="1" ht="16.75" hidden="1" customHeight="1" outlineLevel="1">
      <c r="A325" s="1215">
        <v>310</v>
      </c>
      <c r="B325" s="1216"/>
      <c r="C325" s="1217"/>
      <c r="D325" s="1218"/>
      <c r="E325" s="587">
        <f t="shared" si="48"/>
        <v>0</v>
      </c>
      <c r="G325" s="1215">
        <v>310</v>
      </c>
      <c r="H325" s="1216"/>
      <c r="I325" s="1217"/>
      <c r="J325" s="1218"/>
      <c r="K325" s="587">
        <f t="shared" si="49"/>
        <v>0</v>
      </c>
      <c r="M325" s="1215">
        <v>310</v>
      </c>
      <c r="N325" s="1216"/>
      <c r="O325" s="1217"/>
      <c r="P325" s="1218"/>
      <c r="Q325" s="587">
        <f t="shared" si="50"/>
        <v>0</v>
      </c>
      <c r="S325" s="1215">
        <v>310</v>
      </c>
      <c r="T325" s="1216"/>
      <c r="U325" s="1217"/>
      <c r="V325" s="1218"/>
      <c r="W325" s="587">
        <f t="shared" si="51"/>
        <v>0</v>
      </c>
      <c r="Y325" s="1215">
        <v>310</v>
      </c>
      <c r="Z325" s="1216"/>
      <c r="AA325" s="1217"/>
      <c r="AB325" s="1218"/>
      <c r="AC325" s="587">
        <f t="shared" si="52"/>
        <v>0</v>
      </c>
      <c r="AE325" s="1215">
        <v>310</v>
      </c>
      <c r="AF325" s="1216"/>
      <c r="AG325" s="1217"/>
      <c r="AH325" s="1218"/>
      <c r="AI325" s="587">
        <f t="shared" si="53"/>
        <v>0</v>
      </c>
      <c r="AK325" s="1215">
        <v>310</v>
      </c>
      <c r="AL325" s="1216"/>
      <c r="AM325" s="1217"/>
      <c r="AN325" s="1218"/>
      <c r="AO325" s="587">
        <f t="shared" si="54"/>
        <v>0</v>
      </c>
      <c r="AQ325" s="1215">
        <v>310</v>
      </c>
      <c r="AR325" s="1216"/>
      <c r="AS325" s="1217"/>
      <c r="AT325" s="1218"/>
      <c r="AU325" s="587">
        <f t="shared" si="55"/>
        <v>0</v>
      </c>
      <c r="AW325" s="1215">
        <v>310</v>
      </c>
      <c r="AX325" s="1216"/>
      <c r="AY325" s="1217"/>
      <c r="AZ325" s="1218"/>
      <c r="BA325" s="587">
        <f t="shared" si="56"/>
        <v>0</v>
      </c>
      <c r="BC325" s="1215">
        <v>310</v>
      </c>
      <c r="BD325" s="1216"/>
      <c r="BE325" s="1217"/>
      <c r="BF325" s="1218"/>
      <c r="BG325" s="587">
        <f t="shared" si="57"/>
        <v>0</v>
      </c>
      <c r="BI325" s="1215">
        <v>310</v>
      </c>
      <c r="BJ325" s="1216"/>
      <c r="BK325" s="1217"/>
      <c r="BL325" s="1218"/>
      <c r="BM325" s="587">
        <f t="shared" si="58"/>
        <v>0</v>
      </c>
      <c r="BO325" s="1215">
        <v>310</v>
      </c>
      <c r="BP325" s="1216"/>
      <c r="BQ325" s="1217"/>
      <c r="BR325" s="1218"/>
      <c r="BS325" s="587">
        <f t="shared" si="59"/>
        <v>0</v>
      </c>
    </row>
    <row r="326" spans="1:71" s="17" customFormat="1" ht="16.75" hidden="1" customHeight="1" outlineLevel="1">
      <c r="A326" s="1215">
        <v>311</v>
      </c>
      <c r="B326" s="1216"/>
      <c r="C326" s="1217"/>
      <c r="D326" s="1218"/>
      <c r="E326" s="587">
        <f t="shared" si="48"/>
        <v>0</v>
      </c>
      <c r="G326" s="1215">
        <v>311</v>
      </c>
      <c r="H326" s="1216"/>
      <c r="I326" s="1217"/>
      <c r="J326" s="1218"/>
      <c r="K326" s="587">
        <f t="shared" si="49"/>
        <v>0</v>
      </c>
      <c r="M326" s="1215">
        <v>311</v>
      </c>
      <c r="N326" s="1216"/>
      <c r="O326" s="1217"/>
      <c r="P326" s="1218"/>
      <c r="Q326" s="587">
        <f t="shared" si="50"/>
        <v>0</v>
      </c>
      <c r="S326" s="1215">
        <v>311</v>
      </c>
      <c r="T326" s="1216"/>
      <c r="U326" s="1217"/>
      <c r="V326" s="1218"/>
      <c r="W326" s="587">
        <f t="shared" si="51"/>
        <v>0</v>
      </c>
      <c r="Y326" s="1215">
        <v>311</v>
      </c>
      <c r="Z326" s="1216"/>
      <c r="AA326" s="1217"/>
      <c r="AB326" s="1218"/>
      <c r="AC326" s="587">
        <f t="shared" si="52"/>
        <v>0</v>
      </c>
      <c r="AE326" s="1215">
        <v>311</v>
      </c>
      <c r="AF326" s="1216"/>
      <c r="AG326" s="1217"/>
      <c r="AH326" s="1218"/>
      <c r="AI326" s="587">
        <f t="shared" si="53"/>
        <v>0</v>
      </c>
      <c r="AK326" s="1215">
        <v>311</v>
      </c>
      <c r="AL326" s="1216"/>
      <c r="AM326" s="1217"/>
      <c r="AN326" s="1218"/>
      <c r="AO326" s="587">
        <f t="shared" si="54"/>
        <v>0</v>
      </c>
      <c r="AQ326" s="1215">
        <v>311</v>
      </c>
      <c r="AR326" s="1216"/>
      <c r="AS326" s="1217"/>
      <c r="AT326" s="1218"/>
      <c r="AU326" s="587">
        <f t="shared" si="55"/>
        <v>0</v>
      </c>
      <c r="AW326" s="1215">
        <v>311</v>
      </c>
      <c r="AX326" s="1216"/>
      <c r="AY326" s="1217"/>
      <c r="AZ326" s="1218"/>
      <c r="BA326" s="587">
        <f t="shared" si="56"/>
        <v>0</v>
      </c>
      <c r="BC326" s="1215">
        <v>311</v>
      </c>
      <c r="BD326" s="1216"/>
      <c r="BE326" s="1217"/>
      <c r="BF326" s="1218"/>
      <c r="BG326" s="587">
        <f t="shared" si="57"/>
        <v>0</v>
      </c>
      <c r="BI326" s="1215">
        <v>311</v>
      </c>
      <c r="BJ326" s="1216"/>
      <c r="BK326" s="1217"/>
      <c r="BL326" s="1218"/>
      <c r="BM326" s="587">
        <f t="shared" si="58"/>
        <v>0</v>
      </c>
      <c r="BO326" s="1215">
        <v>311</v>
      </c>
      <c r="BP326" s="1216"/>
      <c r="BQ326" s="1217"/>
      <c r="BR326" s="1218"/>
      <c r="BS326" s="587">
        <f t="shared" si="59"/>
        <v>0</v>
      </c>
    </row>
    <row r="327" spans="1:71" s="17" customFormat="1" ht="16.75" hidden="1" customHeight="1" outlineLevel="1">
      <c r="A327" s="1215">
        <v>312</v>
      </c>
      <c r="B327" s="1216"/>
      <c r="C327" s="1217"/>
      <c r="D327" s="1218"/>
      <c r="E327" s="587">
        <f t="shared" si="48"/>
        <v>0</v>
      </c>
      <c r="G327" s="1215">
        <v>312</v>
      </c>
      <c r="H327" s="1216"/>
      <c r="I327" s="1217"/>
      <c r="J327" s="1218"/>
      <c r="K327" s="587">
        <f t="shared" si="49"/>
        <v>0</v>
      </c>
      <c r="M327" s="1215">
        <v>312</v>
      </c>
      <c r="N327" s="1216"/>
      <c r="O327" s="1217"/>
      <c r="P327" s="1218"/>
      <c r="Q327" s="587">
        <f t="shared" si="50"/>
        <v>0</v>
      </c>
      <c r="S327" s="1215">
        <v>312</v>
      </c>
      <c r="T327" s="1216"/>
      <c r="U327" s="1217"/>
      <c r="V327" s="1218"/>
      <c r="W327" s="587">
        <f t="shared" si="51"/>
        <v>0</v>
      </c>
      <c r="Y327" s="1215">
        <v>312</v>
      </c>
      <c r="Z327" s="1216"/>
      <c r="AA327" s="1217"/>
      <c r="AB327" s="1218"/>
      <c r="AC327" s="587">
        <f t="shared" si="52"/>
        <v>0</v>
      </c>
      <c r="AE327" s="1215">
        <v>312</v>
      </c>
      <c r="AF327" s="1216"/>
      <c r="AG327" s="1217"/>
      <c r="AH327" s="1218"/>
      <c r="AI327" s="587">
        <f t="shared" si="53"/>
        <v>0</v>
      </c>
      <c r="AK327" s="1215">
        <v>312</v>
      </c>
      <c r="AL327" s="1216"/>
      <c r="AM327" s="1217"/>
      <c r="AN327" s="1218"/>
      <c r="AO327" s="587">
        <f t="shared" si="54"/>
        <v>0</v>
      </c>
      <c r="AQ327" s="1215">
        <v>312</v>
      </c>
      <c r="AR327" s="1216"/>
      <c r="AS327" s="1217"/>
      <c r="AT327" s="1218"/>
      <c r="AU327" s="587">
        <f t="shared" si="55"/>
        <v>0</v>
      </c>
      <c r="AW327" s="1215">
        <v>312</v>
      </c>
      <c r="AX327" s="1216"/>
      <c r="AY327" s="1217"/>
      <c r="AZ327" s="1218"/>
      <c r="BA327" s="587">
        <f t="shared" si="56"/>
        <v>0</v>
      </c>
      <c r="BC327" s="1215">
        <v>312</v>
      </c>
      <c r="BD327" s="1216"/>
      <c r="BE327" s="1217"/>
      <c r="BF327" s="1218"/>
      <c r="BG327" s="587">
        <f t="shared" si="57"/>
        <v>0</v>
      </c>
      <c r="BI327" s="1215">
        <v>312</v>
      </c>
      <c r="BJ327" s="1216"/>
      <c r="BK327" s="1217"/>
      <c r="BL327" s="1218"/>
      <c r="BM327" s="587">
        <f t="shared" si="58"/>
        <v>0</v>
      </c>
      <c r="BO327" s="1215">
        <v>312</v>
      </c>
      <c r="BP327" s="1216"/>
      <c r="BQ327" s="1217"/>
      <c r="BR327" s="1218"/>
      <c r="BS327" s="587">
        <f t="shared" si="59"/>
        <v>0</v>
      </c>
    </row>
    <row r="328" spans="1:71" s="17" customFormat="1" ht="16.75" hidden="1" customHeight="1" outlineLevel="1">
      <c r="A328" s="1215">
        <v>313</v>
      </c>
      <c r="B328" s="1216"/>
      <c r="C328" s="1217"/>
      <c r="D328" s="1218"/>
      <c r="E328" s="587">
        <f t="shared" si="48"/>
        <v>0</v>
      </c>
      <c r="G328" s="1215">
        <v>313</v>
      </c>
      <c r="H328" s="1216"/>
      <c r="I328" s="1217"/>
      <c r="J328" s="1218"/>
      <c r="K328" s="587">
        <f t="shared" si="49"/>
        <v>0</v>
      </c>
      <c r="M328" s="1215">
        <v>313</v>
      </c>
      <c r="N328" s="1216"/>
      <c r="O328" s="1217"/>
      <c r="P328" s="1218"/>
      <c r="Q328" s="587">
        <f t="shared" si="50"/>
        <v>0</v>
      </c>
      <c r="S328" s="1215">
        <v>313</v>
      </c>
      <c r="T328" s="1216"/>
      <c r="U328" s="1217"/>
      <c r="V328" s="1218"/>
      <c r="W328" s="587">
        <f t="shared" si="51"/>
        <v>0</v>
      </c>
      <c r="Y328" s="1215">
        <v>313</v>
      </c>
      <c r="Z328" s="1216"/>
      <c r="AA328" s="1217"/>
      <c r="AB328" s="1218"/>
      <c r="AC328" s="587">
        <f t="shared" si="52"/>
        <v>0</v>
      </c>
      <c r="AE328" s="1215">
        <v>313</v>
      </c>
      <c r="AF328" s="1216"/>
      <c r="AG328" s="1217"/>
      <c r="AH328" s="1218"/>
      <c r="AI328" s="587">
        <f t="shared" si="53"/>
        <v>0</v>
      </c>
      <c r="AK328" s="1215">
        <v>313</v>
      </c>
      <c r="AL328" s="1216"/>
      <c r="AM328" s="1217"/>
      <c r="AN328" s="1218"/>
      <c r="AO328" s="587">
        <f t="shared" si="54"/>
        <v>0</v>
      </c>
      <c r="AQ328" s="1215">
        <v>313</v>
      </c>
      <c r="AR328" s="1216"/>
      <c r="AS328" s="1217"/>
      <c r="AT328" s="1218"/>
      <c r="AU328" s="587">
        <f t="shared" si="55"/>
        <v>0</v>
      </c>
      <c r="AW328" s="1215">
        <v>313</v>
      </c>
      <c r="AX328" s="1216"/>
      <c r="AY328" s="1217"/>
      <c r="AZ328" s="1218"/>
      <c r="BA328" s="587">
        <f t="shared" si="56"/>
        <v>0</v>
      </c>
      <c r="BC328" s="1215">
        <v>313</v>
      </c>
      <c r="BD328" s="1216"/>
      <c r="BE328" s="1217"/>
      <c r="BF328" s="1218"/>
      <c r="BG328" s="587">
        <f t="shared" si="57"/>
        <v>0</v>
      </c>
      <c r="BI328" s="1215">
        <v>313</v>
      </c>
      <c r="BJ328" s="1216"/>
      <c r="BK328" s="1217"/>
      <c r="BL328" s="1218"/>
      <c r="BM328" s="587">
        <f t="shared" si="58"/>
        <v>0</v>
      </c>
      <c r="BO328" s="1215">
        <v>313</v>
      </c>
      <c r="BP328" s="1216"/>
      <c r="BQ328" s="1217"/>
      <c r="BR328" s="1218"/>
      <c r="BS328" s="587">
        <f t="shared" si="59"/>
        <v>0</v>
      </c>
    </row>
    <row r="329" spans="1:71" s="17" customFormat="1" ht="16.75" hidden="1" customHeight="1" outlineLevel="1">
      <c r="A329" s="1215">
        <v>314</v>
      </c>
      <c r="B329" s="1216"/>
      <c r="C329" s="1217"/>
      <c r="D329" s="1218"/>
      <c r="E329" s="587">
        <f t="shared" si="48"/>
        <v>0</v>
      </c>
      <c r="G329" s="1215">
        <v>314</v>
      </c>
      <c r="H329" s="1216"/>
      <c r="I329" s="1217"/>
      <c r="J329" s="1218"/>
      <c r="K329" s="587">
        <f t="shared" si="49"/>
        <v>0</v>
      </c>
      <c r="M329" s="1215">
        <v>314</v>
      </c>
      <c r="N329" s="1216"/>
      <c r="O329" s="1217"/>
      <c r="P329" s="1218"/>
      <c r="Q329" s="587">
        <f t="shared" si="50"/>
        <v>0</v>
      </c>
      <c r="S329" s="1215">
        <v>314</v>
      </c>
      <c r="T329" s="1216"/>
      <c r="U329" s="1217"/>
      <c r="V329" s="1218"/>
      <c r="W329" s="587">
        <f t="shared" si="51"/>
        <v>0</v>
      </c>
      <c r="Y329" s="1215">
        <v>314</v>
      </c>
      <c r="Z329" s="1216"/>
      <c r="AA329" s="1217"/>
      <c r="AB329" s="1218"/>
      <c r="AC329" s="587">
        <f t="shared" si="52"/>
        <v>0</v>
      </c>
      <c r="AE329" s="1215">
        <v>314</v>
      </c>
      <c r="AF329" s="1216"/>
      <c r="AG329" s="1217"/>
      <c r="AH329" s="1218"/>
      <c r="AI329" s="587">
        <f t="shared" si="53"/>
        <v>0</v>
      </c>
      <c r="AK329" s="1215">
        <v>314</v>
      </c>
      <c r="AL329" s="1216"/>
      <c r="AM329" s="1217"/>
      <c r="AN329" s="1218"/>
      <c r="AO329" s="587">
        <f t="shared" si="54"/>
        <v>0</v>
      </c>
      <c r="AQ329" s="1215">
        <v>314</v>
      </c>
      <c r="AR329" s="1216"/>
      <c r="AS329" s="1217"/>
      <c r="AT329" s="1218"/>
      <c r="AU329" s="587">
        <f t="shared" si="55"/>
        <v>0</v>
      </c>
      <c r="AW329" s="1215">
        <v>314</v>
      </c>
      <c r="AX329" s="1216"/>
      <c r="AY329" s="1217"/>
      <c r="AZ329" s="1218"/>
      <c r="BA329" s="587">
        <f t="shared" si="56"/>
        <v>0</v>
      </c>
      <c r="BC329" s="1215">
        <v>314</v>
      </c>
      <c r="BD329" s="1216"/>
      <c r="BE329" s="1217"/>
      <c r="BF329" s="1218"/>
      <c r="BG329" s="587">
        <f t="shared" si="57"/>
        <v>0</v>
      </c>
      <c r="BI329" s="1215">
        <v>314</v>
      </c>
      <c r="BJ329" s="1216"/>
      <c r="BK329" s="1217"/>
      <c r="BL329" s="1218"/>
      <c r="BM329" s="587">
        <f t="shared" si="58"/>
        <v>0</v>
      </c>
      <c r="BO329" s="1215">
        <v>314</v>
      </c>
      <c r="BP329" s="1216"/>
      <c r="BQ329" s="1217"/>
      <c r="BR329" s="1218"/>
      <c r="BS329" s="587">
        <f t="shared" si="59"/>
        <v>0</v>
      </c>
    </row>
    <row r="330" spans="1:71" s="17" customFormat="1" ht="16.75" hidden="1" customHeight="1" outlineLevel="1">
      <c r="A330" s="1215">
        <v>315</v>
      </c>
      <c r="B330" s="1216"/>
      <c r="C330" s="1217"/>
      <c r="D330" s="1218"/>
      <c r="E330" s="587">
        <f t="shared" si="48"/>
        <v>0</v>
      </c>
      <c r="G330" s="1215">
        <v>315</v>
      </c>
      <c r="H330" s="1216"/>
      <c r="I330" s="1217"/>
      <c r="J330" s="1218"/>
      <c r="K330" s="587">
        <f t="shared" si="49"/>
        <v>0</v>
      </c>
      <c r="M330" s="1215">
        <v>315</v>
      </c>
      <c r="N330" s="1216"/>
      <c r="O330" s="1217"/>
      <c r="P330" s="1218"/>
      <c r="Q330" s="587">
        <f t="shared" si="50"/>
        <v>0</v>
      </c>
      <c r="S330" s="1215">
        <v>315</v>
      </c>
      <c r="T330" s="1216"/>
      <c r="U330" s="1217"/>
      <c r="V330" s="1218"/>
      <c r="W330" s="587">
        <f t="shared" si="51"/>
        <v>0</v>
      </c>
      <c r="Y330" s="1215">
        <v>315</v>
      </c>
      <c r="Z330" s="1216"/>
      <c r="AA330" s="1217"/>
      <c r="AB330" s="1218"/>
      <c r="AC330" s="587">
        <f t="shared" si="52"/>
        <v>0</v>
      </c>
      <c r="AE330" s="1215">
        <v>315</v>
      </c>
      <c r="AF330" s="1216"/>
      <c r="AG330" s="1217"/>
      <c r="AH330" s="1218"/>
      <c r="AI330" s="587">
        <f t="shared" si="53"/>
        <v>0</v>
      </c>
      <c r="AK330" s="1215">
        <v>315</v>
      </c>
      <c r="AL330" s="1216"/>
      <c r="AM330" s="1217"/>
      <c r="AN330" s="1218"/>
      <c r="AO330" s="587">
        <f t="shared" si="54"/>
        <v>0</v>
      </c>
      <c r="AQ330" s="1215">
        <v>315</v>
      </c>
      <c r="AR330" s="1216"/>
      <c r="AS330" s="1217"/>
      <c r="AT330" s="1218"/>
      <c r="AU330" s="587">
        <f t="shared" si="55"/>
        <v>0</v>
      </c>
      <c r="AW330" s="1215">
        <v>315</v>
      </c>
      <c r="AX330" s="1216"/>
      <c r="AY330" s="1217"/>
      <c r="AZ330" s="1218"/>
      <c r="BA330" s="587">
        <f t="shared" si="56"/>
        <v>0</v>
      </c>
      <c r="BC330" s="1215">
        <v>315</v>
      </c>
      <c r="BD330" s="1216"/>
      <c r="BE330" s="1217"/>
      <c r="BF330" s="1218"/>
      <c r="BG330" s="587">
        <f t="shared" si="57"/>
        <v>0</v>
      </c>
      <c r="BI330" s="1215">
        <v>315</v>
      </c>
      <c r="BJ330" s="1216"/>
      <c r="BK330" s="1217"/>
      <c r="BL330" s="1218"/>
      <c r="BM330" s="587">
        <f t="shared" si="58"/>
        <v>0</v>
      </c>
      <c r="BO330" s="1215">
        <v>315</v>
      </c>
      <c r="BP330" s="1216"/>
      <c r="BQ330" s="1217"/>
      <c r="BR330" s="1218"/>
      <c r="BS330" s="587">
        <f t="shared" si="59"/>
        <v>0</v>
      </c>
    </row>
    <row r="331" spans="1:71" s="17" customFormat="1" ht="16.75" hidden="1" customHeight="1" outlineLevel="1">
      <c r="A331" s="1215">
        <v>316</v>
      </c>
      <c r="B331" s="1216"/>
      <c r="C331" s="1217"/>
      <c r="D331" s="1218"/>
      <c r="E331" s="587">
        <f t="shared" si="48"/>
        <v>0</v>
      </c>
      <c r="G331" s="1215">
        <v>316</v>
      </c>
      <c r="H331" s="1216"/>
      <c r="I331" s="1217"/>
      <c r="J331" s="1218"/>
      <c r="K331" s="587">
        <f t="shared" si="49"/>
        <v>0</v>
      </c>
      <c r="M331" s="1215">
        <v>316</v>
      </c>
      <c r="N331" s="1216"/>
      <c r="O331" s="1217"/>
      <c r="P331" s="1218"/>
      <c r="Q331" s="587">
        <f t="shared" si="50"/>
        <v>0</v>
      </c>
      <c r="S331" s="1215">
        <v>316</v>
      </c>
      <c r="T331" s="1216"/>
      <c r="U331" s="1217"/>
      <c r="V331" s="1218"/>
      <c r="W331" s="587">
        <f t="shared" si="51"/>
        <v>0</v>
      </c>
      <c r="Y331" s="1215">
        <v>316</v>
      </c>
      <c r="Z331" s="1216"/>
      <c r="AA331" s="1217"/>
      <c r="AB331" s="1218"/>
      <c r="AC331" s="587">
        <f t="shared" si="52"/>
        <v>0</v>
      </c>
      <c r="AE331" s="1215">
        <v>316</v>
      </c>
      <c r="AF331" s="1216"/>
      <c r="AG331" s="1217"/>
      <c r="AH331" s="1218"/>
      <c r="AI331" s="587">
        <f t="shared" si="53"/>
        <v>0</v>
      </c>
      <c r="AK331" s="1215">
        <v>316</v>
      </c>
      <c r="AL331" s="1216"/>
      <c r="AM331" s="1217"/>
      <c r="AN331" s="1218"/>
      <c r="AO331" s="587">
        <f t="shared" si="54"/>
        <v>0</v>
      </c>
      <c r="AQ331" s="1215">
        <v>316</v>
      </c>
      <c r="AR331" s="1216"/>
      <c r="AS331" s="1217"/>
      <c r="AT331" s="1218"/>
      <c r="AU331" s="587">
        <f t="shared" si="55"/>
        <v>0</v>
      </c>
      <c r="AW331" s="1215">
        <v>316</v>
      </c>
      <c r="AX331" s="1216"/>
      <c r="AY331" s="1217"/>
      <c r="AZ331" s="1218"/>
      <c r="BA331" s="587">
        <f t="shared" si="56"/>
        <v>0</v>
      </c>
      <c r="BC331" s="1215">
        <v>316</v>
      </c>
      <c r="BD331" s="1216"/>
      <c r="BE331" s="1217"/>
      <c r="BF331" s="1218"/>
      <c r="BG331" s="587">
        <f t="shared" si="57"/>
        <v>0</v>
      </c>
      <c r="BI331" s="1215">
        <v>316</v>
      </c>
      <c r="BJ331" s="1216"/>
      <c r="BK331" s="1217"/>
      <c r="BL331" s="1218"/>
      <c r="BM331" s="587">
        <f t="shared" si="58"/>
        <v>0</v>
      </c>
      <c r="BO331" s="1215">
        <v>316</v>
      </c>
      <c r="BP331" s="1216"/>
      <c r="BQ331" s="1217"/>
      <c r="BR331" s="1218"/>
      <c r="BS331" s="587">
        <f t="shared" si="59"/>
        <v>0</v>
      </c>
    </row>
    <row r="332" spans="1:71" s="17" customFormat="1" ht="16.75" hidden="1" customHeight="1" outlineLevel="1">
      <c r="A332" s="1215">
        <v>317</v>
      </c>
      <c r="B332" s="1216"/>
      <c r="C332" s="1217"/>
      <c r="D332" s="1218"/>
      <c r="E332" s="587">
        <f t="shared" si="48"/>
        <v>0</v>
      </c>
      <c r="G332" s="1215">
        <v>317</v>
      </c>
      <c r="H332" s="1216"/>
      <c r="I332" s="1217"/>
      <c r="J332" s="1218"/>
      <c r="K332" s="587">
        <f t="shared" si="49"/>
        <v>0</v>
      </c>
      <c r="M332" s="1215">
        <v>317</v>
      </c>
      <c r="N332" s="1216"/>
      <c r="O332" s="1217"/>
      <c r="P332" s="1218"/>
      <c r="Q332" s="587">
        <f t="shared" si="50"/>
        <v>0</v>
      </c>
      <c r="S332" s="1215">
        <v>317</v>
      </c>
      <c r="T332" s="1216"/>
      <c r="U332" s="1217"/>
      <c r="V332" s="1218"/>
      <c r="W332" s="587">
        <f t="shared" si="51"/>
        <v>0</v>
      </c>
      <c r="Y332" s="1215">
        <v>317</v>
      </c>
      <c r="Z332" s="1216"/>
      <c r="AA332" s="1217"/>
      <c r="AB332" s="1218"/>
      <c r="AC332" s="587">
        <f t="shared" si="52"/>
        <v>0</v>
      </c>
      <c r="AE332" s="1215">
        <v>317</v>
      </c>
      <c r="AF332" s="1216"/>
      <c r="AG332" s="1217"/>
      <c r="AH332" s="1218"/>
      <c r="AI332" s="587">
        <f t="shared" si="53"/>
        <v>0</v>
      </c>
      <c r="AK332" s="1215">
        <v>317</v>
      </c>
      <c r="AL332" s="1216"/>
      <c r="AM332" s="1217"/>
      <c r="AN332" s="1218"/>
      <c r="AO332" s="587">
        <f t="shared" si="54"/>
        <v>0</v>
      </c>
      <c r="AQ332" s="1215">
        <v>317</v>
      </c>
      <c r="AR332" s="1216"/>
      <c r="AS332" s="1217"/>
      <c r="AT332" s="1218"/>
      <c r="AU332" s="587">
        <f t="shared" si="55"/>
        <v>0</v>
      </c>
      <c r="AW332" s="1215">
        <v>317</v>
      </c>
      <c r="AX332" s="1216"/>
      <c r="AY332" s="1217"/>
      <c r="AZ332" s="1218"/>
      <c r="BA332" s="587">
        <f t="shared" si="56"/>
        <v>0</v>
      </c>
      <c r="BC332" s="1215">
        <v>317</v>
      </c>
      <c r="BD332" s="1216"/>
      <c r="BE332" s="1217"/>
      <c r="BF332" s="1218"/>
      <c r="BG332" s="587">
        <f t="shared" si="57"/>
        <v>0</v>
      </c>
      <c r="BI332" s="1215">
        <v>317</v>
      </c>
      <c r="BJ332" s="1216"/>
      <c r="BK332" s="1217"/>
      <c r="BL332" s="1218"/>
      <c r="BM332" s="587">
        <f t="shared" si="58"/>
        <v>0</v>
      </c>
      <c r="BO332" s="1215">
        <v>317</v>
      </c>
      <c r="BP332" s="1216"/>
      <c r="BQ332" s="1217"/>
      <c r="BR332" s="1218"/>
      <c r="BS332" s="587">
        <f t="shared" si="59"/>
        <v>0</v>
      </c>
    </row>
    <row r="333" spans="1:71" s="17" customFormat="1" ht="16.75" hidden="1" customHeight="1" outlineLevel="1">
      <c r="A333" s="1215">
        <v>318</v>
      </c>
      <c r="B333" s="1216"/>
      <c r="C333" s="1217"/>
      <c r="D333" s="1218"/>
      <c r="E333" s="587">
        <f t="shared" si="48"/>
        <v>0</v>
      </c>
      <c r="G333" s="1215">
        <v>318</v>
      </c>
      <c r="H333" s="1216"/>
      <c r="I333" s="1217"/>
      <c r="J333" s="1218"/>
      <c r="K333" s="587">
        <f t="shared" si="49"/>
        <v>0</v>
      </c>
      <c r="M333" s="1215">
        <v>318</v>
      </c>
      <c r="N333" s="1216"/>
      <c r="O333" s="1217"/>
      <c r="P333" s="1218"/>
      <c r="Q333" s="587">
        <f t="shared" si="50"/>
        <v>0</v>
      </c>
      <c r="S333" s="1215">
        <v>318</v>
      </c>
      <c r="T333" s="1216"/>
      <c r="U333" s="1217"/>
      <c r="V333" s="1218"/>
      <c r="W333" s="587">
        <f t="shared" si="51"/>
        <v>0</v>
      </c>
      <c r="Y333" s="1215">
        <v>318</v>
      </c>
      <c r="Z333" s="1216"/>
      <c r="AA333" s="1217"/>
      <c r="AB333" s="1218"/>
      <c r="AC333" s="587">
        <f t="shared" si="52"/>
        <v>0</v>
      </c>
      <c r="AE333" s="1215">
        <v>318</v>
      </c>
      <c r="AF333" s="1216"/>
      <c r="AG333" s="1217"/>
      <c r="AH333" s="1218"/>
      <c r="AI333" s="587">
        <f t="shared" si="53"/>
        <v>0</v>
      </c>
      <c r="AK333" s="1215">
        <v>318</v>
      </c>
      <c r="AL333" s="1216"/>
      <c r="AM333" s="1217"/>
      <c r="AN333" s="1218"/>
      <c r="AO333" s="587">
        <f t="shared" si="54"/>
        <v>0</v>
      </c>
      <c r="AQ333" s="1215">
        <v>318</v>
      </c>
      <c r="AR333" s="1216"/>
      <c r="AS333" s="1217"/>
      <c r="AT333" s="1218"/>
      <c r="AU333" s="587">
        <f t="shared" si="55"/>
        <v>0</v>
      </c>
      <c r="AW333" s="1215">
        <v>318</v>
      </c>
      <c r="AX333" s="1216"/>
      <c r="AY333" s="1217"/>
      <c r="AZ333" s="1218"/>
      <c r="BA333" s="587">
        <f t="shared" si="56"/>
        <v>0</v>
      </c>
      <c r="BC333" s="1215">
        <v>318</v>
      </c>
      <c r="BD333" s="1216"/>
      <c r="BE333" s="1217"/>
      <c r="BF333" s="1218"/>
      <c r="BG333" s="587">
        <f t="shared" si="57"/>
        <v>0</v>
      </c>
      <c r="BI333" s="1215">
        <v>318</v>
      </c>
      <c r="BJ333" s="1216"/>
      <c r="BK333" s="1217"/>
      <c r="BL333" s="1218"/>
      <c r="BM333" s="587">
        <f t="shared" si="58"/>
        <v>0</v>
      </c>
      <c r="BO333" s="1215">
        <v>318</v>
      </c>
      <c r="BP333" s="1216"/>
      <c r="BQ333" s="1217"/>
      <c r="BR333" s="1218"/>
      <c r="BS333" s="587">
        <f t="shared" si="59"/>
        <v>0</v>
      </c>
    </row>
    <row r="334" spans="1:71" s="17" customFormat="1" ht="16.75" hidden="1" customHeight="1" outlineLevel="1">
      <c r="A334" s="1215">
        <v>319</v>
      </c>
      <c r="B334" s="1216"/>
      <c r="C334" s="1217"/>
      <c r="D334" s="1218"/>
      <c r="E334" s="587">
        <f t="shared" si="48"/>
        <v>0</v>
      </c>
      <c r="G334" s="1215">
        <v>319</v>
      </c>
      <c r="H334" s="1216"/>
      <c r="I334" s="1217"/>
      <c r="J334" s="1218"/>
      <c r="K334" s="587">
        <f t="shared" si="49"/>
        <v>0</v>
      </c>
      <c r="M334" s="1215">
        <v>319</v>
      </c>
      <c r="N334" s="1216"/>
      <c r="O334" s="1217"/>
      <c r="P334" s="1218"/>
      <c r="Q334" s="587">
        <f t="shared" si="50"/>
        <v>0</v>
      </c>
      <c r="S334" s="1215">
        <v>319</v>
      </c>
      <c r="T334" s="1216"/>
      <c r="U334" s="1217"/>
      <c r="V334" s="1218"/>
      <c r="W334" s="587">
        <f t="shared" si="51"/>
        <v>0</v>
      </c>
      <c r="Y334" s="1215">
        <v>319</v>
      </c>
      <c r="Z334" s="1216"/>
      <c r="AA334" s="1217"/>
      <c r="AB334" s="1218"/>
      <c r="AC334" s="587">
        <f t="shared" si="52"/>
        <v>0</v>
      </c>
      <c r="AE334" s="1215">
        <v>319</v>
      </c>
      <c r="AF334" s="1216"/>
      <c r="AG334" s="1217"/>
      <c r="AH334" s="1218"/>
      <c r="AI334" s="587">
        <f t="shared" si="53"/>
        <v>0</v>
      </c>
      <c r="AK334" s="1215">
        <v>319</v>
      </c>
      <c r="AL334" s="1216"/>
      <c r="AM334" s="1217"/>
      <c r="AN334" s="1218"/>
      <c r="AO334" s="587">
        <f t="shared" si="54"/>
        <v>0</v>
      </c>
      <c r="AQ334" s="1215">
        <v>319</v>
      </c>
      <c r="AR334" s="1216"/>
      <c r="AS334" s="1217"/>
      <c r="AT334" s="1218"/>
      <c r="AU334" s="587">
        <f t="shared" si="55"/>
        <v>0</v>
      </c>
      <c r="AW334" s="1215">
        <v>319</v>
      </c>
      <c r="AX334" s="1216"/>
      <c r="AY334" s="1217"/>
      <c r="AZ334" s="1218"/>
      <c r="BA334" s="587">
        <f t="shared" si="56"/>
        <v>0</v>
      </c>
      <c r="BC334" s="1215">
        <v>319</v>
      </c>
      <c r="BD334" s="1216"/>
      <c r="BE334" s="1217"/>
      <c r="BF334" s="1218"/>
      <c r="BG334" s="587">
        <f t="shared" si="57"/>
        <v>0</v>
      </c>
      <c r="BI334" s="1215">
        <v>319</v>
      </c>
      <c r="BJ334" s="1216"/>
      <c r="BK334" s="1217"/>
      <c r="BL334" s="1218"/>
      <c r="BM334" s="587">
        <f t="shared" si="58"/>
        <v>0</v>
      </c>
      <c r="BO334" s="1215">
        <v>319</v>
      </c>
      <c r="BP334" s="1216"/>
      <c r="BQ334" s="1217"/>
      <c r="BR334" s="1218"/>
      <c r="BS334" s="587">
        <f t="shared" si="59"/>
        <v>0</v>
      </c>
    </row>
    <row r="335" spans="1:71" s="17" customFormat="1" ht="16.75" hidden="1" customHeight="1" outlineLevel="1">
      <c r="A335" s="1215">
        <v>320</v>
      </c>
      <c r="B335" s="1216"/>
      <c r="C335" s="1217"/>
      <c r="D335" s="1218"/>
      <c r="E335" s="587">
        <f t="shared" si="48"/>
        <v>0</v>
      </c>
      <c r="G335" s="1215">
        <v>320</v>
      </c>
      <c r="H335" s="1216"/>
      <c r="I335" s="1217"/>
      <c r="J335" s="1218"/>
      <c r="K335" s="587">
        <f t="shared" si="49"/>
        <v>0</v>
      </c>
      <c r="M335" s="1215">
        <v>320</v>
      </c>
      <c r="N335" s="1216"/>
      <c r="O335" s="1217"/>
      <c r="P335" s="1218"/>
      <c r="Q335" s="587">
        <f t="shared" si="50"/>
        <v>0</v>
      </c>
      <c r="S335" s="1215">
        <v>320</v>
      </c>
      <c r="T335" s="1216"/>
      <c r="U335" s="1217"/>
      <c r="V335" s="1218"/>
      <c r="W335" s="587">
        <f t="shared" si="51"/>
        <v>0</v>
      </c>
      <c r="Y335" s="1215">
        <v>320</v>
      </c>
      <c r="Z335" s="1216"/>
      <c r="AA335" s="1217"/>
      <c r="AB335" s="1218"/>
      <c r="AC335" s="587">
        <f t="shared" si="52"/>
        <v>0</v>
      </c>
      <c r="AE335" s="1215">
        <v>320</v>
      </c>
      <c r="AF335" s="1216"/>
      <c r="AG335" s="1217"/>
      <c r="AH335" s="1218"/>
      <c r="AI335" s="587">
        <f t="shared" si="53"/>
        <v>0</v>
      </c>
      <c r="AK335" s="1215">
        <v>320</v>
      </c>
      <c r="AL335" s="1216"/>
      <c r="AM335" s="1217"/>
      <c r="AN335" s="1218"/>
      <c r="AO335" s="587">
        <f t="shared" si="54"/>
        <v>0</v>
      </c>
      <c r="AQ335" s="1215">
        <v>320</v>
      </c>
      <c r="AR335" s="1216"/>
      <c r="AS335" s="1217"/>
      <c r="AT335" s="1218"/>
      <c r="AU335" s="587">
        <f t="shared" si="55"/>
        <v>0</v>
      </c>
      <c r="AW335" s="1215">
        <v>320</v>
      </c>
      <c r="AX335" s="1216"/>
      <c r="AY335" s="1217"/>
      <c r="AZ335" s="1218"/>
      <c r="BA335" s="587">
        <f t="shared" si="56"/>
        <v>0</v>
      </c>
      <c r="BC335" s="1215">
        <v>320</v>
      </c>
      <c r="BD335" s="1216"/>
      <c r="BE335" s="1217"/>
      <c r="BF335" s="1218"/>
      <c r="BG335" s="587">
        <f t="shared" si="57"/>
        <v>0</v>
      </c>
      <c r="BI335" s="1215">
        <v>320</v>
      </c>
      <c r="BJ335" s="1216"/>
      <c r="BK335" s="1217"/>
      <c r="BL335" s="1218"/>
      <c r="BM335" s="587">
        <f t="shared" si="58"/>
        <v>0</v>
      </c>
      <c r="BO335" s="1215">
        <v>320</v>
      </c>
      <c r="BP335" s="1216"/>
      <c r="BQ335" s="1217"/>
      <c r="BR335" s="1218"/>
      <c r="BS335" s="587">
        <f t="shared" si="59"/>
        <v>0</v>
      </c>
    </row>
    <row r="336" spans="1:71" s="17" customFormat="1" ht="16.75" hidden="1" customHeight="1" outlineLevel="1">
      <c r="A336" s="1215">
        <v>321</v>
      </c>
      <c r="B336" s="1216"/>
      <c r="C336" s="1217"/>
      <c r="D336" s="1218"/>
      <c r="E336" s="587">
        <f t="shared" si="48"/>
        <v>0</v>
      </c>
      <c r="G336" s="1215">
        <v>321</v>
      </c>
      <c r="H336" s="1216"/>
      <c r="I336" s="1217"/>
      <c r="J336" s="1218"/>
      <c r="K336" s="587">
        <f t="shared" si="49"/>
        <v>0</v>
      </c>
      <c r="M336" s="1215">
        <v>321</v>
      </c>
      <c r="N336" s="1216"/>
      <c r="O336" s="1217"/>
      <c r="P336" s="1218"/>
      <c r="Q336" s="587">
        <f t="shared" si="50"/>
        <v>0</v>
      </c>
      <c r="S336" s="1215">
        <v>321</v>
      </c>
      <c r="T336" s="1216"/>
      <c r="U336" s="1217"/>
      <c r="V336" s="1218"/>
      <c r="W336" s="587">
        <f t="shared" si="51"/>
        <v>0</v>
      </c>
      <c r="Y336" s="1215">
        <v>321</v>
      </c>
      <c r="Z336" s="1216"/>
      <c r="AA336" s="1217"/>
      <c r="AB336" s="1218"/>
      <c r="AC336" s="587">
        <f t="shared" si="52"/>
        <v>0</v>
      </c>
      <c r="AE336" s="1215">
        <v>321</v>
      </c>
      <c r="AF336" s="1216"/>
      <c r="AG336" s="1217"/>
      <c r="AH336" s="1218"/>
      <c r="AI336" s="587">
        <f t="shared" si="53"/>
        <v>0</v>
      </c>
      <c r="AK336" s="1215">
        <v>321</v>
      </c>
      <c r="AL336" s="1216"/>
      <c r="AM336" s="1217"/>
      <c r="AN336" s="1218"/>
      <c r="AO336" s="587">
        <f t="shared" si="54"/>
        <v>0</v>
      </c>
      <c r="AQ336" s="1215">
        <v>321</v>
      </c>
      <c r="AR336" s="1216"/>
      <c r="AS336" s="1217"/>
      <c r="AT336" s="1218"/>
      <c r="AU336" s="587">
        <f t="shared" si="55"/>
        <v>0</v>
      </c>
      <c r="AW336" s="1215">
        <v>321</v>
      </c>
      <c r="AX336" s="1216"/>
      <c r="AY336" s="1217"/>
      <c r="AZ336" s="1218"/>
      <c r="BA336" s="587">
        <f t="shared" si="56"/>
        <v>0</v>
      </c>
      <c r="BC336" s="1215">
        <v>321</v>
      </c>
      <c r="BD336" s="1216"/>
      <c r="BE336" s="1217"/>
      <c r="BF336" s="1218"/>
      <c r="BG336" s="587">
        <f t="shared" si="57"/>
        <v>0</v>
      </c>
      <c r="BI336" s="1215">
        <v>321</v>
      </c>
      <c r="BJ336" s="1216"/>
      <c r="BK336" s="1217"/>
      <c r="BL336" s="1218"/>
      <c r="BM336" s="587">
        <f t="shared" si="58"/>
        <v>0</v>
      </c>
      <c r="BO336" s="1215">
        <v>321</v>
      </c>
      <c r="BP336" s="1216"/>
      <c r="BQ336" s="1217"/>
      <c r="BR336" s="1218"/>
      <c r="BS336" s="587">
        <f t="shared" si="59"/>
        <v>0</v>
      </c>
    </row>
    <row r="337" spans="1:71" s="17" customFormat="1" ht="16.75" hidden="1" customHeight="1" outlineLevel="1">
      <c r="A337" s="1215">
        <v>322</v>
      </c>
      <c r="B337" s="1216"/>
      <c r="C337" s="1217"/>
      <c r="D337" s="1218"/>
      <c r="E337" s="587">
        <f t="shared" si="48"/>
        <v>0</v>
      </c>
      <c r="G337" s="1215">
        <v>322</v>
      </c>
      <c r="H337" s="1216"/>
      <c r="I337" s="1217"/>
      <c r="J337" s="1218"/>
      <c r="K337" s="587">
        <f t="shared" si="49"/>
        <v>0</v>
      </c>
      <c r="M337" s="1215">
        <v>322</v>
      </c>
      <c r="N337" s="1216"/>
      <c r="O337" s="1217"/>
      <c r="P337" s="1218"/>
      <c r="Q337" s="587">
        <f t="shared" si="50"/>
        <v>0</v>
      </c>
      <c r="S337" s="1215">
        <v>322</v>
      </c>
      <c r="T337" s="1216"/>
      <c r="U337" s="1217"/>
      <c r="V337" s="1218"/>
      <c r="W337" s="587">
        <f t="shared" si="51"/>
        <v>0</v>
      </c>
      <c r="Y337" s="1215">
        <v>322</v>
      </c>
      <c r="Z337" s="1216"/>
      <c r="AA337" s="1217"/>
      <c r="AB337" s="1218"/>
      <c r="AC337" s="587">
        <f t="shared" si="52"/>
        <v>0</v>
      </c>
      <c r="AE337" s="1215">
        <v>322</v>
      </c>
      <c r="AF337" s="1216"/>
      <c r="AG337" s="1217"/>
      <c r="AH337" s="1218"/>
      <c r="AI337" s="587">
        <f t="shared" si="53"/>
        <v>0</v>
      </c>
      <c r="AK337" s="1215">
        <v>322</v>
      </c>
      <c r="AL337" s="1216"/>
      <c r="AM337" s="1217"/>
      <c r="AN337" s="1218"/>
      <c r="AO337" s="587">
        <f t="shared" si="54"/>
        <v>0</v>
      </c>
      <c r="AQ337" s="1215">
        <v>322</v>
      </c>
      <c r="AR337" s="1216"/>
      <c r="AS337" s="1217"/>
      <c r="AT337" s="1218"/>
      <c r="AU337" s="587">
        <f t="shared" si="55"/>
        <v>0</v>
      </c>
      <c r="AW337" s="1215">
        <v>322</v>
      </c>
      <c r="AX337" s="1216"/>
      <c r="AY337" s="1217"/>
      <c r="AZ337" s="1218"/>
      <c r="BA337" s="587">
        <f t="shared" si="56"/>
        <v>0</v>
      </c>
      <c r="BC337" s="1215">
        <v>322</v>
      </c>
      <c r="BD337" s="1216"/>
      <c r="BE337" s="1217"/>
      <c r="BF337" s="1218"/>
      <c r="BG337" s="587">
        <f t="shared" si="57"/>
        <v>0</v>
      </c>
      <c r="BI337" s="1215">
        <v>322</v>
      </c>
      <c r="BJ337" s="1216"/>
      <c r="BK337" s="1217"/>
      <c r="BL337" s="1218"/>
      <c r="BM337" s="587">
        <f t="shared" si="58"/>
        <v>0</v>
      </c>
      <c r="BO337" s="1215">
        <v>322</v>
      </c>
      <c r="BP337" s="1216"/>
      <c r="BQ337" s="1217"/>
      <c r="BR337" s="1218"/>
      <c r="BS337" s="587">
        <f t="shared" si="59"/>
        <v>0</v>
      </c>
    </row>
    <row r="338" spans="1:71" s="17" customFormat="1" ht="16.75" hidden="1" customHeight="1" outlineLevel="1">
      <c r="A338" s="1215">
        <v>323</v>
      </c>
      <c r="B338" s="1216"/>
      <c r="C338" s="1217"/>
      <c r="D338" s="1218"/>
      <c r="E338" s="587">
        <f t="shared" si="48"/>
        <v>0</v>
      </c>
      <c r="G338" s="1215">
        <v>323</v>
      </c>
      <c r="H338" s="1216"/>
      <c r="I338" s="1217"/>
      <c r="J338" s="1218"/>
      <c r="K338" s="587">
        <f t="shared" si="49"/>
        <v>0</v>
      </c>
      <c r="M338" s="1215">
        <v>323</v>
      </c>
      <c r="N338" s="1216"/>
      <c r="O338" s="1217"/>
      <c r="P338" s="1218"/>
      <c r="Q338" s="587">
        <f t="shared" si="50"/>
        <v>0</v>
      </c>
      <c r="S338" s="1215">
        <v>323</v>
      </c>
      <c r="T338" s="1216"/>
      <c r="U338" s="1217"/>
      <c r="V338" s="1218"/>
      <c r="W338" s="587">
        <f t="shared" si="51"/>
        <v>0</v>
      </c>
      <c r="Y338" s="1215">
        <v>323</v>
      </c>
      <c r="Z338" s="1216"/>
      <c r="AA338" s="1217"/>
      <c r="AB338" s="1218"/>
      <c r="AC338" s="587">
        <f t="shared" si="52"/>
        <v>0</v>
      </c>
      <c r="AE338" s="1215">
        <v>323</v>
      </c>
      <c r="AF338" s="1216"/>
      <c r="AG338" s="1217"/>
      <c r="AH338" s="1218"/>
      <c r="AI338" s="587">
        <f t="shared" si="53"/>
        <v>0</v>
      </c>
      <c r="AK338" s="1215">
        <v>323</v>
      </c>
      <c r="AL338" s="1216"/>
      <c r="AM338" s="1217"/>
      <c r="AN338" s="1218"/>
      <c r="AO338" s="587">
        <f t="shared" si="54"/>
        <v>0</v>
      </c>
      <c r="AQ338" s="1215">
        <v>323</v>
      </c>
      <c r="AR338" s="1216"/>
      <c r="AS338" s="1217"/>
      <c r="AT338" s="1218"/>
      <c r="AU338" s="587">
        <f t="shared" si="55"/>
        <v>0</v>
      </c>
      <c r="AW338" s="1215">
        <v>323</v>
      </c>
      <c r="AX338" s="1216"/>
      <c r="AY338" s="1217"/>
      <c r="AZ338" s="1218"/>
      <c r="BA338" s="587">
        <f t="shared" si="56"/>
        <v>0</v>
      </c>
      <c r="BC338" s="1215">
        <v>323</v>
      </c>
      <c r="BD338" s="1216"/>
      <c r="BE338" s="1217"/>
      <c r="BF338" s="1218"/>
      <c r="BG338" s="587">
        <f t="shared" si="57"/>
        <v>0</v>
      </c>
      <c r="BI338" s="1215">
        <v>323</v>
      </c>
      <c r="BJ338" s="1216"/>
      <c r="BK338" s="1217"/>
      <c r="BL338" s="1218"/>
      <c r="BM338" s="587">
        <f t="shared" si="58"/>
        <v>0</v>
      </c>
      <c r="BO338" s="1215">
        <v>323</v>
      </c>
      <c r="BP338" s="1216"/>
      <c r="BQ338" s="1217"/>
      <c r="BR338" s="1218"/>
      <c r="BS338" s="587">
        <f t="shared" si="59"/>
        <v>0</v>
      </c>
    </row>
    <row r="339" spans="1:71" s="17" customFormat="1" ht="16.75" hidden="1" customHeight="1" outlineLevel="1">
      <c r="A339" s="1215">
        <v>324</v>
      </c>
      <c r="B339" s="1216"/>
      <c r="C339" s="1217"/>
      <c r="D339" s="1218"/>
      <c r="E339" s="587">
        <f t="shared" si="48"/>
        <v>0</v>
      </c>
      <c r="G339" s="1215">
        <v>324</v>
      </c>
      <c r="H339" s="1216"/>
      <c r="I339" s="1217"/>
      <c r="J339" s="1218"/>
      <c r="K339" s="587">
        <f t="shared" si="49"/>
        <v>0</v>
      </c>
      <c r="M339" s="1215">
        <v>324</v>
      </c>
      <c r="N339" s="1216"/>
      <c r="O339" s="1217"/>
      <c r="P339" s="1218"/>
      <c r="Q339" s="587">
        <f t="shared" si="50"/>
        <v>0</v>
      </c>
      <c r="S339" s="1215">
        <v>324</v>
      </c>
      <c r="T339" s="1216"/>
      <c r="U339" s="1217"/>
      <c r="V339" s="1218"/>
      <c r="W339" s="587">
        <f t="shared" si="51"/>
        <v>0</v>
      </c>
      <c r="Y339" s="1215">
        <v>324</v>
      </c>
      <c r="Z339" s="1216"/>
      <c r="AA339" s="1217"/>
      <c r="AB339" s="1218"/>
      <c r="AC339" s="587">
        <f t="shared" si="52"/>
        <v>0</v>
      </c>
      <c r="AE339" s="1215">
        <v>324</v>
      </c>
      <c r="AF339" s="1216"/>
      <c r="AG339" s="1217"/>
      <c r="AH339" s="1218"/>
      <c r="AI339" s="587">
        <f t="shared" si="53"/>
        <v>0</v>
      </c>
      <c r="AK339" s="1215">
        <v>324</v>
      </c>
      <c r="AL339" s="1216"/>
      <c r="AM339" s="1217"/>
      <c r="AN339" s="1218"/>
      <c r="AO339" s="587">
        <f t="shared" si="54"/>
        <v>0</v>
      </c>
      <c r="AQ339" s="1215">
        <v>324</v>
      </c>
      <c r="AR339" s="1216"/>
      <c r="AS339" s="1217"/>
      <c r="AT339" s="1218"/>
      <c r="AU339" s="587">
        <f t="shared" si="55"/>
        <v>0</v>
      </c>
      <c r="AW339" s="1215">
        <v>324</v>
      </c>
      <c r="AX339" s="1216"/>
      <c r="AY339" s="1217"/>
      <c r="AZ339" s="1218"/>
      <c r="BA339" s="587">
        <f t="shared" si="56"/>
        <v>0</v>
      </c>
      <c r="BC339" s="1215">
        <v>324</v>
      </c>
      <c r="BD339" s="1216"/>
      <c r="BE339" s="1217"/>
      <c r="BF339" s="1218"/>
      <c r="BG339" s="587">
        <f t="shared" si="57"/>
        <v>0</v>
      </c>
      <c r="BI339" s="1215">
        <v>324</v>
      </c>
      <c r="BJ339" s="1216"/>
      <c r="BK339" s="1217"/>
      <c r="BL339" s="1218"/>
      <c r="BM339" s="587">
        <f t="shared" si="58"/>
        <v>0</v>
      </c>
      <c r="BO339" s="1215">
        <v>324</v>
      </c>
      <c r="BP339" s="1216"/>
      <c r="BQ339" s="1217"/>
      <c r="BR339" s="1218"/>
      <c r="BS339" s="587">
        <f t="shared" si="59"/>
        <v>0</v>
      </c>
    </row>
    <row r="340" spans="1:71" s="17" customFormat="1" ht="16.75" hidden="1" customHeight="1" outlineLevel="1">
      <c r="A340" s="1215">
        <v>325</v>
      </c>
      <c r="B340" s="1216"/>
      <c r="C340" s="1217"/>
      <c r="D340" s="1218"/>
      <c r="E340" s="587">
        <f t="shared" si="48"/>
        <v>0</v>
      </c>
      <c r="G340" s="1215">
        <v>325</v>
      </c>
      <c r="H340" s="1216"/>
      <c r="I340" s="1217"/>
      <c r="J340" s="1218"/>
      <c r="K340" s="587">
        <f t="shared" si="49"/>
        <v>0</v>
      </c>
      <c r="M340" s="1215">
        <v>325</v>
      </c>
      <c r="N340" s="1216"/>
      <c r="O340" s="1217"/>
      <c r="P340" s="1218"/>
      <c r="Q340" s="587">
        <f t="shared" si="50"/>
        <v>0</v>
      </c>
      <c r="S340" s="1215">
        <v>325</v>
      </c>
      <c r="T340" s="1216"/>
      <c r="U340" s="1217"/>
      <c r="V340" s="1218"/>
      <c r="W340" s="587">
        <f t="shared" si="51"/>
        <v>0</v>
      </c>
      <c r="Y340" s="1215">
        <v>325</v>
      </c>
      <c r="Z340" s="1216"/>
      <c r="AA340" s="1217"/>
      <c r="AB340" s="1218"/>
      <c r="AC340" s="587">
        <f t="shared" si="52"/>
        <v>0</v>
      </c>
      <c r="AE340" s="1215">
        <v>325</v>
      </c>
      <c r="AF340" s="1216"/>
      <c r="AG340" s="1217"/>
      <c r="AH340" s="1218"/>
      <c r="AI340" s="587">
        <f t="shared" si="53"/>
        <v>0</v>
      </c>
      <c r="AK340" s="1215">
        <v>325</v>
      </c>
      <c r="AL340" s="1216"/>
      <c r="AM340" s="1217"/>
      <c r="AN340" s="1218"/>
      <c r="AO340" s="587">
        <f t="shared" si="54"/>
        <v>0</v>
      </c>
      <c r="AQ340" s="1215">
        <v>325</v>
      </c>
      <c r="AR340" s="1216"/>
      <c r="AS340" s="1217"/>
      <c r="AT340" s="1218"/>
      <c r="AU340" s="587">
        <f t="shared" si="55"/>
        <v>0</v>
      </c>
      <c r="AW340" s="1215">
        <v>325</v>
      </c>
      <c r="AX340" s="1216"/>
      <c r="AY340" s="1217"/>
      <c r="AZ340" s="1218"/>
      <c r="BA340" s="587">
        <f t="shared" si="56"/>
        <v>0</v>
      </c>
      <c r="BC340" s="1215">
        <v>325</v>
      </c>
      <c r="BD340" s="1216"/>
      <c r="BE340" s="1217"/>
      <c r="BF340" s="1218"/>
      <c r="BG340" s="587">
        <f t="shared" si="57"/>
        <v>0</v>
      </c>
      <c r="BI340" s="1215">
        <v>325</v>
      </c>
      <c r="BJ340" s="1216"/>
      <c r="BK340" s="1217"/>
      <c r="BL340" s="1218"/>
      <c r="BM340" s="587">
        <f t="shared" si="58"/>
        <v>0</v>
      </c>
      <c r="BO340" s="1215">
        <v>325</v>
      </c>
      <c r="BP340" s="1216"/>
      <c r="BQ340" s="1217"/>
      <c r="BR340" s="1218"/>
      <c r="BS340" s="587">
        <f t="shared" si="59"/>
        <v>0</v>
      </c>
    </row>
    <row r="341" spans="1:71" s="17" customFormat="1" ht="16.75" hidden="1" customHeight="1" outlineLevel="1">
      <c r="A341" s="1215">
        <v>326</v>
      </c>
      <c r="B341" s="1216"/>
      <c r="C341" s="1217"/>
      <c r="D341" s="1218"/>
      <c r="E341" s="587">
        <f t="shared" si="48"/>
        <v>0</v>
      </c>
      <c r="G341" s="1215">
        <v>326</v>
      </c>
      <c r="H341" s="1216"/>
      <c r="I341" s="1217"/>
      <c r="J341" s="1218"/>
      <c r="K341" s="587">
        <f t="shared" si="49"/>
        <v>0</v>
      </c>
      <c r="M341" s="1215">
        <v>326</v>
      </c>
      <c r="N341" s="1216"/>
      <c r="O341" s="1217"/>
      <c r="P341" s="1218"/>
      <c r="Q341" s="587">
        <f t="shared" si="50"/>
        <v>0</v>
      </c>
      <c r="S341" s="1215">
        <v>326</v>
      </c>
      <c r="T341" s="1216"/>
      <c r="U341" s="1217"/>
      <c r="V341" s="1218"/>
      <c r="W341" s="587">
        <f t="shared" si="51"/>
        <v>0</v>
      </c>
      <c r="Y341" s="1215">
        <v>326</v>
      </c>
      <c r="Z341" s="1216"/>
      <c r="AA341" s="1217"/>
      <c r="AB341" s="1218"/>
      <c r="AC341" s="587">
        <f t="shared" si="52"/>
        <v>0</v>
      </c>
      <c r="AE341" s="1215">
        <v>326</v>
      </c>
      <c r="AF341" s="1216"/>
      <c r="AG341" s="1217"/>
      <c r="AH341" s="1218"/>
      <c r="AI341" s="587">
        <f t="shared" si="53"/>
        <v>0</v>
      </c>
      <c r="AK341" s="1215">
        <v>326</v>
      </c>
      <c r="AL341" s="1216"/>
      <c r="AM341" s="1217"/>
      <c r="AN341" s="1218"/>
      <c r="AO341" s="587">
        <f t="shared" si="54"/>
        <v>0</v>
      </c>
      <c r="AQ341" s="1215">
        <v>326</v>
      </c>
      <c r="AR341" s="1216"/>
      <c r="AS341" s="1217"/>
      <c r="AT341" s="1218"/>
      <c r="AU341" s="587">
        <f t="shared" si="55"/>
        <v>0</v>
      </c>
      <c r="AW341" s="1215">
        <v>326</v>
      </c>
      <c r="AX341" s="1216"/>
      <c r="AY341" s="1217"/>
      <c r="AZ341" s="1218"/>
      <c r="BA341" s="587">
        <f t="shared" si="56"/>
        <v>0</v>
      </c>
      <c r="BC341" s="1215">
        <v>326</v>
      </c>
      <c r="BD341" s="1216"/>
      <c r="BE341" s="1217"/>
      <c r="BF341" s="1218"/>
      <c r="BG341" s="587">
        <f t="shared" si="57"/>
        <v>0</v>
      </c>
      <c r="BI341" s="1215">
        <v>326</v>
      </c>
      <c r="BJ341" s="1216"/>
      <c r="BK341" s="1217"/>
      <c r="BL341" s="1218"/>
      <c r="BM341" s="587">
        <f t="shared" si="58"/>
        <v>0</v>
      </c>
      <c r="BO341" s="1215">
        <v>326</v>
      </c>
      <c r="BP341" s="1216"/>
      <c r="BQ341" s="1217"/>
      <c r="BR341" s="1218"/>
      <c r="BS341" s="587">
        <f t="shared" si="59"/>
        <v>0</v>
      </c>
    </row>
    <row r="342" spans="1:71" s="17" customFormat="1" ht="16.75" hidden="1" customHeight="1" outlineLevel="1">
      <c r="A342" s="1215">
        <v>327</v>
      </c>
      <c r="B342" s="1216"/>
      <c r="C342" s="1217"/>
      <c r="D342" s="1218"/>
      <c r="E342" s="587">
        <f t="shared" si="48"/>
        <v>0</v>
      </c>
      <c r="G342" s="1215">
        <v>327</v>
      </c>
      <c r="H342" s="1216"/>
      <c r="I342" s="1217"/>
      <c r="J342" s="1218"/>
      <c r="K342" s="587">
        <f t="shared" si="49"/>
        <v>0</v>
      </c>
      <c r="M342" s="1215">
        <v>327</v>
      </c>
      <c r="N342" s="1216"/>
      <c r="O342" s="1217"/>
      <c r="P342" s="1218"/>
      <c r="Q342" s="587">
        <f t="shared" si="50"/>
        <v>0</v>
      </c>
      <c r="S342" s="1215">
        <v>327</v>
      </c>
      <c r="T342" s="1216"/>
      <c r="U342" s="1217"/>
      <c r="V342" s="1218"/>
      <c r="W342" s="587">
        <f t="shared" si="51"/>
        <v>0</v>
      </c>
      <c r="Y342" s="1215">
        <v>327</v>
      </c>
      <c r="Z342" s="1216"/>
      <c r="AA342" s="1217"/>
      <c r="AB342" s="1218"/>
      <c r="AC342" s="587">
        <f t="shared" si="52"/>
        <v>0</v>
      </c>
      <c r="AE342" s="1215">
        <v>327</v>
      </c>
      <c r="AF342" s="1216"/>
      <c r="AG342" s="1217"/>
      <c r="AH342" s="1218"/>
      <c r="AI342" s="587">
        <f t="shared" si="53"/>
        <v>0</v>
      </c>
      <c r="AK342" s="1215">
        <v>327</v>
      </c>
      <c r="AL342" s="1216"/>
      <c r="AM342" s="1217"/>
      <c r="AN342" s="1218"/>
      <c r="AO342" s="587">
        <f t="shared" si="54"/>
        <v>0</v>
      </c>
      <c r="AQ342" s="1215">
        <v>327</v>
      </c>
      <c r="AR342" s="1216"/>
      <c r="AS342" s="1217"/>
      <c r="AT342" s="1218"/>
      <c r="AU342" s="587">
        <f t="shared" si="55"/>
        <v>0</v>
      </c>
      <c r="AW342" s="1215">
        <v>327</v>
      </c>
      <c r="AX342" s="1216"/>
      <c r="AY342" s="1217"/>
      <c r="AZ342" s="1218"/>
      <c r="BA342" s="587">
        <f t="shared" si="56"/>
        <v>0</v>
      </c>
      <c r="BC342" s="1215">
        <v>327</v>
      </c>
      <c r="BD342" s="1216"/>
      <c r="BE342" s="1217"/>
      <c r="BF342" s="1218"/>
      <c r="BG342" s="587">
        <f t="shared" si="57"/>
        <v>0</v>
      </c>
      <c r="BI342" s="1215">
        <v>327</v>
      </c>
      <c r="BJ342" s="1216"/>
      <c r="BK342" s="1217"/>
      <c r="BL342" s="1218"/>
      <c r="BM342" s="587">
        <f t="shared" si="58"/>
        <v>0</v>
      </c>
      <c r="BO342" s="1215">
        <v>327</v>
      </c>
      <c r="BP342" s="1216"/>
      <c r="BQ342" s="1217"/>
      <c r="BR342" s="1218"/>
      <c r="BS342" s="587">
        <f t="shared" si="59"/>
        <v>0</v>
      </c>
    </row>
    <row r="343" spans="1:71" s="17" customFormat="1" ht="16.75" hidden="1" customHeight="1" outlineLevel="1">
      <c r="A343" s="1215">
        <v>328</v>
      </c>
      <c r="B343" s="1216"/>
      <c r="C343" s="1217"/>
      <c r="D343" s="1218"/>
      <c r="E343" s="587">
        <f t="shared" si="48"/>
        <v>0</v>
      </c>
      <c r="G343" s="1215">
        <v>328</v>
      </c>
      <c r="H343" s="1216"/>
      <c r="I343" s="1217"/>
      <c r="J343" s="1218"/>
      <c r="K343" s="587">
        <f t="shared" si="49"/>
        <v>0</v>
      </c>
      <c r="M343" s="1215">
        <v>328</v>
      </c>
      <c r="N343" s="1216"/>
      <c r="O343" s="1217"/>
      <c r="P343" s="1218"/>
      <c r="Q343" s="587">
        <f t="shared" si="50"/>
        <v>0</v>
      </c>
      <c r="S343" s="1215">
        <v>328</v>
      </c>
      <c r="T343" s="1216"/>
      <c r="U343" s="1217"/>
      <c r="V343" s="1218"/>
      <c r="W343" s="587">
        <f t="shared" si="51"/>
        <v>0</v>
      </c>
      <c r="Y343" s="1215">
        <v>328</v>
      </c>
      <c r="Z343" s="1216"/>
      <c r="AA343" s="1217"/>
      <c r="AB343" s="1218"/>
      <c r="AC343" s="587">
        <f t="shared" si="52"/>
        <v>0</v>
      </c>
      <c r="AE343" s="1215">
        <v>328</v>
      </c>
      <c r="AF343" s="1216"/>
      <c r="AG343" s="1217"/>
      <c r="AH343" s="1218"/>
      <c r="AI343" s="587">
        <f t="shared" si="53"/>
        <v>0</v>
      </c>
      <c r="AK343" s="1215">
        <v>328</v>
      </c>
      <c r="AL343" s="1216"/>
      <c r="AM343" s="1217"/>
      <c r="AN343" s="1218"/>
      <c r="AO343" s="587">
        <f t="shared" si="54"/>
        <v>0</v>
      </c>
      <c r="AQ343" s="1215">
        <v>328</v>
      </c>
      <c r="AR343" s="1216"/>
      <c r="AS343" s="1217"/>
      <c r="AT343" s="1218"/>
      <c r="AU343" s="587">
        <f t="shared" si="55"/>
        <v>0</v>
      </c>
      <c r="AW343" s="1215">
        <v>328</v>
      </c>
      <c r="AX343" s="1216"/>
      <c r="AY343" s="1217"/>
      <c r="AZ343" s="1218"/>
      <c r="BA343" s="587">
        <f t="shared" si="56"/>
        <v>0</v>
      </c>
      <c r="BC343" s="1215">
        <v>328</v>
      </c>
      <c r="BD343" s="1216"/>
      <c r="BE343" s="1217"/>
      <c r="BF343" s="1218"/>
      <c r="BG343" s="587">
        <f t="shared" si="57"/>
        <v>0</v>
      </c>
      <c r="BI343" s="1215">
        <v>328</v>
      </c>
      <c r="BJ343" s="1216"/>
      <c r="BK343" s="1217"/>
      <c r="BL343" s="1218"/>
      <c r="BM343" s="587">
        <f t="shared" si="58"/>
        <v>0</v>
      </c>
      <c r="BO343" s="1215">
        <v>328</v>
      </c>
      <c r="BP343" s="1216"/>
      <c r="BQ343" s="1217"/>
      <c r="BR343" s="1218"/>
      <c r="BS343" s="587">
        <f t="shared" si="59"/>
        <v>0</v>
      </c>
    </row>
    <row r="344" spans="1:71" s="17" customFormat="1" ht="16.75" hidden="1" customHeight="1" outlineLevel="1">
      <c r="A344" s="1215">
        <v>329</v>
      </c>
      <c r="B344" s="1216"/>
      <c r="C344" s="1217"/>
      <c r="D344" s="1218"/>
      <c r="E344" s="587">
        <f t="shared" si="48"/>
        <v>0</v>
      </c>
      <c r="G344" s="1215">
        <v>329</v>
      </c>
      <c r="H344" s="1216"/>
      <c r="I344" s="1217"/>
      <c r="J344" s="1218"/>
      <c r="K344" s="587">
        <f t="shared" si="49"/>
        <v>0</v>
      </c>
      <c r="M344" s="1215">
        <v>329</v>
      </c>
      <c r="N344" s="1216"/>
      <c r="O344" s="1217"/>
      <c r="P344" s="1218"/>
      <c r="Q344" s="587">
        <f t="shared" si="50"/>
        <v>0</v>
      </c>
      <c r="S344" s="1215">
        <v>329</v>
      </c>
      <c r="T344" s="1216"/>
      <c r="U344" s="1217"/>
      <c r="V344" s="1218"/>
      <c r="W344" s="587">
        <f t="shared" si="51"/>
        <v>0</v>
      </c>
      <c r="Y344" s="1215">
        <v>329</v>
      </c>
      <c r="Z344" s="1216"/>
      <c r="AA344" s="1217"/>
      <c r="AB344" s="1218"/>
      <c r="AC344" s="587">
        <f t="shared" si="52"/>
        <v>0</v>
      </c>
      <c r="AE344" s="1215">
        <v>329</v>
      </c>
      <c r="AF344" s="1216"/>
      <c r="AG344" s="1217"/>
      <c r="AH344" s="1218"/>
      <c r="AI344" s="587">
        <f t="shared" si="53"/>
        <v>0</v>
      </c>
      <c r="AK344" s="1215">
        <v>329</v>
      </c>
      <c r="AL344" s="1216"/>
      <c r="AM344" s="1217"/>
      <c r="AN344" s="1218"/>
      <c r="AO344" s="587">
        <f t="shared" si="54"/>
        <v>0</v>
      </c>
      <c r="AQ344" s="1215">
        <v>329</v>
      </c>
      <c r="AR344" s="1216"/>
      <c r="AS344" s="1217"/>
      <c r="AT344" s="1218"/>
      <c r="AU344" s="587">
        <f t="shared" si="55"/>
        <v>0</v>
      </c>
      <c r="AW344" s="1215">
        <v>329</v>
      </c>
      <c r="AX344" s="1216"/>
      <c r="AY344" s="1217"/>
      <c r="AZ344" s="1218"/>
      <c r="BA344" s="587">
        <f t="shared" si="56"/>
        <v>0</v>
      </c>
      <c r="BC344" s="1215">
        <v>329</v>
      </c>
      <c r="BD344" s="1216"/>
      <c r="BE344" s="1217"/>
      <c r="BF344" s="1218"/>
      <c r="BG344" s="587">
        <f t="shared" si="57"/>
        <v>0</v>
      </c>
      <c r="BI344" s="1215">
        <v>329</v>
      </c>
      <c r="BJ344" s="1216"/>
      <c r="BK344" s="1217"/>
      <c r="BL344" s="1218"/>
      <c r="BM344" s="587">
        <f t="shared" si="58"/>
        <v>0</v>
      </c>
      <c r="BO344" s="1215">
        <v>329</v>
      </c>
      <c r="BP344" s="1216"/>
      <c r="BQ344" s="1217"/>
      <c r="BR344" s="1218"/>
      <c r="BS344" s="587">
        <f t="shared" si="59"/>
        <v>0</v>
      </c>
    </row>
    <row r="345" spans="1:71" s="17" customFormat="1" ht="16.75" hidden="1" customHeight="1" outlineLevel="1">
      <c r="A345" s="1215">
        <v>330</v>
      </c>
      <c r="B345" s="1216"/>
      <c r="C345" s="1217"/>
      <c r="D345" s="1218"/>
      <c r="E345" s="587">
        <f t="shared" si="48"/>
        <v>0</v>
      </c>
      <c r="G345" s="1215">
        <v>330</v>
      </c>
      <c r="H345" s="1216"/>
      <c r="I345" s="1217"/>
      <c r="J345" s="1218"/>
      <c r="K345" s="587">
        <f t="shared" si="49"/>
        <v>0</v>
      </c>
      <c r="M345" s="1215">
        <v>330</v>
      </c>
      <c r="N345" s="1216"/>
      <c r="O345" s="1217"/>
      <c r="P345" s="1218"/>
      <c r="Q345" s="587">
        <f t="shared" si="50"/>
        <v>0</v>
      </c>
      <c r="S345" s="1215">
        <v>330</v>
      </c>
      <c r="T345" s="1216"/>
      <c r="U345" s="1217"/>
      <c r="V345" s="1218"/>
      <c r="W345" s="587">
        <f t="shared" si="51"/>
        <v>0</v>
      </c>
      <c r="Y345" s="1215">
        <v>330</v>
      </c>
      <c r="Z345" s="1216"/>
      <c r="AA345" s="1217"/>
      <c r="AB345" s="1218"/>
      <c r="AC345" s="587">
        <f t="shared" si="52"/>
        <v>0</v>
      </c>
      <c r="AE345" s="1215">
        <v>330</v>
      </c>
      <c r="AF345" s="1216"/>
      <c r="AG345" s="1217"/>
      <c r="AH345" s="1218"/>
      <c r="AI345" s="587">
        <f t="shared" si="53"/>
        <v>0</v>
      </c>
      <c r="AK345" s="1215">
        <v>330</v>
      </c>
      <c r="AL345" s="1216"/>
      <c r="AM345" s="1217"/>
      <c r="AN345" s="1218"/>
      <c r="AO345" s="587">
        <f t="shared" si="54"/>
        <v>0</v>
      </c>
      <c r="AQ345" s="1215">
        <v>330</v>
      </c>
      <c r="AR345" s="1216"/>
      <c r="AS345" s="1217"/>
      <c r="AT345" s="1218"/>
      <c r="AU345" s="587">
        <f t="shared" si="55"/>
        <v>0</v>
      </c>
      <c r="AW345" s="1215">
        <v>330</v>
      </c>
      <c r="AX345" s="1216"/>
      <c r="AY345" s="1217"/>
      <c r="AZ345" s="1218"/>
      <c r="BA345" s="587">
        <f t="shared" si="56"/>
        <v>0</v>
      </c>
      <c r="BC345" s="1215">
        <v>330</v>
      </c>
      <c r="BD345" s="1216"/>
      <c r="BE345" s="1217"/>
      <c r="BF345" s="1218"/>
      <c r="BG345" s="587">
        <f t="shared" si="57"/>
        <v>0</v>
      </c>
      <c r="BI345" s="1215">
        <v>330</v>
      </c>
      <c r="BJ345" s="1216"/>
      <c r="BK345" s="1217"/>
      <c r="BL345" s="1218"/>
      <c r="BM345" s="587">
        <f t="shared" si="58"/>
        <v>0</v>
      </c>
      <c r="BO345" s="1215">
        <v>330</v>
      </c>
      <c r="BP345" s="1216"/>
      <c r="BQ345" s="1217"/>
      <c r="BR345" s="1218"/>
      <c r="BS345" s="587">
        <f t="shared" si="59"/>
        <v>0</v>
      </c>
    </row>
    <row r="346" spans="1:71" s="17" customFormat="1" ht="16.75" hidden="1" customHeight="1" outlineLevel="1">
      <c r="A346" s="1215">
        <v>331</v>
      </c>
      <c r="B346" s="1216"/>
      <c r="C346" s="1217"/>
      <c r="D346" s="1218"/>
      <c r="E346" s="587">
        <f t="shared" si="48"/>
        <v>0</v>
      </c>
      <c r="G346" s="1215">
        <v>331</v>
      </c>
      <c r="H346" s="1216"/>
      <c r="I346" s="1217"/>
      <c r="J346" s="1218"/>
      <c r="K346" s="587">
        <f t="shared" si="49"/>
        <v>0</v>
      </c>
      <c r="M346" s="1215">
        <v>331</v>
      </c>
      <c r="N346" s="1216"/>
      <c r="O346" s="1217"/>
      <c r="P346" s="1218"/>
      <c r="Q346" s="587">
        <f t="shared" si="50"/>
        <v>0</v>
      </c>
      <c r="S346" s="1215">
        <v>331</v>
      </c>
      <c r="T346" s="1216"/>
      <c r="U346" s="1217"/>
      <c r="V346" s="1218"/>
      <c r="W346" s="587">
        <f t="shared" si="51"/>
        <v>0</v>
      </c>
      <c r="Y346" s="1215">
        <v>331</v>
      </c>
      <c r="Z346" s="1216"/>
      <c r="AA346" s="1217"/>
      <c r="AB346" s="1218"/>
      <c r="AC346" s="587">
        <f t="shared" si="52"/>
        <v>0</v>
      </c>
      <c r="AE346" s="1215">
        <v>331</v>
      </c>
      <c r="AF346" s="1216"/>
      <c r="AG346" s="1217"/>
      <c r="AH346" s="1218"/>
      <c r="AI346" s="587">
        <f t="shared" si="53"/>
        <v>0</v>
      </c>
      <c r="AK346" s="1215">
        <v>331</v>
      </c>
      <c r="AL346" s="1216"/>
      <c r="AM346" s="1217"/>
      <c r="AN346" s="1218"/>
      <c r="AO346" s="587">
        <f t="shared" si="54"/>
        <v>0</v>
      </c>
      <c r="AQ346" s="1215">
        <v>331</v>
      </c>
      <c r="AR346" s="1216"/>
      <c r="AS346" s="1217"/>
      <c r="AT346" s="1218"/>
      <c r="AU346" s="587">
        <f t="shared" si="55"/>
        <v>0</v>
      </c>
      <c r="AW346" s="1215">
        <v>331</v>
      </c>
      <c r="AX346" s="1216"/>
      <c r="AY346" s="1217"/>
      <c r="AZ346" s="1218"/>
      <c r="BA346" s="587">
        <f t="shared" si="56"/>
        <v>0</v>
      </c>
      <c r="BC346" s="1215">
        <v>331</v>
      </c>
      <c r="BD346" s="1216"/>
      <c r="BE346" s="1217"/>
      <c r="BF346" s="1218"/>
      <c r="BG346" s="587">
        <f t="shared" si="57"/>
        <v>0</v>
      </c>
      <c r="BI346" s="1215">
        <v>331</v>
      </c>
      <c r="BJ346" s="1216"/>
      <c r="BK346" s="1217"/>
      <c r="BL346" s="1218"/>
      <c r="BM346" s="587">
        <f t="shared" si="58"/>
        <v>0</v>
      </c>
      <c r="BO346" s="1215">
        <v>331</v>
      </c>
      <c r="BP346" s="1216"/>
      <c r="BQ346" s="1217"/>
      <c r="BR346" s="1218"/>
      <c r="BS346" s="587">
        <f t="shared" si="59"/>
        <v>0</v>
      </c>
    </row>
    <row r="347" spans="1:71" s="17" customFormat="1" ht="16.75" hidden="1" customHeight="1" outlineLevel="1">
      <c r="A347" s="1215">
        <v>332</v>
      </c>
      <c r="B347" s="1216"/>
      <c r="C347" s="1217"/>
      <c r="D347" s="1218"/>
      <c r="E347" s="587">
        <f t="shared" si="48"/>
        <v>0</v>
      </c>
      <c r="G347" s="1215">
        <v>332</v>
      </c>
      <c r="H347" s="1216"/>
      <c r="I347" s="1217"/>
      <c r="J347" s="1218"/>
      <c r="K347" s="587">
        <f t="shared" si="49"/>
        <v>0</v>
      </c>
      <c r="M347" s="1215">
        <v>332</v>
      </c>
      <c r="N347" s="1216"/>
      <c r="O347" s="1217"/>
      <c r="P347" s="1218"/>
      <c r="Q347" s="587">
        <f t="shared" si="50"/>
        <v>0</v>
      </c>
      <c r="S347" s="1215">
        <v>332</v>
      </c>
      <c r="T347" s="1216"/>
      <c r="U347" s="1217"/>
      <c r="V347" s="1218"/>
      <c r="W347" s="587">
        <f t="shared" si="51"/>
        <v>0</v>
      </c>
      <c r="Y347" s="1215">
        <v>332</v>
      </c>
      <c r="Z347" s="1216"/>
      <c r="AA347" s="1217"/>
      <c r="AB347" s="1218"/>
      <c r="AC347" s="587">
        <f t="shared" si="52"/>
        <v>0</v>
      </c>
      <c r="AE347" s="1215">
        <v>332</v>
      </c>
      <c r="AF347" s="1216"/>
      <c r="AG347" s="1217"/>
      <c r="AH347" s="1218"/>
      <c r="AI347" s="587">
        <f t="shared" si="53"/>
        <v>0</v>
      </c>
      <c r="AK347" s="1215">
        <v>332</v>
      </c>
      <c r="AL347" s="1216"/>
      <c r="AM347" s="1217"/>
      <c r="AN347" s="1218"/>
      <c r="AO347" s="587">
        <f t="shared" si="54"/>
        <v>0</v>
      </c>
      <c r="AQ347" s="1215">
        <v>332</v>
      </c>
      <c r="AR347" s="1216"/>
      <c r="AS347" s="1217"/>
      <c r="AT347" s="1218"/>
      <c r="AU347" s="587">
        <f t="shared" si="55"/>
        <v>0</v>
      </c>
      <c r="AW347" s="1215">
        <v>332</v>
      </c>
      <c r="AX347" s="1216"/>
      <c r="AY347" s="1217"/>
      <c r="AZ347" s="1218"/>
      <c r="BA347" s="587">
        <f t="shared" si="56"/>
        <v>0</v>
      </c>
      <c r="BC347" s="1215">
        <v>332</v>
      </c>
      <c r="BD347" s="1216"/>
      <c r="BE347" s="1217"/>
      <c r="BF347" s="1218"/>
      <c r="BG347" s="587">
        <f t="shared" si="57"/>
        <v>0</v>
      </c>
      <c r="BI347" s="1215">
        <v>332</v>
      </c>
      <c r="BJ347" s="1216"/>
      <c r="BK347" s="1217"/>
      <c r="BL347" s="1218"/>
      <c r="BM347" s="587">
        <f t="shared" si="58"/>
        <v>0</v>
      </c>
      <c r="BO347" s="1215">
        <v>332</v>
      </c>
      <c r="BP347" s="1216"/>
      <c r="BQ347" s="1217"/>
      <c r="BR347" s="1218"/>
      <c r="BS347" s="587">
        <f t="shared" si="59"/>
        <v>0</v>
      </c>
    </row>
    <row r="348" spans="1:71" s="17" customFormat="1" ht="16.75" hidden="1" customHeight="1" outlineLevel="1">
      <c r="A348" s="1215">
        <v>333</v>
      </c>
      <c r="B348" s="1216"/>
      <c r="C348" s="1217"/>
      <c r="D348" s="1218"/>
      <c r="E348" s="587">
        <f t="shared" si="48"/>
        <v>0</v>
      </c>
      <c r="G348" s="1215">
        <v>333</v>
      </c>
      <c r="H348" s="1216"/>
      <c r="I348" s="1217"/>
      <c r="J348" s="1218"/>
      <c r="K348" s="587">
        <f t="shared" si="49"/>
        <v>0</v>
      </c>
      <c r="M348" s="1215">
        <v>333</v>
      </c>
      <c r="N348" s="1216"/>
      <c r="O348" s="1217"/>
      <c r="P348" s="1218"/>
      <c r="Q348" s="587">
        <f t="shared" si="50"/>
        <v>0</v>
      </c>
      <c r="S348" s="1215">
        <v>333</v>
      </c>
      <c r="T348" s="1216"/>
      <c r="U348" s="1217"/>
      <c r="V348" s="1218"/>
      <c r="W348" s="587">
        <f t="shared" si="51"/>
        <v>0</v>
      </c>
      <c r="Y348" s="1215">
        <v>333</v>
      </c>
      <c r="Z348" s="1216"/>
      <c r="AA348" s="1217"/>
      <c r="AB348" s="1218"/>
      <c r="AC348" s="587">
        <f t="shared" si="52"/>
        <v>0</v>
      </c>
      <c r="AE348" s="1215">
        <v>333</v>
      </c>
      <c r="AF348" s="1216"/>
      <c r="AG348" s="1217"/>
      <c r="AH348" s="1218"/>
      <c r="AI348" s="587">
        <f t="shared" si="53"/>
        <v>0</v>
      </c>
      <c r="AK348" s="1215">
        <v>333</v>
      </c>
      <c r="AL348" s="1216"/>
      <c r="AM348" s="1217"/>
      <c r="AN348" s="1218"/>
      <c r="AO348" s="587">
        <f t="shared" si="54"/>
        <v>0</v>
      </c>
      <c r="AQ348" s="1215">
        <v>333</v>
      </c>
      <c r="AR348" s="1216"/>
      <c r="AS348" s="1217"/>
      <c r="AT348" s="1218"/>
      <c r="AU348" s="587">
        <f t="shared" si="55"/>
        <v>0</v>
      </c>
      <c r="AW348" s="1215">
        <v>333</v>
      </c>
      <c r="AX348" s="1216"/>
      <c r="AY348" s="1217"/>
      <c r="AZ348" s="1218"/>
      <c r="BA348" s="587">
        <f t="shared" si="56"/>
        <v>0</v>
      </c>
      <c r="BC348" s="1215">
        <v>333</v>
      </c>
      <c r="BD348" s="1216"/>
      <c r="BE348" s="1217"/>
      <c r="BF348" s="1218"/>
      <c r="BG348" s="587">
        <f t="shared" si="57"/>
        <v>0</v>
      </c>
      <c r="BI348" s="1215">
        <v>333</v>
      </c>
      <c r="BJ348" s="1216"/>
      <c r="BK348" s="1217"/>
      <c r="BL348" s="1218"/>
      <c r="BM348" s="587">
        <f t="shared" si="58"/>
        <v>0</v>
      </c>
      <c r="BO348" s="1215">
        <v>333</v>
      </c>
      <c r="BP348" s="1216"/>
      <c r="BQ348" s="1217"/>
      <c r="BR348" s="1218"/>
      <c r="BS348" s="587">
        <f t="shared" si="59"/>
        <v>0</v>
      </c>
    </row>
    <row r="349" spans="1:71" s="17" customFormat="1" ht="16.75" hidden="1" customHeight="1" outlineLevel="1">
      <c r="A349" s="1215">
        <v>334</v>
      </c>
      <c r="B349" s="1216"/>
      <c r="C349" s="1217"/>
      <c r="D349" s="1218"/>
      <c r="E349" s="587">
        <f t="shared" si="48"/>
        <v>0</v>
      </c>
      <c r="G349" s="1215">
        <v>334</v>
      </c>
      <c r="H349" s="1216"/>
      <c r="I349" s="1217"/>
      <c r="J349" s="1218"/>
      <c r="K349" s="587">
        <f t="shared" si="49"/>
        <v>0</v>
      </c>
      <c r="M349" s="1215">
        <v>334</v>
      </c>
      <c r="N349" s="1216"/>
      <c r="O349" s="1217"/>
      <c r="P349" s="1218"/>
      <c r="Q349" s="587">
        <f t="shared" si="50"/>
        <v>0</v>
      </c>
      <c r="S349" s="1215">
        <v>334</v>
      </c>
      <c r="T349" s="1216"/>
      <c r="U349" s="1217"/>
      <c r="V349" s="1218"/>
      <c r="W349" s="587">
        <f t="shared" si="51"/>
        <v>0</v>
      </c>
      <c r="Y349" s="1215">
        <v>334</v>
      </c>
      <c r="Z349" s="1216"/>
      <c r="AA349" s="1217"/>
      <c r="AB349" s="1218"/>
      <c r="AC349" s="587">
        <f t="shared" si="52"/>
        <v>0</v>
      </c>
      <c r="AE349" s="1215">
        <v>334</v>
      </c>
      <c r="AF349" s="1216"/>
      <c r="AG349" s="1217"/>
      <c r="AH349" s="1218"/>
      <c r="AI349" s="587">
        <f t="shared" si="53"/>
        <v>0</v>
      </c>
      <c r="AK349" s="1215">
        <v>334</v>
      </c>
      <c r="AL349" s="1216"/>
      <c r="AM349" s="1217"/>
      <c r="AN349" s="1218"/>
      <c r="AO349" s="587">
        <f t="shared" si="54"/>
        <v>0</v>
      </c>
      <c r="AQ349" s="1215">
        <v>334</v>
      </c>
      <c r="AR349" s="1216"/>
      <c r="AS349" s="1217"/>
      <c r="AT349" s="1218"/>
      <c r="AU349" s="587">
        <f t="shared" si="55"/>
        <v>0</v>
      </c>
      <c r="AW349" s="1215">
        <v>334</v>
      </c>
      <c r="AX349" s="1216"/>
      <c r="AY349" s="1217"/>
      <c r="AZ349" s="1218"/>
      <c r="BA349" s="587">
        <f t="shared" si="56"/>
        <v>0</v>
      </c>
      <c r="BC349" s="1215">
        <v>334</v>
      </c>
      <c r="BD349" s="1216"/>
      <c r="BE349" s="1217"/>
      <c r="BF349" s="1218"/>
      <c r="BG349" s="587">
        <f t="shared" si="57"/>
        <v>0</v>
      </c>
      <c r="BI349" s="1215">
        <v>334</v>
      </c>
      <c r="BJ349" s="1216"/>
      <c r="BK349" s="1217"/>
      <c r="BL349" s="1218"/>
      <c r="BM349" s="587">
        <f t="shared" si="58"/>
        <v>0</v>
      </c>
      <c r="BO349" s="1215">
        <v>334</v>
      </c>
      <c r="BP349" s="1216"/>
      <c r="BQ349" s="1217"/>
      <c r="BR349" s="1218"/>
      <c r="BS349" s="587">
        <f t="shared" si="59"/>
        <v>0</v>
      </c>
    </row>
    <row r="350" spans="1:71" s="17" customFormat="1" ht="16.75" hidden="1" customHeight="1" outlineLevel="1">
      <c r="A350" s="1215">
        <v>335</v>
      </c>
      <c r="B350" s="1216"/>
      <c r="C350" s="1217"/>
      <c r="D350" s="1218"/>
      <c r="E350" s="587">
        <f t="shared" si="48"/>
        <v>0</v>
      </c>
      <c r="G350" s="1215">
        <v>335</v>
      </c>
      <c r="H350" s="1216"/>
      <c r="I350" s="1217"/>
      <c r="J350" s="1218"/>
      <c r="K350" s="587">
        <f t="shared" si="49"/>
        <v>0</v>
      </c>
      <c r="M350" s="1215">
        <v>335</v>
      </c>
      <c r="N350" s="1216"/>
      <c r="O350" s="1217"/>
      <c r="P350" s="1218"/>
      <c r="Q350" s="587">
        <f t="shared" si="50"/>
        <v>0</v>
      </c>
      <c r="S350" s="1215">
        <v>335</v>
      </c>
      <c r="T350" s="1216"/>
      <c r="U350" s="1217"/>
      <c r="V350" s="1218"/>
      <c r="W350" s="587">
        <f t="shared" si="51"/>
        <v>0</v>
      </c>
      <c r="Y350" s="1215">
        <v>335</v>
      </c>
      <c r="Z350" s="1216"/>
      <c r="AA350" s="1217"/>
      <c r="AB350" s="1218"/>
      <c r="AC350" s="587">
        <f t="shared" si="52"/>
        <v>0</v>
      </c>
      <c r="AE350" s="1215">
        <v>335</v>
      </c>
      <c r="AF350" s="1216"/>
      <c r="AG350" s="1217"/>
      <c r="AH350" s="1218"/>
      <c r="AI350" s="587">
        <f t="shared" si="53"/>
        <v>0</v>
      </c>
      <c r="AK350" s="1215">
        <v>335</v>
      </c>
      <c r="AL350" s="1216"/>
      <c r="AM350" s="1217"/>
      <c r="AN350" s="1218"/>
      <c r="AO350" s="587">
        <f t="shared" si="54"/>
        <v>0</v>
      </c>
      <c r="AQ350" s="1215">
        <v>335</v>
      </c>
      <c r="AR350" s="1216"/>
      <c r="AS350" s="1217"/>
      <c r="AT350" s="1218"/>
      <c r="AU350" s="587">
        <f t="shared" si="55"/>
        <v>0</v>
      </c>
      <c r="AW350" s="1215">
        <v>335</v>
      </c>
      <c r="AX350" s="1216"/>
      <c r="AY350" s="1217"/>
      <c r="AZ350" s="1218"/>
      <c r="BA350" s="587">
        <f t="shared" si="56"/>
        <v>0</v>
      </c>
      <c r="BC350" s="1215">
        <v>335</v>
      </c>
      <c r="BD350" s="1216"/>
      <c r="BE350" s="1217"/>
      <c r="BF350" s="1218"/>
      <c r="BG350" s="587">
        <f t="shared" si="57"/>
        <v>0</v>
      </c>
      <c r="BI350" s="1215">
        <v>335</v>
      </c>
      <c r="BJ350" s="1216"/>
      <c r="BK350" s="1217"/>
      <c r="BL350" s="1218"/>
      <c r="BM350" s="587">
        <f t="shared" si="58"/>
        <v>0</v>
      </c>
      <c r="BO350" s="1215">
        <v>335</v>
      </c>
      <c r="BP350" s="1216"/>
      <c r="BQ350" s="1217"/>
      <c r="BR350" s="1218"/>
      <c r="BS350" s="587">
        <f t="shared" si="59"/>
        <v>0</v>
      </c>
    </row>
    <row r="351" spans="1:71" s="17" customFormat="1" ht="16.75" hidden="1" customHeight="1" outlineLevel="1">
      <c r="A351" s="1215">
        <v>336</v>
      </c>
      <c r="B351" s="1216"/>
      <c r="C351" s="1217"/>
      <c r="D351" s="1218"/>
      <c r="E351" s="587">
        <f t="shared" si="48"/>
        <v>0</v>
      </c>
      <c r="G351" s="1215">
        <v>336</v>
      </c>
      <c r="H351" s="1216"/>
      <c r="I351" s="1217"/>
      <c r="J351" s="1218"/>
      <c r="K351" s="587">
        <f t="shared" si="49"/>
        <v>0</v>
      </c>
      <c r="M351" s="1215">
        <v>336</v>
      </c>
      <c r="N351" s="1216"/>
      <c r="O351" s="1217"/>
      <c r="P351" s="1218"/>
      <c r="Q351" s="587">
        <f t="shared" si="50"/>
        <v>0</v>
      </c>
      <c r="S351" s="1215">
        <v>336</v>
      </c>
      <c r="T351" s="1216"/>
      <c r="U351" s="1217"/>
      <c r="V351" s="1218"/>
      <c r="W351" s="587">
        <f t="shared" si="51"/>
        <v>0</v>
      </c>
      <c r="Y351" s="1215">
        <v>336</v>
      </c>
      <c r="Z351" s="1216"/>
      <c r="AA351" s="1217"/>
      <c r="AB351" s="1218"/>
      <c r="AC351" s="587">
        <f t="shared" si="52"/>
        <v>0</v>
      </c>
      <c r="AE351" s="1215">
        <v>336</v>
      </c>
      <c r="AF351" s="1216"/>
      <c r="AG351" s="1217"/>
      <c r="AH351" s="1218"/>
      <c r="AI351" s="587">
        <f t="shared" si="53"/>
        <v>0</v>
      </c>
      <c r="AK351" s="1215">
        <v>336</v>
      </c>
      <c r="AL351" s="1216"/>
      <c r="AM351" s="1217"/>
      <c r="AN351" s="1218"/>
      <c r="AO351" s="587">
        <f t="shared" si="54"/>
        <v>0</v>
      </c>
      <c r="AQ351" s="1215">
        <v>336</v>
      </c>
      <c r="AR351" s="1216"/>
      <c r="AS351" s="1217"/>
      <c r="AT351" s="1218"/>
      <c r="AU351" s="587">
        <f t="shared" si="55"/>
        <v>0</v>
      </c>
      <c r="AW351" s="1215">
        <v>336</v>
      </c>
      <c r="AX351" s="1216"/>
      <c r="AY351" s="1217"/>
      <c r="AZ351" s="1218"/>
      <c r="BA351" s="587">
        <f t="shared" si="56"/>
        <v>0</v>
      </c>
      <c r="BC351" s="1215">
        <v>336</v>
      </c>
      <c r="BD351" s="1216"/>
      <c r="BE351" s="1217"/>
      <c r="BF351" s="1218"/>
      <c r="BG351" s="587">
        <f t="shared" si="57"/>
        <v>0</v>
      </c>
      <c r="BI351" s="1215">
        <v>336</v>
      </c>
      <c r="BJ351" s="1216"/>
      <c r="BK351" s="1217"/>
      <c r="BL351" s="1218"/>
      <c r="BM351" s="587">
        <f t="shared" si="58"/>
        <v>0</v>
      </c>
      <c r="BO351" s="1215">
        <v>336</v>
      </c>
      <c r="BP351" s="1216"/>
      <c r="BQ351" s="1217"/>
      <c r="BR351" s="1218"/>
      <c r="BS351" s="587">
        <f t="shared" si="59"/>
        <v>0</v>
      </c>
    </row>
    <row r="352" spans="1:71" s="17" customFormat="1" ht="16.75" hidden="1" customHeight="1" outlineLevel="1">
      <c r="A352" s="1215">
        <v>337</v>
      </c>
      <c r="B352" s="1216"/>
      <c r="C352" s="1217"/>
      <c r="D352" s="1218"/>
      <c r="E352" s="587">
        <f t="shared" si="48"/>
        <v>0</v>
      </c>
      <c r="G352" s="1215">
        <v>337</v>
      </c>
      <c r="H352" s="1216"/>
      <c r="I352" s="1217"/>
      <c r="J352" s="1218"/>
      <c r="K352" s="587">
        <f t="shared" si="49"/>
        <v>0</v>
      </c>
      <c r="M352" s="1215">
        <v>337</v>
      </c>
      <c r="N352" s="1216"/>
      <c r="O352" s="1217"/>
      <c r="P352" s="1218"/>
      <c r="Q352" s="587">
        <f t="shared" si="50"/>
        <v>0</v>
      </c>
      <c r="S352" s="1215">
        <v>337</v>
      </c>
      <c r="T352" s="1216"/>
      <c r="U352" s="1217"/>
      <c r="V352" s="1218"/>
      <c r="W352" s="587">
        <f t="shared" si="51"/>
        <v>0</v>
      </c>
      <c r="Y352" s="1215">
        <v>337</v>
      </c>
      <c r="Z352" s="1216"/>
      <c r="AA352" s="1217"/>
      <c r="AB352" s="1218"/>
      <c r="AC352" s="587">
        <f t="shared" si="52"/>
        <v>0</v>
      </c>
      <c r="AE352" s="1215">
        <v>337</v>
      </c>
      <c r="AF352" s="1216"/>
      <c r="AG352" s="1217"/>
      <c r="AH352" s="1218"/>
      <c r="AI352" s="587">
        <f t="shared" si="53"/>
        <v>0</v>
      </c>
      <c r="AK352" s="1215">
        <v>337</v>
      </c>
      <c r="AL352" s="1216"/>
      <c r="AM352" s="1217"/>
      <c r="AN352" s="1218"/>
      <c r="AO352" s="587">
        <f t="shared" si="54"/>
        <v>0</v>
      </c>
      <c r="AQ352" s="1215">
        <v>337</v>
      </c>
      <c r="AR352" s="1216"/>
      <c r="AS352" s="1217"/>
      <c r="AT352" s="1218"/>
      <c r="AU352" s="587">
        <f t="shared" si="55"/>
        <v>0</v>
      </c>
      <c r="AW352" s="1215">
        <v>337</v>
      </c>
      <c r="AX352" s="1216"/>
      <c r="AY352" s="1217"/>
      <c r="AZ352" s="1218"/>
      <c r="BA352" s="587">
        <f t="shared" si="56"/>
        <v>0</v>
      </c>
      <c r="BC352" s="1215">
        <v>337</v>
      </c>
      <c r="BD352" s="1216"/>
      <c r="BE352" s="1217"/>
      <c r="BF352" s="1218"/>
      <c r="BG352" s="587">
        <f t="shared" si="57"/>
        <v>0</v>
      </c>
      <c r="BI352" s="1215">
        <v>337</v>
      </c>
      <c r="BJ352" s="1216"/>
      <c r="BK352" s="1217"/>
      <c r="BL352" s="1218"/>
      <c r="BM352" s="587">
        <f t="shared" si="58"/>
        <v>0</v>
      </c>
      <c r="BO352" s="1215">
        <v>337</v>
      </c>
      <c r="BP352" s="1216"/>
      <c r="BQ352" s="1217"/>
      <c r="BR352" s="1218"/>
      <c r="BS352" s="587">
        <f t="shared" si="59"/>
        <v>0</v>
      </c>
    </row>
    <row r="353" spans="1:71" s="17" customFormat="1" ht="16.75" hidden="1" customHeight="1" outlineLevel="1">
      <c r="A353" s="1215">
        <v>338</v>
      </c>
      <c r="B353" s="1216"/>
      <c r="C353" s="1217"/>
      <c r="D353" s="1218"/>
      <c r="E353" s="587">
        <f t="shared" si="48"/>
        <v>0</v>
      </c>
      <c r="G353" s="1215">
        <v>338</v>
      </c>
      <c r="H353" s="1216"/>
      <c r="I353" s="1217"/>
      <c r="J353" s="1218"/>
      <c r="K353" s="587">
        <f t="shared" si="49"/>
        <v>0</v>
      </c>
      <c r="M353" s="1215">
        <v>338</v>
      </c>
      <c r="N353" s="1216"/>
      <c r="O353" s="1217"/>
      <c r="P353" s="1218"/>
      <c r="Q353" s="587">
        <f t="shared" si="50"/>
        <v>0</v>
      </c>
      <c r="S353" s="1215">
        <v>338</v>
      </c>
      <c r="T353" s="1216"/>
      <c r="U353" s="1217"/>
      <c r="V353" s="1218"/>
      <c r="W353" s="587">
        <f t="shared" si="51"/>
        <v>0</v>
      </c>
      <c r="Y353" s="1215">
        <v>338</v>
      </c>
      <c r="Z353" s="1216"/>
      <c r="AA353" s="1217"/>
      <c r="AB353" s="1218"/>
      <c r="AC353" s="587">
        <f t="shared" si="52"/>
        <v>0</v>
      </c>
      <c r="AE353" s="1215">
        <v>338</v>
      </c>
      <c r="AF353" s="1216"/>
      <c r="AG353" s="1217"/>
      <c r="AH353" s="1218"/>
      <c r="AI353" s="587">
        <f t="shared" si="53"/>
        <v>0</v>
      </c>
      <c r="AK353" s="1215">
        <v>338</v>
      </c>
      <c r="AL353" s="1216"/>
      <c r="AM353" s="1217"/>
      <c r="AN353" s="1218"/>
      <c r="AO353" s="587">
        <f t="shared" si="54"/>
        <v>0</v>
      </c>
      <c r="AQ353" s="1215">
        <v>338</v>
      </c>
      <c r="AR353" s="1216"/>
      <c r="AS353" s="1217"/>
      <c r="AT353" s="1218"/>
      <c r="AU353" s="587">
        <f t="shared" si="55"/>
        <v>0</v>
      </c>
      <c r="AW353" s="1215">
        <v>338</v>
      </c>
      <c r="AX353" s="1216"/>
      <c r="AY353" s="1217"/>
      <c r="AZ353" s="1218"/>
      <c r="BA353" s="587">
        <f t="shared" si="56"/>
        <v>0</v>
      </c>
      <c r="BC353" s="1215">
        <v>338</v>
      </c>
      <c r="BD353" s="1216"/>
      <c r="BE353" s="1217"/>
      <c r="BF353" s="1218"/>
      <c r="BG353" s="587">
        <f t="shared" si="57"/>
        <v>0</v>
      </c>
      <c r="BI353" s="1215">
        <v>338</v>
      </c>
      <c r="BJ353" s="1216"/>
      <c r="BK353" s="1217"/>
      <c r="BL353" s="1218"/>
      <c r="BM353" s="587">
        <f t="shared" si="58"/>
        <v>0</v>
      </c>
      <c r="BO353" s="1215">
        <v>338</v>
      </c>
      <c r="BP353" s="1216"/>
      <c r="BQ353" s="1217"/>
      <c r="BR353" s="1218"/>
      <c r="BS353" s="587">
        <f t="shared" si="59"/>
        <v>0</v>
      </c>
    </row>
    <row r="354" spans="1:71" s="17" customFormat="1" ht="16.75" hidden="1" customHeight="1" outlineLevel="1">
      <c r="A354" s="1215">
        <v>339</v>
      </c>
      <c r="B354" s="1216"/>
      <c r="C354" s="1217"/>
      <c r="D354" s="1218"/>
      <c r="E354" s="587">
        <f t="shared" si="48"/>
        <v>0</v>
      </c>
      <c r="G354" s="1215">
        <v>339</v>
      </c>
      <c r="H354" s="1216"/>
      <c r="I354" s="1217"/>
      <c r="J354" s="1218"/>
      <c r="K354" s="587">
        <f t="shared" si="49"/>
        <v>0</v>
      </c>
      <c r="M354" s="1215">
        <v>339</v>
      </c>
      <c r="N354" s="1216"/>
      <c r="O354" s="1217"/>
      <c r="P354" s="1218"/>
      <c r="Q354" s="587">
        <f t="shared" si="50"/>
        <v>0</v>
      </c>
      <c r="S354" s="1215">
        <v>339</v>
      </c>
      <c r="T354" s="1216"/>
      <c r="U354" s="1217"/>
      <c r="V354" s="1218"/>
      <c r="W354" s="587">
        <f t="shared" si="51"/>
        <v>0</v>
      </c>
      <c r="Y354" s="1215">
        <v>339</v>
      </c>
      <c r="Z354" s="1216"/>
      <c r="AA354" s="1217"/>
      <c r="AB354" s="1218"/>
      <c r="AC354" s="587">
        <f t="shared" si="52"/>
        <v>0</v>
      </c>
      <c r="AE354" s="1215">
        <v>339</v>
      </c>
      <c r="AF354" s="1216"/>
      <c r="AG354" s="1217"/>
      <c r="AH354" s="1218"/>
      <c r="AI354" s="587">
        <f t="shared" si="53"/>
        <v>0</v>
      </c>
      <c r="AK354" s="1215">
        <v>339</v>
      </c>
      <c r="AL354" s="1216"/>
      <c r="AM354" s="1217"/>
      <c r="AN354" s="1218"/>
      <c r="AO354" s="587">
        <f t="shared" si="54"/>
        <v>0</v>
      </c>
      <c r="AQ354" s="1215">
        <v>339</v>
      </c>
      <c r="AR354" s="1216"/>
      <c r="AS354" s="1217"/>
      <c r="AT354" s="1218"/>
      <c r="AU354" s="587">
        <f t="shared" si="55"/>
        <v>0</v>
      </c>
      <c r="AW354" s="1215">
        <v>339</v>
      </c>
      <c r="AX354" s="1216"/>
      <c r="AY354" s="1217"/>
      <c r="AZ354" s="1218"/>
      <c r="BA354" s="587">
        <f t="shared" si="56"/>
        <v>0</v>
      </c>
      <c r="BC354" s="1215">
        <v>339</v>
      </c>
      <c r="BD354" s="1216"/>
      <c r="BE354" s="1217"/>
      <c r="BF354" s="1218"/>
      <c r="BG354" s="587">
        <f t="shared" si="57"/>
        <v>0</v>
      </c>
      <c r="BI354" s="1215">
        <v>339</v>
      </c>
      <c r="BJ354" s="1216"/>
      <c r="BK354" s="1217"/>
      <c r="BL354" s="1218"/>
      <c r="BM354" s="587">
        <f t="shared" si="58"/>
        <v>0</v>
      </c>
      <c r="BO354" s="1215">
        <v>339</v>
      </c>
      <c r="BP354" s="1216"/>
      <c r="BQ354" s="1217"/>
      <c r="BR354" s="1218"/>
      <c r="BS354" s="587">
        <f t="shared" si="59"/>
        <v>0</v>
      </c>
    </row>
    <row r="355" spans="1:71" s="17" customFormat="1" ht="16.75" hidden="1" customHeight="1" outlineLevel="1">
      <c r="A355" s="1215">
        <v>340</v>
      </c>
      <c r="B355" s="1216"/>
      <c r="C355" s="1217"/>
      <c r="D355" s="1218"/>
      <c r="E355" s="587">
        <f t="shared" si="48"/>
        <v>0</v>
      </c>
      <c r="G355" s="1215">
        <v>340</v>
      </c>
      <c r="H355" s="1216"/>
      <c r="I355" s="1217"/>
      <c r="J355" s="1218"/>
      <c r="K355" s="587">
        <f t="shared" si="49"/>
        <v>0</v>
      </c>
      <c r="M355" s="1215">
        <v>340</v>
      </c>
      <c r="N355" s="1216"/>
      <c r="O355" s="1217"/>
      <c r="P355" s="1218"/>
      <c r="Q355" s="587">
        <f t="shared" si="50"/>
        <v>0</v>
      </c>
      <c r="S355" s="1215">
        <v>340</v>
      </c>
      <c r="T355" s="1216"/>
      <c r="U355" s="1217"/>
      <c r="V355" s="1218"/>
      <c r="W355" s="587">
        <f t="shared" si="51"/>
        <v>0</v>
      </c>
      <c r="Y355" s="1215">
        <v>340</v>
      </c>
      <c r="Z355" s="1216"/>
      <c r="AA355" s="1217"/>
      <c r="AB355" s="1218"/>
      <c r="AC355" s="587">
        <f t="shared" si="52"/>
        <v>0</v>
      </c>
      <c r="AE355" s="1215">
        <v>340</v>
      </c>
      <c r="AF355" s="1216"/>
      <c r="AG355" s="1217"/>
      <c r="AH355" s="1218"/>
      <c r="AI355" s="587">
        <f t="shared" si="53"/>
        <v>0</v>
      </c>
      <c r="AK355" s="1215">
        <v>340</v>
      </c>
      <c r="AL355" s="1216"/>
      <c r="AM355" s="1217"/>
      <c r="AN355" s="1218"/>
      <c r="AO355" s="587">
        <f t="shared" si="54"/>
        <v>0</v>
      </c>
      <c r="AQ355" s="1215">
        <v>340</v>
      </c>
      <c r="AR355" s="1216"/>
      <c r="AS355" s="1217"/>
      <c r="AT355" s="1218"/>
      <c r="AU355" s="587">
        <f t="shared" si="55"/>
        <v>0</v>
      </c>
      <c r="AW355" s="1215">
        <v>340</v>
      </c>
      <c r="AX355" s="1216"/>
      <c r="AY355" s="1217"/>
      <c r="AZ355" s="1218"/>
      <c r="BA355" s="587">
        <f t="shared" si="56"/>
        <v>0</v>
      </c>
      <c r="BC355" s="1215">
        <v>340</v>
      </c>
      <c r="BD355" s="1216"/>
      <c r="BE355" s="1217"/>
      <c r="BF355" s="1218"/>
      <c r="BG355" s="587">
        <f t="shared" si="57"/>
        <v>0</v>
      </c>
      <c r="BI355" s="1215">
        <v>340</v>
      </c>
      <c r="BJ355" s="1216"/>
      <c r="BK355" s="1217"/>
      <c r="BL355" s="1218"/>
      <c r="BM355" s="587">
        <f t="shared" si="58"/>
        <v>0</v>
      </c>
      <c r="BO355" s="1215">
        <v>340</v>
      </c>
      <c r="BP355" s="1216"/>
      <c r="BQ355" s="1217"/>
      <c r="BR355" s="1218"/>
      <c r="BS355" s="587">
        <f t="shared" si="59"/>
        <v>0</v>
      </c>
    </row>
    <row r="356" spans="1:71" s="17" customFormat="1" ht="16.75" hidden="1" customHeight="1" outlineLevel="1">
      <c r="A356" s="1215">
        <v>341</v>
      </c>
      <c r="B356" s="1216"/>
      <c r="C356" s="1217"/>
      <c r="D356" s="1218"/>
      <c r="E356" s="587">
        <f t="shared" si="48"/>
        <v>0</v>
      </c>
      <c r="G356" s="1215">
        <v>341</v>
      </c>
      <c r="H356" s="1216"/>
      <c r="I356" s="1217"/>
      <c r="J356" s="1218"/>
      <c r="K356" s="587">
        <f t="shared" si="49"/>
        <v>0</v>
      </c>
      <c r="M356" s="1215">
        <v>341</v>
      </c>
      <c r="N356" s="1216"/>
      <c r="O356" s="1217"/>
      <c r="P356" s="1218"/>
      <c r="Q356" s="587">
        <f t="shared" si="50"/>
        <v>0</v>
      </c>
      <c r="S356" s="1215">
        <v>341</v>
      </c>
      <c r="T356" s="1216"/>
      <c r="U356" s="1217"/>
      <c r="V356" s="1218"/>
      <c r="W356" s="587">
        <f t="shared" si="51"/>
        <v>0</v>
      </c>
      <c r="Y356" s="1215">
        <v>341</v>
      </c>
      <c r="Z356" s="1216"/>
      <c r="AA356" s="1217"/>
      <c r="AB356" s="1218"/>
      <c r="AC356" s="587">
        <f t="shared" si="52"/>
        <v>0</v>
      </c>
      <c r="AE356" s="1215">
        <v>341</v>
      </c>
      <c r="AF356" s="1216"/>
      <c r="AG356" s="1217"/>
      <c r="AH356" s="1218"/>
      <c r="AI356" s="587">
        <f t="shared" si="53"/>
        <v>0</v>
      </c>
      <c r="AK356" s="1215">
        <v>341</v>
      </c>
      <c r="AL356" s="1216"/>
      <c r="AM356" s="1217"/>
      <c r="AN356" s="1218"/>
      <c r="AO356" s="587">
        <f t="shared" si="54"/>
        <v>0</v>
      </c>
      <c r="AQ356" s="1215">
        <v>341</v>
      </c>
      <c r="AR356" s="1216"/>
      <c r="AS356" s="1217"/>
      <c r="AT356" s="1218"/>
      <c r="AU356" s="587">
        <f t="shared" si="55"/>
        <v>0</v>
      </c>
      <c r="AW356" s="1215">
        <v>341</v>
      </c>
      <c r="AX356" s="1216"/>
      <c r="AY356" s="1217"/>
      <c r="AZ356" s="1218"/>
      <c r="BA356" s="587">
        <f t="shared" si="56"/>
        <v>0</v>
      </c>
      <c r="BC356" s="1215">
        <v>341</v>
      </c>
      <c r="BD356" s="1216"/>
      <c r="BE356" s="1217"/>
      <c r="BF356" s="1218"/>
      <c r="BG356" s="587">
        <f t="shared" si="57"/>
        <v>0</v>
      </c>
      <c r="BI356" s="1215">
        <v>341</v>
      </c>
      <c r="BJ356" s="1216"/>
      <c r="BK356" s="1217"/>
      <c r="BL356" s="1218"/>
      <c r="BM356" s="587">
        <f t="shared" si="58"/>
        <v>0</v>
      </c>
      <c r="BO356" s="1215">
        <v>341</v>
      </c>
      <c r="BP356" s="1216"/>
      <c r="BQ356" s="1217"/>
      <c r="BR356" s="1218"/>
      <c r="BS356" s="587">
        <f t="shared" si="59"/>
        <v>0</v>
      </c>
    </row>
    <row r="357" spans="1:71" s="17" customFormat="1" ht="16.75" hidden="1" customHeight="1" outlineLevel="1">
      <c r="A357" s="1215">
        <v>342</v>
      </c>
      <c r="B357" s="1216"/>
      <c r="C357" s="1217"/>
      <c r="D357" s="1218"/>
      <c r="E357" s="587">
        <f t="shared" si="48"/>
        <v>0</v>
      </c>
      <c r="G357" s="1215">
        <v>342</v>
      </c>
      <c r="H357" s="1216"/>
      <c r="I357" s="1217"/>
      <c r="J357" s="1218"/>
      <c r="K357" s="587">
        <f t="shared" si="49"/>
        <v>0</v>
      </c>
      <c r="M357" s="1215">
        <v>342</v>
      </c>
      <c r="N357" s="1216"/>
      <c r="O357" s="1217"/>
      <c r="P357" s="1218"/>
      <c r="Q357" s="587">
        <f t="shared" si="50"/>
        <v>0</v>
      </c>
      <c r="S357" s="1215">
        <v>342</v>
      </c>
      <c r="T357" s="1216"/>
      <c r="U357" s="1217"/>
      <c r="V357" s="1218"/>
      <c r="W357" s="587">
        <f t="shared" si="51"/>
        <v>0</v>
      </c>
      <c r="Y357" s="1215">
        <v>342</v>
      </c>
      <c r="Z357" s="1216"/>
      <c r="AA357" s="1217"/>
      <c r="AB357" s="1218"/>
      <c r="AC357" s="587">
        <f t="shared" si="52"/>
        <v>0</v>
      </c>
      <c r="AE357" s="1215">
        <v>342</v>
      </c>
      <c r="AF357" s="1216"/>
      <c r="AG357" s="1217"/>
      <c r="AH357" s="1218"/>
      <c r="AI357" s="587">
        <f t="shared" si="53"/>
        <v>0</v>
      </c>
      <c r="AK357" s="1215">
        <v>342</v>
      </c>
      <c r="AL357" s="1216"/>
      <c r="AM357" s="1217"/>
      <c r="AN357" s="1218"/>
      <c r="AO357" s="587">
        <f t="shared" si="54"/>
        <v>0</v>
      </c>
      <c r="AQ357" s="1215">
        <v>342</v>
      </c>
      <c r="AR357" s="1216"/>
      <c r="AS357" s="1217"/>
      <c r="AT357" s="1218"/>
      <c r="AU357" s="587">
        <f t="shared" si="55"/>
        <v>0</v>
      </c>
      <c r="AW357" s="1215">
        <v>342</v>
      </c>
      <c r="AX357" s="1216"/>
      <c r="AY357" s="1217"/>
      <c r="AZ357" s="1218"/>
      <c r="BA357" s="587">
        <f t="shared" si="56"/>
        <v>0</v>
      </c>
      <c r="BC357" s="1215">
        <v>342</v>
      </c>
      <c r="BD357" s="1216"/>
      <c r="BE357" s="1217"/>
      <c r="BF357" s="1218"/>
      <c r="BG357" s="587">
        <f t="shared" si="57"/>
        <v>0</v>
      </c>
      <c r="BI357" s="1215">
        <v>342</v>
      </c>
      <c r="BJ357" s="1216"/>
      <c r="BK357" s="1217"/>
      <c r="BL357" s="1218"/>
      <c r="BM357" s="587">
        <f t="shared" si="58"/>
        <v>0</v>
      </c>
      <c r="BO357" s="1215">
        <v>342</v>
      </c>
      <c r="BP357" s="1216"/>
      <c r="BQ357" s="1217"/>
      <c r="BR357" s="1218"/>
      <c r="BS357" s="587">
        <f t="shared" si="59"/>
        <v>0</v>
      </c>
    </row>
    <row r="358" spans="1:71" s="17" customFormat="1" ht="16.75" hidden="1" customHeight="1" outlineLevel="1">
      <c r="A358" s="1215">
        <v>343</v>
      </c>
      <c r="B358" s="1216"/>
      <c r="C358" s="1217"/>
      <c r="D358" s="1218"/>
      <c r="E358" s="587">
        <f t="shared" si="48"/>
        <v>0</v>
      </c>
      <c r="G358" s="1215">
        <v>343</v>
      </c>
      <c r="H358" s="1216"/>
      <c r="I358" s="1217"/>
      <c r="J358" s="1218"/>
      <c r="K358" s="587">
        <f t="shared" si="49"/>
        <v>0</v>
      </c>
      <c r="M358" s="1215">
        <v>343</v>
      </c>
      <c r="N358" s="1216"/>
      <c r="O358" s="1217"/>
      <c r="P358" s="1218"/>
      <c r="Q358" s="587">
        <f t="shared" si="50"/>
        <v>0</v>
      </c>
      <c r="S358" s="1215">
        <v>343</v>
      </c>
      <c r="T358" s="1216"/>
      <c r="U358" s="1217"/>
      <c r="V358" s="1218"/>
      <c r="W358" s="587">
        <f t="shared" si="51"/>
        <v>0</v>
      </c>
      <c r="Y358" s="1215">
        <v>343</v>
      </c>
      <c r="Z358" s="1216"/>
      <c r="AA358" s="1217"/>
      <c r="AB358" s="1218"/>
      <c r="AC358" s="587">
        <f t="shared" si="52"/>
        <v>0</v>
      </c>
      <c r="AE358" s="1215">
        <v>343</v>
      </c>
      <c r="AF358" s="1216"/>
      <c r="AG358" s="1217"/>
      <c r="AH358" s="1218"/>
      <c r="AI358" s="587">
        <f t="shared" si="53"/>
        <v>0</v>
      </c>
      <c r="AK358" s="1215">
        <v>343</v>
      </c>
      <c r="AL358" s="1216"/>
      <c r="AM358" s="1217"/>
      <c r="AN358" s="1218"/>
      <c r="AO358" s="587">
        <f t="shared" si="54"/>
        <v>0</v>
      </c>
      <c r="AQ358" s="1215">
        <v>343</v>
      </c>
      <c r="AR358" s="1216"/>
      <c r="AS358" s="1217"/>
      <c r="AT358" s="1218"/>
      <c r="AU358" s="587">
        <f t="shared" si="55"/>
        <v>0</v>
      </c>
      <c r="AW358" s="1215">
        <v>343</v>
      </c>
      <c r="AX358" s="1216"/>
      <c r="AY358" s="1217"/>
      <c r="AZ358" s="1218"/>
      <c r="BA358" s="587">
        <f t="shared" si="56"/>
        <v>0</v>
      </c>
      <c r="BC358" s="1215">
        <v>343</v>
      </c>
      <c r="BD358" s="1216"/>
      <c r="BE358" s="1217"/>
      <c r="BF358" s="1218"/>
      <c r="BG358" s="587">
        <f t="shared" si="57"/>
        <v>0</v>
      </c>
      <c r="BI358" s="1215">
        <v>343</v>
      </c>
      <c r="BJ358" s="1216"/>
      <c r="BK358" s="1217"/>
      <c r="BL358" s="1218"/>
      <c r="BM358" s="587">
        <f t="shared" si="58"/>
        <v>0</v>
      </c>
      <c r="BO358" s="1215">
        <v>343</v>
      </c>
      <c r="BP358" s="1216"/>
      <c r="BQ358" s="1217"/>
      <c r="BR358" s="1218"/>
      <c r="BS358" s="587">
        <f t="shared" si="59"/>
        <v>0</v>
      </c>
    </row>
    <row r="359" spans="1:71" s="17" customFormat="1" ht="16.75" hidden="1" customHeight="1" outlineLevel="1">
      <c r="A359" s="1215">
        <v>344</v>
      </c>
      <c r="B359" s="1216"/>
      <c r="C359" s="1217"/>
      <c r="D359" s="1218"/>
      <c r="E359" s="587">
        <f t="shared" si="48"/>
        <v>0</v>
      </c>
      <c r="G359" s="1215">
        <v>344</v>
      </c>
      <c r="H359" s="1216"/>
      <c r="I359" s="1217"/>
      <c r="J359" s="1218"/>
      <c r="K359" s="587">
        <f t="shared" si="49"/>
        <v>0</v>
      </c>
      <c r="M359" s="1215">
        <v>344</v>
      </c>
      <c r="N359" s="1216"/>
      <c r="O359" s="1217"/>
      <c r="P359" s="1218"/>
      <c r="Q359" s="587">
        <f t="shared" si="50"/>
        <v>0</v>
      </c>
      <c r="S359" s="1215">
        <v>344</v>
      </c>
      <c r="T359" s="1216"/>
      <c r="U359" s="1217"/>
      <c r="V359" s="1218"/>
      <c r="W359" s="587">
        <f t="shared" si="51"/>
        <v>0</v>
      </c>
      <c r="Y359" s="1215">
        <v>344</v>
      </c>
      <c r="Z359" s="1216"/>
      <c r="AA359" s="1217"/>
      <c r="AB359" s="1218"/>
      <c r="AC359" s="587">
        <f t="shared" si="52"/>
        <v>0</v>
      </c>
      <c r="AE359" s="1215">
        <v>344</v>
      </c>
      <c r="AF359" s="1216"/>
      <c r="AG359" s="1217"/>
      <c r="AH359" s="1218"/>
      <c r="AI359" s="587">
        <f t="shared" si="53"/>
        <v>0</v>
      </c>
      <c r="AK359" s="1215">
        <v>344</v>
      </c>
      <c r="AL359" s="1216"/>
      <c r="AM359" s="1217"/>
      <c r="AN359" s="1218"/>
      <c r="AO359" s="587">
        <f t="shared" si="54"/>
        <v>0</v>
      </c>
      <c r="AQ359" s="1215">
        <v>344</v>
      </c>
      <c r="AR359" s="1216"/>
      <c r="AS359" s="1217"/>
      <c r="AT359" s="1218"/>
      <c r="AU359" s="587">
        <f t="shared" si="55"/>
        <v>0</v>
      </c>
      <c r="AW359" s="1215">
        <v>344</v>
      </c>
      <c r="AX359" s="1216"/>
      <c r="AY359" s="1217"/>
      <c r="AZ359" s="1218"/>
      <c r="BA359" s="587">
        <f t="shared" si="56"/>
        <v>0</v>
      </c>
      <c r="BC359" s="1215">
        <v>344</v>
      </c>
      <c r="BD359" s="1216"/>
      <c r="BE359" s="1217"/>
      <c r="BF359" s="1218"/>
      <c r="BG359" s="587">
        <f t="shared" si="57"/>
        <v>0</v>
      </c>
      <c r="BI359" s="1215">
        <v>344</v>
      </c>
      <c r="BJ359" s="1216"/>
      <c r="BK359" s="1217"/>
      <c r="BL359" s="1218"/>
      <c r="BM359" s="587">
        <f t="shared" si="58"/>
        <v>0</v>
      </c>
      <c r="BO359" s="1215">
        <v>344</v>
      </c>
      <c r="BP359" s="1216"/>
      <c r="BQ359" s="1217"/>
      <c r="BR359" s="1218"/>
      <c r="BS359" s="587">
        <f t="shared" si="59"/>
        <v>0</v>
      </c>
    </row>
    <row r="360" spans="1:71" s="17" customFormat="1" ht="16.75" hidden="1" customHeight="1" outlineLevel="1">
      <c r="A360" s="1215">
        <v>345</v>
      </c>
      <c r="B360" s="1216"/>
      <c r="C360" s="1217"/>
      <c r="D360" s="1218"/>
      <c r="E360" s="587">
        <f t="shared" si="48"/>
        <v>0</v>
      </c>
      <c r="G360" s="1215">
        <v>345</v>
      </c>
      <c r="H360" s="1216"/>
      <c r="I360" s="1217"/>
      <c r="J360" s="1218"/>
      <c r="K360" s="587">
        <f t="shared" si="49"/>
        <v>0</v>
      </c>
      <c r="M360" s="1215">
        <v>345</v>
      </c>
      <c r="N360" s="1216"/>
      <c r="O360" s="1217"/>
      <c r="P360" s="1218"/>
      <c r="Q360" s="587">
        <f t="shared" si="50"/>
        <v>0</v>
      </c>
      <c r="S360" s="1215">
        <v>345</v>
      </c>
      <c r="T360" s="1216"/>
      <c r="U360" s="1217"/>
      <c r="V360" s="1218"/>
      <c r="W360" s="587">
        <f t="shared" si="51"/>
        <v>0</v>
      </c>
      <c r="Y360" s="1215">
        <v>345</v>
      </c>
      <c r="Z360" s="1216"/>
      <c r="AA360" s="1217"/>
      <c r="AB360" s="1218"/>
      <c r="AC360" s="587">
        <f t="shared" si="52"/>
        <v>0</v>
      </c>
      <c r="AE360" s="1215">
        <v>345</v>
      </c>
      <c r="AF360" s="1216"/>
      <c r="AG360" s="1217"/>
      <c r="AH360" s="1218"/>
      <c r="AI360" s="587">
        <f t="shared" si="53"/>
        <v>0</v>
      </c>
      <c r="AK360" s="1215">
        <v>345</v>
      </c>
      <c r="AL360" s="1216"/>
      <c r="AM360" s="1217"/>
      <c r="AN360" s="1218"/>
      <c r="AO360" s="587">
        <f t="shared" si="54"/>
        <v>0</v>
      </c>
      <c r="AQ360" s="1215">
        <v>345</v>
      </c>
      <c r="AR360" s="1216"/>
      <c r="AS360" s="1217"/>
      <c r="AT360" s="1218"/>
      <c r="AU360" s="587">
        <f t="shared" si="55"/>
        <v>0</v>
      </c>
      <c r="AW360" s="1215">
        <v>345</v>
      </c>
      <c r="AX360" s="1216"/>
      <c r="AY360" s="1217"/>
      <c r="AZ360" s="1218"/>
      <c r="BA360" s="587">
        <f t="shared" si="56"/>
        <v>0</v>
      </c>
      <c r="BC360" s="1215">
        <v>345</v>
      </c>
      <c r="BD360" s="1216"/>
      <c r="BE360" s="1217"/>
      <c r="BF360" s="1218"/>
      <c r="BG360" s="587">
        <f t="shared" si="57"/>
        <v>0</v>
      </c>
      <c r="BI360" s="1215">
        <v>345</v>
      </c>
      <c r="BJ360" s="1216"/>
      <c r="BK360" s="1217"/>
      <c r="BL360" s="1218"/>
      <c r="BM360" s="587">
        <f t="shared" si="58"/>
        <v>0</v>
      </c>
      <c r="BO360" s="1215">
        <v>345</v>
      </c>
      <c r="BP360" s="1216"/>
      <c r="BQ360" s="1217"/>
      <c r="BR360" s="1218"/>
      <c r="BS360" s="587">
        <f t="shared" si="59"/>
        <v>0</v>
      </c>
    </row>
    <row r="361" spans="1:71" s="17" customFormat="1" ht="16.75" hidden="1" customHeight="1" outlineLevel="1">
      <c r="A361" s="1215">
        <v>346</v>
      </c>
      <c r="B361" s="1216"/>
      <c r="C361" s="1217"/>
      <c r="D361" s="1218"/>
      <c r="E361" s="587">
        <f t="shared" si="48"/>
        <v>0</v>
      </c>
      <c r="G361" s="1215">
        <v>346</v>
      </c>
      <c r="H361" s="1216"/>
      <c r="I361" s="1217"/>
      <c r="J361" s="1218"/>
      <c r="K361" s="587">
        <f t="shared" si="49"/>
        <v>0</v>
      </c>
      <c r="M361" s="1215">
        <v>346</v>
      </c>
      <c r="N361" s="1216"/>
      <c r="O361" s="1217"/>
      <c r="P361" s="1218"/>
      <c r="Q361" s="587">
        <f t="shared" si="50"/>
        <v>0</v>
      </c>
      <c r="S361" s="1215">
        <v>346</v>
      </c>
      <c r="T361" s="1216"/>
      <c r="U361" s="1217"/>
      <c r="V361" s="1218"/>
      <c r="W361" s="587">
        <f t="shared" si="51"/>
        <v>0</v>
      </c>
      <c r="Y361" s="1215">
        <v>346</v>
      </c>
      <c r="Z361" s="1216"/>
      <c r="AA361" s="1217"/>
      <c r="AB361" s="1218"/>
      <c r="AC361" s="587">
        <f t="shared" si="52"/>
        <v>0</v>
      </c>
      <c r="AE361" s="1215">
        <v>346</v>
      </c>
      <c r="AF361" s="1216"/>
      <c r="AG361" s="1217"/>
      <c r="AH361" s="1218"/>
      <c r="AI361" s="587">
        <f t="shared" si="53"/>
        <v>0</v>
      </c>
      <c r="AK361" s="1215">
        <v>346</v>
      </c>
      <c r="AL361" s="1216"/>
      <c r="AM361" s="1217"/>
      <c r="AN361" s="1218"/>
      <c r="AO361" s="587">
        <f t="shared" si="54"/>
        <v>0</v>
      </c>
      <c r="AQ361" s="1215">
        <v>346</v>
      </c>
      <c r="AR361" s="1216"/>
      <c r="AS361" s="1217"/>
      <c r="AT361" s="1218"/>
      <c r="AU361" s="587">
        <f t="shared" si="55"/>
        <v>0</v>
      </c>
      <c r="AW361" s="1215">
        <v>346</v>
      </c>
      <c r="AX361" s="1216"/>
      <c r="AY361" s="1217"/>
      <c r="AZ361" s="1218"/>
      <c r="BA361" s="587">
        <f t="shared" si="56"/>
        <v>0</v>
      </c>
      <c r="BC361" s="1215">
        <v>346</v>
      </c>
      <c r="BD361" s="1216"/>
      <c r="BE361" s="1217"/>
      <c r="BF361" s="1218"/>
      <c r="BG361" s="587">
        <f t="shared" si="57"/>
        <v>0</v>
      </c>
      <c r="BI361" s="1215">
        <v>346</v>
      </c>
      <c r="BJ361" s="1216"/>
      <c r="BK361" s="1217"/>
      <c r="BL361" s="1218"/>
      <c r="BM361" s="587">
        <f t="shared" si="58"/>
        <v>0</v>
      </c>
      <c r="BO361" s="1215">
        <v>346</v>
      </c>
      <c r="BP361" s="1216"/>
      <c r="BQ361" s="1217"/>
      <c r="BR361" s="1218"/>
      <c r="BS361" s="587">
        <f t="shared" si="59"/>
        <v>0</v>
      </c>
    </row>
    <row r="362" spans="1:71" s="17" customFormat="1" ht="16.75" hidden="1" customHeight="1" outlineLevel="1">
      <c r="A362" s="1215">
        <v>347</v>
      </c>
      <c r="B362" s="1216"/>
      <c r="C362" s="1217"/>
      <c r="D362" s="1218"/>
      <c r="E362" s="587">
        <f t="shared" si="48"/>
        <v>0</v>
      </c>
      <c r="G362" s="1215">
        <v>347</v>
      </c>
      <c r="H362" s="1216"/>
      <c r="I362" s="1217"/>
      <c r="J362" s="1218"/>
      <c r="K362" s="587">
        <f t="shared" si="49"/>
        <v>0</v>
      </c>
      <c r="M362" s="1215">
        <v>347</v>
      </c>
      <c r="N362" s="1216"/>
      <c r="O362" s="1217"/>
      <c r="P362" s="1218"/>
      <c r="Q362" s="587">
        <f t="shared" si="50"/>
        <v>0</v>
      </c>
      <c r="S362" s="1215">
        <v>347</v>
      </c>
      <c r="T362" s="1216"/>
      <c r="U362" s="1217"/>
      <c r="V362" s="1218"/>
      <c r="W362" s="587">
        <f t="shared" si="51"/>
        <v>0</v>
      </c>
      <c r="Y362" s="1215">
        <v>347</v>
      </c>
      <c r="Z362" s="1216"/>
      <c r="AA362" s="1217"/>
      <c r="AB362" s="1218"/>
      <c r="AC362" s="587">
        <f t="shared" si="52"/>
        <v>0</v>
      </c>
      <c r="AE362" s="1215">
        <v>347</v>
      </c>
      <c r="AF362" s="1216"/>
      <c r="AG362" s="1217"/>
      <c r="AH362" s="1218"/>
      <c r="AI362" s="587">
        <f t="shared" si="53"/>
        <v>0</v>
      </c>
      <c r="AK362" s="1215">
        <v>347</v>
      </c>
      <c r="AL362" s="1216"/>
      <c r="AM362" s="1217"/>
      <c r="AN362" s="1218"/>
      <c r="AO362" s="587">
        <f t="shared" si="54"/>
        <v>0</v>
      </c>
      <c r="AQ362" s="1215">
        <v>347</v>
      </c>
      <c r="AR362" s="1216"/>
      <c r="AS362" s="1217"/>
      <c r="AT362" s="1218"/>
      <c r="AU362" s="587">
        <f t="shared" si="55"/>
        <v>0</v>
      </c>
      <c r="AW362" s="1215">
        <v>347</v>
      </c>
      <c r="AX362" s="1216"/>
      <c r="AY362" s="1217"/>
      <c r="AZ362" s="1218"/>
      <c r="BA362" s="587">
        <f t="shared" si="56"/>
        <v>0</v>
      </c>
      <c r="BC362" s="1215">
        <v>347</v>
      </c>
      <c r="BD362" s="1216"/>
      <c r="BE362" s="1217"/>
      <c r="BF362" s="1218"/>
      <c r="BG362" s="587">
        <f t="shared" si="57"/>
        <v>0</v>
      </c>
      <c r="BI362" s="1215">
        <v>347</v>
      </c>
      <c r="BJ362" s="1216"/>
      <c r="BK362" s="1217"/>
      <c r="BL362" s="1218"/>
      <c r="BM362" s="587">
        <f t="shared" si="58"/>
        <v>0</v>
      </c>
      <c r="BO362" s="1215">
        <v>347</v>
      </c>
      <c r="BP362" s="1216"/>
      <c r="BQ362" s="1217"/>
      <c r="BR362" s="1218"/>
      <c r="BS362" s="587">
        <f t="shared" si="59"/>
        <v>0</v>
      </c>
    </row>
    <row r="363" spans="1:71" s="17" customFormat="1" ht="16.75" hidden="1" customHeight="1" outlineLevel="1">
      <c r="A363" s="1215">
        <v>348</v>
      </c>
      <c r="B363" s="1216"/>
      <c r="C363" s="1217"/>
      <c r="D363" s="1218"/>
      <c r="E363" s="587">
        <f t="shared" si="48"/>
        <v>0</v>
      </c>
      <c r="G363" s="1215">
        <v>348</v>
      </c>
      <c r="H363" s="1216"/>
      <c r="I363" s="1217"/>
      <c r="J363" s="1218"/>
      <c r="K363" s="587">
        <f t="shared" si="49"/>
        <v>0</v>
      </c>
      <c r="M363" s="1215">
        <v>348</v>
      </c>
      <c r="N363" s="1216"/>
      <c r="O363" s="1217"/>
      <c r="P363" s="1218"/>
      <c r="Q363" s="587">
        <f t="shared" si="50"/>
        <v>0</v>
      </c>
      <c r="S363" s="1215">
        <v>348</v>
      </c>
      <c r="T363" s="1216"/>
      <c r="U363" s="1217"/>
      <c r="V363" s="1218"/>
      <c r="W363" s="587">
        <f t="shared" si="51"/>
        <v>0</v>
      </c>
      <c r="Y363" s="1215">
        <v>348</v>
      </c>
      <c r="Z363" s="1216"/>
      <c r="AA363" s="1217"/>
      <c r="AB363" s="1218"/>
      <c r="AC363" s="587">
        <f t="shared" si="52"/>
        <v>0</v>
      </c>
      <c r="AE363" s="1215">
        <v>348</v>
      </c>
      <c r="AF363" s="1216"/>
      <c r="AG363" s="1217"/>
      <c r="AH363" s="1218"/>
      <c r="AI363" s="587">
        <f t="shared" si="53"/>
        <v>0</v>
      </c>
      <c r="AK363" s="1215">
        <v>348</v>
      </c>
      <c r="AL363" s="1216"/>
      <c r="AM363" s="1217"/>
      <c r="AN363" s="1218"/>
      <c r="AO363" s="587">
        <f t="shared" si="54"/>
        <v>0</v>
      </c>
      <c r="AQ363" s="1215">
        <v>348</v>
      </c>
      <c r="AR363" s="1216"/>
      <c r="AS363" s="1217"/>
      <c r="AT363" s="1218"/>
      <c r="AU363" s="587">
        <f t="shared" si="55"/>
        <v>0</v>
      </c>
      <c r="AW363" s="1215">
        <v>348</v>
      </c>
      <c r="AX363" s="1216"/>
      <c r="AY363" s="1217"/>
      <c r="AZ363" s="1218"/>
      <c r="BA363" s="587">
        <f t="shared" si="56"/>
        <v>0</v>
      </c>
      <c r="BC363" s="1215">
        <v>348</v>
      </c>
      <c r="BD363" s="1216"/>
      <c r="BE363" s="1217"/>
      <c r="BF363" s="1218"/>
      <c r="BG363" s="587">
        <f t="shared" si="57"/>
        <v>0</v>
      </c>
      <c r="BI363" s="1215">
        <v>348</v>
      </c>
      <c r="BJ363" s="1216"/>
      <c r="BK363" s="1217"/>
      <c r="BL363" s="1218"/>
      <c r="BM363" s="587">
        <f t="shared" si="58"/>
        <v>0</v>
      </c>
      <c r="BO363" s="1215">
        <v>348</v>
      </c>
      <c r="BP363" s="1216"/>
      <c r="BQ363" s="1217"/>
      <c r="BR363" s="1218"/>
      <c r="BS363" s="587">
        <f t="shared" si="59"/>
        <v>0</v>
      </c>
    </row>
    <row r="364" spans="1:71" s="17" customFormat="1" ht="16.75" hidden="1" customHeight="1" outlineLevel="1">
      <c r="A364" s="1215">
        <v>349</v>
      </c>
      <c r="B364" s="1216"/>
      <c r="C364" s="1217"/>
      <c r="D364" s="1218"/>
      <c r="E364" s="587">
        <f t="shared" si="48"/>
        <v>0</v>
      </c>
      <c r="G364" s="1215">
        <v>349</v>
      </c>
      <c r="H364" s="1216"/>
      <c r="I364" s="1217"/>
      <c r="J364" s="1218"/>
      <c r="K364" s="587">
        <f t="shared" si="49"/>
        <v>0</v>
      </c>
      <c r="M364" s="1215">
        <v>349</v>
      </c>
      <c r="N364" s="1216"/>
      <c r="O364" s="1217"/>
      <c r="P364" s="1218"/>
      <c r="Q364" s="587">
        <f t="shared" si="50"/>
        <v>0</v>
      </c>
      <c r="S364" s="1215">
        <v>349</v>
      </c>
      <c r="T364" s="1216"/>
      <c r="U364" s="1217"/>
      <c r="V364" s="1218"/>
      <c r="W364" s="587">
        <f t="shared" si="51"/>
        <v>0</v>
      </c>
      <c r="Y364" s="1215">
        <v>349</v>
      </c>
      <c r="Z364" s="1216"/>
      <c r="AA364" s="1217"/>
      <c r="AB364" s="1218"/>
      <c r="AC364" s="587">
        <f t="shared" si="52"/>
        <v>0</v>
      </c>
      <c r="AE364" s="1215">
        <v>349</v>
      </c>
      <c r="AF364" s="1216"/>
      <c r="AG364" s="1217"/>
      <c r="AH364" s="1218"/>
      <c r="AI364" s="587">
        <f t="shared" si="53"/>
        <v>0</v>
      </c>
      <c r="AK364" s="1215">
        <v>349</v>
      </c>
      <c r="AL364" s="1216"/>
      <c r="AM364" s="1217"/>
      <c r="AN364" s="1218"/>
      <c r="AO364" s="587">
        <f t="shared" si="54"/>
        <v>0</v>
      </c>
      <c r="AQ364" s="1215">
        <v>349</v>
      </c>
      <c r="AR364" s="1216"/>
      <c r="AS364" s="1217"/>
      <c r="AT364" s="1218"/>
      <c r="AU364" s="587">
        <f t="shared" si="55"/>
        <v>0</v>
      </c>
      <c r="AW364" s="1215">
        <v>349</v>
      </c>
      <c r="AX364" s="1216"/>
      <c r="AY364" s="1217"/>
      <c r="AZ364" s="1218"/>
      <c r="BA364" s="587">
        <f t="shared" si="56"/>
        <v>0</v>
      </c>
      <c r="BC364" s="1215">
        <v>349</v>
      </c>
      <c r="BD364" s="1216"/>
      <c r="BE364" s="1217"/>
      <c r="BF364" s="1218"/>
      <c r="BG364" s="587">
        <f t="shared" si="57"/>
        <v>0</v>
      </c>
      <c r="BI364" s="1215">
        <v>349</v>
      </c>
      <c r="BJ364" s="1216"/>
      <c r="BK364" s="1217"/>
      <c r="BL364" s="1218"/>
      <c r="BM364" s="587">
        <f t="shared" si="58"/>
        <v>0</v>
      </c>
      <c r="BO364" s="1215">
        <v>349</v>
      </c>
      <c r="BP364" s="1216"/>
      <c r="BQ364" s="1217"/>
      <c r="BR364" s="1218"/>
      <c r="BS364" s="587">
        <f t="shared" si="59"/>
        <v>0</v>
      </c>
    </row>
    <row r="365" spans="1:71" s="17" customFormat="1" ht="16.75" hidden="1" customHeight="1" outlineLevel="1">
      <c r="A365" s="1215">
        <v>350</v>
      </c>
      <c r="B365" s="1216"/>
      <c r="C365" s="1217"/>
      <c r="D365" s="1218"/>
      <c r="E365" s="587">
        <f t="shared" si="48"/>
        <v>0</v>
      </c>
      <c r="G365" s="1215">
        <v>350</v>
      </c>
      <c r="H365" s="1216"/>
      <c r="I365" s="1217"/>
      <c r="J365" s="1218"/>
      <c r="K365" s="587">
        <f t="shared" si="49"/>
        <v>0</v>
      </c>
      <c r="M365" s="1215">
        <v>350</v>
      </c>
      <c r="N365" s="1216"/>
      <c r="O365" s="1217"/>
      <c r="P365" s="1218"/>
      <c r="Q365" s="587">
        <f t="shared" si="50"/>
        <v>0</v>
      </c>
      <c r="S365" s="1215">
        <v>350</v>
      </c>
      <c r="T365" s="1216"/>
      <c r="U365" s="1217"/>
      <c r="V365" s="1218"/>
      <c r="W365" s="587">
        <f t="shared" si="51"/>
        <v>0</v>
      </c>
      <c r="Y365" s="1215">
        <v>350</v>
      </c>
      <c r="Z365" s="1216"/>
      <c r="AA365" s="1217"/>
      <c r="AB365" s="1218"/>
      <c r="AC365" s="587">
        <f t="shared" si="52"/>
        <v>0</v>
      </c>
      <c r="AE365" s="1215">
        <v>350</v>
      </c>
      <c r="AF365" s="1216"/>
      <c r="AG365" s="1217"/>
      <c r="AH365" s="1218"/>
      <c r="AI365" s="587">
        <f t="shared" si="53"/>
        <v>0</v>
      </c>
      <c r="AK365" s="1215">
        <v>350</v>
      </c>
      <c r="AL365" s="1216"/>
      <c r="AM365" s="1217"/>
      <c r="AN365" s="1218"/>
      <c r="AO365" s="587">
        <f t="shared" si="54"/>
        <v>0</v>
      </c>
      <c r="AQ365" s="1215">
        <v>350</v>
      </c>
      <c r="AR365" s="1216"/>
      <c r="AS365" s="1217"/>
      <c r="AT365" s="1218"/>
      <c r="AU365" s="587">
        <f t="shared" si="55"/>
        <v>0</v>
      </c>
      <c r="AW365" s="1215">
        <v>350</v>
      </c>
      <c r="AX365" s="1216"/>
      <c r="AY365" s="1217"/>
      <c r="AZ365" s="1218"/>
      <c r="BA365" s="587">
        <f t="shared" si="56"/>
        <v>0</v>
      </c>
      <c r="BC365" s="1215">
        <v>350</v>
      </c>
      <c r="BD365" s="1216"/>
      <c r="BE365" s="1217"/>
      <c r="BF365" s="1218"/>
      <c r="BG365" s="587">
        <f t="shared" si="57"/>
        <v>0</v>
      </c>
      <c r="BI365" s="1215">
        <v>350</v>
      </c>
      <c r="BJ365" s="1216"/>
      <c r="BK365" s="1217"/>
      <c r="BL365" s="1218"/>
      <c r="BM365" s="587">
        <f t="shared" si="58"/>
        <v>0</v>
      </c>
      <c r="BO365" s="1215">
        <v>350</v>
      </c>
      <c r="BP365" s="1216"/>
      <c r="BQ365" s="1217"/>
      <c r="BR365" s="1218"/>
      <c r="BS365" s="587">
        <f t="shared" si="59"/>
        <v>0</v>
      </c>
    </row>
    <row r="366" spans="1:71" s="17" customFormat="1" ht="16.75" hidden="1" customHeight="1" outlineLevel="1">
      <c r="A366" s="1215">
        <v>351</v>
      </c>
      <c r="B366" s="1216"/>
      <c r="C366" s="1217"/>
      <c r="D366" s="1218"/>
      <c r="E366" s="587">
        <f t="shared" si="48"/>
        <v>0</v>
      </c>
      <c r="G366" s="1215">
        <v>351</v>
      </c>
      <c r="H366" s="1216"/>
      <c r="I366" s="1217"/>
      <c r="J366" s="1218"/>
      <c r="K366" s="587">
        <f t="shared" si="49"/>
        <v>0</v>
      </c>
      <c r="M366" s="1215">
        <v>351</v>
      </c>
      <c r="N366" s="1216"/>
      <c r="O366" s="1217"/>
      <c r="P366" s="1218"/>
      <c r="Q366" s="587">
        <f t="shared" si="50"/>
        <v>0</v>
      </c>
      <c r="S366" s="1215">
        <v>351</v>
      </c>
      <c r="T366" s="1216"/>
      <c r="U366" s="1217"/>
      <c r="V366" s="1218"/>
      <c r="W366" s="587">
        <f t="shared" si="51"/>
        <v>0</v>
      </c>
      <c r="Y366" s="1215">
        <v>351</v>
      </c>
      <c r="Z366" s="1216"/>
      <c r="AA366" s="1217"/>
      <c r="AB366" s="1218"/>
      <c r="AC366" s="587">
        <f t="shared" si="52"/>
        <v>0</v>
      </c>
      <c r="AE366" s="1215">
        <v>351</v>
      </c>
      <c r="AF366" s="1216"/>
      <c r="AG366" s="1217"/>
      <c r="AH366" s="1218"/>
      <c r="AI366" s="587">
        <f t="shared" si="53"/>
        <v>0</v>
      </c>
      <c r="AK366" s="1215">
        <v>351</v>
      </c>
      <c r="AL366" s="1216"/>
      <c r="AM366" s="1217"/>
      <c r="AN366" s="1218"/>
      <c r="AO366" s="587">
        <f t="shared" si="54"/>
        <v>0</v>
      </c>
      <c r="AQ366" s="1215">
        <v>351</v>
      </c>
      <c r="AR366" s="1216"/>
      <c r="AS366" s="1217"/>
      <c r="AT366" s="1218"/>
      <c r="AU366" s="587">
        <f t="shared" si="55"/>
        <v>0</v>
      </c>
      <c r="AW366" s="1215">
        <v>351</v>
      </c>
      <c r="AX366" s="1216"/>
      <c r="AY366" s="1217"/>
      <c r="AZ366" s="1218"/>
      <c r="BA366" s="587">
        <f t="shared" si="56"/>
        <v>0</v>
      </c>
      <c r="BC366" s="1215">
        <v>351</v>
      </c>
      <c r="BD366" s="1216"/>
      <c r="BE366" s="1217"/>
      <c r="BF366" s="1218"/>
      <c r="BG366" s="587">
        <f t="shared" si="57"/>
        <v>0</v>
      </c>
      <c r="BI366" s="1215">
        <v>351</v>
      </c>
      <c r="BJ366" s="1216"/>
      <c r="BK366" s="1217"/>
      <c r="BL366" s="1218"/>
      <c r="BM366" s="587">
        <f t="shared" si="58"/>
        <v>0</v>
      </c>
      <c r="BO366" s="1215">
        <v>351</v>
      </c>
      <c r="BP366" s="1216"/>
      <c r="BQ366" s="1217"/>
      <c r="BR366" s="1218"/>
      <c r="BS366" s="587">
        <f t="shared" si="59"/>
        <v>0</v>
      </c>
    </row>
    <row r="367" spans="1:71" s="17" customFormat="1" ht="16.75" hidden="1" customHeight="1" outlineLevel="1">
      <c r="A367" s="1215">
        <v>352</v>
      </c>
      <c r="B367" s="1216"/>
      <c r="C367" s="1217"/>
      <c r="D367" s="1218"/>
      <c r="E367" s="587">
        <f t="shared" si="48"/>
        <v>0</v>
      </c>
      <c r="G367" s="1215">
        <v>352</v>
      </c>
      <c r="H367" s="1216"/>
      <c r="I367" s="1217"/>
      <c r="J367" s="1218"/>
      <c r="K367" s="587">
        <f t="shared" si="49"/>
        <v>0</v>
      </c>
      <c r="M367" s="1215">
        <v>352</v>
      </c>
      <c r="N367" s="1216"/>
      <c r="O367" s="1217"/>
      <c r="P367" s="1218"/>
      <c r="Q367" s="587">
        <f t="shared" si="50"/>
        <v>0</v>
      </c>
      <c r="S367" s="1215">
        <v>352</v>
      </c>
      <c r="T367" s="1216"/>
      <c r="U367" s="1217"/>
      <c r="V367" s="1218"/>
      <c r="W367" s="587">
        <f t="shared" si="51"/>
        <v>0</v>
      </c>
      <c r="Y367" s="1215">
        <v>352</v>
      </c>
      <c r="Z367" s="1216"/>
      <c r="AA367" s="1217"/>
      <c r="AB367" s="1218"/>
      <c r="AC367" s="587">
        <f t="shared" si="52"/>
        <v>0</v>
      </c>
      <c r="AE367" s="1215">
        <v>352</v>
      </c>
      <c r="AF367" s="1216"/>
      <c r="AG367" s="1217"/>
      <c r="AH367" s="1218"/>
      <c r="AI367" s="587">
        <f t="shared" si="53"/>
        <v>0</v>
      </c>
      <c r="AK367" s="1215">
        <v>352</v>
      </c>
      <c r="AL367" s="1216"/>
      <c r="AM367" s="1217"/>
      <c r="AN367" s="1218"/>
      <c r="AO367" s="587">
        <f t="shared" si="54"/>
        <v>0</v>
      </c>
      <c r="AQ367" s="1215">
        <v>352</v>
      </c>
      <c r="AR367" s="1216"/>
      <c r="AS367" s="1217"/>
      <c r="AT367" s="1218"/>
      <c r="AU367" s="587">
        <f t="shared" si="55"/>
        <v>0</v>
      </c>
      <c r="AW367" s="1215">
        <v>352</v>
      </c>
      <c r="AX367" s="1216"/>
      <c r="AY367" s="1217"/>
      <c r="AZ367" s="1218"/>
      <c r="BA367" s="587">
        <f t="shared" si="56"/>
        <v>0</v>
      </c>
      <c r="BC367" s="1215">
        <v>352</v>
      </c>
      <c r="BD367" s="1216"/>
      <c r="BE367" s="1217"/>
      <c r="BF367" s="1218"/>
      <c r="BG367" s="587">
        <f t="shared" si="57"/>
        <v>0</v>
      </c>
      <c r="BI367" s="1215">
        <v>352</v>
      </c>
      <c r="BJ367" s="1216"/>
      <c r="BK367" s="1217"/>
      <c r="BL367" s="1218"/>
      <c r="BM367" s="587">
        <f t="shared" si="58"/>
        <v>0</v>
      </c>
      <c r="BO367" s="1215">
        <v>352</v>
      </c>
      <c r="BP367" s="1216"/>
      <c r="BQ367" s="1217"/>
      <c r="BR367" s="1218"/>
      <c r="BS367" s="587">
        <f t="shared" si="59"/>
        <v>0</v>
      </c>
    </row>
    <row r="368" spans="1:71" s="17" customFormat="1" ht="16.75" hidden="1" customHeight="1" outlineLevel="1">
      <c r="A368" s="1215">
        <v>353</v>
      </c>
      <c r="B368" s="1216"/>
      <c r="C368" s="1217"/>
      <c r="D368" s="1218"/>
      <c r="E368" s="587">
        <f t="shared" si="48"/>
        <v>0</v>
      </c>
      <c r="G368" s="1215">
        <v>353</v>
      </c>
      <c r="H368" s="1216"/>
      <c r="I368" s="1217"/>
      <c r="J368" s="1218"/>
      <c r="K368" s="587">
        <f t="shared" si="49"/>
        <v>0</v>
      </c>
      <c r="M368" s="1215">
        <v>353</v>
      </c>
      <c r="N368" s="1216"/>
      <c r="O368" s="1217"/>
      <c r="P368" s="1218"/>
      <c r="Q368" s="587">
        <f t="shared" si="50"/>
        <v>0</v>
      </c>
      <c r="S368" s="1215">
        <v>353</v>
      </c>
      <c r="T368" s="1216"/>
      <c r="U368" s="1217"/>
      <c r="V368" s="1218"/>
      <c r="W368" s="587">
        <f t="shared" si="51"/>
        <v>0</v>
      </c>
      <c r="Y368" s="1215">
        <v>353</v>
      </c>
      <c r="Z368" s="1216"/>
      <c r="AA368" s="1217"/>
      <c r="AB368" s="1218"/>
      <c r="AC368" s="587">
        <f t="shared" si="52"/>
        <v>0</v>
      </c>
      <c r="AE368" s="1215">
        <v>353</v>
      </c>
      <c r="AF368" s="1216"/>
      <c r="AG368" s="1217"/>
      <c r="AH368" s="1218"/>
      <c r="AI368" s="587">
        <f t="shared" si="53"/>
        <v>0</v>
      </c>
      <c r="AK368" s="1215">
        <v>353</v>
      </c>
      <c r="AL368" s="1216"/>
      <c r="AM368" s="1217"/>
      <c r="AN368" s="1218"/>
      <c r="AO368" s="587">
        <f t="shared" si="54"/>
        <v>0</v>
      </c>
      <c r="AQ368" s="1215">
        <v>353</v>
      </c>
      <c r="AR368" s="1216"/>
      <c r="AS368" s="1217"/>
      <c r="AT368" s="1218"/>
      <c r="AU368" s="587">
        <f t="shared" si="55"/>
        <v>0</v>
      </c>
      <c r="AW368" s="1215">
        <v>353</v>
      </c>
      <c r="AX368" s="1216"/>
      <c r="AY368" s="1217"/>
      <c r="AZ368" s="1218"/>
      <c r="BA368" s="587">
        <f t="shared" si="56"/>
        <v>0</v>
      </c>
      <c r="BC368" s="1215">
        <v>353</v>
      </c>
      <c r="BD368" s="1216"/>
      <c r="BE368" s="1217"/>
      <c r="BF368" s="1218"/>
      <c r="BG368" s="587">
        <f t="shared" si="57"/>
        <v>0</v>
      </c>
      <c r="BI368" s="1215">
        <v>353</v>
      </c>
      <c r="BJ368" s="1216"/>
      <c r="BK368" s="1217"/>
      <c r="BL368" s="1218"/>
      <c r="BM368" s="587">
        <f t="shared" si="58"/>
        <v>0</v>
      </c>
      <c r="BO368" s="1215">
        <v>353</v>
      </c>
      <c r="BP368" s="1216"/>
      <c r="BQ368" s="1217"/>
      <c r="BR368" s="1218"/>
      <c r="BS368" s="587">
        <f t="shared" si="59"/>
        <v>0</v>
      </c>
    </row>
    <row r="369" spans="1:71" s="17" customFormat="1" ht="16.75" hidden="1" customHeight="1" outlineLevel="1">
      <c r="A369" s="1215">
        <v>354</v>
      </c>
      <c r="B369" s="1216"/>
      <c r="C369" s="1217"/>
      <c r="D369" s="1218"/>
      <c r="E369" s="587">
        <f t="shared" si="48"/>
        <v>0</v>
      </c>
      <c r="G369" s="1215">
        <v>354</v>
      </c>
      <c r="H369" s="1216"/>
      <c r="I369" s="1217"/>
      <c r="J369" s="1218"/>
      <c r="K369" s="587">
        <f t="shared" si="49"/>
        <v>0</v>
      </c>
      <c r="M369" s="1215">
        <v>354</v>
      </c>
      <c r="N369" s="1216"/>
      <c r="O369" s="1217"/>
      <c r="P369" s="1218"/>
      <c r="Q369" s="587">
        <f t="shared" si="50"/>
        <v>0</v>
      </c>
      <c r="S369" s="1215">
        <v>354</v>
      </c>
      <c r="T369" s="1216"/>
      <c r="U369" s="1217"/>
      <c r="V369" s="1218"/>
      <c r="W369" s="587">
        <f t="shared" si="51"/>
        <v>0</v>
      </c>
      <c r="Y369" s="1215">
        <v>354</v>
      </c>
      <c r="Z369" s="1216"/>
      <c r="AA369" s="1217"/>
      <c r="AB369" s="1218"/>
      <c r="AC369" s="587">
        <f t="shared" si="52"/>
        <v>0</v>
      </c>
      <c r="AE369" s="1215">
        <v>354</v>
      </c>
      <c r="AF369" s="1216"/>
      <c r="AG369" s="1217"/>
      <c r="AH369" s="1218"/>
      <c r="AI369" s="587">
        <f t="shared" si="53"/>
        <v>0</v>
      </c>
      <c r="AK369" s="1215">
        <v>354</v>
      </c>
      <c r="AL369" s="1216"/>
      <c r="AM369" s="1217"/>
      <c r="AN369" s="1218"/>
      <c r="AO369" s="587">
        <f t="shared" si="54"/>
        <v>0</v>
      </c>
      <c r="AQ369" s="1215">
        <v>354</v>
      </c>
      <c r="AR369" s="1216"/>
      <c r="AS369" s="1217"/>
      <c r="AT369" s="1218"/>
      <c r="AU369" s="587">
        <f t="shared" si="55"/>
        <v>0</v>
      </c>
      <c r="AW369" s="1215">
        <v>354</v>
      </c>
      <c r="AX369" s="1216"/>
      <c r="AY369" s="1217"/>
      <c r="AZ369" s="1218"/>
      <c r="BA369" s="587">
        <f t="shared" si="56"/>
        <v>0</v>
      </c>
      <c r="BC369" s="1215">
        <v>354</v>
      </c>
      <c r="BD369" s="1216"/>
      <c r="BE369" s="1217"/>
      <c r="BF369" s="1218"/>
      <c r="BG369" s="587">
        <f t="shared" si="57"/>
        <v>0</v>
      </c>
      <c r="BI369" s="1215">
        <v>354</v>
      </c>
      <c r="BJ369" s="1216"/>
      <c r="BK369" s="1217"/>
      <c r="BL369" s="1218"/>
      <c r="BM369" s="587">
        <f t="shared" si="58"/>
        <v>0</v>
      </c>
      <c r="BO369" s="1215">
        <v>354</v>
      </c>
      <c r="BP369" s="1216"/>
      <c r="BQ369" s="1217"/>
      <c r="BR369" s="1218"/>
      <c r="BS369" s="587">
        <f t="shared" si="59"/>
        <v>0</v>
      </c>
    </row>
    <row r="370" spans="1:71" s="17" customFormat="1" ht="16.75" hidden="1" customHeight="1" outlineLevel="1">
      <c r="A370" s="1215">
        <v>355</v>
      </c>
      <c r="B370" s="1216"/>
      <c r="C370" s="1217"/>
      <c r="D370" s="1218"/>
      <c r="E370" s="587">
        <f t="shared" si="48"/>
        <v>0</v>
      </c>
      <c r="G370" s="1215">
        <v>355</v>
      </c>
      <c r="H370" s="1216"/>
      <c r="I370" s="1217"/>
      <c r="J370" s="1218"/>
      <c r="K370" s="587">
        <f t="shared" si="49"/>
        <v>0</v>
      </c>
      <c r="M370" s="1215">
        <v>355</v>
      </c>
      <c r="N370" s="1216"/>
      <c r="O370" s="1217"/>
      <c r="P370" s="1218"/>
      <c r="Q370" s="587">
        <f t="shared" si="50"/>
        <v>0</v>
      </c>
      <c r="S370" s="1215">
        <v>355</v>
      </c>
      <c r="T370" s="1216"/>
      <c r="U370" s="1217"/>
      <c r="V370" s="1218"/>
      <c r="W370" s="587">
        <f t="shared" si="51"/>
        <v>0</v>
      </c>
      <c r="Y370" s="1215">
        <v>355</v>
      </c>
      <c r="Z370" s="1216"/>
      <c r="AA370" s="1217"/>
      <c r="AB370" s="1218"/>
      <c r="AC370" s="587">
        <f t="shared" si="52"/>
        <v>0</v>
      </c>
      <c r="AE370" s="1215">
        <v>355</v>
      </c>
      <c r="AF370" s="1216"/>
      <c r="AG370" s="1217"/>
      <c r="AH370" s="1218"/>
      <c r="AI370" s="587">
        <f t="shared" si="53"/>
        <v>0</v>
      </c>
      <c r="AK370" s="1215">
        <v>355</v>
      </c>
      <c r="AL370" s="1216"/>
      <c r="AM370" s="1217"/>
      <c r="AN370" s="1218"/>
      <c r="AO370" s="587">
        <f t="shared" si="54"/>
        <v>0</v>
      </c>
      <c r="AQ370" s="1215">
        <v>355</v>
      </c>
      <c r="AR370" s="1216"/>
      <c r="AS370" s="1217"/>
      <c r="AT370" s="1218"/>
      <c r="AU370" s="587">
        <f t="shared" si="55"/>
        <v>0</v>
      </c>
      <c r="AW370" s="1215">
        <v>355</v>
      </c>
      <c r="AX370" s="1216"/>
      <c r="AY370" s="1217"/>
      <c r="AZ370" s="1218"/>
      <c r="BA370" s="587">
        <f t="shared" si="56"/>
        <v>0</v>
      </c>
      <c r="BC370" s="1215">
        <v>355</v>
      </c>
      <c r="BD370" s="1216"/>
      <c r="BE370" s="1217"/>
      <c r="BF370" s="1218"/>
      <c r="BG370" s="587">
        <f t="shared" si="57"/>
        <v>0</v>
      </c>
      <c r="BI370" s="1215">
        <v>355</v>
      </c>
      <c r="BJ370" s="1216"/>
      <c r="BK370" s="1217"/>
      <c r="BL370" s="1218"/>
      <c r="BM370" s="587">
        <f t="shared" si="58"/>
        <v>0</v>
      </c>
      <c r="BO370" s="1215">
        <v>355</v>
      </c>
      <c r="BP370" s="1216"/>
      <c r="BQ370" s="1217"/>
      <c r="BR370" s="1218"/>
      <c r="BS370" s="587">
        <f t="shared" si="59"/>
        <v>0</v>
      </c>
    </row>
    <row r="371" spans="1:71" s="17" customFormat="1" ht="16.75" hidden="1" customHeight="1" outlineLevel="1">
      <c r="A371" s="1215">
        <v>356</v>
      </c>
      <c r="B371" s="1216"/>
      <c r="C371" s="1217"/>
      <c r="D371" s="1218"/>
      <c r="E371" s="587">
        <f t="shared" si="48"/>
        <v>0</v>
      </c>
      <c r="G371" s="1215">
        <v>356</v>
      </c>
      <c r="H371" s="1216"/>
      <c r="I371" s="1217"/>
      <c r="J371" s="1218"/>
      <c r="K371" s="587">
        <f t="shared" si="49"/>
        <v>0</v>
      </c>
      <c r="M371" s="1215">
        <v>356</v>
      </c>
      <c r="N371" s="1216"/>
      <c r="O371" s="1217"/>
      <c r="P371" s="1218"/>
      <c r="Q371" s="587">
        <f t="shared" si="50"/>
        <v>0</v>
      </c>
      <c r="S371" s="1215">
        <v>356</v>
      </c>
      <c r="T371" s="1216"/>
      <c r="U371" s="1217"/>
      <c r="V371" s="1218"/>
      <c r="W371" s="587">
        <f t="shared" si="51"/>
        <v>0</v>
      </c>
      <c r="Y371" s="1215">
        <v>356</v>
      </c>
      <c r="Z371" s="1216"/>
      <c r="AA371" s="1217"/>
      <c r="AB371" s="1218"/>
      <c r="AC371" s="587">
        <f t="shared" si="52"/>
        <v>0</v>
      </c>
      <c r="AE371" s="1215">
        <v>356</v>
      </c>
      <c r="AF371" s="1216"/>
      <c r="AG371" s="1217"/>
      <c r="AH371" s="1218"/>
      <c r="AI371" s="587">
        <f t="shared" si="53"/>
        <v>0</v>
      </c>
      <c r="AK371" s="1215">
        <v>356</v>
      </c>
      <c r="AL371" s="1216"/>
      <c r="AM371" s="1217"/>
      <c r="AN371" s="1218"/>
      <c r="AO371" s="587">
        <f t="shared" si="54"/>
        <v>0</v>
      </c>
      <c r="AQ371" s="1215">
        <v>356</v>
      </c>
      <c r="AR371" s="1216"/>
      <c r="AS371" s="1217"/>
      <c r="AT371" s="1218"/>
      <c r="AU371" s="587">
        <f t="shared" si="55"/>
        <v>0</v>
      </c>
      <c r="AW371" s="1215">
        <v>356</v>
      </c>
      <c r="AX371" s="1216"/>
      <c r="AY371" s="1217"/>
      <c r="AZ371" s="1218"/>
      <c r="BA371" s="587">
        <f t="shared" si="56"/>
        <v>0</v>
      </c>
      <c r="BC371" s="1215">
        <v>356</v>
      </c>
      <c r="BD371" s="1216"/>
      <c r="BE371" s="1217"/>
      <c r="BF371" s="1218"/>
      <c r="BG371" s="587">
        <f t="shared" si="57"/>
        <v>0</v>
      </c>
      <c r="BI371" s="1215">
        <v>356</v>
      </c>
      <c r="BJ371" s="1216"/>
      <c r="BK371" s="1217"/>
      <c r="BL371" s="1218"/>
      <c r="BM371" s="587">
        <f t="shared" si="58"/>
        <v>0</v>
      </c>
      <c r="BO371" s="1215">
        <v>356</v>
      </c>
      <c r="BP371" s="1216"/>
      <c r="BQ371" s="1217"/>
      <c r="BR371" s="1218"/>
      <c r="BS371" s="587">
        <f t="shared" si="59"/>
        <v>0</v>
      </c>
    </row>
    <row r="372" spans="1:71" s="17" customFormat="1" ht="16.75" hidden="1" customHeight="1" outlineLevel="1">
      <c r="A372" s="1215">
        <v>357</v>
      </c>
      <c r="B372" s="1216"/>
      <c r="C372" s="1217"/>
      <c r="D372" s="1218"/>
      <c r="E372" s="587">
        <f t="shared" si="48"/>
        <v>0</v>
      </c>
      <c r="G372" s="1215">
        <v>357</v>
      </c>
      <c r="H372" s="1216"/>
      <c r="I372" s="1217"/>
      <c r="J372" s="1218"/>
      <c r="K372" s="587">
        <f t="shared" si="49"/>
        <v>0</v>
      </c>
      <c r="M372" s="1215">
        <v>357</v>
      </c>
      <c r="N372" s="1216"/>
      <c r="O372" s="1217"/>
      <c r="P372" s="1218"/>
      <c r="Q372" s="587">
        <f t="shared" si="50"/>
        <v>0</v>
      </c>
      <c r="S372" s="1215">
        <v>357</v>
      </c>
      <c r="T372" s="1216"/>
      <c r="U372" s="1217"/>
      <c r="V372" s="1218"/>
      <c r="W372" s="587">
        <f t="shared" si="51"/>
        <v>0</v>
      </c>
      <c r="Y372" s="1215">
        <v>357</v>
      </c>
      <c r="Z372" s="1216"/>
      <c r="AA372" s="1217"/>
      <c r="AB372" s="1218"/>
      <c r="AC372" s="587">
        <f t="shared" si="52"/>
        <v>0</v>
      </c>
      <c r="AE372" s="1215">
        <v>357</v>
      </c>
      <c r="AF372" s="1216"/>
      <c r="AG372" s="1217"/>
      <c r="AH372" s="1218"/>
      <c r="AI372" s="587">
        <f t="shared" si="53"/>
        <v>0</v>
      </c>
      <c r="AK372" s="1215">
        <v>357</v>
      </c>
      <c r="AL372" s="1216"/>
      <c r="AM372" s="1217"/>
      <c r="AN372" s="1218"/>
      <c r="AO372" s="587">
        <f t="shared" si="54"/>
        <v>0</v>
      </c>
      <c r="AQ372" s="1215">
        <v>357</v>
      </c>
      <c r="AR372" s="1216"/>
      <c r="AS372" s="1217"/>
      <c r="AT372" s="1218"/>
      <c r="AU372" s="587">
        <f t="shared" si="55"/>
        <v>0</v>
      </c>
      <c r="AW372" s="1215">
        <v>357</v>
      </c>
      <c r="AX372" s="1216"/>
      <c r="AY372" s="1217"/>
      <c r="AZ372" s="1218"/>
      <c r="BA372" s="587">
        <f t="shared" si="56"/>
        <v>0</v>
      </c>
      <c r="BC372" s="1215">
        <v>357</v>
      </c>
      <c r="BD372" s="1216"/>
      <c r="BE372" s="1217"/>
      <c r="BF372" s="1218"/>
      <c r="BG372" s="587">
        <f t="shared" si="57"/>
        <v>0</v>
      </c>
      <c r="BI372" s="1215">
        <v>357</v>
      </c>
      <c r="BJ372" s="1216"/>
      <c r="BK372" s="1217"/>
      <c r="BL372" s="1218"/>
      <c r="BM372" s="587">
        <f t="shared" si="58"/>
        <v>0</v>
      </c>
      <c r="BO372" s="1215">
        <v>357</v>
      </c>
      <c r="BP372" s="1216"/>
      <c r="BQ372" s="1217"/>
      <c r="BR372" s="1218"/>
      <c r="BS372" s="587">
        <f t="shared" si="59"/>
        <v>0</v>
      </c>
    </row>
    <row r="373" spans="1:71" s="17" customFormat="1" ht="16.75" hidden="1" customHeight="1" outlineLevel="1">
      <c r="A373" s="1215">
        <v>358</v>
      </c>
      <c r="B373" s="1216"/>
      <c r="C373" s="1217"/>
      <c r="D373" s="1218"/>
      <c r="E373" s="587">
        <f t="shared" si="48"/>
        <v>0</v>
      </c>
      <c r="G373" s="1215">
        <v>358</v>
      </c>
      <c r="H373" s="1216"/>
      <c r="I373" s="1217"/>
      <c r="J373" s="1218"/>
      <c r="K373" s="587">
        <f t="shared" si="49"/>
        <v>0</v>
      </c>
      <c r="M373" s="1215">
        <v>358</v>
      </c>
      <c r="N373" s="1216"/>
      <c r="O373" s="1217"/>
      <c r="P373" s="1218"/>
      <c r="Q373" s="587">
        <f t="shared" si="50"/>
        <v>0</v>
      </c>
      <c r="S373" s="1215">
        <v>358</v>
      </c>
      <c r="T373" s="1216"/>
      <c r="U373" s="1217"/>
      <c r="V373" s="1218"/>
      <c r="W373" s="587">
        <f t="shared" si="51"/>
        <v>0</v>
      </c>
      <c r="Y373" s="1215">
        <v>358</v>
      </c>
      <c r="Z373" s="1216"/>
      <c r="AA373" s="1217"/>
      <c r="AB373" s="1218"/>
      <c r="AC373" s="587">
        <f t="shared" si="52"/>
        <v>0</v>
      </c>
      <c r="AE373" s="1215">
        <v>358</v>
      </c>
      <c r="AF373" s="1216"/>
      <c r="AG373" s="1217"/>
      <c r="AH373" s="1218"/>
      <c r="AI373" s="587">
        <f t="shared" si="53"/>
        <v>0</v>
      </c>
      <c r="AK373" s="1215">
        <v>358</v>
      </c>
      <c r="AL373" s="1216"/>
      <c r="AM373" s="1217"/>
      <c r="AN373" s="1218"/>
      <c r="AO373" s="587">
        <f t="shared" si="54"/>
        <v>0</v>
      </c>
      <c r="AQ373" s="1215">
        <v>358</v>
      </c>
      <c r="AR373" s="1216"/>
      <c r="AS373" s="1217"/>
      <c r="AT373" s="1218"/>
      <c r="AU373" s="587">
        <f t="shared" si="55"/>
        <v>0</v>
      </c>
      <c r="AW373" s="1215">
        <v>358</v>
      </c>
      <c r="AX373" s="1216"/>
      <c r="AY373" s="1217"/>
      <c r="AZ373" s="1218"/>
      <c r="BA373" s="587">
        <f t="shared" si="56"/>
        <v>0</v>
      </c>
      <c r="BC373" s="1215">
        <v>358</v>
      </c>
      <c r="BD373" s="1216"/>
      <c r="BE373" s="1217"/>
      <c r="BF373" s="1218"/>
      <c r="BG373" s="587">
        <f t="shared" si="57"/>
        <v>0</v>
      </c>
      <c r="BI373" s="1215">
        <v>358</v>
      </c>
      <c r="BJ373" s="1216"/>
      <c r="BK373" s="1217"/>
      <c r="BL373" s="1218"/>
      <c r="BM373" s="587">
        <f t="shared" si="58"/>
        <v>0</v>
      </c>
      <c r="BO373" s="1215">
        <v>358</v>
      </c>
      <c r="BP373" s="1216"/>
      <c r="BQ373" s="1217"/>
      <c r="BR373" s="1218"/>
      <c r="BS373" s="587">
        <f t="shared" si="59"/>
        <v>0</v>
      </c>
    </row>
    <row r="374" spans="1:71" s="17" customFormat="1" ht="16.75" hidden="1" customHeight="1" outlineLevel="1">
      <c r="A374" s="1215">
        <v>359</v>
      </c>
      <c r="B374" s="1216"/>
      <c r="C374" s="1217"/>
      <c r="D374" s="1218"/>
      <c r="E374" s="587">
        <f t="shared" si="48"/>
        <v>0</v>
      </c>
      <c r="G374" s="1215">
        <v>359</v>
      </c>
      <c r="H374" s="1216"/>
      <c r="I374" s="1217"/>
      <c r="J374" s="1218"/>
      <c r="K374" s="587">
        <f t="shared" si="49"/>
        <v>0</v>
      </c>
      <c r="M374" s="1215">
        <v>359</v>
      </c>
      <c r="N374" s="1216"/>
      <c r="O374" s="1217"/>
      <c r="P374" s="1218"/>
      <c r="Q374" s="587">
        <f t="shared" si="50"/>
        <v>0</v>
      </c>
      <c r="S374" s="1215">
        <v>359</v>
      </c>
      <c r="T374" s="1216"/>
      <c r="U374" s="1217"/>
      <c r="V374" s="1218"/>
      <c r="W374" s="587">
        <f t="shared" si="51"/>
        <v>0</v>
      </c>
      <c r="Y374" s="1215">
        <v>359</v>
      </c>
      <c r="Z374" s="1216"/>
      <c r="AA374" s="1217"/>
      <c r="AB374" s="1218"/>
      <c r="AC374" s="587">
        <f t="shared" si="52"/>
        <v>0</v>
      </c>
      <c r="AE374" s="1215">
        <v>359</v>
      </c>
      <c r="AF374" s="1216"/>
      <c r="AG374" s="1217"/>
      <c r="AH374" s="1218"/>
      <c r="AI374" s="587">
        <f t="shared" si="53"/>
        <v>0</v>
      </c>
      <c r="AK374" s="1215">
        <v>359</v>
      </c>
      <c r="AL374" s="1216"/>
      <c r="AM374" s="1217"/>
      <c r="AN374" s="1218"/>
      <c r="AO374" s="587">
        <f t="shared" si="54"/>
        <v>0</v>
      </c>
      <c r="AQ374" s="1215">
        <v>359</v>
      </c>
      <c r="AR374" s="1216"/>
      <c r="AS374" s="1217"/>
      <c r="AT374" s="1218"/>
      <c r="AU374" s="587">
        <f t="shared" si="55"/>
        <v>0</v>
      </c>
      <c r="AW374" s="1215">
        <v>359</v>
      </c>
      <c r="AX374" s="1216"/>
      <c r="AY374" s="1217"/>
      <c r="AZ374" s="1218"/>
      <c r="BA374" s="587">
        <f t="shared" si="56"/>
        <v>0</v>
      </c>
      <c r="BC374" s="1215">
        <v>359</v>
      </c>
      <c r="BD374" s="1216"/>
      <c r="BE374" s="1217"/>
      <c r="BF374" s="1218"/>
      <c r="BG374" s="587">
        <f t="shared" si="57"/>
        <v>0</v>
      </c>
      <c r="BI374" s="1215">
        <v>359</v>
      </c>
      <c r="BJ374" s="1216"/>
      <c r="BK374" s="1217"/>
      <c r="BL374" s="1218"/>
      <c r="BM374" s="587">
        <f t="shared" si="58"/>
        <v>0</v>
      </c>
      <c r="BO374" s="1215">
        <v>359</v>
      </c>
      <c r="BP374" s="1216"/>
      <c r="BQ374" s="1217"/>
      <c r="BR374" s="1218"/>
      <c r="BS374" s="587">
        <f t="shared" si="59"/>
        <v>0</v>
      </c>
    </row>
    <row r="375" spans="1:71" s="17" customFormat="1" ht="16.75" hidden="1" customHeight="1" outlineLevel="1">
      <c r="A375" s="1215">
        <v>360</v>
      </c>
      <c r="B375" s="1216"/>
      <c r="C375" s="1217"/>
      <c r="D375" s="1218"/>
      <c r="E375" s="587">
        <f t="shared" si="48"/>
        <v>0</v>
      </c>
      <c r="G375" s="1215">
        <v>360</v>
      </c>
      <c r="H375" s="1216"/>
      <c r="I375" s="1217"/>
      <c r="J375" s="1218"/>
      <c r="K375" s="587">
        <f t="shared" si="49"/>
        <v>0</v>
      </c>
      <c r="M375" s="1215">
        <v>360</v>
      </c>
      <c r="N375" s="1216"/>
      <c r="O375" s="1217"/>
      <c r="P375" s="1218"/>
      <c r="Q375" s="587">
        <f t="shared" si="50"/>
        <v>0</v>
      </c>
      <c r="S375" s="1215">
        <v>360</v>
      </c>
      <c r="T375" s="1216"/>
      <c r="U375" s="1217"/>
      <c r="V375" s="1218"/>
      <c r="W375" s="587">
        <f t="shared" si="51"/>
        <v>0</v>
      </c>
      <c r="Y375" s="1215">
        <v>360</v>
      </c>
      <c r="Z375" s="1216"/>
      <c r="AA375" s="1217"/>
      <c r="AB375" s="1218"/>
      <c r="AC375" s="587">
        <f t="shared" si="52"/>
        <v>0</v>
      </c>
      <c r="AE375" s="1215">
        <v>360</v>
      </c>
      <c r="AF375" s="1216"/>
      <c r="AG375" s="1217"/>
      <c r="AH375" s="1218"/>
      <c r="AI375" s="587">
        <f t="shared" si="53"/>
        <v>0</v>
      </c>
      <c r="AK375" s="1215">
        <v>360</v>
      </c>
      <c r="AL375" s="1216"/>
      <c r="AM375" s="1217"/>
      <c r="AN375" s="1218"/>
      <c r="AO375" s="587">
        <f t="shared" si="54"/>
        <v>0</v>
      </c>
      <c r="AQ375" s="1215">
        <v>360</v>
      </c>
      <c r="AR375" s="1216"/>
      <c r="AS375" s="1217"/>
      <c r="AT375" s="1218"/>
      <c r="AU375" s="587">
        <f t="shared" si="55"/>
        <v>0</v>
      </c>
      <c r="AW375" s="1215">
        <v>360</v>
      </c>
      <c r="AX375" s="1216"/>
      <c r="AY375" s="1217"/>
      <c r="AZ375" s="1218"/>
      <c r="BA375" s="587">
        <f t="shared" si="56"/>
        <v>0</v>
      </c>
      <c r="BC375" s="1215">
        <v>360</v>
      </c>
      <c r="BD375" s="1216"/>
      <c r="BE375" s="1217"/>
      <c r="BF375" s="1218"/>
      <c r="BG375" s="587">
        <f t="shared" si="57"/>
        <v>0</v>
      </c>
      <c r="BI375" s="1215">
        <v>360</v>
      </c>
      <c r="BJ375" s="1216"/>
      <c r="BK375" s="1217"/>
      <c r="BL375" s="1218"/>
      <c r="BM375" s="587">
        <f t="shared" si="58"/>
        <v>0</v>
      </c>
      <c r="BO375" s="1215">
        <v>360</v>
      </c>
      <c r="BP375" s="1216"/>
      <c r="BQ375" s="1217"/>
      <c r="BR375" s="1218"/>
      <c r="BS375" s="587">
        <f t="shared" si="59"/>
        <v>0</v>
      </c>
    </row>
    <row r="376" spans="1:71" s="17" customFormat="1" ht="16.75" hidden="1" customHeight="1" outlineLevel="1">
      <c r="A376" s="1215">
        <v>361</v>
      </c>
      <c r="B376" s="1216"/>
      <c r="C376" s="1217"/>
      <c r="D376" s="1218"/>
      <c r="E376" s="587">
        <f t="shared" si="48"/>
        <v>0</v>
      </c>
      <c r="G376" s="1215">
        <v>361</v>
      </c>
      <c r="H376" s="1216"/>
      <c r="I376" s="1217"/>
      <c r="J376" s="1218"/>
      <c r="K376" s="587">
        <f t="shared" si="49"/>
        <v>0</v>
      </c>
      <c r="M376" s="1215">
        <v>361</v>
      </c>
      <c r="N376" s="1216"/>
      <c r="O376" s="1217"/>
      <c r="P376" s="1218"/>
      <c r="Q376" s="587">
        <f t="shared" si="50"/>
        <v>0</v>
      </c>
      <c r="S376" s="1215">
        <v>361</v>
      </c>
      <c r="T376" s="1216"/>
      <c r="U376" s="1217"/>
      <c r="V376" s="1218"/>
      <c r="W376" s="587">
        <f t="shared" si="51"/>
        <v>0</v>
      </c>
      <c r="Y376" s="1215">
        <v>361</v>
      </c>
      <c r="Z376" s="1216"/>
      <c r="AA376" s="1217"/>
      <c r="AB376" s="1218"/>
      <c r="AC376" s="587">
        <f t="shared" si="52"/>
        <v>0</v>
      </c>
      <c r="AE376" s="1215">
        <v>361</v>
      </c>
      <c r="AF376" s="1216"/>
      <c r="AG376" s="1217"/>
      <c r="AH376" s="1218"/>
      <c r="AI376" s="587">
        <f t="shared" si="53"/>
        <v>0</v>
      </c>
      <c r="AK376" s="1215">
        <v>361</v>
      </c>
      <c r="AL376" s="1216"/>
      <c r="AM376" s="1217"/>
      <c r="AN376" s="1218"/>
      <c r="AO376" s="587">
        <f t="shared" si="54"/>
        <v>0</v>
      </c>
      <c r="AQ376" s="1215">
        <v>361</v>
      </c>
      <c r="AR376" s="1216"/>
      <c r="AS376" s="1217"/>
      <c r="AT376" s="1218"/>
      <c r="AU376" s="587">
        <f t="shared" si="55"/>
        <v>0</v>
      </c>
      <c r="AW376" s="1215">
        <v>361</v>
      </c>
      <c r="AX376" s="1216"/>
      <c r="AY376" s="1217"/>
      <c r="AZ376" s="1218"/>
      <c r="BA376" s="587">
        <f t="shared" si="56"/>
        <v>0</v>
      </c>
      <c r="BC376" s="1215">
        <v>361</v>
      </c>
      <c r="BD376" s="1216"/>
      <c r="BE376" s="1217"/>
      <c r="BF376" s="1218"/>
      <c r="BG376" s="587">
        <f t="shared" si="57"/>
        <v>0</v>
      </c>
      <c r="BI376" s="1215">
        <v>361</v>
      </c>
      <c r="BJ376" s="1216"/>
      <c r="BK376" s="1217"/>
      <c r="BL376" s="1218"/>
      <c r="BM376" s="587">
        <f t="shared" si="58"/>
        <v>0</v>
      </c>
      <c r="BO376" s="1215">
        <v>361</v>
      </c>
      <c r="BP376" s="1216"/>
      <c r="BQ376" s="1217"/>
      <c r="BR376" s="1218"/>
      <c r="BS376" s="587">
        <f t="shared" si="59"/>
        <v>0</v>
      </c>
    </row>
    <row r="377" spans="1:71" s="17" customFormat="1" ht="16.75" hidden="1" customHeight="1" outlineLevel="1">
      <c r="A377" s="1215">
        <v>362</v>
      </c>
      <c r="B377" s="1216"/>
      <c r="C377" s="1217"/>
      <c r="D377" s="1218"/>
      <c r="E377" s="587">
        <f t="shared" si="48"/>
        <v>0</v>
      </c>
      <c r="G377" s="1215">
        <v>362</v>
      </c>
      <c r="H377" s="1216"/>
      <c r="I377" s="1217"/>
      <c r="J377" s="1218"/>
      <c r="K377" s="587">
        <f t="shared" si="49"/>
        <v>0</v>
      </c>
      <c r="M377" s="1215">
        <v>362</v>
      </c>
      <c r="N377" s="1216"/>
      <c r="O377" s="1217"/>
      <c r="P377" s="1218"/>
      <c r="Q377" s="587">
        <f t="shared" si="50"/>
        <v>0</v>
      </c>
      <c r="S377" s="1215">
        <v>362</v>
      </c>
      <c r="T377" s="1216"/>
      <c r="U377" s="1217"/>
      <c r="V377" s="1218"/>
      <c r="W377" s="587">
        <f t="shared" si="51"/>
        <v>0</v>
      </c>
      <c r="Y377" s="1215">
        <v>362</v>
      </c>
      <c r="Z377" s="1216"/>
      <c r="AA377" s="1217"/>
      <c r="AB377" s="1218"/>
      <c r="AC377" s="587">
        <f t="shared" si="52"/>
        <v>0</v>
      </c>
      <c r="AE377" s="1215">
        <v>362</v>
      </c>
      <c r="AF377" s="1216"/>
      <c r="AG377" s="1217"/>
      <c r="AH377" s="1218"/>
      <c r="AI377" s="587">
        <f t="shared" si="53"/>
        <v>0</v>
      </c>
      <c r="AK377" s="1215">
        <v>362</v>
      </c>
      <c r="AL377" s="1216"/>
      <c r="AM377" s="1217"/>
      <c r="AN377" s="1218"/>
      <c r="AO377" s="587">
        <f t="shared" si="54"/>
        <v>0</v>
      </c>
      <c r="AQ377" s="1215">
        <v>362</v>
      </c>
      <c r="AR377" s="1216"/>
      <c r="AS377" s="1217"/>
      <c r="AT377" s="1218"/>
      <c r="AU377" s="587">
        <f t="shared" si="55"/>
        <v>0</v>
      </c>
      <c r="AW377" s="1215">
        <v>362</v>
      </c>
      <c r="AX377" s="1216"/>
      <c r="AY377" s="1217"/>
      <c r="AZ377" s="1218"/>
      <c r="BA377" s="587">
        <f t="shared" si="56"/>
        <v>0</v>
      </c>
      <c r="BC377" s="1215">
        <v>362</v>
      </c>
      <c r="BD377" s="1216"/>
      <c r="BE377" s="1217"/>
      <c r="BF377" s="1218"/>
      <c r="BG377" s="587">
        <f t="shared" si="57"/>
        <v>0</v>
      </c>
      <c r="BI377" s="1215">
        <v>362</v>
      </c>
      <c r="BJ377" s="1216"/>
      <c r="BK377" s="1217"/>
      <c r="BL377" s="1218"/>
      <c r="BM377" s="587">
        <f t="shared" si="58"/>
        <v>0</v>
      </c>
      <c r="BO377" s="1215">
        <v>362</v>
      </c>
      <c r="BP377" s="1216"/>
      <c r="BQ377" s="1217"/>
      <c r="BR377" s="1218"/>
      <c r="BS377" s="587">
        <f t="shared" si="59"/>
        <v>0</v>
      </c>
    </row>
    <row r="378" spans="1:71" s="17" customFormat="1" ht="16.75" hidden="1" customHeight="1" outlineLevel="1">
      <c r="A378" s="1215">
        <v>363</v>
      </c>
      <c r="B378" s="1216"/>
      <c r="C378" s="1217"/>
      <c r="D378" s="1218"/>
      <c r="E378" s="587">
        <f t="shared" si="48"/>
        <v>0</v>
      </c>
      <c r="G378" s="1215">
        <v>363</v>
      </c>
      <c r="H378" s="1216"/>
      <c r="I378" s="1217"/>
      <c r="J378" s="1218"/>
      <c r="K378" s="587">
        <f t="shared" si="49"/>
        <v>0</v>
      </c>
      <c r="M378" s="1215">
        <v>363</v>
      </c>
      <c r="N378" s="1216"/>
      <c r="O378" s="1217"/>
      <c r="P378" s="1218"/>
      <c r="Q378" s="587">
        <f t="shared" si="50"/>
        <v>0</v>
      </c>
      <c r="S378" s="1215">
        <v>363</v>
      </c>
      <c r="T378" s="1216"/>
      <c r="U378" s="1217"/>
      <c r="V378" s="1218"/>
      <c r="W378" s="587">
        <f t="shared" si="51"/>
        <v>0</v>
      </c>
      <c r="Y378" s="1215">
        <v>363</v>
      </c>
      <c r="Z378" s="1216"/>
      <c r="AA378" s="1217"/>
      <c r="AB378" s="1218"/>
      <c r="AC378" s="587">
        <f t="shared" si="52"/>
        <v>0</v>
      </c>
      <c r="AE378" s="1215">
        <v>363</v>
      </c>
      <c r="AF378" s="1216"/>
      <c r="AG378" s="1217"/>
      <c r="AH378" s="1218"/>
      <c r="AI378" s="587">
        <f t="shared" si="53"/>
        <v>0</v>
      </c>
      <c r="AK378" s="1215">
        <v>363</v>
      </c>
      <c r="AL378" s="1216"/>
      <c r="AM378" s="1217"/>
      <c r="AN378" s="1218"/>
      <c r="AO378" s="587">
        <f t="shared" si="54"/>
        <v>0</v>
      </c>
      <c r="AQ378" s="1215">
        <v>363</v>
      </c>
      <c r="AR378" s="1216"/>
      <c r="AS378" s="1217"/>
      <c r="AT378" s="1218"/>
      <c r="AU378" s="587">
        <f t="shared" si="55"/>
        <v>0</v>
      </c>
      <c r="AW378" s="1215">
        <v>363</v>
      </c>
      <c r="AX378" s="1216"/>
      <c r="AY378" s="1217"/>
      <c r="AZ378" s="1218"/>
      <c r="BA378" s="587">
        <f t="shared" si="56"/>
        <v>0</v>
      </c>
      <c r="BC378" s="1215">
        <v>363</v>
      </c>
      <c r="BD378" s="1216"/>
      <c r="BE378" s="1217"/>
      <c r="BF378" s="1218"/>
      <c r="BG378" s="587">
        <f t="shared" si="57"/>
        <v>0</v>
      </c>
      <c r="BI378" s="1215">
        <v>363</v>
      </c>
      <c r="BJ378" s="1216"/>
      <c r="BK378" s="1217"/>
      <c r="BL378" s="1218"/>
      <c r="BM378" s="587">
        <f t="shared" si="58"/>
        <v>0</v>
      </c>
      <c r="BO378" s="1215">
        <v>363</v>
      </c>
      <c r="BP378" s="1216"/>
      <c r="BQ378" s="1217"/>
      <c r="BR378" s="1218"/>
      <c r="BS378" s="587">
        <f t="shared" si="59"/>
        <v>0</v>
      </c>
    </row>
    <row r="379" spans="1:71" s="17" customFormat="1" ht="16.75" hidden="1" customHeight="1" outlineLevel="1">
      <c r="A379" s="1215">
        <v>364</v>
      </c>
      <c r="B379" s="1216"/>
      <c r="C379" s="1217"/>
      <c r="D379" s="1218"/>
      <c r="E379" s="587">
        <f t="shared" si="48"/>
        <v>0</v>
      </c>
      <c r="G379" s="1215">
        <v>364</v>
      </c>
      <c r="H379" s="1216"/>
      <c r="I379" s="1217"/>
      <c r="J379" s="1218"/>
      <c r="K379" s="587">
        <f t="shared" si="49"/>
        <v>0</v>
      </c>
      <c r="M379" s="1215">
        <v>364</v>
      </c>
      <c r="N379" s="1216"/>
      <c r="O379" s="1217"/>
      <c r="P379" s="1218"/>
      <c r="Q379" s="587">
        <f t="shared" si="50"/>
        <v>0</v>
      </c>
      <c r="S379" s="1215">
        <v>364</v>
      </c>
      <c r="T379" s="1216"/>
      <c r="U379" s="1217"/>
      <c r="V379" s="1218"/>
      <c r="W379" s="587">
        <f t="shared" si="51"/>
        <v>0</v>
      </c>
      <c r="Y379" s="1215">
        <v>364</v>
      </c>
      <c r="Z379" s="1216"/>
      <c r="AA379" s="1217"/>
      <c r="AB379" s="1218"/>
      <c r="AC379" s="587">
        <f t="shared" si="52"/>
        <v>0</v>
      </c>
      <c r="AE379" s="1215">
        <v>364</v>
      </c>
      <c r="AF379" s="1216"/>
      <c r="AG379" s="1217"/>
      <c r="AH379" s="1218"/>
      <c r="AI379" s="587">
        <f t="shared" si="53"/>
        <v>0</v>
      </c>
      <c r="AK379" s="1215">
        <v>364</v>
      </c>
      <c r="AL379" s="1216"/>
      <c r="AM379" s="1217"/>
      <c r="AN379" s="1218"/>
      <c r="AO379" s="587">
        <f t="shared" si="54"/>
        <v>0</v>
      </c>
      <c r="AQ379" s="1215">
        <v>364</v>
      </c>
      <c r="AR379" s="1216"/>
      <c r="AS379" s="1217"/>
      <c r="AT379" s="1218"/>
      <c r="AU379" s="587">
        <f t="shared" si="55"/>
        <v>0</v>
      </c>
      <c r="AW379" s="1215">
        <v>364</v>
      </c>
      <c r="AX379" s="1216"/>
      <c r="AY379" s="1217"/>
      <c r="AZ379" s="1218"/>
      <c r="BA379" s="587">
        <f t="shared" si="56"/>
        <v>0</v>
      </c>
      <c r="BC379" s="1215">
        <v>364</v>
      </c>
      <c r="BD379" s="1216"/>
      <c r="BE379" s="1217"/>
      <c r="BF379" s="1218"/>
      <c r="BG379" s="587">
        <f t="shared" si="57"/>
        <v>0</v>
      </c>
      <c r="BI379" s="1215">
        <v>364</v>
      </c>
      <c r="BJ379" s="1216"/>
      <c r="BK379" s="1217"/>
      <c r="BL379" s="1218"/>
      <c r="BM379" s="587">
        <f t="shared" si="58"/>
        <v>0</v>
      </c>
      <c r="BO379" s="1215">
        <v>364</v>
      </c>
      <c r="BP379" s="1216"/>
      <c r="BQ379" s="1217"/>
      <c r="BR379" s="1218"/>
      <c r="BS379" s="587">
        <f t="shared" si="59"/>
        <v>0</v>
      </c>
    </row>
    <row r="380" spans="1:71" s="17" customFormat="1" ht="16.75" hidden="1" customHeight="1" outlineLevel="1">
      <c r="A380" s="1215">
        <v>365</v>
      </c>
      <c r="B380" s="1216"/>
      <c r="C380" s="1217"/>
      <c r="D380" s="1218"/>
      <c r="E380" s="587">
        <f t="shared" si="48"/>
        <v>0</v>
      </c>
      <c r="G380" s="1215">
        <v>365</v>
      </c>
      <c r="H380" s="1216"/>
      <c r="I380" s="1217"/>
      <c r="J380" s="1218"/>
      <c r="K380" s="587">
        <f t="shared" si="49"/>
        <v>0</v>
      </c>
      <c r="M380" s="1215">
        <v>365</v>
      </c>
      <c r="N380" s="1216"/>
      <c r="O380" s="1217"/>
      <c r="P380" s="1218"/>
      <c r="Q380" s="587">
        <f t="shared" si="50"/>
        <v>0</v>
      </c>
      <c r="S380" s="1215">
        <v>365</v>
      </c>
      <c r="T380" s="1216"/>
      <c r="U380" s="1217"/>
      <c r="V380" s="1218"/>
      <c r="W380" s="587">
        <f t="shared" si="51"/>
        <v>0</v>
      </c>
      <c r="Y380" s="1215">
        <v>365</v>
      </c>
      <c r="Z380" s="1216"/>
      <c r="AA380" s="1217"/>
      <c r="AB380" s="1218"/>
      <c r="AC380" s="587">
        <f t="shared" si="52"/>
        <v>0</v>
      </c>
      <c r="AE380" s="1215">
        <v>365</v>
      </c>
      <c r="AF380" s="1216"/>
      <c r="AG380" s="1217"/>
      <c r="AH380" s="1218"/>
      <c r="AI380" s="587">
        <f t="shared" si="53"/>
        <v>0</v>
      </c>
      <c r="AK380" s="1215">
        <v>365</v>
      </c>
      <c r="AL380" s="1216"/>
      <c r="AM380" s="1217"/>
      <c r="AN380" s="1218"/>
      <c r="AO380" s="587">
        <f t="shared" si="54"/>
        <v>0</v>
      </c>
      <c r="AQ380" s="1215">
        <v>365</v>
      </c>
      <c r="AR380" s="1216"/>
      <c r="AS380" s="1217"/>
      <c r="AT380" s="1218"/>
      <c r="AU380" s="587">
        <f t="shared" si="55"/>
        <v>0</v>
      </c>
      <c r="AW380" s="1215">
        <v>365</v>
      </c>
      <c r="AX380" s="1216"/>
      <c r="AY380" s="1217"/>
      <c r="AZ380" s="1218"/>
      <c r="BA380" s="587">
        <f t="shared" si="56"/>
        <v>0</v>
      </c>
      <c r="BC380" s="1215">
        <v>365</v>
      </c>
      <c r="BD380" s="1216"/>
      <c r="BE380" s="1217"/>
      <c r="BF380" s="1218"/>
      <c r="BG380" s="587">
        <f t="shared" si="57"/>
        <v>0</v>
      </c>
      <c r="BI380" s="1215">
        <v>365</v>
      </c>
      <c r="BJ380" s="1216"/>
      <c r="BK380" s="1217"/>
      <c r="BL380" s="1218"/>
      <c r="BM380" s="587">
        <f t="shared" si="58"/>
        <v>0</v>
      </c>
      <c r="BO380" s="1215">
        <v>365</v>
      </c>
      <c r="BP380" s="1216"/>
      <c r="BQ380" s="1217"/>
      <c r="BR380" s="1218"/>
      <c r="BS380" s="587">
        <f t="shared" si="59"/>
        <v>0</v>
      </c>
    </row>
    <row r="381" spans="1:71" s="17" customFormat="1" ht="16.75" hidden="1" customHeight="1" outlineLevel="1">
      <c r="A381" s="1215">
        <v>366</v>
      </c>
      <c r="B381" s="1216"/>
      <c r="C381" s="1217"/>
      <c r="D381" s="1218"/>
      <c r="E381" s="587">
        <f t="shared" si="48"/>
        <v>0</v>
      </c>
      <c r="G381" s="1215">
        <v>366</v>
      </c>
      <c r="H381" s="1216"/>
      <c r="I381" s="1217"/>
      <c r="J381" s="1218"/>
      <c r="K381" s="587">
        <f t="shared" si="49"/>
        <v>0</v>
      </c>
      <c r="M381" s="1215">
        <v>366</v>
      </c>
      <c r="N381" s="1216"/>
      <c r="O381" s="1217"/>
      <c r="P381" s="1218"/>
      <c r="Q381" s="587">
        <f t="shared" si="50"/>
        <v>0</v>
      </c>
      <c r="S381" s="1215">
        <v>366</v>
      </c>
      <c r="T381" s="1216"/>
      <c r="U381" s="1217"/>
      <c r="V381" s="1218"/>
      <c r="W381" s="587">
        <f t="shared" si="51"/>
        <v>0</v>
      </c>
      <c r="Y381" s="1215">
        <v>366</v>
      </c>
      <c r="Z381" s="1216"/>
      <c r="AA381" s="1217"/>
      <c r="AB381" s="1218"/>
      <c r="AC381" s="587">
        <f t="shared" si="52"/>
        <v>0</v>
      </c>
      <c r="AE381" s="1215">
        <v>366</v>
      </c>
      <c r="AF381" s="1216"/>
      <c r="AG381" s="1217"/>
      <c r="AH381" s="1218"/>
      <c r="AI381" s="587">
        <f t="shared" si="53"/>
        <v>0</v>
      </c>
      <c r="AK381" s="1215">
        <v>366</v>
      </c>
      <c r="AL381" s="1216"/>
      <c r="AM381" s="1217"/>
      <c r="AN381" s="1218"/>
      <c r="AO381" s="587">
        <f t="shared" si="54"/>
        <v>0</v>
      </c>
      <c r="AQ381" s="1215">
        <v>366</v>
      </c>
      <c r="AR381" s="1216"/>
      <c r="AS381" s="1217"/>
      <c r="AT381" s="1218"/>
      <c r="AU381" s="587">
        <f t="shared" si="55"/>
        <v>0</v>
      </c>
      <c r="AW381" s="1215">
        <v>366</v>
      </c>
      <c r="AX381" s="1216"/>
      <c r="AY381" s="1217"/>
      <c r="AZ381" s="1218"/>
      <c r="BA381" s="587">
        <f t="shared" si="56"/>
        <v>0</v>
      </c>
      <c r="BC381" s="1215">
        <v>366</v>
      </c>
      <c r="BD381" s="1216"/>
      <c r="BE381" s="1217"/>
      <c r="BF381" s="1218"/>
      <c r="BG381" s="587">
        <f t="shared" si="57"/>
        <v>0</v>
      </c>
      <c r="BI381" s="1215">
        <v>366</v>
      </c>
      <c r="BJ381" s="1216"/>
      <c r="BK381" s="1217"/>
      <c r="BL381" s="1218"/>
      <c r="BM381" s="587">
        <f t="shared" si="58"/>
        <v>0</v>
      </c>
      <c r="BO381" s="1215">
        <v>366</v>
      </c>
      <c r="BP381" s="1216"/>
      <c r="BQ381" s="1217"/>
      <c r="BR381" s="1218"/>
      <c r="BS381" s="587">
        <f t="shared" si="59"/>
        <v>0</v>
      </c>
    </row>
    <row r="382" spans="1:71" s="17" customFormat="1" ht="16.75" hidden="1" customHeight="1" outlineLevel="1">
      <c r="A382" s="1215">
        <v>367</v>
      </c>
      <c r="B382" s="1216"/>
      <c r="C382" s="1217"/>
      <c r="D382" s="1218"/>
      <c r="E382" s="587">
        <f t="shared" si="48"/>
        <v>0</v>
      </c>
      <c r="G382" s="1215">
        <v>367</v>
      </c>
      <c r="H382" s="1216"/>
      <c r="I382" s="1217"/>
      <c r="J382" s="1218"/>
      <c r="K382" s="587">
        <f t="shared" si="49"/>
        <v>0</v>
      </c>
      <c r="M382" s="1215">
        <v>367</v>
      </c>
      <c r="N382" s="1216"/>
      <c r="O382" s="1217"/>
      <c r="P382" s="1218"/>
      <c r="Q382" s="587">
        <f t="shared" si="50"/>
        <v>0</v>
      </c>
      <c r="S382" s="1215">
        <v>367</v>
      </c>
      <c r="T382" s="1216"/>
      <c r="U382" s="1217"/>
      <c r="V382" s="1218"/>
      <c r="W382" s="587">
        <f t="shared" si="51"/>
        <v>0</v>
      </c>
      <c r="Y382" s="1215">
        <v>367</v>
      </c>
      <c r="Z382" s="1216"/>
      <c r="AA382" s="1217"/>
      <c r="AB382" s="1218"/>
      <c r="AC382" s="587">
        <f t="shared" si="52"/>
        <v>0</v>
      </c>
      <c r="AE382" s="1215">
        <v>367</v>
      </c>
      <c r="AF382" s="1216"/>
      <c r="AG382" s="1217"/>
      <c r="AH382" s="1218"/>
      <c r="AI382" s="587">
        <f t="shared" si="53"/>
        <v>0</v>
      </c>
      <c r="AK382" s="1215">
        <v>367</v>
      </c>
      <c r="AL382" s="1216"/>
      <c r="AM382" s="1217"/>
      <c r="AN382" s="1218"/>
      <c r="AO382" s="587">
        <f t="shared" si="54"/>
        <v>0</v>
      </c>
      <c r="AQ382" s="1215">
        <v>367</v>
      </c>
      <c r="AR382" s="1216"/>
      <c r="AS382" s="1217"/>
      <c r="AT382" s="1218"/>
      <c r="AU382" s="587">
        <f t="shared" si="55"/>
        <v>0</v>
      </c>
      <c r="AW382" s="1215">
        <v>367</v>
      </c>
      <c r="AX382" s="1216"/>
      <c r="AY382" s="1217"/>
      <c r="AZ382" s="1218"/>
      <c r="BA382" s="587">
        <f t="shared" si="56"/>
        <v>0</v>
      </c>
      <c r="BC382" s="1215">
        <v>367</v>
      </c>
      <c r="BD382" s="1216"/>
      <c r="BE382" s="1217"/>
      <c r="BF382" s="1218"/>
      <c r="BG382" s="587">
        <f t="shared" si="57"/>
        <v>0</v>
      </c>
      <c r="BI382" s="1215">
        <v>367</v>
      </c>
      <c r="BJ382" s="1216"/>
      <c r="BK382" s="1217"/>
      <c r="BL382" s="1218"/>
      <c r="BM382" s="587">
        <f t="shared" si="58"/>
        <v>0</v>
      </c>
      <c r="BO382" s="1215">
        <v>367</v>
      </c>
      <c r="BP382" s="1216"/>
      <c r="BQ382" s="1217"/>
      <c r="BR382" s="1218"/>
      <c r="BS382" s="587">
        <f t="shared" si="59"/>
        <v>0</v>
      </c>
    </row>
    <row r="383" spans="1:71" s="17" customFormat="1" ht="16.75" hidden="1" customHeight="1" outlineLevel="1">
      <c r="A383" s="1215">
        <v>368</v>
      </c>
      <c r="B383" s="1216"/>
      <c r="C383" s="1217"/>
      <c r="D383" s="1218"/>
      <c r="E383" s="587">
        <f t="shared" si="48"/>
        <v>0</v>
      </c>
      <c r="G383" s="1215">
        <v>368</v>
      </c>
      <c r="H383" s="1216"/>
      <c r="I383" s="1217"/>
      <c r="J383" s="1218"/>
      <c r="K383" s="587">
        <f t="shared" si="49"/>
        <v>0</v>
      </c>
      <c r="M383" s="1215">
        <v>368</v>
      </c>
      <c r="N383" s="1216"/>
      <c r="O383" s="1217"/>
      <c r="P383" s="1218"/>
      <c r="Q383" s="587">
        <f t="shared" si="50"/>
        <v>0</v>
      </c>
      <c r="S383" s="1215">
        <v>368</v>
      </c>
      <c r="T383" s="1216"/>
      <c r="U383" s="1217"/>
      <c r="V383" s="1218"/>
      <c r="W383" s="587">
        <f t="shared" si="51"/>
        <v>0</v>
      </c>
      <c r="Y383" s="1215">
        <v>368</v>
      </c>
      <c r="Z383" s="1216"/>
      <c r="AA383" s="1217"/>
      <c r="AB383" s="1218"/>
      <c r="AC383" s="587">
        <f t="shared" si="52"/>
        <v>0</v>
      </c>
      <c r="AE383" s="1215">
        <v>368</v>
      </c>
      <c r="AF383" s="1216"/>
      <c r="AG383" s="1217"/>
      <c r="AH383" s="1218"/>
      <c r="AI383" s="587">
        <f t="shared" si="53"/>
        <v>0</v>
      </c>
      <c r="AK383" s="1215">
        <v>368</v>
      </c>
      <c r="AL383" s="1216"/>
      <c r="AM383" s="1217"/>
      <c r="AN383" s="1218"/>
      <c r="AO383" s="587">
        <f t="shared" si="54"/>
        <v>0</v>
      </c>
      <c r="AQ383" s="1215">
        <v>368</v>
      </c>
      <c r="AR383" s="1216"/>
      <c r="AS383" s="1217"/>
      <c r="AT383" s="1218"/>
      <c r="AU383" s="587">
        <f t="shared" si="55"/>
        <v>0</v>
      </c>
      <c r="AW383" s="1215">
        <v>368</v>
      </c>
      <c r="AX383" s="1216"/>
      <c r="AY383" s="1217"/>
      <c r="AZ383" s="1218"/>
      <c r="BA383" s="587">
        <f t="shared" si="56"/>
        <v>0</v>
      </c>
      <c r="BC383" s="1215">
        <v>368</v>
      </c>
      <c r="BD383" s="1216"/>
      <c r="BE383" s="1217"/>
      <c r="BF383" s="1218"/>
      <c r="BG383" s="587">
        <f t="shared" si="57"/>
        <v>0</v>
      </c>
      <c r="BI383" s="1215">
        <v>368</v>
      </c>
      <c r="BJ383" s="1216"/>
      <c r="BK383" s="1217"/>
      <c r="BL383" s="1218"/>
      <c r="BM383" s="587">
        <f t="shared" si="58"/>
        <v>0</v>
      </c>
      <c r="BO383" s="1215">
        <v>368</v>
      </c>
      <c r="BP383" s="1216"/>
      <c r="BQ383" s="1217"/>
      <c r="BR383" s="1218"/>
      <c r="BS383" s="587">
        <f t="shared" si="59"/>
        <v>0</v>
      </c>
    </row>
    <row r="384" spans="1:71" s="17" customFormat="1" ht="16.75" hidden="1" customHeight="1" outlineLevel="1">
      <c r="A384" s="1215">
        <v>369</v>
      </c>
      <c r="B384" s="1216"/>
      <c r="C384" s="1217"/>
      <c r="D384" s="1218"/>
      <c r="E384" s="587">
        <f t="shared" si="48"/>
        <v>0</v>
      </c>
      <c r="G384" s="1215">
        <v>369</v>
      </c>
      <c r="H384" s="1216"/>
      <c r="I384" s="1217"/>
      <c r="J384" s="1218"/>
      <c r="K384" s="587">
        <f t="shared" si="49"/>
        <v>0</v>
      </c>
      <c r="M384" s="1215">
        <v>369</v>
      </c>
      <c r="N384" s="1216"/>
      <c r="O384" s="1217"/>
      <c r="P384" s="1218"/>
      <c r="Q384" s="587">
        <f t="shared" si="50"/>
        <v>0</v>
      </c>
      <c r="S384" s="1215">
        <v>369</v>
      </c>
      <c r="T384" s="1216"/>
      <c r="U384" s="1217"/>
      <c r="V384" s="1218"/>
      <c r="W384" s="587">
        <f t="shared" si="51"/>
        <v>0</v>
      </c>
      <c r="Y384" s="1215">
        <v>369</v>
      </c>
      <c r="Z384" s="1216"/>
      <c r="AA384" s="1217"/>
      <c r="AB384" s="1218"/>
      <c r="AC384" s="587">
        <f t="shared" si="52"/>
        <v>0</v>
      </c>
      <c r="AE384" s="1215">
        <v>369</v>
      </c>
      <c r="AF384" s="1216"/>
      <c r="AG384" s="1217"/>
      <c r="AH384" s="1218"/>
      <c r="AI384" s="587">
        <f t="shared" si="53"/>
        <v>0</v>
      </c>
      <c r="AK384" s="1215">
        <v>369</v>
      </c>
      <c r="AL384" s="1216"/>
      <c r="AM384" s="1217"/>
      <c r="AN384" s="1218"/>
      <c r="AO384" s="587">
        <f t="shared" si="54"/>
        <v>0</v>
      </c>
      <c r="AQ384" s="1215">
        <v>369</v>
      </c>
      <c r="AR384" s="1216"/>
      <c r="AS384" s="1217"/>
      <c r="AT384" s="1218"/>
      <c r="AU384" s="587">
        <f t="shared" si="55"/>
        <v>0</v>
      </c>
      <c r="AW384" s="1215">
        <v>369</v>
      </c>
      <c r="AX384" s="1216"/>
      <c r="AY384" s="1217"/>
      <c r="AZ384" s="1218"/>
      <c r="BA384" s="587">
        <f t="shared" si="56"/>
        <v>0</v>
      </c>
      <c r="BC384" s="1215">
        <v>369</v>
      </c>
      <c r="BD384" s="1216"/>
      <c r="BE384" s="1217"/>
      <c r="BF384" s="1218"/>
      <c r="BG384" s="587">
        <f t="shared" si="57"/>
        <v>0</v>
      </c>
      <c r="BI384" s="1215">
        <v>369</v>
      </c>
      <c r="BJ384" s="1216"/>
      <c r="BK384" s="1217"/>
      <c r="BL384" s="1218"/>
      <c r="BM384" s="587">
        <f t="shared" si="58"/>
        <v>0</v>
      </c>
      <c r="BO384" s="1215">
        <v>369</v>
      </c>
      <c r="BP384" s="1216"/>
      <c r="BQ384" s="1217"/>
      <c r="BR384" s="1218"/>
      <c r="BS384" s="587">
        <f t="shared" si="59"/>
        <v>0</v>
      </c>
    </row>
    <row r="385" spans="1:71" s="17" customFormat="1" ht="16.75" hidden="1" customHeight="1" outlineLevel="1">
      <c r="A385" s="1215">
        <v>370</v>
      </c>
      <c r="B385" s="1216"/>
      <c r="C385" s="1217"/>
      <c r="D385" s="1218"/>
      <c r="E385" s="587">
        <f t="shared" si="48"/>
        <v>0</v>
      </c>
      <c r="G385" s="1215">
        <v>370</v>
      </c>
      <c r="H385" s="1216"/>
      <c r="I385" s="1217"/>
      <c r="J385" s="1218"/>
      <c r="K385" s="587">
        <f t="shared" si="49"/>
        <v>0</v>
      </c>
      <c r="M385" s="1215">
        <v>370</v>
      </c>
      <c r="N385" s="1216"/>
      <c r="O385" s="1217"/>
      <c r="P385" s="1218"/>
      <c r="Q385" s="587">
        <f t="shared" si="50"/>
        <v>0</v>
      </c>
      <c r="S385" s="1215">
        <v>370</v>
      </c>
      <c r="T385" s="1216"/>
      <c r="U385" s="1217"/>
      <c r="V385" s="1218"/>
      <c r="W385" s="587">
        <f t="shared" si="51"/>
        <v>0</v>
      </c>
      <c r="Y385" s="1215">
        <v>370</v>
      </c>
      <c r="Z385" s="1216"/>
      <c r="AA385" s="1217"/>
      <c r="AB385" s="1218"/>
      <c r="AC385" s="587">
        <f t="shared" si="52"/>
        <v>0</v>
      </c>
      <c r="AE385" s="1215">
        <v>370</v>
      </c>
      <c r="AF385" s="1216"/>
      <c r="AG385" s="1217"/>
      <c r="AH385" s="1218"/>
      <c r="AI385" s="587">
        <f t="shared" si="53"/>
        <v>0</v>
      </c>
      <c r="AK385" s="1215">
        <v>370</v>
      </c>
      <c r="AL385" s="1216"/>
      <c r="AM385" s="1217"/>
      <c r="AN385" s="1218"/>
      <c r="AO385" s="587">
        <f t="shared" si="54"/>
        <v>0</v>
      </c>
      <c r="AQ385" s="1215">
        <v>370</v>
      </c>
      <c r="AR385" s="1216"/>
      <c r="AS385" s="1217"/>
      <c r="AT385" s="1218"/>
      <c r="AU385" s="587">
        <f t="shared" si="55"/>
        <v>0</v>
      </c>
      <c r="AW385" s="1215">
        <v>370</v>
      </c>
      <c r="AX385" s="1216"/>
      <c r="AY385" s="1217"/>
      <c r="AZ385" s="1218"/>
      <c r="BA385" s="587">
        <f t="shared" si="56"/>
        <v>0</v>
      </c>
      <c r="BC385" s="1215">
        <v>370</v>
      </c>
      <c r="BD385" s="1216"/>
      <c r="BE385" s="1217"/>
      <c r="BF385" s="1218"/>
      <c r="BG385" s="587">
        <f t="shared" si="57"/>
        <v>0</v>
      </c>
      <c r="BI385" s="1215">
        <v>370</v>
      </c>
      <c r="BJ385" s="1216"/>
      <c r="BK385" s="1217"/>
      <c r="BL385" s="1218"/>
      <c r="BM385" s="587">
        <f t="shared" si="58"/>
        <v>0</v>
      </c>
      <c r="BO385" s="1215">
        <v>370</v>
      </c>
      <c r="BP385" s="1216"/>
      <c r="BQ385" s="1217"/>
      <c r="BR385" s="1218"/>
      <c r="BS385" s="587">
        <f t="shared" si="59"/>
        <v>0</v>
      </c>
    </row>
    <row r="386" spans="1:71" s="17" customFormat="1" ht="16.75" hidden="1" customHeight="1" outlineLevel="1">
      <c r="A386" s="1215">
        <v>371</v>
      </c>
      <c r="B386" s="1216"/>
      <c r="C386" s="1217"/>
      <c r="D386" s="1218"/>
      <c r="E386" s="587">
        <f t="shared" si="48"/>
        <v>0</v>
      </c>
      <c r="G386" s="1215">
        <v>371</v>
      </c>
      <c r="H386" s="1216"/>
      <c r="I386" s="1217"/>
      <c r="J386" s="1218"/>
      <c r="K386" s="587">
        <f t="shared" si="49"/>
        <v>0</v>
      </c>
      <c r="M386" s="1215">
        <v>371</v>
      </c>
      <c r="N386" s="1216"/>
      <c r="O386" s="1217"/>
      <c r="P386" s="1218"/>
      <c r="Q386" s="587">
        <f t="shared" si="50"/>
        <v>0</v>
      </c>
      <c r="S386" s="1215">
        <v>371</v>
      </c>
      <c r="T386" s="1216"/>
      <c r="U386" s="1217"/>
      <c r="V386" s="1218"/>
      <c r="W386" s="587">
        <f t="shared" si="51"/>
        <v>0</v>
      </c>
      <c r="Y386" s="1215">
        <v>371</v>
      </c>
      <c r="Z386" s="1216"/>
      <c r="AA386" s="1217"/>
      <c r="AB386" s="1218"/>
      <c r="AC386" s="587">
        <f t="shared" si="52"/>
        <v>0</v>
      </c>
      <c r="AE386" s="1215">
        <v>371</v>
      </c>
      <c r="AF386" s="1216"/>
      <c r="AG386" s="1217"/>
      <c r="AH386" s="1218"/>
      <c r="AI386" s="587">
        <f t="shared" si="53"/>
        <v>0</v>
      </c>
      <c r="AK386" s="1215">
        <v>371</v>
      </c>
      <c r="AL386" s="1216"/>
      <c r="AM386" s="1217"/>
      <c r="AN386" s="1218"/>
      <c r="AO386" s="587">
        <f t="shared" si="54"/>
        <v>0</v>
      </c>
      <c r="AQ386" s="1215">
        <v>371</v>
      </c>
      <c r="AR386" s="1216"/>
      <c r="AS386" s="1217"/>
      <c r="AT386" s="1218"/>
      <c r="AU386" s="587">
        <f t="shared" si="55"/>
        <v>0</v>
      </c>
      <c r="AW386" s="1215">
        <v>371</v>
      </c>
      <c r="AX386" s="1216"/>
      <c r="AY386" s="1217"/>
      <c r="AZ386" s="1218"/>
      <c r="BA386" s="587">
        <f t="shared" si="56"/>
        <v>0</v>
      </c>
      <c r="BC386" s="1215">
        <v>371</v>
      </c>
      <c r="BD386" s="1216"/>
      <c r="BE386" s="1217"/>
      <c r="BF386" s="1218"/>
      <c r="BG386" s="587">
        <f t="shared" si="57"/>
        <v>0</v>
      </c>
      <c r="BI386" s="1215">
        <v>371</v>
      </c>
      <c r="BJ386" s="1216"/>
      <c r="BK386" s="1217"/>
      <c r="BL386" s="1218"/>
      <c r="BM386" s="587">
        <f t="shared" si="58"/>
        <v>0</v>
      </c>
      <c r="BO386" s="1215">
        <v>371</v>
      </c>
      <c r="BP386" s="1216"/>
      <c r="BQ386" s="1217"/>
      <c r="BR386" s="1218"/>
      <c r="BS386" s="587">
        <f t="shared" si="59"/>
        <v>0</v>
      </c>
    </row>
    <row r="387" spans="1:71" s="17" customFormat="1" ht="16.75" hidden="1" customHeight="1" outlineLevel="1">
      <c r="A387" s="1215">
        <v>372</v>
      </c>
      <c r="B387" s="1216"/>
      <c r="C387" s="1217"/>
      <c r="D387" s="1218"/>
      <c r="E387" s="587">
        <f t="shared" si="48"/>
        <v>0</v>
      </c>
      <c r="G387" s="1215">
        <v>372</v>
      </c>
      <c r="H387" s="1216"/>
      <c r="I387" s="1217"/>
      <c r="J387" s="1218"/>
      <c r="K387" s="587">
        <f t="shared" si="49"/>
        <v>0</v>
      </c>
      <c r="M387" s="1215">
        <v>372</v>
      </c>
      <c r="N387" s="1216"/>
      <c r="O387" s="1217"/>
      <c r="P387" s="1218"/>
      <c r="Q387" s="587">
        <f t="shared" si="50"/>
        <v>0</v>
      </c>
      <c r="S387" s="1215">
        <v>372</v>
      </c>
      <c r="T387" s="1216"/>
      <c r="U387" s="1217"/>
      <c r="V387" s="1218"/>
      <c r="W387" s="587">
        <f t="shared" si="51"/>
        <v>0</v>
      </c>
      <c r="Y387" s="1215">
        <v>372</v>
      </c>
      <c r="Z387" s="1216"/>
      <c r="AA387" s="1217"/>
      <c r="AB387" s="1218"/>
      <c r="AC387" s="587">
        <f t="shared" si="52"/>
        <v>0</v>
      </c>
      <c r="AE387" s="1215">
        <v>372</v>
      </c>
      <c r="AF387" s="1216"/>
      <c r="AG387" s="1217"/>
      <c r="AH387" s="1218"/>
      <c r="AI387" s="587">
        <f t="shared" si="53"/>
        <v>0</v>
      </c>
      <c r="AK387" s="1215">
        <v>372</v>
      </c>
      <c r="AL387" s="1216"/>
      <c r="AM387" s="1217"/>
      <c r="AN387" s="1218"/>
      <c r="AO387" s="587">
        <f t="shared" si="54"/>
        <v>0</v>
      </c>
      <c r="AQ387" s="1215">
        <v>372</v>
      </c>
      <c r="AR387" s="1216"/>
      <c r="AS387" s="1217"/>
      <c r="AT387" s="1218"/>
      <c r="AU387" s="587">
        <f t="shared" si="55"/>
        <v>0</v>
      </c>
      <c r="AW387" s="1215">
        <v>372</v>
      </c>
      <c r="AX387" s="1216"/>
      <c r="AY387" s="1217"/>
      <c r="AZ387" s="1218"/>
      <c r="BA387" s="587">
        <f t="shared" si="56"/>
        <v>0</v>
      </c>
      <c r="BC387" s="1215">
        <v>372</v>
      </c>
      <c r="BD387" s="1216"/>
      <c r="BE387" s="1217"/>
      <c r="BF387" s="1218"/>
      <c r="BG387" s="587">
        <f t="shared" si="57"/>
        <v>0</v>
      </c>
      <c r="BI387" s="1215">
        <v>372</v>
      </c>
      <c r="BJ387" s="1216"/>
      <c r="BK387" s="1217"/>
      <c r="BL387" s="1218"/>
      <c r="BM387" s="587">
        <f t="shared" si="58"/>
        <v>0</v>
      </c>
      <c r="BO387" s="1215">
        <v>372</v>
      </c>
      <c r="BP387" s="1216"/>
      <c r="BQ387" s="1217"/>
      <c r="BR387" s="1218"/>
      <c r="BS387" s="587">
        <f t="shared" si="59"/>
        <v>0</v>
      </c>
    </row>
    <row r="388" spans="1:71" s="17" customFormat="1" ht="16.75" hidden="1" customHeight="1" outlineLevel="1">
      <c r="A388" s="1215">
        <v>373</v>
      </c>
      <c r="B388" s="1216"/>
      <c r="C388" s="1217"/>
      <c r="D388" s="1218"/>
      <c r="E388" s="587">
        <f t="shared" si="48"/>
        <v>0</v>
      </c>
      <c r="G388" s="1215">
        <v>373</v>
      </c>
      <c r="H388" s="1216"/>
      <c r="I388" s="1217"/>
      <c r="J388" s="1218"/>
      <c r="K388" s="587">
        <f t="shared" si="49"/>
        <v>0</v>
      </c>
      <c r="M388" s="1215">
        <v>373</v>
      </c>
      <c r="N388" s="1216"/>
      <c r="O388" s="1217"/>
      <c r="P388" s="1218"/>
      <c r="Q388" s="587">
        <f t="shared" si="50"/>
        <v>0</v>
      </c>
      <c r="S388" s="1215">
        <v>373</v>
      </c>
      <c r="T388" s="1216"/>
      <c r="U388" s="1217"/>
      <c r="V388" s="1218"/>
      <c r="W388" s="587">
        <f t="shared" si="51"/>
        <v>0</v>
      </c>
      <c r="Y388" s="1215">
        <v>373</v>
      </c>
      <c r="Z388" s="1216"/>
      <c r="AA388" s="1217"/>
      <c r="AB388" s="1218"/>
      <c r="AC388" s="587">
        <f t="shared" si="52"/>
        <v>0</v>
      </c>
      <c r="AE388" s="1215">
        <v>373</v>
      </c>
      <c r="AF388" s="1216"/>
      <c r="AG388" s="1217"/>
      <c r="AH388" s="1218"/>
      <c r="AI388" s="587">
        <f t="shared" si="53"/>
        <v>0</v>
      </c>
      <c r="AK388" s="1215">
        <v>373</v>
      </c>
      <c r="AL388" s="1216"/>
      <c r="AM388" s="1217"/>
      <c r="AN388" s="1218"/>
      <c r="AO388" s="587">
        <f t="shared" si="54"/>
        <v>0</v>
      </c>
      <c r="AQ388" s="1215">
        <v>373</v>
      </c>
      <c r="AR388" s="1216"/>
      <c r="AS388" s="1217"/>
      <c r="AT388" s="1218"/>
      <c r="AU388" s="587">
        <f t="shared" si="55"/>
        <v>0</v>
      </c>
      <c r="AW388" s="1215">
        <v>373</v>
      </c>
      <c r="AX388" s="1216"/>
      <c r="AY388" s="1217"/>
      <c r="AZ388" s="1218"/>
      <c r="BA388" s="587">
        <f t="shared" si="56"/>
        <v>0</v>
      </c>
      <c r="BC388" s="1215">
        <v>373</v>
      </c>
      <c r="BD388" s="1216"/>
      <c r="BE388" s="1217"/>
      <c r="BF388" s="1218"/>
      <c r="BG388" s="587">
        <f t="shared" si="57"/>
        <v>0</v>
      </c>
      <c r="BI388" s="1215">
        <v>373</v>
      </c>
      <c r="BJ388" s="1216"/>
      <c r="BK388" s="1217"/>
      <c r="BL388" s="1218"/>
      <c r="BM388" s="587">
        <f t="shared" si="58"/>
        <v>0</v>
      </c>
      <c r="BO388" s="1215">
        <v>373</v>
      </c>
      <c r="BP388" s="1216"/>
      <c r="BQ388" s="1217"/>
      <c r="BR388" s="1218"/>
      <c r="BS388" s="587">
        <f t="shared" si="59"/>
        <v>0</v>
      </c>
    </row>
    <row r="389" spans="1:71" s="17" customFormat="1" ht="16.75" hidden="1" customHeight="1" outlineLevel="1">
      <c r="A389" s="1215">
        <v>374</v>
      </c>
      <c r="B389" s="1216"/>
      <c r="C389" s="1217"/>
      <c r="D389" s="1218"/>
      <c r="E389" s="587">
        <f t="shared" si="48"/>
        <v>0</v>
      </c>
      <c r="G389" s="1215">
        <v>374</v>
      </c>
      <c r="H389" s="1216"/>
      <c r="I389" s="1217"/>
      <c r="J389" s="1218"/>
      <c r="K389" s="587">
        <f t="shared" si="49"/>
        <v>0</v>
      </c>
      <c r="M389" s="1215">
        <v>374</v>
      </c>
      <c r="N389" s="1216"/>
      <c r="O389" s="1217"/>
      <c r="P389" s="1218"/>
      <c r="Q389" s="587">
        <f t="shared" si="50"/>
        <v>0</v>
      </c>
      <c r="S389" s="1215">
        <v>374</v>
      </c>
      <c r="T389" s="1216"/>
      <c r="U389" s="1217"/>
      <c r="V389" s="1218"/>
      <c r="W389" s="587">
        <f t="shared" si="51"/>
        <v>0</v>
      </c>
      <c r="Y389" s="1215">
        <v>374</v>
      </c>
      <c r="Z389" s="1216"/>
      <c r="AA389" s="1217"/>
      <c r="AB389" s="1218"/>
      <c r="AC389" s="587">
        <f t="shared" si="52"/>
        <v>0</v>
      </c>
      <c r="AE389" s="1215">
        <v>374</v>
      </c>
      <c r="AF389" s="1216"/>
      <c r="AG389" s="1217"/>
      <c r="AH389" s="1218"/>
      <c r="AI389" s="587">
        <f t="shared" si="53"/>
        <v>0</v>
      </c>
      <c r="AK389" s="1215">
        <v>374</v>
      </c>
      <c r="AL389" s="1216"/>
      <c r="AM389" s="1217"/>
      <c r="AN389" s="1218"/>
      <c r="AO389" s="587">
        <f t="shared" si="54"/>
        <v>0</v>
      </c>
      <c r="AQ389" s="1215">
        <v>374</v>
      </c>
      <c r="AR389" s="1216"/>
      <c r="AS389" s="1217"/>
      <c r="AT389" s="1218"/>
      <c r="AU389" s="587">
        <f t="shared" si="55"/>
        <v>0</v>
      </c>
      <c r="AW389" s="1215">
        <v>374</v>
      </c>
      <c r="AX389" s="1216"/>
      <c r="AY389" s="1217"/>
      <c r="AZ389" s="1218"/>
      <c r="BA389" s="587">
        <f t="shared" si="56"/>
        <v>0</v>
      </c>
      <c r="BC389" s="1215">
        <v>374</v>
      </c>
      <c r="BD389" s="1216"/>
      <c r="BE389" s="1217"/>
      <c r="BF389" s="1218"/>
      <c r="BG389" s="587">
        <f t="shared" si="57"/>
        <v>0</v>
      </c>
      <c r="BI389" s="1215">
        <v>374</v>
      </c>
      <c r="BJ389" s="1216"/>
      <c r="BK389" s="1217"/>
      <c r="BL389" s="1218"/>
      <c r="BM389" s="587">
        <f t="shared" si="58"/>
        <v>0</v>
      </c>
      <c r="BO389" s="1215">
        <v>374</v>
      </c>
      <c r="BP389" s="1216"/>
      <c r="BQ389" s="1217"/>
      <c r="BR389" s="1218"/>
      <c r="BS389" s="587">
        <f t="shared" si="59"/>
        <v>0</v>
      </c>
    </row>
    <row r="390" spans="1:71" s="17" customFormat="1" ht="16.75" hidden="1" customHeight="1" outlineLevel="1">
      <c r="A390" s="1215">
        <v>375</v>
      </c>
      <c r="B390" s="1216"/>
      <c r="C390" s="1217"/>
      <c r="D390" s="1218"/>
      <c r="E390" s="587">
        <f t="shared" si="48"/>
        <v>0</v>
      </c>
      <c r="G390" s="1215">
        <v>375</v>
      </c>
      <c r="H390" s="1216"/>
      <c r="I390" s="1217"/>
      <c r="J390" s="1218"/>
      <c r="K390" s="587">
        <f t="shared" si="49"/>
        <v>0</v>
      </c>
      <c r="M390" s="1215">
        <v>375</v>
      </c>
      <c r="N390" s="1216"/>
      <c r="O390" s="1217"/>
      <c r="P390" s="1218"/>
      <c r="Q390" s="587">
        <f t="shared" si="50"/>
        <v>0</v>
      </c>
      <c r="S390" s="1215">
        <v>375</v>
      </c>
      <c r="T390" s="1216"/>
      <c r="U390" s="1217"/>
      <c r="V390" s="1218"/>
      <c r="W390" s="587">
        <f t="shared" si="51"/>
        <v>0</v>
      </c>
      <c r="Y390" s="1215">
        <v>375</v>
      </c>
      <c r="Z390" s="1216"/>
      <c r="AA390" s="1217"/>
      <c r="AB390" s="1218"/>
      <c r="AC390" s="587">
        <f t="shared" si="52"/>
        <v>0</v>
      </c>
      <c r="AE390" s="1215">
        <v>375</v>
      </c>
      <c r="AF390" s="1216"/>
      <c r="AG390" s="1217"/>
      <c r="AH390" s="1218"/>
      <c r="AI390" s="587">
        <f t="shared" si="53"/>
        <v>0</v>
      </c>
      <c r="AK390" s="1215">
        <v>375</v>
      </c>
      <c r="AL390" s="1216"/>
      <c r="AM390" s="1217"/>
      <c r="AN390" s="1218"/>
      <c r="AO390" s="587">
        <f t="shared" si="54"/>
        <v>0</v>
      </c>
      <c r="AQ390" s="1215">
        <v>375</v>
      </c>
      <c r="AR390" s="1216"/>
      <c r="AS390" s="1217"/>
      <c r="AT390" s="1218"/>
      <c r="AU390" s="587">
        <f t="shared" si="55"/>
        <v>0</v>
      </c>
      <c r="AW390" s="1215">
        <v>375</v>
      </c>
      <c r="AX390" s="1216"/>
      <c r="AY390" s="1217"/>
      <c r="AZ390" s="1218"/>
      <c r="BA390" s="587">
        <f t="shared" si="56"/>
        <v>0</v>
      </c>
      <c r="BC390" s="1215">
        <v>375</v>
      </c>
      <c r="BD390" s="1216"/>
      <c r="BE390" s="1217"/>
      <c r="BF390" s="1218"/>
      <c r="BG390" s="587">
        <f t="shared" si="57"/>
        <v>0</v>
      </c>
      <c r="BI390" s="1215">
        <v>375</v>
      </c>
      <c r="BJ390" s="1216"/>
      <c r="BK390" s="1217"/>
      <c r="BL390" s="1218"/>
      <c r="BM390" s="587">
        <f t="shared" si="58"/>
        <v>0</v>
      </c>
      <c r="BO390" s="1215">
        <v>375</v>
      </c>
      <c r="BP390" s="1216"/>
      <c r="BQ390" s="1217"/>
      <c r="BR390" s="1218"/>
      <c r="BS390" s="587">
        <f t="shared" si="59"/>
        <v>0</v>
      </c>
    </row>
    <row r="391" spans="1:71" s="17" customFormat="1" ht="16.75" hidden="1" customHeight="1" outlineLevel="1">
      <c r="A391" s="1215">
        <v>376</v>
      </c>
      <c r="B391" s="1216"/>
      <c r="C391" s="1217"/>
      <c r="D391" s="1218"/>
      <c r="E391" s="587">
        <f t="shared" si="48"/>
        <v>0</v>
      </c>
      <c r="G391" s="1215">
        <v>376</v>
      </c>
      <c r="H391" s="1216"/>
      <c r="I391" s="1217"/>
      <c r="J391" s="1218"/>
      <c r="K391" s="587">
        <f t="shared" si="49"/>
        <v>0</v>
      </c>
      <c r="M391" s="1215">
        <v>376</v>
      </c>
      <c r="N391" s="1216"/>
      <c r="O391" s="1217"/>
      <c r="P391" s="1218"/>
      <c r="Q391" s="587">
        <f t="shared" si="50"/>
        <v>0</v>
      </c>
      <c r="S391" s="1215">
        <v>376</v>
      </c>
      <c r="T391" s="1216"/>
      <c r="U391" s="1217"/>
      <c r="V391" s="1218"/>
      <c r="W391" s="587">
        <f t="shared" si="51"/>
        <v>0</v>
      </c>
      <c r="Y391" s="1215">
        <v>376</v>
      </c>
      <c r="Z391" s="1216"/>
      <c r="AA391" s="1217"/>
      <c r="AB391" s="1218"/>
      <c r="AC391" s="587">
        <f t="shared" si="52"/>
        <v>0</v>
      </c>
      <c r="AE391" s="1215">
        <v>376</v>
      </c>
      <c r="AF391" s="1216"/>
      <c r="AG391" s="1217"/>
      <c r="AH391" s="1218"/>
      <c r="AI391" s="587">
        <f t="shared" si="53"/>
        <v>0</v>
      </c>
      <c r="AK391" s="1215">
        <v>376</v>
      </c>
      <c r="AL391" s="1216"/>
      <c r="AM391" s="1217"/>
      <c r="AN391" s="1218"/>
      <c r="AO391" s="587">
        <f t="shared" si="54"/>
        <v>0</v>
      </c>
      <c r="AQ391" s="1215">
        <v>376</v>
      </c>
      <c r="AR391" s="1216"/>
      <c r="AS391" s="1217"/>
      <c r="AT391" s="1218"/>
      <c r="AU391" s="587">
        <f t="shared" si="55"/>
        <v>0</v>
      </c>
      <c r="AW391" s="1215">
        <v>376</v>
      </c>
      <c r="AX391" s="1216"/>
      <c r="AY391" s="1217"/>
      <c r="AZ391" s="1218"/>
      <c r="BA391" s="587">
        <f t="shared" si="56"/>
        <v>0</v>
      </c>
      <c r="BC391" s="1215">
        <v>376</v>
      </c>
      <c r="BD391" s="1216"/>
      <c r="BE391" s="1217"/>
      <c r="BF391" s="1218"/>
      <c r="BG391" s="587">
        <f t="shared" si="57"/>
        <v>0</v>
      </c>
      <c r="BI391" s="1215">
        <v>376</v>
      </c>
      <c r="BJ391" s="1216"/>
      <c r="BK391" s="1217"/>
      <c r="BL391" s="1218"/>
      <c r="BM391" s="587">
        <f t="shared" si="58"/>
        <v>0</v>
      </c>
      <c r="BO391" s="1215">
        <v>376</v>
      </c>
      <c r="BP391" s="1216"/>
      <c r="BQ391" s="1217"/>
      <c r="BR391" s="1218"/>
      <c r="BS391" s="587">
        <f t="shared" si="59"/>
        <v>0</v>
      </c>
    </row>
    <row r="392" spans="1:71" s="17" customFormat="1" ht="16.75" hidden="1" customHeight="1" outlineLevel="1">
      <c r="A392" s="1215">
        <v>377</v>
      </c>
      <c r="B392" s="1216"/>
      <c r="C392" s="1217"/>
      <c r="D392" s="1218"/>
      <c r="E392" s="587">
        <f t="shared" si="48"/>
        <v>0</v>
      </c>
      <c r="G392" s="1215">
        <v>377</v>
      </c>
      <c r="H392" s="1216"/>
      <c r="I392" s="1217"/>
      <c r="J392" s="1218"/>
      <c r="K392" s="587">
        <f t="shared" si="49"/>
        <v>0</v>
      </c>
      <c r="M392" s="1215">
        <v>377</v>
      </c>
      <c r="N392" s="1216"/>
      <c r="O392" s="1217"/>
      <c r="P392" s="1218"/>
      <c r="Q392" s="587">
        <f t="shared" si="50"/>
        <v>0</v>
      </c>
      <c r="S392" s="1215">
        <v>377</v>
      </c>
      <c r="T392" s="1216"/>
      <c r="U392" s="1217"/>
      <c r="V392" s="1218"/>
      <c r="W392" s="587">
        <f t="shared" si="51"/>
        <v>0</v>
      </c>
      <c r="Y392" s="1215">
        <v>377</v>
      </c>
      <c r="Z392" s="1216"/>
      <c r="AA392" s="1217"/>
      <c r="AB392" s="1218"/>
      <c r="AC392" s="587">
        <f t="shared" si="52"/>
        <v>0</v>
      </c>
      <c r="AE392" s="1215">
        <v>377</v>
      </c>
      <c r="AF392" s="1216"/>
      <c r="AG392" s="1217"/>
      <c r="AH392" s="1218"/>
      <c r="AI392" s="587">
        <f t="shared" si="53"/>
        <v>0</v>
      </c>
      <c r="AK392" s="1215">
        <v>377</v>
      </c>
      <c r="AL392" s="1216"/>
      <c r="AM392" s="1217"/>
      <c r="AN392" s="1218"/>
      <c r="AO392" s="587">
        <f t="shared" si="54"/>
        <v>0</v>
      </c>
      <c r="AQ392" s="1215">
        <v>377</v>
      </c>
      <c r="AR392" s="1216"/>
      <c r="AS392" s="1217"/>
      <c r="AT392" s="1218"/>
      <c r="AU392" s="587">
        <f t="shared" si="55"/>
        <v>0</v>
      </c>
      <c r="AW392" s="1215">
        <v>377</v>
      </c>
      <c r="AX392" s="1216"/>
      <c r="AY392" s="1217"/>
      <c r="AZ392" s="1218"/>
      <c r="BA392" s="587">
        <f t="shared" si="56"/>
        <v>0</v>
      </c>
      <c r="BC392" s="1215">
        <v>377</v>
      </c>
      <c r="BD392" s="1216"/>
      <c r="BE392" s="1217"/>
      <c r="BF392" s="1218"/>
      <c r="BG392" s="587">
        <f t="shared" si="57"/>
        <v>0</v>
      </c>
      <c r="BI392" s="1215">
        <v>377</v>
      </c>
      <c r="BJ392" s="1216"/>
      <c r="BK392" s="1217"/>
      <c r="BL392" s="1218"/>
      <c r="BM392" s="587">
        <f t="shared" si="58"/>
        <v>0</v>
      </c>
      <c r="BO392" s="1215">
        <v>377</v>
      </c>
      <c r="BP392" s="1216"/>
      <c r="BQ392" s="1217"/>
      <c r="BR392" s="1218"/>
      <c r="BS392" s="587">
        <f t="shared" si="59"/>
        <v>0</v>
      </c>
    </row>
    <row r="393" spans="1:71" s="17" customFormat="1" ht="16.75" hidden="1" customHeight="1" outlineLevel="1">
      <c r="A393" s="1215">
        <v>378</v>
      </c>
      <c r="B393" s="1216"/>
      <c r="C393" s="1217"/>
      <c r="D393" s="1218"/>
      <c r="E393" s="587">
        <f t="shared" si="48"/>
        <v>0</v>
      </c>
      <c r="G393" s="1215">
        <v>378</v>
      </c>
      <c r="H393" s="1216"/>
      <c r="I393" s="1217"/>
      <c r="J393" s="1218"/>
      <c r="K393" s="587">
        <f t="shared" si="49"/>
        <v>0</v>
      </c>
      <c r="M393" s="1215">
        <v>378</v>
      </c>
      <c r="N393" s="1216"/>
      <c r="O393" s="1217"/>
      <c r="P393" s="1218"/>
      <c r="Q393" s="587">
        <f t="shared" si="50"/>
        <v>0</v>
      </c>
      <c r="S393" s="1215">
        <v>378</v>
      </c>
      <c r="T393" s="1216"/>
      <c r="U393" s="1217"/>
      <c r="V393" s="1218"/>
      <c r="W393" s="587">
        <f t="shared" si="51"/>
        <v>0</v>
      </c>
      <c r="Y393" s="1215">
        <v>378</v>
      </c>
      <c r="Z393" s="1216"/>
      <c r="AA393" s="1217"/>
      <c r="AB393" s="1218"/>
      <c r="AC393" s="587">
        <f t="shared" si="52"/>
        <v>0</v>
      </c>
      <c r="AE393" s="1215">
        <v>378</v>
      </c>
      <c r="AF393" s="1216"/>
      <c r="AG393" s="1217"/>
      <c r="AH393" s="1218"/>
      <c r="AI393" s="587">
        <f t="shared" si="53"/>
        <v>0</v>
      </c>
      <c r="AK393" s="1215">
        <v>378</v>
      </c>
      <c r="AL393" s="1216"/>
      <c r="AM393" s="1217"/>
      <c r="AN393" s="1218"/>
      <c r="AO393" s="587">
        <f t="shared" si="54"/>
        <v>0</v>
      </c>
      <c r="AQ393" s="1215">
        <v>378</v>
      </c>
      <c r="AR393" s="1216"/>
      <c r="AS393" s="1217"/>
      <c r="AT393" s="1218"/>
      <c r="AU393" s="587">
        <f t="shared" si="55"/>
        <v>0</v>
      </c>
      <c r="AW393" s="1215">
        <v>378</v>
      </c>
      <c r="AX393" s="1216"/>
      <c r="AY393" s="1217"/>
      <c r="AZ393" s="1218"/>
      <c r="BA393" s="587">
        <f t="shared" si="56"/>
        <v>0</v>
      </c>
      <c r="BC393" s="1215">
        <v>378</v>
      </c>
      <c r="BD393" s="1216"/>
      <c r="BE393" s="1217"/>
      <c r="BF393" s="1218"/>
      <c r="BG393" s="587">
        <f t="shared" si="57"/>
        <v>0</v>
      </c>
      <c r="BI393" s="1215">
        <v>378</v>
      </c>
      <c r="BJ393" s="1216"/>
      <c r="BK393" s="1217"/>
      <c r="BL393" s="1218"/>
      <c r="BM393" s="587">
        <f t="shared" si="58"/>
        <v>0</v>
      </c>
      <c r="BO393" s="1215">
        <v>378</v>
      </c>
      <c r="BP393" s="1216"/>
      <c r="BQ393" s="1217"/>
      <c r="BR393" s="1218"/>
      <c r="BS393" s="587">
        <f t="shared" si="59"/>
        <v>0</v>
      </c>
    </row>
    <row r="394" spans="1:71" s="17" customFormat="1" ht="16.75" hidden="1" customHeight="1" outlineLevel="1">
      <c r="A394" s="1215">
        <v>379</v>
      </c>
      <c r="B394" s="1216"/>
      <c r="C394" s="1217"/>
      <c r="D394" s="1218"/>
      <c r="E394" s="587">
        <f t="shared" si="48"/>
        <v>0</v>
      </c>
      <c r="G394" s="1215">
        <v>379</v>
      </c>
      <c r="H394" s="1216"/>
      <c r="I394" s="1217"/>
      <c r="J394" s="1218"/>
      <c r="K394" s="587">
        <f t="shared" si="49"/>
        <v>0</v>
      </c>
      <c r="M394" s="1215">
        <v>379</v>
      </c>
      <c r="N394" s="1216"/>
      <c r="O394" s="1217"/>
      <c r="P394" s="1218"/>
      <c r="Q394" s="587">
        <f t="shared" si="50"/>
        <v>0</v>
      </c>
      <c r="S394" s="1215">
        <v>379</v>
      </c>
      <c r="T394" s="1216"/>
      <c r="U394" s="1217"/>
      <c r="V394" s="1218"/>
      <c r="W394" s="587">
        <f t="shared" si="51"/>
        <v>0</v>
      </c>
      <c r="Y394" s="1215">
        <v>379</v>
      </c>
      <c r="Z394" s="1216"/>
      <c r="AA394" s="1217"/>
      <c r="AB394" s="1218"/>
      <c r="AC394" s="587">
        <f t="shared" si="52"/>
        <v>0</v>
      </c>
      <c r="AE394" s="1215">
        <v>379</v>
      </c>
      <c r="AF394" s="1216"/>
      <c r="AG394" s="1217"/>
      <c r="AH394" s="1218"/>
      <c r="AI394" s="587">
        <f t="shared" si="53"/>
        <v>0</v>
      </c>
      <c r="AK394" s="1215">
        <v>379</v>
      </c>
      <c r="AL394" s="1216"/>
      <c r="AM394" s="1217"/>
      <c r="AN394" s="1218"/>
      <c r="AO394" s="587">
        <f t="shared" si="54"/>
        <v>0</v>
      </c>
      <c r="AQ394" s="1215">
        <v>379</v>
      </c>
      <c r="AR394" s="1216"/>
      <c r="AS394" s="1217"/>
      <c r="AT394" s="1218"/>
      <c r="AU394" s="587">
        <f t="shared" si="55"/>
        <v>0</v>
      </c>
      <c r="AW394" s="1215">
        <v>379</v>
      </c>
      <c r="AX394" s="1216"/>
      <c r="AY394" s="1217"/>
      <c r="AZ394" s="1218"/>
      <c r="BA394" s="587">
        <f t="shared" si="56"/>
        <v>0</v>
      </c>
      <c r="BC394" s="1215">
        <v>379</v>
      </c>
      <c r="BD394" s="1216"/>
      <c r="BE394" s="1217"/>
      <c r="BF394" s="1218"/>
      <c r="BG394" s="587">
        <f t="shared" si="57"/>
        <v>0</v>
      </c>
      <c r="BI394" s="1215">
        <v>379</v>
      </c>
      <c r="BJ394" s="1216"/>
      <c r="BK394" s="1217"/>
      <c r="BL394" s="1218"/>
      <c r="BM394" s="587">
        <f t="shared" si="58"/>
        <v>0</v>
      </c>
      <c r="BO394" s="1215">
        <v>379</v>
      </c>
      <c r="BP394" s="1216"/>
      <c r="BQ394" s="1217"/>
      <c r="BR394" s="1218"/>
      <c r="BS394" s="587">
        <f t="shared" si="59"/>
        <v>0</v>
      </c>
    </row>
    <row r="395" spans="1:71" s="17" customFormat="1" ht="16.75" hidden="1" customHeight="1" outlineLevel="1">
      <c r="A395" s="1215">
        <v>380</v>
      </c>
      <c r="B395" s="1216"/>
      <c r="C395" s="1217"/>
      <c r="D395" s="1218"/>
      <c r="E395" s="587">
        <f t="shared" si="48"/>
        <v>0</v>
      </c>
      <c r="G395" s="1215">
        <v>380</v>
      </c>
      <c r="H395" s="1216"/>
      <c r="I395" s="1217"/>
      <c r="J395" s="1218"/>
      <c r="K395" s="587">
        <f t="shared" si="49"/>
        <v>0</v>
      </c>
      <c r="M395" s="1215">
        <v>380</v>
      </c>
      <c r="N395" s="1216"/>
      <c r="O395" s="1217"/>
      <c r="P395" s="1218"/>
      <c r="Q395" s="587">
        <f t="shared" si="50"/>
        <v>0</v>
      </c>
      <c r="S395" s="1215">
        <v>380</v>
      </c>
      <c r="T395" s="1216"/>
      <c r="U395" s="1217"/>
      <c r="V395" s="1218"/>
      <c r="W395" s="587">
        <f t="shared" si="51"/>
        <v>0</v>
      </c>
      <c r="Y395" s="1215">
        <v>380</v>
      </c>
      <c r="Z395" s="1216"/>
      <c r="AA395" s="1217"/>
      <c r="AB395" s="1218"/>
      <c r="AC395" s="587">
        <f t="shared" si="52"/>
        <v>0</v>
      </c>
      <c r="AE395" s="1215">
        <v>380</v>
      </c>
      <c r="AF395" s="1216"/>
      <c r="AG395" s="1217"/>
      <c r="AH395" s="1218"/>
      <c r="AI395" s="587">
        <f t="shared" si="53"/>
        <v>0</v>
      </c>
      <c r="AK395" s="1215">
        <v>380</v>
      </c>
      <c r="AL395" s="1216"/>
      <c r="AM395" s="1217"/>
      <c r="AN395" s="1218"/>
      <c r="AO395" s="587">
        <f t="shared" si="54"/>
        <v>0</v>
      </c>
      <c r="AQ395" s="1215">
        <v>380</v>
      </c>
      <c r="AR395" s="1216"/>
      <c r="AS395" s="1217"/>
      <c r="AT395" s="1218"/>
      <c r="AU395" s="587">
        <f t="shared" si="55"/>
        <v>0</v>
      </c>
      <c r="AW395" s="1215">
        <v>380</v>
      </c>
      <c r="AX395" s="1216"/>
      <c r="AY395" s="1217"/>
      <c r="AZ395" s="1218"/>
      <c r="BA395" s="587">
        <f t="shared" si="56"/>
        <v>0</v>
      </c>
      <c r="BC395" s="1215">
        <v>380</v>
      </c>
      <c r="BD395" s="1216"/>
      <c r="BE395" s="1217"/>
      <c r="BF395" s="1218"/>
      <c r="BG395" s="587">
        <f t="shared" si="57"/>
        <v>0</v>
      </c>
      <c r="BI395" s="1215">
        <v>380</v>
      </c>
      <c r="BJ395" s="1216"/>
      <c r="BK395" s="1217"/>
      <c r="BL395" s="1218"/>
      <c r="BM395" s="587">
        <f t="shared" si="58"/>
        <v>0</v>
      </c>
      <c r="BO395" s="1215">
        <v>380</v>
      </c>
      <c r="BP395" s="1216"/>
      <c r="BQ395" s="1217"/>
      <c r="BR395" s="1218"/>
      <c r="BS395" s="587">
        <f t="shared" si="59"/>
        <v>0</v>
      </c>
    </row>
    <row r="396" spans="1:71" s="17" customFormat="1" ht="16.75" hidden="1" customHeight="1" outlineLevel="1">
      <c r="A396" s="1215">
        <v>381</v>
      </c>
      <c r="B396" s="1216"/>
      <c r="C396" s="1217"/>
      <c r="D396" s="1218"/>
      <c r="E396" s="587">
        <f t="shared" si="48"/>
        <v>0</v>
      </c>
      <c r="G396" s="1215">
        <v>381</v>
      </c>
      <c r="H396" s="1216"/>
      <c r="I396" s="1217"/>
      <c r="J396" s="1218"/>
      <c r="K396" s="587">
        <f t="shared" si="49"/>
        <v>0</v>
      </c>
      <c r="M396" s="1215">
        <v>381</v>
      </c>
      <c r="N396" s="1216"/>
      <c r="O396" s="1217"/>
      <c r="P396" s="1218"/>
      <c r="Q396" s="587">
        <f t="shared" si="50"/>
        <v>0</v>
      </c>
      <c r="S396" s="1215">
        <v>381</v>
      </c>
      <c r="T396" s="1216"/>
      <c r="U396" s="1217"/>
      <c r="V396" s="1218"/>
      <c r="W396" s="587">
        <f t="shared" si="51"/>
        <v>0</v>
      </c>
      <c r="Y396" s="1215">
        <v>381</v>
      </c>
      <c r="Z396" s="1216"/>
      <c r="AA396" s="1217"/>
      <c r="AB396" s="1218"/>
      <c r="AC396" s="587">
        <f t="shared" si="52"/>
        <v>0</v>
      </c>
      <c r="AE396" s="1215">
        <v>381</v>
      </c>
      <c r="AF396" s="1216"/>
      <c r="AG396" s="1217"/>
      <c r="AH396" s="1218"/>
      <c r="AI396" s="587">
        <f t="shared" si="53"/>
        <v>0</v>
      </c>
      <c r="AK396" s="1215">
        <v>381</v>
      </c>
      <c r="AL396" s="1216"/>
      <c r="AM396" s="1217"/>
      <c r="AN396" s="1218"/>
      <c r="AO396" s="587">
        <f t="shared" si="54"/>
        <v>0</v>
      </c>
      <c r="AQ396" s="1215">
        <v>381</v>
      </c>
      <c r="AR396" s="1216"/>
      <c r="AS396" s="1217"/>
      <c r="AT396" s="1218"/>
      <c r="AU396" s="587">
        <f t="shared" si="55"/>
        <v>0</v>
      </c>
      <c r="AW396" s="1215">
        <v>381</v>
      </c>
      <c r="AX396" s="1216"/>
      <c r="AY396" s="1217"/>
      <c r="AZ396" s="1218"/>
      <c r="BA396" s="587">
        <f t="shared" si="56"/>
        <v>0</v>
      </c>
      <c r="BC396" s="1215">
        <v>381</v>
      </c>
      <c r="BD396" s="1216"/>
      <c r="BE396" s="1217"/>
      <c r="BF396" s="1218"/>
      <c r="BG396" s="587">
        <f t="shared" si="57"/>
        <v>0</v>
      </c>
      <c r="BI396" s="1215">
        <v>381</v>
      </c>
      <c r="BJ396" s="1216"/>
      <c r="BK396" s="1217"/>
      <c r="BL396" s="1218"/>
      <c r="BM396" s="587">
        <f t="shared" si="58"/>
        <v>0</v>
      </c>
      <c r="BO396" s="1215">
        <v>381</v>
      </c>
      <c r="BP396" s="1216"/>
      <c r="BQ396" s="1217"/>
      <c r="BR396" s="1218"/>
      <c r="BS396" s="587">
        <f t="shared" si="59"/>
        <v>0</v>
      </c>
    </row>
    <row r="397" spans="1:71" s="17" customFormat="1" ht="16.75" hidden="1" customHeight="1" outlineLevel="1">
      <c r="A397" s="1215">
        <v>382</v>
      </c>
      <c r="B397" s="1216"/>
      <c r="C397" s="1217"/>
      <c r="D397" s="1218"/>
      <c r="E397" s="587">
        <f t="shared" si="48"/>
        <v>0</v>
      </c>
      <c r="G397" s="1215">
        <v>382</v>
      </c>
      <c r="H397" s="1216"/>
      <c r="I397" s="1217"/>
      <c r="J397" s="1218"/>
      <c r="K397" s="587">
        <f t="shared" si="49"/>
        <v>0</v>
      </c>
      <c r="M397" s="1215">
        <v>382</v>
      </c>
      <c r="N397" s="1216"/>
      <c r="O397" s="1217"/>
      <c r="P397" s="1218"/>
      <c r="Q397" s="587">
        <f t="shared" si="50"/>
        <v>0</v>
      </c>
      <c r="S397" s="1215">
        <v>382</v>
      </c>
      <c r="T397" s="1216"/>
      <c r="U397" s="1217"/>
      <c r="V397" s="1218"/>
      <c r="W397" s="587">
        <f t="shared" si="51"/>
        <v>0</v>
      </c>
      <c r="Y397" s="1215">
        <v>382</v>
      </c>
      <c r="Z397" s="1216"/>
      <c r="AA397" s="1217"/>
      <c r="AB397" s="1218"/>
      <c r="AC397" s="587">
        <f t="shared" si="52"/>
        <v>0</v>
      </c>
      <c r="AE397" s="1215">
        <v>382</v>
      </c>
      <c r="AF397" s="1216"/>
      <c r="AG397" s="1217"/>
      <c r="AH397" s="1218"/>
      <c r="AI397" s="587">
        <f t="shared" si="53"/>
        <v>0</v>
      </c>
      <c r="AK397" s="1215">
        <v>382</v>
      </c>
      <c r="AL397" s="1216"/>
      <c r="AM397" s="1217"/>
      <c r="AN397" s="1218"/>
      <c r="AO397" s="587">
        <f t="shared" si="54"/>
        <v>0</v>
      </c>
      <c r="AQ397" s="1215">
        <v>382</v>
      </c>
      <c r="AR397" s="1216"/>
      <c r="AS397" s="1217"/>
      <c r="AT397" s="1218"/>
      <c r="AU397" s="587">
        <f t="shared" si="55"/>
        <v>0</v>
      </c>
      <c r="AW397" s="1215">
        <v>382</v>
      </c>
      <c r="AX397" s="1216"/>
      <c r="AY397" s="1217"/>
      <c r="AZ397" s="1218"/>
      <c r="BA397" s="587">
        <f t="shared" si="56"/>
        <v>0</v>
      </c>
      <c r="BC397" s="1215">
        <v>382</v>
      </c>
      <c r="BD397" s="1216"/>
      <c r="BE397" s="1217"/>
      <c r="BF397" s="1218"/>
      <c r="BG397" s="587">
        <f t="shared" si="57"/>
        <v>0</v>
      </c>
      <c r="BI397" s="1215">
        <v>382</v>
      </c>
      <c r="BJ397" s="1216"/>
      <c r="BK397" s="1217"/>
      <c r="BL397" s="1218"/>
      <c r="BM397" s="587">
        <f t="shared" si="58"/>
        <v>0</v>
      </c>
      <c r="BO397" s="1215">
        <v>382</v>
      </c>
      <c r="BP397" s="1216"/>
      <c r="BQ397" s="1217"/>
      <c r="BR397" s="1218"/>
      <c r="BS397" s="587">
        <f t="shared" si="59"/>
        <v>0</v>
      </c>
    </row>
    <row r="398" spans="1:71" s="17" customFormat="1" ht="16.75" hidden="1" customHeight="1" outlineLevel="1">
      <c r="A398" s="1215">
        <v>383</v>
      </c>
      <c r="B398" s="1216"/>
      <c r="C398" s="1217"/>
      <c r="D398" s="1218"/>
      <c r="E398" s="587">
        <f t="shared" si="48"/>
        <v>0</v>
      </c>
      <c r="G398" s="1215">
        <v>383</v>
      </c>
      <c r="H398" s="1216"/>
      <c r="I398" s="1217"/>
      <c r="J398" s="1218"/>
      <c r="K398" s="587">
        <f t="shared" si="49"/>
        <v>0</v>
      </c>
      <c r="M398" s="1215">
        <v>383</v>
      </c>
      <c r="N398" s="1216"/>
      <c r="O398" s="1217"/>
      <c r="P398" s="1218"/>
      <c r="Q398" s="587">
        <f t="shared" si="50"/>
        <v>0</v>
      </c>
      <c r="S398" s="1215">
        <v>383</v>
      </c>
      <c r="T398" s="1216"/>
      <c r="U398" s="1217"/>
      <c r="V398" s="1218"/>
      <c r="W398" s="587">
        <f t="shared" si="51"/>
        <v>0</v>
      </c>
      <c r="Y398" s="1215">
        <v>383</v>
      </c>
      <c r="Z398" s="1216"/>
      <c r="AA398" s="1217"/>
      <c r="AB398" s="1218"/>
      <c r="AC398" s="587">
        <f t="shared" si="52"/>
        <v>0</v>
      </c>
      <c r="AE398" s="1215">
        <v>383</v>
      </c>
      <c r="AF398" s="1216"/>
      <c r="AG398" s="1217"/>
      <c r="AH398" s="1218"/>
      <c r="AI398" s="587">
        <f t="shared" si="53"/>
        <v>0</v>
      </c>
      <c r="AK398" s="1215">
        <v>383</v>
      </c>
      <c r="AL398" s="1216"/>
      <c r="AM398" s="1217"/>
      <c r="AN398" s="1218"/>
      <c r="AO398" s="587">
        <f t="shared" si="54"/>
        <v>0</v>
      </c>
      <c r="AQ398" s="1215">
        <v>383</v>
      </c>
      <c r="AR398" s="1216"/>
      <c r="AS398" s="1217"/>
      <c r="AT398" s="1218"/>
      <c r="AU398" s="587">
        <f t="shared" si="55"/>
        <v>0</v>
      </c>
      <c r="AW398" s="1215">
        <v>383</v>
      </c>
      <c r="AX398" s="1216"/>
      <c r="AY398" s="1217"/>
      <c r="AZ398" s="1218"/>
      <c r="BA398" s="587">
        <f t="shared" si="56"/>
        <v>0</v>
      </c>
      <c r="BC398" s="1215">
        <v>383</v>
      </c>
      <c r="BD398" s="1216"/>
      <c r="BE398" s="1217"/>
      <c r="BF398" s="1218"/>
      <c r="BG398" s="587">
        <f t="shared" si="57"/>
        <v>0</v>
      </c>
      <c r="BI398" s="1215">
        <v>383</v>
      </c>
      <c r="BJ398" s="1216"/>
      <c r="BK398" s="1217"/>
      <c r="BL398" s="1218"/>
      <c r="BM398" s="587">
        <f t="shared" si="58"/>
        <v>0</v>
      </c>
      <c r="BO398" s="1215">
        <v>383</v>
      </c>
      <c r="BP398" s="1216"/>
      <c r="BQ398" s="1217"/>
      <c r="BR398" s="1218"/>
      <c r="BS398" s="587">
        <f t="shared" si="59"/>
        <v>0</v>
      </c>
    </row>
    <row r="399" spans="1:71" s="17" customFormat="1" ht="16.75" hidden="1" customHeight="1" outlineLevel="1">
      <c r="A399" s="1215">
        <v>384</v>
      </c>
      <c r="B399" s="1216"/>
      <c r="C399" s="1217"/>
      <c r="D399" s="1218"/>
      <c r="E399" s="587">
        <f t="shared" si="48"/>
        <v>0</v>
      </c>
      <c r="G399" s="1215">
        <v>384</v>
      </c>
      <c r="H399" s="1216"/>
      <c r="I399" s="1217"/>
      <c r="J399" s="1218"/>
      <c r="K399" s="587">
        <f t="shared" si="49"/>
        <v>0</v>
      </c>
      <c r="M399" s="1215">
        <v>384</v>
      </c>
      <c r="N399" s="1216"/>
      <c r="O399" s="1217"/>
      <c r="P399" s="1218"/>
      <c r="Q399" s="587">
        <f t="shared" si="50"/>
        <v>0</v>
      </c>
      <c r="S399" s="1215">
        <v>384</v>
      </c>
      <c r="T399" s="1216"/>
      <c r="U399" s="1217"/>
      <c r="V399" s="1218"/>
      <c r="W399" s="587">
        <f t="shared" si="51"/>
        <v>0</v>
      </c>
      <c r="Y399" s="1215">
        <v>384</v>
      </c>
      <c r="Z399" s="1216"/>
      <c r="AA399" s="1217"/>
      <c r="AB399" s="1218"/>
      <c r="AC399" s="587">
        <f t="shared" si="52"/>
        <v>0</v>
      </c>
      <c r="AE399" s="1215">
        <v>384</v>
      </c>
      <c r="AF399" s="1216"/>
      <c r="AG399" s="1217"/>
      <c r="AH399" s="1218"/>
      <c r="AI399" s="587">
        <f t="shared" si="53"/>
        <v>0</v>
      </c>
      <c r="AK399" s="1215">
        <v>384</v>
      </c>
      <c r="AL399" s="1216"/>
      <c r="AM399" s="1217"/>
      <c r="AN399" s="1218"/>
      <c r="AO399" s="587">
        <f t="shared" si="54"/>
        <v>0</v>
      </c>
      <c r="AQ399" s="1215">
        <v>384</v>
      </c>
      <c r="AR399" s="1216"/>
      <c r="AS399" s="1217"/>
      <c r="AT399" s="1218"/>
      <c r="AU399" s="587">
        <f t="shared" si="55"/>
        <v>0</v>
      </c>
      <c r="AW399" s="1215">
        <v>384</v>
      </c>
      <c r="AX399" s="1216"/>
      <c r="AY399" s="1217"/>
      <c r="AZ399" s="1218"/>
      <c r="BA399" s="587">
        <f t="shared" si="56"/>
        <v>0</v>
      </c>
      <c r="BC399" s="1215">
        <v>384</v>
      </c>
      <c r="BD399" s="1216"/>
      <c r="BE399" s="1217"/>
      <c r="BF399" s="1218"/>
      <c r="BG399" s="587">
        <f t="shared" si="57"/>
        <v>0</v>
      </c>
      <c r="BI399" s="1215">
        <v>384</v>
      </c>
      <c r="BJ399" s="1216"/>
      <c r="BK399" s="1217"/>
      <c r="BL399" s="1218"/>
      <c r="BM399" s="587">
        <f t="shared" si="58"/>
        <v>0</v>
      </c>
      <c r="BO399" s="1215">
        <v>384</v>
      </c>
      <c r="BP399" s="1216"/>
      <c r="BQ399" s="1217"/>
      <c r="BR399" s="1218"/>
      <c r="BS399" s="587">
        <f t="shared" si="59"/>
        <v>0</v>
      </c>
    </row>
    <row r="400" spans="1:71" s="17" customFormat="1" ht="16.75" hidden="1" customHeight="1" outlineLevel="1">
      <c r="A400" s="1215">
        <v>385</v>
      </c>
      <c r="B400" s="1216"/>
      <c r="C400" s="1217"/>
      <c r="D400" s="1218"/>
      <c r="E400" s="587">
        <f t="shared" si="48"/>
        <v>0</v>
      </c>
      <c r="G400" s="1215">
        <v>385</v>
      </c>
      <c r="H400" s="1216"/>
      <c r="I400" s="1217"/>
      <c r="J400" s="1218"/>
      <c r="K400" s="587">
        <f t="shared" si="49"/>
        <v>0</v>
      </c>
      <c r="M400" s="1215">
        <v>385</v>
      </c>
      <c r="N400" s="1216"/>
      <c r="O400" s="1217"/>
      <c r="P400" s="1218"/>
      <c r="Q400" s="587">
        <f t="shared" si="50"/>
        <v>0</v>
      </c>
      <c r="S400" s="1215">
        <v>385</v>
      </c>
      <c r="T400" s="1216"/>
      <c r="U400" s="1217"/>
      <c r="V400" s="1218"/>
      <c r="W400" s="587">
        <f t="shared" si="51"/>
        <v>0</v>
      </c>
      <c r="Y400" s="1215">
        <v>385</v>
      </c>
      <c r="Z400" s="1216"/>
      <c r="AA400" s="1217"/>
      <c r="AB400" s="1218"/>
      <c r="AC400" s="587">
        <f t="shared" si="52"/>
        <v>0</v>
      </c>
      <c r="AE400" s="1215">
        <v>385</v>
      </c>
      <c r="AF400" s="1216"/>
      <c r="AG400" s="1217"/>
      <c r="AH400" s="1218"/>
      <c r="AI400" s="587">
        <f t="shared" si="53"/>
        <v>0</v>
      </c>
      <c r="AK400" s="1215">
        <v>385</v>
      </c>
      <c r="AL400" s="1216"/>
      <c r="AM400" s="1217"/>
      <c r="AN400" s="1218"/>
      <c r="AO400" s="587">
        <f t="shared" si="54"/>
        <v>0</v>
      </c>
      <c r="AQ400" s="1215">
        <v>385</v>
      </c>
      <c r="AR400" s="1216"/>
      <c r="AS400" s="1217"/>
      <c r="AT400" s="1218"/>
      <c r="AU400" s="587">
        <f t="shared" si="55"/>
        <v>0</v>
      </c>
      <c r="AW400" s="1215">
        <v>385</v>
      </c>
      <c r="AX400" s="1216"/>
      <c r="AY400" s="1217"/>
      <c r="AZ400" s="1218"/>
      <c r="BA400" s="587">
        <f t="shared" si="56"/>
        <v>0</v>
      </c>
      <c r="BC400" s="1215">
        <v>385</v>
      </c>
      <c r="BD400" s="1216"/>
      <c r="BE400" s="1217"/>
      <c r="BF400" s="1218"/>
      <c r="BG400" s="587">
        <f t="shared" si="57"/>
        <v>0</v>
      </c>
      <c r="BI400" s="1215">
        <v>385</v>
      </c>
      <c r="BJ400" s="1216"/>
      <c r="BK400" s="1217"/>
      <c r="BL400" s="1218"/>
      <c r="BM400" s="587">
        <f t="shared" si="58"/>
        <v>0</v>
      </c>
      <c r="BO400" s="1215">
        <v>385</v>
      </c>
      <c r="BP400" s="1216"/>
      <c r="BQ400" s="1217"/>
      <c r="BR400" s="1218"/>
      <c r="BS400" s="587">
        <f t="shared" si="59"/>
        <v>0</v>
      </c>
    </row>
    <row r="401" spans="1:71" s="17" customFormat="1" ht="16.75" hidden="1" customHeight="1" outlineLevel="1">
      <c r="A401" s="1215">
        <v>386</v>
      </c>
      <c r="B401" s="1216"/>
      <c r="C401" s="1217"/>
      <c r="D401" s="1218"/>
      <c r="E401" s="587">
        <f t="shared" si="48"/>
        <v>0</v>
      </c>
      <c r="G401" s="1215">
        <v>386</v>
      </c>
      <c r="H401" s="1216"/>
      <c r="I401" s="1217"/>
      <c r="J401" s="1218"/>
      <c r="K401" s="587">
        <f t="shared" si="49"/>
        <v>0</v>
      </c>
      <c r="M401" s="1215">
        <v>386</v>
      </c>
      <c r="N401" s="1216"/>
      <c r="O401" s="1217"/>
      <c r="P401" s="1218"/>
      <c r="Q401" s="587">
        <f t="shared" si="50"/>
        <v>0</v>
      </c>
      <c r="S401" s="1215">
        <v>386</v>
      </c>
      <c r="T401" s="1216"/>
      <c r="U401" s="1217"/>
      <c r="V401" s="1218"/>
      <c r="W401" s="587">
        <f t="shared" si="51"/>
        <v>0</v>
      </c>
      <c r="Y401" s="1215">
        <v>386</v>
      </c>
      <c r="Z401" s="1216"/>
      <c r="AA401" s="1217"/>
      <c r="AB401" s="1218"/>
      <c r="AC401" s="587">
        <f t="shared" si="52"/>
        <v>0</v>
      </c>
      <c r="AE401" s="1215">
        <v>386</v>
      </c>
      <c r="AF401" s="1216"/>
      <c r="AG401" s="1217"/>
      <c r="AH401" s="1218"/>
      <c r="AI401" s="587">
        <f t="shared" si="53"/>
        <v>0</v>
      </c>
      <c r="AK401" s="1215">
        <v>386</v>
      </c>
      <c r="AL401" s="1216"/>
      <c r="AM401" s="1217"/>
      <c r="AN401" s="1218"/>
      <c r="AO401" s="587">
        <f t="shared" si="54"/>
        <v>0</v>
      </c>
      <c r="AQ401" s="1215">
        <v>386</v>
      </c>
      <c r="AR401" s="1216"/>
      <c r="AS401" s="1217"/>
      <c r="AT401" s="1218"/>
      <c r="AU401" s="587">
        <f t="shared" si="55"/>
        <v>0</v>
      </c>
      <c r="AW401" s="1215">
        <v>386</v>
      </c>
      <c r="AX401" s="1216"/>
      <c r="AY401" s="1217"/>
      <c r="AZ401" s="1218"/>
      <c r="BA401" s="587">
        <f t="shared" si="56"/>
        <v>0</v>
      </c>
      <c r="BC401" s="1215">
        <v>386</v>
      </c>
      <c r="BD401" s="1216"/>
      <c r="BE401" s="1217"/>
      <c r="BF401" s="1218"/>
      <c r="BG401" s="587">
        <f t="shared" si="57"/>
        <v>0</v>
      </c>
      <c r="BI401" s="1215">
        <v>386</v>
      </c>
      <c r="BJ401" s="1216"/>
      <c r="BK401" s="1217"/>
      <c r="BL401" s="1218"/>
      <c r="BM401" s="587">
        <f t="shared" si="58"/>
        <v>0</v>
      </c>
      <c r="BO401" s="1215">
        <v>386</v>
      </c>
      <c r="BP401" s="1216"/>
      <c r="BQ401" s="1217"/>
      <c r="BR401" s="1218"/>
      <c r="BS401" s="587">
        <f t="shared" si="59"/>
        <v>0</v>
      </c>
    </row>
    <row r="402" spans="1:71" s="17" customFormat="1" ht="16.75" hidden="1" customHeight="1" outlineLevel="1">
      <c r="A402" s="1215">
        <v>387</v>
      </c>
      <c r="B402" s="1216"/>
      <c r="C402" s="1217"/>
      <c r="D402" s="1218"/>
      <c r="E402" s="587">
        <f t="shared" si="48"/>
        <v>0</v>
      </c>
      <c r="G402" s="1215">
        <v>387</v>
      </c>
      <c r="H402" s="1216"/>
      <c r="I402" s="1217"/>
      <c r="J402" s="1218"/>
      <c r="K402" s="587">
        <f t="shared" si="49"/>
        <v>0</v>
      </c>
      <c r="M402" s="1215">
        <v>387</v>
      </c>
      <c r="N402" s="1216"/>
      <c r="O402" s="1217"/>
      <c r="P402" s="1218"/>
      <c r="Q402" s="587">
        <f t="shared" si="50"/>
        <v>0</v>
      </c>
      <c r="S402" s="1215">
        <v>387</v>
      </c>
      <c r="T402" s="1216"/>
      <c r="U402" s="1217"/>
      <c r="V402" s="1218"/>
      <c r="W402" s="587">
        <f t="shared" si="51"/>
        <v>0</v>
      </c>
      <c r="Y402" s="1215">
        <v>387</v>
      </c>
      <c r="Z402" s="1216"/>
      <c r="AA402" s="1217"/>
      <c r="AB402" s="1218"/>
      <c r="AC402" s="587">
        <f t="shared" si="52"/>
        <v>0</v>
      </c>
      <c r="AE402" s="1215">
        <v>387</v>
      </c>
      <c r="AF402" s="1216"/>
      <c r="AG402" s="1217"/>
      <c r="AH402" s="1218"/>
      <c r="AI402" s="587">
        <f t="shared" si="53"/>
        <v>0</v>
      </c>
      <c r="AK402" s="1215">
        <v>387</v>
      </c>
      <c r="AL402" s="1216"/>
      <c r="AM402" s="1217"/>
      <c r="AN402" s="1218"/>
      <c r="AO402" s="587">
        <f t="shared" si="54"/>
        <v>0</v>
      </c>
      <c r="AQ402" s="1215">
        <v>387</v>
      </c>
      <c r="AR402" s="1216"/>
      <c r="AS402" s="1217"/>
      <c r="AT402" s="1218"/>
      <c r="AU402" s="587">
        <f t="shared" si="55"/>
        <v>0</v>
      </c>
      <c r="AW402" s="1215">
        <v>387</v>
      </c>
      <c r="AX402" s="1216"/>
      <c r="AY402" s="1217"/>
      <c r="AZ402" s="1218"/>
      <c r="BA402" s="587">
        <f t="shared" si="56"/>
        <v>0</v>
      </c>
      <c r="BC402" s="1215">
        <v>387</v>
      </c>
      <c r="BD402" s="1216"/>
      <c r="BE402" s="1217"/>
      <c r="BF402" s="1218"/>
      <c r="BG402" s="587">
        <f t="shared" si="57"/>
        <v>0</v>
      </c>
      <c r="BI402" s="1215">
        <v>387</v>
      </c>
      <c r="BJ402" s="1216"/>
      <c r="BK402" s="1217"/>
      <c r="BL402" s="1218"/>
      <c r="BM402" s="587">
        <f t="shared" si="58"/>
        <v>0</v>
      </c>
      <c r="BO402" s="1215">
        <v>387</v>
      </c>
      <c r="BP402" s="1216"/>
      <c r="BQ402" s="1217"/>
      <c r="BR402" s="1218"/>
      <c r="BS402" s="587">
        <f t="shared" si="59"/>
        <v>0</v>
      </c>
    </row>
    <row r="403" spans="1:71" s="17" customFormat="1" ht="16.75" hidden="1" customHeight="1" outlineLevel="1">
      <c r="A403" s="1215">
        <v>388</v>
      </c>
      <c r="B403" s="1216"/>
      <c r="C403" s="1217"/>
      <c r="D403" s="1218"/>
      <c r="E403" s="587">
        <f t="shared" si="48"/>
        <v>0</v>
      </c>
      <c r="G403" s="1215">
        <v>388</v>
      </c>
      <c r="H403" s="1216"/>
      <c r="I403" s="1217"/>
      <c r="J403" s="1218"/>
      <c r="K403" s="587">
        <f t="shared" si="49"/>
        <v>0</v>
      </c>
      <c r="M403" s="1215">
        <v>388</v>
      </c>
      <c r="N403" s="1216"/>
      <c r="O403" s="1217"/>
      <c r="P403" s="1218"/>
      <c r="Q403" s="587">
        <f t="shared" si="50"/>
        <v>0</v>
      </c>
      <c r="S403" s="1215">
        <v>388</v>
      </c>
      <c r="T403" s="1216"/>
      <c r="U403" s="1217"/>
      <c r="V403" s="1218"/>
      <c r="W403" s="587">
        <f t="shared" si="51"/>
        <v>0</v>
      </c>
      <c r="Y403" s="1215">
        <v>388</v>
      </c>
      <c r="Z403" s="1216"/>
      <c r="AA403" s="1217"/>
      <c r="AB403" s="1218"/>
      <c r="AC403" s="587">
        <f t="shared" si="52"/>
        <v>0</v>
      </c>
      <c r="AE403" s="1215">
        <v>388</v>
      </c>
      <c r="AF403" s="1216"/>
      <c r="AG403" s="1217"/>
      <c r="AH403" s="1218"/>
      <c r="AI403" s="587">
        <f t="shared" si="53"/>
        <v>0</v>
      </c>
      <c r="AK403" s="1215">
        <v>388</v>
      </c>
      <c r="AL403" s="1216"/>
      <c r="AM403" s="1217"/>
      <c r="AN403" s="1218"/>
      <c r="AO403" s="587">
        <f t="shared" si="54"/>
        <v>0</v>
      </c>
      <c r="AQ403" s="1215">
        <v>388</v>
      </c>
      <c r="AR403" s="1216"/>
      <c r="AS403" s="1217"/>
      <c r="AT403" s="1218"/>
      <c r="AU403" s="587">
        <f t="shared" si="55"/>
        <v>0</v>
      </c>
      <c r="AW403" s="1215">
        <v>388</v>
      </c>
      <c r="AX403" s="1216"/>
      <c r="AY403" s="1217"/>
      <c r="AZ403" s="1218"/>
      <c r="BA403" s="587">
        <f t="shared" si="56"/>
        <v>0</v>
      </c>
      <c r="BC403" s="1215">
        <v>388</v>
      </c>
      <c r="BD403" s="1216"/>
      <c r="BE403" s="1217"/>
      <c r="BF403" s="1218"/>
      <c r="BG403" s="587">
        <f t="shared" si="57"/>
        <v>0</v>
      </c>
      <c r="BI403" s="1215">
        <v>388</v>
      </c>
      <c r="BJ403" s="1216"/>
      <c r="BK403" s="1217"/>
      <c r="BL403" s="1218"/>
      <c r="BM403" s="587">
        <f t="shared" si="58"/>
        <v>0</v>
      </c>
      <c r="BO403" s="1215">
        <v>388</v>
      </c>
      <c r="BP403" s="1216"/>
      <c r="BQ403" s="1217"/>
      <c r="BR403" s="1218"/>
      <c r="BS403" s="587">
        <f t="shared" si="59"/>
        <v>0</v>
      </c>
    </row>
    <row r="404" spans="1:71" s="17" customFormat="1" ht="16.75" hidden="1" customHeight="1" outlineLevel="1">
      <c r="A404" s="1215">
        <v>389</v>
      </c>
      <c r="B404" s="1216"/>
      <c r="C404" s="1217"/>
      <c r="D404" s="1218"/>
      <c r="E404" s="587">
        <f t="shared" si="48"/>
        <v>0</v>
      </c>
      <c r="G404" s="1215">
        <v>389</v>
      </c>
      <c r="H404" s="1216"/>
      <c r="I404" s="1217"/>
      <c r="J404" s="1218"/>
      <c r="K404" s="587">
        <f t="shared" si="49"/>
        <v>0</v>
      </c>
      <c r="M404" s="1215">
        <v>389</v>
      </c>
      <c r="N404" s="1216"/>
      <c r="O404" s="1217"/>
      <c r="P404" s="1218"/>
      <c r="Q404" s="587">
        <f t="shared" si="50"/>
        <v>0</v>
      </c>
      <c r="S404" s="1215">
        <v>389</v>
      </c>
      <c r="T404" s="1216"/>
      <c r="U404" s="1217"/>
      <c r="V404" s="1218"/>
      <c r="W404" s="587">
        <f t="shared" si="51"/>
        <v>0</v>
      </c>
      <c r="Y404" s="1215">
        <v>389</v>
      </c>
      <c r="Z404" s="1216"/>
      <c r="AA404" s="1217"/>
      <c r="AB404" s="1218"/>
      <c r="AC404" s="587">
        <f t="shared" si="52"/>
        <v>0</v>
      </c>
      <c r="AE404" s="1215">
        <v>389</v>
      </c>
      <c r="AF404" s="1216"/>
      <c r="AG404" s="1217"/>
      <c r="AH404" s="1218"/>
      <c r="AI404" s="587">
        <f t="shared" si="53"/>
        <v>0</v>
      </c>
      <c r="AK404" s="1215">
        <v>389</v>
      </c>
      <c r="AL404" s="1216"/>
      <c r="AM404" s="1217"/>
      <c r="AN404" s="1218"/>
      <c r="AO404" s="587">
        <f t="shared" si="54"/>
        <v>0</v>
      </c>
      <c r="AQ404" s="1215">
        <v>389</v>
      </c>
      <c r="AR404" s="1216"/>
      <c r="AS404" s="1217"/>
      <c r="AT404" s="1218"/>
      <c r="AU404" s="587">
        <f t="shared" si="55"/>
        <v>0</v>
      </c>
      <c r="AW404" s="1215">
        <v>389</v>
      </c>
      <c r="AX404" s="1216"/>
      <c r="AY404" s="1217"/>
      <c r="AZ404" s="1218"/>
      <c r="BA404" s="587">
        <f t="shared" si="56"/>
        <v>0</v>
      </c>
      <c r="BC404" s="1215">
        <v>389</v>
      </c>
      <c r="BD404" s="1216"/>
      <c r="BE404" s="1217"/>
      <c r="BF404" s="1218"/>
      <c r="BG404" s="587">
        <f t="shared" si="57"/>
        <v>0</v>
      </c>
      <c r="BI404" s="1215">
        <v>389</v>
      </c>
      <c r="BJ404" s="1216"/>
      <c r="BK404" s="1217"/>
      <c r="BL404" s="1218"/>
      <c r="BM404" s="587">
        <f t="shared" si="58"/>
        <v>0</v>
      </c>
      <c r="BO404" s="1215">
        <v>389</v>
      </c>
      <c r="BP404" s="1216"/>
      <c r="BQ404" s="1217"/>
      <c r="BR404" s="1218"/>
      <c r="BS404" s="587">
        <f t="shared" si="59"/>
        <v>0</v>
      </c>
    </row>
    <row r="405" spans="1:71" s="17" customFormat="1" ht="16.75" hidden="1" customHeight="1" outlineLevel="1">
      <c r="A405" s="1215">
        <v>390</v>
      </c>
      <c r="B405" s="1216"/>
      <c r="C405" s="1217"/>
      <c r="D405" s="1218"/>
      <c r="E405" s="587">
        <f t="shared" si="48"/>
        <v>0</v>
      </c>
      <c r="G405" s="1215">
        <v>390</v>
      </c>
      <c r="H405" s="1216"/>
      <c r="I405" s="1217"/>
      <c r="J405" s="1218"/>
      <c r="K405" s="587">
        <f t="shared" si="49"/>
        <v>0</v>
      </c>
      <c r="M405" s="1215">
        <v>390</v>
      </c>
      <c r="N405" s="1216"/>
      <c r="O405" s="1217"/>
      <c r="P405" s="1218"/>
      <c r="Q405" s="587">
        <f t="shared" si="50"/>
        <v>0</v>
      </c>
      <c r="S405" s="1215">
        <v>390</v>
      </c>
      <c r="T405" s="1216"/>
      <c r="U405" s="1217"/>
      <c r="V405" s="1218"/>
      <c r="W405" s="587">
        <f t="shared" si="51"/>
        <v>0</v>
      </c>
      <c r="Y405" s="1215">
        <v>390</v>
      </c>
      <c r="Z405" s="1216"/>
      <c r="AA405" s="1217"/>
      <c r="AB405" s="1218"/>
      <c r="AC405" s="587">
        <f t="shared" si="52"/>
        <v>0</v>
      </c>
      <c r="AE405" s="1215">
        <v>390</v>
      </c>
      <c r="AF405" s="1216"/>
      <c r="AG405" s="1217"/>
      <c r="AH405" s="1218"/>
      <c r="AI405" s="587">
        <f t="shared" si="53"/>
        <v>0</v>
      </c>
      <c r="AK405" s="1215">
        <v>390</v>
      </c>
      <c r="AL405" s="1216"/>
      <c r="AM405" s="1217"/>
      <c r="AN405" s="1218"/>
      <c r="AO405" s="587">
        <f t="shared" si="54"/>
        <v>0</v>
      </c>
      <c r="AQ405" s="1215">
        <v>390</v>
      </c>
      <c r="AR405" s="1216"/>
      <c r="AS405" s="1217"/>
      <c r="AT405" s="1218"/>
      <c r="AU405" s="587">
        <f t="shared" si="55"/>
        <v>0</v>
      </c>
      <c r="AW405" s="1215">
        <v>390</v>
      </c>
      <c r="AX405" s="1216"/>
      <c r="AY405" s="1217"/>
      <c r="AZ405" s="1218"/>
      <c r="BA405" s="587">
        <f t="shared" si="56"/>
        <v>0</v>
      </c>
      <c r="BC405" s="1215">
        <v>390</v>
      </c>
      <c r="BD405" s="1216"/>
      <c r="BE405" s="1217"/>
      <c r="BF405" s="1218"/>
      <c r="BG405" s="587">
        <f t="shared" si="57"/>
        <v>0</v>
      </c>
      <c r="BI405" s="1215">
        <v>390</v>
      </c>
      <c r="BJ405" s="1216"/>
      <c r="BK405" s="1217"/>
      <c r="BL405" s="1218"/>
      <c r="BM405" s="587">
        <f t="shared" si="58"/>
        <v>0</v>
      </c>
      <c r="BO405" s="1215">
        <v>390</v>
      </c>
      <c r="BP405" s="1216"/>
      <c r="BQ405" s="1217"/>
      <c r="BR405" s="1218"/>
      <c r="BS405" s="587">
        <f t="shared" si="59"/>
        <v>0</v>
      </c>
    </row>
    <row r="406" spans="1:71" s="17" customFormat="1" ht="16.75" hidden="1" customHeight="1" outlineLevel="1">
      <c r="A406" s="1215">
        <v>391</v>
      </c>
      <c r="B406" s="1216"/>
      <c r="C406" s="1217"/>
      <c r="D406" s="1218"/>
      <c r="E406" s="587">
        <f t="shared" si="48"/>
        <v>0</v>
      </c>
      <c r="G406" s="1215">
        <v>391</v>
      </c>
      <c r="H406" s="1216"/>
      <c r="I406" s="1217"/>
      <c r="J406" s="1218"/>
      <c r="K406" s="587">
        <f t="shared" si="49"/>
        <v>0</v>
      </c>
      <c r="M406" s="1215">
        <v>391</v>
      </c>
      <c r="N406" s="1216"/>
      <c r="O406" s="1217"/>
      <c r="P406" s="1218"/>
      <c r="Q406" s="587">
        <f t="shared" si="50"/>
        <v>0</v>
      </c>
      <c r="S406" s="1215">
        <v>391</v>
      </c>
      <c r="T406" s="1216"/>
      <c r="U406" s="1217"/>
      <c r="V406" s="1218"/>
      <c r="W406" s="587">
        <f t="shared" si="51"/>
        <v>0</v>
      </c>
      <c r="Y406" s="1215">
        <v>391</v>
      </c>
      <c r="Z406" s="1216"/>
      <c r="AA406" s="1217"/>
      <c r="AB406" s="1218"/>
      <c r="AC406" s="587">
        <f t="shared" si="52"/>
        <v>0</v>
      </c>
      <c r="AE406" s="1215">
        <v>391</v>
      </c>
      <c r="AF406" s="1216"/>
      <c r="AG406" s="1217"/>
      <c r="AH406" s="1218"/>
      <c r="AI406" s="587">
        <f t="shared" si="53"/>
        <v>0</v>
      </c>
      <c r="AK406" s="1215">
        <v>391</v>
      </c>
      <c r="AL406" s="1216"/>
      <c r="AM406" s="1217"/>
      <c r="AN406" s="1218"/>
      <c r="AO406" s="587">
        <f t="shared" si="54"/>
        <v>0</v>
      </c>
      <c r="AQ406" s="1215">
        <v>391</v>
      </c>
      <c r="AR406" s="1216"/>
      <c r="AS406" s="1217"/>
      <c r="AT406" s="1218"/>
      <c r="AU406" s="587">
        <f t="shared" si="55"/>
        <v>0</v>
      </c>
      <c r="AW406" s="1215">
        <v>391</v>
      </c>
      <c r="AX406" s="1216"/>
      <c r="AY406" s="1217"/>
      <c r="AZ406" s="1218"/>
      <c r="BA406" s="587">
        <f t="shared" si="56"/>
        <v>0</v>
      </c>
      <c r="BC406" s="1215">
        <v>391</v>
      </c>
      <c r="BD406" s="1216"/>
      <c r="BE406" s="1217"/>
      <c r="BF406" s="1218"/>
      <c r="BG406" s="587">
        <f t="shared" si="57"/>
        <v>0</v>
      </c>
      <c r="BI406" s="1215">
        <v>391</v>
      </c>
      <c r="BJ406" s="1216"/>
      <c r="BK406" s="1217"/>
      <c r="BL406" s="1218"/>
      <c r="BM406" s="587">
        <f t="shared" si="58"/>
        <v>0</v>
      </c>
      <c r="BO406" s="1215">
        <v>391</v>
      </c>
      <c r="BP406" s="1216"/>
      <c r="BQ406" s="1217"/>
      <c r="BR406" s="1218"/>
      <c r="BS406" s="587">
        <f t="shared" si="59"/>
        <v>0</v>
      </c>
    </row>
    <row r="407" spans="1:71" s="17" customFormat="1" ht="16.75" hidden="1" customHeight="1" outlineLevel="1">
      <c r="A407" s="1215">
        <v>392</v>
      </c>
      <c r="B407" s="1216"/>
      <c r="C407" s="1217"/>
      <c r="D407" s="1218"/>
      <c r="E407" s="587">
        <f t="shared" si="48"/>
        <v>0</v>
      </c>
      <c r="G407" s="1215">
        <v>392</v>
      </c>
      <c r="H407" s="1216"/>
      <c r="I407" s="1217"/>
      <c r="J407" s="1218"/>
      <c r="K407" s="587">
        <f t="shared" si="49"/>
        <v>0</v>
      </c>
      <c r="M407" s="1215">
        <v>392</v>
      </c>
      <c r="N407" s="1216"/>
      <c r="O407" s="1217"/>
      <c r="P407" s="1218"/>
      <c r="Q407" s="587">
        <f t="shared" si="50"/>
        <v>0</v>
      </c>
      <c r="S407" s="1215">
        <v>392</v>
      </c>
      <c r="T407" s="1216"/>
      <c r="U407" s="1217"/>
      <c r="V407" s="1218"/>
      <c r="W407" s="587">
        <f t="shared" si="51"/>
        <v>0</v>
      </c>
      <c r="Y407" s="1215">
        <v>392</v>
      </c>
      <c r="Z407" s="1216"/>
      <c r="AA407" s="1217"/>
      <c r="AB407" s="1218"/>
      <c r="AC407" s="587">
        <f t="shared" si="52"/>
        <v>0</v>
      </c>
      <c r="AE407" s="1215">
        <v>392</v>
      </c>
      <c r="AF407" s="1216"/>
      <c r="AG407" s="1217"/>
      <c r="AH407" s="1218"/>
      <c r="AI407" s="587">
        <f t="shared" si="53"/>
        <v>0</v>
      </c>
      <c r="AK407" s="1215">
        <v>392</v>
      </c>
      <c r="AL407" s="1216"/>
      <c r="AM407" s="1217"/>
      <c r="AN407" s="1218"/>
      <c r="AO407" s="587">
        <f t="shared" si="54"/>
        <v>0</v>
      </c>
      <c r="AQ407" s="1215">
        <v>392</v>
      </c>
      <c r="AR407" s="1216"/>
      <c r="AS407" s="1217"/>
      <c r="AT407" s="1218"/>
      <c r="AU407" s="587">
        <f t="shared" si="55"/>
        <v>0</v>
      </c>
      <c r="AW407" s="1215">
        <v>392</v>
      </c>
      <c r="AX407" s="1216"/>
      <c r="AY407" s="1217"/>
      <c r="AZ407" s="1218"/>
      <c r="BA407" s="587">
        <f t="shared" si="56"/>
        <v>0</v>
      </c>
      <c r="BC407" s="1215">
        <v>392</v>
      </c>
      <c r="BD407" s="1216"/>
      <c r="BE407" s="1217"/>
      <c r="BF407" s="1218"/>
      <c r="BG407" s="587">
        <f t="shared" si="57"/>
        <v>0</v>
      </c>
      <c r="BI407" s="1215">
        <v>392</v>
      </c>
      <c r="BJ407" s="1216"/>
      <c r="BK407" s="1217"/>
      <c r="BL407" s="1218"/>
      <c r="BM407" s="587">
        <f t="shared" si="58"/>
        <v>0</v>
      </c>
      <c r="BO407" s="1215">
        <v>392</v>
      </c>
      <c r="BP407" s="1216"/>
      <c r="BQ407" s="1217"/>
      <c r="BR407" s="1218"/>
      <c r="BS407" s="587">
        <f t="shared" si="59"/>
        <v>0</v>
      </c>
    </row>
    <row r="408" spans="1:71" s="17" customFormat="1" ht="16.75" hidden="1" customHeight="1" outlineLevel="1">
      <c r="A408" s="1215">
        <v>393</v>
      </c>
      <c r="B408" s="1216"/>
      <c r="C408" s="1217"/>
      <c r="D408" s="1218"/>
      <c r="E408" s="587">
        <f t="shared" si="48"/>
        <v>0</v>
      </c>
      <c r="G408" s="1215">
        <v>393</v>
      </c>
      <c r="H408" s="1216"/>
      <c r="I408" s="1217"/>
      <c r="J408" s="1218"/>
      <c r="K408" s="587">
        <f t="shared" si="49"/>
        <v>0</v>
      </c>
      <c r="M408" s="1215">
        <v>393</v>
      </c>
      <c r="N408" s="1216"/>
      <c r="O408" s="1217"/>
      <c r="P408" s="1218"/>
      <c r="Q408" s="587">
        <f t="shared" si="50"/>
        <v>0</v>
      </c>
      <c r="S408" s="1215">
        <v>393</v>
      </c>
      <c r="T408" s="1216"/>
      <c r="U408" s="1217"/>
      <c r="V408" s="1218"/>
      <c r="W408" s="587">
        <f t="shared" si="51"/>
        <v>0</v>
      </c>
      <c r="Y408" s="1215">
        <v>393</v>
      </c>
      <c r="Z408" s="1216"/>
      <c r="AA408" s="1217"/>
      <c r="AB408" s="1218"/>
      <c r="AC408" s="587">
        <f t="shared" si="52"/>
        <v>0</v>
      </c>
      <c r="AE408" s="1215">
        <v>393</v>
      </c>
      <c r="AF408" s="1216"/>
      <c r="AG408" s="1217"/>
      <c r="AH408" s="1218"/>
      <c r="AI408" s="587">
        <f t="shared" si="53"/>
        <v>0</v>
      </c>
      <c r="AK408" s="1215">
        <v>393</v>
      </c>
      <c r="AL408" s="1216"/>
      <c r="AM408" s="1217"/>
      <c r="AN408" s="1218"/>
      <c r="AO408" s="587">
        <f t="shared" si="54"/>
        <v>0</v>
      </c>
      <c r="AQ408" s="1215">
        <v>393</v>
      </c>
      <c r="AR408" s="1216"/>
      <c r="AS408" s="1217"/>
      <c r="AT408" s="1218"/>
      <c r="AU408" s="587">
        <f t="shared" si="55"/>
        <v>0</v>
      </c>
      <c r="AW408" s="1215">
        <v>393</v>
      </c>
      <c r="AX408" s="1216"/>
      <c r="AY408" s="1217"/>
      <c r="AZ408" s="1218"/>
      <c r="BA408" s="587">
        <f t="shared" si="56"/>
        <v>0</v>
      </c>
      <c r="BC408" s="1215">
        <v>393</v>
      </c>
      <c r="BD408" s="1216"/>
      <c r="BE408" s="1217"/>
      <c r="BF408" s="1218"/>
      <c r="BG408" s="587">
        <f t="shared" si="57"/>
        <v>0</v>
      </c>
      <c r="BI408" s="1215">
        <v>393</v>
      </c>
      <c r="BJ408" s="1216"/>
      <c r="BK408" s="1217"/>
      <c r="BL408" s="1218"/>
      <c r="BM408" s="587">
        <f t="shared" si="58"/>
        <v>0</v>
      </c>
      <c r="BO408" s="1215">
        <v>393</v>
      </c>
      <c r="BP408" s="1216"/>
      <c r="BQ408" s="1217"/>
      <c r="BR408" s="1218"/>
      <c r="BS408" s="587">
        <f t="shared" si="59"/>
        <v>0</v>
      </c>
    </row>
    <row r="409" spans="1:71" s="17" customFormat="1" ht="16.75" hidden="1" customHeight="1" outlineLevel="1">
      <c r="A409" s="1215">
        <v>394</v>
      </c>
      <c r="B409" s="1216"/>
      <c r="C409" s="1217"/>
      <c r="D409" s="1218"/>
      <c r="E409" s="587">
        <f t="shared" si="48"/>
        <v>0</v>
      </c>
      <c r="G409" s="1215">
        <v>394</v>
      </c>
      <c r="H409" s="1216"/>
      <c r="I409" s="1217"/>
      <c r="J409" s="1218"/>
      <c r="K409" s="587">
        <f t="shared" si="49"/>
        <v>0</v>
      </c>
      <c r="M409" s="1215">
        <v>394</v>
      </c>
      <c r="N409" s="1216"/>
      <c r="O409" s="1217"/>
      <c r="P409" s="1218"/>
      <c r="Q409" s="587">
        <f t="shared" si="50"/>
        <v>0</v>
      </c>
      <c r="S409" s="1215">
        <v>394</v>
      </c>
      <c r="T409" s="1216"/>
      <c r="U409" s="1217"/>
      <c r="V409" s="1218"/>
      <c r="W409" s="587">
        <f t="shared" si="51"/>
        <v>0</v>
      </c>
      <c r="Y409" s="1215">
        <v>394</v>
      </c>
      <c r="Z409" s="1216"/>
      <c r="AA409" s="1217"/>
      <c r="AB409" s="1218"/>
      <c r="AC409" s="587">
        <f t="shared" si="52"/>
        <v>0</v>
      </c>
      <c r="AE409" s="1215">
        <v>394</v>
      </c>
      <c r="AF409" s="1216"/>
      <c r="AG409" s="1217"/>
      <c r="AH409" s="1218"/>
      <c r="AI409" s="587">
        <f t="shared" si="53"/>
        <v>0</v>
      </c>
      <c r="AK409" s="1215">
        <v>394</v>
      </c>
      <c r="AL409" s="1216"/>
      <c r="AM409" s="1217"/>
      <c r="AN409" s="1218"/>
      <c r="AO409" s="587">
        <f t="shared" si="54"/>
        <v>0</v>
      </c>
      <c r="AQ409" s="1215">
        <v>394</v>
      </c>
      <c r="AR409" s="1216"/>
      <c r="AS409" s="1217"/>
      <c r="AT409" s="1218"/>
      <c r="AU409" s="587">
        <f t="shared" si="55"/>
        <v>0</v>
      </c>
      <c r="AW409" s="1215">
        <v>394</v>
      </c>
      <c r="AX409" s="1216"/>
      <c r="AY409" s="1217"/>
      <c r="AZ409" s="1218"/>
      <c r="BA409" s="587">
        <f t="shared" si="56"/>
        <v>0</v>
      </c>
      <c r="BC409" s="1215">
        <v>394</v>
      </c>
      <c r="BD409" s="1216"/>
      <c r="BE409" s="1217"/>
      <c r="BF409" s="1218"/>
      <c r="BG409" s="587">
        <f t="shared" si="57"/>
        <v>0</v>
      </c>
      <c r="BI409" s="1215">
        <v>394</v>
      </c>
      <c r="BJ409" s="1216"/>
      <c r="BK409" s="1217"/>
      <c r="BL409" s="1218"/>
      <c r="BM409" s="587">
        <f t="shared" si="58"/>
        <v>0</v>
      </c>
      <c r="BO409" s="1215">
        <v>394</v>
      </c>
      <c r="BP409" s="1216"/>
      <c r="BQ409" s="1217"/>
      <c r="BR409" s="1218"/>
      <c r="BS409" s="587">
        <f t="shared" si="59"/>
        <v>0</v>
      </c>
    </row>
    <row r="410" spans="1:71" s="17" customFormat="1" ht="16.75" hidden="1" customHeight="1" outlineLevel="1">
      <c r="A410" s="1215">
        <v>395</v>
      </c>
      <c r="B410" s="1216"/>
      <c r="C410" s="1217"/>
      <c r="D410" s="1218"/>
      <c r="E410" s="587">
        <f t="shared" si="48"/>
        <v>0</v>
      </c>
      <c r="G410" s="1215">
        <v>395</v>
      </c>
      <c r="H410" s="1216"/>
      <c r="I410" s="1217"/>
      <c r="J410" s="1218"/>
      <c r="K410" s="587">
        <f t="shared" si="49"/>
        <v>0</v>
      </c>
      <c r="M410" s="1215">
        <v>395</v>
      </c>
      <c r="N410" s="1216"/>
      <c r="O410" s="1217"/>
      <c r="P410" s="1218"/>
      <c r="Q410" s="587">
        <f t="shared" si="50"/>
        <v>0</v>
      </c>
      <c r="S410" s="1215">
        <v>395</v>
      </c>
      <c r="T410" s="1216"/>
      <c r="U410" s="1217"/>
      <c r="V410" s="1218"/>
      <c r="W410" s="587">
        <f t="shared" si="51"/>
        <v>0</v>
      </c>
      <c r="Y410" s="1215">
        <v>395</v>
      </c>
      <c r="Z410" s="1216"/>
      <c r="AA410" s="1217"/>
      <c r="AB410" s="1218"/>
      <c r="AC410" s="587">
        <f t="shared" si="52"/>
        <v>0</v>
      </c>
      <c r="AE410" s="1215">
        <v>395</v>
      </c>
      <c r="AF410" s="1216"/>
      <c r="AG410" s="1217"/>
      <c r="AH410" s="1218"/>
      <c r="AI410" s="587">
        <f t="shared" si="53"/>
        <v>0</v>
      </c>
      <c r="AK410" s="1215">
        <v>395</v>
      </c>
      <c r="AL410" s="1216"/>
      <c r="AM410" s="1217"/>
      <c r="AN410" s="1218"/>
      <c r="AO410" s="587">
        <f t="shared" si="54"/>
        <v>0</v>
      </c>
      <c r="AQ410" s="1215">
        <v>395</v>
      </c>
      <c r="AR410" s="1216"/>
      <c r="AS410" s="1217"/>
      <c r="AT410" s="1218"/>
      <c r="AU410" s="587">
        <f t="shared" si="55"/>
        <v>0</v>
      </c>
      <c r="AW410" s="1215">
        <v>395</v>
      </c>
      <c r="AX410" s="1216"/>
      <c r="AY410" s="1217"/>
      <c r="AZ410" s="1218"/>
      <c r="BA410" s="587">
        <f t="shared" si="56"/>
        <v>0</v>
      </c>
      <c r="BC410" s="1215">
        <v>395</v>
      </c>
      <c r="BD410" s="1216"/>
      <c r="BE410" s="1217"/>
      <c r="BF410" s="1218"/>
      <c r="BG410" s="587">
        <f t="shared" si="57"/>
        <v>0</v>
      </c>
      <c r="BI410" s="1215">
        <v>395</v>
      </c>
      <c r="BJ410" s="1216"/>
      <c r="BK410" s="1217"/>
      <c r="BL410" s="1218"/>
      <c r="BM410" s="587">
        <f t="shared" si="58"/>
        <v>0</v>
      </c>
      <c r="BO410" s="1215">
        <v>395</v>
      </c>
      <c r="BP410" s="1216"/>
      <c r="BQ410" s="1217"/>
      <c r="BR410" s="1218"/>
      <c r="BS410" s="587">
        <f t="shared" si="59"/>
        <v>0</v>
      </c>
    </row>
    <row r="411" spans="1:71" s="17" customFormat="1" ht="16.75" hidden="1" customHeight="1" outlineLevel="1">
      <c r="A411" s="1215">
        <v>396</v>
      </c>
      <c r="B411" s="1216"/>
      <c r="C411" s="1217"/>
      <c r="D411" s="1218"/>
      <c r="E411" s="587">
        <f t="shared" si="48"/>
        <v>0</v>
      </c>
      <c r="G411" s="1215">
        <v>396</v>
      </c>
      <c r="H411" s="1216"/>
      <c r="I411" s="1217"/>
      <c r="J411" s="1218"/>
      <c r="K411" s="587">
        <f t="shared" si="49"/>
        <v>0</v>
      </c>
      <c r="M411" s="1215">
        <v>396</v>
      </c>
      <c r="N411" s="1216"/>
      <c r="O411" s="1217"/>
      <c r="P411" s="1218"/>
      <c r="Q411" s="587">
        <f t="shared" si="50"/>
        <v>0</v>
      </c>
      <c r="S411" s="1215">
        <v>396</v>
      </c>
      <c r="T411" s="1216"/>
      <c r="U411" s="1217"/>
      <c r="V411" s="1218"/>
      <c r="W411" s="587">
        <f t="shared" si="51"/>
        <v>0</v>
      </c>
      <c r="Y411" s="1215">
        <v>396</v>
      </c>
      <c r="Z411" s="1216"/>
      <c r="AA411" s="1217"/>
      <c r="AB411" s="1218"/>
      <c r="AC411" s="587">
        <f t="shared" si="52"/>
        <v>0</v>
      </c>
      <c r="AE411" s="1215">
        <v>396</v>
      </c>
      <c r="AF411" s="1216"/>
      <c r="AG411" s="1217"/>
      <c r="AH411" s="1218"/>
      <c r="AI411" s="587">
        <f t="shared" si="53"/>
        <v>0</v>
      </c>
      <c r="AK411" s="1215">
        <v>396</v>
      </c>
      <c r="AL411" s="1216"/>
      <c r="AM411" s="1217"/>
      <c r="AN411" s="1218"/>
      <c r="AO411" s="587">
        <f t="shared" si="54"/>
        <v>0</v>
      </c>
      <c r="AQ411" s="1215">
        <v>396</v>
      </c>
      <c r="AR411" s="1216"/>
      <c r="AS411" s="1217"/>
      <c r="AT411" s="1218"/>
      <c r="AU411" s="587">
        <f t="shared" si="55"/>
        <v>0</v>
      </c>
      <c r="AW411" s="1215">
        <v>396</v>
      </c>
      <c r="AX411" s="1216"/>
      <c r="AY411" s="1217"/>
      <c r="AZ411" s="1218"/>
      <c r="BA411" s="587">
        <f t="shared" si="56"/>
        <v>0</v>
      </c>
      <c r="BC411" s="1215">
        <v>396</v>
      </c>
      <c r="BD411" s="1216"/>
      <c r="BE411" s="1217"/>
      <c r="BF411" s="1218"/>
      <c r="BG411" s="587">
        <f t="shared" si="57"/>
        <v>0</v>
      </c>
      <c r="BI411" s="1215">
        <v>396</v>
      </c>
      <c r="BJ411" s="1216"/>
      <c r="BK411" s="1217"/>
      <c r="BL411" s="1218"/>
      <c r="BM411" s="587">
        <f t="shared" si="58"/>
        <v>0</v>
      </c>
      <c r="BO411" s="1215">
        <v>396</v>
      </c>
      <c r="BP411" s="1216"/>
      <c r="BQ411" s="1217"/>
      <c r="BR411" s="1218"/>
      <c r="BS411" s="587">
        <f t="shared" si="59"/>
        <v>0</v>
      </c>
    </row>
    <row r="412" spans="1:71" s="17" customFormat="1" ht="16.75" hidden="1" customHeight="1" outlineLevel="1">
      <c r="A412" s="1215">
        <v>397</v>
      </c>
      <c r="B412" s="1216"/>
      <c r="C412" s="1217"/>
      <c r="D412" s="1218"/>
      <c r="E412" s="587">
        <f t="shared" si="48"/>
        <v>0</v>
      </c>
      <c r="G412" s="1215">
        <v>397</v>
      </c>
      <c r="H412" s="1216"/>
      <c r="I412" s="1217"/>
      <c r="J412" s="1218"/>
      <c r="K412" s="587">
        <f t="shared" si="49"/>
        <v>0</v>
      </c>
      <c r="M412" s="1215">
        <v>397</v>
      </c>
      <c r="N412" s="1216"/>
      <c r="O412" s="1217"/>
      <c r="P412" s="1218"/>
      <c r="Q412" s="587">
        <f t="shared" si="50"/>
        <v>0</v>
      </c>
      <c r="S412" s="1215">
        <v>397</v>
      </c>
      <c r="T412" s="1216"/>
      <c r="U412" s="1217"/>
      <c r="V412" s="1218"/>
      <c r="W412" s="587">
        <f t="shared" si="51"/>
        <v>0</v>
      </c>
      <c r="Y412" s="1215">
        <v>397</v>
      </c>
      <c r="Z412" s="1216"/>
      <c r="AA412" s="1217"/>
      <c r="AB412" s="1218"/>
      <c r="AC412" s="587">
        <f t="shared" si="52"/>
        <v>0</v>
      </c>
      <c r="AE412" s="1215">
        <v>397</v>
      </c>
      <c r="AF412" s="1216"/>
      <c r="AG412" s="1217"/>
      <c r="AH412" s="1218"/>
      <c r="AI412" s="587">
        <f t="shared" si="53"/>
        <v>0</v>
      </c>
      <c r="AK412" s="1215">
        <v>397</v>
      </c>
      <c r="AL412" s="1216"/>
      <c r="AM412" s="1217"/>
      <c r="AN412" s="1218"/>
      <c r="AO412" s="587">
        <f t="shared" si="54"/>
        <v>0</v>
      </c>
      <c r="AQ412" s="1215">
        <v>397</v>
      </c>
      <c r="AR412" s="1216"/>
      <c r="AS412" s="1217"/>
      <c r="AT412" s="1218"/>
      <c r="AU412" s="587">
        <f t="shared" si="55"/>
        <v>0</v>
      </c>
      <c r="AW412" s="1215">
        <v>397</v>
      </c>
      <c r="AX412" s="1216"/>
      <c r="AY412" s="1217"/>
      <c r="AZ412" s="1218"/>
      <c r="BA412" s="587">
        <f t="shared" si="56"/>
        <v>0</v>
      </c>
      <c r="BC412" s="1215">
        <v>397</v>
      </c>
      <c r="BD412" s="1216"/>
      <c r="BE412" s="1217"/>
      <c r="BF412" s="1218"/>
      <c r="BG412" s="587">
        <f t="shared" si="57"/>
        <v>0</v>
      </c>
      <c r="BI412" s="1215">
        <v>397</v>
      </c>
      <c r="BJ412" s="1216"/>
      <c r="BK412" s="1217"/>
      <c r="BL412" s="1218"/>
      <c r="BM412" s="587">
        <f t="shared" si="58"/>
        <v>0</v>
      </c>
      <c r="BO412" s="1215">
        <v>397</v>
      </c>
      <c r="BP412" s="1216"/>
      <c r="BQ412" s="1217"/>
      <c r="BR412" s="1218"/>
      <c r="BS412" s="587">
        <f t="shared" si="59"/>
        <v>0</v>
      </c>
    </row>
    <row r="413" spans="1:71" s="17" customFormat="1" ht="16.75" hidden="1" customHeight="1" outlineLevel="1">
      <c r="A413" s="1215">
        <v>398</v>
      </c>
      <c r="B413" s="1216"/>
      <c r="C413" s="1217"/>
      <c r="D413" s="1218"/>
      <c r="E413" s="587">
        <f t="shared" si="48"/>
        <v>0</v>
      </c>
      <c r="G413" s="1215">
        <v>398</v>
      </c>
      <c r="H413" s="1216"/>
      <c r="I413" s="1217"/>
      <c r="J413" s="1218"/>
      <c r="K413" s="587">
        <f t="shared" si="49"/>
        <v>0</v>
      </c>
      <c r="M413" s="1215">
        <v>398</v>
      </c>
      <c r="N413" s="1216"/>
      <c r="O413" s="1217"/>
      <c r="P413" s="1218"/>
      <c r="Q413" s="587">
        <f t="shared" si="50"/>
        <v>0</v>
      </c>
      <c r="S413" s="1215">
        <v>398</v>
      </c>
      <c r="T413" s="1216"/>
      <c r="U413" s="1217"/>
      <c r="V413" s="1218"/>
      <c r="W413" s="587">
        <f t="shared" si="51"/>
        <v>0</v>
      </c>
      <c r="Y413" s="1215">
        <v>398</v>
      </c>
      <c r="Z413" s="1216"/>
      <c r="AA413" s="1217"/>
      <c r="AB413" s="1218"/>
      <c r="AC413" s="587">
        <f t="shared" si="52"/>
        <v>0</v>
      </c>
      <c r="AE413" s="1215">
        <v>398</v>
      </c>
      <c r="AF413" s="1216"/>
      <c r="AG413" s="1217"/>
      <c r="AH413" s="1218"/>
      <c r="AI413" s="587">
        <f t="shared" si="53"/>
        <v>0</v>
      </c>
      <c r="AK413" s="1215">
        <v>398</v>
      </c>
      <c r="AL413" s="1216"/>
      <c r="AM413" s="1217"/>
      <c r="AN413" s="1218"/>
      <c r="AO413" s="587">
        <f t="shared" si="54"/>
        <v>0</v>
      </c>
      <c r="AQ413" s="1215">
        <v>398</v>
      </c>
      <c r="AR413" s="1216"/>
      <c r="AS413" s="1217"/>
      <c r="AT413" s="1218"/>
      <c r="AU413" s="587">
        <f t="shared" si="55"/>
        <v>0</v>
      </c>
      <c r="AW413" s="1215">
        <v>398</v>
      </c>
      <c r="AX413" s="1216"/>
      <c r="AY413" s="1217"/>
      <c r="AZ413" s="1218"/>
      <c r="BA413" s="587">
        <f t="shared" si="56"/>
        <v>0</v>
      </c>
      <c r="BC413" s="1215">
        <v>398</v>
      </c>
      <c r="BD413" s="1216"/>
      <c r="BE413" s="1217"/>
      <c r="BF413" s="1218"/>
      <c r="BG413" s="587">
        <f t="shared" si="57"/>
        <v>0</v>
      </c>
      <c r="BI413" s="1215">
        <v>398</v>
      </c>
      <c r="BJ413" s="1216"/>
      <c r="BK413" s="1217"/>
      <c r="BL413" s="1218"/>
      <c r="BM413" s="587">
        <f t="shared" si="58"/>
        <v>0</v>
      </c>
      <c r="BO413" s="1215">
        <v>398</v>
      </c>
      <c r="BP413" s="1216"/>
      <c r="BQ413" s="1217"/>
      <c r="BR413" s="1218"/>
      <c r="BS413" s="587">
        <f t="shared" si="59"/>
        <v>0</v>
      </c>
    </row>
    <row r="414" spans="1:71" s="17" customFormat="1" ht="16.75" hidden="1" customHeight="1" outlineLevel="1">
      <c r="A414" s="1215">
        <v>399</v>
      </c>
      <c r="B414" s="1216"/>
      <c r="C414" s="1217"/>
      <c r="D414" s="1218"/>
      <c r="E414" s="587">
        <f t="shared" si="48"/>
        <v>0</v>
      </c>
      <c r="G414" s="1215">
        <v>399</v>
      </c>
      <c r="H414" s="1216"/>
      <c r="I414" s="1217"/>
      <c r="J414" s="1218"/>
      <c r="K414" s="587">
        <f t="shared" si="49"/>
        <v>0</v>
      </c>
      <c r="M414" s="1215">
        <v>399</v>
      </c>
      <c r="N414" s="1216"/>
      <c r="O414" s="1217"/>
      <c r="P414" s="1218"/>
      <c r="Q414" s="587">
        <f t="shared" si="50"/>
        <v>0</v>
      </c>
      <c r="S414" s="1215">
        <v>399</v>
      </c>
      <c r="T414" s="1216"/>
      <c r="U414" s="1217"/>
      <c r="V414" s="1218"/>
      <c r="W414" s="587">
        <f t="shared" si="51"/>
        <v>0</v>
      </c>
      <c r="Y414" s="1215">
        <v>399</v>
      </c>
      <c r="Z414" s="1216"/>
      <c r="AA414" s="1217"/>
      <c r="AB414" s="1218"/>
      <c r="AC414" s="587">
        <f t="shared" si="52"/>
        <v>0</v>
      </c>
      <c r="AE414" s="1215">
        <v>399</v>
      </c>
      <c r="AF414" s="1216"/>
      <c r="AG414" s="1217"/>
      <c r="AH414" s="1218"/>
      <c r="AI414" s="587">
        <f t="shared" si="53"/>
        <v>0</v>
      </c>
      <c r="AK414" s="1215">
        <v>399</v>
      </c>
      <c r="AL414" s="1216"/>
      <c r="AM414" s="1217"/>
      <c r="AN414" s="1218"/>
      <c r="AO414" s="587">
        <f t="shared" si="54"/>
        <v>0</v>
      </c>
      <c r="AQ414" s="1215">
        <v>399</v>
      </c>
      <c r="AR414" s="1216"/>
      <c r="AS414" s="1217"/>
      <c r="AT414" s="1218"/>
      <c r="AU414" s="587">
        <f t="shared" si="55"/>
        <v>0</v>
      </c>
      <c r="AW414" s="1215">
        <v>399</v>
      </c>
      <c r="AX414" s="1216"/>
      <c r="AY414" s="1217"/>
      <c r="AZ414" s="1218"/>
      <c r="BA414" s="587">
        <f t="shared" si="56"/>
        <v>0</v>
      </c>
      <c r="BC414" s="1215">
        <v>399</v>
      </c>
      <c r="BD414" s="1216"/>
      <c r="BE414" s="1217"/>
      <c r="BF414" s="1218"/>
      <c r="BG414" s="587">
        <f t="shared" si="57"/>
        <v>0</v>
      </c>
      <c r="BI414" s="1215">
        <v>399</v>
      </c>
      <c r="BJ414" s="1216"/>
      <c r="BK414" s="1217"/>
      <c r="BL414" s="1218"/>
      <c r="BM414" s="587">
        <f t="shared" si="58"/>
        <v>0</v>
      </c>
      <c r="BO414" s="1215">
        <v>399</v>
      </c>
      <c r="BP414" s="1216"/>
      <c r="BQ414" s="1217"/>
      <c r="BR414" s="1218"/>
      <c r="BS414" s="587">
        <f t="shared" si="59"/>
        <v>0</v>
      </c>
    </row>
    <row r="415" spans="1:71" s="17" customFormat="1" ht="16.75" hidden="1" customHeight="1" outlineLevel="1">
      <c r="A415" s="1215">
        <v>400</v>
      </c>
      <c r="B415" s="1216"/>
      <c r="C415" s="1217"/>
      <c r="D415" s="1218"/>
      <c r="E415" s="587">
        <f t="shared" si="48"/>
        <v>0</v>
      </c>
      <c r="G415" s="1215">
        <v>400</v>
      </c>
      <c r="H415" s="1216"/>
      <c r="I415" s="1217"/>
      <c r="J415" s="1218"/>
      <c r="K415" s="587">
        <f t="shared" si="49"/>
        <v>0</v>
      </c>
      <c r="M415" s="1215">
        <v>400</v>
      </c>
      <c r="N415" s="1216"/>
      <c r="O415" s="1217"/>
      <c r="P415" s="1218"/>
      <c r="Q415" s="587">
        <f t="shared" si="50"/>
        <v>0</v>
      </c>
      <c r="S415" s="1215">
        <v>400</v>
      </c>
      <c r="T415" s="1216"/>
      <c r="U415" s="1217"/>
      <c r="V415" s="1218"/>
      <c r="W415" s="587">
        <f t="shared" si="51"/>
        <v>0</v>
      </c>
      <c r="Y415" s="1215">
        <v>400</v>
      </c>
      <c r="Z415" s="1216"/>
      <c r="AA415" s="1217"/>
      <c r="AB415" s="1218"/>
      <c r="AC415" s="587">
        <f t="shared" si="52"/>
        <v>0</v>
      </c>
      <c r="AE415" s="1215">
        <v>400</v>
      </c>
      <c r="AF415" s="1216"/>
      <c r="AG415" s="1217"/>
      <c r="AH415" s="1218"/>
      <c r="AI415" s="587">
        <f t="shared" si="53"/>
        <v>0</v>
      </c>
      <c r="AK415" s="1215">
        <v>400</v>
      </c>
      <c r="AL415" s="1216"/>
      <c r="AM415" s="1217"/>
      <c r="AN415" s="1218"/>
      <c r="AO415" s="587">
        <f t="shared" si="54"/>
        <v>0</v>
      </c>
      <c r="AQ415" s="1215">
        <v>400</v>
      </c>
      <c r="AR415" s="1216"/>
      <c r="AS415" s="1217"/>
      <c r="AT415" s="1218"/>
      <c r="AU415" s="587">
        <f t="shared" si="55"/>
        <v>0</v>
      </c>
      <c r="AW415" s="1215">
        <v>400</v>
      </c>
      <c r="AX415" s="1216"/>
      <c r="AY415" s="1217"/>
      <c r="AZ415" s="1218"/>
      <c r="BA415" s="587">
        <f t="shared" si="56"/>
        <v>0</v>
      </c>
      <c r="BC415" s="1215">
        <v>400</v>
      </c>
      <c r="BD415" s="1216"/>
      <c r="BE415" s="1217"/>
      <c r="BF415" s="1218"/>
      <c r="BG415" s="587">
        <f t="shared" si="57"/>
        <v>0</v>
      </c>
      <c r="BI415" s="1215">
        <v>400</v>
      </c>
      <c r="BJ415" s="1216"/>
      <c r="BK415" s="1217"/>
      <c r="BL415" s="1218"/>
      <c r="BM415" s="587">
        <f t="shared" si="58"/>
        <v>0</v>
      </c>
      <c r="BO415" s="1215">
        <v>400</v>
      </c>
      <c r="BP415" s="1216"/>
      <c r="BQ415" s="1217"/>
      <c r="BR415" s="1218"/>
      <c r="BS415" s="587">
        <f t="shared" si="59"/>
        <v>0</v>
      </c>
    </row>
    <row r="416" spans="1:71" s="17" customFormat="1" ht="16.75" hidden="1" customHeight="1" outlineLevel="1">
      <c r="A416" s="1215">
        <v>401</v>
      </c>
      <c r="B416" s="1216"/>
      <c r="C416" s="1217"/>
      <c r="D416" s="1218"/>
      <c r="E416" s="587">
        <f t="shared" si="48"/>
        <v>0</v>
      </c>
      <c r="G416" s="1215">
        <v>401</v>
      </c>
      <c r="H416" s="1216"/>
      <c r="I416" s="1217"/>
      <c r="J416" s="1218"/>
      <c r="K416" s="587">
        <f t="shared" si="49"/>
        <v>0</v>
      </c>
      <c r="M416" s="1215">
        <v>401</v>
      </c>
      <c r="N416" s="1216"/>
      <c r="O416" s="1217"/>
      <c r="P416" s="1218"/>
      <c r="Q416" s="587">
        <f t="shared" si="50"/>
        <v>0</v>
      </c>
      <c r="S416" s="1215">
        <v>401</v>
      </c>
      <c r="T416" s="1216"/>
      <c r="U416" s="1217"/>
      <c r="V416" s="1218"/>
      <c r="W416" s="587">
        <f t="shared" si="51"/>
        <v>0</v>
      </c>
      <c r="Y416" s="1215">
        <v>401</v>
      </c>
      <c r="Z416" s="1216"/>
      <c r="AA416" s="1217"/>
      <c r="AB416" s="1218"/>
      <c r="AC416" s="587">
        <f t="shared" si="52"/>
        <v>0</v>
      </c>
      <c r="AE416" s="1215">
        <v>401</v>
      </c>
      <c r="AF416" s="1216"/>
      <c r="AG416" s="1217"/>
      <c r="AH416" s="1218"/>
      <c r="AI416" s="587">
        <f t="shared" si="53"/>
        <v>0</v>
      </c>
      <c r="AK416" s="1215">
        <v>401</v>
      </c>
      <c r="AL416" s="1216"/>
      <c r="AM416" s="1217"/>
      <c r="AN416" s="1218"/>
      <c r="AO416" s="587">
        <f t="shared" si="54"/>
        <v>0</v>
      </c>
      <c r="AQ416" s="1215">
        <v>401</v>
      </c>
      <c r="AR416" s="1216"/>
      <c r="AS416" s="1217"/>
      <c r="AT416" s="1218"/>
      <c r="AU416" s="587">
        <f t="shared" si="55"/>
        <v>0</v>
      </c>
      <c r="AW416" s="1215">
        <v>401</v>
      </c>
      <c r="AX416" s="1216"/>
      <c r="AY416" s="1217"/>
      <c r="AZ416" s="1218"/>
      <c r="BA416" s="587">
        <f t="shared" si="56"/>
        <v>0</v>
      </c>
      <c r="BC416" s="1215">
        <v>401</v>
      </c>
      <c r="BD416" s="1216"/>
      <c r="BE416" s="1217"/>
      <c r="BF416" s="1218"/>
      <c r="BG416" s="587">
        <f t="shared" si="57"/>
        <v>0</v>
      </c>
      <c r="BI416" s="1215">
        <v>401</v>
      </c>
      <c r="BJ416" s="1216"/>
      <c r="BK416" s="1217"/>
      <c r="BL416" s="1218"/>
      <c r="BM416" s="587">
        <f t="shared" si="58"/>
        <v>0</v>
      </c>
      <c r="BO416" s="1215">
        <v>401</v>
      </c>
      <c r="BP416" s="1216"/>
      <c r="BQ416" s="1217"/>
      <c r="BR416" s="1218"/>
      <c r="BS416" s="587">
        <f t="shared" si="59"/>
        <v>0</v>
      </c>
    </row>
    <row r="417" spans="1:71" s="17" customFormat="1" ht="16.75" hidden="1" customHeight="1" outlineLevel="1">
      <c r="A417" s="1215">
        <v>402</v>
      </c>
      <c r="B417" s="1216"/>
      <c r="C417" s="1217"/>
      <c r="D417" s="1218"/>
      <c r="E417" s="587">
        <f t="shared" si="48"/>
        <v>0</v>
      </c>
      <c r="G417" s="1215">
        <v>402</v>
      </c>
      <c r="H417" s="1216"/>
      <c r="I417" s="1217"/>
      <c r="J417" s="1218"/>
      <c r="K417" s="587">
        <f t="shared" si="49"/>
        <v>0</v>
      </c>
      <c r="M417" s="1215">
        <v>402</v>
      </c>
      <c r="N417" s="1216"/>
      <c r="O417" s="1217"/>
      <c r="P417" s="1218"/>
      <c r="Q417" s="587">
        <f t="shared" si="50"/>
        <v>0</v>
      </c>
      <c r="S417" s="1215">
        <v>402</v>
      </c>
      <c r="T417" s="1216"/>
      <c r="U417" s="1217"/>
      <c r="V417" s="1218"/>
      <c r="W417" s="587">
        <f t="shared" si="51"/>
        <v>0</v>
      </c>
      <c r="Y417" s="1215">
        <v>402</v>
      </c>
      <c r="Z417" s="1216"/>
      <c r="AA417" s="1217"/>
      <c r="AB417" s="1218"/>
      <c r="AC417" s="587">
        <f t="shared" si="52"/>
        <v>0</v>
      </c>
      <c r="AE417" s="1215">
        <v>402</v>
      </c>
      <c r="AF417" s="1216"/>
      <c r="AG417" s="1217"/>
      <c r="AH417" s="1218"/>
      <c r="AI417" s="587">
        <f t="shared" si="53"/>
        <v>0</v>
      </c>
      <c r="AK417" s="1215">
        <v>402</v>
      </c>
      <c r="AL417" s="1216"/>
      <c r="AM417" s="1217"/>
      <c r="AN417" s="1218"/>
      <c r="AO417" s="587">
        <f t="shared" si="54"/>
        <v>0</v>
      </c>
      <c r="AQ417" s="1215">
        <v>402</v>
      </c>
      <c r="AR417" s="1216"/>
      <c r="AS417" s="1217"/>
      <c r="AT417" s="1218"/>
      <c r="AU417" s="587">
        <f t="shared" si="55"/>
        <v>0</v>
      </c>
      <c r="AW417" s="1215">
        <v>402</v>
      </c>
      <c r="AX417" s="1216"/>
      <c r="AY417" s="1217"/>
      <c r="AZ417" s="1218"/>
      <c r="BA417" s="587">
        <f t="shared" si="56"/>
        <v>0</v>
      </c>
      <c r="BC417" s="1215">
        <v>402</v>
      </c>
      <c r="BD417" s="1216"/>
      <c r="BE417" s="1217"/>
      <c r="BF417" s="1218"/>
      <c r="BG417" s="587">
        <f t="shared" si="57"/>
        <v>0</v>
      </c>
      <c r="BI417" s="1215">
        <v>402</v>
      </c>
      <c r="BJ417" s="1216"/>
      <c r="BK417" s="1217"/>
      <c r="BL417" s="1218"/>
      <c r="BM417" s="587">
        <f t="shared" si="58"/>
        <v>0</v>
      </c>
      <c r="BO417" s="1215">
        <v>402</v>
      </c>
      <c r="BP417" s="1216"/>
      <c r="BQ417" s="1217"/>
      <c r="BR417" s="1218"/>
      <c r="BS417" s="587">
        <f t="shared" si="59"/>
        <v>0</v>
      </c>
    </row>
    <row r="418" spans="1:71" s="17" customFormat="1" ht="16.75" hidden="1" customHeight="1" outlineLevel="1">
      <c r="A418" s="1215">
        <v>403</v>
      </c>
      <c r="B418" s="1216"/>
      <c r="C418" s="1217"/>
      <c r="D418" s="1218"/>
      <c r="E418" s="587">
        <f t="shared" si="48"/>
        <v>0</v>
      </c>
      <c r="G418" s="1215">
        <v>403</v>
      </c>
      <c r="H418" s="1216"/>
      <c r="I418" s="1217"/>
      <c r="J418" s="1218"/>
      <c r="K418" s="587">
        <f t="shared" si="49"/>
        <v>0</v>
      </c>
      <c r="M418" s="1215">
        <v>403</v>
      </c>
      <c r="N418" s="1216"/>
      <c r="O418" s="1217"/>
      <c r="P418" s="1218"/>
      <c r="Q418" s="587">
        <f t="shared" si="50"/>
        <v>0</v>
      </c>
      <c r="S418" s="1215">
        <v>403</v>
      </c>
      <c r="T418" s="1216"/>
      <c r="U418" s="1217"/>
      <c r="V418" s="1218"/>
      <c r="W418" s="587">
        <f t="shared" si="51"/>
        <v>0</v>
      </c>
      <c r="Y418" s="1215">
        <v>403</v>
      </c>
      <c r="Z418" s="1216"/>
      <c r="AA418" s="1217"/>
      <c r="AB418" s="1218"/>
      <c r="AC418" s="587">
        <f t="shared" si="52"/>
        <v>0</v>
      </c>
      <c r="AE418" s="1215">
        <v>403</v>
      </c>
      <c r="AF418" s="1216"/>
      <c r="AG418" s="1217"/>
      <c r="AH418" s="1218"/>
      <c r="AI418" s="587">
        <f t="shared" si="53"/>
        <v>0</v>
      </c>
      <c r="AK418" s="1215">
        <v>403</v>
      </c>
      <c r="AL418" s="1216"/>
      <c r="AM418" s="1217"/>
      <c r="AN418" s="1218"/>
      <c r="AO418" s="587">
        <f t="shared" si="54"/>
        <v>0</v>
      </c>
      <c r="AQ418" s="1215">
        <v>403</v>
      </c>
      <c r="AR418" s="1216"/>
      <c r="AS418" s="1217"/>
      <c r="AT418" s="1218"/>
      <c r="AU418" s="587">
        <f t="shared" si="55"/>
        <v>0</v>
      </c>
      <c r="AW418" s="1215">
        <v>403</v>
      </c>
      <c r="AX418" s="1216"/>
      <c r="AY418" s="1217"/>
      <c r="AZ418" s="1218"/>
      <c r="BA418" s="587">
        <f t="shared" si="56"/>
        <v>0</v>
      </c>
      <c r="BC418" s="1215">
        <v>403</v>
      </c>
      <c r="BD418" s="1216"/>
      <c r="BE418" s="1217"/>
      <c r="BF418" s="1218"/>
      <c r="BG418" s="587">
        <f t="shared" si="57"/>
        <v>0</v>
      </c>
      <c r="BI418" s="1215">
        <v>403</v>
      </c>
      <c r="BJ418" s="1216"/>
      <c r="BK418" s="1217"/>
      <c r="BL418" s="1218"/>
      <c r="BM418" s="587">
        <f t="shared" si="58"/>
        <v>0</v>
      </c>
      <c r="BO418" s="1215">
        <v>403</v>
      </c>
      <c r="BP418" s="1216"/>
      <c r="BQ418" s="1217"/>
      <c r="BR418" s="1218"/>
      <c r="BS418" s="587">
        <f t="shared" si="59"/>
        <v>0</v>
      </c>
    </row>
    <row r="419" spans="1:71" s="17" customFormat="1" ht="16.75" hidden="1" customHeight="1" outlineLevel="1">
      <c r="A419" s="1215">
        <v>404</v>
      </c>
      <c r="B419" s="1216"/>
      <c r="C419" s="1217"/>
      <c r="D419" s="1218"/>
      <c r="E419" s="587">
        <f t="shared" si="48"/>
        <v>0</v>
      </c>
      <c r="G419" s="1215">
        <v>404</v>
      </c>
      <c r="H419" s="1216"/>
      <c r="I419" s="1217"/>
      <c r="J419" s="1218"/>
      <c r="K419" s="587">
        <f t="shared" si="49"/>
        <v>0</v>
      </c>
      <c r="M419" s="1215">
        <v>404</v>
      </c>
      <c r="N419" s="1216"/>
      <c r="O419" s="1217"/>
      <c r="P419" s="1218"/>
      <c r="Q419" s="587">
        <f t="shared" si="50"/>
        <v>0</v>
      </c>
      <c r="S419" s="1215">
        <v>404</v>
      </c>
      <c r="T419" s="1216"/>
      <c r="U419" s="1217"/>
      <c r="V419" s="1218"/>
      <c r="W419" s="587">
        <f t="shared" si="51"/>
        <v>0</v>
      </c>
      <c r="Y419" s="1215">
        <v>404</v>
      </c>
      <c r="Z419" s="1216"/>
      <c r="AA419" s="1217"/>
      <c r="AB419" s="1218"/>
      <c r="AC419" s="587">
        <f t="shared" si="52"/>
        <v>0</v>
      </c>
      <c r="AE419" s="1215">
        <v>404</v>
      </c>
      <c r="AF419" s="1216"/>
      <c r="AG419" s="1217"/>
      <c r="AH419" s="1218"/>
      <c r="AI419" s="587">
        <f t="shared" si="53"/>
        <v>0</v>
      </c>
      <c r="AK419" s="1215">
        <v>404</v>
      </c>
      <c r="AL419" s="1216"/>
      <c r="AM419" s="1217"/>
      <c r="AN419" s="1218"/>
      <c r="AO419" s="587">
        <f t="shared" si="54"/>
        <v>0</v>
      </c>
      <c r="AQ419" s="1215">
        <v>404</v>
      </c>
      <c r="AR419" s="1216"/>
      <c r="AS419" s="1217"/>
      <c r="AT419" s="1218"/>
      <c r="AU419" s="587">
        <f t="shared" si="55"/>
        <v>0</v>
      </c>
      <c r="AW419" s="1215">
        <v>404</v>
      </c>
      <c r="AX419" s="1216"/>
      <c r="AY419" s="1217"/>
      <c r="AZ419" s="1218"/>
      <c r="BA419" s="587">
        <f t="shared" si="56"/>
        <v>0</v>
      </c>
      <c r="BC419" s="1215">
        <v>404</v>
      </c>
      <c r="BD419" s="1216"/>
      <c r="BE419" s="1217"/>
      <c r="BF419" s="1218"/>
      <c r="BG419" s="587">
        <f t="shared" si="57"/>
        <v>0</v>
      </c>
      <c r="BI419" s="1215">
        <v>404</v>
      </c>
      <c r="BJ419" s="1216"/>
      <c r="BK419" s="1217"/>
      <c r="BL419" s="1218"/>
      <c r="BM419" s="587">
        <f t="shared" si="58"/>
        <v>0</v>
      </c>
      <c r="BO419" s="1215">
        <v>404</v>
      </c>
      <c r="BP419" s="1216"/>
      <c r="BQ419" s="1217"/>
      <c r="BR419" s="1218"/>
      <c r="BS419" s="587">
        <f t="shared" si="59"/>
        <v>0</v>
      </c>
    </row>
    <row r="420" spans="1:71" s="17" customFormat="1" ht="16.75" hidden="1" customHeight="1" outlineLevel="1">
      <c r="A420" s="1215">
        <v>405</v>
      </c>
      <c r="B420" s="1216"/>
      <c r="C420" s="1217"/>
      <c r="D420" s="1218"/>
      <c r="E420" s="587">
        <f t="shared" si="48"/>
        <v>0</v>
      </c>
      <c r="G420" s="1215">
        <v>405</v>
      </c>
      <c r="H420" s="1216"/>
      <c r="I420" s="1217"/>
      <c r="J420" s="1218"/>
      <c r="K420" s="587">
        <f t="shared" si="49"/>
        <v>0</v>
      </c>
      <c r="M420" s="1215">
        <v>405</v>
      </c>
      <c r="N420" s="1216"/>
      <c r="O420" s="1217"/>
      <c r="P420" s="1218"/>
      <c r="Q420" s="587">
        <f t="shared" si="50"/>
        <v>0</v>
      </c>
      <c r="S420" s="1215">
        <v>405</v>
      </c>
      <c r="T420" s="1216"/>
      <c r="U420" s="1217"/>
      <c r="V420" s="1218"/>
      <c r="W420" s="587">
        <f t="shared" si="51"/>
        <v>0</v>
      </c>
      <c r="Y420" s="1215">
        <v>405</v>
      </c>
      <c r="Z420" s="1216"/>
      <c r="AA420" s="1217"/>
      <c r="AB420" s="1218"/>
      <c r="AC420" s="587">
        <f t="shared" si="52"/>
        <v>0</v>
      </c>
      <c r="AE420" s="1215">
        <v>405</v>
      </c>
      <c r="AF420" s="1216"/>
      <c r="AG420" s="1217"/>
      <c r="AH420" s="1218"/>
      <c r="AI420" s="587">
        <f t="shared" si="53"/>
        <v>0</v>
      </c>
      <c r="AK420" s="1215">
        <v>405</v>
      </c>
      <c r="AL420" s="1216"/>
      <c r="AM420" s="1217"/>
      <c r="AN420" s="1218"/>
      <c r="AO420" s="587">
        <f t="shared" si="54"/>
        <v>0</v>
      </c>
      <c r="AQ420" s="1215">
        <v>405</v>
      </c>
      <c r="AR420" s="1216"/>
      <c r="AS420" s="1217"/>
      <c r="AT420" s="1218"/>
      <c r="AU420" s="587">
        <f t="shared" si="55"/>
        <v>0</v>
      </c>
      <c r="AW420" s="1215">
        <v>405</v>
      </c>
      <c r="AX420" s="1216"/>
      <c r="AY420" s="1217"/>
      <c r="AZ420" s="1218"/>
      <c r="BA420" s="587">
        <f t="shared" si="56"/>
        <v>0</v>
      </c>
      <c r="BC420" s="1215">
        <v>405</v>
      </c>
      <c r="BD420" s="1216"/>
      <c r="BE420" s="1217"/>
      <c r="BF420" s="1218"/>
      <c r="BG420" s="587">
        <f t="shared" si="57"/>
        <v>0</v>
      </c>
      <c r="BI420" s="1215">
        <v>405</v>
      </c>
      <c r="BJ420" s="1216"/>
      <c r="BK420" s="1217"/>
      <c r="BL420" s="1218"/>
      <c r="BM420" s="587">
        <f t="shared" si="58"/>
        <v>0</v>
      </c>
      <c r="BO420" s="1215">
        <v>405</v>
      </c>
      <c r="BP420" s="1216"/>
      <c r="BQ420" s="1217"/>
      <c r="BR420" s="1218"/>
      <c r="BS420" s="587">
        <f t="shared" si="59"/>
        <v>0</v>
      </c>
    </row>
    <row r="421" spans="1:71" s="17" customFormat="1" ht="16.75" hidden="1" customHeight="1" outlineLevel="1">
      <c r="A421" s="1215">
        <v>406</v>
      </c>
      <c r="B421" s="1216"/>
      <c r="C421" s="1217"/>
      <c r="D421" s="1218"/>
      <c r="E421" s="587">
        <f t="shared" si="48"/>
        <v>0</v>
      </c>
      <c r="G421" s="1215">
        <v>406</v>
      </c>
      <c r="H421" s="1216"/>
      <c r="I421" s="1217"/>
      <c r="J421" s="1218"/>
      <c r="K421" s="587">
        <f t="shared" si="49"/>
        <v>0</v>
      </c>
      <c r="M421" s="1215">
        <v>406</v>
      </c>
      <c r="N421" s="1216"/>
      <c r="O421" s="1217"/>
      <c r="P421" s="1218"/>
      <c r="Q421" s="587">
        <f t="shared" si="50"/>
        <v>0</v>
      </c>
      <c r="S421" s="1215">
        <v>406</v>
      </c>
      <c r="T421" s="1216"/>
      <c r="U421" s="1217"/>
      <c r="V421" s="1218"/>
      <c r="W421" s="587">
        <f t="shared" si="51"/>
        <v>0</v>
      </c>
      <c r="Y421" s="1215">
        <v>406</v>
      </c>
      <c r="Z421" s="1216"/>
      <c r="AA421" s="1217"/>
      <c r="AB421" s="1218"/>
      <c r="AC421" s="587">
        <f t="shared" si="52"/>
        <v>0</v>
      </c>
      <c r="AE421" s="1215">
        <v>406</v>
      </c>
      <c r="AF421" s="1216"/>
      <c r="AG421" s="1217"/>
      <c r="AH421" s="1218"/>
      <c r="AI421" s="587">
        <f t="shared" si="53"/>
        <v>0</v>
      </c>
      <c r="AK421" s="1215">
        <v>406</v>
      </c>
      <c r="AL421" s="1216"/>
      <c r="AM421" s="1217"/>
      <c r="AN421" s="1218"/>
      <c r="AO421" s="587">
        <f t="shared" si="54"/>
        <v>0</v>
      </c>
      <c r="AQ421" s="1215">
        <v>406</v>
      </c>
      <c r="AR421" s="1216"/>
      <c r="AS421" s="1217"/>
      <c r="AT421" s="1218"/>
      <c r="AU421" s="587">
        <f t="shared" si="55"/>
        <v>0</v>
      </c>
      <c r="AW421" s="1215">
        <v>406</v>
      </c>
      <c r="AX421" s="1216"/>
      <c r="AY421" s="1217"/>
      <c r="AZ421" s="1218"/>
      <c r="BA421" s="587">
        <f t="shared" si="56"/>
        <v>0</v>
      </c>
      <c r="BC421" s="1215">
        <v>406</v>
      </c>
      <c r="BD421" s="1216"/>
      <c r="BE421" s="1217"/>
      <c r="BF421" s="1218"/>
      <c r="BG421" s="587">
        <f t="shared" si="57"/>
        <v>0</v>
      </c>
      <c r="BI421" s="1215">
        <v>406</v>
      </c>
      <c r="BJ421" s="1216"/>
      <c r="BK421" s="1217"/>
      <c r="BL421" s="1218"/>
      <c r="BM421" s="587">
        <f t="shared" si="58"/>
        <v>0</v>
      </c>
      <c r="BO421" s="1215">
        <v>406</v>
      </c>
      <c r="BP421" s="1216"/>
      <c r="BQ421" s="1217"/>
      <c r="BR421" s="1218"/>
      <c r="BS421" s="587">
        <f t="shared" si="59"/>
        <v>0</v>
      </c>
    </row>
    <row r="422" spans="1:71" s="17" customFormat="1" ht="16.75" hidden="1" customHeight="1" outlineLevel="1">
      <c r="A422" s="1215">
        <v>407</v>
      </c>
      <c r="B422" s="1216"/>
      <c r="C422" s="1217"/>
      <c r="D422" s="1218"/>
      <c r="E422" s="587">
        <f t="shared" si="48"/>
        <v>0</v>
      </c>
      <c r="G422" s="1215">
        <v>407</v>
      </c>
      <c r="H422" s="1216"/>
      <c r="I422" s="1217"/>
      <c r="J422" s="1218"/>
      <c r="K422" s="587">
        <f t="shared" si="49"/>
        <v>0</v>
      </c>
      <c r="M422" s="1215">
        <v>407</v>
      </c>
      <c r="N422" s="1216"/>
      <c r="O422" s="1217"/>
      <c r="P422" s="1218"/>
      <c r="Q422" s="587">
        <f t="shared" si="50"/>
        <v>0</v>
      </c>
      <c r="S422" s="1215">
        <v>407</v>
      </c>
      <c r="T422" s="1216"/>
      <c r="U422" s="1217"/>
      <c r="V422" s="1218"/>
      <c r="W422" s="587">
        <f t="shared" si="51"/>
        <v>0</v>
      </c>
      <c r="Y422" s="1215">
        <v>407</v>
      </c>
      <c r="Z422" s="1216"/>
      <c r="AA422" s="1217"/>
      <c r="AB422" s="1218"/>
      <c r="AC422" s="587">
        <f t="shared" si="52"/>
        <v>0</v>
      </c>
      <c r="AE422" s="1215">
        <v>407</v>
      </c>
      <c r="AF422" s="1216"/>
      <c r="AG422" s="1217"/>
      <c r="AH422" s="1218"/>
      <c r="AI422" s="587">
        <f t="shared" si="53"/>
        <v>0</v>
      </c>
      <c r="AK422" s="1215">
        <v>407</v>
      </c>
      <c r="AL422" s="1216"/>
      <c r="AM422" s="1217"/>
      <c r="AN422" s="1218"/>
      <c r="AO422" s="587">
        <f t="shared" si="54"/>
        <v>0</v>
      </c>
      <c r="AQ422" s="1215">
        <v>407</v>
      </c>
      <c r="AR422" s="1216"/>
      <c r="AS422" s="1217"/>
      <c r="AT422" s="1218"/>
      <c r="AU422" s="587">
        <f t="shared" si="55"/>
        <v>0</v>
      </c>
      <c r="AW422" s="1215">
        <v>407</v>
      </c>
      <c r="AX422" s="1216"/>
      <c r="AY422" s="1217"/>
      <c r="AZ422" s="1218"/>
      <c r="BA422" s="587">
        <f t="shared" si="56"/>
        <v>0</v>
      </c>
      <c r="BC422" s="1215">
        <v>407</v>
      </c>
      <c r="BD422" s="1216"/>
      <c r="BE422" s="1217"/>
      <c r="BF422" s="1218"/>
      <c r="BG422" s="587">
        <f t="shared" si="57"/>
        <v>0</v>
      </c>
      <c r="BI422" s="1215">
        <v>407</v>
      </c>
      <c r="BJ422" s="1216"/>
      <c r="BK422" s="1217"/>
      <c r="BL422" s="1218"/>
      <c r="BM422" s="587">
        <f t="shared" si="58"/>
        <v>0</v>
      </c>
      <c r="BO422" s="1215">
        <v>407</v>
      </c>
      <c r="BP422" s="1216"/>
      <c r="BQ422" s="1217"/>
      <c r="BR422" s="1218"/>
      <c r="BS422" s="587">
        <f t="shared" si="59"/>
        <v>0</v>
      </c>
    </row>
    <row r="423" spans="1:71" s="17" customFormat="1" ht="16.75" hidden="1" customHeight="1" outlineLevel="1">
      <c r="A423" s="1215">
        <v>408</v>
      </c>
      <c r="B423" s="1216"/>
      <c r="C423" s="1217"/>
      <c r="D423" s="1218"/>
      <c r="E423" s="587">
        <f t="shared" si="48"/>
        <v>0</v>
      </c>
      <c r="G423" s="1215">
        <v>408</v>
      </c>
      <c r="H423" s="1216"/>
      <c r="I423" s="1217"/>
      <c r="J423" s="1218"/>
      <c r="K423" s="587">
        <f t="shared" si="49"/>
        <v>0</v>
      </c>
      <c r="M423" s="1215">
        <v>408</v>
      </c>
      <c r="N423" s="1216"/>
      <c r="O423" s="1217"/>
      <c r="P423" s="1218"/>
      <c r="Q423" s="587">
        <f t="shared" si="50"/>
        <v>0</v>
      </c>
      <c r="S423" s="1215">
        <v>408</v>
      </c>
      <c r="T423" s="1216"/>
      <c r="U423" s="1217"/>
      <c r="V423" s="1218"/>
      <c r="W423" s="587">
        <f t="shared" si="51"/>
        <v>0</v>
      </c>
      <c r="Y423" s="1215">
        <v>408</v>
      </c>
      <c r="Z423" s="1216"/>
      <c r="AA423" s="1217"/>
      <c r="AB423" s="1218"/>
      <c r="AC423" s="587">
        <f t="shared" si="52"/>
        <v>0</v>
      </c>
      <c r="AE423" s="1215">
        <v>408</v>
      </c>
      <c r="AF423" s="1216"/>
      <c r="AG423" s="1217"/>
      <c r="AH423" s="1218"/>
      <c r="AI423" s="587">
        <f t="shared" si="53"/>
        <v>0</v>
      </c>
      <c r="AK423" s="1215">
        <v>408</v>
      </c>
      <c r="AL423" s="1216"/>
      <c r="AM423" s="1217"/>
      <c r="AN423" s="1218"/>
      <c r="AO423" s="587">
        <f t="shared" si="54"/>
        <v>0</v>
      </c>
      <c r="AQ423" s="1215">
        <v>408</v>
      </c>
      <c r="AR423" s="1216"/>
      <c r="AS423" s="1217"/>
      <c r="AT423" s="1218"/>
      <c r="AU423" s="587">
        <f t="shared" si="55"/>
        <v>0</v>
      </c>
      <c r="AW423" s="1215">
        <v>408</v>
      </c>
      <c r="AX423" s="1216"/>
      <c r="AY423" s="1217"/>
      <c r="AZ423" s="1218"/>
      <c r="BA423" s="587">
        <f t="shared" si="56"/>
        <v>0</v>
      </c>
      <c r="BC423" s="1215">
        <v>408</v>
      </c>
      <c r="BD423" s="1216"/>
      <c r="BE423" s="1217"/>
      <c r="BF423" s="1218"/>
      <c r="BG423" s="587">
        <f t="shared" si="57"/>
        <v>0</v>
      </c>
      <c r="BI423" s="1215">
        <v>408</v>
      </c>
      <c r="BJ423" s="1216"/>
      <c r="BK423" s="1217"/>
      <c r="BL423" s="1218"/>
      <c r="BM423" s="587">
        <f t="shared" si="58"/>
        <v>0</v>
      </c>
      <c r="BO423" s="1215">
        <v>408</v>
      </c>
      <c r="BP423" s="1216"/>
      <c r="BQ423" s="1217"/>
      <c r="BR423" s="1218"/>
      <c r="BS423" s="587">
        <f t="shared" si="59"/>
        <v>0</v>
      </c>
    </row>
    <row r="424" spans="1:71" s="17" customFormat="1" ht="16.75" hidden="1" customHeight="1" outlineLevel="1">
      <c r="A424" s="1215">
        <v>409</v>
      </c>
      <c r="B424" s="1216"/>
      <c r="C424" s="1217"/>
      <c r="D424" s="1218"/>
      <c r="E424" s="587">
        <f t="shared" si="48"/>
        <v>0</v>
      </c>
      <c r="G424" s="1215">
        <v>409</v>
      </c>
      <c r="H424" s="1216"/>
      <c r="I424" s="1217"/>
      <c r="J424" s="1218"/>
      <c r="K424" s="587">
        <f t="shared" si="49"/>
        <v>0</v>
      </c>
      <c r="M424" s="1215">
        <v>409</v>
      </c>
      <c r="N424" s="1216"/>
      <c r="O424" s="1217"/>
      <c r="P424" s="1218"/>
      <c r="Q424" s="587">
        <f t="shared" si="50"/>
        <v>0</v>
      </c>
      <c r="S424" s="1215">
        <v>409</v>
      </c>
      <c r="T424" s="1216"/>
      <c r="U424" s="1217"/>
      <c r="V424" s="1218"/>
      <c r="W424" s="587">
        <f t="shared" si="51"/>
        <v>0</v>
      </c>
      <c r="Y424" s="1215">
        <v>409</v>
      </c>
      <c r="Z424" s="1216"/>
      <c r="AA424" s="1217"/>
      <c r="AB424" s="1218"/>
      <c r="AC424" s="587">
        <f t="shared" si="52"/>
        <v>0</v>
      </c>
      <c r="AE424" s="1215">
        <v>409</v>
      </c>
      <c r="AF424" s="1216"/>
      <c r="AG424" s="1217"/>
      <c r="AH424" s="1218"/>
      <c r="AI424" s="587">
        <f t="shared" si="53"/>
        <v>0</v>
      </c>
      <c r="AK424" s="1215">
        <v>409</v>
      </c>
      <c r="AL424" s="1216"/>
      <c r="AM424" s="1217"/>
      <c r="AN424" s="1218"/>
      <c r="AO424" s="587">
        <f t="shared" si="54"/>
        <v>0</v>
      </c>
      <c r="AQ424" s="1215">
        <v>409</v>
      </c>
      <c r="AR424" s="1216"/>
      <c r="AS424" s="1217"/>
      <c r="AT424" s="1218"/>
      <c r="AU424" s="587">
        <f t="shared" si="55"/>
        <v>0</v>
      </c>
      <c r="AW424" s="1215">
        <v>409</v>
      </c>
      <c r="AX424" s="1216"/>
      <c r="AY424" s="1217"/>
      <c r="AZ424" s="1218"/>
      <c r="BA424" s="587">
        <f t="shared" si="56"/>
        <v>0</v>
      </c>
      <c r="BC424" s="1215">
        <v>409</v>
      </c>
      <c r="BD424" s="1216"/>
      <c r="BE424" s="1217"/>
      <c r="BF424" s="1218"/>
      <c r="BG424" s="587">
        <f t="shared" si="57"/>
        <v>0</v>
      </c>
      <c r="BI424" s="1215">
        <v>409</v>
      </c>
      <c r="BJ424" s="1216"/>
      <c r="BK424" s="1217"/>
      <c r="BL424" s="1218"/>
      <c r="BM424" s="587">
        <f t="shared" si="58"/>
        <v>0</v>
      </c>
      <c r="BO424" s="1215">
        <v>409</v>
      </c>
      <c r="BP424" s="1216"/>
      <c r="BQ424" s="1217"/>
      <c r="BR424" s="1218"/>
      <c r="BS424" s="587">
        <f t="shared" si="59"/>
        <v>0</v>
      </c>
    </row>
    <row r="425" spans="1:71" s="17" customFormat="1" ht="16.75" hidden="1" customHeight="1" outlineLevel="1">
      <c r="A425" s="1215">
        <v>410</v>
      </c>
      <c r="B425" s="1216"/>
      <c r="C425" s="1217"/>
      <c r="D425" s="1218"/>
      <c r="E425" s="587">
        <f t="shared" si="48"/>
        <v>0</v>
      </c>
      <c r="G425" s="1215">
        <v>410</v>
      </c>
      <c r="H425" s="1216"/>
      <c r="I425" s="1217"/>
      <c r="J425" s="1218"/>
      <c r="K425" s="587">
        <f t="shared" si="49"/>
        <v>0</v>
      </c>
      <c r="M425" s="1215">
        <v>410</v>
      </c>
      <c r="N425" s="1216"/>
      <c r="O425" s="1217"/>
      <c r="P425" s="1218"/>
      <c r="Q425" s="587">
        <f t="shared" si="50"/>
        <v>0</v>
      </c>
      <c r="S425" s="1215">
        <v>410</v>
      </c>
      <c r="T425" s="1216"/>
      <c r="U425" s="1217"/>
      <c r="V425" s="1218"/>
      <c r="W425" s="587">
        <f t="shared" si="51"/>
        <v>0</v>
      </c>
      <c r="Y425" s="1215">
        <v>410</v>
      </c>
      <c r="Z425" s="1216"/>
      <c r="AA425" s="1217"/>
      <c r="AB425" s="1218"/>
      <c r="AC425" s="587">
        <f t="shared" si="52"/>
        <v>0</v>
      </c>
      <c r="AE425" s="1215">
        <v>410</v>
      </c>
      <c r="AF425" s="1216"/>
      <c r="AG425" s="1217"/>
      <c r="AH425" s="1218"/>
      <c r="AI425" s="587">
        <f t="shared" si="53"/>
        <v>0</v>
      </c>
      <c r="AK425" s="1215">
        <v>410</v>
      </c>
      <c r="AL425" s="1216"/>
      <c r="AM425" s="1217"/>
      <c r="AN425" s="1218"/>
      <c r="AO425" s="587">
        <f t="shared" si="54"/>
        <v>0</v>
      </c>
      <c r="AQ425" s="1215">
        <v>410</v>
      </c>
      <c r="AR425" s="1216"/>
      <c r="AS425" s="1217"/>
      <c r="AT425" s="1218"/>
      <c r="AU425" s="587">
        <f t="shared" si="55"/>
        <v>0</v>
      </c>
      <c r="AW425" s="1215">
        <v>410</v>
      </c>
      <c r="AX425" s="1216"/>
      <c r="AY425" s="1217"/>
      <c r="AZ425" s="1218"/>
      <c r="BA425" s="587">
        <f t="shared" si="56"/>
        <v>0</v>
      </c>
      <c r="BC425" s="1215">
        <v>410</v>
      </c>
      <c r="BD425" s="1216"/>
      <c r="BE425" s="1217"/>
      <c r="BF425" s="1218"/>
      <c r="BG425" s="587">
        <f t="shared" si="57"/>
        <v>0</v>
      </c>
      <c r="BI425" s="1215">
        <v>410</v>
      </c>
      <c r="BJ425" s="1216"/>
      <c r="BK425" s="1217"/>
      <c r="BL425" s="1218"/>
      <c r="BM425" s="587">
        <f t="shared" si="58"/>
        <v>0</v>
      </c>
      <c r="BO425" s="1215">
        <v>410</v>
      </c>
      <c r="BP425" s="1216"/>
      <c r="BQ425" s="1217"/>
      <c r="BR425" s="1218"/>
      <c r="BS425" s="587">
        <f t="shared" si="59"/>
        <v>0</v>
      </c>
    </row>
    <row r="426" spans="1:71" s="17" customFormat="1" ht="16.75" hidden="1" customHeight="1" outlineLevel="1">
      <c r="A426" s="1215">
        <v>411</v>
      </c>
      <c r="B426" s="1216"/>
      <c r="C426" s="1217"/>
      <c r="D426" s="1218"/>
      <c r="E426" s="587">
        <f t="shared" si="48"/>
        <v>0</v>
      </c>
      <c r="G426" s="1215">
        <v>411</v>
      </c>
      <c r="H426" s="1216"/>
      <c r="I426" s="1217"/>
      <c r="J426" s="1218"/>
      <c r="K426" s="587">
        <f t="shared" si="49"/>
        <v>0</v>
      </c>
      <c r="M426" s="1215">
        <v>411</v>
      </c>
      <c r="N426" s="1216"/>
      <c r="O426" s="1217"/>
      <c r="P426" s="1218"/>
      <c r="Q426" s="587">
        <f t="shared" si="50"/>
        <v>0</v>
      </c>
      <c r="S426" s="1215">
        <v>411</v>
      </c>
      <c r="T426" s="1216"/>
      <c r="U426" s="1217"/>
      <c r="V426" s="1218"/>
      <c r="W426" s="587">
        <f t="shared" si="51"/>
        <v>0</v>
      </c>
      <c r="Y426" s="1215">
        <v>411</v>
      </c>
      <c r="Z426" s="1216"/>
      <c r="AA426" s="1217"/>
      <c r="AB426" s="1218"/>
      <c r="AC426" s="587">
        <f t="shared" si="52"/>
        <v>0</v>
      </c>
      <c r="AE426" s="1215">
        <v>411</v>
      </c>
      <c r="AF426" s="1216"/>
      <c r="AG426" s="1217"/>
      <c r="AH426" s="1218"/>
      <c r="AI426" s="587">
        <f t="shared" si="53"/>
        <v>0</v>
      </c>
      <c r="AK426" s="1215">
        <v>411</v>
      </c>
      <c r="AL426" s="1216"/>
      <c r="AM426" s="1217"/>
      <c r="AN426" s="1218"/>
      <c r="AO426" s="587">
        <f t="shared" si="54"/>
        <v>0</v>
      </c>
      <c r="AQ426" s="1215">
        <v>411</v>
      </c>
      <c r="AR426" s="1216"/>
      <c r="AS426" s="1217"/>
      <c r="AT426" s="1218"/>
      <c r="AU426" s="587">
        <f t="shared" si="55"/>
        <v>0</v>
      </c>
      <c r="AW426" s="1215">
        <v>411</v>
      </c>
      <c r="AX426" s="1216"/>
      <c r="AY426" s="1217"/>
      <c r="AZ426" s="1218"/>
      <c r="BA426" s="587">
        <f t="shared" si="56"/>
        <v>0</v>
      </c>
      <c r="BC426" s="1215">
        <v>411</v>
      </c>
      <c r="BD426" s="1216"/>
      <c r="BE426" s="1217"/>
      <c r="BF426" s="1218"/>
      <c r="BG426" s="587">
        <f t="shared" si="57"/>
        <v>0</v>
      </c>
      <c r="BI426" s="1215">
        <v>411</v>
      </c>
      <c r="BJ426" s="1216"/>
      <c r="BK426" s="1217"/>
      <c r="BL426" s="1218"/>
      <c r="BM426" s="587">
        <f t="shared" si="58"/>
        <v>0</v>
      </c>
      <c r="BO426" s="1215">
        <v>411</v>
      </c>
      <c r="BP426" s="1216"/>
      <c r="BQ426" s="1217"/>
      <c r="BR426" s="1218"/>
      <c r="BS426" s="587">
        <f t="shared" si="59"/>
        <v>0</v>
      </c>
    </row>
    <row r="427" spans="1:71" s="17" customFormat="1" ht="16.75" hidden="1" customHeight="1" outlineLevel="1">
      <c r="A427" s="1215">
        <v>412</v>
      </c>
      <c r="B427" s="1216"/>
      <c r="C427" s="1217"/>
      <c r="D427" s="1218"/>
      <c r="E427" s="587">
        <f t="shared" si="48"/>
        <v>0</v>
      </c>
      <c r="G427" s="1215">
        <v>412</v>
      </c>
      <c r="H427" s="1216"/>
      <c r="I427" s="1217"/>
      <c r="J427" s="1218"/>
      <c r="K427" s="587">
        <f t="shared" si="49"/>
        <v>0</v>
      </c>
      <c r="M427" s="1215">
        <v>412</v>
      </c>
      <c r="N427" s="1216"/>
      <c r="O427" s="1217"/>
      <c r="P427" s="1218"/>
      <c r="Q427" s="587">
        <f t="shared" si="50"/>
        <v>0</v>
      </c>
      <c r="S427" s="1215">
        <v>412</v>
      </c>
      <c r="T427" s="1216"/>
      <c r="U427" s="1217"/>
      <c r="V427" s="1218"/>
      <c r="W427" s="587">
        <f t="shared" si="51"/>
        <v>0</v>
      </c>
      <c r="Y427" s="1215">
        <v>412</v>
      </c>
      <c r="Z427" s="1216"/>
      <c r="AA427" s="1217"/>
      <c r="AB427" s="1218"/>
      <c r="AC427" s="587">
        <f t="shared" si="52"/>
        <v>0</v>
      </c>
      <c r="AE427" s="1215">
        <v>412</v>
      </c>
      <c r="AF427" s="1216"/>
      <c r="AG427" s="1217"/>
      <c r="AH427" s="1218"/>
      <c r="AI427" s="587">
        <f t="shared" si="53"/>
        <v>0</v>
      </c>
      <c r="AK427" s="1215">
        <v>412</v>
      </c>
      <c r="AL427" s="1216"/>
      <c r="AM427" s="1217"/>
      <c r="AN427" s="1218"/>
      <c r="AO427" s="587">
        <f t="shared" si="54"/>
        <v>0</v>
      </c>
      <c r="AQ427" s="1215">
        <v>412</v>
      </c>
      <c r="AR427" s="1216"/>
      <c r="AS427" s="1217"/>
      <c r="AT427" s="1218"/>
      <c r="AU427" s="587">
        <f t="shared" si="55"/>
        <v>0</v>
      </c>
      <c r="AW427" s="1215">
        <v>412</v>
      </c>
      <c r="AX427" s="1216"/>
      <c r="AY427" s="1217"/>
      <c r="AZ427" s="1218"/>
      <c r="BA427" s="587">
        <f t="shared" si="56"/>
        <v>0</v>
      </c>
      <c r="BC427" s="1215">
        <v>412</v>
      </c>
      <c r="BD427" s="1216"/>
      <c r="BE427" s="1217"/>
      <c r="BF427" s="1218"/>
      <c r="BG427" s="587">
        <f t="shared" si="57"/>
        <v>0</v>
      </c>
      <c r="BI427" s="1215">
        <v>412</v>
      </c>
      <c r="BJ427" s="1216"/>
      <c r="BK427" s="1217"/>
      <c r="BL427" s="1218"/>
      <c r="BM427" s="587">
        <f t="shared" si="58"/>
        <v>0</v>
      </c>
      <c r="BO427" s="1215">
        <v>412</v>
      </c>
      <c r="BP427" s="1216"/>
      <c r="BQ427" s="1217"/>
      <c r="BR427" s="1218"/>
      <c r="BS427" s="587">
        <f t="shared" si="59"/>
        <v>0</v>
      </c>
    </row>
    <row r="428" spans="1:71" s="17" customFormat="1" ht="16.75" hidden="1" customHeight="1" outlineLevel="1">
      <c r="A428" s="1215">
        <v>413</v>
      </c>
      <c r="B428" s="1216"/>
      <c r="C428" s="1217"/>
      <c r="D428" s="1218"/>
      <c r="E428" s="587">
        <f t="shared" si="48"/>
        <v>0</v>
      </c>
      <c r="G428" s="1215">
        <v>413</v>
      </c>
      <c r="H428" s="1216"/>
      <c r="I428" s="1217"/>
      <c r="J428" s="1218"/>
      <c r="K428" s="587">
        <f t="shared" si="49"/>
        <v>0</v>
      </c>
      <c r="M428" s="1215">
        <v>413</v>
      </c>
      <c r="N428" s="1216"/>
      <c r="O428" s="1217"/>
      <c r="P428" s="1218"/>
      <c r="Q428" s="587">
        <f t="shared" si="50"/>
        <v>0</v>
      </c>
      <c r="S428" s="1215">
        <v>413</v>
      </c>
      <c r="T428" s="1216"/>
      <c r="U428" s="1217"/>
      <c r="V428" s="1218"/>
      <c r="W428" s="587">
        <f t="shared" si="51"/>
        <v>0</v>
      </c>
      <c r="Y428" s="1215">
        <v>413</v>
      </c>
      <c r="Z428" s="1216"/>
      <c r="AA428" s="1217"/>
      <c r="AB428" s="1218"/>
      <c r="AC428" s="587">
        <f t="shared" si="52"/>
        <v>0</v>
      </c>
      <c r="AE428" s="1215">
        <v>413</v>
      </c>
      <c r="AF428" s="1216"/>
      <c r="AG428" s="1217"/>
      <c r="AH428" s="1218"/>
      <c r="AI428" s="587">
        <f t="shared" si="53"/>
        <v>0</v>
      </c>
      <c r="AK428" s="1215">
        <v>413</v>
      </c>
      <c r="AL428" s="1216"/>
      <c r="AM428" s="1217"/>
      <c r="AN428" s="1218"/>
      <c r="AO428" s="587">
        <f t="shared" si="54"/>
        <v>0</v>
      </c>
      <c r="AQ428" s="1215">
        <v>413</v>
      </c>
      <c r="AR428" s="1216"/>
      <c r="AS428" s="1217"/>
      <c r="AT428" s="1218"/>
      <c r="AU428" s="587">
        <f t="shared" si="55"/>
        <v>0</v>
      </c>
      <c r="AW428" s="1215">
        <v>413</v>
      </c>
      <c r="AX428" s="1216"/>
      <c r="AY428" s="1217"/>
      <c r="AZ428" s="1218"/>
      <c r="BA428" s="587">
        <f t="shared" si="56"/>
        <v>0</v>
      </c>
      <c r="BC428" s="1215">
        <v>413</v>
      </c>
      <c r="BD428" s="1216"/>
      <c r="BE428" s="1217"/>
      <c r="BF428" s="1218"/>
      <c r="BG428" s="587">
        <f t="shared" si="57"/>
        <v>0</v>
      </c>
      <c r="BI428" s="1215">
        <v>413</v>
      </c>
      <c r="BJ428" s="1216"/>
      <c r="BK428" s="1217"/>
      <c r="BL428" s="1218"/>
      <c r="BM428" s="587">
        <f t="shared" si="58"/>
        <v>0</v>
      </c>
      <c r="BO428" s="1215">
        <v>413</v>
      </c>
      <c r="BP428" s="1216"/>
      <c r="BQ428" s="1217"/>
      <c r="BR428" s="1218"/>
      <c r="BS428" s="587">
        <f t="shared" si="59"/>
        <v>0</v>
      </c>
    </row>
    <row r="429" spans="1:71" s="17" customFormat="1" ht="16.75" hidden="1" customHeight="1" outlineLevel="1">
      <c r="A429" s="1215">
        <v>414</v>
      </c>
      <c r="B429" s="1216"/>
      <c r="C429" s="1217"/>
      <c r="D429" s="1218"/>
      <c r="E429" s="587">
        <f t="shared" si="48"/>
        <v>0</v>
      </c>
      <c r="G429" s="1215">
        <v>414</v>
      </c>
      <c r="H429" s="1216"/>
      <c r="I429" s="1217"/>
      <c r="J429" s="1218"/>
      <c r="K429" s="587">
        <f t="shared" si="49"/>
        <v>0</v>
      </c>
      <c r="M429" s="1215">
        <v>414</v>
      </c>
      <c r="N429" s="1216"/>
      <c r="O429" s="1217"/>
      <c r="P429" s="1218"/>
      <c r="Q429" s="587">
        <f t="shared" si="50"/>
        <v>0</v>
      </c>
      <c r="S429" s="1215">
        <v>414</v>
      </c>
      <c r="T429" s="1216"/>
      <c r="U429" s="1217"/>
      <c r="V429" s="1218"/>
      <c r="W429" s="587">
        <f t="shared" si="51"/>
        <v>0</v>
      </c>
      <c r="Y429" s="1215">
        <v>414</v>
      </c>
      <c r="Z429" s="1216"/>
      <c r="AA429" s="1217"/>
      <c r="AB429" s="1218"/>
      <c r="AC429" s="587">
        <f t="shared" si="52"/>
        <v>0</v>
      </c>
      <c r="AE429" s="1215">
        <v>414</v>
      </c>
      <c r="AF429" s="1216"/>
      <c r="AG429" s="1217"/>
      <c r="AH429" s="1218"/>
      <c r="AI429" s="587">
        <f t="shared" si="53"/>
        <v>0</v>
      </c>
      <c r="AK429" s="1215">
        <v>414</v>
      </c>
      <c r="AL429" s="1216"/>
      <c r="AM429" s="1217"/>
      <c r="AN429" s="1218"/>
      <c r="AO429" s="587">
        <f t="shared" si="54"/>
        <v>0</v>
      </c>
      <c r="AQ429" s="1215">
        <v>414</v>
      </c>
      <c r="AR429" s="1216"/>
      <c r="AS429" s="1217"/>
      <c r="AT429" s="1218"/>
      <c r="AU429" s="587">
        <f t="shared" si="55"/>
        <v>0</v>
      </c>
      <c r="AW429" s="1215">
        <v>414</v>
      </c>
      <c r="AX429" s="1216"/>
      <c r="AY429" s="1217"/>
      <c r="AZ429" s="1218"/>
      <c r="BA429" s="587">
        <f t="shared" si="56"/>
        <v>0</v>
      </c>
      <c r="BC429" s="1215">
        <v>414</v>
      </c>
      <c r="BD429" s="1216"/>
      <c r="BE429" s="1217"/>
      <c r="BF429" s="1218"/>
      <c r="BG429" s="587">
        <f t="shared" si="57"/>
        <v>0</v>
      </c>
      <c r="BI429" s="1215">
        <v>414</v>
      </c>
      <c r="BJ429" s="1216"/>
      <c r="BK429" s="1217"/>
      <c r="BL429" s="1218"/>
      <c r="BM429" s="587">
        <f t="shared" si="58"/>
        <v>0</v>
      </c>
      <c r="BO429" s="1215">
        <v>414</v>
      </c>
      <c r="BP429" s="1216"/>
      <c r="BQ429" s="1217"/>
      <c r="BR429" s="1218"/>
      <c r="BS429" s="587">
        <f t="shared" si="59"/>
        <v>0</v>
      </c>
    </row>
    <row r="430" spans="1:71" s="17" customFormat="1" ht="16.75" hidden="1" customHeight="1" outlineLevel="1">
      <c r="A430" s="1215">
        <v>415</v>
      </c>
      <c r="B430" s="1216"/>
      <c r="C430" s="1217"/>
      <c r="D430" s="1218"/>
      <c r="E430" s="587">
        <f t="shared" si="48"/>
        <v>0</v>
      </c>
      <c r="G430" s="1215">
        <v>415</v>
      </c>
      <c r="H430" s="1216"/>
      <c r="I430" s="1217"/>
      <c r="J430" s="1218"/>
      <c r="K430" s="587">
        <f t="shared" si="49"/>
        <v>0</v>
      </c>
      <c r="M430" s="1215">
        <v>415</v>
      </c>
      <c r="N430" s="1216"/>
      <c r="O430" s="1217"/>
      <c r="P430" s="1218"/>
      <c r="Q430" s="587">
        <f t="shared" si="50"/>
        <v>0</v>
      </c>
      <c r="S430" s="1215">
        <v>415</v>
      </c>
      <c r="T430" s="1216"/>
      <c r="U430" s="1217"/>
      <c r="V430" s="1218"/>
      <c r="W430" s="587">
        <f t="shared" si="51"/>
        <v>0</v>
      </c>
      <c r="Y430" s="1215">
        <v>415</v>
      </c>
      <c r="Z430" s="1216"/>
      <c r="AA430" s="1217"/>
      <c r="AB430" s="1218"/>
      <c r="AC430" s="587">
        <f t="shared" si="52"/>
        <v>0</v>
      </c>
      <c r="AE430" s="1215">
        <v>415</v>
      </c>
      <c r="AF430" s="1216"/>
      <c r="AG430" s="1217"/>
      <c r="AH430" s="1218"/>
      <c r="AI430" s="587">
        <f t="shared" si="53"/>
        <v>0</v>
      </c>
      <c r="AK430" s="1215">
        <v>415</v>
      </c>
      <c r="AL430" s="1216"/>
      <c r="AM430" s="1217"/>
      <c r="AN430" s="1218"/>
      <c r="AO430" s="587">
        <f t="shared" si="54"/>
        <v>0</v>
      </c>
      <c r="AQ430" s="1215">
        <v>415</v>
      </c>
      <c r="AR430" s="1216"/>
      <c r="AS430" s="1217"/>
      <c r="AT430" s="1218"/>
      <c r="AU430" s="587">
        <f t="shared" si="55"/>
        <v>0</v>
      </c>
      <c r="AW430" s="1215">
        <v>415</v>
      </c>
      <c r="AX430" s="1216"/>
      <c r="AY430" s="1217"/>
      <c r="AZ430" s="1218"/>
      <c r="BA430" s="587">
        <f t="shared" si="56"/>
        <v>0</v>
      </c>
      <c r="BC430" s="1215">
        <v>415</v>
      </c>
      <c r="BD430" s="1216"/>
      <c r="BE430" s="1217"/>
      <c r="BF430" s="1218"/>
      <c r="BG430" s="587">
        <f t="shared" si="57"/>
        <v>0</v>
      </c>
      <c r="BI430" s="1215">
        <v>415</v>
      </c>
      <c r="BJ430" s="1216"/>
      <c r="BK430" s="1217"/>
      <c r="BL430" s="1218"/>
      <c r="BM430" s="587">
        <f t="shared" si="58"/>
        <v>0</v>
      </c>
      <c r="BO430" s="1215">
        <v>415</v>
      </c>
      <c r="BP430" s="1216"/>
      <c r="BQ430" s="1217"/>
      <c r="BR430" s="1218"/>
      <c r="BS430" s="587">
        <f t="shared" si="59"/>
        <v>0</v>
      </c>
    </row>
    <row r="431" spans="1:71" s="17" customFormat="1" ht="16.75" hidden="1" customHeight="1" outlineLevel="1">
      <c r="A431" s="1215">
        <v>416</v>
      </c>
      <c r="B431" s="1216"/>
      <c r="C431" s="1217"/>
      <c r="D431" s="1218"/>
      <c r="E431" s="587">
        <f t="shared" si="48"/>
        <v>0</v>
      </c>
      <c r="G431" s="1215">
        <v>416</v>
      </c>
      <c r="H431" s="1216"/>
      <c r="I431" s="1217"/>
      <c r="J431" s="1218"/>
      <c r="K431" s="587">
        <f t="shared" si="49"/>
        <v>0</v>
      </c>
      <c r="M431" s="1215">
        <v>416</v>
      </c>
      <c r="N431" s="1216"/>
      <c r="O431" s="1217"/>
      <c r="P431" s="1218"/>
      <c r="Q431" s="587">
        <f t="shared" si="50"/>
        <v>0</v>
      </c>
      <c r="S431" s="1215">
        <v>416</v>
      </c>
      <c r="T431" s="1216"/>
      <c r="U431" s="1217"/>
      <c r="V431" s="1218"/>
      <c r="W431" s="587">
        <f t="shared" si="51"/>
        <v>0</v>
      </c>
      <c r="Y431" s="1215">
        <v>416</v>
      </c>
      <c r="Z431" s="1216"/>
      <c r="AA431" s="1217"/>
      <c r="AB431" s="1218"/>
      <c r="AC431" s="587">
        <f t="shared" si="52"/>
        <v>0</v>
      </c>
      <c r="AE431" s="1215">
        <v>416</v>
      </c>
      <c r="AF431" s="1216"/>
      <c r="AG431" s="1217"/>
      <c r="AH431" s="1218"/>
      <c r="AI431" s="587">
        <f t="shared" si="53"/>
        <v>0</v>
      </c>
      <c r="AK431" s="1215">
        <v>416</v>
      </c>
      <c r="AL431" s="1216"/>
      <c r="AM431" s="1217"/>
      <c r="AN431" s="1218"/>
      <c r="AO431" s="587">
        <f t="shared" si="54"/>
        <v>0</v>
      </c>
      <c r="AQ431" s="1215">
        <v>416</v>
      </c>
      <c r="AR431" s="1216"/>
      <c r="AS431" s="1217"/>
      <c r="AT431" s="1218"/>
      <c r="AU431" s="587">
        <f t="shared" si="55"/>
        <v>0</v>
      </c>
      <c r="AW431" s="1215">
        <v>416</v>
      </c>
      <c r="AX431" s="1216"/>
      <c r="AY431" s="1217"/>
      <c r="AZ431" s="1218"/>
      <c r="BA431" s="587">
        <f t="shared" si="56"/>
        <v>0</v>
      </c>
      <c r="BC431" s="1215">
        <v>416</v>
      </c>
      <c r="BD431" s="1216"/>
      <c r="BE431" s="1217"/>
      <c r="BF431" s="1218"/>
      <c r="BG431" s="587">
        <f t="shared" si="57"/>
        <v>0</v>
      </c>
      <c r="BI431" s="1215">
        <v>416</v>
      </c>
      <c r="BJ431" s="1216"/>
      <c r="BK431" s="1217"/>
      <c r="BL431" s="1218"/>
      <c r="BM431" s="587">
        <f t="shared" si="58"/>
        <v>0</v>
      </c>
      <c r="BO431" s="1215">
        <v>416</v>
      </c>
      <c r="BP431" s="1216"/>
      <c r="BQ431" s="1217"/>
      <c r="BR431" s="1218"/>
      <c r="BS431" s="587">
        <f t="shared" si="59"/>
        <v>0</v>
      </c>
    </row>
    <row r="432" spans="1:71" s="17" customFormat="1" ht="16.75" hidden="1" customHeight="1" outlineLevel="1">
      <c r="A432" s="1215">
        <v>417</v>
      </c>
      <c r="B432" s="1216"/>
      <c r="C432" s="1217"/>
      <c r="D432" s="1218"/>
      <c r="E432" s="587">
        <f t="shared" si="48"/>
        <v>0</v>
      </c>
      <c r="G432" s="1215">
        <v>417</v>
      </c>
      <c r="H432" s="1216"/>
      <c r="I432" s="1217"/>
      <c r="J432" s="1218"/>
      <c r="K432" s="587">
        <f t="shared" si="49"/>
        <v>0</v>
      </c>
      <c r="M432" s="1215">
        <v>417</v>
      </c>
      <c r="N432" s="1216"/>
      <c r="O432" s="1217"/>
      <c r="P432" s="1218"/>
      <c r="Q432" s="587">
        <f t="shared" si="50"/>
        <v>0</v>
      </c>
      <c r="S432" s="1215">
        <v>417</v>
      </c>
      <c r="T432" s="1216"/>
      <c r="U432" s="1217"/>
      <c r="V432" s="1218"/>
      <c r="W432" s="587">
        <f t="shared" si="51"/>
        <v>0</v>
      </c>
      <c r="Y432" s="1215">
        <v>417</v>
      </c>
      <c r="Z432" s="1216"/>
      <c r="AA432" s="1217"/>
      <c r="AB432" s="1218"/>
      <c r="AC432" s="587">
        <f t="shared" si="52"/>
        <v>0</v>
      </c>
      <c r="AE432" s="1215">
        <v>417</v>
      </c>
      <c r="AF432" s="1216"/>
      <c r="AG432" s="1217"/>
      <c r="AH432" s="1218"/>
      <c r="AI432" s="587">
        <f t="shared" si="53"/>
        <v>0</v>
      </c>
      <c r="AK432" s="1215">
        <v>417</v>
      </c>
      <c r="AL432" s="1216"/>
      <c r="AM432" s="1217"/>
      <c r="AN432" s="1218"/>
      <c r="AO432" s="587">
        <f t="shared" si="54"/>
        <v>0</v>
      </c>
      <c r="AQ432" s="1215">
        <v>417</v>
      </c>
      <c r="AR432" s="1216"/>
      <c r="AS432" s="1217"/>
      <c r="AT432" s="1218"/>
      <c r="AU432" s="587">
        <f t="shared" si="55"/>
        <v>0</v>
      </c>
      <c r="AW432" s="1215">
        <v>417</v>
      </c>
      <c r="AX432" s="1216"/>
      <c r="AY432" s="1217"/>
      <c r="AZ432" s="1218"/>
      <c r="BA432" s="587">
        <f t="shared" si="56"/>
        <v>0</v>
      </c>
      <c r="BC432" s="1215">
        <v>417</v>
      </c>
      <c r="BD432" s="1216"/>
      <c r="BE432" s="1217"/>
      <c r="BF432" s="1218"/>
      <c r="BG432" s="587">
        <f t="shared" si="57"/>
        <v>0</v>
      </c>
      <c r="BI432" s="1215">
        <v>417</v>
      </c>
      <c r="BJ432" s="1216"/>
      <c r="BK432" s="1217"/>
      <c r="BL432" s="1218"/>
      <c r="BM432" s="587">
        <f t="shared" si="58"/>
        <v>0</v>
      </c>
      <c r="BO432" s="1215">
        <v>417</v>
      </c>
      <c r="BP432" s="1216"/>
      <c r="BQ432" s="1217"/>
      <c r="BR432" s="1218"/>
      <c r="BS432" s="587">
        <f t="shared" si="59"/>
        <v>0</v>
      </c>
    </row>
    <row r="433" spans="1:71" s="17" customFormat="1" ht="16.75" hidden="1" customHeight="1" outlineLevel="1">
      <c r="A433" s="1215">
        <v>418</v>
      </c>
      <c r="B433" s="1216"/>
      <c r="C433" s="1217"/>
      <c r="D433" s="1218"/>
      <c r="E433" s="587">
        <f t="shared" si="48"/>
        <v>0</v>
      </c>
      <c r="G433" s="1215">
        <v>418</v>
      </c>
      <c r="H433" s="1216"/>
      <c r="I433" s="1217"/>
      <c r="J433" s="1218"/>
      <c r="K433" s="587">
        <f t="shared" si="49"/>
        <v>0</v>
      </c>
      <c r="M433" s="1215">
        <v>418</v>
      </c>
      <c r="N433" s="1216"/>
      <c r="O433" s="1217"/>
      <c r="P433" s="1218"/>
      <c r="Q433" s="587">
        <f t="shared" si="50"/>
        <v>0</v>
      </c>
      <c r="S433" s="1215">
        <v>418</v>
      </c>
      <c r="T433" s="1216"/>
      <c r="U433" s="1217"/>
      <c r="V433" s="1218"/>
      <c r="W433" s="587">
        <f t="shared" si="51"/>
        <v>0</v>
      </c>
      <c r="Y433" s="1215">
        <v>418</v>
      </c>
      <c r="Z433" s="1216"/>
      <c r="AA433" s="1217"/>
      <c r="AB433" s="1218"/>
      <c r="AC433" s="587">
        <f t="shared" si="52"/>
        <v>0</v>
      </c>
      <c r="AE433" s="1215">
        <v>418</v>
      </c>
      <c r="AF433" s="1216"/>
      <c r="AG433" s="1217"/>
      <c r="AH433" s="1218"/>
      <c r="AI433" s="587">
        <f t="shared" si="53"/>
        <v>0</v>
      </c>
      <c r="AK433" s="1215">
        <v>418</v>
      </c>
      <c r="AL433" s="1216"/>
      <c r="AM433" s="1217"/>
      <c r="AN433" s="1218"/>
      <c r="AO433" s="587">
        <f t="shared" si="54"/>
        <v>0</v>
      </c>
      <c r="AQ433" s="1215">
        <v>418</v>
      </c>
      <c r="AR433" s="1216"/>
      <c r="AS433" s="1217"/>
      <c r="AT433" s="1218"/>
      <c r="AU433" s="587">
        <f t="shared" si="55"/>
        <v>0</v>
      </c>
      <c r="AW433" s="1215">
        <v>418</v>
      </c>
      <c r="AX433" s="1216"/>
      <c r="AY433" s="1217"/>
      <c r="AZ433" s="1218"/>
      <c r="BA433" s="587">
        <f t="shared" si="56"/>
        <v>0</v>
      </c>
      <c r="BC433" s="1215">
        <v>418</v>
      </c>
      <c r="BD433" s="1216"/>
      <c r="BE433" s="1217"/>
      <c r="BF433" s="1218"/>
      <c r="BG433" s="587">
        <f t="shared" si="57"/>
        <v>0</v>
      </c>
      <c r="BI433" s="1215">
        <v>418</v>
      </c>
      <c r="BJ433" s="1216"/>
      <c r="BK433" s="1217"/>
      <c r="BL433" s="1218"/>
      <c r="BM433" s="587">
        <f t="shared" si="58"/>
        <v>0</v>
      </c>
      <c r="BO433" s="1215">
        <v>418</v>
      </c>
      <c r="BP433" s="1216"/>
      <c r="BQ433" s="1217"/>
      <c r="BR433" s="1218"/>
      <c r="BS433" s="587">
        <f t="shared" si="59"/>
        <v>0</v>
      </c>
    </row>
    <row r="434" spans="1:71" s="17" customFormat="1" ht="16.75" hidden="1" customHeight="1" outlineLevel="1">
      <c r="A434" s="1215">
        <v>419</v>
      </c>
      <c r="B434" s="1216"/>
      <c r="C434" s="1217"/>
      <c r="D434" s="1218"/>
      <c r="E434" s="587">
        <f t="shared" si="48"/>
        <v>0</v>
      </c>
      <c r="G434" s="1215">
        <v>419</v>
      </c>
      <c r="H434" s="1216"/>
      <c r="I434" s="1217"/>
      <c r="J434" s="1218"/>
      <c r="K434" s="587">
        <f t="shared" si="49"/>
        <v>0</v>
      </c>
      <c r="M434" s="1215">
        <v>419</v>
      </c>
      <c r="N434" s="1216"/>
      <c r="O434" s="1217"/>
      <c r="P434" s="1218"/>
      <c r="Q434" s="587">
        <f t="shared" si="50"/>
        <v>0</v>
      </c>
      <c r="S434" s="1215">
        <v>419</v>
      </c>
      <c r="T434" s="1216"/>
      <c r="U434" s="1217"/>
      <c r="V434" s="1218"/>
      <c r="W434" s="587">
        <f t="shared" si="51"/>
        <v>0</v>
      </c>
      <c r="Y434" s="1215">
        <v>419</v>
      </c>
      <c r="Z434" s="1216"/>
      <c r="AA434" s="1217"/>
      <c r="AB434" s="1218"/>
      <c r="AC434" s="587">
        <f t="shared" si="52"/>
        <v>0</v>
      </c>
      <c r="AE434" s="1215">
        <v>419</v>
      </c>
      <c r="AF434" s="1216"/>
      <c r="AG434" s="1217"/>
      <c r="AH434" s="1218"/>
      <c r="AI434" s="587">
        <f t="shared" si="53"/>
        <v>0</v>
      </c>
      <c r="AK434" s="1215">
        <v>419</v>
      </c>
      <c r="AL434" s="1216"/>
      <c r="AM434" s="1217"/>
      <c r="AN434" s="1218"/>
      <c r="AO434" s="587">
        <f t="shared" si="54"/>
        <v>0</v>
      </c>
      <c r="AQ434" s="1215">
        <v>419</v>
      </c>
      <c r="AR434" s="1216"/>
      <c r="AS434" s="1217"/>
      <c r="AT434" s="1218"/>
      <c r="AU434" s="587">
        <f t="shared" si="55"/>
        <v>0</v>
      </c>
      <c r="AW434" s="1215">
        <v>419</v>
      </c>
      <c r="AX434" s="1216"/>
      <c r="AY434" s="1217"/>
      <c r="AZ434" s="1218"/>
      <c r="BA434" s="587">
        <f t="shared" si="56"/>
        <v>0</v>
      </c>
      <c r="BC434" s="1215">
        <v>419</v>
      </c>
      <c r="BD434" s="1216"/>
      <c r="BE434" s="1217"/>
      <c r="BF434" s="1218"/>
      <c r="BG434" s="587">
        <f t="shared" si="57"/>
        <v>0</v>
      </c>
      <c r="BI434" s="1215">
        <v>419</v>
      </c>
      <c r="BJ434" s="1216"/>
      <c r="BK434" s="1217"/>
      <c r="BL434" s="1218"/>
      <c r="BM434" s="587">
        <f t="shared" si="58"/>
        <v>0</v>
      </c>
      <c r="BO434" s="1215">
        <v>419</v>
      </c>
      <c r="BP434" s="1216"/>
      <c r="BQ434" s="1217"/>
      <c r="BR434" s="1218"/>
      <c r="BS434" s="587">
        <f t="shared" si="59"/>
        <v>0</v>
      </c>
    </row>
    <row r="435" spans="1:71" s="17" customFormat="1" ht="16.75" hidden="1" customHeight="1" outlineLevel="1">
      <c r="A435" s="1215">
        <v>420</v>
      </c>
      <c r="B435" s="1216"/>
      <c r="C435" s="1217"/>
      <c r="D435" s="1218"/>
      <c r="E435" s="587">
        <f t="shared" si="48"/>
        <v>0</v>
      </c>
      <c r="G435" s="1215">
        <v>420</v>
      </c>
      <c r="H435" s="1216"/>
      <c r="I435" s="1217"/>
      <c r="J435" s="1218"/>
      <c r="K435" s="587">
        <f t="shared" si="49"/>
        <v>0</v>
      </c>
      <c r="M435" s="1215">
        <v>420</v>
      </c>
      <c r="N435" s="1216"/>
      <c r="O435" s="1217"/>
      <c r="P435" s="1218"/>
      <c r="Q435" s="587">
        <f t="shared" si="50"/>
        <v>0</v>
      </c>
      <c r="S435" s="1215">
        <v>420</v>
      </c>
      <c r="T435" s="1216"/>
      <c r="U435" s="1217"/>
      <c r="V435" s="1218"/>
      <c r="W435" s="587">
        <f t="shared" si="51"/>
        <v>0</v>
      </c>
      <c r="Y435" s="1215">
        <v>420</v>
      </c>
      <c r="Z435" s="1216"/>
      <c r="AA435" s="1217"/>
      <c r="AB435" s="1218"/>
      <c r="AC435" s="587">
        <f t="shared" si="52"/>
        <v>0</v>
      </c>
      <c r="AE435" s="1215">
        <v>420</v>
      </c>
      <c r="AF435" s="1216"/>
      <c r="AG435" s="1217"/>
      <c r="AH435" s="1218"/>
      <c r="AI435" s="587">
        <f t="shared" si="53"/>
        <v>0</v>
      </c>
      <c r="AK435" s="1215">
        <v>420</v>
      </c>
      <c r="AL435" s="1216"/>
      <c r="AM435" s="1217"/>
      <c r="AN435" s="1218"/>
      <c r="AO435" s="587">
        <f t="shared" si="54"/>
        <v>0</v>
      </c>
      <c r="AQ435" s="1215">
        <v>420</v>
      </c>
      <c r="AR435" s="1216"/>
      <c r="AS435" s="1217"/>
      <c r="AT435" s="1218"/>
      <c r="AU435" s="587">
        <f t="shared" si="55"/>
        <v>0</v>
      </c>
      <c r="AW435" s="1215">
        <v>420</v>
      </c>
      <c r="AX435" s="1216"/>
      <c r="AY435" s="1217"/>
      <c r="AZ435" s="1218"/>
      <c r="BA435" s="587">
        <f t="shared" si="56"/>
        <v>0</v>
      </c>
      <c r="BC435" s="1215">
        <v>420</v>
      </c>
      <c r="BD435" s="1216"/>
      <c r="BE435" s="1217"/>
      <c r="BF435" s="1218"/>
      <c r="BG435" s="587">
        <f t="shared" si="57"/>
        <v>0</v>
      </c>
      <c r="BI435" s="1215">
        <v>420</v>
      </c>
      <c r="BJ435" s="1216"/>
      <c r="BK435" s="1217"/>
      <c r="BL435" s="1218"/>
      <c r="BM435" s="587">
        <f t="shared" si="58"/>
        <v>0</v>
      </c>
      <c r="BO435" s="1215">
        <v>420</v>
      </c>
      <c r="BP435" s="1216"/>
      <c r="BQ435" s="1217"/>
      <c r="BR435" s="1218"/>
      <c r="BS435" s="587">
        <f t="shared" si="59"/>
        <v>0</v>
      </c>
    </row>
    <row r="436" spans="1:71" s="17" customFormat="1" ht="16.75" hidden="1" customHeight="1" outlineLevel="1">
      <c r="A436" s="1215">
        <v>421</v>
      </c>
      <c r="B436" s="1216"/>
      <c r="C436" s="1217"/>
      <c r="D436" s="1218"/>
      <c r="E436" s="587">
        <f t="shared" si="48"/>
        <v>0</v>
      </c>
      <c r="G436" s="1215">
        <v>421</v>
      </c>
      <c r="H436" s="1216"/>
      <c r="I436" s="1217"/>
      <c r="J436" s="1218"/>
      <c r="K436" s="587">
        <f t="shared" si="49"/>
        <v>0</v>
      </c>
      <c r="M436" s="1215">
        <v>421</v>
      </c>
      <c r="N436" s="1216"/>
      <c r="O436" s="1217"/>
      <c r="P436" s="1218"/>
      <c r="Q436" s="587">
        <f t="shared" si="50"/>
        <v>0</v>
      </c>
      <c r="S436" s="1215">
        <v>421</v>
      </c>
      <c r="T436" s="1216"/>
      <c r="U436" s="1217"/>
      <c r="V436" s="1218"/>
      <c r="W436" s="587">
        <f t="shared" si="51"/>
        <v>0</v>
      </c>
      <c r="Y436" s="1215">
        <v>421</v>
      </c>
      <c r="Z436" s="1216"/>
      <c r="AA436" s="1217"/>
      <c r="AB436" s="1218"/>
      <c r="AC436" s="587">
        <f t="shared" si="52"/>
        <v>0</v>
      </c>
      <c r="AE436" s="1215">
        <v>421</v>
      </c>
      <c r="AF436" s="1216"/>
      <c r="AG436" s="1217"/>
      <c r="AH436" s="1218"/>
      <c r="AI436" s="587">
        <f t="shared" si="53"/>
        <v>0</v>
      </c>
      <c r="AK436" s="1215">
        <v>421</v>
      </c>
      <c r="AL436" s="1216"/>
      <c r="AM436" s="1217"/>
      <c r="AN436" s="1218"/>
      <c r="AO436" s="587">
        <f t="shared" si="54"/>
        <v>0</v>
      </c>
      <c r="AQ436" s="1215">
        <v>421</v>
      </c>
      <c r="AR436" s="1216"/>
      <c r="AS436" s="1217"/>
      <c r="AT436" s="1218"/>
      <c r="AU436" s="587">
        <f t="shared" si="55"/>
        <v>0</v>
      </c>
      <c r="AW436" s="1215">
        <v>421</v>
      </c>
      <c r="AX436" s="1216"/>
      <c r="AY436" s="1217"/>
      <c r="AZ436" s="1218"/>
      <c r="BA436" s="587">
        <f t="shared" si="56"/>
        <v>0</v>
      </c>
      <c r="BC436" s="1215">
        <v>421</v>
      </c>
      <c r="BD436" s="1216"/>
      <c r="BE436" s="1217"/>
      <c r="BF436" s="1218"/>
      <c r="BG436" s="587">
        <f t="shared" si="57"/>
        <v>0</v>
      </c>
      <c r="BI436" s="1215">
        <v>421</v>
      </c>
      <c r="BJ436" s="1216"/>
      <c r="BK436" s="1217"/>
      <c r="BL436" s="1218"/>
      <c r="BM436" s="587">
        <f t="shared" si="58"/>
        <v>0</v>
      </c>
      <c r="BO436" s="1215">
        <v>421</v>
      </c>
      <c r="BP436" s="1216"/>
      <c r="BQ436" s="1217"/>
      <c r="BR436" s="1218"/>
      <c r="BS436" s="587">
        <f t="shared" si="59"/>
        <v>0</v>
      </c>
    </row>
    <row r="437" spans="1:71" s="17" customFormat="1" ht="16.75" hidden="1" customHeight="1" outlineLevel="1">
      <c r="A437" s="1215">
        <v>422</v>
      </c>
      <c r="B437" s="1216"/>
      <c r="C437" s="1217"/>
      <c r="D437" s="1218"/>
      <c r="E437" s="587">
        <f t="shared" si="48"/>
        <v>0</v>
      </c>
      <c r="G437" s="1215">
        <v>422</v>
      </c>
      <c r="H437" s="1216"/>
      <c r="I437" s="1217"/>
      <c r="J437" s="1218"/>
      <c r="K437" s="587">
        <f t="shared" si="49"/>
        <v>0</v>
      </c>
      <c r="M437" s="1215">
        <v>422</v>
      </c>
      <c r="N437" s="1216"/>
      <c r="O437" s="1217"/>
      <c r="P437" s="1218"/>
      <c r="Q437" s="587">
        <f t="shared" si="50"/>
        <v>0</v>
      </c>
      <c r="S437" s="1215">
        <v>422</v>
      </c>
      <c r="T437" s="1216"/>
      <c r="U437" s="1217"/>
      <c r="V437" s="1218"/>
      <c r="W437" s="587">
        <f t="shared" si="51"/>
        <v>0</v>
      </c>
      <c r="Y437" s="1215">
        <v>422</v>
      </c>
      <c r="Z437" s="1216"/>
      <c r="AA437" s="1217"/>
      <c r="AB437" s="1218"/>
      <c r="AC437" s="587">
        <f t="shared" si="52"/>
        <v>0</v>
      </c>
      <c r="AE437" s="1215">
        <v>422</v>
      </c>
      <c r="AF437" s="1216"/>
      <c r="AG437" s="1217"/>
      <c r="AH437" s="1218"/>
      <c r="AI437" s="587">
        <f t="shared" si="53"/>
        <v>0</v>
      </c>
      <c r="AK437" s="1215">
        <v>422</v>
      </c>
      <c r="AL437" s="1216"/>
      <c r="AM437" s="1217"/>
      <c r="AN437" s="1218"/>
      <c r="AO437" s="587">
        <f t="shared" si="54"/>
        <v>0</v>
      </c>
      <c r="AQ437" s="1215">
        <v>422</v>
      </c>
      <c r="AR437" s="1216"/>
      <c r="AS437" s="1217"/>
      <c r="AT437" s="1218"/>
      <c r="AU437" s="587">
        <f t="shared" si="55"/>
        <v>0</v>
      </c>
      <c r="AW437" s="1215">
        <v>422</v>
      </c>
      <c r="AX437" s="1216"/>
      <c r="AY437" s="1217"/>
      <c r="AZ437" s="1218"/>
      <c r="BA437" s="587">
        <f t="shared" si="56"/>
        <v>0</v>
      </c>
      <c r="BC437" s="1215">
        <v>422</v>
      </c>
      <c r="BD437" s="1216"/>
      <c r="BE437" s="1217"/>
      <c r="BF437" s="1218"/>
      <c r="BG437" s="587">
        <f t="shared" si="57"/>
        <v>0</v>
      </c>
      <c r="BI437" s="1215">
        <v>422</v>
      </c>
      <c r="BJ437" s="1216"/>
      <c r="BK437" s="1217"/>
      <c r="BL437" s="1218"/>
      <c r="BM437" s="587">
        <f t="shared" si="58"/>
        <v>0</v>
      </c>
      <c r="BO437" s="1215">
        <v>422</v>
      </c>
      <c r="BP437" s="1216"/>
      <c r="BQ437" s="1217"/>
      <c r="BR437" s="1218"/>
      <c r="BS437" s="587">
        <f t="shared" si="59"/>
        <v>0</v>
      </c>
    </row>
    <row r="438" spans="1:71" s="17" customFormat="1" ht="16.75" hidden="1" customHeight="1" outlineLevel="1">
      <c r="A438" s="1215">
        <v>423</v>
      </c>
      <c r="B438" s="1216"/>
      <c r="C438" s="1217"/>
      <c r="D438" s="1218"/>
      <c r="E438" s="587">
        <f t="shared" si="48"/>
        <v>0</v>
      </c>
      <c r="G438" s="1215">
        <v>423</v>
      </c>
      <c r="H438" s="1216"/>
      <c r="I438" s="1217"/>
      <c r="J438" s="1218"/>
      <c r="K438" s="587">
        <f t="shared" si="49"/>
        <v>0</v>
      </c>
      <c r="M438" s="1215">
        <v>423</v>
      </c>
      <c r="N438" s="1216"/>
      <c r="O438" s="1217"/>
      <c r="P438" s="1218"/>
      <c r="Q438" s="587">
        <f t="shared" si="50"/>
        <v>0</v>
      </c>
      <c r="S438" s="1215">
        <v>423</v>
      </c>
      <c r="T438" s="1216"/>
      <c r="U438" s="1217"/>
      <c r="V438" s="1218"/>
      <c r="W438" s="587">
        <f t="shared" si="51"/>
        <v>0</v>
      </c>
      <c r="Y438" s="1215">
        <v>423</v>
      </c>
      <c r="Z438" s="1216"/>
      <c r="AA438" s="1217"/>
      <c r="AB438" s="1218"/>
      <c r="AC438" s="587">
        <f t="shared" si="52"/>
        <v>0</v>
      </c>
      <c r="AE438" s="1215">
        <v>423</v>
      </c>
      <c r="AF438" s="1216"/>
      <c r="AG438" s="1217"/>
      <c r="AH438" s="1218"/>
      <c r="AI438" s="587">
        <f t="shared" si="53"/>
        <v>0</v>
      </c>
      <c r="AK438" s="1215">
        <v>423</v>
      </c>
      <c r="AL438" s="1216"/>
      <c r="AM438" s="1217"/>
      <c r="AN438" s="1218"/>
      <c r="AO438" s="587">
        <f t="shared" si="54"/>
        <v>0</v>
      </c>
      <c r="AQ438" s="1215">
        <v>423</v>
      </c>
      <c r="AR438" s="1216"/>
      <c r="AS438" s="1217"/>
      <c r="AT438" s="1218"/>
      <c r="AU438" s="587">
        <f t="shared" si="55"/>
        <v>0</v>
      </c>
      <c r="AW438" s="1215">
        <v>423</v>
      </c>
      <c r="AX438" s="1216"/>
      <c r="AY438" s="1217"/>
      <c r="AZ438" s="1218"/>
      <c r="BA438" s="587">
        <f t="shared" si="56"/>
        <v>0</v>
      </c>
      <c r="BC438" s="1215">
        <v>423</v>
      </c>
      <c r="BD438" s="1216"/>
      <c r="BE438" s="1217"/>
      <c r="BF438" s="1218"/>
      <c r="BG438" s="587">
        <f t="shared" si="57"/>
        <v>0</v>
      </c>
      <c r="BI438" s="1215">
        <v>423</v>
      </c>
      <c r="BJ438" s="1216"/>
      <c r="BK438" s="1217"/>
      <c r="BL438" s="1218"/>
      <c r="BM438" s="587">
        <f t="shared" si="58"/>
        <v>0</v>
      </c>
      <c r="BO438" s="1215">
        <v>423</v>
      </c>
      <c r="BP438" s="1216"/>
      <c r="BQ438" s="1217"/>
      <c r="BR438" s="1218"/>
      <c r="BS438" s="587">
        <f t="shared" si="59"/>
        <v>0</v>
      </c>
    </row>
    <row r="439" spans="1:71" s="17" customFormat="1" ht="16.75" hidden="1" customHeight="1" outlineLevel="1">
      <c r="A439" s="1215">
        <v>424</v>
      </c>
      <c r="B439" s="1216"/>
      <c r="C439" s="1217"/>
      <c r="D439" s="1218"/>
      <c r="E439" s="587">
        <f t="shared" si="48"/>
        <v>0</v>
      </c>
      <c r="G439" s="1215">
        <v>424</v>
      </c>
      <c r="H439" s="1216"/>
      <c r="I439" s="1217"/>
      <c r="J439" s="1218"/>
      <c r="K439" s="587">
        <f t="shared" si="49"/>
        <v>0</v>
      </c>
      <c r="M439" s="1215">
        <v>424</v>
      </c>
      <c r="N439" s="1216"/>
      <c r="O439" s="1217"/>
      <c r="P439" s="1218"/>
      <c r="Q439" s="587">
        <f t="shared" si="50"/>
        <v>0</v>
      </c>
      <c r="S439" s="1215">
        <v>424</v>
      </c>
      <c r="T439" s="1216"/>
      <c r="U439" s="1217"/>
      <c r="V439" s="1218"/>
      <c r="W439" s="587">
        <f t="shared" si="51"/>
        <v>0</v>
      </c>
      <c r="Y439" s="1215">
        <v>424</v>
      </c>
      <c r="Z439" s="1216"/>
      <c r="AA439" s="1217"/>
      <c r="AB439" s="1218"/>
      <c r="AC439" s="587">
        <f t="shared" si="52"/>
        <v>0</v>
      </c>
      <c r="AE439" s="1215">
        <v>424</v>
      </c>
      <c r="AF439" s="1216"/>
      <c r="AG439" s="1217"/>
      <c r="AH439" s="1218"/>
      <c r="AI439" s="587">
        <f t="shared" si="53"/>
        <v>0</v>
      </c>
      <c r="AK439" s="1215">
        <v>424</v>
      </c>
      <c r="AL439" s="1216"/>
      <c r="AM439" s="1217"/>
      <c r="AN439" s="1218"/>
      <c r="AO439" s="587">
        <f t="shared" si="54"/>
        <v>0</v>
      </c>
      <c r="AQ439" s="1215">
        <v>424</v>
      </c>
      <c r="AR439" s="1216"/>
      <c r="AS439" s="1217"/>
      <c r="AT439" s="1218"/>
      <c r="AU439" s="587">
        <f t="shared" si="55"/>
        <v>0</v>
      </c>
      <c r="AW439" s="1215">
        <v>424</v>
      </c>
      <c r="AX439" s="1216"/>
      <c r="AY439" s="1217"/>
      <c r="AZ439" s="1218"/>
      <c r="BA439" s="587">
        <f t="shared" si="56"/>
        <v>0</v>
      </c>
      <c r="BC439" s="1215">
        <v>424</v>
      </c>
      <c r="BD439" s="1216"/>
      <c r="BE439" s="1217"/>
      <c r="BF439" s="1218"/>
      <c r="BG439" s="587">
        <f t="shared" si="57"/>
        <v>0</v>
      </c>
      <c r="BI439" s="1215">
        <v>424</v>
      </c>
      <c r="BJ439" s="1216"/>
      <c r="BK439" s="1217"/>
      <c r="BL439" s="1218"/>
      <c r="BM439" s="587">
        <f t="shared" si="58"/>
        <v>0</v>
      </c>
      <c r="BO439" s="1215">
        <v>424</v>
      </c>
      <c r="BP439" s="1216"/>
      <c r="BQ439" s="1217"/>
      <c r="BR439" s="1218"/>
      <c r="BS439" s="587">
        <f t="shared" si="59"/>
        <v>0</v>
      </c>
    </row>
    <row r="440" spans="1:71" s="17" customFormat="1" ht="16.75" hidden="1" customHeight="1" outlineLevel="1">
      <c r="A440" s="1215">
        <v>425</v>
      </c>
      <c r="B440" s="1216"/>
      <c r="C440" s="1217"/>
      <c r="D440" s="1218"/>
      <c r="E440" s="587">
        <f t="shared" si="48"/>
        <v>0</v>
      </c>
      <c r="G440" s="1215">
        <v>425</v>
      </c>
      <c r="H440" s="1216"/>
      <c r="I440" s="1217"/>
      <c r="J440" s="1218"/>
      <c r="K440" s="587">
        <f t="shared" si="49"/>
        <v>0</v>
      </c>
      <c r="M440" s="1215">
        <v>425</v>
      </c>
      <c r="N440" s="1216"/>
      <c r="O440" s="1217"/>
      <c r="P440" s="1218"/>
      <c r="Q440" s="587">
        <f t="shared" si="50"/>
        <v>0</v>
      </c>
      <c r="S440" s="1215">
        <v>425</v>
      </c>
      <c r="T440" s="1216"/>
      <c r="U440" s="1217"/>
      <c r="V440" s="1218"/>
      <c r="W440" s="587">
        <f t="shared" si="51"/>
        <v>0</v>
      </c>
      <c r="Y440" s="1215">
        <v>425</v>
      </c>
      <c r="Z440" s="1216"/>
      <c r="AA440" s="1217"/>
      <c r="AB440" s="1218"/>
      <c r="AC440" s="587">
        <f t="shared" si="52"/>
        <v>0</v>
      </c>
      <c r="AE440" s="1215">
        <v>425</v>
      </c>
      <c r="AF440" s="1216"/>
      <c r="AG440" s="1217"/>
      <c r="AH440" s="1218"/>
      <c r="AI440" s="587">
        <f t="shared" si="53"/>
        <v>0</v>
      </c>
      <c r="AK440" s="1215">
        <v>425</v>
      </c>
      <c r="AL440" s="1216"/>
      <c r="AM440" s="1217"/>
      <c r="AN440" s="1218"/>
      <c r="AO440" s="587">
        <f t="shared" si="54"/>
        <v>0</v>
      </c>
      <c r="AQ440" s="1215">
        <v>425</v>
      </c>
      <c r="AR440" s="1216"/>
      <c r="AS440" s="1217"/>
      <c r="AT440" s="1218"/>
      <c r="AU440" s="587">
        <f t="shared" si="55"/>
        <v>0</v>
      </c>
      <c r="AW440" s="1215">
        <v>425</v>
      </c>
      <c r="AX440" s="1216"/>
      <c r="AY440" s="1217"/>
      <c r="AZ440" s="1218"/>
      <c r="BA440" s="587">
        <f t="shared" si="56"/>
        <v>0</v>
      </c>
      <c r="BC440" s="1215">
        <v>425</v>
      </c>
      <c r="BD440" s="1216"/>
      <c r="BE440" s="1217"/>
      <c r="BF440" s="1218"/>
      <c r="BG440" s="587">
        <f t="shared" si="57"/>
        <v>0</v>
      </c>
      <c r="BI440" s="1215">
        <v>425</v>
      </c>
      <c r="BJ440" s="1216"/>
      <c r="BK440" s="1217"/>
      <c r="BL440" s="1218"/>
      <c r="BM440" s="587">
        <f t="shared" si="58"/>
        <v>0</v>
      </c>
      <c r="BO440" s="1215">
        <v>425</v>
      </c>
      <c r="BP440" s="1216"/>
      <c r="BQ440" s="1217"/>
      <c r="BR440" s="1218"/>
      <c r="BS440" s="587">
        <f t="shared" si="59"/>
        <v>0</v>
      </c>
    </row>
    <row r="441" spans="1:71" s="17" customFormat="1" ht="16.75" hidden="1" customHeight="1" outlineLevel="1">
      <c r="A441" s="1215">
        <v>426</v>
      </c>
      <c r="B441" s="1216"/>
      <c r="C441" s="1217"/>
      <c r="D441" s="1218"/>
      <c r="E441" s="587">
        <f t="shared" si="48"/>
        <v>0</v>
      </c>
      <c r="G441" s="1215">
        <v>426</v>
      </c>
      <c r="H441" s="1216"/>
      <c r="I441" s="1217"/>
      <c r="J441" s="1218"/>
      <c r="K441" s="587">
        <f t="shared" si="49"/>
        <v>0</v>
      </c>
      <c r="M441" s="1215">
        <v>426</v>
      </c>
      <c r="N441" s="1216"/>
      <c r="O441" s="1217"/>
      <c r="P441" s="1218"/>
      <c r="Q441" s="587">
        <f t="shared" si="50"/>
        <v>0</v>
      </c>
      <c r="S441" s="1215">
        <v>426</v>
      </c>
      <c r="T441" s="1216"/>
      <c r="U441" s="1217"/>
      <c r="V441" s="1218"/>
      <c r="W441" s="587">
        <f t="shared" si="51"/>
        <v>0</v>
      </c>
      <c r="Y441" s="1215">
        <v>426</v>
      </c>
      <c r="Z441" s="1216"/>
      <c r="AA441" s="1217"/>
      <c r="AB441" s="1218"/>
      <c r="AC441" s="587">
        <f t="shared" si="52"/>
        <v>0</v>
      </c>
      <c r="AE441" s="1215">
        <v>426</v>
      </c>
      <c r="AF441" s="1216"/>
      <c r="AG441" s="1217"/>
      <c r="AH441" s="1218"/>
      <c r="AI441" s="587">
        <f t="shared" si="53"/>
        <v>0</v>
      </c>
      <c r="AK441" s="1215">
        <v>426</v>
      </c>
      <c r="AL441" s="1216"/>
      <c r="AM441" s="1217"/>
      <c r="AN441" s="1218"/>
      <c r="AO441" s="587">
        <f t="shared" si="54"/>
        <v>0</v>
      </c>
      <c r="AQ441" s="1215">
        <v>426</v>
      </c>
      <c r="AR441" s="1216"/>
      <c r="AS441" s="1217"/>
      <c r="AT441" s="1218"/>
      <c r="AU441" s="587">
        <f t="shared" si="55"/>
        <v>0</v>
      </c>
      <c r="AW441" s="1215">
        <v>426</v>
      </c>
      <c r="AX441" s="1216"/>
      <c r="AY441" s="1217"/>
      <c r="AZ441" s="1218"/>
      <c r="BA441" s="587">
        <f t="shared" si="56"/>
        <v>0</v>
      </c>
      <c r="BC441" s="1215">
        <v>426</v>
      </c>
      <c r="BD441" s="1216"/>
      <c r="BE441" s="1217"/>
      <c r="BF441" s="1218"/>
      <c r="BG441" s="587">
        <f t="shared" si="57"/>
        <v>0</v>
      </c>
      <c r="BI441" s="1215">
        <v>426</v>
      </c>
      <c r="BJ441" s="1216"/>
      <c r="BK441" s="1217"/>
      <c r="BL441" s="1218"/>
      <c r="BM441" s="587">
        <f t="shared" si="58"/>
        <v>0</v>
      </c>
      <c r="BO441" s="1215">
        <v>426</v>
      </c>
      <c r="BP441" s="1216"/>
      <c r="BQ441" s="1217"/>
      <c r="BR441" s="1218"/>
      <c r="BS441" s="587">
        <f t="shared" si="59"/>
        <v>0</v>
      </c>
    </row>
    <row r="442" spans="1:71" s="17" customFormat="1" ht="16.75" hidden="1" customHeight="1" outlineLevel="1">
      <c r="A442" s="1215">
        <v>427</v>
      </c>
      <c r="B442" s="1216"/>
      <c r="C442" s="1217"/>
      <c r="D442" s="1218"/>
      <c r="E442" s="587">
        <f t="shared" si="48"/>
        <v>0</v>
      </c>
      <c r="G442" s="1215">
        <v>427</v>
      </c>
      <c r="H442" s="1216"/>
      <c r="I442" s="1217"/>
      <c r="J442" s="1218"/>
      <c r="K442" s="587">
        <f t="shared" si="49"/>
        <v>0</v>
      </c>
      <c r="M442" s="1215">
        <v>427</v>
      </c>
      <c r="N442" s="1216"/>
      <c r="O442" s="1217"/>
      <c r="P442" s="1218"/>
      <c r="Q442" s="587">
        <f t="shared" si="50"/>
        <v>0</v>
      </c>
      <c r="S442" s="1215">
        <v>427</v>
      </c>
      <c r="T442" s="1216"/>
      <c r="U442" s="1217"/>
      <c r="V442" s="1218"/>
      <c r="W442" s="587">
        <f t="shared" si="51"/>
        <v>0</v>
      </c>
      <c r="Y442" s="1215">
        <v>427</v>
      </c>
      <c r="Z442" s="1216"/>
      <c r="AA442" s="1217"/>
      <c r="AB442" s="1218"/>
      <c r="AC442" s="587">
        <f t="shared" si="52"/>
        <v>0</v>
      </c>
      <c r="AE442" s="1215">
        <v>427</v>
      </c>
      <c r="AF442" s="1216"/>
      <c r="AG442" s="1217"/>
      <c r="AH442" s="1218"/>
      <c r="AI442" s="587">
        <f t="shared" si="53"/>
        <v>0</v>
      </c>
      <c r="AK442" s="1215">
        <v>427</v>
      </c>
      <c r="AL442" s="1216"/>
      <c r="AM442" s="1217"/>
      <c r="AN442" s="1218"/>
      <c r="AO442" s="587">
        <f t="shared" si="54"/>
        <v>0</v>
      </c>
      <c r="AQ442" s="1215">
        <v>427</v>
      </c>
      <c r="AR442" s="1216"/>
      <c r="AS442" s="1217"/>
      <c r="AT442" s="1218"/>
      <c r="AU442" s="587">
        <f t="shared" si="55"/>
        <v>0</v>
      </c>
      <c r="AW442" s="1215">
        <v>427</v>
      </c>
      <c r="AX442" s="1216"/>
      <c r="AY442" s="1217"/>
      <c r="AZ442" s="1218"/>
      <c r="BA442" s="587">
        <f t="shared" si="56"/>
        <v>0</v>
      </c>
      <c r="BC442" s="1215">
        <v>427</v>
      </c>
      <c r="BD442" s="1216"/>
      <c r="BE442" s="1217"/>
      <c r="BF442" s="1218"/>
      <c r="BG442" s="587">
        <f t="shared" si="57"/>
        <v>0</v>
      </c>
      <c r="BI442" s="1215">
        <v>427</v>
      </c>
      <c r="BJ442" s="1216"/>
      <c r="BK442" s="1217"/>
      <c r="BL442" s="1218"/>
      <c r="BM442" s="587">
        <f t="shared" si="58"/>
        <v>0</v>
      </c>
      <c r="BO442" s="1215">
        <v>427</v>
      </c>
      <c r="BP442" s="1216"/>
      <c r="BQ442" s="1217"/>
      <c r="BR442" s="1218"/>
      <c r="BS442" s="587">
        <f t="shared" si="59"/>
        <v>0</v>
      </c>
    </row>
    <row r="443" spans="1:71" s="17" customFormat="1" ht="16.75" hidden="1" customHeight="1" outlineLevel="1">
      <c r="A443" s="1215">
        <v>428</v>
      </c>
      <c r="B443" s="1216"/>
      <c r="C443" s="1217"/>
      <c r="D443" s="1218"/>
      <c r="E443" s="587">
        <f t="shared" si="48"/>
        <v>0</v>
      </c>
      <c r="G443" s="1215">
        <v>428</v>
      </c>
      <c r="H443" s="1216"/>
      <c r="I443" s="1217"/>
      <c r="J443" s="1218"/>
      <c r="K443" s="587">
        <f t="shared" si="49"/>
        <v>0</v>
      </c>
      <c r="M443" s="1215">
        <v>428</v>
      </c>
      <c r="N443" s="1216"/>
      <c r="O443" s="1217"/>
      <c r="P443" s="1218"/>
      <c r="Q443" s="587">
        <f t="shared" si="50"/>
        <v>0</v>
      </c>
      <c r="S443" s="1215">
        <v>428</v>
      </c>
      <c r="T443" s="1216"/>
      <c r="U443" s="1217"/>
      <c r="V443" s="1218"/>
      <c r="W443" s="587">
        <f t="shared" si="51"/>
        <v>0</v>
      </c>
      <c r="Y443" s="1215">
        <v>428</v>
      </c>
      <c r="Z443" s="1216"/>
      <c r="AA443" s="1217"/>
      <c r="AB443" s="1218"/>
      <c r="AC443" s="587">
        <f t="shared" si="52"/>
        <v>0</v>
      </c>
      <c r="AE443" s="1215">
        <v>428</v>
      </c>
      <c r="AF443" s="1216"/>
      <c r="AG443" s="1217"/>
      <c r="AH443" s="1218"/>
      <c r="AI443" s="587">
        <f t="shared" si="53"/>
        <v>0</v>
      </c>
      <c r="AK443" s="1215">
        <v>428</v>
      </c>
      <c r="AL443" s="1216"/>
      <c r="AM443" s="1217"/>
      <c r="AN443" s="1218"/>
      <c r="AO443" s="587">
        <f t="shared" si="54"/>
        <v>0</v>
      </c>
      <c r="AQ443" s="1215">
        <v>428</v>
      </c>
      <c r="AR443" s="1216"/>
      <c r="AS443" s="1217"/>
      <c r="AT443" s="1218"/>
      <c r="AU443" s="587">
        <f t="shared" si="55"/>
        <v>0</v>
      </c>
      <c r="AW443" s="1215">
        <v>428</v>
      </c>
      <c r="AX443" s="1216"/>
      <c r="AY443" s="1217"/>
      <c r="AZ443" s="1218"/>
      <c r="BA443" s="587">
        <f t="shared" si="56"/>
        <v>0</v>
      </c>
      <c r="BC443" s="1215">
        <v>428</v>
      </c>
      <c r="BD443" s="1216"/>
      <c r="BE443" s="1217"/>
      <c r="BF443" s="1218"/>
      <c r="BG443" s="587">
        <f t="shared" si="57"/>
        <v>0</v>
      </c>
      <c r="BI443" s="1215">
        <v>428</v>
      </c>
      <c r="BJ443" s="1216"/>
      <c r="BK443" s="1217"/>
      <c r="BL443" s="1218"/>
      <c r="BM443" s="587">
        <f t="shared" si="58"/>
        <v>0</v>
      </c>
      <c r="BO443" s="1215">
        <v>428</v>
      </c>
      <c r="BP443" s="1216"/>
      <c r="BQ443" s="1217"/>
      <c r="BR443" s="1218"/>
      <c r="BS443" s="587">
        <f t="shared" si="59"/>
        <v>0</v>
      </c>
    </row>
    <row r="444" spans="1:71" s="17" customFormat="1" ht="16.75" hidden="1" customHeight="1" outlineLevel="1">
      <c r="A444" s="1215">
        <v>429</v>
      </c>
      <c r="B444" s="1216"/>
      <c r="C444" s="1217"/>
      <c r="D444" s="1218"/>
      <c r="E444" s="587">
        <f t="shared" si="48"/>
        <v>0</v>
      </c>
      <c r="G444" s="1215">
        <v>429</v>
      </c>
      <c r="H444" s="1216"/>
      <c r="I444" s="1217"/>
      <c r="J444" s="1218"/>
      <c r="K444" s="587">
        <f t="shared" si="49"/>
        <v>0</v>
      </c>
      <c r="M444" s="1215">
        <v>429</v>
      </c>
      <c r="N444" s="1216"/>
      <c r="O444" s="1217"/>
      <c r="P444" s="1218"/>
      <c r="Q444" s="587">
        <f t="shared" si="50"/>
        <v>0</v>
      </c>
      <c r="S444" s="1215">
        <v>429</v>
      </c>
      <c r="T444" s="1216"/>
      <c r="U444" s="1217"/>
      <c r="V444" s="1218"/>
      <c r="W444" s="587">
        <f t="shared" si="51"/>
        <v>0</v>
      </c>
      <c r="Y444" s="1215">
        <v>429</v>
      </c>
      <c r="Z444" s="1216"/>
      <c r="AA444" s="1217"/>
      <c r="AB444" s="1218"/>
      <c r="AC444" s="587">
        <f t="shared" si="52"/>
        <v>0</v>
      </c>
      <c r="AE444" s="1215">
        <v>429</v>
      </c>
      <c r="AF444" s="1216"/>
      <c r="AG444" s="1217"/>
      <c r="AH444" s="1218"/>
      <c r="AI444" s="587">
        <f t="shared" si="53"/>
        <v>0</v>
      </c>
      <c r="AK444" s="1215">
        <v>429</v>
      </c>
      <c r="AL444" s="1216"/>
      <c r="AM444" s="1217"/>
      <c r="AN444" s="1218"/>
      <c r="AO444" s="587">
        <f t="shared" si="54"/>
        <v>0</v>
      </c>
      <c r="AQ444" s="1215">
        <v>429</v>
      </c>
      <c r="AR444" s="1216"/>
      <c r="AS444" s="1217"/>
      <c r="AT444" s="1218"/>
      <c r="AU444" s="587">
        <f t="shared" si="55"/>
        <v>0</v>
      </c>
      <c r="AW444" s="1215">
        <v>429</v>
      </c>
      <c r="AX444" s="1216"/>
      <c r="AY444" s="1217"/>
      <c r="AZ444" s="1218"/>
      <c r="BA444" s="587">
        <f t="shared" si="56"/>
        <v>0</v>
      </c>
      <c r="BC444" s="1215">
        <v>429</v>
      </c>
      <c r="BD444" s="1216"/>
      <c r="BE444" s="1217"/>
      <c r="BF444" s="1218"/>
      <c r="BG444" s="587">
        <f t="shared" si="57"/>
        <v>0</v>
      </c>
      <c r="BI444" s="1215">
        <v>429</v>
      </c>
      <c r="BJ444" s="1216"/>
      <c r="BK444" s="1217"/>
      <c r="BL444" s="1218"/>
      <c r="BM444" s="587">
        <f t="shared" si="58"/>
        <v>0</v>
      </c>
      <c r="BO444" s="1215">
        <v>429</v>
      </c>
      <c r="BP444" s="1216"/>
      <c r="BQ444" s="1217"/>
      <c r="BR444" s="1218"/>
      <c r="BS444" s="587">
        <f t="shared" si="59"/>
        <v>0</v>
      </c>
    </row>
    <row r="445" spans="1:71" s="17" customFormat="1" ht="16.75" hidden="1" customHeight="1" outlineLevel="1">
      <c r="A445" s="1215">
        <v>430</v>
      </c>
      <c r="B445" s="1216"/>
      <c r="C445" s="1217"/>
      <c r="D445" s="1218"/>
      <c r="E445" s="587">
        <f t="shared" si="48"/>
        <v>0</v>
      </c>
      <c r="G445" s="1215">
        <v>430</v>
      </c>
      <c r="H445" s="1216"/>
      <c r="I445" s="1217"/>
      <c r="J445" s="1218"/>
      <c r="K445" s="587">
        <f t="shared" si="49"/>
        <v>0</v>
      </c>
      <c r="M445" s="1215">
        <v>430</v>
      </c>
      <c r="N445" s="1216"/>
      <c r="O445" s="1217"/>
      <c r="P445" s="1218"/>
      <c r="Q445" s="587">
        <f t="shared" si="50"/>
        <v>0</v>
      </c>
      <c r="S445" s="1215">
        <v>430</v>
      </c>
      <c r="T445" s="1216"/>
      <c r="U445" s="1217"/>
      <c r="V445" s="1218"/>
      <c r="W445" s="587">
        <f t="shared" si="51"/>
        <v>0</v>
      </c>
      <c r="Y445" s="1215">
        <v>430</v>
      </c>
      <c r="Z445" s="1216"/>
      <c r="AA445" s="1217"/>
      <c r="AB445" s="1218"/>
      <c r="AC445" s="587">
        <f t="shared" si="52"/>
        <v>0</v>
      </c>
      <c r="AE445" s="1215">
        <v>430</v>
      </c>
      <c r="AF445" s="1216"/>
      <c r="AG445" s="1217"/>
      <c r="AH445" s="1218"/>
      <c r="AI445" s="587">
        <f t="shared" si="53"/>
        <v>0</v>
      </c>
      <c r="AK445" s="1215">
        <v>430</v>
      </c>
      <c r="AL445" s="1216"/>
      <c r="AM445" s="1217"/>
      <c r="AN445" s="1218"/>
      <c r="AO445" s="587">
        <f t="shared" si="54"/>
        <v>0</v>
      </c>
      <c r="AQ445" s="1215">
        <v>430</v>
      </c>
      <c r="AR445" s="1216"/>
      <c r="AS445" s="1217"/>
      <c r="AT445" s="1218"/>
      <c r="AU445" s="587">
        <f t="shared" si="55"/>
        <v>0</v>
      </c>
      <c r="AW445" s="1215">
        <v>430</v>
      </c>
      <c r="AX445" s="1216"/>
      <c r="AY445" s="1217"/>
      <c r="AZ445" s="1218"/>
      <c r="BA445" s="587">
        <f t="shared" si="56"/>
        <v>0</v>
      </c>
      <c r="BC445" s="1215">
        <v>430</v>
      </c>
      <c r="BD445" s="1216"/>
      <c r="BE445" s="1217"/>
      <c r="BF445" s="1218"/>
      <c r="BG445" s="587">
        <f t="shared" si="57"/>
        <v>0</v>
      </c>
      <c r="BI445" s="1215">
        <v>430</v>
      </c>
      <c r="BJ445" s="1216"/>
      <c r="BK445" s="1217"/>
      <c r="BL445" s="1218"/>
      <c r="BM445" s="587">
        <f t="shared" si="58"/>
        <v>0</v>
      </c>
      <c r="BO445" s="1215">
        <v>430</v>
      </c>
      <c r="BP445" s="1216"/>
      <c r="BQ445" s="1217"/>
      <c r="BR445" s="1218"/>
      <c r="BS445" s="587">
        <f t="shared" si="59"/>
        <v>0</v>
      </c>
    </row>
    <row r="446" spans="1:71" s="17" customFormat="1" ht="16.75" hidden="1" customHeight="1" outlineLevel="1">
      <c r="A446" s="1215">
        <v>431</v>
      </c>
      <c r="B446" s="1216"/>
      <c r="C446" s="1217"/>
      <c r="D446" s="1218"/>
      <c r="E446" s="587">
        <f t="shared" si="48"/>
        <v>0</v>
      </c>
      <c r="G446" s="1215">
        <v>431</v>
      </c>
      <c r="H446" s="1216"/>
      <c r="I446" s="1217"/>
      <c r="J446" s="1218"/>
      <c r="K446" s="587">
        <f t="shared" si="49"/>
        <v>0</v>
      </c>
      <c r="M446" s="1215">
        <v>431</v>
      </c>
      <c r="N446" s="1216"/>
      <c r="O446" s="1217"/>
      <c r="P446" s="1218"/>
      <c r="Q446" s="587">
        <f t="shared" si="50"/>
        <v>0</v>
      </c>
      <c r="S446" s="1215">
        <v>431</v>
      </c>
      <c r="T446" s="1216"/>
      <c r="U446" s="1217"/>
      <c r="V446" s="1218"/>
      <c r="W446" s="587">
        <f t="shared" si="51"/>
        <v>0</v>
      </c>
      <c r="Y446" s="1215">
        <v>431</v>
      </c>
      <c r="Z446" s="1216"/>
      <c r="AA446" s="1217"/>
      <c r="AB446" s="1218"/>
      <c r="AC446" s="587">
        <f t="shared" si="52"/>
        <v>0</v>
      </c>
      <c r="AE446" s="1215">
        <v>431</v>
      </c>
      <c r="AF446" s="1216"/>
      <c r="AG446" s="1217"/>
      <c r="AH446" s="1218"/>
      <c r="AI446" s="587">
        <f t="shared" si="53"/>
        <v>0</v>
      </c>
      <c r="AK446" s="1215">
        <v>431</v>
      </c>
      <c r="AL446" s="1216"/>
      <c r="AM446" s="1217"/>
      <c r="AN446" s="1218"/>
      <c r="AO446" s="587">
        <f t="shared" si="54"/>
        <v>0</v>
      </c>
      <c r="AQ446" s="1215">
        <v>431</v>
      </c>
      <c r="AR446" s="1216"/>
      <c r="AS446" s="1217"/>
      <c r="AT446" s="1218"/>
      <c r="AU446" s="587">
        <f t="shared" si="55"/>
        <v>0</v>
      </c>
      <c r="AW446" s="1215">
        <v>431</v>
      </c>
      <c r="AX446" s="1216"/>
      <c r="AY446" s="1217"/>
      <c r="AZ446" s="1218"/>
      <c r="BA446" s="587">
        <f t="shared" si="56"/>
        <v>0</v>
      </c>
      <c r="BC446" s="1215">
        <v>431</v>
      </c>
      <c r="BD446" s="1216"/>
      <c r="BE446" s="1217"/>
      <c r="BF446" s="1218"/>
      <c r="BG446" s="587">
        <f t="shared" si="57"/>
        <v>0</v>
      </c>
      <c r="BI446" s="1215">
        <v>431</v>
      </c>
      <c r="BJ446" s="1216"/>
      <c r="BK446" s="1217"/>
      <c r="BL446" s="1218"/>
      <c r="BM446" s="587">
        <f t="shared" si="58"/>
        <v>0</v>
      </c>
      <c r="BO446" s="1215">
        <v>431</v>
      </c>
      <c r="BP446" s="1216"/>
      <c r="BQ446" s="1217"/>
      <c r="BR446" s="1218"/>
      <c r="BS446" s="587">
        <f t="shared" si="59"/>
        <v>0</v>
      </c>
    </row>
    <row r="447" spans="1:71" s="17" customFormat="1" ht="16.75" hidden="1" customHeight="1" outlineLevel="1">
      <c r="A447" s="1215">
        <v>432</v>
      </c>
      <c r="B447" s="1216"/>
      <c r="C447" s="1217"/>
      <c r="D447" s="1218"/>
      <c r="E447" s="587">
        <f t="shared" si="48"/>
        <v>0</v>
      </c>
      <c r="G447" s="1215">
        <v>432</v>
      </c>
      <c r="H447" s="1216"/>
      <c r="I447" s="1217"/>
      <c r="J447" s="1218"/>
      <c r="K447" s="587">
        <f t="shared" si="49"/>
        <v>0</v>
      </c>
      <c r="M447" s="1215">
        <v>432</v>
      </c>
      <c r="N447" s="1216"/>
      <c r="O447" s="1217"/>
      <c r="P447" s="1218"/>
      <c r="Q447" s="587">
        <f t="shared" si="50"/>
        <v>0</v>
      </c>
      <c r="S447" s="1215">
        <v>432</v>
      </c>
      <c r="T447" s="1216"/>
      <c r="U447" s="1217"/>
      <c r="V447" s="1218"/>
      <c r="W447" s="587">
        <f t="shared" si="51"/>
        <v>0</v>
      </c>
      <c r="Y447" s="1215">
        <v>432</v>
      </c>
      <c r="Z447" s="1216"/>
      <c r="AA447" s="1217"/>
      <c r="AB447" s="1218"/>
      <c r="AC447" s="587">
        <f t="shared" si="52"/>
        <v>0</v>
      </c>
      <c r="AE447" s="1215">
        <v>432</v>
      </c>
      <c r="AF447" s="1216"/>
      <c r="AG447" s="1217"/>
      <c r="AH447" s="1218"/>
      <c r="AI447" s="587">
        <f t="shared" si="53"/>
        <v>0</v>
      </c>
      <c r="AK447" s="1215">
        <v>432</v>
      </c>
      <c r="AL447" s="1216"/>
      <c r="AM447" s="1217"/>
      <c r="AN447" s="1218"/>
      <c r="AO447" s="587">
        <f t="shared" si="54"/>
        <v>0</v>
      </c>
      <c r="AQ447" s="1215">
        <v>432</v>
      </c>
      <c r="AR447" s="1216"/>
      <c r="AS447" s="1217"/>
      <c r="AT447" s="1218"/>
      <c r="AU447" s="587">
        <f t="shared" si="55"/>
        <v>0</v>
      </c>
      <c r="AW447" s="1215">
        <v>432</v>
      </c>
      <c r="AX447" s="1216"/>
      <c r="AY447" s="1217"/>
      <c r="AZ447" s="1218"/>
      <c r="BA447" s="587">
        <f t="shared" si="56"/>
        <v>0</v>
      </c>
      <c r="BC447" s="1215">
        <v>432</v>
      </c>
      <c r="BD447" s="1216"/>
      <c r="BE447" s="1217"/>
      <c r="BF447" s="1218"/>
      <c r="BG447" s="587">
        <f t="shared" si="57"/>
        <v>0</v>
      </c>
      <c r="BI447" s="1215">
        <v>432</v>
      </c>
      <c r="BJ447" s="1216"/>
      <c r="BK447" s="1217"/>
      <c r="BL447" s="1218"/>
      <c r="BM447" s="587">
        <f t="shared" si="58"/>
        <v>0</v>
      </c>
      <c r="BO447" s="1215">
        <v>432</v>
      </c>
      <c r="BP447" s="1216"/>
      <c r="BQ447" s="1217"/>
      <c r="BR447" s="1218"/>
      <c r="BS447" s="587">
        <f t="shared" si="59"/>
        <v>0</v>
      </c>
    </row>
    <row r="448" spans="1:71" s="17" customFormat="1" ht="16.75" hidden="1" customHeight="1" outlineLevel="1">
      <c r="A448" s="1215">
        <v>433</v>
      </c>
      <c r="B448" s="1216"/>
      <c r="C448" s="1217"/>
      <c r="D448" s="1218"/>
      <c r="E448" s="587">
        <f t="shared" si="48"/>
        <v>0</v>
      </c>
      <c r="G448" s="1215">
        <v>433</v>
      </c>
      <c r="H448" s="1216"/>
      <c r="I448" s="1217"/>
      <c r="J448" s="1218"/>
      <c r="K448" s="587">
        <f t="shared" si="49"/>
        <v>0</v>
      </c>
      <c r="M448" s="1215">
        <v>433</v>
      </c>
      <c r="N448" s="1216"/>
      <c r="O448" s="1217"/>
      <c r="P448" s="1218"/>
      <c r="Q448" s="587">
        <f t="shared" si="50"/>
        <v>0</v>
      </c>
      <c r="S448" s="1215">
        <v>433</v>
      </c>
      <c r="T448" s="1216"/>
      <c r="U448" s="1217"/>
      <c r="V448" s="1218"/>
      <c r="W448" s="587">
        <f t="shared" si="51"/>
        <v>0</v>
      </c>
      <c r="Y448" s="1215">
        <v>433</v>
      </c>
      <c r="Z448" s="1216"/>
      <c r="AA448" s="1217"/>
      <c r="AB448" s="1218"/>
      <c r="AC448" s="587">
        <f t="shared" si="52"/>
        <v>0</v>
      </c>
      <c r="AE448" s="1215">
        <v>433</v>
      </c>
      <c r="AF448" s="1216"/>
      <c r="AG448" s="1217"/>
      <c r="AH448" s="1218"/>
      <c r="AI448" s="587">
        <f t="shared" si="53"/>
        <v>0</v>
      </c>
      <c r="AK448" s="1215">
        <v>433</v>
      </c>
      <c r="AL448" s="1216"/>
      <c r="AM448" s="1217"/>
      <c r="AN448" s="1218"/>
      <c r="AO448" s="587">
        <f t="shared" si="54"/>
        <v>0</v>
      </c>
      <c r="AQ448" s="1215">
        <v>433</v>
      </c>
      <c r="AR448" s="1216"/>
      <c r="AS448" s="1217"/>
      <c r="AT448" s="1218"/>
      <c r="AU448" s="587">
        <f t="shared" si="55"/>
        <v>0</v>
      </c>
      <c r="AW448" s="1215">
        <v>433</v>
      </c>
      <c r="AX448" s="1216"/>
      <c r="AY448" s="1217"/>
      <c r="AZ448" s="1218"/>
      <c r="BA448" s="587">
        <f t="shared" si="56"/>
        <v>0</v>
      </c>
      <c r="BC448" s="1215">
        <v>433</v>
      </c>
      <c r="BD448" s="1216"/>
      <c r="BE448" s="1217"/>
      <c r="BF448" s="1218"/>
      <c r="BG448" s="587">
        <f t="shared" si="57"/>
        <v>0</v>
      </c>
      <c r="BI448" s="1215">
        <v>433</v>
      </c>
      <c r="BJ448" s="1216"/>
      <c r="BK448" s="1217"/>
      <c r="BL448" s="1218"/>
      <c r="BM448" s="587">
        <f t="shared" si="58"/>
        <v>0</v>
      </c>
      <c r="BO448" s="1215">
        <v>433</v>
      </c>
      <c r="BP448" s="1216"/>
      <c r="BQ448" s="1217"/>
      <c r="BR448" s="1218"/>
      <c r="BS448" s="587">
        <f t="shared" si="59"/>
        <v>0</v>
      </c>
    </row>
    <row r="449" spans="1:71" s="17" customFormat="1" ht="16.75" hidden="1" customHeight="1" outlineLevel="1">
      <c r="A449" s="1215">
        <v>434</v>
      </c>
      <c r="B449" s="1216"/>
      <c r="C449" s="1217"/>
      <c r="D449" s="1218"/>
      <c r="E449" s="587">
        <f t="shared" si="48"/>
        <v>0</v>
      </c>
      <c r="G449" s="1215">
        <v>434</v>
      </c>
      <c r="H449" s="1216"/>
      <c r="I449" s="1217"/>
      <c r="J449" s="1218"/>
      <c r="K449" s="587">
        <f t="shared" si="49"/>
        <v>0</v>
      </c>
      <c r="M449" s="1215">
        <v>434</v>
      </c>
      <c r="N449" s="1216"/>
      <c r="O449" s="1217"/>
      <c r="P449" s="1218"/>
      <c r="Q449" s="587">
        <f t="shared" si="50"/>
        <v>0</v>
      </c>
      <c r="S449" s="1215">
        <v>434</v>
      </c>
      <c r="T449" s="1216"/>
      <c r="U449" s="1217"/>
      <c r="V449" s="1218"/>
      <c r="W449" s="587">
        <f t="shared" si="51"/>
        <v>0</v>
      </c>
      <c r="Y449" s="1215">
        <v>434</v>
      </c>
      <c r="Z449" s="1216"/>
      <c r="AA449" s="1217"/>
      <c r="AB449" s="1218"/>
      <c r="AC449" s="587">
        <f t="shared" si="52"/>
        <v>0</v>
      </c>
      <c r="AE449" s="1215">
        <v>434</v>
      </c>
      <c r="AF449" s="1216"/>
      <c r="AG449" s="1217"/>
      <c r="AH449" s="1218"/>
      <c r="AI449" s="587">
        <f t="shared" si="53"/>
        <v>0</v>
      </c>
      <c r="AK449" s="1215">
        <v>434</v>
      </c>
      <c r="AL449" s="1216"/>
      <c r="AM449" s="1217"/>
      <c r="AN449" s="1218"/>
      <c r="AO449" s="587">
        <f t="shared" si="54"/>
        <v>0</v>
      </c>
      <c r="AQ449" s="1215">
        <v>434</v>
      </c>
      <c r="AR449" s="1216"/>
      <c r="AS449" s="1217"/>
      <c r="AT449" s="1218"/>
      <c r="AU449" s="587">
        <f t="shared" si="55"/>
        <v>0</v>
      </c>
      <c r="AW449" s="1215">
        <v>434</v>
      </c>
      <c r="AX449" s="1216"/>
      <c r="AY449" s="1217"/>
      <c r="AZ449" s="1218"/>
      <c r="BA449" s="587">
        <f t="shared" si="56"/>
        <v>0</v>
      </c>
      <c r="BC449" s="1215">
        <v>434</v>
      </c>
      <c r="BD449" s="1216"/>
      <c r="BE449" s="1217"/>
      <c r="BF449" s="1218"/>
      <c r="BG449" s="587">
        <f t="shared" si="57"/>
        <v>0</v>
      </c>
      <c r="BI449" s="1215">
        <v>434</v>
      </c>
      <c r="BJ449" s="1216"/>
      <c r="BK449" s="1217"/>
      <c r="BL449" s="1218"/>
      <c r="BM449" s="587">
        <f t="shared" si="58"/>
        <v>0</v>
      </c>
      <c r="BO449" s="1215">
        <v>434</v>
      </c>
      <c r="BP449" s="1216"/>
      <c r="BQ449" s="1217"/>
      <c r="BR449" s="1218"/>
      <c r="BS449" s="587">
        <f t="shared" si="59"/>
        <v>0</v>
      </c>
    </row>
    <row r="450" spans="1:71" s="17" customFormat="1" ht="16.75" hidden="1" customHeight="1" outlineLevel="1">
      <c r="A450" s="1215">
        <v>435</v>
      </c>
      <c r="B450" s="1216"/>
      <c r="C450" s="1217"/>
      <c r="D450" s="1218"/>
      <c r="E450" s="587">
        <f t="shared" si="48"/>
        <v>0</v>
      </c>
      <c r="G450" s="1215">
        <v>435</v>
      </c>
      <c r="H450" s="1216"/>
      <c r="I450" s="1217"/>
      <c r="J450" s="1218"/>
      <c r="K450" s="587">
        <f t="shared" si="49"/>
        <v>0</v>
      </c>
      <c r="M450" s="1215">
        <v>435</v>
      </c>
      <c r="N450" s="1216"/>
      <c r="O450" s="1217"/>
      <c r="P450" s="1218"/>
      <c r="Q450" s="587">
        <f t="shared" si="50"/>
        <v>0</v>
      </c>
      <c r="S450" s="1215">
        <v>435</v>
      </c>
      <c r="T450" s="1216"/>
      <c r="U450" s="1217"/>
      <c r="V450" s="1218"/>
      <c r="W450" s="587">
        <f t="shared" si="51"/>
        <v>0</v>
      </c>
      <c r="Y450" s="1215">
        <v>435</v>
      </c>
      <c r="Z450" s="1216"/>
      <c r="AA450" s="1217"/>
      <c r="AB450" s="1218"/>
      <c r="AC450" s="587">
        <f t="shared" si="52"/>
        <v>0</v>
      </c>
      <c r="AE450" s="1215">
        <v>435</v>
      </c>
      <c r="AF450" s="1216"/>
      <c r="AG450" s="1217"/>
      <c r="AH450" s="1218"/>
      <c r="AI450" s="587">
        <f t="shared" si="53"/>
        <v>0</v>
      </c>
      <c r="AK450" s="1215">
        <v>435</v>
      </c>
      <c r="AL450" s="1216"/>
      <c r="AM450" s="1217"/>
      <c r="AN450" s="1218"/>
      <c r="AO450" s="587">
        <f t="shared" si="54"/>
        <v>0</v>
      </c>
      <c r="AQ450" s="1215">
        <v>435</v>
      </c>
      <c r="AR450" s="1216"/>
      <c r="AS450" s="1217"/>
      <c r="AT450" s="1218"/>
      <c r="AU450" s="587">
        <f t="shared" si="55"/>
        <v>0</v>
      </c>
      <c r="AW450" s="1215">
        <v>435</v>
      </c>
      <c r="AX450" s="1216"/>
      <c r="AY450" s="1217"/>
      <c r="AZ450" s="1218"/>
      <c r="BA450" s="587">
        <f t="shared" si="56"/>
        <v>0</v>
      </c>
      <c r="BC450" s="1215">
        <v>435</v>
      </c>
      <c r="BD450" s="1216"/>
      <c r="BE450" s="1217"/>
      <c r="BF450" s="1218"/>
      <c r="BG450" s="587">
        <f t="shared" si="57"/>
        <v>0</v>
      </c>
      <c r="BI450" s="1215">
        <v>435</v>
      </c>
      <c r="BJ450" s="1216"/>
      <c r="BK450" s="1217"/>
      <c r="BL450" s="1218"/>
      <c r="BM450" s="587">
        <f t="shared" si="58"/>
        <v>0</v>
      </c>
      <c r="BO450" s="1215">
        <v>435</v>
      </c>
      <c r="BP450" s="1216"/>
      <c r="BQ450" s="1217"/>
      <c r="BR450" s="1218"/>
      <c r="BS450" s="587">
        <f t="shared" si="59"/>
        <v>0</v>
      </c>
    </row>
    <row r="451" spans="1:71" s="17" customFormat="1" ht="16.75" hidden="1" customHeight="1" outlineLevel="1">
      <c r="A451" s="1215">
        <v>436</v>
      </c>
      <c r="B451" s="1216"/>
      <c r="C451" s="1217"/>
      <c r="D451" s="1218"/>
      <c r="E451" s="587">
        <f t="shared" si="48"/>
        <v>0</v>
      </c>
      <c r="G451" s="1215">
        <v>436</v>
      </c>
      <c r="H451" s="1216"/>
      <c r="I451" s="1217"/>
      <c r="J451" s="1218"/>
      <c r="K451" s="587">
        <f t="shared" si="49"/>
        <v>0</v>
      </c>
      <c r="M451" s="1215">
        <v>436</v>
      </c>
      <c r="N451" s="1216"/>
      <c r="O451" s="1217"/>
      <c r="P451" s="1218"/>
      <c r="Q451" s="587">
        <f t="shared" si="50"/>
        <v>0</v>
      </c>
      <c r="S451" s="1215">
        <v>436</v>
      </c>
      <c r="T451" s="1216"/>
      <c r="U451" s="1217"/>
      <c r="V451" s="1218"/>
      <c r="W451" s="587">
        <f t="shared" si="51"/>
        <v>0</v>
      </c>
      <c r="Y451" s="1215">
        <v>436</v>
      </c>
      <c r="Z451" s="1216"/>
      <c r="AA451" s="1217"/>
      <c r="AB451" s="1218"/>
      <c r="AC451" s="587">
        <f t="shared" si="52"/>
        <v>0</v>
      </c>
      <c r="AE451" s="1215">
        <v>436</v>
      </c>
      <c r="AF451" s="1216"/>
      <c r="AG451" s="1217"/>
      <c r="AH451" s="1218"/>
      <c r="AI451" s="587">
        <f t="shared" si="53"/>
        <v>0</v>
      </c>
      <c r="AK451" s="1215">
        <v>436</v>
      </c>
      <c r="AL451" s="1216"/>
      <c r="AM451" s="1217"/>
      <c r="AN451" s="1218"/>
      <c r="AO451" s="587">
        <f t="shared" si="54"/>
        <v>0</v>
      </c>
      <c r="AQ451" s="1215">
        <v>436</v>
      </c>
      <c r="AR451" s="1216"/>
      <c r="AS451" s="1217"/>
      <c r="AT451" s="1218"/>
      <c r="AU451" s="587">
        <f t="shared" si="55"/>
        <v>0</v>
      </c>
      <c r="AW451" s="1215">
        <v>436</v>
      </c>
      <c r="AX451" s="1216"/>
      <c r="AY451" s="1217"/>
      <c r="AZ451" s="1218"/>
      <c r="BA451" s="587">
        <f t="shared" si="56"/>
        <v>0</v>
      </c>
      <c r="BC451" s="1215">
        <v>436</v>
      </c>
      <c r="BD451" s="1216"/>
      <c r="BE451" s="1217"/>
      <c r="BF451" s="1218"/>
      <c r="BG451" s="587">
        <f t="shared" si="57"/>
        <v>0</v>
      </c>
      <c r="BI451" s="1215">
        <v>436</v>
      </c>
      <c r="BJ451" s="1216"/>
      <c r="BK451" s="1217"/>
      <c r="BL451" s="1218"/>
      <c r="BM451" s="587">
        <f t="shared" si="58"/>
        <v>0</v>
      </c>
      <c r="BO451" s="1215">
        <v>436</v>
      </c>
      <c r="BP451" s="1216"/>
      <c r="BQ451" s="1217"/>
      <c r="BR451" s="1218"/>
      <c r="BS451" s="587">
        <f t="shared" si="59"/>
        <v>0</v>
      </c>
    </row>
    <row r="452" spans="1:71" s="17" customFormat="1" ht="16.75" hidden="1" customHeight="1" outlineLevel="1">
      <c r="A452" s="1215">
        <v>437</v>
      </c>
      <c r="B452" s="1216"/>
      <c r="C452" s="1217"/>
      <c r="D452" s="1218"/>
      <c r="E452" s="587">
        <f t="shared" si="48"/>
        <v>0</v>
      </c>
      <c r="G452" s="1215">
        <v>437</v>
      </c>
      <c r="H452" s="1216"/>
      <c r="I452" s="1217"/>
      <c r="J452" s="1218"/>
      <c r="K452" s="587">
        <f t="shared" si="49"/>
        <v>0</v>
      </c>
      <c r="M452" s="1215">
        <v>437</v>
      </c>
      <c r="N452" s="1216"/>
      <c r="O452" s="1217"/>
      <c r="P452" s="1218"/>
      <c r="Q452" s="587">
        <f t="shared" si="50"/>
        <v>0</v>
      </c>
      <c r="S452" s="1215">
        <v>437</v>
      </c>
      <c r="T452" s="1216"/>
      <c r="U452" s="1217"/>
      <c r="V452" s="1218"/>
      <c r="W452" s="587">
        <f t="shared" si="51"/>
        <v>0</v>
      </c>
      <c r="Y452" s="1215">
        <v>437</v>
      </c>
      <c r="Z452" s="1216"/>
      <c r="AA452" s="1217"/>
      <c r="AB452" s="1218"/>
      <c r="AC452" s="587">
        <f t="shared" si="52"/>
        <v>0</v>
      </c>
      <c r="AE452" s="1215">
        <v>437</v>
      </c>
      <c r="AF452" s="1216"/>
      <c r="AG452" s="1217"/>
      <c r="AH452" s="1218"/>
      <c r="AI452" s="587">
        <f t="shared" si="53"/>
        <v>0</v>
      </c>
      <c r="AK452" s="1215">
        <v>437</v>
      </c>
      <c r="AL452" s="1216"/>
      <c r="AM452" s="1217"/>
      <c r="AN452" s="1218"/>
      <c r="AO452" s="587">
        <f t="shared" si="54"/>
        <v>0</v>
      </c>
      <c r="AQ452" s="1215">
        <v>437</v>
      </c>
      <c r="AR452" s="1216"/>
      <c r="AS452" s="1217"/>
      <c r="AT452" s="1218"/>
      <c r="AU452" s="587">
        <f t="shared" si="55"/>
        <v>0</v>
      </c>
      <c r="AW452" s="1215">
        <v>437</v>
      </c>
      <c r="AX452" s="1216"/>
      <c r="AY452" s="1217"/>
      <c r="AZ452" s="1218"/>
      <c r="BA452" s="587">
        <f t="shared" si="56"/>
        <v>0</v>
      </c>
      <c r="BC452" s="1215">
        <v>437</v>
      </c>
      <c r="BD452" s="1216"/>
      <c r="BE452" s="1217"/>
      <c r="BF452" s="1218"/>
      <c r="BG452" s="587">
        <f t="shared" si="57"/>
        <v>0</v>
      </c>
      <c r="BI452" s="1215">
        <v>437</v>
      </c>
      <c r="BJ452" s="1216"/>
      <c r="BK452" s="1217"/>
      <c r="BL452" s="1218"/>
      <c r="BM452" s="587">
        <f t="shared" si="58"/>
        <v>0</v>
      </c>
      <c r="BO452" s="1215">
        <v>437</v>
      </c>
      <c r="BP452" s="1216"/>
      <c r="BQ452" s="1217"/>
      <c r="BR452" s="1218"/>
      <c r="BS452" s="587">
        <f t="shared" si="59"/>
        <v>0</v>
      </c>
    </row>
    <row r="453" spans="1:71" s="17" customFormat="1" ht="16.75" hidden="1" customHeight="1" outlineLevel="1">
      <c r="A453" s="1215">
        <v>438</v>
      </c>
      <c r="B453" s="1216"/>
      <c r="C453" s="1217"/>
      <c r="D453" s="1218"/>
      <c r="E453" s="587">
        <f t="shared" si="48"/>
        <v>0</v>
      </c>
      <c r="G453" s="1215">
        <v>438</v>
      </c>
      <c r="H453" s="1216"/>
      <c r="I453" s="1217"/>
      <c r="J453" s="1218"/>
      <c r="K453" s="587">
        <f t="shared" si="49"/>
        <v>0</v>
      </c>
      <c r="M453" s="1215">
        <v>438</v>
      </c>
      <c r="N453" s="1216"/>
      <c r="O453" s="1217"/>
      <c r="P453" s="1218"/>
      <c r="Q453" s="587">
        <f t="shared" si="50"/>
        <v>0</v>
      </c>
      <c r="S453" s="1215">
        <v>438</v>
      </c>
      <c r="T453" s="1216"/>
      <c r="U453" s="1217"/>
      <c r="V453" s="1218"/>
      <c r="W453" s="587">
        <f t="shared" si="51"/>
        <v>0</v>
      </c>
      <c r="Y453" s="1215">
        <v>438</v>
      </c>
      <c r="Z453" s="1216"/>
      <c r="AA453" s="1217"/>
      <c r="AB453" s="1218"/>
      <c r="AC453" s="587">
        <f t="shared" si="52"/>
        <v>0</v>
      </c>
      <c r="AE453" s="1215">
        <v>438</v>
      </c>
      <c r="AF453" s="1216"/>
      <c r="AG453" s="1217"/>
      <c r="AH453" s="1218"/>
      <c r="AI453" s="587">
        <f t="shared" si="53"/>
        <v>0</v>
      </c>
      <c r="AK453" s="1215">
        <v>438</v>
      </c>
      <c r="AL453" s="1216"/>
      <c r="AM453" s="1217"/>
      <c r="AN453" s="1218"/>
      <c r="AO453" s="587">
        <f t="shared" si="54"/>
        <v>0</v>
      </c>
      <c r="AQ453" s="1215">
        <v>438</v>
      </c>
      <c r="AR453" s="1216"/>
      <c r="AS453" s="1217"/>
      <c r="AT453" s="1218"/>
      <c r="AU453" s="587">
        <f t="shared" si="55"/>
        <v>0</v>
      </c>
      <c r="AW453" s="1215">
        <v>438</v>
      </c>
      <c r="AX453" s="1216"/>
      <c r="AY453" s="1217"/>
      <c r="AZ453" s="1218"/>
      <c r="BA453" s="587">
        <f t="shared" si="56"/>
        <v>0</v>
      </c>
      <c r="BC453" s="1215">
        <v>438</v>
      </c>
      <c r="BD453" s="1216"/>
      <c r="BE453" s="1217"/>
      <c r="BF453" s="1218"/>
      <c r="BG453" s="587">
        <f t="shared" si="57"/>
        <v>0</v>
      </c>
      <c r="BI453" s="1215">
        <v>438</v>
      </c>
      <c r="BJ453" s="1216"/>
      <c r="BK453" s="1217"/>
      <c r="BL453" s="1218"/>
      <c r="BM453" s="587">
        <f t="shared" si="58"/>
        <v>0</v>
      </c>
      <c r="BO453" s="1215">
        <v>438</v>
      </c>
      <c r="BP453" s="1216"/>
      <c r="BQ453" s="1217"/>
      <c r="BR453" s="1218"/>
      <c r="BS453" s="587">
        <f t="shared" si="59"/>
        <v>0</v>
      </c>
    </row>
    <row r="454" spans="1:71" s="17" customFormat="1" ht="16.75" hidden="1" customHeight="1" outlineLevel="1">
      <c r="A454" s="1215">
        <v>439</v>
      </c>
      <c r="B454" s="1216"/>
      <c r="C454" s="1217"/>
      <c r="D454" s="1218"/>
      <c r="E454" s="587">
        <f t="shared" si="48"/>
        <v>0</v>
      </c>
      <c r="G454" s="1215">
        <v>439</v>
      </c>
      <c r="H454" s="1216"/>
      <c r="I454" s="1217"/>
      <c r="J454" s="1218"/>
      <c r="K454" s="587">
        <f t="shared" si="49"/>
        <v>0</v>
      </c>
      <c r="M454" s="1215">
        <v>439</v>
      </c>
      <c r="N454" s="1216"/>
      <c r="O454" s="1217"/>
      <c r="P454" s="1218"/>
      <c r="Q454" s="587">
        <f t="shared" si="50"/>
        <v>0</v>
      </c>
      <c r="S454" s="1215">
        <v>439</v>
      </c>
      <c r="T454" s="1216"/>
      <c r="U454" s="1217"/>
      <c r="V454" s="1218"/>
      <c r="W454" s="587">
        <f t="shared" si="51"/>
        <v>0</v>
      </c>
      <c r="Y454" s="1215">
        <v>439</v>
      </c>
      <c r="Z454" s="1216"/>
      <c r="AA454" s="1217"/>
      <c r="AB454" s="1218"/>
      <c r="AC454" s="587">
        <f t="shared" si="52"/>
        <v>0</v>
      </c>
      <c r="AE454" s="1215">
        <v>439</v>
      </c>
      <c r="AF454" s="1216"/>
      <c r="AG454" s="1217"/>
      <c r="AH454" s="1218"/>
      <c r="AI454" s="587">
        <f t="shared" si="53"/>
        <v>0</v>
      </c>
      <c r="AK454" s="1215">
        <v>439</v>
      </c>
      <c r="AL454" s="1216"/>
      <c r="AM454" s="1217"/>
      <c r="AN454" s="1218"/>
      <c r="AO454" s="587">
        <f t="shared" si="54"/>
        <v>0</v>
      </c>
      <c r="AQ454" s="1215">
        <v>439</v>
      </c>
      <c r="AR454" s="1216"/>
      <c r="AS454" s="1217"/>
      <c r="AT454" s="1218"/>
      <c r="AU454" s="587">
        <f t="shared" si="55"/>
        <v>0</v>
      </c>
      <c r="AW454" s="1215">
        <v>439</v>
      </c>
      <c r="AX454" s="1216"/>
      <c r="AY454" s="1217"/>
      <c r="AZ454" s="1218"/>
      <c r="BA454" s="587">
        <f t="shared" si="56"/>
        <v>0</v>
      </c>
      <c r="BC454" s="1215">
        <v>439</v>
      </c>
      <c r="BD454" s="1216"/>
      <c r="BE454" s="1217"/>
      <c r="BF454" s="1218"/>
      <c r="BG454" s="587">
        <f t="shared" si="57"/>
        <v>0</v>
      </c>
      <c r="BI454" s="1215">
        <v>439</v>
      </c>
      <c r="BJ454" s="1216"/>
      <c r="BK454" s="1217"/>
      <c r="BL454" s="1218"/>
      <c r="BM454" s="587">
        <f t="shared" si="58"/>
        <v>0</v>
      </c>
      <c r="BO454" s="1215">
        <v>439</v>
      </c>
      <c r="BP454" s="1216"/>
      <c r="BQ454" s="1217"/>
      <c r="BR454" s="1218"/>
      <c r="BS454" s="587">
        <f t="shared" si="59"/>
        <v>0</v>
      </c>
    </row>
    <row r="455" spans="1:71" s="17" customFormat="1" ht="16.75" hidden="1" customHeight="1" outlineLevel="1">
      <c r="A455" s="1215">
        <v>440</v>
      </c>
      <c r="B455" s="1216"/>
      <c r="C455" s="1217"/>
      <c r="D455" s="1218"/>
      <c r="E455" s="587">
        <f t="shared" si="48"/>
        <v>0</v>
      </c>
      <c r="G455" s="1215">
        <v>440</v>
      </c>
      <c r="H455" s="1216"/>
      <c r="I455" s="1217"/>
      <c r="J455" s="1218"/>
      <c r="K455" s="587">
        <f t="shared" si="49"/>
        <v>0</v>
      </c>
      <c r="M455" s="1215">
        <v>440</v>
      </c>
      <c r="N455" s="1216"/>
      <c r="O455" s="1217"/>
      <c r="P455" s="1218"/>
      <c r="Q455" s="587">
        <f t="shared" si="50"/>
        <v>0</v>
      </c>
      <c r="S455" s="1215">
        <v>440</v>
      </c>
      <c r="T455" s="1216"/>
      <c r="U455" s="1217"/>
      <c r="V455" s="1218"/>
      <c r="W455" s="587">
        <f t="shared" si="51"/>
        <v>0</v>
      </c>
      <c r="Y455" s="1215">
        <v>440</v>
      </c>
      <c r="Z455" s="1216"/>
      <c r="AA455" s="1217"/>
      <c r="AB455" s="1218"/>
      <c r="AC455" s="587">
        <f t="shared" si="52"/>
        <v>0</v>
      </c>
      <c r="AE455" s="1215">
        <v>440</v>
      </c>
      <c r="AF455" s="1216"/>
      <c r="AG455" s="1217"/>
      <c r="AH455" s="1218"/>
      <c r="AI455" s="587">
        <f t="shared" si="53"/>
        <v>0</v>
      </c>
      <c r="AK455" s="1215">
        <v>440</v>
      </c>
      <c r="AL455" s="1216"/>
      <c r="AM455" s="1217"/>
      <c r="AN455" s="1218"/>
      <c r="AO455" s="587">
        <f t="shared" si="54"/>
        <v>0</v>
      </c>
      <c r="AQ455" s="1215">
        <v>440</v>
      </c>
      <c r="AR455" s="1216"/>
      <c r="AS455" s="1217"/>
      <c r="AT455" s="1218"/>
      <c r="AU455" s="587">
        <f t="shared" si="55"/>
        <v>0</v>
      </c>
      <c r="AW455" s="1215">
        <v>440</v>
      </c>
      <c r="AX455" s="1216"/>
      <c r="AY455" s="1217"/>
      <c r="AZ455" s="1218"/>
      <c r="BA455" s="587">
        <f t="shared" si="56"/>
        <v>0</v>
      </c>
      <c r="BC455" s="1215">
        <v>440</v>
      </c>
      <c r="BD455" s="1216"/>
      <c r="BE455" s="1217"/>
      <c r="BF455" s="1218"/>
      <c r="BG455" s="587">
        <f t="shared" si="57"/>
        <v>0</v>
      </c>
      <c r="BI455" s="1215">
        <v>440</v>
      </c>
      <c r="BJ455" s="1216"/>
      <c r="BK455" s="1217"/>
      <c r="BL455" s="1218"/>
      <c r="BM455" s="587">
        <f t="shared" si="58"/>
        <v>0</v>
      </c>
      <c r="BO455" s="1215">
        <v>440</v>
      </c>
      <c r="BP455" s="1216"/>
      <c r="BQ455" s="1217"/>
      <c r="BR455" s="1218"/>
      <c r="BS455" s="587">
        <f t="shared" si="59"/>
        <v>0</v>
      </c>
    </row>
    <row r="456" spans="1:71" s="17" customFormat="1" ht="16.75" hidden="1" customHeight="1" outlineLevel="1">
      <c r="A456" s="1215">
        <v>441</v>
      </c>
      <c r="B456" s="1216"/>
      <c r="C456" s="1217"/>
      <c r="D456" s="1218"/>
      <c r="E456" s="587">
        <f t="shared" si="48"/>
        <v>0</v>
      </c>
      <c r="G456" s="1215">
        <v>441</v>
      </c>
      <c r="H456" s="1216"/>
      <c r="I456" s="1217"/>
      <c r="J456" s="1218"/>
      <c r="K456" s="587">
        <f t="shared" si="49"/>
        <v>0</v>
      </c>
      <c r="M456" s="1215">
        <v>441</v>
      </c>
      <c r="N456" s="1216"/>
      <c r="O456" s="1217"/>
      <c r="P456" s="1218"/>
      <c r="Q456" s="587">
        <f t="shared" si="50"/>
        <v>0</v>
      </c>
      <c r="S456" s="1215">
        <v>441</v>
      </c>
      <c r="T456" s="1216"/>
      <c r="U456" s="1217"/>
      <c r="V456" s="1218"/>
      <c r="W456" s="587">
        <f t="shared" si="51"/>
        <v>0</v>
      </c>
      <c r="Y456" s="1215">
        <v>441</v>
      </c>
      <c r="Z456" s="1216"/>
      <c r="AA456" s="1217"/>
      <c r="AB456" s="1218"/>
      <c r="AC456" s="587">
        <f t="shared" si="52"/>
        <v>0</v>
      </c>
      <c r="AE456" s="1215">
        <v>441</v>
      </c>
      <c r="AF456" s="1216"/>
      <c r="AG456" s="1217"/>
      <c r="AH456" s="1218"/>
      <c r="AI456" s="587">
        <f t="shared" si="53"/>
        <v>0</v>
      </c>
      <c r="AK456" s="1215">
        <v>441</v>
      </c>
      <c r="AL456" s="1216"/>
      <c r="AM456" s="1217"/>
      <c r="AN456" s="1218"/>
      <c r="AO456" s="587">
        <f t="shared" si="54"/>
        <v>0</v>
      </c>
      <c r="AQ456" s="1215">
        <v>441</v>
      </c>
      <c r="AR456" s="1216"/>
      <c r="AS456" s="1217"/>
      <c r="AT456" s="1218"/>
      <c r="AU456" s="587">
        <f t="shared" si="55"/>
        <v>0</v>
      </c>
      <c r="AW456" s="1215">
        <v>441</v>
      </c>
      <c r="AX456" s="1216"/>
      <c r="AY456" s="1217"/>
      <c r="AZ456" s="1218"/>
      <c r="BA456" s="587">
        <f t="shared" si="56"/>
        <v>0</v>
      </c>
      <c r="BC456" s="1215">
        <v>441</v>
      </c>
      <c r="BD456" s="1216"/>
      <c r="BE456" s="1217"/>
      <c r="BF456" s="1218"/>
      <c r="BG456" s="587">
        <f t="shared" si="57"/>
        <v>0</v>
      </c>
      <c r="BI456" s="1215">
        <v>441</v>
      </c>
      <c r="BJ456" s="1216"/>
      <c r="BK456" s="1217"/>
      <c r="BL456" s="1218"/>
      <c r="BM456" s="587">
        <f t="shared" si="58"/>
        <v>0</v>
      </c>
      <c r="BO456" s="1215">
        <v>441</v>
      </c>
      <c r="BP456" s="1216"/>
      <c r="BQ456" s="1217"/>
      <c r="BR456" s="1218"/>
      <c r="BS456" s="587">
        <f t="shared" si="59"/>
        <v>0</v>
      </c>
    </row>
    <row r="457" spans="1:71" s="17" customFormat="1" ht="16.75" hidden="1" customHeight="1" outlineLevel="1">
      <c r="A457" s="1215">
        <v>442</v>
      </c>
      <c r="B457" s="1216"/>
      <c r="C457" s="1217"/>
      <c r="D457" s="1218"/>
      <c r="E457" s="587">
        <f t="shared" si="48"/>
        <v>0</v>
      </c>
      <c r="G457" s="1215">
        <v>442</v>
      </c>
      <c r="H457" s="1216"/>
      <c r="I457" s="1217"/>
      <c r="J457" s="1218"/>
      <c r="K457" s="587">
        <f t="shared" si="49"/>
        <v>0</v>
      </c>
      <c r="M457" s="1215">
        <v>442</v>
      </c>
      <c r="N457" s="1216"/>
      <c r="O457" s="1217"/>
      <c r="P457" s="1218"/>
      <c r="Q457" s="587">
        <f t="shared" si="50"/>
        <v>0</v>
      </c>
      <c r="S457" s="1215">
        <v>442</v>
      </c>
      <c r="T457" s="1216"/>
      <c r="U457" s="1217"/>
      <c r="V457" s="1218"/>
      <c r="W457" s="587">
        <f t="shared" si="51"/>
        <v>0</v>
      </c>
      <c r="Y457" s="1215">
        <v>442</v>
      </c>
      <c r="Z457" s="1216"/>
      <c r="AA457" s="1217"/>
      <c r="AB457" s="1218"/>
      <c r="AC457" s="587">
        <f t="shared" si="52"/>
        <v>0</v>
      </c>
      <c r="AE457" s="1215">
        <v>442</v>
      </c>
      <c r="AF457" s="1216"/>
      <c r="AG457" s="1217"/>
      <c r="AH457" s="1218"/>
      <c r="AI457" s="587">
        <f t="shared" si="53"/>
        <v>0</v>
      </c>
      <c r="AK457" s="1215">
        <v>442</v>
      </c>
      <c r="AL457" s="1216"/>
      <c r="AM457" s="1217"/>
      <c r="AN457" s="1218"/>
      <c r="AO457" s="587">
        <f t="shared" si="54"/>
        <v>0</v>
      </c>
      <c r="AQ457" s="1215">
        <v>442</v>
      </c>
      <c r="AR457" s="1216"/>
      <c r="AS457" s="1217"/>
      <c r="AT457" s="1218"/>
      <c r="AU457" s="587">
        <f t="shared" si="55"/>
        <v>0</v>
      </c>
      <c r="AW457" s="1215">
        <v>442</v>
      </c>
      <c r="AX457" s="1216"/>
      <c r="AY457" s="1217"/>
      <c r="AZ457" s="1218"/>
      <c r="BA457" s="587">
        <f t="shared" si="56"/>
        <v>0</v>
      </c>
      <c r="BC457" s="1215">
        <v>442</v>
      </c>
      <c r="BD457" s="1216"/>
      <c r="BE457" s="1217"/>
      <c r="BF457" s="1218"/>
      <c r="BG457" s="587">
        <f t="shared" si="57"/>
        <v>0</v>
      </c>
      <c r="BI457" s="1215">
        <v>442</v>
      </c>
      <c r="BJ457" s="1216"/>
      <c r="BK457" s="1217"/>
      <c r="BL457" s="1218"/>
      <c r="BM457" s="587">
        <f t="shared" si="58"/>
        <v>0</v>
      </c>
      <c r="BO457" s="1215">
        <v>442</v>
      </c>
      <c r="BP457" s="1216"/>
      <c r="BQ457" s="1217"/>
      <c r="BR457" s="1218"/>
      <c r="BS457" s="587">
        <f t="shared" si="59"/>
        <v>0</v>
      </c>
    </row>
    <row r="458" spans="1:71" s="17" customFormat="1" ht="16.75" hidden="1" customHeight="1" outlineLevel="1">
      <c r="A458" s="1215">
        <v>443</v>
      </c>
      <c r="B458" s="1216"/>
      <c r="C458" s="1217"/>
      <c r="D458" s="1218"/>
      <c r="E458" s="587">
        <f t="shared" si="48"/>
        <v>0</v>
      </c>
      <c r="G458" s="1215">
        <v>443</v>
      </c>
      <c r="H458" s="1216"/>
      <c r="I458" s="1217"/>
      <c r="J458" s="1218"/>
      <c r="K458" s="587">
        <f t="shared" si="49"/>
        <v>0</v>
      </c>
      <c r="M458" s="1215">
        <v>443</v>
      </c>
      <c r="N458" s="1216"/>
      <c r="O458" s="1217"/>
      <c r="P458" s="1218"/>
      <c r="Q458" s="587">
        <f t="shared" si="50"/>
        <v>0</v>
      </c>
      <c r="S458" s="1215">
        <v>443</v>
      </c>
      <c r="T458" s="1216"/>
      <c r="U458" s="1217"/>
      <c r="V458" s="1218"/>
      <c r="W458" s="587">
        <f t="shared" si="51"/>
        <v>0</v>
      </c>
      <c r="Y458" s="1215">
        <v>443</v>
      </c>
      <c r="Z458" s="1216"/>
      <c r="AA458" s="1217"/>
      <c r="AB458" s="1218"/>
      <c r="AC458" s="587">
        <f t="shared" si="52"/>
        <v>0</v>
      </c>
      <c r="AE458" s="1215">
        <v>443</v>
      </c>
      <c r="AF458" s="1216"/>
      <c r="AG458" s="1217"/>
      <c r="AH458" s="1218"/>
      <c r="AI458" s="587">
        <f t="shared" si="53"/>
        <v>0</v>
      </c>
      <c r="AK458" s="1215">
        <v>443</v>
      </c>
      <c r="AL458" s="1216"/>
      <c r="AM458" s="1217"/>
      <c r="AN458" s="1218"/>
      <c r="AO458" s="587">
        <f t="shared" si="54"/>
        <v>0</v>
      </c>
      <c r="AQ458" s="1215">
        <v>443</v>
      </c>
      <c r="AR458" s="1216"/>
      <c r="AS458" s="1217"/>
      <c r="AT458" s="1218"/>
      <c r="AU458" s="587">
        <f t="shared" si="55"/>
        <v>0</v>
      </c>
      <c r="AW458" s="1215">
        <v>443</v>
      </c>
      <c r="AX458" s="1216"/>
      <c r="AY458" s="1217"/>
      <c r="AZ458" s="1218"/>
      <c r="BA458" s="587">
        <f t="shared" si="56"/>
        <v>0</v>
      </c>
      <c r="BC458" s="1215">
        <v>443</v>
      </c>
      <c r="BD458" s="1216"/>
      <c r="BE458" s="1217"/>
      <c r="BF458" s="1218"/>
      <c r="BG458" s="587">
        <f t="shared" si="57"/>
        <v>0</v>
      </c>
      <c r="BI458" s="1215">
        <v>443</v>
      </c>
      <c r="BJ458" s="1216"/>
      <c r="BK458" s="1217"/>
      <c r="BL458" s="1218"/>
      <c r="BM458" s="587">
        <f t="shared" si="58"/>
        <v>0</v>
      </c>
      <c r="BO458" s="1215">
        <v>443</v>
      </c>
      <c r="BP458" s="1216"/>
      <c r="BQ458" s="1217"/>
      <c r="BR458" s="1218"/>
      <c r="BS458" s="587">
        <f t="shared" si="59"/>
        <v>0</v>
      </c>
    </row>
    <row r="459" spans="1:71" s="17" customFormat="1" ht="16.75" hidden="1" customHeight="1" outlineLevel="1">
      <c r="A459" s="1215">
        <v>444</v>
      </c>
      <c r="B459" s="1216"/>
      <c r="C459" s="1217"/>
      <c r="D459" s="1218"/>
      <c r="E459" s="587">
        <f t="shared" si="48"/>
        <v>0</v>
      </c>
      <c r="G459" s="1215">
        <v>444</v>
      </c>
      <c r="H459" s="1216"/>
      <c r="I459" s="1217"/>
      <c r="J459" s="1218"/>
      <c r="K459" s="587">
        <f t="shared" si="49"/>
        <v>0</v>
      </c>
      <c r="M459" s="1215">
        <v>444</v>
      </c>
      <c r="N459" s="1216"/>
      <c r="O459" s="1217"/>
      <c r="P459" s="1218"/>
      <c r="Q459" s="587">
        <f t="shared" si="50"/>
        <v>0</v>
      </c>
      <c r="S459" s="1215">
        <v>444</v>
      </c>
      <c r="T459" s="1216"/>
      <c r="U459" s="1217"/>
      <c r="V459" s="1218"/>
      <c r="W459" s="587">
        <f t="shared" si="51"/>
        <v>0</v>
      </c>
      <c r="Y459" s="1215">
        <v>444</v>
      </c>
      <c r="Z459" s="1216"/>
      <c r="AA459" s="1217"/>
      <c r="AB459" s="1218"/>
      <c r="AC459" s="587">
        <f t="shared" si="52"/>
        <v>0</v>
      </c>
      <c r="AE459" s="1215">
        <v>444</v>
      </c>
      <c r="AF459" s="1216"/>
      <c r="AG459" s="1217"/>
      <c r="AH459" s="1218"/>
      <c r="AI459" s="587">
        <f t="shared" si="53"/>
        <v>0</v>
      </c>
      <c r="AK459" s="1215">
        <v>444</v>
      </c>
      <c r="AL459" s="1216"/>
      <c r="AM459" s="1217"/>
      <c r="AN459" s="1218"/>
      <c r="AO459" s="587">
        <f t="shared" si="54"/>
        <v>0</v>
      </c>
      <c r="AQ459" s="1215">
        <v>444</v>
      </c>
      <c r="AR459" s="1216"/>
      <c r="AS459" s="1217"/>
      <c r="AT459" s="1218"/>
      <c r="AU459" s="587">
        <f t="shared" si="55"/>
        <v>0</v>
      </c>
      <c r="AW459" s="1215">
        <v>444</v>
      </c>
      <c r="AX459" s="1216"/>
      <c r="AY459" s="1217"/>
      <c r="AZ459" s="1218"/>
      <c r="BA459" s="587">
        <f t="shared" si="56"/>
        <v>0</v>
      </c>
      <c r="BC459" s="1215">
        <v>444</v>
      </c>
      <c r="BD459" s="1216"/>
      <c r="BE459" s="1217"/>
      <c r="BF459" s="1218"/>
      <c r="BG459" s="587">
        <f t="shared" si="57"/>
        <v>0</v>
      </c>
      <c r="BI459" s="1215">
        <v>444</v>
      </c>
      <c r="BJ459" s="1216"/>
      <c r="BK459" s="1217"/>
      <c r="BL459" s="1218"/>
      <c r="BM459" s="587">
        <f t="shared" si="58"/>
        <v>0</v>
      </c>
      <c r="BO459" s="1215">
        <v>444</v>
      </c>
      <c r="BP459" s="1216"/>
      <c r="BQ459" s="1217"/>
      <c r="BR459" s="1218"/>
      <c r="BS459" s="587">
        <f t="shared" si="59"/>
        <v>0</v>
      </c>
    </row>
    <row r="460" spans="1:71" s="17" customFormat="1" ht="16.75" hidden="1" customHeight="1" outlineLevel="1">
      <c r="A460" s="1215">
        <v>445</v>
      </c>
      <c r="B460" s="1216"/>
      <c r="C460" s="1217"/>
      <c r="D460" s="1218"/>
      <c r="E460" s="587">
        <f t="shared" si="48"/>
        <v>0</v>
      </c>
      <c r="G460" s="1215">
        <v>445</v>
      </c>
      <c r="H460" s="1216"/>
      <c r="I460" s="1217"/>
      <c r="J460" s="1218"/>
      <c r="K460" s="587">
        <f t="shared" si="49"/>
        <v>0</v>
      </c>
      <c r="M460" s="1215">
        <v>445</v>
      </c>
      <c r="N460" s="1216"/>
      <c r="O460" s="1217"/>
      <c r="P460" s="1218"/>
      <c r="Q460" s="587">
        <f t="shared" si="50"/>
        <v>0</v>
      </c>
      <c r="S460" s="1215">
        <v>445</v>
      </c>
      <c r="T460" s="1216"/>
      <c r="U460" s="1217"/>
      <c r="V460" s="1218"/>
      <c r="W460" s="587">
        <f t="shared" si="51"/>
        <v>0</v>
      </c>
      <c r="Y460" s="1215">
        <v>445</v>
      </c>
      <c r="Z460" s="1216"/>
      <c r="AA460" s="1217"/>
      <c r="AB460" s="1218"/>
      <c r="AC460" s="587">
        <f t="shared" si="52"/>
        <v>0</v>
      </c>
      <c r="AE460" s="1215">
        <v>445</v>
      </c>
      <c r="AF460" s="1216"/>
      <c r="AG460" s="1217"/>
      <c r="AH460" s="1218"/>
      <c r="AI460" s="587">
        <f t="shared" si="53"/>
        <v>0</v>
      </c>
      <c r="AK460" s="1215">
        <v>445</v>
      </c>
      <c r="AL460" s="1216"/>
      <c r="AM460" s="1217"/>
      <c r="AN460" s="1218"/>
      <c r="AO460" s="587">
        <f t="shared" si="54"/>
        <v>0</v>
      </c>
      <c r="AQ460" s="1215">
        <v>445</v>
      </c>
      <c r="AR460" s="1216"/>
      <c r="AS460" s="1217"/>
      <c r="AT460" s="1218"/>
      <c r="AU460" s="587">
        <f t="shared" si="55"/>
        <v>0</v>
      </c>
      <c r="AW460" s="1215">
        <v>445</v>
      </c>
      <c r="AX460" s="1216"/>
      <c r="AY460" s="1217"/>
      <c r="AZ460" s="1218"/>
      <c r="BA460" s="587">
        <f t="shared" si="56"/>
        <v>0</v>
      </c>
      <c r="BC460" s="1215">
        <v>445</v>
      </c>
      <c r="BD460" s="1216"/>
      <c r="BE460" s="1217"/>
      <c r="BF460" s="1218"/>
      <c r="BG460" s="587">
        <f t="shared" si="57"/>
        <v>0</v>
      </c>
      <c r="BI460" s="1215">
        <v>445</v>
      </c>
      <c r="BJ460" s="1216"/>
      <c r="BK460" s="1217"/>
      <c r="BL460" s="1218"/>
      <c r="BM460" s="587">
        <f t="shared" si="58"/>
        <v>0</v>
      </c>
      <c r="BO460" s="1215">
        <v>445</v>
      </c>
      <c r="BP460" s="1216"/>
      <c r="BQ460" s="1217"/>
      <c r="BR460" s="1218"/>
      <c r="BS460" s="587">
        <f t="shared" si="59"/>
        <v>0</v>
      </c>
    </row>
    <row r="461" spans="1:71" s="17" customFormat="1" ht="16.75" hidden="1" customHeight="1" outlineLevel="1">
      <c r="A461" s="1215">
        <v>446</v>
      </c>
      <c r="B461" s="1216"/>
      <c r="C461" s="1217"/>
      <c r="D461" s="1218"/>
      <c r="E461" s="587">
        <f t="shared" si="48"/>
        <v>0</v>
      </c>
      <c r="G461" s="1215">
        <v>446</v>
      </c>
      <c r="H461" s="1216"/>
      <c r="I461" s="1217"/>
      <c r="J461" s="1218"/>
      <c r="K461" s="587">
        <f t="shared" si="49"/>
        <v>0</v>
      </c>
      <c r="M461" s="1215">
        <v>446</v>
      </c>
      <c r="N461" s="1216"/>
      <c r="O461" s="1217"/>
      <c r="P461" s="1218"/>
      <c r="Q461" s="587">
        <f t="shared" si="50"/>
        <v>0</v>
      </c>
      <c r="S461" s="1215">
        <v>446</v>
      </c>
      <c r="T461" s="1216"/>
      <c r="U461" s="1217"/>
      <c r="V461" s="1218"/>
      <c r="W461" s="587">
        <f t="shared" si="51"/>
        <v>0</v>
      </c>
      <c r="Y461" s="1215">
        <v>446</v>
      </c>
      <c r="Z461" s="1216"/>
      <c r="AA461" s="1217"/>
      <c r="AB461" s="1218"/>
      <c r="AC461" s="587">
        <f t="shared" si="52"/>
        <v>0</v>
      </c>
      <c r="AE461" s="1215">
        <v>446</v>
      </c>
      <c r="AF461" s="1216"/>
      <c r="AG461" s="1217"/>
      <c r="AH461" s="1218"/>
      <c r="AI461" s="587">
        <f t="shared" si="53"/>
        <v>0</v>
      </c>
      <c r="AK461" s="1215">
        <v>446</v>
      </c>
      <c r="AL461" s="1216"/>
      <c r="AM461" s="1217"/>
      <c r="AN461" s="1218"/>
      <c r="AO461" s="587">
        <f t="shared" si="54"/>
        <v>0</v>
      </c>
      <c r="AQ461" s="1215">
        <v>446</v>
      </c>
      <c r="AR461" s="1216"/>
      <c r="AS461" s="1217"/>
      <c r="AT461" s="1218"/>
      <c r="AU461" s="587">
        <f t="shared" si="55"/>
        <v>0</v>
      </c>
      <c r="AW461" s="1215">
        <v>446</v>
      </c>
      <c r="AX461" s="1216"/>
      <c r="AY461" s="1217"/>
      <c r="AZ461" s="1218"/>
      <c r="BA461" s="587">
        <f t="shared" si="56"/>
        <v>0</v>
      </c>
      <c r="BC461" s="1215">
        <v>446</v>
      </c>
      <c r="BD461" s="1216"/>
      <c r="BE461" s="1217"/>
      <c r="BF461" s="1218"/>
      <c r="BG461" s="587">
        <f t="shared" si="57"/>
        <v>0</v>
      </c>
      <c r="BI461" s="1215">
        <v>446</v>
      </c>
      <c r="BJ461" s="1216"/>
      <c r="BK461" s="1217"/>
      <c r="BL461" s="1218"/>
      <c r="BM461" s="587">
        <f t="shared" si="58"/>
        <v>0</v>
      </c>
      <c r="BO461" s="1215">
        <v>446</v>
      </c>
      <c r="BP461" s="1216"/>
      <c r="BQ461" s="1217"/>
      <c r="BR461" s="1218"/>
      <c r="BS461" s="587">
        <f t="shared" si="59"/>
        <v>0</v>
      </c>
    </row>
    <row r="462" spans="1:71" s="17" customFormat="1" ht="16.75" hidden="1" customHeight="1" outlineLevel="1">
      <c r="A462" s="1215">
        <v>447</v>
      </c>
      <c r="B462" s="1216"/>
      <c r="C462" s="1217"/>
      <c r="D462" s="1218"/>
      <c r="E462" s="587">
        <f t="shared" si="48"/>
        <v>0</v>
      </c>
      <c r="G462" s="1215">
        <v>447</v>
      </c>
      <c r="H462" s="1216"/>
      <c r="I462" s="1217"/>
      <c r="J462" s="1218"/>
      <c r="K462" s="587">
        <f t="shared" si="49"/>
        <v>0</v>
      </c>
      <c r="M462" s="1215">
        <v>447</v>
      </c>
      <c r="N462" s="1216"/>
      <c r="O462" s="1217"/>
      <c r="P462" s="1218"/>
      <c r="Q462" s="587">
        <f t="shared" si="50"/>
        <v>0</v>
      </c>
      <c r="S462" s="1215">
        <v>447</v>
      </c>
      <c r="T462" s="1216"/>
      <c r="U462" s="1217"/>
      <c r="V462" s="1218"/>
      <c r="W462" s="587">
        <f t="shared" si="51"/>
        <v>0</v>
      </c>
      <c r="Y462" s="1215">
        <v>447</v>
      </c>
      <c r="Z462" s="1216"/>
      <c r="AA462" s="1217"/>
      <c r="AB462" s="1218"/>
      <c r="AC462" s="587">
        <f t="shared" si="52"/>
        <v>0</v>
      </c>
      <c r="AE462" s="1215">
        <v>447</v>
      </c>
      <c r="AF462" s="1216"/>
      <c r="AG462" s="1217"/>
      <c r="AH462" s="1218"/>
      <c r="AI462" s="587">
        <f t="shared" si="53"/>
        <v>0</v>
      </c>
      <c r="AK462" s="1215">
        <v>447</v>
      </c>
      <c r="AL462" s="1216"/>
      <c r="AM462" s="1217"/>
      <c r="AN462" s="1218"/>
      <c r="AO462" s="587">
        <f t="shared" si="54"/>
        <v>0</v>
      </c>
      <c r="AQ462" s="1215">
        <v>447</v>
      </c>
      <c r="AR462" s="1216"/>
      <c r="AS462" s="1217"/>
      <c r="AT462" s="1218"/>
      <c r="AU462" s="587">
        <f t="shared" si="55"/>
        <v>0</v>
      </c>
      <c r="AW462" s="1215">
        <v>447</v>
      </c>
      <c r="AX462" s="1216"/>
      <c r="AY462" s="1217"/>
      <c r="AZ462" s="1218"/>
      <c r="BA462" s="587">
        <f t="shared" si="56"/>
        <v>0</v>
      </c>
      <c r="BC462" s="1215">
        <v>447</v>
      </c>
      <c r="BD462" s="1216"/>
      <c r="BE462" s="1217"/>
      <c r="BF462" s="1218"/>
      <c r="BG462" s="587">
        <f t="shared" si="57"/>
        <v>0</v>
      </c>
      <c r="BI462" s="1215">
        <v>447</v>
      </c>
      <c r="BJ462" s="1216"/>
      <c r="BK462" s="1217"/>
      <c r="BL462" s="1218"/>
      <c r="BM462" s="587">
        <f t="shared" si="58"/>
        <v>0</v>
      </c>
      <c r="BO462" s="1215">
        <v>447</v>
      </c>
      <c r="BP462" s="1216"/>
      <c r="BQ462" s="1217"/>
      <c r="BR462" s="1218"/>
      <c r="BS462" s="587">
        <f t="shared" si="59"/>
        <v>0</v>
      </c>
    </row>
    <row r="463" spans="1:71" s="17" customFormat="1" ht="16.75" hidden="1" customHeight="1" outlineLevel="1">
      <c r="A463" s="1215">
        <v>448</v>
      </c>
      <c r="B463" s="1216"/>
      <c r="C463" s="1217"/>
      <c r="D463" s="1218"/>
      <c r="E463" s="587">
        <f t="shared" si="48"/>
        <v>0</v>
      </c>
      <c r="G463" s="1215">
        <v>448</v>
      </c>
      <c r="H463" s="1216"/>
      <c r="I463" s="1217"/>
      <c r="J463" s="1218"/>
      <c r="K463" s="587">
        <f t="shared" si="49"/>
        <v>0</v>
      </c>
      <c r="M463" s="1215">
        <v>448</v>
      </c>
      <c r="N463" s="1216"/>
      <c r="O463" s="1217"/>
      <c r="P463" s="1218"/>
      <c r="Q463" s="587">
        <f t="shared" si="50"/>
        <v>0</v>
      </c>
      <c r="S463" s="1215">
        <v>448</v>
      </c>
      <c r="T463" s="1216"/>
      <c r="U463" s="1217"/>
      <c r="V463" s="1218"/>
      <c r="W463" s="587">
        <f t="shared" si="51"/>
        <v>0</v>
      </c>
      <c r="Y463" s="1215">
        <v>448</v>
      </c>
      <c r="Z463" s="1216"/>
      <c r="AA463" s="1217"/>
      <c r="AB463" s="1218"/>
      <c r="AC463" s="587">
        <f t="shared" si="52"/>
        <v>0</v>
      </c>
      <c r="AE463" s="1215">
        <v>448</v>
      </c>
      <c r="AF463" s="1216"/>
      <c r="AG463" s="1217"/>
      <c r="AH463" s="1218"/>
      <c r="AI463" s="587">
        <f t="shared" si="53"/>
        <v>0</v>
      </c>
      <c r="AK463" s="1215">
        <v>448</v>
      </c>
      <c r="AL463" s="1216"/>
      <c r="AM463" s="1217"/>
      <c r="AN463" s="1218"/>
      <c r="AO463" s="587">
        <f t="shared" si="54"/>
        <v>0</v>
      </c>
      <c r="AQ463" s="1215">
        <v>448</v>
      </c>
      <c r="AR463" s="1216"/>
      <c r="AS463" s="1217"/>
      <c r="AT463" s="1218"/>
      <c r="AU463" s="587">
        <f t="shared" si="55"/>
        <v>0</v>
      </c>
      <c r="AW463" s="1215">
        <v>448</v>
      </c>
      <c r="AX463" s="1216"/>
      <c r="AY463" s="1217"/>
      <c r="AZ463" s="1218"/>
      <c r="BA463" s="587">
        <f t="shared" si="56"/>
        <v>0</v>
      </c>
      <c r="BC463" s="1215">
        <v>448</v>
      </c>
      <c r="BD463" s="1216"/>
      <c r="BE463" s="1217"/>
      <c r="BF463" s="1218"/>
      <c r="BG463" s="587">
        <f t="shared" si="57"/>
        <v>0</v>
      </c>
      <c r="BI463" s="1215">
        <v>448</v>
      </c>
      <c r="BJ463" s="1216"/>
      <c r="BK463" s="1217"/>
      <c r="BL463" s="1218"/>
      <c r="BM463" s="587">
        <f t="shared" si="58"/>
        <v>0</v>
      </c>
      <c r="BO463" s="1215">
        <v>448</v>
      </c>
      <c r="BP463" s="1216"/>
      <c r="BQ463" s="1217"/>
      <c r="BR463" s="1218"/>
      <c r="BS463" s="587">
        <f t="shared" si="59"/>
        <v>0</v>
      </c>
    </row>
    <row r="464" spans="1:71" s="17" customFormat="1" ht="16.75" hidden="1" customHeight="1" outlineLevel="1">
      <c r="A464" s="1215">
        <v>449</v>
      </c>
      <c r="B464" s="1216"/>
      <c r="C464" s="1217"/>
      <c r="D464" s="1218"/>
      <c r="E464" s="587">
        <f t="shared" si="48"/>
        <v>0</v>
      </c>
      <c r="G464" s="1215">
        <v>449</v>
      </c>
      <c r="H464" s="1216"/>
      <c r="I464" s="1217"/>
      <c r="J464" s="1218"/>
      <c r="K464" s="587">
        <f t="shared" si="49"/>
        <v>0</v>
      </c>
      <c r="M464" s="1215">
        <v>449</v>
      </c>
      <c r="N464" s="1216"/>
      <c r="O464" s="1217"/>
      <c r="P464" s="1218"/>
      <c r="Q464" s="587">
        <f t="shared" si="50"/>
        <v>0</v>
      </c>
      <c r="S464" s="1215">
        <v>449</v>
      </c>
      <c r="T464" s="1216"/>
      <c r="U464" s="1217"/>
      <c r="V464" s="1218"/>
      <c r="W464" s="587">
        <f t="shared" si="51"/>
        <v>0</v>
      </c>
      <c r="Y464" s="1215">
        <v>449</v>
      </c>
      <c r="Z464" s="1216"/>
      <c r="AA464" s="1217"/>
      <c r="AB464" s="1218"/>
      <c r="AC464" s="587">
        <f t="shared" si="52"/>
        <v>0</v>
      </c>
      <c r="AE464" s="1215">
        <v>449</v>
      </c>
      <c r="AF464" s="1216"/>
      <c r="AG464" s="1217"/>
      <c r="AH464" s="1218"/>
      <c r="AI464" s="587">
        <f t="shared" si="53"/>
        <v>0</v>
      </c>
      <c r="AK464" s="1215">
        <v>449</v>
      </c>
      <c r="AL464" s="1216"/>
      <c r="AM464" s="1217"/>
      <c r="AN464" s="1218"/>
      <c r="AO464" s="587">
        <f t="shared" si="54"/>
        <v>0</v>
      </c>
      <c r="AQ464" s="1215">
        <v>449</v>
      </c>
      <c r="AR464" s="1216"/>
      <c r="AS464" s="1217"/>
      <c r="AT464" s="1218"/>
      <c r="AU464" s="587">
        <f t="shared" si="55"/>
        <v>0</v>
      </c>
      <c r="AW464" s="1215">
        <v>449</v>
      </c>
      <c r="AX464" s="1216"/>
      <c r="AY464" s="1217"/>
      <c r="AZ464" s="1218"/>
      <c r="BA464" s="587">
        <f t="shared" si="56"/>
        <v>0</v>
      </c>
      <c r="BC464" s="1215">
        <v>449</v>
      </c>
      <c r="BD464" s="1216"/>
      <c r="BE464" s="1217"/>
      <c r="BF464" s="1218"/>
      <c r="BG464" s="587">
        <f t="shared" si="57"/>
        <v>0</v>
      </c>
      <c r="BI464" s="1215">
        <v>449</v>
      </c>
      <c r="BJ464" s="1216"/>
      <c r="BK464" s="1217"/>
      <c r="BL464" s="1218"/>
      <c r="BM464" s="587">
        <f t="shared" si="58"/>
        <v>0</v>
      </c>
      <c r="BO464" s="1215">
        <v>449</v>
      </c>
      <c r="BP464" s="1216"/>
      <c r="BQ464" s="1217"/>
      <c r="BR464" s="1218"/>
      <c r="BS464" s="587">
        <f t="shared" si="59"/>
        <v>0</v>
      </c>
    </row>
    <row r="465" spans="1:71" s="17" customFormat="1" ht="16.75" hidden="1" customHeight="1" outlineLevel="1">
      <c r="A465" s="1215">
        <v>450</v>
      </c>
      <c r="B465" s="1216"/>
      <c r="C465" s="1217"/>
      <c r="D465" s="1218"/>
      <c r="E465" s="587">
        <f t="shared" si="48"/>
        <v>0</v>
      </c>
      <c r="G465" s="1215">
        <v>450</v>
      </c>
      <c r="H465" s="1216"/>
      <c r="I465" s="1217"/>
      <c r="J465" s="1218"/>
      <c r="K465" s="587">
        <f t="shared" si="49"/>
        <v>0</v>
      </c>
      <c r="M465" s="1215">
        <v>450</v>
      </c>
      <c r="N465" s="1216"/>
      <c r="O465" s="1217"/>
      <c r="P465" s="1218"/>
      <c r="Q465" s="587">
        <f t="shared" si="50"/>
        <v>0</v>
      </c>
      <c r="S465" s="1215">
        <v>450</v>
      </c>
      <c r="T465" s="1216"/>
      <c r="U465" s="1217"/>
      <c r="V465" s="1218"/>
      <c r="W465" s="587">
        <f t="shared" si="51"/>
        <v>0</v>
      </c>
      <c r="Y465" s="1215">
        <v>450</v>
      </c>
      <c r="Z465" s="1216"/>
      <c r="AA465" s="1217"/>
      <c r="AB465" s="1218"/>
      <c r="AC465" s="587">
        <f t="shared" si="52"/>
        <v>0</v>
      </c>
      <c r="AE465" s="1215">
        <v>450</v>
      </c>
      <c r="AF465" s="1216"/>
      <c r="AG465" s="1217"/>
      <c r="AH465" s="1218"/>
      <c r="AI465" s="587">
        <f t="shared" si="53"/>
        <v>0</v>
      </c>
      <c r="AK465" s="1215">
        <v>450</v>
      </c>
      <c r="AL465" s="1216"/>
      <c r="AM465" s="1217"/>
      <c r="AN465" s="1218"/>
      <c r="AO465" s="587">
        <f t="shared" si="54"/>
        <v>0</v>
      </c>
      <c r="AQ465" s="1215">
        <v>450</v>
      </c>
      <c r="AR465" s="1216"/>
      <c r="AS465" s="1217"/>
      <c r="AT465" s="1218"/>
      <c r="AU465" s="587">
        <f t="shared" si="55"/>
        <v>0</v>
      </c>
      <c r="AW465" s="1215">
        <v>450</v>
      </c>
      <c r="AX465" s="1216"/>
      <c r="AY465" s="1217"/>
      <c r="AZ465" s="1218"/>
      <c r="BA465" s="587">
        <f t="shared" si="56"/>
        <v>0</v>
      </c>
      <c r="BC465" s="1215">
        <v>450</v>
      </c>
      <c r="BD465" s="1216"/>
      <c r="BE465" s="1217"/>
      <c r="BF465" s="1218"/>
      <c r="BG465" s="587">
        <f t="shared" si="57"/>
        <v>0</v>
      </c>
      <c r="BI465" s="1215">
        <v>450</v>
      </c>
      <c r="BJ465" s="1216"/>
      <c r="BK465" s="1217"/>
      <c r="BL465" s="1218"/>
      <c r="BM465" s="587">
        <f t="shared" si="58"/>
        <v>0</v>
      </c>
      <c r="BO465" s="1215">
        <v>450</v>
      </c>
      <c r="BP465" s="1216"/>
      <c r="BQ465" s="1217"/>
      <c r="BR465" s="1218"/>
      <c r="BS465" s="587">
        <f t="shared" si="59"/>
        <v>0</v>
      </c>
    </row>
    <row r="466" spans="1:71" s="17" customFormat="1" ht="16.75" hidden="1" customHeight="1" outlineLevel="1">
      <c r="A466" s="1215">
        <v>451</v>
      </c>
      <c r="B466" s="1216"/>
      <c r="C466" s="1217"/>
      <c r="D466" s="1218"/>
      <c r="E466" s="587">
        <f t="shared" si="48"/>
        <v>0</v>
      </c>
      <c r="G466" s="1215">
        <v>451</v>
      </c>
      <c r="H466" s="1216"/>
      <c r="I466" s="1217"/>
      <c r="J466" s="1218"/>
      <c r="K466" s="587">
        <f t="shared" si="49"/>
        <v>0</v>
      </c>
      <c r="M466" s="1215">
        <v>451</v>
      </c>
      <c r="N466" s="1216"/>
      <c r="O466" s="1217"/>
      <c r="P466" s="1218"/>
      <c r="Q466" s="587">
        <f t="shared" si="50"/>
        <v>0</v>
      </c>
      <c r="S466" s="1215">
        <v>451</v>
      </c>
      <c r="T466" s="1216"/>
      <c r="U466" s="1217"/>
      <c r="V466" s="1218"/>
      <c r="W466" s="587">
        <f t="shared" si="51"/>
        <v>0</v>
      </c>
      <c r="Y466" s="1215">
        <v>451</v>
      </c>
      <c r="Z466" s="1216"/>
      <c r="AA466" s="1217"/>
      <c r="AB466" s="1218"/>
      <c r="AC466" s="587">
        <f t="shared" si="52"/>
        <v>0</v>
      </c>
      <c r="AE466" s="1215">
        <v>451</v>
      </c>
      <c r="AF466" s="1216"/>
      <c r="AG466" s="1217"/>
      <c r="AH466" s="1218"/>
      <c r="AI466" s="587">
        <f t="shared" si="53"/>
        <v>0</v>
      </c>
      <c r="AK466" s="1215">
        <v>451</v>
      </c>
      <c r="AL466" s="1216"/>
      <c r="AM466" s="1217"/>
      <c r="AN466" s="1218"/>
      <c r="AO466" s="587">
        <f t="shared" si="54"/>
        <v>0</v>
      </c>
      <c r="AQ466" s="1215">
        <v>451</v>
      </c>
      <c r="AR466" s="1216"/>
      <c r="AS466" s="1217"/>
      <c r="AT466" s="1218"/>
      <c r="AU466" s="587">
        <f t="shared" si="55"/>
        <v>0</v>
      </c>
      <c r="AW466" s="1215">
        <v>451</v>
      </c>
      <c r="AX466" s="1216"/>
      <c r="AY466" s="1217"/>
      <c r="AZ466" s="1218"/>
      <c r="BA466" s="587">
        <f t="shared" si="56"/>
        <v>0</v>
      </c>
      <c r="BC466" s="1215">
        <v>451</v>
      </c>
      <c r="BD466" s="1216"/>
      <c r="BE466" s="1217"/>
      <c r="BF466" s="1218"/>
      <c r="BG466" s="587">
        <f t="shared" si="57"/>
        <v>0</v>
      </c>
      <c r="BI466" s="1215">
        <v>451</v>
      </c>
      <c r="BJ466" s="1216"/>
      <c r="BK466" s="1217"/>
      <c r="BL466" s="1218"/>
      <c r="BM466" s="587">
        <f t="shared" si="58"/>
        <v>0</v>
      </c>
      <c r="BO466" s="1215">
        <v>451</v>
      </c>
      <c r="BP466" s="1216"/>
      <c r="BQ466" s="1217"/>
      <c r="BR466" s="1218"/>
      <c r="BS466" s="587">
        <f t="shared" si="59"/>
        <v>0</v>
      </c>
    </row>
    <row r="467" spans="1:71" s="17" customFormat="1" ht="16.75" hidden="1" customHeight="1" outlineLevel="1">
      <c r="A467" s="1215">
        <v>452</v>
      </c>
      <c r="B467" s="1216"/>
      <c r="C467" s="1217"/>
      <c r="D467" s="1218"/>
      <c r="E467" s="587">
        <f t="shared" si="48"/>
        <v>0</v>
      </c>
      <c r="G467" s="1215">
        <v>452</v>
      </c>
      <c r="H467" s="1216"/>
      <c r="I467" s="1217"/>
      <c r="J467" s="1218"/>
      <c r="K467" s="587">
        <f t="shared" si="49"/>
        <v>0</v>
      </c>
      <c r="M467" s="1215">
        <v>452</v>
      </c>
      <c r="N467" s="1216"/>
      <c r="O467" s="1217"/>
      <c r="P467" s="1218"/>
      <c r="Q467" s="587">
        <f t="shared" si="50"/>
        <v>0</v>
      </c>
      <c r="S467" s="1215">
        <v>452</v>
      </c>
      <c r="T467" s="1216"/>
      <c r="U467" s="1217"/>
      <c r="V467" s="1218"/>
      <c r="W467" s="587">
        <f t="shared" si="51"/>
        <v>0</v>
      </c>
      <c r="Y467" s="1215">
        <v>452</v>
      </c>
      <c r="Z467" s="1216"/>
      <c r="AA467" s="1217"/>
      <c r="AB467" s="1218"/>
      <c r="AC467" s="587">
        <f t="shared" si="52"/>
        <v>0</v>
      </c>
      <c r="AE467" s="1215">
        <v>452</v>
      </c>
      <c r="AF467" s="1216"/>
      <c r="AG467" s="1217"/>
      <c r="AH467" s="1218"/>
      <c r="AI467" s="587">
        <f t="shared" si="53"/>
        <v>0</v>
      </c>
      <c r="AK467" s="1215">
        <v>452</v>
      </c>
      <c r="AL467" s="1216"/>
      <c r="AM467" s="1217"/>
      <c r="AN467" s="1218"/>
      <c r="AO467" s="587">
        <f t="shared" si="54"/>
        <v>0</v>
      </c>
      <c r="AQ467" s="1215">
        <v>452</v>
      </c>
      <c r="AR467" s="1216"/>
      <c r="AS467" s="1217"/>
      <c r="AT467" s="1218"/>
      <c r="AU467" s="587">
        <f t="shared" si="55"/>
        <v>0</v>
      </c>
      <c r="AW467" s="1215">
        <v>452</v>
      </c>
      <c r="AX467" s="1216"/>
      <c r="AY467" s="1217"/>
      <c r="AZ467" s="1218"/>
      <c r="BA467" s="587">
        <f t="shared" si="56"/>
        <v>0</v>
      </c>
      <c r="BC467" s="1215">
        <v>452</v>
      </c>
      <c r="BD467" s="1216"/>
      <c r="BE467" s="1217"/>
      <c r="BF467" s="1218"/>
      <c r="BG467" s="587">
        <f t="shared" si="57"/>
        <v>0</v>
      </c>
      <c r="BI467" s="1215">
        <v>452</v>
      </c>
      <c r="BJ467" s="1216"/>
      <c r="BK467" s="1217"/>
      <c r="BL467" s="1218"/>
      <c r="BM467" s="587">
        <f t="shared" si="58"/>
        <v>0</v>
      </c>
      <c r="BO467" s="1215">
        <v>452</v>
      </c>
      <c r="BP467" s="1216"/>
      <c r="BQ467" s="1217"/>
      <c r="BR467" s="1218"/>
      <c r="BS467" s="587">
        <f t="shared" si="59"/>
        <v>0</v>
      </c>
    </row>
    <row r="468" spans="1:71" s="17" customFormat="1" ht="16.75" hidden="1" customHeight="1" outlineLevel="1">
      <c r="A468" s="1215">
        <v>453</v>
      </c>
      <c r="B468" s="1216"/>
      <c r="C468" s="1217"/>
      <c r="D468" s="1218"/>
      <c r="E468" s="587">
        <f t="shared" si="48"/>
        <v>0</v>
      </c>
      <c r="G468" s="1215">
        <v>453</v>
      </c>
      <c r="H468" s="1216"/>
      <c r="I468" s="1217"/>
      <c r="J468" s="1218"/>
      <c r="K468" s="587">
        <f t="shared" si="49"/>
        <v>0</v>
      </c>
      <c r="M468" s="1215">
        <v>453</v>
      </c>
      <c r="N468" s="1216"/>
      <c r="O468" s="1217"/>
      <c r="P468" s="1218"/>
      <c r="Q468" s="587">
        <f t="shared" si="50"/>
        <v>0</v>
      </c>
      <c r="S468" s="1215">
        <v>453</v>
      </c>
      <c r="T468" s="1216"/>
      <c r="U468" s="1217"/>
      <c r="V468" s="1218"/>
      <c r="W468" s="587">
        <f t="shared" si="51"/>
        <v>0</v>
      </c>
      <c r="Y468" s="1215">
        <v>453</v>
      </c>
      <c r="Z468" s="1216"/>
      <c r="AA468" s="1217"/>
      <c r="AB468" s="1218"/>
      <c r="AC468" s="587">
        <f t="shared" si="52"/>
        <v>0</v>
      </c>
      <c r="AE468" s="1215">
        <v>453</v>
      </c>
      <c r="AF468" s="1216"/>
      <c r="AG468" s="1217"/>
      <c r="AH468" s="1218"/>
      <c r="AI468" s="587">
        <f t="shared" si="53"/>
        <v>0</v>
      </c>
      <c r="AK468" s="1215">
        <v>453</v>
      </c>
      <c r="AL468" s="1216"/>
      <c r="AM468" s="1217"/>
      <c r="AN468" s="1218"/>
      <c r="AO468" s="587">
        <f t="shared" si="54"/>
        <v>0</v>
      </c>
      <c r="AQ468" s="1215">
        <v>453</v>
      </c>
      <c r="AR468" s="1216"/>
      <c r="AS468" s="1217"/>
      <c r="AT468" s="1218"/>
      <c r="AU468" s="587">
        <f t="shared" si="55"/>
        <v>0</v>
      </c>
      <c r="AW468" s="1215">
        <v>453</v>
      </c>
      <c r="AX468" s="1216"/>
      <c r="AY468" s="1217"/>
      <c r="AZ468" s="1218"/>
      <c r="BA468" s="587">
        <f t="shared" si="56"/>
        <v>0</v>
      </c>
      <c r="BC468" s="1215">
        <v>453</v>
      </c>
      <c r="BD468" s="1216"/>
      <c r="BE468" s="1217"/>
      <c r="BF468" s="1218"/>
      <c r="BG468" s="587">
        <f t="shared" si="57"/>
        <v>0</v>
      </c>
      <c r="BI468" s="1215">
        <v>453</v>
      </c>
      <c r="BJ468" s="1216"/>
      <c r="BK468" s="1217"/>
      <c r="BL468" s="1218"/>
      <c r="BM468" s="587">
        <f t="shared" si="58"/>
        <v>0</v>
      </c>
      <c r="BO468" s="1215">
        <v>453</v>
      </c>
      <c r="BP468" s="1216"/>
      <c r="BQ468" s="1217"/>
      <c r="BR468" s="1218"/>
      <c r="BS468" s="587">
        <f t="shared" si="59"/>
        <v>0</v>
      </c>
    </row>
    <row r="469" spans="1:71" s="17" customFormat="1" ht="16.75" hidden="1" customHeight="1" outlineLevel="1">
      <c r="A469" s="1215">
        <v>454</v>
      </c>
      <c r="B469" s="1216"/>
      <c r="C469" s="1217"/>
      <c r="D469" s="1218"/>
      <c r="E469" s="587">
        <f t="shared" si="48"/>
        <v>0</v>
      </c>
      <c r="G469" s="1215">
        <v>454</v>
      </c>
      <c r="H469" s="1216"/>
      <c r="I469" s="1217"/>
      <c r="J469" s="1218"/>
      <c r="K469" s="587">
        <f t="shared" si="49"/>
        <v>0</v>
      </c>
      <c r="M469" s="1215">
        <v>454</v>
      </c>
      <c r="N469" s="1216"/>
      <c r="O469" s="1217"/>
      <c r="P469" s="1218"/>
      <c r="Q469" s="587">
        <f t="shared" si="50"/>
        <v>0</v>
      </c>
      <c r="S469" s="1215">
        <v>454</v>
      </c>
      <c r="T469" s="1216"/>
      <c r="U469" s="1217"/>
      <c r="V469" s="1218"/>
      <c r="W469" s="587">
        <f t="shared" si="51"/>
        <v>0</v>
      </c>
      <c r="Y469" s="1215">
        <v>454</v>
      </c>
      <c r="Z469" s="1216"/>
      <c r="AA469" s="1217"/>
      <c r="AB469" s="1218"/>
      <c r="AC469" s="587">
        <f t="shared" si="52"/>
        <v>0</v>
      </c>
      <c r="AE469" s="1215">
        <v>454</v>
      </c>
      <c r="AF469" s="1216"/>
      <c r="AG469" s="1217"/>
      <c r="AH469" s="1218"/>
      <c r="AI469" s="587">
        <f t="shared" si="53"/>
        <v>0</v>
      </c>
      <c r="AK469" s="1215">
        <v>454</v>
      </c>
      <c r="AL469" s="1216"/>
      <c r="AM469" s="1217"/>
      <c r="AN469" s="1218"/>
      <c r="AO469" s="587">
        <f t="shared" si="54"/>
        <v>0</v>
      </c>
      <c r="AQ469" s="1215">
        <v>454</v>
      </c>
      <c r="AR469" s="1216"/>
      <c r="AS469" s="1217"/>
      <c r="AT469" s="1218"/>
      <c r="AU469" s="587">
        <f t="shared" si="55"/>
        <v>0</v>
      </c>
      <c r="AW469" s="1215">
        <v>454</v>
      </c>
      <c r="AX469" s="1216"/>
      <c r="AY469" s="1217"/>
      <c r="AZ469" s="1218"/>
      <c r="BA469" s="587">
        <f t="shared" si="56"/>
        <v>0</v>
      </c>
      <c r="BC469" s="1215">
        <v>454</v>
      </c>
      <c r="BD469" s="1216"/>
      <c r="BE469" s="1217"/>
      <c r="BF469" s="1218"/>
      <c r="BG469" s="587">
        <f t="shared" si="57"/>
        <v>0</v>
      </c>
      <c r="BI469" s="1215">
        <v>454</v>
      </c>
      <c r="BJ469" s="1216"/>
      <c r="BK469" s="1217"/>
      <c r="BL469" s="1218"/>
      <c r="BM469" s="587">
        <f t="shared" si="58"/>
        <v>0</v>
      </c>
      <c r="BO469" s="1215">
        <v>454</v>
      </c>
      <c r="BP469" s="1216"/>
      <c r="BQ469" s="1217"/>
      <c r="BR469" s="1218"/>
      <c r="BS469" s="587">
        <f t="shared" si="59"/>
        <v>0</v>
      </c>
    </row>
    <row r="470" spans="1:71" s="17" customFormat="1" ht="16.75" hidden="1" customHeight="1" outlineLevel="1">
      <c r="A470" s="1215">
        <v>455</v>
      </c>
      <c r="B470" s="1216"/>
      <c r="C470" s="1217"/>
      <c r="D470" s="1218"/>
      <c r="E470" s="587">
        <f t="shared" si="48"/>
        <v>0</v>
      </c>
      <c r="G470" s="1215">
        <v>455</v>
      </c>
      <c r="H470" s="1216"/>
      <c r="I470" s="1217"/>
      <c r="J470" s="1218"/>
      <c r="K470" s="587">
        <f t="shared" si="49"/>
        <v>0</v>
      </c>
      <c r="M470" s="1215">
        <v>455</v>
      </c>
      <c r="N470" s="1216"/>
      <c r="O470" s="1217"/>
      <c r="P470" s="1218"/>
      <c r="Q470" s="587">
        <f t="shared" si="50"/>
        <v>0</v>
      </c>
      <c r="S470" s="1215">
        <v>455</v>
      </c>
      <c r="T470" s="1216"/>
      <c r="U470" s="1217"/>
      <c r="V470" s="1218"/>
      <c r="W470" s="587">
        <f t="shared" si="51"/>
        <v>0</v>
      </c>
      <c r="Y470" s="1215">
        <v>455</v>
      </c>
      <c r="Z470" s="1216"/>
      <c r="AA470" s="1217"/>
      <c r="AB470" s="1218"/>
      <c r="AC470" s="587">
        <f t="shared" si="52"/>
        <v>0</v>
      </c>
      <c r="AE470" s="1215">
        <v>455</v>
      </c>
      <c r="AF470" s="1216"/>
      <c r="AG470" s="1217"/>
      <c r="AH470" s="1218"/>
      <c r="AI470" s="587">
        <f t="shared" si="53"/>
        <v>0</v>
      </c>
      <c r="AK470" s="1215">
        <v>455</v>
      </c>
      <c r="AL470" s="1216"/>
      <c r="AM470" s="1217"/>
      <c r="AN470" s="1218"/>
      <c r="AO470" s="587">
        <f t="shared" si="54"/>
        <v>0</v>
      </c>
      <c r="AQ470" s="1215">
        <v>455</v>
      </c>
      <c r="AR470" s="1216"/>
      <c r="AS470" s="1217"/>
      <c r="AT470" s="1218"/>
      <c r="AU470" s="587">
        <f t="shared" si="55"/>
        <v>0</v>
      </c>
      <c r="AW470" s="1215">
        <v>455</v>
      </c>
      <c r="AX470" s="1216"/>
      <c r="AY470" s="1217"/>
      <c r="AZ470" s="1218"/>
      <c r="BA470" s="587">
        <f t="shared" si="56"/>
        <v>0</v>
      </c>
      <c r="BC470" s="1215">
        <v>455</v>
      </c>
      <c r="BD470" s="1216"/>
      <c r="BE470" s="1217"/>
      <c r="BF470" s="1218"/>
      <c r="BG470" s="587">
        <f t="shared" si="57"/>
        <v>0</v>
      </c>
      <c r="BI470" s="1215">
        <v>455</v>
      </c>
      <c r="BJ470" s="1216"/>
      <c r="BK470" s="1217"/>
      <c r="BL470" s="1218"/>
      <c r="BM470" s="587">
        <f t="shared" si="58"/>
        <v>0</v>
      </c>
      <c r="BO470" s="1215">
        <v>455</v>
      </c>
      <c r="BP470" s="1216"/>
      <c r="BQ470" s="1217"/>
      <c r="BR470" s="1218"/>
      <c r="BS470" s="587">
        <f t="shared" si="59"/>
        <v>0</v>
      </c>
    </row>
    <row r="471" spans="1:71" s="17" customFormat="1" ht="16.75" hidden="1" customHeight="1" outlineLevel="1">
      <c r="A471" s="1215">
        <v>456</v>
      </c>
      <c r="B471" s="1216"/>
      <c r="C471" s="1217"/>
      <c r="D471" s="1218"/>
      <c r="E471" s="587">
        <f t="shared" si="48"/>
        <v>0</v>
      </c>
      <c r="G471" s="1215">
        <v>456</v>
      </c>
      <c r="H471" s="1216"/>
      <c r="I471" s="1217"/>
      <c r="J471" s="1218"/>
      <c r="K471" s="587">
        <f t="shared" si="49"/>
        <v>0</v>
      </c>
      <c r="M471" s="1215">
        <v>456</v>
      </c>
      <c r="N471" s="1216"/>
      <c r="O471" s="1217"/>
      <c r="P471" s="1218"/>
      <c r="Q471" s="587">
        <f t="shared" si="50"/>
        <v>0</v>
      </c>
      <c r="S471" s="1215">
        <v>456</v>
      </c>
      <c r="T471" s="1216"/>
      <c r="U471" s="1217"/>
      <c r="V471" s="1218"/>
      <c r="W471" s="587">
        <f t="shared" si="51"/>
        <v>0</v>
      </c>
      <c r="Y471" s="1215">
        <v>456</v>
      </c>
      <c r="Z471" s="1216"/>
      <c r="AA471" s="1217"/>
      <c r="AB471" s="1218"/>
      <c r="AC471" s="587">
        <f t="shared" si="52"/>
        <v>0</v>
      </c>
      <c r="AE471" s="1215">
        <v>456</v>
      </c>
      <c r="AF471" s="1216"/>
      <c r="AG471" s="1217"/>
      <c r="AH471" s="1218"/>
      <c r="AI471" s="587">
        <f t="shared" si="53"/>
        <v>0</v>
      </c>
      <c r="AK471" s="1215">
        <v>456</v>
      </c>
      <c r="AL471" s="1216"/>
      <c r="AM471" s="1217"/>
      <c r="AN471" s="1218"/>
      <c r="AO471" s="587">
        <f t="shared" si="54"/>
        <v>0</v>
      </c>
      <c r="AQ471" s="1215">
        <v>456</v>
      </c>
      <c r="AR471" s="1216"/>
      <c r="AS471" s="1217"/>
      <c r="AT471" s="1218"/>
      <c r="AU471" s="587">
        <f t="shared" si="55"/>
        <v>0</v>
      </c>
      <c r="AW471" s="1215">
        <v>456</v>
      </c>
      <c r="AX471" s="1216"/>
      <c r="AY471" s="1217"/>
      <c r="AZ471" s="1218"/>
      <c r="BA471" s="587">
        <f t="shared" si="56"/>
        <v>0</v>
      </c>
      <c r="BC471" s="1215">
        <v>456</v>
      </c>
      <c r="BD471" s="1216"/>
      <c r="BE471" s="1217"/>
      <c r="BF471" s="1218"/>
      <c r="BG471" s="587">
        <f t="shared" si="57"/>
        <v>0</v>
      </c>
      <c r="BI471" s="1215">
        <v>456</v>
      </c>
      <c r="BJ471" s="1216"/>
      <c r="BK471" s="1217"/>
      <c r="BL471" s="1218"/>
      <c r="BM471" s="587">
        <f t="shared" si="58"/>
        <v>0</v>
      </c>
      <c r="BO471" s="1215">
        <v>456</v>
      </c>
      <c r="BP471" s="1216"/>
      <c r="BQ471" s="1217"/>
      <c r="BR471" s="1218"/>
      <c r="BS471" s="587">
        <f t="shared" si="59"/>
        <v>0</v>
      </c>
    </row>
    <row r="472" spans="1:71" s="17" customFormat="1" ht="16.75" hidden="1" customHeight="1" outlineLevel="1">
      <c r="A472" s="1215">
        <v>457</v>
      </c>
      <c r="B472" s="1216"/>
      <c r="C472" s="1217"/>
      <c r="D472" s="1218"/>
      <c r="E472" s="587">
        <f t="shared" si="48"/>
        <v>0</v>
      </c>
      <c r="G472" s="1215">
        <v>457</v>
      </c>
      <c r="H472" s="1216"/>
      <c r="I472" s="1217"/>
      <c r="J472" s="1218"/>
      <c r="K472" s="587">
        <f t="shared" si="49"/>
        <v>0</v>
      </c>
      <c r="M472" s="1215">
        <v>457</v>
      </c>
      <c r="N472" s="1216"/>
      <c r="O472" s="1217"/>
      <c r="P472" s="1218"/>
      <c r="Q472" s="587">
        <f t="shared" si="50"/>
        <v>0</v>
      </c>
      <c r="S472" s="1215">
        <v>457</v>
      </c>
      <c r="T472" s="1216"/>
      <c r="U472" s="1217"/>
      <c r="V472" s="1218"/>
      <c r="W472" s="587">
        <f t="shared" si="51"/>
        <v>0</v>
      </c>
      <c r="Y472" s="1215">
        <v>457</v>
      </c>
      <c r="Z472" s="1216"/>
      <c r="AA472" s="1217"/>
      <c r="AB472" s="1218"/>
      <c r="AC472" s="587">
        <f t="shared" si="52"/>
        <v>0</v>
      </c>
      <c r="AE472" s="1215">
        <v>457</v>
      </c>
      <c r="AF472" s="1216"/>
      <c r="AG472" s="1217"/>
      <c r="AH472" s="1218"/>
      <c r="AI472" s="587">
        <f t="shared" si="53"/>
        <v>0</v>
      </c>
      <c r="AK472" s="1215">
        <v>457</v>
      </c>
      <c r="AL472" s="1216"/>
      <c r="AM472" s="1217"/>
      <c r="AN472" s="1218"/>
      <c r="AO472" s="587">
        <f t="shared" si="54"/>
        <v>0</v>
      </c>
      <c r="AQ472" s="1215">
        <v>457</v>
      </c>
      <c r="AR472" s="1216"/>
      <c r="AS472" s="1217"/>
      <c r="AT472" s="1218"/>
      <c r="AU472" s="587">
        <f t="shared" si="55"/>
        <v>0</v>
      </c>
      <c r="AW472" s="1215">
        <v>457</v>
      </c>
      <c r="AX472" s="1216"/>
      <c r="AY472" s="1217"/>
      <c r="AZ472" s="1218"/>
      <c r="BA472" s="587">
        <f t="shared" si="56"/>
        <v>0</v>
      </c>
      <c r="BC472" s="1215">
        <v>457</v>
      </c>
      <c r="BD472" s="1216"/>
      <c r="BE472" s="1217"/>
      <c r="BF472" s="1218"/>
      <c r="BG472" s="587">
        <f t="shared" si="57"/>
        <v>0</v>
      </c>
      <c r="BI472" s="1215">
        <v>457</v>
      </c>
      <c r="BJ472" s="1216"/>
      <c r="BK472" s="1217"/>
      <c r="BL472" s="1218"/>
      <c r="BM472" s="587">
        <f t="shared" si="58"/>
        <v>0</v>
      </c>
      <c r="BO472" s="1215">
        <v>457</v>
      </c>
      <c r="BP472" s="1216"/>
      <c r="BQ472" s="1217"/>
      <c r="BR472" s="1218"/>
      <c r="BS472" s="587">
        <f t="shared" si="59"/>
        <v>0</v>
      </c>
    </row>
    <row r="473" spans="1:71" s="17" customFormat="1" ht="16.75" hidden="1" customHeight="1" outlineLevel="1">
      <c r="A473" s="1215">
        <v>458</v>
      </c>
      <c r="B473" s="1216"/>
      <c r="C473" s="1217"/>
      <c r="D473" s="1218"/>
      <c r="E473" s="587">
        <f t="shared" si="48"/>
        <v>0</v>
      </c>
      <c r="G473" s="1215">
        <v>458</v>
      </c>
      <c r="H473" s="1216"/>
      <c r="I473" s="1217"/>
      <c r="J473" s="1218"/>
      <c r="K473" s="587">
        <f t="shared" si="49"/>
        <v>0</v>
      </c>
      <c r="M473" s="1215">
        <v>458</v>
      </c>
      <c r="N473" s="1216"/>
      <c r="O473" s="1217"/>
      <c r="P473" s="1218"/>
      <c r="Q473" s="587">
        <f t="shared" si="50"/>
        <v>0</v>
      </c>
      <c r="S473" s="1215">
        <v>458</v>
      </c>
      <c r="T473" s="1216"/>
      <c r="U473" s="1217"/>
      <c r="V473" s="1218"/>
      <c r="W473" s="587">
        <f t="shared" si="51"/>
        <v>0</v>
      </c>
      <c r="Y473" s="1215">
        <v>458</v>
      </c>
      <c r="Z473" s="1216"/>
      <c r="AA473" s="1217"/>
      <c r="AB473" s="1218"/>
      <c r="AC473" s="587">
        <f t="shared" si="52"/>
        <v>0</v>
      </c>
      <c r="AE473" s="1215">
        <v>458</v>
      </c>
      <c r="AF473" s="1216"/>
      <c r="AG473" s="1217"/>
      <c r="AH473" s="1218"/>
      <c r="AI473" s="587">
        <f t="shared" si="53"/>
        <v>0</v>
      </c>
      <c r="AK473" s="1215">
        <v>458</v>
      </c>
      <c r="AL473" s="1216"/>
      <c r="AM473" s="1217"/>
      <c r="AN473" s="1218"/>
      <c r="AO473" s="587">
        <f t="shared" si="54"/>
        <v>0</v>
      </c>
      <c r="AQ473" s="1215">
        <v>458</v>
      </c>
      <c r="AR473" s="1216"/>
      <c r="AS473" s="1217"/>
      <c r="AT473" s="1218"/>
      <c r="AU473" s="587">
        <f t="shared" si="55"/>
        <v>0</v>
      </c>
      <c r="AW473" s="1215">
        <v>458</v>
      </c>
      <c r="AX473" s="1216"/>
      <c r="AY473" s="1217"/>
      <c r="AZ473" s="1218"/>
      <c r="BA473" s="587">
        <f t="shared" si="56"/>
        <v>0</v>
      </c>
      <c r="BC473" s="1215">
        <v>458</v>
      </c>
      <c r="BD473" s="1216"/>
      <c r="BE473" s="1217"/>
      <c r="BF473" s="1218"/>
      <c r="BG473" s="587">
        <f t="shared" si="57"/>
        <v>0</v>
      </c>
      <c r="BI473" s="1215">
        <v>458</v>
      </c>
      <c r="BJ473" s="1216"/>
      <c r="BK473" s="1217"/>
      <c r="BL473" s="1218"/>
      <c r="BM473" s="587">
        <f t="shared" si="58"/>
        <v>0</v>
      </c>
      <c r="BO473" s="1215">
        <v>458</v>
      </c>
      <c r="BP473" s="1216"/>
      <c r="BQ473" s="1217"/>
      <c r="BR473" s="1218"/>
      <c r="BS473" s="587">
        <f t="shared" si="59"/>
        <v>0</v>
      </c>
    </row>
    <row r="474" spans="1:71" s="17" customFormat="1" ht="16.75" hidden="1" customHeight="1" outlineLevel="1">
      <c r="A474" s="1215">
        <v>459</v>
      </c>
      <c r="B474" s="1216"/>
      <c r="C474" s="1217"/>
      <c r="D474" s="1218"/>
      <c r="E474" s="587">
        <f t="shared" si="48"/>
        <v>0</v>
      </c>
      <c r="G474" s="1215">
        <v>459</v>
      </c>
      <c r="H474" s="1216"/>
      <c r="I474" s="1217"/>
      <c r="J474" s="1218"/>
      <c r="K474" s="587">
        <f t="shared" si="49"/>
        <v>0</v>
      </c>
      <c r="M474" s="1215">
        <v>459</v>
      </c>
      <c r="N474" s="1216"/>
      <c r="O474" s="1217"/>
      <c r="P474" s="1218"/>
      <c r="Q474" s="587">
        <f t="shared" si="50"/>
        <v>0</v>
      </c>
      <c r="S474" s="1215">
        <v>459</v>
      </c>
      <c r="T474" s="1216"/>
      <c r="U474" s="1217"/>
      <c r="V474" s="1218"/>
      <c r="W474" s="587">
        <f t="shared" si="51"/>
        <v>0</v>
      </c>
      <c r="Y474" s="1215">
        <v>459</v>
      </c>
      <c r="Z474" s="1216"/>
      <c r="AA474" s="1217"/>
      <c r="AB474" s="1218"/>
      <c r="AC474" s="587">
        <f t="shared" si="52"/>
        <v>0</v>
      </c>
      <c r="AE474" s="1215">
        <v>459</v>
      </c>
      <c r="AF474" s="1216"/>
      <c r="AG474" s="1217"/>
      <c r="AH474" s="1218"/>
      <c r="AI474" s="587">
        <f t="shared" si="53"/>
        <v>0</v>
      </c>
      <c r="AK474" s="1215">
        <v>459</v>
      </c>
      <c r="AL474" s="1216"/>
      <c r="AM474" s="1217"/>
      <c r="AN474" s="1218"/>
      <c r="AO474" s="587">
        <f t="shared" si="54"/>
        <v>0</v>
      </c>
      <c r="AQ474" s="1215">
        <v>459</v>
      </c>
      <c r="AR474" s="1216"/>
      <c r="AS474" s="1217"/>
      <c r="AT474" s="1218"/>
      <c r="AU474" s="587">
        <f t="shared" si="55"/>
        <v>0</v>
      </c>
      <c r="AW474" s="1215">
        <v>459</v>
      </c>
      <c r="AX474" s="1216"/>
      <c r="AY474" s="1217"/>
      <c r="AZ474" s="1218"/>
      <c r="BA474" s="587">
        <f t="shared" si="56"/>
        <v>0</v>
      </c>
      <c r="BC474" s="1215">
        <v>459</v>
      </c>
      <c r="BD474" s="1216"/>
      <c r="BE474" s="1217"/>
      <c r="BF474" s="1218"/>
      <c r="BG474" s="587">
        <f t="shared" si="57"/>
        <v>0</v>
      </c>
      <c r="BI474" s="1215">
        <v>459</v>
      </c>
      <c r="BJ474" s="1216"/>
      <c r="BK474" s="1217"/>
      <c r="BL474" s="1218"/>
      <c r="BM474" s="587">
        <f t="shared" si="58"/>
        <v>0</v>
      </c>
      <c r="BO474" s="1215">
        <v>459</v>
      </c>
      <c r="BP474" s="1216"/>
      <c r="BQ474" s="1217"/>
      <c r="BR474" s="1218"/>
      <c r="BS474" s="587">
        <f t="shared" si="59"/>
        <v>0</v>
      </c>
    </row>
    <row r="475" spans="1:71" s="17" customFormat="1" ht="16.75" hidden="1" customHeight="1" outlineLevel="1">
      <c r="A475" s="1215">
        <v>460</v>
      </c>
      <c r="B475" s="1216"/>
      <c r="C475" s="1217"/>
      <c r="D475" s="1218"/>
      <c r="E475" s="587">
        <f t="shared" si="48"/>
        <v>0</v>
      </c>
      <c r="G475" s="1215">
        <v>460</v>
      </c>
      <c r="H475" s="1216"/>
      <c r="I475" s="1217"/>
      <c r="J475" s="1218"/>
      <c r="K475" s="587">
        <f t="shared" si="49"/>
        <v>0</v>
      </c>
      <c r="M475" s="1215">
        <v>460</v>
      </c>
      <c r="N475" s="1216"/>
      <c r="O475" s="1217"/>
      <c r="P475" s="1218"/>
      <c r="Q475" s="587">
        <f t="shared" si="50"/>
        <v>0</v>
      </c>
      <c r="S475" s="1215">
        <v>460</v>
      </c>
      <c r="T475" s="1216"/>
      <c r="U475" s="1217"/>
      <c r="V475" s="1218"/>
      <c r="W475" s="587">
        <f t="shared" si="51"/>
        <v>0</v>
      </c>
      <c r="Y475" s="1215">
        <v>460</v>
      </c>
      <c r="Z475" s="1216"/>
      <c r="AA475" s="1217"/>
      <c r="AB475" s="1218"/>
      <c r="AC475" s="587">
        <f t="shared" si="52"/>
        <v>0</v>
      </c>
      <c r="AE475" s="1215">
        <v>460</v>
      </c>
      <c r="AF475" s="1216"/>
      <c r="AG475" s="1217"/>
      <c r="AH475" s="1218"/>
      <c r="AI475" s="587">
        <f t="shared" si="53"/>
        <v>0</v>
      </c>
      <c r="AK475" s="1215">
        <v>460</v>
      </c>
      <c r="AL475" s="1216"/>
      <c r="AM475" s="1217"/>
      <c r="AN475" s="1218"/>
      <c r="AO475" s="587">
        <f t="shared" si="54"/>
        <v>0</v>
      </c>
      <c r="AQ475" s="1215">
        <v>460</v>
      </c>
      <c r="AR475" s="1216"/>
      <c r="AS475" s="1217"/>
      <c r="AT475" s="1218"/>
      <c r="AU475" s="587">
        <f t="shared" si="55"/>
        <v>0</v>
      </c>
      <c r="AW475" s="1215">
        <v>460</v>
      </c>
      <c r="AX475" s="1216"/>
      <c r="AY475" s="1217"/>
      <c r="AZ475" s="1218"/>
      <c r="BA475" s="587">
        <f t="shared" si="56"/>
        <v>0</v>
      </c>
      <c r="BC475" s="1215">
        <v>460</v>
      </c>
      <c r="BD475" s="1216"/>
      <c r="BE475" s="1217"/>
      <c r="BF475" s="1218"/>
      <c r="BG475" s="587">
        <f t="shared" si="57"/>
        <v>0</v>
      </c>
      <c r="BI475" s="1215">
        <v>460</v>
      </c>
      <c r="BJ475" s="1216"/>
      <c r="BK475" s="1217"/>
      <c r="BL475" s="1218"/>
      <c r="BM475" s="587">
        <f t="shared" si="58"/>
        <v>0</v>
      </c>
      <c r="BO475" s="1215">
        <v>460</v>
      </c>
      <c r="BP475" s="1216"/>
      <c r="BQ475" s="1217"/>
      <c r="BR475" s="1218"/>
      <c r="BS475" s="587">
        <f t="shared" si="59"/>
        <v>0</v>
      </c>
    </row>
    <row r="476" spans="1:71" s="17" customFormat="1" ht="16.75" hidden="1" customHeight="1" outlineLevel="1">
      <c r="A476" s="1215">
        <v>461</v>
      </c>
      <c r="B476" s="1216"/>
      <c r="C476" s="1217"/>
      <c r="D476" s="1218"/>
      <c r="E476" s="587">
        <f t="shared" si="48"/>
        <v>0</v>
      </c>
      <c r="G476" s="1215">
        <v>461</v>
      </c>
      <c r="H476" s="1216"/>
      <c r="I476" s="1217"/>
      <c r="J476" s="1218"/>
      <c r="K476" s="587">
        <f t="shared" si="49"/>
        <v>0</v>
      </c>
      <c r="M476" s="1215">
        <v>461</v>
      </c>
      <c r="N476" s="1216"/>
      <c r="O476" s="1217"/>
      <c r="P476" s="1218"/>
      <c r="Q476" s="587">
        <f t="shared" si="50"/>
        <v>0</v>
      </c>
      <c r="S476" s="1215">
        <v>461</v>
      </c>
      <c r="T476" s="1216"/>
      <c r="U476" s="1217"/>
      <c r="V476" s="1218"/>
      <c r="W476" s="587">
        <f t="shared" si="51"/>
        <v>0</v>
      </c>
      <c r="Y476" s="1215">
        <v>461</v>
      </c>
      <c r="Z476" s="1216"/>
      <c r="AA476" s="1217"/>
      <c r="AB476" s="1218"/>
      <c r="AC476" s="587">
        <f t="shared" si="52"/>
        <v>0</v>
      </c>
      <c r="AE476" s="1215">
        <v>461</v>
      </c>
      <c r="AF476" s="1216"/>
      <c r="AG476" s="1217"/>
      <c r="AH476" s="1218"/>
      <c r="AI476" s="587">
        <f t="shared" si="53"/>
        <v>0</v>
      </c>
      <c r="AK476" s="1215">
        <v>461</v>
      </c>
      <c r="AL476" s="1216"/>
      <c r="AM476" s="1217"/>
      <c r="AN476" s="1218"/>
      <c r="AO476" s="587">
        <f t="shared" si="54"/>
        <v>0</v>
      </c>
      <c r="AQ476" s="1215">
        <v>461</v>
      </c>
      <c r="AR476" s="1216"/>
      <c r="AS476" s="1217"/>
      <c r="AT476" s="1218"/>
      <c r="AU476" s="587">
        <f t="shared" si="55"/>
        <v>0</v>
      </c>
      <c r="AW476" s="1215">
        <v>461</v>
      </c>
      <c r="AX476" s="1216"/>
      <c r="AY476" s="1217"/>
      <c r="AZ476" s="1218"/>
      <c r="BA476" s="587">
        <f t="shared" si="56"/>
        <v>0</v>
      </c>
      <c r="BC476" s="1215">
        <v>461</v>
      </c>
      <c r="BD476" s="1216"/>
      <c r="BE476" s="1217"/>
      <c r="BF476" s="1218"/>
      <c r="BG476" s="587">
        <f t="shared" si="57"/>
        <v>0</v>
      </c>
      <c r="BI476" s="1215">
        <v>461</v>
      </c>
      <c r="BJ476" s="1216"/>
      <c r="BK476" s="1217"/>
      <c r="BL476" s="1218"/>
      <c r="BM476" s="587">
        <f t="shared" si="58"/>
        <v>0</v>
      </c>
      <c r="BO476" s="1215">
        <v>461</v>
      </c>
      <c r="BP476" s="1216"/>
      <c r="BQ476" s="1217"/>
      <c r="BR476" s="1218"/>
      <c r="BS476" s="587">
        <f t="shared" si="59"/>
        <v>0</v>
      </c>
    </row>
    <row r="477" spans="1:71" s="17" customFormat="1" ht="16.75" hidden="1" customHeight="1" outlineLevel="1">
      <c r="A477" s="1215">
        <v>462</v>
      </c>
      <c r="B477" s="1216"/>
      <c r="C477" s="1217"/>
      <c r="D477" s="1218"/>
      <c r="E477" s="587">
        <f t="shared" si="48"/>
        <v>0</v>
      </c>
      <c r="G477" s="1215">
        <v>462</v>
      </c>
      <c r="H477" s="1216"/>
      <c r="I477" s="1217"/>
      <c r="J477" s="1218"/>
      <c r="K477" s="587">
        <f t="shared" si="49"/>
        <v>0</v>
      </c>
      <c r="M477" s="1215">
        <v>462</v>
      </c>
      <c r="N477" s="1216"/>
      <c r="O477" s="1217"/>
      <c r="P477" s="1218"/>
      <c r="Q477" s="587">
        <f t="shared" si="50"/>
        <v>0</v>
      </c>
      <c r="S477" s="1215">
        <v>462</v>
      </c>
      <c r="T477" s="1216"/>
      <c r="U477" s="1217"/>
      <c r="V477" s="1218"/>
      <c r="W477" s="587">
        <f t="shared" si="51"/>
        <v>0</v>
      </c>
      <c r="Y477" s="1215">
        <v>462</v>
      </c>
      <c r="Z477" s="1216"/>
      <c r="AA477" s="1217"/>
      <c r="AB477" s="1218"/>
      <c r="AC477" s="587">
        <f t="shared" si="52"/>
        <v>0</v>
      </c>
      <c r="AE477" s="1215">
        <v>462</v>
      </c>
      <c r="AF477" s="1216"/>
      <c r="AG477" s="1217"/>
      <c r="AH477" s="1218"/>
      <c r="AI477" s="587">
        <f t="shared" si="53"/>
        <v>0</v>
      </c>
      <c r="AK477" s="1215">
        <v>462</v>
      </c>
      <c r="AL477" s="1216"/>
      <c r="AM477" s="1217"/>
      <c r="AN477" s="1218"/>
      <c r="AO477" s="587">
        <f t="shared" si="54"/>
        <v>0</v>
      </c>
      <c r="AQ477" s="1215">
        <v>462</v>
      </c>
      <c r="AR477" s="1216"/>
      <c r="AS477" s="1217"/>
      <c r="AT477" s="1218"/>
      <c r="AU477" s="587">
        <f t="shared" si="55"/>
        <v>0</v>
      </c>
      <c r="AW477" s="1215">
        <v>462</v>
      </c>
      <c r="AX477" s="1216"/>
      <c r="AY477" s="1217"/>
      <c r="AZ477" s="1218"/>
      <c r="BA477" s="587">
        <f t="shared" si="56"/>
        <v>0</v>
      </c>
      <c r="BC477" s="1215">
        <v>462</v>
      </c>
      <c r="BD477" s="1216"/>
      <c r="BE477" s="1217"/>
      <c r="BF477" s="1218"/>
      <c r="BG477" s="587">
        <f t="shared" si="57"/>
        <v>0</v>
      </c>
      <c r="BI477" s="1215">
        <v>462</v>
      </c>
      <c r="BJ477" s="1216"/>
      <c r="BK477" s="1217"/>
      <c r="BL477" s="1218"/>
      <c r="BM477" s="587">
        <f t="shared" si="58"/>
        <v>0</v>
      </c>
      <c r="BO477" s="1215">
        <v>462</v>
      </c>
      <c r="BP477" s="1216"/>
      <c r="BQ477" s="1217"/>
      <c r="BR477" s="1218"/>
      <c r="BS477" s="587">
        <f t="shared" si="59"/>
        <v>0</v>
      </c>
    </row>
    <row r="478" spans="1:71" s="17" customFormat="1" ht="16.75" hidden="1" customHeight="1" outlineLevel="1">
      <c r="A478" s="1215">
        <v>463</v>
      </c>
      <c r="B478" s="1216"/>
      <c r="C478" s="1217"/>
      <c r="D478" s="1218"/>
      <c r="E478" s="587">
        <f t="shared" si="48"/>
        <v>0</v>
      </c>
      <c r="G478" s="1215">
        <v>463</v>
      </c>
      <c r="H478" s="1216"/>
      <c r="I478" s="1217"/>
      <c r="J478" s="1218"/>
      <c r="K478" s="587">
        <f t="shared" si="49"/>
        <v>0</v>
      </c>
      <c r="M478" s="1215">
        <v>463</v>
      </c>
      <c r="N478" s="1216"/>
      <c r="O478" s="1217"/>
      <c r="P478" s="1218"/>
      <c r="Q478" s="587">
        <f t="shared" si="50"/>
        <v>0</v>
      </c>
      <c r="S478" s="1215">
        <v>463</v>
      </c>
      <c r="T478" s="1216"/>
      <c r="U478" s="1217"/>
      <c r="V478" s="1218"/>
      <c r="W478" s="587">
        <f t="shared" si="51"/>
        <v>0</v>
      </c>
      <c r="Y478" s="1215">
        <v>463</v>
      </c>
      <c r="Z478" s="1216"/>
      <c r="AA478" s="1217"/>
      <c r="AB478" s="1218"/>
      <c r="AC478" s="587">
        <f t="shared" si="52"/>
        <v>0</v>
      </c>
      <c r="AE478" s="1215">
        <v>463</v>
      </c>
      <c r="AF478" s="1216"/>
      <c r="AG478" s="1217"/>
      <c r="AH478" s="1218"/>
      <c r="AI478" s="587">
        <f t="shared" si="53"/>
        <v>0</v>
      </c>
      <c r="AK478" s="1215">
        <v>463</v>
      </c>
      <c r="AL478" s="1216"/>
      <c r="AM478" s="1217"/>
      <c r="AN478" s="1218"/>
      <c r="AO478" s="587">
        <f t="shared" si="54"/>
        <v>0</v>
      </c>
      <c r="AQ478" s="1215">
        <v>463</v>
      </c>
      <c r="AR478" s="1216"/>
      <c r="AS478" s="1217"/>
      <c r="AT478" s="1218"/>
      <c r="AU478" s="587">
        <f t="shared" si="55"/>
        <v>0</v>
      </c>
      <c r="AW478" s="1215">
        <v>463</v>
      </c>
      <c r="AX478" s="1216"/>
      <c r="AY478" s="1217"/>
      <c r="AZ478" s="1218"/>
      <c r="BA478" s="587">
        <f t="shared" si="56"/>
        <v>0</v>
      </c>
      <c r="BC478" s="1215">
        <v>463</v>
      </c>
      <c r="BD478" s="1216"/>
      <c r="BE478" s="1217"/>
      <c r="BF478" s="1218"/>
      <c r="BG478" s="587">
        <f t="shared" si="57"/>
        <v>0</v>
      </c>
      <c r="BI478" s="1215">
        <v>463</v>
      </c>
      <c r="BJ478" s="1216"/>
      <c r="BK478" s="1217"/>
      <c r="BL478" s="1218"/>
      <c r="BM478" s="587">
        <f t="shared" si="58"/>
        <v>0</v>
      </c>
      <c r="BO478" s="1215">
        <v>463</v>
      </c>
      <c r="BP478" s="1216"/>
      <c r="BQ478" s="1217"/>
      <c r="BR478" s="1218"/>
      <c r="BS478" s="587">
        <f t="shared" si="59"/>
        <v>0</v>
      </c>
    </row>
    <row r="479" spans="1:71" s="17" customFormat="1" ht="16.75" hidden="1" customHeight="1" outlineLevel="1">
      <c r="A479" s="1215">
        <v>464</v>
      </c>
      <c r="B479" s="1216"/>
      <c r="C479" s="1217"/>
      <c r="D479" s="1218"/>
      <c r="E479" s="587">
        <f t="shared" si="48"/>
        <v>0</v>
      </c>
      <c r="G479" s="1215">
        <v>464</v>
      </c>
      <c r="H479" s="1216"/>
      <c r="I479" s="1217"/>
      <c r="J479" s="1218"/>
      <c r="K479" s="587">
        <f t="shared" si="49"/>
        <v>0</v>
      </c>
      <c r="M479" s="1215">
        <v>464</v>
      </c>
      <c r="N479" s="1216"/>
      <c r="O479" s="1217"/>
      <c r="P479" s="1218"/>
      <c r="Q479" s="587">
        <f t="shared" si="50"/>
        <v>0</v>
      </c>
      <c r="S479" s="1215">
        <v>464</v>
      </c>
      <c r="T479" s="1216"/>
      <c r="U479" s="1217"/>
      <c r="V479" s="1218"/>
      <c r="W479" s="587">
        <f t="shared" si="51"/>
        <v>0</v>
      </c>
      <c r="Y479" s="1215">
        <v>464</v>
      </c>
      <c r="Z479" s="1216"/>
      <c r="AA479" s="1217"/>
      <c r="AB479" s="1218"/>
      <c r="AC479" s="587">
        <f t="shared" si="52"/>
        <v>0</v>
      </c>
      <c r="AE479" s="1215">
        <v>464</v>
      </c>
      <c r="AF479" s="1216"/>
      <c r="AG479" s="1217"/>
      <c r="AH479" s="1218"/>
      <c r="AI479" s="587">
        <f t="shared" si="53"/>
        <v>0</v>
      </c>
      <c r="AK479" s="1215">
        <v>464</v>
      </c>
      <c r="AL479" s="1216"/>
      <c r="AM479" s="1217"/>
      <c r="AN479" s="1218"/>
      <c r="AO479" s="587">
        <f t="shared" si="54"/>
        <v>0</v>
      </c>
      <c r="AQ479" s="1215">
        <v>464</v>
      </c>
      <c r="AR479" s="1216"/>
      <c r="AS479" s="1217"/>
      <c r="AT479" s="1218"/>
      <c r="AU479" s="587">
        <f t="shared" si="55"/>
        <v>0</v>
      </c>
      <c r="AW479" s="1215">
        <v>464</v>
      </c>
      <c r="AX479" s="1216"/>
      <c r="AY479" s="1217"/>
      <c r="AZ479" s="1218"/>
      <c r="BA479" s="587">
        <f t="shared" si="56"/>
        <v>0</v>
      </c>
      <c r="BC479" s="1215">
        <v>464</v>
      </c>
      <c r="BD479" s="1216"/>
      <c r="BE479" s="1217"/>
      <c r="BF479" s="1218"/>
      <c r="BG479" s="587">
        <f t="shared" si="57"/>
        <v>0</v>
      </c>
      <c r="BI479" s="1215">
        <v>464</v>
      </c>
      <c r="BJ479" s="1216"/>
      <c r="BK479" s="1217"/>
      <c r="BL479" s="1218"/>
      <c r="BM479" s="587">
        <f t="shared" si="58"/>
        <v>0</v>
      </c>
      <c r="BO479" s="1215">
        <v>464</v>
      </c>
      <c r="BP479" s="1216"/>
      <c r="BQ479" s="1217"/>
      <c r="BR479" s="1218"/>
      <c r="BS479" s="587">
        <f t="shared" si="59"/>
        <v>0</v>
      </c>
    </row>
    <row r="480" spans="1:71" s="17" customFormat="1" ht="16.75" hidden="1" customHeight="1" outlineLevel="1">
      <c r="A480" s="1215">
        <v>465</v>
      </c>
      <c r="B480" s="1216"/>
      <c r="C480" s="1217"/>
      <c r="D480" s="1218"/>
      <c r="E480" s="587">
        <f t="shared" si="48"/>
        <v>0</v>
      </c>
      <c r="G480" s="1215">
        <v>465</v>
      </c>
      <c r="H480" s="1216"/>
      <c r="I480" s="1217"/>
      <c r="J480" s="1218"/>
      <c r="K480" s="587">
        <f t="shared" si="49"/>
        <v>0</v>
      </c>
      <c r="M480" s="1215">
        <v>465</v>
      </c>
      <c r="N480" s="1216"/>
      <c r="O480" s="1217"/>
      <c r="P480" s="1218"/>
      <c r="Q480" s="587">
        <f t="shared" si="50"/>
        <v>0</v>
      </c>
      <c r="S480" s="1215">
        <v>465</v>
      </c>
      <c r="T480" s="1216"/>
      <c r="U480" s="1217"/>
      <c r="V480" s="1218"/>
      <c r="W480" s="587">
        <f t="shared" si="51"/>
        <v>0</v>
      </c>
      <c r="Y480" s="1215">
        <v>465</v>
      </c>
      <c r="Z480" s="1216"/>
      <c r="AA480" s="1217"/>
      <c r="AB480" s="1218"/>
      <c r="AC480" s="587">
        <f t="shared" si="52"/>
        <v>0</v>
      </c>
      <c r="AE480" s="1215">
        <v>465</v>
      </c>
      <c r="AF480" s="1216"/>
      <c r="AG480" s="1217"/>
      <c r="AH480" s="1218"/>
      <c r="AI480" s="587">
        <f t="shared" si="53"/>
        <v>0</v>
      </c>
      <c r="AK480" s="1215">
        <v>465</v>
      </c>
      <c r="AL480" s="1216"/>
      <c r="AM480" s="1217"/>
      <c r="AN480" s="1218"/>
      <c r="AO480" s="587">
        <f t="shared" si="54"/>
        <v>0</v>
      </c>
      <c r="AQ480" s="1215">
        <v>465</v>
      </c>
      <c r="AR480" s="1216"/>
      <c r="AS480" s="1217"/>
      <c r="AT480" s="1218"/>
      <c r="AU480" s="587">
        <f t="shared" si="55"/>
        <v>0</v>
      </c>
      <c r="AW480" s="1215">
        <v>465</v>
      </c>
      <c r="AX480" s="1216"/>
      <c r="AY480" s="1217"/>
      <c r="AZ480" s="1218"/>
      <c r="BA480" s="587">
        <f t="shared" si="56"/>
        <v>0</v>
      </c>
      <c r="BC480" s="1215">
        <v>465</v>
      </c>
      <c r="BD480" s="1216"/>
      <c r="BE480" s="1217"/>
      <c r="BF480" s="1218"/>
      <c r="BG480" s="587">
        <f t="shared" si="57"/>
        <v>0</v>
      </c>
      <c r="BI480" s="1215">
        <v>465</v>
      </c>
      <c r="BJ480" s="1216"/>
      <c r="BK480" s="1217"/>
      <c r="BL480" s="1218"/>
      <c r="BM480" s="587">
        <f t="shared" si="58"/>
        <v>0</v>
      </c>
      <c r="BO480" s="1215">
        <v>465</v>
      </c>
      <c r="BP480" s="1216"/>
      <c r="BQ480" s="1217"/>
      <c r="BR480" s="1218"/>
      <c r="BS480" s="587">
        <f t="shared" si="59"/>
        <v>0</v>
      </c>
    </row>
    <row r="481" spans="1:71" s="17" customFormat="1" ht="16.75" hidden="1" customHeight="1" outlineLevel="1">
      <c r="A481" s="1215">
        <v>466</v>
      </c>
      <c r="B481" s="1216"/>
      <c r="C481" s="1217"/>
      <c r="D481" s="1218"/>
      <c r="E481" s="587">
        <f t="shared" si="48"/>
        <v>0</v>
      </c>
      <c r="G481" s="1215">
        <v>466</v>
      </c>
      <c r="H481" s="1216"/>
      <c r="I481" s="1217"/>
      <c r="J481" s="1218"/>
      <c r="K481" s="587">
        <f t="shared" si="49"/>
        <v>0</v>
      </c>
      <c r="M481" s="1215">
        <v>466</v>
      </c>
      <c r="N481" s="1216"/>
      <c r="O481" s="1217"/>
      <c r="P481" s="1218"/>
      <c r="Q481" s="587">
        <f t="shared" si="50"/>
        <v>0</v>
      </c>
      <c r="S481" s="1215">
        <v>466</v>
      </c>
      <c r="T481" s="1216"/>
      <c r="U481" s="1217"/>
      <c r="V481" s="1218"/>
      <c r="W481" s="587">
        <f t="shared" si="51"/>
        <v>0</v>
      </c>
      <c r="Y481" s="1215">
        <v>466</v>
      </c>
      <c r="Z481" s="1216"/>
      <c r="AA481" s="1217"/>
      <c r="AB481" s="1218"/>
      <c r="AC481" s="587">
        <f t="shared" si="52"/>
        <v>0</v>
      </c>
      <c r="AE481" s="1215">
        <v>466</v>
      </c>
      <c r="AF481" s="1216"/>
      <c r="AG481" s="1217"/>
      <c r="AH481" s="1218"/>
      <c r="AI481" s="587">
        <f t="shared" si="53"/>
        <v>0</v>
      </c>
      <c r="AK481" s="1215">
        <v>466</v>
      </c>
      <c r="AL481" s="1216"/>
      <c r="AM481" s="1217"/>
      <c r="AN481" s="1218"/>
      <c r="AO481" s="587">
        <f t="shared" si="54"/>
        <v>0</v>
      </c>
      <c r="AQ481" s="1215">
        <v>466</v>
      </c>
      <c r="AR481" s="1216"/>
      <c r="AS481" s="1217"/>
      <c r="AT481" s="1218"/>
      <c r="AU481" s="587">
        <f t="shared" si="55"/>
        <v>0</v>
      </c>
      <c r="AW481" s="1215">
        <v>466</v>
      </c>
      <c r="AX481" s="1216"/>
      <c r="AY481" s="1217"/>
      <c r="AZ481" s="1218"/>
      <c r="BA481" s="587">
        <f t="shared" si="56"/>
        <v>0</v>
      </c>
      <c r="BC481" s="1215">
        <v>466</v>
      </c>
      <c r="BD481" s="1216"/>
      <c r="BE481" s="1217"/>
      <c r="BF481" s="1218"/>
      <c r="BG481" s="587">
        <f t="shared" si="57"/>
        <v>0</v>
      </c>
      <c r="BI481" s="1215">
        <v>466</v>
      </c>
      <c r="BJ481" s="1216"/>
      <c r="BK481" s="1217"/>
      <c r="BL481" s="1218"/>
      <c r="BM481" s="587">
        <f t="shared" si="58"/>
        <v>0</v>
      </c>
      <c r="BO481" s="1215">
        <v>466</v>
      </c>
      <c r="BP481" s="1216"/>
      <c r="BQ481" s="1217"/>
      <c r="BR481" s="1218"/>
      <c r="BS481" s="587">
        <f t="shared" si="59"/>
        <v>0</v>
      </c>
    </row>
    <row r="482" spans="1:71" s="17" customFormat="1" ht="16.75" hidden="1" customHeight="1" outlineLevel="1">
      <c r="A482" s="1215">
        <v>467</v>
      </c>
      <c r="B482" s="1216"/>
      <c r="C482" s="1217"/>
      <c r="D482" s="1218"/>
      <c r="E482" s="587">
        <f t="shared" si="48"/>
        <v>0</v>
      </c>
      <c r="G482" s="1215">
        <v>467</v>
      </c>
      <c r="H482" s="1216"/>
      <c r="I482" s="1217"/>
      <c r="J482" s="1218"/>
      <c r="K482" s="587">
        <f t="shared" si="49"/>
        <v>0</v>
      </c>
      <c r="M482" s="1215">
        <v>467</v>
      </c>
      <c r="N482" s="1216"/>
      <c r="O482" s="1217"/>
      <c r="P482" s="1218"/>
      <c r="Q482" s="587">
        <f t="shared" si="50"/>
        <v>0</v>
      </c>
      <c r="S482" s="1215">
        <v>467</v>
      </c>
      <c r="T482" s="1216"/>
      <c r="U482" s="1217"/>
      <c r="V482" s="1218"/>
      <c r="W482" s="587">
        <f t="shared" si="51"/>
        <v>0</v>
      </c>
      <c r="Y482" s="1215">
        <v>467</v>
      </c>
      <c r="Z482" s="1216"/>
      <c r="AA482" s="1217"/>
      <c r="AB482" s="1218"/>
      <c r="AC482" s="587">
        <f t="shared" si="52"/>
        <v>0</v>
      </c>
      <c r="AE482" s="1215">
        <v>467</v>
      </c>
      <c r="AF482" s="1216"/>
      <c r="AG482" s="1217"/>
      <c r="AH482" s="1218"/>
      <c r="AI482" s="587">
        <f t="shared" si="53"/>
        <v>0</v>
      </c>
      <c r="AK482" s="1215">
        <v>467</v>
      </c>
      <c r="AL482" s="1216"/>
      <c r="AM482" s="1217"/>
      <c r="AN482" s="1218"/>
      <c r="AO482" s="587">
        <f t="shared" si="54"/>
        <v>0</v>
      </c>
      <c r="AQ482" s="1215">
        <v>467</v>
      </c>
      <c r="AR482" s="1216"/>
      <c r="AS482" s="1217"/>
      <c r="AT482" s="1218"/>
      <c r="AU482" s="587">
        <f t="shared" si="55"/>
        <v>0</v>
      </c>
      <c r="AW482" s="1215">
        <v>467</v>
      </c>
      <c r="AX482" s="1216"/>
      <c r="AY482" s="1217"/>
      <c r="AZ482" s="1218"/>
      <c r="BA482" s="587">
        <f t="shared" si="56"/>
        <v>0</v>
      </c>
      <c r="BC482" s="1215">
        <v>467</v>
      </c>
      <c r="BD482" s="1216"/>
      <c r="BE482" s="1217"/>
      <c r="BF482" s="1218"/>
      <c r="BG482" s="587">
        <f t="shared" si="57"/>
        <v>0</v>
      </c>
      <c r="BI482" s="1215">
        <v>467</v>
      </c>
      <c r="BJ482" s="1216"/>
      <c r="BK482" s="1217"/>
      <c r="BL482" s="1218"/>
      <c r="BM482" s="587">
        <f t="shared" si="58"/>
        <v>0</v>
      </c>
      <c r="BO482" s="1215">
        <v>467</v>
      </c>
      <c r="BP482" s="1216"/>
      <c r="BQ482" s="1217"/>
      <c r="BR482" s="1218"/>
      <c r="BS482" s="587">
        <f t="shared" si="59"/>
        <v>0</v>
      </c>
    </row>
    <row r="483" spans="1:71" s="17" customFormat="1" ht="16.75" hidden="1" customHeight="1" outlineLevel="1">
      <c r="A483" s="1215">
        <v>468</v>
      </c>
      <c r="B483" s="1216"/>
      <c r="C483" s="1217"/>
      <c r="D483" s="1218"/>
      <c r="E483" s="587">
        <f t="shared" si="48"/>
        <v>0</v>
      </c>
      <c r="G483" s="1215">
        <v>468</v>
      </c>
      <c r="H483" s="1216"/>
      <c r="I483" s="1217"/>
      <c r="J483" s="1218"/>
      <c r="K483" s="587">
        <f t="shared" si="49"/>
        <v>0</v>
      </c>
      <c r="M483" s="1215">
        <v>468</v>
      </c>
      <c r="N483" s="1216"/>
      <c r="O483" s="1217"/>
      <c r="P483" s="1218"/>
      <c r="Q483" s="587">
        <f t="shared" si="50"/>
        <v>0</v>
      </c>
      <c r="S483" s="1215">
        <v>468</v>
      </c>
      <c r="T483" s="1216"/>
      <c r="U483" s="1217"/>
      <c r="V483" s="1218"/>
      <c r="W483" s="587">
        <f t="shared" si="51"/>
        <v>0</v>
      </c>
      <c r="Y483" s="1215">
        <v>468</v>
      </c>
      <c r="Z483" s="1216"/>
      <c r="AA483" s="1217"/>
      <c r="AB483" s="1218"/>
      <c r="AC483" s="587">
        <f t="shared" si="52"/>
        <v>0</v>
      </c>
      <c r="AE483" s="1215">
        <v>468</v>
      </c>
      <c r="AF483" s="1216"/>
      <c r="AG483" s="1217"/>
      <c r="AH483" s="1218"/>
      <c r="AI483" s="587">
        <f t="shared" si="53"/>
        <v>0</v>
      </c>
      <c r="AK483" s="1215">
        <v>468</v>
      </c>
      <c r="AL483" s="1216"/>
      <c r="AM483" s="1217"/>
      <c r="AN483" s="1218"/>
      <c r="AO483" s="587">
        <f t="shared" si="54"/>
        <v>0</v>
      </c>
      <c r="AQ483" s="1215">
        <v>468</v>
      </c>
      <c r="AR483" s="1216"/>
      <c r="AS483" s="1217"/>
      <c r="AT483" s="1218"/>
      <c r="AU483" s="587">
        <f t="shared" si="55"/>
        <v>0</v>
      </c>
      <c r="AW483" s="1215">
        <v>468</v>
      </c>
      <c r="AX483" s="1216"/>
      <c r="AY483" s="1217"/>
      <c r="AZ483" s="1218"/>
      <c r="BA483" s="587">
        <f t="shared" si="56"/>
        <v>0</v>
      </c>
      <c r="BC483" s="1215">
        <v>468</v>
      </c>
      <c r="BD483" s="1216"/>
      <c r="BE483" s="1217"/>
      <c r="BF483" s="1218"/>
      <c r="BG483" s="587">
        <f t="shared" si="57"/>
        <v>0</v>
      </c>
      <c r="BI483" s="1215">
        <v>468</v>
      </c>
      <c r="BJ483" s="1216"/>
      <c r="BK483" s="1217"/>
      <c r="BL483" s="1218"/>
      <c r="BM483" s="587">
        <f t="shared" si="58"/>
        <v>0</v>
      </c>
      <c r="BO483" s="1215">
        <v>468</v>
      </c>
      <c r="BP483" s="1216"/>
      <c r="BQ483" s="1217"/>
      <c r="BR483" s="1218"/>
      <c r="BS483" s="587">
        <f t="shared" si="59"/>
        <v>0</v>
      </c>
    </row>
    <row r="484" spans="1:71" s="17" customFormat="1" ht="16.75" hidden="1" customHeight="1" outlineLevel="1">
      <c r="A484" s="1215">
        <v>469</v>
      </c>
      <c r="B484" s="1216"/>
      <c r="C484" s="1217"/>
      <c r="D484" s="1218"/>
      <c r="E484" s="587">
        <f t="shared" si="48"/>
        <v>0</v>
      </c>
      <c r="G484" s="1215">
        <v>469</v>
      </c>
      <c r="H484" s="1216"/>
      <c r="I484" s="1217"/>
      <c r="J484" s="1218"/>
      <c r="K484" s="587">
        <f t="shared" si="49"/>
        <v>0</v>
      </c>
      <c r="M484" s="1215">
        <v>469</v>
      </c>
      <c r="N484" s="1216"/>
      <c r="O484" s="1217"/>
      <c r="P484" s="1218"/>
      <c r="Q484" s="587">
        <f t="shared" si="50"/>
        <v>0</v>
      </c>
      <c r="S484" s="1215">
        <v>469</v>
      </c>
      <c r="T484" s="1216"/>
      <c r="U484" s="1217"/>
      <c r="V484" s="1218"/>
      <c r="W484" s="587">
        <f t="shared" si="51"/>
        <v>0</v>
      </c>
      <c r="Y484" s="1215">
        <v>469</v>
      </c>
      <c r="Z484" s="1216"/>
      <c r="AA484" s="1217"/>
      <c r="AB484" s="1218"/>
      <c r="AC484" s="587">
        <f t="shared" si="52"/>
        <v>0</v>
      </c>
      <c r="AE484" s="1215">
        <v>469</v>
      </c>
      <c r="AF484" s="1216"/>
      <c r="AG484" s="1217"/>
      <c r="AH484" s="1218"/>
      <c r="AI484" s="587">
        <f t="shared" si="53"/>
        <v>0</v>
      </c>
      <c r="AK484" s="1215">
        <v>469</v>
      </c>
      <c r="AL484" s="1216"/>
      <c r="AM484" s="1217"/>
      <c r="AN484" s="1218"/>
      <c r="AO484" s="587">
        <f t="shared" si="54"/>
        <v>0</v>
      </c>
      <c r="AQ484" s="1215">
        <v>469</v>
      </c>
      <c r="AR484" s="1216"/>
      <c r="AS484" s="1217"/>
      <c r="AT484" s="1218"/>
      <c r="AU484" s="587">
        <f t="shared" si="55"/>
        <v>0</v>
      </c>
      <c r="AW484" s="1215">
        <v>469</v>
      </c>
      <c r="AX484" s="1216"/>
      <c r="AY484" s="1217"/>
      <c r="AZ484" s="1218"/>
      <c r="BA484" s="587">
        <f t="shared" si="56"/>
        <v>0</v>
      </c>
      <c r="BC484" s="1215">
        <v>469</v>
      </c>
      <c r="BD484" s="1216"/>
      <c r="BE484" s="1217"/>
      <c r="BF484" s="1218"/>
      <c r="BG484" s="587">
        <f t="shared" si="57"/>
        <v>0</v>
      </c>
      <c r="BI484" s="1215">
        <v>469</v>
      </c>
      <c r="BJ484" s="1216"/>
      <c r="BK484" s="1217"/>
      <c r="BL484" s="1218"/>
      <c r="BM484" s="587">
        <f t="shared" si="58"/>
        <v>0</v>
      </c>
      <c r="BO484" s="1215">
        <v>469</v>
      </c>
      <c r="BP484" s="1216"/>
      <c r="BQ484" s="1217"/>
      <c r="BR484" s="1218"/>
      <c r="BS484" s="587">
        <f t="shared" si="59"/>
        <v>0</v>
      </c>
    </row>
    <row r="485" spans="1:71" s="17" customFormat="1" ht="16.75" hidden="1" customHeight="1" outlineLevel="1">
      <c r="A485" s="1215">
        <v>470</v>
      </c>
      <c r="B485" s="1216"/>
      <c r="C485" s="1217"/>
      <c r="D485" s="1218"/>
      <c r="E485" s="587">
        <f t="shared" si="48"/>
        <v>0</v>
      </c>
      <c r="G485" s="1215">
        <v>470</v>
      </c>
      <c r="H485" s="1216"/>
      <c r="I485" s="1217"/>
      <c r="J485" s="1218"/>
      <c r="K485" s="587">
        <f t="shared" si="49"/>
        <v>0</v>
      </c>
      <c r="M485" s="1215">
        <v>470</v>
      </c>
      <c r="N485" s="1216"/>
      <c r="O485" s="1217"/>
      <c r="P485" s="1218"/>
      <c r="Q485" s="587">
        <f t="shared" si="50"/>
        <v>0</v>
      </c>
      <c r="S485" s="1215">
        <v>470</v>
      </c>
      <c r="T485" s="1216"/>
      <c r="U485" s="1217"/>
      <c r="V485" s="1218"/>
      <c r="W485" s="587">
        <f t="shared" si="51"/>
        <v>0</v>
      </c>
      <c r="Y485" s="1215">
        <v>470</v>
      </c>
      <c r="Z485" s="1216"/>
      <c r="AA485" s="1217"/>
      <c r="AB485" s="1218"/>
      <c r="AC485" s="587">
        <f t="shared" si="52"/>
        <v>0</v>
      </c>
      <c r="AE485" s="1215">
        <v>470</v>
      </c>
      <c r="AF485" s="1216"/>
      <c r="AG485" s="1217"/>
      <c r="AH485" s="1218"/>
      <c r="AI485" s="587">
        <f t="shared" si="53"/>
        <v>0</v>
      </c>
      <c r="AK485" s="1215">
        <v>470</v>
      </c>
      <c r="AL485" s="1216"/>
      <c r="AM485" s="1217"/>
      <c r="AN485" s="1218"/>
      <c r="AO485" s="587">
        <f t="shared" si="54"/>
        <v>0</v>
      </c>
      <c r="AQ485" s="1215">
        <v>470</v>
      </c>
      <c r="AR485" s="1216"/>
      <c r="AS485" s="1217"/>
      <c r="AT485" s="1218"/>
      <c r="AU485" s="587">
        <f t="shared" si="55"/>
        <v>0</v>
      </c>
      <c r="AW485" s="1215">
        <v>470</v>
      </c>
      <c r="AX485" s="1216"/>
      <c r="AY485" s="1217"/>
      <c r="AZ485" s="1218"/>
      <c r="BA485" s="587">
        <f t="shared" si="56"/>
        <v>0</v>
      </c>
      <c r="BC485" s="1215">
        <v>470</v>
      </c>
      <c r="BD485" s="1216"/>
      <c r="BE485" s="1217"/>
      <c r="BF485" s="1218"/>
      <c r="BG485" s="587">
        <f t="shared" si="57"/>
        <v>0</v>
      </c>
      <c r="BI485" s="1215">
        <v>470</v>
      </c>
      <c r="BJ485" s="1216"/>
      <c r="BK485" s="1217"/>
      <c r="BL485" s="1218"/>
      <c r="BM485" s="587">
        <f t="shared" si="58"/>
        <v>0</v>
      </c>
      <c r="BO485" s="1215">
        <v>470</v>
      </c>
      <c r="BP485" s="1216"/>
      <c r="BQ485" s="1217"/>
      <c r="BR485" s="1218"/>
      <c r="BS485" s="587">
        <f t="shared" si="59"/>
        <v>0</v>
      </c>
    </row>
    <row r="486" spans="1:71" s="17" customFormat="1" ht="16.75" hidden="1" customHeight="1" outlineLevel="1">
      <c r="A486" s="1215">
        <v>471</v>
      </c>
      <c r="B486" s="1216"/>
      <c r="C486" s="1217"/>
      <c r="D486" s="1218"/>
      <c r="E486" s="587">
        <f t="shared" si="48"/>
        <v>0</v>
      </c>
      <c r="G486" s="1215">
        <v>471</v>
      </c>
      <c r="H486" s="1216"/>
      <c r="I486" s="1217"/>
      <c r="J486" s="1218"/>
      <c r="K486" s="587">
        <f t="shared" si="49"/>
        <v>0</v>
      </c>
      <c r="M486" s="1215">
        <v>471</v>
      </c>
      <c r="N486" s="1216"/>
      <c r="O486" s="1217"/>
      <c r="P486" s="1218"/>
      <c r="Q486" s="587">
        <f t="shared" si="50"/>
        <v>0</v>
      </c>
      <c r="S486" s="1215">
        <v>471</v>
      </c>
      <c r="T486" s="1216"/>
      <c r="U486" s="1217"/>
      <c r="V486" s="1218"/>
      <c r="W486" s="587">
        <f t="shared" si="51"/>
        <v>0</v>
      </c>
      <c r="Y486" s="1215">
        <v>471</v>
      </c>
      <c r="Z486" s="1216"/>
      <c r="AA486" s="1217"/>
      <c r="AB486" s="1218"/>
      <c r="AC486" s="587">
        <f t="shared" si="52"/>
        <v>0</v>
      </c>
      <c r="AE486" s="1215">
        <v>471</v>
      </c>
      <c r="AF486" s="1216"/>
      <c r="AG486" s="1217"/>
      <c r="AH486" s="1218"/>
      <c r="AI486" s="587">
        <f t="shared" si="53"/>
        <v>0</v>
      </c>
      <c r="AK486" s="1215">
        <v>471</v>
      </c>
      <c r="AL486" s="1216"/>
      <c r="AM486" s="1217"/>
      <c r="AN486" s="1218"/>
      <c r="AO486" s="587">
        <f t="shared" si="54"/>
        <v>0</v>
      </c>
      <c r="AQ486" s="1215">
        <v>471</v>
      </c>
      <c r="AR486" s="1216"/>
      <c r="AS486" s="1217"/>
      <c r="AT486" s="1218"/>
      <c r="AU486" s="587">
        <f t="shared" si="55"/>
        <v>0</v>
      </c>
      <c r="AW486" s="1215">
        <v>471</v>
      </c>
      <c r="AX486" s="1216"/>
      <c r="AY486" s="1217"/>
      <c r="AZ486" s="1218"/>
      <c r="BA486" s="587">
        <f t="shared" si="56"/>
        <v>0</v>
      </c>
      <c r="BC486" s="1215">
        <v>471</v>
      </c>
      <c r="BD486" s="1216"/>
      <c r="BE486" s="1217"/>
      <c r="BF486" s="1218"/>
      <c r="BG486" s="587">
        <f t="shared" si="57"/>
        <v>0</v>
      </c>
      <c r="BI486" s="1215">
        <v>471</v>
      </c>
      <c r="BJ486" s="1216"/>
      <c r="BK486" s="1217"/>
      <c r="BL486" s="1218"/>
      <c r="BM486" s="587">
        <f t="shared" si="58"/>
        <v>0</v>
      </c>
      <c r="BO486" s="1215">
        <v>471</v>
      </c>
      <c r="BP486" s="1216"/>
      <c r="BQ486" s="1217"/>
      <c r="BR486" s="1218"/>
      <c r="BS486" s="587">
        <f t="shared" si="59"/>
        <v>0</v>
      </c>
    </row>
    <row r="487" spans="1:71" s="17" customFormat="1" ht="16.75" hidden="1" customHeight="1" outlineLevel="1">
      <c r="A487" s="1215">
        <v>472</v>
      </c>
      <c r="B487" s="1216"/>
      <c r="C487" s="1217"/>
      <c r="D487" s="1218"/>
      <c r="E487" s="587">
        <f t="shared" si="48"/>
        <v>0</v>
      </c>
      <c r="G487" s="1215">
        <v>472</v>
      </c>
      <c r="H487" s="1216"/>
      <c r="I487" s="1217"/>
      <c r="J487" s="1218"/>
      <c r="K487" s="587">
        <f t="shared" si="49"/>
        <v>0</v>
      </c>
      <c r="M487" s="1215">
        <v>472</v>
      </c>
      <c r="N487" s="1216"/>
      <c r="O487" s="1217"/>
      <c r="P487" s="1218"/>
      <c r="Q487" s="587">
        <f t="shared" si="50"/>
        <v>0</v>
      </c>
      <c r="S487" s="1215">
        <v>472</v>
      </c>
      <c r="T487" s="1216"/>
      <c r="U487" s="1217"/>
      <c r="V487" s="1218"/>
      <c r="W487" s="587">
        <f t="shared" si="51"/>
        <v>0</v>
      </c>
      <c r="Y487" s="1215">
        <v>472</v>
      </c>
      <c r="Z487" s="1216"/>
      <c r="AA487" s="1217"/>
      <c r="AB487" s="1218"/>
      <c r="AC487" s="587">
        <f t="shared" si="52"/>
        <v>0</v>
      </c>
      <c r="AE487" s="1215">
        <v>472</v>
      </c>
      <c r="AF487" s="1216"/>
      <c r="AG487" s="1217"/>
      <c r="AH487" s="1218"/>
      <c r="AI487" s="587">
        <f t="shared" si="53"/>
        <v>0</v>
      </c>
      <c r="AK487" s="1215">
        <v>472</v>
      </c>
      <c r="AL487" s="1216"/>
      <c r="AM487" s="1217"/>
      <c r="AN487" s="1218"/>
      <c r="AO487" s="587">
        <f t="shared" si="54"/>
        <v>0</v>
      </c>
      <c r="AQ487" s="1215">
        <v>472</v>
      </c>
      <c r="AR487" s="1216"/>
      <c r="AS487" s="1217"/>
      <c r="AT487" s="1218"/>
      <c r="AU487" s="587">
        <f t="shared" si="55"/>
        <v>0</v>
      </c>
      <c r="AW487" s="1215">
        <v>472</v>
      </c>
      <c r="AX487" s="1216"/>
      <c r="AY487" s="1217"/>
      <c r="AZ487" s="1218"/>
      <c r="BA487" s="587">
        <f t="shared" si="56"/>
        <v>0</v>
      </c>
      <c r="BC487" s="1215">
        <v>472</v>
      </c>
      <c r="BD487" s="1216"/>
      <c r="BE487" s="1217"/>
      <c r="BF487" s="1218"/>
      <c r="BG487" s="587">
        <f t="shared" si="57"/>
        <v>0</v>
      </c>
      <c r="BI487" s="1215">
        <v>472</v>
      </c>
      <c r="BJ487" s="1216"/>
      <c r="BK487" s="1217"/>
      <c r="BL487" s="1218"/>
      <c r="BM487" s="587">
        <f t="shared" si="58"/>
        <v>0</v>
      </c>
      <c r="BO487" s="1215">
        <v>472</v>
      </c>
      <c r="BP487" s="1216"/>
      <c r="BQ487" s="1217"/>
      <c r="BR487" s="1218"/>
      <c r="BS487" s="587">
        <f t="shared" si="59"/>
        <v>0</v>
      </c>
    </row>
    <row r="488" spans="1:71" s="17" customFormat="1" ht="16.75" hidden="1" customHeight="1" outlineLevel="1">
      <c r="A488" s="1215">
        <v>473</v>
      </c>
      <c r="B488" s="1216"/>
      <c r="C488" s="1217"/>
      <c r="D488" s="1218"/>
      <c r="E488" s="587">
        <f t="shared" si="48"/>
        <v>0</v>
      </c>
      <c r="G488" s="1215">
        <v>473</v>
      </c>
      <c r="H488" s="1216"/>
      <c r="I488" s="1217"/>
      <c r="J488" s="1218"/>
      <c r="K488" s="587">
        <f t="shared" si="49"/>
        <v>0</v>
      </c>
      <c r="M488" s="1215">
        <v>473</v>
      </c>
      <c r="N488" s="1216"/>
      <c r="O488" s="1217"/>
      <c r="P488" s="1218"/>
      <c r="Q488" s="587">
        <f t="shared" si="50"/>
        <v>0</v>
      </c>
      <c r="S488" s="1215">
        <v>473</v>
      </c>
      <c r="T488" s="1216"/>
      <c r="U488" s="1217"/>
      <c r="V488" s="1218"/>
      <c r="W488" s="587">
        <f t="shared" si="51"/>
        <v>0</v>
      </c>
      <c r="Y488" s="1215">
        <v>473</v>
      </c>
      <c r="Z488" s="1216"/>
      <c r="AA488" s="1217"/>
      <c r="AB488" s="1218"/>
      <c r="AC488" s="587">
        <f t="shared" si="52"/>
        <v>0</v>
      </c>
      <c r="AE488" s="1215">
        <v>473</v>
      </c>
      <c r="AF488" s="1216"/>
      <c r="AG488" s="1217"/>
      <c r="AH488" s="1218"/>
      <c r="AI488" s="587">
        <f t="shared" si="53"/>
        <v>0</v>
      </c>
      <c r="AK488" s="1215">
        <v>473</v>
      </c>
      <c r="AL488" s="1216"/>
      <c r="AM488" s="1217"/>
      <c r="AN488" s="1218"/>
      <c r="AO488" s="587">
        <f t="shared" si="54"/>
        <v>0</v>
      </c>
      <c r="AQ488" s="1215">
        <v>473</v>
      </c>
      <c r="AR488" s="1216"/>
      <c r="AS488" s="1217"/>
      <c r="AT488" s="1218"/>
      <c r="AU488" s="587">
        <f t="shared" si="55"/>
        <v>0</v>
      </c>
      <c r="AW488" s="1215">
        <v>473</v>
      </c>
      <c r="AX488" s="1216"/>
      <c r="AY488" s="1217"/>
      <c r="AZ488" s="1218"/>
      <c r="BA488" s="587">
        <f t="shared" si="56"/>
        <v>0</v>
      </c>
      <c r="BC488" s="1215">
        <v>473</v>
      </c>
      <c r="BD488" s="1216"/>
      <c r="BE488" s="1217"/>
      <c r="BF488" s="1218"/>
      <c r="BG488" s="587">
        <f t="shared" si="57"/>
        <v>0</v>
      </c>
      <c r="BI488" s="1215">
        <v>473</v>
      </c>
      <c r="BJ488" s="1216"/>
      <c r="BK488" s="1217"/>
      <c r="BL488" s="1218"/>
      <c r="BM488" s="587">
        <f t="shared" si="58"/>
        <v>0</v>
      </c>
      <c r="BO488" s="1215">
        <v>473</v>
      </c>
      <c r="BP488" s="1216"/>
      <c r="BQ488" s="1217"/>
      <c r="BR488" s="1218"/>
      <c r="BS488" s="587">
        <f t="shared" si="59"/>
        <v>0</v>
      </c>
    </row>
    <row r="489" spans="1:71" s="17" customFormat="1" ht="16.75" hidden="1" customHeight="1" outlineLevel="1">
      <c r="A489" s="1215">
        <v>474</v>
      </c>
      <c r="B489" s="1216"/>
      <c r="C489" s="1217"/>
      <c r="D489" s="1218"/>
      <c r="E489" s="587">
        <f t="shared" si="48"/>
        <v>0</v>
      </c>
      <c r="G489" s="1215">
        <v>474</v>
      </c>
      <c r="H489" s="1216"/>
      <c r="I489" s="1217"/>
      <c r="J489" s="1218"/>
      <c r="K489" s="587">
        <f t="shared" si="49"/>
        <v>0</v>
      </c>
      <c r="M489" s="1215">
        <v>474</v>
      </c>
      <c r="N489" s="1216"/>
      <c r="O489" s="1217"/>
      <c r="P489" s="1218"/>
      <c r="Q489" s="587">
        <f t="shared" si="50"/>
        <v>0</v>
      </c>
      <c r="S489" s="1215">
        <v>474</v>
      </c>
      <c r="T489" s="1216"/>
      <c r="U489" s="1217"/>
      <c r="V489" s="1218"/>
      <c r="W489" s="587">
        <f t="shared" si="51"/>
        <v>0</v>
      </c>
      <c r="Y489" s="1215">
        <v>474</v>
      </c>
      <c r="Z489" s="1216"/>
      <c r="AA489" s="1217"/>
      <c r="AB489" s="1218"/>
      <c r="AC489" s="587">
        <f t="shared" si="52"/>
        <v>0</v>
      </c>
      <c r="AE489" s="1215">
        <v>474</v>
      </c>
      <c r="AF489" s="1216"/>
      <c r="AG489" s="1217"/>
      <c r="AH489" s="1218"/>
      <c r="AI489" s="587">
        <f t="shared" si="53"/>
        <v>0</v>
      </c>
      <c r="AK489" s="1215">
        <v>474</v>
      </c>
      <c r="AL489" s="1216"/>
      <c r="AM489" s="1217"/>
      <c r="AN489" s="1218"/>
      <c r="AO489" s="587">
        <f t="shared" si="54"/>
        <v>0</v>
      </c>
      <c r="AQ489" s="1215">
        <v>474</v>
      </c>
      <c r="AR489" s="1216"/>
      <c r="AS489" s="1217"/>
      <c r="AT489" s="1218"/>
      <c r="AU489" s="587">
        <f t="shared" si="55"/>
        <v>0</v>
      </c>
      <c r="AW489" s="1215">
        <v>474</v>
      </c>
      <c r="AX489" s="1216"/>
      <c r="AY489" s="1217"/>
      <c r="AZ489" s="1218"/>
      <c r="BA489" s="587">
        <f t="shared" si="56"/>
        <v>0</v>
      </c>
      <c r="BC489" s="1215">
        <v>474</v>
      </c>
      <c r="BD489" s="1216"/>
      <c r="BE489" s="1217"/>
      <c r="BF489" s="1218"/>
      <c r="BG489" s="587">
        <f t="shared" si="57"/>
        <v>0</v>
      </c>
      <c r="BI489" s="1215">
        <v>474</v>
      </c>
      <c r="BJ489" s="1216"/>
      <c r="BK489" s="1217"/>
      <c r="BL489" s="1218"/>
      <c r="BM489" s="587">
        <f t="shared" si="58"/>
        <v>0</v>
      </c>
      <c r="BO489" s="1215">
        <v>474</v>
      </c>
      <c r="BP489" s="1216"/>
      <c r="BQ489" s="1217"/>
      <c r="BR489" s="1218"/>
      <c r="BS489" s="587">
        <f t="shared" si="59"/>
        <v>0</v>
      </c>
    </row>
    <row r="490" spans="1:71" s="17" customFormat="1" ht="16.75" hidden="1" customHeight="1" outlineLevel="1">
      <c r="A490" s="1215">
        <v>475</v>
      </c>
      <c r="B490" s="1216"/>
      <c r="C490" s="1217"/>
      <c r="D490" s="1218"/>
      <c r="E490" s="587">
        <f t="shared" si="48"/>
        <v>0</v>
      </c>
      <c r="G490" s="1215">
        <v>475</v>
      </c>
      <c r="H490" s="1216"/>
      <c r="I490" s="1217"/>
      <c r="J490" s="1218"/>
      <c r="K490" s="587">
        <f t="shared" si="49"/>
        <v>0</v>
      </c>
      <c r="M490" s="1215">
        <v>475</v>
      </c>
      <c r="N490" s="1216"/>
      <c r="O490" s="1217"/>
      <c r="P490" s="1218"/>
      <c r="Q490" s="587">
        <f t="shared" si="50"/>
        <v>0</v>
      </c>
      <c r="S490" s="1215">
        <v>475</v>
      </c>
      <c r="T490" s="1216"/>
      <c r="U490" s="1217"/>
      <c r="V490" s="1218"/>
      <c r="W490" s="587">
        <f t="shared" si="51"/>
        <v>0</v>
      </c>
      <c r="Y490" s="1215">
        <v>475</v>
      </c>
      <c r="Z490" s="1216"/>
      <c r="AA490" s="1217"/>
      <c r="AB490" s="1218"/>
      <c r="AC490" s="587">
        <f t="shared" si="52"/>
        <v>0</v>
      </c>
      <c r="AE490" s="1215">
        <v>475</v>
      </c>
      <c r="AF490" s="1216"/>
      <c r="AG490" s="1217"/>
      <c r="AH490" s="1218"/>
      <c r="AI490" s="587">
        <f t="shared" si="53"/>
        <v>0</v>
      </c>
      <c r="AK490" s="1215">
        <v>475</v>
      </c>
      <c r="AL490" s="1216"/>
      <c r="AM490" s="1217"/>
      <c r="AN490" s="1218"/>
      <c r="AO490" s="587">
        <f t="shared" si="54"/>
        <v>0</v>
      </c>
      <c r="AQ490" s="1215">
        <v>475</v>
      </c>
      <c r="AR490" s="1216"/>
      <c r="AS490" s="1217"/>
      <c r="AT490" s="1218"/>
      <c r="AU490" s="587">
        <f t="shared" si="55"/>
        <v>0</v>
      </c>
      <c r="AW490" s="1215">
        <v>475</v>
      </c>
      <c r="AX490" s="1216"/>
      <c r="AY490" s="1217"/>
      <c r="AZ490" s="1218"/>
      <c r="BA490" s="587">
        <f t="shared" si="56"/>
        <v>0</v>
      </c>
      <c r="BC490" s="1215">
        <v>475</v>
      </c>
      <c r="BD490" s="1216"/>
      <c r="BE490" s="1217"/>
      <c r="BF490" s="1218"/>
      <c r="BG490" s="587">
        <f t="shared" si="57"/>
        <v>0</v>
      </c>
      <c r="BI490" s="1215">
        <v>475</v>
      </c>
      <c r="BJ490" s="1216"/>
      <c r="BK490" s="1217"/>
      <c r="BL490" s="1218"/>
      <c r="BM490" s="587">
        <f t="shared" si="58"/>
        <v>0</v>
      </c>
      <c r="BO490" s="1215">
        <v>475</v>
      </c>
      <c r="BP490" s="1216"/>
      <c r="BQ490" s="1217"/>
      <c r="BR490" s="1218"/>
      <c r="BS490" s="587">
        <f t="shared" si="59"/>
        <v>0</v>
      </c>
    </row>
    <row r="491" spans="1:71" s="17" customFormat="1" ht="16.75" hidden="1" customHeight="1" outlineLevel="1">
      <c r="A491" s="1215">
        <v>476</v>
      </c>
      <c r="B491" s="1216"/>
      <c r="C491" s="1217"/>
      <c r="D491" s="1218"/>
      <c r="E491" s="587">
        <f t="shared" si="48"/>
        <v>0</v>
      </c>
      <c r="G491" s="1215">
        <v>476</v>
      </c>
      <c r="H491" s="1216"/>
      <c r="I491" s="1217"/>
      <c r="J491" s="1218"/>
      <c r="K491" s="587">
        <f t="shared" si="49"/>
        <v>0</v>
      </c>
      <c r="M491" s="1215">
        <v>476</v>
      </c>
      <c r="N491" s="1216"/>
      <c r="O491" s="1217"/>
      <c r="P491" s="1218"/>
      <c r="Q491" s="587">
        <f t="shared" si="50"/>
        <v>0</v>
      </c>
      <c r="S491" s="1215">
        <v>476</v>
      </c>
      <c r="T491" s="1216"/>
      <c r="U491" s="1217"/>
      <c r="V491" s="1218"/>
      <c r="W491" s="587">
        <f t="shared" si="51"/>
        <v>0</v>
      </c>
      <c r="Y491" s="1215">
        <v>476</v>
      </c>
      <c r="Z491" s="1216"/>
      <c r="AA491" s="1217"/>
      <c r="AB491" s="1218"/>
      <c r="AC491" s="587">
        <f t="shared" si="52"/>
        <v>0</v>
      </c>
      <c r="AE491" s="1215">
        <v>476</v>
      </c>
      <c r="AF491" s="1216"/>
      <c r="AG491" s="1217"/>
      <c r="AH491" s="1218"/>
      <c r="AI491" s="587">
        <f t="shared" si="53"/>
        <v>0</v>
      </c>
      <c r="AK491" s="1215">
        <v>476</v>
      </c>
      <c r="AL491" s="1216"/>
      <c r="AM491" s="1217"/>
      <c r="AN491" s="1218"/>
      <c r="AO491" s="587">
        <f t="shared" si="54"/>
        <v>0</v>
      </c>
      <c r="AQ491" s="1215">
        <v>476</v>
      </c>
      <c r="AR491" s="1216"/>
      <c r="AS491" s="1217"/>
      <c r="AT491" s="1218"/>
      <c r="AU491" s="587">
        <f t="shared" si="55"/>
        <v>0</v>
      </c>
      <c r="AW491" s="1215">
        <v>476</v>
      </c>
      <c r="AX491" s="1216"/>
      <c r="AY491" s="1217"/>
      <c r="AZ491" s="1218"/>
      <c r="BA491" s="587">
        <f t="shared" si="56"/>
        <v>0</v>
      </c>
      <c r="BC491" s="1215">
        <v>476</v>
      </c>
      <c r="BD491" s="1216"/>
      <c r="BE491" s="1217"/>
      <c r="BF491" s="1218"/>
      <c r="BG491" s="587">
        <f t="shared" si="57"/>
        <v>0</v>
      </c>
      <c r="BI491" s="1215">
        <v>476</v>
      </c>
      <c r="BJ491" s="1216"/>
      <c r="BK491" s="1217"/>
      <c r="BL491" s="1218"/>
      <c r="BM491" s="587">
        <f t="shared" si="58"/>
        <v>0</v>
      </c>
      <c r="BO491" s="1215">
        <v>476</v>
      </c>
      <c r="BP491" s="1216"/>
      <c r="BQ491" s="1217"/>
      <c r="BR491" s="1218"/>
      <c r="BS491" s="587">
        <f t="shared" si="59"/>
        <v>0</v>
      </c>
    </row>
    <row r="492" spans="1:71" s="17" customFormat="1" ht="16.75" hidden="1" customHeight="1" outlineLevel="1">
      <c r="A492" s="1215">
        <v>477</v>
      </c>
      <c r="B492" s="1216"/>
      <c r="C492" s="1217"/>
      <c r="D492" s="1218"/>
      <c r="E492" s="587">
        <f t="shared" si="48"/>
        <v>0</v>
      </c>
      <c r="G492" s="1215">
        <v>477</v>
      </c>
      <c r="H492" s="1216"/>
      <c r="I492" s="1217"/>
      <c r="J492" s="1218"/>
      <c r="K492" s="587">
        <f t="shared" si="49"/>
        <v>0</v>
      </c>
      <c r="M492" s="1215">
        <v>477</v>
      </c>
      <c r="N492" s="1216"/>
      <c r="O492" s="1217"/>
      <c r="P492" s="1218"/>
      <c r="Q492" s="587">
        <f t="shared" si="50"/>
        <v>0</v>
      </c>
      <c r="S492" s="1215">
        <v>477</v>
      </c>
      <c r="T492" s="1216"/>
      <c r="U492" s="1217"/>
      <c r="V492" s="1218"/>
      <c r="W492" s="587">
        <f t="shared" si="51"/>
        <v>0</v>
      </c>
      <c r="Y492" s="1215">
        <v>477</v>
      </c>
      <c r="Z492" s="1216"/>
      <c r="AA492" s="1217"/>
      <c r="AB492" s="1218"/>
      <c r="AC492" s="587">
        <f t="shared" si="52"/>
        <v>0</v>
      </c>
      <c r="AE492" s="1215">
        <v>477</v>
      </c>
      <c r="AF492" s="1216"/>
      <c r="AG492" s="1217"/>
      <c r="AH492" s="1218"/>
      <c r="AI492" s="587">
        <f t="shared" si="53"/>
        <v>0</v>
      </c>
      <c r="AK492" s="1215">
        <v>477</v>
      </c>
      <c r="AL492" s="1216"/>
      <c r="AM492" s="1217"/>
      <c r="AN492" s="1218"/>
      <c r="AO492" s="587">
        <f t="shared" si="54"/>
        <v>0</v>
      </c>
      <c r="AQ492" s="1215">
        <v>477</v>
      </c>
      <c r="AR492" s="1216"/>
      <c r="AS492" s="1217"/>
      <c r="AT492" s="1218"/>
      <c r="AU492" s="587">
        <f t="shared" si="55"/>
        <v>0</v>
      </c>
      <c r="AW492" s="1215">
        <v>477</v>
      </c>
      <c r="AX492" s="1216"/>
      <c r="AY492" s="1217"/>
      <c r="AZ492" s="1218"/>
      <c r="BA492" s="587">
        <f t="shared" si="56"/>
        <v>0</v>
      </c>
      <c r="BC492" s="1215">
        <v>477</v>
      </c>
      <c r="BD492" s="1216"/>
      <c r="BE492" s="1217"/>
      <c r="BF492" s="1218"/>
      <c r="BG492" s="587">
        <f t="shared" si="57"/>
        <v>0</v>
      </c>
      <c r="BI492" s="1215">
        <v>477</v>
      </c>
      <c r="BJ492" s="1216"/>
      <c r="BK492" s="1217"/>
      <c r="BL492" s="1218"/>
      <c r="BM492" s="587">
        <f t="shared" si="58"/>
        <v>0</v>
      </c>
      <c r="BO492" s="1215">
        <v>477</v>
      </c>
      <c r="BP492" s="1216"/>
      <c r="BQ492" s="1217"/>
      <c r="BR492" s="1218"/>
      <c r="BS492" s="587">
        <f t="shared" si="59"/>
        <v>0</v>
      </c>
    </row>
    <row r="493" spans="1:71" s="17" customFormat="1" ht="16.75" hidden="1" customHeight="1" outlineLevel="1">
      <c r="A493" s="1215">
        <v>478</v>
      </c>
      <c r="B493" s="1216"/>
      <c r="C493" s="1217"/>
      <c r="D493" s="1218"/>
      <c r="E493" s="587">
        <f t="shared" si="48"/>
        <v>0</v>
      </c>
      <c r="G493" s="1215">
        <v>478</v>
      </c>
      <c r="H493" s="1216"/>
      <c r="I493" s="1217"/>
      <c r="J493" s="1218"/>
      <c r="K493" s="587">
        <f t="shared" si="49"/>
        <v>0</v>
      </c>
      <c r="M493" s="1215">
        <v>478</v>
      </c>
      <c r="N493" s="1216"/>
      <c r="O493" s="1217"/>
      <c r="P493" s="1218"/>
      <c r="Q493" s="587">
        <f t="shared" si="50"/>
        <v>0</v>
      </c>
      <c r="S493" s="1215">
        <v>478</v>
      </c>
      <c r="T493" s="1216"/>
      <c r="U493" s="1217"/>
      <c r="V493" s="1218"/>
      <c r="W493" s="587">
        <f t="shared" si="51"/>
        <v>0</v>
      </c>
      <c r="Y493" s="1215">
        <v>478</v>
      </c>
      <c r="Z493" s="1216"/>
      <c r="AA493" s="1217"/>
      <c r="AB493" s="1218"/>
      <c r="AC493" s="587">
        <f t="shared" si="52"/>
        <v>0</v>
      </c>
      <c r="AE493" s="1215">
        <v>478</v>
      </c>
      <c r="AF493" s="1216"/>
      <c r="AG493" s="1217"/>
      <c r="AH493" s="1218"/>
      <c r="AI493" s="587">
        <f t="shared" si="53"/>
        <v>0</v>
      </c>
      <c r="AK493" s="1215">
        <v>478</v>
      </c>
      <c r="AL493" s="1216"/>
      <c r="AM493" s="1217"/>
      <c r="AN493" s="1218"/>
      <c r="AO493" s="587">
        <f t="shared" si="54"/>
        <v>0</v>
      </c>
      <c r="AQ493" s="1215">
        <v>478</v>
      </c>
      <c r="AR493" s="1216"/>
      <c r="AS493" s="1217"/>
      <c r="AT493" s="1218"/>
      <c r="AU493" s="587">
        <f t="shared" si="55"/>
        <v>0</v>
      </c>
      <c r="AW493" s="1215">
        <v>478</v>
      </c>
      <c r="AX493" s="1216"/>
      <c r="AY493" s="1217"/>
      <c r="AZ493" s="1218"/>
      <c r="BA493" s="587">
        <f t="shared" si="56"/>
        <v>0</v>
      </c>
      <c r="BC493" s="1215">
        <v>478</v>
      </c>
      <c r="BD493" s="1216"/>
      <c r="BE493" s="1217"/>
      <c r="BF493" s="1218"/>
      <c r="BG493" s="587">
        <f t="shared" si="57"/>
        <v>0</v>
      </c>
      <c r="BI493" s="1215">
        <v>478</v>
      </c>
      <c r="BJ493" s="1216"/>
      <c r="BK493" s="1217"/>
      <c r="BL493" s="1218"/>
      <c r="BM493" s="587">
        <f t="shared" si="58"/>
        <v>0</v>
      </c>
      <c r="BO493" s="1215">
        <v>478</v>
      </c>
      <c r="BP493" s="1216"/>
      <c r="BQ493" s="1217"/>
      <c r="BR493" s="1218"/>
      <c r="BS493" s="587">
        <f t="shared" si="59"/>
        <v>0</v>
      </c>
    </row>
    <row r="494" spans="1:71" s="17" customFormat="1" ht="16.75" hidden="1" customHeight="1" outlineLevel="1">
      <c r="A494" s="1215">
        <v>479</v>
      </c>
      <c r="B494" s="1216"/>
      <c r="C494" s="1217"/>
      <c r="D494" s="1218"/>
      <c r="E494" s="587">
        <f t="shared" si="48"/>
        <v>0</v>
      </c>
      <c r="G494" s="1215">
        <v>479</v>
      </c>
      <c r="H494" s="1216"/>
      <c r="I494" s="1217"/>
      <c r="J494" s="1218"/>
      <c r="K494" s="587">
        <f t="shared" si="49"/>
        <v>0</v>
      </c>
      <c r="M494" s="1215">
        <v>479</v>
      </c>
      <c r="N494" s="1216"/>
      <c r="O494" s="1217"/>
      <c r="P494" s="1218"/>
      <c r="Q494" s="587">
        <f t="shared" si="50"/>
        <v>0</v>
      </c>
      <c r="S494" s="1215">
        <v>479</v>
      </c>
      <c r="T494" s="1216"/>
      <c r="U494" s="1217"/>
      <c r="V494" s="1218"/>
      <c r="W494" s="587">
        <f t="shared" si="51"/>
        <v>0</v>
      </c>
      <c r="Y494" s="1215">
        <v>479</v>
      </c>
      <c r="Z494" s="1216"/>
      <c r="AA494" s="1217"/>
      <c r="AB494" s="1218"/>
      <c r="AC494" s="587">
        <f t="shared" si="52"/>
        <v>0</v>
      </c>
      <c r="AE494" s="1215">
        <v>479</v>
      </c>
      <c r="AF494" s="1216"/>
      <c r="AG494" s="1217"/>
      <c r="AH494" s="1218"/>
      <c r="AI494" s="587">
        <f t="shared" si="53"/>
        <v>0</v>
      </c>
      <c r="AK494" s="1215">
        <v>479</v>
      </c>
      <c r="AL494" s="1216"/>
      <c r="AM494" s="1217"/>
      <c r="AN494" s="1218"/>
      <c r="AO494" s="587">
        <f t="shared" si="54"/>
        <v>0</v>
      </c>
      <c r="AQ494" s="1215">
        <v>479</v>
      </c>
      <c r="AR494" s="1216"/>
      <c r="AS494" s="1217"/>
      <c r="AT494" s="1218"/>
      <c r="AU494" s="587">
        <f t="shared" si="55"/>
        <v>0</v>
      </c>
      <c r="AW494" s="1215">
        <v>479</v>
      </c>
      <c r="AX494" s="1216"/>
      <c r="AY494" s="1217"/>
      <c r="AZ494" s="1218"/>
      <c r="BA494" s="587">
        <f t="shared" si="56"/>
        <v>0</v>
      </c>
      <c r="BC494" s="1215">
        <v>479</v>
      </c>
      <c r="BD494" s="1216"/>
      <c r="BE494" s="1217"/>
      <c r="BF494" s="1218"/>
      <c r="BG494" s="587">
        <f t="shared" si="57"/>
        <v>0</v>
      </c>
      <c r="BI494" s="1215">
        <v>479</v>
      </c>
      <c r="BJ494" s="1216"/>
      <c r="BK494" s="1217"/>
      <c r="BL494" s="1218"/>
      <c r="BM494" s="587">
        <f t="shared" si="58"/>
        <v>0</v>
      </c>
      <c r="BO494" s="1215">
        <v>479</v>
      </c>
      <c r="BP494" s="1216"/>
      <c r="BQ494" s="1217"/>
      <c r="BR494" s="1218"/>
      <c r="BS494" s="587">
        <f t="shared" si="59"/>
        <v>0</v>
      </c>
    </row>
    <row r="495" spans="1:71" s="17" customFormat="1" ht="16.75" hidden="1" customHeight="1" outlineLevel="1">
      <c r="A495" s="1215">
        <v>480</v>
      </c>
      <c r="B495" s="1216"/>
      <c r="C495" s="1217"/>
      <c r="D495" s="1218"/>
      <c r="E495" s="587">
        <f t="shared" si="48"/>
        <v>0</v>
      </c>
      <c r="G495" s="1215">
        <v>480</v>
      </c>
      <c r="H495" s="1216"/>
      <c r="I495" s="1217"/>
      <c r="J495" s="1218"/>
      <c r="K495" s="587">
        <f t="shared" si="49"/>
        <v>0</v>
      </c>
      <c r="M495" s="1215">
        <v>480</v>
      </c>
      <c r="N495" s="1216"/>
      <c r="O495" s="1217"/>
      <c r="P495" s="1218"/>
      <c r="Q495" s="587">
        <f t="shared" si="50"/>
        <v>0</v>
      </c>
      <c r="S495" s="1215">
        <v>480</v>
      </c>
      <c r="T495" s="1216"/>
      <c r="U495" s="1217"/>
      <c r="V495" s="1218"/>
      <c r="W495" s="587">
        <f t="shared" si="51"/>
        <v>0</v>
      </c>
      <c r="Y495" s="1215">
        <v>480</v>
      </c>
      <c r="Z495" s="1216"/>
      <c r="AA495" s="1217"/>
      <c r="AB495" s="1218"/>
      <c r="AC495" s="587">
        <f t="shared" si="52"/>
        <v>0</v>
      </c>
      <c r="AE495" s="1215">
        <v>480</v>
      </c>
      <c r="AF495" s="1216"/>
      <c r="AG495" s="1217"/>
      <c r="AH495" s="1218"/>
      <c r="AI495" s="587">
        <f t="shared" si="53"/>
        <v>0</v>
      </c>
      <c r="AK495" s="1215">
        <v>480</v>
      </c>
      <c r="AL495" s="1216"/>
      <c r="AM495" s="1217"/>
      <c r="AN495" s="1218"/>
      <c r="AO495" s="587">
        <f t="shared" si="54"/>
        <v>0</v>
      </c>
      <c r="AQ495" s="1215">
        <v>480</v>
      </c>
      <c r="AR495" s="1216"/>
      <c r="AS495" s="1217"/>
      <c r="AT495" s="1218"/>
      <c r="AU495" s="587">
        <f t="shared" si="55"/>
        <v>0</v>
      </c>
      <c r="AW495" s="1215">
        <v>480</v>
      </c>
      <c r="AX495" s="1216"/>
      <c r="AY495" s="1217"/>
      <c r="AZ495" s="1218"/>
      <c r="BA495" s="587">
        <f t="shared" si="56"/>
        <v>0</v>
      </c>
      <c r="BC495" s="1215">
        <v>480</v>
      </c>
      <c r="BD495" s="1216"/>
      <c r="BE495" s="1217"/>
      <c r="BF495" s="1218"/>
      <c r="BG495" s="587">
        <f t="shared" si="57"/>
        <v>0</v>
      </c>
      <c r="BI495" s="1215">
        <v>480</v>
      </c>
      <c r="BJ495" s="1216"/>
      <c r="BK495" s="1217"/>
      <c r="BL495" s="1218"/>
      <c r="BM495" s="587">
        <f t="shared" si="58"/>
        <v>0</v>
      </c>
      <c r="BO495" s="1215">
        <v>480</v>
      </c>
      <c r="BP495" s="1216"/>
      <c r="BQ495" s="1217"/>
      <c r="BR495" s="1218"/>
      <c r="BS495" s="587">
        <f t="shared" si="59"/>
        <v>0</v>
      </c>
    </row>
    <row r="496" spans="1:71" s="17" customFormat="1" ht="16.75" hidden="1" customHeight="1" outlineLevel="1">
      <c r="A496" s="1215">
        <v>481</v>
      </c>
      <c r="B496" s="1216"/>
      <c r="C496" s="1217"/>
      <c r="D496" s="1218"/>
      <c r="E496" s="587">
        <f t="shared" si="48"/>
        <v>0</v>
      </c>
      <c r="G496" s="1215">
        <v>481</v>
      </c>
      <c r="H496" s="1216"/>
      <c r="I496" s="1217"/>
      <c r="J496" s="1218"/>
      <c r="K496" s="587">
        <f t="shared" si="49"/>
        <v>0</v>
      </c>
      <c r="M496" s="1215">
        <v>481</v>
      </c>
      <c r="N496" s="1216"/>
      <c r="O496" s="1217"/>
      <c r="P496" s="1218"/>
      <c r="Q496" s="587">
        <f t="shared" si="50"/>
        <v>0</v>
      </c>
      <c r="S496" s="1215">
        <v>481</v>
      </c>
      <c r="T496" s="1216"/>
      <c r="U496" s="1217"/>
      <c r="V496" s="1218"/>
      <c r="W496" s="587">
        <f t="shared" si="51"/>
        <v>0</v>
      </c>
      <c r="Y496" s="1215">
        <v>481</v>
      </c>
      <c r="Z496" s="1216"/>
      <c r="AA496" s="1217"/>
      <c r="AB496" s="1218"/>
      <c r="AC496" s="587">
        <f t="shared" si="52"/>
        <v>0</v>
      </c>
      <c r="AE496" s="1215">
        <v>481</v>
      </c>
      <c r="AF496" s="1216"/>
      <c r="AG496" s="1217"/>
      <c r="AH496" s="1218"/>
      <c r="AI496" s="587">
        <f t="shared" si="53"/>
        <v>0</v>
      </c>
      <c r="AK496" s="1215">
        <v>481</v>
      </c>
      <c r="AL496" s="1216"/>
      <c r="AM496" s="1217"/>
      <c r="AN496" s="1218"/>
      <c r="AO496" s="587">
        <f t="shared" si="54"/>
        <v>0</v>
      </c>
      <c r="AQ496" s="1215">
        <v>481</v>
      </c>
      <c r="AR496" s="1216"/>
      <c r="AS496" s="1217"/>
      <c r="AT496" s="1218"/>
      <c r="AU496" s="587">
        <f t="shared" si="55"/>
        <v>0</v>
      </c>
      <c r="AW496" s="1215">
        <v>481</v>
      </c>
      <c r="AX496" s="1216"/>
      <c r="AY496" s="1217"/>
      <c r="AZ496" s="1218"/>
      <c r="BA496" s="587">
        <f t="shared" si="56"/>
        <v>0</v>
      </c>
      <c r="BC496" s="1215">
        <v>481</v>
      </c>
      <c r="BD496" s="1216"/>
      <c r="BE496" s="1217"/>
      <c r="BF496" s="1218"/>
      <c r="BG496" s="587">
        <f t="shared" si="57"/>
        <v>0</v>
      </c>
      <c r="BI496" s="1215">
        <v>481</v>
      </c>
      <c r="BJ496" s="1216"/>
      <c r="BK496" s="1217"/>
      <c r="BL496" s="1218"/>
      <c r="BM496" s="587">
        <f t="shared" si="58"/>
        <v>0</v>
      </c>
      <c r="BO496" s="1215">
        <v>481</v>
      </c>
      <c r="BP496" s="1216"/>
      <c r="BQ496" s="1217"/>
      <c r="BR496" s="1218"/>
      <c r="BS496" s="587">
        <f t="shared" si="59"/>
        <v>0</v>
      </c>
    </row>
    <row r="497" spans="1:71" s="17" customFormat="1" ht="16.75" hidden="1" customHeight="1" outlineLevel="1">
      <c r="A497" s="1215">
        <v>482</v>
      </c>
      <c r="B497" s="1216"/>
      <c r="C497" s="1217"/>
      <c r="D497" s="1218"/>
      <c r="E497" s="587">
        <f t="shared" si="48"/>
        <v>0</v>
      </c>
      <c r="G497" s="1215">
        <v>482</v>
      </c>
      <c r="H497" s="1216"/>
      <c r="I497" s="1217"/>
      <c r="J497" s="1218"/>
      <c r="K497" s="587">
        <f t="shared" si="49"/>
        <v>0</v>
      </c>
      <c r="M497" s="1215">
        <v>482</v>
      </c>
      <c r="N497" s="1216"/>
      <c r="O497" s="1217"/>
      <c r="P497" s="1218"/>
      <c r="Q497" s="587">
        <f t="shared" si="50"/>
        <v>0</v>
      </c>
      <c r="S497" s="1215">
        <v>482</v>
      </c>
      <c r="T497" s="1216"/>
      <c r="U497" s="1217"/>
      <c r="V497" s="1218"/>
      <c r="W497" s="587">
        <f t="shared" si="51"/>
        <v>0</v>
      </c>
      <c r="Y497" s="1215">
        <v>482</v>
      </c>
      <c r="Z497" s="1216"/>
      <c r="AA497" s="1217"/>
      <c r="AB497" s="1218"/>
      <c r="AC497" s="587">
        <f t="shared" si="52"/>
        <v>0</v>
      </c>
      <c r="AE497" s="1215">
        <v>482</v>
      </c>
      <c r="AF497" s="1216"/>
      <c r="AG497" s="1217"/>
      <c r="AH497" s="1218"/>
      <c r="AI497" s="587">
        <f t="shared" si="53"/>
        <v>0</v>
      </c>
      <c r="AK497" s="1215">
        <v>482</v>
      </c>
      <c r="AL497" s="1216"/>
      <c r="AM497" s="1217"/>
      <c r="AN497" s="1218"/>
      <c r="AO497" s="587">
        <f t="shared" si="54"/>
        <v>0</v>
      </c>
      <c r="AQ497" s="1215">
        <v>482</v>
      </c>
      <c r="AR497" s="1216"/>
      <c r="AS497" s="1217"/>
      <c r="AT497" s="1218"/>
      <c r="AU497" s="587">
        <f t="shared" si="55"/>
        <v>0</v>
      </c>
      <c r="AW497" s="1215">
        <v>482</v>
      </c>
      <c r="AX497" s="1216"/>
      <c r="AY497" s="1217"/>
      <c r="AZ497" s="1218"/>
      <c r="BA497" s="587">
        <f t="shared" si="56"/>
        <v>0</v>
      </c>
      <c r="BC497" s="1215">
        <v>482</v>
      </c>
      <c r="BD497" s="1216"/>
      <c r="BE497" s="1217"/>
      <c r="BF497" s="1218"/>
      <c r="BG497" s="587">
        <f t="shared" si="57"/>
        <v>0</v>
      </c>
      <c r="BI497" s="1215">
        <v>482</v>
      </c>
      <c r="BJ497" s="1216"/>
      <c r="BK497" s="1217"/>
      <c r="BL497" s="1218"/>
      <c r="BM497" s="587">
        <f t="shared" si="58"/>
        <v>0</v>
      </c>
      <c r="BO497" s="1215">
        <v>482</v>
      </c>
      <c r="BP497" s="1216"/>
      <c r="BQ497" s="1217"/>
      <c r="BR497" s="1218"/>
      <c r="BS497" s="587">
        <f t="shared" si="59"/>
        <v>0</v>
      </c>
    </row>
    <row r="498" spans="1:71" s="17" customFormat="1" ht="16.75" hidden="1" customHeight="1" outlineLevel="1">
      <c r="A498" s="1215">
        <v>483</v>
      </c>
      <c r="B498" s="1216"/>
      <c r="C498" s="1217"/>
      <c r="D498" s="1218"/>
      <c r="E498" s="587">
        <f t="shared" si="48"/>
        <v>0</v>
      </c>
      <c r="G498" s="1215">
        <v>483</v>
      </c>
      <c r="H498" s="1216"/>
      <c r="I498" s="1217"/>
      <c r="J498" s="1218"/>
      <c r="K498" s="587">
        <f t="shared" si="49"/>
        <v>0</v>
      </c>
      <c r="M498" s="1215">
        <v>483</v>
      </c>
      <c r="N498" s="1216"/>
      <c r="O498" s="1217"/>
      <c r="P498" s="1218"/>
      <c r="Q498" s="587">
        <f t="shared" si="50"/>
        <v>0</v>
      </c>
      <c r="S498" s="1215">
        <v>483</v>
      </c>
      <c r="T498" s="1216"/>
      <c r="U498" s="1217"/>
      <c r="V498" s="1218"/>
      <c r="W498" s="587">
        <f t="shared" si="51"/>
        <v>0</v>
      </c>
      <c r="Y498" s="1215">
        <v>483</v>
      </c>
      <c r="Z498" s="1216"/>
      <c r="AA498" s="1217"/>
      <c r="AB498" s="1218"/>
      <c r="AC498" s="587">
        <f t="shared" si="52"/>
        <v>0</v>
      </c>
      <c r="AE498" s="1215">
        <v>483</v>
      </c>
      <c r="AF498" s="1216"/>
      <c r="AG498" s="1217"/>
      <c r="AH498" s="1218"/>
      <c r="AI498" s="587">
        <f t="shared" si="53"/>
        <v>0</v>
      </c>
      <c r="AK498" s="1215">
        <v>483</v>
      </c>
      <c r="AL498" s="1216"/>
      <c r="AM498" s="1217"/>
      <c r="AN498" s="1218"/>
      <c r="AO498" s="587">
        <f t="shared" si="54"/>
        <v>0</v>
      </c>
      <c r="AQ498" s="1215">
        <v>483</v>
      </c>
      <c r="AR498" s="1216"/>
      <c r="AS498" s="1217"/>
      <c r="AT498" s="1218"/>
      <c r="AU498" s="587">
        <f t="shared" si="55"/>
        <v>0</v>
      </c>
      <c r="AW498" s="1215">
        <v>483</v>
      </c>
      <c r="AX498" s="1216"/>
      <c r="AY498" s="1217"/>
      <c r="AZ498" s="1218"/>
      <c r="BA498" s="587">
        <f t="shared" si="56"/>
        <v>0</v>
      </c>
      <c r="BC498" s="1215">
        <v>483</v>
      </c>
      <c r="BD498" s="1216"/>
      <c r="BE498" s="1217"/>
      <c r="BF498" s="1218"/>
      <c r="BG498" s="587">
        <f t="shared" si="57"/>
        <v>0</v>
      </c>
      <c r="BI498" s="1215">
        <v>483</v>
      </c>
      <c r="BJ498" s="1216"/>
      <c r="BK498" s="1217"/>
      <c r="BL498" s="1218"/>
      <c r="BM498" s="587">
        <f t="shared" si="58"/>
        <v>0</v>
      </c>
      <c r="BO498" s="1215">
        <v>483</v>
      </c>
      <c r="BP498" s="1216"/>
      <c r="BQ498" s="1217"/>
      <c r="BR498" s="1218"/>
      <c r="BS498" s="587">
        <f t="shared" si="59"/>
        <v>0</v>
      </c>
    </row>
    <row r="499" spans="1:71" s="17" customFormat="1" ht="16.75" hidden="1" customHeight="1" outlineLevel="1">
      <c r="A499" s="1215">
        <v>484</v>
      </c>
      <c r="B499" s="1216"/>
      <c r="C499" s="1217"/>
      <c r="D499" s="1218"/>
      <c r="E499" s="587">
        <f t="shared" si="48"/>
        <v>0</v>
      </c>
      <c r="G499" s="1215">
        <v>484</v>
      </c>
      <c r="H499" s="1216"/>
      <c r="I499" s="1217"/>
      <c r="J499" s="1218"/>
      <c r="K499" s="587">
        <f t="shared" si="49"/>
        <v>0</v>
      </c>
      <c r="M499" s="1215">
        <v>484</v>
      </c>
      <c r="N499" s="1216"/>
      <c r="O499" s="1217"/>
      <c r="P499" s="1218"/>
      <c r="Q499" s="587">
        <f t="shared" si="50"/>
        <v>0</v>
      </c>
      <c r="S499" s="1215">
        <v>484</v>
      </c>
      <c r="T499" s="1216"/>
      <c r="U499" s="1217"/>
      <c r="V499" s="1218"/>
      <c r="W499" s="587">
        <f t="shared" si="51"/>
        <v>0</v>
      </c>
      <c r="Y499" s="1215">
        <v>484</v>
      </c>
      <c r="Z499" s="1216"/>
      <c r="AA499" s="1217"/>
      <c r="AB499" s="1218"/>
      <c r="AC499" s="587">
        <f t="shared" si="52"/>
        <v>0</v>
      </c>
      <c r="AE499" s="1215">
        <v>484</v>
      </c>
      <c r="AF499" s="1216"/>
      <c r="AG499" s="1217"/>
      <c r="AH499" s="1218"/>
      <c r="AI499" s="587">
        <f t="shared" si="53"/>
        <v>0</v>
      </c>
      <c r="AK499" s="1215">
        <v>484</v>
      </c>
      <c r="AL499" s="1216"/>
      <c r="AM499" s="1217"/>
      <c r="AN499" s="1218"/>
      <c r="AO499" s="587">
        <f t="shared" si="54"/>
        <v>0</v>
      </c>
      <c r="AQ499" s="1215">
        <v>484</v>
      </c>
      <c r="AR499" s="1216"/>
      <c r="AS499" s="1217"/>
      <c r="AT499" s="1218"/>
      <c r="AU499" s="587">
        <f t="shared" si="55"/>
        <v>0</v>
      </c>
      <c r="AW499" s="1215">
        <v>484</v>
      </c>
      <c r="AX499" s="1216"/>
      <c r="AY499" s="1217"/>
      <c r="AZ499" s="1218"/>
      <c r="BA499" s="587">
        <f t="shared" si="56"/>
        <v>0</v>
      </c>
      <c r="BC499" s="1215">
        <v>484</v>
      </c>
      <c r="BD499" s="1216"/>
      <c r="BE499" s="1217"/>
      <c r="BF499" s="1218"/>
      <c r="BG499" s="587">
        <f t="shared" si="57"/>
        <v>0</v>
      </c>
      <c r="BI499" s="1215">
        <v>484</v>
      </c>
      <c r="BJ499" s="1216"/>
      <c r="BK499" s="1217"/>
      <c r="BL499" s="1218"/>
      <c r="BM499" s="587">
        <f t="shared" si="58"/>
        <v>0</v>
      </c>
      <c r="BO499" s="1215">
        <v>484</v>
      </c>
      <c r="BP499" s="1216"/>
      <c r="BQ499" s="1217"/>
      <c r="BR499" s="1218"/>
      <c r="BS499" s="587">
        <f t="shared" si="59"/>
        <v>0</v>
      </c>
    </row>
    <row r="500" spans="1:71" s="17" customFormat="1" ht="16.75" hidden="1" customHeight="1" outlineLevel="1">
      <c r="A500" s="1215">
        <v>485</v>
      </c>
      <c r="B500" s="1216"/>
      <c r="C500" s="1217"/>
      <c r="D500" s="1218"/>
      <c r="E500" s="587">
        <f t="shared" si="48"/>
        <v>0</v>
      </c>
      <c r="G500" s="1215">
        <v>485</v>
      </c>
      <c r="H500" s="1216"/>
      <c r="I500" s="1217"/>
      <c r="J500" s="1218"/>
      <c r="K500" s="587">
        <f t="shared" si="49"/>
        <v>0</v>
      </c>
      <c r="M500" s="1215">
        <v>485</v>
      </c>
      <c r="N500" s="1216"/>
      <c r="O500" s="1217"/>
      <c r="P500" s="1218"/>
      <c r="Q500" s="587">
        <f t="shared" si="50"/>
        <v>0</v>
      </c>
      <c r="S500" s="1215">
        <v>485</v>
      </c>
      <c r="T500" s="1216"/>
      <c r="U500" s="1217"/>
      <c r="V500" s="1218"/>
      <c r="W500" s="587">
        <f t="shared" si="51"/>
        <v>0</v>
      </c>
      <c r="Y500" s="1215">
        <v>485</v>
      </c>
      <c r="Z500" s="1216"/>
      <c r="AA500" s="1217"/>
      <c r="AB500" s="1218"/>
      <c r="AC500" s="587">
        <f t="shared" si="52"/>
        <v>0</v>
      </c>
      <c r="AE500" s="1215">
        <v>485</v>
      </c>
      <c r="AF500" s="1216"/>
      <c r="AG500" s="1217"/>
      <c r="AH500" s="1218"/>
      <c r="AI500" s="587">
        <f t="shared" si="53"/>
        <v>0</v>
      </c>
      <c r="AK500" s="1215">
        <v>485</v>
      </c>
      <c r="AL500" s="1216"/>
      <c r="AM500" s="1217"/>
      <c r="AN500" s="1218"/>
      <c r="AO500" s="587">
        <f t="shared" si="54"/>
        <v>0</v>
      </c>
      <c r="AQ500" s="1215">
        <v>485</v>
      </c>
      <c r="AR500" s="1216"/>
      <c r="AS500" s="1217"/>
      <c r="AT500" s="1218"/>
      <c r="AU500" s="587">
        <f t="shared" si="55"/>
        <v>0</v>
      </c>
      <c r="AW500" s="1215">
        <v>485</v>
      </c>
      <c r="AX500" s="1216"/>
      <c r="AY500" s="1217"/>
      <c r="AZ500" s="1218"/>
      <c r="BA500" s="587">
        <f t="shared" si="56"/>
        <v>0</v>
      </c>
      <c r="BC500" s="1215">
        <v>485</v>
      </c>
      <c r="BD500" s="1216"/>
      <c r="BE500" s="1217"/>
      <c r="BF500" s="1218"/>
      <c r="BG500" s="587">
        <f t="shared" si="57"/>
        <v>0</v>
      </c>
      <c r="BI500" s="1215">
        <v>485</v>
      </c>
      <c r="BJ500" s="1216"/>
      <c r="BK500" s="1217"/>
      <c r="BL500" s="1218"/>
      <c r="BM500" s="587">
        <f t="shared" si="58"/>
        <v>0</v>
      </c>
      <c r="BO500" s="1215">
        <v>485</v>
      </c>
      <c r="BP500" s="1216"/>
      <c r="BQ500" s="1217"/>
      <c r="BR500" s="1218"/>
      <c r="BS500" s="587">
        <f t="shared" si="59"/>
        <v>0</v>
      </c>
    </row>
    <row r="501" spans="1:71" s="17" customFormat="1" ht="16.75" hidden="1" customHeight="1" outlineLevel="1">
      <c r="A501" s="1215">
        <v>486</v>
      </c>
      <c r="B501" s="1216"/>
      <c r="C501" s="1217"/>
      <c r="D501" s="1218"/>
      <c r="E501" s="587">
        <f t="shared" ref="E501:E515" si="60">IF(AND(C501&gt;=D$9,C501&lt;=D$8),1,0)</f>
        <v>0</v>
      </c>
      <c r="G501" s="1215">
        <v>486</v>
      </c>
      <c r="H501" s="1216"/>
      <c r="I501" s="1217"/>
      <c r="J501" s="1218"/>
      <c r="K501" s="587">
        <f t="shared" ref="K501:K515" si="61">IF(AND(I501&gt;=J$9,I501&lt;=J$8),1,0)</f>
        <v>0</v>
      </c>
      <c r="M501" s="1215">
        <v>486</v>
      </c>
      <c r="N501" s="1216"/>
      <c r="O501" s="1217"/>
      <c r="P501" s="1218"/>
      <c r="Q501" s="587">
        <f t="shared" ref="Q501:Q515" si="62">IF(AND(O501&gt;=P$9,O501&lt;=P$8),1,0)</f>
        <v>0</v>
      </c>
      <c r="S501" s="1215">
        <v>486</v>
      </c>
      <c r="T501" s="1216"/>
      <c r="U501" s="1217"/>
      <c r="V501" s="1218"/>
      <c r="W501" s="587">
        <f t="shared" ref="W501:W515" si="63">IF(AND(U501&gt;=V$9,U501&lt;=V$8),1,0)</f>
        <v>0</v>
      </c>
      <c r="Y501" s="1215">
        <v>486</v>
      </c>
      <c r="Z501" s="1216"/>
      <c r="AA501" s="1217"/>
      <c r="AB501" s="1218"/>
      <c r="AC501" s="587">
        <f t="shared" ref="AC501:AC515" si="64">IF(AND(AA501&gt;=AB$9,AA501&lt;=AB$8),1,0)</f>
        <v>0</v>
      </c>
      <c r="AE501" s="1215">
        <v>486</v>
      </c>
      <c r="AF501" s="1216"/>
      <c r="AG501" s="1217"/>
      <c r="AH501" s="1218"/>
      <c r="AI501" s="587">
        <f t="shared" ref="AI501:AI515" si="65">IF(AND(AG501&gt;=AH$9,AG501&lt;=AH$8),1,0)</f>
        <v>0</v>
      </c>
      <c r="AK501" s="1215">
        <v>486</v>
      </c>
      <c r="AL501" s="1216"/>
      <c r="AM501" s="1217"/>
      <c r="AN501" s="1218"/>
      <c r="AO501" s="587">
        <f t="shared" ref="AO501:AO515" si="66">IF(AND(AM501&gt;=AN$9,AM501&lt;=AN$8),1,0)</f>
        <v>0</v>
      </c>
      <c r="AQ501" s="1215">
        <v>486</v>
      </c>
      <c r="AR501" s="1216"/>
      <c r="AS501" s="1217"/>
      <c r="AT501" s="1218"/>
      <c r="AU501" s="587">
        <f t="shared" ref="AU501:AU515" si="67">IF(AND(AS501&gt;=AT$9,AS501&lt;=AT$8),1,0)</f>
        <v>0</v>
      </c>
      <c r="AW501" s="1215">
        <v>486</v>
      </c>
      <c r="AX501" s="1216"/>
      <c r="AY501" s="1217"/>
      <c r="AZ501" s="1218"/>
      <c r="BA501" s="587">
        <f t="shared" ref="BA501:BA515" si="68">IF(AND(AY501&gt;=AZ$9,AY501&lt;=AZ$8),1,0)</f>
        <v>0</v>
      </c>
      <c r="BC501" s="1215">
        <v>486</v>
      </c>
      <c r="BD501" s="1216"/>
      <c r="BE501" s="1217"/>
      <c r="BF501" s="1218"/>
      <c r="BG501" s="587">
        <f t="shared" ref="BG501:BG515" si="69">IF(AND(BE501&gt;=BF$9,BE501&lt;=BF$8),1,0)</f>
        <v>0</v>
      </c>
      <c r="BI501" s="1215">
        <v>486</v>
      </c>
      <c r="BJ501" s="1216"/>
      <c r="BK501" s="1217"/>
      <c r="BL501" s="1218"/>
      <c r="BM501" s="587">
        <f t="shared" ref="BM501:BM515" si="70">IF(AND(BK501&gt;=BL$9,BK501&lt;=BL$8),1,0)</f>
        <v>0</v>
      </c>
      <c r="BO501" s="1215">
        <v>486</v>
      </c>
      <c r="BP501" s="1216"/>
      <c r="BQ501" s="1217"/>
      <c r="BR501" s="1218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15">
        <v>487</v>
      </c>
      <c r="B502" s="1216"/>
      <c r="C502" s="1217"/>
      <c r="D502" s="1218"/>
      <c r="E502" s="587">
        <f t="shared" si="60"/>
        <v>0</v>
      </c>
      <c r="G502" s="1215">
        <v>487</v>
      </c>
      <c r="H502" s="1216"/>
      <c r="I502" s="1217"/>
      <c r="J502" s="1218"/>
      <c r="K502" s="587">
        <f t="shared" si="61"/>
        <v>0</v>
      </c>
      <c r="M502" s="1215">
        <v>487</v>
      </c>
      <c r="N502" s="1216"/>
      <c r="O502" s="1217"/>
      <c r="P502" s="1218"/>
      <c r="Q502" s="587">
        <f t="shared" si="62"/>
        <v>0</v>
      </c>
      <c r="S502" s="1215">
        <v>487</v>
      </c>
      <c r="T502" s="1216"/>
      <c r="U502" s="1217"/>
      <c r="V502" s="1218"/>
      <c r="W502" s="587">
        <f t="shared" si="63"/>
        <v>0</v>
      </c>
      <c r="Y502" s="1215">
        <v>487</v>
      </c>
      <c r="Z502" s="1216"/>
      <c r="AA502" s="1217"/>
      <c r="AB502" s="1218"/>
      <c r="AC502" s="587">
        <f t="shared" si="64"/>
        <v>0</v>
      </c>
      <c r="AE502" s="1215">
        <v>487</v>
      </c>
      <c r="AF502" s="1216"/>
      <c r="AG502" s="1217"/>
      <c r="AH502" s="1218"/>
      <c r="AI502" s="587">
        <f t="shared" si="65"/>
        <v>0</v>
      </c>
      <c r="AK502" s="1215">
        <v>487</v>
      </c>
      <c r="AL502" s="1216"/>
      <c r="AM502" s="1217"/>
      <c r="AN502" s="1218"/>
      <c r="AO502" s="587">
        <f t="shared" si="66"/>
        <v>0</v>
      </c>
      <c r="AQ502" s="1215">
        <v>487</v>
      </c>
      <c r="AR502" s="1216"/>
      <c r="AS502" s="1217"/>
      <c r="AT502" s="1218"/>
      <c r="AU502" s="587">
        <f t="shared" si="67"/>
        <v>0</v>
      </c>
      <c r="AW502" s="1215">
        <v>487</v>
      </c>
      <c r="AX502" s="1216"/>
      <c r="AY502" s="1217"/>
      <c r="AZ502" s="1218"/>
      <c r="BA502" s="587">
        <f t="shared" si="68"/>
        <v>0</v>
      </c>
      <c r="BC502" s="1215">
        <v>487</v>
      </c>
      <c r="BD502" s="1216"/>
      <c r="BE502" s="1217"/>
      <c r="BF502" s="1218"/>
      <c r="BG502" s="587">
        <f t="shared" si="69"/>
        <v>0</v>
      </c>
      <c r="BI502" s="1215">
        <v>487</v>
      </c>
      <c r="BJ502" s="1216"/>
      <c r="BK502" s="1217"/>
      <c r="BL502" s="1218"/>
      <c r="BM502" s="587">
        <f t="shared" si="70"/>
        <v>0</v>
      </c>
      <c r="BO502" s="1215">
        <v>487</v>
      </c>
      <c r="BP502" s="1216"/>
      <c r="BQ502" s="1217"/>
      <c r="BR502" s="1218"/>
      <c r="BS502" s="587">
        <f t="shared" si="71"/>
        <v>0</v>
      </c>
    </row>
    <row r="503" spans="1:71" s="17" customFormat="1" ht="16.75" hidden="1" customHeight="1" outlineLevel="1">
      <c r="A503" s="1215">
        <v>488</v>
      </c>
      <c r="B503" s="1216"/>
      <c r="C503" s="1217"/>
      <c r="D503" s="1218"/>
      <c r="E503" s="587">
        <f t="shared" si="60"/>
        <v>0</v>
      </c>
      <c r="G503" s="1215">
        <v>488</v>
      </c>
      <c r="H503" s="1216"/>
      <c r="I503" s="1217"/>
      <c r="J503" s="1218"/>
      <c r="K503" s="587">
        <f t="shared" si="61"/>
        <v>0</v>
      </c>
      <c r="M503" s="1215">
        <v>488</v>
      </c>
      <c r="N503" s="1216"/>
      <c r="O503" s="1217"/>
      <c r="P503" s="1218"/>
      <c r="Q503" s="587">
        <f t="shared" si="62"/>
        <v>0</v>
      </c>
      <c r="S503" s="1215">
        <v>488</v>
      </c>
      <c r="T503" s="1216"/>
      <c r="U503" s="1217"/>
      <c r="V503" s="1218"/>
      <c r="W503" s="587">
        <f t="shared" si="63"/>
        <v>0</v>
      </c>
      <c r="Y503" s="1215">
        <v>488</v>
      </c>
      <c r="Z503" s="1216"/>
      <c r="AA503" s="1217"/>
      <c r="AB503" s="1218"/>
      <c r="AC503" s="587">
        <f t="shared" si="64"/>
        <v>0</v>
      </c>
      <c r="AE503" s="1215">
        <v>488</v>
      </c>
      <c r="AF503" s="1216"/>
      <c r="AG503" s="1217"/>
      <c r="AH503" s="1218"/>
      <c r="AI503" s="587">
        <f t="shared" si="65"/>
        <v>0</v>
      </c>
      <c r="AK503" s="1215">
        <v>488</v>
      </c>
      <c r="AL503" s="1216"/>
      <c r="AM503" s="1217"/>
      <c r="AN503" s="1218"/>
      <c r="AO503" s="587">
        <f t="shared" si="66"/>
        <v>0</v>
      </c>
      <c r="AQ503" s="1215">
        <v>488</v>
      </c>
      <c r="AR503" s="1216"/>
      <c r="AS503" s="1217"/>
      <c r="AT503" s="1218"/>
      <c r="AU503" s="587">
        <f t="shared" si="67"/>
        <v>0</v>
      </c>
      <c r="AW503" s="1215">
        <v>488</v>
      </c>
      <c r="AX503" s="1216"/>
      <c r="AY503" s="1217"/>
      <c r="AZ503" s="1218"/>
      <c r="BA503" s="587">
        <f t="shared" si="68"/>
        <v>0</v>
      </c>
      <c r="BC503" s="1215">
        <v>488</v>
      </c>
      <c r="BD503" s="1216"/>
      <c r="BE503" s="1217"/>
      <c r="BF503" s="1218"/>
      <c r="BG503" s="587">
        <f t="shared" si="69"/>
        <v>0</v>
      </c>
      <c r="BI503" s="1215">
        <v>488</v>
      </c>
      <c r="BJ503" s="1216"/>
      <c r="BK503" s="1217"/>
      <c r="BL503" s="1218"/>
      <c r="BM503" s="587">
        <f t="shared" si="70"/>
        <v>0</v>
      </c>
      <c r="BO503" s="1215">
        <v>488</v>
      </c>
      <c r="BP503" s="1216"/>
      <c r="BQ503" s="1217"/>
      <c r="BR503" s="1218"/>
      <c r="BS503" s="587">
        <f t="shared" si="71"/>
        <v>0</v>
      </c>
    </row>
    <row r="504" spans="1:71" s="17" customFormat="1" ht="16.75" hidden="1" customHeight="1" outlineLevel="1">
      <c r="A504" s="1215">
        <v>489</v>
      </c>
      <c r="B504" s="1216"/>
      <c r="C504" s="1217"/>
      <c r="D504" s="1218"/>
      <c r="E504" s="587">
        <f t="shared" si="60"/>
        <v>0</v>
      </c>
      <c r="G504" s="1215">
        <v>489</v>
      </c>
      <c r="H504" s="1216"/>
      <c r="I504" s="1217"/>
      <c r="J504" s="1218"/>
      <c r="K504" s="587">
        <f t="shared" si="61"/>
        <v>0</v>
      </c>
      <c r="M504" s="1215">
        <v>489</v>
      </c>
      <c r="N504" s="1216"/>
      <c r="O504" s="1217"/>
      <c r="P504" s="1218"/>
      <c r="Q504" s="587">
        <f t="shared" si="62"/>
        <v>0</v>
      </c>
      <c r="S504" s="1215">
        <v>489</v>
      </c>
      <c r="T504" s="1216"/>
      <c r="U504" s="1217"/>
      <c r="V504" s="1218"/>
      <c r="W504" s="587">
        <f t="shared" si="63"/>
        <v>0</v>
      </c>
      <c r="Y504" s="1215">
        <v>489</v>
      </c>
      <c r="Z504" s="1216"/>
      <c r="AA504" s="1217"/>
      <c r="AB504" s="1218"/>
      <c r="AC504" s="587">
        <f t="shared" si="64"/>
        <v>0</v>
      </c>
      <c r="AE504" s="1215">
        <v>489</v>
      </c>
      <c r="AF504" s="1216"/>
      <c r="AG504" s="1217"/>
      <c r="AH504" s="1218"/>
      <c r="AI504" s="587">
        <f t="shared" si="65"/>
        <v>0</v>
      </c>
      <c r="AK504" s="1215">
        <v>489</v>
      </c>
      <c r="AL504" s="1216"/>
      <c r="AM504" s="1217"/>
      <c r="AN504" s="1218"/>
      <c r="AO504" s="587">
        <f t="shared" si="66"/>
        <v>0</v>
      </c>
      <c r="AQ504" s="1215">
        <v>489</v>
      </c>
      <c r="AR504" s="1216"/>
      <c r="AS504" s="1217"/>
      <c r="AT504" s="1218"/>
      <c r="AU504" s="587">
        <f t="shared" si="67"/>
        <v>0</v>
      </c>
      <c r="AW504" s="1215">
        <v>489</v>
      </c>
      <c r="AX504" s="1216"/>
      <c r="AY504" s="1217"/>
      <c r="AZ504" s="1218"/>
      <c r="BA504" s="587">
        <f t="shared" si="68"/>
        <v>0</v>
      </c>
      <c r="BC504" s="1215">
        <v>489</v>
      </c>
      <c r="BD504" s="1216"/>
      <c r="BE504" s="1217"/>
      <c r="BF504" s="1218"/>
      <c r="BG504" s="587">
        <f t="shared" si="69"/>
        <v>0</v>
      </c>
      <c r="BI504" s="1215">
        <v>489</v>
      </c>
      <c r="BJ504" s="1216"/>
      <c r="BK504" s="1217"/>
      <c r="BL504" s="1218"/>
      <c r="BM504" s="587">
        <f t="shared" si="70"/>
        <v>0</v>
      </c>
      <c r="BO504" s="1215">
        <v>489</v>
      </c>
      <c r="BP504" s="1216"/>
      <c r="BQ504" s="1217"/>
      <c r="BR504" s="1218"/>
      <c r="BS504" s="587">
        <f t="shared" si="71"/>
        <v>0</v>
      </c>
    </row>
    <row r="505" spans="1:71" s="17" customFormat="1" ht="16.75" hidden="1" customHeight="1" outlineLevel="1">
      <c r="A505" s="1215">
        <v>490</v>
      </c>
      <c r="B505" s="1216"/>
      <c r="C505" s="1217"/>
      <c r="D505" s="1218"/>
      <c r="E505" s="587">
        <f t="shared" si="60"/>
        <v>0</v>
      </c>
      <c r="G505" s="1215">
        <v>490</v>
      </c>
      <c r="H505" s="1216"/>
      <c r="I505" s="1217"/>
      <c r="J505" s="1218"/>
      <c r="K505" s="587">
        <f t="shared" si="61"/>
        <v>0</v>
      </c>
      <c r="M505" s="1215">
        <v>490</v>
      </c>
      <c r="N505" s="1216"/>
      <c r="O505" s="1217"/>
      <c r="P505" s="1218"/>
      <c r="Q505" s="587">
        <f t="shared" si="62"/>
        <v>0</v>
      </c>
      <c r="S505" s="1215">
        <v>490</v>
      </c>
      <c r="T505" s="1216"/>
      <c r="U505" s="1217"/>
      <c r="V505" s="1218"/>
      <c r="W505" s="587">
        <f t="shared" si="63"/>
        <v>0</v>
      </c>
      <c r="Y505" s="1215">
        <v>490</v>
      </c>
      <c r="Z505" s="1216"/>
      <c r="AA505" s="1217"/>
      <c r="AB505" s="1218"/>
      <c r="AC505" s="587">
        <f t="shared" si="64"/>
        <v>0</v>
      </c>
      <c r="AE505" s="1215">
        <v>490</v>
      </c>
      <c r="AF505" s="1216"/>
      <c r="AG505" s="1217"/>
      <c r="AH505" s="1218"/>
      <c r="AI505" s="587">
        <f t="shared" si="65"/>
        <v>0</v>
      </c>
      <c r="AK505" s="1215">
        <v>490</v>
      </c>
      <c r="AL505" s="1216"/>
      <c r="AM505" s="1217"/>
      <c r="AN505" s="1218"/>
      <c r="AO505" s="587">
        <f t="shared" si="66"/>
        <v>0</v>
      </c>
      <c r="AQ505" s="1215">
        <v>490</v>
      </c>
      <c r="AR505" s="1216"/>
      <c r="AS505" s="1217"/>
      <c r="AT505" s="1218"/>
      <c r="AU505" s="587">
        <f t="shared" si="67"/>
        <v>0</v>
      </c>
      <c r="AW505" s="1215">
        <v>490</v>
      </c>
      <c r="AX505" s="1216"/>
      <c r="AY505" s="1217"/>
      <c r="AZ505" s="1218"/>
      <c r="BA505" s="587">
        <f t="shared" si="68"/>
        <v>0</v>
      </c>
      <c r="BC505" s="1215">
        <v>490</v>
      </c>
      <c r="BD505" s="1216"/>
      <c r="BE505" s="1217"/>
      <c r="BF505" s="1218"/>
      <c r="BG505" s="587">
        <f t="shared" si="69"/>
        <v>0</v>
      </c>
      <c r="BI505" s="1215">
        <v>490</v>
      </c>
      <c r="BJ505" s="1216"/>
      <c r="BK505" s="1217"/>
      <c r="BL505" s="1218"/>
      <c r="BM505" s="587">
        <f t="shared" si="70"/>
        <v>0</v>
      </c>
      <c r="BO505" s="1215">
        <v>490</v>
      </c>
      <c r="BP505" s="1216"/>
      <c r="BQ505" s="1217"/>
      <c r="BR505" s="1218"/>
      <c r="BS505" s="587">
        <f t="shared" si="71"/>
        <v>0</v>
      </c>
    </row>
    <row r="506" spans="1:71" s="17" customFormat="1" ht="16.75" hidden="1" customHeight="1" outlineLevel="1">
      <c r="A506" s="1215">
        <v>491</v>
      </c>
      <c r="B506" s="1216"/>
      <c r="C506" s="1217"/>
      <c r="D506" s="1218"/>
      <c r="E506" s="587">
        <f t="shared" si="60"/>
        <v>0</v>
      </c>
      <c r="G506" s="1215">
        <v>491</v>
      </c>
      <c r="H506" s="1216"/>
      <c r="I506" s="1217"/>
      <c r="J506" s="1218"/>
      <c r="K506" s="587">
        <f t="shared" si="61"/>
        <v>0</v>
      </c>
      <c r="M506" s="1215">
        <v>491</v>
      </c>
      <c r="N506" s="1216"/>
      <c r="O506" s="1217"/>
      <c r="P506" s="1218"/>
      <c r="Q506" s="587">
        <f t="shared" si="62"/>
        <v>0</v>
      </c>
      <c r="S506" s="1215">
        <v>491</v>
      </c>
      <c r="T506" s="1216"/>
      <c r="U506" s="1217"/>
      <c r="V506" s="1218"/>
      <c r="W506" s="587">
        <f t="shared" si="63"/>
        <v>0</v>
      </c>
      <c r="Y506" s="1215">
        <v>491</v>
      </c>
      <c r="Z506" s="1216"/>
      <c r="AA506" s="1217"/>
      <c r="AB506" s="1218"/>
      <c r="AC506" s="587">
        <f t="shared" si="64"/>
        <v>0</v>
      </c>
      <c r="AE506" s="1215">
        <v>491</v>
      </c>
      <c r="AF506" s="1216"/>
      <c r="AG506" s="1217"/>
      <c r="AH506" s="1218"/>
      <c r="AI506" s="587">
        <f t="shared" si="65"/>
        <v>0</v>
      </c>
      <c r="AK506" s="1215">
        <v>491</v>
      </c>
      <c r="AL506" s="1216"/>
      <c r="AM506" s="1217"/>
      <c r="AN506" s="1218"/>
      <c r="AO506" s="587">
        <f t="shared" si="66"/>
        <v>0</v>
      </c>
      <c r="AQ506" s="1215">
        <v>491</v>
      </c>
      <c r="AR506" s="1216"/>
      <c r="AS506" s="1217"/>
      <c r="AT506" s="1218"/>
      <c r="AU506" s="587">
        <f t="shared" si="67"/>
        <v>0</v>
      </c>
      <c r="AW506" s="1215">
        <v>491</v>
      </c>
      <c r="AX506" s="1216"/>
      <c r="AY506" s="1217"/>
      <c r="AZ506" s="1218"/>
      <c r="BA506" s="587">
        <f t="shared" si="68"/>
        <v>0</v>
      </c>
      <c r="BC506" s="1215">
        <v>491</v>
      </c>
      <c r="BD506" s="1216"/>
      <c r="BE506" s="1217"/>
      <c r="BF506" s="1218"/>
      <c r="BG506" s="587">
        <f t="shared" si="69"/>
        <v>0</v>
      </c>
      <c r="BI506" s="1215">
        <v>491</v>
      </c>
      <c r="BJ506" s="1216"/>
      <c r="BK506" s="1217"/>
      <c r="BL506" s="1218"/>
      <c r="BM506" s="587">
        <f t="shared" si="70"/>
        <v>0</v>
      </c>
      <c r="BO506" s="1215">
        <v>491</v>
      </c>
      <c r="BP506" s="1216"/>
      <c r="BQ506" s="1217"/>
      <c r="BR506" s="1218"/>
      <c r="BS506" s="587">
        <f t="shared" si="71"/>
        <v>0</v>
      </c>
    </row>
    <row r="507" spans="1:71" s="17" customFormat="1" ht="16.75" hidden="1" customHeight="1" outlineLevel="1">
      <c r="A507" s="1215">
        <v>492</v>
      </c>
      <c r="B507" s="1216"/>
      <c r="C507" s="1217"/>
      <c r="D507" s="1218"/>
      <c r="E507" s="587">
        <f t="shared" si="60"/>
        <v>0</v>
      </c>
      <c r="G507" s="1215">
        <v>492</v>
      </c>
      <c r="H507" s="1216"/>
      <c r="I507" s="1217"/>
      <c r="J507" s="1218"/>
      <c r="K507" s="587">
        <f t="shared" si="61"/>
        <v>0</v>
      </c>
      <c r="M507" s="1215">
        <v>492</v>
      </c>
      <c r="N507" s="1216"/>
      <c r="O507" s="1217"/>
      <c r="P507" s="1218"/>
      <c r="Q507" s="587">
        <f t="shared" si="62"/>
        <v>0</v>
      </c>
      <c r="S507" s="1215">
        <v>492</v>
      </c>
      <c r="T507" s="1216"/>
      <c r="U507" s="1217"/>
      <c r="V507" s="1218"/>
      <c r="W507" s="587">
        <f t="shared" si="63"/>
        <v>0</v>
      </c>
      <c r="Y507" s="1215">
        <v>492</v>
      </c>
      <c r="Z507" s="1216"/>
      <c r="AA507" s="1217"/>
      <c r="AB507" s="1218"/>
      <c r="AC507" s="587">
        <f t="shared" si="64"/>
        <v>0</v>
      </c>
      <c r="AE507" s="1215">
        <v>492</v>
      </c>
      <c r="AF507" s="1216"/>
      <c r="AG507" s="1217"/>
      <c r="AH507" s="1218"/>
      <c r="AI507" s="587">
        <f t="shared" si="65"/>
        <v>0</v>
      </c>
      <c r="AK507" s="1215">
        <v>492</v>
      </c>
      <c r="AL507" s="1216"/>
      <c r="AM507" s="1217"/>
      <c r="AN507" s="1218"/>
      <c r="AO507" s="587">
        <f t="shared" si="66"/>
        <v>0</v>
      </c>
      <c r="AQ507" s="1215">
        <v>492</v>
      </c>
      <c r="AR507" s="1216"/>
      <c r="AS507" s="1217"/>
      <c r="AT507" s="1218"/>
      <c r="AU507" s="587">
        <f t="shared" si="67"/>
        <v>0</v>
      </c>
      <c r="AW507" s="1215">
        <v>492</v>
      </c>
      <c r="AX507" s="1216"/>
      <c r="AY507" s="1217"/>
      <c r="AZ507" s="1218"/>
      <c r="BA507" s="587">
        <f t="shared" si="68"/>
        <v>0</v>
      </c>
      <c r="BC507" s="1215">
        <v>492</v>
      </c>
      <c r="BD507" s="1216"/>
      <c r="BE507" s="1217"/>
      <c r="BF507" s="1218"/>
      <c r="BG507" s="587">
        <f t="shared" si="69"/>
        <v>0</v>
      </c>
      <c r="BI507" s="1215">
        <v>492</v>
      </c>
      <c r="BJ507" s="1216"/>
      <c r="BK507" s="1217"/>
      <c r="BL507" s="1218"/>
      <c r="BM507" s="587">
        <f t="shared" si="70"/>
        <v>0</v>
      </c>
      <c r="BO507" s="1215">
        <v>492</v>
      </c>
      <c r="BP507" s="1216"/>
      <c r="BQ507" s="1217"/>
      <c r="BR507" s="1218"/>
      <c r="BS507" s="587">
        <f t="shared" si="71"/>
        <v>0</v>
      </c>
    </row>
    <row r="508" spans="1:71" s="17" customFormat="1" ht="16.75" hidden="1" customHeight="1" outlineLevel="1">
      <c r="A508" s="1215">
        <v>493</v>
      </c>
      <c r="B508" s="1216"/>
      <c r="C508" s="1217"/>
      <c r="D508" s="1218"/>
      <c r="E508" s="587">
        <f t="shared" si="60"/>
        <v>0</v>
      </c>
      <c r="G508" s="1215">
        <v>493</v>
      </c>
      <c r="H508" s="1216"/>
      <c r="I508" s="1217"/>
      <c r="J508" s="1218"/>
      <c r="K508" s="587">
        <f t="shared" si="61"/>
        <v>0</v>
      </c>
      <c r="M508" s="1215">
        <v>493</v>
      </c>
      <c r="N508" s="1216"/>
      <c r="O508" s="1217"/>
      <c r="P508" s="1218"/>
      <c r="Q508" s="587">
        <f t="shared" si="62"/>
        <v>0</v>
      </c>
      <c r="S508" s="1215">
        <v>493</v>
      </c>
      <c r="T508" s="1216"/>
      <c r="U508" s="1217"/>
      <c r="V508" s="1218"/>
      <c r="W508" s="587">
        <f t="shared" si="63"/>
        <v>0</v>
      </c>
      <c r="Y508" s="1215">
        <v>493</v>
      </c>
      <c r="Z508" s="1216"/>
      <c r="AA508" s="1217"/>
      <c r="AB508" s="1218"/>
      <c r="AC508" s="587">
        <f t="shared" si="64"/>
        <v>0</v>
      </c>
      <c r="AE508" s="1215">
        <v>493</v>
      </c>
      <c r="AF508" s="1216"/>
      <c r="AG508" s="1217"/>
      <c r="AH508" s="1218"/>
      <c r="AI508" s="587">
        <f t="shared" si="65"/>
        <v>0</v>
      </c>
      <c r="AK508" s="1215">
        <v>493</v>
      </c>
      <c r="AL508" s="1216"/>
      <c r="AM508" s="1217"/>
      <c r="AN508" s="1218"/>
      <c r="AO508" s="587">
        <f t="shared" si="66"/>
        <v>0</v>
      </c>
      <c r="AQ508" s="1215">
        <v>493</v>
      </c>
      <c r="AR508" s="1216"/>
      <c r="AS508" s="1217"/>
      <c r="AT508" s="1218"/>
      <c r="AU508" s="587">
        <f t="shared" si="67"/>
        <v>0</v>
      </c>
      <c r="AW508" s="1215">
        <v>493</v>
      </c>
      <c r="AX508" s="1216"/>
      <c r="AY508" s="1217"/>
      <c r="AZ508" s="1218"/>
      <c r="BA508" s="587">
        <f t="shared" si="68"/>
        <v>0</v>
      </c>
      <c r="BC508" s="1215">
        <v>493</v>
      </c>
      <c r="BD508" s="1216"/>
      <c r="BE508" s="1217"/>
      <c r="BF508" s="1218"/>
      <c r="BG508" s="587">
        <f t="shared" si="69"/>
        <v>0</v>
      </c>
      <c r="BI508" s="1215">
        <v>493</v>
      </c>
      <c r="BJ508" s="1216"/>
      <c r="BK508" s="1217"/>
      <c r="BL508" s="1218"/>
      <c r="BM508" s="587">
        <f t="shared" si="70"/>
        <v>0</v>
      </c>
      <c r="BO508" s="1215">
        <v>493</v>
      </c>
      <c r="BP508" s="1216"/>
      <c r="BQ508" s="1217"/>
      <c r="BR508" s="1218"/>
      <c r="BS508" s="587">
        <f t="shared" si="71"/>
        <v>0</v>
      </c>
    </row>
    <row r="509" spans="1:71" s="17" customFormat="1" ht="16.75" hidden="1" customHeight="1" outlineLevel="1">
      <c r="A509" s="1215">
        <v>494</v>
      </c>
      <c r="B509" s="1216"/>
      <c r="C509" s="1217"/>
      <c r="D509" s="1218"/>
      <c r="E509" s="587">
        <f t="shared" si="60"/>
        <v>0</v>
      </c>
      <c r="G509" s="1215">
        <v>494</v>
      </c>
      <c r="H509" s="1216"/>
      <c r="I509" s="1217"/>
      <c r="J509" s="1218"/>
      <c r="K509" s="587">
        <f t="shared" si="61"/>
        <v>0</v>
      </c>
      <c r="M509" s="1215">
        <v>494</v>
      </c>
      <c r="N509" s="1216"/>
      <c r="O509" s="1217"/>
      <c r="P509" s="1218"/>
      <c r="Q509" s="587">
        <f t="shared" si="62"/>
        <v>0</v>
      </c>
      <c r="S509" s="1215">
        <v>494</v>
      </c>
      <c r="T509" s="1216"/>
      <c r="U509" s="1217"/>
      <c r="V509" s="1218"/>
      <c r="W509" s="587">
        <f t="shared" si="63"/>
        <v>0</v>
      </c>
      <c r="Y509" s="1215">
        <v>494</v>
      </c>
      <c r="Z509" s="1216"/>
      <c r="AA509" s="1217"/>
      <c r="AB509" s="1218"/>
      <c r="AC509" s="587">
        <f t="shared" si="64"/>
        <v>0</v>
      </c>
      <c r="AE509" s="1215">
        <v>494</v>
      </c>
      <c r="AF509" s="1216"/>
      <c r="AG509" s="1217"/>
      <c r="AH509" s="1218"/>
      <c r="AI509" s="587">
        <f t="shared" si="65"/>
        <v>0</v>
      </c>
      <c r="AK509" s="1215">
        <v>494</v>
      </c>
      <c r="AL509" s="1216"/>
      <c r="AM509" s="1217"/>
      <c r="AN509" s="1218"/>
      <c r="AO509" s="587">
        <f t="shared" si="66"/>
        <v>0</v>
      </c>
      <c r="AQ509" s="1215">
        <v>494</v>
      </c>
      <c r="AR509" s="1216"/>
      <c r="AS509" s="1217"/>
      <c r="AT509" s="1218"/>
      <c r="AU509" s="587">
        <f t="shared" si="67"/>
        <v>0</v>
      </c>
      <c r="AW509" s="1215">
        <v>494</v>
      </c>
      <c r="AX509" s="1216"/>
      <c r="AY509" s="1217"/>
      <c r="AZ509" s="1218"/>
      <c r="BA509" s="587">
        <f t="shared" si="68"/>
        <v>0</v>
      </c>
      <c r="BC509" s="1215">
        <v>494</v>
      </c>
      <c r="BD509" s="1216"/>
      <c r="BE509" s="1217"/>
      <c r="BF509" s="1218"/>
      <c r="BG509" s="587">
        <f t="shared" si="69"/>
        <v>0</v>
      </c>
      <c r="BI509" s="1215">
        <v>494</v>
      </c>
      <c r="BJ509" s="1216"/>
      <c r="BK509" s="1217"/>
      <c r="BL509" s="1218"/>
      <c r="BM509" s="587">
        <f t="shared" si="70"/>
        <v>0</v>
      </c>
      <c r="BO509" s="1215">
        <v>494</v>
      </c>
      <c r="BP509" s="1216"/>
      <c r="BQ509" s="1217"/>
      <c r="BR509" s="1218"/>
      <c r="BS509" s="587">
        <f t="shared" si="71"/>
        <v>0</v>
      </c>
    </row>
    <row r="510" spans="1:71" s="17" customFormat="1" ht="16.75" hidden="1" customHeight="1" outlineLevel="1">
      <c r="A510" s="1215">
        <v>495</v>
      </c>
      <c r="B510" s="1216"/>
      <c r="C510" s="1217"/>
      <c r="D510" s="1218"/>
      <c r="E510" s="587">
        <f t="shared" si="60"/>
        <v>0</v>
      </c>
      <c r="G510" s="1215">
        <v>495</v>
      </c>
      <c r="H510" s="1216"/>
      <c r="I510" s="1217"/>
      <c r="J510" s="1218"/>
      <c r="K510" s="587">
        <f t="shared" si="61"/>
        <v>0</v>
      </c>
      <c r="M510" s="1215">
        <v>495</v>
      </c>
      <c r="N510" s="1216"/>
      <c r="O510" s="1217"/>
      <c r="P510" s="1218"/>
      <c r="Q510" s="587">
        <f t="shared" si="62"/>
        <v>0</v>
      </c>
      <c r="S510" s="1215">
        <v>495</v>
      </c>
      <c r="T510" s="1216"/>
      <c r="U510" s="1217"/>
      <c r="V510" s="1218"/>
      <c r="W510" s="587">
        <f t="shared" si="63"/>
        <v>0</v>
      </c>
      <c r="Y510" s="1215">
        <v>495</v>
      </c>
      <c r="Z510" s="1216"/>
      <c r="AA510" s="1217"/>
      <c r="AB510" s="1218"/>
      <c r="AC510" s="587">
        <f t="shared" si="64"/>
        <v>0</v>
      </c>
      <c r="AE510" s="1215">
        <v>495</v>
      </c>
      <c r="AF510" s="1216"/>
      <c r="AG510" s="1217"/>
      <c r="AH510" s="1218"/>
      <c r="AI510" s="587">
        <f t="shared" si="65"/>
        <v>0</v>
      </c>
      <c r="AK510" s="1215">
        <v>495</v>
      </c>
      <c r="AL510" s="1216"/>
      <c r="AM510" s="1217"/>
      <c r="AN510" s="1218"/>
      <c r="AO510" s="587">
        <f t="shared" si="66"/>
        <v>0</v>
      </c>
      <c r="AQ510" s="1215">
        <v>495</v>
      </c>
      <c r="AR510" s="1216"/>
      <c r="AS510" s="1217"/>
      <c r="AT510" s="1218"/>
      <c r="AU510" s="587">
        <f t="shared" si="67"/>
        <v>0</v>
      </c>
      <c r="AW510" s="1215">
        <v>495</v>
      </c>
      <c r="AX510" s="1216"/>
      <c r="AY510" s="1217"/>
      <c r="AZ510" s="1218"/>
      <c r="BA510" s="587">
        <f t="shared" si="68"/>
        <v>0</v>
      </c>
      <c r="BC510" s="1215">
        <v>495</v>
      </c>
      <c r="BD510" s="1216"/>
      <c r="BE510" s="1217"/>
      <c r="BF510" s="1218"/>
      <c r="BG510" s="587">
        <f t="shared" si="69"/>
        <v>0</v>
      </c>
      <c r="BI510" s="1215">
        <v>495</v>
      </c>
      <c r="BJ510" s="1216"/>
      <c r="BK510" s="1217"/>
      <c r="BL510" s="1218"/>
      <c r="BM510" s="587">
        <f t="shared" si="70"/>
        <v>0</v>
      </c>
      <c r="BO510" s="1215">
        <v>495</v>
      </c>
      <c r="BP510" s="1216"/>
      <c r="BQ510" s="1217"/>
      <c r="BR510" s="1218"/>
      <c r="BS510" s="587">
        <f t="shared" si="71"/>
        <v>0</v>
      </c>
    </row>
    <row r="511" spans="1:71" s="17" customFormat="1" ht="16.75" hidden="1" customHeight="1" outlineLevel="1">
      <c r="A511" s="1215">
        <v>496</v>
      </c>
      <c r="B511" s="1216"/>
      <c r="C511" s="1217"/>
      <c r="D511" s="1218"/>
      <c r="E511" s="587">
        <f t="shared" si="60"/>
        <v>0</v>
      </c>
      <c r="G511" s="1215">
        <v>496</v>
      </c>
      <c r="H511" s="1216"/>
      <c r="I511" s="1217"/>
      <c r="J511" s="1218"/>
      <c r="K511" s="587">
        <f t="shared" si="61"/>
        <v>0</v>
      </c>
      <c r="M511" s="1215">
        <v>496</v>
      </c>
      <c r="N511" s="1216"/>
      <c r="O511" s="1217"/>
      <c r="P511" s="1218"/>
      <c r="Q511" s="587">
        <f t="shared" si="62"/>
        <v>0</v>
      </c>
      <c r="S511" s="1215">
        <v>496</v>
      </c>
      <c r="T511" s="1216"/>
      <c r="U511" s="1217"/>
      <c r="V511" s="1218"/>
      <c r="W511" s="587">
        <f t="shared" si="63"/>
        <v>0</v>
      </c>
      <c r="Y511" s="1215">
        <v>496</v>
      </c>
      <c r="Z511" s="1216"/>
      <c r="AA511" s="1217"/>
      <c r="AB511" s="1218"/>
      <c r="AC511" s="587">
        <f t="shared" si="64"/>
        <v>0</v>
      </c>
      <c r="AE511" s="1215">
        <v>496</v>
      </c>
      <c r="AF511" s="1216"/>
      <c r="AG511" s="1217"/>
      <c r="AH511" s="1218"/>
      <c r="AI511" s="587">
        <f t="shared" si="65"/>
        <v>0</v>
      </c>
      <c r="AK511" s="1215">
        <v>496</v>
      </c>
      <c r="AL511" s="1216"/>
      <c r="AM511" s="1217"/>
      <c r="AN511" s="1218"/>
      <c r="AO511" s="587">
        <f t="shared" si="66"/>
        <v>0</v>
      </c>
      <c r="AQ511" s="1215">
        <v>496</v>
      </c>
      <c r="AR511" s="1216"/>
      <c r="AS511" s="1217"/>
      <c r="AT511" s="1218"/>
      <c r="AU511" s="587">
        <f t="shared" si="67"/>
        <v>0</v>
      </c>
      <c r="AW511" s="1215">
        <v>496</v>
      </c>
      <c r="AX511" s="1216"/>
      <c r="AY511" s="1217"/>
      <c r="AZ511" s="1218"/>
      <c r="BA511" s="587">
        <f t="shared" si="68"/>
        <v>0</v>
      </c>
      <c r="BC511" s="1215">
        <v>496</v>
      </c>
      <c r="BD511" s="1216"/>
      <c r="BE511" s="1217"/>
      <c r="BF511" s="1218"/>
      <c r="BG511" s="587">
        <f t="shared" si="69"/>
        <v>0</v>
      </c>
      <c r="BI511" s="1215">
        <v>496</v>
      </c>
      <c r="BJ511" s="1216"/>
      <c r="BK511" s="1217"/>
      <c r="BL511" s="1218"/>
      <c r="BM511" s="587">
        <f t="shared" si="70"/>
        <v>0</v>
      </c>
      <c r="BO511" s="1215">
        <v>496</v>
      </c>
      <c r="BP511" s="1216"/>
      <c r="BQ511" s="1217"/>
      <c r="BR511" s="1218"/>
      <c r="BS511" s="587">
        <f t="shared" si="71"/>
        <v>0</v>
      </c>
    </row>
    <row r="512" spans="1:71" s="17" customFormat="1" ht="16.75" hidden="1" customHeight="1" outlineLevel="1">
      <c r="A512" s="1215">
        <v>497</v>
      </c>
      <c r="B512" s="1216"/>
      <c r="C512" s="1217"/>
      <c r="D512" s="1218"/>
      <c r="E512" s="587">
        <f t="shared" si="60"/>
        <v>0</v>
      </c>
      <c r="G512" s="1215">
        <v>497</v>
      </c>
      <c r="H512" s="1216"/>
      <c r="I512" s="1217"/>
      <c r="J512" s="1218"/>
      <c r="K512" s="587">
        <f t="shared" si="61"/>
        <v>0</v>
      </c>
      <c r="M512" s="1215">
        <v>497</v>
      </c>
      <c r="N512" s="1216"/>
      <c r="O512" s="1217"/>
      <c r="P512" s="1218"/>
      <c r="Q512" s="587">
        <f t="shared" si="62"/>
        <v>0</v>
      </c>
      <c r="S512" s="1215">
        <v>497</v>
      </c>
      <c r="T512" s="1216"/>
      <c r="U512" s="1217"/>
      <c r="V512" s="1218"/>
      <c r="W512" s="587">
        <f t="shared" si="63"/>
        <v>0</v>
      </c>
      <c r="Y512" s="1215">
        <v>497</v>
      </c>
      <c r="Z512" s="1216"/>
      <c r="AA512" s="1217"/>
      <c r="AB512" s="1218"/>
      <c r="AC512" s="587">
        <f t="shared" si="64"/>
        <v>0</v>
      </c>
      <c r="AE512" s="1215">
        <v>497</v>
      </c>
      <c r="AF512" s="1216"/>
      <c r="AG512" s="1217"/>
      <c r="AH512" s="1218"/>
      <c r="AI512" s="587">
        <f t="shared" si="65"/>
        <v>0</v>
      </c>
      <c r="AK512" s="1215">
        <v>497</v>
      </c>
      <c r="AL512" s="1216"/>
      <c r="AM512" s="1217"/>
      <c r="AN512" s="1218"/>
      <c r="AO512" s="587">
        <f t="shared" si="66"/>
        <v>0</v>
      </c>
      <c r="AQ512" s="1215">
        <v>497</v>
      </c>
      <c r="AR512" s="1216"/>
      <c r="AS512" s="1217"/>
      <c r="AT512" s="1218"/>
      <c r="AU512" s="587">
        <f t="shared" si="67"/>
        <v>0</v>
      </c>
      <c r="AW512" s="1215">
        <v>497</v>
      </c>
      <c r="AX512" s="1216"/>
      <c r="AY512" s="1217"/>
      <c r="AZ512" s="1218"/>
      <c r="BA512" s="587">
        <f t="shared" si="68"/>
        <v>0</v>
      </c>
      <c r="BC512" s="1215">
        <v>497</v>
      </c>
      <c r="BD512" s="1216"/>
      <c r="BE512" s="1217"/>
      <c r="BF512" s="1218"/>
      <c r="BG512" s="587">
        <f t="shared" si="69"/>
        <v>0</v>
      </c>
      <c r="BI512" s="1215">
        <v>497</v>
      </c>
      <c r="BJ512" s="1216"/>
      <c r="BK512" s="1217"/>
      <c r="BL512" s="1218"/>
      <c r="BM512" s="587">
        <f t="shared" si="70"/>
        <v>0</v>
      </c>
      <c r="BO512" s="1215">
        <v>497</v>
      </c>
      <c r="BP512" s="1216"/>
      <c r="BQ512" s="1217"/>
      <c r="BR512" s="1218"/>
      <c r="BS512" s="587">
        <f t="shared" si="71"/>
        <v>0</v>
      </c>
    </row>
    <row r="513" spans="1:71" s="17" customFormat="1" ht="16.75" hidden="1" customHeight="1" outlineLevel="1">
      <c r="A513" s="1215">
        <v>498</v>
      </c>
      <c r="B513" s="1216"/>
      <c r="C513" s="1217"/>
      <c r="D513" s="1218"/>
      <c r="E513" s="587">
        <f t="shared" si="60"/>
        <v>0</v>
      </c>
      <c r="G513" s="1215">
        <v>498</v>
      </c>
      <c r="H513" s="1216"/>
      <c r="I513" s="1217"/>
      <c r="J513" s="1218"/>
      <c r="K513" s="587">
        <f t="shared" si="61"/>
        <v>0</v>
      </c>
      <c r="M513" s="1215">
        <v>498</v>
      </c>
      <c r="N513" s="1216"/>
      <c r="O513" s="1217"/>
      <c r="P513" s="1218"/>
      <c r="Q513" s="587">
        <f t="shared" si="62"/>
        <v>0</v>
      </c>
      <c r="S513" s="1215">
        <v>498</v>
      </c>
      <c r="T513" s="1216"/>
      <c r="U513" s="1217"/>
      <c r="V513" s="1218"/>
      <c r="W513" s="587">
        <f t="shared" si="63"/>
        <v>0</v>
      </c>
      <c r="Y513" s="1215">
        <v>498</v>
      </c>
      <c r="Z513" s="1216"/>
      <c r="AA513" s="1217"/>
      <c r="AB513" s="1218"/>
      <c r="AC513" s="587">
        <f t="shared" si="64"/>
        <v>0</v>
      </c>
      <c r="AE513" s="1215">
        <v>498</v>
      </c>
      <c r="AF513" s="1216"/>
      <c r="AG513" s="1217"/>
      <c r="AH513" s="1218"/>
      <c r="AI513" s="587">
        <f t="shared" si="65"/>
        <v>0</v>
      </c>
      <c r="AK513" s="1215">
        <v>498</v>
      </c>
      <c r="AL513" s="1216"/>
      <c r="AM513" s="1217"/>
      <c r="AN513" s="1218"/>
      <c r="AO513" s="587">
        <f t="shared" si="66"/>
        <v>0</v>
      </c>
      <c r="AQ513" s="1215">
        <v>498</v>
      </c>
      <c r="AR513" s="1216"/>
      <c r="AS513" s="1217"/>
      <c r="AT513" s="1218"/>
      <c r="AU513" s="587">
        <f t="shared" si="67"/>
        <v>0</v>
      </c>
      <c r="AW513" s="1215">
        <v>498</v>
      </c>
      <c r="AX513" s="1216"/>
      <c r="AY513" s="1217"/>
      <c r="AZ513" s="1218"/>
      <c r="BA513" s="587">
        <f t="shared" si="68"/>
        <v>0</v>
      </c>
      <c r="BC513" s="1215">
        <v>498</v>
      </c>
      <c r="BD513" s="1216"/>
      <c r="BE513" s="1217"/>
      <c r="BF513" s="1218"/>
      <c r="BG513" s="587">
        <f t="shared" si="69"/>
        <v>0</v>
      </c>
      <c r="BI513" s="1215">
        <v>498</v>
      </c>
      <c r="BJ513" s="1216"/>
      <c r="BK513" s="1217"/>
      <c r="BL513" s="1218"/>
      <c r="BM513" s="587">
        <f t="shared" si="70"/>
        <v>0</v>
      </c>
      <c r="BO513" s="1215">
        <v>498</v>
      </c>
      <c r="BP513" s="1216"/>
      <c r="BQ513" s="1217"/>
      <c r="BR513" s="1218"/>
      <c r="BS513" s="587">
        <f t="shared" si="71"/>
        <v>0</v>
      </c>
    </row>
    <row r="514" spans="1:71" s="17" customFormat="1" ht="16.75" hidden="1" customHeight="1" outlineLevel="1">
      <c r="A514" s="1215">
        <v>499</v>
      </c>
      <c r="B514" s="1216"/>
      <c r="C514" s="1217"/>
      <c r="D514" s="1218"/>
      <c r="E514" s="587">
        <f t="shared" si="60"/>
        <v>0</v>
      </c>
      <c r="G514" s="1215">
        <v>499</v>
      </c>
      <c r="H514" s="1216"/>
      <c r="I514" s="1217"/>
      <c r="J514" s="1218"/>
      <c r="K514" s="587">
        <f t="shared" si="61"/>
        <v>0</v>
      </c>
      <c r="M514" s="1215">
        <v>499</v>
      </c>
      <c r="N514" s="1216"/>
      <c r="O514" s="1217"/>
      <c r="P514" s="1218"/>
      <c r="Q514" s="587">
        <f t="shared" si="62"/>
        <v>0</v>
      </c>
      <c r="S514" s="1215">
        <v>499</v>
      </c>
      <c r="T514" s="1216"/>
      <c r="U514" s="1217"/>
      <c r="V514" s="1218"/>
      <c r="W514" s="587">
        <f t="shared" si="63"/>
        <v>0</v>
      </c>
      <c r="Y514" s="1215">
        <v>499</v>
      </c>
      <c r="Z514" s="1216"/>
      <c r="AA514" s="1217"/>
      <c r="AB514" s="1218"/>
      <c r="AC514" s="587">
        <f t="shared" si="64"/>
        <v>0</v>
      </c>
      <c r="AE514" s="1215">
        <v>499</v>
      </c>
      <c r="AF514" s="1216"/>
      <c r="AG514" s="1217"/>
      <c r="AH514" s="1218"/>
      <c r="AI514" s="587">
        <f t="shared" si="65"/>
        <v>0</v>
      </c>
      <c r="AK514" s="1215">
        <v>499</v>
      </c>
      <c r="AL514" s="1216"/>
      <c r="AM514" s="1217"/>
      <c r="AN514" s="1218"/>
      <c r="AO514" s="587">
        <f t="shared" si="66"/>
        <v>0</v>
      </c>
      <c r="AQ514" s="1215">
        <v>499</v>
      </c>
      <c r="AR514" s="1216"/>
      <c r="AS514" s="1217"/>
      <c r="AT514" s="1218"/>
      <c r="AU514" s="587">
        <f t="shared" si="67"/>
        <v>0</v>
      </c>
      <c r="AW514" s="1215">
        <v>499</v>
      </c>
      <c r="AX514" s="1216"/>
      <c r="AY514" s="1217"/>
      <c r="AZ514" s="1218"/>
      <c r="BA514" s="587">
        <f t="shared" si="68"/>
        <v>0</v>
      </c>
      <c r="BC514" s="1215">
        <v>499</v>
      </c>
      <c r="BD514" s="1216"/>
      <c r="BE514" s="1217"/>
      <c r="BF514" s="1218"/>
      <c r="BG514" s="587">
        <f t="shared" si="69"/>
        <v>0</v>
      </c>
      <c r="BI514" s="1215">
        <v>499</v>
      </c>
      <c r="BJ514" s="1216"/>
      <c r="BK514" s="1217"/>
      <c r="BL514" s="1218"/>
      <c r="BM514" s="587">
        <f t="shared" si="70"/>
        <v>0</v>
      </c>
      <c r="BO514" s="1215">
        <v>499</v>
      </c>
      <c r="BP514" s="1216"/>
      <c r="BQ514" s="1217"/>
      <c r="BR514" s="1218"/>
      <c r="BS514" s="587">
        <f t="shared" si="71"/>
        <v>0</v>
      </c>
    </row>
    <row r="515" spans="1:71" s="17" customFormat="1" ht="16.75" hidden="1" customHeight="1" outlineLevel="1" thickBot="1">
      <c r="A515" s="1219">
        <v>500</v>
      </c>
      <c r="B515" s="1220"/>
      <c r="C515" s="1221"/>
      <c r="D515" s="1222"/>
      <c r="E515" s="587">
        <f t="shared" si="60"/>
        <v>0</v>
      </c>
      <c r="G515" s="1219">
        <v>500</v>
      </c>
      <c r="H515" s="1220"/>
      <c r="I515" s="1221"/>
      <c r="J515" s="1222"/>
      <c r="K515" s="587">
        <f t="shared" si="61"/>
        <v>0</v>
      </c>
      <c r="M515" s="1219">
        <v>500</v>
      </c>
      <c r="N515" s="1220"/>
      <c r="O515" s="1221"/>
      <c r="P515" s="1222"/>
      <c r="Q515" s="587">
        <f t="shared" si="62"/>
        <v>0</v>
      </c>
      <c r="S515" s="1219">
        <v>500</v>
      </c>
      <c r="T515" s="1220"/>
      <c r="U515" s="1221"/>
      <c r="V515" s="1222"/>
      <c r="W515" s="587">
        <f t="shared" si="63"/>
        <v>0</v>
      </c>
      <c r="Y515" s="1219">
        <v>500</v>
      </c>
      <c r="Z515" s="1220"/>
      <c r="AA515" s="1221"/>
      <c r="AB515" s="1222"/>
      <c r="AC515" s="587">
        <f t="shared" si="64"/>
        <v>0</v>
      </c>
      <c r="AE515" s="1219">
        <v>500</v>
      </c>
      <c r="AF515" s="1220"/>
      <c r="AG515" s="1221"/>
      <c r="AH515" s="1222"/>
      <c r="AI515" s="587">
        <f t="shared" si="65"/>
        <v>0</v>
      </c>
      <c r="AK515" s="1219">
        <v>500</v>
      </c>
      <c r="AL515" s="1220"/>
      <c r="AM515" s="1221"/>
      <c r="AN515" s="1222"/>
      <c r="AO515" s="587">
        <f t="shared" si="66"/>
        <v>0</v>
      </c>
      <c r="AQ515" s="1219">
        <v>500</v>
      </c>
      <c r="AR515" s="1220"/>
      <c r="AS515" s="1221"/>
      <c r="AT515" s="1222"/>
      <c r="AU515" s="587">
        <f t="shared" si="67"/>
        <v>0</v>
      </c>
      <c r="AW515" s="1219">
        <v>500</v>
      </c>
      <c r="AX515" s="1220"/>
      <c r="AY515" s="1221"/>
      <c r="AZ515" s="1222"/>
      <c r="BA515" s="587">
        <f t="shared" si="68"/>
        <v>0</v>
      </c>
      <c r="BC515" s="1219">
        <v>500</v>
      </c>
      <c r="BD515" s="1220"/>
      <c r="BE515" s="1221"/>
      <c r="BF515" s="1222"/>
      <c r="BG515" s="587">
        <f t="shared" si="69"/>
        <v>0</v>
      </c>
      <c r="BI515" s="1219">
        <v>500</v>
      </c>
      <c r="BJ515" s="1220"/>
      <c r="BK515" s="1221"/>
      <c r="BL515" s="1222"/>
      <c r="BM515" s="587">
        <f t="shared" si="70"/>
        <v>0</v>
      </c>
      <c r="BO515" s="1219">
        <v>500</v>
      </c>
      <c r="BP515" s="1220"/>
      <c r="BQ515" s="1221"/>
      <c r="BR515" s="1222"/>
      <c r="BS515" s="587">
        <f t="shared" si="71"/>
        <v>0</v>
      </c>
    </row>
    <row r="516" spans="1:71" s="20" customFormat="1" ht="32.25" customHeight="1" collapsed="1">
      <c r="A516" s="1232" t="s">
        <v>149</v>
      </c>
      <c r="B516" s="1232"/>
      <c r="C516" s="1232"/>
      <c r="D516" s="1232"/>
      <c r="G516" s="1232" t="s">
        <v>149</v>
      </c>
      <c r="H516" s="1232"/>
      <c r="I516" s="1232"/>
      <c r="J516" s="1232"/>
      <c r="M516" s="1232" t="s">
        <v>149</v>
      </c>
      <c r="N516" s="1232"/>
      <c r="O516" s="1232"/>
      <c r="P516" s="1232"/>
      <c r="S516" s="1232" t="s">
        <v>149</v>
      </c>
      <c r="T516" s="1232"/>
      <c r="U516" s="1232"/>
      <c r="V516" s="1232"/>
      <c r="Y516" s="1232" t="s">
        <v>149</v>
      </c>
      <c r="Z516" s="1232"/>
      <c r="AA516" s="1232"/>
      <c r="AB516" s="1232"/>
      <c r="AE516" s="1232" t="s">
        <v>149</v>
      </c>
      <c r="AF516" s="1232"/>
      <c r="AG516" s="1232"/>
      <c r="AH516" s="1232"/>
      <c r="AK516" s="1232" t="s">
        <v>149</v>
      </c>
      <c r="AL516" s="1232"/>
      <c r="AM516" s="1232"/>
      <c r="AN516" s="1232"/>
      <c r="AQ516" s="1232" t="s">
        <v>149</v>
      </c>
      <c r="AR516" s="1232"/>
      <c r="AS516" s="1232"/>
      <c r="AT516" s="1232"/>
      <c r="AW516" s="1232" t="s">
        <v>149</v>
      </c>
      <c r="AX516" s="1232"/>
      <c r="AY516" s="1232"/>
      <c r="AZ516" s="1232"/>
      <c r="BC516" s="1232" t="s">
        <v>149</v>
      </c>
      <c r="BD516" s="1232"/>
      <c r="BE516" s="1232"/>
      <c r="BF516" s="1232"/>
      <c r="BI516" s="1232" t="s">
        <v>149</v>
      </c>
      <c r="BJ516" s="1232"/>
      <c r="BK516" s="1232"/>
      <c r="BL516" s="1232"/>
      <c r="BO516" s="1232" t="s">
        <v>149</v>
      </c>
      <c r="BP516" s="1232"/>
      <c r="BQ516" s="1232"/>
      <c r="BR516" s="1232"/>
    </row>
    <row r="517" spans="1:71" s="17" customFormat="1" ht="16.75" hidden="1" customHeight="1" outlineLevel="1">
      <c r="A517" s="1233" t="s">
        <v>20</v>
      </c>
      <c r="B517" s="1234"/>
      <c r="C517" s="1234"/>
      <c r="D517" s="27">
        <f>MIN(C528:D1027)</f>
        <v>177</v>
      </c>
      <c r="G517" s="1233" t="s">
        <v>20</v>
      </c>
      <c r="H517" s="1234"/>
      <c r="I517" s="1234"/>
      <c r="J517" s="27">
        <f>MIN(I528:J1027)</f>
        <v>176.7</v>
      </c>
      <c r="M517" s="1233" t="s">
        <v>20</v>
      </c>
      <c r="N517" s="1234"/>
      <c r="O517" s="1234"/>
      <c r="P517" s="27">
        <f>MIN(O528:P1027)</f>
        <v>175.8</v>
      </c>
      <c r="S517" s="1233" t="s">
        <v>20</v>
      </c>
      <c r="T517" s="1234"/>
      <c r="U517" s="1234"/>
      <c r="V517" s="27">
        <f>MIN(U528:V1027)</f>
        <v>176.2</v>
      </c>
      <c r="Y517" s="1233" t="s">
        <v>20</v>
      </c>
      <c r="Z517" s="1234"/>
      <c r="AA517" s="1234"/>
      <c r="AB517" s="27">
        <f>MIN(AA528:AB1027)</f>
        <v>162.4</v>
      </c>
      <c r="AE517" s="1233" t="s">
        <v>20</v>
      </c>
      <c r="AF517" s="1234"/>
      <c r="AG517" s="1234"/>
      <c r="AH517" s="27">
        <f>MIN(AG528:AH1027)</f>
        <v>188.3</v>
      </c>
      <c r="AK517" s="1233" t="s">
        <v>20</v>
      </c>
      <c r="AL517" s="1234"/>
      <c r="AM517" s="1234"/>
      <c r="AN517" s="27">
        <f>MIN(AM528:AN1027)</f>
        <v>186.2</v>
      </c>
      <c r="AQ517" s="1233" t="s">
        <v>20</v>
      </c>
      <c r="AR517" s="1234"/>
      <c r="AS517" s="1234"/>
      <c r="AT517" s="27">
        <f>MIN(AS528:AT1027)</f>
        <v>184.2</v>
      </c>
      <c r="AW517" s="1233" t="s">
        <v>20</v>
      </c>
      <c r="AX517" s="1234"/>
      <c r="AY517" s="1234"/>
      <c r="AZ517" s="27">
        <f>MIN(AY528:AZ1027)</f>
        <v>191.6</v>
      </c>
      <c r="BC517" s="1233" t="s">
        <v>20</v>
      </c>
      <c r="BD517" s="1234"/>
      <c r="BE517" s="1234"/>
      <c r="BF517" s="27">
        <f>MIN(BE528:BF1027)</f>
        <v>155.6</v>
      </c>
      <c r="BI517" s="1233" t="s">
        <v>20</v>
      </c>
      <c r="BJ517" s="1234"/>
      <c r="BK517" s="1234"/>
      <c r="BL517" s="27">
        <f>MIN(BK528:BL1027)</f>
        <v>154.6</v>
      </c>
      <c r="BO517" s="1233" t="s">
        <v>20</v>
      </c>
      <c r="BP517" s="1234"/>
      <c r="BQ517" s="1234"/>
      <c r="BR517" s="27">
        <f>MIN(BQ528:BR1027)</f>
        <v>156.1</v>
      </c>
    </row>
    <row r="518" spans="1:71" s="17" customFormat="1" ht="16.75" hidden="1" customHeight="1" outlineLevel="1">
      <c r="A518" s="1229" t="s">
        <v>21</v>
      </c>
      <c r="B518" s="1228"/>
      <c r="C518" s="1228"/>
      <c r="D518" s="22">
        <f>MAX(C528:D1027)</f>
        <v>177</v>
      </c>
      <c r="G518" s="1229" t="s">
        <v>21</v>
      </c>
      <c r="H518" s="1228"/>
      <c r="I518" s="1228"/>
      <c r="J518" s="22">
        <f>MAX(I528:J1027)</f>
        <v>176.7</v>
      </c>
      <c r="M518" s="1229" t="s">
        <v>21</v>
      </c>
      <c r="N518" s="1228"/>
      <c r="O518" s="1228"/>
      <c r="P518" s="22">
        <f>MAX(O528:P1027)</f>
        <v>175.8</v>
      </c>
      <c r="S518" s="1229" t="s">
        <v>21</v>
      </c>
      <c r="T518" s="1228"/>
      <c r="U518" s="1228"/>
      <c r="V518" s="22">
        <f>MAX(U528:V1027)</f>
        <v>176.2</v>
      </c>
      <c r="Y518" s="1229" t="s">
        <v>21</v>
      </c>
      <c r="Z518" s="1228"/>
      <c r="AA518" s="1228"/>
      <c r="AB518" s="22">
        <f>MAX(AA528:AB1027)</f>
        <v>162.4</v>
      </c>
      <c r="AE518" s="1229" t="s">
        <v>21</v>
      </c>
      <c r="AF518" s="1228"/>
      <c r="AG518" s="1228"/>
      <c r="AH518" s="22">
        <f>MAX(AG528:AH1027)</f>
        <v>188.3</v>
      </c>
      <c r="AK518" s="1229" t="s">
        <v>21</v>
      </c>
      <c r="AL518" s="1228"/>
      <c r="AM518" s="1228"/>
      <c r="AN518" s="22">
        <f>MAX(AM528:AN1027)</f>
        <v>186.2</v>
      </c>
      <c r="AQ518" s="1229" t="s">
        <v>21</v>
      </c>
      <c r="AR518" s="1228"/>
      <c r="AS518" s="1228"/>
      <c r="AT518" s="22">
        <f>MAX(AS528:AT1027)</f>
        <v>184.2</v>
      </c>
      <c r="AW518" s="1229" t="s">
        <v>21</v>
      </c>
      <c r="AX518" s="1228"/>
      <c r="AY518" s="1228"/>
      <c r="AZ518" s="22">
        <f>MAX(AY528:AZ1027)</f>
        <v>191.6</v>
      </c>
      <c r="BC518" s="1229" t="s">
        <v>21</v>
      </c>
      <c r="BD518" s="1228"/>
      <c r="BE518" s="1228"/>
      <c r="BF518" s="22">
        <f>MAX(BE528:BF1027)</f>
        <v>155.6</v>
      </c>
      <c r="BI518" s="1229" t="s">
        <v>21</v>
      </c>
      <c r="BJ518" s="1228"/>
      <c r="BK518" s="1228"/>
      <c r="BL518" s="22">
        <f>MAX(BK528:BL1027)</f>
        <v>154.6</v>
      </c>
      <c r="BO518" s="1229" t="s">
        <v>21</v>
      </c>
      <c r="BP518" s="1228"/>
      <c r="BQ518" s="1228"/>
      <c r="BR518" s="22">
        <f>MAX(BQ528:BR1027)</f>
        <v>156.1</v>
      </c>
    </row>
    <row r="519" spans="1:71" s="17" customFormat="1" ht="16.75" hidden="1" customHeight="1" outlineLevel="1">
      <c r="A519" s="1229" t="s">
        <v>22</v>
      </c>
      <c r="B519" s="1228"/>
      <c r="C519" s="1228"/>
      <c r="D519" s="22">
        <f>AVERAGE(C528:D1027)</f>
        <v>177</v>
      </c>
      <c r="G519" s="1229" t="s">
        <v>22</v>
      </c>
      <c r="H519" s="1228"/>
      <c r="I519" s="1228"/>
      <c r="J519" s="22">
        <f>AVERAGE(I528:J1027)</f>
        <v>176.7</v>
      </c>
      <c r="M519" s="1229" t="s">
        <v>22</v>
      </c>
      <c r="N519" s="1228"/>
      <c r="O519" s="1228"/>
      <c r="P519" s="22">
        <f>AVERAGE(O528:P1027)</f>
        <v>175.8</v>
      </c>
      <c r="S519" s="1229" t="s">
        <v>22</v>
      </c>
      <c r="T519" s="1228"/>
      <c r="U519" s="1228"/>
      <c r="V519" s="22">
        <f>AVERAGE(U528:V1027)</f>
        <v>176.2</v>
      </c>
      <c r="Y519" s="1229" t="s">
        <v>22</v>
      </c>
      <c r="Z519" s="1228"/>
      <c r="AA519" s="1228"/>
      <c r="AB519" s="22">
        <f>AVERAGE(AA528:AB1027)</f>
        <v>162.4</v>
      </c>
      <c r="AE519" s="1229" t="s">
        <v>22</v>
      </c>
      <c r="AF519" s="1228"/>
      <c r="AG519" s="1228"/>
      <c r="AH519" s="22">
        <f>AVERAGE(AG528:AH1027)</f>
        <v>188.3</v>
      </c>
      <c r="AK519" s="1229" t="s">
        <v>22</v>
      </c>
      <c r="AL519" s="1228"/>
      <c r="AM519" s="1228"/>
      <c r="AN519" s="22">
        <f>AVERAGE(AM528:AN1027)</f>
        <v>186.2</v>
      </c>
      <c r="AQ519" s="1229" t="s">
        <v>22</v>
      </c>
      <c r="AR519" s="1228"/>
      <c r="AS519" s="1228"/>
      <c r="AT519" s="22">
        <f>AVERAGE(AS528:AT1027)</f>
        <v>184.2</v>
      </c>
      <c r="AW519" s="1229" t="s">
        <v>22</v>
      </c>
      <c r="AX519" s="1228"/>
      <c r="AY519" s="1228"/>
      <c r="AZ519" s="22">
        <f>AVERAGE(AY528:AZ1027)</f>
        <v>191.6</v>
      </c>
      <c r="BC519" s="1229" t="s">
        <v>22</v>
      </c>
      <c r="BD519" s="1228"/>
      <c r="BE519" s="1228"/>
      <c r="BF519" s="22">
        <f>AVERAGE(BE528:BF1027)</f>
        <v>155.6</v>
      </c>
      <c r="BI519" s="1229" t="s">
        <v>22</v>
      </c>
      <c r="BJ519" s="1228"/>
      <c r="BK519" s="1228"/>
      <c r="BL519" s="22">
        <f>AVERAGE(BK528:BL1027)</f>
        <v>154.6</v>
      </c>
      <c r="BO519" s="1229" t="s">
        <v>22</v>
      </c>
      <c r="BP519" s="1228"/>
      <c r="BQ519" s="1228"/>
      <c r="BR519" s="22">
        <f>AVERAGE(BQ528:BR1027)</f>
        <v>156.1</v>
      </c>
    </row>
    <row r="520" spans="1:71" s="17" customFormat="1" ht="33.75" hidden="1" customHeight="1" outlineLevel="1">
      <c r="A520" s="1227" t="s">
        <v>23</v>
      </c>
      <c r="B520" s="1228"/>
      <c r="C520" s="1228"/>
      <c r="D520" s="22">
        <f>D519*1.1</f>
        <v>194.70000000000002</v>
      </c>
      <c r="G520" s="1227" t="s">
        <v>23</v>
      </c>
      <c r="H520" s="1228"/>
      <c r="I520" s="1228"/>
      <c r="J520" s="22">
        <f>J519*1.1</f>
        <v>194.37</v>
      </c>
      <c r="M520" s="1227" t="s">
        <v>23</v>
      </c>
      <c r="N520" s="1228"/>
      <c r="O520" s="1228"/>
      <c r="P520" s="22">
        <f>P519*1.1</f>
        <v>193.38000000000002</v>
      </c>
      <c r="S520" s="1227" t="s">
        <v>23</v>
      </c>
      <c r="T520" s="1228"/>
      <c r="U520" s="1228"/>
      <c r="V520" s="22">
        <f>V519*1.1</f>
        <v>193.82</v>
      </c>
      <c r="Y520" s="1227" t="s">
        <v>23</v>
      </c>
      <c r="Z520" s="1228"/>
      <c r="AA520" s="1228"/>
      <c r="AB520" s="22">
        <f>AB519*1.1</f>
        <v>178.64000000000001</v>
      </c>
      <c r="AE520" s="1227" t="s">
        <v>23</v>
      </c>
      <c r="AF520" s="1228"/>
      <c r="AG520" s="1228"/>
      <c r="AH520" s="22">
        <f>AH519*1.1</f>
        <v>207.13000000000002</v>
      </c>
      <c r="AK520" s="1227" t="s">
        <v>23</v>
      </c>
      <c r="AL520" s="1228"/>
      <c r="AM520" s="1228"/>
      <c r="AN520" s="22">
        <f>AN519*1.1</f>
        <v>204.82</v>
      </c>
      <c r="AQ520" s="1227" t="s">
        <v>23</v>
      </c>
      <c r="AR520" s="1228"/>
      <c r="AS520" s="1228"/>
      <c r="AT520" s="22">
        <f>AT519*1.1</f>
        <v>202.62</v>
      </c>
      <c r="AW520" s="1227" t="s">
        <v>23</v>
      </c>
      <c r="AX520" s="1228"/>
      <c r="AY520" s="1228"/>
      <c r="AZ520" s="22">
        <f>AZ519*1.1</f>
        <v>210.76000000000002</v>
      </c>
      <c r="BC520" s="1227" t="s">
        <v>23</v>
      </c>
      <c r="BD520" s="1228"/>
      <c r="BE520" s="1228"/>
      <c r="BF520" s="22">
        <f>BF519*1.1</f>
        <v>171.16</v>
      </c>
      <c r="BI520" s="1227" t="s">
        <v>23</v>
      </c>
      <c r="BJ520" s="1228"/>
      <c r="BK520" s="1228"/>
      <c r="BL520" s="22">
        <f>BL519*1.1</f>
        <v>170.06</v>
      </c>
      <c r="BO520" s="1227" t="s">
        <v>23</v>
      </c>
      <c r="BP520" s="1228"/>
      <c r="BQ520" s="1228"/>
      <c r="BR520" s="22">
        <f>BR519*1.1</f>
        <v>171.71</v>
      </c>
    </row>
    <row r="521" spans="1:71" s="17" customFormat="1" ht="33.75" hidden="1" customHeight="1" outlineLevel="1">
      <c r="A521" s="1227" t="s">
        <v>24</v>
      </c>
      <c r="B521" s="1228"/>
      <c r="C521" s="1228"/>
      <c r="D521" s="22">
        <f>D519*0.9</f>
        <v>159.30000000000001</v>
      </c>
      <c r="G521" s="1227" t="s">
        <v>24</v>
      </c>
      <c r="H521" s="1228"/>
      <c r="I521" s="1228"/>
      <c r="J521" s="22">
        <f>J519*0.9</f>
        <v>159.03</v>
      </c>
      <c r="M521" s="1227" t="s">
        <v>24</v>
      </c>
      <c r="N521" s="1228"/>
      <c r="O521" s="1228"/>
      <c r="P521" s="22">
        <f>P519*0.9</f>
        <v>158.22000000000003</v>
      </c>
      <c r="S521" s="1227" t="s">
        <v>24</v>
      </c>
      <c r="T521" s="1228"/>
      <c r="U521" s="1228"/>
      <c r="V521" s="22">
        <f>V519*0.9</f>
        <v>158.57999999999998</v>
      </c>
      <c r="Y521" s="1227" t="s">
        <v>24</v>
      </c>
      <c r="Z521" s="1228"/>
      <c r="AA521" s="1228"/>
      <c r="AB521" s="22">
        <f>AB519*0.9</f>
        <v>146.16</v>
      </c>
      <c r="AE521" s="1227" t="s">
        <v>24</v>
      </c>
      <c r="AF521" s="1228"/>
      <c r="AG521" s="1228"/>
      <c r="AH521" s="22">
        <f>AH519*0.9</f>
        <v>169.47000000000003</v>
      </c>
      <c r="AK521" s="1227" t="s">
        <v>24</v>
      </c>
      <c r="AL521" s="1228"/>
      <c r="AM521" s="1228"/>
      <c r="AN521" s="22">
        <f>AN519*0.9</f>
        <v>167.57999999999998</v>
      </c>
      <c r="AQ521" s="1227" t="s">
        <v>24</v>
      </c>
      <c r="AR521" s="1228"/>
      <c r="AS521" s="1228"/>
      <c r="AT521" s="22">
        <f>AT519*0.9</f>
        <v>165.78</v>
      </c>
      <c r="AW521" s="1227" t="s">
        <v>24</v>
      </c>
      <c r="AX521" s="1228"/>
      <c r="AY521" s="1228"/>
      <c r="AZ521" s="22">
        <f>AZ519*0.9</f>
        <v>172.44</v>
      </c>
      <c r="BC521" s="1227" t="s">
        <v>24</v>
      </c>
      <c r="BD521" s="1228"/>
      <c r="BE521" s="1228"/>
      <c r="BF521" s="22">
        <f>BF519*0.9</f>
        <v>140.04</v>
      </c>
      <c r="BI521" s="1227" t="s">
        <v>24</v>
      </c>
      <c r="BJ521" s="1228"/>
      <c r="BK521" s="1228"/>
      <c r="BL521" s="22">
        <f>BL519*0.9</f>
        <v>139.13999999999999</v>
      </c>
      <c r="BO521" s="1227" t="s">
        <v>24</v>
      </c>
      <c r="BP521" s="1228"/>
      <c r="BQ521" s="1228"/>
      <c r="BR521" s="22">
        <f>BR519*0.9</f>
        <v>140.49</v>
      </c>
    </row>
    <row r="522" spans="1:71" s="17" customFormat="1" ht="31.5" hidden="1" customHeight="1" outlineLevel="1">
      <c r="A522" s="1227" t="s">
        <v>25</v>
      </c>
      <c r="B522" s="1228"/>
      <c r="C522" s="1228"/>
      <c r="D522" s="23">
        <f>SUM(E528:E1027)</f>
        <v>1</v>
      </c>
      <c r="G522" s="1227" t="s">
        <v>25</v>
      </c>
      <c r="H522" s="1228"/>
      <c r="I522" s="1228"/>
      <c r="J522" s="23">
        <f>SUM(K528:K1027)</f>
        <v>1</v>
      </c>
      <c r="M522" s="1227" t="s">
        <v>25</v>
      </c>
      <c r="N522" s="1228"/>
      <c r="O522" s="1228"/>
      <c r="P522" s="23">
        <f>SUM(Q528:Q1027)</f>
        <v>1</v>
      </c>
      <c r="S522" s="1227" t="s">
        <v>25</v>
      </c>
      <c r="T522" s="1228"/>
      <c r="U522" s="1228"/>
      <c r="V522" s="23">
        <f>SUM(W528:W1027)</f>
        <v>1</v>
      </c>
      <c r="Y522" s="1227" t="s">
        <v>25</v>
      </c>
      <c r="Z522" s="1228"/>
      <c r="AA522" s="1228"/>
      <c r="AB522" s="23">
        <f>SUM(AC528:AC1027)</f>
        <v>1</v>
      </c>
      <c r="AE522" s="1227" t="s">
        <v>25</v>
      </c>
      <c r="AF522" s="1228"/>
      <c r="AG522" s="1228"/>
      <c r="AH522" s="23">
        <f>SUM(AI528:AI1027)</f>
        <v>1</v>
      </c>
      <c r="AK522" s="1227" t="s">
        <v>25</v>
      </c>
      <c r="AL522" s="1228"/>
      <c r="AM522" s="1228"/>
      <c r="AN522" s="23">
        <f>SUM(AO528:AO1027)</f>
        <v>1</v>
      </c>
      <c r="AQ522" s="1227" t="s">
        <v>25</v>
      </c>
      <c r="AR522" s="1228"/>
      <c r="AS522" s="1228"/>
      <c r="AT522" s="23">
        <f>SUM(AU528:AU1027)</f>
        <v>1</v>
      </c>
      <c r="AW522" s="1227" t="s">
        <v>25</v>
      </c>
      <c r="AX522" s="1228"/>
      <c r="AY522" s="1228"/>
      <c r="AZ522" s="23">
        <f>SUM(BA528:BA1027)</f>
        <v>1</v>
      </c>
      <c r="BC522" s="1227" t="s">
        <v>25</v>
      </c>
      <c r="BD522" s="1228"/>
      <c r="BE522" s="1228"/>
      <c r="BF522" s="23">
        <f>SUM(BG528:BG1027)</f>
        <v>1</v>
      </c>
      <c r="BI522" s="1227" t="s">
        <v>25</v>
      </c>
      <c r="BJ522" s="1228"/>
      <c r="BK522" s="1228"/>
      <c r="BL522" s="23">
        <f>SUM(BM528:BM1027)</f>
        <v>1</v>
      </c>
      <c r="BO522" s="1227" t="s">
        <v>25</v>
      </c>
      <c r="BP522" s="1228"/>
      <c r="BQ522" s="1228"/>
      <c r="BR522" s="23">
        <f>SUM(BS528:BS1027)</f>
        <v>1</v>
      </c>
    </row>
    <row r="523" spans="1:71" s="17" customFormat="1" ht="16.75" hidden="1" customHeight="1" outlineLevel="1">
      <c r="A523" s="1229" t="s">
        <v>26</v>
      </c>
      <c r="B523" s="1228"/>
      <c r="C523" s="1228"/>
      <c r="D523" s="88">
        <f>D522/COUNTA(C528:D1027)</f>
        <v>1</v>
      </c>
      <c r="G523" s="1229" t="s">
        <v>26</v>
      </c>
      <c r="H523" s="1228"/>
      <c r="I523" s="1228"/>
      <c r="J523" s="88">
        <f>J522/COUNTA(I528:J1027)</f>
        <v>1</v>
      </c>
      <c r="M523" s="1229" t="s">
        <v>26</v>
      </c>
      <c r="N523" s="1228"/>
      <c r="O523" s="1228"/>
      <c r="P523" s="88">
        <f>P522/COUNTA(O528:P1027)</f>
        <v>1</v>
      </c>
      <c r="S523" s="1229" t="s">
        <v>26</v>
      </c>
      <c r="T523" s="1228"/>
      <c r="U523" s="1228"/>
      <c r="V523" s="88">
        <f>V522/COUNTA(U528:V1027)</f>
        <v>1</v>
      </c>
      <c r="Y523" s="1229" t="s">
        <v>26</v>
      </c>
      <c r="Z523" s="1228"/>
      <c r="AA523" s="1228"/>
      <c r="AB523" s="88">
        <f>AB522/COUNTA(AA528:AB1027)</f>
        <v>1</v>
      </c>
      <c r="AE523" s="1229" t="s">
        <v>26</v>
      </c>
      <c r="AF523" s="1228"/>
      <c r="AG523" s="1228"/>
      <c r="AH523" s="88">
        <f>AH522/COUNTA(AG528:AH1027)</f>
        <v>1</v>
      </c>
      <c r="AK523" s="1229" t="s">
        <v>26</v>
      </c>
      <c r="AL523" s="1228"/>
      <c r="AM523" s="1228"/>
      <c r="AN523" s="88">
        <f>AN522/COUNTA(AM528:AN1027)</f>
        <v>1</v>
      </c>
      <c r="AQ523" s="1229" t="s">
        <v>26</v>
      </c>
      <c r="AR523" s="1228"/>
      <c r="AS523" s="1228"/>
      <c r="AT523" s="88">
        <f>AT522/COUNTA(AS528:AT1027)</f>
        <v>1</v>
      </c>
      <c r="AW523" s="1229" t="s">
        <v>26</v>
      </c>
      <c r="AX523" s="1228"/>
      <c r="AY523" s="1228"/>
      <c r="AZ523" s="88">
        <f>AZ522/COUNTA(AY528:AZ1027)</f>
        <v>1</v>
      </c>
      <c r="BC523" s="1229" t="s">
        <v>26</v>
      </c>
      <c r="BD523" s="1228"/>
      <c r="BE523" s="1228"/>
      <c r="BF523" s="88">
        <f>BF522/COUNTA(BE528:BF1027)</f>
        <v>1</v>
      </c>
      <c r="BI523" s="1229" t="s">
        <v>26</v>
      </c>
      <c r="BJ523" s="1228"/>
      <c r="BK523" s="1228"/>
      <c r="BL523" s="88">
        <f>BL522/COUNTA(BK528:BL1027)</f>
        <v>1</v>
      </c>
      <c r="BO523" s="1229" t="s">
        <v>26</v>
      </c>
      <c r="BP523" s="1228"/>
      <c r="BQ523" s="1228"/>
      <c r="BR523" s="88">
        <f>BR522/COUNTA(BQ528:BR1027)</f>
        <v>1</v>
      </c>
    </row>
    <row r="524" spans="1:71" s="17" customFormat="1" ht="16.75" hidden="1" customHeight="1" outlineLevel="1">
      <c r="A524" s="1229" t="s">
        <v>465</v>
      </c>
      <c r="B524" s="1228"/>
      <c r="C524" s="1228"/>
      <c r="D524" s="722"/>
      <c r="G524" s="1229" t="s">
        <v>465</v>
      </c>
      <c r="H524" s="1228"/>
      <c r="I524" s="1228"/>
      <c r="J524" s="722"/>
      <c r="M524" s="1229" t="s">
        <v>465</v>
      </c>
      <c r="N524" s="1228"/>
      <c r="O524" s="1228"/>
      <c r="P524" s="722"/>
      <c r="S524" s="1229" t="s">
        <v>465</v>
      </c>
      <c r="T524" s="1228"/>
      <c r="U524" s="1228"/>
      <c r="V524" s="722"/>
      <c r="Y524" s="1229" t="s">
        <v>465</v>
      </c>
      <c r="Z524" s="1228"/>
      <c r="AA524" s="1228"/>
      <c r="AB524" s="722"/>
      <c r="AE524" s="1229" t="s">
        <v>465</v>
      </c>
      <c r="AF524" s="1228"/>
      <c r="AG524" s="1228"/>
      <c r="AH524" s="722"/>
      <c r="AK524" s="1229" t="s">
        <v>465</v>
      </c>
      <c r="AL524" s="1228"/>
      <c r="AM524" s="1228"/>
      <c r="AN524" s="722"/>
      <c r="AQ524" s="1229" t="s">
        <v>465</v>
      </c>
      <c r="AR524" s="1228"/>
      <c r="AS524" s="1228"/>
      <c r="AT524" s="722"/>
      <c r="AW524" s="1229" t="s">
        <v>465</v>
      </c>
      <c r="AX524" s="1228"/>
      <c r="AY524" s="1228"/>
      <c r="AZ524" s="722"/>
      <c r="BC524" s="1229" t="s">
        <v>465</v>
      </c>
      <c r="BD524" s="1228"/>
      <c r="BE524" s="1228"/>
      <c r="BF524" s="722"/>
      <c r="BI524" s="1229" t="s">
        <v>465</v>
      </c>
      <c r="BJ524" s="1228"/>
      <c r="BK524" s="1228"/>
      <c r="BL524" s="722"/>
      <c r="BO524" s="1229" t="s">
        <v>465</v>
      </c>
      <c r="BP524" s="1228"/>
      <c r="BQ524" s="1228"/>
      <c r="BR524" s="722"/>
    </row>
    <row r="525" spans="1:71" s="17" customFormat="1" ht="17.25" hidden="1" customHeight="1" outlineLevel="1" thickBot="1">
      <c r="A525" s="1230" t="s">
        <v>407</v>
      </c>
      <c r="B525" s="1231"/>
      <c r="C525" s="1231"/>
      <c r="D525" s="586" t="e">
        <f>STDEV(C528:C1027)/D519</f>
        <v>#DIV/0!</v>
      </c>
      <c r="G525" s="1230" t="s">
        <v>407</v>
      </c>
      <c r="H525" s="1231"/>
      <c r="I525" s="1231"/>
      <c r="J525" s="586" t="e">
        <f>STDEV(I528:I1027)/J519</f>
        <v>#DIV/0!</v>
      </c>
      <c r="M525" s="1230" t="s">
        <v>407</v>
      </c>
      <c r="N525" s="1231"/>
      <c r="O525" s="1231"/>
      <c r="P525" s="586" t="e">
        <f>STDEV(O528:O1027)/P519</f>
        <v>#DIV/0!</v>
      </c>
      <c r="S525" s="1230" t="s">
        <v>407</v>
      </c>
      <c r="T525" s="1231"/>
      <c r="U525" s="1231"/>
      <c r="V525" s="586" t="e">
        <f>STDEV(U528:U1027)/V519</f>
        <v>#DIV/0!</v>
      </c>
      <c r="Y525" s="1230" t="s">
        <v>407</v>
      </c>
      <c r="Z525" s="1231"/>
      <c r="AA525" s="1231"/>
      <c r="AB525" s="586" t="e">
        <f>STDEV(AA528:AA1027)/AB519</f>
        <v>#DIV/0!</v>
      </c>
      <c r="AE525" s="1230" t="s">
        <v>407</v>
      </c>
      <c r="AF525" s="1231"/>
      <c r="AG525" s="1231"/>
      <c r="AH525" s="586" t="e">
        <f>STDEV(AG528:AG1027)/AH519</f>
        <v>#DIV/0!</v>
      </c>
      <c r="AK525" s="1230" t="s">
        <v>407</v>
      </c>
      <c r="AL525" s="1231"/>
      <c r="AM525" s="1231"/>
      <c r="AN525" s="586" t="e">
        <f>STDEV(AM528:AM1027)/AN519</f>
        <v>#DIV/0!</v>
      </c>
      <c r="AQ525" s="1230" t="s">
        <v>407</v>
      </c>
      <c r="AR525" s="1231"/>
      <c r="AS525" s="1231"/>
      <c r="AT525" s="586" t="e">
        <f>STDEV(AS528:AS1027)/AT519</f>
        <v>#DIV/0!</v>
      </c>
      <c r="AW525" s="1230" t="s">
        <v>407</v>
      </c>
      <c r="AX525" s="1231"/>
      <c r="AY525" s="1231"/>
      <c r="AZ525" s="586" t="e">
        <f>STDEV(AY528:AY1027)/AZ519</f>
        <v>#DIV/0!</v>
      </c>
      <c r="BC525" s="1230" t="s">
        <v>407</v>
      </c>
      <c r="BD525" s="1231"/>
      <c r="BE525" s="1231"/>
      <c r="BF525" s="586" t="e">
        <f>STDEV(BE528:BE1027)/BF519</f>
        <v>#DIV/0!</v>
      </c>
      <c r="BI525" s="1230" t="s">
        <v>407</v>
      </c>
      <c r="BJ525" s="1231"/>
      <c r="BK525" s="1231"/>
      <c r="BL525" s="586" t="e">
        <f>STDEV(BK528:BK1027)/BL519</f>
        <v>#DIV/0!</v>
      </c>
      <c r="BO525" s="1230" t="s">
        <v>407</v>
      </c>
      <c r="BP525" s="1231"/>
      <c r="BQ525" s="1231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3" t="s">
        <v>27</v>
      </c>
      <c r="B527" s="1224"/>
      <c r="C527" s="1225" t="s">
        <v>28</v>
      </c>
      <c r="D527" s="1226"/>
      <c r="G527" s="1223" t="s">
        <v>27</v>
      </c>
      <c r="H527" s="1224"/>
      <c r="I527" s="1225" t="s">
        <v>28</v>
      </c>
      <c r="J527" s="1226"/>
      <c r="M527" s="1223" t="s">
        <v>27</v>
      </c>
      <c r="N527" s="1224"/>
      <c r="O527" s="1225" t="s">
        <v>28</v>
      </c>
      <c r="P527" s="1226"/>
      <c r="S527" s="1223" t="s">
        <v>27</v>
      </c>
      <c r="T527" s="1224"/>
      <c r="U527" s="1225" t="s">
        <v>28</v>
      </c>
      <c r="V527" s="1226"/>
      <c r="Y527" s="1223" t="s">
        <v>27</v>
      </c>
      <c r="Z527" s="1224"/>
      <c r="AA527" s="1225" t="s">
        <v>28</v>
      </c>
      <c r="AB527" s="1226"/>
      <c r="AE527" s="1223" t="s">
        <v>27</v>
      </c>
      <c r="AF527" s="1224"/>
      <c r="AG527" s="1225" t="s">
        <v>28</v>
      </c>
      <c r="AH527" s="1226"/>
      <c r="AK527" s="1223" t="s">
        <v>27</v>
      </c>
      <c r="AL527" s="1224"/>
      <c r="AM527" s="1225" t="s">
        <v>28</v>
      </c>
      <c r="AN527" s="1226"/>
      <c r="AQ527" s="1223" t="s">
        <v>27</v>
      </c>
      <c r="AR527" s="1224"/>
      <c r="AS527" s="1225" t="s">
        <v>28</v>
      </c>
      <c r="AT527" s="1226"/>
      <c r="AW527" s="1223" t="s">
        <v>27</v>
      </c>
      <c r="AX527" s="1224"/>
      <c r="AY527" s="1225" t="s">
        <v>28</v>
      </c>
      <c r="AZ527" s="1226"/>
      <c r="BC527" s="1223" t="s">
        <v>27</v>
      </c>
      <c r="BD527" s="1224"/>
      <c r="BE527" s="1225" t="s">
        <v>28</v>
      </c>
      <c r="BF527" s="1226"/>
      <c r="BI527" s="1223" t="s">
        <v>27</v>
      </c>
      <c r="BJ527" s="1224"/>
      <c r="BK527" s="1225" t="s">
        <v>28</v>
      </c>
      <c r="BL527" s="1226"/>
      <c r="BO527" s="1223" t="s">
        <v>27</v>
      </c>
      <c r="BP527" s="1224"/>
      <c r="BQ527" s="1225" t="s">
        <v>28</v>
      </c>
      <c r="BR527" s="1226"/>
    </row>
    <row r="528" spans="1:71" s="17" customFormat="1" ht="16.75" hidden="1" customHeight="1" outlineLevel="2">
      <c r="A528" s="1215">
        <v>1</v>
      </c>
      <c r="B528" s="1216"/>
      <c r="C528" s="1217">
        <v>177</v>
      </c>
      <c r="D528" s="1218"/>
      <c r="E528" s="587">
        <f>IF(AND(C528&gt;=D$521,C528&lt;=D$520),1,0)</f>
        <v>1</v>
      </c>
      <c r="G528" s="1215">
        <v>1</v>
      </c>
      <c r="H528" s="1216"/>
      <c r="I528" s="1217">
        <v>176.7</v>
      </c>
      <c r="J528" s="1218"/>
      <c r="K528" s="587">
        <f>IF(AND(I528&gt;=J$521,I528&lt;=J$520),1,0)</f>
        <v>1</v>
      </c>
      <c r="M528" s="1215">
        <v>1</v>
      </c>
      <c r="N528" s="1216"/>
      <c r="O528" s="1217">
        <v>175.8</v>
      </c>
      <c r="P528" s="1218"/>
      <c r="Q528" s="587">
        <f>IF(AND(O528&gt;=P$521,O528&lt;=P$520),1,0)</f>
        <v>1</v>
      </c>
      <c r="S528" s="1215">
        <v>1</v>
      </c>
      <c r="T528" s="1216"/>
      <c r="U528" s="1217">
        <v>176.2</v>
      </c>
      <c r="V528" s="1218"/>
      <c r="W528" s="587">
        <f>IF(AND(U528&gt;=V$521,U528&lt;=V$520),1,0)</f>
        <v>1</v>
      </c>
      <c r="Y528" s="1215">
        <v>1</v>
      </c>
      <c r="Z528" s="1216"/>
      <c r="AA528" s="1217">
        <v>162.4</v>
      </c>
      <c r="AB528" s="1218"/>
      <c r="AC528" s="587">
        <f>IF(AND(AA528&gt;=AB$521,AA528&lt;=AB$520),1,0)</f>
        <v>1</v>
      </c>
      <c r="AE528" s="1215">
        <v>1</v>
      </c>
      <c r="AF528" s="1216"/>
      <c r="AG528" s="1217">
        <v>188.3</v>
      </c>
      <c r="AH528" s="1218"/>
      <c r="AI528" s="587">
        <f>IF(AND(AG528&gt;=AH$521,AG528&lt;=AH$520),1,0)</f>
        <v>1</v>
      </c>
      <c r="AK528" s="1215">
        <v>1</v>
      </c>
      <c r="AL528" s="1216"/>
      <c r="AM528" s="1217">
        <v>186.2</v>
      </c>
      <c r="AN528" s="1218"/>
      <c r="AO528" s="587">
        <f>IF(AND(AM528&gt;=AN$521,AM528&lt;=AN$520),1,0)</f>
        <v>1</v>
      </c>
      <c r="AQ528" s="1215">
        <v>1</v>
      </c>
      <c r="AR528" s="1216"/>
      <c r="AS528" s="1217">
        <v>184.2</v>
      </c>
      <c r="AT528" s="1218"/>
      <c r="AU528" s="587">
        <f>IF(AND(AS528&gt;=AT$521,AS528&lt;=AT$520),1,0)</f>
        <v>1</v>
      </c>
      <c r="AW528" s="1215">
        <v>1</v>
      </c>
      <c r="AX528" s="1216"/>
      <c r="AY528" s="1217">
        <v>191.6</v>
      </c>
      <c r="AZ528" s="1218"/>
      <c r="BA528" s="587">
        <f>IF(AND(AY528&gt;=AZ$521,AY528&lt;=AZ$520),1,0)</f>
        <v>1</v>
      </c>
      <c r="BC528" s="1215">
        <v>1</v>
      </c>
      <c r="BD528" s="1216"/>
      <c r="BE528" s="1217">
        <v>155.6</v>
      </c>
      <c r="BF528" s="1218"/>
      <c r="BG528" s="587">
        <f>IF(AND(BE528&gt;=BF$521,BE528&lt;=BF$520),1,0)</f>
        <v>1</v>
      </c>
      <c r="BI528" s="1215">
        <v>1</v>
      </c>
      <c r="BJ528" s="1216"/>
      <c r="BK528" s="1217">
        <v>154.6</v>
      </c>
      <c r="BL528" s="1218"/>
      <c r="BM528" s="587">
        <f>IF(AND(BK528&gt;=BL$521,BK528&lt;=BL$520),1,0)</f>
        <v>1</v>
      </c>
      <c r="BO528" s="1215">
        <v>1</v>
      </c>
      <c r="BP528" s="1216"/>
      <c r="BQ528" s="1217">
        <v>156.1</v>
      </c>
      <c r="BR528" s="1218"/>
      <c r="BS528" s="587">
        <f>IF(AND(BQ528&gt;=BR$521,BQ528&lt;=BR$520),1,0)</f>
        <v>1</v>
      </c>
    </row>
    <row r="529" spans="1:71" s="17" customFormat="1" ht="16.75" hidden="1" customHeight="1" outlineLevel="2">
      <c r="A529" s="1215">
        <v>2</v>
      </c>
      <c r="B529" s="1216"/>
      <c r="C529" s="1217"/>
      <c r="D529" s="1218"/>
      <c r="E529" s="587">
        <f t="shared" ref="E529:E592" si="72">IF(AND(C529&gt;=D$521,C529&lt;=D$520),1,0)</f>
        <v>0</v>
      </c>
      <c r="G529" s="1215">
        <v>2</v>
      </c>
      <c r="H529" s="1216"/>
      <c r="I529" s="1217"/>
      <c r="J529" s="1218"/>
      <c r="K529" s="587">
        <f t="shared" ref="K529:K592" si="73">IF(AND(I529&gt;=J$521,I529&lt;=J$520),1,0)</f>
        <v>0</v>
      </c>
      <c r="M529" s="1215">
        <v>2</v>
      </c>
      <c r="N529" s="1216"/>
      <c r="O529" s="1217"/>
      <c r="P529" s="1218"/>
      <c r="Q529" s="587">
        <f t="shared" ref="Q529:Q592" si="74">IF(AND(O529&gt;=P$521,O529&lt;=P$520),1,0)</f>
        <v>0</v>
      </c>
      <c r="S529" s="1215">
        <v>2</v>
      </c>
      <c r="T529" s="1216"/>
      <c r="U529" s="1217"/>
      <c r="V529" s="1218"/>
      <c r="W529" s="587">
        <f t="shared" ref="W529:W592" si="75">IF(AND(U529&gt;=V$521,U529&lt;=V$520),1,0)</f>
        <v>0</v>
      </c>
      <c r="Y529" s="1215">
        <v>2</v>
      </c>
      <c r="Z529" s="1216"/>
      <c r="AA529" s="1217"/>
      <c r="AB529" s="1218"/>
      <c r="AC529" s="587">
        <f t="shared" ref="AC529:AC592" si="76">IF(AND(AA529&gt;=AB$521,AA529&lt;=AB$520),1,0)</f>
        <v>0</v>
      </c>
      <c r="AE529" s="1215">
        <v>2</v>
      </c>
      <c r="AF529" s="1216"/>
      <c r="AG529" s="1217"/>
      <c r="AH529" s="1218"/>
      <c r="AI529" s="587">
        <f t="shared" ref="AI529:AI592" si="77">IF(AND(AG529&gt;=AH$521,AG529&lt;=AH$520),1,0)</f>
        <v>0</v>
      </c>
      <c r="AK529" s="1215">
        <v>2</v>
      </c>
      <c r="AL529" s="1216"/>
      <c r="AM529" s="1217"/>
      <c r="AN529" s="1218"/>
      <c r="AO529" s="587">
        <f t="shared" ref="AO529:AO592" si="78">IF(AND(AM529&gt;=AN$521,AM529&lt;=AN$520),1,0)</f>
        <v>0</v>
      </c>
      <c r="AQ529" s="1215">
        <v>2</v>
      </c>
      <c r="AR529" s="1216"/>
      <c r="AS529" s="1217"/>
      <c r="AT529" s="1218"/>
      <c r="AU529" s="587">
        <f t="shared" ref="AU529:AU592" si="79">IF(AND(AS529&gt;=AT$521,AS529&lt;=AT$520),1,0)</f>
        <v>0</v>
      </c>
      <c r="AW529" s="1215">
        <v>2</v>
      </c>
      <c r="AX529" s="1216"/>
      <c r="AY529" s="1217"/>
      <c r="AZ529" s="1218"/>
      <c r="BA529" s="587">
        <f t="shared" ref="BA529:BA592" si="80">IF(AND(AY529&gt;=AZ$521,AY529&lt;=AZ$520),1,0)</f>
        <v>0</v>
      </c>
      <c r="BC529" s="1215">
        <v>2</v>
      </c>
      <c r="BD529" s="1216"/>
      <c r="BE529" s="1217"/>
      <c r="BF529" s="1218"/>
      <c r="BG529" s="587">
        <f t="shared" ref="BG529:BG592" si="81">IF(AND(BE529&gt;=BF$521,BE529&lt;=BF$520),1,0)</f>
        <v>0</v>
      </c>
      <c r="BI529" s="1215">
        <v>2</v>
      </c>
      <c r="BJ529" s="1216"/>
      <c r="BK529" s="1217"/>
      <c r="BL529" s="1218"/>
      <c r="BM529" s="587">
        <f t="shared" ref="BM529:BM592" si="82">IF(AND(BK529&gt;=BL$521,BK529&lt;=BL$520),1,0)</f>
        <v>0</v>
      </c>
      <c r="BO529" s="1215">
        <v>2</v>
      </c>
      <c r="BP529" s="1216"/>
      <c r="BQ529" s="1217"/>
      <c r="BR529" s="1218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15">
        <v>3</v>
      </c>
      <c r="B530" s="1216"/>
      <c r="C530" s="1217"/>
      <c r="D530" s="1218"/>
      <c r="E530" s="587">
        <f t="shared" si="72"/>
        <v>0</v>
      </c>
      <c r="G530" s="1215">
        <v>3</v>
      </c>
      <c r="H530" s="1216"/>
      <c r="I530" s="1217"/>
      <c r="J530" s="1218"/>
      <c r="K530" s="587">
        <f t="shared" si="73"/>
        <v>0</v>
      </c>
      <c r="M530" s="1215">
        <v>3</v>
      </c>
      <c r="N530" s="1216"/>
      <c r="O530" s="1217"/>
      <c r="P530" s="1218"/>
      <c r="Q530" s="587">
        <f t="shared" si="74"/>
        <v>0</v>
      </c>
      <c r="S530" s="1215">
        <v>3</v>
      </c>
      <c r="T530" s="1216"/>
      <c r="U530" s="1217"/>
      <c r="V530" s="1218"/>
      <c r="W530" s="587">
        <f t="shared" si="75"/>
        <v>0</v>
      </c>
      <c r="Y530" s="1215">
        <v>3</v>
      </c>
      <c r="Z530" s="1216"/>
      <c r="AA530" s="1217"/>
      <c r="AB530" s="1218"/>
      <c r="AC530" s="587">
        <f t="shared" si="76"/>
        <v>0</v>
      </c>
      <c r="AE530" s="1215">
        <v>3</v>
      </c>
      <c r="AF530" s="1216"/>
      <c r="AG530" s="1217"/>
      <c r="AH530" s="1218"/>
      <c r="AI530" s="587">
        <f t="shared" si="77"/>
        <v>0</v>
      </c>
      <c r="AK530" s="1215">
        <v>3</v>
      </c>
      <c r="AL530" s="1216"/>
      <c r="AM530" s="1217"/>
      <c r="AN530" s="1218"/>
      <c r="AO530" s="587">
        <f t="shared" si="78"/>
        <v>0</v>
      </c>
      <c r="AQ530" s="1215">
        <v>3</v>
      </c>
      <c r="AR530" s="1216"/>
      <c r="AS530" s="1217"/>
      <c r="AT530" s="1218"/>
      <c r="AU530" s="587">
        <f t="shared" si="79"/>
        <v>0</v>
      </c>
      <c r="AW530" s="1215">
        <v>3</v>
      </c>
      <c r="AX530" s="1216"/>
      <c r="AY530" s="1217"/>
      <c r="AZ530" s="1218"/>
      <c r="BA530" s="587">
        <f t="shared" si="80"/>
        <v>0</v>
      </c>
      <c r="BC530" s="1215">
        <v>3</v>
      </c>
      <c r="BD530" s="1216"/>
      <c r="BE530" s="1217"/>
      <c r="BF530" s="1218"/>
      <c r="BG530" s="587">
        <f t="shared" si="81"/>
        <v>0</v>
      </c>
      <c r="BI530" s="1215">
        <v>3</v>
      </c>
      <c r="BJ530" s="1216"/>
      <c r="BK530" s="1217"/>
      <c r="BL530" s="1218"/>
      <c r="BM530" s="587">
        <f t="shared" si="82"/>
        <v>0</v>
      </c>
      <c r="BO530" s="1215">
        <v>3</v>
      </c>
      <c r="BP530" s="1216"/>
      <c r="BQ530" s="1217"/>
      <c r="BR530" s="1218"/>
      <c r="BS530" s="587">
        <f t="shared" si="83"/>
        <v>0</v>
      </c>
    </row>
    <row r="531" spans="1:71" s="17" customFormat="1" ht="16.75" hidden="1" customHeight="1" outlineLevel="2">
      <c r="A531" s="1215">
        <v>4</v>
      </c>
      <c r="B531" s="1216"/>
      <c r="C531" s="1217"/>
      <c r="D531" s="1218"/>
      <c r="E531" s="587">
        <f t="shared" si="72"/>
        <v>0</v>
      </c>
      <c r="G531" s="1215">
        <v>4</v>
      </c>
      <c r="H531" s="1216"/>
      <c r="I531" s="1217"/>
      <c r="J531" s="1218"/>
      <c r="K531" s="587">
        <f t="shared" si="73"/>
        <v>0</v>
      </c>
      <c r="M531" s="1215">
        <v>4</v>
      </c>
      <c r="N531" s="1216"/>
      <c r="O531" s="1217"/>
      <c r="P531" s="1218"/>
      <c r="Q531" s="587">
        <f t="shared" si="74"/>
        <v>0</v>
      </c>
      <c r="S531" s="1215">
        <v>4</v>
      </c>
      <c r="T531" s="1216"/>
      <c r="U531" s="1217"/>
      <c r="V531" s="1218"/>
      <c r="W531" s="587">
        <f t="shared" si="75"/>
        <v>0</v>
      </c>
      <c r="Y531" s="1215">
        <v>4</v>
      </c>
      <c r="Z531" s="1216"/>
      <c r="AA531" s="1217"/>
      <c r="AB531" s="1218"/>
      <c r="AC531" s="587">
        <f t="shared" si="76"/>
        <v>0</v>
      </c>
      <c r="AE531" s="1215">
        <v>4</v>
      </c>
      <c r="AF531" s="1216"/>
      <c r="AG531" s="1217"/>
      <c r="AH531" s="1218"/>
      <c r="AI531" s="587">
        <f t="shared" si="77"/>
        <v>0</v>
      </c>
      <c r="AK531" s="1215">
        <v>4</v>
      </c>
      <c r="AL531" s="1216"/>
      <c r="AM531" s="1217"/>
      <c r="AN531" s="1218"/>
      <c r="AO531" s="587">
        <f t="shared" si="78"/>
        <v>0</v>
      </c>
      <c r="AQ531" s="1215">
        <v>4</v>
      </c>
      <c r="AR531" s="1216"/>
      <c r="AS531" s="1217"/>
      <c r="AT531" s="1218"/>
      <c r="AU531" s="587">
        <f t="shared" si="79"/>
        <v>0</v>
      </c>
      <c r="AW531" s="1215">
        <v>4</v>
      </c>
      <c r="AX531" s="1216"/>
      <c r="AY531" s="1217"/>
      <c r="AZ531" s="1218"/>
      <c r="BA531" s="587">
        <f t="shared" si="80"/>
        <v>0</v>
      </c>
      <c r="BC531" s="1215">
        <v>4</v>
      </c>
      <c r="BD531" s="1216"/>
      <c r="BE531" s="1217"/>
      <c r="BF531" s="1218"/>
      <c r="BG531" s="587">
        <f t="shared" si="81"/>
        <v>0</v>
      </c>
      <c r="BI531" s="1215">
        <v>4</v>
      </c>
      <c r="BJ531" s="1216"/>
      <c r="BK531" s="1217"/>
      <c r="BL531" s="1218"/>
      <c r="BM531" s="587">
        <f t="shared" si="82"/>
        <v>0</v>
      </c>
      <c r="BO531" s="1215">
        <v>4</v>
      </c>
      <c r="BP531" s="1216"/>
      <c r="BQ531" s="1217"/>
      <c r="BR531" s="1218"/>
      <c r="BS531" s="587">
        <f t="shared" si="83"/>
        <v>0</v>
      </c>
    </row>
    <row r="532" spans="1:71" s="17" customFormat="1" ht="16.75" hidden="1" customHeight="1" outlineLevel="2">
      <c r="A532" s="1215">
        <v>5</v>
      </c>
      <c r="B532" s="1216"/>
      <c r="C532" s="1217"/>
      <c r="D532" s="1218"/>
      <c r="E532" s="587">
        <f t="shared" si="72"/>
        <v>0</v>
      </c>
      <c r="G532" s="1215">
        <v>5</v>
      </c>
      <c r="H532" s="1216"/>
      <c r="I532" s="1217"/>
      <c r="J532" s="1218"/>
      <c r="K532" s="587">
        <f t="shared" si="73"/>
        <v>0</v>
      </c>
      <c r="M532" s="1215">
        <v>5</v>
      </c>
      <c r="N532" s="1216"/>
      <c r="O532" s="1217"/>
      <c r="P532" s="1218"/>
      <c r="Q532" s="587">
        <f t="shared" si="74"/>
        <v>0</v>
      </c>
      <c r="S532" s="1215">
        <v>5</v>
      </c>
      <c r="T532" s="1216"/>
      <c r="U532" s="1217"/>
      <c r="V532" s="1218"/>
      <c r="W532" s="587">
        <f t="shared" si="75"/>
        <v>0</v>
      </c>
      <c r="Y532" s="1215">
        <v>5</v>
      </c>
      <c r="Z532" s="1216"/>
      <c r="AA532" s="1217"/>
      <c r="AB532" s="1218"/>
      <c r="AC532" s="587">
        <f t="shared" si="76"/>
        <v>0</v>
      </c>
      <c r="AE532" s="1215">
        <v>5</v>
      </c>
      <c r="AF532" s="1216"/>
      <c r="AG532" s="1217"/>
      <c r="AH532" s="1218"/>
      <c r="AI532" s="587">
        <f t="shared" si="77"/>
        <v>0</v>
      </c>
      <c r="AK532" s="1215">
        <v>5</v>
      </c>
      <c r="AL532" s="1216"/>
      <c r="AM532" s="1217"/>
      <c r="AN532" s="1218"/>
      <c r="AO532" s="587">
        <f t="shared" si="78"/>
        <v>0</v>
      </c>
      <c r="AQ532" s="1215">
        <v>5</v>
      </c>
      <c r="AR532" s="1216"/>
      <c r="AS532" s="1217"/>
      <c r="AT532" s="1218"/>
      <c r="AU532" s="587">
        <f t="shared" si="79"/>
        <v>0</v>
      </c>
      <c r="AW532" s="1215">
        <v>5</v>
      </c>
      <c r="AX532" s="1216"/>
      <c r="AY532" s="1217"/>
      <c r="AZ532" s="1218"/>
      <c r="BA532" s="587">
        <f t="shared" si="80"/>
        <v>0</v>
      </c>
      <c r="BC532" s="1215">
        <v>5</v>
      </c>
      <c r="BD532" s="1216"/>
      <c r="BE532" s="1217"/>
      <c r="BF532" s="1218"/>
      <c r="BG532" s="587">
        <f t="shared" si="81"/>
        <v>0</v>
      </c>
      <c r="BI532" s="1215">
        <v>5</v>
      </c>
      <c r="BJ532" s="1216"/>
      <c r="BK532" s="1217"/>
      <c r="BL532" s="1218"/>
      <c r="BM532" s="587">
        <f t="shared" si="82"/>
        <v>0</v>
      </c>
      <c r="BO532" s="1215">
        <v>5</v>
      </c>
      <c r="BP532" s="1216"/>
      <c r="BQ532" s="1217"/>
      <c r="BR532" s="1218"/>
      <c r="BS532" s="587">
        <f t="shared" si="83"/>
        <v>0</v>
      </c>
    </row>
    <row r="533" spans="1:71" s="17" customFormat="1" ht="16.75" hidden="1" customHeight="1" outlineLevel="2">
      <c r="A533" s="1215">
        <v>6</v>
      </c>
      <c r="B533" s="1216"/>
      <c r="C533" s="1217"/>
      <c r="D533" s="1218"/>
      <c r="E533" s="587">
        <f t="shared" si="72"/>
        <v>0</v>
      </c>
      <c r="G533" s="1215">
        <v>6</v>
      </c>
      <c r="H533" s="1216"/>
      <c r="I533" s="1217"/>
      <c r="J533" s="1218"/>
      <c r="K533" s="587">
        <f t="shared" si="73"/>
        <v>0</v>
      </c>
      <c r="M533" s="1215">
        <v>6</v>
      </c>
      <c r="N533" s="1216"/>
      <c r="O533" s="1217"/>
      <c r="P533" s="1218"/>
      <c r="Q533" s="587">
        <f t="shared" si="74"/>
        <v>0</v>
      </c>
      <c r="S533" s="1215">
        <v>6</v>
      </c>
      <c r="T533" s="1216"/>
      <c r="U533" s="1217"/>
      <c r="V533" s="1218"/>
      <c r="W533" s="587">
        <f t="shared" si="75"/>
        <v>0</v>
      </c>
      <c r="Y533" s="1215">
        <v>6</v>
      </c>
      <c r="Z533" s="1216"/>
      <c r="AA533" s="1217"/>
      <c r="AB533" s="1218"/>
      <c r="AC533" s="587">
        <f t="shared" si="76"/>
        <v>0</v>
      </c>
      <c r="AE533" s="1215">
        <v>6</v>
      </c>
      <c r="AF533" s="1216"/>
      <c r="AG533" s="1217"/>
      <c r="AH533" s="1218"/>
      <c r="AI533" s="587">
        <f t="shared" si="77"/>
        <v>0</v>
      </c>
      <c r="AK533" s="1215">
        <v>6</v>
      </c>
      <c r="AL533" s="1216"/>
      <c r="AM533" s="1217"/>
      <c r="AN533" s="1218"/>
      <c r="AO533" s="587">
        <f t="shared" si="78"/>
        <v>0</v>
      </c>
      <c r="AQ533" s="1215">
        <v>6</v>
      </c>
      <c r="AR533" s="1216"/>
      <c r="AS533" s="1217"/>
      <c r="AT533" s="1218"/>
      <c r="AU533" s="587">
        <f t="shared" si="79"/>
        <v>0</v>
      </c>
      <c r="AW533" s="1215">
        <v>6</v>
      </c>
      <c r="AX533" s="1216"/>
      <c r="AY533" s="1217"/>
      <c r="AZ533" s="1218"/>
      <c r="BA533" s="587">
        <f t="shared" si="80"/>
        <v>0</v>
      </c>
      <c r="BC533" s="1215">
        <v>6</v>
      </c>
      <c r="BD533" s="1216"/>
      <c r="BE533" s="1217"/>
      <c r="BF533" s="1218"/>
      <c r="BG533" s="587">
        <f t="shared" si="81"/>
        <v>0</v>
      </c>
      <c r="BI533" s="1215">
        <v>6</v>
      </c>
      <c r="BJ533" s="1216"/>
      <c r="BK533" s="1217"/>
      <c r="BL533" s="1218"/>
      <c r="BM533" s="587">
        <f t="shared" si="82"/>
        <v>0</v>
      </c>
      <c r="BO533" s="1215">
        <v>6</v>
      </c>
      <c r="BP533" s="1216"/>
      <c r="BQ533" s="1217"/>
      <c r="BR533" s="1218"/>
      <c r="BS533" s="587">
        <f t="shared" si="83"/>
        <v>0</v>
      </c>
    </row>
    <row r="534" spans="1:71" s="17" customFormat="1" ht="16.75" hidden="1" customHeight="1" outlineLevel="2">
      <c r="A534" s="1215">
        <v>7</v>
      </c>
      <c r="B534" s="1216"/>
      <c r="C534" s="1217"/>
      <c r="D534" s="1218"/>
      <c r="E534" s="587">
        <f t="shared" si="72"/>
        <v>0</v>
      </c>
      <c r="G534" s="1215">
        <v>7</v>
      </c>
      <c r="H534" s="1216"/>
      <c r="I534" s="1217"/>
      <c r="J534" s="1218"/>
      <c r="K534" s="587">
        <f t="shared" si="73"/>
        <v>0</v>
      </c>
      <c r="M534" s="1215">
        <v>7</v>
      </c>
      <c r="N534" s="1216"/>
      <c r="O534" s="1217"/>
      <c r="P534" s="1218"/>
      <c r="Q534" s="587">
        <f t="shared" si="74"/>
        <v>0</v>
      </c>
      <c r="S534" s="1215">
        <v>7</v>
      </c>
      <c r="T534" s="1216"/>
      <c r="U534" s="1217"/>
      <c r="V534" s="1218"/>
      <c r="W534" s="587">
        <f t="shared" si="75"/>
        <v>0</v>
      </c>
      <c r="Y534" s="1215">
        <v>7</v>
      </c>
      <c r="Z534" s="1216"/>
      <c r="AA534" s="1217"/>
      <c r="AB534" s="1218"/>
      <c r="AC534" s="587">
        <f t="shared" si="76"/>
        <v>0</v>
      </c>
      <c r="AE534" s="1215">
        <v>7</v>
      </c>
      <c r="AF534" s="1216"/>
      <c r="AG534" s="1217"/>
      <c r="AH534" s="1218"/>
      <c r="AI534" s="587">
        <f t="shared" si="77"/>
        <v>0</v>
      </c>
      <c r="AK534" s="1215">
        <v>7</v>
      </c>
      <c r="AL534" s="1216"/>
      <c r="AM534" s="1217"/>
      <c r="AN534" s="1218"/>
      <c r="AO534" s="587">
        <f t="shared" si="78"/>
        <v>0</v>
      </c>
      <c r="AQ534" s="1215">
        <v>7</v>
      </c>
      <c r="AR534" s="1216"/>
      <c r="AS534" s="1217"/>
      <c r="AT534" s="1218"/>
      <c r="AU534" s="587">
        <f t="shared" si="79"/>
        <v>0</v>
      </c>
      <c r="AW534" s="1215">
        <v>7</v>
      </c>
      <c r="AX534" s="1216"/>
      <c r="AY534" s="1217"/>
      <c r="AZ534" s="1218"/>
      <c r="BA534" s="587">
        <f t="shared" si="80"/>
        <v>0</v>
      </c>
      <c r="BC534" s="1215">
        <v>7</v>
      </c>
      <c r="BD534" s="1216"/>
      <c r="BE534" s="1217"/>
      <c r="BF534" s="1218"/>
      <c r="BG534" s="587">
        <f t="shared" si="81"/>
        <v>0</v>
      </c>
      <c r="BI534" s="1215">
        <v>7</v>
      </c>
      <c r="BJ534" s="1216"/>
      <c r="BK534" s="1217"/>
      <c r="BL534" s="1218"/>
      <c r="BM534" s="587">
        <f t="shared" si="82"/>
        <v>0</v>
      </c>
      <c r="BO534" s="1215">
        <v>7</v>
      </c>
      <c r="BP534" s="1216"/>
      <c r="BQ534" s="1217"/>
      <c r="BR534" s="1218"/>
      <c r="BS534" s="587">
        <f t="shared" si="83"/>
        <v>0</v>
      </c>
    </row>
    <row r="535" spans="1:71" s="17" customFormat="1" ht="16.75" hidden="1" customHeight="1" outlineLevel="2">
      <c r="A535" s="1215">
        <v>8</v>
      </c>
      <c r="B535" s="1216"/>
      <c r="C535" s="1217"/>
      <c r="D535" s="1218"/>
      <c r="E535" s="587">
        <f t="shared" si="72"/>
        <v>0</v>
      </c>
      <c r="G535" s="1215">
        <v>8</v>
      </c>
      <c r="H535" s="1216"/>
      <c r="I535" s="1217"/>
      <c r="J535" s="1218"/>
      <c r="K535" s="587">
        <f t="shared" si="73"/>
        <v>0</v>
      </c>
      <c r="M535" s="1215">
        <v>8</v>
      </c>
      <c r="N535" s="1216"/>
      <c r="O535" s="1217"/>
      <c r="P535" s="1218"/>
      <c r="Q535" s="587">
        <f t="shared" si="74"/>
        <v>0</v>
      </c>
      <c r="S535" s="1215">
        <v>8</v>
      </c>
      <c r="T535" s="1216"/>
      <c r="U535" s="1217"/>
      <c r="V535" s="1218"/>
      <c r="W535" s="587">
        <f t="shared" si="75"/>
        <v>0</v>
      </c>
      <c r="Y535" s="1215">
        <v>8</v>
      </c>
      <c r="Z535" s="1216"/>
      <c r="AA535" s="1217"/>
      <c r="AB535" s="1218"/>
      <c r="AC535" s="587">
        <f t="shared" si="76"/>
        <v>0</v>
      </c>
      <c r="AE535" s="1215">
        <v>8</v>
      </c>
      <c r="AF535" s="1216"/>
      <c r="AG535" s="1217"/>
      <c r="AH535" s="1218"/>
      <c r="AI535" s="587">
        <f t="shared" si="77"/>
        <v>0</v>
      </c>
      <c r="AK535" s="1215">
        <v>8</v>
      </c>
      <c r="AL535" s="1216"/>
      <c r="AM535" s="1217"/>
      <c r="AN535" s="1218"/>
      <c r="AO535" s="587">
        <f t="shared" si="78"/>
        <v>0</v>
      </c>
      <c r="AQ535" s="1215">
        <v>8</v>
      </c>
      <c r="AR535" s="1216"/>
      <c r="AS535" s="1217"/>
      <c r="AT535" s="1218"/>
      <c r="AU535" s="587">
        <f t="shared" si="79"/>
        <v>0</v>
      </c>
      <c r="AW535" s="1215">
        <v>8</v>
      </c>
      <c r="AX535" s="1216"/>
      <c r="AY535" s="1217"/>
      <c r="AZ535" s="1218"/>
      <c r="BA535" s="587">
        <f t="shared" si="80"/>
        <v>0</v>
      </c>
      <c r="BC535" s="1215">
        <v>8</v>
      </c>
      <c r="BD535" s="1216"/>
      <c r="BE535" s="1217"/>
      <c r="BF535" s="1218"/>
      <c r="BG535" s="587">
        <f t="shared" si="81"/>
        <v>0</v>
      </c>
      <c r="BI535" s="1215">
        <v>8</v>
      </c>
      <c r="BJ535" s="1216"/>
      <c r="BK535" s="1217"/>
      <c r="BL535" s="1218"/>
      <c r="BM535" s="587">
        <f t="shared" si="82"/>
        <v>0</v>
      </c>
      <c r="BO535" s="1215">
        <v>8</v>
      </c>
      <c r="BP535" s="1216"/>
      <c r="BQ535" s="1217"/>
      <c r="BR535" s="1218"/>
      <c r="BS535" s="587">
        <f t="shared" si="83"/>
        <v>0</v>
      </c>
    </row>
    <row r="536" spans="1:71" s="17" customFormat="1" ht="16.75" hidden="1" customHeight="1" outlineLevel="2">
      <c r="A536" s="1215">
        <v>9</v>
      </c>
      <c r="B536" s="1216"/>
      <c r="C536" s="1217"/>
      <c r="D536" s="1218"/>
      <c r="E536" s="587">
        <f t="shared" si="72"/>
        <v>0</v>
      </c>
      <c r="G536" s="1215">
        <v>9</v>
      </c>
      <c r="H536" s="1216"/>
      <c r="I536" s="1217"/>
      <c r="J536" s="1218"/>
      <c r="K536" s="587">
        <f t="shared" si="73"/>
        <v>0</v>
      </c>
      <c r="M536" s="1215">
        <v>9</v>
      </c>
      <c r="N536" s="1216"/>
      <c r="O536" s="1217"/>
      <c r="P536" s="1218"/>
      <c r="Q536" s="587">
        <f t="shared" si="74"/>
        <v>0</v>
      </c>
      <c r="S536" s="1215">
        <v>9</v>
      </c>
      <c r="T536" s="1216"/>
      <c r="U536" s="1217"/>
      <c r="V536" s="1218"/>
      <c r="W536" s="587">
        <f t="shared" si="75"/>
        <v>0</v>
      </c>
      <c r="Y536" s="1215">
        <v>9</v>
      </c>
      <c r="Z536" s="1216"/>
      <c r="AA536" s="1217"/>
      <c r="AB536" s="1218"/>
      <c r="AC536" s="587">
        <f t="shared" si="76"/>
        <v>0</v>
      </c>
      <c r="AE536" s="1215">
        <v>9</v>
      </c>
      <c r="AF536" s="1216"/>
      <c r="AG536" s="1217"/>
      <c r="AH536" s="1218"/>
      <c r="AI536" s="587">
        <f t="shared" si="77"/>
        <v>0</v>
      </c>
      <c r="AK536" s="1215">
        <v>9</v>
      </c>
      <c r="AL536" s="1216"/>
      <c r="AM536" s="1217"/>
      <c r="AN536" s="1218"/>
      <c r="AO536" s="587">
        <f t="shared" si="78"/>
        <v>0</v>
      </c>
      <c r="AQ536" s="1215">
        <v>9</v>
      </c>
      <c r="AR536" s="1216"/>
      <c r="AS536" s="1217"/>
      <c r="AT536" s="1218"/>
      <c r="AU536" s="587">
        <f t="shared" si="79"/>
        <v>0</v>
      </c>
      <c r="AW536" s="1215">
        <v>9</v>
      </c>
      <c r="AX536" s="1216"/>
      <c r="AY536" s="1217"/>
      <c r="AZ536" s="1218"/>
      <c r="BA536" s="587">
        <f t="shared" si="80"/>
        <v>0</v>
      </c>
      <c r="BC536" s="1215">
        <v>9</v>
      </c>
      <c r="BD536" s="1216"/>
      <c r="BE536" s="1217"/>
      <c r="BF536" s="1218"/>
      <c r="BG536" s="587">
        <f t="shared" si="81"/>
        <v>0</v>
      </c>
      <c r="BI536" s="1215">
        <v>9</v>
      </c>
      <c r="BJ536" s="1216"/>
      <c r="BK536" s="1217"/>
      <c r="BL536" s="1218"/>
      <c r="BM536" s="587">
        <f t="shared" si="82"/>
        <v>0</v>
      </c>
      <c r="BO536" s="1215">
        <v>9</v>
      </c>
      <c r="BP536" s="1216"/>
      <c r="BQ536" s="1217"/>
      <c r="BR536" s="1218"/>
      <c r="BS536" s="587">
        <f t="shared" si="83"/>
        <v>0</v>
      </c>
    </row>
    <row r="537" spans="1:71" s="17" customFormat="1" ht="16.75" hidden="1" customHeight="1" outlineLevel="2">
      <c r="A537" s="1215">
        <v>10</v>
      </c>
      <c r="B537" s="1216"/>
      <c r="C537" s="1217"/>
      <c r="D537" s="1218"/>
      <c r="E537" s="587">
        <f t="shared" si="72"/>
        <v>0</v>
      </c>
      <c r="G537" s="1215">
        <v>10</v>
      </c>
      <c r="H537" s="1216"/>
      <c r="I537" s="1217"/>
      <c r="J537" s="1218"/>
      <c r="K537" s="587">
        <f t="shared" si="73"/>
        <v>0</v>
      </c>
      <c r="M537" s="1215">
        <v>10</v>
      </c>
      <c r="N537" s="1216"/>
      <c r="O537" s="1217"/>
      <c r="P537" s="1218"/>
      <c r="Q537" s="587">
        <f t="shared" si="74"/>
        <v>0</v>
      </c>
      <c r="S537" s="1215">
        <v>10</v>
      </c>
      <c r="T537" s="1216"/>
      <c r="U537" s="1217"/>
      <c r="V537" s="1218"/>
      <c r="W537" s="587">
        <f t="shared" si="75"/>
        <v>0</v>
      </c>
      <c r="Y537" s="1215">
        <v>10</v>
      </c>
      <c r="Z537" s="1216"/>
      <c r="AA537" s="1217"/>
      <c r="AB537" s="1218"/>
      <c r="AC537" s="587">
        <f t="shared" si="76"/>
        <v>0</v>
      </c>
      <c r="AE537" s="1215">
        <v>10</v>
      </c>
      <c r="AF537" s="1216"/>
      <c r="AG537" s="1217"/>
      <c r="AH537" s="1218"/>
      <c r="AI537" s="587">
        <f t="shared" si="77"/>
        <v>0</v>
      </c>
      <c r="AK537" s="1215">
        <v>10</v>
      </c>
      <c r="AL537" s="1216"/>
      <c r="AM537" s="1217"/>
      <c r="AN537" s="1218"/>
      <c r="AO537" s="587">
        <f t="shared" si="78"/>
        <v>0</v>
      </c>
      <c r="AQ537" s="1215">
        <v>10</v>
      </c>
      <c r="AR537" s="1216"/>
      <c r="AS537" s="1217"/>
      <c r="AT537" s="1218"/>
      <c r="AU537" s="587">
        <f t="shared" si="79"/>
        <v>0</v>
      </c>
      <c r="AW537" s="1215">
        <v>10</v>
      </c>
      <c r="AX537" s="1216"/>
      <c r="AY537" s="1217"/>
      <c r="AZ537" s="1218"/>
      <c r="BA537" s="587">
        <f t="shared" si="80"/>
        <v>0</v>
      </c>
      <c r="BC537" s="1215">
        <v>10</v>
      </c>
      <c r="BD537" s="1216"/>
      <c r="BE537" s="1217"/>
      <c r="BF537" s="1218"/>
      <c r="BG537" s="587">
        <f t="shared" si="81"/>
        <v>0</v>
      </c>
      <c r="BI537" s="1215">
        <v>10</v>
      </c>
      <c r="BJ537" s="1216"/>
      <c r="BK537" s="1217"/>
      <c r="BL537" s="1218"/>
      <c r="BM537" s="587">
        <f t="shared" si="82"/>
        <v>0</v>
      </c>
      <c r="BO537" s="1215">
        <v>10</v>
      </c>
      <c r="BP537" s="1216"/>
      <c r="BQ537" s="1217"/>
      <c r="BR537" s="1218"/>
      <c r="BS537" s="587">
        <f t="shared" si="83"/>
        <v>0</v>
      </c>
    </row>
    <row r="538" spans="1:71" s="17" customFormat="1" ht="16.75" hidden="1" customHeight="1" outlineLevel="2">
      <c r="A538" s="1215">
        <v>11</v>
      </c>
      <c r="B538" s="1216"/>
      <c r="C538" s="1217"/>
      <c r="D538" s="1218"/>
      <c r="E538" s="587">
        <f t="shared" si="72"/>
        <v>0</v>
      </c>
      <c r="G538" s="1215">
        <v>11</v>
      </c>
      <c r="H538" s="1216"/>
      <c r="I538" s="1217"/>
      <c r="J538" s="1218"/>
      <c r="K538" s="587">
        <f t="shared" si="73"/>
        <v>0</v>
      </c>
      <c r="M538" s="1215">
        <v>11</v>
      </c>
      <c r="N538" s="1216"/>
      <c r="O538" s="1217"/>
      <c r="P538" s="1218"/>
      <c r="Q538" s="587">
        <f t="shared" si="74"/>
        <v>0</v>
      </c>
      <c r="S538" s="1215">
        <v>11</v>
      </c>
      <c r="T538" s="1216"/>
      <c r="U538" s="1217"/>
      <c r="V538" s="1218"/>
      <c r="W538" s="587">
        <f t="shared" si="75"/>
        <v>0</v>
      </c>
      <c r="Y538" s="1215">
        <v>11</v>
      </c>
      <c r="Z538" s="1216"/>
      <c r="AA538" s="1217"/>
      <c r="AB538" s="1218"/>
      <c r="AC538" s="587">
        <f t="shared" si="76"/>
        <v>0</v>
      </c>
      <c r="AE538" s="1215">
        <v>11</v>
      </c>
      <c r="AF538" s="1216"/>
      <c r="AG538" s="1217"/>
      <c r="AH538" s="1218"/>
      <c r="AI538" s="587">
        <f t="shared" si="77"/>
        <v>0</v>
      </c>
      <c r="AK538" s="1215">
        <v>11</v>
      </c>
      <c r="AL538" s="1216"/>
      <c r="AM538" s="1217"/>
      <c r="AN538" s="1218"/>
      <c r="AO538" s="587">
        <f t="shared" si="78"/>
        <v>0</v>
      </c>
      <c r="AQ538" s="1215">
        <v>11</v>
      </c>
      <c r="AR538" s="1216"/>
      <c r="AS538" s="1217"/>
      <c r="AT538" s="1218"/>
      <c r="AU538" s="587">
        <f t="shared" si="79"/>
        <v>0</v>
      </c>
      <c r="AW538" s="1215">
        <v>11</v>
      </c>
      <c r="AX538" s="1216"/>
      <c r="AY538" s="1217"/>
      <c r="AZ538" s="1218"/>
      <c r="BA538" s="587">
        <f t="shared" si="80"/>
        <v>0</v>
      </c>
      <c r="BC538" s="1215">
        <v>11</v>
      </c>
      <c r="BD538" s="1216"/>
      <c r="BE538" s="1217"/>
      <c r="BF538" s="1218"/>
      <c r="BG538" s="587">
        <f t="shared" si="81"/>
        <v>0</v>
      </c>
      <c r="BI538" s="1215">
        <v>11</v>
      </c>
      <c r="BJ538" s="1216"/>
      <c r="BK538" s="1217"/>
      <c r="BL538" s="1218"/>
      <c r="BM538" s="587">
        <f t="shared" si="82"/>
        <v>0</v>
      </c>
      <c r="BO538" s="1215">
        <v>11</v>
      </c>
      <c r="BP538" s="1216"/>
      <c r="BQ538" s="1217"/>
      <c r="BR538" s="1218"/>
      <c r="BS538" s="587">
        <f t="shared" si="83"/>
        <v>0</v>
      </c>
    </row>
    <row r="539" spans="1:71" s="17" customFormat="1" ht="16.75" hidden="1" customHeight="1" outlineLevel="2">
      <c r="A539" s="1215">
        <v>12</v>
      </c>
      <c r="B539" s="1216"/>
      <c r="C539" s="1217"/>
      <c r="D539" s="1218"/>
      <c r="E539" s="587">
        <f t="shared" si="72"/>
        <v>0</v>
      </c>
      <c r="G539" s="1215">
        <v>12</v>
      </c>
      <c r="H539" s="1216"/>
      <c r="I539" s="1217"/>
      <c r="J539" s="1218"/>
      <c r="K539" s="587">
        <f t="shared" si="73"/>
        <v>0</v>
      </c>
      <c r="M539" s="1215">
        <v>12</v>
      </c>
      <c r="N539" s="1216"/>
      <c r="O539" s="1217"/>
      <c r="P539" s="1218"/>
      <c r="Q539" s="587">
        <f t="shared" si="74"/>
        <v>0</v>
      </c>
      <c r="S539" s="1215">
        <v>12</v>
      </c>
      <c r="T539" s="1216"/>
      <c r="U539" s="1217"/>
      <c r="V539" s="1218"/>
      <c r="W539" s="587">
        <f t="shared" si="75"/>
        <v>0</v>
      </c>
      <c r="Y539" s="1215">
        <v>12</v>
      </c>
      <c r="Z539" s="1216"/>
      <c r="AA539" s="1217"/>
      <c r="AB539" s="1218"/>
      <c r="AC539" s="587">
        <f t="shared" si="76"/>
        <v>0</v>
      </c>
      <c r="AE539" s="1215">
        <v>12</v>
      </c>
      <c r="AF539" s="1216"/>
      <c r="AG539" s="1217"/>
      <c r="AH539" s="1218"/>
      <c r="AI539" s="587">
        <f t="shared" si="77"/>
        <v>0</v>
      </c>
      <c r="AK539" s="1215">
        <v>12</v>
      </c>
      <c r="AL539" s="1216"/>
      <c r="AM539" s="1217"/>
      <c r="AN539" s="1218"/>
      <c r="AO539" s="587">
        <f t="shared" si="78"/>
        <v>0</v>
      </c>
      <c r="AQ539" s="1215">
        <v>12</v>
      </c>
      <c r="AR539" s="1216"/>
      <c r="AS539" s="1217"/>
      <c r="AT539" s="1218"/>
      <c r="AU539" s="587">
        <f t="shared" si="79"/>
        <v>0</v>
      </c>
      <c r="AW539" s="1215">
        <v>12</v>
      </c>
      <c r="AX539" s="1216"/>
      <c r="AY539" s="1217"/>
      <c r="AZ539" s="1218"/>
      <c r="BA539" s="587">
        <f t="shared" si="80"/>
        <v>0</v>
      </c>
      <c r="BC539" s="1215">
        <v>12</v>
      </c>
      <c r="BD539" s="1216"/>
      <c r="BE539" s="1217"/>
      <c r="BF539" s="1218"/>
      <c r="BG539" s="587">
        <f t="shared" si="81"/>
        <v>0</v>
      </c>
      <c r="BI539" s="1215">
        <v>12</v>
      </c>
      <c r="BJ539" s="1216"/>
      <c r="BK539" s="1217"/>
      <c r="BL539" s="1218"/>
      <c r="BM539" s="587">
        <f t="shared" si="82"/>
        <v>0</v>
      </c>
      <c r="BO539" s="1215">
        <v>12</v>
      </c>
      <c r="BP539" s="1216"/>
      <c r="BQ539" s="1217"/>
      <c r="BR539" s="1218"/>
      <c r="BS539" s="587">
        <f t="shared" si="83"/>
        <v>0</v>
      </c>
    </row>
    <row r="540" spans="1:71" s="17" customFormat="1" ht="16.75" hidden="1" customHeight="1" outlineLevel="2">
      <c r="A540" s="1215">
        <v>13</v>
      </c>
      <c r="B540" s="1216"/>
      <c r="C540" s="1217"/>
      <c r="D540" s="1218"/>
      <c r="E540" s="587">
        <f t="shared" si="72"/>
        <v>0</v>
      </c>
      <c r="G540" s="1215">
        <v>13</v>
      </c>
      <c r="H540" s="1216"/>
      <c r="I540" s="1217"/>
      <c r="J540" s="1218"/>
      <c r="K540" s="587">
        <f t="shared" si="73"/>
        <v>0</v>
      </c>
      <c r="M540" s="1215">
        <v>13</v>
      </c>
      <c r="N540" s="1216"/>
      <c r="O540" s="1217"/>
      <c r="P540" s="1218"/>
      <c r="Q540" s="587">
        <f t="shared" si="74"/>
        <v>0</v>
      </c>
      <c r="S540" s="1215">
        <v>13</v>
      </c>
      <c r="T540" s="1216"/>
      <c r="U540" s="1217"/>
      <c r="V540" s="1218"/>
      <c r="W540" s="587">
        <f t="shared" si="75"/>
        <v>0</v>
      </c>
      <c r="Y540" s="1215">
        <v>13</v>
      </c>
      <c r="Z540" s="1216"/>
      <c r="AA540" s="1217"/>
      <c r="AB540" s="1218"/>
      <c r="AC540" s="587">
        <f t="shared" si="76"/>
        <v>0</v>
      </c>
      <c r="AE540" s="1215">
        <v>13</v>
      </c>
      <c r="AF540" s="1216"/>
      <c r="AG540" s="1217"/>
      <c r="AH540" s="1218"/>
      <c r="AI540" s="587">
        <f t="shared" si="77"/>
        <v>0</v>
      </c>
      <c r="AK540" s="1215">
        <v>13</v>
      </c>
      <c r="AL540" s="1216"/>
      <c r="AM540" s="1217"/>
      <c r="AN540" s="1218"/>
      <c r="AO540" s="587">
        <f t="shared" si="78"/>
        <v>0</v>
      </c>
      <c r="AQ540" s="1215">
        <v>13</v>
      </c>
      <c r="AR540" s="1216"/>
      <c r="AS540" s="1217"/>
      <c r="AT540" s="1218"/>
      <c r="AU540" s="587">
        <f t="shared" si="79"/>
        <v>0</v>
      </c>
      <c r="AW540" s="1215">
        <v>13</v>
      </c>
      <c r="AX540" s="1216"/>
      <c r="AY540" s="1217"/>
      <c r="AZ540" s="1218"/>
      <c r="BA540" s="587">
        <f t="shared" si="80"/>
        <v>0</v>
      </c>
      <c r="BC540" s="1215">
        <v>13</v>
      </c>
      <c r="BD540" s="1216"/>
      <c r="BE540" s="1217"/>
      <c r="BF540" s="1218"/>
      <c r="BG540" s="587">
        <f t="shared" si="81"/>
        <v>0</v>
      </c>
      <c r="BI540" s="1215">
        <v>13</v>
      </c>
      <c r="BJ540" s="1216"/>
      <c r="BK540" s="1217"/>
      <c r="BL540" s="1218"/>
      <c r="BM540" s="587">
        <f t="shared" si="82"/>
        <v>0</v>
      </c>
      <c r="BO540" s="1215">
        <v>13</v>
      </c>
      <c r="BP540" s="1216"/>
      <c r="BQ540" s="1217"/>
      <c r="BR540" s="1218"/>
      <c r="BS540" s="587">
        <f t="shared" si="83"/>
        <v>0</v>
      </c>
    </row>
    <row r="541" spans="1:71" s="17" customFormat="1" ht="16.75" hidden="1" customHeight="1" outlineLevel="2">
      <c r="A541" s="1215">
        <v>14</v>
      </c>
      <c r="B541" s="1216"/>
      <c r="C541" s="1217"/>
      <c r="D541" s="1218"/>
      <c r="E541" s="587">
        <f t="shared" si="72"/>
        <v>0</v>
      </c>
      <c r="G541" s="1215">
        <v>14</v>
      </c>
      <c r="H541" s="1216"/>
      <c r="I541" s="1217"/>
      <c r="J541" s="1218"/>
      <c r="K541" s="587">
        <f t="shared" si="73"/>
        <v>0</v>
      </c>
      <c r="M541" s="1215">
        <v>14</v>
      </c>
      <c r="N541" s="1216"/>
      <c r="O541" s="1217"/>
      <c r="P541" s="1218"/>
      <c r="Q541" s="587">
        <f t="shared" si="74"/>
        <v>0</v>
      </c>
      <c r="S541" s="1215">
        <v>14</v>
      </c>
      <c r="T541" s="1216"/>
      <c r="U541" s="1217"/>
      <c r="V541" s="1218"/>
      <c r="W541" s="587">
        <f t="shared" si="75"/>
        <v>0</v>
      </c>
      <c r="Y541" s="1215">
        <v>14</v>
      </c>
      <c r="Z541" s="1216"/>
      <c r="AA541" s="1217"/>
      <c r="AB541" s="1218"/>
      <c r="AC541" s="587">
        <f t="shared" si="76"/>
        <v>0</v>
      </c>
      <c r="AE541" s="1215">
        <v>14</v>
      </c>
      <c r="AF541" s="1216"/>
      <c r="AG541" s="1217"/>
      <c r="AH541" s="1218"/>
      <c r="AI541" s="587">
        <f t="shared" si="77"/>
        <v>0</v>
      </c>
      <c r="AK541" s="1215">
        <v>14</v>
      </c>
      <c r="AL541" s="1216"/>
      <c r="AM541" s="1217"/>
      <c r="AN541" s="1218"/>
      <c r="AO541" s="587">
        <f t="shared" si="78"/>
        <v>0</v>
      </c>
      <c r="AQ541" s="1215">
        <v>14</v>
      </c>
      <c r="AR541" s="1216"/>
      <c r="AS541" s="1217"/>
      <c r="AT541" s="1218"/>
      <c r="AU541" s="587">
        <f t="shared" si="79"/>
        <v>0</v>
      </c>
      <c r="AW541" s="1215">
        <v>14</v>
      </c>
      <c r="AX541" s="1216"/>
      <c r="AY541" s="1217"/>
      <c r="AZ541" s="1218"/>
      <c r="BA541" s="587">
        <f t="shared" si="80"/>
        <v>0</v>
      </c>
      <c r="BC541" s="1215">
        <v>14</v>
      </c>
      <c r="BD541" s="1216"/>
      <c r="BE541" s="1217"/>
      <c r="BF541" s="1218"/>
      <c r="BG541" s="587">
        <f t="shared" si="81"/>
        <v>0</v>
      </c>
      <c r="BI541" s="1215">
        <v>14</v>
      </c>
      <c r="BJ541" s="1216"/>
      <c r="BK541" s="1217"/>
      <c r="BL541" s="1218"/>
      <c r="BM541" s="587">
        <f t="shared" si="82"/>
        <v>0</v>
      </c>
      <c r="BO541" s="1215">
        <v>14</v>
      </c>
      <c r="BP541" s="1216"/>
      <c r="BQ541" s="1217"/>
      <c r="BR541" s="1218"/>
      <c r="BS541" s="587">
        <f t="shared" si="83"/>
        <v>0</v>
      </c>
    </row>
    <row r="542" spans="1:71" s="17" customFormat="1" ht="16.75" hidden="1" customHeight="1" outlineLevel="2">
      <c r="A542" s="1215">
        <v>15</v>
      </c>
      <c r="B542" s="1216"/>
      <c r="C542" s="1217"/>
      <c r="D542" s="1218"/>
      <c r="E542" s="587">
        <f t="shared" si="72"/>
        <v>0</v>
      </c>
      <c r="G542" s="1215">
        <v>15</v>
      </c>
      <c r="H542" s="1216"/>
      <c r="I542" s="1217"/>
      <c r="J542" s="1218"/>
      <c r="K542" s="587">
        <f t="shared" si="73"/>
        <v>0</v>
      </c>
      <c r="M542" s="1215">
        <v>15</v>
      </c>
      <c r="N542" s="1216"/>
      <c r="O542" s="1217"/>
      <c r="P542" s="1218"/>
      <c r="Q542" s="587">
        <f t="shared" si="74"/>
        <v>0</v>
      </c>
      <c r="S542" s="1215">
        <v>15</v>
      </c>
      <c r="T542" s="1216"/>
      <c r="U542" s="1217"/>
      <c r="V542" s="1218"/>
      <c r="W542" s="587">
        <f t="shared" si="75"/>
        <v>0</v>
      </c>
      <c r="Y542" s="1215">
        <v>15</v>
      </c>
      <c r="Z542" s="1216"/>
      <c r="AA542" s="1217"/>
      <c r="AB542" s="1218"/>
      <c r="AC542" s="587">
        <f t="shared" si="76"/>
        <v>0</v>
      </c>
      <c r="AE542" s="1215">
        <v>15</v>
      </c>
      <c r="AF542" s="1216"/>
      <c r="AG542" s="1217"/>
      <c r="AH542" s="1218"/>
      <c r="AI542" s="587">
        <f t="shared" si="77"/>
        <v>0</v>
      </c>
      <c r="AK542" s="1215">
        <v>15</v>
      </c>
      <c r="AL542" s="1216"/>
      <c r="AM542" s="1217"/>
      <c r="AN542" s="1218"/>
      <c r="AO542" s="587">
        <f t="shared" si="78"/>
        <v>0</v>
      </c>
      <c r="AQ542" s="1215">
        <v>15</v>
      </c>
      <c r="AR542" s="1216"/>
      <c r="AS542" s="1217"/>
      <c r="AT542" s="1218"/>
      <c r="AU542" s="587">
        <f t="shared" si="79"/>
        <v>0</v>
      </c>
      <c r="AW542" s="1215">
        <v>15</v>
      </c>
      <c r="AX542" s="1216"/>
      <c r="AY542" s="1217"/>
      <c r="AZ542" s="1218"/>
      <c r="BA542" s="587">
        <f t="shared" si="80"/>
        <v>0</v>
      </c>
      <c r="BC542" s="1215">
        <v>15</v>
      </c>
      <c r="BD542" s="1216"/>
      <c r="BE542" s="1217"/>
      <c r="BF542" s="1218"/>
      <c r="BG542" s="587">
        <f t="shared" si="81"/>
        <v>0</v>
      </c>
      <c r="BI542" s="1215">
        <v>15</v>
      </c>
      <c r="BJ542" s="1216"/>
      <c r="BK542" s="1217"/>
      <c r="BL542" s="1218"/>
      <c r="BM542" s="587">
        <f t="shared" si="82"/>
        <v>0</v>
      </c>
      <c r="BO542" s="1215">
        <v>15</v>
      </c>
      <c r="BP542" s="1216"/>
      <c r="BQ542" s="1217"/>
      <c r="BR542" s="1218"/>
      <c r="BS542" s="587">
        <f t="shared" si="83"/>
        <v>0</v>
      </c>
    </row>
    <row r="543" spans="1:71" s="17" customFormat="1" ht="16.75" hidden="1" customHeight="1" outlineLevel="2">
      <c r="A543" s="1215">
        <v>16</v>
      </c>
      <c r="B543" s="1216"/>
      <c r="C543" s="1217"/>
      <c r="D543" s="1218"/>
      <c r="E543" s="587">
        <f t="shared" si="72"/>
        <v>0</v>
      </c>
      <c r="G543" s="1215">
        <v>16</v>
      </c>
      <c r="H543" s="1216"/>
      <c r="I543" s="1217"/>
      <c r="J543" s="1218"/>
      <c r="K543" s="587">
        <f t="shared" si="73"/>
        <v>0</v>
      </c>
      <c r="M543" s="1215">
        <v>16</v>
      </c>
      <c r="N543" s="1216"/>
      <c r="O543" s="1217"/>
      <c r="P543" s="1218"/>
      <c r="Q543" s="587">
        <f t="shared" si="74"/>
        <v>0</v>
      </c>
      <c r="S543" s="1215">
        <v>16</v>
      </c>
      <c r="T543" s="1216"/>
      <c r="U543" s="1217"/>
      <c r="V543" s="1218"/>
      <c r="W543" s="587">
        <f t="shared" si="75"/>
        <v>0</v>
      </c>
      <c r="Y543" s="1215">
        <v>16</v>
      </c>
      <c r="Z543" s="1216"/>
      <c r="AA543" s="1217"/>
      <c r="AB543" s="1218"/>
      <c r="AC543" s="587">
        <f t="shared" si="76"/>
        <v>0</v>
      </c>
      <c r="AE543" s="1215">
        <v>16</v>
      </c>
      <c r="AF543" s="1216"/>
      <c r="AG543" s="1217"/>
      <c r="AH543" s="1218"/>
      <c r="AI543" s="587">
        <f t="shared" si="77"/>
        <v>0</v>
      </c>
      <c r="AK543" s="1215">
        <v>16</v>
      </c>
      <c r="AL543" s="1216"/>
      <c r="AM543" s="1217"/>
      <c r="AN543" s="1218"/>
      <c r="AO543" s="587">
        <f t="shared" si="78"/>
        <v>0</v>
      </c>
      <c r="AQ543" s="1215">
        <v>16</v>
      </c>
      <c r="AR543" s="1216"/>
      <c r="AS543" s="1217"/>
      <c r="AT543" s="1218"/>
      <c r="AU543" s="587">
        <f t="shared" si="79"/>
        <v>0</v>
      </c>
      <c r="AW543" s="1215">
        <v>16</v>
      </c>
      <c r="AX543" s="1216"/>
      <c r="AY543" s="1217"/>
      <c r="AZ543" s="1218"/>
      <c r="BA543" s="587">
        <f t="shared" si="80"/>
        <v>0</v>
      </c>
      <c r="BC543" s="1215">
        <v>16</v>
      </c>
      <c r="BD543" s="1216"/>
      <c r="BE543" s="1217"/>
      <c r="BF543" s="1218"/>
      <c r="BG543" s="587">
        <f t="shared" si="81"/>
        <v>0</v>
      </c>
      <c r="BI543" s="1215">
        <v>16</v>
      </c>
      <c r="BJ543" s="1216"/>
      <c r="BK543" s="1217"/>
      <c r="BL543" s="1218"/>
      <c r="BM543" s="587">
        <f t="shared" si="82"/>
        <v>0</v>
      </c>
      <c r="BO543" s="1215">
        <v>16</v>
      </c>
      <c r="BP543" s="1216"/>
      <c r="BQ543" s="1217"/>
      <c r="BR543" s="1218"/>
      <c r="BS543" s="587">
        <f t="shared" si="83"/>
        <v>0</v>
      </c>
    </row>
    <row r="544" spans="1:71" s="17" customFormat="1" ht="16.75" hidden="1" customHeight="1" outlineLevel="2">
      <c r="A544" s="1215">
        <v>17</v>
      </c>
      <c r="B544" s="1216"/>
      <c r="C544" s="1217"/>
      <c r="D544" s="1218"/>
      <c r="E544" s="587">
        <f t="shared" si="72"/>
        <v>0</v>
      </c>
      <c r="G544" s="1215">
        <v>17</v>
      </c>
      <c r="H544" s="1216"/>
      <c r="I544" s="1217"/>
      <c r="J544" s="1218"/>
      <c r="K544" s="587">
        <f t="shared" si="73"/>
        <v>0</v>
      </c>
      <c r="M544" s="1215">
        <v>17</v>
      </c>
      <c r="N544" s="1216"/>
      <c r="O544" s="1217"/>
      <c r="P544" s="1218"/>
      <c r="Q544" s="587">
        <f t="shared" si="74"/>
        <v>0</v>
      </c>
      <c r="S544" s="1215">
        <v>17</v>
      </c>
      <c r="T544" s="1216"/>
      <c r="U544" s="1217"/>
      <c r="V544" s="1218"/>
      <c r="W544" s="587">
        <f t="shared" si="75"/>
        <v>0</v>
      </c>
      <c r="Y544" s="1215">
        <v>17</v>
      </c>
      <c r="Z544" s="1216"/>
      <c r="AA544" s="1217"/>
      <c r="AB544" s="1218"/>
      <c r="AC544" s="587">
        <f t="shared" si="76"/>
        <v>0</v>
      </c>
      <c r="AE544" s="1215">
        <v>17</v>
      </c>
      <c r="AF544" s="1216"/>
      <c r="AG544" s="1217"/>
      <c r="AH544" s="1218"/>
      <c r="AI544" s="587">
        <f t="shared" si="77"/>
        <v>0</v>
      </c>
      <c r="AK544" s="1215">
        <v>17</v>
      </c>
      <c r="AL544" s="1216"/>
      <c r="AM544" s="1217"/>
      <c r="AN544" s="1218"/>
      <c r="AO544" s="587">
        <f t="shared" si="78"/>
        <v>0</v>
      </c>
      <c r="AQ544" s="1215">
        <v>17</v>
      </c>
      <c r="AR544" s="1216"/>
      <c r="AS544" s="1217"/>
      <c r="AT544" s="1218"/>
      <c r="AU544" s="587">
        <f t="shared" si="79"/>
        <v>0</v>
      </c>
      <c r="AW544" s="1215">
        <v>17</v>
      </c>
      <c r="AX544" s="1216"/>
      <c r="AY544" s="1217"/>
      <c r="AZ544" s="1218"/>
      <c r="BA544" s="587">
        <f t="shared" si="80"/>
        <v>0</v>
      </c>
      <c r="BC544" s="1215">
        <v>17</v>
      </c>
      <c r="BD544" s="1216"/>
      <c r="BE544" s="1217"/>
      <c r="BF544" s="1218"/>
      <c r="BG544" s="587">
        <f t="shared" si="81"/>
        <v>0</v>
      </c>
      <c r="BI544" s="1215">
        <v>17</v>
      </c>
      <c r="BJ544" s="1216"/>
      <c r="BK544" s="1217"/>
      <c r="BL544" s="1218"/>
      <c r="BM544" s="587">
        <f t="shared" si="82"/>
        <v>0</v>
      </c>
      <c r="BO544" s="1215">
        <v>17</v>
      </c>
      <c r="BP544" s="1216"/>
      <c r="BQ544" s="1217"/>
      <c r="BR544" s="1218"/>
      <c r="BS544" s="587">
        <f t="shared" si="83"/>
        <v>0</v>
      </c>
    </row>
    <row r="545" spans="1:71" s="17" customFormat="1" ht="16.75" hidden="1" customHeight="1" outlineLevel="2">
      <c r="A545" s="1215">
        <v>18</v>
      </c>
      <c r="B545" s="1216"/>
      <c r="C545" s="1217"/>
      <c r="D545" s="1218"/>
      <c r="E545" s="587">
        <f t="shared" si="72"/>
        <v>0</v>
      </c>
      <c r="G545" s="1215">
        <v>18</v>
      </c>
      <c r="H545" s="1216"/>
      <c r="I545" s="1217"/>
      <c r="J545" s="1218"/>
      <c r="K545" s="587">
        <f t="shared" si="73"/>
        <v>0</v>
      </c>
      <c r="M545" s="1215">
        <v>18</v>
      </c>
      <c r="N545" s="1216"/>
      <c r="O545" s="1217"/>
      <c r="P545" s="1218"/>
      <c r="Q545" s="587">
        <f t="shared" si="74"/>
        <v>0</v>
      </c>
      <c r="S545" s="1215">
        <v>18</v>
      </c>
      <c r="T545" s="1216"/>
      <c r="U545" s="1217"/>
      <c r="V545" s="1218"/>
      <c r="W545" s="587">
        <f t="shared" si="75"/>
        <v>0</v>
      </c>
      <c r="Y545" s="1215">
        <v>18</v>
      </c>
      <c r="Z545" s="1216"/>
      <c r="AA545" s="1217"/>
      <c r="AB545" s="1218"/>
      <c r="AC545" s="587">
        <f t="shared" si="76"/>
        <v>0</v>
      </c>
      <c r="AE545" s="1215">
        <v>18</v>
      </c>
      <c r="AF545" s="1216"/>
      <c r="AG545" s="1217"/>
      <c r="AH545" s="1218"/>
      <c r="AI545" s="587">
        <f t="shared" si="77"/>
        <v>0</v>
      </c>
      <c r="AK545" s="1215">
        <v>18</v>
      </c>
      <c r="AL545" s="1216"/>
      <c r="AM545" s="1217"/>
      <c r="AN545" s="1218"/>
      <c r="AO545" s="587">
        <f t="shared" si="78"/>
        <v>0</v>
      </c>
      <c r="AQ545" s="1215">
        <v>18</v>
      </c>
      <c r="AR545" s="1216"/>
      <c r="AS545" s="1217"/>
      <c r="AT545" s="1218"/>
      <c r="AU545" s="587">
        <f t="shared" si="79"/>
        <v>0</v>
      </c>
      <c r="AW545" s="1215">
        <v>18</v>
      </c>
      <c r="AX545" s="1216"/>
      <c r="AY545" s="1217"/>
      <c r="AZ545" s="1218"/>
      <c r="BA545" s="587">
        <f t="shared" si="80"/>
        <v>0</v>
      </c>
      <c r="BC545" s="1215">
        <v>18</v>
      </c>
      <c r="BD545" s="1216"/>
      <c r="BE545" s="1217"/>
      <c r="BF545" s="1218"/>
      <c r="BG545" s="587">
        <f t="shared" si="81"/>
        <v>0</v>
      </c>
      <c r="BI545" s="1215">
        <v>18</v>
      </c>
      <c r="BJ545" s="1216"/>
      <c r="BK545" s="1217"/>
      <c r="BL545" s="1218"/>
      <c r="BM545" s="587">
        <f t="shared" si="82"/>
        <v>0</v>
      </c>
      <c r="BO545" s="1215">
        <v>18</v>
      </c>
      <c r="BP545" s="1216"/>
      <c r="BQ545" s="1217"/>
      <c r="BR545" s="1218"/>
      <c r="BS545" s="587">
        <f t="shared" si="83"/>
        <v>0</v>
      </c>
    </row>
    <row r="546" spans="1:71" s="17" customFormat="1" ht="16.75" hidden="1" customHeight="1" outlineLevel="2">
      <c r="A546" s="1215">
        <v>19</v>
      </c>
      <c r="B546" s="1216"/>
      <c r="C546" s="1217"/>
      <c r="D546" s="1218"/>
      <c r="E546" s="587">
        <f t="shared" si="72"/>
        <v>0</v>
      </c>
      <c r="G546" s="1215">
        <v>19</v>
      </c>
      <c r="H546" s="1216"/>
      <c r="I546" s="1217"/>
      <c r="J546" s="1218"/>
      <c r="K546" s="587">
        <f t="shared" si="73"/>
        <v>0</v>
      </c>
      <c r="M546" s="1215">
        <v>19</v>
      </c>
      <c r="N546" s="1216"/>
      <c r="O546" s="1217"/>
      <c r="P546" s="1218"/>
      <c r="Q546" s="587">
        <f t="shared" si="74"/>
        <v>0</v>
      </c>
      <c r="S546" s="1215">
        <v>19</v>
      </c>
      <c r="T546" s="1216"/>
      <c r="U546" s="1217"/>
      <c r="V546" s="1218"/>
      <c r="W546" s="587">
        <f t="shared" si="75"/>
        <v>0</v>
      </c>
      <c r="Y546" s="1215">
        <v>19</v>
      </c>
      <c r="Z546" s="1216"/>
      <c r="AA546" s="1217"/>
      <c r="AB546" s="1218"/>
      <c r="AC546" s="587">
        <f t="shared" si="76"/>
        <v>0</v>
      </c>
      <c r="AE546" s="1215">
        <v>19</v>
      </c>
      <c r="AF546" s="1216"/>
      <c r="AG546" s="1217"/>
      <c r="AH546" s="1218"/>
      <c r="AI546" s="587">
        <f t="shared" si="77"/>
        <v>0</v>
      </c>
      <c r="AK546" s="1215">
        <v>19</v>
      </c>
      <c r="AL546" s="1216"/>
      <c r="AM546" s="1217"/>
      <c r="AN546" s="1218"/>
      <c r="AO546" s="587">
        <f t="shared" si="78"/>
        <v>0</v>
      </c>
      <c r="AQ546" s="1215">
        <v>19</v>
      </c>
      <c r="AR546" s="1216"/>
      <c r="AS546" s="1217"/>
      <c r="AT546" s="1218"/>
      <c r="AU546" s="587">
        <f t="shared" si="79"/>
        <v>0</v>
      </c>
      <c r="AW546" s="1215">
        <v>19</v>
      </c>
      <c r="AX546" s="1216"/>
      <c r="AY546" s="1217"/>
      <c r="AZ546" s="1218"/>
      <c r="BA546" s="587">
        <f t="shared" si="80"/>
        <v>0</v>
      </c>
      <c r="BC546" s="1215">
        <v>19</v>
      </c>
      <c r="BD546" s="1216"/>
      <c r="BE546" s="1217"/>
      <c r="BF546" s="1218"/>
      <c r="BG546" s="587">
        <f t="shared" si="81"/>
        <v>0</v>
      </c>
      <c r="BI546" s="1215">
        <v>19</v>
      </c>
      <c r="BJ546" s="1216"/>
      <c r="BK546" s="1217"/>
      <c r="BL546" s="1218"/>
      <c r="BM546" s="587">
        <f t="shared" si="82"/>
        <v>0</v>
      </c>
      <c r="BO546" s="1215">
        <v>19</v>
      </c>
      <c r="BP546" s="1216"/>
      <c r="BQ546" s="1217"/>
      <c r="BR546" s="1218"/>
      <c r="BS546" s="587">
        <f t="shared" si="83"/>
        <v>0</v>
      </c>
    </row>
    <row r="547" spans="1:71" s="17" customFormat="1" ht="16.75" hidden="1" customHeight="1" outlineLevel="2">
      <c r="A547" s="1215">
        <v>20</v>
      </c>
      <c r="B547" s="1216"/>
      <c r="C547" s="1217"/>
      <c r="D547" s="1218"/>
      <c r="E547" s="587">
        <f t="shared" si="72"/>
        <v>0</v>
      </c>
      <c r="G547" s="1215">
        <v>20</v>
      </c>
      <c r="H547" s="1216"/>
      <c r="I547" s="1217"/>
      <c r="J547" s="1218"/>
      <c r="K547" s="587">
        <f t="shared" si="73"/>
        <v>0</v>
      </c>
      <c r="M547" s="1215">
        <v>20</v>
      </c>
      <c r="N547" s="1216"/>
      <c r="O547" s="1217"/>
      <c r="P547" s="1218"/>
      <c r="Q547" s="587">
        <f t="shared" si="74"/>
        <v>0</v>
      </c>
      <c r="S547" s="1215">
        <v>20</v>
      </c>
      <c r="T547" s="1216"/>
      <c r="U547" s="1217"/>
      <c r="V547" s="1218"/>
      <c r="W547" s="587">
        <f t="shared" si="75"/>
        <v>0</v>
      </c>
      <c r="Y547" s="1215">
        <v>20</v>
      </c>
      <c r="Z547" s="1216"/>
      <c r="AA547" s="1217"/>
      <c r="AB547" s="1218"/>
      <c r="AC547" s="587">
        <f t="shared" si="76"/>
        <v>0</v>
      </c>
      <c r="AE547" s="1215">
        <v>20</v>
      </c>
      <c r="AF547" s="1216"/>
      <c r="AG547" s="1217"/>
      <c r="AH547" s="1218"/>
      <c r="AI547" s="587">
        <f t="shared" si="77"/>
        <v>0</v>
      </c>
      <c r="AK547" s="1215">
        <v>20</v>
      </c>
      <c r="AL547" s="1216"/>
      <c r="AM547" s="1217"/>
      <c r="AN547" s="1218"/>
      <c r="AO547" s="587">
        <f t="shared" si="78"/>
        <v>0</v>
      </c>
      <c r="AQ547" s="1215">
        <v>20</v>
      </c>
      <c r="AR547" s="1216"/>
      <c r="AS547" s="1217"/>
      <c r="AT547" s="1218"/>
      <c r="AU547" s="587">
        <f t="shared" si="79"/>
        <v>0</v>
      </c>
      <c r="AW547" s="1215">
        <v>20</v>
      </c>
      <c r="AX547" s="1216"/>
      <c r="AY547" s="1217"/>
      <c r="AZ547" s="1218"/>
      <c r="BA547" s="587">
        <f t="shared" si="80"/>
        <v>0</v>
      </c>
      <c r="BC547" s="1215">
        <v>20</v>
      </c>
      <c r="BD547" s="1216"/>
      <c r="BE547" s="1217"/>
      <c r="BF547" s="1218"/>
      <c r="BG547" s="587">
        <f t="shared" si="81"/>
        <v>0</v>
      </c>
      <c r="BI547" s="1215">
        <v>20</v>
      </c>
      <c r="BJ547" s="1216"/>
      <c r="BK547" s="1217"/>
      <c r="BL547" s="1218"/>
      <c r="BM547" s="587">
        <f t="shared" si="82"/>
        <v>0</v>
      </c>
      <c r="BO547" s="1215">
        <v>20</v>
      </c>
      <c r="BP547" s="1216"/>
      <c r="BQ547" s="1217"/>
      <c r="BR547" s="1218"/>
      <c r="BS547" s="587">
        <f t="shared" si="83"/>
        <v>0</v>
      </c>
    </row>
    <row r="548" spans="1:71" s="17" customFormat="1" ht="16.75" hidden="1" customHeight="1" outlineLevel="2">
      <c r="A548" s="1215">
        <v>21</v>
      </c>
      <c r="B548" s="1216"/>
      <c r="C548" s="1217"/>
      <c r="D548" s="1218"/>
      <c r="E548" s="587">
        <f t="shared" si="72"/>
        <v>0</v>
      </c>
      <c r="G548" s="1215">
        <v>21</v>
      </c>
      <c r="H548" s="1216"/>
      <c r="I548" s="1217"/>
      <c r="J548" s="1218"/>
      <c r="K548" s="587">
        <f t="shared" si="73"/>
        <v>0</v>
      </c>
      <c r="M548" s="1215">
        <v>21</v>
      </c>
      <c r="N548" s="1216"/>
      <c r="O548" s="1217"/>
      <c r="P548" s="1218"/>
      <c r="Q548" s="587">
        <f t="shared" si="74"/>
        <v>0</v>
      </c>
      <c r="S548" s="1215">
        <v>21</v>
      </c>
      <c r="T548" s="1216"/>
      <c r="U548" s="1217"/>
      <c r="V548" s="1218"/>
      <c r="W548" s="587">
        <f t="shared" si="75"/>
        <v>0</v>
      </c>
      <c r="Y548" s="1215">
        <v>21</v>
      </c>
      <c r="Z548" s="1216"/>
      <c r="AA548" s="1217"/>
      <c r="AB548" s="1218"/>
      <c r="AC548" s="587">
        <f t="shared" si="76"/>
        <v>0</v>
      </c>
      <c r="AE548" s="1215">
        <v>21</v>
      </c>
      <c r="AF548" s="1216"/>
      <c r="AG548" s="1217"/>
      <c r="AH548" s="1218"/>
      <c r="AI548" s="587">
        <f t="shared" si="77"/>
        <v>0</v>
      </c>
      <c r="AK548" s="1215">
        <v>21</v>
      </c>
      <c r="AL548" s="1216"/>
      <c r="AM548" s="1217"/>
      <c r="AN548" s="1218"/>
      <c r="AO548" s="587">
        <f t="shared" si="78"/>
        <v>0</v>
      </c>
      <c r="AQ548" s="1215">
        <v>21</v>
      </c>
      <c r="AR548" s="1216"/>
      <c r="AS548" s="1217"/>
      <c r="AT548" s="1218"/>
      <c r="AU548" s="587">
        <f t="shared" si="79"/>
        <v>0</v>
      </c>
      <c r="AW548" s="1215">
        <v>21</v>
      </c>
      <c r="AX548" s="1216"/>
      <c r="AY548" s="1217"/>
      <c r="AZ548" s="1218"/>
      <c r="BA548" s="587">
        <f t="shared" si="80"/>
        <v>0</v>
      </c>
      <c r="BC548" s="1215">
        <v>21</v>
      </c>
      <c r="BD548" s="1216"/>
      <c r="BE548" s="1217"/>
      <c r="BF548" s="1218"/>
      <c r="BG548" s="587">
        <f t="shared" si="81"/>
        <v>0</v>
      </c>
      <c r="BI548" s="1215">
        <v>21</v>
      </c>
      <c r="BJ548" s="1216"/>
      <c r="BK548" s="1217"/>
      <c r="BL548" s="1218"/>
      <c r="BM548" s="587">
        <f t="shared" si="82"/>
        <v>0</v>
      </c>
      <c r="BO548" s="1215">
        <v>21</v>
      </c>
      <c r="BP548" s="1216"/>
      <c r="BQ548" s="1217"/>
      <c r="BR548" s="1218"/>
      <c r="BS548" s="587">
        <f t="shared" si="83"/>
        <v>0</v>
      </c>
    </row>
    <row r="549" spans="1:71" s="17" customFormat="1" ht="16.75" hidden="1" customHeight="1" outlineLevel="2">
      <c r="A549" s="1215">
        <v>22</v>
      </c>
      <c r="B549" s="1216"/>
      <c r="C549" s="1217"/>
      <c r="D549" s="1218"/>
      <c r="E549" s="587">
        <f t="shared" si="72"/>
        <v>0</v>
      </c>
      <c r="G549" s="1215">
        <v>22</v>
      </c>
      <c r="H549" s="1216"/>
      <c r="I549" s="1217"/>
      <c r="J549" s="1218"/>
      <c r="K549" s="587">
        <f t="shared" si="73"/>
        <v>0</v>
      </c>
      <c r="M549" s="1215">
        <v>22</v>
      </c>
      <c r="N549" s="1216"/>
      <c r="O549" s="1217"/>
      <c r="P549" s="1218"/>
      <c r="Q549" s="587">
        <f t="shared" si="74"/>
        <v>0</v>
      </c>
      <c r="S549" s="1215">
        <v>22</v>
      </c>
      <c r="T549" s="1216"/>
      <c r="U549" s="1217"/>
      <c r="V549" s="1218"/>
      <c r="W549" s="587">
        <f t="shared" si="75"/>
        <v>0</v>
      </c>
      <c r="Y549" s="1215">
        <v>22</v>
      </c>
      <c r="Z549" s="1216"/>
      <c r="AA549" s="1217"/>
      <c r="AB549" s="1218"/>
      <c r="AC549" s="587">
        <f t="shared" si="76"/>
        <v>0</v>
      </c>
      <c r="AE549" s="1215">
        <v>22</v>
      </c>
      <c r="AF549" s="1216"/>
      <c r="AG549" s="1217"/>
      <c r="AH549" s="1218"/>
      <c r="AI549" s="587">
        <f t="shared" si="77"/>
        <v>0</v>
      </c>
      <c r="AK549" s="1215">
        <v>22</v>
      </c>
      <c r="AL549" s="1216"/>
      <c r="AM549" s="1217"/>
      <c r="AN549" s="1218"/>
      <c r="AO549" s="587">
        <f t="shared" si="78"/>
        <v>0</v>
      </c>
      <c r="AQ549" s="1215">
        <v>22</v>
      </c>
      <c r="AR549" s="1216"/>
      <c r="AS549" s="1217"/>
      <c r="AT549" s="1218"/>
      <c r="AU549" s="587">
        <f t="shared" si="79"/>
        <v>0</v>
      </c>
      <c r="AW549" s="1215">
        <v>22</v>
      </c>
      <c r="AX549" s="1216"/>
      <c r="AY549" s="1217"/>
      <c r="AZ549" s="1218"/>
      <c r="BA549" s="587">
        <f t="shared" si="80"/>
        <v>0</v>
      </c>
      <c r="BC549" s="1215">
        <v>22</v>
      </c>
      <c r="BD549" s="1216"/>
      <c r="BE549" s="1217"/>
      <c r="BF549" s="1218"/>
      <c r="BG549" s="587">
        <f t="shared" si="81"/>
        <v>0</v>
      </c>
      <c r="BI549" s="1215">
        <v>22</v>
      </c>
      <c r="BJ549" s="1216"/>
      <c r="BK549" s="1217"/>
      <c r="BL549" s="1218"/>
      <c r="BM549" s="587">
        <f t="shared" si="82"/>
        <v>0</v>
      </c>
      <c r="BO549" s="1215">
        <v>22</v>
      </c>
      <c r="BP549" s="1216"/>
      <c r="BQ549" s="1217"/>
      <c r="BR549" s="1218"/>
      <c r="BS549" s="587">
        <f t="shared" si="83"/>
        <v>0</v>
      </c>
    </row>
    <row r="550" spans="1:71" s="17" customFormat="1" ht="16.75" hidden="1" customHeight="1" outlineLevel="2">
      <c r="A550" s="1215">
        <v>23</v>
      </c>
      <c r="B550" s="1216"/>
      <c r="C550" s="1217"/>
      <c r="D550" s="1218"/>
      <c r="E550" s="587">
        <f t="shared" si="72"/>
        <v>0</v>
      </c>
      <c r="G550" s="1215">
        <v>23</v>
      </c>
      <c r="H550" s="1216"/>
      <c r="I550" s="1217"/>
      <c r="J550" s="1218"/>
      <c r="K550" s="587">
        <f t="shared" si="73"/>
        <v>0</v>
      </c>
      <c r="M550" s="1215">
        <v>23</v>
      </c>
      <c r="N550" s="1216"/>
      <c r="O550" s="1217"/>
      <c r="P550" s="1218"/>
      <c r="Q550" s="587">
        <f t="shared" si="74"/>
        <v>0</v>
      </c>
      <c r="S550" s="1215">
        <v>23</v>
      </c>
      <c r="T550" s="1216"/>
      <c r="U550" s="1217"/>
      <c r="V550" s="1218"/>
      <c r="W550" s="587">
        <f t="shared" si="75"/>
        <v>0</v>
      </c>
      <c r="Y550" s="1215">
        <v>23</v>
      </c>
      <c r="Z550" s="1216"/>
      <c r="AA550" s="1217"/>
      <c r="AB550" s="1218"/>
      <c r="AC550" s="587">
        <f t="shared" si="76"/>
        <v>0</v>
      </c>
      <c r="AE550" s="1215">
        <v>23</v>
      </c>
      <c r="AF550" s="1216"/>
      <c r="AG550" s="1217"/>
      <c r="AH550" s="1218"/>
      <c r="AI550" s="587">
        <f t="shared" si="77"/>
        <v>0</v>
      </c>
      <c r="AK550" s="1215">
        <v>23</v>
      </c>
      <c r="AL550" s="1216"/>
      <c r="AM550" s="1217"/>
      <c r="AN550" s="1218"/>
      <c r="AO550" s="587">
        <f t="shared" si="78"/>
        <v>0</v>
      </c>
      <c r="AQ550" s="1215">
        <v>23</v>
      </c>
      <c r="AR550" s="1216"/>
      <c r="AS550" s="1217"/>
      <c r="AT550" s="1218"/>
      <c r="AU550" s="587">
        <f t="shared" si="79"/>
        <v>0</v>
      </c>
      <c r="AW550" s="1215">
        <v>23</v>
      </c>
      <c r="AX550" s="1216"/>
      <c r="AY550" s="1217"/>
      <c r="AZ550" s="1218"/>
      <c r="BA550" s="587">
        <f t="shared" si="80"/>
        <v>0</v>
      </c>
      <c r="BC550" s="1215">
        <v>23</v>
      </c>
      <c r="BD550" s="1216"/>
      <c r="BE550" s="1217"/>
      <c r="BF550" s="1218"/>
      <c r="BG550" s="587">
        <f t="shared" si="81"/>
        <v>0</v>
      </c>
      <c r="BI550" s="1215">
        <v>23</v>
      </c>
      <c r="BJ550" s="1216"/>
      <c r="BK550" s="1217"/>
      <c r="BL550" s="1218"/>
      <c r="BM550" s="587">
        <f t="shared" si="82"/>
        <v>0</v>
      </c>
      <c r="BO550" s="1215">
        <v>23</v>
      </c>
      <c r="BP550" s="1216"/>
      <c r="BQ550" s="1217"/>
      <c r="BR550" s="1218"/>
      <c r="BS550" s="587">
        <f t="shared" si="83"/>
        <v>0</v>
      </c>
    </row>
    <row r="551" spans="1:71" s="17" customFormat="1" ht="16.75" hidden="1" customHeight="1" outlineLevel="2">
      <c r="A551" s="1215">
        <v>24</v>
      </c>
      <c r="B551" s="1216"/>
      <c r="C551" s="1217"/>
      <c r="D551" s="1218"/>
      <c r="E551" s="587">
        <f t="shared" si="72"/>
        <v>0</v>
      </c>
      <c r="G551" s="1215">
        <v>24</v>
      </c>
      <c r="H551" s="1216"/>
      <c r="I551" s="1217"/>
      <c r="J551" s="1218"/>
      <c r="K551" s="587">
        <f t="shared" si="73"/>
        <v>0</v>
      </c>
      <c r="M551" s="1215">
        <v>24</v>
      </c>
      <c r="N551" s="1216"/>
      <c r="O551" s="1217"/>
      <c r="P551" s="1218"/>
      <c r="Q551" s="587">
        <f t="shared" si="74"/>
        <v>0</v>
      </c>
      <c r="S551" s="1215">
        <v>24</v>
      </c>
      <c r="T551" s="1216"/>
      <c r="U551" s="1217"/>
      <c r="V551" s="1218"/>
      <c r="W551" s="587">
        <f t="shared" si="75"/>
        <v>0</v>
      </c>
      <c r="Y551" s="1215">
        <v>24</v>
      </c>
      <c r="Z551" s="1216"/>
      <c r="AA551" s="1217"/>
      <c r="AB551" s="1218"/>
      <c r="AC551" s="587">
        <f t="shared" si="76"/>
        <v>0</v>
      </c>
      <c r="AE551" s="1215">
        <v>24</v>
      </c>
      <c r="AF551" s="1216"/>
      <c r="AG551" s="1217"/>
      <c r="AH551" s="1218"/>
      <c r="AI551" s="587">
        <f t="shared" si="77"/>
        <v>0</v>
      </c>
      <c r="AK551" s="1215">
        <v>24</v>
      </c>
      <c r="AL551" s="1216"/>
      <c r="AM551" s="1217"/>
      <c r="AN551" s="1218"/>
      <c r="AO551" s="587">
        <f t="shared" si="78"/>
        <v>0</v>
      </c>
      <c r="AQ551" s="1215">
        <v>24</v>
      </c>
      <c r="AR551" s="1216"/>
      <c r="AS551" s="1217"/>
      <c r="AT551" s="1218"/>
      <c r="AU551" s="587">
        <f t="shared" si="79"/>
        <v>0</v>
      </c>
      <c r="AW551" s="1215">
        <v>24</v>
      </c>
      <c r="AX551" s="1216"/>
      <c r="AY551" s="1217"/>
      <c r="AZ551" s="1218"/>
      <c r="BA551" s="587">
        <f t="shared" si="80"/>
        <v>0</v>
      </c>
      <c r="BC551" s="1215">
        <v>24</v>
      </c>
      <c r="BD551" s="1216"/>
      <c r="BE551" s="1217"/>
      <c r="BF551" s="1218"/>
      <c r="BG551" s="587">
        <f t="shared" si="81"/>
        <v>0</v>
      </c>
      <c r="BI551" s="1215">
        <v>24</v>
      </c>
      <c r="BJ551" s="1216"/>
      <c r="BK551" s="1217"/>
      <c r="BL551" s="1218"/>
      <c r="BM551" s="587">
        <f t="shared" si="82"/>
        <v>0</v>
      </c>
      <c r="BO551" s="1215">
        <v>24</v>
      </c>
      <c r="BP551" s="1216"/>
      <c r="BQ551" s="1217"/>
      <c r="BR551" s="1218"/>
      <c r="BS551" s="587">
        <f t="shared" si="83"/>
        <v>0</v>
      </c>
    </row>
    <row r="552" spans="1:71" s="17" customFormat="1" ht="16.75" hidden="1" customHeight="1" outlineLevel="2">
      <c r="A552" s="1215">
        <v>25</v>
      </c>
      <c r="B552" s="1216"/>
      <c r="C552" s="1217"/>
      <c r="D552" s="1218"/>
      <c r="E552" s="587">
        <f t="shared" si="72"/>
        <v>0</v>
      </c>
      <c r="G552" s="1215">
        <v>25</v>
      </c>
      <c r="H552" s="1216"/>
      <c r="I552" s="1217"/>
      <c r="J552" s="1218"/>
      <c r="K552" s="587">
        <f t="shared" si="73"/>
        <v>0</v>
      </c>
      <c r="M552" s="1215">
        <v>25</v>
      </c>
      <c r="N552" s="1216"/>
      <c r="O552" s="1217"/>
      <c r="P552" s="1218"/>
      <c r="Q552" s="587">
        <f t="shared" si="74"/>
        <v>0</v>
      </c>
      <c r="S552" s="1215">
        <v>25</v>
      </c>
      <c r="T552" s="1216"/>
      <c r="U552" s="1217"/>
      <c r="V552" s="1218"/>
      <c r="W552" s="587">
        <f t="shared" si="75"/>
        <v>0</v>
      </c>
      <c r="Y552" s="1215">
        <v>25</v>
      </c>
      <c r="Z552" s="1216"/>
      <c r="AA552" s="1217"/>
      <c r="AB552" s="1218"/>
      <c r="AC552" s="587">
        <f t="shared" si="76"/>
        <v>0</v>
      </c>
      <c r="AE552" s="1215">
        <v>25</v>
      </c>
      <c r="AF552" s="1216"/>
      <c r="AG552" s="1217"/>
      <c r="AH552" s="1218"/>
      <c r="AI552" s="587">
        <f t="shared" si="77"/>
        <v>0</v>
      </c>
      <c r="AK552" s="1215">
        <v>25</v>
      </c>
      <c r="AL552" s="1216"/>
      <c r="AM552" s="1217"/>
      <c r="AN552" s="1218"/>
      <c r="AO552" s="587">
        <f t="shared" si="78"/>
        <v>0</v>
      </c>
      <c r="AQ552" s="1215">
        <v>25</v>
      </c>
      <c r="AR552" s="1216"/>
      <c r="AS552" s="1217"/>
      <c r="AT552" s="1218"/>
      <c r="AU552" s="587">
        <f t="shared" si="79"/>
        <v>0</v>
      </c>
      <c r="AW552" s="1215">
        <v>25</v>
      </c>
      <c r="AX552" s="1216"/>
      <c r="AY552" s="1217"/>
      <c r="AZ552" s="1218"/>
      <c r="BA552" s="587">
        <f t="shared" si="80"/>
        <v>0</v>
      </c>
      <c r="BC552" s="1215">
        <v>25</v>
      </c>
      <c r="BD552" s="1216"/>
      <c r="BE552" s="1217"/>
      <c r="BF552" s="1218"/>
      <c r="BG552" s="587">
        <f t="shared" si="81"/>
        <v>0</v>
      </c>
      <c r="BI552" s="1215">
        <v>25</v>
      </c>
      <c r="BJ552" s="1216"/>
      <c r="BK552" s="1217"/>
      <c r="BL552" s="1218"/>
      <c r="BM552" s="587">
        <f t="shared" si="82"/>
        <v>0</v>
      </c>
      <c r="BO552" s="1215">
        <v>25</v>
      </c>
      <c r="BP552" s="1216"/>
      <c r="BQ552" s="1217"/>
      <c r="BR552" s="1218"/>
      <c r="BS552" s="587">
        <f t="shared" si="83"/>
        <v>0</v>
      </c>
    </row>
    <row r="553" spans="1:71" s="17" customFormat="1" ht="16.75" hidden="1" customHeight="1" outlineLevel="2">
      <c r="A553" s="1215">
        <v>26</v>
      </c>
      <c r="B553" s="1216"/>
      <c r="C553" s="1217"/>
      <c r="D553" s="1218"/>
      <c r="E553" s="587">
        <f t="shared" si="72"/>
        <v>0</v>
      </c>
      <c r="G553" s="1215">
        <v>26</v>
      </c>
      <c r="H553" s="1216"/>
      <c r="I553" s="1217"/>
      <c r="J553" s="1218"/>
      <c r="K553" s="587">
        <f t="shared" si="73"/>
        <v>0</v>
      </c>
      <c r="M553" s="1215">
        <v>26</v>
      </c>
      <c r="N553" s="1216"/>
      <c r="O553" s="1217"/>
      <c r="P553" s="1218"/>
      <c r="Q553" s="587">
        <f t="shared" si="74"/>
        <v>0</v>
      </c>
      <c r="S553" s="1215">
        <v>26</v>
      </c>
      <c r="T553" s="1216"/>
      <c r="U553" s="1217"/>
      <c r="V553" s="1218"/>
      <c r="W553" s="587">
        <f t="shared" si="75"/>
        <v>0</v>
      </c>
      <c r="Y553" s="1215">
        <v>26</v>
      </c>
      <c r="Z553" s="1216"/>
      <c r="AA553" s="1217"/>
      <c r="AB553" s="1218"/>
      <c r="AC553" s="587">
        <f t="shared" si="76"/>
        <v>0</v>
      </c>
      <c r="AE553" s="1215">
        <v>26</v>
      </c>
      <c r="AF553" s="1216"/>
      <c r="AG553" s="1217"/>
      <c r="AH553" s="1218"/>
      <c r="AI553" s="587">
        <f t="shared" si="77"/>
        <v>0</v>
      </c>
      <c r="AK553" s="1215">
        <v>26</v>
      </c>
      <c r="AL553" s="1216"/>
      <c r="AM553" s="1217"/>
      <c r="AN553" s="1218"/>
      <c r="AO553" s="587">
        <f t="shared" si="78"/>
        <v>0</v>
      </c>
      <c r="AQ553" s="1215">
        <v>26</v>
      </c>
      <c r="AR553" s="1216"/>
      <c r="AS553" s="1217"/>
      <c r="AT553" s="1218"/>
      <c r="AU553" s="587">
        <f t="shared" si="79"/>
        <v>0</v>
      </c>
      <c r="AW553" s="1215">
        <v>26</v>
      </c>
      <c r="AX553" s="1216"/>
      <c r="AY553" s="1217"/>
      <c r="AZ553" s="1218"/>
      <c r="BA553" s="587">
        <f t="shared" si="80"/>
        <v>0</v>
      </c>
      <c r="BC553" s="1215">
        <v>26</v>
      </c>
      <c r="BD553" s="1216"/>
      <c r="BE553" s="1217"/>
      <c r="BF553" s="1218"/>
      <c r="BG553" s="587">
        <f t="shared" si="81"/>
        <v>0</v>
      </c>
      <c r="BI553" s="1215">
        <v>26</v>
      </c>
      <c r="BJ553" s="1216"/>
      <c r="BK553" s="1217"/>
      <c r="BL553" s="1218"/>
      <c r="BM553" s="587">
        <f t="shared" si="82"/>
        <v>0</v>
      </c>
      <c r="BO553" s="1215">
        <v>26</v>
      </c>
      <c r="BP553" s="1216"/>
      <c r="BQ553" s="1217"/>
      <c r="BR553" s="1218"/>
      <c r="BS553" s="587">
        <f t="shared" si="83"/>
        <v>0</v>
      </c>
    </row>
    <row r="554" spans="1:71" s="17" customFormat="1" ht="16.75" hidden="1" customHeight="1" outlineLevel="2">
      <c r="A554" s="1215">
        <v>27</v>
      </c>
      <c r="B554" s="1216"/>
      <c r="C554" s="1217"/>
      <c r="D554" s="1218"/>
      <c r="E554" s="587">
        <f t="shared" si="72"/>
        <v>0</v>
      </c>
      <c r="G554" s="1215">
        <v>27</v>
      </c>
      <c r="H554" s="1216"/>
      <c r="I554" s="1217"/>
      <c r="J554" s="1218"/>
      <c r="K554" s="587">
        <f t="shared" si="73"/>
        <v>0</v>
      </c>
      <c r="M554" s="1215">
        <v>27</v>
      </c>
      <c r="N554" s="1216"/>
      <c r="O554" s="1217"/>
      <c r="P554" s="1218"/>
      <c r="Q554" s="587">
        <f t="shared" si="74"/>
        <v>0</v>
      </c>
      <c r="S554" s="1215">
        <v>27</v>
      </c>
      <c r="T554" s="1216"/>
      <c r="U554" s="1217"/>
      <c r="V554" s="1218"/>
      <c r="W554" s="587">
        <f t="shared" si="75"/>
        <v>0</v>
      </c>
      <c r="Y554" s="1215">
        <v>27</v>
      </c>
      <c r="Z554" s="1216"/>
      <c r="AA554" s="1217"/>
      <c r="AB554" s="1218"/>
      <c r="AC554" s="587">
        <f t="shared" si="76"/>
        <v>0</v>
      </c>
      <c r="AE554" s="1215">
        <v>27</v>
      </c>
      <c r="AF554" s="1216"/>
      <c r="AG554" s="1217"/>
      <c r="AH554" s="1218"/>
      <c r="AI554" s="587">
        <f t="shared" si="77"/>
        <v>0</v>
      </c>
      <c r="AK554" s="1215">
        <v>27</v>
      </c>
      <c r="AL554" s="1216"/>
      <c r="AM554" s="1217"/>
      <c r="AN554" s="1218"/>
      <c r="AO554" s="587">
        <f t="shared" si="78"/>
        <v>0</v>
      </c>
      <c r="AQ554" s="1215">
        <v>27</v>
      </c>
      <c r="AR554" s="1216"/>
      <c r="AS554" s="1217"/>
      <c r="AT554" s="1218"/>
      <c r="AU554" s="587">
        <f t="shared" si="79"/>
        <v>0</v>
      </c>
      <c r="AW554" s="1215">
        <v>27</v>
      </c>
      <c r="AX554" s="1216"/>
      <c r="AY554" s="1217"/>
      <c r="AZ554" s="1218"/>
      <c r="BA554" s="587">
        <f t="shared" si="80"/>
        <v>0</v>
      </c>
      <c r="BC554" s="1215">
        <v>27</v>
      </c>
      <c r="BD554" s="1216"/>
      <c r="BE554" s="1217"/>
      <c r="BF554" s="1218"/>
      <c r="BG554" s="587">
        <f t="shared" si="81"/>
        <v>0</v>
      </c>
      <c r="BI554" s="1215">
        <v>27</v>
      </c>
      <c r="BJ554" s="1216"/>
      <c r="BK554" s="1217"/>
      <c r="BL554" s="1218"/>
      <c r="BM554" s="587">
        <f t="shared" si="82"/>
        <v>0</v>
      </c>
      <c r="BO554" s="1215">
        <v>27</v>
      </c>
      <c r="BP554" s="1216"/>
      <c r="BQ554" s="1217"/>
      <c r="BR554" s="1218"/>
      <c r="BS554" s="587">
        <f t="shared" si="83"/>
        <v>0</v>
      </c>
    </row>
    <row r="555" spans="1:71" s="17" customFormat="1" ht="16.75" hidden="1" customHeight="1" outlineLevel="2">
      <c r="A555" s="1215">
        <v>28</v>
      </c>
      <c r="B555" s="1216"/>
      <c r="C555" s="1217"/>
      <c r="D555" s="1218"/>
      <c r="E555" s="587">
        <f t="shared" si="72"/>
        <v>0</v>
      </c>
      <c r="G555" s="1215">
        <v>28</v>
      </c>
      <c r="H555" s="1216"/>
      <c r="I555" s="1217"/>
      <c r="J555" s="1218"/>
      <c r="K555" s="587">
        <f t="shared" si="73"/>
        <v>0</v>
      </c>
      <c r="M555" s="1215">
        <v>28</v>
      </c>
      <c r="N555" s="1216"/>
      <c r="O555" s="1217"/>
      <c r="P555" s="1218"/>
      <c r="Q555" s="587">
        <f t="shared" si="74"/>
        <v>0</v>
      </c>
      <c r="S555" s="1215">
        <v>28</v>
      </c>
      <c r="T555" s="1216"/>
      <c r="U555" s="1217"/>
      <c r="V555" s="1218"/>
      <c r="W555" s="587">
        <f t="shared" si="75"/>
        <v>0</v>
      </c>
      <c r="Y555" s="1215">
        <v>28</v>
      </c>
      <c r="Z555" s="1216"/>
      <c r="AA555" s="1217"/>
      <c r="AB555" s="1218"/>
      <c r="AC555" s="587">
        <f t="shared" si="76"/>
        <v>0</v>
      </c>
      <c r="AE555" s="1215">
        <v>28</v>
      </c>
      <c r="AF555" s="1216"/>
      <c r="AG555" s="1217"/>
      <c r="AH555" s="1218"/>
      <c r="AI555" s="587">
        <f t="shared" si="77"/>
        <v>0</v>
      </c>
      <c r="AK555" s="1215">
        <v>28</v>
      </c>
      <c r="AL555" s="1216"/>
      <c r="AM555" s="1217"/>
      <c r="AN555" s="1218"/>
      <c r="AO555" s="587">
        <f t="shared" si="78"/>
        <v>0</v>
      </c>
      <c r="AQ555" s="1215">
        <v>28</v>
      </c>
      <c r="AR555" s="1216"/>
      <c r="AS555" s="1217"/>
      <c r="AT555" s="1218"/>
      <c r="AU555" s="587">
        <f t="shared" si="79"/>
        <v>0</v>
      </c>
      <c r="AW555" s="1215">
        <v>28</v>
      </c>
      <c r="AX555" s="1216"/>
      <c r="AY555" s="1217"/>
      <c r="AZ555" s="1218"/>
      <c r="BA555" s="587">
        <f t="shared" si="80"/>
        <v>0</v>
      </c>
      <c r="BC555" s="1215">
        <v>28</v>
      </c>
      <c r="BD555" s="1216"/>
      <c r="BE555" s="1217"/>
      <c r="BF555" s="1218"/>
      <c r="BG555" s="587">
        <f t="shared" si="81"/>
        <v>0</v>
      </c>
      <c r="BI555" s="1215">
        <v>28</v>
      </c>
      <c r="BJ555" s="1216"/>
      <c r="BK555" s="1217"/>
      <c r="BL555" s="1218"/>
      <c r="BM555" s="587">
        <f t="shared" si="82"/>
        <v>0</v>
      </c>
      <c r="BO555" s="1215">
        <v>28</v>
      </c>
      <c r="BP555" s="1216"/>
      <c r="BQ555" s="1217"/>
      <c r="BR555" s="1218"/>
      <c r="BS555" s="587">
        <f t="shared" si="83"/>
        <v>0</v>
      </c>
    </row>
    <row r="556" spans="1:71" s="17" customFormat="1" ht="16.75" hidden="1" customHeight="1" outlineLevel="2">
      <c r="A556" s="1215">
        <v>29</v>
      </c>
      <c r="B556" s="1216"/>
      <c r="C556" s="1217"/>
      <c r="D556" s="1218"/>
      <c r="E556" s="587">
        <f t="shared" si="72"/>
        <v>0</v>
      </c>
      <c r="G556" s="1215">
        <v>29</v>
      </c>
      <c r="H556" s="1216"/>
      <c r="I556" s="1217"/>
      <c r="J556" s="1218"/>
      <c r="K556" s="587">
        <f t="shared" si="73"/>
        <v>0</v>
      </c>
      <c r="M556" s="1215">
        <v>29</v>
      </c>
      <c r="N556" s="1216"/>
      <c r="O556" s="1217"/>
      <c r="P556" s="1218"/>
      <c r="Q556" s="587">
        <f t="shared" si="74"/>
        <v>0</v>
      </c>
      <c r="S556" s="1215">
        <v>29</v>
      </c>
      <c r="T556" s="1216"/>
      <c r="U556" s="1217"/>
      <c r="V556" s="1218"/>
      <c r="W556" s="587">
        <f t="shared" si="75"/>
        <v>0</v>
      </c>
      <c r="Y556" s="1215">
        <v>29</v>
      </c>
      <c r="Z556" s="1216"/>
      <c r="AA556" s="1217"/>
      <c r="AB556" s="1218"/>
      <c r="AC556" s="587">
        <f t="shared" si="76"/>
        <v>0</v>
      </c>
      <c r="AE556" s="1215">
        <v>29</v>
      </c>
      <c r="AF556" s="1216"/>
      <c r="AG556" s="1217"/>
      <c r="AH556" s="1218"/>
      <c r="AI556" s="587">
        <f t="shared" si="77"/>
        <v>0</v>
      </c>
      <c r="AK556" s="1215">
        <v>29</v>
      </c>
      <c r="AL556" s="1216"/>
      <c r="AM556" s="1217"/>
      <c r="AN556" s="1218"/>
      <c r="AO556" s="587">
        <f t="shared" si="78"/>
        <v>0</v>
      </c>
      <c r="AQ556" s="1215">
        <v>29</v>
      </c>
      <c r="AR556" s="1216"/>
      <c r="AS556" s="1217"/>
      <c r="AT556" s="1218"/>
      <c r="AU556" s="587">
        <f t="shared" si="79"/>
        <v>0</v>
      </c>
      <c r="AW556" s="1215">
        <v>29</v>
      </c>
      <c r="AX556" s="1216"/>
      <c r="AY556" s="1217"/>
      <c r="AZ556" s="1218"/>
      <c r="BA556" s="587">
        <f t="shared" si="80"/>
        <v>0</v>
      </c>
      <c r="BC556" s="1215">
        <v>29</v>
      </c>
      <c r="BD556" s="1216"/>
      <c r="BE556" s="1217"/>
      <c r="BF556" s="1218"/>
      <c r="BG556" s="587">
        <f t="shared" si="81"/>
        <v>0</v>
      </c>
      <c r="BI556" s="1215">
        <v>29</v>
      </c>
      <c r="BJ556" s="1216"/>
      <c r="BK556" s="1217"/>
      <c r="BL556" s="1218"/>
      <c r="BM556" s="587">
        <f t="shared" si="82"/>
        <v>0</v>
      </c>
      <c r="BO556" s="1215">
        <v>29</v>
      </c>
      <c r="BP556" s="1216"/>
      <c r="BQ556" s="1217"/>
      <c r="BR556" s="1218"/>
      <c r="BS556" s="587">
        <f t="shared" si="83"/>
        <v>0</v>
      </c>
    </row>
    <row r="557" spans="1:71" s="17" customFormat="1" ht="16.75" hidden="1" customHeight="1" outlineLevel="2">
      <c r="A557" s="1215">
        <v>30</v>
      </c>
      <c r="B557" s="1216"/>
      <c r="C557" s="1217"/>
      <c r="D557" s="1218"/>
      <c r="E557" s="587">
        <f t="shared" si="72"/>
        <v>0</v>
      </c>
      <c r="G557" s="1215">
        <v>30</v>
      </c>
      <c r="H557" s="1216"/>
      <c r="I557" s="1217"/>
      <c r="J557" s="1218"/>
      <c r="K557" s="587">
        <f t="shared" si="73"/>
        <v>0</v>
      </c>
      <c r="M557" s="1215">
        <v>30</v>
      </c>
      <c r="N557" s="1216"/>
      <c r="O557" s="1217"/>
      <c r="P557" s="1218"/>
      <c r="Q557" s="587">
        <f t="shared" si="74"/>
        <v>0</v>
      </c>
      <c r="S557" s="1215">
        <v>30</v>
      </c>
      <c r="T557" s="1216"/>
      <c r="U557" s="1217"/>
      <c r="V557" s="1218"/>
      <c r="W557" s="587">
        <f t="shared" si="75"/>
        <v>0</v>
      </c>
      <c r="Y557" s="1215">
        <v>30</v>
      </c>
      <c r="Z557" s="1216"/>
      <c r="AA557" s="1217"/>
      <c r="AB557" s="1218"/>
      <c r="AC557" s="587">
        <f t="shared" si="76"/>
        <v>0</v>
      </c>
      <c r="AE557" s="1215">
        <v>30</v>
      </c>
      <c r="AF557" s="1216"/>
      <c r="AG557" s="1217"/>
      <c r="AH557" s="1218"/>
      <c r="AI557" s="587">
        <f t="shared" si="77"/>
        <v>0</v>
      </c>
      <c r="AK557" s="1215">
        <v>30</v>
      </c>
      <c r="AL557" s="1216"/>
      <c r="AM557" s="1217"/>
      <c r="AN557" s="1218"/>
      <c r="AO557" s="587">
        <f t="shared" si="78"/>
        <v>0</v>
      </c>
      <c r="AQ557" s="1215">
        <v>30</v>
      </c>
      <c r="AR557" s="1216"/>
      <c r="AS557" s="1217"/>
      <c r="AT557" s="1218"/>
      <c r="AU557" s="587">
        <f t="shared" si="79"/>
        <v>0</v>
      </c>
      <c r="AW557" s="1215">
        <v>30</v>
      </c>
      <c r="AX557" s="1216"/>
      <c r="AY557" s="1217"/>
      <c r="AZ557" s="1218"/>
      <c r="BA557" s="587">
        <f t="shared" si="80"/>
        <v>0</v>
      </c>
      <c r="BC557" s="1215">
        <v>30</v>
      </c>
      <c r="BD557" s="1216"/>
      <c r="BE557" s="1217"/>
      <c r="BF557" s="1218"/>
      <c r="BG557" s="587">
        <f t="shared" si="81"/>
        <v>0</v>
      </c>
      <c r="BI557" s="1215">
        <v>30</v>
      </c>
      <c r="BJ557" s="1216"/>
      <c r="BK557" s="1217"/>
      <c r="BL557" s="1218"/>
      <c r="BM557" s="587">
        <f t="shared" si="82"/>
        <v>0</v>
      </c>
      <c r="BO557" s="1215">
        <v>30</v>
      </c>
      <c r="BP557" s="1216"/>
      <c r="BQ557" s="1217"/>
      <c r="BR557" s="1218"/>
      <c r="BS557" s="587">
        <f t="shared" si="83"/>
        <v>0</v>
      </c>
    </row>
    <row r="558" spans="1:71" s="17" customFormat="1" ht="16.75" hidden="1" customHeight="1" outlineLevel="2">
      <c r="A558" s="1215">
        <v>31</v>
      </c>
      <c r="B558" s="1216"/>
      <c r="C558" s="1217"/>
      <c r="D558" s="1218"/>
      <c r="E558" s="587">
        <f t="shared" si="72"/>
        <v>0</v>
      </c>
      <c r="G558" s="1215">
        <v>31</v>
      </c>
      <c r="H558" s="1216"/>
      <c r="I558" s="1217"/>
      <c r="J558" s="1218"/>
      <c r="K558" s="587">
        <f t="shared" si="73"/>
        <v>0</v>
      </c>
      <c r="M558" s="1215">
        <v>31</v>
      </c>
      <c r="N558" s="1216"/>
      <c r="O558" s="1217"/>
      <c r="P558" s="1218"/>
      <c r="Q558" s="587">
        <f t="shared" si="74"/>
        <v>0</v>
      </c>
      <c r="S558" s="1215">
        <v>31</v>
      </c>
      <c r="T558" s="1216"/>
      <c r="U558" s="1217"/>
      <c r="V558" s="1218"/>
      <c r="W558" s="587">
        <f t="shared" si="75"/>
        <v>0</v>
      </c>
      <c r="Y558" s="1215">
        <v>31</v>
      </c>
      <c r="Z558" s="1216"/>
      <c r="AA558" s="1217"/>
      <c r="AB558" s="1218"/>
      <c r="AC558" s="587">
        <f t="shared" si="76"/>
        <v>0</v>
      </c>
      <c r="AE558" s="1215">
        <v>31</v>
      </c>
      <c r="AF558" s="1216"/>
      <c r="AG558" s="1217"/>
      <c r="AH558" s="1218"/>
      <c r="AI558" s="587">
        <f t="shared" si="77"/>
        <v>0</v>
      </c>
      <c r="AK558" s="1215">
        <v>31</v>
      </c>
      <c r="AL558" s="1216"/>
      <c r="AM558" s="1217"/>
      <c r="AN558" s="1218"/>
      <c r="AO558" s="587">
        <f t="shared" si="78"/>
        <v>0</v>
      </c>
      <c r="AQ558" s="1215">
        <v>31</v>
      </c>
      <c r="AR558" s="1216"/>
      <c r="AS558" s="1217"/>
      <c r="AT558" s="1218"/>
      <c r="AU558" s="587">
        <f t="shared" si="79"/>
        <v>0</v>
      </c>
      <c r="AW558" s="1215">
        <v>31</v>
      </c>
      <c r="AX558" s="1216"/>
      <c r="AY558" s="1217"/>
      <c r="AZ558" s="1218"/>
      <c r="BA558" s="587">
        <f t="shared" si="80"/>
        <v>0</v>
      </c>
      <c r="BC558" s="1215">
        <v>31</v>
      </c>
      <c r="BD558" s="1216"/>
      <c r="BE558" s="1217"/>
      <c r="BF558" s="1218"/>
      <c r="BG558" s="587">
        <f t="shared" si="81"/>
        <v>0</v>
      </c>
      <c r="BI558" s="1215">
        <v>31</v>
      </c>
      <c r="BJ558" s="1216"/>
      <c r="BK558" s="1217"/>
      <c r="BL558" s="1218"/>
      <c r="BM558" s="587">
        <f t="shared" si="82"/>
        <v>0</v>
      </c>
      <c r="BO558" s="1215">
        <v>31</v>
      </c>
      <c r="BP558" s="1216"/>
      <c r="BQ558" s="1217"/>
      <c r="BR558" s="1218"/>
      <c r="BS558" s="587">
        <f t="shared" si="83"/>
        <v>0</v>
      </c>
    </row>
    <row r="559" spans="1:71" s="17" customFormat="1" ht="16.75" hidden="1" customHeight="1" outlineLevel="2">
      <c r="A559" s="1215">
        <v>32</v>
      </c>
      <c r="B559" s="1216"/>
      <c r="C559" s="1217"/>
      <c r="D559" s="1218"/>
      <c r="E559" s="587">
        <f t="shared" si="72"/>
        <v>0</v>
      </c>
      <c r="G559" s="1215">
        <v>32</v>
      </c>
      <c r="H559" s="1216"/>
      <c r="I559" s="1217"/>
      <c r="J559" s="1218"/>
      <c r="K559" s="587">
        <f t="shared" si="73"/>
        <v>0</v>
      </c>
      <c r="M559" s="1215">
        <v>32</v>
      </c>
      <c r="N559" s="1216"/>
      <c r="O559" s="1217"/>
      <c r="P559" s="1218"/>
      <c r="Q559" s="587">
        <f t="shared" si="74"/>
        <v>0</v>
      </c>
      <c r="S559" s="1215">
        <v>32</v>
      </c>
      <c r="T559" s="1216"/>
      <c r="U559" s="1217"/>
      <c r="V559" s="1218"/>
      <c r="W559" s="587">
        <f t="shared" si="75"/>
        <v>0</v>
      </c>
      <c r="Y559" s="1215">
        <v>32</v>
      </c>
      <c r="Z559" s="1216"/>
      <c r="AA559" s="1217"/>
      <c r="AB559" s="1218"/>
      <c r="AC559" s="587">
        <f t="shared" si="76"/>
        <v>0</v>
      </c>
      <c r="AE559" s="1215">
        <v>32</v>
      </c>
      <c r="AF559" s="1216"/>
      <c r="AG559" s="1217"/>
      <c r="AH559" s="1218"/>
      <c r="AI559" s="587">
        <f t="shared" si="77"/>
        <v>0</v>
      </c>
      <c r="AK559" s="1215">
        <v>32</v>
      </c>
      <c r="AL559" s="1216"/>
      <c r="AM559" s="1217"/>
      <c r="AN559" s="1218"/>
      <c r="AO559" s="587">
        <f t="shared" si="78"/>
        <v>0</v>
      </c>
      <c r="AQ559" s="1215">
        <v>32</v>
      </c>
      <c r="AR559" s="1216"/>
      <c r="AS559" s="1217"/>
      <c r="AT559" s="1218"/>
      <c r="AU559" s="587">
        <f t="shared" si="79"/>
        <v>0</v>
      </c>
      <c r="AW559" s="1215">
        <v>32</v>
      </c>
      <c r="AX559" s="1216"/>
      <c r="AY559" s="1217"/>
      <c r="AZ559" s="1218"/>
      <c r="BA559" s="587">
        <f t="shared" si="80"/>
        <v>0</v>
      </c>
      <c r="BC559" s="1215">
        <v>32</v>
      </c>
      <c r="BD559" s="1216"/>
      <c r="BE559" s="1217"/>
      <c r="BF559" s="1218"/>
      <c r="BG559" s="587">
        <f t="shared" si="81"/>
        <v>0</v>
      </c>
      <c r="BI559" s="1215">
        <v>32</v>
      </c>
      <c r="BJ559" s="1216"/>
      <c r="BK559" s="1217"/>
      <c r="BL559" s="1218"/>
      <c r="BM559" s="587">
        <f t="shared" si="82"/>
        <v>0</v>
      </c>
      <c r="BO559" s="1215">
        <v>32</v>
      </c>
      <c r="BP559" s="1216"/>
      <c r="BQ559" s="1217"/>
      <c r="BR559" s="1218"/>
      <c r="BS559" s="587">
        <f t="shared" si="83"/>
        <v>0</v>
      </c>
    </row>
    <row r="560" spans="1:71" s="17" customFormat="1" ht="16.75" hidden="1" customHeight="1" outlineLevel="2">
      <c r="A560" s="1215">
        <v>33</v>
      </c>
      <c r="B560" s="1216"/>
      <c r="C560" s="1217"/>
      <c r="D560" s="1218"/>
      <c r="E560" s="587">
        <f t="shared" si="72"/>
        <v>0</v>
      </c>
      <c r="G560" s="1215">
        <v>33</v>
      </c>
      <c r="H560" s="1216"/>
      <c r="I560" s="1217"/>
      <c r="J560" s="1218"/>
      <c r="K560" s="587">
        <f t="shared" si="73"/>
        <v>0</v>
      </c>
      <c r="M560" s="1215">
        <v>33</v>
      </c>
      <c r="N560" s="1216"/>
      <c r="O560" s="1217"/>
      <c r="P560" s="1218"/>
      <c r="Q560" s="587">
        <f t="shared" si="74"/>
        <v>0</v>
      </c>
      <c r="S560" s="1215">
        <v>33</v>
      </c>
      <c r="T560" s="1216"/>
      <c r="U560" s="1217"/>
      <c r="V560" s="1218"/>
      <c r="W560" s="587">
        <f t="shared" si="75"/>
        <v>0</v>
      </c>
      <c r="Y560" s="1215">
        <v>33</v>
      </c>
      <c r="Z560" s="1216"/>
      <c r="AA560" s="1217"/>
      <c r="AB560" s="1218"/>
      <c r="AC560" s="587">
        <f t="shared" si="76"/>
        <v>0</v>
      </c>
      <c r="AE560" s="1215">
        <v>33</v>
      </c>
      <c r="AF560" s="1216"/>
      <c r="AG560" s="1217"/>
      <c r="AH560" s="1218"/>
      <c r="AI560" s="587">
        <f t="shared" si="77"/>
        <v>0</v>
      </c>
      <c r="AK560" s="1215">
        <v>33</v>
      </c>
      <c r="AL560" s="1216"/>
      <c r="AM560" s="1217"/>
      <c r="AN560" s="1218"/>
      <c r="AO560" s="587">
        <f t="shared" si="78"/>
        <v>0</v>
      </c>
      <c r="AQ560" s="1215">
        <v>33</v>
      </c>
      <c r="AR560" s="1216"/>
      <c r="AS560" s="1217"/>
      <c r="AT560" s="1218"/>
      <c r="AU560" s="587">
        <f t="shared" si="79"/>
        <v>0</v>
      </c>
      <c r="AW560" s="1215">
        <v>33</v>
      </c>
      <c r="AX560" s="1216"/>
      <c r="AY560" s="1217"/>
      <c r="AZ560" s="1218"/>
      <c r="BA560" s="587">
        <f t="shared" si="80"/>
        <v>0</v>
      </c>
      <c r="BC560" s="1215">
        <v>33</v>
      </c>
      <c r="BD560" s="1216"/>
      <c r="BE560" s="1217"/>
      <c r="BF560" s="1218"/>
      <c r="BG560" s="587">
        <f t="shared" si="81"/>
        <v>0</v>
      </c>
      <c r="BI560" s="1215">
        <v>33</v>
      </c>
      <c r="BJ560" s="1216"/>
      <c r="BK560" s="1217"/>
      <c r="BL560" s="1218"/>
      <c r="BM560" s="587">
        <f t="shared" si="82"/>
        <v>0</v>
      </c>
      <c r="BO560" s="1215">
        <v>33</v>
      </c>
      <c r="BP560" s="1216"/>
      <c r="BQ560" s="1217"/>
      <c r="BR560" s="1218"/>
      <c r="BS560" s="587">
        <f t="shared" si="83"/>
        <v>0</v>
      </c>
    </row>
    <row r="561" spans="1:71" s="17" customFormat="1" ht="16.75" hidden="1" customHeight="1" outlineLevel="2">
      <c r="A561" s="1215">
        <v>34</v>
      </c>
      <c r="B561" s="1216"/>
      <c r="C561" s="1217"/>
      <c r="D561" s="1218"/>
      <c r="E561" s="587">
        <f t="shared" si="72"/>
        <v>0</v>
      </c>
      <c r="G561" s="1215">
        <v>34</v>
      </c>
      <c r="H561" s="1216"/>
      <c r="I561" s="1217"/>
      <c r="J561" s="1218"/>
      <c r="K561" s="587">
        <f t="shared" si="73"/>
        <v>0</v>
      </c>
      <c r="M561" s="1215">
        <v>34</v>
      </c>
      <c r="N561" s="1216"/>
      <c r="O561" s="1217"/>
      <c r="P561" s="1218"/>
      <c r="Q561" s="587">
        <f t="shared" si="74"/>
        <v>0</v>
      </c>
      <c r="S561" s="1215">
        <v>34</v>
      </c>
      <c r="T561" s="1216"/>
      <c r="U561" s="1217"/>
      <c r="V561" s="1218"/>
      <c r="W561" s="587">
        <f t="shared" si="75"/>
        <v>0</v>
      </c>
      <c r="Y561" s="1215">
        <v>34</v>
      </c>
      <c r="Z561" s="1216"/>
      <c r="AA561" s="1217"/>
      <c r="AB561" s="1218"/>
      <c r="AC561" s="587">
        <f t="shared" si="76"/>
        <v>0</v>
      </c>
      <c r="AE561" s="1215">
        <v>34</v>
      </c>
      <c r="AF561" s="1216"/>
      <c r="AG561" s="1217"/>
      <c r="AH561" s="1218"/>
      <c r="AI561" s="587">
        <f t="shared" si="77"/>
        <v>0</v>
      </c>
      <c r="AK561" s="1215">
        <v>34</v>
      </c>
      <c r="AL561" s="1216"/>
      <c r="AM561" s="1217"/>
      <c r="AN561" s="1218"/>
      <c r="AO561" s="587">
        <f t="shared" si="78"/>
        <v>0</v>
      </c>
      <c r="AQ561" s="1215">
        <v>34</v>
      </c>
      <c r="AR561" s="1216"/>
      <c r="AS561" s="1217"/>
      <c r="AT561" s="1218"/>
      <c r="AU561" s="587">
        <f t="shared" si="79"/>
        <v>0</v>
      </c>
      <c r="AW561" s="1215">
        <v>34</v>
      </c>
      <c r="AX561" s="1216"/>
      <c r="AY561" s="1217"/>
      <c r="AZ561" s="1218"/>
      <c r="BA561" s="587">
        <f t="shared" si="80"/>
        <v>0</v>
      </c>
      <c r="BC561" s="1215">
        <v>34</v>
      </c>
      <c r="BD561" s="1216"/>
      <c r="BE561" s="1217"/>
      <c r="BF561" s="1218"/>
      <c r="BG561" s="587">
        <f t="shared" si="81"/>
        <v>0</v>
      </c>
      <c r="BI561" s="1215">
        <v>34</v>
      </c>
      <c r="BJ561" s="1216"/>
      <c r="BK561" s="1217"/>
      <c r="BL561" s="1218"/>
      <c r="BM561" s="587">
        <f t="shared" si="82"/>
        <v>0</v>
      </c>
      <c r="BO561" s="1215">
        <v>34</v>
      </c>
      <c r="BP561" s="1216"/>
      <c r="BQ561" s="1217"/>
      <c r="BR561" s="1218"/>
      <c r="BS561" s="587">
        <f t="shared" si="83"/>
        <v>0</v>
      </c>
    </row>
    <row r="562" spans="1:71" s="17" customFormat="1" ht="16.75" hidden="1" customHeight="1" outlineLevel="2">
      <c r="A562" s="1215">
        <v>35</v>
      </c>
      <c r="B562" s="1216"/>
      <c r="C562" s="1217"/>
      <c r="D562" s="1218"/>
      <c r="E562" s="587">
        <f t="shared" si="72"/>
        <v>0</v>
      </c>
      <c r="G562" s="1215">
        <v>35</v>
      </c>
      <c r="H562" s="1216"/>
      <c r="I562" s="1217"/>
      <c r="J562" s="1218"/>
      <c r="K562" s="587">
        <f t="shared" si="73"/>
        <v>0</v>
      </c>
      <c r="M562" s="1215">
        <v>35</v>
      </c>
      <c r="N562" s="1216"/>
      <c r="O562" s="1217"/>
      <c r="P562" s="1218"/>
      <c r="Q562" s="587">
        <f t="shared" si="74"/>
        <v>0</v>
      </c>
      <c r="S562" s="1215">
        <v>35</v>
      </c>
      <c r="T562" s="1216"/>
      <c r="U562" s="1217"/>
      <c r="V562" s="1218"/>
      <c r="W562" s="587">
        <f t="shared" si="75"/>
        <v>0</v>
      </c>
      <c r="Y562" s="1215">
        <v>35</v>
      </c>
      <c r="Z562" s="1216"/>
      <c r="AA562" s="1217"/>
      <c r="AB562" s="1218"/>
      <c r="AC562" s="587">
        <f t="shared" si="76"/>
        <v>0</v>
      </c>
      <c r="AE562" s="1215">
        <v>35</v>
      </c>
      <c r="AF562" s="1216"/>
      <c r="AG562" s="1217"/>
      <c r="AH562" s="1218"/>
      <c r="AI562" s="587">
        <f t="shared" si="77"/>
        <v>0</v>
      </c>
      <c r="AK562" s="1215">
        <v>35</v>
      </c>
      <c r="AL562" s="1216"/>
      <c r="AM562" s="1217"/>
      <c r="AN562" s="1218"/>
      <c r="AO562" s="587">
        <f t="shared" si="78"/>
        <v>0</v>
      </c>
      <c r="AQ562" s="1215">
        <v>35</v>
      </c>
      <c r="AR562" s="1216"/>
      <c r="AS562" s="1217"/>
      <c r="AT562" s="1218"/>
      <c r="AU562" s="587">
        <f t="shared" si="79"/>
        <v>0</v>
      </c>
      <c r="AW562" s="1215">
        <v>35</v>
      </c>
      <c r="AX562" s="1216"/>
      <c r="AY562" s="1217"/>
      <c r="AZ562" s="1218"/>
      <c r="BA562" s="587">
        <f t="shared" si="80"/>
        <v>0</v>
      </c>
      <c r="BC562" s="1215">
        <v>35</v>
      </c>
      <c r="BD562" s="1216"/>
      <c r="BE562" s="1217"/>
      <c r="BF562" s="1218"/>
      <c r="BG562" s="587">
        <f t="shared" si="81"/>
        <v>0</v>
      </c>
      <c r="BI562" s="1215">
        <v>35</v>
      </c>
      <c r="BJ562" s="1216"/>
      <c r="BK562" s="1217"/>
      <c r="BL562" s="1218"/>
      <c r="BM562" s="587">
        <f t="shared" si="82"/>
        <v>0</v>
      </c>
      <c r="BO562" s="1215">
        <v>35</v>
      </c>
      <c r="BP562" s="1216"/>
      <c r="BQ562" s="1217"/>
      <c r="BR562" s="1218"/>
      <c r="BS562" s="587">
        <f t="shared" si="83"/>
        <v>0</v>
      </c>
    </row>
    <row r="563" spans="1:71" s="17" customFormat="1" ht="16.75" hidden="1" customHeight="1" outlineLevel="2">
      <c r="A563" s="1215">
        <v>36</v>
      </c>
      <c r="B563" s="1216"/>
      <c r="C563" s="1217"/>
      <c r="D563" s="1218"/>
      <c r="E563" s="587">
        <f t="shared" si="72"/>
        <v>0</v>
      </c>
      <c r="G563" s="1215">
        <v>36</v>
      </c>
      <c r="H563" s="1216"/>
      <c r="I563" s="1217"/>
      <c r="J563" s="1218"/>
      <c r="K563" s="587">
        <f t="shared" si="73"/>
        <v>0</v>
      </c>
      <c r="M563" s="1215">
        <v>36</v>
      </c>
      <c r="N563" s="1216"/>
      <c r="O563" s="1217"/>
      <c r="P563" s="1218"/>
      <c r="Q563" s="587">
        <f t="shared" si="74"/>
        <v>0</v>
      </c>
      <c r="S563" s="1215">
        <v>36</v>
      </c>
      <c r="T563" s="1216"/>
      <c r="U563" s="1217"/>
      <c r="V563" s="1218"/>
      <c r="W563" s="587">
        <f t="shared" si="75"/>
        <v>0</v>
      </c>
      <c r="Y563" s="1215">
        <v>36</v>
      </c>
      <c r="Z563" s="1216"/>
      <c r="AA563" s="1217"/>
      <c r="AB563" s="1218"/>
      <c r="AC563" s="587">
        <f t="shared" si="76"/>
        <v>0</v>
      </c>
      <c r="AE563" s="1215">
        <v>36</v>
      </c>
      <c r="AF563" s="1216"/>
      <c r="AG563" s="1217"/>
      <c r="AH563" s="1218"/>
      <c r="AI563" s="587">
        <f t="shared" si="77"/>
        <v>0</v>
      </c>
      <c r="AK563" s="1215">
        <v>36</v>
      </c>
      <c r="AL563" s="1216"/>
      <c r="AM563" s="1217"/>
      <c r="AN563" s="1218"/>
      <c r="AO563" s="587">
        <f t="shared" si="78"/>
        <v>0</v>
      </c>
      <c r="AQ563" s="1215">
        <v>36</v>
      </c>
      <c r="AR563" s="1216"/>
      <c r="AS563" s="1217"/>
      <c r="AT563" s="1218"/>
      <c r="AU563" s="587">
        <f t="shared" si="79"/>
        <v>0</v>
      </c>
      <c r="AW563" s="1215">
        <v>36</v>
      </c>
      <c r="AX563" s="1216"/>
      <c r="AY563" s="1217"/>
      <c r="AZ563" s="1218"/>
      <c r="BA563" s="587">
        <f t="shared" si="80"/>
        <v>0</v>
      </c>
      <c r="BC563" s="1215">
        <v>36</v>
      </c>
      <c r="BD563" s="1216"/>
      <c r="BE563" s="1217"/>
      <c r="BF563" s="1218"/>
      <c r="BG563" s="587">
        <f t="shared" si="81"/>
        <v>0</v>
      </c>
      <c r="BI563" s="1215">
        <v>36</v>
      </c>
      <c r="BJ563" s="1216"/>
      <c r="BK563" s="1217"/>
      <c r="BL563" s="1218"/>
      <c r="BM563" s="587">
        <f t="shared" si="82"/>
        <v>0</v>
      </c>
      <c r="BO563" s="1215">
        <v>36</v>
      </c>
      <c r="BP563" s="1216"/>
      <c r="BQ563" s="1217"/>
      <c r="BR563" s="1218"/>
      <c r="BS563" s="587">
        <f t="shared" si="83"/>
        <v>0</v>
      </c>
    </row>
    <row r="564" spans="1:71" s="17" customFormat="1" ht="16.75" hidden="1" customHeight="1" outlineLevel="2">
      <c r="A564" s="1215">
        <v>37</v>
      </c>
      <c r="B564" s="1216"/>
      <c r="C564" s="1217"/>
      <c r="D564" s="1218"/>
      <c r="E564" s="587">
        <f t="shared" si="72"/>
        <v>0</v>
      </c>
      <c r="G564" s="1215">
        <v>37</v>
      </c>
      <c r="H564" s="1216"/>
      <c r="I564" s="1217"/>
      <c r="J564" s="1218"/>
      <c r="K564" s="587">
        <f t="shared" si="73"/>
        <v>0</v>
      </c>
      <c r="M564" s="1215">
        <v>37</v>
      </c>
      <c r="N564" s="1216"/>
      <c r="O564" s="1217"/>
      <c r="P564" s="1218"/>
      <c r="Q564" s="587">
        <f t="shared" si="74"/>
        <v>0</v>
      </c>
      <c r="S564" s="1215">
        <v>37</v>
      </c>
      <c r="T564" s="1216"/>
      <c r="U564" s="1217"/>
      <c r="V564" s="1218"/>
      <c r="W564" s="587">
        <f t="shared" si="75"/>
        <v>0</v>
      </c>
      <c r="Y564" s="1215">
        <v>37</v>
      </c>
      <c r="Z564" s="1216"/>
      <c r="AA564" s="1217"/>
      <c r="AB564" s="1218"/>
      <c r="AC564" s="587">
        <f t="shared" si="76"/>
        <v>0</v>
      </c>
      <c r="AE564" s="1215">
        <v>37</v>
      </c>
      <c r="AF564" s="1216"/>
      <c r="AG564" s="1217"/>
      <c r="AH564" s="1218"/>
      <c r="AI564" s="587">
        <f t="shared" si="77"/>
        <v>0</v>
      </c>
      <c r="AK564" s="1215">
        <v>37</v>
      </c>
      <c r="AL564" s="1216"/>
      <c r="AM564" s="1217"/>
      <c r="AN564" s="1218"/>
      <c r="AO564" s="587">
        <f t="shared" si="78"/>
        <v>0</v>
      </c>
      <c r="AQ564" s="1215">
        <v>37</v>
      </c>
      <c r="AR564" s="1216"/>
      <c r="AS564" s="1217"/>
      <c r="AT564" s="1218"/>
      <c r="AU564" s="587">
        <f t="shared" si="79"/>
        <v>0</v>
      </c>
      <c r="AW564" s="1215">
        <v>37</v>
      </c>
      <c r="AX564" s="1216"/>
      <c r="AY564" s="1217"/>
      <c r="AZ564" s="1218"/>
      <c r="BA564" s="587">
        <f t="shared" si="80"/>
        <v>0</v>
      </c>
      <c r="BC564" s="1215">
        <v>37</v>
      </c>
      <c r="BD564" s="1216"/>
      <c r="BE564" s="1217"/>
      <c r="BF564" s="1218"/>
      <c r="BG564" s="587">
        <f t="shared" si="81"/>
        <v>0</v>
      </c>
      <c r="BI564" s="1215">
        <v>37</v>
      </c>
      <c r="BJ564" s="1216"/>
      <c r="BK564" s="1217"/>
      <c r="BL564" s="1218"/>
      <c r="BM564" s="587">
        <f t="shared" si="82"/>
        <v>0</v>
      </c>
      <c r="BO564" s="1215">
        <v>37</v>
      </c>
      <c r="BP564" s="1216"/>
      <c r="BQ564" s="1217"/>
      <c r="BR564" s="1218"/>
      <c r="BS564" s="587">
        <f t="shared" si="83"/>
        <v>0</v>
      </c>
    </row>
    <row r="565" spans="1:71" s="17" customFormat="1" ht="16.75" hidden="1" customHeight="1" outlineLevel="2">
      <c r="A565" s="1215">
        <v>38</v>
      </c>
      <c r="B565" s="1216"/>
      <c r="C565" s="1217"/>
      <c r="D565" s="1218"/>
      <c r="E565" s="587">
        <f t="shared" si="72"/>
        <v>0</v>
      </c>
      <c r="G565" s="1215">
        <v>38</v>
      </c>
      <c r="H565" s="1216"/>
      <c r="I565" s="1217"/>
      <c r="J565" s="1218"/>
      <c r="K565" s="587">
        <f t="shared" si="73"/>
        <v>0</v>
      </c>
      <c r="M565" s="1215">
        <v>38</v>
      </c>
      <c r="N565" s="1216"/>
      <c r="O565" s="1217"/>
      <c r="P565" s="1218"/>
      <c r="Q565" s="587">
        <f t="shared" si="74"/>
        <v>0</v>
      </c>
      <c r="S565" s="1215">
        <v>38</v>
      </c>
      <c r="T565" s="1216"/>
      <c r="U565" s="1217"/>
      <c r="V565" s="1218"/>
      <c r="W565" s="587">
        <f t="shared" si="75"/>
        <v>0</v>
      </c>
      <c r="Y565" s="1215">
        <v>38</v>
      </c>
      <c r="Z565" s="1216"/>
      <c r="AA565" s="1217"/>
      <c r="AB565" s="1218"/>
      <c r="AC565" s="587">
        <f t="shared" si="76"/>
        <v>0</v>
      </c>
      <c r="AE565" s="1215">
        <v>38</v>
      </c>
      <c r="AF565" s="1216"/>
      <c r="AG565" s="1217"/>
      <c r="AH565" s="1218"/>
      <c r="AI565" s="587">
        <f t="shared" si="77"/>
        <v>0</v>
      </c>
      <c r="AK565" s="1215">
        <v>38</v>
      </c>
      <c r="AL565" s="1216"/>
      <c r="AM565" s="1217"/>
      <c r="AN565" s="1218"/>
      <c r="AO565" s="587">
        <f t="shared" si="78"/>
        <v>0</v>
      </c>
      <c r="AQ565" s="1215">
        <v>38</v>
      </c>
      <c r="AR565" s="1216"/>
      <c r="AS565" s="1217"/>
      <c r="AT565" s="1218"/>
      <c r="AU565" s="587">
        <f t="shared" si="79"/>
        <v>0</v>
      </c>
      <c r="AW565" s="1215">
        <v>38</v>
      </c>
      <c r="AX565" s="1216"/>
      <c r="AY565" s="1217"/>
      <c r="AZ565" s="1218"/>
      <c r="BA565" s="587">
        <f t="shared" si="80"/>
        <v>0</v>
      </c>
      <c r="BC565" s="1215">
        <v>38</v>
      </c>
      <c r="BD565" s="1216"/>
      <c r="BE565" s="1217"/>
      <c r="BF565" s="1218"/>
      <c r="BG565" s="587">
        <f t="shared" si="81"/>
        <v>0</v>
      </c>
      <c r="BI565" s="1215">
        <v>38</v>
      </c>
      <c r="BJ565" s="1216"/>
      <c r="BK565" s="1217"/>
      <c r="BL565" s="1218"/>
      <c r="BM565" s="587">
        <f t="shared" si="82"/>
        <v>0</v>
      </c>
      <c r="BO565" s="1215">
        <v>38</v>
      </c>
      <c r="BP565" s="1216"/>
      <c r="BQ565" s="1217"/>
      <c r="BR565" s="1218"/>
      <c r="BS565" s="587">
        <f t="shared" si="83"/>
        <v>0</v>
      </c>
    </row>
    <row r="566" spans="1:71" s="17" customFormat="1" ht="16.75" hidden="1" customHeight="1" outlineLevel="2">
      <c r="A566" s="1215">
        <v>39</v>
      </c>
      <c r="B566" s="1216"/>
      <c r="C566" s="1217"/>
      <c r="D566" s="1218"/>
      <c r="E566" s="587">
        <f t="shared" si="72"/>
        <v>0</v>
      </c>
      <c r="G566" s="1215">
        <v>39</v>
      </c>
      <c r="H566" s="1216"/>
      <c r="I566" s="1217"/>
      <c r="J566" s="1218"/>
      <c r="K566" s="587">
        <f t="shared" si="73"/>
        <v>0</v>
      </c>
      <c r="M566" s="1215">
        <v>39</v>
      </c>
      <c r="N566" s="1216"/>
      <c r="O566" s="1217"/>
      <c r="P566" s="1218"/>
      <c r="Q566" s="587">
        <f t="shared" si="74"/>
        <v>0</v>
      </c>
      <c r="S566" s="1215">
        <v>39</v>
      </c>
      <c r="T566" s="1216"/>
      <c r="U566" s="1217"/>
      <c r="V566" s="1218"/>
      <c r="W566" s="587">
        <f t="shared" si="75"/>
        <v>0</v>
      </c>
      <c r="Y566" s="1215">
        <v>39</v>
      </c>
      <c r="Z566" s="1216"/>
      <c r="AA566" s="1217"/>
      <c r="AB566" s="1218"/>
      <c r="AC566" s="587">
        <f t="shared" si="76"/>
        <v>0</v>
      </c>
      <c r="AE566" s="1215">
        <v>39</v>
      </c>
      <c r="AF566" s="1216"/>
      <c r="AG566" s="1217"/>
      <c r="AH566" s="1218"/>
      <c r="AI566" s="587">
        <f t="shared" si="77"/>
        <v>0</v>
      </c>
      <c r="AK566" s="1215">
        <v>39</v>
      </c>
      <c r="AL566" s="1216"/>
      <c r="AM566" s="1217"/>
      <c r="AN566" s="1218"/>
      <c r="AO566" s="587">
        <f t="shared" si="78"/>
        <v>0</v>
      </c>
      <c r="AQ566" s="1215">
        <v>39</v>
      </c>
      <c r="AR566" s="1216"/>
      <c r="AS566" s="1217"/>
      <c r="AT566" s="1218"/>
      <c r="AU566" s="587">
        <f t="shared" si="79"/>
        <v>0</v>
      </c>
      <c r="AW566" s="1215">
        <v>39</v>
      </c>
      <c r="AX566" s="1216"/>
      <c r="AY566" s="1217"/>
      <c r="AZ566" s="1218"/>
      <c r="BA566" s="587">
        <f t="shared" si="80"/>
        <v>0</v>
      </c>
      <c r="BC566" s="1215">
        <v>39</v>
      </c>
      <c r="BD566" s="1216"/>
      <c r="BE566" s="1217"/>
      <c r="BF566" s="1218"/>
      <c r="BG566" s="587">
        <f t="shared" si="81"/>
        <v>0</v>
      </c>
      <c r="BI566" s="1215">
        <v>39</v>
      </c>
      <c r="BJ566" s="1216"/>
      <c r="BK566" s="1217"/>
      <c r="BL566" s="1218"/>
      <c r="BM566" s="587">
        <f t="shared" si="82"/>
        <v>0</v>
      </c>
      <c r="BO566" s="1215">
        <v>39</v>
      </c>
      <c r="BP566" s="1216"/>
      <c r="BQ566" s="1217"/>
      <c r="BR566" s="1218"/>
      <c r="BS566" s="587">
        <f t="shared" si="83"/>
        <v>0</v>
      </c>
    </row>
    <row r="567" spans="1:71" s="17" customFormat="1" ht="16.75" hidden="1" customHeight="1" outlineLevel="2">
      <c r="A567" s="1215">
        <v>40</v>
      </c>
      <c r="B567" s="1216"/>
      <c r="C567" s="1217"/>
      <c r="D567" s="1218"/>
      <c r="E567" s="587">
        <f t="shared" si="72"/>
        <v>0</v>
      </c>
      <c r="G567" s="1215">
        <v>40</v>
      </c>
      <c r="H567" s="1216"/>
      <c r="I567" s="1217"/>
      <c r="J567" s="1218"/>
      <c r="K567" s="587">
        <f t="shared" si="73"/>
        <v>0</v>
      </c>
      <c r="M567" s="1215">
        <v>40</v>
      </c>
      <c r="N567" s="1216"/>
      <c r="O567" s="1217"/>
      <c r="P567" s="1218"/>
      <c r="Q567" s="587">
        <f t="shared" si="74"/>
        <v>0</v>
      </c>
      <c r="S567" s="1215">
        <v>40</v>
      </c>
      <c r="T567" s="1216"/>
      <c r="U567" s="1217"/>
      <c r="V567" s="1218"/>
      <c r="W567" s="587">
        <f t="shared" si="75"/>
        <v>0</v>
      </c>
      <c r="Y567" s="1215">
        <v>40</v>
      </c>
      <c r="Z567" s="1216"/>
      <c r="AA567" s="1217"/>
      <c r="AB567" s="1218"/>
      <c r="AC567" s="587">
        <f t="shared" si="76"/>
        <v>0</v>
      </c>
      <c r="AE567" s="1215">
        <v>40</v>
      </c>
      <c r="AF567" s="1216"/>
      <c r="AG567" s="1217"/>
      <c r="AH567" s="1218"/>
      <c r="AI567" s="587">
        <f t="shared" si="77"/>
        <v>0</v>
      </c>
      <c r="AK567" s="1215">
        <v>40</v>
      </c>
      <c r="AL567" s="1216"/>
      <c r="AM567" s="1217"/>
      <c r="AN567" s="1218"/>
      <c r="AO567" s="587">
        <f t="shared" si="78"/>
        <v>0</v>
      </c>
      <c r="AQ567" s="1215">
        <v>40</v>
      </c>
      <c r="AR567" s="1216"/>
      <c r="AS567" s="1217"/>
      <c r="AT567" s="1218"/>
      <c r="AU567" s="587">
        <f t="shared" si="79"/>
        <v>0</v>
      </c>
      <c r="AW567" s="1215">
        <v>40</v>
      </c>
      <c r="AX567" s="1216"/>
      <c r="AY567" s="1217"/>
      <c r="AZ567" s="1218"/>
      <c r="BA567" s="587">
        <f t="shared" si="80"/>
        <v>0</v>
      </c>
      <c r="BC567" s="1215">
        <v>40</v>
      </c>
      <c r="BD567" s="1216"/>
      <c r="BE567" s="1217"/>
      <c r="BF567" s="1218"/>
      <c r="BG567" s="587">
        <f t="shared" si="81"/>
        <v>0</v>
      </c>
      <c r="BI567" s="1215">
        <v>40</v>
      </c>
      <c r="BJ567" s="1216"/>
      <c r="BK567" s="1217"/>
      <c r="BL567" s="1218"/>
      <c r="BM567" s="587">
        <f t="shared" si="82"/>
        <v>0</v>
      </c>
      <c r="BO567" s="1215">
        <v>40</v>
      </c>
      <c r="BP567" s="1216"/>
      <c r="BQ567" s="1217"/>
      <c r="BR567" s="1218"/>
      <c r="BS567" s="587">
        <f t="shared" si="83"/>
        <v>0</v>
      </c>
    </row>
    <row r="568" spans="1:71" s="17" customFormat="1" ht="16.75" hidden="1" customHeight="1" outlineLevel="2">
      <c r="A568" s="1215">
        <v>41</v>
      </c>
      <c r="B568" s="1216"/>
      <c r="C568" s="1217"/>
      <c r="D568" s="1218"/>
      <c r="E568" s="587">
        <f t="shared" si="72"/>
        <v>0</v>
      </c>
      <c r="G568" s="1215">
        <v>41</v>
      </c>
      <c r="H568" s="1216"/>
      <c r="I568" s="1217"/>
      <c r="J568" s="1218"/>
      <c r="K568" s="587">
        <f t="shared" si="73"/>
        <v>0</v>
      </c>
      <c r="M568" s="1215">
        <v>41</v>
      </c>
      <c r="N568" s="1216"/>
      <c r="O568" s="1217"/>
      <c r="P568" s="1218"/>
      <c r="Q568" s="587">
        <f t="shared" si="74"/>
        <v>0</v>
      </c>
      <c r="S568" s="1215">
        <v>41</v>
      </c>
      <c r="T568" s="1216"/>
      <c r="U568" s="1217"/>
      <c r="V568" s="1218"/>
      <c r="W568" s="587">
        <f t="shared" si="75"/>
        <v>0</v>
      </c>
      <c r="Y568" s="1215">
        <v>41</v>
      </c>
      <c r="Z568" s="1216"/>
      <c r="AA568" s="1217"/>
      <c r="AB568" s="1218"/>
      <c r="AC568" s="587">
        <f t="shared" si="76"/>
        <v>0</v>
      </c>
      <c r="AE568" s="1215">
        <v>41</v>
      </c>
      <c r="AF568" s="1216"/>
      <c r="AG568" s="1217"/>
      <c r="AH568" s="1218"/>
      <c r="AI568" s="587">
        <f t="shared" si="77"/>
        <v>0</v>
      </c>
      <c r="AK568" s="1215">
        <v>41</v>
      </c>
      <c r="AL568" s="1216"/>
      <c r="AM568" s="1217"/>
      <c r="AN568" s="1218"/>
      <c r="AO568" s="587">
        <f t="shared" si="78"/>
        <v>0</v>
      </c>
      <c r="AQ568" s="1215">
        <v>41</v>
      </c>
      <c r="AR568" s="1216"/>
      <c r="AS568" s="1217"/>
      <c r="AT568" s="1218"/>
      <c r="AU568" s="587">
        <f t="shared" si="79"/>
        <v>0</v>
      </c>
      <c r="AW568" s="1215">
        <v>41</v>
      </c>
      <c r="AX568" s="1216"/>
      <c r="AY568" s="1217"/>
      <c r="AZ568" s="1218"/>
      <c r="BA568" s="587">
        <f t="shared" si="80"/>
        <v>0</v>
      </c>
      <c r="BC568" s="1215">
        <v>41</v>
      </c>
      <c r="BD568" s="1216"/>
      <c r="BE568" s="1217"/>
      <c r="BF568" s="1218"/>
      <c r="BG568" s="587">
        <f t="shared" si="81"/>
        <v>0</v>
      </c>
      <c r="BI568" s="1215">
        <v>41</v>
      </c>
      <c r="BJ568" s="1216"/>
      <c r="BK568" s="1217"/>
      <c r="BL568" s="1218"/>
      <c r="BM568" s="587">
        <f t="shared" si="82"/>
        <v>0</v>
      </c>
      <c r="BO568" s="1215">
        <v>41</v>
      </c>
      <c r="BP568" s="1216"/>
      <c r="BQ568" s="1217"/>
      <c r="BR568" s="1218"/>
      <c r="BS568" s="587">
        <f t="shared" si="83"/>
        <v>0</v>
      </c>
    </row>
    <row r="569" spans="1:71" s="17" customFormat="1" ht="16.75" hidden="1" customHeight="1" outlineLevel="2">
      <c r="A569" s="1215">
        <v>42</v>
      </c>
      <c r="B569" s="1216"/>
      <c r="C569" s="1217"/>
      <c r="D569" s="1218"/>
      <c r="E569" s="587">
        <f t="shared" si="72"/>
        <v>0</v>
      </c>
      <c r="G569" s="1215">
        <v>42</v>
      </c>
      <c r="H569" s="1216"/>
      <c r="I569" s="1217"/>
      <c r="J569" s="1218"/>
      <c r="K569" s="587">
        <f t="shared" si="73"/>
        <v>0</v>
      </c>
      <c r="M569" s="1215">
        <v>42</v>
      </c>
      <c r="N569" s="1216"/>
      <c r="O569" s="1217"/>
      <c r="P569" s="1218"/>
      <c r="Q569" s="587">
        <f t="shared" si="74"/>
        <v>0</v>
      </c>
      <c r="S569" s="1215">
        <v>42</v>
      </c>
      <c r="T569" s="1216"/>
      <c r="U569" s="1217"/>
      <c r="V569" s="1218"/>
      <c r="W569" s="587">
        <f t="shared" si="75"/>
        <v>0</v>
      </c>
      <c r="Y569" s="1215">
        <v>42</v>
      </c>
      <c r="Z569" s="1216"/>
      <c r="AA569" s="1217"/>
      <c r="AB569" s="1218"/>
      <c r="AC569" s="587">
        <f t="shared" si="76"/>
        <v>0</v>
      </c>
      <c r="AE569" s="1215">
        <v>42</v>
      </c>
      <c r="AF569" s="1216"/>
      <c r="AG569" s="1217"/>
      <c r="AH569" s="1218"/>
      <c r="AI569" s="587">
        <f t="shared" si="77"/>
        <v>0</v>
      </c>
      <c r="AK569" s="1215">
        <v>42</v>
      </c>
      <c r="AL569" s="1216"/>
      <c r="AM569" s="1217"/>
      <c r="AN569" s="1218"/>
      <c r="AO569" s="587">
        <f t="shared" si="78"/>
        <v>0</v>
      </c>
      <c r="AQ569" s="1215">
        <v>42</v>
      </c>
      <c r="AR569" s="1216"/>
      <c r="AS569" s="1217"/>
      <c r="AT569" s="1218"/>
      <c r="AU569" s="587">
        <f t="shared" si="79"/>
        <v>0</v>
      </c>
      <c r="AW569" s="1215">
        <v>42</v>
      </c>
      <c r="AX569" s="1216"/>
      <c r="AY569" s="1217"/>
      <c r="AZ569" s="1218"/>
      <c r="BA569" s="587">
        <f t="shared" si="80"/>
        <v>0</v>
      </c>
      <c r="BC569" s="1215">
        <v>42</v>
      </c>
      <c r="BD569" s="1216"/>
      <c r="BE569" s="1217"/>
      <c r="BF569" s="1218"/>
      <c r="BG569" s="587">
        <f t="shared" si="81"/>
        <v>0</v>
      </c>
      <c r="BI569" s="1215">
        <v>42</v>
      </c>
      <c r="BJ569" s="1216"/>
      <c r="BK569" s="1217"/>
      <c r="BL569" s="1218"/>
      <c r="BM569" s="587">
        <f t="shared" si="82"/>
        <v>0</v>
      </c>
      <c r="BO569" s="1215">
        <v>42</v>
      </c>
      <c r="BP569" s="1216"/>
      <c r="BQ569" s="1217"/>
      <c r="BR569" s="1218"/>
      <c r="BS569" s="587">
        <f t="shared" si="83"/>
        <v>0</v>
      </c>
    </row>
    <row r="570" spans="1:71" s="17" customFormat="1" ht="16.75" hidden="1" customHeight="1" outlineLevel="2">
      <c r="A570" s="1215">
        <v>43</v>
      </c>
      <c r="B570" s="1216"/>
      <c r="C570" s="1217"/>
      <c r="D570" s="1218"/>
      <c r="E570" s="587">
        <f t="shared" si="72"/>
        <v>0</v>
      </c>
      <c r="G570" s="1215">
        <v>43</v>
      </c>
      <c r="H570" s="1216"/>
      <c r="I570" s="1217"/>
      <c r="J570" s="1218"/>
      <c r="K570" s="587">
        <f t="shared" si="73"/>
        <v>0</v>
      </c>
      <c r="M570" s="1215">
        <v>43</v>
      </c>
      <c r="N570" s="1216"/>
      <c r="O570" s="1217"/>
      <c r="P570" s="1218"/>
      <c r="Q570" s="587">
        <f t="shared" si="74"/>
        <v>0</v>
      </c>
      <c r="S570" s="1215">
        <v>43</v>
      </c>
      <c r="T570" s="1216"/>
      <c r="U570" s="1217"/>
      <c r="V570" s="1218"/>
      <c r="W570" s="587">
        <f t="shared" si="75"/>
        <v>0</v>
      </c>
      <c r="Y570" s="1215">
        <v>43</v>
      </c>
      <c r="Z570" s="1216"/>
      <c r="AA570" s="1217"/>
      <c r="AB570" s="1218"/>
      <c r="AC570" s="587">
        <f t="shared" si="76"/>
        <v>0</v>
      </c>
      <c r="AE570" s="1215">
        <v>43</v>
      </c>
      <c r="AF570" s="1216"/>
      <c r="AG570" s="1217"/>
      <c r="AH570" s="1218"/>
      <c r="AI570" s="587">
        <f t="shared" si="77"/>
        <v>0</v>
      </c>
      <c r="AK570" s="1215">
        <v>43</v>
      </c>
      <c r="AL570" s="1216"/>
      <c r="AM570" s="1217"/>
      <c r="AN570" s="1218"/>
      <c r="AO570" s="587">
        <f t="shared" si="78"/>
        <v>0</v>
      </c>
      <c r="AQ570" s="1215">
        <v>43</v>
      </c>
      <c r="AR570" s="1216"/>
      <c r="AS570" s="1217"/>
      <c r="AT570" s="1218"/>
      <c r="AU570" s="587">
        <f t="shared" si="79"/>
        <v>0</v>
      </c>
      <c r="AW570" s="1215">
        <v>43</v>
      </c>
      <c r="AX570" s="1216"/>
      <c r="AY570" s="1217"/>
      <c r="AZ570" s="1218"/>
      <c r="BA570" s="587">
        <f t="shared" si="80"/>
        <v>0</v>
      </c>
      <c r="BC570" s="1215">
        <v>43</v>
      </c>
      <c r="BD570" s="1216"/>
      <c r="BE570" s="1217"/>
      <c r="BF570" s="1218"/>
      <c r="BG570" s="587">
        <f t="shared" si="81"/>
        <v>0</v>
      </c>
      <c r="BI570" s="1215">
        <v>43</v>
      </c>
      <c r="BJ570" s="1216"/>
      <c r="BK570" s="1217"/>
      <c r="BL570" s="1218"/>
      <c r="BM570" s="587">
        <f t="shared" si="82"/>
        <v>0</v>
      </c>
      <c r="BO570" s="1215">
        <v>43</v>
      </c>
      <c r="BP570" s="1216"/>
      <c r="BQ570" s="1217"/>
      <c r="BR570" s="1218"/>
      <c r="BS570" s="587">
        <f t="shared" si="83"/>
        <v>0</v>
      </c>
    </row>
    <row r="571" spans="1:71" s="17" customFormat="1" ht="16.75" hidden="1" customHeight="1" outlineLevel="2">
      <c r="A571" s="1215">
        <v>44</v>
      </c>
      <c r="B571" s="1216"/>
      <c r="C571" s="1217"/>
      <c r="D571" s="1218"/>
      <c r="E571" s="587">
        <f t="shared" si="72"/>
        <v>0</v>
      </c>
      <c r="G571" s="1215">
        <v>44</v>
      </c>
      <c r="H571" s="1216"/>
      <c r="I571" s="1217"/>
      <c r="J571" s="1218"/>
      <c r="K571" s="587">
        <f t="shared" si="73"/>
        <v>0</v>
      </c>
      <c r="M571" s="1215">
        <v>44</v>
      </c>
      <c r="N571" s="1216"/>
      <c r="O571" s="1217"/>
      <c r="P571" s="1218"/>
      <c r="Q571" s="587">
        <f t="shared" si="74"/>
        <v>0</v>
      </c>
      <c r="S571" s="1215">
        <v>44</v>
      </c>
      <c r="T571" s="1216"/>
      <c r="U571" s="1217"/>
      <c r="V571" s="1218"/>
      <c r="W571" s="587">
        <f t="shared" si="75"/>
        <v>0</v>
      </c>
      <c r="Y571" s="1215">
        <v>44</v>
      </c>
      <c r="Z571" s="1216"/>
      <c r="AA571" s="1217"/>
      <c r="AB571" s="1218"/>
      <c r="AC571" s="587">
        <f t="shared" si="76"/>
        <v>0</v>
      </c>
      <c r="AE571" s="1215">
        <v>44</v>
      </c>
      <c r="AF571" s="1216"/>
      <c r="AG571" s="1217"/>
      <c r="AH571" s="1218"/>
      <c r="AI571" s="587">
        <f t="shared" si="77"/>
        <v>0</v>
      </c>
      <c r="AK571" s="1215">
        <v>44</v>
      </c>
      <c r="AL571" s="1216"/>
      <c r="AM571" s="1217"/>
      <c r="AN571" s="1218"/>
      <c r="AO571" s="587">
        <f t="shared" si="78"/>
        <v>0</v>
      </c>
      <c r="AQ571" s="1215">
        <v>44</v>
      </c>
      <c r="AR571" s="1216"/>
      <c r="AS571" s="1217"/>
      <c r="AT571" s="1218"/>
      <c r="AU571" s="587">
        <f t="shared" si="79"/>
        <v>0</v>
      </c>
      <c r="AW571" s="1215">
        <v>44</v>
      </c>
      <c r="AX571" s="1216"/>
      <c r="AY571" s="1217"/>
      <c r="AZ571" s="1218"/>
      <c r="BA571" s="587">
        <f t="shared" si="80"/>
        <v>0</v>
      </c>
      <c r="BC571" s="1215">
        <v>44</v>
      </c>
      <c r="BD571" s="1216"/>
      <c r="BE571" s="1217"/>
      <c r="BF571" s="1218"/>
      <c r="BG571" s="587">
        <f t="shared" si="81"/>
        <v>0</v>
      </c>
      <c r="BI571" s="1215">
        <v>44</v>
      </c>
      <c r="BJ571" s="1216"/>
      <c r="BK571" s="1217"/>
      <c r="BL571" s="1218"/>
      <c r="BM571" s="587">
        <f t="shared" si="82"/>
        <v>0</v>
      </c>
      <c r="BO571" s="1215">
        <v>44</v>
      </c>
      <c r="BP571" s="1216"/>
      <c r="BQ571" s="1217"/>
      <c r="BR571" s="1218"/>
      <c r="BS571" s="587">
        <f t="shared" si="83"/>
        <v>0</v>
      </c>
    </row>
    <row r="572" spans="1:71" s="17" customFormat="1" ht="16.75" hidden="1" customHeight="1" outlineLevel="2">
      <c r="A572" s="1215">
        <v>45</v>
      </c>
      <c r="B572" s="1216"/>
      <c r="C572" s="1217"/>
      <c r="D572" s="1218"/>
      <c r="E572" s="587">
        <f t="shared" si="72"/>
        <v>0</v>
      </c>
      <c r="G572" s="1215">
        <v>45</v>
      </c>
      <c r="H572" s="1216"/>
      <c r="I572" s="1217"/>
      <c r="J572" s="1218"/>
      <c r="K572" s="587">
        <f t="shared" si="73"/>
        <v>0</v>
      </c>
      <c r="M572" s="1215">
        <v>45</v>
      </c>
      <c r="N572" s="1216"/>
      <c r="O572" s="1217"/>
      <c r="P572" s="1218"/>
      <c r="Q572" s="587">
        <f t="shared" si="74"/>
        <v>0</v>
      </c>
      <c r="S572" s="1215">
        <v>45</v>
      </c>
      <c r="T572" s="1216"/>
      <c r="U572" s="1217"/>
      <c r="V572" s="1218"/>
      <c r="W572" s="587">
        <f t="shared" si="75"/>
        <v>0</v>
      </c>
      <c r="Y572" s="1215">
        <v>45</v>
      </c>
      <c r="Z572" s="1216"/>
      <c r="AA572" s="1217"/>
      <c r="AB572" s="1218"/>
      <c r="AC572" s="587">
        <f t="shared" si="76"/>
        <v>0</v>
      </c>
      <c r="AE572" s="1215">
        <v>45</v>
      </c>
      <c r="AF572" s="1216"/>
      <c r="AG572" s="1217"/>
      <c r="AH572" s="1218"/>
      <c r="AI572" s="587">
        <f t="shared" si="77"/>
        <v>0</v>
      </c>
      <c r="AK572" s="1215">
        <v>45</v>
      </c>
      <c r="AL572" s="1216"/>
      <c r="AM572" s="1217"/>
      <c r="AN572" s="1218"/>
      <c r="AO572" s="587">
        <f t="shared" si="78"/>
        <v>0</v>
      </c>
      <c r="AQ572" s="1215">
        <v>45</v>
      </c>
      <c r="AR572" s="1216"/>
      <c r="AS572" s="1217"/>
      <c r="AT572" s="1218"/>
      <c r="AU572" s="587">
        <f t="shared" si="79"/>
        <v>0</v>
      </c>
      <c r="AW572" s="1215">
        <v>45</v>
      </c>
      <c r="AX572" s="1216"/>
      <c r="AY572" s="1217"/>
      <c r="AZ572" s="1218"/>
      <c r="BA572" s="587">
        <f t="shared" si="80"/>
        <v>0</v>
      </c>
      <c r="BC572" s="1215">
        <v>45</v>
      </c>
      <c r="BD572" s="1216"/>
      <c r="BE572" s="1217"/>
      <c r="BF572" s="1218"/>
      <c r="BG572" s="587">
        <f t="shared" si="81"/>
        <v>0</v>
      </c>
      <c r="BI572" s="1215">
        <v>45</v>
      </c>
      <c r="BJ572" s="1216"/>
      <c r="BK572" s="1217"/>
      <c r="BL572" s="1218"/>
      <c r="BM572" s="587">
        <f t="shared" si="82"/>
        <v>0</v>
      </c>
      <c r="BO572" s="1215">
        <v>45</v>
      </c>
      <c r="BP572" s="1216"/>
      <c r="BQ572" s="1217"/>
      <c r="BR572" s="1218"/>
      <c r="BS572" s="587">
        <f t="shared" si="83"/>
        <v>0</v>
      </c>
    </row>
    <row r="573" spans="1:71" s="17" customFormat="1" ht="16.75" hidden="1" customHeight="1" outlineLevel="2">
      <c r="A573" s="1215">
        <v>46</v>
      </c>
      <c r="B573" s="1216"/>
      <c r="C573" s="1217"/>
      <c r="D573" s="1218"/>
      <c r="E573" s="587">
        <f t="shared" si="72"/>
        <v>0</v>
      </c>
      <c r="G573" s="1215">
        <v>46</v>
      </c>
      <c r="H573" s="1216"/>
      <c r="I573" s="1217"/>
      <c r="J573" s="1218"/>
      <c r="K573" s="587">
        <f t="shared" si="73"/>
        <v>0</v>
      </c>
      <c r="M573" s="1215">
        <v>46</v>
      </c>
      <c r="N573" s="1216"/>
      <c r="O573" s="1217"/>
      <c r="P573" s="1218"/>
      <c r="Q573" s="587">
        <f t="shared" si="74"/>
        <v>0</v>
      </c>
      <c r="S573" s="1215">
        <v>46</v>
      </c>
      <c r="T573" s="1216"/>
      <c r="U573" s="1217"/>
      <c r="V573" s="1218"/>
      <c r="W573" s="587">
        <f t="shared" si="75"/>
        <v>0</v>
      </c>
      <c r="Y573" s="1215">
        <v>46</v>
      </c>
      <c r="Z573" s="1216"/>
      <c r="AA573" s="1217"/>
      <c r="AB573" s="1218"/>
      <c r="AC573" s="587">
        <f t="shared" si="76"/>
        <v>0</v>
      </c>
      <c r="AE573" s="1215">
        <v>46</v>
      </c>
      <c r="AF573" s="1216"/>
      <c r="AG573" s="1217"/>
      <c r="AH573" s="1218"/>
      <c r="AI573" s="587">
        <f t="shared" si="77"/>
        <v>0</v>
      </c>
      <c r="AK573" s="1215">
        <v>46</v>
      </c>
      <c r="AL573" s="1216"/>
      <c r="AM573" s="1217"/>
      <c r="AN573" s="1218"/>
      <c r="AO573" s="587">
        <f t="shared" si="78"/>
        <v>0</v>
      </c>
      <c r="AQ573" s="1215">
        <v>46</v>
      </c>
      <c r="AR573" s="1216"/>
      <c r="AS573" s="1217"/>
      <c r="AT573" s="1218"/>
      <c r="AU573" s="587">
        <f t="shared" si="79"/>
        <v>0</v>
      </c>
      <c r="AW573" s="1215">
        <v>46</v>
      </c>
      <c r="AX573" s="1216"/>
      <c r="AY573" s="1217"/>
      <c r="AZ573" s="1218"/>
      <c r="BA573" s="587">
        <f t="shared" si="80"/>
        <v>0</v>
      </c>
      <c r="BC573" s="1215">
        <v>46</v>
      </c>
      <c r="BD573" s="1216"/>
      <c r="BE573" s="1217"/>
      <c r="BF573" s="1218"/>
      <c r="BG573" s="587">
        <f t="shared" si="81"/>
        <v>0</v>
      </c>
      <c r="BI573" s="1215">
        <v>46</v>
      </c>
      <c r="BJ573" s="1216"/>
      <c r="BK573" s="1217"/>
      <c r="BL573" s="1218"/>
      <c r="BM573" s="587">
        <f t="shared" si="82"/>
        <v>0</v>
      </c>
      <c r="BO573" s="1215">
        <v>46</v>
      </c>
      <c r="BP573" s="1216"/>
      <c r="BQ573" s="1217"/>
      <c r="BR573" s="1218"/>
      <c r="BS573" s="587">
        <f t="shared" si="83"/>
        <v>0</v>
      </c>
    </row>
    <row r="574" spans="1:71" s="17" customFormat="1" ht="16.75" hidden="1" customHeight="1" outlineLevel="2">
      <c r="A574" s="1215">
        <v>47</v>
      </c>
      <c r="B574" s="1216"/>
      <c r="C574" s="1217"/>
      <c r="D574" s="1218"/>
      <c r="E574" s="587">
        <f t="shared" si="72"/>
        <v>0</v>
      </c>
      <c r="G574" s="1215">
        <v>47</v>
      </c>
      <c r="H574" s="1216"/>
      <c r="I574" s="1217"/>
      <c r="J574" s="1218"/>
      <c r="K574" s="587">
        <f t="shared" si="73"/>
        <v>0</v>
      </c>
      <c r="M574" s="1215">
        <v>47</v>
      </c>
      <c r="N574" s="1216"/>
      <c r="O574" s="1217"/>
      <c r="P574" s="1218"/>
      <c r="Q574" s="587">
        <f t="shared" si="74"/>
        <v>0</v>
      </c>
      <c r="S574" s="1215">
        <v>47</v>
      </c>
      <c r="T574" s="1216"/>
      <c r="U574" s="1217"/>
      <c r="V574" s="1218"/>
      <c r="W574" s="587">
        <f t="shared" si="75"/>
        <v>0</v>
      </c>
      <c r="Y574" s="1215">
        <v>47</v>
      </c>
      <c r="Z574" s="1216"/>
      <c r="AA574" s="1217"/>
      <c r="AB574" s="1218"/>
      <c r="AC574" s="587">
        <f t="shared" si="76"/>
        <v>0</v>
      </c>
      <c r="AE574" s="1215">
        <v>47</v>
      </c>
      <c r="AF574" s="1216"/>
      <c r="AG574" s="1217"/>
      <c r="AH574" s="1218"/>
      <c r="AI574" s="587">
        <f t="shared" si="77"/>
        <v>0</v>
      </c>
      <c r="AK574" s="1215">
        <v>47</v>
      </c>
      <c r="AL574" s="1216"/>
      <c r="AM574" s="1217"/>
      <c r="AN574" s="1218"/>
      <c r="AO574" s="587">
        <f t="shared" si="78"/>
        <v>0</v>
      </c>
      <c r="AQ574" s="1215">
        <v>47</v>
      </c>
      <c r="AR574" s="1216"/>
      <c r="AS574" s="1217"/>
      <c r="AT574" s="1218"/>
      <c r="AU574" s="587">
        <f t="shared" si="79"/>
        <v>0</v>
      </c>
      <c r="AW574" s="1215">
        <v>47</v>
      </c>
      <c r="AX574" s="1216"/>
      <c r="AY574" s="1217"/>
      <c r="AZ574" s="1218"/>
      <c r="BA574" s="587">
        <f t="shared" si="80"/>
        <v>0</v>
      </c>
      <c r="BC574" s="1215">
        <v>47</v>
      </c>
      <c r="BD574" s="1216"/>
      <c r="BE574" s="1217"/>
      <c r="BF574" s="1218"/>
      <c r="BG574" s="587">
        <f t="shared" si="81"/>
        <v>0</v>
      </c>
      <c r="BI574" s="1215">
        <v>47</v>
      </c>
      <c r="BJ574" s="1216"/>
      <c r="BK574" s="1217"/>
      <c r="BL574" s="1218"/>
      <c r="BM574" s="587">
        <f t="shared" si="82"/>
        <v>0</v>
      </c>
      <c r="BO574" s="1215">
        <v>47</v>
      </c>
      <c r="BP574" s="1216"/>
      <c r="BQ574" s="1217"/>
      <c r="BR574" s="1218"/>
      <c r="BS574" s="587">
        <f t="shared" si="83"/>
        <v>0</v>
      </c>
    </row>
    <row r="575" spans="1:71" s="17" customFormat="1" ht="16.75" hidden="1" customHeight="1" outlineLevel="2">
      <c r="A575" s="1215">
        <v>48</v>
      </c>
      <c r="B575" s="1216"/>
      <c r="C575" s="1217"/>
      <c r="D575" s="1218"/>
      <c r="E575" s="587">
        <f t="shared" si="72"/>
        <v>0</v>
      </c>
      <c r="G575" s="1215">
        <v>48</v>
      </c>
      <c r="H575" s="1216"/>
      <c r="I575" s="1217"/>
      <c r="J575" s="1218"/>
      <c r="K575" s="587">
        <f t="shared" si="73"/>
        <v>0</v>
      </c>
      <c r="M575" s="1215">
        <v>48</v>
      </c>
      <c r="N575" s="1216"/>
      <c r="O575" s="1217"/>
      <c r="P575" s="1218"/>
      <c r="Q575" s="587">
        <f t="shared" si="74"/>
        <v>0</v>
      </c>
      <c r="S575" s="1215">
        <v>48</v>
      </c>
      <c r="T575" s="1216"/>
      <c r="U575" s="1217"/>
      <c r="V575" s="1218"/>
      <c r="W575" s="587">
        <f t="shared" si="75"/>
        <v>0</v>
      </c>
      <c r="Y575" s="1215">
        <v>48</v>
      </c>
      <c r="Z575" s="1216"/>
      <c r="AA575" s="1217"/>
      <c r="AB575" s="1218"/>
      <c r="AC575" s="587">
        <f t="shared" si="76"/>
        <v>0</v>
      </c>
      <c r="AE575" s="1215">
        <v>48</v>
      </c>
      <c r="AF575" s="1216"/>
      <c r="AG575" s="1217"/>
      <c r="AH575" s="1218"/>
      <c r="AI575" s="587">
        <f t="shared" si="77"/>
        <v>0</v>
      </c>
      <c r="AK575" s="1215">
        <v>48</v>
      </c>
      <c r="AL575" s="1216"/>
      <c r="AM575" s="1217"/>
      <c r="AN575" s="1218"/>
      <c r="AO575" s="587">
        <f t="shared" si="78"/>
        <v>0</v>
      </c>
      <c r="AQ575" s="1215">
        <v>48</v>
      </c>
      <c r="AR575" s="1216"/>
      <c r="AS575" s="1217"/>
      <c r="AT575" s="1218"/>
      <c r="AU575" s="587">
        <f t="shared" si="79"/>
        <v>0</v>
      </c>
      <c r="AW575" s="1215">
        <v>48</v>
      </c>
      <c r="AX575" s="1216"/>
      <c r="AY575" s="1217"/>
      <c r="AZ575" s="1218"/>
      <c r="BA575" s="587">
        <f t="shared" si="80"/>
        <v>0</v>
      </c>
      <c r="BC575" s="1215">
        <v>48</v>
      </c>
      <c r="BD575" s="1216"/>
      <c r="BE575" s="1217"/>
      <c r="BF575" s="1218"/>
      <c r="BG575" s="587">
        <f t="shared" si="81"/>
        <v>0</v>
      </c>
      <c r="BI575" s="1215">
        <v>48</v>
      </c>
      <c r="BJ575" s="1216"/>
      <c r="BK575" s="1217"/>
      <c r="BL575" s="1218"/>
      <c r="BM575" s="587">
        <f t="shared" si="82"/>
        <v>0</v>
      </c>
      <c r="BO575" s="1215">
        <v>48</v>
      </c>
      <c r="BP575" s="1216"/>
      <c r="BQ575" s="1217"/>
      <c r="BR575" s="1218"/>
      <c r="BS575" s="587">
        <f t="shared" si="83"/>
        <v>0</v>
      </c>
    </row>
    <row r="576" spans="1:71" s="17" customFormat="1" ht="16.75" hidden="1" customHeight="1" outlineLevel="2">
      <c r="A576" s="1215">
        <v>49</v>
      </c>
      <c r="B576" s="1216"/>
      <c r="C576" s="1217"/>
      <c r="D576" s="1218"/>
      <c r="E576" s="587">
        <f t="shared" si="72"/>
        <v>0</v>
      </c>
      <c r="G576" s="1215">
        <v>49</v>
      </c>
      <c r="H576" s="1216"/>
      <c r="I576" s="1217"/>
      <c r="J576" s="1218"/>
      <c r="K576" s="587">
        <f t="shared" si="73"/>
        <v>0</v>
      </c>
      <c r="M576" s="1215">
        <v>49</v>
      </c>
      <c r="N576" s="1216"/>
      <c r="O576" s="1217"/>
      <c r="P576" s="1218"/>
      <c r="Q576" s="587">
        <f t="shared" si="74"/>
        <v>0</v>
      </c>
      <c r="S576" s="1215">
        <v>49</v>
      </c>
      <c r="T576" s="1216"/>
      <c r="U576" s="1217"/>
      <c r="V576" s="1218"/>
      <c r="W576" s="587">
        <f t="shared" si="75"/>
        <v>0</v>
      </c>
      <c r="Y576" s="1215">
        <v>49</v>
      </c>
      <c r="Z576" s="1216"/>
      <c r="AA576" s="1217"/>
      <c r="AB576" s="1218"/>
      <c r="AC576" s="587">
        <f t="shared" si="76"/>
        <v>0</v>
      </c>
      <c r="AE576" s="1215">
        <v>49</v>
      </c>
      <c r="AF576" s="1216"/>
      <c r="AG576" s="1217"/>
      <c r="AH576" s="1218"/>
      <c r="AI576" s="587">
        <f t="shared" si="77"/>
        <v>0</v>
      </c>
      <c r="AK576" s="1215">
        <v>49</v>
      </c>
      <c r="AL576" s="1216"/>
      <c r="AM576" s="1217"/>
      <c r="AN576" s="1218"/>
      <c r="AO576" s="587">
        <f t="shared" si="78"/>
        <v>0</v>
      </c>
      <c r="AQ576" s="1215">
        <v>49</v>
      </c>
      <c r="AR576" s="1216"/>
      <c r="AS576" s="1217"/>
      <c r="AT576" s="1218"/>
      <c r="AU576" s="587">
        <f t="shared" si="79"/>
        <v>0</v>
      </c>
      <c r="AW576" s="1215">
        <v>49</v>
      </c>
      <c r="AX576" s="1216"/>
      <c r="AY576" s="1217"/>
      <c r="AZ576" s="1218"/>
      <c r="BA576" s="587">
        <f t="shared" si="80"/>
        <v>0</v>
      </c>
      <c r="BC576" s="1215">
        <v>49</v>
      </c>
      <c r="BD576" s="1216"/>
      <c r="BE576" s="1217"/>
      <c r="BF576" s="1218"/>
      <c r="BG576" s="587">
        <f t="shared" si="81"/>
        <v>0</v>
      </c>
      <c r="BI576" s="1215">
        <v>49</v>
      </c>
      <c r="BJ576" s="1216"/>
      <c r="BK576" s="1217"/>
      <c r="BL576" s="1218"/>
      <c r="BM576" s="587">
        <f t="shared" si="82"/>
        <v>0</v>
      </c>
      <c r="BO576" s="1215">
        <v>49</v>
      </c>
      <c r="BP576" s="1216"/>
      <c r="BQ576" s="1217"/>
      <c r="BR576" s="1218"/>
      <c r="BS576" s="587">
        <f t="shared" si="83"/>
        <v>0</v>
      </c>
    </row>
    <row r="577" spans="1:71" s="17" customFormat="1" ht="16.75" hidden="1" customHeight="1" outlineLevel="2">
      <c r="A577" s="1215">
        <v>50</v>
      </c>
      <c r="B577" s="1216"/>
      <c r="C577" s="1217"/>
      <c r="D577" s="1218"/>
      <c r="E577" s="587">
        <f t="shared" si="72"/>
        <v>0</v>
      </c>
      <c r="G577" s="1215">
        <v>50</v>
      </c>
      <c r="H577" s="1216"/>
      <c r="I577" s="1217"/>
      <c r="J577" s="1218"/>
      <c r="K577" s="587">
        <f t="shared" si="73"/>
        <v>0</v>
      </c>
      <c r="M577" s="1215">
        <v>50</v>
      </c>
      <c r="N577" s="1216"/>
      <c r="O577" s="1217"/>
      <c r="P577" s="1218"/>
      <c r="Q577" s="587">
        <f t="shared" si="74"/>
        <v>0</v>
      </c>
      <c r="S577" s="1215">
        <v>50</v>
      </c>
      <c r="T577" s="1216"/>
      <c r="U577" s="1217"/>
      <c r="V577" s="1218"/>
      <c r="W577" s="587">
        <f t="shared" si="75"/>
        <v>0</v>
      </c>
      <c r="Y577" s="1215">
        <v>50</v>
      </c>
      <c r="Z577" s="1216"/>
      <c r="AA577" s="1217"/>
      <c r="AB577" s="1218"/>
      <c r="AC577" s="587">
        <f t="shared" si="76"/>
        <v>0</v>
      </c>
      <c r="AE577" s="1215">
        <v>50</v>
      </c>
      <c r="AF577" s="1216"/>
      <c r="AG577" s="1217"/>
      <c r="AH577" s="1218"/>
      <c r="AI577" s="587">
        <f t="shared" si="77"/>
        <v>0</v>
      </c>
      <c r="AK577" s="1215">
        <v>50</v>
      </c>
      <c r="AL577" s="1216"/>
      <c r="AM577" s="1217"/>
      <c r="AN577" s="1218"/>
      <c r="AO577" s="587">
        <f t="shared" si="78"/>
        <v>0</v>
      </c>
      <c r="AQ577" s="1215">
        <v>50</v>
      </c>
      <c r="AR577" s="1216"/>
      <c r="AS577" s="1217"/>
      <c r="AT577" s="1218"/>
      <c r="AU577" s="587">
        <f t="shared" si="79"/>
        <v>0</v>
      </c>
      <c r="AW577" s="1215">
        <v>50</v>
      </c>
      <c r="AX577" s="1216"/>
      <c r="AY577" s="1217"/>
      <c r="AZ577" s="1218"/>
      <c r="BA577" s="587">
        <f t="shared" si="80"/>
        <v>0</v>
      </c>
      <c r="BC577" s="1215">
        <v>50</v>
      </c>
      <c r="BD577" s="1216"/>
      <c r="BE577" s="1217"/>
      <c r="BF577" s="1218"/>
      <c r="BG577" s="587">
        <f t="shared" si="81"/>
        <v>0</v>
      </c>
      <c r="BI577" s="1215">
        <v>50</v>
      </c>
      <c r="BJ577" s="1216"/>
      <c r="BK577" s="1217"/>
      <c r="BL577" s="1218"/>
      <c r="BM577" s="587">
        <f t="shared" si="82"/>
        <v>0</v>
      </c>
      <c r="BO577" s="1215">
        <v>50</v>
      </c>
      <c r="BP577" s="1216"/>
      <c r="BQ577" s="1217"/>
      <c r="BR577" s="1218"/>
      <c r="BS577" s="587">
        <f t="shared" si="83"/>
        <v>0</v>
      </c>
    </row>
    <row r="578" spans="1:71" s="17" customFormat="1" ht="16.75" hidden="1" customHeight="1" outlineLevel="2">
      <c r="A578" s="1215">
        <v>51</v>
      </c>
      <c r="B578" s="1216"/>
      <c r="C578" s="1217"/>
      <c r="D578" s="1218"/>
      <c r="E578" s="587">
        <f t="shared" si="72"/>
        <v>0</v>
      </c>
      <c r="G578" s="1215">
        <v>51</v>
      </c>
      <c r="H578" s="1216"/>
      <c r="I578" s="1217"/>
      <c r="J578" s="1218"/>
      <c r="K578" s="587">
        <f t="shared" si="73"/>
        <v>0</v>
      </c>
      <c r="M578" s="1215">
        <v>51</v>
      </c>
      <c r="N578" s="1216"/>
      <c r="O578" s="1217"/>
      <c r="P578" s="1218"/>
      <c r="Q578" s="587">
        <f t="shared" si="74"/>
        <v>0</v>
      </c>
      <c r="S578" s="1215">
        <v>51</v>
      </c>
      <c r="T578" s="1216"/>
      <c r="U578" s="1217"/>
      <c r="V578" s="1218"/>
      <c r="W578" s="587">
        <f t="shared" si="75"/>
        <v>0</v>
      </c>
      <c r="Y578" s="1215">
        <v>51</v>
      </c>
      <c r="Z578" s="1216"/>
      <c r="AA578" s="1217"/>
      <c r="AB578" s="1218"/>
      <c r="AC578" s="587">
        <f t="shared" si="76"/>
        <v>0</v>
      </c>
      <c r="AE578" s="1215">
        <v>51</v>
      </c>
      <c r="AF578" s="1216"/>
      <c r="AG578" s="1217"/>
      <c r="AH578" s="1218"/>
      <c r="AI578" s="587">
        <f t="shared" si="77"/>
        <v>0</v>
      </c>
      <c r="AK578" s="1215">
        <v>51</v>
      </c>
      <c r="AL578" s="1216"/>
      <c r="AM578" s="1217"/>
      <c r="AN578" s="1218"/>
      <c r="AO578" s="587">
        <f t="shared" si="78"/>
        <v>0</v>
      </c>
      <c r="AQ578" s="1215">
        <v>51</v>
      </c>
      <c r="AR578" s="1216"/>
      <c r="AS578" s="1217"/>
      <c r="AT578" s="1218"/>
      <c r="AU578" s="587">
        <f t="shared" si="79"/>
        <v>0</v>
      </c>
      <c r="AW578" s="1215">
        <v>51</v>
      </c>
      <c r="AX578" s="1216"/>
      <c r="AY578" s="1217"/>
      <c r="AZ578" s="1218"/>
      <c r="BA578" s="587">
        <f t="shared" si="80"/>
        <v>0</v>
      </c>
      <c r="BC578" s="1215">
        <v>51</v>
      </c>
      <c r="BD578" s="1216"/>
      <c r="BE578" s="1217"/>
      <c r="BF578" s="1218"/>
      <c r="BG578" s="587">
        <f t="shared" si="81"/>
        <v>0</v>
      </c>
      <c r="BI578" s="1215">
        <v>51</v>
      </c>
      <c r="BJ578" s="1216"/>
      <c r="BK578" s="1217"/>
      <c r="BL578" s="1218"/>
      <c r="BM578" s="587">
        <f t="shared" si="82"/>
        <v>0</v>
      </c>
      <c r="BO578" s="1215">
        <v>51</v>
      </c>
      <c r="BP578" s="1216"/>
      <c r="BQ578" s="1217"/>
      <c r="BR578" s="1218"/>
      <c r="BS578" s="587">
        <f t="shared" si="83"/>
        <v>0</v>
      </c>
    </row>
    <row r="579" spans="1:71" s="17" customFormat="1" ht="16.75" hidden="1" customHeight="1" outlineLevel="2">
      <c r="A579" s="1215">
        <v>52</v>
      </c>
      <c r="B579" s="1216"/>
      <c r="C579" s="1217"/>
      <c r="D579" s="1218"/>
      <c r="E579" s="587">
        <f t="shared" si="72"/>
        <v>0</v>
      </c>
      <c r="G579" s="1215">
        <v>52</v>
      </c>
      <c r="H579" s="1216"/>
      <c r="I579" s="1217"/>
      <c r="J579" s="1218"/>
      <c r="K579" s="587">
        <f t="shared" si="73"/>
        <v>0</v>
      </c>
      <c r="M579" s="1215">
        <v>52</v>
      </c>
      <c r="N579" s="1216"/>
      <c r="O579" s="1217"/>
      <c r="P579" s="1218"/>
      <c r="Q579" s="587">
        <f t="shared" si="74"/>
        <v>0</v>
      </c>
      <c r="S579" s="1215">
        <v>52</v>
      </c>
      <c r="T579" s="1216"/>
      <c r="U579" s="1217"/>
      <c r="V579" s="1218"/>
      <c r="W579" s="587">
        <f t="shared" si="75"/>
        <v>0</v>
      </c>
      <c r="Y579" s="1215">
        <v>52</v>
      </c>
      <c r="Z579" s="1216"/>
      <c r="AA579" s="1217"/>
      <c r="AB579" s="1218"/>
      <c r="AC579" s="587">
        <f t="shared" si="76"/>
        <v>0</v>
      </c>
      <c r="AE579" s="1215">
        <v>52</v>
      </c>
      <c r="AF579" s="1216"/>
      <c r="AG579" s="1217"/>
      <c r="AH579" s="1218"/>
      <c r="AI579" s="587">
        <f t="shared" si="77"/>
        <v>0</v>
      </c>
      <c r="AK579" s="1215">
        <v>52</v>
      </c>
      <c r="AL579" s="1216"/>
      <c r="AM579" s="1217"/>
      <c r="AN579" s="1218"/>
      <c r="AO579" s="587">
        <f t="shared" si="78"/>
        <v>0</v>
      </c>
      <c r="AQ579" s="1215">
        <v>52</v>
      </c>
      <c r="AR579" s="1216"/>
      <c r="AS579" s="1217"/>
      <c r="AT579" s="1218"/>
      <c r="AU579" s="587">
        <f t="shared" si="79"/>
        <v>0</v>
      </c>
      <c r="AW579" s="1215">
        <v>52</v>
      </c>
      <c r="AX579" s="1216"/>
      <c r="AY579" s="1217"/>
      <c r="AZ579" s="1218"/>
      <c r="BA579" s="587">
        <f t="shared" si="80"/>
        <v>0</v>
      </c>
      <c r="BC579" s="1215">
        <v>52</v>
      </c>
      <c r="BD579" s="1216"/>
      <c r="BE579" s="1217"/>
      <c r="BF579" s="1218"/>
      <c r="BG579" s="587">
        <f t="shared" si="81"/>
        <v>0</v>
      </c>
      <c r="BI579" s="1215">
        <v>52</v>
      </c>
      <c r="BJ579" s="1216"/>
      <c r="BK579" s="1217"/>
      <c r="BL579" s="1218"/>
      <c r="BM579" s="587">
        <f t="shared" si="82"/>
        <v>0</v>
      </c>
      <c r="BO579" s="1215">
        <v>52</v>
      </c>
      <c r="BP579" s="1216"/>
      <c r="BQ579" s="1217"/>
      <c r="BR579" s="1218"/>
      <c r="BS579" s="587">
        <f t="shared" si="83"/>
        <v>0</v>
      </c>
    </row>
    <row r="580" spans="1:71" s="17" customFormat="1" ht="16.75" hidden="1" customHeight="1" outlineLevel="2">
      <c r="A580" s="1215">
        <v>53</v>
      </c>
      <c r="B580" s="1216"/>
      <c r="C580" s="1217"/>
      <c r="D580" s="1218"/>
      <c r="E580" s="587">
        <f t="shared" si="72"/>
        <v>0</v>
      </c>
      <c r="G580" s="1215">
        <v>53</v>
      </c>
      <c r="H580" s="1216"/>
      <c r="I580" s="1217"/>
      <c r="J580" s="1218"/>
      <c r="K580" s="587">
        <f t="shared" si="73"/>
        <v>0</v>
      </c>
      <c r="M580" s="1215">
        <v>53</v>
      </c>
      <c r="N580" s="1216"/>
      <c r="O580" s="1217"/>
      <c r="P580" s="1218"/>
      <c r="Q580" s="587">
        <f t="shared" si="74"/>
        <v>0</v>
      </c>
      <c r="S580" s="1215">
        <v>53</v>
      </c>
      <c r="T580" s="1216"/>
      <c r="U580" s="1217"/>
      <c r="V580" s="1218"/>
      <c r="W580" s="587">
        <f t="shared" si="75"/>
        <v>0</v>
      </c>
      <c r="Y580" s="1215">
        <v>53</v>
      </c>
      <c r="Z580" s="1216"/>
      <c r="AA580" s="1217"/>
      <c r="AB580" s="1218"/>
      <c r="AC580" s="587">
        <f t="shared" si="76"/>
        <v>0</v>
      </c>
      <c r="AE580" s="1215">
        <v>53</v>
      </c>
      <c r="AF580" s="1216"/>
      <c r="AG580" s="1217"/>
      <c r="AH580" s="1218"/>
      <c r="AI580" s="587">
        <f t="shared" si="77"/>
        <v>0</v>
      </c>
      <c r="AK580" s="1215">
        <v>53</v>
      </c>
      <c r="AL580" s="1216"/>
      <c r="AM580" s="1217"/>
      <c r="AN580" s="1218"/>
      <c r="AO580" s="587">
        <f t="shared" si="78"/>
        <v>0</v>
      </c>
      <c r="AQ580" s="1215">
        <v>53</v>
      </c>
      <c r="AR580" s="1216"/>
      <c r="AS580" s="1217"/>
      <c r="AT580" s="1218"/>
      <c r="AU580" s="587">
        <f t="shared" si="79"/>
        <v>0</v>
      </c>
      <c r="AW580" s="1215">
        <v>53</v>
      </c>
      <c r="AX580" s="1216"/>
      <c r="AY580" s="1217"/>
      <c r="AZ580" s="1218"/>
      <c r="BA580" s="587">
        <f t="shared" si="80"/>
        <v>0</v>
      </c>
      <c r="BC580" s="1215">
        <v>53</v>
      </c>
      <c r="BD580" s="1216"/>
      <c r="BE580" s="1217"/>
      <c r="BF580" s="1218"/>
      <c r="BG580" s="587">
        <f t="shared" si="81"/>
        <v>0</v>
      </c>
      <c r="BI580" s="1215">
        <v>53</v>
      </c>
      <c r="BJ580" s="1216"/>
      <c r="BK580" s="1217"/>
      <c r="BL580" s="1218"/>
      <c r="BM580" s="587">
        <f t="shared" si="82"/>
        <v>0</v>
      </c>
      <c r="BO580" s="1215">
        <v>53</v>
      </c>
      <c r="BP580" s="1216"/>
      <c r="BQ580" s="1217"/>
      <c r="BR580" s="1218"/>
      <c r="BS580" s="587">
        <f t="shared" si="83"/>
        <v>0</v>
      </c>
    </row>
    <row r="581" spans="1:71" s="17" customFormat="1" ht="16.75" hidden="1" customHeight="1" outlineLevel="2">
      <c r="A581" s="1215">
        <v>54</v>
      </c>
      <c r="B581" s="1216"/>
      <c r="C581" s="1217"/>
      <c r="D581" s="1218"/>
      <c r="E581" s="587">
        <f t="shared" si="72"/>
        <v>0</v>
      </c>
      <c r="G581" s="1215">
        <v>54</v>
      </c>
      <c r="H581" s="1216"/>
      <c r="I581" s="1217"/>
      <c r="J581" s="1218"/>
      <c r="K581" s="587">
        <f t="shared" si="73"/>
        <v>0</v>
      </c>
      <c r="M581" s="1215">
        <v>54</v>
      </c>
      <c r="N581" s="1216"/>
      <c r="O581" s="1217"/>
      <c r="P581" s="1218"/>
      <c r="Q581" s="587">
        <f t="shared" si="74"/>
        <v>0</v>
      </c>
      <c r="S581" s="1215">
        <v>54</v>
      </c>
      <c r="T581" s="1216"/>
      <c r="U581" s="1217"/>
      <c r="V581" s="1218"/>
      <c r="W581" s="587">
        <f t="shared" si="75"/>
        <v>0</v>
      </c>
      <c r="Y581" s="1215">
        <v>54</v>
      </c>
      <c r="Z581" s="1216"/>
      <c r="AA581" s="1217"/>
      <c r="AB581" s="1218"/>
      <c r="AC581" s="587">
        <f t="shared" si="76"/>
        <v>0</v>
      </c>
      <c r="AE581" s="1215">
        <v>54</v>
      </c>
      <c r="AF581" s="1216"/>
      <c r="AG581" s="1217"/>
      <c r="AH581" s="1218"/>
      <c r="AI581" s="587">
        <f t="shared" si="77"/>
        <v>0</v>
      </c>
      <c r="AK581" s="1215">
        <v>54</v>
      </c>
      <c r="AL581" s="1216"/>
      <c r="AM581" s="1217"/>
      <c r="AN581" s="1218"/>
      <c r="AO581" s="587">
        <f t="shared" si="78"/>
        <v>0</v>
      </c>
      <c r="AQ581" s="1215">
        <v>54</v>
      </c>
      <c r="AR581" s="1216"/>
      <c r="AS581" s="1217"/>
      <c r="AT581" s="1218"/>
      <c r="AU581" s="587">
        <f t="shared" si="79"/>
        <v>0</v>
      </c>
      <c r="AW581" s="1215">
        <v>54</v>
      </c>
      <c r="AX581" s="1216"/>
      <c r="AY581" s="1217"/>
      <c r="AZ581" s="1218"/>
      <c r="BA581" s="587">
        <f t="shared" si="80"/>
        <v>0</v>
      </c>
      <c r="BC581" s="1215">
        <v>54</v>
      </c>
      <c r="BD581" s="1216"/>
      <c r="BE581" s="1217"/>
      <c r="BF581" s="1218"/>
      <c r="BG581" s="587">
        <f t="shared" si="81"/>
        <v>0</v>
      </c>
      <c r="BI581" s="1215">
        <v>54</v>
      </c>
      <c r="BJ581" s="1216"/>
      <c r="BK581" s="1217"/>
      <c r="BL581" s="1218"/>
      <c r="BM581" s="587">
        <f t="shared" si="82"/>
        <v>0</v>
      </c>
      <c r="BO581" s="1215">
        <v>54</v>
      </c>
      <c r="BP581" s="1216"/>
      <c r="BQ581" s="1217"/>
      <c r="BR581" s="1218"/>
      <c r="BS581" s="587">
        <f t="shared" si="83"/>
        <v>0</v>
      </c>
    </row>
    <row r="582" spans="1:71" s="17" customFormat="1" ht="16.75" hidden="1" customHeight="1" outlineLevel="2">
      <c r="A582" s="1215">
        <v>55</v>
      </c>
      <c r="B582" s="1216"/>
      <c r="C582" s="1217"/>
      <c r="D582" s="1218"/>
      <c r="E582" s="587">
        <f t="shared" si="72"/>
        <v>0</v>
      </c>
      <c r="G582" s="1215">
        <v>55</v>
      </c>
      <c r="H582" s="1216"/>
      <c r="I582" s="1217"/>
      <c r="J582" s="1218"/>
      <c r="K582" s="587">
        <f t="shared" si="73"/>
        <v>0</v>
      </c>
      <c r="M582" s="1215">
        <v>55</v>
      </c>
      <c r="N582" s="1216"/>
      <c r="O582" s="1217"/>
      <c r="P582" s="1218"/>
      <c r="Q582" s="587">
        <f t="shared" si="74"/>
        <v>0</v>
      </c>
      <c r="S582" s="1215">
        <v>55</v>
      </c>
      <c r="T582" s="1216"/>
      <c r="U582" s="1217"/>
      <c r="V582" s="1218"/>
      <c r="W582" s="587">
        <f t="shared" si="75"/>
        <v>0</v>
      </c>
      <c r="Y582" s="1215">
        <v>55</v>
      </c>
      <c r="Z582" s="1216"/>
      <c r="AA582" s="1217"/>
      <c r="AB582" s="1218"/>
      <c r="AC582" s="587">
        <f t="shared" si="76"/>
        <v>0</v>
      </c>
      <c r="AE582" s="1215">
        <v>55</v>
      </c>
      <c r="AF582" s="1216"/>
      <c r="AG582" s="1217"/>
      <c r="AH582" s="1218"/>
      <c r="AI582" s="587">
        <f t="shared" si="77"/>
        <v>0</v>
      </c>
      <c r="AK582" s="1215">
        <v>55</v>
      </c>
      <c r="AL582" s="1216"/>
      <c r="AM582" s="1217"/>
      <c r="AN582" s="1218"/>
      <c r="AO582" s="587">
        <f t="shared" si="78"/>
        <v>0</v>
      </c>
      <c r="AQ582" s="1215">
        <v>55</v>
      </c>
      <c r="AR582" s="1216"/>
      <c r="AS582" s="1217"/>
      <c r="AT582" s="1218"/>
      <c r="AU582" s="587">
        <f t="shared" si="79"/>
        <v>0</v>
      </c>
      <c r="AW582" s="1215">
        <v>55</v>
      </c>
      <c r="AX582" s="1216"/>
      <c r="AY582" s="1217"/>
      <c r="AZ582" s="1218"/>
      <c r="BA582" s="587">
        <f t="shared" si="80"/>
        <v>0</v>
      </c>
      <c r="BC582" s="1215">
        <v>55</v>
      </c>
      <c r="BD582" s="1216"/>
      <c r="BE582" s="1217"/>
      <c r="BF582" s="1218"/>
      <c r="BG582" s="587">
        <f t="shared" si="81"/>
        <v>0</v>
      </c>
      <c r="BI582" s="1215">
        <v>55</v>
      </c>
      <c r="BJ582" s="1216"/>
      <c r="BK582" s="1217"/>
      <c r="BL582" s="1218"/>
      <c r="BM582" s="587">
        <f t="shared" si="82"/>
        <v>0</v>
      </c>
      <c r="BO582" s="1215">
        <v>55</v>
      </c>
      <c r="BP582" s="1216"/>
      <c r="BQ582" s="1217"/>
      <c r="BR582" s="1218"/>
      <c r="BS582" s="587">
        <f t="shared" si="83"/>
        <v>0</v>
      </c>
    </row>
    <row r="583" spans="1:71" s="17" customFormat="1" ht="16.75" hidden="1" customHeight="1" outlineLevel="2">
      <c r="A583" s="1215">
        <v>56</v>
      </c>
      <c r="B583" s="1216"/>
      <c r="C583" s="1217"/>
      <c r="D583" s="1218"/>
      <c r="E583" s="587">
        <f t="shared" si="72"/>
        <v>0</v>
      </c>
      <c r="G583" s="1215">
        <v>56</v>
      </c>
      <c r="H583" s="1216"/>
      <c r="I583" s="1217"/>
      <c r="J583" s="1218"/>
      <c r="K583" s="587">
        <f t="shared" si="73"/>
        <v>0</v>
      </c>
      <c r="M583" s="1215">
        <v>56</v>
      </c>
      <c r="N583" s="1216"/>
      <c r="O583" s="1217"/>
      <c r="P583" s="1218"/>
      <c r="Q583" s="587">
        <f t="shared" si="74"/>
        <v>0</v>
      </c>
      <c r="S583" s="1215">
        <v>56</v>
      </c>
      <c r="T583" s="1216"/>
      <c r="U583" s="1217"/>
      <c r="V583" s="1218"/>
      <c r="W583" s="587">
        <f t="shared" si="75"/>
        <v>0</v>
      </c>
      <c r="Y583" s="1215">
        <v>56</v>
      </c>
      <c r="Z583" s="1216"/>
      <c r="AA583" s="1217"/>
      <c r="AB583" s="1218"/>
      <c r="AC583" s="587">
        <f t="shared" si="76"/>
        <v>0</v>
      </c>
      <c r="AE583" s="1215">
        <v>56</v>
      </c>
      <c r="AF583" s="1216"/>
      <c r="AG583" s="1217"/>
      <c r="AH583" s="1218"/>
      <c r="AI583" s="587">
        <f t="shared" si="77"/>
        <v>0</v>
      </c>
      <c r="AK583" s="1215">
        <v>56</v>
      </c>
      <c r="AL583" s="1216"/>
      <c r="AM583" s="1217"/>
      <c r="AN583" s="1218"/>
      <c r="AO583" s="587">
        <f t="shared" si="78"/>
        <v>0</v>
      </c>
      <c r="AQ583" s="1215">
        <v>56</v>
      </c>
      <c r="AR583" s="1216"/>
      <c r="AS583" s="1217"/>
      <c r="AT583" s="1218"/>
      <c r="AU583" s="587">
        <f t="shared" si="79"/>
        <v>0</v>
      </c>
      <c r="AW583" s="1215">
        <v>56</v>
      </c>
      <c r="AX583" s="1216"/>
      <c r="AY583" s="1217"/>
      <c r="AZ583" s="1218"/>
      <c r="BA583" s="587">
        <f t="shared" si="80"/>
        <v>0</v>
      </c>
      <c r="BC583" s="1215">
        <v>56</v>
      </c>
      <c r="BD583" s="1216"/>
      <c r="BE583" s="1217"/>
      <c r="BF583" s="1218"/>
      <c r="BG583" s="587">
        <f t="shared" si="81"/>
        <v>0</v>
      </c>
      <c r="BI583" s="1215">
        <v>56</v>
      </c>
      <c r="BJ583" s="1216"/>
      <c r="BK583" s="1217"/>
      <c r="BL583" s="1218"/>
      <c r="BM583" s="587">
        <f t="shared" si="82"/>
        <v>0</v>
      </c>
      <c r="BO583" s="1215">
        <v>56</v>
      </c>
      <c r="BP583" s="1216"/>
      <c r="BQ583" s="1217"/>
      <c r="BR583" s="1218"/>
      <c r="BS583" s="587">
        <f t="shared" si="83"/>
        <v>0</v>
      </c>
    </row>
    <row r="584" spans="1:71" s="17" customFormat="1" ht="16.75" hidden="1" customHeight="1" outlineLevel="2">
      <c r="A584" s="1215">
        <v>57</v>
      </c>
      <c r="B584" s="1216"/>
      <c r="C584" s="1217"/>
      <c r="D584" s="1218"/>
      <c r="E584" s="587">
        <f t="shared" si="72"/>
        <v>0</v>
      </c>
      <c r="G584" s="1215">
        <v>57</v>
      </c>
      <c r="H584" s="1216"/>
      <c r="I584" s="1217"/>
      <c r="J584" s="1218"/>
      <c r="K584" s="587">
        <f t="shared" si="73"/>
        <v>0</v>
      </c>
      <c r="M584" s="1215">
        <v>57</v>
      </c>
      <c r="N584" s="1216"/>
      <c r="O584" s="1217"/>
      <c r="P584" s="1218"/>
      <c r="Q584" s="587">
        <f t="shared" si="74"/>
        <v>0</v>
      </c>
      <c r="S584" s="1215">
        <v>57</v>
      </c>
      <c r="T584" s="1216"/>
      <c r="U584" s="1217"/>
      <c r="V584" s="1218"/>
      <c r="W584" s="587">
        <f t="shared" si="75"/>
        <v>0</v>
      </c>
      <c r="Y584" s="1215">
        <v>57</v>
      </c>
      <c r="Z584" s="1216"/>
      <c r="AA584" s="1217"/>
      <c r="AB584" s="1218"/>
      <c r="AC584" s="587">
        <f t="shared" si="76"/>
        <v>0</v>
      </c>
      <c r="AE584" s="1215">
        <v>57</v>
      </c>
      <c r="AF584" s="1216"/>
      <c r="AG584" s="1217"/>
      <c r="AH584" s="1218"/>
      <c r="AI584" s="587">
        <f t="shared" si="77"/>
        <v>0</v>
      </c>
      <c r="AK584" s="1215">
        <v>57</v>
      </c>
      <c r="AL584" s="1216"/>
      <c r="AM584" s="1217"/>
      <c r="AN584" s="1218"/>
      <c r="AO584" s="587">
        <f t="shared" si="78"/>
        <v>0</v>
      </c>
      <c r="AQ584" s="1215">
        <v>57</v>
      </c>
      <c r="AR584" s="1216"/>
      <c r="AS584" s="1217"/>
      <c r="AT584" s="1218"/>
      <c r="AU584" s="587">
        <f t="shared" si="79"/>
        <v>0</v>
      </c>
      <c r="AW584" s="1215">
        <v>57</v>
      </c>
      <c r="AX584" s="1216"/>
      <c r="AY584" s="1217"/>
      <c r="AZ584" s="1218"/>
      <c r="BA584" s="587">
        <f t="shared" si="80"/>
        <v>0</v>
      </c>
      <c r="BC584" s="1215">
        <v>57</v>
      </c>
      <c r="BD584" s="1216"/>
      <c r="BE584" s="1217"/>
      <c r="BF584" s="1218"/>
      <c r="BG584" s="587">
        <f t="shared" si="81"/>
        <v>0</v>
      </c>
      <c r="BI584" s="1215">
        <v>57</v>
      </c>
      <c r="BJ584" s="1216"/>
      <c r="BK584" s="1217"/>
      <c r="BL584" s="1218"/>
      <c r="BM584" s="587">
        <f t="shared" si="82"/>
        <v>0</v>
      </c>
      <c r="BO584" s="1215">
        <v>57</v>
      </c>
      <c r="BP584" s="1216"/>
      <c r="BQ584" s="1217"/>
      <c r="BR584" s="1218"/>
      <c r="BS584" s="587">
        <f t="shared" si="83"/>
        <v>0</v>
      </c>
    </row>
    <row r="585" spans="1:71" s="17" customFormat="1" ht="16.75" hidden="1" customHeight="1" outlineLevel="2">
      <c r="A585" s="1215">
        <v>58</v>
      </c>
      <c r="B585" s="1216"/>
      <c r="C585" s="1217"/>
      <c r="D585" s="1218"/>
      <c r="E585" s="587">
        <f t="shared" si="72"/>
        <v>0</v>
      </c>
      <c r="G585" s="1215">
        <v>58</v>
      </c>
      <c r="H585" s="1216"/>
      <c r="I585" s="1217"/>
      <c r="J585" s="1218"/>
      <c r="K585" s="587">
        <f t="shared" si="73"/>
        <v>0</v>
      </c>
      <c r="M585" s="1215">
        <v>58</v>
      </c>
      <c r="N585" s="1216"/>
      <c r="O585" s="1217"/>
      <c r="P585" s="1218"/>
      <c r="Q585" s="587">
        <f t="shared" si="74"/>
        <v>0</v>
      </c>
      <c r="S585" s="1215">
        <v>58</v>
      </c>
      <c r="T585" s="1216"/>
      <c r="U585" s="1217"/>
      <c r="V585" s="1218"/>
      <c r="W585" s="587">
        <f t="shared" si="75"/>
        <v>0</v>
      </c>
      <c r="Y585" s="1215">
        <v>58</v>
      </c>
      <c r="Z585" s="1216"/>
      <c r="AA585" s="1217"/>
      <c r="AB585" s="1218"/>
      <c r="AC585" s="587">
        <f t="shared" si="76"/>
        <v>0</v>
      </c>
      <c r="AE585" s="1215">
        <v>58</v>
      </c>
      <c r="AF585" s="1216"/>
      <c r="AG585" s="1217"/>
      <c r="AH585" s="1218"/>
      <c r="AI585" s="587">
        <f t="shared" si="77"/>
        <v>0</v>
      </c>
      <c r="AK585" s="1215">
        <v>58</v>
      </c>
      <c r="AL585" s="1216"/>
      <c r="AM585" s="1217"/>
      <c r="AN585" s="1218"/>
      <c r="AO585" s="587">
        <f t="shared" si="78"/>
        <v>0</v>
      </c>
      <c r="AQ585" s="1215">
        <v>58</v>
      </c>
      <c r="AR585" s="1216"/>
      <c r="AS585" s="1217"/>
      <c r="AT585" s="1218"/>
      <c r="AU585" s="587">
        <f t="shared" si="79"/>
        <v>0</v>
      </c>
      <c r="AW585" s="1215">
        <v>58</v>
      </c>
      <c r="AX585" s="1216"/>
      <c r="AY585" s="1217"/>
      <c r="AZ585" s="1218"/>
      <c r="BA585" s="587">
        <f t="shared" si="80"/>
        <v>0</v>
      </c>
      <c r="BC585" s="1215">
        <v>58</v>
      </c>
      <c r="BD585" s="1216"/>
      <c r="BE585" s="1217"/>
      <c r="BF585" s="1218"/>
      <c r="BG585" s="587">
        <f t="shared" si="81"/>
        <v>0</v>
      </c>
      <c r="BI585" s="1215">
        <v>58</v>
      </c>
      <c r="BJ585" s="1216"/>
      <c r="BK585" s="1217"/>
      <c r="BL585" s="1218"/>
      <c r="BM585" s="587">
        <f t="shared" si="82"/>
        <v>0</v>
      </c>
      <c r="BO585" s="1215">
        <v>58</v>
      </c>
      <c r="BP585" s="1216"/>
      <c r="BQ585" s="1217"/>
      <c r="BR585" s="1218"/>
      <c r="BS585" s="587">
        <f t="shared" si="83"/>
        <v>0</v>
      </c>
    </row>
    <row r="586" spans="1:71" s="17" customFormat="1" ht="16.75" hidden="1" customHeight="1" outlineLevel="2">
      <c r="A586" s="1215">
        <v>59</v>
      </c>
      <c r="B586" s="1216"/>
      <c r="C586" s="1217"/>
      <c r="D586" s="1218"/>
      <c r="E586" s="587">
        <f t="shared" si="72"/>
        <v>0</v>
      </c>
      <c r="G586" s="1215">
        <v>59</v>
      </c>
      <c r="H586" s="1216"/>
      <c r="I586" s="1217"/>
      <c r="J586" s="1218"/>
      <c r="K586" s="587">
        <f t="shared" si="73"/>
        <v>0</v>
      </c>
      <c r="M586" s="1215">
        <v>59</v>
      </c>
      <c r="N586" s="1216"/>
      <c r="O586" s="1217"/>
      <c r="P586" s="1218"/>
      <c r="Q586" s="587">
        <f t="shared" si="74"/>
        <v>0</v>
      </c>
      <c r="S586" s="1215">
        <v>59</v>
      </c>
      <c r="T586" s="1216"/>
      <c r="U586" s="1217"/>
      <c r="V586" s="1218"/>
      <c r="W586" s="587">
        <f t="shared" si="75"/>
        <v>0</v>
      </c>
      <c r="Y586" s="1215">
        <v>59</v>
      </c>
      <c r="Z586" s="1216"/>
      <c r="AA586" s="1217"/>
      <c r="AB586" s="1218"/>
      <c r="AC586" s="587">
        <f t="shared" si="76"/>
        <v>0</v>
      </c>
      <c r="AE586" s="1215">
        <v>59</v>
      </c>
      <c r="AF586" s="1216"/>
      <c r="AG586" s="1217"/>
      <c r="AH586" s="1218"/>
      <c r="AI586" s="587">
        <f t="shared" si="77"/>
        <v>0</v>
      </c>
      <c r="AK586" s="1215">
        <v>59</v>
      </c>
      <c r="AL586" s="1216"/>
      <c r="AM586" s="1217"/>
      <c r="AN586" s="1218"/>
      <c r="AO586" s="587">
        <f t="shared" si="78"/>
        <v>0</v>
      </c>
      <c r="AQ586" s="1215">
        <v>59</v>
      </c>
      <c r="AR586" s="1216"/>
      <c r="AS586" s="1217"/>
      <c r="AT586" s="1218"/>
      <c r="AU586" s="587">
        <f t="shared" si="79"/>
        <v>0</v>
      </c>
      <c r="AW586" s="1215">
        <v>59</v>
      </c>
      <c r="AX586" s="1216"/>
      <c r="AY586" s="1217"/>
      <c r="AZ586" s="1218"/>
      <c r="BA586" s="587">
        <f t="shared" si="80"/>
        <v>0</v>
      </c>
      <c r="BC586" s="1215">
        <v>59</v>
      </c>
      <c r="BD586" s="1216"/>
      <c r="BE586" s="1217"/>
      <c r="BF586" s="1218"/>
      <c r="BG586" s="587">
        <f t="shared" si="81"/>
        <v>0</v>
      </c>
      <c r="BI586" s="1215">
        <v>59</v>
      </c>
      <c r="BJ586" s="1216"/>
      <c r="BK586" s="1217"/>
      <c r="BL586" s="1218"/>
      <c r="BM586" s="587">
        <f t="shared" si="82"/>
        <v>0</v>
      </c>
      <c r="BO586" s="1215">
        <v>59</v>
      </c>
      <c r="BP586" s="1216"/>
      <c r="BQ586" s="1217"/>
      <c r="BR586" s="1218"/>
      <c r="BS586" s="587">
        <f t="shared" si="83"/>
        <v>0</v>
      </c>
    </row>
    <row r="587" spans="1:71" s="17" customFormat="1" ht="16.75" hidden="1" customHeight="1" outlineLevel="2">
      <c r="A587" s="1215">
        <v>60</v>
      </c>
      <c r="B587" s="1216"/>
      <c r="C587" s="1217"/>
      <c r="D587" s="1218"/>
      <c r="E587" s="587">
        <f t="shared" si="72"/>
        <v>0</v>
      </c>
      <c r="G587" s="1215">
        <v>60</v>
      </c>
      <c r="H587" s="1216"/>
      <c r="I587" s="1217"/>
      <c r="J587" s="1218"/>
      <c r="K587" s="587">
        <f t="shared" si="73"/>
        <v>0</v>
      </c>
      <c r="M587" s="1215">
        <v>60</v>
      </c>
      <c r="N587" s="1216"/>
      <c r="O587" s="1217"/>
      <c r="P587" s="1218"/>
      <c r="Q587" s="587">
        <f t="shared" si="74"/>
        <v>0</v>
      </c>
      <c r="S587" s="1215">
        <v>60</v>
      </c>
      <c r="T587" s="1216"/>
      <c r="U587" s="1217"/>
      <c r="V587" s="1218"/>
      <c r="W587" s="587">
        <f t="shared" si="75"/>
        <v>0</v>
      </c>
      <c r="Y587" s="1215">
        <v>60</v>
      </c>
      <c r="Z587" s="1216"/>
      <c r="AA587" s="1217"/>
      <c r="AB587" s="1218"/>
      <c r="AC587" s="587">
        <f t="shared" si="76"/>
        <v>0</v>
      </c>
      <c r="AE587" s="1215">
        <v>60</v>
      </c>
      <c r="AF587" s="1216"/>
      <c r="AG587" s="1217"/>
      <c r="AH587" s="1218"/>
      <c r="AI587" s="587">
        <f t="shared" si="77"/>
        <v>0</v>
      </c>
      <c r="AK587" s="1215">
        <v>60</v>
      </c>
      <c r="AL587" s="1216"/>
      <c r="AM587" s="1217"/>
      <c r="AN587" s="1218"/>
      <c r="AO587" s="587">
        <f t="shared" si="78"/>
        <v>0</v>
      </c>
      <c r="AQ587" s="1215">
        <v>60</v>
      </c>
      <c r="AR587" s="1216"/>
      <c r="AS587" s="1217"/>
      <c r="AT587" s="1218"/>
      <c r="AU587" s="587">
        <f t="shared" si="79"/>
        <v>0</v>
      </c>
      <c r="AW587" s="1215">
        <v>60</v>
      </c>
      <c r="AX587" s="1216"/>
      <c r="AY587" s="1217"/>
      <c r="AZ587" s="1218"/>
      <c r="BA587" s="587">
        <f t="shared" si="80"/>
        <v>0</v>
      </c>
      <c r="BC587" s="1215">
        <v>60</v>
      </c>
      <c r="BD587" s="1216"/>
      <c r="BE587" s="1217"/>
      <c r="BF587" s="1218"/>
      <c r="BG587" s="587">
        <f t="shared" si="81"/>
        <v>0</v>
      </c>
      <c r="BI587" s="1215">
        <v>60</v>
      </c>
      <c r="BJ587" s="1216"/>
      <c r="BK587" s="1217"/>
      <c r="BL587" s="1218"/>
      <c r="BM587" s="587">
        <f t="shared" si="82"/>
        <v>0</v>
      </c>
      <c r="BO587" s="1215">
        <v>60</v>
      </c>
      <c r="BP587" s="1216"/>
      <c r="BQ587" s="1217"/>
      <c r="BR587" s="1218"/>
      <c r="BS587" s="587">
        <f t="shared" si="83"/>
        <v>0</v>
      </c>
    </row>
    <row r="588" spans="1:71" s="17" customFormat="1" ht="16.75" hidden="1" customHeight="1" outlineLevel="2">
      <c r="A588" s="1215">
        <v>61</v>
      </c>
      <c r="B588" s="1216"/>
      <c r="C588" s="1217"/>
      <c r="D588" s="1218"/>
      <c r="E588" s="587">
        <f t="shared" si="72"/>
        <v>0</v>
      </c>
      <c r="G588" s="1215">
        <v>61</v>
      </c>
      <c r="H588" s="1216"/>
      <c r="I588" s="1217"/>
      <c r="J588" s="1218"/>
      <c r="K588" s="587">
        <f t="shared" si="73"/>
        <v>0</v>
      </c>
      <c r="M588" s="1215">
        <v>61</v>
      </c>
      <c r="N588" s="1216"/>
      <c r="O588" s="1217"/>
      <c r="P588" s="1218"/>
      <c r="Q588" s="587">
        <f t="shared" si="74"/>
        <v>0</v>
      </c>
      <c r="S588" s="1215">
        <v>61</v>
      </c>
      <c r="T588" s="1216"/>
      <c r="U588" s="1217"/>
      <c r="V588" s="1218"/>
      <c r="W588" s="587">
        <f t="shared" si="75"/>
        <v>0</v>
      </c>
      <c r="Y588" s="1215">
        <v>61</v>
      </c>
      <c r="Z588" s="1216"/>
      <c r="AA588" s="1217"/>
      <c r="AB588" s="1218"/>
      <c r="AC588" s="587">
        <f t="shared" si="76"/>
        <v>0</v>
      </c>
      <c r="AE588" s="1215">
        <v>61</v>
      </c>
      <c r="AF588" s="1216"/>
      <c r="AG588" s="1217"/>
      <c r="AH588" s="1218"/>
      <c r="AI588" s="587">
        <f t="shared" si="77"/>
        <v>0</v>
      </c>
      <c r="AK588" s="1215">
        <v>61</v>
      </c>
      <c r="AL588" s="1216"/>
      <c r="AM588" s="1217"/>
      <c r="AN588" s="1218"/>
      <c r="AO588" s="587">
        <f t="shared" si="78"/>
        <v>0</v>
      </c>
      <c r="AQ588" s="1215">
        <v>61</v>
      </c>
      <c r="AR588" s="1216"/>
      <c r="AS588" s="1217"/>
      <c r="AT588" s="1218"/>
      <c r="AU588" s="587">
        <f t="shared" si="79"/>
        <v>0</v>
      </c>
      <c r="AW588" s="1215">
        <v>61</v>
      </c>
      <c r="AX588" s="1216"/>
      <c r="AY588" s="1217"/>
      <c r="AZ588" s="1218"/>
      <c r="BA588" s="587">
        <f t="shared" si="80"/>
        <v>0</v>
      </c>
      <c r="BC588" s="1215">
        <v>61</v>
      </c>
      <c r="BD588" s="1216"/>
      <c r="BE588" s="1217"/>
      <c r="BF588" s="1218"/>
      <c r="BG588" s="587">
        <f t="shared" si="81"/>
        <v>0</v>
      </c>
      <c r="BI588" s="1215">
        <v>61</v>
      </c>
      <c r="BJ588" s="1216"/>
      <c r="BK588" s="1217"/>
      <c r="BL588" s="1218"/>
      <c r="BM588" s="587">
        <f t="shared" si="82"/>
        <v>0</v>
      </c>
      <c r="BO588" s="1215">
        <v>61</v>
      </c>
      <c r="BP588" s="1216"/>
      <c r="BQ588" s="1217"/>
      <c r="BR588" s="1218"/>
      <c r="BS588" s="587">
        <f t="shared" si="83"/>
        <v>0</v>
      </c>
    </row>
    <row r="589" spans="1:71" s="17" customFormat="1" ht="16.75" hidden="1" customHeight="1" outlineLevel="2">
      <c r="A589" s="1215">
        <v>62</v>
      </c>
      <c r="B589" s="1216"/>
      <c r="C589" s="1217"/>
      <c r="D589" s="1218"/>
      <c r="E589" s="587">
        <f t="shared" si="72"/>
        <v>0</v>
      </c>
      <c r="G589" s="1215">
        <v>62</v>
      </c>
      <c r="H589" s="1216"/>
      <c r="I589" s="1217"/>
      <c r="J589" s="1218"/>
      <c r="K589" s="587">
        <f t="shared" si="73"/>
        <v>0</v>
      </c>
      <c r="M589" s="1215">
        <v>62</v>
      </c>
      <c r="N589" s="1216"/>
      <c r="O589" s="1217"/>
      <c r="P589" s="1218"/>
      <c r="Q589" s="587">
        <f t="shared" si="74"/>
        <v>0</v>
      </c>
      <c r="S589" s="1215">
        <v>62</v>
      </c>
      <c r="T589" s="1216"/>
      <c r="U589" s="1217"/>
      <c r="V589" s="1218"/>
      <c r="W589" s="587">
        <f t="shared" si="75"/>
        <v>0</v>
      </c>
      <c r="Y589" s="1215">
        <v>62</v>
      </c>
      <c r="Z589" s="1216"/>
      <c r="AA589" s="1217"/>
      <c r="AB589" s="1218"/>
      <c r="AC589" s="587">
        <f t="shared" si="76"/>
        <v>0</v>
      </c>
      <c r="AE589" s="1215">
        <v>62</v>
      </c>
      <c r="AF589" s="1216"/>
      <c r="AG589" s="1217"/>
      <c r="AH589" s="1218"/>
      <c r="AI589" s="587">
        <f t="shared" si="77"/>
        <v>0</v>
      </c>
      <c r="AK589" s="1215">
        <v>62</v>
      </c>
      <c r="AL589" s="1216"/>
      <c r="AM589" s="1217"/>
      <c r="AN589" s="1218"/>
      <c r="AO589" s="587">
        <f t="shared" si="78"/>
        <v>0</v>
      </c>
      <c r="AQ589" s="1215">
        <v>62</v>
      </c>
      <c r="AR589" s="1216"/>
      <c r="AS589" s="1217"/>
      <c r="AT589" s="1218"/>
      <c r="AU589" s="587">
        <f t="shared" si="79"/>
        <v>0</v>
      </c>
      <c r="AW589" s="1215">
        <v>62</v>
      </c>
      <c r="AX589" s="1216"/>
      <c r="AY589" s="1217"/>
      <c r="AZ589" s="1218"/>
      <c r="BA589" s="587">
        <f t="shared" si="80"/>
        <v>0</v>
      </c>
      <c r="BC589" s="1215">
        <v>62</v>
      </c>
      <c r="BD589" s="1216"/>
      <c r="BE589" s="1217"/>
      <c r="BF589" s="1218"/>
      <c r="BG589" s="587">
        <f t="shared" si="81"/>
        <v>0</v>
      </c>
      <c r="BI589" s="1215">
        <v>62</v>
      </c>
      <c r="BJ589" s="1216"/>
      <c r="BK589" s="1217"/>
      <c r="BL589" s="1218"/>
      <c r="BM589" s="587">
        <f t="shared" si="82"/>
        <v>0</v>
      </c>
      <c r="BO589" s="1215">
        <v>62</v>
      </c>
      <c r="BP589" s="1216"/>
      <c r="BQ589" s="1217"/>
      <c r="BR589" s="1218"/>
      <c r="BS589" s="587">
        <f t="shared" si="83"/>
        <v>0</v>
      </c>
    </row>
    <row r="590" spans="1:71" s="17" customFormat="1" ht="16.75" hidden="1" customHeight="1" outlineLevel="2">
      <c r="A590" s="1215">
        <v>63</v>
      </c>
      <c r="B590" s="1216"/>
      <c r="C590" s="1217"/>
      <c r="D590" s="1218"/>
      <c r="E590" s="587">
        <f t="shared" si="72"/>
        <v>0</v>
      </c>
      <c r="G590" s="1215">
        <v>63</v>
      </c>
      <c r="H590" s="1216"/>
      <c r="I590" s="1217"/>
      <c r="J590" s="1218"/>
      <c r="K590" s="587">
        <f t="shared" si="73"/>
        <v>0</v>
      </c>
      <c r="M590" s="1215">
        <v>63</v>
      </c>
      <c r="N590" s="1216"/>
      <c r="O590" s="1217"/>
      <c r="P590" s="1218"/>
      <c r="Q590" s="587">
        <f t="shared" si="74"/>
        <v>0</v>
      </c>
      <c r="S590" s="1215">
        <v>63</v>
      </c>
      <c r="T590" s="1216"/>
      <c r="U590" s="1217"/>
      <c r="V590" s="1218"/>
      <c r="W590" s="587">
        <f t="shared" si="75"/>
        <v>0</v>
      </c>
      <c r="Y590" s="1215">
        <v>63</v>
      </c>
      <c r="Z590" s="1216"/>
      <c r="AA590" s="1217"/>
      <c r="AB590" s="1218"/>
      <c r="AC590" s="587">
        <f t="shared" si="76"/>
        <v>0</v>
      </c>
      <c r="AE590" s="1215">
        <v>63</v>
      </c>
      <c r="AF590" s="1216"/>
      <c r="AG590" s="1217"/>
      <c r="AH590" s="1218"/>
      <c r="AI590" s="587">
        <f t="shared" si="77"/>
        <v>0</v>
      </c>
      <c r="AK590" s="1215">
        <v>63</v>
      </c>
      <c r="AL590" s="1216"/>
      <c r="AM590" s="1217"/>
      <c r="AN590" s="1218"/>
      <c r="AO590" s="587">
        <f t="shared" si="78"/>
        <v>0</v>
      </c>
      <c r="AQ590" s="1215">
        <v>63</v>
      </c>
      <c r="AR590" s="1216"/>
      <c r="AS590" s="1217"/>
      <c r="AT590" s="1218"/>
      <c r="AU590" s="587">
        <f t="shared" si="79"/>
        <v>0</v>
      </c>
      <c r="AW590" s="1215">
        <v>63</v>
      </c>
      <c r="AX590" s="1216"/>
      <c r="AY590" s="1217"/>
      <c r="AZ590" s="1218"/>
      <c r="BA590" s="587">
        <f t="shared" si="80"/>
        <v>0</v>
      </c>
      <c r="BC590" s="1215">
        <v>63</v>
      </c>
      <c r="BD590" s="1216"/>
      <c r="BE590" s="1217"/>
      <c r="BF590" s="1218"/>
      <c r="BG590" s="587">
        <f t="shared" si="81"/>
        <v>0</v>
      </c>
      <c r="BI590" s="1215">
        <v>63</v>
      </c>
      <c r="BJ590" s="1216"/>
      <c r="BK590" s="1217"/>
      <c r="BL590" s="1218"/>
      <c r="BM590" s="587">
        <f t="shared" si="82"/>
        <v>0</v>
      </c>
      <c r="BO590" s="1215">
        <v>63</v>
      </c>
      <c r="BP590" s="1216"/>
      <c r="BQ590" s="1217"/>
      <c r="BR590" s="1218"/>
      <c r="BS590" s="587">
        <f t="shared" si="83"/>
        <v>0</v>
      </c>
    </row>
    <row r="591" spans="1:71" s="17" customFormat="1" ht="16.75" hidden="1" customHeight="1" outlineLevel="2">
      <c r="A591" s="1215">
        <v>64</v>
      </c>
      <c r="B591" s="1216"/>
      <c r="C591" s="1217"/>
      <c r="D591" s="1218"/>
      <c r="E591" s="587">
        <f t="shared" si="72"/>
        <v>0</v>
      </c>
      <c r="G591" s="1215">
        <v>64</v>
      </c>
      <c r="H591" s="1216"/>
      <c r="I591" s="1217"/>
      <c r="J591" s="1218"/>
      <c r="K591" s="587">
        <f t="shared" si="73"/>
        <v>0</v>
      </c>
      <c r="M591" s="1215">
        <v>64</v>
      </c>
      <c r="N591" s="1216"/>
      <c r="O591" s="1217"/>
      <c r="P591" s="1218"/>
      <c r="Q591" s="587">
        <f t="shared" si="74"/>
        <v>0</v>
      </c>
      <c r="S591" s="1215">
        <v>64</v>
      </c>
      <c r="T591" s="1216"/>
      <c r="U591" s="1217"/>
      <c r="V591" s="1218"/>
      <c r="W591" s="587">
        <f t="shared" si="75"/>
        <v>0</v>
      </c>
      <c r="Y591" s="1215">
        <v>64</v>
      </c>
      <c r="Z591" s="1216"/>
      <c r="AA591" s="1217"/>
      <c r="AB591" s="1218"/>
      <c r="AC591" s="587">
        <f t="shared" si="76"/>
        <v>0</v>
      </c>
      <c r="AE591" s="1215">
        <v>64</v>
      </c>
      <c r="AF591" s="1216"/>
      <c r="AG591" s="1217"/>
      <c r="AH591" s="1218"/>
      <c r="AI591" s="587">
        <f t="shared" si="77"/>
        <v>0</v>
      </c>
      <c r="AK591" s="1215">
        <v>64</v>
      </c>
      <c r="AL591" s="1216"/>
      <c r="AM591" s="1217"/>
      <c r="AN591" s="1218"/>
      <c r="AO591" s="587">
        <f t="shared" si="78"/>
        <v>0</v>
      </c>
      <c r="AQ591" s="1215">
        <v>64</v>
      </c>
      <c r="AR591" s="1216"/>
      <c r="AS591" s="1217"/>
      <c r="AT591" s="1218"/>
      <c r="AU591" s="587">
        <f t="shared" si="79"/>
        <v>0</v>
      </c>
      <c r="AW591" s="1215">
        <v>64</v>
      </c>
      <c r="AX591" s="1216"/>
      <c r="AY591" s="1217"/>
      <c r="AZ591" s="1218"/>
      <c r="BA591" s="587">
        <f t="shared" si="80"/>
        <v>0</v>
      </c>
      <c r="BC591" s="1215">
        <v>64</v>
      </c>
      <c r="BD591" s="1216"/>
      <c r="BE591" s="1217"/>
      <c r="BF591" s="1218"/>
      <c r="BG591" s="587">
        <f t="shared" si="81"/>
        <v>0</v>
      </c>
      <c r="BI591" s="1215">
        <v>64</v>
      </c>
      <c r="BJ591" s="1216"/>
      <c r="BK591" s="1217"/>
      <c r="BL591" s="1218"/>
      <c r="BM591" s="587">
        <f t="shared" si="82"/>
        <v>0</v>
      </c>
      <c r="BO591" s="1215">
        <v>64</v>
      </c>
      <c r="BP591" s="1216"/>
      <c r="BQ591" s="1217"/>
      <c r="BR591" s="1218"/>
      <c r="BS591" s="587">
        <f t="shared" si="83"/>
        <v>0</v>
      </c>
    </row>
    <row r="592" spans="1:71" s="17" customFormat="1" ht="16.75" hidden="1" customHeight="1" outlineLevel="2">
      <c r="A592" s="1215">
        <v>65</v>
      </c>
      <c r="B592" s="1216"/>
      <c r="C592" s="1217"/>
      <c r="D592" s="1218"/>
      <c r="E592" s="587">
        <f t="shared" si="72"/>
        <v>0</v>
      </c>
      <c r="G592" s="1215">
        <v>65</v>
      </c>
      <c r="H592" s="1216"/>
      <c r="I592" s="1217"/>
      <c r="J592" s="1218"/>
      <c r="K592" s="587">
        <f t="shared" si="73"/>
        <v>0</v>
      </c>
      <c r="M592" s="1215">
        <v>65</v>
      </c>
      <c r="N592" s="1216"/>
      <c r="O592" s="1217"/>
      <c r="P592" s="1218"/>
      <c r="Q592" s="587">
        <f t="shared" si="74"/>
        <v>0</v>
      </c>
      <c r="S592" s="1215">
        <v>65</v>
      </c>
      <c r="T592" s="1216"/>
      <c r="U592" s="1217"/>
      <c r="V592" s="1218"/>
      <c r="W592" s="587">
        <f t="shared" si="75"/>
        <v>0</v>
      </c>
      <c r="Y592" s="1215">
        <v>65</v>
      </c>
      <c r="Z592" s="1216"/>
      <c r="AA592" s="1217"/>
      <c r="AB592" s="1218"/>
      <c r="AC592" s="587">
        <f t="shared" si="76"/>
        <v>0</v>
      </c>
      <c r="AE592" s="1215">
        <v>65</v>
      </c>
      <c r="AF592" s="1216"/>
      <c r="AG592" s="1217"/>
      <c r="AH592" s="1218"/>
      <c r="AI592" s="587">
        <f t="shared" si="77"/>
        <v>0</v>
      </c>
      <c r="AK592" s="1215">
        <v>65</v>
      </c>
      <c r="AL592" s="1216"/>
      <c r="AM592" s="1217"/>
      <c r="AN592" s="1218"/>
      <c r="AO592" s="587">
        <f t="shared" si="78"/>
        <v>0</v>
      </c>
      <c r="AQ592" s="1215">
        <v>65</v>
      </c>
      <c r="AR592" s="1216"/>
      <c r="AS592" s="1217"/>
      <c r="AT592" s="1218"/>
      <c r="AU592" s="587">
        <f t="shared" si="79"/>
        <v>0</v>
      </c>
      <c r="AW592" s="1215">
        <v>65</v>
      </c>
      <c r="AX592" s="1216"/>
      <c r="AY592" s="1217"/>
      <c r="AZ592" s="1218"/>
      <c r="BA592" s="587">
        <f t="shared" si="80"/>
        <v>0</v>
      </c>
      <c r="BC592" s="1215">
        <v>65</v>
      </c>
      <c r="BD592" s="1216"/>
      <c r="BE592" s="1217"/>
      <c r="BF592" s="1218"/>
      <c r="BG592" s="587">
        <f t="shared" si="81"/>
        <v>0</v>
      </c>
      <c r="BI592" s="1215">
        <v>65</v>
      </c>
      <c r="BJ592" s="1216"/>
      <c r="BK592" s="1217"/>
      <c r="BL592" s="1218"/>
      <c r="BM592" s="587">
        <f t="shared" si="82"/>
        <v>0</v>
      </c>
      <c r="BO592" s="1215">
        <v>65</v>
      </c>
      <c r="BP592" s="1216"/>
      <c r="BQ592" s="1217"/>
      <c r="BR592" s="1218"/>
      <c r="BS592" s="587">
        <f t="shared" si="83"/>
        <v>0</v>
      </c>
    </row>
    <row r="593" spans="1:71" s="17" customFormat="1" ht="16.75" hidden="1" customHeight="1" outlineLevel="2">
      <c r="A593" s="1215">
        <v>66</v>
      </c>
      <c r="B593" s="1216"/>
      <c r="C593" s="1217"/>
      <c r="D593" s="1218"/>
      <c r="E593" s="587">
        <f t="shared" ref="E593:E656" si="84">IF(AND(C593&gt;=D$521,C593&lt;=D$520),1,0)</f>
        <v>0</v>
      </c>
      <c r="G593" s="1215">
        <v>66</v>
      </c>
      <c r="H593" s="1216"/>
      <c r="I593" s="1217"/>
      <c r="J593" s="1218"/>
      <c r="K593" s="587">
        <f t="shared" ref="K593:K656" si="85">IF(AND(I593&gt;=J$521,I593&lt;=J$520),1,0)</f>
        <v>0</v>
      </c>
      <c r="M593" s="1215">
        <v>66</v>
      </c>
      <c r="N593" s="1216"/>
      <c r="O593" s="1217"/>
      <c r="P593" s="1218"/>
      <c r="Q593" s="587">
        <f t="shared" ref="Q593:Q656" si="86">IF(AND(O593&gt;=P$521,O593&lt;=P$520),1,0)</f>
        <v>0</v>
      </c>
      <c r="S593" s="1215">
        <v>66</v>
      </c>
      <c r="T593" s="1216"/>
      <c r="U593" s="1217"/>
      <c r="V593" s="1218"/>
      <c r="W593" s="587">
        <f t="shared" ref="W593:W656" si="87">IF(AND(U593&gt;=V$521,U593&lt;=V$520),1,0)</f>
        <v>0</v>
      </c>
      <c r="Y593" s="1215">
        <v>66</v>
      </c>
      <c r="Z593" s="1216"/>
      <c r="AA593" s="1217"/>
      <c r="AB593" s="1218"/>
      <c r="AC593" s="587">
        <f t="shared" ref="AC593:AC656" si="88">IF(AND(AA593&gt;=AB$521,AA593&lt;=AB$520),1,0)</f>
        <v>0</v>
      </c>
      <c r="AE593" s="1215">
        <v>66</v>
      </c>
      <c r="AF593" s="1216"/>
      <c r="AG593" s="1217"/>
      <c r="AH593" s="1218"/>
      <c r="AI593" s="587">
        <f t="shared" ref="AI593:AI656" si="89">IF(AND(AG593&gt;=AH$521,AG593&lt;=AH$520),1,0)</f>
        <v>0</v>
      </c>
      <c r="AK593" s="1215">
        <v>66</v>
      </c>
      <c r="AL593" s="1216"/>
      <c r="AM593" s="1217"/>
      <c r="AN593" s="1218"/>
      <c r="AO593" s="587">
        <f t="shared" ref="AO593:AO656" si="90">IF(AND(AM593&gt;=AN$521,AM593&lt;=AN$520),1,0)</f>
        <v>0</v>
      </c>
      <c r="AQ593" s="1215">
        <v>66</v>
      </c>
      <c r="AR593" s="1216"/>
      <c r="AS593" s="1217"/>
      <c r="AT593" s="1218"/>
      <c r="AU593" s="587">
        <f t="shared" ref="AU593:AU656" si="91">IF(AND(AS593&gt;=AT$521,AS593&lt;=AT$520),1,0)</f>
        <v>0</v>
      </c>
      <c r="AW593" s="1215">
        <v>66</v>
      </c>
      <c r="AX593" s="1216"/>
      <c r="AY593" s="1217"/>
      <c r="AZ593" s="1218"/>
      <c r="BA593" s="587">
        <f t="shared" ref="BA593:BA656" si="92">IF(AND(AY593&gt;=AZ$521,AY593&lt;=AZ$520),1,0)</f>
        <v>0</v>
      </c>
      <c r="BC593" s="1215">
        <v>66</v>
      </c>
      <c r="BD593" s="1216"/>
      <c r="BE593" s="1217"/>
      <c r="BF593" s="1218"/>
      <c r="BG593" s="587">
        <f t="shared" ref="BG593:BG656" si="93">IF(AND(BE593&gt;=BF$521,BE593&lt;=BF$520),1,0)</f>
        <v>0</v>
      </c>
      <c r="BI593" s="1215">
        <v>66</v>
      </c>
      <c r="BJ593" s="1216"/>
      <c r="BK593" s="1217"/>
      <c r="BL593" s="1218"/>
      <c r="BM593" s="587">
        <f t="shared" ref="BM593:BM656" si="94">IF(AND(BK593&gt;=BL$521,BK593&lt;=BL$520),1,0)</f>
        <v>0</v>
      </c>
      <c r="BO593" s="1215">
        <v>66</v>
      </c>
      <c r="BP593" s="1216"/>
      <c r="BQ593" s="1217"/>
      <c r="BR593" s="1218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15">
        <v>67</v>
      </c>
      <c r="B594" s="1216"/>
      <c r="C594" s="1217"/>
      <c r="D594" s="1218"/>
      <c r="E594" s="587">
        <f t="shared" si="84"/>
        <v>0</v>
      </c>
      <c r="G594" s="1215">
        <v>67</v>
      </c>
      <c r="H594" s="1216"/>
      <c r="I594" s="1217"/>
      <c r="J594" s="1218"/>
      <c r="K594" s="587">
        <f t="shared" si="85"/>
        <v>0</v>
      </c>
      <c r="M594" s="1215">
        <v>67</v>
      </c>
      <c r="N594" s="1216"/>
      <c r="O594" s="1217"/>
      <c r="P594" s="1218"/>
      <c r="Q594" s="587">
        <f t="shared" si="86"/>
        <v>0</v>
      </c>
      <c r="S594" s="1215">
        <v>67</v>
      </c>
      <c r="T594" s="1216"/>
      <c r="U594" s="1217"/>
      <c r="V594" s="1218"/>
      <c r="W594" s="587">
        <f t="shared" si="87"/>
        <v>0</v>
      </c>
      <c r="Y594" s="1215">
        <v>67</v>
      </c>
      <c r="Z594" s="1216"/>
      <c r="AA594" s="1217"/>
      <c r="AB594" s="1218"/>
      <c r="AC594" s="587">
        <f t="shared" si="88"/>
        <v>0</v>
      </c>
      <c r="AE594" s="1215">
        <v>67</v>
      </c>
      <c r="AF594" s="1216"/>
      <c r="AG594" s="1217"/>
      <c r="AH594" s="1218"/>
      <c r="AI594" s="587">
        <f t="shared" si="89"/>
        <v>0</v>
      </c>
      <c r="AK594" s="1215">
        <v>67</v>
      </c>
      <c r="AL594" s="1216"/>
      <c r="AM594" s="1217"/>
      <c r="AN594" s="1218"/>
      <c r="AO594" s="587">
        <f t="shared" si="90"/>
        <v>0</v>
      </c>
      <c r="AQ594" s="1215">
        <v>67</v>
      </c>
      <c r="AR594" s="1216"/>
      <c r="AS594" s="1217"/>
      <c r="AT594" s="1218"/>
      <c r="AU594" s="587">
        <f t="shared" si="91"/>
        <v>0</v>
      </c>
      <c r="AW594" s="1215">
        <v>67</v>
      </c>
      <c r="AX594" s="1216"/>
      <c r="AY594" s="1217"/>
      <c r="AZ594" s="1218"/>
      <c r="BA594" s="587">
        <f t="shared" si="92"/>
        <v>0</v>
      </c>
      <c r="BC594" s="1215">
        <v>67</v>
      </c>
      <c r="BD594" s="1216"/>
      <c r="BE594" s="1217"/>
      <c r="BF594" s="1218"/>
      <c r="BG594" s="587">
        <f t="shared" si="93"/>
        <v>0</v>
      </c>
      <c r="BI594" s="1215">
        <v>67</v>
      </c>
      <c r="BJ594" s="1216"/>
      <c r="BK594" s="1217"/>
      <c r="BL594" s="1218"/>
      <c r="BM594" s="587">
        <f t="shared" si="94"/>
        <v>0</v>
      </c>
      <c r="BO594" s="1215">
        <v>67</v>
      </c>
      <c r="BP594" s="1216"/>
      <c r="BQ594" s="1217"/>
      <c r="BR594" s="1218"/>
      <c r="BS594" s="587">
        <f t="shared" si="95"/>
        <v>0</v>
      </c>
    </row>
    <row r="595" spans="1:71" s="17" customFormat="1" ht="16.75" hidden="1" customHeight="1" outlineLevel="2">
      <c r="A595" s="1215">
        <v>68</v>
      </c>
      <c r="B595" s="1216"/>
      <c r="C595" s="1217"/>
      <c r="D595" s="1218"/>
      <c r="E595" s="587">
        <f t="shared" si="84"/>
        <v>0</v>
      </c>
      <c r="G595" s="1215">
        <v>68</v>
      </c>
      <c r="H595" s="1216"/>
      <c r="I595" s="1217"/>
      <c r="J595" s="1218"/>
      <c r="K595" s="587">
        <f t="shared" si="85"/>
        <v>0</v>
      </c>
      <c r="M595" s="1215">
        <v>68</v>
      </c>
      <c r="N595" s="1216"/>
      <c r="O595" s="1217"/>
      <c r="P595" s="1218"/>
      <c r="Q595" s="587">
        <f t="shared" si="86"/>
        <v>0</v>
      </c>
      <c r="S595" s="1215">
        <v>68</v>
      </c>
      <c r="T595" s="1216"/>
      <c r="U595" s="1217"/>
      <c r="V595" s="1218"/>
      <c r="W595" s="587">
        <f t="shared" si="87"/>
        <v>0</v>
      </c>
      <c r="Y595" s="1215">
        <v>68</v>
      </c>
      <c r="Z595" s="1216"/>
      <c r="AA595" s="1217"/>
      <c r="AB595" s="1218"/>
      <c r="AC595" s="587">
        <f t="shared" si="88"/>
        <v>0</v>
      </c>
      <c r="AE595" s="1215">
        <v>68</v>
      </c>
      <c r="AF595" s="1216"/>
      <c r="AG595" s="1217"/>
      <c r="AH595" s="1218"/>
      <c r="AI595" s="587">
        <f t="shared" si="89"/>
        <v>0</v>
      </c>
      <c r="AK595" s="1215">
        <v>68</v>
      </c>
      <c r="AL595" s="1216"/>
      <c r="AM595" s="1217"/>
      <c r="AN595" s="1218"/>
      <c r="AO595" s="587">
        <f t="shared" si="90"/>
        <v>0</v>
      </c>
      <c r="AQ595" s="1215">
        <v>68</v>
      </c>
      <c r="AR595" s="1216"/>
      <c r="AS595" s="1217"/>
      <c r="AT595" s="1218"/>
      <c r="AU595" s="587">
        <f t="shared" si="91"/>
        <v>0</v>
      </c>
      <c r="AW595" s="1215">
        <v>68</v>
      </c>
      <c r="AX595" s="1216"/>
      <c r="AY595" s="1217"/>
      <c r="AZ595" s="1218"/>
      <c r="BA595" s="587">
        <f t="shared" si="92"/>
        <v>0</v>
      </c>
      <c r="BC595" s="1215">
        <v>68</v>
      </c>
      <c r="BD595" s="1216"/>
      <c r="BE595" s="1217"/>
      <c r="BF595" s="1218"/>
      <c r="BG595" s="587">
        <f t="shared" si="93"/>
        <v>0</v>
      </c>
      <c r="BI595" s="1215">
        <v>68</v>
      </c>
      <c r="BJ595" s="1216"/>
      <c r="BK595" s="1217"/>
      <c r="BL595" s="1218"/>
      <c r="BM595" s="587">
        <f t="shared" si="94"/>
        <v>0</v>
      </c>
      <c r="BO595" s="1215">
        <v>68</v>
      </c>
      <c r="BP595" s="1216"/>
      <c r="BQ595" s="1217"/>
      <c r="BR595" s="1218"/>
      <c r="BS595" s="587">
        <f t="shared" si="95"/>
        <v>0</v>
      </c>
    </row>
    <row r="596" spans="1:71" s="17" customFormat="1" ht="16.75" hidden="1" customHeight="1" outlineLevel="2">
      <c r="A596" s="1215">
        <v>69</v>
      </c>
      <c r="B596" s="1216"/>
      <c r="C596" s="1217"/>
      <c r="D596" s="1218"/>
      <c r="E596" s="587">
        <f t="shared" si="84"/>
        <v>0</v>
      </c>
      <c r="G596" s="1215">
        <v>69</v>
      </c>
      <c r="H596" s="1216"/>
      <c r="I596" s="1217"/>
      <c r="J596" s="1218"/>
      <c r="K596" s="587">
        <f t="shared" si="85"/>
        <v>0</v>
      </c>
      <c r="M596" s="1215">
        <v>69</v>
      </c>
      <c r="N596" s="1216"/>
      <c r="O596" s="1217"/>
      <c r="P596" s="1218"/>
      <c r="Q596" s="587">
        <f t="shared" si="86"/>
        <v>0</v>
      </c>
      <c r="S596" s="1215">
        <v>69</v>
      </c>
      <c r="T596" s="1216"/>
      <c r="U596" s="1217"/>
      <c r="V596" s="1218"/>
      <c r="W596" s="587">
        <f t="shared" si="87"/>
        <v>0</v>
      </c>
      <c r="Y596" s="1215">
        <v>69</v>
      </c>
      <c r="Z596" s="1216"/>
      <c r="AA596" s="1217"/>
      <c r="AB596" s="1218"/>
      <c r="AC596" s="587">
        <f t="shared" si="88"/>
        <v>0</v>
      </c>
      <c r="AE596" s="1215">
        <v>69</v>
      </c>
      <c r="AF596" s="1216"/>
      <c r="AG596" s="1217"/>
      <c r="AH596" s="1218"/>
      <c r="AI596" s="587">
        <f t="shared" si="89"/>
        <v>0</v>
      </c>
      <c r="AK596" s="1215">
        <v>69</v>
      </c>
      <c r="AL596" s="1216"/>
      <c r="AM596" s="1217"/>
      <c r="AN596" s="1218"/>
      <c r="AO596" s="587">
        <f t="shared" si="90"/>
        <v>0</v>
      </c>
      <c r="AQ596" s="1215">
        <v>69</v>
      </c>
      <c r="AR596" s="1216"/>
      <c r="AS596" s="1217"/>
      <c r="AT596" s="1218"/>
      <c r="AU596" s="587">
        <f t="shared" si="91"/>
        <v>0</v>
      </c>
      <c r="AW596" s="1215">
        <v>69</v>
      </c>
      <c r="AX596" s="1216"/>
      <c r="AY596" s="1217"/>
      <c r="AZ596" s="1218"/>
      <c r="BA596" s="587">
        <f t="shared" si="92"/>
        <v>0</v>
      </c>
      <c r="BC596" s="1215">
        <v>69</v>
      </c>
      <c r="BD596" s="1216"/>
      <c r="BE596" s="1217"/>
      <c r="BF596" s="1218"/>
      <c r="BG596" s="587">
        <f t="shared" si="93"/>
        <v>0</v>
      </c>
      <c r="BI596" s="1215">
        <v>69</v>
      </c>
      <c r="BJ596" s="1216"/>
      <c r="BK596" s="1217"/>
      <c r="BL596" s="1218"/>
      <c r="BM596" s="587">
        <f t="shared" si="94"/>
        <v>0</v>
      </c>
      <c r="BO596" s="1215">
        <v>69</v>
      </c>
      <c r="BP596" s="1216"/>
      <c r="BQ596" s="1217"/>
      <c r="BR596" s="1218"/>
      <c r="BS596" s="587">
        <f t="shared" si="95"/>
        <v>0</v>
      </c>
    </row>
    <row r="597" spans="1:71" s="17" customFormat="1" ht="16.75" hidden="1" customHeight="1" outlineLevel="2">
      <c r="A597" s="1215">
        <v>70</v>
      </c>
      <c r="B597" s="1216"/>
      <c r="C597" s="1217"/>
      <c r="D597" s="1218"/>
      <c r="E597" s="587">
        <f t="shared" si="84"/>
        <v>0</v>
      </c>
      <c r="G597" s="1215">
        <v>70</v>
      </c>
      <c r="H597" s="1216"/>
      <c r="I597" s="1217"/>
      <c r="J597" s="1218"/>
      <c r="K597" s="587">
        <f t="shared" si="85"/>
        <v>0</v>
      </c>
      <c r="M597" s="1215">
        <v>70</v>
      </c>
      <c r="N597" s="1216"/>
      <c r="O597" s="1217"/>
      <c r="P597" s="1218"/>
      <c r="Q597" s="587">
        <f t="shared" si="86"/>
        <v>0</v>
      </c>
      <c r="S597" s="1215">
        <v>70</v>
      </c>
      <c r="T597" s="1216"/>
      <c r="U597" s="1217"/>
      <c r="V597" s="1218"/>
      <c r="W597" s="587">
        <f t="shared" si="87"/>
        <v>0</v>
      </c>
      <c r="Y597" s="1215">
        <v>70</v>
      </c>
      <c r="Z597" s="1216"/>
      <c r="AA597" s="1217"/>
      <c r="AB597" s="1218"/>
      <c r="AC597" s="587">
        <f t="shared" si="88"/>
        <v>0</v>
      </c>
      <c r="AE597" s="1215">
        <v>70</v>
      </c>
      <c r="AF597" s="1216"/>
      <c r="AG597" s="1217"/>
      <c r="AH597" s="1218"/>
      <c r="AI597" s="587">
        <f t="shared" si="89"/>
        <v>0</v>
      </c>
      <c r="AK597" s="1215">
        <v>70</v>
      </c>
      <c r="AL597" s="1216"/>
      <c r="AM597" s="1217"/>
      <c r="AN597" s="1218"/>
      <c r="AO597" s="587">
        <f t="shared" si="90"/>
        <v>0</v>
      </c>
      <c r="AQ597" s="1215">
        <v>70</v>
      </c>
      <c r="AR597" s="1216"/>
      <c r="AS597" s="1217"/>
      <c r="AT597" s="1218"/>
      <c r="AU597" s="587">
        <f t="shared" si="91"/>
        <v>0</v>
      </c>
      <c r="AW597" s="1215">
        <v>70</v>
      </c>
      <c r="AX597" s="1216"/>
      <c r="AY597" s="1217"/>
      <c r="AZ597" s="1218"/>
      <c r="BA597" s="587">
        <f t="shared" si="92"/>
        <v>0</v>
      </c>
      <c r="BC597" s="1215">
        <v>70</v>
      </c>
      <c r="BD597" s="1216"/>
      <c r="BE597" s="1217"/>
      <c r="BF597" s="1218"/>
      <c r="BG597" s="587">
        <f t="shared" si="93"/>
        <v>0</v>
      </c>
      <c r="BI597" s="1215">
        <v>70</v>
      </c>
      <c r="BJ597" s="1216"/>
      <c r="BK597" s="1217"/>
      <c r="BL597" s="1218"/>
      <c r="BM597" s="587">
        <f t="shared" si="94"/>
        <v>0</v>
      </c>
      <c r="BO597" s="1215">
        <v>70</v>
      </c>
      <c r="BP597" s="1216"/>
      <c r="BQ597" s="1217"/>
      <c r="BR597" s="1218"/>
      <c r="BS597" s="587">
        <f t="shared" si="95"/>
        <v>0</v>
      </c>
    </row>
    <row r="598" spans="1:71" s="17" customFormat="1" ht="16.75" hidden="1" customHeight="1" outlineLevel="2">
      <c r="A598" s="1215">
        <v>71</v>
      </c>
      <c r="B598" s="1216"/>
      <c r="C598" s="1217"/>
      <c r="D598" s="1218"/>
      <c r="E598" s="587">
        <f t="shared" si="84"/>
        <v>0</v>
      </c>
      <c r="G598" s="1215">
        <v>71</v>
      </c>
      <c r="H598" s="1216"/>
      <c r="I598" s="1217"/>
      <c r="J598" s="1218"/>
      <c r="K598" s="587">
        <f t="shared" si="85"/>
        <v>0</v>
      </c>
      <c r="M598" s="1215">
        <v>71</v>
      </c>
      <c r="N598" s="1216"/>
      <c r="O598" s="1217"/>
      <c r="P598" s="1218"/>
      <c r="Q598" s="587">
        <f t="shared" si="86"/>
        <v>0</v>
      </c>
      <c r="S598" s="1215">
        <v>71</v>
      </c>
      <c r="T598" s="1216"/>
      <c r="U598" s="1217"/>
      <c r="V598" s="1218"/>
      <c r="W598" s="587">
        <f t="shared" si="87"/>
        <v>0</v>
      </c>
      <c r="Y598" s="1215">
        <v>71</v>
      </c>
      <c r="Z598" s="1216"/>
      <c r="AA598" s="1217"/>
      <c r="AB598" s="1218"/>
      <c r="AC598" s="587">
        <f t="shared" si="88"/>
        <v>0</v>
      </c>
      <c r="AE598" s="1215">
        <v>71</v>
      </c>
      <c r="AF598" s="1216"/>
      <c r="AG598" s="1217"/>
      <c r="AH598" s="1218"/>
      <c r="AI598" s="587">
        <f t="shared" si="89"/>
        <v>0</v>
      </c>
      <c r="AK598" s="1215">
        <v>71</v>
      </c>
      <c r="AL598" s="1216"/>
      <c r="AM598" s="1217"/>
      <c r="AN598" s="1218"/>
      <c r="AO598" s="587">
        <f t="shared" si="90"/>
        <v>0</v>
      </c>
      <c r="AQ598" s="1215">
        <v>71</v>
      </c>
      <c r="AR598" s="1216"/>
      <c r="AS598" s="1217"/>
      <c r="AT598" s="1218"/>
      <c r="AU598" s="587">
        <f t="shared" si="91"/>
        <v>0</v>
      </c>
      <c r="AW598" s="1215">
        <v>71</v>
      </c>
      <c r="AX598" s="1216"/>
      <c r="AY598" s="1217"/>
      <c r="AZ598" s="1218"/>
      <c r="BA598" s="587">
        <f t="shared" si="92"/>
        <v>0</v>
      </c>
      <c r="BC598" s="1215">
        <v>71</v>
      </c>
      <c r="BD598" s="1216"/>
      <c r="BE598" s="1217"/>
      <c r="BF598" s="1218"/>
      <c r="BG598" s="587">
        <f t="shared" si="93"/>
        <v>0</v>
      </c>
      <c r="BI598" s="1215">
        <v>71</v>
      </c>
      <c r="BJ598" s="1216"/>
      <c r="BK598" s="1217"/>
      <c r="BL598" s="1218"/>
      <c r="BM598" s="587">
        <f t="shared" si="94"/>
        <v>0</v>
      </c>
      <c r="BO598" s="1215">
        <v>71</v>
      </c>
      <c r="BP598" s="1216"/>
      <c r="BQ598" s="1217"/>
      <c r="BR598" s="1218"/>
      <c r="BS598" s="587">
        <f t="shared" si="95"/>
        <v>0</v>
      </c>
    </row>
    <row r="599" spans="1:71" s="17" customFormat="1" ht="16.75" hidden="1" customHeight="1" outlineLevel="2">
      <c r="A599" s="1215">
        <v>72</v>
      </c>
      <c r="B599" s="1216"/>
      <c r="C599" s="1217"/>
      <c r="D599" s="1218"/>
      <c r="E599" s="587">
        <f t="shared" si="84"/>
        <v>0</v>
      </c>
      <c r="G599" s="1215">
        <v>72</v>
      </c>
      <c r="H599" s="1216"/>
      <c r="I599" s="1217"/>
      <c r="J599" s="1218"/>
      <c r="K599" s="587">
        <f t="shared" si="85"/>
        <v>0</v>
      </c>
      <c r="M599" s="1215">
        <v>72</v>
      </c>
      <c r="N599" s="1216"/>
      <c r="O599" s="1217"/>
      <c r="P599" s="1218"/>
      <c r="Q599" s="587">
        <f t="shared" si="86"/>
        <v>0</v>
      </c>
      <c r="S599" s="1215">
        <v>72</v>
      </c>
      <c r="T599" s="1216"/>
      <c r="U599" s="1217"/>
      <c r="V599" s="1218"/>
      <c r="W599" s="587">
        <f t="shared" si="87"/>
        <v>0</v>
      </c>
      <c r="Y599" s="1215">
        <v>72</v>
      </c>
      <c r="Z599" s="1216"/>
      <c r="AA599" s="1217"/>
      <c r="AB599" s="1218"/>
      <c r="AC599" s="587">
        <f t="shared" si="88"/>
        <v>0</v>
      </c>
      <c r="AE599" s="1215">
        <v>72</v>
      </c>
      <c r="AF599" s="1216"/>
      <c r="AG599" s="1217"/>
      <c r="AH599" s="1218"/>
      <c r="AI599" s="587">
        <f t="shared" si="89"/>
        <v>0</v>
      </c>
      <c r="AK599" s="1215">
        <v>72</v>
      </c>
      <c r="AL599" s="1216"/>
      <c r="AM599" s="1217"/>
      <c r="AN599" s="1218"/>
      <c r="AO599" s="587">
        <f t="shared" si="90"/>
        <v>0</v>
      </c>
      <c r="AQ599" s="1215">
        <v>72</v>
      </c>
      <c r="AR599" s="1216"/>
      <c r="AS599" s="1217"/>
      <c r="AT599" s="1218"/>
      <c r="AU599" s="587">
        <f t="shared" si="91"/>
        <v>0</v>
      </c>
      <c r="AW599" s="1215">
        <v>72</v>
      </c>
      <c r="AX599" s="1216"/>
      <c r="AY599" s="1217"/>
      <c r="AZ599" s="1218"/>
      <c r="BA599" s="587">
        <f t="shared" si="92"/>
        <v>0</v>
      </c>
      <c r="BC599" s="1215">
        <v>72</v>
      </c>
      <c r="BD599" s="1216"/>
      <c r="BE599" s="1217"/>
      <c r="BF599" s="1218"/>
      <c r="BG599" s="587">
        <f t="shared" si="93"/>
        <v>0</v>
      </c>
      <c r="BI599" s="1215">
        <v>72</v>
      </c>
      <c r="BJ599" s="1216"/>
      <c r="BK599" s="1217"/>
      <c r="BL599" s="1218"/>
      <c r="BM599" s="587">
        <f t="shared" si="94"/>
        <v>0</v>
      </c>
      <c r="BO599" s="1215">
        <v>72</v>
      </c>
      <c r="BP599" s="1216"/>
      <c r="BQ599" s="1217"/>
      <c r="BR599" s="1218"/>
      <c r="BS599" s="587">
        <f t="shared" si="95"/>
        <v>0</v>
      </c>
    </row>
    <row r="600" spans="1:71" s="17" customFormat="1" ht="16.75" hidden="1" customHeight="1" outlineLevel="2">
      <c r="A600" s="1215">
        <v>73</v>
      </c>
      <c r="B600" s="1216"/>
      <c r="C600" s="1217"/>
      <c r="D600" s="1218"/>
      <c r="E600" s="587">
        <f t="shared" si="84"/>
        <v>0</v>
      </c>
      <c r="G600" s="1215">
        <v>73</v>
      </c>
      <c r="H600" s="1216"/>
      <c r="I600" s="1217"/>
      <c r="J600" s="1218"/>
      <c r="K600" s="587">
        <f t="shared" si="85"/>
        <v>0</v>
      </c>
      <c r="M600" s="1215">
        <v>73</v>
      </c>
      <c r="N600" s="1216"/>
      <c r="O600" s="1217"/>
      <c r="P600" s="1218"/>
      <c r="Q600" s="587">
        <f t="shared" si="86"/>
        <v>0</v>
      </c>
      <c r="S600" s="1215">
        <v>73</v>
      </c>
      <c r="T600" s="1216"/>
      <c r="U600" s="1217"/>
      <c r="V600" s="1218"/>
      <c r="W600" s="587">
        <f t="shared" si="87"/>
        <v>0</v>
      </c>
      <c r="Y600" s="1215">
        <v>73</v>
      </c>
      <c r="Z600" s="1216"/>
      <c r="AA600" s="1217"/>
      <c r="AB600" s="1218"/>
      <c r="AC600" s="587">
        <f t="shared" si="88"/>
        <v>0</v>
      </c>
      <c r="AE600" s="1215">
        <v>73</v>
      </c>
      <c r="AF600" s="1216"/>
      <c r="AG600" s="1217"/>
      <c r="AH600" s="1218"/>
      <c r="AI600" s="587">
        <f t="shared" si="89"/>
        <v>0</v>
      </c>
      <c r="AK600" s="1215">
        <v>73</v>
      </c>
      <c r="AL600" s="1216"/>
      <c r="AM600" s="1217"/>
      <c r="AN600" s="1218"/>
      <c r="AO600" s="587">
        <f t="shared" si="90"/>
        <v>0</v>
      </c>
      <c r="AQ600" s="1215">
        <v>73</v>
      </c>
      <c r="AR600" s="1216"/>
      <c r="AS600" s="1217"/>
      <c r="AT600" s="1218"/>
      <c r="AU600" s="587">
        <f t="shared" si="91"/>
        <v>0</v>
      </c>
      <c r="AW600" s="1215">
        <v>73</v>
      </c>
      <c r="AX600" s="1216"/>
      <c r="AY600" s="1217"/>
      <c r="AZ600" s="1218"/>
      <c r="BA600" s="587">
        <f t="shared" si="92"/>
        <v>0</v>
      </c>
      <c r="BC600" s="1215">
        <v>73</v>
      </c>
      <c r="BD600" s="1216"/>
      <c r="BE600" s="1217"/>
      <c r="BF600" s="1218"/>
      <c r="BG600" s="587">
        <f t="shared" si="93"/>
        <v>0</v>
      </c>
      <c r="BI600" s="1215">
        <v>73</v>
      </c>
      <c r="BJ600" s="1216"/>
      <c r="BK600" s="1217"/>
      <c r="BL600" s="1218"/>
      <c r="BM600" s="587">
        <f t="shared" si="94"/>
        <v>0</v>
      </c>
      <c r="BO600" s="1215">
        <v>73</v>
      </c>
      <c r="BP600" s="1216"/>
      <c r="BQ600" s="1217"/>
      <c r="BR600" s="1218"/>
      <c r="BS600" s="587">
        <f t="shared" si="95"/>
        <v>0</v>
      </c>
    </row>
    <row r="601" spans="1:71" s="17" customFormat="1" ht="16.75" hidden="1" customHeight="1" outlineLevel="2">
      <c r="A601" s="1215">
        <v>74</v>
      </c>
      <c r="B601" s="1216"/>
      <c r="C601" s="1217"/>
      <c r="D601" s="1218"/>
      <c r="E601" s="587">
        <f t="shared" si="84"/>
        <v>0</v>
      </c>
      <c r="G601" s="1215">
        <v>74</v>
      </c>
      <c r="H601" s="1216"/>
      <c r="I601" s="1217"/>
      <c r="J601" s="1218"/>
      <c r="K601" s="587">
        <f t="shared" si="85"/>
        <v>0</v>
      </c>
      <c r="M601" s="1215">
        <v>74</v>
      </c>
      <c r="N601" s="1216"/>
      <c r="O601" s="1217"/>
      <c r="P601" s="1218"/>
      <c r="Q601" s="587">
        <f t="shared" si="86"/>
        <v>0</v>
      </c>
      <c r="S601" s="1215">
        <v>74</v>
      </c>
      <c r="T601" s="1216"/>
      <c r="U601" s="1217"/>
      <c r="V601" s="1218"/>
      <c r="W601" s="587">
        <f t="shared" si="87"/>
        <v>0</v>
      </c>
      <c r="Y601" s="1215">
        <v>74</v>
      </c>
      <c r="Z601" s="1216"/>
      <c r="AA601" s="1217"/>
      <c r="AB601" s="1218"/>
      <c r="AC601" s="587">
        <f t="shared" si="88"/>
        <v>0</v>
      </c>
      <c r="AE601" s="1215">
        <v>74</v>
      </c>
      <c r="AF601" s="1216"/>
      <c r="AG601" s="1217"/>
      <c r="AH601" s="1218"/>
      <c r="AI601" s="587">
        <f t="shared" si="89"/>
        <v>0</v>
      </c>
      <c r="AK601" s="1215">
        <v>74</v>
      </c>
      <c r="AL601" s="1216"/>
      <c r="AM601" s="1217"/>
      <c r="AN601" s="1218"/>
      <c r="AO601" s="587">
        <f t="shared" si="90"/>
        <v>0</v>
      </c>
      <c r="AQ601" s="1215">
        <v>74</v>
      </c>
      <c r="AR601" s="1216"/>
      <c r="AS601" s="1217"/>
      <c r="AT601" s="1218"/>
      <c r="AU601" s="587">
        <f t="shared" si="91"/>
        <v>0</v>
      </c>
      <c r="AW601" s="1215">
        <v>74</v>
      </c>
      <c r="AX601" s="1216"/>
      <c r="AY601" s="1217"/>
      <c r="AZ601" s="1218"/>
      <c r="BA601" s="587">
        <f t="shared" si="92"/>
        <v>0</v>
      </c>
      <c r="BC601" s="1215">
        <v>74</v>
      </c>
      <c r="BD601" s="1216"/>
      <c r="BE601" s="1217"/>
      <c r="BF601" s="1218"/>
      <c r="BG601" s="587">
        <f t="shared" si="93"/>
        <v>0</v>
      </c>
      <c r="BI601" s="1215">
        <v>74</v>
      </c>
      <c r="BJ601" s="1216"/>
      <c r="BK601" s="1217"/>
      <c r="BL601" s="1218"/>
      <c r="BM601" s="587">
        <f t="shared" si="94"/>
        <v>0</v>
      </c>
      <c r="BO601" s="1215">
        <v>74</v>
      </c>
      <c r="BP601" s="1216"/>
      <c r="BQ601" s="1217"/>
      <c r="BR601" s="1218"/>
      <c r="BS601" s="587">
        <f t="shared" si="95"/>
        <v>0</v>
      </c>
    </row>
    <row r="602" spans="1:71" s="17" customFormat="1" ht="16.75" hidden="1" customHeight="1" outlineLevel="2">
      <c r="A602" s="1215">
        <v>75</v>
      </c>
      <c r="B602" s="1216"/>
      <c r="C602" s="1217"/>
      <c r="D602" s="1218"/>
      <c r="E602" s="587">
        <f t="shared" si="84"/>
        <v>0</v>
      </c>
      <c r="G602" s="1215">
        <v>75</v>
      </c>
      <c r="H602" s="1216"/>
      <c r="I602" s="1217"/>
      <c r="J602" s="1218"/>
      <c r="K602" s="587">
        <f t="shared" si="85"/>
        <v>0</v>
      </c>
      <c r="M602" s="1215">
        <v>75</v>
      </c>
      <c r="N602" s="1216"/>
      <c r="O602" s="1217"/>
      <c r="P602" s="1218"/>
      <c r="Q602" s="587">
        <f t="shared" si="86"/>
        <v>0</v>
      </c>
      <c r="S602" s="1215">
        <v>75</v>
      </c>
      <c r="T602" s="1216"/>
      <c r="U602" s="1217"/>
      <c r="V602" s="1218"/>
      <c r="W602" s="587">
        <f t="shared" si="87"/>
        <v>0</v>
      </c>
      <c r="Y602" s="1215">
        <v>75</v>
      </c>
      <c r="Z602" s="1216"/>
      <c r="AA602" s="1217"/>
      <c r="AB602" s="1218"/>
      <c r="AC602" s="587">
        <f t="shared" si="88"/>
        <v>0</v>
      </c>
      <c r="AE602" s="1215">
        <v>75</v>
      </c>
      <c r="AF602" s="1216"/>
      <c r="AG602" s="1217"/>
      <c r="AH602" s="1218"/>
      <c r="AI602" s="587">
        <f t="shared" si="89"/>
        <v>0</v>
      </c>
      <c r="AK602" s="1215">
        <v>75</v>
      </c>
      <c r="AL602" s="1216"/>
      <c r="AM602" s="1217"/>
      <c r="AN602" s="1218"/>
      <c r="AO602" s="587">
        <f t="shared" si="90"/>
        <v>0</v>
      </c>
      <c r="AQ602" s="1215">
        <v>75</v>
      </c>
      <c r="AR602" s="1216"/>
      <c r="AS602" s="1217"/>
      <c r="AT602" s="1218"/>
      <c r="AU602" s="587">
        <f t="shared" si="91"/>
        <v>0</v>
      </c>
      <c r="AW602" s="1215">
        <v>75</v>
      </c>
      <c r="AX602" s="1216"/>
      <c r="AY602" s="1217"/>
      <c r="AZ602" s="1218"/>
      <c r="BA602" s="587">
        <f t="shared" si="92"/>
        <v>0</v>
      </c>
      <c r="BC602" s="1215">
        <v>75</v>
      </c>
      <c r="BD602" s="1216"/>
      <c r="BE602" s="1217"/>
      <c r="BF602" s="1218"/>
      <c r="BG602" s="587">
        <f t="shared" si="93"/>
        <v>0</v>
      </c>
      <c r="BI602" s="1215">
        <v>75</v>
      </c>
      <c r="BJ602" s="1216"/>
      <c r="BK602" s="1217"/>
      <c r="BL602" s="1218"/>
      <c r="BM602" s="587">
        <f t="shared" si="94"/>
        <v>0</v>
      </c>
      <c r="BO602" s="1215">
        <v>75</v>
      </c>
      <c r="BP602" s="1216"/>
      <c r="BQ602" s="1217"/>
      <c r="BR602" s="1218"/>
      <c r="BS602" s="587">
        <f t="shared" si="95"/>
        <v>0</v>
      </c>
    </row>
    <row r="603" spans="1:71" s="17" customFormat="1" ht="16.75" hidden="1" customHeight="1" outlineLevel="2">
      <c r="A603" s="1215">
        <v>76</v>
      </c>
      <c r="B603" s="1216"/>
      <c r="C603" s="1217"/>
      <c r="D603" s="1218"/>
      <c r="E603" s="587">
        <f t="shared" si="84"/>
        <v>0</v>
      </c>
      <c r="G603" s="1215">
        <v>76</v>
      </c>
      <c r="H603" s="1216"/>
      <c r="I603" s="1217"/>
      <c r="J603" s="1218"/>
      <c r="K603" s="587">
        <f t="shared" si="85"/>
        <v>0</v>
      </c>
      <c r="M603" s="1215">
        <v>76</v>
      </c>
      <c r="N603" s="1216"/>
      <c r="O603" s="1217"/>
      <c r="P603" s="1218"/>
      <c r="Q603" s="587">
        <f t="shared" si="86"/>
        <v>0</v>
      </c>
      <c r="S603" s="1215">
        <v>76</v>
      </c>
      <c r="T603" s="1216"/>
      <c r="U603" s="1217"/>
      <c r="V603" s="1218"/>
      <c r="W603" s="587">
        <f t="shared" si="87"/>
        <v>0</v>
      </c>
      <c r="Y603" s="1215">
        <v>76</v>
      </c>
      <c r="Z603" s="1216"/>
      <c r="AA603" s="1217"/>
      <c r="AB603" s="1218"/>
      <c r="AC603" s="587">
        <f t="shared" si="88"/>
        <v>0</v>
      </c>
      <c r="AE603" s="1215">
        <v>76</v>
      </c>
      <c r="AF603" s="1216"/>
      <c r="AG603" s="1217"/>
      <c r="AH603" s="1218"/>
      <c r="AI603" s="587">
        <f t="shared" si="89"/>
        <v>0</v>
      </c>
      <c r="AK603" s="1215">
        <v>76</v>
      </c>
      <c r="AL603" s="1216"/>
      <c r="AM603" s="1217"/>
      <c r="AN603" s="1218"/>
      <c r="AO603" s="587">
        <f t="shared" si="90"/>
        <v>0</v>
      </c>
      <c r="AQ603" s="1215">
        <v>76</v>
      </c>
      <c r="AR603" s="1216"/>
      <c r="AS603" s="1217"/>
      <c r="AT603" s="1218"/>
      <c r="AU603" s="587">
        <f t="shared" si="91"/>
        <v>0</v>
      </c>
      <c r="AW603" s="1215">
        <v>76</v>
      </c>
      <c r="AX603" s="1216"/>
      <c r="AY603" s="1217"/>
      <c r="AZ603" s="1218"/>
      <c r="BA603" s="587">
        <f t="shared" si="92"/>
        <v>0</v>
      </c>
      <c r="BC603" s="1215">
        <v>76</v>
      </c>
      <c r="BD603" s="1216"/>
      <c r="BE603" s="1217"/>
      <c r="BF603" s="1218"/>
      <c r="BG603" s="587">
        <f t="shared" si="93"/>
        <v>0</v>
      </c>
      <c r="BI603" s="1215">
        <v>76</v>
      </c>
      <c r="BJ603" s="1216"/>
      <c r="BK603" s="1217"/>
      <c r="BL603" s="1218"/>
      <c r="BM603" s="587">
        <f t="shared" si="94"/>
        <v>0</v>
      </c>
      <c r="BO603" s="1215">
        <v>76</v>
      </c>
      <c r="BP603" s="1216"/>
      <c r="BQ603" s="1217"/>
      <c r="BR603" s="1218"/>
      <c r="BS603" s="587">
        <f t="shared" si="95"/>
        <v>0</v>
      </c>
    </row>
    <row r="604" spans="1:71" s="17" customFormat="1" ht="16.75" hidden="1" customHeight="1" outlineLevel="2">
      <c r="A604" s="1215">
        <v>77</v>
      </c>
      <c r="B604" s="1216"/>
      <c r="C604" s="1217"/>
      <c r="D604" s="1218"/>
      <c r="E604" s="587">
        <f t="shared" si="84"/>
        <v>0</v>
      </c>
      <c r="G604" s="1215">
        <v>77</v>
      </c>
      <c r="H604" s="1216"/>
      <c r="I604" s="1217"/>
      <c r="J604" s="1218"/>
      <c r="K604" s="587">
        <f t="shared" si="85"/>
        <v>0</v>
      </c>
      <c r="M604" s="1215">
        <v>77</v>
      </c>
      <c r="N604" s="1216"/>
      <c r="O604" s="1217"/>
      <c r="P604" s="1218"/>
      <c r="Q604" s="587">
        <f t="shared" si="86"/>
        <v>0</v>
      </c>
      <c r="S604" s="1215">
        <v>77</v>
      </c>
      <c r="T604" s="1216"/>
      <c r="U604" s="1217"/>
      <c r="V604" s="1218"/>
      <c r="W604" s="587">
        <f t="shared" si="87"/>
        <v>0</v>
      </c>
      <c r="Y604" s="1215">
        <v>77</v>
      </c>
      <c r="Z604" s="1216"/>
      <c r="AA604" s="1217"/>
      <c r="AB604" s="1218"/>
      <c r="AC604" s="587">
        <f t="shared" si="88"/>
        <v>0</v>
      </c>
      <c r="AE604" s="1215">
        <v>77</v>
      </c>
      <c r="AF604" s="1216"/>
      <c r="AG604" s="1217"/>
      <c r="AH604" s="1218"/>
      <c r="AI604" s="587">
        <f t="shared" si="89"/>
        <v>0</v>
      </c>
      <c r="AK604" s="1215">
        <v>77</v>
      </c>
      <c r="AL604" s="1216"/>
      <c r="AM604" s="1217"/>
      <c r="AN604" s="1218"/>
      <c r="AO604" s="587">
        <f t="shared" si="90"/>
        <v>0</v>
      </c>
      <c r="AQ604" s="1215">
        <v>77</v>
      </c>
      <c r="AR604" s="1216"/>
      <c r="AS604" s="1217"/>
      <c r="AT604" s="1218"/>
      <c r="AU604" s="587">
        <f t="shared" si="91"/>
        <v>0</v>
      </c>
      <c r="AW604" s="1215">
        <v>77</v>
      </c>
      <c r="AX604" s="1216"/>
      <c r="AY604" s="1217"/>
      <c r="AZ604" s="1218"/>
      <c r="BA604" s="587">
        <f t="shared" si="92"/>
        <v>0</v>
      </c>
      <c r="BC604" s="1215">
        <v>77</v>
      </c>
      <c r="BD604" s="1216"/>
      <c r="BE604" s="1217"/>
      <c r="BF604" s="1218"/>
      <c r="BG604" s="587">
        <f t="shared" si="93"/>
        <v>0</v>
      </c>
      <c r="BI604" s="1215">
        <v>77</v>
      </c>
      <c r="BJ604" s="1216"/>
      <c r="BK604" s="1217"/>
      <c r="BL604" s="1218"/>
      <c r="BM604" s="587">
        <f t="shared" si="94"/>
        <v>0</v>
      </c>
      <c r="BO604" s="1215">
        <v>77</v>
      </c>
      <c r="BP604" s="1216"/>
      <c r="BQ604" s="1217"/>
      <c r="BR604" s="1218"/>
      <c r="BS604" s="587">
        <f t="shared" si="95"/>
        <v>0</v>
      </c>
    </row>
    <row r="605" spans="1:71" s="17" customFormat="1" ht="16.75" hidden="1" customHeight="1" outlineLevel="2">
      <c r="A605" s="1215">
        <v>78</v>
      </c>
      <c r="B605" s="1216"/>
      <c r="C605" s="1217"/>
      <c r="D605" s="1218"/>
      <c r="E605" s="587">
        <f t="shared" si="84"/>
        <v>0</v>
      </c>
      <c r="G605" s="1215">
        <v>78</v>
      </c>
      <c r="H605" s="1216"/>
      <c r="I605" s="1217"/>
      <c r="J605" s="1218"/>
      <c r="K605" s="587">
        <f t="shared" si="85"/>
        <v>0</v>
      </c>
      <c r="M605" s="1215">
        <v>78</v>
      </c>
      <c r="N605" s="1216"/>
      <c r="O605" s="1217"/>
      <c r="P605" s="1218"/>
      <c r="Q605" s="587">
        <f t="shared" si="86"/>
        <v>0</v>
      </c>
      <c r="S605" s="1215">
        <v>78</v>
      </c>
      <c r="T605" s="1216"/>
      <c r="U605" s="1217"/>
      <c r="V605" s="1218"/>
      <c r="W605" s="587">
        <f t="shared" si="87"/>
        <v>0</v>
      </c>
      <c r="Y605" s="1215">
        <v>78</v>
      </c>
      <c r="Z605" s="1216"/>
      <c r="AA605" s="1217"/>
      <c r="AB605" s="1218"/>
      <c r="AC605" s="587">
        <f t="shared" si="88"/>
        <v>0</v>
      </c>
      <c r="AE605" s="1215">
        <v>78</v>
      </c>
      <c r="AF605" s="1216"/>
      <c r="AG605" s="1217"/>
      <c r="AH605" s="1218"/>
      <c r="AI605" s="587">
        <f t="shared" si="89"/>
        <v>0</v>
      </c>
      <c r="AK605" s="1215">
        <v>78</v>
      </c>
      <c r="AL605" s="1216"/>
      <c r="AM605" s="1217"/>
      <c r="AN605" s="1218"/>
      <c r="AO605" s="587">
        <f t="shared" si="90"/>
        <v>0</v>
      </c>
      <c r="AQ605" s="1215">
        <v>78</v>
      </c>
      <c r="AR605" s="1216"/>
      <c r="AS605" s="1217"/>
      <c r="AT605" s="1218"/>
      <c r="AU605" s="587">
        <f t="shared" si="91"/>
        <v>0</v>
      </c>
      <c r="AW605" s="1215">
        <v>78</v>
      </c>
      <c r="AX605" s="1216"/>
      <c r="AY605" s="1217"/>
      <c r="AZ605" s="1218"/>
      <c r="BA605" s="587">
        <f t="shared" si="92"/>
        <v>0</v>
      </c>
      <c r="BC605" s="1215">
        <v>78</v>
      </c>
      <c r="BD605" s="1216"/>
      <c r="BE605" s="1217"/>
      <c r="BF605" s="1218"/>
      <c r="BG605" s="587">
        <f t="shared" si="93"/>
        <v>0</v>
      </c>
      <c r="BI605" s="1215">
        <v>78</v>
      </c>
      <c r="BJ605" s="1216"/>
      <c r="BK605" s="1217"/>
      <c r="BL605" s="1218"/>
      <c r="BM605" s="587">
        <f t="shared" si="94"/>
        <v>0</v>
      </c>
      <c r="BO605" s="1215">
        <v>78</v>
      </c>
      <c r="BP605" s="1216"/>
      <c r="BQ605" s="1217"/>
      <c r="BR605" s="1218"/>
      <c r="BS605" s="587">
        <f t="shared" si="95"/>
        <v>0</v>
      </c>
    </row>
    <row r="606" spans="1:71" s="17" customFormat="1" ht="16.75" hidden="1" customHeight="1" outlineLevel="2">
      <c r="A606" s="1215">
        <v>79</v>
      </c>
      <c r="B606" s="1216"/>
      <c r="C606" s="1217"/>
      <c r="D606" s="1218"/>
      <c r="E606" s="587">
        <f t="shared" si="84"/>
        <v>0</v>
      </c>
      <c r="G606" s="1215">
        <v>79</v>
      </c>
      <c r="H606" s="1216"/>
      <c r="I606" s="1217"/>
      <c r="J606" s="1218"/>
      <c r="K606" s="587">
        <f t="shared" si="85"/>
        <v>0</v>
      </c>
      <c r="M606" s="1215">
        <v>79</v>
      </c>
      <c r="N606" s="1216"/>
      <c r="O606" s="1217"/>
      <c r="P606" s="1218"/>
      <c r="Q606" s="587">
        <f t="shared" si="86"/>
        <v>0</v>
      </c>
      <c r="S606" s="1215">
        <v>79</v>
      </c>
      <c r="T606" s="1216"/>
      <c r="U606" s="1217"/>
      <c r="V606" s="1218"/>
      <c r="W606" s="587">
        <f t="shared" si="87"/>
        <v>0</v>
      </c>
      <c r="Y606" s="1215">
        <v>79</v>
      </c>
      <c r="Z606" s="1216"/>
      <c r="AA606" s="1217"/>
      <c r="AB606" s="1218"/>
      <c r="AC606" s="587">
        <f t="shared" si="88"/>
        <v>0</v>
      </c>
      <c r="AE606" s="1215">
        <v>79</v>
      </c>
      <c r="AF606" s="1216"/>
      <c r="AG606" s="1217"/>
      <c r="AH606" s="1218"/>
      <c r="AI606" s="587">
        <f t="shared" si="89"/>
        <v>0</v>
      </c>
      <c r="AK606" s="1215">
        <v>79</v>
      </c>
      <c r="AL606" s="1216"/>
      <c r="AM606" s="1217"/>
      <c r="AN606" s="1218"/>
      <c r="AO606" s="587">
        <f t="shared" si="90"/>
        <v>0</v>
      </c>
      <c r="AQ606" s="1215">
        <v>79</v>
      </c>
      <c r="AR606" s="1216"/>
      <c r="AS606" s="1217"/>
      <c r="AT606" s="1218"/>
      <c r="AU606" s="587">
        <f t="shared" si="91"/>
        <v>0</v>
      </c>
      <c r="AW606" s="1215">
        <v>79</v>
      </c>
      <c r="AX606" s="1216"/>
      <c r="AY606" s="1217"/>
      <c r="AZ606" s="1218"/>
      <c r="BA606" s="587">
        <f t="shared" si="92"/>
        <v>0</v>
      </c>
      <c r="BC606" s="1215">
        <v>79</v>
      </c>
      <c r="BD606" s="1216"/>
      <c r="BE606" s="1217"/>
      <c r="BF606" s="1218"/>
      <c r="BG606" s="587">
        <f t="shared" si="93"/>
        <v>0</v>
      </c>
      <c r="BI606" s="1215">
        <v>79</v>
      </c>
      <c r="BJ606" s="1216"/>
      <c r="BK606" s="1217"/>
      <c r="BL606" s="1218"/>
      <c r="BM606" s="587">
        <f t="shared" si="94"/>
        <v>0</v>
      </c>
      <c r="BO606" s="1215">
        <v>79</v>
      </c>
      <c r="BP606" s="1216"/>
      <c r="BQ606" s="1217"/>
      <c r="BR606" s="1218"/>
      <c r="BS606" s="587">
        <f t="shared" si="95"/>
        <v>0</v>
      </c>
    </row>
    <row r="607" spans="1:71" s="17" customFormat="1" ht="16.75" hidden="1" customHeight="1" outlineLevel="2">
      <c r="A607" s="1215">
        <v>80</v>
      </c>
      <c r="B607" s="1216"/>
      <c r="C607" s="1217"/>
      <c r="D607" s="1218"/>
      <c r="E607" s="587">
        <f t="shared" si="84"/>
        <v>0</v>
      </c>
      <c r="G607" s="1215">
        <v>80</v>
      </c>
      <c r="H607" s="1216"/>
      <c r="I607" s="1217"/>
      <c r="J607" s="1218"/>
      <c r="K607" s="587">
        <f t="shared" si="85"/>
        <v>0</v>
      </c>
      <c r="M607" s="1215">
        <v>80</v>
      </c>
      <c r="N607" s="1216"/>
      <c r="O607" s="1217"/>
      <c r="P607" s="1218"/>
      <c r="Q607" s="587">
        <f t="shared" si="86"/>
        <v>0</v>
      </c>
      <c r="S607" s="1215">
        <v>80</v>
      </c>
      <c r="T607" s="1216"/>
      <c r="U607" s="1217"/>
      <c r="V607" s="1218"/>
      <c r="W607" s="587">
        <f t="shared" si="87"/>
        <v>0</v>
      </c>
      <c r="Y607" s="1215">
        <v>80</v>
      </c>
      <c r="Z607" s="1216"/>
      <c r="AA607" s="1217"/>
      <c r="AB607" s="1218"/>
      <c r="AC607" s="587">
        <f t="shared" si="88"/>
        <v>0</v>
      </c>
      <c r="AE607" s="1215">
        <v>80</v>
      </c>
      <c r="AF607" s="1216"/>
      <c r="AG607" s="1217"/>
      <c r="AH607" s="1218"/>
      <c r="AI607" s="587">
        <f t="shared" si="89"/>
        <v>0</v>
      </c>
      <c r="AK607" s="1215">
        <v>80</v>
      </c>
      <c r="AL607" s="1216"/>
      <c r="AM607" s="1217"/>
      <c r="AN607" s="1218"/>
      <c r="AO607" s="587">
        <f t="shared" si="90"/>
        <v>0</v>
      </c>
      <c r="AQ607" s="1215">
        <v>80</v>
      </c>
      <c r="AR607" s="1216"/>
      <c r="AS607" s="1217"/>
      <c r="AT607" s="1218"/>
      <c r="AU607" s="587">
        <f t="shared" si="91"/>
        <v>0</v>
      </c>
      <c r="AW607" s="1215">
        <v>80</v>
      </c>
      <c r="AX607" s="1216"/>
      <c r="AY607" s="1217"/>
      <c r="AZ607" s="1218"/>
      <c r="BA607" s="587">
        <f t="shared" si="92"/>
        <v>0</v>
      </c>
      <c r="BC607" s="1215">
        <v>80</v>
      </c>
      <c r="BD607" s="1216"/>
      <c r="BE607" s="1217"/>
      <c r="BF607" s="1218"/>
      <c r="BG607" s="587">
        <f t="shared" si="93"/>
        <v>0</v>
      </c>
      <c r="BI607" s="1215">
        <v>80</v>
      </c>
      <c r="BJ607" s="1216"/>
      <c r="BK607" s="1217"/>
      <c r="BL607" s="1218"/>
      <c r="BM607" s="587">
        <f t="shared" si="94"/>
        <v>0</v>
      </c>
      <c r="BO607" s="1215">
        <v>80</v>
      </c>
      <c r="BP607" s="1216"/>
      <c r="BQ607" s="1217"/>
      <c r="BR607" s="1218"/>
      <c r="BS607" s="587">
        <f t="shared" si="95"/>
        <v>0</v>
      </c>
    </row>
    <row r="608" spans="1:71" s="17" customFormat="1" ht="16.75" hidden="1" customHeight="1" outlineLevel="2">
      <c r="A608" s="1215">
        <v>81</v>
      </c>
      <c r="B608" s="1216"/>
      <c r="C608" s="1217"/>
      <c r="D608" s="1218"/>
      <c r="E608" s="587">
        <f t="shared" si="84"/>
        <v>0</v>
      </c>
      <c r="G608" s="1215">
        <v>81</v>
      </c>
      <c r="H608" s="1216"/>
      <c r="I608" s="1217"/>
      <c r="J608" s="1218"/>
      <c r="K608" s="587">
        <f t="shared" si="85"/>
        <v>0</v>
      </c>
      <c r="M608" s="1215">
        <v>81</v>
      </c>
      <c r="N608" s="1216"/>
      <c r="O608" s="1217"/>
      <c r="P608" s="1218"/>
      <c r="Q608" s="587">
        <f t="shared" si="86"/>
        <v>0</v>
      </c>
      <c r="S608" s="1215">
        <v>81</v>
      </c>
      <c r="T608" s="1216"/>
      <c r="U608" s="1217"/>
      <c r="V608" s="1218"/>
      <c r="W608" s="587">
        <f t="shared" si="87"/>
        <v>0</v>
      </c>
      <c r="Y608" s="1215">
        <v>81</v>
      </c>
      <c r="Z608" s="1216"/>
      <c r="AA608" s="1217"/>
      <c r="AB608" s="1218"/>
      <c r="AC608" s="587">
        <f t="shared" si="88"/>
        <v>0</v>
      </c>
      <c r="AE608" s="1215">
        <v>81</v>
      </c>
      <c r="AF608" s="1216"/>
      <c r="AG608" s="1217"/>
      <c r="AH608" s="1218"/>
      <c r="AI608" s="587">
        <f t="shared" si="89"/>
        <v>0</v>
      </c>
      <c r="AK608" s="1215">
        <v>81</v>
      </c>
      <c r="AL608" s="1216"/>
      <c r="AM608" s="1217"/>
      <c r="AN608" s="1218"/>
      <c r="AO608" s="587">
        <f t="shared" si="90"/>
        <v>0</v>
      </c>
      <c r="AQ608" s="1215">
        <v>81</v>
      </c>
      <c r="AR608" s="1216"/>
      <c r="AS608" s="1217"/>
      <c r="AT608" s="1218"/>
      <c r="AU608" s="587">
        <f t="shared" si="91"/>
        <v>0</v>
      </c>
      <c r="AW608" s="1215">
        <v>81</v>
      </c>
      <c r="AX608" s="1216"/>
      <c r="AY608" s="1217"/>
      <c r="AZ608" s="1218"/>
      <c r="BA608" s="587">
        <f t="shared" si="92"/>
        <v>0</v>
      </c>
      <c r="BC608" s="1215">
        <v>81</v>
      </c>
      <c r="BD608" s="1216"/>
      <c r="BE608" s="1217"/>
      <c r="BF608" s="1218"/>
      <c r="BG608" s="587">
        <f t="shared" si="93"/>
        <v>0</v>
      </c>
      <c r="BI608" s="1215">
        <v>81</v>
      </c>
      <c r="BJ608" s="1216"/>
      <c r="BK608" s="1217"/>
      <c r="BL608" s="1218"/>
      <c r="BM608" s="587">
        <f t="shared" si="94"/>
        <v>0</v>
      </c>
      <c r="BO608" s="1215">
        <v>81</v>
      </c>
      <c r="BP608" s="1216"/>
      <c r="BQ608" s="1217"/>
      <c r="BR608" s="1218"/>
      <c r="BS608" s="587">
        <f t="shared" si="95"/>
        <v>0</v>
      </c>
    </row>
    <row r="609" spans="1:71" s="17" customFormat="1" ht="16.75" hidden="1" customHeight="1" outlineLevel="2">
      <c r="A609" s="1215">
        <v>82</v>
      </c>
      <c r="B609" s="1216"/>
      <c r="C609" s="1217"/>
      <c r="D609" s="1218"/>
      <c r="E609" s="587">
        <f t="shared" si="84"/>
        <v>0</v>
      </c>
      <c r="G609" s="1215">
        <v>82</v>
      </c>
      <c r="H609" s="1216"/>
      <c r="I609" s="1217"/>
      <c r="J609" s="1218"/>
      <c r="K609" s="587">
        <f t="shared" si="85"/>
        <v>0</v>
      </c>
      <c r="M609" s="1215">
        <v>82</v>
      </c>
      <c r="N609" s="1216"/>
      <c r="O609" s="1217"/>
      <c r="P609" s="1218"/>
      <c r="Q609" s="587">
        <f t="shared" si="86"/>
        <v>0</v>
      </c>
      <c r="S609" s="1215">
        <v>82</v>
      </c>
      <c r="T609" s="1216"/>
      <c r="U609" s="1217"/>
      <c r="V609" s="1218"/>
      <c r="W609" s="587">
        <f t="shared" si="87"/>
        <v>0</v>
      </c>
      <c r="Y609" s="1215">
        <v>82</v>
      </c>
      <c r="Z609" s="1216"/>
      <c r="AA609" s="1217"/>
      <c r="AB609" s="1218"/>
      <c r="AC609" s="587">
        <f t="shared" si="88"/>
        <v>0</v>
      </c>
      <c r="AE609" s="1215">
        <v>82</v>
      </c>
      <c r="AF609" s="1216"/>
      <c r="AG609" s="1217"/>
      <c r="AH609" s="1218"/>
      <c r="AI609" s="587">
        <f t="shared" si="89"/>
        <v>0</v>
      </c>
      <c r="AK609" s="1215">
        <v>82</v>
      </c>
      <c r="AL609" s="1216"/>
      <c r="AM609" s="1217"/>
      <c r="AN609" s="1218"/>
      <c r="AO609" s="587">
        <f t="shared" si="90"/>
        <v>0</v>
      </c>
      <c r="AQ609" s="1215">
        <v>82</v>
      </c>
      <c r="AR609" s="1216"/>
      <c r="AS609" s="1217"/>
      <c r="AT609" s="1218"/>
      <c r="AU609" s="587">
        <f t="shared" si="91"/>
        <v>0</v>
      </c>
      <c r="AW609" s="1215">
        <v>82</v>
      </c>
      <c r="AX609" s="1216"/>
      <c r="AY609" s="1217"/>
      <c r="AZ609" s="1218"/>
      <c r="BA609" s="587">
        <f t="shared" si="92"/>
        <v>0</v>
      </c>
      <c r="BC609" s="1215">
        <v>82</v>
      </c>
      <c r="BD609" s="1216"/>
      <c r="BE609" s="1217"/>
      <c r="BF609" s="1218"/>
      <c r="BG609" s="587">
        <f t="shared" si="93"/>
        <v>0</v>
      </c>
      <c r="BI609" s="1215">
        <v>82</v>
      </c>
      <c r="BJ609" s="1216"/>
      <c r="BK609" s="1217"/>
      <c r="BL609" s="1218"/>
      <c r="BM609" s="587">
        <f t="shared" si="94"/>
        <v>0</v>
      </c>
      <c r="BO609" s="1215">
        <v>82</v>
      </c>
      <c r="BP609" s="1216"/>
      <c r="BQ609" s="1217"/>
      <c r="BR609" s="1218"/>
      <c r="BS609" s="587">
        <f t="shared" si="95"/>
        <v>0</v>
      </c>
    </row>
    <row r="610" spans="1:71" s="17" customFormat="1" ht="16.75" hidden="1" customHeight="1" outlineLevel="2">
      <c r="A610" s="1215">
        <v>83</v>
      </c>
      <c r="B610" s="1216"/>
      <c r="C610" s="1217"/>
      <c r="D610" s="1218"/>
      <c r="E610" s="587">
        <f t="shared" si="84"/>
        <v>0</v>
      </c>
      <c r="G610" s="1215">
        <v>83</v>
      </c>
      <c r="H610" s="1216"/>
      <c r="I610" s="1217"/>
      <c r="J610" s="1218"/>
      <c r="K610" s="587">
        <f t="shared" si="85"/>
        <v>0</v>
      </c>
      <c r="M610" s="1215">
        <v>83</v>
      </c>
      <c r="N610" s="1216"/>
      <c r="O610" s="1217"/>
      <c r="P610" s="1218"/>
      <c r="Q610" s="587">
        <f t="shared" si="86"/>
        <v>0</v>
      </c>
      <c r="S610" s="1215">
        <v>83</v>
      </c>
      <c r="T610" s="1216"/>
      <c r="U610" s="1217"/>
      <c r="V610" s="1218"/>
      <c r="W610" s="587">
        <f t="shared" si="87"/>
        <v>0</v>
      </c>
      <c r="Y610" s="1215">
        <v>83</v>
      </c>
      <c r="Z610" s="1216"/>
      <c r="AA610" s="1217"/>
      <c r="AB610" s="1218"/>
      <c r="AC610" s="587">
        <f t="shared" si="88"/>
        <v>0</v>
      </c>
      <c r="AE610" s="1215">
        <v>83</v>
      </c>
      <c r="AF610" s="1216"/>
      <c r="AG610" s="1217"/>
      <c r="AH610" s="1218"/>
      <c r="AI610" s="587">
        <f t="shared" si="89"/>
        <v>0</v>
      </c>
      <c r="AK610" s="1215">
        <v>83</v>
      </c>
      <c r="AL610" s="1216"/>
      <c r="AM610" s="1217"/>
      <c r="AN610" s="1218"/>
      <c r="AO610" s="587">
        <f t="shared" si="90"/>
        <v>0</v>
      </c>
      <c r="AQ610" s="1215">
        <v>83</v>
      </c>
      <c r="AR610" s="1216"/>
      <c r="AS610" s="1217"/>
      <c r="AT610" s="1218"/>
      <c r="AU610" s="587">
        <f t="shared" si="91"/>
        <v>0</v>
      </c>
      <c r="AW610" s="1215">
        <v>83</v>
      </c>
      <c r="AX610" s="1216"/>
      <c r="AY610" s="1217"/>
      <c r="AZ610" s="1218"/>
      <c r="BA610" s="587">
        <f t="shared" si="92"/>
        <v>0</v>
      </c>
      <c r="BC610" s="1215">
        <v>83</v>
      </c>
      <c r="BD610" s="1216"/>
      <c r="BE610" s="1217"/>
      <c r="BF610" s="1218"/>
      <c r="BG610" s="587">
        <f t="shared" si="93"/>
        <v>0</v>
      </c>
      <c r="BI610" s="1215">
        <v>83</v>
      </c>
      <c r="BJ610" s="1216"/>
      <c r="BK610" s="1217"/>
      <c r="BL610" s="1218"/>
      <c r="BM610" s="587">
        <f t="shared" si="94"/>
        <v>0</v>
      </c>
      <c r="BO610" s="1215">
        <v>83</v>
      </c>
      <c r="BP610" s="1216"/>
      <c r="BQ610" s="1217"/>
      <c r="BR610" s="1218"/>
      <c r="BS610" s="587">
        <f t="shared" si="95"/>
        <v>0</v>
      </c>
    </row>
    <row r="611" spans="1:71" s="17" customFormat="1" ht="16.75" hidden="1" customHeight="1" outlineLevel="2">
      <c r="A611" s="1215">
        <v>84</v>
      </c>
      <c r="B611" s="1216"/>
      <c r="C611" s="1217"/>
      <c r="D611" s="1218"/>
      <c r="E611" s="587">
        <f t="shared" si="84"/>
        <v>0</v>
      </c>
      <c r="G611" s="1215">
        <v>84</v>
      </c>
      <c r="H611" s="1216"/>
      <c r="I611" s="1217"/>
      <c r="J611" s="1218"/>
      <c r="K611" s="587">
        <f t="shared" si="85"/>
        <v>0</v>
      </c>
      <c r="M611" s="1215">
        <v>84</v>
      </c>
      <c r="N611" s="1216"/>
      <c r="O611" s="1217"/>
      <c r="P611" s="1218"/>
      <c r="Q611" s="587">
        <f t="shared" si="86"/>
        <v>0</v>
      </c>
      <c r="S611" s="1215">
        <v>84</v>
      </c>
      <c r="T611" s="1216"/>
      <c r="U611" s="1217"/>
      <c r="V611" s="1218"/>
      <c r="W611" s="587">
        <f t="shared" si="87"/>
        <v>0</v>
      </c>
      <c r="Y611" s="1215">
        <v>84</v>
      </c>
      <c r="Z611" s="1216"/>
      <c r="AA611" s="1217"/>
      <c r="AB611" s="1218"/>
      <c r="AC611" s="587">
        <f t="shared" si="88"/>
        <v>0</v>
      </c>
      <c r="AE611" s="1215">
        <v>84</v>
      </c>
      <c r="AF611" s="1216"/>
      <c r="AG611" s="1217"/>
      <c r="AH611" s="1218"/>
      <c r="AI611" s="587">
        <f t="shared" si="89"/>
        <v>0</v>
      </c>
      <c r="AK611" s="1215">
        <v>84</v>
      </c>
      <c r="AL611" s="1216"/>
      <c r="AM611" s="1217"/>
      <c r="AN611" s="1218"/>
      <c r="AO611" s="587">
        <f t="shared" si="90"/>
        <v>0</v>
      </c>
      <c r="AQ611" s="1215">
        <v>84</v>
      </c>
      <c r="AR611" s="1216"/>
      <c r="AS611" s="1217"/>
      <c r="AT611" s="1218"/>
      <c r="AU611" s="587">
        <f t="shared" si="91"/>
        <v>0</v>
      </c>
      <c r="AW611" s="1215">
        <v>84</v>
      </c>
      <c r="AX611" s="1216"/>
      <c r="AY611" s="1217"/>
      <c r="AZ611" s="1218"/>
      <c r="BA611" s="587">
        <f t="shared" si="92"/>
        <v>0</v>
      </c>
      <c r="BC611" s="1215">
        <v>84</v>
      </c>
      <c r="BD611" s="1216"/>
      <c r="BE611" s="1217"/>
      <c r="BF611" s="1218"/>
      <c r="BG611" s="587">
        <f t="shared" si="93"/>
        <v>0</v>
      </c>
      <c r="BI611" s="1215">
        <v>84</v>
      </c>
      <c r="BJ611" s="1216"/>
      <c r="BK611" s="1217"/>
      <c r="BL611" s="1218"/>
      <c r="BM611" s="587">
        <f t="shared" si="94"/>
        <v>0</v>
      </c>
      <c r="BO611" s="1215">
        <v>84</v>
      </c>
      <c r="BP611" s="1216"/>
      <c r="BQ611" s="1217"/>
      <c r="BR611" s="1218"/>
      <c r="BS611" s="587">
        <f t="shared" si="95"/>
        <v>0</v>
      </c>
    </row>
    <row r="612" spans="1:71" s="17" customFormat="1" ht="16.75" hidden="1" customHeight="1" outlineLevel="2">
      <c r="A612" s="1215">
        <v>85</v>
      </c>
      <c r="B612" s="1216"/>
      <c r="C612" s="1217"/>
      <c r="D612" s="1218"/>
      <c r="E612" s="587">
        <f t="shared" si="84"/>
        <v>0</v>
      </c>
      <c r="G612" s="1215">
        <v>85</v>
      </c>
      <c r="H612" s="1216"/>
      <c r="I612" s="1217"/>
      <c r="J612" s="1218"/>
      <c r="K612" s="587">
        <f t="shared" si="85"/>
        <v>0</v>
      </c>
      <c r="M612" s="1215">
        <v>85</v>
      </c>
      <c r="N612" s="1216"/>
      <c r="O612" s="1217"/>
      <c r="P612" s="1218"/>
      <c r="Q612" s="587">
        <f t="shared" si="86"/>
        <v>0</v>
      </c>
      <c r="S612" s="1215">
        <v>85</v>
      </c>
      <c r="T612" s="1216"/>
      <c r="U612" s="1217"/>
      <c r="V612" s="1218"/>
      <c r="W612" s="587">
        <f t="shared" si="87"/>
        <v>0</v>
      </c>
      <c r="Y612" s="1215">
        <v>85</v>
      </c>
      <c r="Z612" s="1216"/>
      <c r="AA612" s="1217"/>
      <c r="AB612" s="1218"/>
      <c r="AC612" s="587">
        <f t="shared" si="88"/>
        <v>0</v>
      </c>
      <c r="AE612" s="1215">
        <v>85</v>
      </c>
      <c r="AF612" s="1216"/>
      <c r="AG612" s="1217"/>
      <c r="AH612" s="1218"/>
      <c r="AI612" s="587">
        <f t="shared" si="89"/>
        <v>0</v>
      </c>
      <c r="AK612" s="1215">
        <v>85</v>
      </c>
      <c r="AL612" s="1216"/>
      <c r="AM612" s="1217"/>
      <c r="AN612" s="1218"/>
      <c r="AO612" s="587">
        <f t="shared" si="90"/>
        <v>0</v>
      </c>
      <c r="AQ612" s="1215">
        <v>85</v>
      </c>
      <c r="AR612" s="1216"/>
      <c r="AS612" s="1217"/>
      <c r="AT612" s="1218"/>
      <c r="AU612" s="587">
        <f t="shared" si="91"/>
        <v>0</v>
      </c>
      <c r="AW612" s="1215">
        <v>85</v>
      </c>
      <c r="AX612" s="1216"/>
      <c r="AY612" s="1217"/>
      <c r="AZ612" s="1218"/>
      <c r="BA612" s="587">
        <f t="shared" si="92"/>
        <v>0</v>
      </c>
      <c r="BC612" s="1215">
        <v>85</v>
      </c>
      <c r="BD612" s="1216"/>
      <c r="BE612" s="1217"/>
      <c r="BF612" s="1218"/>
      <c r="BG612" s="587">
        <f t="shared" si="93"/>
        <v>0</v>
      </c>
      <c r="BI612" s="1215">
        <v>85</v>
      </c>
      <c r="BJ612" s="1216"/>
      <c r="BK612" s="1217"/>
      <c r="BL612" s="1218"/>
      <c r="BM612" s="587">
        <f t="shared" si="94"/>
        <v>0</v>
      </c>
      <c r="BO612" s="1215">
        <v>85</v>
      </c>
      <c r="BP612" s="1216"/>
      <c r="BQ612" s="1217"/>
      <c r="BR612" s="1218"/>
      <c r="BS612" s="587">
        <f t="shared" si="95"/>
        <v>0</v>
      </c>
    </row>
    <row r="613" spans="1:71" s="17" customFormat="1" ht="16.75" hidden="1" customHeight="1" outlineLevel="2">
      <c r="A613" s="1215">
        <v>86</v>
      </c>
      <c r="B613" s="1216"/>
      <c r="C613" s="1217"/>
      <c r="D613" s="1218"/>
      <c r="E613" s="587">
        <f t="shared" si="84"/>
        <v>0</v>
      </c>
      <c r="G613" s="1215">
        <v>86</v>
      </c>
      <c r="H613" s="1216"/>
      <c r="I613" s="1217"/>
      <c r="J613" s="1218"/>
      <c r="K613" s="587">
        <f t="shared" si="85"/>
        <v>0</v>
      </c>
      <c r="M613" s="1215">
        <v>86</v>
      </c>
      <c r="N613" s="1216"/>
      <c r="O613" s="1217"/>
      <c r="P613" s="1218"/>
      <c r="Q613" s="587">
        <f t="shared" si="86"/>
        <v>0</v>
      </c>
      <c r="S613" s="1215">
        <v>86</v>
      </c>
      <c r="T613" s="1216"/>
      <c r="U613" s="1217"/>
      <c r="V613" s="1218"/>
      <c r="W613" s="587">
        <f t="shared" si="87"/>
        <v>0</v>
      </c>
      <c r="Y613" s="1215">
        <v>86</v>
      </c>
      <c r="Z613" s="1216"/>
      <c r="AA613" s="1217"/>
      <c r="AB613" s="1218"/>
      <c r="AC613" s="587">
        <f t="shared" si="88"/>
        <v>0</v>
      </c>
      <c r="AE613" s="1215">
        <v>86</v>
      </c>
      <c r="AF613" s="1216"/>
      <c r="AG613" s="1217"/>
      <c r="AH613" s="1218"/>
      <c r="AI613" s="587">
        <f t="shared" si="89"/>
        <v>0</v>
      </c>
      <c r="AK613" s="1215">
        <v>86</v>
      </c>
      <c r="AL613" s="1216"/>
      <c r="AM613" s="1217"/>
      <c r="AN613" s="1218"/>
      <c r="AO613" s="587">
        <f t="shared" si="90"/>
        <v>0</v>
      </c>
      <c r="AQ613" s="1215">
        <v>86</v>
      </c>
      <c r="AR613" s="1216"/>
      <c r="AS613" s="1217"/>
      <c r="AT613" s="1218"/>
      <c r="AU613" s="587">
        <f t="shared" si="91"/>
        <v>0</v>
      </c>
      <c r="AW613" s="1215">
        <v>86</v>
      </c>
      <c r="AX613" s="1216"/>
      <c r="AY613" s="1217"/>
      <c r="AZ613" s="1218"/>
      <c r="BA613" s="587">
        <f t="shared" si="92"/>
        <v>0</v>
      </c>
      <c r="BC613" s="1215">
        <v>86</v>
      </c>
      <c r="BD613" s="1216"/>
      <c r="BE613" s="1217"/>
      <c r="BF613" s="1218"/>
      <c r="BG613" s="587">
        <f t="shared" si="93"/>
        <v>0</v>
      </c>
      <c r="BI613" s="1215">
        <v>86</v>
      </c>
      <c r="BJ613" s="1216"/>
      <c r="BK613" s="1217"/>
      <c r="BL613" s="1218"/>
      <c r="BM613" s="587">
        <f t="shared" si="94"/>
        <v>0</v>
      </c>
      <c r="BO613" s="1215">
        <v>86</v>
      </c>
      <c r="BP613" s="1216"/>
      <c r="BQ613" s="1217"/>
      <c r="BR613" s="1218"/>
      <c r="BS613" s="587">
        <f t="shared" si="95"/>
        <v>0</v>
      </c>
    </row>
    <row r="614" spans="1:71" s="17" customFormat="1" ht="16.75" hidden="1" customHeight="1" outlineLevel="2">
      <c r="A614" s="1215">
        <v>87</v>
      </c>
      <c r="B614" s="1216"/>
      <c r="C614" s="1217"/>
      <c r="D614" s="1218"/>
      <c r="E614" s="587">
        <f t="shared" si="84"/>
        <v>0</v>
      </c>
      <c r="G614" s="1215">
        <v>87</v>
      </c>
      <c r="H614" s="1216"/>
      <c r="I614" s="1217"/>
      <c r="J614" s="1218"/>
      <c r="K614" s="587">
        <f t="shared" si="85"/>
        <v>0</v>
      </c>
      <c r="M614" s="1215">
        <v>87</v>
      </c>
      <c r="N614" s="1216"/>
      <c r="O614" s="1217"/>
      <c r="P614" s="1218"/>
      <c r="Q614" s="587">
        <f t="shared" si="86"/>
        <v>0</v>
      </c>
      <c r="S614" s="1215">
        <v>87</v>
      </c>
      <c r="T614" s="1216"/>
      <c r="U614" s="1217"/>
      <c r="V614" s="1218"/>
      <c r="W614" s="587">
        <f t="shared" si="87"/>
        <v>0</v>
      </c>
      <c r="Y614" s="1215">
        <v>87</v>
      </c>
      <c r="Z614" s="1216"/>
      <c r="AA614" s="1217"/>
      <c r="AB614" s="1218"/>
      <c r="AC614" s="587">
        <f t="shared" si="88"/>
        <v>0</v>
      </c>
      <c r="AE614" s="1215">
        <v>87</v>
      </c>
      <c r="AF614" s="1216"/>
      <c r="AG614" s="1217"/>
      <c r="AH614" s="1218"/>
      <c r="AI614" s="587">
        <f t="shared" si="89"/>
        <v>0</v>
      </c>
      <c r="AK614" s="1215">
        <v>87</v>
      </c>
      <c r="AL614" s="1216"/>
      <c r="AM614" s="1217"/>
      <c r="AN614" s="1218"/>
      <c r="AO614" s="587">
        <f t="shared" si="90"/>
        <v>0</v>
      </c>
      <c r="AQ614" s="1215">
        <v>87</v>
      </c>
      <c r="AR614" s="1216"/>
      <c r="AS614" s="1217"/>
      <c r="AT614" s="1218"/>
      <c r="AU614" s="587">
        <f t="shared" si="91"/>
        <v>0</v>
      </c>
      <c r="AW614" s="1215">
        <v>87</v>
      </c>
      <c r="AX614" s="1216"/>
      <c r="AY614" s="1217"/>
      <c r="AZ614" s="1218"/>
      <c r="BA614" s="587">
        <f t="shared" si="92"/>
        <v>0</v>
      </c>
      <c r="BC614" s="1215">
        <v>87</v>
      </c>
      <c r="BD614" s="1216"/>
      <c r="BE614" s="1217"/>
      <c r="BF614" s="1218"/>
      <c r="BG614" s="587">
        <f t="shared" si="93"/>
        <v>0</v>
      </c>
      <c r="BI614" s="1215">
        <v>87</v>
      </c>
      <c r="BJ614" s="1216"/>
      <c r="BK614" s="1217"/>
      <c r="BL614" s="1218"/>
      <c r="BM614" s="587">
        <f t="shared" si="94"/>
        <v>0</v>
      </c>
      <c r="BO614" s="1215">
        <v>87</v>
      </c>
      <c r="BP614" s="1216"/>
      <c r="BQ614" s="1217"/>
      <c r="BR614" s="1218"/>
      <c r="BS614" s="587">
        <f t="shared" si="95"/>
        <v>0</v>
      </c>
    </row>
    <row r="615" spans="1:71" s="17" customFormat="1" ht="16.75" hidden="1" customHeight="1" outlineLevel="2">
      <c r="A615" s="1215">
        <v>88</v>
      </c>
      <c r="B615" s="1216"/>
      <c r="C615" s="1217"/>
      <c r="D615" s="1218"/>
      <c r="E615" s="587">
        <f t="shared" si="84"/>
        <v>0</v>
      </c>
      <c r="G615" s="1215">
        <v>88</v>
      </c>
      <c r="H615" s="1216"/>
      <c r="I615" s="1217"/>
      <c r="J615" s="1218"/>
      <c r="K615" s="587">
        <f t="shared" si="85"/>
        <v>0</v>
      </c>
      <c r="M615" s="1215">
        <v>88</v>
      </c>
      <c r="N615" s="1216"/>
      <c r="O615" s="1217"/>
      <c r="P615" s="1218"/>
      <c r="Q615" s="587">
        <f t="shared" si="86"/>
        <v>0</v>
      </c>
      <c r="S615" s="1215">
        <v>88</v>
      </c>
      <c r="T615" s="1216"/>
      <c r="U615" s="1217"/>
      <c r="V615" s="1218"/>
      <c r="W615" s="587">
        <f t="shared" si="87"/>
        <v>0</v>
      </c>
      <c r="Y615" s="1215">
        <v>88</v>
      </c>
      <c r="Z615" s="1216"/>
      <c r="AA615" s="1217"/>
      <c r="AB615" s="1218"/>
      <c r="AC615" s="587">
        <f t="shared" si="88"/>
        <v>0</v>
      </c>
      <c r="AE615" s="1215">
        <v>88</v>
      </c>
      <c r="AF615" s="1216"/>
      <c r="AG615" s="1217"/>
      <c r="AH615" s="1218"/>
      <c r="AI615" s="587">
        <f t="shared" si="89"/>
        <v>0</v>
      </c>
      <c r="AK615" s="1215">
        <v>88</v>
      </c>
      <c r="AL615" s="1216"/>
      <c r="AM615" s="1217"/>
      <c r="AN615" s="1218"/>
      <c r="AO615" s="587">
        <f t="shared" si="90"/>
        <v>0</v>
      </c>
      <c r="AQ615" s="1215">
        <v>88</v>
      </c>
      <c r="AR615" s="1216"/>
      <c r="AS615" s="1217"/>
      <c r="AT615" s="1218"/>
      <c r="AU615" s="587">
        <f t="shared" si="91"/>
        <v>0</v>
      </c>
      <c r="AW615" s="1215">
        <v>88</v>
      </c>
      <c r="AX615" s="1216"/>
      <c r="AY615" s="1217"/>
      <c r="AZ615" s="1218"/>
      <c r="BA615" s="587">
        <f t="shared" si="92"/>
        <v>0</v>
      </c>
      <c r="BC615" s="1215">
        <v>88</v>
      </c>
      <c r="BD615" s="1216"/>
      <c r="BE615" s="1217"/>
      <c r="BF615" s="1218"/>
      <c r="BG615" s="587">
        <f t="shared" si="93"/>
        <v>0</v>
      </c>
      <c r="BI615" s="1215">
        <v>88</v>
      </c>
      <c r="BJ615" s="1216"/>
      <c r="BK615" s="1217"/>
      <c r="BL615" s="1218"/>
      <c r="BM615" s="587">
        <f t="shared" si="94"/>
        <v>0</v>
      </c>
      <c r="BO615" s="1215">
        <v>88</v>
      </c>
      <c r="BP615" s="1216"/>
      <c r="BQ615" s="1217"/>
      <c r="BR615" s="1218"/>
      <c r="BS615" s="587">
        <f t="shared" si="95"/>
        <v>0</v>
      </c>
    </row>
    <row r="616" spans="1:71" s="17" customFormat="1" ht="16.75" hidden="1" customHeight="1" outlineLevel="2">
      <c r="A616" s="1215">
        <v>89</v>
      </c>
      <c r="B616" s="1216"/>
      <c r="C616" s="1217"/>
      <c r="D616" s="1218"/>
      <c r="E616" s="587">
        <f t="shared" si="84"/>
        <v>0</v>
      </c>
      <c r="G616" s="1215">
        <v>89</v>
      </c>
      <c r="H616" s="1216"/>
      <c r="I616" s="1217"/>
      <c r="J616" s="1218"/>
      <c r="K616" s="587">
        <f t="shared" si="85"/>
        <v>0</v>
      </c>
      <c r="M616" s="1215">
        <v>89</v>
      </c>
      <c r="N616" s="1216"/>
      <c r="O616" s="1217"/>
      <c r="P616" s="1218"/>
      <c r="Q616" s="587">
        <f t="shared" si="86"/>
        <v>0</v>
      </c>
      <c r="S616" s="1215">
        <v>89</v>
      </c>
      <c r="T616" s="1216"/>
      <c r="U616" s="1217"/>
      <c r="V616" s="1218"/>
      <c r="W616" s="587">
        <f t="shared" si="87"/>
        <v>0</v>
      </c>
      <c r="Y616" s="1215">
        <v>89</v>
      </c>
      <c r="Z616" s="1216"/>
      <c r="AA616" s="1217"/>
      <c r="AB616" s="1218"/>
      <c r="AC616" s="587">
        <f t="shared" si="88"/>
        <v>0</v>
      </c>
      <c r="AE616" s="1215">
        <v>89</v>
      </c>
      <c r="AF616" s="1216"/>
      <c r="AG616" s="1217"/>
      <c r="AH616" s="1218"/>
      <c r="AI616" s="587">
        <f t="shared" si="89"/>
        <v>0</v>
      </c>
      <c r="AK616" s="1215">
        <v>89</v>
      </c>
      <c r="AL616" s="1216"/>
      <c r="AM616" s="1217"/>
      <c r="AN616" s="1218"/>
      <c r="AO616" s="587">
        <f t="shared" si="90"/>
        <v>0</v>
      </c>
      <c r="AQ616" s="1215">
        <v>89</v>
      </c>
      <c r="AR616" s="1216"/>
      <c r="AS616" s="1217"/>
      <c r="AT616" s="1218"/>
      <c r="AU616" s="587">
        <f t="shared" si="91"/>
        <v>0</v>
      </c>
      <c r="AW616" s="1215">
        <v>89</v>
      </c>
      <c r="AX616" s="1216"/>
      <c r="AY616" s="1217"/>
      <c r="AZ616" s="1218"/>
      <c r="BA616" s="587">
        <f t="shared" si="92"/>
        <v>0</v>
      </c>
      <c r="BC616" s="1215">
        <v>89</v>
      </c>
      <c r="BD616" s="1216"/>
      <c r="BE616" s="1217"/>
      <c r="BF616" s="1218"/>
      <c r="BG616" s="587">
        <f t="shared" si="93"/>
        <v>0</v>
      </c>
      <c r="BI616" s="1215">
        <v>89</v>
      </c>
      <c r="BJ616" s="1216"/>
      <c r="BK616" s="1217"/>
      <c r="BL616" s="1218"/>
      <c r="BM616" s="587">
        <f t="shared" si="94"/>
        <v>0</v>
      </c>
      <c r="BO616" s="1215">
        <v>89</v>
      </c>
      <c r="BP616" s="1216"/>
      <c r="BQ616" s="1217"/>
      <c r="BR616" s="1218"/>
      <c r="BS616" s="587">
        <f t="shared" si="95"/>
        <v>0</v>
      </c>
    </row>
    <row r="617" spans="1:71" s="17" customFormat="1" ht="16.75" hidden="1" customHeight="1" outlineLevel="2">
      <c r="A617" s="1215">
        <v>90</v>
      </c>
      <c r="B617" s="1216"/>
      <c r="C617" s="1217"/>
      <c r="D617" s="1218"/>
      <c r="E617" s="587">
        <f t="shared" si="84"/>
        <v>0</v>
      </c>
      <c r="G617" s="1215">
        <v>90</v>
      </c>
      <c r="H617" s="1216"/>
      <c r="I617" s="1217"/>
      <c r="J617" s="1218"/>
      <c r="K617" s="587">
        <f t="shared" si="85"/>
        <v>0</v>
      </c>
      <c r="M617" s="1215">
        <v>90</v>
      </c>
      <c r="N617" s="1216"/>
      <c r="O617" s="1217"/>
      <c r="P617" s="1218"/>
      <c r="Q617" s="587">
        <f t="shared" si="86"/>
        <v>0</v>
      </c>
      <c r="S617" s="1215">
        <v>90</v>
      </c>
      <c r="T617" s="1216"/>
      <c r="U617" s="1217"/>
      <c r="V617" s="1218"/>
      <c r="W617" s="587">
        <f t="shared" si="87"/>
        <v>0</v>
      </c>
      <c r="Y617" s="1215">
        <v>90</v>
      </c>
      <c r="Z617" s="1216"/>
      <c r="AA617" s="1217"/>
      <c r="AB617" s="1218"/>
      <c r="AC617" s="587">
        <f t="shared" si="88"/>
        <v>0</v>
      </c>
      <c r="AE617" s="1215">
        <v>90</v>
      </c>
      <c r="AF617" s="1216"/>
      <c r="AG617" s="1217"/>
      <c r="AH617" s="1218"/>
      <c r="AI617" s="587">
        <f t="shared" si="89"/>
        <v>0</v>
      </c>
      <c r="AK617" s="1215">
        <v>90</v>
      </c>
      <c r="AL617" s="1216"/>
      <c r="AM617" s="1217"/>
      <c r="AN617" s="1218"/>
      <c r="AO617" s="587">
        <f t="shared" si="90"/>
        <v>0</v>
      </c>
      <c r="AQ617" s="1215">
        <v>90</v>
      </c>
      <c r="AR617" s="1216"/>
      <c r="AS617" s="1217"/>
      <c r="AT617" s="1218"/>
      <c r="AU617" s="587">
        <f t="shared" si="91"/>
        <v>0</v>
      </c>
      <c r="AW617" s="1215">
        <v>90</v>
      </c>
      <c r="AX617" s="1216"/>
      <c r="AY617" s="1217"/>
      <c r="AZ617" s="1218"/>
      <c r="BA617" s="587">
        <f t="shared" si="92"/>
        <v>0</v>
      </c>
      <c r="BC617" s="1215">
        <v>90</v>
      </c>
      <c r="BD617" s="1216"/>
      <c r="BE617" s="1217"/>
      <c r="BF617" s="1218"/>
      <c r="BG617" s="587">
        <f t="shared" si="93"/>
        <v>0</v>
      </c>
      <c r="BI617" s="1215">
        <v>90</v>
      </c>
      <c r="BJ617" s="1216"/>
      <c r="BK617" s="1217"/>
      <c r="BL617" s="1218"/>
      <c r="BM617" s="587">
        <f t="shared" si="94"/>
        <v>0</v>
      </c>
      <c r="BO617" s="1215">
        <v>90</v>
      </c>
      <c r="BP617" s="1216"/>
      <c r="BQ617" s="1217"/>
      <c r="BR617" s="1218"/>
      <c r="BS617" s="587">
        <f t="shared" si="95"/>
        <v>0</v>
      </c>
    </row>
    <row r="618" spans="1:71" s="17" customFormat="1" ht="16.75" hidden="1" customHeight="1" outlineLevel="2">
      <c r="A618" s="1215">
        <v>91</v>
      </c>
      <c r="B618" s="1216"/>
      <c r="C618" s="1217"/>
      <c r="D618" s="1218"/>
      <c r="E618" s="587">
        <f t="shared" si="84"/>
        <v>0</v>
      </c>
      <c r="G618" s="1215">
        <v>91</v>
      </c>
      <c r="H618" s="1216"/>
      <c r="I618" s="1217"/>
      <c r="J618" s="1218"/>
      <c r="K618" s="587">
        <f t="shared" si="85"/>
        <v>0</v>
      </c>
      <c r="M618" s="1215">
        <v>91</v>
      </c>
      <c r="N618" s="1216"/>
      <c r="O618" s="1217"/>
      <c r="P618" s="1218"/>
      <c r="Q618" s="587">
        <f t="shared" si="86"/>
        <v>0</v>
      </c>
      <c r="S618" s="1215">
        <v>91</v>
      </c>
      <c r="T618" s="1216"/>
      <c r="U618" s="1217"/>
      <c r="V618" s="1218"/>
      <c r="W618" s="587">
        <f t="shared" si="87"/>
        <v>0</v>
      </c>
      <c r="Y618" s="1215">
        <v>91</v>
      </c>
      <c r="Z618" s="1216"/>
      <c r="AA618" s="1217"/>
      <c r="AB618" s="1218"/>
      <c r="AC618" s="587">
        <f t="shared" si="88"/>
        <v>0</v>
      </c>
      <c r="AE618" s="1215">
        <v>91</v>
      </c>
      <c r="AF618" s="1216"/>
      <c r="AG618" s="1217"/>
      <c r="AH618" s="1218"/>
      <c r="AI618" s="587">
        <f t="shared" si="89"/>
        <v>0</v>
      </c>
      <c r="AK618" s="1215">
        <v>91</v>
      </c>
      <c r="AL618" s="1216"/>
      <c r="AM618" s="1217"/>
      <c r="AN618" s="1218"/>
      <c r="AO618" s="587">
        <f t="shared" si="90"/>
        <v>0</v>
      </c>
      <c r="AQ618" s="1215">
        <v>91</v>
      </c>
      <c r="AR618" s="1216"/>
      <c r="AS618" s="1217"/>
      <c r="AT618" s="1218"/>
      <c r="AU618" s="587">
        <f t="shared" si="91"/>
        <v>0</v>
      </c>
      <c r="AW618" s="1215">
        <v>91</v>
      </c>
      <c r="AX618" s="1216"/>
      <c r="AY618" s="1217"/>
      <c r="AZ618" s="1218"/>
      <c r="BA618" s="587">
        <f t="shared" si="92"/>
        <v>0</v>
      </c>
      <c r="BC618" s="1215">
        <v>91</v>
      </c>
      <c r="BD618" s="1216"/>
      <c r="BE618" s="1217"/>
      <c r="BF618" s="1218"/>
      <c r="BG618" s="587">
        <f t="shared" si="93"/>
        <v>0</v>
      </c>
      <c r="BI618" s="1215">
        <v>91</v>
      </c>
      <c r="BJ618" s="1216"/>
      <c r="BK618" s="1217"/>
      <c r="BL618" s="1218"/>
      <c r="BM618" s="587">
        <f t="shared" si="94"/>
        <v>0</v>
      </c>
      <c r="BO618" s="1215">
        <v>91</v>
      </c>
      <c r="BP618" s="1216"/>
      <c r="BQ618" s="1217"/>
      <c r="BR618" s="1218"/>
      <c r="BS618" s="587">
        <f t="shared" si="95"/>
        <v>0</v>
      </c>
    </row>
    <row r="619" spans="1:71" s="17" customFormat="1" ht="16.75" hidden="1" customHeight="1" outlineLevel="2">
      <c r="A619" s="1215">
        <v>92</v>
      </c>
      <c r="B619" s="1216"/>
      <c r="C619" s="1217"/>
      <c r="D619" s="1218"/>
      <c r="E619" s="587">
        <f t="shared" si="84"/>
        <v>0</v>
      </c>
      <c r="G619" s="1215">
        <v>92</v>
      </c>
      <c r="H619" s="1216"/>
      <c r="I619" s="1217"/>
      <c r="J619" s="1218"/>
      <c r="K619" s="587">
        <f t="shared" si="85"/>
        <v>0</v>
      </c>
      <c r="M619" s="1215">
        <v>92</v>
      </c>
      <c r="N619" s="1216"/>
      <c r="O619" s="1217"/>
      <c r="P619" s="1218"/>
      <c r="Q619" s="587">
        <f t="shared" si="86"/>
        <v>0</v>
      </c>
      <c r="S619" s="1215">
        <v>92</v>
      </c>
      <c r="T619" s="1216"/>
      <c r="U619" s="1217"/>
      <c r="V619" s="1218"/>
      <c r="W619" s="587">
        <f t="shared" si="87"/>
        <v>0</v>
      </c>
      <c r="Y619" s="1215">
        <v>92</v>
      </c>
      <c r="Z619" s="1216"/>
      <c r="AA619" s="1217"/>
      <c r="AB619" s="1218"/>
      <c r="AC619" s="587">
        <f t="shared" si="88"/>
        <v>0</v>
      </c>
      <c r="AE619" s="1215">
        <v>92</v>
      </c>
      <c r="AF619" s="1216"/>
      <c r="AG619" s="1217"/>
      <c r="AH619" s="1218"/>
      <c r="AI619" s="587">
        <f t="shared" si="89"/>
        <v>0</v>
      </c>
      <c r="AK619" s="1215">
        <v>92</v>
      </c>
      <c r="AL619" s="1216"/>
      <c r="AM619" s="1217"/>
      <c r="AN619" s="1218"/>
      <c r="AO619" s="587">
        <f t="shared" si="90"/>
        <v>0</v>
      </c>
      <c r="AQ619" s="1215">
        <v>92</v>
      </c>
      <c r="AR619" s="1216"/>
      <c r="AS619" s="1217"/>
      <c r="AT619" s="1218"/>
      <c r="AU619" s="587">
        <f t="shared" si="91"/>
        <v>0</v>
      </c>
      <c r="AW619" s="1215">
        <v>92</v>
      </c>
      <c r="AX619" s="1216"/>
      <c r="AY619" s="1217"/>
      <c r="AZ619" s="1218"/>
      <c r="BA619" s="587">
        <f t="shared" si="92"/>
        <v>0</v>
      </c>
      <c r="BC619" s="1215">
        <v>92</v>
      </c>
      <c r="BD619" s="1216"/>
      <c r="BE619" s="1217"/>
      <c r="BF619" s="1218"/>
      <c r="BG619" s="587">
        <f t="shared" si="93"/>
        <v>0</v>
      </c>
      <c r="BI619" s="1215">
        <v>92</v>
      </c>
      <c r="BJ619" s="1216"/>
      <c r="BK619" s="1217"/>
      <c r="BL619" s="1218"/>
      <c r="BM619" s="587">
        <f t="shared" si="94"/>
        <v>0</v>
      </c>
      <c r="BO619" s="1215">
        <v>92</v>
      </c>
      <c r="BP619" s="1216"/>
      <c r="BQ619" s="1217"/>
      <c r="BR619" s="1218"/>
      <c r="BS619" s="587">
        <f t="shared" si="95"/>
        <v>0</v>
      </c>
    </row>
    <row r="620" spans="1:71" s="17" customFormat="1" ht="16.75" hidden="1" customHeight="1" outlineLevel="2">
      <c r="A620" s="1215">
        <v>93</v>
      </c>
      <c r="B620" s="1216"/>
      <c r="C620" s="1217"/>
      <c r="D620" s="1218"/>
      <c r="E620" s="587">
        <f t="shared" si="84"/>
        <v>0</v>
      </c>
      <c r="G620" s="1215">
        <v>93</v>
      </c>
      <c r="H620" s="1216"/>
      <c r="I620" s="1217"/>
      <c r="J620" s="1218"/>
      <c r="K620" s="587">
        <f t="shared" si="85"/>
        <v>0</v>
      </c>
      <c r="M620" s="1215">
        <v>93</v>
      </c>
      <c r="N620" s="1216"/>
      <c r="O620" s="1217"/>
      <c r="P620" s="1218"/>
      <c r="Q620" s="587">
        <f t="shared" si="86"/>
        <v>0</v>
      </c>
      <c r="S620" s="1215">
        <v>93</v>
      </c>
      <c r="T620" s="1216"/>
      <c r="U620" s="1217"/>
      <c r="V620" s="1218"/>
      <c r="W620" s="587">
        <f t="shared" si="87"/>
        <v>0</v>
      </c>
      <c r="Y620" s="1215">
        <v>93</v>
      </c>
      <c r="Z620" s="1216"/>
      <c r="AA620" s="1217"/>
      <c r="AB620" s="1218"/>
      <c r="AC620" s="587">
        <f t="shared" si="88"/>
        <v>0</v>
      </c>
      <c r="AE620" s="1215">
        <v>93</v>
      </c>
      <c r="AF620" s="1216"/>
      <c r="AG620" s="1217"/>
      <c r="AH620" s="1218"/>
      <c r="AI620" s="587">
        <f t="shared" si="89"/>
        <v>0</v>
      </c>
      <c r="AK620" s="1215">
        <v>93</v>
      </c>
      <c r="AL620" s="1216"/>
      <c r="AM620" s="1217"/>
      <c r="AN620" s="1218"/>
      <c r="AO620" s="587">
        <f t="shared" si="90"/>
        <v>0</v>
      </c>
      <c r="AQ620" s="1215">
        <v>93</v>
      </c>
      <c r="AR620" s="1216"/>
      <c r="AS620" s="1217"/>
      <c r="AT620" s="1218"/>
      <c r="AU620" s="587">
        <f t="shared" si="91"/>
        <v>0</v>
      </c>
      <c r="AW620" s="1215">
        <v>93</v>
      </c>
      <c r="AX620" s="1216"/>
      <c r="AY620" s="1217"/>
      <c r="AZ620" s="1218"/>
      <c r="BA620" s="587">
        <f t="shared" si="92"/>
        <v>0</v>
      </c>
      <c r="BC620" s="1215">
        <v>93</v>
      </c>
      <c r="BD620" s="1216"/>
      <c r="BE620" s="1217"/>
      <c r="BF620" s="1218"/>
      <c r="BG620" s="587">
        <f t="shared" si="93"/>
        <v>0</v>
      </c>
      <c r="BI620" s="1215">
        <v>93</v>
      </c>
      <c r="BJ620" s="1216"/>
      <c r="BK620" s="1217"/>
      <c r="BL620" s="1218"/>
      <c r="BM620" s="587">
        <f t="shared" si="94"/>
        <v>0</v>
      </c>
      <c r="BO620" s="1215">
        <v>93</v>
      </c>
      <c r="BP620" s="1216"/>
      <c r="BQ620" s="1217"/>
      <c r="BR620" s="1218"/>
      <c r="BS620" s="587">
        <f t="shared" si="95"/>
        <v>0</v>
      </c>
    </row>
    <row r="621" spans="1:71" s="17" customFormat="1" ht="16.75" hidden="1" customHeight="1" outlineLevel="2">
      <c r="A621" s="1215">
        <v>94</v>
      </c>
      <c r="B621" s="1216"/>
      <c r="C621" s="1217"/>
      <c r="D621" s="1218"/>
      <c r="E621" s="587">
        <f t="shared" si="84"/>
        <v>0</v>
      </c>
      <c r="G621" s="1215">
        <v>94</v>
      </c>
      <c r="H621" s="1216"/>
      <c r="I621" s="1217"/>
      <c r="J621" s="1218"/>
      <c r="K621" s="587">
        <f t="shared" si="85"/>
        <v>0</v>
      </c>
      <c r="M621" s="1215">
        <v>94</v>
      </c>
      <c r="N621" s="1216"/>
      <c r="O621" s="1217"/>
      <c r="P621" s="1218"/>
      <c r="Q621" s="587">
        <f t="shared" si="86"/>
        <v>0</v>
      </c>
      <c r="S621" s="1215">
        <v>94</v>
      </c>
      <c r="T621" s="1216"/>
      <c r="U621" s="1217"/>
      <c r="V621" s="1218"/>
      <c r="W621" s="587">
        <f t="shared" si="87"/>
        <v>0</v>
      </c>
      <c r="Y621" s="1215">
        <v>94</v>
      </c>
      <c r="Z621" s="1216"/>
      <c r="AA621" s="1217"/>
      <c r="AB621" s="1218"/>
      <c r="AC621" s="587">
        <f t="shared" si="88"/>
        <v>0</v>
      </c>
      <c r="AE621" s="1215">
        <v>94</v>
      </c>
      <c r="AF621" s="1216"/>
      <c r="AG621" s="1217"/>
      <c r="AH621" s="1218"/>
      <c r="AI621" s="587">
        <f t="shared" si="89"/>
        <v>0</v>
      </c>
      <c r="AK621" s="1215">
        <v>94</v>
      </c>
      <c r="AL621" s="1216"/>
      <c r="AM621" s="1217"/>
      <c r="AN621" s="1218"/>
      <c r="AO621" s="587">
        <f t="shared" si="90"/>
        <v>0</v>
      </c>
      <c r="AQ621" s="1215">
        <v>94</v>
      </c>
      <c r="AR621" s="1216"/>
      <c r="AS621" s="1217"/>
      <c r="AT621" s="1218"/>
      <c r="AU621" s="587">
        <f t="shared" si="91"/>
        <v>0</v>
      </c>
      <c r="AW621" s="1215">
        <v>94</v>
      </c>
      <c r="AX621" s="1216"/>
      <c r="AY621" s="1217"/>
      <c r="AZ621" s="1218"/>
      <c r="BA621" s="587">
        <f t="shared" si="92"/>
        <v>0</v>
      </c>
      <c r="BC621" s="1215">
        <v>94</v>
      </c>
      <c r="BD621" s="1216"/>
      <c r="BE621" s="1217"/>
      <c r="BF621" s="1218"/>
      <c r="BG621" s="587">
        <f t="shared" si="93"/>
        <v>0</v>
      </c>
      <c r="BI621" s="1215">
        <v>94</v>
      </c>
      <c r="BJ621" s="1216"/>
      <c r="BK621" s="1217"/>
      <c r="BL621" s="1218"/>
      <c r="BM621" s="587">
        <f t="shared" si="94"/>
        <v>0</v>
      </c>
      <c r="BO621" s="1215">
        <v>94</v>
      </c>
      <c r="BP621" s="1216"/>
      <c r="BQ621" s="1217"/>
      <c r="BR621" s="1218"/>
      <c r="BS621" s="587">
        <f t="shared" si="95"/>
        <v>0</v>
      </c>
    </row>
    <row r="622" spans="1:71" s="17" customFormat="1" ht="16.75" hidden="1" customHeight="1" outlineLevel="2">
      <c r="A622" s="1215">
        <v>95</v>
      </c>
      <c r="B622" s="1216"/>
      <c r="C622" s="1217"/>
      <c r="D622" s="1218"/>
      <c r="E622" s="587">
        <f t="shared" si="84"/>
        <v>0</v>
      </c>
      <c r="G622" s="1215">
        <v>95</v>
      </c>
      <c r="H622" s="1216"/>
      <c r="I622" s="1217"/>
      <c r="J622" s="1218"/>
      <c r="K622" s="587">
        <f t="shared" si="85"/>
        <v>0</v>
      </c>
      <c r="M622" s="1215">
        <v>95</v>
      </c>
      <c r="N622" s="1216"/>
      <c r="O622" s="1217"/>
      <c r="P622" s="1218"/>
      <c r="Q622" s="587">
        <f t="shared" si="86"/>
        <v>0</v>
      </c>
      <c r="S622" s="1215">
        <v>95</v>
      </c>
      <c r="T622" s="1216"/>
      <c r="U622" s="1217"/>
      <c r="V622" s="1218"/>
      <c r="W622" s="587">
        <f t="shared" si="87"/>
        <v>0</v>
      </c>
      <c r="Y622" s="1215">
        <v>95</v>
      </c>
      <c r="Z622" s="1216"/>
      <c r="AA622" s="1217"/>
      <c r="AB622" s="1218"/>
      <c r="AC622" s="587">
        <f t="shared" si="88"/>
        <v>0</v>
      </c>
      <c r="AE622" s="1215">
        <v>95</v>
      </c>
      <c r="AF622" s="1216"/>
      <c r="AG622" s="1217"/>
      <c r="AH622" s="1218"/>
      <c r="AI622" s="587">
        <f t="shared" si="89"/>
        <v>0</v>
      </c>
      <c r="AK622" s="1215">
        <v>95</v>
      </c>
      <c r="AL622" s="1216"/>
      <c r="AM622" s="1217"/>
      <c r="AN622" s="1218"/>
      <c r="AO622" s="587">
        <f t="shared" si="90"/>
        <v>0</v>
      </c>
      <c r="AQ622" s="1215">
        <v>95</v>
      </c>
      <c r="AR622" s="1216"/>
      <c r="AS622" s="1217"/>
      <c r="AT622" s="1218"/>
      <c r="AU622" s="587">
        <f t="shared" si="91"/>
        <v>0</v>
      </c>
      <c r="AW622" s="1215">
        <v>95</v>
      </c>
      <c r="AX622" s="1216"/>
      <c r="AY622" s="1217"/>
      <c r="AZ622" s="1218"/>
      <c r="BA622" s="587">
        <f t="shared" si="92"/>
        <v>0</v>
      </c>
      <c r="BC622" s="1215">
        <v>95</v>
      </c>
      <c r="BD622" s="1216"/>
      <c r="BE622" s="1217"/>
      <c r="BF622" s="1218"/>
      <c r="BG622" s="587">
        <f t="shared" si="93"/>
        <v>0</v>
      </c>
      <c r="BI622" s="1215">
        <v>95</v>
      </c>
      <c r="BJ622" s="1216"/>
      <c r="BK622" s="1217"/>
      <c r="BL622" s="1218"/>
      <c r="BM622" s="587">
        <f t="shared" si="94"/>
        <v>0</v>
      </c>
      <c r="BO622" s="1215">
        <v>95</v>
      </c>
      <c r="BP622" s="1216"/>
      <c r="BQ622" s="1217"/>
      <c r="BR622" s="1218"/>
      <c r="BS622" s="587">
        <f t="shared" si="95"/>
        <v>0</v>
      </c>
    </row>
    <row r="623" spans="1:71" s="17" customFormat="1" ht="16.75" hidden="1" customHeight="1" outlineLevel="2">
      <c r="A623" s="1215">
        <v>96</v>
      </c>
      <c r="B623" s="1216"/>
      <c r="C623" s="1217"/>
      <c r="D623" s="1218"/>
      <c r="E623" s="587">
        <f t="shared" si="84"/>
        <v>0</v>
      </c>
      <c r="G623" s="1215">
        <v>96</v>
      </c>
      <c r="H623" s="1216"/>
      <c r="I623" s="1217"/>
      <c r="J623" s="1218"/>
      <c r="K623" s="587">
        <f t="shared" si="85"/>
        <v>0</v>
      </c>
      <c r="M623" s="1215">
        <v>96</v>
      </c>
      <c r="N623" s="1216"/>
      <c r="O623" s="1217"/>
      <c r="P623" s="1218"/>
      <c r="Q623" s="587">
        <f t="shared" si="86"/>
        <v>0</v>
      </c>
      <c r="S623" s="1215">
        <v>96</v>
      </c>
      <c r="T623" s="1216"/>
      <c r="U623" s="1217"/>
      <c r="V623" s="1218"/>
      <c r="W623" s="587">
        <f t="shared" si="87"/>
        <v>0</v>
      </c>
      <c r="Y623" s="1215">
        <v>96</v>
      </c>
      <c r="Z623" s="1216"/>
      <c r="AA623" s="1217"/>
      <c r="AB623" s="1218"/>
      <c r="AC623" s="587">
        <f t="shared" si="88"/>
        <v>0</v>
      </c>
      <c r="AE623" s="1215">
        <v>96</v>
      </c>
      <c r="AF623" s="1216"/>
      <c r="AG623" s="1217"/>
      <c r="AH623" s="1218"/>
      <c r="AI623" s="587">
        <f t="shared" si="89"/>
        <v>0</v>
      </c>
      <c r="AK623" s="1215">
        <v>96</v>
      </c>
      <c r="AL623" s="1216"/>
      <c r="AM623" s="1217"/>
      <c r="AN623" s="1218"/>
      <c r="AO623" s="587">
        <f t="shared" si="90"/>
        <v>0</v>
      </c>
      <c r="AQ623" s="1215">
        <v>96</v>
      </c>
      <c r="AR623" s="1216"/>
      <c r="AS623" s="1217"/>
      <c r="AT623" s="1218"/>
      <c r="AU623" s="587">
        <f t="shared" si="91"/>
        <v>0</v>
      </c>
      <c r="AW623" s="1215">
        <v>96</v>
      </c>
      <c r="AX623" s="1216"/>
      <c r="AY623" s="1217"/>
      <c r="AZ623" s="1218"/>
      <c r="BA623" s="587">
        <f t="shared" si="92"/>
        <v>0</v>
      </c>
      <c r="BC623" s="1215">
        <v>96</v>
      </c>
      <c r="BD623" s="1216"/>
      <c r="BE623" s="1217"/>
      <c r="BF623" s="1218"/>
      <c r="BG623" s="587">
        <f t="shared" si="93"/>
        <v>0</v>
      </c>
      <c r="BI623" s="1215">
        <v>96</v>
      </c>
      <c r="BJ623" s="1216"/>
      <c r="BK623" s="1217"/>
      <c r="BL623" s="1218"/>
      <c r="BM623" s="587">
        <f t="shared" si="94"/>
        <v>0</v>
      </c>
      <c r="BO623" s="1215">
        <v>96</v>
      </c>
      <c r="BP623" s="1216"/>
      <c r="BQ623" s="1217"/>
      <c r="BR623" s="1218"/>
      <c r="BS623" s="587">
        <f t="shared" si="95"/>
        <v>0</v>
      </c>
    </row>
    <row r="624" spans="1:71" s="17" customFormat="1" ht="16.75" hidden="1" customHeight="1" outlineLevel="2">
      <c r="A624" s="1215">
        <v>97</v>
      </c>
      <c r="B624" s="1216"/>
      <c r="C624" s="1217"/>
      <c r="D624" s="1218"/>
      <c r="E624" s="587">
        <f t="shared" si="84"/>
        <v>0</v>
      </c>
      <c r="G624" s="1215">
        <v>97</v>
      </c>
      <c r="H624" s="1216"/>
      <c r="I624" s="1217"/>
      <c r="J624" s="1218"/>
      <c r="K624" s="587">
        <f t="shared" si="85"/>
        <v>0</v>
      </c>
      <c r="M624" s="1215">
        <v>97</v>
      </c>
      <c r="N624" s="1216"/>
      <c r="O624" s="1217"/>
      <c r="P624" s="1218"/>
      <c r="Q624" s="587">
        <f t="shared" si="86"/>
        <v>0</v>
      </c>
      <c r="S624" s="1215">
        <v>97</v>
      </c>
      <c r="T624" s="1216"/>
      <c r="U624" s="1217"/>
      <c r="V624" s="1218"/>
      <c r="W624" s="587">
        <f t="shared" si="87"/>
        <v>0</v>
      </c>
      <c r="Y624" s="1215">
        <v>97</v>
      </c>
      <c r="Z624" s="1216"/>
      <c r="AA624" s="1217"/>
      <c r="AB624" s="1218"/>
      <c r="AC624" s="587">
        <f t="shared" si="88"/>
        <v>0</v>
      </c>
      <c r="AE624" s="1215">
        <v>97</v>
      </c>
      <c r="AF624" s="1216"/>
      <c r="AG624" s="1217"/>
      <c r="AH624" s="1218"/>
      <c r="AI624" s="587">
        <f t="shared" si="89"/>
        <v>0</v>
      </c>
      <c r="AK624" s="1215">
        <v>97</v>
      </c>
      <c r="AL624" s="1216"/>
      <c r="AM624" s="1217"/>
      <c r="AN624" s="1218"/>
      <c r="AO624" s="587">
        <f t="shared" si="90"/>
        <v>0</v>
      </c>
      <c r="AQ624" s="1215">
        <v>97</v>
      </c>
      <c r="AR624" s="1216"/>
      <c r="AS624" s="1217"/>
      <c r="AT624" s="1218"/>
      <c r="AU624" s="587">
        <f t="shared" si="91"/>
        <v>0</v>
      </c>
      <c r="AW624" s="1215">
        <v>97</v>
      </c>
      <c r="AX624" s="1216"/>
      <c r="AY624" s="1217"/>
      <c r="AZ624" s="1218"/>
      <c r="BA624" s="587">
        <f t="shared" si="92"/>
        <v>0</v>
      </c>
      <c r="BC624" s="1215">
        <v>97</v>
      </c>
      <c r="BD624" s="1216"/>
      <c r="BE624" s="1217"/>
      <c r="BF624" s="1218"/>
      <c r="BG624" s="587">
        <f t="shared" si="93"/>
        <v>0</v>
      </c>
      <c r="BI624" s="1215">
        <v>97</v>
      </c>
      <c r="BJ624" s="1216"/>
      <c r="BK624" s="1217"/>
      <c r="BL624" s="1218"/>
      <c r="BM624" s="587">
        <f t="shared" si="94"/>
        <v>0</v>
      </c>
      <c r="BO624" s="1215">
        <v>97</v>
      </c>
      <c r="BP624" s="1216"/>
      <c r="BQ624" s="1217"/>
      <c r="BR624" s="1218"/>
      <c r="BS624" s="587">
        <f t="shared" si="95"/>
        <v>0</v>
      </c>
    </row>
    <row r="625" spans="1:71" s="17" customFormat="1" ht="16.75" hidden="1" customHeight="1" outlineLevel="2">
      <c r="A625" s="1215">
        <v>98</v>
      </c>
      <c r="B625" s="1216"/>
      <c r="C625" s="1217"/>
      <c r="D625" s="1218"/>
      <c r="E625" s="587">
        <f t="shared" si="84"/>
        <v>0</v>
      </c>
      <c r="G625" s="1215">
        <v>98</v>
      </c>
      <c r="H625" s="1216"/>
      <c r="I625" s="1217"/>
      <c r="J625" s="1218"/>
      <c r="K625" s="587">
        <f t="shared" si="85"/>
        <v>0</v>
      </c>
      <c r="M625" s="1215">
        <v>98</v>
      </c>
      <c r="N625" s="1216"/>
      <c r="O625" s="1217"/>
      <c r="P625" s="1218"/>
      <c r="Q625" s="587">
        <f t="shared" si="86"/>
        <v>0</v>
      </c>
      <c r="S625" s="1215">
        <v>98</v>
      </c>
      <c r="T625" s="1216"/>
      <c r="U625" s="1217"/>
      <c r="V625" s="1218"/>
      <c r="W625" s="587">
        <f t="shared" si="87"/>
        <v>0</v>
      </c>
      <c r="Y625" s="1215">
        <v>98</v>
      </c>
      <c r="Z625" s="1216"/>
      <c r="AA625" s="1217"/>
      <c r="AB625" s="1218"/>
      <c r="AC625" s="587">
        <f t="shared" si="88"/>
        <v>0</v>
      </c>
      <c r="AE625" s="1215">
        <v>98</v>
      </c>
      <c r="AF625" s="1216"/>
      <c r="AG625" s="1217"/>
      <c r="AH625" s="1218"/>
      <c r="AI625" s="587">
        <f t="shared" si="89"/>
        <v>0</v>
      </c>
      <c r="AK625" s="1215">
        <v>98</v>
      </c>
      <c r="AL625" s="1216"/>
      <c r="AM625" s="1217"/>
      <c r="AN625" s="1218"/>
      <c r="AO625" s="587">
        <f t="shared" si="90"/>
        <v>0</v>
      </c>
      <c r="AQ625" s="1215">
        <v>98</v>
      </c>
      <c r="AR625" s="1216"/>
      <c r="AS625" s="1217"/>
      <c r="AT625" s="1218"/>
      <c r="AU625" s="587">
        <f t="shared" si="91"/>
        <v>0</v>
      </c>
      <c r="AW625" s="1215">
        <v>98</v>
      </c>
      <c r="AX625" s="1216"/>
      <c r="AY625" s="1217"/>
      <c r="AZ625" s="1218"/>
      <c r="BA625" s="587">
        <f t="shared" si="92"/>
        <v>0</v>
      </c>
      <c r="BC625" s="1215">
        <v>98</v>
      </c>
      <c r="BD625" s="1216"/>
      <c r="BE625" s="1217"/>
      <c r="BF625" s="1218"/>
      <c r="BG625" s="587">
        <f t="shared" si="93"/>
        <v>0</v>
      </c>
      <c r="BI625" s="1215">
        <v>98</v>
      </c>
      <c r="BJ625" s="1216"/>
      <c r="BK625" s="1217"/>
      <c r="BL625" s="1218"/>
      <c r="BM625" s="587">
        <f t="shared" si="94"/>
        <v>0</v>
      </c>
      <c r="BO625" s="1215">
        <v>98</v>
      </c>
      <c r="BP625" s="1216"/>
      <c r="BQ625" s="1217"/>
      <c r="BR625" s="1218"/>
      <c r="BS625" s="587">
        <f t="shared" si="95"/>
        <v>0</v>
      </c>
    </row>
    <row r="626" spans="1:71" s="17" customFormat="1" ht="16.75" hidden="1" customHeight="1" outlineLevel="2">
      <c r="A626" s="1215">
        <v>99</v>
      </c>
      <c r="B626" s="1216"/>
      <c r="C626" s="1217"/>
      <c r="D626" s="1218"/>
      <c r="E626" s="587">
        <f t="shared" si="84"/>
        <v>0</v>
      </c>
      <c r="G626" s="1215">
        <v>99</v>
      </c>
      <c r="H626" s="1216"/>
      <c r="I626" s="1217"/>
      <c r="J626" s="1218"/>
      <c r="K626" s="587">
        <f t="shared" si="85"/>
        <v>0</v>
      </c>
      <c r="M626" s="1215">
        <v>99</v>
      </c>
      <c r="N626" s="1216"/>
      <c r="O626" s="1217"/>
      <c r="P626" s="1218"/>
      <c r="Q626" s="587">
        <f t="shared" si="86"/>
        <v>0</v>
      </c>
      <c r="S626" s="1215">
        <v>99</v>
      </c>
      <c r="T626" s="1216"/>
      <c r="U626" s="1217"/>
      <c r="V626" s="1218"/>
      <c r="W626" s="587">
        <f t="shared" si="87"/>
        <v>0</v>
      </c>
      <c r="Y626" s="1215">
        <v>99</v>
      </c>
      <c r="Z626" s="1216"/>
      <c r="AA626" s="1217"/>
      <c r="AB626" s="1218"/>
      <c r="AC626" s="587">
        <f t="shared" si="88"/>
        <v>0</v>
      </c>
      <c r="AE626" s="1215">
        <v>99</v>
      </c>
      <c r="AF626" s="1216"/>
      <c r="AG626" s="1217"/>
      <c r="AH626" s="1218"/>
      <c r="AI626" s="587">
        <f t="shared" si="89"/>
        <v>0</v>
      </c>
      <c r="AK626" s="1215">
        <v>99</v>
      </c>
      <c r="AL626" s="1216"/>
      <c r="AM626" s="1217"/>
      <c r="AN626" s="1218"/>
      <c r="AO626" s="587">
        <f t="shared" si="90"/>
        <v>0</v>
      </c>
      <c r="AQ626" s="1215">
        <v>99</v>
      </c>
      <c r="AR626" s="1216"/>
      <c r="AS626" s="1217"/>
      <c r="AT626" s="1218"/>
      <c r="AU626" s="587">
        <f t="shared" si="91"/>
        <v>0</v>
      </c>
      <c r="AW626" s="1215">
        <v>99</v>
      </c>
      <c r="AX626" s="1216"/>
      <c r="AY626" s="1217"/>
      <c r="AZ626" s="1218"/>
      <c r="BA626" s="587">
        <f t="shared" si="92"/>
        <v>0</v>
      </c>
      <c r="BC626" s="1215">
        <v>99</v>
      </c>
      <c r="BD626" s="1216"/>
      <c r="BE626" s="1217"/>
      <c r="BF626" s="1218"/>
      <c r="BG626" s="587">
        <f t="shared" si="93"/>
        <v>0</v>
      </c>
      <c r="BI626" s="1215">
        <v>99</v>
      </c>
      <c r="BJ626" s="1216"/>
      <c r="BK626" s="1217"/>
      <c r="BL626" s="1218"/>
      <c r="BM626" s="587">
        <f t="shared" si="94"/>
        <v>0</v>
      </c>
      <c r="BO626" s="1215">
        <v>99</v>
      </c>
      <c r="BP626" s="1216"/>
      <c r="BQ626" s="1217"/>
      <c r="BR626" s="1218"/>
      <c r="BS626" s="587">
        <f t="shared" si="95"/>
        <v>0</v>
      </c>
    </row>
    <row r="627" spans="1:71" s="17" customFormat="1" ht="16.75" hidden="1" customHeight="1" outlineLevel="2">
      <c r="A627" s="1215">
        <v>100</v>
      </c>
      <c r="B627" s="1216"/>
      <c r="C627" s="1217"/>
      <c r="D627" s="1218"/>
      <c r="E627" s="587">
        <f t="shared" si="84"/>
        <v>0</v>
      </c>
      <c r="G627" s="1215">
        <v>100</v>
      </c>
      <c r="H627" s="1216"/>
      <c r="I627" s="1217"/>
      <c r="J627" s="1218"/>
      <c r="K627" s="587">
        <f t="shared" si="85"/>
        <v>0</v>
      </c>
      <c r="M627" s="1215">
        <v>100</v>
      </c>
      <c r="N627" s="1216"/>
      <c r="O627" s="1217"/>
      <c r="P627" s="1218"/>
      <c r="Q627" s="587">
        <f t="shared" si="86"/>
        <v>0</v>
      </c>
      <c r="S627" s="1215">
        <v>100</v>
      </c>
      <c r="T627" s="1216"/>
      <c r="U627" s="1217"/>
      <c r="V627" s="1218"/>
      <c r="W627" s="587">
        <f t="shared" si="87"/>
        <v>0</v>
      </c>
      <c r="Y627" s="1215">
        <v>100</v>
      </c>
      <c r="Z627" s="1216"/>
      <c r="AA627" s="1217"/>
      <c r="AB627" s="1218"/>
      <c r="AC627" s="587">
        <f t="shared" si="88"/>
        <v>0</v>
      </c>
      <c r="AE627" s="1215">
        <v>100</v>
      </c>
      <c r="AF627" s="1216"/>
      <c r="AG627" s="1217"/>
      <c r="AH627" s="1218"/>
      <c r="AI627" s="587">
        <f t="shared" si="89"/>
        <v>0</v>
      </c>
      <c r="AK627" s="1215">
        <v>100</v>
      </c>
      <c r="AL627" s="1216"/>
      <c r="AM627" s="1217"/>
      <c r="AN627" s="1218"/>
      <c r="AO627" s="587">
        <f t="shared" si="90"/>
        <v>0</v>
      </c>
      <c r="AQ627" s="1215">
        <v>100</v>
      </c>
      <c r="AR627" s="1216"/>
      <c r="AS627" s="1217"/>
      <c r="AT627" s="1218"/>
      <c r="AU627" s="587">
        <f t="shared" si="91"/>
        <v>0</v>
      </c>
      <c r="AW627" s="1215">
        <v>100</v>
      </c>
      <c r="AX627" s="1216"/>
      <c r="AY627" s="1217"/>
      <c r="AZ627" s="1218"/>
      <c r="BA627" s="587">
        <f t="shared" si="92"/>
        <v>0</v>
      </c>
      <c r="BC627" s="1215">
        <v>100</v>
      </c>
      <c r="BD627" s="1216"/>
      <c r="BE627" s="1217"/>
      <c r="BF627" s="1218"/>
      <c r="BG627" s="587">
        <f t="shared" si="93"/>
        <v>0</v>
      </c>
      <c r="BI627" s="1215">
        <v>100</v>
      </c>
      <c r="BJ627" s="1216"/>
      <c r="BK627" s="1217"/>
      <c r="BL627" s="1218"/>
      <c r="BM627" s="587">
        <f t="shared" si="94"/>
        <v>0</v>
      </c>
      <c r="BO627" s="1215">
        <v>100</v>
      </c>
      <c r="BP627" s="1216"/>
      <c r="BQ627" s="1217"/>
      <c r="BR627" s="1218"/>
      <c r="BS627" s="587">
        <f t="shared" si="95"/>
        <v>0</v>
      </c>
    </row>
    <row r="628" spans="1:71" s="17" customFormat="1" ht="16.75" hidden="1" customHeight="1" outlineLevel="2">
      <c r="A628" s="1215">
        <v>101</v>
      </c>
      <c r="B628" s="1216"/>
      <c r="C628" s="1217"/>
      <c r="D628" s="1218"/>
      <c r="E628" s="587">
        <f t="shared" si="84"/>
        <v>0</v>
      </c>
      <c r="G628" s="1215">
        <v>101</v>
      </c>
      <c r="H628" s="1216"/>
      <c r="I628" s="1217"/>
      <c r="J628" s="1218"/>
      <c r="K628" s="587">
        <f t="shared" si="85"/>
        <v>0</v>
      </c>
      <c r="M628" s="1215">
        <v>101</v>
      </c>
      <c r="N628" s="1216"/>
      <c r="O628" s="1217"/>
      <c r="P628" s="1218"/>
      <c r="Q628" s="587">
        <f t="shared" si="86"/>
        <v>0</v>
      </c>
      <c r="S628" s="1215">
        <v>101</v>
      </c>
      <c r="T628" s="1216"/>
      <c r="U628" s="1217"/>
      <c r="V628" s="1218"/>
      <c r="W628" s="587">
        <f t="shared" si="87"/>
        <v>0</v>
      </c>
      <c r="Y628" s="1215">
        <v>101</v>
      </c>
      <c r="Z628" s="1216"/>
      <c r="AA628" s="1217"/>
      <c r="AB628" s="1218"/>
      <c r="AC628" s="587">
        <f t="shared" si="88"/>
        <v>0</v>
      </c>
      <c r="AE628" s="1215">
        <v>101</v>
      </c>
      <c r="AF628" s="1216"/>
      <c r="AG628" s="1217"/>
      <c r="AH628" s="1218"/>
      <c r="AI628" s="587">
        <f t="shared" si="89"/>
        <v>0</v>
      </c>
      <c r="AK628" s="1215">
        <v>101</v>
      </c>
      <c r="AL628" s="1216"/>
      <c r="AM628" s="1217"/>
      <c r="AN628" s="1218"/>
      <c r="AO628" s="587">
        <f t="shared" si="90"/>
        <v>0</v>
      </c>
      <c r="AQ628" s="1215">
        <v>101</v>
      </c>
      <c r="AR628" s="1216"/>
      <c r="AS628" s="1217"/>
      <c r="AT628" s="1218"/>
      <c r="AU628" s="587">
        <f t="shared" si="91"/>
        <v>0</v>
      </c>
      <c r="AW628" s="1215">
        <v>101</v>
      </c>
      <c r="AX628" s="1216"/>
      <c r="AY628" s="1217"/>
      <c r="AZ628" s="1218"/>
      <c r="BA628" s="587">
        <f t="shared" si="92"/>
        <v>0</v>
      </c>
      <c r="BC628" s="1215">
        <v>101</v>
      </c>
      <c r="BD628" s="1216"/>
      <c r="BE628" s="1217"/>
      <c r="BF628" s="1218"/>
      <c r="BG628" s="587">
        <f t="shared" si="93"/>
        <v>0</v>
      </c>
      <c r="BI628" s="1215">
        <v>101</v>
      </c>
      <c r="BJ628" s="1216"/>
      <c r="BK628" s="1217"/>
      <c r="BL628" s="1218"/>
      <c r="BM628" s="587">
        <f t="shared" si="94"/>
        <v>0</v>
      </c>
      <c r="BO628" s="1215">
        <v>101</v>
      </c>
      <c r="BP628" s="1216"/>
      <c r="BQ628" s="1217"/>
      <c r="BR628" s="1218"/>
      <c r="BS628" s="587">
        <f t="shared" si="95"/>
        <v>0</v>
      </c>
    </row>
    <row r="629" spans="1:71" s="17" customFormat="1" ht="16.75" hidden="1" customHeight="1" outlineLevel="2">
      <c r="A629" s="1215">
        <v>102</v>
      </c>
      <c r="B629" s="1216"/>
      <c r="C629" s="1217"/>
      <c r="D629" s="1218"/>
      <c r="E629" s="587">
        <f t="shared" si="84"/>
        <v>0</v>
      </c>
      <c r="G629" s="1215">
        <v>102</v>
      </c>
      <c r="H629" s="1216"/>
      <c r="I629" s="1217"/>
      <c r="J629" s="1218"/>
      <c r="K629" s="587">
        <f t="shared" si="85"/>
        <v>0</v>
      </c>
      <c r="M629" s="1215">
        <v>102</v>
      </c>
      <c r="N629" s="1216"/>
      <c r="O629" s="1217"/>
      <c r="P629" s="1218"/>
      <c r="Q629" s="587">
        <f t="shared" si="86"/>
        <v>0</v>
      </c>
      <c r="S629" s="1215">
        <v>102</v>
      </c>
      <c r="T629" s="1216"/>
      <c r="U629" s="1217"/>
      <c r="V629" s="1218"/>
      <c r="W629" s="587">
        <f t="shared" si="87"/>
        <v>0</v>
      </c>
      <c r="Y629" s="1215">
        <v>102</v>
      </c>
      <c r="Z629" s="1216"/>
      <c r="AA629" s="1217"/>
      <c r="AB629" s="1218"/>
      <c r="AC629" s="587">
        <f t="shared" si="88"/>
        <v>0</v>
      </c>
      <c r="AE629" s="1215">
        <v>102</v>
      </c>
      <c r="AF629" s="1216"/>
      <c r="AG629" s="1217"/>
      <c r="AH629" s="1218"/>
      <c r="AI629" s="587">
        <f t="shared" si="89"/>
        <v>0</v>
      </c>
      <c r="AK629" s="1215">
        <v>102</v>
      </c>
      <c r="AL629" s="1216"/>
      <c r="AM629" s="1217"/>
      <c r="AN629" s="1218"/>
      <c r="AO629" s="587">
        <f t="shared" si="90"/>
        <v>0</v>
      </c>
      <c r="AQ629" s="1215">
        <v>102</v>
      </c>
      <c r="AR629" s="1216"/>
      <c r="AS629" s="1217"/>
      <c r="AT629" s="1218"/>
      <c r="AU629" s="587">
        <f t="shared" si="91"/>
        <v>0</v>
      </c>
      <c r="AW629" s="1215">
        <v>102</v>
      </c>
      <c r="AX629" s="1216"/>
      <c r="AY629" s="1217"/>
      <c r="AZ629" s="1218"/>
      <c r="BA629" s="587">
        <f t="shared" si="92"/>
        <v>0</v>
      </c>
      <c r="BC629" s="1215">
        <v>102</v>
      </c>
      <c r="BD629" s="1216"/>
      <c r="BE629" s="1217"/>
      <c r="BF629" s="1218"/>
      <c r="BG629" s="587">
        <f t="shared" si="93"/>
        <v>0</v>
      </c>
      <c r="BI629" s="1215">
        <v>102</v>
      </c>
      <c r="BJ629" s="1216"/>
      <c r="BK629" s="1217"/>
      <c r="BL629" s="1218"/>
      <c r="BM629" s="587">
        <f t="shared" si="94"/>
        <v>0</v>
      </c>
      <c r="BO629" s="1215">
        <v>102</v>
      </c>
      <c r="BP629" s="1216"/>
      <c r="BQ629" s="1217"/>
      <c r="BR629" s="1218"/>
      <c r="BS629" s="587">
        <f t="shared" si="95"/>
        <v>0</v>
      </c>
    </row>
    <row r="630" spans="1:71" s="17" customFormat="1" ht="16.75" hidden="1" customHeight="1" outlineLevel="2">
      <c r="A630" s="1215">
        <v>103</v>
      </c>
      <c r="B630" s="1216"/>
      <c r="C630" s="1217"/>
      <c r="D630" s="1218"/>
      <c r="E630" s="587">
        <f t="shared" si="84"/>
        <v>0</v>
      </c>
      <c r="G630" s="1215">
        <v>103</v>
      </c>
      <c r="H630" s="1216"/>
      <c r="I630" s="1217"/>
      <c r="J630" s="1218"/>
      <c r="K630" s="587">
        <f t="shared" si="85"/>
        <v>0</v>
      </c>
      <c r="M630" s="1215">
        <v>103</v>
      </c>
      <c r="N630" s="1216"/>
      <c r="O630" s="1217"/>
      <c r="P630" s="1218"/>
      <c r="Q630" s="587">
        <f t="shared" si="86"/>
        <v>0</v>
      </c>
      <c r="S630" s="1215">
        <v>103</v>
      </c>
      <c r="T630" s="1216"/>
      <c r="U630" s="1217"/>
      <c r="V630" s="1218"/>
      <c r="W630" s="587">
        <f t="shared" si="87"/>
        <v>0</v>
      </c>
      <c r="Y630" s="1215">
        <v>103</v>
      </c>
      <c r="Z630" s="1216"/>
      <c r="AA630" s="1217"/>
      <c r="AB630" s="1218"/>
      <c r="AC630" s="587">
        <f t="shared" si="88"/>
        <v>0</v>
      </c>
      <c r="AE630" s="1215">
        <v>103</v>
      </c>
      <c r="AF630" s="1216"/>
      <c r="AG630" s="1217"/>
      <c r="AH630" s="1218"/>
      <c r="AI630" s="587">
        <f t="shared" si="89"/>
        <v>0</v>
      </c>
      <c r="AK630" s="1215">
        <v>103</v>
      </c>
      <c r="AL630" s="1216"/>
      <c r="AM630" s="1217"/>
      <c r="AN630" s="1218"/>
      <c r="AO630" s="587">
        <f t="shared" si="90"/>
        <v>0</v>
      </c>
      <c r="AQ630" s="1215">
        <v>103</v>
      </c>
      <c r="AR630" s="1216"/>
      <c r="AS630" s="1217"/>
      <c r="AT630" s="1218"/>
      <c r="AU630" s="587">
        <f t="shared" si="91"/>
        <v>0</v>
      </c>
      <c r="AW630" s="1215">
        <v>103</v>
      </c>
      <c r="AX630" s="1216"/>
      <c r="AY630" s="1217"/>
      <c r="AZ630" s="1218"/>
      <c r="BA630" s="587">
        <f t="shared" si="92"/>
        <v>0</v>
      </c>
      <c r="BC630" s="1215">
        <v>103</v>
      </c>
      <c r="BD630" s="1216"/>
      <c r="BE630" s="1217"/>
      <c r="BF630" s="1218"/>
      <c r="BG630" s="587">
        <f t="shared" si="93"/>
        <v>0</v>
      </c>
      <c r="BI630" s="1215">
        <v>103</v>
      </c>
      <c r="BJ630" s="1216"/>
      <c r="BK630" s="1217"/>
      <c r="BL630" s="1218"/>
      <c r="BM630" s="587">
        <f t="shared" si="94"/>
        <v>0</v>
      </c>
      <c r="BO630" s="1215">
        <v>103</v>
      </c>
      <c r="BP630" s="1216"/>
      <c r="BQ630" s="1217"/>
      <c r="BR630" s="1218"/>
      <c r="BS630" s="587">
        <f t="shared" si="95"/>
        <v>0</v>
      </c>
    </row>
    <row r="631" spans="1:71" s="17" customFormat="1" ht="16.75" hidden="1" customHeight="1" outlineLevel="2">
      <c r="A631" s="1215">
        <v>104</v>
      </c>
      <c r="B631" s="1216"/>
      <c r="C631" s="1217"/>
      <c r="D631" s="1218"/>
      <c r="E631" s="587">
        <f t="shared" si="84"/>
        <v>0</v>
      </c>
      <c r="G631" s="1215">
        <v>104</v>
      </c>
      <c r="H631" s="1216"/>
      <c r="I631" s="1217"/>
      <c r="J631" s="1218"/>
      <c r="K631" s="587">
        <f t="shared" si="85"/>
        <v>0</v>
      </c>
      <c r="M631" s="1215">
        <v>104</v>
      </c>
      <c r="N631" s="1216"/>
      <c r="O631" s="1217"/>
      <c r="P631" s="1218"/>
      <c r="Q631" s="587">
        <f t="shared" si="86"/>
        <v>0</v>
      </c>
      <c r="S631" s="1215">
        <v>104</v>
      </c>
      <c r="T631" s="1216"/>
      <c r="U631" s="1217"/>
      <c r="V631" s="1218"/>
      <c r="W631" s="587">
        <f t="shared" si="87"/>
        <v>0</v>
      </c>
      <c r="Y631" s="1215">
        <v>104</v>
      </c>
      <c r="Z631" s="1216"/>
      <c r="AA631" s="1217"/>
      <c r="AB631" s="1218"/>
      <c r="AC631" s="587">
        <f t="shared" si="88"/>
        <v>0</v>
      </c>
      <c r="AE631" s="1215">
        <v>104</v>
      </c>
      <c r="AF631" s="1216"/>
      <c r="AG631" s="1217"/>
      <c r="AH631" s="1218"/>
      <c r="AI631" s="587">
        <f t="shared" si="89"/>
        <v>0</v>
      </c>
      <c r="AK631" s="1215">
        <v>104</v>
      </c>
      <c r="AL631" s="1216"/>
      <c r="AM631" s="1217"/>
      <c r="AN631" s="1218"/>
      <c r="AO631" s="587">
        <f t="shared" si="90"/>
        <v>0</v>
      </c>
      <c r="AQ631" s="1215">
        <v>104</v>
      </c>
      <c r="AR631" s="1216"/>
      <c r="AS631" s="1217"/>
      <c r="AT631" s="1218"/>
      <c r="AU631" s="587">
        <f t="shared" si="91"/>
        <v>0</v>
      </c>
      <c r="AW631" s="1215">
        <v>104</v>
      </c>
      <c r="AX631" s="1216"/>
      <c r="AY631" s="1217"/>
      <c r="AZ631" s="1218"/>
      <c r="BA631" s="587">
        <f t="shared" si="92"/>
        <v>0</v>
      </c>
      <c r="BC631" s="1215">
        <v>104</v>
      </c>
      <c r="BD631" s="1216"/>
      <c r="BE631" s="1217"/>
      <c r="BF631" s="1218"/>
      <c r="BG631" s="587">
        <f t="shared" si="93"/>
        <v>0</v>
      </c>
      <c r="BI631" s="1215">
        <v>104</v>
      </c>
      <c r="BJ631" s="1216"/>
      <c r="BK631" s="1217"/>
      <c r="BL631" s="1218"/>
      <c r="BM631" s="587">
        <f t="shared" si="94"/>
        <v>0</v>
      </c>
      <c r="BO631" s="1215">
        <v>104</v>
      </c>
      <c r="BP631" s="1216"/>
      <c r="BQ631" s="1217"/>
      <c r="BR631" s="1218"/>
      <c r="BS631" s="587">
        <f t="shared" si="95"/>
        <v>0</v>
      </c>
    </row>
    <row r="632" spans="1:71" s="17" customFormat="1" ht="16.75" hidden="1" customHeight="1" outlineLevel="2">
      <c r="A632" s="1215">
        <v>105</v>
      </c>
      <c r="B632" s="1216"/>
      <c r="C632" s="1217"/>
      <c r="D632" s="1218"/>
      <c r="E632" s="587">
        <f t="shared" si="84"/>
        <v>0</v>
      </c>
      <c r="G632" s="1215">
        <v>105</v>
      </c>
      <c r="H632" s="1216"/>
      <c r="I632" s="1217"/>
      <c r="J632" s="1218"/>
      <c r="K632" s="587">
        <f t="shared" si="85"/>
        <v>0</v>
      </c>
      <c r="M632" s="1215">
        <v>105</v>
      </c>
      <c r="N632" s="1216"/>
      <c r="O632" s="1217"/>
      <c r="P632" s="1218"/>
      <c r="Q632" s="587">
        <f t="shared" si="86"/>
        <v>0</v>
      </c>
      <c r="S632" s="1215">
        <v>105</v>
      </c>
      <c r="T632" s="1216"/>
      <c r="U632" s="1217"/>
      <c r="V632" s="1218"/>
      <c r="W632" s="587">
        <f t="shared" si="87"/>
        <v>0</v>
      </c>
      <c r="Y632" s="1215">
        <v>105</v>
      </c>
      <c r="Z632" s="1216"/>
      <c r="AA632" s="1217"/>
      <c r="AB632" s="1218"/>
      <c r="AC632" s="587">
        <f t="shared" si="88"/>
        <v>0</v>
      </c>
      <c r="AE632" s="1215">
        <v>105</v>
      </c>
      <c r="AF632" s="1216"/>
      <c r="AG632" s="1217"/>
      <c r="AH632" s="1218"/>
      <c r="AI632" s="587">
        <f t="shared" si="89"/>
        <v>0</v>
      </c>
      <c r="AK632" s="1215">
        <v>105</v>
      </c>
      <c r="AL632" s="1216"/>
      <c r="AM632" s="1217"/>
      <c r="AN632" s="1218"/>
      <c r="AO632" s="587">
        <f t="shared" si="90"/>
        <v>0</v>
      </c>
      <c r="AQ632" s="1215">
        <v>105</v>
      </c>
      <c r="AR632" s="1216"/>
      <c r="AS632" s="1217"/>
      <c r="AT632" s="1218"/>
      <c r="AU632" s="587">
        <f t="shared" si="91"/>
        <v>0</v>
      </c>
      <c r="AW632" s="1215">
        <v>105</v>
      </c>
      <c r="AX632" s="1216"/>
      <c r="AY632" s="1217"/>
      <c r="AZ632" s="1218"/>
      <c r="BA632" s="587">
        <f t="shared" si="92"/>
        <v>0</v>
      </c>
      <c r="BC632" s="1215">
        <v>105</v>
      </c>
      <c r="BD632" s="1216"/>
      <c r="BE632" s="1217"/>
      <c r="BF632" s="1218"/>
      <c r="BG632" s="587">
        <f t="shared" si="93"/>
        <v>0</v>
      </c>
      <c r="BI632" s="1215">
        <v>105</v>
      </c>
      <c r="BJ632" s="1216"/>
      <c r="BK632" s="1217"/>
      <c r="BL632" s="1218"/>
      <c r="BM632" s="587">
        <f t="shared" si="94"/>
        <v>0</v>
      </c>
      <c r="BO632" s="1215">
        <v>105</v>
      </c>
      <c r="BP632" s="1216"/>
      <c r="BQ632" s="1217"/>
      <c r="BR632" s="1218"/>
      <c r="BS632" s="587">
        <f t="shared" si="95"/>
        <v>0</v>
      </c>
    </row>
    <row r="633" spans="1:71" s="17" customFormat="1" ht="16.75" hidden="1" customHeight="1" outlineLevel="2">
      <c r="A633" s="1215">
        <v>106</v>
      </c>
      <c r="B633" s="1216"/>
      <c r="C633" s="1217"/>
      <c r="D633" s="1218"/>
      <c r="E633" s="587">
        <f t="shared" si="84"/>
        <v>0</v>
      </c>
      <c r="G633" s="1215">
        <v>106</v>
      </c>
      <c r="H633" s="1216"/>
      <c r="I633" s="1217"/>
      <c r="J633" s="1218"/>
      <c r="K633" s="587">
        <f t="shared" si="85"/>
        <v>0</v>
      </c>
      <c r="M633" s="1215">
        <v>106</v>
      </c>
      <c r="N633" s="1216"/>
      <c r="O633" s="1217"/>
      <c r="P633" s="1218"/>
      <c r="Q633" s="587">
        <f t="shared" si="86"/>
        <v>0</v>
      </c>
      <c r="S633" s="1215">
        <v>106</v>
      </c>
      <c r="T633" s="1216"/>
      <c r="U633" s="1217"/>
      <c r="V633" s="1218"/>
      <c r="W633" s="587">
        <f t="shared" si="87"/>
        <v>0</v>
      </c>
      <c r="Y633" s="1215">
        <v>106</v>
      </c>
      <c r="Z633" s="1216"/>
      <c r="AA633" s="1217"/>
      <c r="AB633" s="1218"/>
      <c r="AC633" s="587">
        <f t="shared" si="88"/>
        <v>0</v>
      </c>
      <c r="AE633" s="1215">
        <v>106</v>
      </c>
      <c r="AF633" s="1216"/>
      <c r="AG633" s="1217"/>
      <c r="AH633" s="1218"/>
      <c r="AI633" s="587">
        <f t="shared" si="89"/>
        <v>0</v>
      </c>
      <c r="AK633" s="1215">
        <v>106</v>
      </c>
      <c r="AL633" s="1216"/>
      <c r="AM633" s="1217"/>
      <c r="AN633" s="1218"/>
      <c r="AO633" s="587">
        <f t="shared" si="90"/>
        <v>0</v>
      </c>
      <c r="AQ633" s="1215">
        <v>106</v>
      </c>
      <c r="AR633" s="1216"/>
      <c r="AS633" s="1217"/>
      <c r="AT633" s="1218"/>
      <c r="AU633" s="587">
        <f t="shared" si="91"/>
        <v>0</v>
      </c>
      <c r="AW633" s="1215">
        <v>106</v>
      </c>
      <c r="AX633" s="1216"/>
      <c r="AY633" s="1217"/>
      <c r="AZ633" s="1218"/>
      <c r="BA633" s="587">
        <f t="shared" si="92"/>
        <v>0</v>
      </c>
      <c r="BC633" s="1215">
        <v>106</v>
      </c>
      <c r="BD633" s="1216"/>
      <c r="BE633" s="1217"/>
      <c r="BF633" s="1218"/>
      <c r="BG633" s="587">
        <f t="shared" si="93"/>
        <v>0</v>
      </c>
      <c r="BI633" s="1215">
        <v>106</v>
      </c>
      <c r="BJ633" s="1216"/>
      <c r="BK633" s="1217"/>
      <c r="BL633" s="1218"/>
      <c r="BM633" s="587">
        <f t="shared" si="94"/>
        <v>0</v>
      </c>
      <c r="BO633" s="1215">
        <v>106</v>
      </c>
      <c r="BP633" s="1216"/>
      <c r="BQ633" s="1217"/>
      <c r="BR633" s="1218"/>
      <c r="BS633" s="587">
        <f t="shared" si="95"/>
        <v>0</v>
      </c>
    </row>
    <row r="634" spans="1:71" s="17" customFormat="1" ht="16.75" hidden="1" customHeight="1" outlineLevel="2">
      <c r="A634" s="1215">
        <v>107</v>
      </c>
      <c r="B634" s="1216"/>
      <c r="C634" s="1217"/>
      <c r="D634" s="1218"/>
      <c r="E634" s="587">
        <f t="shared" si="84"/>
        <v>0</v>
      </c>
      <c r="G634" s="1215">
        <v>107</v>
      </c>
      <c r="H634" s="1216"/>
      <c r="I634" s="1217"/>
      <c r="J634" s="1218"/>
      <c r="K634" s="587">
        <f t="shared" si="85"/>
        <v>0</v>
      </c>
      <c r="M634" s="1215">
        <v>107</v>
      </c>
      <c r="N634" s="1216"/>
      <c r="O634" s="1217"/>
      <c r="P634" s="1218"/>
      <c r="Q634" s="587">
        <f t="shared" si="86"/>
        <v>0</v>
      </c>
      <c r="S634" s="1215">
        <v>107</v>
      </c>
      <c r="T634" s="1216"/>
      <c r="U634" s="1217"/>
      <c r="V634" s="1218"/>
      <c r="W634" s="587">
        <f t="shared" si="87"/>
        <v>0</v>
      </c>
      <c r="Y634" s="1215">
        <v>107</v>
      </c>
      <c r="Z634" s="1216"/>
      <c r="AA634" s="1217"/>
      <c r="AB634" s="1218"/>
      <c r="AC634" s="587">
        <f t="shared" si="88"/>
        <v>0</v>
      </c>
      <c r="AE634" s="1215">
        <v>107</v>
      </c>
      <c r="AF634" s="1216"/>
      <c r="AG634" s="1217"/>
      <c r="AH634" s="1218"/>
      <c r="AI634" s="587">
        <f t="shared" si="89"/>
        <v>0</v>
      </c>
      <c r="AK634" s="1215">
        <v>107</v>
      </c>
      <c r="AL634" s="1216"/>
      <c r="AM634" s="1217"/>
      <c r="AN634" s="1218"/>
      <c r="AO634" s="587">
        <f t="shared" si="90"/>
        <v>0</v>
      </c>
      <c r="AQ634" s="1215">
        <v>107</v>
      </c>
      <c r="AR634" s="1216"/>
      <c r="AS634" s="1217"/>
      <c r="AT634" s="1218"/>
      <c r="AU634" s="587">
        <f t="shared" si="91"/>
        <v>0</v>
      </c>
      <c r="AW634" s="1215">
        <v>107</v>
      </c>
      <c r="AX634" s="1216"/>
      <c r="AY634" s="1217"/>
      <c r="AZ634" s="1218"/>
      <c r="BA634" s="587">
        <f t="shared" si="92"/>
        <v>0</v>
      </c>
      <c r="BC634" s="1215">
        <v>107</v>
      </c>
      <c r="BD634" s="1216"/>
      <c r="BE634" s="1217"/>
      <c r="BF634" s="1218"/>
      <c r="BG634" s="587">
        <f t="shared" si="93"/>
        <v>0</v>
      </c>
      <c r="BI634" s="1215">
        <v>107</v>
      </c>
      <c r="BJ634" s="1216"/>
      <c r="BK634" s="1217"/>
      <c r="BL634" s="1218"/>
      <c r="BM634" s="587">
        <f t="shared" si="94"/>
        <v>0</v>
      </c>
      <c r="BO634" s="1215">
        <v>107</v>
      </c>
      <c r="BP634" s="1216"/>
      <c r="BQ634" s="1217"/>
      <c r="BR634" s="1218"/>
      <c r="BS634" s="587">
        <f t="shared" si="95"/>
        <v>0</v>
      </c>
    </row>
    <row r="635" spans="1:71" s="17" customFormat="1" ht="16.75" hidden="1" customHeight="1" outlineLevel="2">
      <c r="A635" s="1215">
        <v>108</v>
      </c>
      <c r="B635" s="1216"/>
      <c r="C635" s="1217"/>
      <c r="D635" s="1218"/>
      <c r="E635" s="587">
        <f t="shared" si="84"/>
        <v>0</v>
      </c>
      <c r="G635" s="1215">
        <v>108</v>
      </c>
      <c r="H635" s="1216"/>
      <c r="I635" s="1217"/>
      <c r="J635" s="1218"/>
      <c r="K635" s="587">
        <f t="shared" si="85"/>
        <v>0</v>
      </c>
      <c r="M635" s="1215">
        <v>108</v>
      </c>
      <c r="N635" s="1216"/>
      <c r="O635" s="1217"/>
      <c r="P635" s="1218"/>
      <c r="Q635" s="587">
        <f t="shared" si="86"/>
        <v>0</v>
      </c>
      <c r="S635" s="1215">
        <v>108</v>
      </c>
      <c r="T635" s="1216"/>
      <c r="U635" s="1217"/>
      <c r="V635" s="1218"/>
      <c r="W635" s="587">
        <f t="shared" si="87"/>
        <v>0</v>
      </c>
      <c r="Y635" s="1215">
        <v>108</v>
      </c>
      <c r="Z635" s="1216"/>
      <c r="AA635" s="1217"/>
      <c r="AB635" s="1218"/>
      <c r="AC635" s="587">
        <f t="shared" si="88"/>
        <v>0</v>
      </c>
      <c r="AE635" s="1215">
        <v>108</v>
      </c>
      <c r="AF635" s="1216"/>
      <c r="AG635" s="1217"/>
      <c r="AH635" s="1218"/>
      <c r="AI635" s="587">
        <f t="shared" si="89"/>
        <v>0</v>
      </c>
      <c r="AK635" s="1215">
        <v>108</v>
      </c>
      <c r="AL635" s="1216"/>
      <c r="AM635" s="1217"/>
      <c r="AN635" s="1218"/>
      <c r="AO635" s="587">
        <f t="shared" si="90"/>
        <v>0</v>
      </c>
      <c r="AQ635" s="1215">
        <v>108</v>
      </c>
      <c r="AR635" s="1216"/>
      <c r="AS635" s="1217"/>
      <c r="AT635" s="1218"/>
      <c r="AU635" s="587">
        <f t="shared" si="91"/>
        <v>0</v>
      </c>
      <c r="AW635" s="1215">
        <v>108</v>
      </c>
      <c r="AX635" s="1216"/>
      <c r="AY635" s="1217"/>
      <c r="AZ635" s="1218"/>
      <c r="BA635" s="587">
        <f t="shared" si="92"/>
        <v>0</v>
      </c>
      <c r="BC635" s="1215">
        <v>108</v>
      </c>
      <c r="BD635" s="1216"/>
      <c r="BE635" s="1217"/>
      <c r="BF635" s="1218"/>
      <c r="BG635" s="587">
        <f t="shared" si="93"/>
        <v>0</v>
      </c>
      <c r="BI635" s="1215">
        <v>108</v>
      </c>
      <c r="BJ635" s="1216"/>
      <c r="BK635" s="1217"/>
      <c r="BL635" s="1218"/>
      <c r="BM635" s="587">
        <f t="shared" si="94"/>
        <v>0</v>
      </c>
      <c r="BO635" s="1215">
        <v>108</v>
      </c>
      <c r="BP635" s="1216"/>
      <c r="BQ635" s="1217"/>
      <c r="BR635" s="1218"/>
      <c r="BS635" s="587">
        <f t="shared" si="95"/>
        <v>0</v>
      </c>
    </row>
    <row r="636" spans="1:71" s="17" customFormat="1" ht="16.75" hidden="1" customHeight="1" outlineLevel="2">
      <c r="A636" s="1215">
        <v>109</v>
      </c>
      <c r="B636" s="1216"/>
      <c r="C636" s="1217"/>
      <c r="D636" s="1218"/>
      <c r="E636" s="587">
        <f t="shared" si="84"/>
        <v>0</v>
      </c>
      <c r="G636" s="1215">
        <v>109</v>
      </c>
      <c r="H636" s="1216"/>
      <c r="I636" s="1217"/>
      <c r="J636" s="1218"/>
      <c r="K636" s="587">
        <f t="shared" si="85"/>
        <v>0</v>
      </c>
      <c r="M636" s="1215">
        <v>109</v>
      </c>
      <c r="N636" s="1216"/>
      <c r="O636" s="1217"/>
      <c r="P636" s="1218"/>
      <c r="Q636" s="587">
        <f t="shared" si="86"/>
        <v>0</v>
      </c>
      <c r="S636" s="1215">
        <v>109</v>
      </c>
      <c r="T636" s="1216"/>
      <c r="U636" s="1217"/>
      <c r="V636" s="1218"/>
      <c r="W636" s="587">
        <f t="shared" si="87"/>
        <v>0</v>
      </c>
      <c r="Y636" s="1215">
        <v>109</v>
      </c>
      <c r="Z636" s="1216"/>
      <c r="AA636" s="1217"/>
      <c r="AB636" s="1218"/>
      <c r="AC636" s="587">
        <f t="shared" si="88"/>
        <v>0</v>
      </c>
      <c r="AE636" s="1215">
        <v>109</v>
      </c>
      <c r="AF636" s="1216"/>
      <c r="AG636" s="1217"/>
      <c r="AH636" s="1218"/>
      <c r="AI636" s="587">
        <f t="shared" si="89"/>
        <v>0</v>
      </c>
      <c r="AK636" s="1215">
        <v>109</v>
      </c>
      <c r="AL636" s="1216"/>
      <c r="AM636" s="1217"/>
      <c r="AN636" s="1218"/>
      <c r="AO636" s="587">
        <f t="shared" si="90"/>
        <v>0</v>
      </c>
      <c r="AQ636" s="1215">
        <v>109</v>
      </c>
      <c r="AR636" s="1216"/>
      <c r="AS636" s="1217"/>
      <c r="AT636" s="1218"/>
      <c r="AU636" s="587">
        <f t="shared" si="91"/>
        <v>0</v>
      </c>
      <c r="AW636" s="1215">
        <v>109</v>
      </c>
      <c r="AX636" s="1216"/>
      <c r="AY636" s="1217"/>
      <c r="AZ636" s="1218"/>
      <c r="BA636" s="587">
        <f t="shared" si="92"/>
        <v>0</v>
      </c>
      <c r="BC636" s="1215">
        <v>109</v>
      </c>
      <c r="BD636" s="1216"/>
      <c r="BE636" s="1217"/>
      <c r="BF636" s="1218"/>
      <c r="BG636" s="587">
        <f t="shared" si="93"/>
        <v>0</v>
      </c>
      <c r="BI636" s="1215">
        <v>109</v>
      </c>
      <c r="BJ636" s="1216"/>
      <c r="BK636" s="1217"/>
      <c r="BL636" s="1218"/>
      <c r="BM636" s="587">
        <f t="shared" si="94"/>
        <v>0</v>
      </c>
      <c r="BO636" s="1215">
        <v>109</v>
      </c>
      <c r="BP636" s="1216"/>
      <c r="BQ636" s="1217"/>
      <c r="BR636" s="1218"/>
      <c r="BS636" s="587">
        <f t="shared" si="95"/>
        <v>0</v>
      </c>
    </row>
    <row r="637" spans="1:71" s="17" customFormat="1" ht="16.75" hidden="1" customHeight="1" outlineLevel="2">
      <c r="A637" s="1215">
        <v>110</v>
      </c>
      <c r="B637" s="1216"/>
      <c r="C637" s="1217"/>
      <c r="D637" s="1218"/>
      <c r="E637" s="587">
        <f t="shared" si="84"/>
        <v>0</v>
      </c>
      <c r="G637" s="1215">
        <v>110</v>
      </c>
      <c r="H637" s="1216"/>
      <c r="I637" s="1217"/>
      <c r="J637" s="1218"/>
      <c r="K637" s="587">
        <f t="shared" si="85"/>
        <v>0</v>
      </c>
      <c r="M637" s="1215">
        <v>110</v>
      </c>
      <c r="N637" s="1216"/>
      <c r="O637" s="1217"/>
      <c r="P637" s="1218"/>
      <c r="Q637" s="587">
        <f t="shared" si="86"/>
        <v>0</v>
      </c>
      <c r="S637" s="1215">
        <v>110</v>
      </c>
      <c r="T637" s="1216"/>
      <c r="U637" s="1217"/>
      <c r="V637" s="1218"/>
      <c r="W637" s="587">
        <f t="shared" si="87"/>
        <v>0</v>
      </c>
      <c r="Y637" s="1215">
        <v>110</v>
      </c>
      <c r="Z637" s="1216"/>
      <c r="AA637" s="1217"/>
      <c r="AB637" s="1218"/>
      <c r="AC637" s="587">
        <f t="shared" si="88"/>
        <v>0</v>
      </c>
      <c r="AE637" s="1215">
        <v>110</v>
      </c>
      <c r="AF637" s="1216"/>
      <c r="AG637" s="1217"/>
      <c r="AH637" s="1218"/>
      <c r="AI637" s="587">
        <f t="shared" si="89"/>
        <v>0</v>
      </c>
      <c r="AK637" s="1215">
        <v>110</v>
      </c>
      <c r="AL637" s="1216"/>
      <c r="AM637" s="1217"/>
      <c r="AN637" s="1218"/>
      <c r="AO637" s="587">
        <f t="shared" si="90"/>
        <v>0</v>
      </c>
      <c r="AQ637" s="1215">
        <v>110</v>
      </c>
      <c r="AR637" s="1216"/>
      <c r="AS637" s="1217"/>
      <c r="AT637" s="1218"/>
      <c r="AU637" s="587">
        <f t="shared" si="91"/>
        <v>0</v>
      </c>
      <c r="AW637" s="1215">
        <v>110</v>
      </c>
      <c r="AX637" s="1216"/>
      <c r="AY637" s="1217"/>
      <c r="AZ637" s="1218"/>
      <c r="BA637" s="587">
        <f t="shared" si="92"/>
        <v>0</v>
      </c>
      <c r="BC637" s="1215">
        <v>110</v>
      </c>
      <c r="BD637" s="1216"/>
      <c r="BE637" s="1217"/>
      <c r="BF637" s="1218"/>
      <c r="BG637" s="587">
        <f t="shared" si="93"/>
        <v>0</v>
      </c>
      <c r="BI637" s="1215">
        <v>110</v>
      </c>
      <c r="BJ637" s="1216"/>
      <c r="BK637" s="1217"/>
      <c r="BL637" s="1218"/>
      <c r="BM637" s="587">
        <f t="shared" si="94"/>
        <v>0</v>
      </c>
      <c r="BO637" s="1215">
        <v>110</v>
      </c>
      <c r="BP637" s="1216"/>
      <c r="BQ637" s="1217"/>
      <c r="BR637" s="1218"/>
      <c r="BS637" s="587">
        <f t="shared" si="95"/>
        <v>0</v>
      </c>
    </row>
    <row r="638" spans="1:71" s="17" customFormat="1" ht="16.75" hidden="1" customHeight="1" outlineLevel="2">
      <c r="A638" s="1215">
        <v>111</v>
      </c>
      <c r="B638" s="1216"/>
      <c r="C638" s="1217"/>
      <c r="D638" s="1218"/>
      <c r="E638" s="587">
        <f t="shared" si="84"/>
        <v>0</v>
      </c>
      <c r="G638" s="1215">
        <v>111</v>
      </c>
      <c r="H638" s="1216"/>
      <c r="I638" s="1217"/>
      <c r="J638" s="1218"/>
      <c r="K638" s="587">
        <f t="shared" si="85"/>
        <v>0</v>
      </c>
      <c r="M638" s="1215">
        <v>111</v>
      </c>
      <c r="N638" s="1216"/>
      <c r="O638" s="1217"/>
      <c r="P638" s="1218"/>
      <c r="Q638" s="587">
        <f t="shared" si="86"/>
        <v>0</v>
      </c>
      <c r="S638" s="1215">
        <v>111</v>
      </c>
      <c r="T638" s="1216"/>
      <c r="U638" s="1217"/>
      <c r="V638" s="1218"/>
      <c r="W638" s="587">
        <f t="shared" si="87"/>
        <v>0</v>
      </c>
      <c r="Y638" s="1215">
        <v>111</v>
      </c>
      <c r="Z638" s="1216"/>
      <c r="AA638" s="1217"/>
      <c r="AB638" s="1218"/>
      <c r="AC638" s="587">
        <f t="shared" si="88"/>
        <v>0</v>
      </c>
      <c r="AE638" s="1215">
        <v>111</v>
      </c>
      <c r="AF638" s="1216"/>
      <c r="AG638" s="1217"/>
      <c r="AH638" s="1218"/>
      <c r="AI638" s="587">
        <f t="shared" si="89"/>
        <v>0</v>
      </c>
      <c r="AK638" s="1215">
        <v>111</v>
      </c>
      <c r="AL638" s="1216"/>
      <c r="AM638" s="1217"/>
      <c r="AN638" s="1218"/>
      <c r="AO638" s="587">
        <f t="shared" si="90"/>
        <v>0</v>
      </c>
      <c r="AQ638" s="1215">
        <v>111</v>
      </c>
      <c r="AR638" s="1216"/>
      <c r="AS638" s="1217"/>
      <c r="AT638" s="1218"/>
      <c r="AU638" s="587">
        <f t="shared" si="91"/>
        <v>0</v>
      </c>
      <c r="AW638" s="1215">
        <v>111</v>
      </c>
      <c r="AX638" s="1216"/>
      <c r="AY638" s="1217"/>
      <c r="AZ638" s="1218"/>
      <c r="BA638" s="587">
        <f t="shared" si="92"/>
        <v>0</v>
      </c>
      <c r="BC638" s="1215">
        <v>111</v>
      </c>
      <c r="BD638" s="1216"/>
      <c r="BE638" s="1217"/>
      <c r="BF638" s="1218"/>
      <c r="BG638" s="587">
        <f t="shared" si="93"/>
        <v>0</v>
      </c>
      <c r="BI638" s="1215">
        <v>111</v>
      </c>
      <c r="BJ638" s="1216"/>
      <c r="BK638" s="1217"/>
      <c r="BL638" s="1218"/>
      <c r="BM638" s="587">
        <f t="shared" si="94"/>
        <v>0</v>
      </c>
      <c r="BO638" s="1215">
        <v>111</v>
      </c>
      <c r="BP638" s="1216"/>
      <c r="BQ638" s="1217"/>
      <c r="BR638" s="1218"/>
      <c r="BS638" s="587">
        <f t="shared" si="95"/>
        <v>0</v>
      </c>
    </row>
    <row r="639" spans="1:71" s="17" customFormat="1" ht="16.75" hidden="1" customHeight="1" outlineLevel="2">
      <c r="A639" s="1215">
        <v>112</v>
      </c>
      <c r="B639" s="1216"/>
      <c r="C639" s="1217"/>
      <c r="D639" s="1218"/>
      <c r="E639" s="587">
        <f t="shared" si="84"/>
        <v>0</v>
      </c>
      <c r="G639" s="1215">
        <v>112</v>
      </c>
      <c r="H639" s="1216"/>
      <c r="I639" s="1217"/>
      <c r="J639" s="1218"/>
      <c r="K639" s="587">
        <f t="shared" si="85"/>
        <v>0</v>
      </c>
      <c r="M639" s="1215">
        <v>112</v>
      </c>
      <c r="N639" s="1216"/>
      <c r="O639" s="1217"/>
      <c r="P639" s="1218"/>
      <c r="Q639" s="587">
        <f t="shared" si="86"/>
        <v>0</v>
      </c>
      <c r="S639" s="1215">
        <v>112</v>
      </c>
      <c r="T639" s="1216"/>
      <c r="U639" s="1217"/>
      <c r="V639" s="1218"/>
      <c r="W639" s="587">
        <f t="shared" si="87"/>
        <v>0</v>
      </c>
      <c r="Y639" s="1215">
        <v>112</v>
      </c>
      <c r="Z639" s="1216"/>
      <c r="AA639" s="1217"/>
      <c r="AB639" s="1218"/>
      <c r="AC639" s="587">
        <f t="shared" si="88"/>
        <v>0</v>
      </c>
      <c r="AE639" s="1215">
        <v>112</v>
      </c>
      <c r="AF639" s="1216"/>
      <c r="AG639" s="1217"/>
      <c r="AH639" s="1218"/>
      <c r="AI639" s="587">
        <f t="shared" si="89"/>
        <v>0</v>
      </c>
      <c r="AK639" s="1215">
        <v>112</v>
      </c>
      <c r="AL639" s="1216"/>
      <c r="AM639" s="1217"/>
      <c r="AN639" s="1218"/>
      <c r="AO639" s="587">
        <f t="shared" si="90"/>
        <v>0</v>
      </c>
      <c r="AQ639" s="1215">
        <v>112</v>
      </c>
      <c r="AR639" s="1216"/>
      <c r="AS639" s="1217"/>
      <c r="AT639" s="1218"/>
      <c r="AU639" s="587">
        <f t="shared" si="91"/>
        <v>0</v>
      </c>
      <c r="AW639" s="1215">
        <v>112</v>
      </c>
      <c r="AX639" s="1216"/>
      <c r="AY639" s="1217"/>
      <c r="AZ639" s="1218"/>
      <c r="BA639" s="587">
        <f t="shared" si="92"/>
        <v>0</v>
      </c>
      <c r="BC639" s="1215">
        <v>112</v>
      </c>
      <c r="BD639" s="1216"/>
      <c r="BE639" s="1217"/>
      <c r="BF639" s="1218"/>
      <c r="BG639" s="587">
        <f t="shared" si="93"/>
        <v>0</v>
      </c>
      <c r="BI639" s="1215">
        <v>112</v>
      </c>
      <c r="BJ639" s="1216"/>
      <c r="BK639" s="1217"/>
      <c r="BL639" s="1218"/>
      <c r="BM639" s="587">
        <f t="shared" si="94"/>
        <v>0</v>
      </c>
      <c r="BO639" s="1215">
        <v>112</v>
      </c>
      <c r="BP639" s="1216"/>
      <c r="BQ639" s="1217"/>
      <c r="BR639" s="1218"/>
      <c r="BS639" s="587">
        <f t="shared" si="95"/>
        <v>0</v>
      </c>
    </row>
    <row r="640" spans="1:71" s="17" customFormat="1" ht="16.75" hidden="1" customHeight="1" outlineLevel="2">
      <c r="A640" s="1215">
        <v>113</v>
      </c>
      <c r="B640" s="1216"/>
      <c r="C640" s="1217"/>
      <c r="D640" s="1218"/>
      <c r="E640" s="587">
        <f t="shared" si="84"/>
        <v>0</v>
      </c>
      <c r="G640" s="1215">
        <v>113</v>
      </c>
      <c r="H640" s="1216"/>
      <c r="I640" s="1217"/>
      <c r="J640" s="1218"/>
      <c r="K640" s="587">
        <f t="shared" si="85"/>
        <v>0</v>
      </c>
      <c r="M640" s="1215">
        <v>113</v>
      </c>
      <c r="N640" s="1216"/>
      <c r="O640" s="1217"/>
      <c r="P640" s="1218"/>
      <c r="Q640" s="587">
        <f t="shared" si="86"/>
        <v>0</v>
      </c>
      <c r="S640" s="1215">
        <v>113</v>
      </c>
      <c r="T640" s="1216"/>
      <c r="U640" s="1217"/>
      <c r="V640" s="1218"/>
      <c r="W640" s="587">
        <f t="shared" si="87"/>
        <v>0</v>
      </c>
      <c r="Y640" s="1215">
        <v>113</v>
      </c>
      <c r="Z640" s="1216"/>
      <c r="AA640" s="1217"/>
      <c r="AB640" s="1218"/>
      <c r="AC640" s="587">
        <f t="shared" si="88"/>
        <v>0</v>
      </c>
      <c r="AE640" s="1215">
        <v>113</v>
      </c>
      <c r="AF640" s="1216"/>
      <c r="AG640" s="1217"/>
      <c r="AH640" s="1218"/>
      <c r="AI640" s="587">
        <f t="shared" si="89"/>
        <v>0</v>
      </c>
      <c r="AK640" s="1215">
        <v>113</v>
      </c>
      <c r="AL640" s="1216"/>
      <c r="AM640" s="1217"/>
      <c r="AN640" s="1218"/>
      <c r="AO640" s="587">
        <f t="shared" si="90"/>
        <v>0</v>
      </c>
      <c r="AQ640" s="1215">
        <v>113</v>
      </c>
      <c r="AR640" s="1216"/>
      <c r="AS640" s="1217"/>
      <c r="AT640" s="1218"/>
      <c r="AU640" s="587">
        <f t="shared" si="91"/>
        <v>0</v>
      </c>
      <c r="AW640" s="1215">
        <v>113</v>
      </c>
      <c r="AX640" s="1216"/>
      <c r="AY640" s="1217"/>
      <c r="AZ640" s="1218"/>
      <c r="BA640" s="587">
        <f t="shared" si="92"/>
        <v>0</v>
      </c>
      <c r="BC640" s="1215">
        <v>113</v>
      </c>
      <c r="BD640" s="1216"/>
      <c r="BE640" s="1217"/>
      <c r="BF640" s="1218"/>
      <c r="BG640" s="587">
        <f t="shared" si="93"/>
        <v>0</v>
      </c>
      <c r="BI640" s="1215">
        <v>113</v>
      </c>
      <c r="BJ640" s="1216"/>
      <c r="BK640" s="1217"/>
      <c r="BL640" s="1218"/>
      <c r="BM640" s="587">
        <f t="shared" si="94"/>
        <v>0</v>
      </c>
      <c r="BO640" s="1215">
        <v>113</v>
      </c>
      <c r="BP640" s="1216"/>
      <c r="BQ640" s="1217"/>
      <c r="BR640" s="1218"/>
      <c r="BS640" s="587">
        <f t="shared" si="95"/>
        <v>0</v>
      </c>
    </row>
    <row r="641" spans="1:71" s="17" customFormat="1" ht="16.75" hidden="1" customHeight="1" outlineLevel="2">
      <c r="A641" s="1215">
        <v>114</v>
      </c>
      <c r="B641" s="1216"/>
      <c r="C641" s="1217"/>
      <c r="D641" s="1218"/>
      <c r="E641" s="587">
        <f t="shared" si="84"/>
        <v>0</v>
      </c>
      <c r="G641" s="1215">
        <v>114</v>
      </c>
      <c r="H641" s="1216"/>
      <c r="I641" s="1217"/>
      <c r="J641" s="1218"/>
      <c r="K641" s="587">
        <f t="shared" si="85"/>
        <v>0</v>
      </c>
      <c r="M641" s="1215">
        <v>114</v>
      </c>
      <c r="N641" s="1216"/>
      <c r="O641" s="1217"/>
      <c r="P641" s="1218"/>
      <c r="Q641" s="587">
        <f t="shared" si="86"/>
        <v>0</v>
      </c>
      <c r="S641" s="1215">
        <v>114</v>
      </c>
      <c r="T641" s="1216"/>
      <c r="U641" s="1217"/>
      <c r="V641" s="1218"/>
      <c r="W641" s="587">
        <f t="shared" si="87"/>
        <v>0</v>
      </c>
      <c r="Y641" s="1215">
        <v>114</v>
      </c>
      <c r="Z641" s="1216"/>
      <c r="AA641" s="1217"/>
      <c r="AB641" s="1218"/>
      <c r="AC641" s="587">
        <f t="shared" si="88"/>
        <v>0</v>
      </c>
      <c r="AE641" s="1215">
        <v>114</v>
      </c>
      <c r="AF641" s="1216"/>
      <c r="AG641" s="1217"/>
      <c r="AH641" s="1218"/>
      <c r="AI641" s="587">
        <f t="shared" si="89"/>
        <v>0</v>
      </c>
      <c r="AK641" s="1215">
        <v>114</v>
      </c>
      <c r="AL641" s="1216"/>
      <c r="AM641" s="1217"/>
      <c r="AN641" s="1218"/>
      <c r="AO641" s="587">
        <f t="shared" si="90"/>
        <v>0</v>
      </c>
      <c r="AQ641" s="1215">
        <v>114</v>
      </c>
      <c r="AR641" s="1216"/>
      <c r="AS641" s="1217"/>
      <c r="AT641" s="1218"/>
      <c r="AU641" s="587">
        <f t="shared" si="91"/>
        <v>0</v>
      </c>
      <c r="AW641" s="1215">
        <v>114</v>
      </c>
      <c r="AX641" s="1216"/>
      <c r="AY641" s="1217"/>
      <c r="AZ641" s="1218"/>
      <c r="BA641" s="587">
        <f t="shared" si="92"/>
        <v>0</v>
      </c>
      <c r="BC641" s="1215">
        <v>114</v>
      </c>
      <c r="BD641" s="1216"/>
      <c r="BE641" s="1217"/>
      <c r="BF641" s="1218"/>
      <c r="BG641" s="587">
        <f t="shared" si="93"/>
        <v>0</v>
      </c>
      <c r="BI641" s="1215">
        <v>114</v>
      </c>
      <c r="BJ641" s="1216"/>
      <c r="BK641" s="1217"/>
      <c r="BL641" s="1218"/>
      <c r="BM641" s="587">
        <f t="shared" si="94"/>
        <v>0</v>
      </c>
      <c r="BO641" s="1215">
        <v>114</v>
      </c>
      <c r="BP641" s="1216"/>
      <c r="BQ641" s="1217"/>
      <c r="BR641" s="1218"/>
      <c r="BS641" s="587">
        <f t="shared" si="95"/>
        <v>0</v>
      </c>
    </row>
    <row r="642" spans="1:71" s="17" customFormat="1" ht="16.75" hidden="1" customHeight="1" outlineLevel="2">
      <c r="A642" s="1215">
        <v>115</v>
      </c>
      <c r="B642" s="1216"/>
      <c r="C642" s="1217"/>
      <c r="D642" s="1218"/>
      <c r="E642" s="587">
        <f t="shared" si="84"/>
        <v>0</v>
      </c>
      <c r="G642" s="1215">
        <v>115</v>
      </c>
      <c r="H642" s="1216"/>
      <c r="I642" s="1217"/>
      <c r="J642" s="1218"/>
      <c r="K642" s="587">
        <f t="shared" si="85"/>
        <v>0</v>
      </c>
      <c r="M642" s="1215">
        <v>115</v>
      </c>
      <c r="N642" s="1216"/>
      <c r="O642" s="1217"/>
      <c r="P642" s="1218"/>
      <c r="Q642" s="587">
        <f t="shared" si="86"/>
        <v>0</v>
      </c>
      <c r="S642" s="1215">
        <v>115</v>
      </c>
      <c r="T642" s="1216"/>
      <c r="U642" s="1217"/>
      <c r="V642" s="1218"/>
      <c r="W642" s="587">
        <f t="shared" si="87"/>
        <v>0</v>
      </c>
      <c r="Y642" s="1215">
        <v>115</v>
      </c>
      <c r="Z642" s="1216"/>
      <c r="AA642" s="1217"/>
      <c r="AB642" s="1218"/>
      <c r="AC642" s="587">
        <f t="shared" si="88"/>
        <v>0</v>
      </c>
      <c r="AE642" s="1215">
        <v>115</v>
      </c>
      <c r="AF642" s="1216"/>
      <c r="AG642" s="1217"/>
      <c r="AH642" s="1218"/>
      <c r="AI642" s="587">
        <f t="shared" si="89"/>
        <v>0</v>
      </c>
      <c r="AK642" s="1215">
        <v>115</v>
      </c>
      <c r="AL642" s="1216"/>
      <c r="AM642" s="1217"/>
      <c r="AN642" s="1218"/>
      <c r="AO642" s="587">
        <f t="shared" si="90"/>
        <v>0</v>
      </c>
      <c r="AQ642" s="1215">
        <v>115</v>
      </c>
      <c r="AR642" s="1216"/>
      <c r="AS642" s="1217"/>
      <c r="AT642" s="1218"/>
      <c r="AU642" s="587">
        <f t="shared" si="91"/>
        <v>0</v>
      </c>
      <c r="AW642" s="1215">
        <v>115</v>
      </c>
      <c r="AX642" s="1216"/>
      <c r="AY642" s="1217"/>
      <c r="AZ642" s="1218"/>
      <c r="BA642" s="587">
        <f t="shared" si="92"/>
        <v>0</v>
      </c>
      <c r="BC642" s="1215">
        <v>115</v>
      </c>
      <c r="BD642" s="1216"/>
      <c r="BE642" s="1217"/>
      <c r="BF642" s="1218"/>
      <c r="BG642" s="587">
        <f t="shared" si="93"/>
        <v>0</v>
      </c>
      <c r="BI642" s="1215">
        <v>115</v>
      </c>
      <c r="BJ642" s="1216"/>
      <c r="BK642" s="1217"/>
      <c r="BL642" s="1218"/>
      <c r="BM642" s="587">
        <f t="shared" si="94"/>
        <v>0</v>
      </c>
      <c r="BO642" s="1215">
        <v>115</v>
      </c>
      <c r="BP642" s="1216"/>
      <c r="BQ642" s="1217"/>
      <c r="BR642" s="1218"/>
      <c r="BS642" s="587">
        <f t="shared" si="95"/>
        <v>0</v>
      </c>
    </row>
    <row r="643" spans="1:71" s="17" customFormat="1" ht="16.75" hidden="1" customHeight="1" outlineLevel="2">
      <c r="A643" s="1215">
        <v>116</v>
      </c>
      <c r="B643" s="1216"/>
      <c r="C643" s="1217"/>
      <c r="D643" s="1218"/>
      <c r="E643" s="587">
        <f t="shared" si="84"/>
        <v>0</v>
      </c>
      <c r="G643" s="1215">
        <v>116</v>
      </c>
      <c r="H643" s="1216"/>
      <c r="I643" s="1217"/>
      <c r="J643" s="1218"/>
      <c r="K643" s="587">
        <f t="shared" si="85"/>
        <v>0</v>
      </c>
      <c r="M643" s="1215">
        <v>116</v>
      </c>
      <c r="N643" s="1216"/>
      <c r="O643" s="1217"/>
      <c r="P643" s="1218"/>
      <c r="Q643" s="587">
        <f t="shared" si="86"/>
        <v>0</v>
      </c>
      <c r="S643" s="1215">
        <v>116</v>
      </c>
      <c r="T643" s="1216"/>
      <c r="U643" s="1217"/>
      <c r="V643" s="1218"/>
      <c r="W643" s="587">
        <f t="shared" si="87"/>
        <v>0</v>
      </c>
      <c r="Y643" s="1215">
        <v>116</v>
      </c>
      <c r="Z643" s="1216"/>
      <c r="AA643" s="1217"/>
      <c r="AB643" s="1218"/>
      <c r="AC643" s="587">
        <f t="shared" si="88"/>
        <v>0</v>
      </c>
      <c r="AE643" s="1215">
        <v>116</v>
      </c>
      <c r="AF643" s="1216"/>
      <c r="AG643" s="1217"/>
      <c r="AH643" s="1218"/>
      <c r="AI643" s="587">
        <f t="shared" si="89"/>
        <v>0</v>
      </c>
      <c r="AK643" s="1215">
        <v>116</v>
      </c>
      <c r="AL643" s="1216"/>
      <c r="AM643" s="1217"/>
      <c r="AN643" s="1218"/>
      <c r="AO643" s="587">
        <f t="shared" si="90"/>
        <v>0</v>
      </c>
      <c r="AQ643" s="1215">
        <v>116</v>
      </c>
      <c r="AR643" s="1216"/>
      <c r="AS643" s="1217"/>
      <c r="AT643" s="1218"/>
      <c r="AU643" s="587">
        <f t="shared" si="91"/>
        <v>0</v>
      </c>
      <c r="AW643" s="1215">
        <v>116</v>
      </c>
      <c r="AX643" s="1216"/>
      <c r="AY643" s="1217"/>
      <c r="AZ643" s="1218"/>
      <c r="BA643" s="587">
        <f t="shared" si="92"/>
        <v>0</v>
      </c>
      <c r="BC643" s="1215">
        <v>116</v>
      </c>
      <c r="BD643" s="1216"/>
      <c r="BE643" s="1217"/>
      <c r="BF643" s="1218"/>
      <c r="BG643" s="587">
        <f t="shared" si="93"/>
        <v>0</v>
      </c>
      <c r="BI643" s="1215">
        <v>116</v>
      </c>
      <c r="BJ643" s="1216"/>
      <c r="BK643" s="1217"/>
      <c r="BL643" s="1218"/>
      <c r="BM643" s="587">
        <f t="shared" si="94"/>
        <v>0</v>
      </c>
      <c r="BO643" s="1215">
        <v>116</v>
      </c>
      <c r="BP643" s="1216"/>
      <c r="BQ643" s="1217"/>
      <c r="BR643" s="1218"/>
      <c r="BS643" s="587">
        <f t="shared" si="95"/>
        <v>0</v>
      </c>
    </row>
    <row r="644" spans="1:71" s="17" customFormat="1" ht="16.75" hidden="1" customHeight="1" outlineLevel="2">
      <c r="A644" s="1215">
        <v>117</v>
      </c>
      <c r="B644" s="1216"/>
      <c r="C644" s="1217"/>
      <c r="D644" s="1218"/>
      <c r="E644" s="587">
        <f t="shared" si="84"/>
        <v>0</v>
      </c>
      <c r="G644" s="1215">
        <v>117</v>
      </c>
      <c r="H644" s="1216"/>
      <c r="I644" s="1217"/>
      <c r="J644" s="1218"/>
      <c r="K644" s="587">
        <f t="shared" si="85"/>
        <v>0</v>
      </c>
      <c r="M644" s="1215">
        <v>117</v>
      </c>
      <c r="N644" s="1216"/>
      <c r="O644" s="1217"/>
      <c r="P644" s="1218"/>
      <c r="Q644" s="587">
        <f t="shared" si="86"/>
        <v>0</v>
      </c>
      <c r="S644" s="1215">
        <v>117</v>
      </c>
      <c r="T644" s="1216"/>
      <c r="U644" s="1217"/>
      <c r="V644" s="1218"/>
      <c r="W644" s="587">
        <f t="shared" si="87"/>
        <v>0</v>
      </c>
      <c r="Y644" s="1215">
        <v>117</v>
      </c>
      <c r="Z644" s="1216"/>
      <c r="AA644" s="1217"/>
      <c r="AB644" s="1218"/>
      <c r="AC644" s="587">
        <f t="shared" si="88"/>
        <v>0</v>
      </c>
      <c r="AE644" s="1215">
        <v>117</v>
      </c>
      <c r="AF644" s="1216"/>
      <c r="AG644" s="1217"/>
      <c r="AH644" s="1218"/>
      <c r="AI644" s="587">
        <f t="shared" si="89"/>
        <v>0</v>
      </c>
      <c r="AK644" s="1215">
        <v>117</v>
      </c>
      <c r="AL644" s="1216"/>
      <c r="AM644" s="1217"/>
      <c r="AN644" s="1218"/>
      <c r="AO644" s="587">
        <f t="shared" si="90"/>
        <v>0</v>
      </c>
      <c r="AQ644" s="1215">
        <v>117</v>
      </c>
      <c r="AR644" s="1216"/>
      <c r="AS644" s="1217"/>
      <c r="AT644" s="1218"/>
      <c r="AU644" s="587">
        <f t="shared" si="91"/>
        <v>0</v>
      </c>
      <c r="AW644" s="1215">
        <v>117</v>
      </c>
      <c r="AX644" s="1216"/>
      <c r="AY644" s="1217"/>
      <c r="AZ644" s="1218"/>
      <c r="BA644" s="587">
        <f t="shared" si="92"/>
        <v>0</v>
      </c>
      <c r="BC644" s="1215">
        <v>117</v>
      </c>
      <c r="BD644" s="1216"/>
      <c r="BE644" s="1217"/>
      <c r="BF644" s="1218"/>
      <c r="BG644" s="587">
        <f t="shared" si="93"/>
        <v>0</v>
      </c>
      <c r="BI644" s="1215">
        <v>117</v>
      </c>
      <c r="BJ644" s="1216"/>
      <c r="BK644" s="1217"/>
      <c r="BL644" s="1218"/>
      <c r="BM644" s="587">
        <f t="shared" si="94"/>
        <v>0</v>
      </c>
      <c r="BO644" s="1215">
        <v>117</v>
      </c>
      <c r="BP644" s="1216"/>
      <c r="BQ644" s="1217"/>
      <c r="BR644" s="1218"/>
      <c r="BS644" s="587">
        <f t="shared" si="95"/>
        <v>0</v>
      </c>
    </row>
    <row r="645" spans="1:71" s="17" customFormat="1" ht="16.75" hidden="1" customHeight="1" outlineLevel="2">
      <c r="A645" s="1215">
        <v>118</v>
      </c>
      <c r="B645" s="1216"/>
      <c r="C645" s="1217"/>
      <c r="D645" s="1218"/>
      <c r="E645" s="587">
        <f t="shared" si="84"/>
        <v>0</v>
      </c>
      <c r="G645" s="1215">
        <v>118</v>
      </c>
      <c r="H645" s="1216"/>
      <c r="I645" s="1217"/>
      <c r="J645" s="1218"/>
      <c r="K645" s="587">
        <f t="shared" si="85"/>
        <v>0</v>
      </c>
      <c r="M645" s="1215">
        <v>118</v>
      </c>
      <c r="N645" s="1216"/>
      <c r="O645" s="1217"/>
      <c r="P645" s="1218"/>
      <c r="Q645" s="587">
        <f t="shared" si="86"/>
        <v>0</v>
      </c>
      <c r="S645" s="1215">
        <v>118</v>
      </c>
      <c r="T645" s="1216"/>
      <c r="U645" s="1217"/>
      <c r="V645" s="1218"/>
      <c r="W645" s="587">
        <f t="shared" si="87"/>
        <v>0</v>
      </c>
      <c r="Y645" s="1215">
        <v>118</v>
      </c>
      <c r="Z645" s="1216"/>
      <c r="AA645" s="1217"/>
      <c r="AB645" s="1218"/>
      <c r="AC645" s="587">
        <f t="shared" si="88"/>
        <v>0</v>
      </c>
      <c r="AE645" s="1215">
        <v>118</v>
      </c>
      <c r="AF645" s="1216"/>
      <c r="AG645" s="1217"/>
      <c r="AH645" s="1218"/>
      <c r="AI645" s="587">
        <f t="shared" si="89"/>
        <v>0</v>
      </c>
      <c r="AK645" s="1215">
        <v>118</v>
      </c>
      <c r="AL645" s="1216"/>
      <c r="AM645" s="1217"/>
      <c r="AN645" s="1218"/>
      <c r="AO645" s="587">
        <f t="shared" si="90"/>
        <v>0</v>
      </c>
      <c r="AQ645" s="1215">
        <v>118</v>
      </c>
      <c r="AR645" s="1216"/>
      <c r="AS645" s="1217"/>
      <c r="AT645" s="1218"/>
      <c r="AU645" s="587">
        <f t="shared" si="91"/>
        <v>0</v>
      </c>
      <c r="AW645" s="1215">
        <v>118</v>
      </c>
      <c r="AX645" s="1216"/>
      <c r="AY645" s="1217"/>
      <c r="AZ645" s="1218"/>
      <c r="BA645" s="587">
        <f t="shared" si="92"/>
        <v>0</v>
      </c>
      <c r="BC645" s="1215">
        <v>118</v>
      </c>
      <c r="BD645" s="1216"/>
      <c r="BE645" s="1217"/>
      <c r="BF645" s="1218"/>
      <c r="BG645" s="587">
        <f t="shared" si="93"/>
        <v>0</v>
      </c>
      <c r="BI645" s="1215">
        <v>118</v>
      </c>
      <c r="BJ645" s="1216"/>
      <c r="BK645" s="1217"/>
      <c r="BL645" s="1218"/>
      <c r="BM645" s="587">
        <f t="shared" si="94"/>
        <v>0</v>
      </c>
      <c r="BO645" s="1215">
        <v>118</v>
      </c>
      <c r="BP645" s="1216"/>
      <c r="BQ645" s="1217"/>
      <c r="BR645" s="1218"/>
      <c r="BS645" s="587">
        <f t="shared" si="95"/>
        <v>0</v>
      </c>
    </row>
    <row r="646" spans="1:71" s="17" customFormat="1" ht="16.75" hidden="1" customHeight="1" outlineLevel="2">
      <c r="A646" s="1215">
        <v>119</v>
      </c>
      <c r="B646" s="1216"/>
      <c r="C646" s="1217"/>
      <c r="D646" s="1218"/>
      <c r="E646" s="587">
        <f t="shared" si="84"/>
        <v>0</v>
      </c>
      <c r="G646" s="1215">
        <v>119</v>
      </c>
      <c r="H646" s="1216"/>
      <c r="I646" s="1217"/>
      <c r="J646" s="1218"/>
      <c r="K646" s="587">
        <f t="shared" si="85"/>
        <v>0</v>
      </c>
      <c r="M646" s="1215">
        <v>119</v>
      </c>
      <c r="N646" s="1216"/>
      <c r="O646" s="1217"/>
      <c r="P646" s="1218"/>
      <c r="Q646" s="587">
        <f t="shared" si="86"/>
        <v>0</v>
      </c>
      <c r="S646" s="1215">
        <v>119</v>
      </c>
      <c r="T646" s="1216"/>
      <c r="U646" s="1217"/>
      <c r="V646" s="1218"/>
      <c r="W646" s="587">
        <f t="shared" si="87"/>
        <v>0</v>
      </c>
      <c r="Y646" s="1215">
        <v>119</v>
      </c>
      <c r="Z646" s="1216"/>
      <c r="AA646" s="1217"/>
      <c r="AB646" s="1218"/>
      <c r="AC646" s="587">
        <f t="shared" si="88"/>
        <v>0</v>
      </c>
      <c r="AE646" s="1215">
        <v>119</v>
      </c>
      <c r="AF646" s="1216"/>
      <c r="AG646" s="1217"/>
      <c r="AH646" s="1218"/>
      <c r="AI646" s="587">
        <f t="shared" si="89"/>
        <v>0</v>
      </c>
      <c r="AK646" s="1215">
        <v>119</v>
      </c>
      <c r="AL646" s="1216"/>
      <c r="AM646" s="1217"/>
      <c r="AN646" s="1218"/>
      <c r="AO646" s="587">
        <f t="shared" si="90"/>
        <v>0</v>
      </c>
      <c r="AQ646" s="1215">
        <v>119</v>
      </c>
      <c r="AR646" s="1216"/>
      <c r="AS646" s="1217"/>
      <c r="AT646" s="1218"/>
      <c r="AU646" s="587">
        <f t="shared" si="91"/>
        <v>0</v>
      </c>
      <c r="AW646" s="1215">
        <v>119</v>
      </c>
      <c r="AX646" s="1216"/>
      <c r="AY646" s="1217"/>
      <c r="AZ646" s="1218"/>
      <c r="BA646" s="587">
        <f t="shared" si="92"/>
        <v>0</v>
      </c>
      <c r="BC646" s="1215">
        <v>119</v>
      </c>
      <c r="BD646" s="1216"/>
      <c r="BE646" s="1217"/>
      <c r="BF646" s="1218"/>
      <c r="BG646" s="587">
        <f t="shared" si="93"/>
        <v>0</v>
      </c>
      <c r="BI646" s="1215">
        <v>119</v>
      </c>
      <c r="BJ646" s="1216"/>
      <c r="BK646" s="1217"/>
      <c r="BL646" s="1218"/>
      <c r="BM646" s="587">
        <f t="shared" si="94"/>
        <v>0</v>
      </c>
      <c r="BO646" s="1215">
        <v>119</v>
      </c>
      <c r="BP646" s="1216"/>
      <c r="BQ646" s="1217"/>
      <c r="BR646" s="1218"/>
      <c r="BS646" s="587">
        <f t="shared" si="95"/>
        <v>0</v>
      </c>
    </row>
    <row r="647" spans="1:71" s="17" customFormat="1" ht="16.75" hidden="1" customHeight="1" outlineLevel="2">
      <c r="A647" s="1215">
        <v>120</v>
      </c>
      <c r="B647" s="1216"/>
      <c r="C647" s="1217"/>
      <c r="D647" s="1218"/>
      <c r="E647" s="587">
        <f t="shared" si="84"/>
        <v>0</v>
      </c>
      <c r="G647" s="1215">
        <v>120</v>
      </c>
      <c r="H647" s="1216"/>
      <c r="I647" s="1217"/>
      <c r="J647" s="1218"/>
      <c r="K647" s="587">
        <f t="shared" si="85"/>
        <v>0</v>
      </c>
      <c r="M647" s="1215">
        <v>120</v>
      </c>
      <c r="N647" s="1216"/>
      <c r="O647" s="1217"/>
      <c r="P647" s="1218"/>
      <c r="Q647" s="587">
        <f t="shared" si="86"/>
        <v>0</v>
      </c>
      <c r="S647" s="1215">
        <v>120</v>
      </c>
      <c r="T647" s="1216"/>
      <c r="U647" s="1217"/>
      <c r="V647" s="1218"/>
      <c r="W647" s="587">
        <f t="shared" si="87"/>
        <v>0</v>
      </c>
      <c r="Y647" s="1215">
        <v>120</v>
      </c>
      <c r="Z647" s="1216"/>
      <c r="AA647" s="1217"/>
      <c r="AB647" s="1218"/>
      <c r="AC647" s="587">
        <f t="shared" si="88"/>
        <v>0</v>
      </c>
      <c r="AE647" s="1215">
        <v>120</v>
      </c>
      <c r="AF647" s="1216"/>
      <c r="AG647" s="1217"/>
      <c r="AH647" s="1218"/>
      <c r="AI647" s="587">
        <f t="shared" si="89"/>
        <v>0</v>
      </c>
      <c r="AK647" s="1215">
        <v>120</v>
      </c>
      <c r="AL647" s="1216"/>
      <c r="AM647" s="1217"/>
      <c r="AN647" s="1218"/>
      <c r="AO647" s="587">
        <f t="shared" si="90"/>
        <v>0</v>
      </c>
      <c r="AQ647" s="1215">
        <v>120</v>
      </c>
      <c r="AR647" s="1216"/>
      <c r="AS647" s="1217"/>
      <c r="AT647" s="1218"/>
      <c r="AU647" s="587">
        <f t="shared" si="91"/>
        <v>0</v>
      </c>
      <c r="AW647" s="1215">
        <v>120</v>
      </c>
      <c r="AX647" s="1216"/>
      <c r="AY647" s="1217"/>
      <c r="AZ647" s="1218"/>
      <c r="BA647" s="587">
        <f t="shared" si="92"/>
        <v>0</v>
      </c>
      <c r="BC647" s="1215">
        <v>120</v>
      </c>
      <c r="BD647" s="1216"/>
      <c r="BE647" s="1217"/>
      <c r="BF647" s="1218"/>
      <c r="BG647" s="587">
        <f t="shared" si="93"/>
        <v>0</v>
      </c>
      <c r="BI647" s="1215">
        <v>120</v>
      </c>
      <c r="BJ647" s="1216"/>
      <c r="BK647" s="1217"/>
      <c r="BL647" s="1218"/>
      <c r="BM647" s="587">
        <f t="shared" si="94"/>
        <v>0</v>
      </c>
      <c r="BO647" s="1215">
        <v>120</v>
      </c>
      <c r="BP647" s="1216"/>
      <c r="BQ647" s="1217"/>
      <c r="BR647" s="1218"/>
      <c r="BS647" s="587">
        <f t="shared" si="95"/>
        <v>0</v>
      </c>
    </row>
    <row r="648" spans="1:71" s="17" customFormat="1" ht="16.75" hidden="1" customHeight="1" outlineLevel="2">
      <c r="A648" s="1215">
        <v>121</v>
      </c>
      <c r="B648" s="1216"/>
      <c r="C648" s="1217"/>
      <c r="D648" s="1218"/>
      <c r="E648" s="587">
        <f t="shared" si="84"/>
        <v>0</v>
      </c>
      <c r="G648" s="1215">
        <v>121</v>
      </c>
      <c r="H648" s="1216"/>
      <c r="I648" s="1217"/>
      <c r="J648" s="1218"/>
      <c r="K648" s="587">
        <f t="shared" si="85"/>
        <v>0</v>
      </c>
      <c r="M648" s="1215">
        <v>121</v>
      </c>
      <c r="N648" s="1216"/>
      <c r="O648" s="1217"/>
      <c r="P648" s="1218"/>
      <c r="Q648" s="587">
        <f t="shared" si="86"/>
        <v>0</v>
      </c>
      <c r="S648" s="1215">
        <v>121</v>
      </c>
      <c r="T648" s="1216"/>
      <c r="U648" s="1217"/>
      <c r="V648" s="1218"/>
      <c r="W648" s="587">
        <f t="shared" si="87"/>
        <v>0</v>
      </c>
      <c r="Y648" s="1215">
        <v>121</v>
      </c>
      <c r="Z648" s="1216"/>
      <c r="AA648" s="1217"/>
      <c r="AB648" s="1218"/>
      <c r="AC648" s="587">
        <f t="shared" si="88"/>
        <v>0</v>
      </c>
      <c r="AE648" s="1215">
        <v>121</v>
      </c>
      <c r="AF648" s="1216"/>
      <c r="AG648" s="1217"/>
      <c r="AH648" s="1218"/>
      <c r="AI648" s="587">
        <f t="shared" si="89"/>
        <v>0</v>
      </c>
      <c r="AK648" s="1215">
        <v>121</v>
      </c>
      <c r="AL648" s="1216"/>
      <c r="AM648" s="1217"/>
      <c r="AN648" s="1218"/>
      <c r="AO648" s="587">
        <f t="shared" si="90"/>
        <v>0</v>
      </c>
      <c r="AQ648" s="1215">
        <v>121</v>
      </c>
      <c r="AR648" s="1216"/>
      <c r="AS648" s="1217"/>
      <c r="AT648" s="1218"/>
      <c r="AU648" s="587">
        <f t="shared" si="91"/>
        <v>0</v>
      </c>
      <c r="AW648" s="1215">
        <v>121</v>
      </c>
      <c r="AX648" s="1216"/>
      <c r="AY648" s="1217"/>
      <c r="AZ648" s="1218"/>
      <c r="BA648" s="587">
        <f t="shared" si="92"/>
        <v>0</v>
      </c>
      <c r="BC648" s="1215">
        <v>121</v>
      </c>
      <c r="BD648" s="1216"/>
      <c r="BE648" s="1217"/>
      <c r="BF648" s="1218"/>
      <c r="BG648" s="587">
        <f t="shared" si="93"/>
        <v>0</v>
      </c>
      <c r="BI648" s="1215">
        <v>121</v>
      </c>
      <c r="BJ648" s="1216"/>
      <c r="BK648" s="1217"/>
      <c r="BL648" s="1218"/>
      <c r="BM648" s="587">
        <f t="shared" si="94"/>
        <v>0</v>
      </c>
      <c r="BO648" s="1215">
        <v>121</v>
      </c>
      <c r="BP648" s="1216"/>
      <c r="BQ648" s="1217"/>
      <c r="BR648" s="1218"/>
      <c r="BS648" s="587">
        <f t="shared" si="95"/>
        <v>0</v>
      </c>
    </row>
    <row r="649" spans="1:71" s="17" customFormat="1" ht="16.75" hidden="1" customHeight="1" outlineLevel="2">
      <c r="A649" s="1215">
        <v>122</v>
      </c>
      <c r="B649" s="1216"/>
      <c r="C649" s="1217"/>
      <c r="D649" s="1218"/>
      <c r="E649" s="587">
        <f t="shared" si="84"/>
        <v>0</v>
      </c>
      <c r="G649" s="1215">
        <v>122</v>
      </c>
      <c r="H649" s="1216"/>
      <c r="I649" s="1217"/>
      <c r="J649" s="1218"/>
      <c r="K649" s="587">
        <f t="shared" si="85"/>
        <v>0</v>
      </c>
      <c r="M649" s="1215">
        <v>122</v>
      </c>
      <c r="N649" s="1216"/>
      <c r="O649" s="1217"/>
      <c r="P649" s="1218"/>
      <c r="Q649" s="587">
        <f t="shared" si="86"/>
        <v>0</v>
      </c>
      <c r="S649" s="1215">
        <v>122</v>
      </c>
      <c r="T649" s="1216"/>
      <c r="U649" s="1217"/>
      <c r="V649" s="1218"/>
      <c r="W649" s="587">
        <f t="shared" si="87"/>
        <v>0</v>
      </c>
      <c r="Y649" s="1215">
        <v>122</v>
      </c>
      <c r="Z649" s="1216"/>
      <c r="AA649" s="1217"/>
      <c r="AB649" s="1218"/>
      <c r="AC649" s="587">
        <f t="shared" si="88"/>
        <v>0</v>
      </c>
      <c r="AE649" s="1215">
        <v>122</v>
      </c>
      <c r="AF649" s="1216"/>
      <c r="AG649" s="1217"/>
      <c r="AH649" s="1218"/>
      <c r="AI649" s="587">
        <f t="shared" si="89"/>
        <v>0</v>
      </c>
      <c r="AK649" s="1215">
        <v>122</v>
      </c>
      <c r="AL649" s="1216"/>
      <c r="AM649" s="1217"/>
      <c r="AN649" s="1218"/>
      <c r="AO649" s="587">
        <f t="shared" si="90"/>
        <v>0</v>
      </c>
      <c r="AQ649" s="1215">
        <v>122</v>
      </c>
      <c r="AR649" s="1216"/>
      <c r="AS649" s="1217"/>
      <c r="AT649" s="1218"/>
      <c r="AU649" s="587">
        <f t="shared" si="91"/>
        <v>0</v>
      </c>
      <c r="AW649" s="1215">
        <v>122</v>
      </c>
      <c r="AX649" s="1216"/>
      <c r="AY649" s="1217"/>
      <c r="AZ649" s="1218"/>
      <c r="BA649" s="587">
        <f t="shared" si="92"/>
        <v>0</v>
      </c>
      <c r="BC649" s="1215">
        <v>122</v>
      </c>
      <c r="BD649" s="1216"/>
      <c r="BE649" s="1217"/>
      <c r="BF649" s="1218"/>
      <c r="BG649" s="587">
        <f t="shared" si="93"/>
        <v>0</v>
      </c>
      <c r="BI649" s="1215">
        <v>122</v>
      </c>
      <c r="BJ649" s="1216"/>
      <c r="BK649" s="1217"/>
      <c r="BL649" s="1218"/>
      <c r="BM649" s="587">
        <f t="shared" si="94"/>
        <v>0</v>
      </c>
      <c r="BO649" s="1215">
        <v>122</v>
      </c>
      <c r="BP649" s="1216"/>
      <c r="BQ649" s="1217"/>
      <c r="BR649" s="1218"/>
      <c r="BS649" s="587">
        <f t="shared" si="95"/>
        <v>0</v>
      </c>
    </row>
    <row r="650" spans="1:71" s="17" customFormat="1" ht="16.75" hidden="1" customHeight="1" outlineLevel="2">
      <c r="A650" s="1215">
        <v>123</v>
      </c>
      <c r="B650" s="1216"/>
      <c r="C650" s="1217"/>
      <c r="D650" s="1218"/>
      <c r="E650" s="587">
        <f t="shared" si="84"/>
        <v>0</v>
      </c>
      <c r="G650" s="1215">
        <v>123</v>
      </c>
      <c r="H650" s="1216"/>
      <c r="I650" s="1217"/>
      <c r="J650" s="1218"/>
      <c r="K650" s="587">
        <f t="shared" si="85"/>
        <v>0</v>
      </c>
      <c r="M650" s="1215">
        <v>123</v>
      </c>
      <c r="N650" s="1216"/>
      <c r="O650" s="1217"/>
      <c r="P650" s="1218"/>
      <c r="Q650" s="587">
        <f t="shared" si="86"/>
        <v>0</v>
      </c>
      <c r="S650" s="1215">
        <v>123</v>
      </c>
      <c r="T650" s="1216"/>
      <c r="U650" s="1217"/>
      <c r="V650" s="1218"/>
      <c r="W650" s="587">
        <f t="shared" si="87"/>
        <v>0</v>
      </c>
      <c r="Y650" s="1215">
        <v>123</v>
      </c>
      <c r="Z650" s="1216"/>
      <c r="AA650" s="1217"/>
      <c r="AB650" s="1218"/>
      <c r="AC650" s="587">
        <f t="shared" si="88"/>
        <v>0</v>
      </c>
      <c r="AE650" s="1215">
        <v>123</v>
      </c>
      <c r="AF650" s="1216"/>
      <c r="AG650" s="1217"/>
      <c r="AH650" s="1218"/>
      <c r="AI650" s="587">
        <f t="shared" si="89"/>
        <v>0</v>
      </c>
      <c r="AK650" s="1215">
        <v>123</v>
      </c>
      <c r="AL650" s="1216"/>
      <c r="AM650" s="1217"/>
      <c r="AN650" s="1218"/>
      <c r="AO650" s="587">
        <f t="shared" si="90"/>
        <v>0</v>
      </c>
      <c r="AQ650" s="1215">
        <v>123</v>
      </c>
      <c r="AR650" s="1216"/>
      <c r="AS650" s="1217"/>
      <c r="AT650" s="1218"/>
      <c r="AU650" s="587">
        <f t="shared" si="91"/>
        <v>0</v>
      </c>
      <c r="AW650" s="1215">
        <v>123</v>
      </c>
      <c r="AX650" s="1216"/>
      <c r="AY650" s="1217"/>
      <c r="AZ650" s="1218"/>
      <c r="BA650" s="587">
        <f t="shared" si="92"/>
        <v>0</v>
      </c>
      <c r="BC650" s="1215">
        <v>123</v>
      </c>
      <c r="BD650" s="1216"/>
      <c r="BE650" s="1217"/>
      <c r="BF650" s="1218"/>
      <c r="BG650" s="587">
        <f t="shared" si="93"/>
        <v>0</v>
      </c>
      <c r="BI650" s="1215">
        <v>123</v>
      </c>
      <c r="BJ650" s="1216"/>
      <c r="BK650" s="1217"/>
      <c r="BL650" s="1218"/>
      <c r="BM650" s="587">
        <f t="shared" si="94"/>
        <v>0</v>
      </c>
      <c r="BO650" s="1215">
        <v>123</v>
      </c>
      <c r="BP650" s="1216"/>
      <c r="BQ650" s="1217"/>
      <c r="BR650" s="1218"/>
      <c r="BS650" s="587">
        <f t="shared" si="95"/>
        <v>0</v>
      </c>
    </row>
    <row r="651" spans="1:71" s="17" customFormat="1" ht="16.75" hidden="1" customHeight="1" outlineLevel="2">
      <c r="A651" s="1215">
        <v>124</v>
      </c>
      <c r="B651" s="1216"/>
      <c r="C651" s="1217"/>
      <c r="D651" s="1218"/>
      <c r="E651" s="587">
        <f t="shared" si="84"/>
        <v>0</v>
      </c>
      <c r="G651" s="1215">
        <v>124</v>
      </c>
      <c r="H651" s="1216"/>
      <c r="I651" s="1217"/>
      <c r="J651" s="1218"/>
      <c r="K651" s="587">
        <f t="shared" si="85"/>
        <v>0</v>
      </c>
      <c r="M651" s="1215">
        <v>124</v>
      </c>
      <c r="N651" s="1216"/>
      <c r="O651" s="1217"/>
      <c r="P651" s="1218"/>
      <c r="Q651" s="587">
        <f t="shared" si="86"/>
        <v>0</v>
      </c>
      <c r="S651" s="1215">
        <v>124</v>
      </c>
      <c r="T651" s="1216"/>
      <c r="U651" s="1217"/>
      <c r="V651" s="1218"/>
      <c r="W651" s="587">
        <f t="shared" si="87"/>
        <v>0</v>
      </c>
      <c r="Y651" s="1215">
        <v>124</v>
      </c>
      <c r="Z651" s="1216"/>
      <c r="AA651" s="1217"/>
      <c r="AB651" s="1218"/>
      <c r="AC651" s="587">
        <f t="shared" si="88"/>
        <v>0</v>
      </c>
      <c r="AE651" s="1215">
        <v>124</v>
      </c>
      <c r="AF651" s="1216"/>
      <c r="AG651" s="1217"/>
      <c r="AH651" s="1218"/>
      <c r="AI651" s="587">
        <f t="shared" si="89"/>
        <v>0</v>
      </c>
      <c r="AK651" s="1215">
        <v>124</v>
      </c>
      <c r="AL651" s="1216"/>
      <c r="AM651" s="1217"/>
      <c r="AN651" s="1218"/>
      <c r="AO651" s="587">
        <f t="shared" si="90"/>
        <v>0</v>
      </c>
      <c r="AQ651" s="1215">
        <v>124</v>
      </c>
      <c r="AR651" s="1216"/>
      <c r="AS651" s="1217"/>
      <c r="AT651" s="1218"/>
      <c r="AU651" s="587">
        <f t="shared" si="91"/>
        <v>0</v>
      </c>
      <c r="AW651" s="1215">
        <v>124</v>
      </c>
      <c r="AX651" s="1216"/>
      <c r="AY651" s="1217"/>
      <c r="AZ651" s="1218"/>
      <c r="BA651" s="587">
        <f t="shared" si="92"/>
        <v>0</v>
      </c>
      <c r="BC651" s="1215">
        <v>124</v>
      </c>
      <c r="BD651" s="1216"/>
      <c r="BE651" s="1217"/>
      <c r="BF651" s="1218"/>
      <c r="BG651" s="587">
        <f t="shared" si="93"/>
        <v>0</v>
      </c>
      <c r="BI651" s="1215">
        <v>124</v>
      </c>
      <c r="BJ651" s="1216"/>
      <c r="BK651" s="1217"/>
      <c r="BL651" s="1218"/>
      <c r="BM651" s="587">
        <f t="shared" si="94"/>
        <v>0</v>
      </c>
      <c r="BO651" s="1215">
        <v>124</v>
      </c>
      <c r="BP651" s="1216"/>
      <c r="BQ651" s="1217"/>
      <c r="BR651" s="1218"/>
      <c r="BS651" s="587">
        <f t="shared" si="95"/>
        <v>0</v>
      </c>
    </row>
    <row r="652" spans="1:71" s="17" customFormat="1" ht="16.75" hidden="1" customHeight="1" outlineLevel="2">
      <c r="A652" s="1215">
        <v>125</v>
      </c>
      <c r="B652" s="1216"/>
      <c r="C652" s="1217"/>
      <c r="D652" s="1218"/>
      <c r="E652" s="587">
        <f t="shared" si="84"/>
        <v>0</v>
      </c>
      <c r="G652" s="1215">
        <v>125</v>
      </c>
      <c r="H652" s="1216"/>
      <c r="I652" s="1217"/>
      <c r="J652" s="1218"/>
      <c r="K652" s="587">
        <f t="shared" si="85"/>
        <v>0</v>
      </c>
      <c r="M652" s="1215">
        <v>125</v>
      </c>
      <c r="N652" s="1216"/>
      <c r="O652" s="1217"/>
      <c r="P652" s="1218"/>
      <c r="Q652" s="587">
        <f t="shared" si="86"/>
        <v>0</v>
      </c>
      <c r="S652" s="1215">
        <v>125</v>
      </c>
      <c r="T652" s="1216"/>
      <c r="U652" s="1217"/>
      <c r="V652" s="1218"/>
      <c r="W652" s="587">
        <f t="shared" si="87"/>
        <v>0</v>
      </c>
      <c r="Y652" s="1215">
        <v>125</v>
      </c>
      <c r="Z652" s="1216"/>
      <c r="AA652" s="1217"/>
      <c r="AB652" s="1218"/>
      <c r="AC652" s="587">
        <f t="shared" si="88"/>
        <v>0</v>
      </c>
      <c r="AE652" s="1215">
        <v>125</v>
      </c>
      <c r="AF652" s="1216"/>
      <c r="AG652" s="1217"/>
      <c r="AH652" s="1218"/>
      <c r="AI652" s="587">
        <f t="shared" si="89"/>
        <v>0</v>
      </c>
      <c r="AK652" s="1215">
        <v>125</v>
      </c>
      <c r="AL652" s="1216"/>
      <c r="AM652" s="1217"/>
      <c r="AN652" s="1218"/>
      <c r="AO652" s="587">
        <f t="shared" si="90"/>
        <v>0</v>
      </c>
      <c r="AQ652" s="1215">
        <v>125</v>
      </c>
      <c r="AR652" s="1216"/>
      <c r="AS652" s="1217"/>
      <c r="AT652" s="1218"/>
      <c r="AU652" s="587">
        <f t="shared" si="91"/>
        <v>0</v>
      </c>
      <c r="AW652" s="1215">
        <v>125</v>
      </c>
      <c r="AX652" s="1216"/>
      <c r="AY652" s="1217"/>
      <c r="AZ652" s="1218"/>
      <c r="BA652" s="587">
        <f t="shared" si="92"/>
        <v>0</v>
      </c>
      <c r="BC652" s="1215">
        <v>125</v>
      </c>
      <c r="BD652" s="1216"/>
      <c r="BE652" s="1217"/>
      <c r="BF652" s="1218"/>
      <c r="BG652" s="587">
        <f t="shared" si="93"/>
        <v>0</v>
      </c>
      <c r="BI652" s="1215">
        <v>125</v>
      </c>
      <c r="BJ652" s="1216"/>
      <c r="BK652" s="1217"/>
      <c r="BL652" s="1218"/>
      <c r="BM652" s="587">
        <f t="shared" si="94"/>
        <v>0</v>
      </c>
      <c r="BO652" s="1215">
        <v>125</v>
      </c>
      <c r="BP652" s="1216"/>
      <c r="BQ652" s="1217"/>
      <c r="BR652" s="1218"/>
      <c r="BS652" s="587">
        <f t="shared" si="95"/>
        <v>0</v>
      </c>
    </row>
    <row r="653" spans="1:71" s="17" customFormat="1" ht="16.75" hidden="1" customHeight="1" outlineLevel="2">
      <c r="A653" s="1215">
        <v>126</v>
      </c>
      <c r="B653" s="1216"/>
      <c r="C653" s="1217"/>
      <c r="D653" s="1218"/>
      <c r="E653" s="587">
        <f t="shared" si="84"/>
        <v>0</v>
      </c>
      <c r="G653" s="1215">
        <v>126</v>
      </c>
      <c r="H653" s="1216"/>
      <c r="I653" s="1217"/>
      <c r="J653" s="1218"/>
      <c r="K653" s="587">
        <f t="shared" si="85"/>
        <v>0</v>
      </c>
      <c r="M653" s="1215">
        <v>126</v>
      </c>
      <c r="N653" s="1216"/>
      <c r="O653" s="1217"/>
      <c r="P653" s="1218"/>
      <c r="Q653" s="587">
        <f t="shared" si="86"/>
        <v>0</v>
      </c>
      <c r="S653" s="1215">
        <v>126</v>
      </c>
      <c r="T653" s="1216"/>
      <c r="U653" s="1217"/>
      <c r="V653" s="1218"/>
      <c r="W653" s="587">
        <f t="shared" si="87"/>
        <v>0</v>
      </c>
      <c r="Y653" s="1215">
        <v>126</v>
      </c>
      <c r="Z653" s="1216"/>
      <c r="AA653" s="1217"/>
      <c r="AB653" s="1218"/>
      <c r="AC653" s="587">
        <f t="shared" si="88"/>
        <v>0</v>
      </c>
      <c r="AE653" s="1215">
        <v>126</v>
      </c>
      <c r="AF653" s="1216"/>
      <c r="AG653" s="1217"/>
      <c r="AH653" s="1218"/>
      <c r="AI653" s="587">
        <f t="shared" si="89"/>
        <v>0</v>
      </c>
      <c r="AK653" s="1215">
        <v>126</v>
      </c>
      <c r="AL653" s="1216"/>
      <c r="AM653" s="1217"/>
      <c r="AN653" s="1218"/>
      <c r="AO653" s="587">
        <f t="shared" si="90"/>
        <v>0</v>
      </c>
      <c r="AQ653" s="1215">
        <v>126</v>
      </c>
      <c r="AR653" s="1216"/>
      <c r="AS653" s="1217"/>
      <c r="AT653" s="1218"/>
      <c r="AU653" s="587">
        <f t="shared" si="91"/>
        <v>0</v>
      </c>
      <c r="AW653" s="1215">
        <v>126</v>
      </c>
      <c r="AX653" s="1216"/>
      <c r="AY653" s="1217"/>
      <c r="AZ653" s="1218"/>
      <c r="BA653" s="587">
        <f t="shared" si="92"/>
        <v>0</v>
      </c>
      <c r="BC653" s="1215">
        <v>126</v>
      </c>
      <c r="BD653" s="1216"/>
      <c r="BE653" s="1217"/>
      <c r="BF653" s="1218"/>
      <c r="BG653" s="587">
        <f t="shared" si="93"/>
        <v>0</v>
      </c>
      <c r="BI653" s="1215">
        <v>126</v>
      </c>
      <c r="BJ653" s="1216"/>
      <c r="BK653" s="1217"/>
      <c r="BL653" s="1218"/>
      <c r="BM653" s="587">
        <f t="shared" si="94"/>
        <v>0</v>
      </c>
      <c r="BO653" s="1215">
        <v>126</v>
      </c>
      <c r="BP653" s="1216"/>
      <c r="BQ653" s="1217"/>
      <c r="BR653" s="1218"/>
      <c r="BS653" s="587">
        <f t="shared" si="95"/>
        <v>0</v>
      </c>
    </row>
    <row r="654" spans="1:71" s="17" customFormat="1" ht="16.75" hidden="1" customHeight="1" outlineLevel="2">
      <c r="A654" s="1215">
        <v>127</v>
      </c>
      <c r="B654" s="1216"/>
      <c r="C654" s="1217"/>
      <c r="D654" s="1218"/>
      <c r="E654" s="587">
        <f t="shared" si="84"/>
        <v>0</v>
      </c>
      <c r="G654" s="1215">
        <v>127</v>
      </c>
      <c r="H654" s="1216"/>
      <c r="I654" s="1217"/>
      <c r="J654" s="1218"/>
      <c r="K654" s="587">
        <f t="shared" si="85"/>
        <v>0</v>
      </c>
      <c r="M654" s="1215">
        <v>127</v>
      </c>
      <c r="N654" s="1216"/>
      <c r="O654" s="1217"/>
      <c r="P654" s="1218"/>
      <c r="Q654" s="587">
        <f t="shared" si="86"/>
        <v>0</v>
      </c>
      <c r="S654" s="1215">
        <v>127</v>
      </c>
      <c r="T654" s="1216"/>
      <c r="U654" s="1217"/>
      <c r="V654" s="1218"/>
      <c r="W654" s="587">
        <f t="shared" si="87"/>
        <v>0</v>
      </c>
      <c r="Y654" s="1215">
        <v>127</v>
      </c>
      <c r="Z654" s="1216"/>
      <c r="AA654" s="1217"/>
      <c r="AB654" s="1218"/>
      <c r="AC654" s="587">
        <f t="shared" si="88"/>
        <v>0</v>
      </c>
      <c r="AE654" s="1215">
        <v>127</v>
      </c>
      <c r="AF654" s="1216"/>
      <c r="AG654" s="1217"/>
      <c r="AH654" s="1218"/>
      <c r="AI654" s="587">
        <f t="shared" si="89"/>
        <v>0</v>
      </c>
      <c r="AK654" s="1215">
        <v>127</v>
      </c>
      <c r="AL654" s="1216"/>
      <c r="AM654" s="1217"/>
      <c r="AN654" s="1218"/>
      <c r="AO654" s="587">
        <f t="shared" si="90"/>
        <v>0</v>
      </c>
      <c r="AQ654" s="1215">
        <v>127</v>
      </c>
      <c r="AR654" s="1216"/>
      <c r="AS654" s="1217"/>
      <c r="AT654" s="1218"/>
      <c r="AU654" s="587">
        <f t="shared" si="91"/>
        <v>0</v>
      </c>
      <c r="AW654" s="1215">
        <v>127</v>
      </c>
      <c r="AX654" s="1216"/>
      <c r="AY654" s="1217"/>
      <c r="AZ654" s="1218"/>
      <c r="BA654" s="587">
        <f t="shared" si="92"/>
        <v>0</v>
      </c>
      <c r="BC654" s="1215">
        <v>127</v>
      </c>
      <c r="BD654" s="1216"/>
      <c r="BE654" s="1217"/>
      <c r="BF654" s="1218"/>
      <c r="BG654" s="587">
        <f t="shared" si="93"/>
        <v>0</v>
      </c>
      <c r="BI654" s="1215">
        <v>127</v>
      </c>
      <c r="BJ654" s="1216"/>
      <c r="BK654" s="1217"/>
      <c r="BL654" s="1218"/>
      <c r="BM654" s="587">
        <f t="shared" si="94"/>
        <v>0</v>
      </c>
      <c r="BO654" s="1215">
        <v>127</v>
      </c>
      <c r="BP654" s="1216"/>
      <c r="BQ654" s="1217"/>
      <c r="BR654" s="1218"/>
      <c r="BS654" s="587">
        <f t="shared" si="95"/>
        <v>0</v>
      </c>
    </row>
    <row r="655" spans="1:71" s="17" customFormat="1" ht="16.75" hidden="1" customHeight="1" outlineLevel="2">
      <c r="A655" s="1215">
        <v>128</v>
      </c>
      <c r="B655" s="1216"/>
      <c r="C655" s="1217"/>
      <c r="D655" s="1218"/>
      <c r="E655" s="587">
        <f t="shared" si="84"/>
        <v>0</v>
      </c>
      <c r="G655" s="1215">
        <v>128</v>
      </c>
      <c r="H655" s="1216"/>
      <c r="I655" s="1217"/>
      <c r="J655" s="1218"/>
      <c r="K655" s="587">
        <f t="shared" si="85"/>
        <v>0</v>
      </c>
      <c r="M655" s="1215">
        <v>128</v>
      </c>
      <c r="N655" s="1216"/>
      <c r="O655" s="1217"/>
      <c r="P655" s="1218"/>
      <c r="Q655" s="587">
        <f t="shared" si="86"/>
        <v>0</v>
      </c>
      <c r="S655" s="1215">
        <v>128</v>
      </c>
      <c r="T655" s="1216"/>
      <c r="U655" s="1217"/>
      <c r="V655" s="1218"/>
      <c r="W655" s="587">
        <f t="shared" si="87"/>
        <v>0</v>
      </c>
      <c r="Y655" s="1215">
        <v>128</v>
      </c>
      <c r="Z655" s="1216"/>
      <c r="AA655" s="1217"/>
      <c r="AB655" s="1218"/>
      <c r="AC655" s="587">
        <f t="shared" si="88"/>
        <v>0</v>
      </c>
      <c r="AE655" s="1215">
        <v>128</v>
      </c>
      <c r="AF655" s="1216"/>
      <c r="AG655" s="1217"/>
      <c r="AH655" s="1218"/>
      <c r="AI655" s="587">
        <f t="shared" si="89"/>
        <v>0</v>
      </c>
      <c r="AK655" s="1215">
        <v>128</v>
      </c>
      <c r="AL655" s="1216"/>
      <c r="AM655" s="1217"/>
      <c r="AN655" s="1218"/>
      <c r="AO655" s="587">
        <f t="shared" si="90"/>
        <v>0</v>
      </c>
      <c r="AQ655" s="1215">
        <v>128</v>
      </c>
      <c r="AR655" s="1216"/>
      <c r="AS655" s="1217"/>
      <c r="AT655" s="1218"/>
      <c r="AU655" s="587">
        <f t="shared" si="91"/>
        <v>0</v>
      </c>
      <c r="AW655" s="1215">
        <v>128</v>
      </c>
      <c r="AX655" s="1216"/>
      <c r="AY655" s="1217"/>
      <c r="AZ655" s="1218"/>
      <c r="BA655" s="587">
        <f t="shared" si="92"/>
        <v>0</v>
      </c>
      <c r="BC655" s="1215">
        <v>128</v>
      </c>
      <c r="BD655" s="1216"/>
      <c r="BE655" s="1217"/>
      <c r="BF655" s="1218"/>
      <c r="BG655" s="587">
        <f t="shared" si="93"/>
        <v>0</v>
      </c>
      <c r="BI655" s="1215">
        <v>128</v>
      </c>
      <c r="BJ655" s="1216"/>
      <c r="BK655" s="1217"/>
      <c r="BL655" s="1218"/>
      <c r="BM655" s="587">
        <f t="shared" si="94"/>
        <v>0</v>
      </c>
      <c r="BO655" s="1215">
        <v>128</v>
      </c>
      <c r="BP655" s="1216"/>
      <c r="BQ655" s="1217"/>
      <c r="BR655" s="1218"/>
      <c r="BS655" s="587">
        <f t="shared" si="95"/>
        <v>0</v>
      </c>
    </row>
    <row r="656" spans="1:71" s="17" customFormat="1" ht="16.75" hidden="1" customHeight="1" outlineLevel="2">
      <c r="A656" s="1215">
        <v>129</v>
      </c>
      <c r="B656" s="1216"/>
      <c r="C656" s="1217"/>
      <c r="D656" s="1218"/>
      <c r="E656" s="587">
        <f t="shared" si="84"/>
        <v>0</v>
      </c>
      <c r="G656" s="1215">
        <v>129</v>
      </c>
      <c r="H656" s="1216"/>
      <c r="I656" s="1217"/>
      <c r="J656" s="1218"/>
      <c r="K656" s="587">
        <f t="shared" si="85"/>
        <v>0</v>
      </c>
      <c r="M656" s="1215">
        <v>129</v>
      </c>
      <c r="N656" s="1216"/>
      <c r="O656" s="1217"/>
      <c r="P656" s="1218"/>
      <c r="Q656" s="587">
        <f t="shared" si="86"/>
        <v>0</v>
      </c>
      <c r="S656" s="1215">
        <v>129</v>
      </c>
      <c r="T656" s="1216"/>
      <c r="U656" s="1217"/>
      <c r="V656" s="1218"/>
      <c r="W656" s="587">
        <f t="shared" si="87"/>
        <v>0</v>
      </c>
      <c r="Y656" s="1215">
        <v>129</v>
      </c>
      <c r="Z656" s="1216"/>
      <c r="AA656" s="1217"/>
      <c r="AB656" s="1218"/>
      <c r="AC656" s="587">
        <f t="shared" si="88"/>
        <v>0</v>
      </c>
      <c r="AE656" s="1215">
        <v>129</v>
      </c>
      <c r="AF656" s="1216"/>
      <c r="AG656" s="1217"/>
      <c r="AH656" s="1218"/>
      <c r="AI656" s="587">
        <f t="shared" si="89"/>
        <v>0</v>
      </c>
      <c r="AK656" s="1215">
        <v>129</v>
      </c>
      <c r="AL656" s="1216"/>
      <c r="AM656" s="1217"/>
      <c r="AN656" s="1218"/>
      <c r="AO656" s="587">
        <f t="shared" si="90"/>
        <v>0</v>
      </c>
      <c r="AQ656" s="1215">
        <v>129</v>
      </c>
      <c r="AR656" s="1216"/>
      <c r="AS656" s="1217"/>
      <c r="AT656" s="1218"/>
      <c r="AU656" s="587">
        <f t="shared" si="91"/>
        <v>0</v>
      </c>
      <c r="AW656" s="1215">
        <v>129</v>
      </c>
      <c r="AX656" s="1216"/>
      <c r="AY656" s="1217"/>
      <c r="AZ656" s="1218"/>
      <c r="BA656" s="587">
        <f t="shared" si="92"/>
        <v>0</v>
      </c>
      <c r="BC656" s="1215">
        <v>129</v>
      </c>
      <c r="BD656" s="1216"/>
      <c r="BE656" s="1217"/>
      <c r="BF656" s="1218"/>
      <c r="BG656" s="587">
        <f t="shared" si="93"/>
        <v>0</v>
      </c>
      <c r="BI656" s="1215">
        <v>129</v>
      </c>
      <c r="BJ656" s="1216"/>
      <c r="BK656" s="1217"/>
      <c r="BL656" s="1218"/>
      <c r="BM656" s="587">
        <f t="shared" si="94"/>
        <v>0</v>
      </c>
      <c r="BO656" s="1215">
        <v>129</v>
      </c>
      <c r="BP656" s="1216"/>
      <c r="BQ656" s="1217"/>
      <c r="BR656" s="1218"/>
      <c r="BS656" s="587">
        <f t="shared" si="95"/>
        <v>0</v>
      </c>
    </row>
    <row r="657" spans="1:71" s="17" customFormat="1" ht="16.75" hidden="1" customHeight="1" outlineLevel="2">
      <c r="A657" s="1215">
        <v>130</v>
      </c>
      <c r="B657" s="1216"/>
      <c r="C657" s="1217"/>
      <c r="D657" s="1218"/>
      <c r="E657" s="587">
        <f t="shared" ref="E657:E676" si="96">IF(AND(C657&gt;=D$521,C657&lt;=D$520),1,0)</f>
        <v>0</v>
      </c>
      <c r="G657" s="1215">
        <v>130</v>
      </c>
      <c r="H657" s="1216"/>
      <c r="I657" s="1217"/>
      <c r="J657" s="1218"/>
      <c r="K657" s="587">
        <f t="shared" ref="K657:K676" si="97">IF(AND(I657&gt;=J$521,I657&lt;=J$520),1,0)</f>
        <v>0</v>
      </c>
      <c r="M657" s="1215">
        <v>130</v>
      </c>
      <c r="N657" s="1216"/>
      <c r="O657" s="1217"/>
      <c r="P657" s="1218"/>
      <c r="Q657" s="587">
        <f t="shared" ref="Q657:Q676" si="98">IF(AND(O657&gt;=P$521,O657&lt;=P$520),1,0)</f>
        <v>0</v>
      </c>
      <c r="S657" s="1215">
        <v>130</v>
      </c>
      <c r="T657" s="1216"/>
      <c r="U657" s="1217"/>
      <c r="V657" s="1218"/>
      <c r="W657" s="587">
        <f t="shared" ref="W657:W676" si="99">IF(AND(U657&gt;=V$521,U657&lt;=V$520),1,0)</f>
        <v>0</v>
      </c>
      <c r="Y657" s="1215">
        <v>130</v>
      </c>
      <c r="Z657" s="1216"/>
      <c r="AA657" s="1217"/>
      <c r="AB657" s="1218"/>
      <c r="AC657" s="587">
        <f t="shared" ref="AC657:AC676" si="100">IF(AND(AA657&gt;=AB$521,AA657&lt;=AB$520),1,0)</f>
        <v>0</v>
      </c>
      <c r="AE657" s="1215">
        <v>130</v>
      </c>
      <c r="AF657" s="1216"/>
      <c r="AG657" s="1217"/>
      <c r="AH657" s="1218"/>
      <c r="AI657" s="587">
        <f t="shared" ref="AI657:AI676" si="101">IF(AND(AG657&gt;=AH$521,AG657&lt;=AH$520),1,0)</f>
        <v>0</v>
      </c>
      <c r="AK657" s="1215">
        <v>130</v>
      </c>
      <c r="AL657" s="1216"/>
      <c r="AM657" s="1217"/>
      <c r="AN657" s="1218"/>
      <c r="AO657" s="587">
        <f t="shared" ref="AO657:AO676" si="102">IF(AND(AM657&gt;=AN$521,AM657&lt;=AN$520),1,0)</f>
        <v>0</v>
      </c>
      <c r="AQ657" s="1215">
        <v>130</v>
      </c>
      <c r="AR657" s="1216"/>
      <c r="AS657" s="1217"/>
      <c r="AT657" s="1218"/>
      <c r="AU657" s="587">
        <f t="shared" ref="AU657:AU676" si="103">IF(AND(AS657&gt;=AT$521,AS657&lt;=AT$520),1,0)</f>
        <v>0</v>
      </c>
      <c r="AW657" s="1215">
        <v>130</v>
      </c>
      <c r="AX657" s="1216"/>
      <c r="AY657" s="1217"/>
      <c r="AZ657" s="1218"/>
      <c r="BA657" s="587">
        <f t="shared" ref="BA657:BA676" si="104">IF(AND(AY657&gt;=AZ$521,AY657&lt;=AZ$520),1,0)</f>
        <v>0</v>
      </c>
      <c r="BC657" s="1215">
        <v>130</v>
      </c>
      <c r="BD657" s="1216"/>
      <c r="BE657" s="1217"/>
      <c r="BF657" s="1218"/>
      <c r="BG657" s="587">
        <f t="shared" ref="BG657:BG676" si="105">IF(AND(BE657&gt;=BF$521,BE657&lt;=BF$520),1,0)</f>
        <v>0</v>
      </c>
      <c r="BI657" s="1215">
        <v>130</v>
      </c>
      <c r="BJ657" s="1216"/>
      <c r="BK657" s="1217"/>
      <c r="BL657" s="1218"/>
      <c r="BM657" s="587">
        <f t="shared" ref="BM657:BM676" si="106">IF(AND(BK657&gt;=BL$521,BK657&lt;=BL$520),1,0)</f>
        <v>0</v>
      </c>
      <c r="BO657" s="1215">
        <v>130</v>
      </c>
      <c r="BP657" s="1216"/>
      <c r="BQ657" s="1217"/>
      <c r="BR657" s="1218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15">
        <v>131</v>
      </c>
      <c r="B658" s="1216"/>
      <c r="C658" s="1217"/>
      <c r="D658" s="1218"/>
      <c r="E658" s="587">
        <f t="shared" si="96"/>
        <v>0</v>
      </c>
      <c r="G658" s="1215">
        <v>131</v>
      </c>
      <c r="H658" s="1216"/>
      <c r="I658" s="1217"/>
      <c r="J658" s="1218"/>
      <c r="K658" s="587">
        <f t="shared" si="97"/>
        <v>0</v>
      </c>
      <c r="M658" s="1215">
        <v>131</v>
      </c>
      <c r="N658" s="1216"/>
      <c r="O658" s="1217"/>
      <c r="P658" s="1218"/>
      <c r="Q658" s="587">
        <f t="shared" si="98"/>
        <v>0</v>
      </c>
      <c r="S658" s="1215">
        <v>131</v>
      </c>
      <c r="T658" s="1216"/>
      <c r="U658" s="1217"/>
      <c r="V658" s="1218"/>
      <c r="W658" s="587">
        <f t="shared" si="99"/>
        <v>0</v>
      </c>
      <c r="Y658" s="1215">
        <v>131</v>
      </c>
      <c r="Z658" s="1216"/>
      <c r="AA658" s="1217"/>
      <c r="AB658" s="1218"/>
      <c r="AC658" s="587">
        <f t="shared" si="100"/>
        <v>0</v>
      </c>
      <c r="AE658" s="1215">
        <v>131</v>
      </c>
      <c r="AF658" s="1216"/>
      <c r="AG658" s="1217"/>
      <c r="AH658" s="1218"/>
      <c r="AI658" s="587">
        <f t="shared" si="101"/>
        <v>0</v>
      </c>
      <c r="AK658" s="1215">
        <v>131</v>
      </c>
      <c r="AL658" s="1216"/>
      <c r="AM658" s="1217"/>
      <c r="AN658" s="1218"/>
      <c r="AO658" s="587">
        <f t="shared" si="102"/>
        <v>0</v>
      </c>
      <c r="AQ658" s="1215">
        <v>131</v>
      </c>
      <c r="AR658" s="1216"/>
      <c r="AS658" s="1217"/>
      <c r="AT658" s="1218"/>
      <c r="AU658" s="587">
        <f t="shared" si="103"/>
        <v>0</v>
      </c>
      <c r="AW658" s="1215">
        <v>131</v>
      </c>
      <c r="AX658" s="1216"/>
      <c r="AY658" s="1217"/>
      <c r="AZ658" s="1218"/>
      <c r="BA658" s="587">
        <f t="shared" si="104"/>
        <v>0</v>
      </c>
      <c r="BC658" s="1215">
        <v>131</v>
      </c>
      <c r="BD658" s="1216"/>
      <c r="BE658" s="1217"/>
      <c r="BF658" s="1218"/>
      <c r="BG658" s="587">
        <f t="shared" si="105"/>
        <v>0</v>
      </c>
      <c r="BI658" s="1215">
        <v>131</v>
      </c>
      <c r="BJ658" s="1216"/>
      <c r="BK658" s="1217"/>
      <c r="BL658" s="1218"/>
      <c r="BM658" s="587">
        <f t="shared" si="106"/>
        <v>0</v>
      </c>
      <c r="BO658" s="1215">
        <v>131</v>
      </c>
      <c r="BP658" s="1216"/>
      <c r="BQ658" s="1217"/>
      <c r="BR658" s="1218"/>
      <c r="BS658" s="587">
        <f t="shared" si="107"/>
        <v>0</v>
      </c>
    </row>
    <row r="659" spans="1:71" s="17" customFormat="1" ht="16.75" hidden="1" customHeight="1" outlineLevel="2">
      <c r="A659" s="1215">
        <v>132</v>
      </c>
      <c r="B659" s="1216"/>
      <c r="C659" s="1217"/>
      <c r="D659" s="1218"/>
      <c r="E659" s="587">
        <f t="shared" si="96"/>
        <v>0</v>
      </c>
      <c r="G659" s="1215">
        <v>132</v>
      </c>
      <c r="H659" s="1216"/>
      <c r="I659" s="1217"/>
      <c r="J659" s="1218"/>
      <c r="K659" s="587">
        <f t="shared" si="97"/>
        <v>0</v>
      </c>
      <c r="M659" s="1215">
        <v>132</v>
      </c>
      <c r="N659" s="1216"/>
      <c r="O659" s="1217"/>
      <c r="P659" s="1218"/>
      <c r="Q659" s="587">
        <f t="shared" si="98"/>
        <v>0</v>
      </c>
      <c r="S659" s="1215">
        <v>132</v>
      </c>
      <c r="T659" s="1216"/>
      <c r="U659" s="1217"/>
      <c r="V659" s="1218"/>
      <c r="W659" s="587">
        <f t="shared" si="99"/>
        <v>0</v>
      </c>
      <c r="Y659" s="1215">
        <v>132</v>
      </c>
      <c r="Z659" s="1216"/>
      <c r="AA659" s="1217"/>
      <c r="AB659" s="1218"/>
      <c r="AC659" s="587">
        <f t="shared" si="100"/>
        <v>0</v>
      </c>
      <c r="AE659" s="1215">
        <v>132</v>
      </c>
      <c r="AF659" s="1216"/>
      <c r="AG659" s="1217"/>
      <c r="AH659" s="1218"/>
      <c r="AI659" s="587">
        <f t="shared" si="101"/>
        <v>0</v>
      </c>
      <c r="AK659" s="1215">
        <v>132</v>
      </c>
      <c r="AL659" s="1216"/>
      <c r="AM659" s="1217"/>
      <c r="AN659" s="1218"/>
      <c r="AO659" s="587">
        <f t="shared" si="102"/>
        <v>0</v>
      </c>
      <c r="AQ659" s="1215">
        <v>132</v>
      </c>
      <c r="AR659" s="1216"/>
      <c r="AS659" s="1217"/>
      <c r="AT659" s="1218"/>
      <c r="AU659" s="587">
        <f t="shared" si="103"/>
        <v>0</v>
      </c>
      <c r="AW659" s="1215">
        <v>132</v>
      </c>
      <c r="AX659" s="1216"/>
      <c r="AY659" s="1217"/>
      <c r="AZ659" s="1218"/>
      <c r="BA659" s="587">
        <f t="shared" si="104"/>
        <v>0</v>
      </c>
      <c r="BC659" s="1215">
        <v>132</v>
      </c>
      <c r="BD659" s="1216"/>
      <c r="BE659" s="1217"/>
      <c r="BF659" s="1218"/>
      <c r="BG659" s="587">
        <f t="shared" si="105"/>
        <v>0</v>
      </c>
      <c r="BI659" s="1215">
        <v>132</v>
      </c>
      <c r="BJ659" s="1216"/>
      <c r="BK659" s="1217"/>
      <c r="BL659" s="1218"/>
      <c r="BM659" s="587">
        <f t="shared" si="106"/>
        <v>0</v>
      </c>
      <c r="BO659" s="1215">
        <v>132</v>
      </c>
      <c r="BP659" s="1216"/>
      <c r="BQ659" s="1217"/>
      <c r="BR659" s="1218"/>
      <c r="BS659" s="587">
        <f t="shared" si="107"/>
        <v>0</v>
      </c>
    </row>
    <row r="660" spans="1:71" s="17" customFormat="1" ht="16.75" hidden="1" customHeight="1" outlineLevel="2">
      <c r="A660" s="1215">
        <v>133</v>
      </c>
      <c r="B660" s="1216"/>
      <c r="C660" s="1217"/>
      <c r="D660" s="1218"/>
      <c r="E660" s="587">
        <f t="shared" si="96"/>
        <v>0</v>
      </c>
      <c r="G660" s="1215">
        <v>133</v>
      </c>
      <c r="H660" s="1216"/>
      <c r="I660" s="1217"/>
      <c r="J660" s="1218"/>
      <c r="K660" s="587">
        <f t="shared" si="97"/>
        <v>0</v>
      </c>
      <c r="M660" s="1215">
        <v>133</v>
      </c>
      <c r="N660" s="1216"/>
      <c r="O660" s="1217"/>
      <c r="P660" s="1218"/>
      <c r="Q660" s="587">
        <f t="shared" si="98"/>
        <v>0</v>
      </c>
      <c r="S660" s="1215">
        <v>133</v>
      </c>
      <c r="T660" s="1216"/>
      <c r="U660" s="1217"/>
      <c r="V660" s="1218"/>
      <c r="W660" s="587">
        <f t="shared" si="99"/>
        <v>0</v>
      </c>
      <c r="Y660" s="1215">
        <v>133</v>
      </c>
      <c r="Z660" s="1216"/>
      <c r="AA660" s="1217"/>
      <c r="AB660" s="1218"/>
      <c r="AC660" s="587">
        <f t="shared" si="100"/>
        <v>0</v>
      </c>
      <c r="AE660" s="1215">
        <v>133</v>
      </c>
      <c r="AF660" s="1216"/>
      <c r="AG660" s="1217"/>
      <c r="AH660" s="1218"/>
      <c r="AI660" s="587">
        <f t="shared" si="101"/>
        <v>0</v>
      </c>
      <c r="AK660" s="1215">
        <v>133</v>
      </c>
      <c r="AL660" s="1216"/>
      <c r="AM660" s="1217"/>
      <c r="AN660" s="1218"/>
      <c r="AO660" s="587">
        <f t="shared" si="102"/>
        <v>0</v>
      </c>
      <c r="AQ660" s="1215">
        <v>133</v>
      </c>
      <c r="AR660" s="1216"/>
      <c r="AS660" s="1217"/>
      <c r="AT660" s="1218"/>
      <c r="AU660" s="587">
        <f t="shared" si="103"/>
        <v>0</v>
      </c>
      <c r="AW660" s="1215">
        <v>133</v>
      </c>
      <c r="AX660" s="1216"/>
      <c r="AY660" s="1217"/>
      <c r="AZ660" s="1218"/>
      <c r="BA660" s="587">
        <f t="shared" si="104"/>
        <v>0</v>
      </c>
      <c r="BC660" s="1215">
        <v>133</v>
      </c>
      <c r="BD660" s="1216"/>
      <c r="BE660" s="1217"/>
      <c r="BF660" s="1218"/>
      <c r="BG660" s="587">
        <f t="shared" si="105"/>
        <v>0</v>
      </c>
      <c r="BI660" s="1215">
        <v>133</v>
      </c>
      <c r="BJ660" s="1216"/>
      <c r="BK660" s="1217"/>
      <c r="BL660" s="1218"/>
      <c r="BM660" s="587">
        <f t="shared" si="106"/>
        <v>0</v>
      </c>
      <c r="BO660" s="1215">
        <v>133</v>
      </c>
      <c r="BP660" s="1216"/>
      <c r="BQ660" s="1217"/>
      <c r="BR660" s="1218"/>
      <c r="BS660" s="587">
        <f t="shared" si="107"/>
        <v>0</v>
      </c>
    </row>
    <row r="661" spans="1:71" s="17" customFormat="1" ht="16.75" hidden="1" customHeight="1" outlineLevel="2">
      <c r="A661" s="1215">
        <v>134</v>
      </c>
      <c r="B661" s="1216"/>
      <c r="C661" s="1217"/>
      <c r="D661" s="1218"/>
      <c r="E661" s="587">
        <f t="shared" si="96"/>
        <v>0</v>
      </c>
      <c r="G661" s="1215">
        <v>134</v>
      </c>
      <c r="H661" s="1216"/>
      <c r="I661" s="1217"/>
      <c r="J661" s="1218"/>
      <c r="K661" s="587">
        <f t="shared" si="97"/>
        <v>0</v>
      </c>
      <c r="M661" s="1215">
        <v>134</v>
      </c>
      <c r="N661" s="1216"/>
      <c r="O661" s="1217"/>
      <c r="P661" s="1218"/>
      <c r="Q661" s="587">
        <f t="shared" si="98"/>
        <v>0</v>
      </c>
      <c r="S661" s="1215">
        <v>134</v>
      </c>
      <c r="T661" s="1216"/>
      <c r="U661" s="1217"/>
      <c r="V661" s="1218"/>
      <c r="W661" s="587">
        <f t="shared" si="99"/>
        <v>0</v>
      </c>
      <c r="Y661" s="1215">
        <v>134</v>
      </c>
      <c r="Z661" s="1216"/>
      <c r="AA661" s="1217"/>
      <c r="AB661" s="1218"/>
      <c r="AC661" s="587">
        <f t="shared" si="100"/>
        <v>0</v>
      </c>
      <c r="AE661" s="1215">
        <v>134</v>
      </c>
      <c r="AF661" s="1216"/>
      <c r="AG661" s="1217"/>
      <c r="AH661" s="1218"/>
      <c r="AI661" s="587">
        <f t="shared" si="101"/>
        <v>0</v>
      </c>
      <c r="AK661" s="1215">
        <v>134</v>
      </c>
      <c r="AL661" s="1216"/>
      <c r="AM661" s="1217"/>
      <c r="AN661" s="1218"/>
      <c r="AO661" s="587">
        <f t="shared" si="102"/>
        <v>0</v>
      </c>
      <c r="AQ661" s="1215">
        <v>134</v>
      </c>
      <c r="AR661" s="1216"/>
      <c r="AS661" s="1217"/>
      <c r="AT661" s="1218"/>
      <c r="AU661" s="587">
        <f t="shared" si="103"/>
        <v>0</v>
      </c>
      <c r="AW661" s="1215">
        <v>134</v>
      </c>
      <c r="AX661" s="1216"/>
      <c r="AY661" s="1217"/>
      <c r="AZ661" s="1218"/>
      <c r="BA661" s="587">
        <f t="shared" si="104"/>
        <v>0</v>
      </c>
      <c r="BC661" s="1215">
        <v>134</v>
      </c>
      <c r="BD661" s="1216"/>
      <c r="BE661" s="1217"/>
      <c r="BF661" s="1218"/>
      <c r="BG661" s="587">
        <f t="shared" si="105"/>
        <v>0</v>
      </c>
      <c r="BI661" s="1215">
        <v>134</v>
      </c>
      <c r="BJ661" s="1216"/>
      <c r="BK661" s="1217"/>
      <c r="BL661" s="1218"/>
      <c r="BM661" s="587">
        <f t="shared" si="106"/>
        <v>0</v>
      </c>
      <c r="BO661" s="1215">
        <v>134</v>
      </c>
      <c r="BP661" s="1216"/>
      <c r="BQ661" s="1217"/>
      <c r="BR661" s="1218"/>
      <c r="BS661" s="587">
        <f t="shared" si="107"/>
        <v>0</v>
      </c>
    </row>
    <row r="662" spans="1:71" s="17" customFormat="1" ht="16.75" hidden="1" customHeight="1" outlineLevel="2">
      <c r="A662" s="1215">
        <v>135</v>
      </c>
      <c r="B662" s="1216"/>
      <c r="C662" s="1217"/>
      <c r="D662" s="1218"/>
      <c r="E662" s="587">
        <f t="shared" si="96"/>
        <v>0</v>
      </c>
      <c r="G662" s="1215">
        <v>135</v>
      </c>
      <c r="H662" s="1216"/>
      <c r="I662" s="1217"/>
      <c r="J662" s="1218"/>
      <c r="K662" s="587">
        <f t="shared" si="97"/>
        <v>0</v>
      </c>
      <c r="M662" s="1215">
        <v>135</v>
      </c>
      <c r="N662" s="1216"/>
      <c r="O662" s="1217"/>
      <c r="P662" s="1218"/>
      <c r="Q662" s="587">
        <f t="shared" si="98"/>
        <v>0</v>
      </c>
      <c r="S662" s="1215">
        <v>135</v>
      </c>
      <c r="T662" s="1216"/>
      <c r="U662" s="1217"/>
      <c r="V662" s="1218"/>
      <c r="W662" s="587">
        <f t="shared" si="99"/>
        <v>0</v>
      </c>
      <c r="Y662" s="1215">
        <v>135</v>
      </c>
      <c r="Z662" s="1216"/>
      <c r="AA662" s="1217"/>
      <c r="AB662" s="1218"/>
      <c r="AC662" s="587">
        <f t="shared" si="100"/>
        <v>0</v>
      </c>
      <c r="AE662" s="1215">
        <v>135</v>
      </c>
      <c r="AF662" s="1216"/>
      <c r="AG662" s="1217"/>
      <c r="AH662" s="1218"/>
      <c r="AI662" s="587">
        <f t="shared" si="101"/>
        <v>0</v>
      </c>
      <c r="AK662" s="1215">
        <v>135</v>
      </c>
      <c r="AL662" s="1216"/>
      <c r="AM662" s="1217"/>
      <c r="AN662" s="1218"/>
      <c r="AO662" s="587">
        <f t="shared" si="102"/>
        <v>0</v>
      </c>
      <c r="AQ662" s="1215">
        <v>135</v>
      </c>
      <c r="AR662" s="1216"/>
      <c r="AS662" s="1217"/>
      <c r="AT662" s="1218"/>
      <c r="AU662" s="587">
        <f t="shared" si="103"/>
        <v>0</v>
      </c>
      <c r="AW662" s="1215">
        <v>135</v>
      </c>
      <c r="AX662" s="1216"/>
      <c r="AY662" s="1217"/>
      <c r="AZ662" s="1218"/>
      <c r="BA662" s="587">
        <f t="shared" si="104"/>
        <v>0</v>
      </c>
      <c r="BC662" s="1215">
        <v>135</v>
      </c>
      <c r="BD662" s="1216"/>
      <c r="BE662" s="1217"/>
      <c r="BF662" s="1218"/>
      <c r="BG662" s="587">
        <f t="shared" si="105"/>
        <v>0</v>
      </c>
      <c r="BI662" s="1215">
        <v>135</v>
      </c>
      <c r="BJ662" s="1216"/>
      <c r="BK662" s="1217"/>
      <c r="BL662" s="1218"/>
      <c r="BM662" s="587">
        <f t="shared" si="106"/>
        <v>0</v>
      </c>
      <c r="BO662" s="1215">
        <v>135</v>
      </c>
      <c r="BP662" s="1216"/>
      <c r="BQ662" s="1217"/>
      <c r="BR662" s="1218"/>
      <c r="BS662" s="587">
        <f t="shared" si="107"/>
        <v>0</v>
      </c>
    </row>
    <row r="663" spans="1:71" s="17" customFormat="1" ht="16.75" hidden="1" customHeight="1" outlineLevel="2">
      <c r="A663" s="1215">
        <v>136</v>
      </c>
      <c r="B663" s="1216"/>
      <c r="C663" s="1217"/>
      <c r="D663" s="1218"/>
      <c r="E663" s="587">
        <f t="shared" si="96"/>
        <v>0</v>
      </c>
      <c r="G663" s="1215">
        <v>136</v>
      </c>
      <c r="H663" s="1216"/>
      <c r="I663" s="1217"/>
      <c r="J663" s="1218"/>
      <c r="K663" s="587">
        <f t="shared" si="97"/>
        <v>0</v>
      </c>
      <c r="M663" s="1215">
        <v>136</v>
      </c>
      <c r="N663" s="1216"/>
      <c r="O663" s="1217"/>
      <c r="P663" s="1218"/>
      <c r="Q663" s="587">
        <f t="shared" si="98"/>
        <v>0</v>
      </c>
      <c r="S663" s="1215">
        <v>136</v>
      </c>
      <c r="T663" s="1216"/>
      <c r="U663" s="1217"/>
      <c r="V663" s="1218"/>
      <c r="W663" s="587">
        <f t="shared" si="99"/>
        <v>0</v>
      </c>
      <c r="Y663" s="1215">
        <v>136</v>
      </c>
      <c r="Z663" s="1216"/>
      <c r="AA663" s="1217"/>
      <c r="AB663" s="1218"/>
      <c r="AC663" s="587">
        <f t="shared" si="100"/>
        <v>0</v>
      </c>
      <c r="AE663" s="1215">
        <v>136</v>
      </c>
      <c r="AF663" s="1216"/>
      <c r="AG663" s="1217"/>
      <c r="AH663" s="1218"/>
      <c r="AI663" s="587">
        <f t="shared" si="101"/>
        <v>0</v>
      </c>
      <c r="AK663" s="1215">
        <v>136</v>
      </c>
      <c r="AL663" s="1216"/>
      <c r="AM663" s="1217"/>
      <c r="AN663" s="1218"/>
      <c r="AO663" s="587">
        <f t="shared" si="102"/>
        <v>0</v>
      </c>
      <c r="AQ663" s="1215">
        <v>136</v>
      </c>
      <c r="AR663" s="1216"/>
      <c r="AS663" s="1217"/>
      <c r="AT663" s="1218"/>
      <c r="AU663" s="587">
        <f t="shared" si="103"/>
        <v>0</v>
      </c>
      <c r="AW663" s="1215">
        <v>136</v>
      </c>
      <c r="AX663" s="1216"/>
      <c r="AY663" s="1217"/>
      <c r="AZ663" s="1218"/>
      <c r="BA663" s="587">
        <f t="shared" si="104"/>
        <v>0</v>
      </c>
      <c r="BC663" s="1215">
        <v>136</v>
      </c>
      <c r="BD663" s="1216"/>
      <c r="BE663" s="1217"/>
      <c r="BF663" s="1218"/>
      <c r="BG663" s="587">
        <f t="shared" si="105"/>
        <v>0</v>
      </c>
      <c r="BI663" s="1215">
        <v>136</v>
      </c>
      <c r="BJ663" s="1216"/>
      <c r="BK663" s="1217"/>
      <c r="BL663" s="1218"/>
      <c r="BM663" s="587">
        <f t="shared" si="106"/>
        <v>0</v>
      </c>
      <c r="BO663" s="1215">
        <v>136</v>
      </c>
      <c r="BP663" s="1216"/>
      <c r="BQ663" s="1217"/>
      <c r="BR663" s="1218"/>
      <c r="BS663" s="587">
        <f t="shared" si="107"/>
        <v>0</v>
      </c>
    </row>
    <row r="664" spans="1:71" s="17" customFormat="1" ht="16.75" hidden="1" customHeight="1" outlineLevel="2">
      <c r="A664" s="1215">
        <v>137</v>
      </c>
      <c r="B664" s="1216"/>
      <c r="C664" s="1217"/>
      <c r="D664" s="1218"/>
      <c r="E664" s="587">
        <f t="shared" si="96"/>
        <v>0</v>
      </c>
      <c r="G664" s="1215">
        <v>137</v>
      </c>
      <c r="H664" s="1216"/>
      <c r="I664" s="1217"/>
      <c r="J664" s="1218"/>
      <c r="K664" s="587">
        <f t="shared" si="97"/>
        <v>0</v>
      </c>
      <c r="M664" s="1215">
        <v>137</v>
      </c>
      <c r="N664" s="1216"/>
      <c r="O664" s="1217"/>
      <c r="P664" s="1218"/>
      <c r="Q664" s="587">
        <f t="shared" si="98"/>
        <v>0</v>
      </c>
      <c r="S664" s="1215">
        <v>137</v>
      </c>
      <c r="T664" s="1216"/>
      <c r="U664" s="1217"/>
      <c r="V664" s="1218"/>
      <c r="W664" s="587">
        <f t="shared" si="99"/>
        <v>0</v>
      </c>
      <c r="Y664" s="1215">
        <v>137</v>
      </c>
      <c r="Z664" s="1216"/>
      <c r="AA664" s="1217"/>
      <c r="AB664" s="1218"/>
      <c r="AC664" s="587">
        <f t="shared" si="100"/>
        <v>0</v>
      </c>
      <c r="AE664" s="1215">
        <v>137</v>
      </c>
      <c r="AF664" s="1216"/>
      <c r="AG664" s="1217"/>
      <c r="AH664" s="1218"/>
      <c r="AI664" s="587">
        <f t="shared" si="101"/>
        <v>0</v>
      </c>
      <c r="AK664" s="1215">
        <v>137</v>
      </c>
      <c r="AL664" s="1216"/>
      <c r="AM664" s="1217"/>
      <c r="AN664" s="1218"/>
      <c r="AO664" s="587">
        <f t="shared" si="102"/>
        <v>0</v>
      </c>
      <c r="AQ664" s="1215">
        <v>137</v>
      </c>
      <c r="AR664" s="1216"/>
      <c r="AS664" s="1217"/>
      <c r="AT664" s="1218"/>
      <c r="AU664" s="587">
        <f t="shared" si="103"/>
        <v>0</v>
      </c>
      <c r="AW664" s="1215">
        <v>137</v>
      </c>
      <c r="AX664" s="1216"/>
      <c r="AY664" s="1217"/>
      <c r="AZ664" s="1218"/>
      <c r="BA664" s="587">
        <f t="shared" si="104"/>
        <v>0</v>
      </c>
      <c r="BC664" s="1215">
        <v>137</v>
      </c>
      <c r="BD664" s="1216"/>
      <c r="BE664" s="1217"/>
      <c r="BF664" s="1218"/>
      <c r="BG664" s="587">
        <f t="shared" si="105"/>
        <v>0</v>
      </c>
      <c r="BI664" s="1215">
        <v>137</v>
      </c>
      <c r="BJ664" s="1216"/>
      <c r="BK664" s="1217"/>
      <c r="BL664" s="1218"/>
      <c r="BM664" s="587">
        <f t="shared" si="106"/>
        <v>0</v>
      </c>
      <c r="BO664" s="1215">
        <v>137</v>
      </c>
      <c r="BP664" s="1216"/>
      <c r="BQ664" s="1217"/>
      <c r="BR664" s="1218"/>
      <c r="BS664" s="587">
        <f t="shared" si="107"/>
        <v>0</v>
      </c>
    </row>
    <row r="665" spans="1:71" s="17" customFormat="1" ht="16.75" hidden="1" customHeight="1" outlineLevel="2">
      <c r="A665" s="1215">
        <v>138</v>
      </c>
      <c r="B665" s="1216"/>
      <c r="C665" s="1217"/>
      <c r="D665" s="1218"/>
      <c r="E665" s="587">
        <f t="shared" si="96"/>
        <v>0</v>
      </c>
      <c r="G665" s="1215">
        <v>138</v>
      </c>
      <c r="H665" s="1216"/>
      <c r="I665" s="1217"/>
      <c r="J665" s="1218"/>
      <c r="K665" s="587">
        <f t="shared" si="97"/>
        <v>0</v>
      </c>
      <c r="M665" s="1215">
        <v>138</v>
      </c>
      <c r="N665" s="1216"/>
      <c r="O665" s="1217"/>
      <c r="P665" s="1218"/>
      <c r="Q665" s="587">
        <f t="shared" si="98"/>
        <v>0</v>
      </c>
      <c r="S665" s="1215">
        <v>138</v>
      </c>
      <c r="T665" s="1216"/>
      <c r="U665" s="1217"/>
      <c r="V665" s="1218"/>
      <c r="W665" s="587">
        <f t="shared" si="99"/>
        <v>0</v>
      </c>
      <c r="Y665" s="1215">
        <v>138</v>
      </c>
      <c r="Z665" s="1216"/>
      <c r="AA665" s="1217"/>
      <c r="AB665" s="1218"/>
      <c r="AC665" s="587">
        <f t="shared" si="100"/>
        <v>0</v>
      </c>
      <c r="AE665" s="1215">
        <v>138</v>
      </c>
      <c r="AF665" s="1216"/>
      <c r="AG665" s="1217"/>
      <c r="AH665" s="1218"/>
      <c r="AI665" s="587">
        <f t="shared" si="101"/>
        <v>0</v>
      </c>
      <c r="AK665" s="1215">
        <v>138</v>
      </c>
      <c r="AL665" s="1216"/>
      <c r="AM665" s="1217"/>
      <c r="AN665" s="1218"/>
      <c r="AO665" s="587">
        <f t="shared" si="102"/>
        <v>0</v>
      </c>
      <c r="AQ665" s="1215">
        <v>138</v>
      </c>
      <c r="AR665" s="1216"/>
      <c r="AS665" s="1217"/>
      <c r="AT665" s="1218"/>
      <c r="AU665" s="587">
        <f t="shared" si="103"/>
        <v>0</v>
      </c>
      <c r="AW665" s="1215">
        <v>138</v>
      </c>
      <c r="AX665" s="1216"/>
      <c r="AY665" s="1217"/>
      <c r="AZ665" s="1218"/>
      <c r="BA665" s="587">
        <f t="shared" si="104"/>
        <v>0</v>
      </c>
      <c r="BC665" s="1215">
        <v>138</v>
      </c>
      <c r="BD665" s="1216"/>
      <c r="BE665" s="1217"/>
      <c r="BF665" s="1218"/>
      <c r="BG665" s="587">
        <f t="shared" si="105"/>
        <v>0</v>
      </c>
      <c r="BI665" s="1215">
        <v>138</v>
      </c>
      <c r="BJ665" s="1216"/>
      <c r="BK665" s="1217"/>
      <c r="BL665" s="1218"/>
      <c r="BM665" s="587">
        <f t="shared" si="106"/>
        <v>0</v>
      </c>
      <c r="BO665" s="1215">
        <v>138</v>
      </c>
      <c r="BP665" s="1216"/>
      <c r="BQ665" s="1217"/>
      <c r="BR665" s="1218"/>
      <c r="BS665" s="587">
        <f t="shared" si="107"/>
        <v>0</v>
      </c>
    </row>
    <row r="666" spans="1:71" s="17" customFormat="1" ht="16.75" hidden="1" customHeight="1" outlineLevel="2">
      <c r="A666" s="1215">
        <v>139</v>
      </c>
      <c r="B666" s="1216"/>
      <c r="C666" s="1217"/>
      <c r="D666" s="1218"/>
      <c r="E666" s="587">
        <f t="shared" si="96"/>
        <v>0</v>
      </c>
      <c r="G666" s="1215">
        <v>139</v>
      </c>
      <c r="H666" s="1216"/>
      <c r="I666" s="1217"/>
      <c r="J666" s="1218"/>
      <c r="K666" s="587">
        <f t="shared" si="97"/>
        <v>0</v>
      </c>
      <c r="M666" s="1215">
        <v>139</v>
      </c>
      <c r="N666" s="1216"/>
      <c r="O666" s="1217"/>
      <c r="P666" s="1218"/>
      <c r="Q666" s="587">
        <f t="shared" si="98"/>
        <v>0</v>
      </c>
      <c r="S666" s="1215">
        <v>139</v>
      </c>
      <c r="T666" s="1216"/>
      <c r="U666" s="1217"/>
      <c r="V666" s="1218"/>
      <c r="W666" s="587">
        <f t="shared" si="99"/>
        <v>0</v>
      </c>
      <c r="Y666" s="1215">
        <v>139</v>
      </c>
      <c r="Z666" s="1216"/>
      <c r="AA666" s="1217"/>
      <c r="AB666" s="1218"/>
      <c r="AC666" s="587">
        <f t="shared" si="100"/>
        <v>0</v>
      </c>
      <c r="AE666" s="1215">
        <v>139</v>
      </c>
      <c r="AF666" s="1216"/>
      <c r="AG666" s="1217"/>
      <c r="AH666" s="1218"/>
      <c r="AI666" s="587">
        <f t="shared" si="101"/>
        <v>0</v>
      </c>
      <c r="AK666" s="1215">
        <v>139</v>
      </c>
      <c r="AL666" s="1216"/>
      <c r="AM666" s="1217"/>
      <c r="AN666" s="1218"/>
      <c r="AO666" s="587">
        <f t="shared" si="102"/>
        <v>0</v>
      </c>
      <c r="AQ666" s="1215">
        <v>139</v>
      </c>
      <c r="AR666" s="1216"/>
      <c r="AS666" s="1217"/>
      <c r="AT666" s="1218"/>
      <c r="AU666" s="587">
        <f t="shared" si="103"/>
        <v>0</v>
      </c>
      <c r="AW666" s="1215">
        <v>139</v>
      </c>
      <c r="AX666" s="1216"/>
      <c r="AY666" s="1217"/>
      <c r="AZ666" s="1218"/>
      <c r="BA666" s="587">
        <f t="shared" si="104"/>
        <v>0</v>
      </c>
      <c r="BC666" s="1215">
        <v>139</v>
      </c>
      <c r="BD666" s="1216"/>
      <c r="BE666" s="1217"/>
      <c r="BF666" s="1218"/>
      <c r="BG666" s="587">
        <f t="shared" si="105"/>
        <v>0</v>
      </c>
      <c r="BI666" s="1215">
        <v>139</v>
      </c>
      <c r="BJ666" s="1216"/>
      <c r="BK666" s="1217"/>
      <c r="BL666" s="1218"/>
      <c r="BM666" s="587">
        <f t="shared" si="106"/>
        <v>0</v>
      </c>
      <c r="BO666" s="1215">
        <v>139</v>
      </c>
      <c r="BP666" s="1216"/>
      <c r="BQ666" s="1217"/>
      <c r="BR666" s="1218"/>
      <c r="BS666" s="587">
        <f t="shared" si="107"/>
        <v>0</v>
      </c>
    </row>
    <row r="667" spans="1:71" s="17" customFormat="1" ht="16.75" hidden="1" customHeight="1" outlineLevel="2">
      <c r="A667" s="1215">
        <v>140</v>
      </c>
      <c r="B667" s="1216"/>
      <c r="C667" s="1217"/>
      <c r="D667" s="1218"/>
      <c r="E667" s="587">
        <f t="shared" si="96"/>
        <v>0</v>
      </c>
      <c r="G667" s="1215">
        <v>140</v>
      </c>
      <c r="H667" s="1216"/>
      <c r="I667" s="1217"/>
      <c r="J667" s="1218"/>
      <c r="K667" s="587">
        <f t="shared" si="97"/>
        <v>0</v>
      </c>
      <c r="M667" s="1215">
        <v>140</v>
      </c>
      <c r="N667" s="1216"/>
      <c r="O667" s="1217"/>
      <c r="P667" s="1218"/>
      <c r="Q667" s="587">
        <f t="shared" si="98"/>
        <v>0</v>
      </c>
      <c r="S667" s="1215">
        <v>140</v>
      </c>
      <c r="T667" s="1216"/>
      <c r="U667" s="1217"/>
      <c r="V667" s="1218"/>
      <c r="W667" s="587">
        <f t="shared" si="99"/>
        <v>0</v>
      </c>
      <c r="Y667" s="1215">
        <v>140</v>
      </c>
      <c r="Z667" s="1216"/>
      <c r="AA667" s="1217"/>
      <c r="AB667" s="1218"/>
      <c r="AC667" s="587">
        <f t="shared" si="100"/>
        <v>0</v>
      </c>
      <c r="AE667" s="1215">
        <v>140</v>
      </c>
      <c r="AF667" s="1216"/>
      <c r="AG667" s="1217"/>
      <c r="AH667" s="1218"/>
      <c r="AI667" s="587">
        <f t="shared" si="101"/>
        <v>0</v>
      </c>
      <c r="AK667" s="1215">
        <v>140</v>
      </c>
      <c r="AL667" s="1216"/>
      <c r="AM667" s="1217"/>
      <c r="AN667" s="1218"/>
      <c r="AO667" s="587">
        <f t="shared" si="102"/>
        <v>0</v>
      </c>
      <c r="AQ667" s="1215">
        <v>140</v>
      </c>
      <c r="AR667" s="1216"/>
      <c r="AS667" s="1217"/>
      <c r="AT667" s="1218"/>
      <c r="AU667" s="587">
        <f t="shared" si="103"/>
        <v>0</v>
      </c>
      <c r="AW667" s="1215">
        <v>140</v>
      </c>
      <c r="AX667" s="1216"/>
      <c r="AY667" s="1217"/>
      <c r="AZ667" s="1218"/>
      <c r="BA667" s="587">
        <f t="shared" si="104"/>
        <v>0</v>
      </c>
      <c r="BC667" s="1215">
        <v>140</v>
      </c>
      <c r="BD667" s="1216"/>
      <c r="BE667" s="1217"/>
      <c r="BF667" s="1218"/>
      <c r="BG667" s="587">
        <f t="shared" si="105"/>
        <v>0</v>
      </c>
      <c r="BI667" s="1215">
        <v>140</v>
      </c>
      <c r="BJ667" s="1216"/>
      <c r="BK667" s="1217"/>
      <c r="BL667" s="1218"/>
      <c r="BM667" s="587">
        <f t="shared" si="106"/>
        <v>0</v>
      </c>
      <c r="BO667" s="1215">
        <v>140</v>
      </c>
      <c r="BP667" s="1216"/>
      <c r="BQ667" s="1217"/>
      <c r="BR667" s="1218"/>
      <c r="BS667" s="587">
        <f t="shared" si="107"/>
        <v>0</v>
      </c>
    </row>
    <row r="668" spans="1:71" s="17" customFormat="1" ht="16.75" hidden="1" customHeight="1" outlineLevel="2">
      <c r="A668" s="1215">
        <v>141</v>
      </c>
      <c r="B668" s="1216"/>
      <c r="C668" s="1217"/>
      <c r="D668" s="1218"/>
      <c r="E668" s="587">
        <f t="shared" si="96"/>
        <v>0</v>
      </c>
      <c r="G668" s="1215">
        <v>141</v>
      </c>
      <c r="H668" s="1216"/>
      <c r="I668" s="1217"/>
      <c r="J668" s="1218"/>
      <c r="K668" s="587">
        <f t="shared" si="97"/>
        <v>0</v>
      </c>
      <c r="M668" s="1215">
        <v>141</v>
      </c>
      <c r="N668" s="1216"/>
      <c r="O668" s="1217"/>
      <c r="P668" s="1218"/>
      <c r="Q668" s="587">
        <f t="shared" si="98"/>
        <v>0</v>
      </c>
      <c r="S668" s="1215">
        <v>141</v>
      </c>
      <c r="T668" s="1216"/>
      <c r="U668" s="1217"/>
      <c r="V668" s="1218"/>
      <c r="W668" s="587">
        <f t="shared" si="99"/>
        <v>0</v>
      </c>
      <c r="Y668" s="1215">
        <v>141</v>
      </c>
      <c r="Z668" s="1216"/>
      <c r="AA668" s="1217"/>
      <c r="AB668" s="1218"/>
      <c r="AC668" s="587">
        <f t="shared" si="100"/>
        <v>0</v>
      </c>
      <c r="AE668" s="1215">
        <v>141</v>
      </c>
      <c r="AF668" s="1216"/>
      <c r="AG668" s="1217"/>
      <c r="AH668" s="1218"/>
      <c r="AI668" s="587">
        <f t="shared" si="101"/>
        <v>0</v>
      </c>
      <c r="AK668" s="1215">
        <v>141</v>
      </c>
      <c r="AL668" s="1216"/>
      <c r="AM668" s="1217"/>
      <c r="AN668" s="1218"/>
      <c r="AO668" s="587">
        <f t="shared" si="102"/>
        <v>0</v>
      </c>
      <c r="AQ668" s="1215">
        <v>141</v>
      </c>
      <c r="AR668" s="1216"/>
      <c r="AS668" s="1217"/>
      <c r="AT668" s="1218"/>
      <c r="AU668" s="587">
        <f t="shared" si="103"/>
        <v>0</v>
      </c>
      <c r="AW668" s="1215">
        <v>141</v>
      </c>
      <c r="AX668" s="1216"/>
      <c r="AY668" s="1217"/>
      <c r="AZ668" s="1218"/>
      <c r="BA668" s="587">
        <f t="shared" si="104"/>
        <v>0</v>
      </c>
      <c r="BC668" s="1215">
        <v>141</v>
      </c>
      <c r="BD668" s="1216"/>
      <c r="BE668" s="1217"/>
      <c r="BF668" s="1218"/>
      <c r="BG668" s="587">
        <f t="shared" si="105"/>
        <v>0</v>
      </c>
      <c r="BI668" s="1215">
        <v>141</v>
      </c>
      <c r="BJ668" s="1216"/>
      <c r="BK668" s="1217"/>
      <c r="BL668" s="1218"/>
      <c r="BM668" s="587">
        <f t="shared" si="106"/>
        <v>0</v>
      </c>
      <c r="BO668" s="1215">
        <v>141</v>
      </c>
      <c r="BP668" s="1216"/>
      <c r="BQ668" s="1217"/>
      <c r="BR668" s="1218"/>
      <c r="BS668" s="587">
        <f t="shared" si="107"/>
        <v>0</v>
      </c>
    </row>
    <row r="669" spans="1:71" s="17" customFormat="1" ht="16.75" hidden="1" customHeight="1" outlineLevel="2">
      <c r="A669" s="1215">
        <v>142</v>
      </c>
      <c r="B669" s="1216"/>
      <c r="C669" s="1217"/>
      <c r="D669" s="1218"/>
      <c r="E669" s="587">
        <f t="shared" si="96"/>
        <v>0</v>
      </c>
      <c r="G669" s="1215">
        <v>142</v>
      </c>
      <c r="H669" s="1216"/>
      <c r="I669" s="1217"/>
      <c r="J669" s="1218"/>
      <c r="K669" s="587">
        <f t="shared" si="97"/>
        <v>0</v>
      </c>
      <c r="M669" s="1215">
        <v>142</v>
      </c>
      <c r="N669" s="1216"/>
      <c r="O669" s="1217"/>
      <c r="P669" s="1218"/>
      <c r="Q669" s="587">
        <f t="shared" si="98"/>
        <v>0</v>
      </c>
      <c r="S669" s="1215">
        <v>142</v>
      </c>
      <c r="T669" s="1216"/>
      <c r="U669" s="1217"/>
      <c r="V669" s="1218"/>
      <c r="W669" s="587">
        <f t="shared" si="99"/>
        <v>0</v>
      </c>
      <c r="Y669" s="1215">
        <v>142</v>
      </c>
      <c r="Z669" s="1216"/>
      <c r="AA669" s="1217"/>
      <c r="AB669" s="1218"/>
      <c r="AC669" s="587">
        <f t="shared" si="100"/>
        <v>0</v>
      </c>
      <c r="AE669" s="1215">
        <v>142</v>
      </c>
      <c r="AF669" s="1216"/>
      <c r="AG669" s="1217"/>
      <c r="AH669" s="1218"/>
      <c r="AI669" s="587">
        <f t="shared" si="101"/>
        <v>0</v>
      </c>
      <c r="AK669" s="1215">
        <v>142</v>
      </c>
      <c r="AL669" s="1216"/>
      <c r="AM669" s="1217"/>
      <c r="AN669" s="1218"/>
      <c r="AO669" s="587">
        <f t="shared" si="102"/>
        <v>0</v>
      </c>
      <c r="AQ669" s="1215">
        <v>142</v>
      </c>
      <c r="AR669" s="1216"/>
      <c r="AS669" s="1217"/>
      <c r="AT669" s="1218"/>
      <c r="AU669" s="587">
        <f t="shared" si="103"/>
        <v>0</v>
      </c>
      <c r="AW669" s="1215">
        <v>142</v>
      </c>
      <c r="AX669" s="1216"/>
      <c r="AY669" s="1217"/>
      <c r="AZ669" s="1218"/>
      <c r="BA669" s="587">
        <f t="shared" si="104"/>
        <v>0</v>
      </c>
      <c r="BC669" s="1215">
        <v>142</v>
      </c>
      <c r="BD669" s="1216"/>
      <c r="BE669" s="1217"/>
      <c r="BF669" s="1218"/>
      <c r="BG669" s="587">
        <f t="shared" si="105"/>
        <v>0</v>
      </c>
      <c r="BI669" s="1215">
        <v>142</v>
      </c>
      <c r="BJ669" s="1216"/>
      <c r="BK669" s="1217"/>
      <c r="BL669" s="1218"/>
      <c r="BM669" s="587">
        <f t="shared" si="106"/>
        <v>0</v>
      </c>
      <c r="BO669" s="1215">
        <v>142</v>
      </c>
      <c r="BP669" s="1216"/>
      <c r="BQ669" s="1217"/>
      <c r="BR669" s="1218"/>
      <c r="BS669" s="587">
        <f t="shared" si="107"/>
        <v>0</v>
      </c>
    </row>
    <row r="670" spans="1:71" s="17" customFormat="1" ht="16.75" hidden="1" customHeight="1" outlineLevel="2">
      <c r="A670" s="1215">
        <v>143</v>
      </c>
      <c r="B670" s="1216"/>
      <c r="C670" s="1217"/>
      <c r="D670" s="1218"/>
      <c r="E670" s="587">
        <f t="shared" si="96"/>
        <v>0</v>
      </c>
      <c r="G670" s="1215">
        <v>143</v>
      </c>
      <c r="H670" s="1216"/>
      <c r="I670" s="1217"/>
      <c r="J670" s="1218"/>
      <c r="K670" s="587">
        <f t="shared" si="97"/>
        <v>0</v>
      </c>
      <c r="M670" s="1215">
        <v>143</v>
      </c>
      <c r="N670" s="1216"/>
      <c r="O670" s="1217"/>
      <c r="P670" s="1218"/>
      <c r="Q670" s="587">
        <f t="shared" si="98"/>
        <v>0</v>
      </c>
      <c r="S670" s="1215">
        <v>143</v>
      </c>
      <c r="T670" s="1216"/>
      <c r="U670" s="1217"/>
      <c r="V670" s="1218"/>
      <c r="W670" s="587">
        <f t="shared" si="99"/>
        <v>0</v>
      </c>
      <c r="Y670" s="1215">
        <v>143</v>
      </c>
      <c r="Z670" s="1216"/>
      <c r="AA670" s="1217"/>
      <c r="AB670" s="1218"/>
      <c r="AC670" s="587">
        <f t="shared" si="100"/>
        <v>0</v>
      </c>
      <c r="AE670" s="1215">
        <v>143</v>
      </c>
      <c r="AF670" s="1216"/>
      <c r="AG670" s="1217"/>
      <c r="AH670" s="1218"/>
      <c r="AI670" s="587">
        <f t="shared" si="101"/>
        <v>0</v>
      </c>
      <c r="AK670" s="1215">
        <v>143</v>
      </c>
      <c r="AL670" s="1216"/>
      <c r="AM670" s="1217"/>
      <c r="AN670" s="1218"/>
      <c r="AO670" s="587">
        <f t="shared" si="102"/>
        <v>0</v>
      </c>
      <c r="AQ670" s="1215">
        <v>143</v>
      </c>
      <c r="AR670" s="1216"/>
      <c r="AS670" s="1217"/>
      <c r="AT670" s="1218"/>
      <c r="AU670" s="587">
        <f t="shared" si="103"/>
        <v>0</v>
      </c>
      <c r="AW670" s="1215">
        <v>143</v>
      </c>
      <c r="AX670" s="1216"/>
      <c r="AY670" s="1217"/>
      <c r="AZ670" s="1218"/>
      <c r="BA670" s="587">
        <f t="shared" si="104"/>
        <v>0</v>
      </c>
      <c r="BC670" s="1215">
        <v>143</v>
      </c>
      <c r="BD670" s="1216"/>
      <c r="BE670" s="1217"/>
      <c r="BF670" s="1218"/>
      <c r="BG670" s="587">
        <f t="shared" si="105"/>
        <v>0</v>
      </c>
      <c r="BI670" s="1215">
        <v>143</v>
      </c>
      <c r="BJ670" s="1216"/>
      <c r="BK670" s="1217"/>
      <c r="BL670" s="1218"/>
      <c r="BM670" s="587">
        <f t="shared" si="106"/>
        <v>0</v>
      </c>
      <c r="BO670" s="1215">
        <v>143</v>
      </c>
      <c r="BP670" s="1216"/>
      <c r="BQ670" s="1217"/>
      <c r="BR670" s="1218"/>
      <c r="BS670" s="587">
        <f t="shared" si="107"/>
        <v>0</v>
      </c>
    </row>
    <row r="671" spans="1:71" s="17" customFormat="1" ht="16.75" hidden="1" customHeight="1" outlineLevel="2">
      <c r="A671" s="1215">
        <v>144</v>
      </c>
      <c r="B671" s="1216"/>
      <c r="C671" s="1217"/>
      <c r="D671" s="1218"/>
      <c r="E671" s="587">
        <f t="shared" si="96"/>
        <v>0</v>
      </c>
      <c r="G671" s="1215">
        <v>144</v>
      </c>
      <c r="H671" s="1216"/>
      <c r="I671" s="1217"/>
      <c r="J671" s="1218"/>
      <c r="K671" s="587">
        <f t="shared" si="97"/>
        <v>0</v>
      </c>
      <c r="M671" s="1215">
        <v>144</v>
      </c>
      <c r="N671" s="1216"/>
      <c r="O671" s="1217"/>
      <c r="P671" s="1218"/>
      <c r="Q671" s="587">
        <f t="shared" si="98"/>
        <v>0</v>
      </c>
      <c r="S671" s="1215">
        <v>144</v>
      </c>
      <c r="T671" s="1216"/>
      <c r="U671" s="1217"/>
      <c r="V671" s="1218"/>
      <c r="W671" s="587">
        <f t="shared" si="99"/>
        <v>0</v>
      </c>
      <c r="Y671" s="1215">
        <v>144</v>
      </c>
      <c r="Z671" s="1216"/>
      <c r="AA671" s="1217"/>
      <c r="AB671" s="1218"/>
      <c r="AC671" s="587">
        <f t="shared" si="100"/>
        <v>0</v>
      </c>
      <c r="AE671" s="1215">
        <v>144</v>
      </c>
      <c r="AF671" s="1216"/>
      <c r="AG671" s="1217"/>
      <c r="AH671" s="1218"/>
      <c r="AI671" s="587">
        <f t="shared" si="101"/>
        <v>0</v>
      </c>
      <c r="AK671" s="1215">
        <v>144</v>
      </c>
      <c r="AL671" s="1216"/>
      <c r="AM671" s="1217"/>
      <c r="AN671" s="1218"/>
      <c r="AO671" s="587">
        <f t="shared" si="102"/>
        <v>0</v>
      </c>
      <c r="AQ671" s="1215">
        <v>144</v>
      </c>
      <c r="AR671" s="1216"/>
      <c r="AS671" s="1217"/>
      <c r="AT671" s="1218"/>
      <c r="AU671" s="587">
        <f t="shared" si="103"/>
        <v>0</v>
      </c>
      <c r="AW671" s="1215">
        <v>144</v>
      </c>
      <c r="AX671" s="1216"/>
      <c r="AY671" s="1217"/>
      <c r="AZ671" s="1218"/>
      <c r="BA671" s="587">
        <f t="shared" si="104"/>
        <v>0</v>
      </c>
      <c r="BC671" s="1215">
        <v>144</v>
      </c>
      <c r="BD671" s="1216"/>
      <c r="BE671" s="1217"/>
      <c r="BF671" s="1218"/>
      <c r="BG671" s="587">
        <f t="shared" si="105"/>
        <v>0</v>
      </c>
      <c r="BI671" s="1215">
        <v>144</v>
      </c>
      <c r="BJ671" s="1216"/>
      <c r="BK671" s="1217"/>
      <c r="BL671" s="1218"/>
      <c r="BM671" s="587">
        <f t="shared" si="106"/>
        <v>0</v>
      </c>
      <c r="BO671" s="1215">
        <v>144</v>
      </c>
      <c r="BP671" s="1216"/>
      <c r="BQ671" s="1217"/>
      <c r="BR671" s="1218"/>
      <c r="BS671" s="587">
        <f t="shared" si="107"/>
        <v>0</v>
      </c>
    </row>
    <row r="672" spans="1:71" s="17" customFormat="1" ht="16.75" hidden="1" customHeight="1" outlineLevel="2">
      <c r="A672" s="1215">
        <v>145</v>
      </c>
      <c r="B672" s="1216"/>
      <c r="C672" s="1217"/>
      <c r="D672" s="1218"/>
      <c r="E672" s="587">
        <f t="shared" si="96"/>
        <v>0</v>
      </c>
      <c r="G672" s="1215">
        <v>145</v>
      </c>
      <c r="H672" s="1216"/>
      <c r="I672" s="1217"/>
      <c r="J672" s="1218"/>
      <c r="K672" s="587">
        <f t="shared" si="97"/>
        <v>0</v>
      </c>
      <c r="M672" s="1215">
        <v>145</v>
      </c>
      <c r="N672" s="1216"/>
      <c r="O672" s="1217"/>
      <c r="P672" s="1218"/>
      <c r="Q672" s="587">
        <f t="shared" si="98"/>
        <v>0</v>
      </c>
      <c r="S672" s="1215">
        <v>145</v>
      </c>
      <c r="T672" s="1216"/>
      <c r="U672" s="1217"/>
      <c r="V672" s="1218"/>
      <c r="W672" s="587">
        <f t="shared" si="99"/>
        <v>0</v>
      </c>
      <c r="Y672" s="1215">
        <v>145</v>
      </c>
      <c r="Z672" s="1216"/>
      <c r="AA672" s="1217"/>
      <c r="AB672" s="1218"/>
      <c r="AC672" s="587">
        <f t="shared" si="100"/>
        <v>0</v>
      </c>
      <c r="AE672" s="1215">
        <v>145</v>
      </c>
      <c r="AF672" s="1216"/>
      <c r="AG672" s="1217"/>
      <c r="AH672" s="1218"/>
      <c r="AI672" s="587">
        <f t="shared" si="101"/>
        <v>0</v>
      </c>
      <c r="AK672" s="1215">
        <v>145</v>
      </c>
      <c r="AL672" s="1216"/>
      <c r="AM672" s="1217"/>
      <c r="AN672" s="1218"/>
      <c r="AO672" s="587">
        <f t="shared" si="102"/>
        <v>0</v>
      </c>
      <c r="AQ672" s="1215">
        <v>145</v>
      </c>
      <c r="AR672" s="1216"/>
      <c r="AS672" s="1217"/>
      <c r="AT672" s="1218"/>
      <c r="AU672" s="587">
        <f t="shared" si="103"/>
        <v>0</v>
      </c>
      <c r="AW672" s="1215">
        <v>145</v>
      </c>
      <c r="AX672" s="1216"/>
      <c r="AY672" s="1217"/>
      <c r="AZ672" s="1218"/>
      <c r="BA672" s="587">
        <f t="shared" si="104"/>
        <v>0</v>
      </c>
      <c r="BC672" s="1215">
        <v>145</v>
      </c>
      <c r="BD672" s="1216"/>
      <c r="BE672" s="1217"/>
      <c r="BF672" s="1218"/>
      <c r="BG672" s="587">
        <f t="shared" si="105"/>
        <v>0</v>
      </c>
      <c r="BI672" s="1215">
        <v>145</v>
      </c>
      <c r="BJ672" s="1216"/>
      <c r="BK672" s="1217"/>
      <c r="BL672" s="1218"/>
      <c r="BM672" s="587">
        <f t="shared" si="106"/>
        <v>0</v>
      </c>
      <c r="BO672" s="1215">
        <v>145</v>
      </c>
      <c r="BP672" s="1216"/>
      <c r="BQ672" s="1217"/>
      <c r="BR672" s="1218"/>
      <c r="BS672" s="587">
        <f t="shared" si="107"/>
        <v>0</v>
      </c>
    </row>
    <row r="673" spans="1:71" s="17" customFormat="1" ht="16.75" hidden="1" customHeight="1" outlineLevel="2">
      <c r="A673" s="1215">
        <v>146</v>
      </c>
      <c r="B673" s="1216"/>
      <c r="C673" s="1217"/>
      <c r="D673" s="1218"/>
      <c r="E673" s="587">
        <f t="shared" si="96"/>
        <v>0</v>
      </c>
      <c r="G673" s="1215">
        <v>146</v>
      </c>
      <c r="H673" s="1216"/>
      <c r="I673" s="1217"/>
      <c r="J673" s="1218"/>
      <c r="K673" s="587">
        <f t="shared" si="97"/>
        <v>0</v>
      </c>
      <c r="M673" s="1215">
        <v>146</v>
      </c>
      <c r="N673" s="1216"/>
      <c r="O673" s="1217"/>
      <c r="P673" s="1218"/>
      <c r="Q673" s="587">
        <f t="shared" si="98"/>
        <v>0</v>
      </c>
      <c r="S673" s="1215">
        <v>146</v>
      </c>
      <c r="T673" s="1216"/>
      <c r="U673" s="1217"/>
      <c r="V673" s="1218"/>
      <c r="W673" s="587">
        <f t="shared" si="99"/>
        <v>0</v>
      </c>
      <c r="Y673" s="1215">
        <v>146</v>
      </c>
      <c r="Z673" s="1216"/>
      <c r="AA673" s="1217"/>
      <c r="AB673" s="1218"/>
      <c r="AC673" s="587">
        <f t="shared" si="100"/>
        <v>0</v>
      </c>
      <c r="AE673" s="1215">
        <v>146</v>
      </c>
      <c r="AF673" s="1216"/>
      <c r="AG673" s="1217"/>
      <c r="AH673" s="1218"/>
      <c r="AI673" s="587">
        <f t="shared" si="101"/>
        <v>0</v>
      </c>
      <c r="AK673" s="1215">
        <v>146</v>
      </c>
      <c r="AL673" s="1216"/>
      <c r="AM673" s="1217"/>
      <c r="AN673" s="1218"/>
      <c r="AO673" s="587">
        <f t="shared" si="102"/>
        <v>0</v>
      </c>
      <c r="AQ673" s="1215">
        <v>146</v>
      </c>
      <c r="AR673" s="1216"/>
      <c r="AS673" s="1217"/>
      <c r="AT673" s="1218"/>
      <c r="AU673" s="587">
        <f t="shared" si="103"/>
        <v>0</v>
      </c>
      <c r="AW673" s="1215">
        <v>146</v>
      </c>
      <c r="AX673" s="1216"/>
      <c r="AY673" s="1217"/>
      <c r="AZ673" s="1218"/>
      <c r="BA673" s="587">
        <f t="shared" si="104"/>
        <v>0</v>
      </c>
      <c r="BC673" s="1215">
        <v>146</v>
      </c>
      <c r="BD673" s="1216"/>
      <c r="BE673" s="1217"/>
      <c r="BF673" s="1218"/>
      <c r="BG673" s="587">
        <f t="shared" si="105"/>
        <v>0</v>
      </c>
      <c r="BI673" s="1215">
        <v>146</v>
      </c>
      <c r="BJ673" s="1216"/>
      <c r="BK673" s="1217"/>
      <c r="BL673" s="1218"/>
      <c r="BM673" s="587">
        <f t="shared" si="106"/>
        <v>0</v>
      </c>
      <c r="BO673" s="1215">
        <v>146</v>
      </c>
      <c r="BP673" s="1216"/>
      <c r="BQ673" s="1217"/>
      <c r="BR673" s="1218"/>
      <c r="BS673" s="587">
        <f t="shared" si="107"/>
        <v>0</v>
      </c>
    </row>
    <row r="674" spans="1:71" s="17" customFormat="1" ht="16.75" hidden="1" customHeight="1" outlineLevel="2">
      <c r="A674" s="1215">
        <v>147</v>
      </c>
      <c r="B674" s="1216"/>
      <c r="C674" s="1217"/>
      <c r="D674" s="1218"/>
      <c r="E674" s="587">
        <f t="shared" si="96"/>
        <v>0</v>
      </c>
      <c r="G674" s="1215">
        <v>147</v>
      </c>
      <c r="H674" s="1216"/>
      <c r="I674" s="1217"/>
      <c r="J674" s="1218"/>
      <c r="K674" s="587">
        <f t="shared" si="97"/>
        <v>0</v>
      </c>
      <c r="M674" s="1215">
        <v>147</v>
      </c>
      <c r="N674" s="1216"/>
      <c r="O674" s="1217"/>
      <c r="P674" s="1218"/>
      <c r="Q674" s="587">
        <f t="shared" si="98"/>
        <v>0</v>
      </c>
      <c r="S674" s="1215">
        <v>147</v>
      </c>
      <c r="T674" s="1216"/>
      <c r="U674" s="1217"/>
      <c r="V674" s="1218"/>
      <c r="W674" s="587">
        <f t="shared" si="99"/>
        <v>0</v>
      </c>
      <c r="Y674" s="1215">
        <v>147</v>
      </c>
      <c r="Z674" s="1216"/>
      <c r="AA674" s="1217"/>
      <c r="AB674" s="1218"/>
      <c r="AC674" s="587">
        <f t="shared" si="100"/>
        <v>0</v>
      </c>
      <c r="AE674" s="1215">
        <v>147</v>
      </c>
      <c r="AF674" s="1216"/>
      <c r="AG674" s="1217"/>
      <c r="AH674" s="1218"/>
      <c r="AI674" s="587">
        <f t="shared" si="101"/>
        <v>0</v>
      </c>
      <c r="AK674" s="1215">
        <v>147</v>
      </c>
      <c r="AL674" s="1216"/>
      <c r="AM674" s="1217"/>
      <c r="AN674" s="1218"/>
      <c r="AO674" s="587">
        <f t="shared" si="102"/>
        <v>0</v>
      </c>
      <c r="AQ674" s="1215">
        <v>147</v>
      </c>
      <c r="AR674" s="1216"/>
      <c r="AS674" s="1217"/>
      <c r="AT674" s="1218"/>
      <c r="AU674" s="587">
        <f t="shared" si="103"/>
        <v>0</v>
      </c>
      <c r="AW674" s="1215">
        <v>147</v>
      </c>
      <c r="AX674" s="1216"/>
      <c r="AY674" s="1217"/>
      <c r="AZ674" s="1218"/>
      <c r="BA674" s="587">
        <f t="shared" si="104"/>
        <v>0</v>
      </c>
      <c r="BC674" s="1215">
        <v>147</v>
      </c>
      <c r="BD674" s="1216"/>
      <c r="BE674" s="1217"/>
      <c r="BF674" s="1218"/>
      <c r="BG674" s="587">
        <f t="shared" si="105"/>
        <v>0</v>
      </c>
      <c r="BI674" s="1215">
        <v>147</v>
      </c>
      <c r="BJ674" s="1216"/>
      <c r="BK674" s="1217"/>
      <c r="BL674" s="1218"/>
      <c r="BM674" s="587">
        <f t="shared" si="106"/>
        <v>0</v>
      </c>
      <c r="BO674" s="1215">
        <v>147</v>
      </c>
      <c r="BP674" s="1216"/>
      <c r="BQ674" s="1217"/>
      <c r="BR674" s="1218"/>
      <c r="BS674" s="587">
        <f t="shared" si="107"/>
        <v>0</v>
      </c>
    </row>
    <row r="675" spans="1:71" s="17" customFormat="1" ht="16.75" hidden="1" customHeight="1" outlineLevel="2">
      <c r="A675" s="1215">
        <v>148</v>
      </c>
      <c r="B675" s="1216"/>
      <c r="C675" s="1217"/>
      <c r="D675" s="1218"/>
      <c r="E675" s="587">
        <f t="shared" si="96"/>
        <v>0</v>
      </c>
      <c r="G675" s="1215">
        <v>148</v>
      </c>
      <c r="H675" s="1216"/>
      <c r="I675" s="1217"/>
      <c r="J675" s="1218"/>
      <c r="K675" s="587">
        <f t="shared" si="97"/>
        <v>0</v>
      </c>
      <c r="M675" s="1215">
        <v>148</v>
      </c>
      <c r="N675" s="1216"/>
      <c r="O675" s="1217"/>
      <c r="P675" s="1218"/>
      <c r="Q675" s="587">
        <f t="shared" si="98"/>
        <v>0</v>
      </c>
      <c r="S675" s="1215">
        <v>148</v>
      </c>
      <c r="T675" s="1216"/>
      <c r="U675" s="1217"/>
      <c r="V675" s="1218"/>
      <c r="W675" s="587">
        <f t="shared" si="99"/>
        <v>0</v>
      </c>
      <c r="Y675" s="1215">
        <v>148</v>
      </c>
      <c r="Z675" s="1216"/>
      <c r="AA675" s="1217"/>
      <c r="AB675" s="1218"/>
      <c r="AC675" s="587">
        <f t="shared" si="100"/>
        <v>0</v>
      </c>
      <c r="AE675" s="1215">
        <v>148</v>
      </c>
      <c r="AF675" s="1216"/>
      <c r="AG675" s="1217"/>
      <c r="AH675" s="1218"/>
      <c r="AI675" s="587">
        <f t="shared" si="101"/>
        <v>0</v>
      </c>
      <c r="AK675" s="1215">
        <v>148</v>
      </c>
      <c r="AL675" s="1216"/>
      <c r="AM675" s="1217"/>
      <c r="AN675" s="1218"/>
      <c r="AO675" s="587">
        <f t="shared" si="102"/>
        <v>0</v>
      </c>
      <c r="AQ675" s="1215">
        <v>148</v>
      </c>
      <c r="AR675" s="1216"/>
      <c r="AS675" s="1217"/>
      <c r="AT675" s="1218"/>
      <c r="AU675" s="587">
        <f t="shared" si="103"/>
        <v>0</v>
      </c>
      <c r="AW675" s="1215">
        <v>148</v>
      </c>
      <c r="AX675" s="1216"/>
      <c r="AY675" s="1217"/>
      <c r="AZ675" s="1218"/>
      <c r="BA675" s="587">
        <f t="shared" si="104"/>
        <v>0</v>
      </c>
      <c r="BC675" s="1215">
        <v>148</v>
      </c>
      <c r="BD675" s="1216"/>
      <c r="BE675" s="1217"/>
      <c r="BF675" s="1218"/>
      <c r="BG675" s="587">
        <f t="shared" si="105"/>
        <v>0</v>
      </c>
      <c r="BI675" s="1215">
        <v>148</v>
      </c>
      <c r="BJ675" s="1216"/>
      <c r="BK675" s="1217"/>
      <c r="BL675" s="1218"/>
      <c r="BM675" s="587">
        <f t="shared" si="106"/>
        <v>0</v>
      </c>
      <c r="BO675" s="1215">
        <v>148</v>
      </c>
      <c r="BP675" s="1216"/>
      <c r="BQ675" s="1217"/>
      <c r="BR675" s="1218"/>
      <c r="BS675" s="587">
        <f t="shared" si="107"/>
        <v>0</v>
      </c>
    </row>
    <row r="676" spans="1:71" s="17" customFormat="1" ht="16.75" hidden="1" customHeight="1" outlineLevel="2">
      <c r="A676" s="1215">
        <v>149</v>
      </c>
      <c r="B676" s="1216"/>
      <c r="C676" s="1217"/>
      <c r="D676" s="1218"/>
      <c r="E676" s="587">
        <f t="shared" si="96"/>
        <v>0</v>
      </c>
      <c r="G676" s="1215">
        <v>149</v>
      </c>
      <c r="H676" s="1216"/>
      <c r="I676" s="1217"/>
      <c r="J676" s="1218"/>
      <c r="K676" s="587">
        <f t="shared" si="97"/>
        <v>0</v>
      </c>
      <c r="M676" s="1215">
        <v>149</v>
      </c>
      <c r="N676" s="1216"/>
      <c r="O676" s="1217"/>
      <c r="P676" s="1218"/>
      <c r="Q676" s="587">
        <f t="shared" si="98"/>
        <v>0</v>
      </c>
      <c r="S676" s="1215">
        <v>149</v>
      </c>
      <c r="T676" s="1216"/>
      <c r="U676" s="1217"/>
      <c r="V676" s="1218"/>
      <c r="W676" s="587">
        <f t="shared" si="99"/>
        <v>0</v>
      </c>
      <c r="Y676" s="1215">
        <v>149</v>
      </c>
      <c r="Z676" s="1216"/>
      <c r="AA676" s="1217"/>
      <c r="AB676" s="1218"/>
      <c r="AC676" s="587">
        <f t="shared" si="100"/>
        <v>0</v>
      </c>
      <c r="AE676" s="1215">
        <v>149</v>
      </c>
      <c r="AF676" s="1216"/>
      <c r="AG676" s="1217"/>
      <c r="AH676" s="1218"/>
      <c r="AI676" s="587">
        <f t="shared" si="101"/>
        <v>0</v>
      </c>
      <c r="AK676" s="1215">
        <v>149</v>
      </c>
      <c r="AL676" s="1216"/>
      <c r="AM676" s="1217"/>
      <c r="AN676" s="1218"/>
      <c r="AO676" s="587">
        <f t="shared" si="102"/>
        <v>0</v>
      </c>
      <c r="AQ676" s="1215">
        <v>149</v>
      </c>
      <c r="AR676" s="1216"/>
      <c r="AS676" s="1217"/>
      <c r="AT676" s="1218"/>
      <c r="AU676" s="587">
        <f t="shared" si="103"/>
        <v>0</v>
      </c>
      <c r="AW676" s="1215">
        <v>149</v>
      </c>
      <c r="AX676" s="1216"/>
      <c r="AY676" s="1217"/>
      <c r="AZ676" s="1218"/>
      <c r="BA676" s="587">
        <f t="shared" si="104"/>
        <v>0</v>
      </c>
      <c r="BC676" s="1215">
        <v>149</v>
      </c>
      <c r="BD676" s="1216"/>
      <c r="BE676" s="1217"/>
      <c r="BF676" s="1218"/>
      <c r="BG676" s="587">
        <f t="shared" si="105"/>
        <v>0</v>
      </c>
      <c r="BI676" s="1215">
        <v>149</v>
      </c>
      <c r="BJ676" s="1216"/>
      <c r="BK676" s="1217"/>
      <c r="BL676" s="1218"/>
      <c r="BM676" s="587">
        <f t="shared" si="106"/>
        <v>0</v>
      </c>
      <c r="BO676" s="1215">
        <v>149</v>
      </c>
      <c r="BP676" s="1216"/>
      <c r="BQ676" s="1217"/>
      <c r="BR676" s="1218"/>
      <c r="BS676" s="587">
        <f t="shared" si="107"/>
        <v>0</v>
      </c>
    </row>
    <row r="677" spans="1:71" s="17" customFormat="1" ht="16.75" hidden="1" customHeight="1" outlineLevel="2">
      <c r="A677" s="1215">
        <v>150</v>
      </c>
      <c r="B677" s="1216"/>
      <c r="C677" s="1217"/>
      <c r="D677" s="1218"/>
      <c r="E677" s="587">
        <f>IF(AND(C677&gt;=D$521,C677&lt;=D$520),1,0)</f>
        <v>0</v>
      </c>
      <c r="G677" s="1215">
        <v>150</v>
      </c>
      <c r="H677" s="1216"/>
      <c r="I677" s="1217"/>
      <c r="J677" s="1218"/>
      <c r="K677" s="587">
        <f>IF(AND(I677&gt;=J$521,I677&lt;=J$520),1,0)</f>
        <v>0</v>
      </c>
      <c r="M677" s="1215">
        <v>150</v>
      </c>
      <c r="N677" s="1216"/>
      <c r="O677" s="1217"/>
      <c r="P677" s="1218"/>
      <c r="Q677" s="587">
        <f>IF(AND(O677&gt;=P$521,O677&lt;=P$520),1,0)</f>
        <v>0</v>
      </c>
      <c r="S677" s="1215">
        <v>150</v>
      </c>
      <c r="T677" s="1216"/>
      <c r="U677" s="1217"/>
      <c r="V677" s="1218"/>
      <c r="W677" s="587">
        <f>IF(AND(U677&gt;=V$521,U677&lt;=V$520),1,0)</f>
        <v>0</v>
      </c>
      <c r="Y677" s="1215">
        <v>150</v>
      </c>
      <c r="Z677" s="1216"/>
      <c r="AA677" s="1217"/>
      <c r="AB677" s="1218"/>
      <c r="AC677" s="587">
        <f>IF(AND(AA677&gt;=AB$521,AA677&lt;=AB$520),1,0)</f>
        <v>0</v>
      </c>
      <c r="AE677" s="1215">
        <v>150</v>
      </c>
      <c r="AF677" s="1216"/>
      <c r="AG677" s="1217"/>
      <c r="AH677" s="1218"/>
      <c r="AI677" s="587">
        <f>IF(AND(AG677&gt;=AH$521,AG677&lt;=AH$520),1,0)</f>
        <v>0</v>
      </c>
      <c r="AK677" s="1215">
        <v>150</v>
      </c>
      <c r="AL677" s="1216"/>
      <c r="AM677" s="1217"/>
      <c r="AN677" s="1218"/>
      <c r="AO677" s="587">
        <f>IF(AND(AM677&gt;=AN$521,AM677&lt;=AN$520),1,0)</f>
        <v>0</v>
      </c>
      <c r="AQ677" s="1215">
        <v>150</v>
      </c>
      <c r="AR677" s="1216"/>
      <c r="AS677" s="1217"/>
      <c r="AT677" s="1218"/>
      <c r="AU677" s="587">
        <f>IF(AND(AS677&gt;=AT$521,AS677&lt;=AT$520),1,0)</f>
        <v>0</v>
      </c>
      <c r="AW677" s="1215">
        <v>150</v>
      </c>
      <c r="AX677" s="1216"/>
      <c r="AY677" s="1217"/>
      <c r="AZ677" s="1218"/>
      <c r="BA677" s="587">
        <f>IF(AND(AY677&gt;=AZ$521,AY677&lt;=AZ$520),1,0)</f>
        <v>0</v>
      </c>
      <c r="BC677" s="1215">
        <v>150</v>
      </c>
      <c r="BD677" s="1216"/>
      <c r="BE677" s="1217"/>
      <c r="BF677" s="1218"/>
      <c r="BG677" s="587">
        <f>IF(AND(BE677&gt;=BF$521,BE677&lt;=BF$520),1,0)</f>
        <v>0</v>
      </c>
      <c r="BI677" s="1215">
        <v>150</v>
      </c>
      <c r="BJ677" s="1216"/>
      <c r="BK677" s="1217"/>
      <c r="BL677" s="1218"/>
      <c r="BM677" s="587">
        <f>IF(AND(BK677&gt;=BL$521,BK677&lt;=BL$520),1,0)</f>
        <v>0</v>
      </c>
      <c r="BO677" s="1215">
        <v>150</v>
      </c>
      <c r="BP677" s="1216"/>
      <c r="BQ677" s="1217"/>
      <c r="BR677" s="1218"/>
      <c r="BS677" s="587">
        <f>IF(AND(BQ677&gt;=BR$521,BQ677&lt;=BR$520),1,0)</f>
        <v>0</v>
      </c>
    </row>
    <row r="678" spans="1:71" s="17" customFormat="1" ht="16.75" hidden="1" customHeight="1" outlineLevel="2">
      <c r="A678" s="1215">
        <v>151</v>
      </c>
      <c r="B678" s="1216"/>
      <c r="C678" s="1217"/>
      <c r="D678" s="1218"/>
      <c r="E678" s="587">
        <f t="shared" ref="E678:E741" si="108">IF(AND(C678&gt;=D$521,C678&lt;=D$520),1,0)</f>
        <v>0</v>
      </c>
      <c r="G678" s="1215">
        <v>151</v>
      </c>
      <c r="H678" s="1216"/>
      <c r="I678" s="1217"/>
      <c r="J678" s="1218"/>
      <c r="K678" s="587">
        <f t="shared" ref="K678:K741" si="109">IF(AND(I678&gt;=J$521,I678&lt;=J$520),1,0)</f>
        <v>0</v>
      </c>
      <c r="M678" s="1215">
        <v>151</v>
      </c>
      <c r="N678" s="1216"/>
      <c r="O678" s="1217"/>
      <c r="P678" s="1218"/>
      <c r="Q678" s="587">
        <f t="shared" ref="Q678:Q741" si="110">IF(AND(O678&gt;=P$521,O678&lt;=P$520),1,0)</f>
        <v>0</v>
      </c>
      <c r="S678" s="1215">
        <v>151</v>
      </c>
      <c r="T678" s="1216"/>
      <c r="U678" s="1217"/>
      <c r="V678" s="1218"/>
      <c r="W678" s="587">
        <f t="shared" ref="W678:W741" si="111">IF(AND(U678&gt;=V$521,U678&lt;=V$520),1,0)</f>
        <v>0</v>
      </c>
      <c r="Y678" s="1215">
        <v>151</v>
      </c>
      <c r="Z678" s="1216"/>
      <c r="AA678" s="1217"/>
      <c r="AB678" s="1218"/>
      <c r="AC678" s="587">
        <f t="shared" ref="AC678:AC741" si="112">IF(AND(AA678&gt;=AB$521,AA678&lt;=AB$520),1,0)</f>
        <v>0</v>
      </c>
      <c r="AE678" s="1215">
        <v>151</v>
      </c>
      <c r="AF678" s="1216"/>
      <c r="AG678" s="1217"/>
      <c r="AH678" s="1218"/>
      <c r="AI678" s="587">
        <f t="shared" ref="AI678:AI741" si="113">IF(AND(AG678&gt;=AH$521,AG678&lt;=AH$520),1,0)</f>
        <v>0</v>
      </c>
      <c r="AK678" s="1215">
        <v>151</v>
      </c>
      <c r="AL678" s="1216"/>
      <c r="AM678" s="1217"/>
      <c r="AN678" s="1218"/>
      <c r="AO678" s="587">
        <f t="shared" ref="AO678:AO741" si="114">IF(AND(AM678&gt;=AN$521,AM678&lt;=AN$520),1,0)</f>
        <v>0</v>
      </c>
      <c r="AQ678" s="1215">
        <v>151</v>
      </c>
      <c r="AR678" s="1216"/>
      <c r="AS678" s="1217"/>
      <c r="AT678" s="1218"/>
      <c r="AU678" s="587">
        <f t="shared" ref="AU678:AU741" si="115">IF(AND(AS678&gt;=AT$521,AS678&lt;=AT$520),1,0)</f>
        <v>0</v>
      </c>
      <c r="AW678" s="1215">
        <v>151</v>
      </c>
      <c r="AX678" s="1216"/>
      <c r="AY678" s="1217"/>
      <c r="AZ678" s="1218"/>
      <c r="BA678" s="587">
        <f t="shared" ref="BA678:BA741" si="116">IF(AND(AY678&gt;=AZ$521,AY678&lt;=AZ$520),1,0)</f>
        <v>0</v>
      </c>
      <c r="BC678" s="1215">
        <v>151</v>
      </c>
      <c r="BD678" s="1216"/>
      <c r="BE678" s="1217"/>
      <c r="BF678" s="1218"/>
      <c r="BG678" s="587">
        <f t="shared" ref="BG678:BG741" si="117">IF(AND(BE678&gt;=BF$521,BE678&lt;=BF$520),1,0)</f>
        <v>0</v>
      </c>
      <c r="BI678" s="1215">
        <v>151</v>
      </c>
      <c r="BJ678" s="1216"/>
      <c r="BK678" s="1217"/>
      <c r="BL678" s="1218"/>
      <c r="BM678" s="587">
        <f t="shared" ref="BM678:BM741" si="118">IF(AND(BK678&gt;=BL$521,BK678&lt;=BL$520),1,0)</f>
        <v>0</v>
      </c>
      <c r="BO678" s="1215">
        <v>151</v>
      </c>
      <c r="BP678" s="1216"/>
      <c r="BQ678" s="1217"/>
      <c r="BR678" s="1218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15">
        <v>152</v>
      </c>
      <c r="B679" s="1216"/>
      <c r="C679" s="1217"/>
      <c r="D679" s="1218"/>
      <c r="E679" s="587">
        <f t="shared" si="108"/>
        <v>0</v>
      </c>
      <c r="G679" s="1215">
        <v>152</v>
      </c>
      <c r="H679" s="1216"/>
      <c r="I679" s="1217"/>
      <c r="J679" s="1218"/>
      <c r="K679" s="587">
        <f t="shared" si="109"/>
        <v>0</v>
      </c>
      <c r="M679" s="1215">
        <v>152</v>
      </c>
      <c r="N679" s="1216"/>
      <c r="O679" s="1217"/>
      <c r="P679" s="1218"/>
      <c r="Q679" s="587">
        <f t="shared" si="110"/>
        <v>0</v>
      </c>
      <c r="S679" s="1215">
        <v>152</v>
      </c>
      <c r="T679" s="1216"/>
      <c r="U679" s="1217"/>
      <c r="V679" s="1218"/>
      <c r="W679" s="587">
        <f t="shared" si="111"/>
        <v>0</v>
      </c>
      <c r="Y679" s="1215">
        <v>152</v>
      </c>
      <c r="Z679" s="1216"/>
      <c r="AA679" s="1217"/>
      <c r="AB679" s="1218"/>
      <c r="AC679" s="587">
        <f t="shared" si="112"/>
        <v>0</v>
      </c>
      <c r="AE679" s="1215">
        <v>152</v>
      </c>
      <c r="AF679" s="1216"/>
      <c r="AG679" s="1217"/>
      <c r="AH679" s="1218"/>
      <c r="AI679" s="587">
        <f t="shared" si="113"/>
        <v>0</v>
      </c>
      <c r="AK679" s="1215">
        <v>152</v>
      </c>
      <c r="AL679" s="1216"/>
      <c r="AM679" s="1217"/>
      <c r="AN679" s="1218"/>
      <c r="AO679" s="587">
        <f t="shared" si="114"/>
        <v>0</v>
      </c>
      <c r="AQ679" s="1215">
        <v>152</v>
      </c>
      <c r="AR679" s="1216"/>
      <c r="AS679" s="1217"/>
      <c r="AT679" s="1218"/>
      <c r="AU679" s="587">
        <f t="shared" si="115"/>
        <v>0</v>
      </c>
      <c r="AW679" s="1215">
        <v>152</v>
      </c>
      <c r="AX679" s="1216"/>
      <c r="AY679" s="1217"/>
      <c r="AZ679" s="1218"/>
      <c r="BA679" s="587">
        <f t="shared" si="116"/>
        <v>0</v>
      </c>
      <c r="BC679" s="1215">
        <v>152</v>
      </c>
      <c r="BD679" s="1216"/>
      <c r="BE679" s="1217"/>
      <c r="BF679" s="1218"/>
      <c r="BG679" s="587">
        <f t="shared" si="117"/>
        <v>0</v>
      </c>
      <c r="BI679" s="1215">
        <v>152</v>
      </c>
      <c r="BJ679" s="1216"/>
      <c r="BK679" s="1217"/>
      <c r="BL679" s="1218"/>
      <c r="BM679" s="587">
        <f t="shared" si="118"/>
        <v>0</v>
      </c>
      <c r="BO679" s="1215">
        <v>152</v>
      </c>
      <c r="BP679" s="1216"/>
      <c r="BQ679" s="1217"/>
      <c r="BR679" s="1218"/>
      <c r="BS679" s="587">
        <f t="shared" si="119"/>
        <v>0</v>
      </c>
    </row>
    <row r="680" spans="1:71" s="17" customFormat="1" ht="16.75" hidden="1" customHeight="1" outlineLevel="2">
      <c r="A680" s="1215">
        <v>153</v>
      </c>
      <c r="B680" s="1216"/>
      <c r="C680" s="1217"/>
      <c r="D680" s="1218"/>
      <c r="E680" s="587">
        <f t="shared" si="108"/>
        <v>0</v>
      </c>
      <c r="G680" s="1215">
        <v>153</v>
      </c>
      <c r="H680" s="1216"/>
      <c r="I680" s="1217"/>
      <c r="J680" s="1218"/>
      <c r="K680" s="587">
        <f t="shared" si="109"/>
        <v>0</v>
      </c>
      <c r="M680" s="1215">
        <v>153</v>
      </c>
      <c r="N680" s="1216"/>
      <c r="O680" s="1217"/>
      <c r="P680" s="1218"/>
      <c r="Q680" s="587">
        <f t="shared" si="110"/>
        <v>0</v>
      </c>
      <c r="S680" s="1215">
        <v>153</v>
      </c>
      <c r="T680" s="1216"/>
      <c r="U680" s="1217"/>
      <c r="V680" s="1218"/>
      <c r="W680" s="587">
        <f t="shared" si="111"/>
        <v>0</v>
      </c>
      <c r="Y680" s="1215">
        <v>153</v>
      </c>
      <c r="Z680" s="1216"/>
      <c r="AA680" s="1217"/>
      <c r="AB680" s="1218"/>
      <c r="AC680" s="587">
        <f t="shared" si="112"/>
        <v>0</v>
      </c>
      <c r="AE680" s="1215">
        <v>153</v>
      </c>
      <c r="AF680" s="1216"/>
      <c r="AG680" s="1217"/>
      <c r="AH680" s="1218"/>
      <c r="AI680" s="587">
        <f t="shared" si="113"/>
        <v>0</v>
      </c>
      <c r="AK680" s="1215">
        <v>153</v>
      </c>
      <c r="AL680" s="1216"/>
      <c r="AM680" s="1217"/>
      <c r="AN680" s="1218"/>
      <c r="AO680" s="587">
        <f t="shared" si="114"/>
        <v>0</v>
      </c>
      <c r="AQ680" s="1215">
        <v>153</v>
      </c>
      <c r="AR680" s="1216"/>
      <c r="AS680" s="1217"/>
      <c r="AT680" s="1218"/>
      <c r="AU680" s="587">
        <f t="shared" si="115"/>
        <v>0</v>
      </c>
      <c r="AW680" s="1215">
        <v>153</v>
      </c>
      <c r="AX680" s="1216"/>
      <c r="AY680" s="1217"/>
      <c r="AZ680" s="1218"/>
      <c r="BA680" s="587">
        <f t="shared" si="116"/>
        <v>0</v>
      </c>
      <c r="BC680" s="1215">
        <v>153</v>
      </c>
      <c r="BD680" s="1216"/>
      <c r="BE680" s="1217"/>
      <c r="BF680" s="1218"/>
      <c r="BG680" s="587">
        <f t="shared" si="117"/>
        <v>0</v>
      </c>
      <c r="BI680" s="1215">
        <v>153</v>
      </c>
      <c r="BJ680" s="1216"/>
      <c r="BK680" s="1217"/>
      <c r="BL680" s="1218"/>
      <c r="BM680" s="587">
        <f t="shared" si="118"/>
        <v>0</v>
      </c>
      <c r="BO680" s="1215">
        <v>153</v>
      </c>
      <c r="BP680" s="1216"/>
      <c r="BQ680" s="1217"/>
      <c r="BR680" s="1218"/>
      <c r="BS680" s="587">
        <f t="shared" si="119"/>
        <v>0</v>
      </c>
    </row>
    <row r="681" spans="1:71" s="17" customFormat="1" ht="16.75" hidden="1" customHeight="1" outlineLevel="2">
      <c r="A681" s="1215">
        <v>154</v>
      </c>
      <c r="B681" s="1216"/>
      <c r="C681" s="1217"/>
      <c r="D681" s="1218"/>
      <c r="E681" s="587">
        <f t="shared" si="108"/>
        <v>0</v>
      </c>
      <c r="G681" s="1215">
        <v>154</v>
      </c>
      <c r="H681" s="1216"/>
      <c r="I681" s="1217"/>
      <c r="J681" s="1218"/>
      <c r="K681" s="587">
        <f t="shared" si="109"/>
        <v>0</v>
      </c>
      <c r="M681" s="1215">
        <v>154</v>
      </c>
      <c r="N681" s="1216"/>
      <c r="O681" s="1217"/>
      <c r="P681" s="1218"/>
      <c r="Q681" s="587">
        <f t="shared" si="110"/>
        <v>0</v>
      </c>
      <c r="S681" s="1215">
        <v>154</v>
      </c>
      <c r="T681" s="1216"/>
      <c r="U681" s="1217"/>
      <c r="V681" s="1218"/>
      <c r="W681" s="587">
        <f t="shared" si="111"/>
        <v>0</v>
      </c>
      <c r="Y681" s="1215">
        <v>154</v>
      </c>
      <c r="Z681" s="1216"/>
      <c r="AA681" s="1217"/>
      <c r="AB681" s="1218"/>
      <c r="AC681" s="587">
        <f t="shared" si="112"/>
        <v>0</v>
      </c>
      <c r="AE681" s="1215">
        <v>154</v>
      </c>
      <c r="AF681" s="1216"/>
      <c r="AG681" s="1217"/>
      <c r="AH681" s="1218"/>
      <c r="AI681" s="587">
        <f t="shared" si="113"/>
        <v>0</v>
      </c>
      <c r="AK681" s="1215">
        <v>154</v>
      </c>
      <c r="AL681" s="1216"/>
      <c r="AM681" s="1217"/>
      <c r="AN681" s="1218"/>
      <c r="AO681" s="587">
        <f t="shared" si="114"/>
        <v>0</v>
      </c>
      <c r="AQ681" s="1215">
        <v>154</v>
      </c>
      <c r="AR681" s="1216"/>
      <c r="AS681" s="1217"/>
      <c r="AT681" s="1218"/>
      <c r="AU681" s="587">
        <f t="shared" si="115"/>
        <v>0</v>
      </c>
      <c r="AW681" s="1215">
        <v>154</v>
      </c>
      <c r="AX681" s="1216"/>
      <c r="AY681" s="1217"/>
      <c r="AZ681" s="1218"/>
      <c r="BA681" s="587">
        <f t="shared" si="116"/>
        <v>0</v>
      </c>
      <c r="BC681" s="1215">
        <v>154</v>
      </c>
      <c r="BD681" s="1216"/>
      <c r="BE681" s="1217"/>
      <c r="BF681" s="1218"/>
      <c r="BG681" s="587">
        <f t="shared" si="117"/>
        <v>0</v>
      </c>
      <c r="BI681" s="1215">
        <v>154</v>
      </c>
      <c r="BJ681" s="1216"/>
      <c r="BK681" s="1217"/>
      <c r="BL681" s="1218"/>
      <c r="BM681" s="587">
        <f t="shared" si="118"/>
        <v>0</v>
      </c>
      <c r="BO681" s="1215">
        <v>154</v>
      </c>
      <c r="BP681" s="1216"/>
      <c r="BQ681" s="1217"/>
      <c r="BR681" s="1218"/>
      <c r="BS681" s="587">
        <f t="shared" si="119"/>
        <v>0</v>
      </c>
    </row>
    <row r="682" spans="1:71" s="17" customFormat="1" ht="16.75" hidden="1" customHeight="1" outlineLevel="2">
      <c r="A682" s="1215">
        <v>155</v>
      </c>
      <c r="B682" s="1216"/>
      <c r="C682" s="1217"/>
      <c r="D682" s="1218"/>
      <c r="E682" s="587">
        <f t="shared" si="108"/>
        <v>0</v>
      </c>
      <c r="G682" s="1215">
        <v>155</v>
      </c>
      <c r="H682" s="1216"/>
      <c r="I682" s="1217"/>
      <c r="J682" s="1218"/>
      <c r="K682" s="587">
        <f t="shared" si="109"/>
        <v>0</v>
      </c>
      <c r="M682" s="1215">
        <v>155</v>
      </c>
      <c r="N682" s="1216"/>
      <c r="O682" s="1217"/>
      <c r="P682" s="1218"/>
      <c r="Q682" s="587">
        <f t="shared" si="110"/>
        <v>0</v>
      </c>
      <c r="S682" s="1215">
        <v>155</v>
      </c>
      <c r="T682" s="1216"/>
      <c r="U682" s="1217"/>
      <c r="V682" s="1218"/>
      <c r="W682" s="587">
        <f t="shared" si="111"/>
        <v>0</v>
      </c>
      <c r="Y682" s="1215">
        <v>155</v>
      </c>
      <c r="Z682" s="1216"/>
      <c r="AA682" s="1217"/>
      <c r="AB682" s="1218"/>
      <c r="AC682" s="587">
        <f t="shared" si="112"/>
        <v>0</v>
      </c>
      <c r="AE682" s="1215">
        <v>155</v>
      </c>
      <c r="AF682" s="1216"/>
      <c r="AG682" s="1217"/>
      <c r="AH682" s="1218"/>
      <c r="AI682" s="587">
        <f t="shared" si="113"/>
        <v>0</v>
      </c>
      <c r="AK682" s="1215">
        <v>155</v>
      </c>
      <c r="AL682" s="1216"/>
      <c r="AM682" s="1217"/>
      <c r="AN682" s="1218"/>
      <c r="AO682" s="587">
        <f t="shared" si="114"/>
        <v>0</v>
      </c>
      <c r="AQ682" s="1215">
        <v>155</v>
      </c>
      <c r="AR682" s="1216"/>
      <c r="AS682" s="1217"/>
      <c r="AT682" s="1218"/>
      <c r="AU682" s="587">
        <f t="shared" si="115"/>
        <v>0</v>
      </c>
      <c r="AW682" s="1215">
        <v>155</v>
      </c>
      <c r="AX682" s="1216"/>
      <c r="AY682" s="1217"/>
      <c r="AZ682" s="1218"/>
      <c r="BA682" s="587">
        <f t="shared" si="116"/>
        <v>0</v>
      </c>
      <c r="BC682" s="1215">
        <v>155</v>
      </c>
      <c r="BD682" s="1216"/>
      <c r="BE682" s="1217"/>
      <c r="BF682" s="1218"/>
      <c r="BG682" s="587">
        <f t="shared" si="117"/>
        <v>0</v>
      </c>
      <c r="BI682" s="1215">
        <v>155</v>
      </c>
      <c r="BJ682" s="1216"/>
      <c r="BK682" s="1217"/>
      <c r="BL682" s="1218"/>
      <c r="BM682" s="587">
        <f t="shared" si="118"/>
        <v>0</v>
      </c>
      <c r="BO682" s="1215">
        <v>155</v>
      </c>
      <c r="BP682" s="1216"/>
      <c r="BQ682" s="1217"/>
      <c r="BR682" s="1218"/>
      <c r="BS682" s="587">
        <f t="shared" si="119"/>
        <v>0</v>
      </c>
    </row>
    <row r="683" spans="1:71" s="17" customFormat="1" ht="16.75" hidden="1" customHeight="1" outlineLevel="2">
      <c r="A683" s="1215">
        <v>156</v>
      </c>
      <c r="B683" s="1216"/>
      <c r="C683" s="1217"/>
      <c r="D683" s="1218"/>
      <c r="E683" s="587">
        <f t="shared" si="108"/>
        <v>0</v>
      </c>
      <c r="G683" s="1215">
        <v>156</v>
      </c>
      <c r="H683" s="1216"/>
      <c r="I683" s="1217"/>
      <c r="J683" s="1218"/>
      <c r="K683" s="587">
        <f t="shared" si="109"/>
        <v>0</v>
      </c>
      <c r="M683" s="1215">
        <v>156</v>
      </c>
      <c r="N683" s="1216"/>
      <c r="O683" s="1217"/>
      <c r="P683" s="1218"/>
      <c r="Q683" s="587">
        <f t="shared" si="110"/>
        <v>0</v>
      </c>
      <c r="S683" s="1215">
        <v>156</v>
      </c>
      <c r="T683" s="1216"/>
      <c r="U683" s="1217"/>
      <c r="V683" s="1218"/>
      <c r="W683" s="587">
        <f t="shared" si="111"/>
        <v>0</v>
      </c>
      <c r="Y683" s="1215">
        <v>156</v>
      </c>
      <c r="Z683" s="1216"/>
      <c r="AA683" s="1217"/>
      <c r="AB683" s="1218"/>
      <c r="AC683" s="587">
        <f t="shared" si="112"/>
        <v>0</v>
      </c>
      <c r="AE683" s="1215">
        <v>156</v>
      </c>
      <c r="AF683" s="1216"/>
      <c r="AG683" s="1217"/>
      <c r="AH683" s="1218"/>
      <c r="AI683" s="587">
        <f t="shared" si="113"/>
        <v>0</v>
      </c>
      <c r="AK683" s="1215">
        <v>156</v>
      </c>
      <c r="AL683" s="1216"/>
      <c r="AM683" s="1217"/>
      <c r="AN683" s="1218"/>
      <c r="AO683" s="587">
        <f t="shared" si="114"/>
        <v>0</v>
      </c>
      <c r="AQ683" s="1215">
        <v>156</v>
      </c>
      <c r="AR683" s="1216"/>
      <c r="AS683" s="1217"/>
      <c r="AT683" s="1218"/>
      <c r="AU683" s="587">
        <f t="shared" si="115"/>
        <v>0</v>
      </c>
      <c r="AW683" s="1215">
        <v>156</v>
      </c>
      <c r="AX683" s="1216"/>
      <c r="AY683" s="1217"/>
      <c r="AZ683" s="1218"/>
      <c r="BA683" s="587">
        <f t="shared" si="116"/>
        <v>0</v>
      </c>
      <c r="BC683" s="1215">
        <v>156</v>
      </c>
      <c r="BD683" s="1216"/>
      <c r="BE683" s="1217"/>
      <c r="BF683" s="1218"/>
      <c r="BG683" s="587">
        <f t="shared" si="117"/>
        <v>0</v>
      </c>
      <c r="BI683" s="1215">
        <v>156</v>
      </c>
      <c r="BJ683" s="1216"/>
      <c r="BK683" s="1217"/>
      <c r="BL683" s="1218"/>
      <c r="BM683" s="587">
        <f t="shared" si="118"/>
        <v>0</v>
      </c>
      <c r="BO683" s="1215">
        <v>156</v>
      </c>
      <c r="BP683" s="1216"/>
      <c r="BQ683" s="1217"/>
      <c r="BR683" s="1218"/>
      <c r="BS683" s="587">
        <f t="shared" si="119"/>
        <v>0</v>
      </c>
    </row>
    <row r="684" spans="1:71" s="17" customFormat="1" ht="16.75" hidden="1" customHeight="1" outlineLevel="2">
      <c r="A684" s="1215">
        <v>157</v>
      </c>
      <c r="B684" s="1216"/>
      <c r="C684" s="1217"/>
      <c r="D684" s="1218"/>
      <c r="E684" s="587">
        <f t="shared" si="108"/>
        <v>0</v>
      </c>
      <c r="G684" s="1215">
        <v>157</v>
      </c>
      <c r="H684" s="1216"/>
      <c r="I684" s="1217"/>
      <c r="J684" s="1218"/>
      <c r="K684" s="587">
        <f t="shared" si="109"/>
        <v>0</v>
      </c>
      <c r="M684" s="1215">
        <v>157</v>
      </c>
      <c r="N684" s="1216"/>
      <c r="O684" s="1217"/>
      <c r="P684" s="1218"/>
      <c r="Q684" s="587">
        <f t="shared" si="110"/>
        <v>0</v>
      </c>
      <c r="S684" s="1215">
        <v>157</v>
      </c>
      <c r="T684" s="1216"/>
      <c r="U684" s="1217"/>
      <c r="V684" s="1218"/>
      <c r="W684" s="587">
        <f t="shared" si="111"/>
        <v>0</v>
      </c>
      <c r="Y684" s="1215">
        <v>157</v>
      </c>
      <c r="Z684" s="1216"/>
      <c r="AA684" s="1217"/>
      <c r="AB684" s="1218"/>
      <c r="AC684" s="587">
        <f t="shared" si="112"/>
        <v>0</v>
      </c>
      <c r="AE684" s="1215">
        <v>157</v>
      </c>
      <c r="AF684" s="1216"/>
      <c r="AG684" s="1217"/>
      <c r="AH684" s="1218"/>
      <c r="AI684" s="587">
        <f t="shared" si="113"/>
        <v>0</v>
      </c>
      <c r="AK684" s="1215">
        <v>157</v>
      </c>
      <c r="AL684" s="1216"/>
      <c r="AM684" s="1217"/>
      <c r="AN684" s="1218"/>
      <c r="AO684" s="587">
        <f t="shared" si="114"/>
        <v>0</v>
      </c>
      <c r="AQ684" s="1215">
        <v>157</v>
      </c>
      <c r="AR684" s="1216"/>
      <c r="AS684" s="1217"/>
      <c r="AT684" s="1218"/>
      <c r="AU684" s="587">
        <f t="shared" si="115"/>
        <v>0</v>
      </c>
      <c r="AW684" s="1215">
        <v>157</v>
      </c>
      <c r="AX684" s="1216"/>
      <c r="AY684" s="1217"/>
      <c r="AZ684" s="1218"/>
      <c r="BA684" s="587">
        <f t="shared" si="116"/>
        <v>0</v>
      </c>
      <c r="BC684" s="1215">
        <v>157</v>
      </c>
      <c r="BD684" s="1216"/>
      <c r="BE684" s="1217"/>
      <c r="BF684" s="1218"/>
      <c r="BG684" s="587">
        <f t="shared" si="117"/>
        <v>0</v>
      </c>
      <c r="BI684" s="1215">
        <v>157</v>
      </c>
      <c r="BJ684" s="1216"/>
      <c r="BK684" s="1217"/>
      <c r="BL684" s="1218"/>
      <c r="BM684" s="587">
        <f t="shared" si="118"/>
        <v>0</v>
      </c>
      <c r="BO684" s="1215">
        <v>157</v>
      </c>
      <c r="BP684" s="1216"/>
      <c r="BQ684" s="1217"/>
      <c r="BR684" s="1218"/>
      <c r="BS684" s="587">
        <f t="shared" si="119"/>
        <v>0</v>
      </c>
    </row>
    <row r="685" spans="1:71" s="17" customFormat="1" ht="16.75" hidden="1" customHeight="1" outlineLevel="2">
      <c r="A685" s="1215">
        <v>158</v>
      </c>
      <c r="B685" s="1216"/>
      <c r="C685" s="1217"/>
      <c r="D685" s="1218"/>
      <c r="E685" s="587">
        <f t="shared" si="108"/>
        <v>0</v>
      </c>
      <c r="G685" s="1215">
        <v>158</v>
      </c>
      <c r="H685" s="1216"/>
      <c r="I685" s="1217"/>
      <c r="J685" s="1218"/>
      <c r="K685" s="587">
        <f t="shared" si="109"/>
        <v>0</v>
      </c>
      <c r="M685" s="1215">
        <v>158</v>
      </c>
      <c r="N685" s="1216"/>
      <c r="O685" s="1217"/>
      <c r="P685" s="1218"/>
      <c r="Q685" s="587">
        <f t="shared" si="110"/>
        <v>0</v>
      </c>
      <c r="S685" s="1215">
        <v>158</v>
      </c>
      <c r="T685" s="1216"/>
      <c r="U685" s="1217"/>
      <c r="V685" s="1218"/>
      <c r="W685" s="587">
        <f t="shared" si="111"/>
        <v>0</v>
      </c>
      <c r="Y685" s="1215">
        <v>158</v>
      </c>
      <c r="Z685" s="1216"/>
      <c r="AA685" s="1217"/>
      <c r="AB685" s="1218"/>
      <c r="AC685" s="587">
        <f t="shared" si="112"/>
        <v>0</v>
      </c>
      <c r="AE685" s="1215">
        <v>158</v>
      </c>
      <c r="AF685" s="1216"/>
      <c r="AG685" s="1217"/>
      <c r="AH685" s="1218"/>
      <c r="AI685" s="587">
        <f t="shared" si="113"/>
        <v>0</v>
      </c>
      <c r="AK685" s="1215">
        <v>158</v>
      </c>
      <c r="AL685" s="1216"/>
      <c r="AM685" s="1217"/>
      <c r="AN685" s="1218"/>
      <c r="AO685" s="587">
        <f t="shared" si="114"/>
        <v>0</v>
      </c>
      <c r="AQ685" s="1215">
        <v>158</v>
      </c>
      <c r="AR685" s="1216"/>
      <c r="AS685" s="1217"/>
      <c r="AT685" s="1218"/>
      <c r="AU685" s="587">
        <f t="shared" si="115"/>
        <v>0</v>
      </c>
      <c r="AW685" s="1215">
        <v>158</v>
      </c>
      <c r="AX685" s="1216"/>
      <c r="AY685" s="1217"/>
      <c r="AZ685" s="1218"/>
      <c r="BA685" s="587">
        <f t="shared" si="116"/>
        <v>0</v>
      </c>
      <c r="BC685" s="1215">
        <v>158</v>
      </c>
      <c r="BD685" s="1216"/>
      <c r="BE685" s="1217"/>
      <c r="BF685" s="1218"/>
      <c r="BG685" s="587">
        <f t="shared" si="117"/>
        <v>0</v>
      </c>
      <c r="BI685" s="1215">
        <v>158</v>
      </c>
      <c r="BJ685" s="1216"/>
      <c r="BK685" s="1217"/>
      <c r="BL685" s="1218"/>
      <c r="BM685" s="587">
        <f t="shared" si="118"/>
        <v>0</v>
      </c>
      <c r="BO685" s="1215">
        <v>158</v>
      </c>
      <c r="BP685" s="1216"/>
      <c r="BQ685" s="1217"/>
      <c r="BR685" s="1218"/>
      <c r="BS685" s="587">
        <f t="shared" si="119"/>
        <v>0</v>
      </c>
    </row>
    <row r="686" spans="1:71" s="17" customFormat="1" ht="16.75" hidden="1" customHeight="1" outlineLevel="2">
      <c r="A686" s="1215">
        <v>159</v>
      </c>
      <c r="B686" s="1216"/>
      <c r="C686" s="1217"/>
      <c r="D686" s="1218"/>
      <c r="E686" s="587">
        <f t="shared" si="108"/>
        <v>0</v>
      </c>
      <c r="G686" s="1215">
        <v>159</v>
      </c>
      <c r="H686" s="1216"/>
      <c r="I686" s="1217"/>
      <c r="J686" s="1218"/>
      <c r="K686" s="587">
        <f t="shared" si="109"/>
        <v>0</v>
      </c>
      <c r="M686" s="1215">
        <v>159</v>
      </c>
      <c r="N686" s="1216"/>
      <c r="O686" s="1217"/>
      <c r="P686" s="1218"/>
      <c r="Q686" s="587">
        <f t="shared" si="110"/>
        <v>0</v>
      </c>
      <c r="S686" s="1215">
        <v>159</v>
      </c>
      <c r="T686" s="1216"/>
      <c r="U686" s="1217"/>
      <c r="V686" s="1218"/>
      <c r="W686" s="587">
        <f t="shared" si="111"/>
        <v>0</v>
      </c>
      <c r="Y686" s="1215">
        <v>159</v>
      </c>
      <c r="Z686" s="1216"/>
      <c r="AA686" s="1217"/>
      <c r="AB686" s="1218"/>
      <c r="AC686" s="587">
        <f t="shared" si="112"/>
        <v>0</v>
      </c>
      <c r="AE686" s="1215">
        <v>159</v>
      </c>
      <c r="AF686" s="1216"/>
      <c r="AG686" s="1217"/>
      <c r="AH686" s="1218"/>
      <c r="AI686" s="587">
        <f t="shared" si="113"/>
        <v>0</v>
      </c>
      <c r="AK686" s="1215">
        <v>159</v>
      </c>
      <c r="AL686" s="1216"/>
      <c r="AM686" s="1217"/>
      <c r="AN686" s="1218"/>
      <c r="AO686" s="587">
        <f t="shared" si="114"/>
        <v>0</v>
      </c>
      <c r="AQ686" s="1215">
        <v>159</v>
      </c>
      <c r="AR686" s="1216"/>
      <c r="AS686" s="1217"/>
      <c r="AT686" s="1218"/>
      <c r="AU686" s="587">
        <f t="shared" si="115"/>
        <v>0</v>
      </c>
      <c r="AW686" s="1215">
        <v>159</v>
      </c>
      <c r="AX686" s="1216"/>
      <c r="AY686" s="1217"/>
      <c r="AZ686" s="1218"/>
      <c r="BA686" s="587">
        <f t="shared" si="116"/>
        <v>0</v>
      </c>
      <c r="BC686" s="1215">
        <v>159</v>
      </c>
      <c r="BD686" s="1216"/>
      <c r="BE686" s="1217"/>
      <c r="BF686" s="1218"/>
      <c r="BG686" s="587">
        <f t="shared" si="117"/>
        <v>0</v>
      </c>
      <c r="BI686" s="1215">
        <v>159</v>
      </c>
      <c r="BJ686" s="1216"/>
      <c r="BK686" s="1217"/>
      <c r="BL686" s="1218"/>
      <c r="BM686" s="587">
        <f t="shared" si="118"/>
        <v>0</v>
      </c>
      <c r="BO686" s="1215">
        <v>159</v>
      </c>
      <c r="BP686" s="1216"/>
      <c r="BQ686" s="1217"/>
      <c r="BR686" s="1218"/>
      <c r="BS686" s="587">
        <f t="shared" si="119"/>
        <v>0</v>
      </c>
    </row>
    <row r="687" spans="1:71" s="17" customFormat="1" ht="16.75" hidden="1" customHeight="1" outlineLevel="2">
      <c r="A687" s="1215">
        <v>160</v>
      </c>
      <c r="B687" s="1216"/>
      <c r="C687" s="1217"/>
      <c r="D687" s="1218"/>
      <c r="E687" s="587">
        <f t="shared" si="108"/>
        <v>0</v>
      </c>
      <c r="G687" s="1215">
        <v>160</v>
      </c>
      <c r="H687" s="1216"/>
      <c r="I687" s="1217"/>
      <c r="J687" s="1218"/>
      <c r="K687" s="587">
        <f t="shared" si="109"/>
        <v>0</v>
      </c>
      <c r="M687" s="1215">
        <v>160</v>
      </c>
      <c r="N687" s="1216"/>
      <c r="O687" s="1217"/>
      <c r="P687" s="1218"/>
      <c r="Q687" s="587">
        <f t="shared" si="110"/>
        <v>0</v>
      </c>
      <c r="S687" s="1215">
        <v>160</v>
      </c>
      <c r="T687" s="1216"/>
      <c r="U687" s="1217"/>
      <c r="V687" s="1218"/>
      <c r="W687" s="587">
        <f t="shared" si="111"/>
        <v>0</v>
      </c>
      <c r="Y687" s="1215">
        <v>160</v>
      </c>
      <c r="Z687" s="1216"/>
      <c r="AA687" s="1217"/>
      <c r="AB687" s="1218"/>
      <c r="AC687" s="587">
        <f t="shared" si="112"/>
        <v>0</v>
      </c>
      <c r="AE687" s="1215">
        <v>160</v>
      </c>
      <c r="AF687" s="1216"/>
      <c r="AG687" s="1217"/>
      <c r="AH687" s="1218"/>
      <c r="AI687" s="587">
        <f t="shared" si="113"/>
        <v>0</v>
      </c>
      <c r="AK687" s="1215">
        <v>160</v>
      </c>
      <c r="AL687" s="1216"/>
      <c r="AM687" s="1217"/>
      <c r="AN687" s="1218"/>
      <c r="AO687" s="587">
        <f t="shared" si="114"/>
        <v>0</v>
      </c>
      <c r="AQ687" s="1215">
        <v>160</v>
      </c>
      <c r="AR687" s="1216"/>
      <c r="AS687" s="1217"/>
      <c r="AT687" s="1218"/>
      <c r="AU687" s="587">
        <f t="shared" si="115"/>
        <v>0</v>
      </c>
      <c r="AW687" s="1215">
        <v>160</v>
      </c>
      <c r="AX687" s="1216"/>
      <c r="AY687" s="1217"/>
      <c r="AZ687" s="1218"/>
      <c r="BA687" s="587">
        <f t="shared" si="116"/>
        <v>0</v>
      </c>
      <c r="BC687" s="1215">
        <v>160</v>
      </c>
      <c r="BD687" s="1216"/>
      <c r="BE687" s="1217"/>
      <c r="BF687" s="1218"/>
      <c r="BG687" s="587">
        <f t="shared" si="117"/>
        <v>0</v>
      </c>
      <c r="BI687" s="1215">
        <v>160</v>
      </c>
      <c r="BJ687" s="1216"/>
      <c r="BK687" s="1217"/>
      <c r="BL687" s="1218"/>
      <c r="BM687" s="587">
        <f t="shared" si="118"/>
        <v>0</v>
      </c>
      <c r="BO687" s="1215">
        <v>160</v>
      </c>
      <c r="BP687" s="1216"/>
      <c r="BQ687" s="1217"/>
      <c r="BR687" s="1218"/>
      <c r="BS687" s="587">
        <f t="shared" si="119"/>
        <v>0</v>
      </c>
    </row>
    <row r="688" spans="1:71" s="17" customFormat="1" ht="16.75" hidden="1" customHeight="1" outlineLevel="2">
      <c r="A688" s="1215">
        <v>161</v>
      </c>
      <c r="B688" s="1216"/>
      <c r="C688" s="1217"/>
      <c r="D688" s="1218"/>
      <c r="E688" s="587">
        <f t="shared" si="108"/>
        <v>0</v>
      </c>
      <c r="G688" s="1215">
        <v>161</v>
      </c>
      <c r="H688" s="1216"/>
      <c r="I688" s="1217"/>
      <c r="J688" s="1218"/>
      <c r="K688" s="587">
        <f t="shared" si="109"/>
        <v>0</v>
      </c>
      <c r="M688" s="1215">
        <v>161</v>
      </c>
      <c r="N688" s="1216"/>
      <c r="O688" s="1217"/>
      <c r="P688" s="1218"/>
      <c r="Q688" s="587">
        <f t="shared" si="110"/>
        <v>0</v>
      </c>
      <c r="S688" s="1215">
        <v>161</v>
      </c>
      <c r="T688" s="1216"/>
      <c r="U688" s="1217"/>
      <c r="V688" s="1218"/>
      <c r="W688" s="587">
        <f t="shared" si="111"/>
        <v>0</v>
      </c>
      <c r="Y688" s="1215">
        <v>161</v>
      </c>
      <c r="Z688" s="1216"/>
      <c r="AA688" s="1217"/>
      <c r="AB688" s="1218"/>
      <c r="AC688" s="587">
        <f t="shared" si="112"/>
        <v>0</v>
      </c>
      <c r="AE688" s="1215">
        <v>161</v>
      </c>
      <c r="AF688" s="1216"/>
      <c r="AG688" s="1217"/>
      <c r="AH688" s="1218"/>
      <c r="AI688" s="587">
        <f t="shared" si="113"/>
        <v>0</v>
      </c>
      <c r="AK688" s="1215">
        <v>161</v>
      </c>
      <c r="AL688" s="1216"/>
      <c r="AM688" s="1217"/>
      <c r="AN688" s="1218"/>
      <c r="AO688" s="587">
        <f t="shared" si="114"/>
        <v>0</v>
      </c>
      <c r="AQ688" s="1215">
        <v>161</v>
      </c>
      <c r="AR688" s="1216"/>
      <c r="AS688" s="1217"/>
      <c r="AT688" s="1218"/>
      <c r="AU688" s="587">
        <f t="shared" si="115"/>
        <v>0</v>
      </c>
      <c r="AW688" s="1215">
        <v>161</v>
      </c>
      <c r="AX688" s="1216"/>
      <c r="AY688" s="1217"/>
      <c r="AZ688" s="1218"/>
      <c r="BA688" s="587">
        <f t="shared" si="116"/>
        <v>0</v>
      </c>
      <c r="BC688" s="1215">
        <v>161</v>
      </c>
      <c r="BD688" s="1216"/>
      <c r="BE688" s="1217"/>
      <c r="BF688" s="1218"/>
      <c r="BG688" s="587">
        <f t="shared" si="117"/>
        <v>0</v>
      </c>
      <c r="BI688" s="1215">
        <v>161</v>
      </c>
      <c r="BJ688" s="1216"/>
      <c r="BK688" s="1217"/>
      <c r="BL688" s="1218"/>
      <c r="BM688" s="587">
        <f t="shared" si="118"/>
        <v>0</v>
      </c>
      <c r="BO688" s="1215">
        <v>161</v>
      </c>
      <c r="BP688" s="1216"/>
      <c r="BQ688" s="1217"/>
      <c r="BR688" s="1218"/>
      <c r="BS688" s="587">
        <f t="shared" si="119"/>
        <v>0</v>
      </c>
    </row>
    <row r="689" spans="1:71" s="17" customFormat="1" ht="16.75" hidden="1" customHeight="1" outlineLevel="2">
      <c r="A689" s="1215">
        <v>162</v>
      </c>
      <c r="B689" s="1216"/>
      <c r="C689" s="1217"/>
      <c r="D689" s="1218"/>
      <c r="E689" s="587">
        <f t="shared" si="108"/>
        <v>0</v>
      </c>
      <c r="G689" s="1215">
        <v>162</v>
      </c>
      <c r="H689" s="1216"/>
      <c r="I689" s="1217"/>
      <c r="J689" s="1218"/>
      <c r="K689" s="587">
        <f t="shared" si="109"/>
        <v>0</v>
      </c>
      <c r="M689" s="1215">
        <v>162</v>
      </c>
      <c r="N689" s="1216"/>
      <c r="O689" s="1217"/>
      <c r="P689" s="1218"/>
      <c r="Q689" s="587">
        <f t="shared" si="110"/>
        <v>0</v>
      </c>
      <c r="S689" s="1215">
        <v>162</v>
      </c>
      <c r="T689" s="1216"/>
      <c r="U689" s="1217"/>
      <c r="V689" s="1218"/>
      <c r="W689" s="587">
        <f t="shared" si="111"/>
        <v>0</v>
      </c>
      <c r="Y689" s="1215">
        <v>162</v>
      </c>
      <c r="Z689" s="1216"/>
      <c r="AA689" s="1217"/>
      <c r="AB689" s="1218"/>
      <c r="AC689" s="587">
        <f t="shared" si="112"/>
        <v>0</v>
      </c>
      <c r="AE689" s="1215">
        <v>162</v>
      </c>
      <c r="AF689" s="1216"/>
      <c r="AG689" s="1217"/>
      <c r="AH689" s="1218"/>
      <c r="AI689" s="587">
        <f t="shared" si="113"/>
        <v>0</v>
      </c>
      <c r="AK689" s="1215">
        <v>162</v>
      </c>
      <c r="AL689" s="1216"/>
      <c r="AM689" s="1217"/>
      <c r="AN689" s="1218"/>
      <c r="AO689" s="587">
        <f t="shared" si="114"/>
        <v>0</v>
      </c>
      <c r="AQ689" s="1215">
        <v>162</v>
      </c>
      <c r="AR689" s="1216"/>
      <c r="AS689" s="1217"/>
      <c r="AT689" s="1218"/>
      <c r="AU689" s="587">
        <f t="shared" si="115"/>
        <v>0</v>
      </c>
      <c r="AW689" s="1215">
        <v>162</v>
      </c>
      <c r="AX689" s="1216"/>
      <c r="AY689" s="1217"/>
      <c r="AZ689" s="1218"/>
      <c r="BA689" s="587">
        <f t="shared" si="116"/>
        <v>0</v>
      </c>
      <c r="BC689" s="1215">
        <v>162</v>
      </c>
      <c r="BD689" s="1216"/>
      <c r="BE689" s="1217"/>
      <c r="BF689" s="1218"/>
      <c r="BG689" s="587">
        <f t="shared" si="117"/>
        <v>0</v>
      </c>
      <c r="BI689" s="1215">
        <v>162</v>
      </c>
      <c r="BJ689" s="1216"/>
      <c r="BK689" s="1217"/>
      <c r="BL689" s="1218"/>
      <c r="BM689" s="587">
        <f t="shared" si="118"/>
        <v>0</v>
      </c>
      <c r="BO689" s="1215">
        <v>162</v>
      </c>
      <c r="BP689" s="1216"/>
      <c r="BQ689" s="1217"/>
      <c r="BR689" s="1218"/>
      <c r="BS689" s="587">
        <f t="shared" si="119"/>
        <v>0</v>
      </c>
    </row>
    <row r="690" spans="1:71" s="17" customFormat="1" ht="16.75" hidden="1" customHeight="1" outlineLevel="2">
      <c r="A690" s="1215">
        <v>163</v>
      </c>
      <c r="B690" s="1216"/>
      <c r="C690" s="1217"/>
      <c r="D690" s="1218"/>
      <c r="E690" s="587">
        <f t="shared" si="108"/>
        <v>0</v>
      </c>
      <c r="G690" s="1215">
        <v>163</v>
      </c>
      <c r="H690" s="1216"/>
      <c r="I690" s="1217"/>
      <c r="J690" s="1218"/>
      <c r="K690" s="587">
        <f t="shared" si="109"/>
        <v>0</v>
      </c>
      <c r="M690" s="1215">
        <v>163</v>
      </c>
      <c r="N690" s="1216"/>
      <c r="O690" s="1217"/>
      <c r="P690" s="1218"/>
      <c r="Q690" s="587">
        <f t="shared" si="110"/>
        <v>0</v>
      </c>
      <c r="S690" s="1215">
        <v>163</v>
      </c>
      <c r="T690" s="1216"/>
      <c r="U690" s="1217"/>
      <c r="V690" s="1218"/>
      <c r="W690" s="587">
        <f t="shared" si="111"/>
        <v>0</v>
      </c>
      <c r="Y690" s="1215">
        <v>163</v>
      </c>
      <c r="Z690" s="1216"/>
      <c r="AA690" s="1217"/>
      <c r="AB690" s="1218"/>
      <c r="AC690" s="587">
        <f t="shared" si="112"/>
        <v>0</v>
      </c>
      <c r="AE690" s="1215">
        <v>163</v>
      </c>
      <c r="AF690" s="1216"/>
      <c r="AG690" s="1217"/>
      <c r="AH690" s="1218"/>
      <c r="AI690" s="587">
        <f t="shared" si="113"/>
        <v>0</v>
      </c>
      <c r="AK690" s="1215">
        <v>163</v>
      </c>
      <c r="AL690" s="1216"/>
      <c r="AM690" s="1217"/>
      <c r="AN690" s="1218"/>
      <c r="AO690" s="587">
        <f t="shared" si="114"/>
        <v>0</v>
      </c>
      <c r="AQ690" s="1215">
        <v>163</v>
      </c>
      <c r="AR690" s="1216"/>
      <c r="AS690" s="1217"/>
      <c r="AT690" s="1218"/>
      <c r="AU690" s="587">
        <f t="shared" si="115"/>
        <v>0</v>
      </c>
      <c r="AW690" s="1215">
        <v>163</v>
      </c>
      <c r="AX690" s="1216"/>
      <c r="AY690" s="1217"/>
      <c r="AZ690" s="1218"/>
      <c r="BA690" s="587">
        <f t="shared" si="116"/>
        <v>0</v>
      </c>
      <c r="BC690" s="1215">
        <v>163</v>
      </c>
      <c r="BD690" s="1216"/>
      <c r="BE690" s="1217"/>
      <c r="BF690" s="1218"/>
      <c r="BG690" s="587">
        <f t="shared" si="117"/>
        <v>0</v>
      </c>
      <c r="BI690" s="1215">
        <v>163</v>
      </c>
      <c r="BJ690" s="1216"/>
      <c r="BK690" s="1217"/>
      <c r="BL690" s="1218"/>
      <c r="BM690" s="587">
        <f t="shared" si="118"/>
        <v>0</v>
      </c>
      <c r="BO690" s="1215">
        <v>163</v>
      </c>
      <c r="BP690" s="1216"/>
      <c r="BQ690" s="1217"/>
      <c r="BR690" s="1218"/>
      <c r="BS690" s="587">
        <f t="shared" si="119"/>
        <v>0</v>
      </c>
    </row>
    <row r="691" spans="1:71" s="17" customFormat="1" ht="16.75" hidden="1" customHeight="1" outlineLevel="2">
      <c r="A691" s="1215">
        <v>164</v>
      </c>
      <c r="B691" s="1216"/>
      <c r="C691" s="1217"/>
      <c r="D691" s="1218"/>
      <c r="E691" s="587">
        <f t="shared" si="108"/>
        <v>0</v>
      </c>
      <c r="G691" s="1215">
        <v>164</v>
      </c>
      <c r="H691" s="1216"/>
      <c r="I691" s="1217"/>
      <c r="J691" s="1218"/>
      <c r="K691" s="587">
        <f t="shared" si="109"/>
        <v>0</v>
      </c>
      <c r="M691" s="1215">
        <v>164</v>
      </c>
      <c r="N691" s="1216"/>
      <c r="O691" s="1217"/>
      <c r="P691" s="1218"/>
      <c r="Q691" s="587">
        <f t="shared" si="110"/>
        <v>0</v>
      </c>
      <c r="S691" s="1215">
        <v>164</v>
      </c>
      <c r="T691" s="1216"/>
      <c r="U691" s="1217"/>
      <c r="V691" s="1218"/>
      <c r="W691" s="587">
        <f t="shared" si="111"/>
        <v>0</v>
      </c>
      <c r="Y691" s="1215">
        <v>164</v>
      </c>
      <c r="Z691" s="1216"/>
      <c r="AA691" s="1217"/>
      <c r="AB691" s="1218"/>
      <c r="AC691" s="587">
        <f t="shared" si="112"/>
        <v>0</v>
      </c>
      <c r="AE691" s="1215">
        <v>164</v>
      </c>
      <c r="AF691" s="1216"/>
      <c r="AG691" s="1217"/>
      <c r="AH691" s="1218"/>
      <c r="AI691" s="587">
        <f t="shared" si="113"/>
        <v>0</v>
      </c>
      <c r="AK691" s="1215">
        <v>164</v>
      </c>
      <c r="AL691" s="1216"/>
      <c r="AM691" s="1217"/>
      <c r="AN691" s="1218"/>
      <c r="AO691" s="587">
        <f t="shared" si="114"/>
        <v>0</v>
      </c>
      <c r="AQ691" s="1215">
        <v>164</v>
      </c>
      <c r="AR691" s="1216"/>
      <c r="AS691" s="1217"/>
      <c r="AT691" s="1218"/>
      <c r="AU691" s="587">
        <f t="shared" si="115"/>
        <v>0</v>
      </c>
      <c r="AW691" s="1215">
        <v>164</v>
      </c>
      <c r="AX691" s="1216"/>
      <c r="AY691" s="1217"/>
      <c r="AZ691" s="1218"/>
      <c r="BA691" s="587">
        <f t="shared" si="116"/>
        <v>0</v>
      </c>
      <c r="BC691" s="1215">
        <v>164</v>
      </c>
      <c r="BD691" s="1216"/>
      <c r="BE691" s="1217"/>
      <c r="BF691" s="1218"/>
      <c r="BG691" s="587">
        <f t="shared" si="117"/>
        <v>0</v>
      </c>
      <c r="BI691" s="1215">
        <v>164</v>
      </c>
      <c r="BJ691" s="1216"/>
      <c r="BK691" s="1217"/>
      <c r="BL691" s="1218"/>
      <c r="BM691" s="587">
        <f t="shared" si="118"/>
        <v>0</v>
      </c>
      <c r="BO691" s="1215">
        <v>164</v>
      </c>
      <c r="BP691" s="1216"/>
      <c r="BQ691" s="1217"/>
      <c r="BR691" s="1218"/>
      <c r="BS691" s="587">
        <f t="shared" si="119"/>
        <v>0</v>
      </c>
    </row>
    <row r="692" spans="1:71" s="17" customFormat="1" ht="16.75" hidden="1" customHeight="1" outlineLevel="2">
      <c r="A692" s="1215">
        <v>165</v>
      </c>
      <c r="B692" s="1216"/>
      <c r="C692" s="1217"/>
      <c r="D692" s="1218"/>
      <c r="E692" s="587">
        <f t="shared" si="108"/>
        <v>0</v>
      </c>
      <c r="G692" s="1215">
        <v>165</v>
      </c>
      <c r="H692" s="1216"/>
      <c r="I692" s="1217"/>
      <c r="J692" s="1218"/>
      <c r="K692" s="587">
        <f t="shared" si="109"/>
        <v>0</v>
      </c>
      <c r="M692" s="1215">
        <v>165</v>
      </c>
      <c r="N692" s="1216"/>
      <c r="O692" s="1217"/>
      <c r="P692" s="1218"/>
      <c r="Q692" s="587">
        <f t="shared" si="110"/>
        <v>0</v>
      </c>
      <c r="S692" s="1215">
        <v>165</v>
      </c>
      <c r="T692" s="1216"/>
      <c r="U692" s="1217"/>
      <c r="V692" s="1218"/>
      <c r="W692" s="587">
        <f t="shared" si="111"/>
        <v>0</v>
      </c>
      <c r="Y692" s="1215">
        <v>165</v>
      </c>
      <c r="Z692" s="1216"/>
      <c r="AA692" s="1217"/>
      <c r="AB692" s="1218"/>
      <c r="AC692" s="587">
        <f t="shared" si="112"/>
        <v>0</v>
      </c>
      <c r="AE692" s="1215">
        <v>165</v>
      </c>
      <c r="AF692" s="1216"/>
      <c r="AG692" s="1217"/>
      <c r="AH692" s="1218"/>
      <c r="AI692" s="587">
        <f t="shared" si="113"/>
        <v>0</v>
      </c>
      <c r="AK692" s="1215">
        <v>165</v>
      </c>
      <c r="AL692" s="1216"/>
      <c r="AM692" s="1217"/>
      <c r="AN692" s="1218"/>
      <c r="AO692" s="587">
        <f t="shared" si="114"/>
        <v>0</v>
      </c>
      <c r="AQ692" s="1215">
        <v>165</v>
      </c>
      <c r="AR692" s="1216"/>
      <c r="AS692" s="1217"/>
      <c r="AT692" s="1218"/>
      <c r="AU692" s="587">
        <f t="shared" si="115"/>
        <v>0</v>
      </c>
      <c r="AW692" s="1215">
        <v>165</v>
      </c>
      <c r="AX692" s="1216"/>
      <c r="AY692" s="1217"/>
      <c r="AZ692" s="1218"/>
      <c r="BA692" s="587">
        <f t="shared" si="116"/>
        <v>0</v>
      </c>
      <c r="BC692" s="1215">
        <v>165</v>
      </c>
      <c r="BD692" s="1216"/>
      <c r="BE692" s="1217"/>
      <c r="BF692" s="1218"/>
      <c r="BG692" s="587">
        <f t="shared" si="117"/>
        <v>0</v>
      </c>
      <c r="BI692" s="1215">
        <v>165</v>
      </c>
      <c r="BJ692" s="1216"/>
      <c r="BK692" s="1217"/>
      <c r="BL692" s="1218"/>
      <c r="BM692" s="587">
        <f t="shared" si="118"/>
        <v>0</v>
      </c>
      <c r="BO692" s="1215">
        <v>165</v>
      </c>
      <c r="BP692" s="1216"/>
      <c r="BQ692" s="1217"/>
      <c r="BR692" s="1218"/>
      <c r="BS692" s="587">
        <f t="shared" si="119"/>
        <v>0</v>
      </c>
    </row>
    <row r="693" spans="1:71" s="17" customFormat="1" ht="16.75" hidden="1" customHeight="1" outlineLevel="2">
      <c r="A693" s="1215">
        <v>166</v>
      </c>
      <c r="B693" s="1216"/>
      <c r="C693" s="1217"/>
      <c r="D693" s="1218"/>
      <c r="E693" s="587">
        <f t="shared" si="108"/>
        <v>0</v>
      </c>
      <c r="G693" s="1215">
        <v>166</v>
      </c>
      <c r="H693" s="1216"/>
      <c r="I693" s="1217"/>
      <c r="J693" s="1218"/>
      <c r="K693" s="587">
        <f t="shared" si="109"/>
        <v>0</v>
      </c>
      <c r="M693" s="1215">
        <v>166</v>
      </c>
      <c r="N693" s="1216"/>
      <c r="O693" s="1217"/>
      <c r="P693" s="1218"/>
      <c r="Q693" s="587">
        <f t="shared" si="110"/>
        <v>0</v>
      </c>
      <c r="S693" s="1215">
        <v>166</v>
      </c>
      <c r="T693" s="1216"/>
      <c r="U693" s="1217"/>
      <c r="V693" s="1218"/>
      <c r="W693" s="587">
        <f t="shared" si="111"/>
        <v>0</v>
      </c>
      <c r="Y693" s="1215">
        <v>166</v>
      </c>
      <c r="Z693" s="1216"/>
      <c r="AA693" s="1217"/>
      <c r="AB693" s="1218"/>
      <c r="AC693" s="587">
        <f t="shared" si="112"/>
        <v>0</v>
      </c>
      <c r="AE693" s="1215">
        <v>166</v>
      </c>
      <c r="AF693" s="1216"/>
      <c r="AG693" s="1217"/>
      <c r="AH693" s="1218"/>
      <c r="AI693" s="587">
        <f t="shared" si="113"/>
        <v>0</v>
      </c>
      <c r="AK693" s="1215">
        <v>166</v>
      </c>
      <c r="AL693" s="1216"/>
      <c r="AM693" s="1217"/>
      <c r="AN693" s="1218"/>
      <c r="AO693" s="587">
        <f t="shared" si="114"/>
        <v>0</v>
      </c>
      <c r="AQ693" s="1215">
        <v>166</v>
      </c>
      <c r="AR693" s="1216"/>
      <c r="AS693" s="1217"/>
      <c r="AT693" s="1218"/>
      <c r="AU693" s="587">
        <f t="shared" si="115"/>
        <v>0</v>
      </c>
      <c r="AW693" s="1215">
        <v>166</v>
      </c>
      <c r="AX693" s="1216"/>
      <c r="AY693" s="1217"/>
      <c r="AZ693" s="1218"/>
      <c r="BA693" s="587">
        <f t="shared" si="116"/>
        <v>0</v>
      </c>
      <c r="BC693" s="1215">
        <v>166</v>
      </c>
      <c r="BD693" s="1216"/>
      <c r="BE693" s="1217"/>
      <c r="BF693" s="1218"/>
      <c r="BG693" s="587">
        <f t="shared" si="117"/>
        <v>0</v>
      </c>
      <c r="BI693" s="1215">
        <v>166</v>
      </c>
      <c r="BJ693" s="1216"/>
      <c r="BK693" s="1217"/>
      <c r="BL693" s="1218"/>
      <c r="BM693" s="587">
        <f t="shared" si="118"/>
        <v>0</v>
      </c>
      <c r="BO693" s="1215">
        <v>166</v>
      </c>
      <c r="BP693" s="1216"/>
      <c r="BQ693" s="1217"/>
      <c r="BR693" s="1218"/>
      <c r="BS693" s="587">
        <f t="shared" si="119"/>
        <v>0</v>
      </c>
    </row>
    <row r="694" spans="1:71" s="17" customFormat="1" ht="16.75" hidden="1" customHeight="1" outlineLevel="2">
      <c r="A694" s="1215">
        <v>167</v>
      </c>
      <c r="B694" s="1216"/>
      <c r="C694" s="1217"/>
      <c r="D694" s="1218"/>
      <c r="E694" s="587">
        <f t="shared" si="108"/>
        <v>0</v>
      </c>
      <c r="G694" s="1215">
        <v>167</v>
      </c>
      <c r="H694" s="1216"/>
      <c r="I694" s="1217"/>
      <c r="J694" s="1218"/>
      <c r="K694" s="587">
        <f t="shared" si="109"/>
        <v>0</v>
      </c>
      <c r="M694" s="1215">
        <v>167</v>
      </c>
      <c r="N694" s="1216"/>
      <c r="O694" s="1217"/>
      <c r="P694" s="1218"/>
      <c r="Q694" s="587">
        <f t="shared" si="110"/>
        <v>0</v>
      </c>
      <c r="S694" s="1215">
        <v>167</v>
      </c>
      <c r="T694" s="1216"/>
      <c r="U694" s="1217"/>
      <c r="V694" s="1218"/>
      <c r="W694" s="587">
        <f t="shared" si="111"/>
        <v>0</v>
      </c>
      <c r="Y694" s="1215">
        <v>167</v>
      </c>
      <c r="Z694" s="1216"/>
      <c r="AA694" s="1217"/>
      <c r="AB694" s="1218"/>
      <c r="AC694" s="587">
        <f t="shared" si="112"/>
        <v>0</v>
      </c>
      <c r="AE694" s="1215">
        <v>167</v>
      </c>
      <c r="AF694" s="1216"/>
      <c r="AG694" s="1217"/>
      <c r="AH694" s="1218"/>
      <c r="AI694" s="587">
        <f t="shared" si="113"/>
        <v>0</v>
      </c>
      <c r="AK694" s="1215">
        <v>167</v>
      </c>
      <c r="AL694" s="1216"/>
      <c r="AM694" s="1217"/>
      <c r="AN694" s="1218"/>
      <c r="AO694" s="587">
        <f t="shared" si="114"/>
        <v>0</v>
      </c>
      <c r="AQ694" s="1215">
        <v>167</v>
      </c>
      <c r="AR694" s="1216"/>
      <c r="AS694" s="1217"/>
      <c r="AT694" s="1218"/>
      <c r="AU694" s="587">
        <f t="shared" si="115"/>
        <v>0</v>
      </c>
      <c r="AW694" s="1215">
        <v>167</v>
      </c>
      <c r="AX694" s="1216"/>
      <c r="AY694" s="1217"/>
      <c r="AZ694" s="1218"/>
      <c r="BA694" s="587">
        <f t="shared" si="116"/>
        <v>0</v>
      </c>
      <c r="BC694" s="1215">
        <v>167</v>
      </c>
      <c r="BD694" s="1216"/>
      <c r="BE694" s="1217"/>
      <c r="BF694" s="1218"/>
      <c r="BG694" s="587">
        <f t="shared" si="117"/>
        <v>0</v>
      </c>
      <c r="BI694" s="1215">
        <v>167</v>
      </c>
      <c r="BJ694" s="1216"/>
      <c r="BK694" s="1217"/>
      <c r="BL694" s="1218"/>
      <c r="BM694" s="587">
        <f t="shared" si="118"/>
        <v>0</v>
      </c>
      <c r="BO694" s="1215">
        <v>167</v>
      </c>
      <c r="BP694" s="1216"/>
      <c r="BQ694" s="1217"/>
      <c r="BR694" s="1218"/>
      <c r="BS694" s="587">
        <f t="shared" si="119"/>
        <v>0</v>
      </c>
    </row>
    <row r="695" spans="1:71" s="17" customFormat="1" ht="16.75" hidden="1" customHeight="1" outlineLevel="2">
      <c r="A695" s="1215">
        <v>168</v>
      </c>
      <c r="B695" s="1216"/>
      <c r="C695" s="1217"/>
      <c r="D695" s="1218"/>
      <c r="E695" s="587">
        <f t="shared" si="108"/>
        <v>0</v>
      </c>
      <c r="G695" s="1215">
        <v>168</v>
      </c>
      <c r="H695" s="1216"/>
      <c r="I695" s="1217"/>
      <c r="J695" s="1218"/>
      <c r="K695" s="587">
        <f t="shared" si="109"/>
        <v>0</v>
      </c>
      <c r="M695" s="1215">
        <v>168</v>
      </c>
      <c r="N695" s="1216"/>
      <c r="O695" s="1217"/>
      <c r="P695" s="1218"/>
      <c r="Q695" s="587">
        <f t="shared" si="110"/>
        <v>0</v>
      </c>
      <c r="S695" s="1215">
        <v>168</v>
      </c>
      <c r="T695" s="1216"/>
      <c r="U695" s="1217"/>
      <c r="V695" s="1218"/>
      <c r="W695" s="587">
        <f t="shared" si="111"/>
        <v>0</v>
      </c>
      <c r="Y695" s="1215">
        <v>168</v>
      </c>
      <c r="Z695" s="1216"/>
      <c r="AA695" s="1217"/>
      <c r="AB695" s="1218"/>
      <c r="AC695" s="587">
        <f t="shared" si="112"/>
        <v>0</v>
      </c>
      <c r="AE695" s="1215">
        <v>168</v>
      </c>
      <c r="AF695" s="1216"/>
      <c r="AG695" s="1217"/>
      <c r="AH695" s="1218"/>
      <c r="AI695" s="587">
        <f t="shared" si="113"/>
        <v>0</v>
      </c>
      <c r="AK695" s="1215">
        <v>168</v>
      </c>
      <c r="AL695" s="1216"/>
      <c r="AM695" s="1217"/>
      <c r="AN695" s="1218"/>
      <c r="AO695" s="587">
        <f t="shared" si="114"/>
        <v>0</v>
      </c>
      <c r="AQ695" s="1215">
        <v>168</v>
      </c>
      <c r="AR695" s="1216"/>
      <c r="AS695" s="1217"/>
      <c r="AT695" s="1218"/>
      <c r="AU695" s="587">
        <f t="shared" si="115"/>
        <v>0</v>
      </c>
      <c r="AW695" s="1215">
        <v>168</v>
      </c>
      <c r="AX695" s="1216"/>
      <c r="AY695" s="1217"/>
      <c r="AZ695" s="1218"/>
      <c r="BA695" s="587">
        <f t="shared" si="116"/>
        <v>0</v>
      </c>
      <c r="BC695" s="1215">
        <v>168</v>
      </c>
      <c r="BD695" s="1216"/>
      <c r="BE695" s="1217"/>
      <c r="BF695" s="1218"/>
      <c r="BG695" s="587">
        <f t="shared" si="117"/>
        <v>0</v>
      </c>
      <c r="BI695" s="1215">
        <v>168</v>
      </c>
      <c r="BJ695" s="1216"/>
      <c r="BK695" s="1217"/>
      <c r="BL695" s="1218"/>
      <c r="BM695" s="587">
        <f t="shared" si="118"/>
        <v>0</v>
      </c>
      <c r="BO695" s="1215">
        <v>168</v>
      </c>
      <c r="BP695" s="1216"/>
      <c r="BQ695" s="1217"/>
      <c r="BR695" s="1218"/>
      <c r="BS695" s="587">
        <f t="shared" si="119"/>
        <v>0</v>
      </c>
    </row>
    <row r="696" spans="1:71" s="17" customFormat="1" ht="16.75" hidden="1" customHeight="1" outlineLevel="2">
      <c r="A696" s="1215">
        <v>169</v>
      </c>
      <c r="B696" s="1216"/>
      <c r="C696" s="1217"/>
      <c r="D696" s="1218"/>
      <c r="E696" s="587">
        <f t="shared" si="108"/>
        <v>0</v>
      </c>
      <c r="G696" s="1215">
        <v>169</v>
      </c>
      <c r="H696" s="1216"/>
      <c r="I696" s="1217"/>
      <c r="J696" s="1218"/>
      <c r="K696" s="587">
        <f t="shared" si="109"/>
        <v>0</v>
      </c>
      <c r="M696" s="1215">
        <v>169</v>
      </c>
      <c r="N696" s="1216"/>
      <c r="O696" s="1217"/>
      <c r="P696" s="1218"/>
      <c r="Q696" s="587">
        <f t="shared" si="110"/>
        <v>0</v>
      </c>
      <c r="S696" s="1215">
        <v>169</v>
      </c>
      <c r="T696" s="1216"/>
      <c r="U696" s="1217"/>
      <c r="V696" s="1218"/>
      <c r="W696" s="587">
        <f t="shared" si="111"/>
        <v>0</v>
      </c>
      <c r="Y696" s="1215">
        <v>169</v>
      </c>
      <c r="Z696" s="1216"/>
      <c r="AA696" s="1217"/>
      <c r="AB696" s="1218"/>
      <c r="AC696" s="587">
        <f t="shared" si="112"/>
        <v>0</v>
      </c>
      <c r="AE696" s="1215">
        <v>169</v>
      </c>
      <c r="AF696" s="1216"/>
      <c r="AG696" s="1217"/>
      <c r="AH696" s="1218"/>
      <c r="AI696" s="587">
        <f t="shared" si="113"/>
        <v>0</v>
      </c>
      <c r="AK696" s="1215">
        <v>169</v>
      </c>
      <c r="AL696" s="1216"/>
      <c r="AM696" s="1217"/>
      <c r="AN696" s="1218"/>
      <c r="AO696" s="587">
        <f t="shared" si="114"/>
        <v>0</v>
      </c>
      <c r="AQ696" s="1215">
        <v>169</v>
      </c>
      <c r="AR696" s="1216"/>
      <c r="AS696" s="1217"/>
      <c r="AT696" s="1218"/>
      <c r="AU696" s="587">
        <f t="shared" si="115"/>
        <v>0</v>
      </c>
      <c r="AW696" s="1215">
        <v>169</v>
      </c>
      <c r="AX696" s="1216"/>
      <c r="AY696" s="1217"/>
      <c r="AZ696" s="1218"/>
      <c r="BA696" s="587">
        <f t="shared" si="116"/>
        <v>0</v>
      </c>
      <c r="BC696" s="1215">
        <v>169</v>
      </c>
      <c r="BD696" s="1216"/>
      <c r="BE696" s="1217"/>
      <c r="BF696" s="1218"/>
      <c r="BG696" s="587">
        <f t="shared" si="117"/>
        <v>0</v>
      </c>
      <c r="BI696" s="1215">
        <v>169</v>
      </c>
      <c r="BJ696" s="1216"/>
      <c r="BK696" s="1217"/>
      <c r="BL696" s="1218"/>
      <c r="BM696" s="587">
        <f t="shared" si="118"/>
        <v>0</v>
      </c>
      <c r="BO696" s="1215">
        <v>169</v>
      </c>
      <c r="BP696" s="1216"/>
      <c r="BQ696" s="1217"/>
      <c r="BR696" s="1218"/>
      <c r="BS696" s="587">
        <f t="shared" si="119"/>
        <v>0</v>
      </c>
    </row>
    <row r="697" spans="1:71" s="17" customFormat="1" ht="16.75" hidden="1" customHeight="1" outlineLevel="2">
      <c r="A697" s="1215">
        <v>170</v>
      </c>
      <c r="B697" s="1216"/>
      <c r="C697" s="1217"/>
      <c r="D697" s="1218"/>
      <c r="E697" s="587">
        <f t="shared" si="108"/>
        <v>0</v>
      </c>
      <c r="G697" s="1215">
        <v>170</v>
      </c>
      <c r="H697" s="1216"/>
      <c r="I697" s="1217"/>
      <c r="J697" s="1218"/>
      <c r="K697" s="587">
        <f t="shared" si="109"/>
        <v>0</v>
      </c>
      <c r="M697" s="1215">
        <v>170</v>
      </c>
      <c r="N697" s="1216"/>
      <c r="O697" s="1217"/>
      <c r="P697" s="1218"/>
      <c r="Q697" s="587">
        <f t="shared" si="110"/>
        <v>0</v>
      </c>
      <c r="S697" s="1215">
        <v>170</v>
      </c>
      <c r="T697" s="1216"/>
      <c r="U697" s="1217"/>
      <c r="V697" s="1218"/>
      <c r="W697" s="587">
        <f t="shared" si="111"/>
        <v>0</v>
      </c>
      <c r="Y697" s="1215">
        <v>170</v>
      </c>
      <c r="Z697" s="1216"/>
      <c r="AA697" s="1217"/>
      <c r="AB697" s="1218"/>
      <c r="AC697" s="587">
        <f t="shared" si="112"/>
        <v>0</v>
      </c>
      <c r="AE697" s="1215">
        <v>170</v>
      </c>
      <c r="AF697" s="1216"/>
      <c r="AG697" s="1217"/>
      <c r="AH697" s="1218"/>
      <c r="AI697" s="587">
        <f t="shared" si="113"/>
        <v>0</v>
      </c>
      <c r="AK697" s="1215">
        <v>170</v>
      </c>
      <c r="AL697" s="1216"/>
      <c r="AM697" s="1217"/>
      <c r="AN697" s="1218"/>
      <c r="AO697" s="587">
        <f t="shared" si="114"/>
        <v>0</v>
      </c>
      <c r="AQ697" s="1215">
        <v>170</v>
      </c>
      <c r="AR697" s="1216"/>
      <c r="AS697" s="1217"/>
      <c r="AT697" s="1218"/>
      <c r="AU697" s="587">
        <f t="shared" si="115"/>
        <v>0</v>
      </c>
      <c r="AW697" s="1215">
        <v>170</v>
      </c>
      <c r="AX697" s="1216"/>
      <c r="AY697" s="1217"/>
      <c r="AZ697" s="1218"/>
      <c r="BA697" s="587">
        <f t="shared" si="116"/>
        <v>0</v>
      </c>
      <c r="BC697" s="1215">
        <v>170</v>
      </c>
      <c r="BD697" s="1216"/>
      <c r="BE697" s="1217"/>
      <c r="BF697" s="1218"/>
      <c r="BG697" s="587">
        <f t="shared" si="117"/>
        <v>0</v>
      </c>
      <c r="BI697" s="1215">
        <v>170</v>
      </c>
      <c r="BJ697" s="1216"/>
      <c r="BK697" s="1217"/>
      <c r="BL697" s="1218"/>
      <c r="BM697" s="587">
        <f t="shared" si="118"/>
        <v>0</v>
      </c>
      <c r="BO697" s="1215">
        <v>170</v>
      </c>
      <c r="BP697" s="1216"/>
      <c r="BQ697" s="1217"/>
      <c r="BR697" s="1218"/>
      <c r="BS697" s="587">
        <f t="shared" si="119"/>
        <v>0</v>
      </c>
    </row>
    <row r="698" spans="1:71" s="17" customFormat="1" ht="16.75" hidden="1" customHeight="1" outlineLevel="2">
      <c r="A698" s="1215">
        <v>171</v>
      </c>
      <c r="B698" s="1216"/>
      <c r="C698" s="1217"/>
      <c r="D698" s="1218"/>
      <c r="E698" s="587">
        <f t="shared" si="108"/>
        <v>0</v>
      </c>
      <c r="G698" s="1215">
        <v>171</v>
      </c>
      <c r="H698" s="1216"/>
      <c r="I698" s="1217"/>
      <c r="J698" s="1218"/>
      <c r="K698" s="587">
        <f t="shared" si="109"/>
        <v>0</v>
      </c>
      <c r="M698" s="1215">
        <v>171</v>
      </c>
      <c r="N698" s="1216"/>
      <c r="O698" s="1217"/>
      <c r="P698" s="1218"/>
      <c r="Q698" s="587">
        <f t="shared" si="110"/>
        <v>0</v>
      </c>
      <c r="S698" s="1215">
        <v>171</v>
      </c>
      <c r="T698" s="1216"/>
      <c r="U698" s="1217"/>
      <c r="V698" s="1218"/>
      <c r="W698" s="587">
        <f t="shared" si="111"/>
        <v>0</v>
      </c>
      <c r="Y698" s="1215">
        <v>171</v>
      </c>
      <c r="Z698" s="1216"/>
      <c r="AA698" s="1217"/>
      <c r="AB698" s="1218"/>
      <c r="AC698" s="587">
        <f t="shared" si="112"/>
        <v>0</v>
      </c>
      <c r="AE698" s="1215">
        <v>171</v>
      </c>
      <c r="AF698" s="1216"/>
      <c r="AG698" s="1217"/>
      <c r="AH698" s="1218"/>
      <c r="AI698" s="587">
        <f t="shared" si="113"/>
        <v>0</v>
      </c>
      <c r="AK698" s="1215">
        <v>171</v>
      </c>
      <c r="AL698" s="1216"/>
      <c r="AM698" s="1217"/>
      <c r="AN698" s="1218"/>
      <c r="AO698" s="587">
        <f t="shared" si="114"/>
        <v>0</v>
      </c>
      <c r="AQ698" s="1215">
        <v>171</v>
      </c>
      <c r="AR698" s="1216"/>
      <c r="AS698" s="1217"/>
      <c r="AT698" s="1218"/>
      <c r="AU698" s="587">
        <f t="shared" si="115"/>
        <v>0</v>
      </c>
      <c r="AW698" s="1215">
        <v>171</v>
      </c>
      <c r="AX698" s="1216"/>
      <c r="AY698" s="1217"/>
      <c r="AZ698" s="1218"/>
      <c r="BA698" s="587">
        <f t="shared" si="116"/>
        <v>0</v>
      </c>
      <c r="BC698" s="1215">
        <v>171</v>
      </c>
      <c r="BD698" s="1216"/>
      <c r="BE698" s="1217"/>
      <c r="BF698" s="1218"/>
      <c r="BG698" s="587">
        <f t="shared" si="117"/>
        <v>0</v>
      </c>
      <c r="BI698" s="1215">
        <v>171</v>
      </c>
      <c r="BJ698" s="1216"/>
      <c r="BK698" s="1217"/>
      <c r="BL698" s="1218"/>
      <c r="BM698" s="587">
        <f t="shared" si="118"/>
        <v>0</v>
      </c>
      <c r="BO698" s="1215">
        <v>171</v>
      </c>
      <c r="BP698" s="1216"/>
      <c r="BQ698" s="1217"/>
      <c r="BR698" s="1218"/>
      <c r="BS698" s="587">
        <f t="shared" si="119"/>
        <v>0</v>
      </c>
    </row>
    <row r="699" spans="1:71" s="17" customFormat="1" ht="16.75" hidden="1" customHeight="1" outlineLevel="2">
      <c r="A699" s="1215">
        <v>172</v>
      </c>
      <c r="B699" s="1216"/>
      <c r="C699" s="1217"/>
      <c r="D699" s="1218"/>
      <c r="E699" s="587">
        <f t="shared" si="108"/>
        <v>0</v>
      </c>
      <c r="G699" s="1215">
        <v>172</v>
      </c>
      <c r="H699" s="1216"/>
      <c r="I699" s="1217"/>
      <c r="J699" s="1218"/>
      <c r="K699" s="587">
        <f t="shared" si="109"/>
        <v>0</v>
      </c>
      <c r="M699" s="1215">
        <v>172</v>
      </c>
      <c r="N699" s="1216"/>
      <c r="O699" s="1217"/>
      <c r="P699" s="1218"/>
      <c r="Q699" s="587">
        <f t="shared" si="110"/>
        <v>0</v>
      </c>
      <c r="S699" s="1215">
        <v>172</v>
      </c>
      <c r="T699" s="1216"/>
      <c r="U699" s="1217"/>
      <c r="V699" s="1218"/>
      <c r="W699" s="587">
        <f t="shared" si="111"/>
        <v>0</v>
      </c>
      <c r="Y699" s="1215">
        <v>172</v>
      </c>
      <c r="Z699" s="1216"/>
      <c r="AA699" s="1217"/>
      <c r="AB699" s="1218"/>
      <c r="AC699" s="587">
        <f t="shared" si="112"/>
        <v>0</v>
      </c>
      <c r="AE699" s="1215">
        <v>172</v>
      </c>
      <c r="AF699" s="1216"/>
      <c r="AG699" s="1217"/>
      <c r="AH699" s="1218"/>
      <c r="AI699" s="587">
        <f t="shared" si="113"/>
        <v>0</v>
      </c>
      <c r="AK699" s="1215">
        <v>172</v>
      </c>
      <c r="AL699" s="1216"/>
      <c r="AM699" s="1217"/>
      <c r="AN699" s="1218"/>
      <c r="AO699" s="587">
        <f t="shared" si="114"/>
        <v>0</v>
      </c>
      <c r="AQ699" s="1215">
        <v>172</v>
      </c>
      <c r="AR699" s="1216"/>
      <c r="AS699" s="1217"/>
      <c r="AT699" s="1218"/>
      <c r="AU699" s="587">
        <f t="shared" si="115"/>
        <v>0</v>
      </c>
      <c r="AW699" s="1215">
        <v>172</v>
      </c>
      <c r="AX699" s="1216"/>
      <c r="AY699" s="1217"/>
      <c r="AZ699" s="1218"/>
      <c r="BA699" s="587">
        <f t="shared" si="116"/>
        <v>0</v>
      </c>
      <c r="BC699" s="1215">
        <v>172</v>
      </c>
      <c r="BD699" s="1216"/>
      <c r="BE699" s="1217"/>
      <c r="BF699" s="1218"/>
      <c r="BG699" s="587">
        <f t="shared" si="117"/>
        <v>0</v>
      </c>
      <c r="BI699" s="1215">
        <v>172</v>
      </c>
      <c r="BJ699" s="1216"/>
      <c r="BK699" s="1217"/>
      <c r="BL699" s="1218"/>
      <c r="BM699" s="587">
        <f t="shared" si="118"/>
        <v>0</v>
      </c>
      <c r="BO699" s="1215">
        <v>172</v>
      </c>
      <c r="BP699" s="1216"/>
      <c r="BQ699" s="1217"/>
      <c r="BR699" s="1218"/>
      <c r="BS699" s="587">
        <f t="shared" si="119"/>
        <v>0</v>
      </c>
    </row>
    <row r="700" spans="1:71" s="17" customFormat="1" ht="16.75" hidden="1" customHeight="1" outlineLevel="2">
      <c r="A700" s="1215">
        <v>173</v>
      </c>
      <c r="B700" s="1216"/>
      <c r="C700" s="1217"/>
      <c r="D700" s="1218"/>
      <c r="E700" s="587">
        <f t="shared" si="108"/>
        <v>0</v>
      </c>
      <c r="G700" s="1215">
        <v>173</v>
      </c>
      <c r="H700" s="1216"/>
      <c r="I700" s="1217"/>
      <c r="J700" s="1218"/>
      <c r="K700" s="587">
        <f t="shared" si="109"/>
        <v>0</v>
      </c>
      <c r="M700" s="1215">
        <v>173</v>
      </c>
      <c r="N700" s="1216"/>
      <c r="O700" s="1217"/>
      <c r="P700" s="1218"/>
      <c r="Q700" s="587">
        <f t="shared" si="110"/>
        <v>0</v>
      </c>
      <c r="S700" s="1215">
        <v>173</v>
      </c>
      <c r="T700" s="1216"/>
      <c r="U700" s="1217"/>
      <c r="V700" s="1218"/>
      <c r="W700" s="587">
        <f t="shared" si="111"/>
        <v>0</v>
      </c>
      <c r="Y700" s="1215">
        <v>173</v>
      </c>
      <c r="Z700" s="1216"/>
      <c r="AA700" s="1217"/>
      <c r="AB700" s="1218"/>
      <c r="AC700" s="587">
        <f t="shared" si="112"/>
        <v>0</v>
      </c>
      <c r="AE700" s="1215">
        <v>173</v>
      </c>
      <c r="AF700" s="1216"/>
      <c r="AG700" s="1217"/>
      <c r="AH700" s="1218"/>
      <c r="AI700" s="587">
        <f t="shared" si="113"/>
        <v>0</v>
      </c>
      <c r="AK700" s="1215">
        <v>173</v>
      </c>
      <c r="AL700" s="1216"/>
      <c r="AM700" s="1217"/>
      <c r="AN700" s="1218"/>
      <c r="AO700" s="587">
        <f t="shared" si="114"/>
        <v>0</v>
      </c>
      <c r="AQ700" s="1215">
        <v>173</v>
      </c>
      <c r="AR700" s="1216"/>
      <c r="AS700" s="1217"/>
      <c r="AT700" s="1218"/>
      <c r="AU700" s="587">
        <f t="shared" si="115"/>
        <v>0</v>
      </c>
      <c r="AW700" s="1215">
        <v>173</v>
      </c>
      <c r="AX700" s="1216"/>
      <c r="AY700" s="1217"/>
      <c r="AZ700" s="1218"/>
      <c r="BA700" s="587">
        <f t="shared" si="116"/>
        <v>0</v>
      </c>
      <c r="BC700" s="1215">
        <v>173</v>
      </c>
      <c r="BD700" s="1216"/>
      <c r="BE700" s="1217"/>
      <c r="BF700" s="1218"/>
      <c r="BG700" s="587">
        <f t="shared" si="117"/>
        <v>0</v>
      </c>
      <c r="BI700" s="1215">
        <v>173</v>
      </c>
      <c r="BJ700" s="1216"/>
      <c r="BK700" s="1217"/>
      <c r="BL700" s="1218"/>
      <c r="BM700" s="587">
        <f t="shared" si="118"/>
        <v>0</v>
      </c>
      <c r="BO700" s="1215">
        <v>173</v>
      </c>
      <c r="BP700" s="1216"/>
      <c r="BQ700" s="1217"/>
      <c r="BR700" s="1218"/>
      <c r="BS700" s="587">
        <f t="shared" si="119"/>
        <v>0</v>
      </c>
    </row>
    <row r="701" spans="1:71" s="17" customFormat="1" ht="16.75" hidden="1" customHeight="1" outlineLevel="2">
      <c r="A701" s="1215">
        <v>174</v>
      </c>
      <c r="B701" s="1216"/>
      <c r="C701" s="1217"/>
      <c r="D701" s="1218"/>
      <c r="E701" s="587">
        <f t="shared" si="108"/>
        <v>0</v>
      </c>
      <c r="G701" s="1215">
        <v>174</v>
      </c>
      <c r="H701" s="1216"/>
      <c r="I701" s="1217"/>
      <c r="J701" s="1218"/>
      <c r="K701" s="587">
        <f t="shared" si="109"/>
        <v>0</v>
      </c>
      <c r="M701" s="1215">
        <v>174</v>
      </c>
      <c r="N701" s="1216"/>
      <c r="O701" s="1217"/>
      <c r="P701" s="1218"/>
      <c r="Q701" s="587">
        <f t="shared" si="110"/>
        <v>0</v>
      </c>
      <c r="S701" s="1215">
        <v>174</v>
      </c>
      <c r="T701" s="1216"/>
      <c r="U701" s="1217"/>
      <c r="V701" s="1218"/>
      <c r="W701" s="587">
        <f t="shared" si="111"/>
        <v>0</v>
      </c>
      <c r="Y701" s="1215">
        <v>174</v>
      </c>
      <c r="Z701" s="1216"/>
      <c r="AA701" s="1217"/>
      <c r="AB701" s="1218"/>
      <c r="AC701" s="587">
        <f t="shared" si="112"/>
        <v>0</v>
      </c>
      <c r="AE701" s="1215">
        <v>174</v>
      </c>
      <c r="AF701" s="1216"/>
      <c r="AG701" s="1217"/>
      <c r="AH701" s="1218"/>
      <c r="AI701" s="587">
        <f t="shared" si="113"/>
        <v>0</v>
      </c>
      <c r="AK701" s="1215">
        <v>174</v>
      </c>
      <c r="AL701" s="1216"/>
      <c r="AM701" s="1217"/>
      <c r="AN701" s="1218"/>
      <c r="AO701" s="587">
        <f t="shared" si="114"/>
        <v>0</v>
      </c>
      <c r="AQ701" s="1215">
        <v>174</v>
      </c>
      <c r="AR701" s="1216"/>
      <c r="AS701" s="1217"/>
      <c r="AT701" s="1218"/>
      <c r="AU701" s="587">
        <f t="shared" si="115"/>
        <v>0</v>
      </c>
      <c r="AW701" s="1215">
        <v>174</v>
      </c>
      <c r="AX701" s="1216"/>
      <c r="AY701" s="1217"/>
      <c r="AZ701" s="1218"/>
      <c r="BA701" s="587">
        <f t="shared" si="116"/>
        <v>0</v>
      </c>
      <c r="BC701" s="1215">
        <v>174</v>
      </c>
      <c r="BD701" s="1216"/>
      <c r="BE701" s="1217"/>
      <c r="BF701" s="1218"/>
      <c r="BG701" s="587">
        <f t="shared" si="117"/>
        <v>0</v>
      </c>
      <c r="BI701" s="1215">
        <v>174</v>
      </c>
      <c r="BJ701" s="1216"/>
      <c r="BK701" s="1217"/>
      <c r="BL701" s="1218"/>
      <c r="BM701" s="587">
        <f t="shared" si="118"/>
        <v>0</v>
      </c>
      <c r="BO701" s="1215">
        <v>174</v>
      </c>
      <c r="BP701" s="1216"/>
      <c r="BQ701" s="1217"/>
      <c r="BR701" s="1218"/>
      <c r="BS701" s="587">
        <f t="shared" si="119"/>
        <v>0</v>
      </c>
    </row>
    <row r="702" spans="1:71" s="17" customFormat="1" ht="16.75" hidden="1" customHeight="1" outlineLevel="2">
      <c r="A702" s="1215">
        <v>175</v>
      </c>
      <c r="B702" s="1216"/>
      <c r="C702" s="1217"/>
      <c r="D702" s="1218"/>
      <c r="E702" s="587">
        <f t="shared" si="108"/>
        <v>0</v>
      </c>
      <c r="G702" s="1215">
        <v>175</v>
      </c>
      <c r="H702" s="1216"/>
      <c r="I702" s="1217"/>
      <c r="J702" s="1218"/>
      <c r="K702" s="587">
        <f t="shared" si="109"/>
        <v>0</v>
      </c>
      <c r="M702" s="1215">
        <v>175</v>
      </c>
      <c r="N702" s="1216"/>
      <c r="O702" s="1217"/>
      <c r="P702" s="1218"/>
      <c r="Q702" s="587">
        <f t="shared" si="110"/>
        <v>0</v>
      </c>
      <c r="S702" s="1215">
        <v>175</v>
      </c>
      <c r="T702" s="1216"/>
      <c r="U702" s="1217"/>
      <c r="V702" s="1218"/>
      <c r="W702" s="587">
        <f t="shared" si="111"/>
        <v>0</v>
      </c>
      <c r="Y702" s="1215">
        <v>175</v>
      </c>
      <c r="Z702" s="1216"/>
      <c r="AA702" s="1217"/>
      <c r="AB702" s="1218"/>
      <c r="AC702" s="587">
        <f t="shared" si="112"/>
        <v>0</v>
      </c>
      <c r="AE702" s="1215">
        <v>175</v>
      </c>
      <c r="AF702" s="1216"/>
      <c r="AG702" s="1217"/>
      <c r="AH702" s="1218"/>
      <c r="AI702" s="587">
        <f t="shared" si="113"/>
        <v>0</v>
      </c>
      <c r="AK702" s="1215">
        <v>175</v>
      </c>
      <c r="AL702" s="1216"/>
      <c r="AM702" s="1217"/>
      <c r="AN702" s="1218"/>
      <c r="AO702" s="587">
        <f t="shared" si="114"/>
        <v>0</v>
      </c>
      <c r="AQ702" s="1215">
        <v>175</v>
      </c>
      <c r="AR702" s="1216"/>
      <c r="AS702" s="1217"/>
      <c r="AT702" s="1218"/>
      <c r="AU702" s="587">
        <f t="shared" si="115"/>
        <v>0</v>
      </c>
      <c r="AW702" s="1215">
        <v>175</v>
      </c>
      <c r="AX702" s="1216"/>
      <c r="AY702" s="1217"/>
      <c r="AZ702" s="1218"/>
      <c r="BA702" s="587">
        <f t="shared" si="116"/>
        <v>0</v>
      </c>
      <c r="BC702" s="1215">
        <v>175</v>
      </c>
      <c r="BD702" s="1216"/>
      <c r="BE702" s="1217"/>
      <c r="BF702" s="1218"/>
      <c r="BG702" s="587">
        <f t="shared" si="117"/>
        <v>0</v>
      </c>
      <c r="BI702" s="1215">
        <v>175</v>
      </c>
      <c r="BJ702" s="1216"/>
      <c r="BK702" s="1217"/>
      <c r="BL702" s="1218"/>
      <c r="BM702" s="587">
        <f t="shared" si="118"/>
        <v>0</v>
      </c>
      <c r="BO702" s="1215">
        <v>175</v>
      </c>
      <c r="BP702" s="1216"/>
      <c r="BQ702" s="1217"/>
      <c r="BR702" s="1218"/>
      <c r="BS702" s="587">
        <f t="shared" si="119"/>
        <v>0</v>
      </c>
    </row>
    <row r="703" spans="1:71" s="17" customFormat="1" ht="16.75" hidden="1" customHeight="1" outlineLevel="2">
      <c r="A703" s="1215">
        <v>176</v>
      </c>
      <c r="B703" s="1216"/>
      <c r="C703" s="1217"/>
      <c r="D703" s="1218"/>
      <c r="E703" s="587">
        <f t="shared" si="108"/>
        <v>0</v>
      </c>
      <c r="G703" s="1215">
        <v>176</v>
      </c>
      <c r="H703" s="1216"/>
      <c r="I703" s="1217"/>
      <c r="J703" s="1218"/>
      <c r="K703" s="587">
        <f t="shared" si="109"/>
        <v>0</v>
      </c>
      <c r="M703" s="1215">
        <v>176</v>
      </c>
      <c r="N703" s="1216"/>
      <c r="O703" s="1217"/>
      <c r="P703" s="1218"/>
      <c r="Q703" s="587">
        <f t="shared" si="110"/>
        <v>0</v>
      </c>
      <c r="S703" s="1215">
        <v>176</v>
      </c>
      <c r="T703" s="1216"/>
      <c r="U703" s="1217"/>
      <c r="V703" s="1218"/>
      <c r="W703" s="587">
        <f t="shared" si="111"/>
        <v>0</v>
      </c>
      <c r="Y703" s="1215">
        <v>176</v>
      </c>
      <c r="Z703" s="1216"/>
      <c r="AA703" s="1217"/>
      <c r="AB703" s="1218"/>
      <c r="AC703" s="587">
        <f t="shared" si="112"/>
        <v>0</v>
      </c>
      <c r="AE703" s="1215">
        <v>176</v>
      </c>
      <c r="AF703" s="1216"/>
      <c r="AG703" s="1217"/>
      <c r="AH703" s="1218"/>
      <c r="AI703" s="587">
        <f t="shared" si="113"/>
        <v>0</v>
      </c>
      <c r="AK703" s="1215">
        <v>176</v>
      </c>
      <c r="AL703" s="1216"/>
      <c r="AM703" s="1217"/>
      <c r="AN703" s="1218"/>
      <c r="AO703" s="587">
        <f t="shared" si="114"/>
        <v>0</v>
      </c>
      <c r="AQ703" s="1215">
        <v>176</v>
      </c>
      <c r="AR703" s="1216"/>
      <c r="AS703" s="1217"/>
      <c r="AT703" s="1218"/>
      <c r="AU703" s="587">
        <f t="shared" si="115"/>
        <v>0</v>
      </c>
      <c r="AW703" s="1215">
        <v>176</v>
      </c>
      <c r="AX703" s="1216"/>
      <c r="AY703" s="1217"/>
      <c r="AZ703" s="1218"/>
      <c r="BA703" s="587">
        <f t="shared" si="116"/>
        <v>0</v>
      </c>
      <c r="BC703" s="1215">
        <v>176</v>
      </c>
      <c r="BD703" s="1216"/>
      <c r="BE703" s="1217"/>
      <c r="BF703" s="1218"/>
      <c r="BG703" s="587">
        <f t="shared" si="117"/>
        <v>0</v>
      </c>
      <c r="BI703" s="1215">
        <v>176</v>
      </c>
      <c r="BJ703" s="1216"/>
      <c r="BK703" s="1217"/>
      <c r="BL703" s="1218"/>
      <c r="BM703" s="587">
        <f t="shared" si="118"/>
        <v>0</v>
      </c>
      <c r="BO703" s="1215">
        <v>176</v>
      </c>
      <c r="BP703" s="1216"/>
      <c r="BQ703" s="1217"/>
      <c r="BR703" s="1218"/>
      <c r="BS703" s="587">
        <f t="shared" si="119"/>
        <v>0</v>
      </c>
    </row>
    <row r="704" spans="1:71" s="17" customFormat="1" ht="16.75" hidden="1" customHeight="1" outlineLevel="2">
      <c r="A704" s="1215">
        <v>177</v>
      </c>
      <c r="B704" s="1216"/>
      <c r="C704" s="1217"/>
      <c r="D704" s="1218"/>
      <c r="E704" s="587">
        <f t="shared" si="108"/>
        <v>0</v>
      </c>
      <c r="G704" s="1215">
        <v>177</v>
      </c>
      <c r="H704" s="1216"/>
      <c r="I704" s="1217"/>
      <c r="J704" s="1218"/>
      <c r="K704" s="587">
        <f t="shared" si="109"/>
        <v>0</v>
      </c>
      <c r="M704" s="1215">
        <v>177</v>
      </c>
      <c r="N704" s="1216"/>
      <c r="O704" s="1217"/>
      <c r="P704" s="1218"/>
      <c r="Q704" s="587">
        <f t="shared" si="110"/>
        <v>0</v>
      </c>
      <c r="S704" s="1215">
        <v>177</v>
      </c>
      <c r="T704" s="1216"/>
      <c r="U704" s="1217"/>
      <c r="V704" s="1218"/>
      <c r="W704" s="587">
        <f t="shared" si="111"/>
        <v>0</v>
      </c>
      <c r="Y704" s="1215">
        <v>177</v>
      </c>
      <c r="Z704" s="1216"/>
      <c r="AA704" s="1217"/>
      <c r="AB704" s="1218"/>
      <c r="AC704" s="587">
        <f t="shared" si="112"/>
        <v>0</v>
      </c>
      <c r="AE704" s="1215">
        <v>177</v>
      </c>
      <c r="AF704" s="1216"/>
      <c r="AG704" s="1217"/>
      <c r="AH704" s="1218"/>
      <c r="AI704" s="587">
        <f t="shared" si="113"/>
        <v>0</v>
      </c>
      <c r="AK704" s="1215">
        <v>177</v>
      </c>
      <c r="AL704" s="1216"/>
      <c r="AM704" s="1217"/>
      <c r="AN704" s="1218"/>
      <c r="AO704" s="587">
        <f t="shared" si="114"/>
        <v>0</v>
      </c>
      <c r="AQ704" s="1215">
        <v>177</v>
      </c>
      <c r="AR704" s="1216"/>
      <c r="AS704" s="1217"/>
      <c r="AT704" s="1218"/>
      <c r="AU704" s="587">
        <f t="shared" si="115"/>
        <v>0</v>
      </c>
      <c r="AW704" s="1215">
        <v>177</v>
      </c>
      <c r="AX704" s="1216"/>
      <c r="AY704" s="1217"/>
      <c r="AZ704" s="1218"/>
      <c r="BA704" s="587">
        <f t="shared" si="116"/>
        <v>0</v>
      </c>
      <c r="BC704" s="1215">
        <v>177</v>
      </c>
      <c r="BD704" s="1216"/>
      <c r="BE704" s="1217"/>
      <c r="BF704" s="1218"/>
      <c r="BG704" s="587">
        <f t="shared" si="117"/>
        <v>0</v>
      </c>
      <c r="BI704" s="1215">
        <v>177</v>
      </c>
      <c r="BJ704" s="1216"/>
      <c r="BK704" s="1217"/>
      <c r="BL704" s="1218"/>
      <c r="BM704" s="587">
        <f t="shared" si="118"/>
        <v>0</v>
      </c>
      <c r="BO704" s="1215">
        <v>177</v>
      </c>
      <c r="BP704" s="1216"/>
      <c r="BQ704" s="1217"/>
      <c r="BR704" s="1218"/>
      <c r="BS704" s="587">
        <f t="shared" si="119"/>
        <v>0</v>
      </c>
    </row>
    <row r="705" spans="1:71" s="17" customFormat="1" ht="16.75" hidden="1" customHeight="1" outlineLevel="2">
      <c r="A705" s="1215">
        <v>178</v>
      </c>
      <c r="B705" s="1216"/>
      <c r="C705" s="1217"/>
      <c r="D705" s="1218"/>
      <c r="E705" s="587">
        <f t="shared" si="108"/>
        <v>0</v>
      </c>
      <c r="G705" s="1215">
        <v>178</v>
      </c>
      <c r="H705" s="1216"/>
      <c r="I705" s="1217"/>
      <c r="J705" s="1218"/>
      <c r="K705" s="587">
        <f t="shared" si="109"/>
        <v>0</v>
      </c>
      <c r="M705" s="1215">
        <v>178</v>
      </c>
      <c r="N705" s="1216"/>
      <c r="O705" s="1217"/>
      <c r="P705" s="1218"/>
      <c r="Q705" s="587">
        <f t="shared" si="110"/>
        <v>0</v>
      </c>
      <c r="S705" s="1215">
        <v>178</v>
      </c>
      <c r="T705" s="1216"/>
      <c r="U705" s="1217"/>
      <c r="V705" s="1218"/>
      <c r="W705" s="587">
        <f t="shared" si="111"/>
        <v>0</v>
      </c>
      <c r="Y705" s="1215">
        <v>178</v>
      </c>
      <c r="Z705" s="1216"/>
      <c r="AA705" s="1217"/>
      <c r="AB705" s="1218"/>
      <c r="AC705" s="587">
        <f t="shared" si="112"/>
        <v>0</v>
      </c>
      <c r="AE705" s="1215">
        <v>178</v>
      </c>
      <c r="AF705" s="1216"/>
      <c r="AG705" s="1217"/>
      <c r="AH705" s="1218"/>
      <c r="AI705" s="587">
        <f t="shared" si="113"/>
        <v>0</v>
      </c>
      <c r="AK705" s="1215">
        <v>178</v>
      </c>
      <c r="AL705" s="1216"/>
      <c r="AM705" s="1217"/>
      <c r="AN705" s="1218"/>
      <c r="AO705" s="587">
        <f t="shared" si="114"/>
        <v>0</v>
      </c>
      <c r="AQ705" s="1215">
        <v>178</v>
      </c>
      <c r="AR705" s="1216"/>
      <c r="AS705" s="1217"/>
      <c r="AT705" s="1218"/>
      <c r="AU705" s="587">
        <f t="shared" si="115"/>
        <v>0</v>
      </c>
      <c r="AW705" s="1215">
        <v>178</v>
      </c>
      <c r="AX705" s="1216"/>
      <c r="AY705" s="1217"/>
      <c r="AZ705" s="1218"/>
      <c r="BA705" s="587">
        <f t="shared" si="116"/>
        <v>0</v>
      </c>
      <c r="BC705" s="1215">
        <v>178</v>
      </c>
      <c r="BD705" s="1216"/>
      <c r="BE705" s="1217"/>
      <c r="BF705" s="1218"/>
      <c r="BG705" s="587">
        <f t="shared" si="117"/>
        <v>0</v>
      </c>
      <c r="BI705" s="1215">
        <v>178</v>
      </c>
      <c r="BJ705" s="1216"/>
      <c r="BK705" s="1217"/>
      <c r="BL705" s="1218"/>
      <c r="BM705" s="587">
        <f t="shared" si="118"/>
        <v>0</v>
      </c>
      <c r="BO705" s="1215">
        <v>178</v>
      </c>
      <c r="BP705" s="1216"/>
      <c r="BQ705" s="1217"/>
      <c r="BR705" s="1218"/>
      <c r="BS705" s="587">
        <f t="shared" si="119"/>
        <v>0</v>
      </c>
    </row>
    <row r="706" spans="1:71" s="17" customFormat="1" ht="16.75" hidden="1" customHeight="1" outlineLevel="2">
      <c r="A706" s="1215">
        <v>179</v>
      </c>
      <c r="B706" s="1216"/>
      <c r="C706" s="1217"/>
      <c r="D706" s="1218"/>
      <c r="E706" s="587">
        <f t="shared" si="108"/>
        <v>0</v>
      </c>
      <c r="G706" s="1215">
        <v>179</v>
      </c>
      <c r="H706" s="1216"/>
      <c r="I706" s="1217"/>
      <c r="J706" s="1218"/>
      <c r="K706" s="587">
        <f t="shared" si="109"/>
        <v>0</v>
      </c>
      <c r="M706" s="1215">
        <v>179</v>
      </c>
      <c r="N706" s="1216"/>
      <c r="O706" s="1217"/>
      <c r="P706" s="1218"/>
      <c r="Q706" s="587">
        <f t="shared" si="110"/>
        <v>0</v>
      </c>
      <c r="S706" s="1215">
        <v>179</v>
      </c>
      <c r="T706" s="1216"/>
      <c r="U706" s="1217"/>
      <c r="V706" s="1218"/>
      <c r="W706" s="587">
        <f t="shared" si="111"/>
        <v>0</v>
      </c>
      <c r="Y706" s="1215">
        <v>179</v>
      </c>
      <c r="Z706" s="1216"/>
      <c r="AA706" s="1217"/>
      <c r="AB706" s="1218"/>
      <c r="AC706" s="587">
        <f t="shared" si="112"/>
        <v>0</v>
      </c>
      <c r="AE706" s="1215">
        <v>179</v>
      </c>
      <c r="AF706" s="1216"/>
      <c r="AG706" s="1217"/>
      <c r="AH706" s="1218"/>
      <c r="AI706" s="587">
        <f t="shared" si="113"/>
        <v>0</v>
      </c>
      <c r="AK706" s="1215">
        <v>179</v>
      </c>
      <c r="AL706" s="1216"/>
      <c r="AM706" s="1217"/>
      <c r="AN706" s="1218"/>
      <c r="AO706" s="587">
        <f t="shared" si="114"/>
        <v>0</v>
      </c>
      <c r="AQ706" s="1215">
        <v>179</v>
      </c>
      <c r="AR706" s="1216"/>
      <c r="AS706" s="1217"/>
      <c r="AT706" s="1218"/>
      <c r="AU706" s="587">
        <f t="shared" si="115"/>
        <v>0</v>
      </c>
      <c r="AW706" s="1215">
        <v>179</v>
      </c>
      <c r="AX706" s="1216"/>
      <c r="AY706" s="1217"/>
      <c r="AZ706" s="1218"/>
      <c r="BA706" s="587">
        <f t="shared" si="116"/>
        <v>0</v>
      </c>
      <c r="BC706" s="1215">
        <v>179</v>
      </c>
      <c r="BD706" s="1216"/>
      <c r="BE706" s="1217"/>
      <c r="BF706" s="1218"/>
      <c r="BG706" s="587">
        <f t="shared" si="117"/>
        <v>0</v>
      </c>
      <c r="BI706" s="1215">
        <v>179</v>
      </c>
      <c r="BJ706" s="1216"/>
      <c r="BK706" s="1217"/>
      <c r="BL706" s="1218"/>
      <c r="BM706" s="587">
        <f t="shared" si="118"/>
        <v>0</v>
      </c>
      <c r="BO706" s="1215">
        <v>179</v>
      </c>
      <c r="BP706" s="1216"/>
      <c r="BQ706" s="1217"/>
      <c r="BR706" s="1218"/>
      <c r="BS706" s="587">
        <f t="shared" si="119"/>
        <v>0</v>
      </c>
    </row>
    <row r="707" spans="1:71" s="17" customFormat="1" ht="16.75" hidden="1" customHeight="1" outlineLevel="2">
      <c r="A707" s="1215">
        <v>180</v>
      </c>
      <c r="B707" s="1216"/>
      <c r="C707" s="1217"/>
      <c r="D707" s="1218"/>
      <c r="E707" s="587">
        <f t="shared" si="108"/>
        <v>0</v>
      </c>
      <c r="G707" s="1215">
        <v>180</v>
      </c>
      <c r="H707" s="1216"/>
      <c r="I707" s="1217"/>
      <c r="J707" s="1218"/>
      <c r="K707" s="587">
        <f t="shared" si="109"/>
        <v>0</v>
      </c>
      <c r="M707" s="1215">
        <v>180</v>
      </c>
      <c r="N707" s="1216"/>
      <c r="O707" s="1217"/>
      <c r="P707" s="1218"/>
      <c r="Q707" s="587">
        <f t="shared" si="110"/>
        <v>0</v>
      </c>
      <c r="S707" s="1215">
        <v>180</v>
      </c>
      <c r="T707" s="1216"/>
      <c r="U707" s="1217"/>
      <c r="V707" s="1218"/>
      <c r="W707" s="587">
        <f t="shared" si="111"/>
        <v>0</v>
      </c>
      <c r="Y707" s="1215">
        <v>180</v>
      </c>
      <c r="Z707" s="1216"/>
      <c r="AA707" s="1217"/>
      <c r="AB707" s="1218"/>
      <c r="AC707" s="587">
        <f t="shared" si="112"/>
        <v>0</v>
      </c>
      <c r="AE707" s="1215">
        <v>180</v>
      </c>
      <c r="AF707" s="1216"/>
      <c r="AG707" s="1217"/>
      <c r="AH707" s="1218"/>
      <c r="AI707" s="587">
        <f t="shared" si="113"/>
        <v>0</v>
      </c>
      <c r="AK707" s="1215">
        <v>180</v>
      </c>
      <c r="AL707" s="1216"/>
      <c r="AM707" s="1217"/>
      <c r="AN707" s="1218"/>
      <c r="AO707" s="587">
        <f t="shared" si="114"/>
        <v>0</v>
      </c>
      <c r="AQ707" s="1215">
        <v>180</v>
      </c>
      <c r="AR707" s="1216"/>
      <c r="AS707" s="1217"/>
      <c r="AT707" s="1218"/>
      <c r="AU707" s="587">
        <f t="shared" si="115"/>
        <v>0</v>
      </c>
      <c r="AW707" s="1215">
        <v>180</v>
      </c>
      <c r="AX707" s="1216"/>
      <c r="AY707" s="1217"/>
      <c r="AZ707" s="1218"/>
      <c r="BA707" s="587">
        <f t="shared" si="116"/>
        <v>0</v>
      </c>
      <c r="BC707" s="1215">
        <v>180</v>
      </c>
      <c r="BD707" s="1216"/>
      <c r="BE707" s="1217"/>
      <c r="BF707" s="1218"/>
      <c r="BG707" s="587">
        <f t="shared" si="117"/>
        <v>0</v>
      </c>
      <c r="BI707" s="1215">
        <v>180</v>
      </c>
      <c r="BJ707" s="1216"/>
      <c r="BK707" s="1217"/>
      <c r="BL707" s="1218"/>
      <c r="BM707" s="587">
        <f t="shared" si="118"/>
        <v>0</v>
      </c>
      <c r="BO707" s="1215">
        <v>180</v>
      </c>
      <c r="BP707" s="1216"/>
      <c r="BQ707" s="1217"/>
      <c r="BR707" s="1218"/>
      <c r="BS707" s="587">
        <f t="shared" si="119"/>
        <v>0</v>
      </c>
    </row>
    <row r="708" spans="1:71" s="17" customFormat="1" ht="16.75" hidden="1" customHeight="1" outlineLevel="2">
      <c r="A708" s="1215">
        <v>181</v>
      </c>
      <c r="B708" s="1216"/>
      <c r="C708" s="1217"/>
      <c r="D708" s="1218"/>
      <c r="E708" s="587">
        <f t="shared" si="108"/>
        <v>0</v>
      </c>
      <c r="G708" s="1215">
        <v>181</v>
      </c>
      <c r="H708" s="1216"/>
      <c r="I708" s="1217"/>
      <c r="J708" s="1218"/>
      <c r="K708" s="587">
        <f t="shared" si="109"/>
        <v>0</v>
      </c>
      <c r="M708" s="1215">
        <v>181</v>
      </c>
      <c r="N708" s="1216"/>
      <c r="O708" s="1217"/>
      <c r="P708" s="1218"/>
      <c r="Q708" s="587">
        <f t="shared" si="110"/>
        <v>0</v>
      </c>
      <c r="S708" s="1215">
        <v>181</v>
      </c>
      <c r="T708" s="1216"/>
      <c r="U708" s="1217"/>
      <c r="V708" s="1218"/>
      <c r="W708" s="587">
        <f t="shared" si="111"/>
        <v>0</v>
      </c>
      <c r="Y708" s="1215">
        <v>181</v>
      </c>
      <c r="Z708" s="1216"/>
      <c r="AA708" s="1217"/>
      <c r="AB708" s="1218"/>
      <c r="AC708" s="587">
        <f t="shared" si="112"/>
        <v>0</v>
      </c>
      <c r="AE708" s="1215">
        <v>181</v>
      </c>
      <c r="AF708" s="1216"/>
      <c r="AG708" s="1217"/>
      <c r="AH708" s="1218"/>
      <c r="AI708" s="587">
        <f t="shared" si="113"/>
        <v>0</v>
      </c>
      <c r="AK708" s="1215">
        <v>181</v>
      </c>
      <c r="AL708" s="1216"/>
      <c r="AM708" s="1217"/>
      <c r="AN708" s="1218"/>
      <c r="AO708" s="587">
        <f t="shared" si="114"/>
        <v>0</v>
      </c>
      <c r="AQ708" s="1215">
        <v>181</v>
      </c>
      <c r="AR708" s="1216"/>
      <c r="AS708" s="1217"/>
      <c r="AT708" s="1218"/>
      <c r="AU708" s="587">
        <f t="shared" si="115"/>
        <v>0</v>
      </c>
      <c r="AW708" s="1215">
        <v>181</v>
      </c>
      <c r="AX708" s="1216"/>
      <c r="AY708" s="1217"/>
      <c r="AZ708" s="1218"/>
      <c r="BA708" s="587">
        <f t="shared" si="116"/>
        <v>0</v>
      </c>
      <c r="BC708" s="1215">
        <v>181</v>
      </c>
      <c r="BD708" s="1216"/>
      <c r="BE708" s="1217"/>
      <c r="BF708" s="1218"/>
      <c r="BG708" s="587">
        <f t="shared" si="117"/>
        <v>0</v>
      </c>
      <c r="BI708" s="1215">
        <v>181</v>
      </c>
      <c r="BJ708" s="1216"/>
      <c r="BK708" s="1217"/>
      <c r="BL708" s="1218"/>
      <c r="BM708" s="587">
        <f t="shared" si="118"/>
        <v>0</v>
      </c>
      <c r="BO708" s="1215">
        <v>181</v>
      </c>
      <c r="BP708" s="1216"/>
      <c r="BQ708" s="1217"/>
      <c r="BR708" s="1218"/>
      <c r="BS708" s="587">
        <f t="shared" si="119"/>
        <v>0</v>
      </c>
    </row>
    <row r="709" spans="1:71" s="17" customFormat="1" ht="16.75" hidden="1" customHeight="1" outlineLevel="2">
      <c r="A709" s="1215">
        <v>182</v>
      </c>
      <c r="B709" s="1216"/>
      <c r="C709" s="1217"/>
      <c r="D709" s="1218"/>
      <c r="E709" s="587">
        <f t="shared" si="108"/>
        <v>0</v>
      </c>
      <c r="G709" s="1215">
        <v>182</v>
      </c>
      <c r="H709" s="1216"/>
      <c r="I709" s="1217"/>
      <c r="J709" s="1218"/>
      <c r="K709" s="587">
        <f t="shared" si="109"/>
        <v>0</v>
      </c>
      <c r="M709" s="1215">
        <v>182</v>
      </c>
      <c r="N709" s="1216"/>
      <c r="O709" s="1217"/>
      <c r="P709" s="1218"/>
      <c r="Q709" s="587">
        <f t="shared" si="110"/>
        <v>0</v>
      </c>
      <c r="S709" s="1215">
        <v>182</v>
      </c>
      <c r="T709" s="1216"/>
      <c r="U709" s="1217"/>
      <c r="V709" s="1218"/>
      <c r="W709" s="587">
        <f t="shared" si="111"/>
        <v>0</v>
      </c>
      <c r="Y709" s="1215">
        <v>182</v>
      </c>
      <c r="Z709" s="1216"/>
      <c r="AA709" s="1217"/>
      <c r="AB709" s="1218"/>
      <c r="AC709" s="587">
        <f t="shared" si="112"/>
        <v>0</v>
      </c>
      <c r="AE709" s="1215">
        <v>182</v>
      </c>
      <c r="AF709" s="1216"/>
      <c r="AG709" s="1217"/>
      <c r="AH709" s="1218"/>
      <c r="AI709" s="587">
        <f t="shared" si="113"/>
        <v>0</v>
      </c>
      <c r="AK709" s="1215">
        <v>182</v>
      </c>
      <c r="AL709" s="1216"/>
      <c r="AM709" s="1217"/>
      <c r="AN709" s="1218"/>
      <c r="AO709" s="587">
        <f t="shared" si="114"/>
        <v>0</v>
      </c>
      <c r="AQ709" s="1215">
        <v>182</v>
      </c>
      <c r="AR709" s="1216"/>
      <c r="AS709" s="1217"/>
      <c r="AT709" s="1218"/>
      <c r="AU709" s="587">
        <f t="shared" si="115"/>
        <v>0</v>
      </c>
      <c r="AW709" s="1215">
        <v>182</v>
      </c>
      <c r="AX709" s="1216"/>
      <c r="AY709" s="1217"/>
      <c r="AZ709" s="1218"/>
      <c r="BA709" s="587">
        <f t="shared" si="116"/>
        <v>0</v>
      </c>
      <c r="BC709" s="1215">
        <v>182</v>
      </c>
      <c r="BD709" s="1216"/>
      <c r="BE709" s="1217"/>
      <c r="BF709" s="1218"/>
      <c r="BG709" s="587">
        <f t="shared" si="117"/>
        <v>0</v>
      </c>
      <c r="BI709" s="1215">
        <v>182</v>
      </c>
      <c r="BJ709" s="1216"/>
      <c r="BK709" s="1217"/>
      <c r="BL709" s="1218"/>
      <c r="BM709" s="587">
        <f t="shared" si="118"/>
        <v>0</v>
      </c>
      <c r="BO709" s="1215">
        <v>182</v>
      </c>
      <c r="BP709" s="1216"/>
      <c r="BQ709" s="1217"/>
      <c r="BR709" s="1218"/>
      <c r="BS709" s="587">
        <f t="shared" si="119"/>
        <v>0</v>
      </c>
    </row>
    <row r="710" spans="1:71" s="17" customFormat="1" ht="16.75" hidden="1" customHeight="1" outlineLevel="2">
      <c r="A710" s="1215">
        <v>183</v>
      </c>
      <c r="B710" s="1216"/>
      <c r="C710" s="1217"/>
      <c r="D710" s="1218"/>
      <c r="E710" s="587">
        <f t="shared" si="108"/>
        <v>0</v>
      </c>
      <c r="G710" s="1215">
        <v>183</v>
      </c>
      <c r="H710" s="1216"/>
      <c r="I710" s="1217"/>
      <c r="J710" s="1218"/>
      <c r="K710" s="587">
        <f t="shared" si="109"/>
        <v>0</v>
      </c>
      <c r="M710" s="1215">
        <v>183</v>
      </c>
      <c r="N710" s="1216"/>
      <c r="O710" s="1217"/>
      <c r="P710" s="1218"/>
      <c r="Q710" s="587">
        <f t="shared" si="110"/>
        <v>0</v>
      </c>
      <c r="S710" s="1215">
        <v>183</v>
      </c>
      <c r="T710" s="1216"/>
      <c r="U710" s="1217"/>
      <c r="V710" s="1218"/>
      <c r="W710" s="587">
        <f t="shared" si="111"/>
        <v>0</v>
      </c>
      <c r="Y710" s="1215">
        <v>183</v>
      </c>
      <c r="Z710" s="1216"/>
      <c r="AA710" s="1217"/>
      <c r="AB710" s="1218"/>
      <c r="AC710" s="587">
        <f t="shared" si="112"/>
        <v>0</v>
      </c>
      <c r="AE710" s="1215">
        <v>183</v>
      </c>
      <c r="AF710" s="1216"/>
      <c r="AG710" s="1217"/>
      <c r="AH710" s="1218"/>
      <c r="AI710" s="587">
        <f t="shared" si="113"/>
        <v>0</v>
      </c>
      <c r="AK710" s="1215">
        <v>183</v>
      </c>
      <c r="AL710" s="1216"/>
      <c r="AM710" s="1217"/>
      <c r="AN710" s="1218"/>
      <c r="AO710" s="587">
        <f t="shared" si="114"/>
        <v>0</v>
      </c>
      <c r="AQ710" s="1215">
        <v>183</v>
      </c>
      <c r="AR710" s="1216"/>
      <c r="AS710" s="1217"/>
      <c r="AT710" s="1218"/>
      <c r="AU710" s="587">
        <f t="shared" si="115"/>
        <v>0</v>
      </c>
      <c r="AW710" s="1215">
        <v>183</v>
      </c>
      <c r="AX710" s="1216"/>
      <c r="AY710" s="1217"/>
      <c r="AZ710" s="1218"/>
      <c r="BA710" s="587">
        <f t="shared" si="116"/>
        <v>0</v>
      </c>
      <c r="BC710" s="1215">
        <v>183</v>
      </c>
      <c r="BD710" s="1216"/>
      <c r="BE710" s="1217"/>
      <c r="BF710" s="1218"/>
      <c r="BG710" s="587">
        <f t="shared" si="117"/>
        <v>0</v>
      </c>
      <c r="BI710" s="1215">
        <v>183</v>
      </c>
      <c r="BJ710" s="1216"/>
      <c r="BK710" s="1217"/>
      <c r="BL710" s="1218"/>
      <c r="BM710" s="587">
        <f t="shared" si="118"/>
        <v>0</v>
      </c>
      <c r="BO710" s="1215">
        <v>183</v>
      </c>
      <c r="BP710" s="1216"/>
      <c r="BQ710" s="1217"/>
      <c r="BR710" s="1218"/>
      <c r="BS710" s="587">
        <f t="shared" si="119"/>
        <v>0</v>
      </c>
    </row>
    <row r="711" spans="1:71" s="17" customFormat="1" ht="16.75" hidden="1" customHeight="1" outlineLevel="2">
      <c r="A711" s="1215">
        <v>184</v>
      </c>
      <c r="B711" s="1216"/>
      <c r="C711" s="1217"/>
      <c r="D711" s="1218"/>
      <c r="E711" s="587">
        <f t="shared" si="108"/>
        <v>0</v>
      </c>
      <c r="G711" s="1215">
        <v>184</v>
      </c>
      <c r="H711" s="1216"/>
      <c r="I711" s="1217"/>
      <c r="J711" s="1218"/>
      <c r="K711" s="587">
        <f t="shared" si="109"/>
        <v>0</v>
      </c>
      <c r="M711" s="1215">
        <v>184</v>
      </c>
      <c r="N711" s="1216"/>
      <c r="O711" s="1217"/>
      <c r="P711" s="1218"/>
      <c r="Q711" s="587">
        <f t="shared" si="110"/>
        <v>0</v>
      </c>
      <c r="S711" s="1215">
        <v>184</v>
      </c>
      <c r="T711" s="1216"/>
      <c r="U711" s="1217"/>
      <c r="V711" s="1218"/>
      <c r="W711" s="587">
        <f t="shared" si="111"/>
        <v>0</v>
      </c>
      <c r="Y711" s="1215">
        <v>184</v>
      </c>
      <c r="Z711" s="1216"/>
      <c r="AA711" s="1217"/>
      <c r="AB711" s="1218"/>
      <c r="AC711" s="587">
        <f t="shared" si="112"/>
        <v>0</v>
      </c>
      <c r="AE711" s="1215">
        <v>184</v>
      </c>
      <c r="AF711" s="1216"/>
      <c r="AG711" s="1217"/>
      <c r="AH711" s="1218"/>
      <c r="AI711" s="587">
        <f t="shared" si="113"/>
        <v>0</v>
      </c>
      <c r="AK711" s="1215">
        <v>184</v>
      </c>
      <c r="AL711" s="1216"/>
      <c r="AM711" s="1217"/>
      <c r="AN711" s="1218"/>
      <c r="AO711" s="587">
        <f t="shared" si="114"/>
        <v>0</v>
      </c>
      <c r="AQ711" s="1215">
        <v>184</v>
      </c>
      <c r="AR711" s="1216"/>
      <c r="AS711" s="1217"/>
      <c r="AT711" s="1218"/>
      <c r="AU711" s="587">
        <f t="shared" si="115"/>
        <v>0</v>
      </c>
      <c r="AW711" s="1215">
        <v>184</v>
      </c>
      <c r="AX711" s="1216"/>
      <c r="AY711" s="1217"/>
      <c r="AZ711" s="1218"/>
      <c r="BA711" s="587">
        <f t="shared" si="116"/>
        <v>0</v>
      </c>
      <c r="BC711" s="1215">
        <v>184</v>
      </c>
      <c r="BD711" s="1216"/>
      <c r="BE711" s="1217"/>
      <c r="BF711" s="1218"/>
      <c r="BG711" s="587">
        <f t="shared" si="117"/>
        <v>0</v>
      </c>
      <c r="BI711" s="1215">
        <v>184</v>
      </c>
      <c r="BJ711" s="1216"/>
      <c r="BK711" s="1217"/>
      <c r="BL711" s="1218"/>
      <c r="BM711" s="587">
        <f t="shared" si="118"/>
        <v>0</v>
      </c>
      <c r="BO711" s="1215">
        <v>184</v>
      </c>
      <c r="BP711" s="1216"/>
      <c r="BQ711" s="1217"/>
      <c r="BR711" s="1218"/>
      <c r="BS711" s="587">
        <f t="shared" si="119"/>
        <v>0</v>
      </c>
    </row>
    <row r="712" spans="1:71" s="17" customFormat="1" ht="16.75" hidden="1" customHeight="1" outlineLevel="2">
      <c r="A712" s="1215">
        <v>185</v>
      </c>
      <c r="B712" s="1216"/>
      <c r="C712" s="1217"/>
      <c r="D712" s="1218"/>
      <c r="E712" s="587">
        <f t="shared" si="108"/>
        <v>0</v>
      </c>
      <c r="G712" s="1215">
        <v>185</v>
      </c>
      <c r="H712" s="1216"/>
      <c r="I712" s="1217"/>
      <c r="J712" s="1218"/>
      <c r="K712" s="587">
        <f t="shared" si="109"/>
        <v>0</v>
      </c>
      <c r="M712" s="1215">
        <v>185</v>
      </c>
      <c r="N712" s="1216"/>
      <c r="O712" s="1217"/>
      <c r="P712" s="1218"/>
      <c r="Q712" s="587">
        <f t="shared" si="110"/>
        <v>0</v>
      </c>
      <c r="S712" s="1215">
        <v>185</v>
      </c>
      <c r="T712" s="1216"/>
      <c r="U712" s="1217"/>
      <c r="V712" s="1218"/>
      <c r="W712" s="587">
        <f t="shared" si="111"/>
        <v>0</v>
      </c>
      <c r="Y712" s="1215">
        <v>185</v>
      </c>
      <c r="Z712" s="1216"/>
      <c r="AA712" s="1217"/>
      <c r="AB712" s="1218"/>
      <c r="AC712" s="587">
        <f t="shared" si="112"/>
        <v>0</v>
      </c>
      <c r="AE712" s="1215">
        <v>185</v>
      </c>
      <c r="AF712" s="1216"/>
      <c r="AG712" s="1217"/>
      <c r="AH712" s="1218"/>
      <c r="AI712" s="587">
        <f t="shared" si="113"/>
        <v>0</v>
      </c>
      <c r="AK712" s="1215">
        <v>185</v>
      </c>
      <c r="AL712" s="1216"/>
      <c r="AM712" s="1217"/>
      <c r="AN712" s="1218"/>
      <c r="AO712" s="587">
        <f t="shared" si="114"/>
        <v>0</v>
      </c>
      <c r="AQ712" s="1215">
        <v>185</v>
      </c>
      <c r="AR712" s="1216"/>
      <c r="AS712" s="1217"/>
      <c r="AT712" s="1218"/>
      <c r="AU712" s="587">
        <f t="shared" si="115"/>
        <v>0</v>
      </c>
      <c r="AW712" s="1215">
        <v>185</v>
      </c>
      <c r="AX712" s="1216"/>
      <c r="AY712" s="1217"/>
      <c r="AZ712" s="1218"/>
      <c r="BA712" s="587">
        <f t="shared" si="116"/>
        <v>0</v>
      </c>
      <c r="BC712" s="1215">
        <v>185</v>
      </c>
      <c r="BD712" s="1216"/>
      <c r="BE712" s="1217"/>
      <c r="BF712" s="1218"/>
      <c r="BG712" s="587">
        <f t="shared" si="117"/>
        <v>0</v>
      </c>
      <c r="BI712" s="1215">
        <v>185</v>
      </c>
      <c r="BJ712" s="1216"/>
      <c r="BK712" s="1217"/>
      <c r="BL712" s="1218"/>
      <c r="BM712" s="587">
        <f t="shared" si="118"/>
        <v>0</v>
      </c>
      <c r="BO712" s="1215">
        <v>185</v>
      </c>
      <c r="BP712" s="1216"/>
      <c r="BQ712" s="1217"/>
      <c r="BR712" s="1218"/>
      <c r="BS712" s="587">
        <f t="shared" si="119"/>
        <v>0</v>
      </c>
    </row>
    <row r="713" spans="1:71" s="17" customFormat="1" ht="16.75" hidden="1" customHeight="1" outlineLevel="2">
      <c r="A713" s="1215">
        <v>186</v>
      </c>
      <c r="B713" s="1216"/>
      <c r="C713" s="1217"/>
      <c r="D713" s="1218"/>
      <c r="E713" s="587">
        <f t="shared" si="108"/>
        <v>0</v>
      </c>
      <c r="G713" s="1215">
        <v>186</v>
      </c>
      <c r="H713" s="1216"/>
      <c r="I713" s="1217"/>
      <c r="J713" s="1218"/>
      <c r="K713" s="587">
        <f t="shared" si="109"/>
        <v>0</v>
      </c>
      <c r="M713" s="1215">
        <v>186</v>
      </c>
      <c r="N713" s="1216"/>
      <c r="O713" s="1217"/>
      <c r="P713" s="1218"/>
      <c r="Q713" s="587">
        <f t="shared" si="110"/>
        <v>0</v>
      </c>
      <c r="S713" s="1215">
        <v>186</v>
      </c>
      <c r="T713" s="1216"/>
      <c r="U713" s="1217"/>
      <c r="V713" s="1218"/>
      <c r="W713" s="587">
        <f t="shared" si="111"/>
        <v>0</v>
      </c>
      <c r="Y713" s="1215">
        <v>186</v>
      </c>
      <c r="Z713" s="1216"/>
      <c r="AA713" s="1217"/>
      <c r="AB713" s="1218"/>
      <c r="AC713" s="587">
        <f t="shared" si="112"/>
        <v>0</v>
      </c>
      <c r="AE713" s="1215">
        <v>186</v>
      </c>
      <c r="AF713" s="1216"/>
      <c r="AG713" s="1217"/>
      <c r="AH713" s="1218"/>
      <c r="AI713" s="587">
        <f t="shared" si="113"/>
        <v>0</v>
      </c>
      <c r="AK713" s="1215">
        <v>186</v>
      </c>
      <c r="AL713" s="1216"/>
      <c r="AM713" s="1217"/>
      <c r="AN713" s="1218"/>
      <c r="AO713" s="587">
        <f t="shared" si="114"/>
        <v>0</v>
      </c>
      <c r="AQ713" s="1215">
        <v>186</v>
      </c>
      <c r="AR713" s="1216"/>
      <c r="AS713" s="1217"/>
      <c r="AT713" s="1218"/>
      <c r="AU713" s="587">
        <f t="shared" si="115"/>
        <v>0</v>
      </c>
      <c r="AW713" s="1215">
        <v>186</v>
      </c>
      <c r="AX713" s="1216"/>
      <c r="AY713" s="1217"/>
      <c r="AZ713" s="1218"/>
      <c r="BA713" s="587">
        <f t="shared" si="116"/>
        <v>0</v>
      </c>
      <c r="BC713" s="1215">
        <v>186</v>
      </c>
      <c r="BD713" s="1216"/>
      <c r="BE713" s="1217"/>
      <c r="BF713" s="1218"/>
      <c r="BG713" s="587">
        <f t="shared" si="117"/>
        <v>0</v>
      </c>
      <c r="BI713" s="1215">
        <v>186</v>
      </c>
      <c r="BJ713" s="1216"/>
      <c r="BK713" s="1217"/>
      <c r="BL713" s="1218"/>
      <c r="BM713" s="587">
        <f t="shared" si="118"/>
        <v>0</v>
      </c>
      <c r="BO713" s="1215">
        <v>186</v>
      </c>
      <c r="BP713" s="1216"/>
      <c r="BQ713" s="1217"/>
      <c r="BR713" s="1218"/>
      <c r="BS713" s="587">
        <f t="shared" si="119"/>
        <v>0</v>
      </c>
    </row>
    <row r="714" spans="1:71" s="17" customFormat="1" ht="16.75" hidden="1" customHeight="1" outlineLevel="2">
      <c r="A714" s="1215">
        <v>187</v>
      </c>
      <c r="B714" s="1216"/>
      <c r="C714" s="1217"/>
      <c r="D714" s="1218"/>
      <c r="E714" s="587">
        <f t="shared" si="108"/>
        <v>0</v>
      </c>
      <c r="G714" s="1215">
        <v>187</v>
      </c>
      <c r="H714" s="1216"/>
      <c r="I714" s="1217"/>
      <c r="J714" s="1218"/>
      <c r="K714" s="587">
        <f t="shared" si="109"/>
        <v>0</v>
      </c>
      <c r="M714" s="1215">
        <v>187</v>
      </c>
      <c r="N714" s="1216"/>
      <c r="O714" s="1217"/>
      <c r="P714" s="1218"/>
      <c r="Q714" s="587">
        <f t="shared" si="110"/>
        <v>0</v>
      </c>
      <c r="S714" s="1215">
        <v>187</v>
      </c>
      <c r="T714" s="1216"/>
      <c r="U714" s="1217"/>
      <c r="V714" s="1218"/>
      <c r="W714" s="587">
        <f t="shared" si="111"/>
        <v>0</v>
      </c>
      <c r="Y714" s="1215">
        <v>187</v>
      </c>
      <c r="Z714" s="1216"/>
      <c r="AA714" s="1217"/>
      <c r="AB714" s="1218"/>
      <c r="AC714" s="587">
        <f t="shared" si="112"/>
        <v>0</v>
      </c>
      <c r="AE714" s="1215">
        <v>187</v>
      </c>
      <c r="AF714" s="1216"/>
      <c r="AG714" s="1217"/>
      <c r="AH714" s="1218"/>
      <c r="AI714" s="587">
        <f t="shared" si="113"/>
        <v>0</v>
      </c>
      <c r="AK714" s="1215">
        <v>187</v>
      </c>
      <c r="AL714" s="1216"/>
      <c r="AM714" s="1217"/>
      <c r="AN714" s="1218"/>
      <c r="AO714" s="587">
        <f t="shared" si="114"/>
        <v>0</v>
      </c>
      <c r="AQ714" s="1215">
        <v>187</v>
      </c>
      <c r="AR714" s="1216"/>
      <c r="AS714" s="1217"/>
      <c r="AT714" s="1218"/>
      <c r="AU714" s="587">
        <f t="shared" si="115"/>
        <v>0</v>
      </c>
      <c r="AW714" s="1215">
        <v>187</v>
      </c>
      <c r="AX714" s="1216"/>
      <c r="AY714" s="1217"/>
      <c r="AZ714" s="1218"/>
      <c r="BA714" s="587">
        <f t="shared" si="116"/>
        <v>0</v>
      </c>
      <c r="BC714" s="1215">
        <v>187</v>
      </c>
      <c r="BD714" s="1216"/>
      <c r="BE714" s="1217"/>
      <c r="BF714" s="1218"/>
      <c r="BG714" s="587">
        <f t="shared" si="117"/>
        <v>0</v>
      </c>
      <c r="BI714" s="1215">
        <v>187</v>
      </c>
      <c r="BJ714" s="1216"/>
      <c r="BK714" s="1217"/>
      <c r="BL714" s="1218"/>
      <c r="BM714" s="587">
        <f t="shared" si="118"/>
        <v>0</v>
      </c>
      <c r="BO714" s="1215">
        <v>187</v>
      </c>
      <c r="BP714" s="1216"/>
      <c r="BQ714" s="1217"/>
      <c r="BR714" s="1218"/>
      <c r="BS714" s="587">
        <f t="shared" si="119"/>
        <v>0</v>
      </c>
    </row>
    <row r="715" spans="1:71" s="17" customFormat="1" ht="16.75" hidden="1" customHeight="1" outlineLevel="2">
      <c r="A715" s="1215">
        <v>188</v>
      </c>
      <c r="B715" s="1216"/>
      <c r="C715" s="1217"/>
      <c r="D715" s="1218"/>
      <c r="E715" s="587">
        <f t="shared" si="108"/>
        <v>0</v>
      </c>
      <c r="G715" s="1215">
        <v>188</v>
      </c>
      <c r="H715" s="1216"/>
      <c r="I715" s="1217"/>
      <c r="J715" s="1218"/>
      <c r="K715" s="587">
        <f t="shared" si="109"/>
        <v>0</v>
      </c>
      <c r="M715" s="1215">
        <v>188</v>
      </c>
      <c r="N715" s="1216"/>
      <c r="O715" s="1217"/>
      <c r="P715" s="1218"/>
      <c r="Q715" s="587">
        <f t="shared" si="110"/>
        <v>0</v>
      </c>
      <c r="S715" s="1215">
        <v>188</v>
      </c>
      <c r="T715" s="1216"/>
      <c r="U715" s="1217"/>
      <c r="V715" s="1218"/>
      <c r="W715" s="587">
        <f t="shared" si="111"/>
        <v>0</v>
      </c>
      <c r="Y715" s="1215">
        <v>188</v>
      </c>
      <c r="Z715" s="1216"/>
      <c r="AA715" s="1217"/>
      <c r="AB715" s="1218"/>
      <c r="AC715" s="587">
        <f t="shared" si="112"/>
        <v>0</v>
      </c>
      <c r="AE715" s="1215">
        <v>188</v>
      </c>
      <c r="AF715" s="1216"/>
      <c r="AG715" s="1217"/>
      <c r="AH715" s="1218"/>
      <c r="AI715" s="587">
        <f t="shared" si="113"/>
        <v>0</v>
      </c>
      <c r="AK715" s="1215">
        <v>188</v>
      </c>
      <c r="AL715" s="1216"/>
      <c r="AM715" s="1217"/>
      <c r="AN715" s="1218"/>
      <c r="AO715" s="587">
        <f t="shared" si="114"/>
        <v>0</v>
      </c>
      <c r="AQ715" s="1215">
        <v>188</v>
      </c>
      <c r="AR715" s="1216"/>
      <c r="AS715" s="1217"/>
      <c r="AT715" s="1218"/>
      <c r="AU715" s="587">
        <f t="shared" si="115"/>
        <v>0</v>
      </c>
      <c r="AW715" s="1215">
        <v>188</v>
      </c>
      <c r="AX715" s="1216"/>
      <c r="AY715" s="1217"/>
      <c r="AZ715" s="1218"/>
      <c r="BA715" s="587">
        <f t="shared" si="116"/>
        <v>0</v>
      </c>
      <c r="BC715" s="1215">
        <v>188</v>
      </c>
      <c r="BD715" s="1216"/>
      <c r="BE715" s="1217"/>
      <c r="BF715" s="1218"/>
      <c r="BG715" s="587">
        <f t="shared" si="117"/>
        <v>0</v>
      </c>
      <c r="BI715" s="1215">
        <v>188</v>
      </c>
      <c r="BJ715" s="1216"/>
      <c r="BK715" s="1217"/>
      <c r="BL715" s="1218"/>
      <c r="BM715" s="587">
        <f t="shared" si="118"/>
        <v>0</v>
      </c>
      <c r="BO715" s="1215">
        <v>188</v>
      </c>
      <c r="BP715" s="1216"/>
      <c r="BQ715" s="1217"/>
      <c r="BR715" s="1218"/>
      <c r="BS715" s="587">
        <f t="shared" si="119"/>
        <v>0</v>
      </c>
    </row>
    <row r="716" spans="1:71" s="17" customFormat="1" ht="16.75" hidden="1" customHeight="1" outlineLevel="2">
      <c r="A716" s="1215">
        <v>189</v>
      </c>
      <c r="B716" s="1216"/>
      <c r="C716" s="1217"/>
      <c r="D716" s="1218"/>
      <c r="E716" s="587">
        <f t="shared" si="108"/>
        <v>0</v>
      </c>
      <c r="G716" s="1215">
        <v>189</v>
      </c>
      <c r="H716" s="1216"/>
      <c r="I716" s="1217"/>
      <c r="J716" s="1218"/>
      <c r="K716" s="587">
        <f t="shared" si="109"/>
        <v>0</v>
      </c>
      <c r="M716" s="1215">
        <v>189</v>
      </c>
      <c r="N716" s="1216"/>
      <c r="O716" s="1217"/>
      <c r="P716" s="1218"/>
      <c r="Q716" s="587">
        <f t="shared" si="110"/>
        <v>0</v>
      </c>
      <c r="S716" s="1215">
        <v>189</v>
      </c>
      <c r="T716" s="1216"/>
      <c r="U716" s="1217"/>
      <c r="V716" s="1218"/>
      <c r="W716" s="587">
        <f t="shared" si="111"/>
        <v>0</v>
      </c>
      <c r="Y716" s="1215">
        <v>189</v>
      </c>
      <c r="Z716" s="1216"/>
      <c r="AA716" s="1217"/>
      <c r="AB716" s="1218"/>
      <c r="AC716" s="587">
        <f t="shared" si="112"/>
        <v>0</v>
      </c>
      <c r="AE716" s="1215">
        <v>189</v>
      </c>
      <c r="AF716" s="1216"/>
      <c r="AG716" s="1217"/>
      <c r="AH716" s="1218"/>
      <c r="AI716" s="587">
        <f t="shared" si="113"/>
        <v>0</v>
      </c>
      <c r="AK716" s="1215">
        <v>189</v>
      </c>
      <c r="AL716" s="1216"/>
      <c r="AM716" s="1217"/>
      <c r="AN716" s="1218"/>
      <c r="AO716" s="587">
        <f t="shared" si="114"/>
        <v>0</v>
      </c>
      <c r="AQ716" s="1215">
        <v>189</v>
      </c>
      <c r="AR716" s="1216"/>
      <c r="AS716" s="1217"/>
      <c r="AT716" s="1218"/>
      <c r="AU716" s="587">
        <f t="shared" si="115"/>
        <v>0</v>
      </c>
      <c r="AW716" s="1215">
        <v>189</v>
      </c>
      <c r="AX716" s="1216"/>
      <c r="AY716" s="1217"/>
      <c r="AZ716" s="1218"/>
      <c r="BA716" s="587">
        <f t="shared" si="116"/>
        <v>0</v>
      </c>
      <c r="BC716" s="1215">
        <v>189</v>
      </c>
      <c r="BD716" s="1216"/>
      <c r="BE716" s="1217"/>
      <c r="BF716" s="1218"/>
      <c r="BG716" s="587">
        <f t="shared" si="117"/>
        <v>0</v>
      </c>
      <c r="BI716" s="1215">
        <v>189</v>
      </c>
      <c r="BJ716" s="1216"/>
      <c r="BK716" s="1217"/>
      <c r="BL716" s="1218"/>
      <c r="BM716" s="587">
        <f t="shared" si="118"/>
        <v>0</v>
      </c>
      <c r="BO716" s="1215">
        <v>189</v>
      </c>
      <c r="BP716" s="1216"/>
      <c r="BQ716" s="1217"/>
      <c r="BR716" s="1218"/>
      <c r="BS716" s="587">
        <f t="shared" si="119"/>
        <v>0</v>
      </c>
    </row>
    <row r="717" spans="1:71" s="17" customFormat="1" ht="16.75" hidden="1" customHeight="1" outlineLevel="2">
      <c r="A717" s="1215">
        <v>190</v>
      </c>
      <c r="B717" s="1216"/>
      <c r="C717" s="1217"/>
      <c r="D717" s="1218"/>
      <c r="E717" s="587">
        <f t="shared" si="108"/>
        <v>0</v>
      </c>
      <c r="G717" s="1215">
        <v>190</v>
      </c>
      <c r="H717" s="1216"/>
      <c r="I717" s="1217"/>
      <c r="J717" s="1218"/>
      <c r="K717" s="587">
        <f t="shared" si="109"/>
        <v>0</v>
      </c>
      <c r="M717" s="1215">
        <v>190</v>
      </c>
      <c r="N717" s="1216"/>
      <c r="O717" s="1217"/>
      <c r="P717" s="1218"/>
      <c r="Q717" s="587">
        <f t="shared" si="110"/>
        <v>0</v>
      </c>
      <c r="S717" s="1215">
        <v>190</v>
      </c>
      <c r="T717" s="1216"/>
      <c r="U717" s="1217"/>
      <c r="V717" s="1218"/>
      <c r="W717" s="587">
        <f t="shared" si="111"/>
        <v>0</v>
      </c>
      <c r="Y717" s="1215">
        <v>190</v>
      </c>
      <c r="Z717" s="1216"/>
      <c r="AA717" s="1217"/>
      <c r="AB717" s="1218"/>
      <c r="AC717" s="587">
        <f t="shared" si="112"/>
        <v>0</v>
      </c>
      <c r="AE717" s="1215">
        <v>190</v>
      </c>
      <c r="AF717" s="1216"/>
      <c r="AG717" s="1217"/>
      <c r="AH717" s="1218"/>
      <c r="AI717" s="587">
        <f t="shared" si="113"/>
        <v>0</v>
      </c>
      <c r="AK717" s="1215">
        <v>190</v>
      </c>
      <c r="AL717" s="1216"/>
      <c r="AM717" s="1217"/>
      <c r="AN717" s="1218"/>
      <c r="AO717" s="587">
        <f t="shared" si="114"/>
        <v>0</v>
      </c>
      <c r="AQ717" s="1215">
        <v>190</v>
      </c>
      <c r="AR717" s="1216"/>
      <c r="AS717" s="1217"/>
      <c r="AT717" s="1218"/>
      <c r="AU717" s="587">
        <f t="shared" si="115"/>
        <v>0</v>
      </c>
      <c r="AW717" s="1215">
        <v>190</v>
      </c>
      <c r="AX717" s="1216"/>
      <c r="AY717" s="1217"/>
      <c r="AZ717" s="1218"/>
      <c r="BA717" s="587">
        <f t="shared" si="116"/>
        <v>0</v>
      </c>
      <c r="BC717" s="1215">
        <v>190</v>
      </c>
      <c r="BD717" s="1216"/>
      <c r="BE717" s="1217"/>
      <c r="BF717" s="1218"/>
      <c r="BG717" s="587">
        <f t="shared" si="117"/>
        <v>0</v>
      </c>
      <c r="BI717" s="1215">
        <v>190</v>
      </c>
      <c r="BJ717" s="1216"/>
      <c r="BK717" s="1217"/>
      <c r="BL717" s="1218"/>
      <c r="BM717" s="587">
        <f t="shared" si="118"/>
        <v>0</v>
      </c>
      <c r="BO717" s="1215">
        <v>190</v>
      </c>
      <c r="BP717" s="1216"/>
      <c r="BQ717" s="1217"/>
      <c r="BR717" s="1218"/>
      <c r="BS717" s="587">
        <f t="shared" si="119"/>
        <v>0</v>
      </c>
    </row>
    <row r="718" spans="1:71" s="17" customFormat="1" ht="16.75" hidden="1" customHeight="1" outlineLevel="2">
      <c r="A718" s="1215">
        <v>191</v>
      </c>
      <c r="B718" s="1216"/>
      <c r="C718" s="1217"/>
      <c r="D718" s="1218"/>
      <c r="E718" s="587">
        <f t="shared" si="108"/>
        <v>0</v>
      </c>
      <c r="G718" s="1215">
        <v>191</v>
      </c>
      <c r="H718" s="1216"/>
      <c r="I718" s="1217"/>
      <c r="J718" s="1218"/>
      <c r="K718" s="587">
        <f t="shared" si="109"/>
        <v>0</v>
      </c>
      <c r="M718" s="1215">
        <v>191</v>
      </c>
      <c r="N718" s="1216"/>
      <c r="O718" s="1217"/>
      <c r="P718" s="1218"/>
      <c r="Q718" s="587">
        <f t="shared" si="110"/>
        <v>0</v>
      </c>
      <c r="S718" s="1215">
        <v>191</v>
      </c>
      <c r="T718" s="1216"/>
      <c r="U718" s="1217"/>
      <c r="V718" s="1218"/>
      <c r="W718" s="587">
        <f t="shared" si="111"/>
        <v>0</v>
      </c>
      <c r="Y718" s="1215">
        <v>191</v>
      </c>
      <c r="Z718" s="1216"/>
      <c r="AA718" s="1217"/>
      <c r="AB718" s="1218"/>
      <c r="AC718" s="587">
        <f t="shared" si="112"/>
        <v>0</v>
      </c>
      <c r="AE718" s="1215">
        <v>191</v>
      </c>
      <c r="AF718" s="1216"/>
      <c r="AG718" s="1217"/>
      <c r="AH718" s="1218"/>
      <c r="AI718" s="587">
        <f t="shared" si="113"/>
        <v>0</v>
      </c>
      <c r="AK718" s="1215">
        <v>191</v>
      </c>
      <c r="AL718" s="1216"/>
      <c r="AM718" s="1217"/>
      <c r="AN718" s="1218"/>
      <c r="AO718" s="587">
        <f t="shared" si="114"/>
        <v>0</v>
      </c>
      <c r="AQ718" s="1215">
        <v>191</v>
      </c>
      <c r="AR718" s="1216"/>
      <c r="AS718" s="1217"/>
      <c r="AT718" s="1218"/>
      <c r="AU718" s="587">
        <f t="shared" si="115"/>
        <v>0</v>
      </c>
      <c r="AW718" s="1215">
        <v>191</v>
      </c>
      <c r="AX718" s="1216"/>
      <c r="AY718" s="1217"/>
      <c r="AZ718" s="1218"/>
      <c r="BA718" s="587">
        <f t="shared" si="116"/>
        <v>0</v>
      </c>
      <c r="BC718" s="1215">
        <v>191</v>
      </c>
      <c r="BD718" s="1216"/>
      <c r="BE718" s="1217"/>
      <c r="BF718" s="1218"/>
      <c r="BG718" s="587">
        <f t="shared" si="117"/>
        <v>0</v>
      </c>
      <c r="BI718" s="1215">
        <v>191</v>
      </c>
      <c r="BJ718" s="1216"/>
      <c r="BK718" s="1217"/>
      <c r="BL718" s="1218"/>
      <c r="BM718" s="587">
        <f t="shared" si="118"/>
        <v>0</v>
      </c>
      <c r="BO718" s="1215">
        <v>191</v>
      </c>
      <c r="BP718" s="1216"/>
      <c r="BQ718" s="1217"/>
      <c r="BR718" s="1218"/>
      <c r="BS718" s="587">
        <f t="shared" si="119"/>
        <v>0</v>
      </c>
    </row>
    <row r="719" spans="1:71" s="17" customFormat="1" ht="16.75" hidden="1" customHeight="1" outlineLevel="2">
      <c r="A719" s="1215">
        <v>192</v>
      </c>
      <c r="B719" s="1216"/>
      <c r="C719" s="1217"/>
      <c r="D719" s="1218"/>
      <c r="E719" s="587">
        <f t="shared" si="108"/>
        <v>0</v>
      </c>
      <c r="G719" s="1215">
        <v>192</v>
      </c>
      <c r="H719" s="1216"/>
      <c r="I719" s="1217"/>
      <c r="J719" s="1218"/>
      <c r="K719" s="587">
        <f t="shared" si="109"/>
        <v>0</v>
      </c>
      <c r="M719" s="1215">
        <v>192</v>
      </c>
      <c r="N719" s="1216"/>
      <c r="O719" s="1217"/>
      <c r="P719" s="1218"/>
      <c r="Q719" s="587">
        <f t="shared" si="110"/>
        <v>0</v>
      </c>
      <c r="S719" s="1215">
        <v>192</v>
      </c>
      <c r="T719" s="1216"/>
      <c r="U719" s="1217"/>
      <c r="V719" s="1218"/>
      <c r="W719" s="587">
        <f t="shared" si="111"/>
        <v>0</v>
      </c>
      <c r="Y719" s="1215">
        <v>192</v>
      </c>
      <c r="Z719" s="1216"/>
      <c r="AA719" s="1217"/>
      <c r="AB719" s="1218"/>
      <c r="AC719" s="587">
        <f t="shared" si="112"/>
        <v>0</v>
      </c>
      <c r="AE719" s="1215">
        <v>192</v>
      </c>
      <c r="AF719" s="1216"/>
      <c r="AG719" s="1217"/>
      <c r="AH719" s="1218"/>
      <c r="AI719" s="587">
        <f t="shared" si="113"/>
        <v>0</v>
      </c>
      <c r="AK719" s="1215">
        <v>192</v>
      </c>
      <c r="AL719" s="1216"/>
      <c r="AM719" s="1217"/>
      <c r="AN719" s="1218"/>
      <c r="AO719" s="587">
        <f t="shared" si="114"/>
        <v>0</v>
      </c>
      <c r="AQ719" s="1215">
        <v>192</v>
      </c>
      <c r="AR719" s="1216"/>
      <c r="AS719" s="1217"/>
      <c r="AT719" s="1218"/>
      <c r="AU719" s="587">
        <f t="shared" si="115"/>
        <v>0</v>
      </c>
      <c r="AW719" s="1215">
        <v>192</v>
      </c>
      <c r="AX719" s="1216"/>
      <c r="AY719" s="1217"/>
      <c r="AZ719" s="1218"/>
      <c r="BA719" s="587">
        <f t="shared" si="116"/>
        <v>0</v>
      </c>
      <c r="BC719" s="1215">
        <v>192</v>
      </c>
      <c r="BD719" s="1216"/>
      <c r="BE719" s="1217"/>
      <c r="BF719" s="1218"/>
      <c r="BG719" s="587">
        <f t="shared" si="117"/>
        <v>0</v>
      </c>
      <c r="BI719" s="1215">
        <v>192</v>
      </c>
      <c r="BJ719" s="1216"/>
      <c r="BK719" s="1217"/>
      <c r="BL719" s="1218"/>
      <c r="BM719" s="587">
        <f t="shared" si="118"/>
        <v>0</v>
      </c>
      <c r="BO719" s="1215">
        <v>192</v>
      </c>
      <c r="BP719" s="1216"/>
      <c r="BQ719" s="1217"/>
      <c r="BR719" s="1218"/>
      <c r="BS719" s="587">
        <f t="shared" si="119"/>
        <v>0</v>
      </c>
    </row>
    <row r="720" spans="1:71" s="17" customFormat="1" ht="16.75" hidden="1" customHeight="1" outlineLevel="2">
      <c r="A720" s="1215">
        <v>193</v>
      </c>
      <c r="B720" s="1216"/>
      <c r="C720" s="1217"/>
      <c r="D720" s="1218"/>
      <c r="E720" s="587">
        <f t="shared" si="108"/>
        <v>0</v>
      </c>
      <c r="G720" s="1215">
        <v>193</v>
      </c>
      <c r="H720" s="1216"/>
      <c r="I720" s="1217"/>
      <c r="J720" s="1218"/>
      <c r="K720" s="587">
        <f t="shared" si="109"/>
        <v>0</v>
      </c>
      <c r="M720" s="1215">
        <v>193</v>
      </c>
      <c r="N720" s="1216"/>
      <c r="O720" s="1217"/>
      <c r="P720" s="1218"/>
      <c r="Q720" s="587">
        <f t="shared" si="110"/>
        <v>0</v>
      </c>
      <c r="S720" s="1215">
        <v>193</v>
      </c>
      <c r="T720" s="1216"/>
      <c r="U720" s="1217"/>
      <c r="V720" s="1218"/>
      <c r="W720" s="587">
        <f t="shared" si="111"/>
        <v>0</v>
      </c>
      <c r="Y720" s="1215">
        <v>193</v>
      </c>
      <c r="Z720" s="1216"/>
      <c r="AA720" s="1217"/>
      <c r="AB720" s="1218"/>
      <c r="AC720" s="587">
        <f t="shared" si="112"/>
        <v>0</v>
      </c>
      <c r="AE720" s="1215">
        <v>193</v>
      </c>
      <c r="AF720" s="1216"/>
      <c r="AG720" s="1217"/>
      <c r="AH720" s="1218"/>
      <c r="AI720" s="587">
        <f t="shared" si="113"/>
        <v>0</v>
      </c>
      <c r="AK720" s="1215">
        <v>193</v>
      </c>
      <c r="AL720" s="1216"/>
      <c r="AM720" s="1217"/>
      <c r="AN720" s="1218"/>
      <c r="AO720" s="587">
        <f t="shared" si="114"/>
        <v>0</v>
      </c>
      <c r="AQ720" s="1215">
        <v>193</v>
      </c>
      <c r="AR720" s="1216"/>
      <c r="AS720" s="1217"/>
      <c r="AT720" s="1218"/>
      <c r="AU720" s="587">
        <f t="shared" si="115"/>
        <v>0</v>
      </c>
      <c r="AW720" s="1215">
        <v>193</v>
      </c>
      <c r="AX720" s="1216"/>
      <c r="AY720" s="1217"/>
      <c r="AZ720" s="1218"/>
      <c r="BA720" s="587">
        <f t="shared" si="116"/>
        <v>0</v>
      </c>
      <c r="BC720" s="1215">
        <v>193</v>
      </c>
      <c r="BD720" s="1216"/>
      <c r="BE720" s="1217"/>
      <c r="BF720" s="1218"/>
      <c r="BG720" s="587">
        <f t="shared" si="117"/>
        <v>0</v>
      </c>
      <c r="BI720" s="1215">
        <v>193</v>
      </c>
      <c r="BJ720" s="1216"/>
      <c r="BK720" s="1217"/>
      <c r="BL720" s="1218"/>
      <c r="BM720" s="587">
        <f t="shared" si="118"/>
        <v>0</v>
      </c>
      <c r="BO720" s="1215">
        <v>193</v>
      </c>
      <c r="BP720" s="1216"/>
      <c r="BQ720" s="1217"/>
      <c r="BR720" s="1218"/>
      <c r="BS720" s="587">
        <f t="shared" si="119"/>
        <v>0</v>
      </c>
    </row>
    <row r="721" spans="1:71" s="17" customFormat="1" ht="16.75" hidden="1" customHeight="1" outlineLevel="2">
      <c r="A721" s="1215">
        <v>194</v>
      </c>
      <c r="B721" s="1216"/>
      <c r="C721" s="1217"/>
      <c r="D721" s="1218"/>
      <c r="E721" s="587">
        <f t="shared" si="108"/>
        <v>0</v>
      </c>
      <c r="G721" s="1215">
        <v>194</v>
      </c>
      <c r="H721" s="1216"/>
      <c r="I721" s="1217"/>
      <c r="J721" s="1218"/>
      <c r="K721" s="587">
        <f t="shared" si="109"/>
        <v>0</v>
      </c>
      <c r="M721" s="1215">
        <v>194</v>
      </c>
      <c r="N721" s="1216"/>
      <c r="O721" s="1217"/>
      <c r="P721" s="1218"/>
      <c r="Q721" s="587">
        <f t="shared" si="110"/>
        <v>0</v>
      </c>
      <c r="S721" s="1215">
        <v>194</v>
      </c>
      <c r="T721" s="1216"/>
      <c r="U721" s="1217"/>
      <c r="V721" s="1218"/>
      <c r="W721" s="587">
        <f t="shared" si="111"/>
        <v>0</v>
      </c>
      <c r="Y721" s="1215">
        <v>194</v>
      </c>
      <c r="Z721" s="1216"/>
      <c r="AA721" s="1217"/>
      <c r="AB721" s="1218"/>
      <c r="AC721" s="587">
        <f t="shared" si="112"/>
        <v>0</v>
      </c>
      <c r="AE721" s="1215">
        <v>194</v>
      </c>
      <c r="AF721" s="1216"/>
      <c r="AG721" s="1217"/>
      <c r="AH721" s="1218"/>
      <c r="AI721" s="587">
        <f t="shared" si="113"/>
        <v>0</v>
      </c>
      <c r="AK721" s="1215">
        <v>194</v>
      </c>
      <c r="AL721" s="1216"/>
      <c r="AM721" s="1217"/>
      <c r="AN721" s="1218"/>
      <c r="AO721" s="587">
        <f t="shared" si="114"/>
        <v>0</v>
      </c>
      <c r="AQ721" s="1215">
        <v>194</v>
      </c>
      <c r="AR721" s="1216"/>
      <c r="AS721" s="1217"/>
      <c r="AT721" s="1218"/>
      <c r="AU721" s="587">
        <f t="shared" si="115"/>
        <v>0</v>
      </c>
      <c r="AW721" s="1215">
        <v>194</v>
      </c>
      <c r="AX721" s="1216"/>
      <c r="AY721" s="1217"/>
      <c r="AZ721" s="1218"/>
      <c r="BA721" s="587">
        <f t="shared" si="116"/>
        <v>0</v>
      </c>
      <c r="BC721" s="1215">
        <v>194</v>
      </c>
      <c r="BD721" s="1216"/>
      <c r="BE721" s="1217"/>
      <c r="BF721" s="1218"/>
      <c r="BG721" s="587">
        <f t="shared" si="117"/>
        <v>0</v>
      </c>
      <c r="BI721" s="1215">
        <v>194</v>
      </c>
      <c r="BJ721" s="1216"/>
      <c r="BK721" s="1217"/>
      <c r="BL721" s="1218"/>
      <c r="BM721" s="587">
        <f t="shared" si="118"/>
        <v>0</v>
      </c>
      <c r="BO721" s="1215">
        <v>194</v>
      </c>
      <c r="BP721" s="1216"/>
      <c r="BQ721" s="1217"/>
      <c r="BR721" s="1218"/>
      <c r="BS721" s="587">
        <f t="shared" si="119"/>
        <v>0</v>
      </c>
    </row>
    <row r="722" spans="1:71" s="17" customFormat="1" ht="16.75" hidden="1" customHeight="1" outlineLevel="2">
      <c r="A722" s="1215">
        <v>195</v>
      </c>
      <c r="B722" s="1216"/>
      <c r="C722" s="1217"/>
      <c r="D722" s="1218"/>
      <c r="E722" s="587">
        <f t="shared" si="108"/>
        <v>0</v>
      </c>
      <c r="G722" s="1215">
        <v>195</v>
      </c>
      <c r="H722" s="1216"/>
      <c r="I722" s="1217"/>
      <c r="J722" s="1218"/>
      <c r="K722" s="587">
        <f t="shared" si="109"/>
        <v>0</v>
      </c>
      <c r="M722" s="1215">
        <v>195</v>
      </c>
      <c r="N722" s="1216"/>
      <c r="O722" s="1217"/>
      <c r="P722" s="1218"/>
      <c r="Q722" s="587">
        <f t="shared" si="110"/>
        <v>0</v>
      </c>
      <c r="S722" s="1215">
        <v>195</v>
      </c>
      <c r="T722" s="1216"/>
      <c r="U722" s="1217"/>
      <c r="V722" s="1218"/>
      <c r="W722" s="587">
        <f t="shared" si="111"/>
        <v>0</v>
      </c>
      <c r="Y722" s="1215">
        <v>195</v>
      </c>
      <c r="Z722" s="1216"/>
      <c r="AA722" s="1217"/>
      <c r="AB722" s="1218"/>
      <c r="AC722" s="587">
        <f t="shared" si="112"/>
        <v>0</v>
      </c>
      <c r="AE722" s="1215">
        <v>195</v>
      </c>
      <c r="AF722" s="1216"/>
      <c r="AG722" s="1217"/>
      <c r="AH722" s="1218"/>
      <c r="AI722" s="587">
        <f t="shared" si="113"/>
        <v>0</v>
      </c>
      <c r="AK722" s="1215">
        <v>195</v>
      </c>
      <c r="AL722" s="1216"/>
      <c r="AM722" s="1217"/>
      <c r="AN722" s="1218"/>
      <c r="AO722" s="587">
        <f t="shared" si="114"/>
        <v>0</v>
      </c>
      <c r="AQ722" s="1215">
        <v>195</v>
      </c>
      <c r="AR722" s="1216"/>
      <c r="AS722" s="1217"/>
      <c r="AT722" s="1218"/>
      <c r="AU722" s="587">
        <f t="shared" si="115"/>
        <v>0</v>
      </c>
      <c r="AW722" s="1215">
        <v>195</v>
      </c>
      <c r="AX722" s="1216"/>
      <c r="AY722" s="1217"/>
      <c r="AZ722" s="1218"/>
      <c r="BA722" s="587">
        <f t="shared" si="116"/>
        <v>0</v>
      </c>
      <c r="BC722" s="1215">
        <v>195</v>
      </c>
      <c r="BD722" s="1216"/>
      <c r="BE722" s="1217"/>
      <c r="BF722" s="1218"/>
      <c r="BG722" s="587">
        <f t="shared" si="117"/>
        <v>0</v>
      </c>
      <c r="BI722" s="1215">
        <v>195</v>
      </c>
      <c r="BJ722" s="1216"/>
      <c r="BK722" s="1217"/>
      <c r="BL722" s="1218"/>
      <c r="BM722" s="587">
        <f t="shared" si="118"/>
        <v>0</v>
      </c>
      <c r="BO722" s="1215">
        <v>195</v>
      </c>
      <c r="BP722" s="1216"/>
      <c r="BQ722" s="1217"/>
      <c r="BR722" s="1218"/>
      <c r="BS722" s="587">
        <f t="shared" si="119"/>
        <v>0</v>
      </c>
    </row>
    <row r="723" spans="1:71" s="17" customFormat="1" ht="16.75" hidden="1" customHeight="1" outlineLevel="2">
      <c r="A723" s="1215">
        <v>196</v>
      </c>
      <c r="B723" s="1216"/>
      <c r="C723" s="1217"/>
      <c r="D723" s="1218"/>
      <c r="E723" s="587">
        <f t="shared" si="108"/>
        <v>0</v>
      </c>
      <c r="G723" s="1215">
        <v>196</v>
      </c>
      <c r="H723" s="1216"/>
      <c r="I723" s="1217"/>
      <c r="J723" s="1218"/>
      <c r="K723" s="587">
        <f t="shared" si="109"/>
        <v>0</v>
      </c>
      <c r="M723" s="1215">
        <v>196</v>
      </c>
      <c r="N723" s="1216"/>
      <c r="O723" s="1217"/>
      <c r="P723" s="1218"/>
      <c r="Q723" s="587">
        <f t="shared" si="110"/>
        <v>0</v>
      </c>
      <c r="S723" s="1215">
        <v>196</v>
      </c>
      <c r="T723" s="1216"/>
      <c r="U723" s="1217"/>
      <c r="V723" s="1218"/>
      <c r="W723" s="587">
        <f t="shared" si="111"/>
        <v>0</v>
      </c>
      <c r="Y723" s="1215">
        <v>196</v>
      </c>
      <c r="Z723" s="1216"/>
      <c r="AA723" s="1217"/>
      <c r="AB723" s="1218"/>
      <c r="AC723" s="587">
        <f t="shared" si="112"/>
        <v>0</v>
      </c>
      <c r="AE723" s="1215">
        <v>196</v>
      </c>
      <c r="AF723" s="1216"/>
      <c r="AG723" s="1217"/>
      <c r="AH723" s="1218"/>
      <c r="AI723" s="587">
        <f t="shared" si="113"/>
        <v>0</v>
      </c>
      <c r="AK723" s="1215">
        <v>196</v>
      </c>
      <c r="AL723" s="1216"/>
      <c r="AM723" s="1217"/>
      <c r="AN723" s="1218"/>
      <c r="AO723" s="587">
        <f t="shared" si="114"/>
        <v>0</v>
      </c>
      <c r="AQ723" s="1215">
        <v>196</v>
      </c>
      <c r="AR723" s="1216"/>
      <c r="AS723" s="1217"/>
      <c r="AT723" s="1218"/>
      <c r="AU723" s="587">
        <f t="shared" si="115"/>
        <v>0</v>
      </c>
      <c r="AW723" s="1215">
        <v>196</v>
      </c>
      <c r="AX723" s="1216"/>
      <c r="AY723" s="1217"/>
      <c r="AZ723" s="1218"/>
      <c r="BA723" s="587">
        <f t="shared" si="116"/>
        <v>0</v>
      </c>
      <c r="BC723" s="1215">
        <v>196</v>
      </c>
      <c r="BD723" s="1216"/>
      <c r="BE723" s="1217"/>
      <c r="BF723" s="1218"/>
      <c r="BG723" s="587">
        <f t="shared" si="117"/>
        <v>0</v>
      </c>
      <c r="BI723" s="1215">
        <v>196</v>
      </c>
      <c r="BJ723" s="1216"/>
      <c r="BK723" s="1217"/>
      <c r="BL723" s="1218"/>
      <c r="BM723" s="587">
        <f t="shared" si="118"/>
        <v>0</v>
      </c>
      <c r="BO723" s="1215">
        <v>196</v>
      </c>
      <c r="BP723" s="1216"/>
      <c r="BQ723" s="1217"/>
      <c r="BR723" s="1218"/>
      <c r="BS723" s="587">
        <f t="shared" si="119"/>
        <v>0</v>
      </c>
    </row>
    <row r="724" spans="1:71" s="17" customFormat="1" ht="16.75" hidden="1" customHeight="1" outlineLevel="2">
      <c r="A724" s="1215">
        <v>197</v>
      </c>
      <c r="B724" s="1216"/>
      <c r="C724" s="1217"/>
      <c r="D724" s="1218"/>
      <c r="E724" s="587">
        <f t="shared" si="108"/>
        <v>0</v>
      </c>
      <c r="G724" s="1215">
        <v>197</v>
      </c>
      <c r="H724" s="1216"/>
      <c r="I724" s="1217"/>
      <c r="J724" s="1218"/>
      <c r="K724" s="587">
        <f t="shared" si="109"/>
        <v>0</v>
      </c>
      <c r="M724" s="1215">
        <v>197</v>
      </c>
      <c r="N724" s="1216"/>
      <c r="O724" s="1217"/>
      <c r="P724" s="1218"/>
      <c r="Q724" s="587">
        <f t="shared" si="110"/>
        <v>0</v>
      </c>
      <c r="S724" s="1215">
        <v>197</v>
      </c>
      <c r="T724" s="1216"/>
      <c r="U724" s="1217"/>
      <c r="V724" s="1218"/>
      <c r="W724" s="587">
        <f t="shared" si="111"/>
        <v>0</v>
      </c>
      <c r="Y724" s="1215">
        <v>197</v>
      </c>
      <c r="Z724" s="1216"/>
      <c r="AA724" s="1217"/>
      <c r="AB724" s="1218"/>
      <c r="AC724" s="587">
        <f t="shared" si="112"/>
        <v>0</v>
      </c>
      <c r="AE724" s="1215">
        <v>197</v>
      </c>
      <c r="AF724" s="1216"/>
      <c r="AG724" s="1217"/>
      <c r="AH724" s="1218"/>
      <c r="AI724" s="587">
        <f t="shared" si="113"/>
        <v>0</v>
      </c>
      <c r="AK724" s="1215">
        <v>197</v>
      </c>
      <c r="AL724" s="1216"/>
      <c r="AM724" s="1217"/>
      <c r="AN724" s="1218"/>
      <c r="AO724" s="587">
        <f t="shared" si="114"/>
        <v>0</v>
      </c>
      <c r="AQ724" s="1215">
        <v>197</v>
      </c>
      <c r="AR724" s="1216"/>
      <c r="AS724" s="1217"/>
      <c r="AT724" s="1218"/>
      <c r="AU724" s="587">
        <f t="shared" si="115"/>
        <v>0</v>
      </c>
      <c r="AW724" s="1215">
        <v>197</v>
      </c>
      <c r="AX724" s="1216"/>
      <c r="AY724" s="1217"/>
      <c r="AZ724" s="1218"/>
      <c r="BA724" s="587">
        <f t="shared" si="116"/>
        <v>0</v>
      </c>
      <c r="BC724" s="1215">
        <v>197</v>
      </c>
      <c r="BD724" s="1216"/>
      <c r="BE724" s="1217"/>
      <c r="BF724" s="1218"/>
      <c r="BG724" s="587">
        <f t="shared" si="117"/>
        <v>0</v>
      </c>
      <c r="BI724" s="1215">
        <v>197</v>
      </c>
      <c r="BJ724" s="1216"/>
      <c r="BK724" s="1217"/>
      <c r="BL724" s="1218"/>
      <c r="BM724" s="587">
        <f t="shared" si="118"/>
        <v>0</v>
      </c>
      <c r="BO724" s="1215">
        <v>197</v>
      </c>
      <c r="BP724" s="1216"/>
      <c r="BQ724" s="1217"/>
      <c r="BR724" s="1218"/>
      <c r="BS724" s="587">
        <f t="shared" si="119"/>
        <v>0</v>
      </c>
    </row>
    <row r="725" spans="1:71" s="17" customFormat="1" ht="16.75" hidden="1" customHeight="1" outlineLevel="2">
      <c r="A725" s="1215">
        <v>198</v>
      </c>
      <c r="B725" s="1216"/>
      <c r="C725" s="1217"/>
      <c r="D725" s="1218"/>
      <c r="E725" s="587">
        <f t="shared" si="108"/>
        <v>0</v>
      </c>
      <c r="G725" s="1215">
        <v>198</v>
      </c>
      <c r="H725" s="1216"/>
      <c r="I725" s="1217"/>
      <c r="J725" s="1218"/>
      <c r="K725" s="587">
        <f t="shared" si="109"/>
        <v>0</v>
      </c>
      <c r="M725" s="1215">
        <v>198</v>
      </c>
      <c r="N725" s="1216"/>
      <c r="O725" s="1217"/>
      <c r="P725" s="1218"/>
      <c r="Q725" s="587">
        <f t="shared" si="110"/>
        <v>0</v>
      </c>
      <c r="S725" s="1215">
        <v>198</v>
      </c>
      <c r="T725" s="1216"/>
      <c r="U725" s="1217"/>
      <c r="V725" s="1218"/>
      <c r="W725" s="587">
        <f t="shared" si="111"/>
        <v>0</v>
      </c>
      <c r="Y725" s="1215">
        <v>198</v>
      </c>
      <c r="Z725" s="1216"/>
      <c r="AA725" s="1217"/>
      <c r="AB725" s="1218"/>
      <c r="AC725" s="587">
        <f t="shared" si="112"/>
        <v>0</v>
      </c>
      <c r="AE725" s="1215">
        <v>198</v>
      </c>
      <c r="AF725" s="1216"/>
      <c r="AG725" s="1217"/>
      <c r="AH725" s="1218"/>
      <c r="AI725" s="587">
        <f t="shared" si="113"/>
        <v>0</v>
      </c>
      <c r="AK725" s="1215">
        <v>198</v>
      </c>
      <c r="AL725" s="1216"/>
      <c r="AM725" s="1217"/>
      <c r="AN725" s="1218"/>
      <c r="AO725" s="587">
        <f t="shared" si="114"/>
        <v>0</v>
      </c>
      <c r="AQ725" s="1215">
        <v>198</v>
      </c>
      <c r="AR725" s="1216"/>
      <c r="AS725" s="1217"/>
      <c r="AT725" s="1218"/>
      <c r="AU725" s="587">
        <f t="shared" si="115"/>
        <v>0</v>
      </c>
      <c r="AW725" s="1215">
        <v>198</v>
      </c>
      <c r="AX725" s="1216"/>
      <c r="AY725" s="1217"/>
      <c r="AZ725" s="1218"/>
      <c r="BA725" s="587">
        <f t="shared" si="116"/>
        <v>0</v>
      </c>
      <c r="BC725" s="1215">
        <v>198</v>
      </c>
      <c r="BD725" s="1216"/>
      <c r="BE725" s="1217"/>
      <c r="BF725" s="1218"/>
      <c r="BG725" s="587">
        <f t="shared" si="117"/>
        <v>0</v>
      </c>
      <c r="BI725" s="1215">
        <v>198</v>
      </c>
      <c r="BJ725" s="1216"/>
      <c r="BK725" s="1217"/>
      <c r="BL725" s="1218"/>
      <c r="BM725" s="587">
        <f t="shared" si="118"/>
        <v>0</v>
      </c>
      <c r="BO725" s="1215">
        <v>198</v>
      </c>
      <c r="BP725" s="1216"/>
      <c r="BQ725" s="1217"/>
      <c r="BR725" s="1218"/>
      <c r="BS725" s="587">
        <f t="shared" si="119"/>
        <v>0</v>
      </c>
    </row>
    <row r="726" spans="1:71" s="17" customFormat="1" ht="16.75" hidden="1" customHeight="1" outlineLevel="2">
      <c r="A726" s="1215">
        <v>199</v>
      </c>
      <c r="B726" s="1216"/>
      <c r="C726" s="1217"/>
      <c r="D726" s="1218"/>
      <c r="E726" s="587">
        <f t="shared" si="108"/>
        <v>0</v>
      </c>
      <c r="G726" s="1215">
        <v>199</v>
      </c>
      <c r="H726" s="1216"/>
      <c r="I726" s="1217"/>
      <c r="J726" s="1218"/>
      <c r="K726" s="587">
        <f t="shared" si="109"/>
        <v>0</v>
      </c>
      <c r="M726" s="1215">
        <v>199</v>
      </c>
      <c r="N726" s="1216"/>
      <c r="O726" s="1217"/>
      <c r="P726" s="1218"/>
      <c r="Q726" s="587">
        <f t="shared" si="110"/>
        <v>0</v>
      </c>
      <c r="S726" s="1215">
        <v>199</v>
      </c>
      <c r="T726" s="1216"/>
      <c r="U726" s="1217"/>
      <c r="V726" s="1218"/>
      <c r="W726" s="587">
        <f t="shared" si="111"/>
        <v>0</v>
      </c>
      <c r="Y726" s="1215">
        <v>199</v>
      </c>
      <c r="Z726" s="1216"/>
      <c r="AA726" s="1217"/>
      <c r="AB726" s="1218"/>
      <c r="AC726" s="587">
        <f t="shared" si="112"/>
        <v>0</v>
      </c>
      <c r="AE726" s="1215">
        <v>199</v>
      </c>
      <c r="AF726" s="1216"/>
      <c r="AG726" s="1217"/>
      <c r="AH726" s="1218"/>
      <c r="AI726" s="587">
        <f t="shared" si="113"/>
        <v>0</v>
      </c>
      <c r="AK726" s="1215">
        <v>199</v>
      </c>
      <c r="AL726" s="1216"/>
      <c r="AM726" s="1217"/>
      <c r="AN726" s="1218"/>
      <c r="AO726" s="587">
        <f t="shared" si="114"/>
        <v>0</v>
      </c>
      <c r="AQ726" s="1215">
        <v>199</v>
      </c>
      <c r="AR726" s="1216"/>
      <c r="AS726" s="1217"/>
      <c r="AT726" s="1218"/>
      <c r="AU726" s="587">
        <f t="shared" si="115"/>
        <v>0</v>
      </c>
      <c r="AW726" s="1215">
        <v>199</v>
      </c>
      <c r="AX726" s="1216"/>
      <c r="AY726" s="1217"/>
      <c r="AZ726" s="1218"/>
      <c r="BA726" s="587">
        <f t="shared" si="116"/>
        <v>0</v>
      </c>
      <c r="BC726" s="1215">
        <v>199</v>
      </c>
      <c r="BD726" s="1216"/>
      <c r="BE726" s="1217"/>
      <c r="BF726" s="1218"/>
      <c r="BG726" s="587">
        <f t="shared" si="117"/>
        <v>0</v>
      </c>
      <c r="BI726" s="1215">
        <v>199</v>
      </c>
      <c r="BJ726" s="1216"/>
      <c r="BK726" s="1217"/>
      <c r="BL726" s="1218"/>
      <c r="BM726" s="587">
        <f t="shared" si="118"/>
        <v>0</v>
      </c>
      <c r="BO726" s="1215">
        <v>199</v>
      </c>
      <c r="BP726" s="1216"/>
      <c r="BQ726" s="1217"/>
      <c r="BR726" s="1218"/>
      <c r="BS726" s="587">
        <f t="shared" si="119"/>
        <v>0</v>
      </c>
    </row>
    <row r="727" spans="1:71" s="17" customFormat="1" ht="16.75" hidden="1" customHeight="1" outlineLevel="2">
      <c r="A727" s="1215">
        <v>200</v>
      </c>
      <c r="B727" s="1216"/>
      <c r="C727" s="1217"/>
      <c r="D727" s="1218"/>
      <c r="E727" s="587">
        <f t="shared" si="108"/>
        <v>0</v>
      </c>
      <c r="G727" s="1215">
        <v>200</v>
      </c>
      <c r="H727" s="1216"/>
      <c r="I727" s="1217"/>
      <c r="J727" s="1218"/>
      <c r="K727" s="587">
        <f t="shared" si="109"/>
        <v>0</v>
      </c>
      <c r="M727" s="1215">
        <v>200</v>
      </c>
      <c r="N727" s="1216"/>
      <c r="O727" s="1217"/>
      <c r="P727" s="1218"/>
      <c r="Q727" s="587">
        <f t="shared" si="110"/>
        <v>0</v>
      </c>
      <c r="S727" s="1215">
        <v>200</v>
      </c>
      <c r="T727" s="1216"/>
      <c r="U727" s="1217"/>
      <c r="V727" s="1218"/>
      <c r="W727" s="587">
        <f t="shared" si="111"/>
        <v>0</v>
      </c>
      <c r="Y727" s="1215">
        <v>200</v>
      </c>
      <c r="Z727" s="1216"/>
      <c r="AA727" s="1217"/>
      <c r="AB727" s="1218"/>
      <c r="AC727" s="587">
        <f t="shared" si="112"/>
        <v>0</v>
      </c>
      <c r="AE727" s="1215">
        <v>200</v>
      </c>
      <c r="AF727" s="1216"/>
      <c r="AG727" s="1217"/>
      <c r="AH727" s="1218"/>
      <c r="AI727" s="587">
        <f t="shared" si="113"/>
        <v>0</v>
      </c>
      <c r="AK727" s="1215">
        <v>200</v>
      </c>
      <c r="AL727" s="1216"/>
      <c r="AM727" s="1217"/>
      <c r="AN727" s="1218"/>
      <c r="AO727" s="587">
        <f t="shared" si="114"/>
        <v>0</v>
      </c>
      <c r="AQ727" s="1215">
        <v>200</v>
      </c>
      <c r="AR727" s="1216"/>
      <c r="AS727" s="1217"/>
      <c r="AT727" s="1218"/>
      <c r="AU727" s="587">
        <f t="shared" si="115"/>
        <v>0</v>
      </c>
      <c r="AW727" s="1215">
        <v>200</v>
      </c>
      <c r="AX727" s="1216"/>
      <c r="AY727" s="1217"/>
      <c r="AZ727" s="1218"/>
      <c r="BA727" s="587">
        <f t="shared" si="116"/>
        <v>0</v>
      </c>
      <c r="BC727" s="1215">
        <v>200</v>
      </c>
      <c r="BD727" s="1216"/>
      <c r="BE727" s="1217"/>
      <c r="BF727" s="1218"/>
      <c r="BG727" s="587">
        <f t="shared" si="117"/>
        <v>0</v>
      </c>
      <c r="BI727" s="1215">
        <v>200</v>
      </c>
      <c r="BJ727" s="1216"/>
      <c r="BK727" s="1217"/>
      <c r="BL727" s="1218"/>
      <c r="BM727" s="587">
        <f t="shared" si="118"/>
        <v>0</v>
      </c>
      <c r="BO727" s="1215">
        <v>200</v>
      </c>
      <c r="BP727" s="1216"/>
      <c r="BQ727" s="1217"/>
      <c r="BR727" s="1218"/>
      <c r="BS727" s="587">
        <f t="shared" si="119"/>
        <v>0</v>
      </c>
    </row>
    <row r="728" spans="1:71" s="17" customFormat="1" ht="16.75" hidden="1" customHeight="1" outlineLevel="2">
      <c r="A728" s="1215">
        <v>201</v>
      </c>
      <c r="B728" s="1216"/>
      <c r="C728" s="1217"/>
      <c r="D728" s="1218"/>
      <c r="E728" s="587">
        <f t="shared" si="108"/>
        <v>0</v>
      </c>
      <c r="G728" s="1215">
        <v>201</v>
      </c>
      <c r="H728" s="1216"/>
      <c r="I728" s="1217"/>
      <c r="J728" s="1218"/>
      <c r="K728" s="587">
        <f t="shared" si="109"/>
        <v>0</v>
      </c>
      <c r="M728" s="1215">
        <v>201</v>
      </c>
      <c r="N728" s="1216"/>
      <c r="O728" s="1217"/>
      <c r="P728" s="1218"/>
      <c r="Q728" s="587">
        <f t="shared" si="110"/>
        <v>0</v>
      </c>
      <c r="S728" s="1215">
        <v>201</v>
      </c>
      <c r="T728" s="1216"/>
      <c r="U728" s="1217"/>
      <c r="V728" s="1218"/>
      <c r="W728" s="587">
        <f t="shared" si="111"/>
        <v>0</v>
      </c>
      <c r="Y728" s="1215">
        <v>201</v>
      </c>
      <c r="Z728" s="1216"/>
      <c r="AA728" s="1217"/>
      <c r="AB728" s="1218"/>
      <c r="AC728" s="587">
        <f t="shared" si="112"/>
        <v>0</v>
      </c>
      <c r="AE728" s="1215">
        <v>201</v>
      </c>
      <c r="AF728" s="1216"/>
      <c r="AG728" s="1217"/>
      <c r="AH728" s="1218"/>
      <c r="AI728" s="587">
        <f t="shared" si="113"/>
        <v>0</v>
      </c>
      <c r="AK728" s="1215">
        <v>201</v>
      </c>
      <c r="AL728" s="1216"/>
      <c r="AM728" s="1217"/>
      <c r="AN728" s="1218"/>
      <c r="AO728" s="587">
        <f t="shared" si="114"/>
        <v>0</v>
      </c>
      <c r="AQ728" s="1215">
        <v>201</v>
      </c>
      <c r="AR728" s="1216"/>
      <c r="AS728" s="1217"/>
      <c r="AT728" s="1218"/>
      <c r="AU728" s="587">
        <f t="shared" si="115"/>
        <v>0</v>
      </c>
      <c r="AW728" s="1215">
        <v>201</v>
      </c>
      <c r="AX728" s="1216"/>
      <c r="AY728" s="1217"/>
      <c r="AZ728" s="1218"/>
      <c r="BA728" s="587">
        <f t="shared" si="116"/>
        <v>0</v>
      </c>
      <c r="BC728" s="1215">
        <v>201</v>
      </c>
      <c r="BD728" s="1216"/>
      <c r="BE728" s="1217"/>
      <c r="BF728" s="1218"/>
      <c r="BG728" s="587">
        <f t="shared" si="117"/>
        <v>0</v>
      </c>
      <c r="BI728" s="1215">
        <v>201</v>
      </c>
      <c r="BJ728" s="1216"/>
      <c r="BK728" s="1217"/>
      <c r="BL728" s="1218"/>
      <c r="BM728" s="587">
        <f t="shared" si="118"/>
        <v>0</v>
      </c>
      <c r="BO728" s="1215">
        <v>201</v>
      </c>
      <c r="BP728" s="1216"/>
      <c r="BQ728" s="1217"/>
      <c r="BR728" s="1218"/>
      <c r="BS728" s="587">
        <f t="shared" si="119"/>
        <v>0</v>
      </c>
    </row>
    <row r="729" spans="1:71" s="17" customFormat="1" ht="16.75" hidden="1" customHeight="1" outlineLevel="2">
      <c r="A729" s="1215">
        <v>202</v>
      </c>
      <c r="B729" s="1216"/>
      <c r="C729" s="1217"/>
      <c r="D729" s="1218"/>
      <c r="E729" s="587">
        <f t="shared" si="108"/>
        <v>0</v>
      </c>
      <c r="G729" s="1215">
        <v>202</v>
      </c>
      <c r="H729" s="1216"/>
      <c r="I729" s="1217"/>
      <c r="J729" s="1218"/>
      <c r="K729" s="587">
        <f t="shared" si="109"/>
        <v>0</v>
      </c>
      <c r="M729" s="1215">
        <v>202</v>
      </c>
      <c r="N729" s="1216"/>
      <c r="O729" s="1217"/>
      <c r="P729" s="1218"/>
      <c r="Q729" s="587">
        <f t="shared" si="110"/>
        <v>0</v>
      </c>
      <c r="S729" s="1215">
        <v>202</v>
      </c>
      <c r="T729" s="1216"/>
      <c r="U729" s="1217"/>
      <c r="V729" s="1218"/>
      <c r="W729" s="587">
        <f t="shared" si="111"/>
        <v>0</v>
      </c>
      <c r="Y729" s="1215">
        <v>202</v>
      </c>
      <c r="Z729" s="1216"/>
      <c r="AA729" s="1217"/>
      <c r="AB729" s="1218"/>
      <c r="AC729" s="587">
        <f t="shared" si="112"/>
        <v>0</v>
      </c>
      <c r="AE729" s="1215">
        <v>202</v>
      </c>
      <c r="AF729" s="1216"/>
      <c r="AG729" s="1217"/>
      <c r="AH729" s="1218"/>
      <c r="AI729" s="587">
        <f t="shared" si="113"/>
        <v>0</v>
      </c>
      <c r="AK729" s="1215">
        <v>202</v>
      </c>
      <c r="AL729" s="1216"/>
      <c r="AM729" s="1217"/>
      <c r="AN729" s="1218"/>
      <c r="AO729" s="587">
        <f t="shared" si="114"/>
        <v>0</v>
      </c>
      <c r="AQ729" s="1215">
        <v>202</v>
      </c>
      <c r="AR729" s="1216"/>
      <c r="AS729" s="1217"/>
      <c r="AT729" s="1218"/>
      <c r="AU729" s="587">
        <f t="shared" si="115"/>
        <v>0</v>
      </c>
      <c r="AW729" s="1215">
        <v>202</v>
      </c>
      <c r="AX729" s="1216"/>
      <c r="AY729" s="1217"/>
      <c r="AZ729" s="1218"/>
      <c r="BA729" s="587">
        <f t="shared" si="116"/>
        <v>0</v>
      </c>
      <c r="BC729" s="1215">
        <v>202</v>
      </c>
      <c r="BD729" s="1216"/>
      <c r="BE729" s="1217"/>
      <c r="BF729" s="1218"/>
      <c r="BG729" s="587">
        <f t="shared" si="117"/>
        <v>0</v>
      </c>
      <c r="BI729" s="1215">
        <v>202</v>
      </c>
      <c r="BJ729" s="1216"/>
      <c r="BK729" s="1217"/>
      <c r="BL729" s="1218"/>
      <c r="BM729" s="587">
        <f t="shared" si="118"/>
        <v>0</v>
      </c>
      <c r="BO729" s="1215">
        <v>202</v>
      </c>
      <c r="BP729" s="1216"/>
      <c r="BQ729" s="1217"/>
      <c r="BR729" s="1218"/>
      <c r="BS729" s="587">
        <f t="shared" si="119"/>
        <v>0</v>
      </c>
    </row>
    <row r="730" spans="1:71" s="17" customFormat="1" ht="16.75" hidden="1" customHeight="1" outlineLevel="2">
      <c r="A730" s="1215">
        <v>203</v>
      </c>
      <c r="B730" s="1216"/>
      <c r="C730" s="1217"/>
      <c r="D730" s="1218"/>
      <c r="E730" s="587">
        <f t="shared" si="108"/>
        <v>0</v>
      </c>
      <c r="G730" s="1215">
        <v>203</v>
      </c>
      <c r="H730" s="1216"/>
      <c r="I730" s="1217"/>
      <c r="J730" s="1218"/>
      <c r="K730" s="587">
        <f t="shared" si="109"/>
        <v>0</v>
      </c>
      <c r="M730" s="1215">
        <v>203</v>
      </c>
      <c r="N730" s="1216"/>
      <c r="O730" s="1217"/>
      <c r="P730" s="1218"/>
      <c r="Q730" s="587">
        <f t="shared" si="110"/>
        <v>0</v>
      </c>
      <c r="S730" s="1215">
        <v>203</v>
      </c>
      <c r="T730" s="1216"/>
      <c r="U730" s="1217"/>
      <c r="V730" s="1218"/>
      <c r="W730" s="587">
        <f t="shared" si="111"/>
        <v>0</v>
      </c>
      <c r="Y730" s="1215">
        <v>203</v>
      </c>
      <c r="Z730" s="1216"/>
      <c r="AA730" s="1217"/>
      <c r="AB730" s="1218"/>
      <c r="AC730" s="587">
        <f t="shared" si="112"/>
        <v>0</v>
      </c>
      <c r="AE730" s="1215">
        <v>203</v>
      </c>
      <c r="AF730" s="1216"/>
      <c r="AG730" s="1217"/>
      <c r="AH730" s="1218"/>
      <c r="AI730" s="587">
        <f t="shared" si="113"/>
        <v>0</v>
      </c>
      <c r="AK730" s="1215">
        <v>203</v>
      </c>
      <c r="AL730" s="1216"/>
      <c r="AM730" s="1217"/>
      <c r="AN730" s="1218"/>
      <c r="AO730" s="587">
        <f t="shared" si="114"/>
        <v>0</v>
      </c>
      <c r="AQ730" s="1215">
        <v>203</v>
      </c>
      <c r="AR730" s="1216"/>
      <c r="AS730" s="1217"/>
      <c r="AT730" s="1218"/>
      <c r="AU730" s="587">
        <f t="shared" si="115"/>
        <v>0</v>
      </c>
      <c r="AW730" s="1215">
        <v>203</v>
      </c>
      <c r="AX730" s="1216"/>
      <c r="AY730" s="1217"/>
      <c r="AZ730" s="1218"/>
      <c r="BA730" s="587">
        <f t="shared" si="116"/>
        <v>0</v>
      </c>
      <c r="BC730" s="1215">
        <v>203</v>
      </c>
      <c r="BD730" s="1216"/>
      <c r="BE730" s="1217"/>
      <c r="BF730" s="1218"/>
      <c r="BG730" s="587">
        <f t="shared" si="117"/>
        <v>0</v>
      </c>
      <c r="BI730" s="1215">
        <v>203</v>
      </c>
      <c r="BJ730" s="1216"/>
      <c r="BK730" s="1217"/>
      <c r="BL730" s="1218"/>
      <c r="BM730" s="587">
        <f t="shared" si="118"/>
        <v>0</v>
      </c>
      <c r="BO730" s="1215">
        <v>203</v>
      </c>
      <c r="BP730" s="1216"/>
      <c r="BQ730" s="1217"/>
      <c r="BR730" s="1218"/>
      <c r="BS730" s="587">
        <f t="shared" si="119"/>
        <v>0</v>
      </c>
    </row>
    <row r="731" spans="1:71" s="17" customFormat="1" ht="16.75" hidden="1" customHeight="1" outlineLevel="2">
      <c r="A731" s="1215">
        <v>204</v>
      </c>
      <c r="B731" s="1216"/>
      <c r="C731" s="1217"/>
      <c r="D731" s="1218"/>
      <c r="E731" s="587">
        <f t="shared" si="108"/>
        <v>0</v>
      </c>
      <c r="G731" s="1215">
        <v>204</v>
      </c>
      <c r="H731" s="1216"/>
      <c r="I731" s="1217"/>
      <c r="J731" s="1218"/>
      <c r="K731" s="587">
        <f t="shared" si="109"/>
        <v>0</v>
      </c>
      <c r="M731" s="1215">
        <v>204</v>
      </c>
      <c r="N731" s="1216"/>
      <c r="O731" s="1217"/>
      <c r="P731" s="1218"/>
      <c r="Q731" s="587">
        <f t="shared" si="110"/>
        <v>0</v>
      </c>
      <c r="S731" s="1215">
        <v>204</v>
      </c>
      <c r="T731" s="1216"/>
      <c r="U731" s="1217"/>
      <c r="V731" s="1218"/>
      <c r="W731" s="587">
        <f t="shared" si="111"/>
        <v>0</v>
      </c>
      <c r="Y731" s="1215">
        <v>204</v>
      </c>
      <c r="Z731" s="1216"/>
      <c r="AA731" s="1217"/>
      <c r="AB731" s="1218"/>
      <c r="AC731" s="587">
        <f t="shared" si="112"/>
        <v>0</v>
      </c>
      <c r="AE731" s="1215">
        <v>204</v>
      </c>
      <c r="AF731" s="1216"/>
      <c r="AG731" s="1217"/>
      <c r="AH731" s="1218"/>
      <c r="AI731" s="587">
        <f t="shared" si="113"/>
        <v>0</v>
      </c>
      <c r="AK731" s="1215">
        <v>204</v>
      </c>
      <c r="AL731" s="1216"/>
      <c r="AM731" s="1217"/>
      <c r="AN731" s="1218"/>
      <c r="AO731" s="587">
        <f t="shared" si="114"/>
        <v>0</v>
      </c>
      <c r="AQ731" s="1215">
        <v>204</v>
      </c>
      <c r="AR731" s="1216"/>
      <c r="AS731" s="1217"/>
      <c r="AT731" s="1218"/>
      <c r="AU731" s="587">
        <f t="shared" si="115"/>
        <v>0</v>
      </c>
      <c r="AW731" s="1215">
        <v>204</v>
      </c>
      <c r="AX731" s="1216"/>
      <c r="AY731" s="1217"/>
      <c r="AZ731" s="1218"/>
      <c r="BA731" s="587">
        <f t="shared" si="116"/>
        <v>0</v>
      </c>
      <c r="BC731" s="1215">
        <v>204</v>
      </c>
      <c r="BD731" s="1216"/>
      <c r="BE731" s="1217"/>
      <c r="BF731" s="1218"/>
      <c r="BG731" s="587">
        <f t="shared" si="117"/>
        <v>0</v>
      </c>
      <c r="BI731" s="1215">
        <v>204</v>
      </c>
      <c r="BJ731" s="1216"/>
      <c r="BK731" s="1217"/>
      <c r="BL731" s="1218"/>
      <c r="BM731" s="587">
        <f t="shared" si="118"/>
        <v>0</v>
      </c>
      <c r="BO731" s="1215">
        <v>204</v>
      </c>
      <c r="BP731" s="1216"/>
      <c r="BQ731" s="1217"/>
      <c r="BR731" s="1218"/>
      <c r="BS731" s="587">
        <f t="shared" si="119"/>
        <v>0</v>
      </c>
    </row>
    <row r="732" spans="1:71" s="17" customFormat="1" ht="16.75" hidden="1" customHeight="1" outlineLevel="2">
      <c r="A732" s="1215">
        <v>205</v>
      </c>
      <c r="B732" s="1216"/>
      <c r="C732" s="1217"/>
      <c r="D732" s="1218"/>
      <c r="E732" s="587">
        <f t="shared" si="108"/>
        <v>0</v>
      </c>
      <c r="G732" s="1215">
        <v>205</v>
      </c>
      <c r="H732" s="1216"/>
      <c r="I732" s="1217"/>
      <c r="J732" s="1218"/>
      <c r="K732" s="587">
        <f t="shared" si="109"/>
        <v>0</v>
      </c>
      <c r="M732" s="1215">
        <v>205</v>
      </c>
      <c r="N732" s="1216"/>
      <c r="O732" s="1217"/>
      <c r="P732" s="1218"/>
      <c r="Q732" s="587">
        <f t="shared" si="110"/>
        <v>0</v>
      </c>
      <c r="S732" s="1215">
        <v>205</v>
      </c>
      <c r="T732" s="1216"/>
      <c r="U732" s="1217"/>
      <c r="V732" s="1218"/>
      <c r="W732" s="587">
        <f t="shared" si="111"/>
        <v>0</v>
      </c>
      <c r="Y732" s="1215">
        <v>205</v>
      </c>
      <c r="Z732" s="1216"/>
      <c r="AA732" s="1217"/>
      <c r="AB732" s="1218"/>
      <c r="AC732" s="587">
        <f t="shared" si="112"/>
        <v>0</v>
      </c>
      <c r="AE732" s="1215">
        <v>205</v>
      </c>
      <c r="AF732" s="1216"/>
      <c r="AG732" s="1217"/>
      <c r="AH732" s="1218"/>
      <c r="AI732" s="587">
        <f t="shared" si="113"/>
        <v>0</v>
      </c>
      <c r="AK732" s="1215">
        <v>205</v>
      </c>
      <c r="AL732" s="1216"/>
      <c r="AM732" s="1217"/>
      <c r="AN732" s="1218"/>
      <c r="AO732" s="587">
        <f t="shared" si="114"/>
        <v>0</v>
      </c>
      <c r="AQ732" s="1215">
        <v>205</v>
      </c>
      <c r="AR732" s="1216"/>
      <c r="AS732" s="1217"/>
      <c r="AT732" s="1218"/>
      <c r="AU732" s="587">
        <f t="shared" si="115"/>
        <v>0</v>
      </c>
      <c r="AW732" s="1215">
        <v>205</v>
      </c>
      <c r="AX732" s="1216"/>
      <c r="AY732" s="1217"/>
      <c r="AZ732" s="1218"/>
      <c r="BA732" s="587">
        <f t="shared" si="116"/>
        <v>0</v>
      </c>
      <c r="BC732" s="1215">
        <v>205</v>
      </c>
      <c r="BD732" s="1216"/>
      <c r="BE732" s="1217"/>
      <c r="BF732" s="1218"/>
      <c r="BG732" s="587">
        <f t="shared" si="117"/>
        <v>0</v>
      </c>
      <c r="BI732" s="1215">
        <v>205</v>
      </c>
      <c r="BJ732" s="1216"/>
      <c r="BK732" s="1217"/>
      <c r="BL732" s="1218"/>
      <c r="BM732" s="587">
        <f t="shared" si="118"/>
        <v>0</v>
      </c>
      <c r="BO732" s="1215">
        <v>205</v>
      </c>
      <c r="BP732" s="1216"/>
      <c r="BQ732" s="1217"/>
      <c r="BR732" s="1218"/>
      <c r="BS732" s="587">
        <f t="shared" si="119"/>
        <v>0</v>
      </c>
    </row>
    <row r="733" spans="1:71" s="17" customFormat="1" ht="16.75" hidden="1" customHeight="1" outlineLevel="2">
      <c r="A733" s="1215">
        <v>206</v>
      </c>
      <c r="B733" s="1216"/>
      <c r="C733" s="1217"/>
      <c r="D733" s="1218"/>
      <c r="E733" s="587">
        <f t="shared" si="108"/>
        <v>0</v>
      </c>
      <c r="G733" s="1215">
        <v>206</v>
      </c>
      <c r="H733" s="1216"/>
      <c r="I733" s="1217"/>
      <c r="J733" s="1218"/>
      <c r="K733" s="587">
        <f t="shared" si="109"/>
        <v>0</v>
      </c>
      <c r="M733" s="1215">
        <v>206</v>
      </c>
      <c r="N733" s="1216"/>
      <c r="O733" s="1217"/>
      <c r="P733" s="1218"/>
      <c r="Q733" s="587">
        <f t="shared" si="110"/>
        <v>0</v>
      </c>
      <c r="S733" s="1215">
        <v>206</v>
      </c>
      <c r="T733" s="1216"/>
      <c r="U733" s="1217"/>
      <c r="V733" s="1218"/>
      <c r="W733" s="587">
        <f t="shared" si="111"/>
        <v>0</v>
      </c>
      <c r="Y733" s="1215">
        <v>206</v>
      </c>
      <c r="Z733" s="1216"/>
      <c r="AA733" s="1217"/>
      <c r="AB733" s="1218"/>
      <c r="AC733" s="587">
        <f t="shared" si="112"/>
        <v>0</v>
      </c>
      <c r="AE733" s="1215">
        <v>206</v>
      </c>
      <c r="AF733" s="1216"/>
      <c r="AG733" s="1217"/>
      <c r="AH733" s="1218"/>
      <c r="AI733" s="587">
        <f t="shared" si="113"/>
        <v>0</v>
      </c>
      <c r="AK733" s="1215">
        <v>206</v>
      </c>
      <c r="AL733" s="1216"/>
      <c r="AM733" s="1217"/>
      <c r="AN733" s="1218"/>
      <c r="AO733" s="587">
        <f t="shared" si="114"/>
        <v>0</v>
      </c>
      <c r="AQ733" s="1215">
        <v>206</v>
      </c>
      <c r="AR733" s="1216"/>
      <c r="AS733" s="1217"/>
      <c r="AT733" s="1218"/>
      <c r="AU733" s="587">
        <f t="shared" si="115"/>
        <v>0</v>
      </c>
      <c r="AW733" s="1215">
        <v>206</v>
      </c>
      <c r="AX733" s="1216"/>
      <c r="AY733" s="1217"/>
      <c r="AZ733" s="1218"/>
      <c r="BA733" s="587">
        <f t="shared" si="116"/>
        <v>0</v>
      </c>
      <c r="BC733" s="1215">
        <v>206</v>
      </c>
      <c r="BD733" s="1216"/>
      <c r="BE733" s="1217"/>
      <c r="BF733" s="1218"/>
      <c r="BG733" s="587">
        <f t="shared" si="117"/>
        <v>0</v>
      </c>
      <c r="BI733" s="1215">
        <v>206</v>
      </c>
      <c r="BJ733" s="1216"/>
      <c r="BK733" s="1217"/>
      <c r="BL733" s="1218"/>
      <c r="BM733" s="587">
        <f t="shared" si="118"/>
        <v>0</v>
      </c>
      <c r="BO733" s="1215">
        <v>206</v>
      </c>
      <c r="BP733" s="1216"/>
      <c r="BQ733" s="1217"/>
      <c r="BR733" s="1218"/>
      <c r="BS733" s="587">
        <f t="shared" si="119"/>
        <v>0</v>
      </c>
    </row>
    <row r="734" spans="1:71" s="17" customFormat="1" ht="16.75" hidden="1" customHeight="1" outlineLevel="2">
      <c r="A734" s="1215">
        <v>207</v>
      </c>
      <c r="B734" s="1216"/>
      <c r="C734" s="1217"/>
      <c r="D734" s="1218"/>
      <c r="E734" s="587">
        <f t="shared" si="108"/>
        <v>0</v>
      </c>
      <c r="G734" s="1215">
        <v>207</v>
      </c>
      <c r="H734" s="1216"/>
      <c r="I734" s="1217"/>
      <c r="J734" s="1218"/>
      <c r="K734" s="587">
        <f t="shared" si="109"/>
        <v>0</v>
      </c>
      <c r="M734" s="1215">
        <v>207</v>
      </c>
      <c r="N734" s="1216"/>
      <c r="O734" s="1217"/>
      <c r="P734" s="1218"/>
      <c r="Q734" s="587">
        <f t="shared" si="110"/>
        <v>0</v>
      </c>
      <c r="S734" s="1215">
        <v>207</v>
      </c>
      <c r="T734" s="1216"/>
      <c r="U734" s="1217"/>
      <c r="V734" s="1218"/>
      <c r="W734" s="587">
        <f t="shared" si="111"/>
        <v>0</v>
      </c>
      <c r="Y734" s="1215">
        <v>207</v>
      </c>
      <c r="Z734" s="1216"/>
      <c r="AA734" s="1217"/>
      <c r="AB734" s="1218"/>
      <c r="AC734" s="587">
        <f t="shared" si="112"/>
        <v>0</v>
      </c>
      <c r="AE734" s="1215">
        <v>207</v>
      </c>
      <c r="AF734" s="1216"/>
      <c r="AG734" s="1217"/>
      <c r="AH734" s="1218"/>
      <c r="AI734" s="587">
        <f t="shared" si="113"/>
        <v>0</v>
      </c>
      <c r="AK734" s="1215">
        <v>207</v>
      </c>
      <c r="AL734" s="1216"/>
      <c r="AM734" s="1217"/>
      <c r="AN734" s="1218"/>
      <c r="AO734" s="587">
        <f t="shared" si="114"/>
        <v>0</v>
      </c>
      <c r="AQ734" s="1215">
        <v>207</v>
      </c>
      <c r="AR734" s="1216"/>
      <c r="AS734" s="1217"/>
      <c r="AT734" s="1218"/>
      <c r="AU734" s="587">
        <f t="shared" si="115"/>
        <v>0</v>
      </c>
      <c r="AW734" s="1215">
        <v>207</v>
      </c>
      <c r="AX734" s="1216"/>
      <c r="AY734" s="1217"/>
      <c r="AZ734" s="1218"/>
      <c r="BA734" s="587">
        <f t="shared" si="116"/>
        <v>0</v>
      </c>
      <c r="BC734" s="1215">
        <v>207</v>
      </c>
      <c r="BD734" s="1216"/>
      <c r="BE734" s="1217"/>
      <c r="BF734" s="1218"/>
      <c r="BG734" s="587">
        <f t="shared" si="117"/>
        <v>0</v>
      </c>
      <c r="BI734" s="1215">
        <v>207</v>
      </c>
      <c r="BJ734" s="1216"/>
      <c r="BK734" s="1217"/>
      <c r="BL734" s="1218"/>
      <c r="BM734" s="587">
        <f t="shared" si="118"/>
        <v>0</v>
      </c>
      <c r="BO734" s="1215">
        <v>207</v>
      </c>
      <c r="BP734" s="1216"/>
      <c r="BQ734" s="1217"/>
      <c r="BR734" s="1218"/>
      <c r="BS734" s="587">
        <f t="shared" si="119"/>
        <v>0</v>
      </c>
    </row>
    <row r="735" spans="1:71" s="17" customFormat="1" ht="16.75" hidden="1" customHeight="1" outlineLevel="2">
      <c r="A735" s="1215">
        <v>208</v>
      </c>
      <c r="B735" s="1216"/>
      <c r="C735" s="1217"/>
      <c r="D735" s="1218"/>
      <c r="E735" s="587">
        <f t="shared" si="108"/>
        <v>0</v>
      </c>
      <c r="G735" s="1215">
        <v>208</v>
      </c>
      <c r="H735" s="1216"/>
      <c r="I735" s="1217"/>
      <c r="J735" s="1218"/>
      <c r="K735" s="587">
        <f t="shared" si="109"/>
        <v>0</v>
      </c>
      <c r="M735" s="1215">
        <v>208</v>
      </c>
      <c r="N735" s="1216"/>
      <c r="O735" s="1217"/>
      <c r="P735" s="1218"/>
      <c r="Q735" s="587">
        <f t="shared" si="110"/>
        <v>0</v>
      </c>
      <c r="S735" s="1215">
        <v>208</v>
      </c>
      <c r="T735" s="1216"/>
      <c r="U735" s="1217"/>
      <c r="V735" s="1218"/>
      <c r="W735" s="587">
        <f t="shared" si="111"/>
        <v>0</v>
      </c>
      <c r="Y735" s="1215">
        <v>208</v>
      </c>
      <c r="Z735" s="1216"/>
      <c r="AA735" s="1217"/>
      <c r="AB735" s="1218"/>
      <c r="AC735" s="587">
        <f t="shared" si="112"/>
        <v>0</v>
      </c>
      <c r="AE735" s="1215">
        <v>208</v>
      </c>
      <c r="AF735" s="1216"/>
      <c r="AG735" s="1217"/>
      <c r="AH735" s="1218"/>
      <c r="AI735" s="587">
        <f t="shared" si="113"/>
        <v>0</v>
      </c>
      <c r="AK735" s="1215">
        <v>208</v>
      </c>
      <c r="AL735" s="1216"/>
      <c r="AM735" s="1217"/>
      <c r="AN735" s="1218"/>
      <c r="AO735" s="587">
        <f t="shared" si="114"/>
        <v>0</v>
      </c>
      <c r="AQ735" s="1215">
        <v>208</v>
      </c>
      <c r="AR735" s="1216"/>
      <c r="AS735" s="1217"/>
      <c r="AT735" s="1218"/>
      <c r="AU735" s="587">
        <f t="shared" si="115"/>
        <v>0</v>
      </c>
      <c r="AW735" s="1215">
        <v>208</v>
      </c>
      <c r="AX735" s="1216"/>
      <c r="AY735" s="1217"/>
      <c r="AZ735" s="1218"/>
      <c r="BA735" s="587">
        <f t="shared" si="116"/>
        <v>0</v>
      </c>
      <c r="BC735" s="1215">
        <v>208</v>
      </c>
      <c r="BD735" s="1216"/>
      <c r="BE735" s="1217"/>
      <c r="BF735" s="1218"/>
      <c r="BG735" s="587">
        <f t="shared" si="117"/>
        <v>0</v>
      </c>
      <c r="BI735" s="1215">
        <v>208</v>
      </c>
      <c r="BJ735" s="1216"/>
      <c r="BK735" s="1217"/>
      <c r="BL735" s="1218"/>
      <c r="BM735" s="587">
        <f t="shared" si="118"/>
        <v>0</v>
      </c>
      <c r="BO735" s="1215">
        <v>208</v>
      </c>
      <c r="BP735" s="1216"/>
      <c r="BQ735" s="1217"/>
      <c r="BR735" s="1218"/>
      <c r="BS735" s="587">
        <f t="shared" si="119"/>
        <v>0</v>
      </c>
    </row>
    <row r="736" spans="1:71" s="17" customFormat="1" ht="16.75" hidden="1" customHeight="1" outlineLevel="2">
      <c r="A736" s="1215">
        <v>209</v>
      </c>
      <c r="B736" s="1216"/>
      <c r="C736" s="1217"/>
      <c r="D736" s="1218"/>
      <c r="E736" s="587">
        <f t="shared" si="108"/>
        <v>0</v>
      </c>
      <c r="G736" s="1215">
        <v>209</v>
      </c>
      <c r="H736" s="1216"/>
      <c r="I736" s="1217"/>
      <c r="J736" s="1218"/>
      <c r="K736" s="587">
        <f t="shared" si="109"/>
        <v>0</v>
      </c>
      <c r="M736" s="1215">
        <v>209</v>
      </c>
      <c r="N736" s="1216"/>
      <c r="O736" s="1217"/>
      <c r="P736" s="1218"/>
      <c r="Q736" s="587">
        <f t="shared" si="110"/>
        <v>0</v>
      </c>
      <c r="S736" s="1215">
        <v>209</v>
      </c>
      <c r="T736" s="1216"/>
      <c r="U736" s="1217"/>
      <c r="V736" s="1218"/>
      <c r="W736" s="587">
        <f t="shared" si="111"/>
        <v>0</v>
      </c>
      <c r="Y736" s="1215">
        <v>209</v>
      </c>
      <c r="Z736" s="1216"/>
      <c r="AA736" s="1217"/>
      <c r="AB736" s="1218"/>
      <c r="AC736" s="587">
        <f t="shared" si="112"/>
        <v>0</v>
      </c>
      <c r="AE736" s="1215">
        <v>209</v>
      </c>
      <c r="AF736" s="1216"/>
      <c r="AG736" s="1217"/>
      <c r="AH736" s="1218"/>
      <c r="AI736" s="587">
        <f t="shared" si="113"/>
        <v>0</v>
      </c>
      <c r="AK736" s="1215">
        <v>209</v>
      </c>
      <c r="AL736" s="1216"/>
      <c r="AM736" s="1217"/>
      <c r="AN736" s="1218"/>
      <c r="AO736" s="587">
        <f t="shared" si="114"/>
        <v>0</v>
      </c>
      <c r="AQ736" s="1215">
        <v>209</v>
      </c>
      <c r="AR736" s="1216"/>
      <c r="AS736" s="1217"/>
      <c r="AT736" s="1218"/>
      <c r="AU736" s="587">
        <f t="shared" si="115"/>
        <v>0</v>
      </c>
      <c r="AW736" s="1215">
        <v>209</v>
      </c>
      <c r="AX736" s="1216"/>
      <c r="AY736" s="1217"/>
      <c r="AZ736" s="1218"/>
      <c r="BA736" s="587">
        <f t="shared" si="116"/>
        <v>0</v>
      </c>
      <c r="BC736" s="1215">
        <v>209</v>
      </c>
      <c r="BD736" s="1216"/>
      <c r="BE736" s="1217"/>
      <c r="BF736" s="1218"/>
      <c r="BG736" s="587">
        <f t="shared" si="117"/>
        <v>0</v>
      </c>
      <c r="BI736" s="1215">
        <v>209</v>
      </c>
      <c r="BJ736" s="1216"/>
      <c r="BK736" s="1217"/>
      <c r="BL736" s="1218"/>
      <c r="BM736" s="587">
        <f t="shared" si="118"/>
        <v>0</v>
      </c>
      <c r="BO736" s="1215">
        <v>209</v>
      </c>
      <c r="BP736" s="1216"/>
      <c r="BQ736" s="1217"/>
      <c r="BR736" s="1218"/>
      <c r="BS736" s="587">
        <f t="shared" si="119"/>
        <v>0</v>
      </c>
    </row>
    <row r="737" spans="1:71" s="17" customFormat="1" ht="16.75" hidden="1" customHeight="1" outlineLevel="2">
      <c r="A737" s="1215">
        <v>210</v>
      </c>
      <c r="B737" s="1216"/>
      <c r="C737" s="1217"/>
      <c r="D737" s="1218"/>
      <c r="E737" s="587">
        <f t="shared" si="108"/>
        <v>0</v>
      </c>
      <c r="G737" s="1215">
        <v>210</v>
      </c>
      <c r="H737" s="1216"/>
      <c r="I737" s="1217"/>
      <c r="J737" s="1218"/>
      <c r="K737" s="587">
        <f t="shared" si="109"/>
        <v>0</v>
      </c>
      <c r="M737" s="1215">
        <v>210</v>
      </c>
      <c r="N737" s="1216"/>
      <c r="O737" s="1217"/>
      <c r="P737" s="1218"/>
      <c r="Q737" s="587">
        <f t="shared" si="110"/>
        <v>0</v>
      </c>
      <c r="S737" s="1215">
        <v>210</v>
      </c>
      <c r="T737" s="1216"/>
      <c r="U737" s="1217"/>
      <c r="V737" s="1218"/>
      <c r="W737" s="587">
        <f t="shared" si="111"/>
        <v>0</v>
      </c>
      <c r="Y737" s="1215">
        <v>210</v>
      </c>
      <c r="Z737" s="1216"/>
      <c r="AA737" s="1217"/>
      <c r="AB737" s="1218"/>
      <c r="AC737" s="587">
        <f t="shared" si="112"/>
        <v>0</v>
      </c>
      <c r="AE737" s="1215">
        <v>210</v>
      </c>
      <c r="AF737" s="1216"/>
      <c r="AG737" s="1217"/>
      <c r="AH737" s="1218"/>
      <c r="AI737" s="587">
        <f t="shared" si="113"/>
        <v>0</v>
      </c>
      <c r="AK737" s="1215">
        <v>210</v>
      </c>
      <c r="AL737" s="1216"/>
      <c r="AM737" s="1217"/>
      <c r="AN737" s="1218"/>
      <c r="AO737" s="587">
        <f t="shared" si="114"/>
        <v>0</v>
      </c>
      <c r="AQ737" s="1215">
        <v>210</v>
      </c>
      <c r="AR737" s="1216"/>
      <c r="AS737" s="1217"/>
      <c r="AT737" s="1218"/>
      <c r="AU737" s="587">
        <f t="shared" si="115"/>
        <v>0</v>
      </c>
      <c r="AW737" s="1215">
        <v>210</v>
      </c>
      <c r="AX737" s="1216"/>
      <c r="AY737" s="1217"/>
      <c r="AZ737" s="1218"/>
      <c r="BA737" s="587">
        <f t="shared" si="116"/>
        <v>0</v>
      </c>
      <c r="BC737" s="1215">
        <v>210</v>
      </c>
      <c r="BD737" s="1216"/>
      <c r="BE737" s="1217"/>
      <c r="BF737" s="1218"/>
      <c r="BG737" s="587">
        <f t="shared" si="117"/>
        <v>0</v>
      </c>
      <c r="BI737" s="1215">
        <v>210</v>
      </c>
      <c r="BJ737" s="1216"/>
      <c r="BK737" s="1217"/>
      <c r="BL737" s="1218"/>
      <c r="BM737" s="587">
        <f t="shared" si="118"/>
        <v>0</v>
      </c>
      <c r="BO737" s="1215">
        <v>210</v>
      </c>
      <c r="BP737" s="1216"/>
      <c r="BQ737" s="1217"/>
      <c r="BR737" s="1218"/>
      <c r="BS737" s="587">
        <f t="shared" si="119"/>
        <v>0</v>
      </c>
    </row>
    <row r="738" spans="1:71" s="17" customFormat="1" ht="16.75" hidden="1" customHeight="1" outlineLevel="2">
      <c r="A738" s="1215">
        <v>211</v>
      </c>
      <c r="B738" s="1216"/>
      <c r="C738" s="1217"/>
      <c r="D738" s="1218"/>
      <c r="E738" s="587">
        <f t="shared" si="108"/>
        <v>0</v>
      </c>
      <c r="G738" s="1215">
        <v>211</v>
      </c>
      <c r="H738" s="1216"/>
      <c r="I738" s="1217"/>
      <c r="J738" s="1218"/>
      <c r="K738" s="587">
        <f t="shared" si="109"/>
        <v>0</v>
      </c>
      <c r="M738" s="1215">
        <v>211</v>
      </c>
      <c r="N738" s="1216"/>
      <c r="O738" s="1217"/>
      <c r="P738" s="1218"/>
      <c r="Q738" s="587">
        <f t="shared" si="110"/>
        <v>0</v>
      </c>
      <c r="S738" s="1215">
        <v>211</v>
      </c>
      <c r="T738" s="1216"/>
      <c r="U738" s="1217"/>
      <c r="V738" s="1218"/>
      <c r="W738" s="587">
        <f t="shared" si="111"/>
        <v>0</v>
      </c>
      <c r="Y738" s="1215">
        <v>211</v>
      </c>
      <c r="Z738" s="1216"/>
      <c r="AA738" s="1217"/>
      <c r="AB738" s="1218"/>
      <c r="AC738" s="587">
        <f t="shared" si="112"/>
        <v>0</v>
      </c>
      <c r="AE738" s="1215">
        <v>211</v>
      </c>
      <c r="AF738" s="1216"/>
      <c r="AG738" s="1217"/>
      <c r="AH738" s="1218"/>
      <c r="AI738" s="587">
        <f t="shared" si="113"/>
        <v>0</v>
      </c>
      <c r="AK738" s="1215">
        <v>211</v>
      </c>
      <c r="AL738" s="1216"/>
      <c r="AM738" s="1217"/>
      <c r="AN738" s="1218"/>
      <c r="AO738" s="587">
        <f t="shared" si="114"/>
        <v>0</v>
      </c>
      <c r="AQ738" s="1215">
        <v>211</v>
      </c>
      <c r="AR738" s="1216"/>
      <c r="AS738" s="1217"/>
      <c r="AT738" s="1218"/>
      <c r="AU738" s="587">
        <f t="shared" si="115"/>
        <v>0</v>
      </c>
      <c r="AW738" s="1215">
        <v>211</v>
      </c>
      <c r="AX738" s="1216"/>
      <c r="AY738" s="1217"/>
      <c r="AZ738" s="1218"/>
      <c r="BA738" s="587">
        <f t="shared" si="116"/>
        <v>0</v>
      </c>
      <c r="BC738" s="1215">
        <v>211</v>
      </c>
      <c r="BD738" s="1216"/>
      <c r="BE738" s="1217"/>
      <c r="BF738" s="1218"/>
      <c r="BG738" s="587">
        <f t="shared" si="117"/>
        <v>0</v>
      </c>
      <c r="BI738" s="1215">
        <v>211</v>
      </c>
      <c r="BJ738" s="1216"/>
      <c r="BK738" s="1217"/>
      <c r="BL738" s="1218"/>
      <c r="BM738" s="587">
        <f t="shared" si="118"/>
        <v>0</v>
      </c>
      <c r="BO738" s="1215">
        <v>211</v>
      </c>
      <c r="BP738" s="1216"/>
      <c r="BQ738" s="1217"/>
      <c r="BR738" s="1218"/>
      <c r="BS738" s="587">
        <f t="shared" si="119"/>
        <v>0</v>
      </c>
    </row>
    <row r="739" spans="1:71" s="17" customFormat="1" ht="16.75" hidden="1" customHeight="1" outlineLevel="2">
      <c r="A739" s="1215">
        <v>212</v>
      </c>
      <c r="B739" s="1216"/>
      <c r="C739" s="1217"/>
      <c r="D739" s="1218"/>
      <c r="E739" s="587">
        <f t="shared" si="108"/>
        <v>0</v>
      </c>
      <c r="G739" s="1215">
        <v>212</v>
      </c>
      <c r="H739" s="1216"/>
      <c r="I739" s="1217"/>
      <c r="J739" s="1218"/>
      <c r="K739" s="587">
        <f t="shared" si="109"/>
        <v>0</v>
      </c>
      <c r="M739" s="1215">
        <v>212</v>
      </c>
      <c r="N739" s="1216"/>
      <c r="O739" s="1217"/>
      <c r="P739" s="1218"/>
      <c r="Q739" s="587">
        <f t="shared" si="110"/>
        <v>0</v>
      </c>
      <c r="S739" s="1215">
        <v>212</v>
      </c>
      <c r="T739" s="1216"/>
      <c r="U739" s="1217"/>
      <c r="V739" s="1218"/>
      <c r="W739" s="587">
        <f t="shared" si="111"/>
        <v>0</v>
      </c>
      <c r="Y739" s="1215">
        <v>212</v>
      </c>
      <c r="Z739" s="1216"/>
      <c r="AA739" s="1217"/>
      <c r="AB739" s="1218"/>
      <c r="AC739" s="587">
        <f t="shared" si="112"/>
        <v>0</v>
      </c>
      <c r="AE739" s="1215">
        <v>212</v>
      </c>
      <c r="AF739" s="1216"/>
      <c r="AG739" s="1217"/>
      <c r="AH739" s="1218"/>
      <c r="AI739" s="587">
        <f t="shared" si="113"/>
        <v>0</v>
      </c>
      <c r="AK739" s="1215">
        <v>212</v>
      </c>
      <c r="AL739" s="1216"/>
      <c r="AM739" s="1217"/>
      <c r="AN739" s="1218"/>
      <c r="AO739" s="587">
        <f t="shared" si="114"/>
        <v>0</v>
      </c>
      <c r="AQ739" s="1215">
        <v>212</v>
      </c>
      <c r="AR739" s="1216"/>
      <c r="AS739" s="1217"/>
      <c r="AT739" s="1218"/>
      <c r="AU739" s="587">
        <f t="shared" si="115"/>
        <v>0</v>
      </c>
      <c r="AW739" s="1215">
        <v>212</v>
      </c>
      <c r="AX739" s="1216"/>
      <c r="AY739" s="1217"/>
      <c r="AZ739" s="1218"/>
      <c r="BA739" s="587">
        <f t="shared" si="116"/>
        <v>0</v>
      </c>
      <c r="BC739" s="1215">
        <v>212</v>
      </c>
      <c r="BD739" s="1216"/>
      <c r="BE739" s="1217"/>
      <c r="BF739" s="1218"/>
      <c r="BG739" s="587">
        <f t="shared" si="117"/>
        <v>0</v>
      </c>
      <c r="BI739" s="1215">
        <v>212</v>
      </c>
      <c r="BJ739" s="1216"/>
      <c r="BK739" s="1217"/>
      <c r="BL739" s="1218"/>
      <c r="BM739" s="587">
        <f t="shared" si="118"/>
        <v>0</v>
      </c>
      <c r="BO739" s="1215">
        <v>212</v>
      </c>
      <c r="BP739" s="1216"/>
      <c r="BQ739" s="1217"/>
      <c r="BR739" s="1218"/>
      <c r="BS739" s="587">
        <f t="shared" si="119"/>
        <v>0</v>
      </c>
    </row>
    <row r="740" spans="1:71" s="17" customFormat="1" ht="16.75" hidden="1" customHeight="1" outlineLevel="2">
      <c r="A740" s="1215">
        <v>213</v>
      </c>
      <c r="B740" s="1216"/>
      <c r="C740" s="1217"/>
      <c r="D740" s="1218"/>
      <c r="E740" s="587">
        <f t="shared" si="108"/>
        <v>0</v>
      </c>
      <c r="G740" s="1215">
        <v>213</v>
      </c>
      <c r="H740" s="1216"/>
      <c r="I740" s="1217"/>
      <c r="J740" s="1218"/>
      <c r="K740" s="587">
        <f t="shared" si="109"/>
        <v>0</v>
      </c>
      <c r="M740" s="1215">
        <v>213</v>
      </c>
      <c r="N740" s="1216"/>
      <c r="O740" s="1217"/>
      <c r="P740" s="1218"/>
      <c r="Q740" s="587">
        <f t="shared" si="110"/>
        <v>0</v>
      </c>
      <c r="S740" s="1215">
        <v>213</v>
      </c>
      <c r="T740" s="1216"/>
      <c r="U740" s="1217"/>
      <c r="V740" s="1218"/>
      <c r="W740" s="587">
        <f t="shared" si="111"/>
        <v>0</v>
      </c>
      <c r="Y740" s="1215">
        <v>213</v>
      </c>
      <c r="Z740" s="1216"/>
      <c r="AA740" s="1217"/>
      <c r="AB740" s="1218"/>
      <c r="AC740" s="587">
        <f t="shared" si="112"/>
        <v>0</v>
      </c>
      <c r="AE740" s="1215">
        <v>213</v>
      </c>
      <c r="AF740" s="1216"/>
      <c r="AG740" s="1217"/>
      <c r="AH740" s="1218"/>
      <c r="AI740" s="587">
        <f t="shared" si="113"/>
        <v>0</v>
      </c>
      <c r="AK740" s="1215">
        <v>213</v>
      </c>
      <c r="AL740" s="1216"/>
      <c r="AM740" s="1217"/>
      <c r="AN740" s="1218"/>
      <c r="AO740" s="587">
        <f t="shared" si="114"/>
        <v>0</v>
      </c>
      <c r="AQ740" s="1215">
        <v>213</v>
      </c>
      <c r="AR740" s="1216"/>
      <c r="AS740" s="1217"/>
      <c r="AT740" s="1218"/>
      <c r="AU740" s="587">
        <f t="shared" si="115"/>
        <v>0</v>
      </c>
      <c r="AW740" s="1215">
        <v>213</v>
      </c>
      <c r="AX740" s="1216"/>
      <c r="AY740" s="1217"/>
      <c r="AZ740" s="1218"/>
      <c r="BA740" s="587">
        <f t="shared" si="116"/>
        <v>0</v>
      </c>
      <c r="BC740" s="1215">
        <v>213</v>
      </c>
      <c r="BD740" s="1216"/>
      <c r="BE740" s="1217"/>
      <c r="BF740" s="1218"/>
      <c r="BG740" s="587">
        <f t="shared" si="117"/>
        <v>0</v>
      </c>
      <c r="BI740" s="1215">
        <v>213</v>
      </c>
      <c r="BJ740" s="1216"/>
      <c r="BK740" s="1217"/>
      <c r="BL740" s="1218"/>
      <c r="BM740" s="587">
        <f t="shared" si="118"/>
        <v>0</v>
      </c>
      <c r="BO740" s="1215">
        <v>213</v>
      </c>
      <c r="BP740" s="1216"/>
      <c r="BQ740" s="1217"/>
      <c r="BR740" s="1218"/>
      <c r="BS740" s="587">
        <f t="shared" si="119"/>
        <v>0</v>
      </c>
    </row>
    <row r="741" spans="1:71" s="17" customFormat="1" ht="16.75" hidden="1" customHeight="1" outlineLevel="2">
      <c r="A741" s="1215">
        <v>214</v>
      </c>
      <c r="B741" s="1216"/>
      <c r="C741" s="1217"/>
      <c r="D741" s="1218"/>
      <c r="E741" s="587">
        <f t="shared" si="108"/>
        <v>0</v>
      </c>
      <c r="G741" s="1215">
        <v>214</v>
      </c>
      <c r="H741" s="1216"/>
      <c r="I741" s="1217"/>
      <c r="J741" s="1218"/>
      <c r="K741" s="587">
        <f t="shared" si="109"/>
        <v>0</v>
      </c>
      <c r="M741" s="1215">
        <v>214</v>
      </c>
      <c r="N741" s="1216"/>
      <c r="O741" s="1217"/>
      <c r="P741" s="1218"/>
      <c r="Q741" s="587">
        <f t="shared" si="110"/>
        <v>0</v>
      </c>
      <c r="S741" s="1215">
        <v>214</v>
      </c>
      <c r="T741" s="1216"/>
      <c r="U741" s="1217"/>
      <c r="V741" s="1218"/>
      <c r="W741" s="587">
        <f t="shared" si="111"/>
        <v>0</v>
      </c>
      <c r="Y741" s="1215">
        <v>214</v>
      </c>
      <c r="Z741" s="1216"/>
      <c r="AA741" s="1217"/>
      <c r="AB741" s="1218"/>
      <c r="AC741" s="587">
        <f t="shared" si="112"/>
        <v>0</v>
      </c>
      <c r="AE741" s="1215">
        <v>214</v>
      </c>
      <c r="AF741" s="1216"/>
      <c r="AG741" s="1217"/>
      <c r="AH741" s="1218"/>
      <c r="AI741" s="587">
        <f t="shared" si="113"/>
        <v>0</v>
      </c>
      <c r="AK741" s="1215">
        <v>214</v>
      </c>
      <c r="AL741" s="1216"/>
      <c r="AM741" s="1217"/>
      <c r="AN741" s="1218"/>
      <c r="AO741" s="587">
        <f t="shared" si="114"/>
        <v>0</v>
      </c>
      <c r="AQ741" s="1215">
        <v>214</v>
      </c>
      <c r="AR741" s="1216"/>
      <c r="AS741" s="1217"/>
      <c r="AT741" s="1218"/>
      <c r="AU741" s="587">
        <f t="shared" si="115"/>
        <v>0</v>
      </c>
      <c r="AW741" s="1215">
        <v>214</v>
      </c>
      <c r="AX741" s="1216"/>
      <c r="AY741" s="1217"/>
      <c r="AZ741" s="1218"/>
      <c r="BA741" s="587">
        <f t="shared" si="116"/>
        <v>0</v>
      </c>
      <c r="BC741" s="1215">
        <v>214</v>
      </c>
      <c r="BD741" s="1216"/>
      <c r="BE741" s="1217"/>
      <c r="BF741" s="1218"/>
      <c r="BG741" s="587">
        <f t="shared" si="117"/>
        <v>0</v>
      </c>
      <c r="BI741" s="1215">
        <v>214</v>
      </c>
      <c r="BJ741" s="1216"/>
      <c r="BK741" s="1217"/>
      <c r="BL741" s="1218"/>
      <c r="BM741" s="587">
        <f t="shared" si="118"/>
        <v>0</v>
      </c>
      <c r="BO741" s="1215">
        <v>214</v>
      </c>
      <c r="BP741" s="1216"/>
      <c r="BQ741" s="1217"/>
      <c r="BR741" s="1218"/>
      <c r="BS741" s="587">
        <f t="shared" si="119"/>
        <v>0</v>
      </c>
    </row>
    <row r="742" spans="1:71" s="17" customFormat="1" ht="16.75" hidden="1" customHeight="1" outlineLevel="2">
      <c r="A742" s="1215">
        <v>215</v>
      </c>
      <c r="B742" s="1216"/>
      <c r="C742" s="1217"/>
      <c r="D742" s="1218"/>
      <c r="E742" s="587">
        <f t="shared" ref="E742:E805" si="120">IF(AND(C742&gt;=D$521,C742&lt;=D$520),1,0)</f>
        <v>0</v>
      </c>
      <c r="G742" s="1215">
        <v>215</v>
      </c>
      <c r="H742" s="1216"/>
      <c r="I742" s="1217"/>
      <c r="J742" s="1218"/>
      <c r="K742" s="587">
        <f t="shared" ref="K742:K805" si="121">IF(AND(I742&gt;=J$521,I742&lt;=J$520),1,0)</f>
        <v>0</v>
      </c>
      <c r="M742" s="1215">
        <v>215</v>
      </c>
      <c r="N742" s="1216"/>
      <c r="O742" s="1217"/>
      <c r="P742" s="1218"/>
      <c r="Q742" s="587">
        <f t="shared" ref="Q742:Q805" si="122">IF(AND(O742&gt;=P$521,O742&lt;=P$520),1,0)</f>
        <v>0</v>
      </c>
      <c r="S742" s="1215">
        <v>215</v>
      </c>
      <c r="T742" s="1216"/>
      <c r="U742" s="1217"/>
      <c r="V742" s="1218"/>
      <c r="W742" s="587">
        <f t="shared" ref="W742:W805" si="123">IF(AND(U742&gt;=V$521,U742&lt;=V$520),1,0)</f>
        <v>0</v>
      </c>
      <c r="Y742" s="1215">
        <v>215</v>
      </c>
      <c r="Z742" s="1216"/>
      <c r="AA742" s="1217"/>
      <c r="AB742" s="1218"/>
      <c r="AC742" s="587">
        <f t="shared" ref="AC742:AC805" si="124">IF(AND(AA742&gt;=AB$521,AA742&lt;=AB$520),1,0)</f>
        <v>0</v>
      </c>
      <c r="AE742" s="1215">
        <v>215</v>
      </c>
      <c r="AF742" s="1216"/>
      <c r="AG742" s="1217"/>
      <c r="AH742" s="1218"/>
      <c r="AI742" s="587">
        <f t="shared" ref="AI742:AI805" si="125">IF(AND(AG742&gt;=AH$521,AG742&lt;=AH$520),1,0)</f>
        <v>0</v>
      </c>
      <c r="AK742" s="1215">
        <v>215</v>
      </c>
      <c r="AL742" s="1216"/>
      <c r="AM742" s="1217"/>
      <c r="AN742" s="1218"/>
      <c r="AO742" s="587">
        <f t="shared" ref="AO742:AO805" si="126">IF(AND(AM742&gt;=AN$521,AM742&lt;=AN$520),1,0)</f>
        <v>0</v>
      </c>
      <c r="AQ742" s="1215">
        <v>215</v>
      </c>
      <c r="AR742" s="1216"/>
      <c r="AS742" s="1217"/>
      <c r="AT742" s="1218"/>
      <c r="AU742" s="587">
        <f t="shared" ref="AU742:AU805" si="127">IF(AND(AS742&gt;=AT$521,AS742&lt;=AT$520),1,0)</f>
        <v>0</v>
      </c>
      <c r="AW742" s="1215">
        <v>215</v>
      </c>
      <c r="AX742" s="1216"/>
      <c r="AY742" s="1217"/>
      <c r="AZ742" s="1218"/>
      <c r="BA742" s="587">
        <f t="shared" ref="BA742:BA805" si="128">IF(AND(AY742&gt;=AZ$521,AY742&lt;=AZ$520),1,0)</f>
        <v>0</v>
      </c>
      <c r="BC742" s="1215">
        <v>215</v>
      </c>
      <c r="BD742" s="1216"/>
      <c r="BE742" s="1217"/>
      <c r="BF742" s="1218"/>
      <c r="BG742" s="587">
        <f t="shared" ref="BG742:BG805" si="129">IF(AND(BE742&gt;=BF$521,BE742&lt;=BF$520),1,0)</f>
        <v>0</v>
      </c>
      <c r="BI742" s="1215">
        <v>215</v>
      </c>
      <c r="BJ742" s="1216"/>
      <c r="BK742" s="1217"/>
      <c r="BL742" s="1218"/>
      <c r="BM742" s="587">
        <f t="shared" ref="BM742:BM805" si="130">IF(AND(BK742&gt;=BL$521,BK742&lt;=BL$520),1,0)</f>
        <v>0</v>
      </c>
      <c r="BO742" s="1215">
        <v>215</v>
      </c>
      <c r="BP742" s="1216"/>
      <c r="BQ742" s="1217"/>
      <c r="BR742" s="1218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15">
        <v>216</v>
      </c>
      <c r="B743" s="1216"/>
      <c r="C743" s="1217"/>
      <c r="D743" s="1218"/>
      <c r="E743" s="587">
        <f t="shared" si="120"/>
        <v>0</v>
      </c>
      <c r="G743" s="1215">
        <v>216</v>
      </c>
      <c r="H743" s="1216"/>
      <c r="I743" s="1217"/>
      <c r="J743" s="1218"/>
      <c r="K743" s="587">
        <f t="shared" si="121"/>
        <v>0</v>
      </c>
      <c r="M743" s="1215">
        <v>216</v>
      </c>
      <c r="N743" s="1216"/>
      <c r="O743" s="1217"/>
      <c r="P743" s="1218"/>
      <c r="Q743" s="587">
        <f t="shared" si="122"/>
        <v>0</v>
      </c>
      <c r="S743" s="1215">
        <v>216</v>
      </c>
      <c r="T743" s="1216"/>
      <c r="U743" s="1217"/>
      <c r="V743" s="1218"/>
      <c r="W743" s="587">
        <f t="shared" si="123"/>
        <v>0</v>
      </c>
      <c r="Y743" s="1215">
        <v>216</v>
      </c>
      <c r="Z743" s="1216"/>
      <c r="AA743" s="1217"/>
      <c r="AB743" s="1218"/>
      <c r="AC743" s="587">
        <f t="shared" si="124"/>
        <v>0</v>
      </c>
      <c r="AE743" s="1215">
        <v>216</v>
      </c>
      <c r="AF743" s="1216"/>
      <c r="AG743" s="1217"/>
      <c r="AH743" s="1218"/>
      <c r="AI743" s="587">
        <f t="shared" si="125"/>
        <v>0</v>
      </c>
      <c r="AK743" s="1215">
        <v>216</v>
      </c>
      <c r="AL743" s="1216"/>
      <c r="AM743" s="1217"/>
      <c r="AN743" s="1218"/>
      <c r="AO743" s="587">
        <f t="shared" si="126"/>
        <v>0</v>
      </c>
      <c r="AQ743" s="1215">
        <v>216</v>
      </c>
      <c r="AR743" s="1216"/>
      <c r="AS743" s="1217"/>
      <c r="AT743" s="1218"/>
      <c r="AU743" s="587">
        <f t="shared" si="127"/>
        <v>0</v>
      </c>
      <c r="AW743" s="1215">
        <v>216</v>
      </c>
      <c r="AX743" s="1216"/>
      <c r="AY743" s="1217"/>
      <c r="AZ743" s="1218"/>
      <c r="BA743" s="587">
        <f t="shared" si="128"/>
        <v>0</v>
      </c>
      <c r="BC743" s="1215">
        <v>216</v>
      </c>
      <c r="BD743" s="1216"/>
      <c r="BE743" s="1217"/>
      <c r="BF743" s="1218"/>
      <c r="BG743" s="587">
        <f t="shared" si="129"/>
        <v>0</v>
      </c>
      <c r="BI743" s="1215">
        <v>216</v>
      </c>
      <c r="BJ743" s="1216"/>
      <c r="BK743" s="1217"/>
      <c r="BL743" s="1218"/>
      <c r="BM743" s="587">
        <f t="shared" si="130"/>
        <v>0</v>
      </c>
      <c r="BO743" s="1215">
        <v>216</v>
      </c>
      <c r="BP743" s="1216"/>
      <c r="BQ743" s="1217"/>
      <c r="BR743" s="1218"/>
      <c r="BS743" s="587">
        <f t="shared" si="131"/>
        <v>0</v>
      </c>
    </row>
    <row r="744" spans="1:71" s="17" customFormat="1" ht="16.75" hidden="1" customHeight="1" outlineLevel="2">
      <c r="A744" s="1215">
        <v>217</v>
      </c>
      <c r="B744" s="1216"/>
      <c r="C744" s="1217"/>
      <c r="D744" s="1218"/>
      <c r="E744" s="587">
        <f t="shared" si="120"/>
        <v>0</v>
      </c>
      <c r="G744" s="1215">
        <v>217</v>
      </c>
      <c r="H744" s="1216"/>
      <c r="I744" s="1217"/>
      <c r="J744" s="1218"/>
      <c r="K744" s="587">
        <f t="shared" si="121"/>
        <v>0</v>
      </c>
      <c r="M744" s="1215">
        <v>217</v>
      </c>
      <c r="N744" s="1216"/>
      <c r="O744" s="1217"/>
      <c r="P744" s="1218"/>
      <c r="Q744" s="587">
        <f t="shared" si="122"/>
        <v>0</v>
      </c>
      <c r="S744" s="1215">
        <v>217</v>
      </c>
      <c r="T744" s="1216"/>
      <c r="U744" s="1217"/>
      <c r="V744" s="1218"/>
      <c r="W744" s="587">
        <f t="shared" si="123"/>
        <v>0</v>
      </c>
      <c r="Y744" s="1215">
        <v>217</v>
      </c>
      <c r="Z744" s="1216"/>
      <c r="AA744" s="1217"/>
      <c r="AB744" s="1218"/>
      <c r="AC744" s="587">
        <f t="shared" si="124"/>
        <v>0</v>
      </c>
      <c r="AE744" s="1215">
        <v>217</v>
      </c>
      <c r="AF744" s="1216"/>
      <c r="AG744" s="1217"/>
      <c r="AH744" s="1218"/>
      <c r="AI744" s="587">
        <f t="shared" si="125"/>
        <v>0</v>
      </c>
      <c r="AK744" s="1215">
        <v>217</v>
      </c>
      <c r="AL744" s="1216"/>
      <c r="AM744" s="1217"/>
      <c r="AN744" s="1218"/>
      <c r="AO744" s="587">
        <f t="shared" si="126"/>
        <v>0</v>
      </c>
      <c r="AQ744" s="1215">
        <v>217</v>
      </c>
      <c r="AR744" s="1216"/>
      <c r="AS744" s="1217"/>
      <c r="AT744" s="1218"/>
      <c r="AU744" s="587">
        <f t="shared" si="127"/>
        <v>0</v>
      </c>
      <c r="AW744" s="1215">
        <v>217</v>
      </c>
      <c r="AX744" s="1216"/>
      <c r="AY744" s="1217"/>
      <c r="AZ744" s="1218"/>
      <c r="BA744" s="587">
        <f t="shared" si="128"/>
        <v>0</v>
      </c>
      <c r="BC744" s="1215">
        <v>217</v>
      </c>
      <c r="BD744" s="1216"/>
      <c r="BE744" s="1217"/>
      <c r="BF744" s="1218"/>
      <c r="BG744" s="587">
        <f t="shared" si="129"/>
        <v>0</v>
      </c>
      <c r="BI744" s="1215">
        <v>217</v>
      </c>
      <c r="BJ744" s="1216"/>
      <c r="BK744" s="1217"/>
      <c r="BL744" s="1218"/>
      <c r="BM744" s="587">
        <f t="shared" si="130"/>
        <v>0</v>
      </c>
      <c r="BO744" s="1215">
        <v>217</v>
      </c>
      <c r="BP744" s="1216"/>
      <c r="BQ744" s="1217"/>
      <c r="BR744" s="1218"/>
      <c r="BS744" s="587">
        <f t="shared" si="131"/>
        <v>0</v>
      </c>
    </row>
    <row r="745" spans="1:71" s="17" customFormat="1" ht="16.75" hidden="1" customHeight="1" outlineLevel="2">
      <c r="A745" s="1215">
        <v>218</v>
      </c>
      <c r="B745" s="1216"/>
      <c r="C745" s="1217"/>
      <c r="D745" s="1218"/>
      <c r="E745" s="587">
        <f t="shared" si="120"/>
        <v>0</v>
      </c>
      <c r="G745" s="1215">
        <v>218</v>
      </c>
      <c r="H745" s="1216"/>
      <c r="I745" s="1217"/>
      <c r="J745" s="1218"/>
      <c r="K745" s="587">
        <f t="shared" si="121"/>
        <v>0</v>
      </c>
      <c r="M745" s="1215">
        <v>218</v>
      </c>
      <c r="N745" s="1216"/>
      <c r="O745" s="1217"/>
      <c r="P745" s="1218"/>
      <c r="Q745" s="587">
        <f t="shared" si="122"/>
        <v>0</v>
      </c>
      <c r="S745" s="1215">
        <v>218</v>
      </c>
      <c r="T745" s="1216"/>
      <c r="U745" s="1217"/>
      <c r="V745" s="1218"/>
      <c r="W745" s="587">
        <f t="shared" si="123"/>
        <v>0</v>
      </c>
      <c r="Y745" s="1215">
        <v>218</v>
      </c>
      <c r="Z745" s="1216"/>
      <c r="AA745" s="1217"/>
      <c r="AB745" s="1218"/>
      <c r="AC745" s="587">
        <f t="shared" si="124"/>
        <v>0</v>
      </c>
      <c r="AE745" s="1215">
        <v>218</v>
      </c>
      <c r="AF745" s="1216"/>
      <c r="AG745" s="1217"/>
      <c r="AH745" s="1218"/>
      <c r="AI745" s="587">
        <f t="shared" si="125"/>
        <v>0</v>
      </c>
      <c r="AK745" s="1215">
        <v>218</v>
      </c>
      <c r="AL745" s="1216"/>
      <c r="AM745" s="1217"/>
      <c r="AN745" s="1218"/>
      <c r="AO745" s="587">
        <f t="shared" si="126"/>
        <v>0</v>
      </c>
      <c r="AQ745" s="1215">
        <v>218</v>
      </c>
      <c r="AR745" s="1216"/>
      <c r="AS745" s="1217"/>
      <c r="AT745" s="1218"/>
      <c r="AU745" s="587">
        <f t="shared" si="127"/>
        <v>0</v>
      </c>
      <c r="AW745" s="1215">
        <v>218</v>
      </c>
      <c r="AX745" s="1216"/>
      <c r="AY745" s="1217"/>
      <c r="AZ745" s="1218"/>
      <c r="BA745" s="587">
        <f t="shared" si="128"/>
        <v>0</v>
      </c>
      <c r="BC745" s="1215">
        <v>218</v>
      </c>
      <c r="BD745" s="1216"/>
      <c r="BE745" s="1217"/>
      <c r="BF745" s="1218"/>
      <c r="BG745" s="587">
        <f t="shared" si="129"/>
        <v>0</v>
      </c>
      <c r="BI745" s="1215">
        <v>218</v>
      </c>
      <c r="BJ745" s="1216"/>
      <c r="BK745" s="1217"/>
      <c r="BL745" s="1218"/>
      <c r="BM745" s="587">
        <f t="shared" si="130"/>
        <v>0</v>
      </c>
      <c r="BO745" s="1215">
        <v>218</v>
      </c>
      <c r="BP745" s="1216"/>
      <c r="BQ745" s="1217"/>
      <c r="BR745" s="1218"/>
      <c r="BS745" s="587">
        <f t="shared" si="131"/>
        <v>0</v>
      </c>
    </row>
    <row r="746" spans="1:71" s="17" customFormat="1" ht="16.75" hidden="1" customHeight="1" outlineLevel="2">
      <c r="A746" s="1215">
        <v>219</v>
      </c>
      <c r="B746" s="1216"/>
      <c r="C746" s="1217"/>
      <c r="D746" s="1218"/>
      <c r="E746" s="587">
        <f t="shared" si="120"/>
        <v>0</v>
      </c>
      <c r="G746" s="1215">
        <v>219</v>
      </c>
      <c r="H746" s="1216"/>
      <c r="I746" s="1217"/>
      <c r="J746" s="1218"/>
      <c r="K746" s="587">
        <f t="shared" si="121"/>
        <v>0</v>
      </c>
      <c r="M746" s="1215">
        <v>219</v>
      </c>
      <c r="N746" s="1216"/>
      <c r="O746" s="1217"/>
      <c r="P746" s="1218"/>
      <c r="Q746" s="587">
        <f t="shared" si="122"/>
        <v>0</v>
      </c>
      <c r="S746" s="1215">
        <v>219</v>
      </c>
      <c r="T746" s="1216"/>
      <c r="U746" s="1217"/>
      <c r="V746" s="1218"/>
      <c r="W746" s="587">
        <f t="shared" si="123"/>
        <v>0</v>
      </c>
      <c r="Y746" s="1215">
        <v>219</v>
      </c>
      <c r="Z746" s="1216"/>
      <c r="AA746" s="1217"/>
      <c r="AB746" s="1218"/>
      <c r="AC746" s="587">
        <f t="shared" si="124"/>
        <v>0</v>
      </c>
      <c r="AE746" s="1215">
        <v>219</v>
      </c>
      <c r="AF746" s="1216"/>
      <c r="AG746" s="1217"/>
      <c r="AH746" s="1218"/>
      <c r="AI746" s="587">
        <f t="shared" si="125"/>
        <v>0</v>
      </c>
      <c r="AK746" s="1215">
        <v>219</v>
      </c>
      <c r="AL746" s="1216"/>
      <c r="AM746" s="1217"/>
      <c r="AN746" s="1218"/>
      <c r="AO746" s="587">
        <f t="shared" si="126"/>
        <v>0</v>
      </c>
      <c r="AQ746" s="1215">
        <v>219</v>
      </c>
      <c r="AR746" s="1216"/>
      <c r="AS746" s="1217"/>
      <c r="AT746" s="1218"/>
      <c r="AU746" s="587">
        <f t="shared" si="127"/>
        <v>0</v>
      </c>
      <c r="AW746" s="1215">
        <v>219</v>
      </c>
      <c r="AX746" s="1216"/>
      <c r="AY746" s="1217"/>
      <c r="AZ746" s="1218"/>
      <c r="BA746" s="587">
        <f t="shared" si="128"/>
        <v>0</v>
      </c>
      <c r="BC746" s="1215">
        <v>219</v>
      </c>
      <c r="BD746" s="1216"/>
      <c r="BE746" s="1217"/>
      <c r="BF746" s="1218"/>
      <c r="BG746" s="587">
        <f t="shared" si="129"/>
        <v>0</v>
      </c>
      <c r="BI746" s="1215">
        <v>219</v>
      </c>
      <c r="BJ746" s="1216"/>
      <c r="BK746" s="1217"/>
      <c r="BL746" s="1218"/>
      <c r="BM746" s="587">
        <f t="shared" si="130"/>
        <v>0</v>
      </c>
      <c r="BO746" s="1215">
        <v>219</v>
      </c>
      <c r="BP746" s="1216"/>
      <c r="BQ746" s="1217"/>
      <c r="BR746" s="1218"/>
      <c r="BS746" s="587">
        <f t="shared" si="131"/>
        <v>0</v>
      </c>
    </row>
    <row r="747" spans="1:71" s="17" customFormat="1" ht="16.75" hidden="1" customHeight="1" outlineLevel="2">
      <c r="A747" s="1215">
        <v>220</v>
      </c>
      <c r="B747" s="1216"/>
      <c r="C747" s="1217"/>
      <c r="D747" s="1218"/>
      <c r="E747" s="587">
        <f t="shared" si="120"/>
        <v>0</v>
      </c>
      <c r="G747" s="1215">
        <v>220</v>
      </c>
      <c r="H747" s="1216"/>
      <c r="I747" s="1217"/>
      <c r="J747" s="1218"/>
      <c r="K747" s="587">
        <f t="shared" si="121"/>
        <v>0</v>
      </c>
      <c r="M747" s="1215">
        <v>220</v>
      </c>
      <c r="N747" s="1216"/>
      <c r="O747" s="1217"/>
      <c r="P747" s="1218"/>
      <c r="Q747" s="587">
        <f t="shared" si="122"/>
        <v>0</v>
      </c>
      <c r="S747" s="1215">
        <v>220</v>
      </c>
      <c r="T747" s="1216"/>
      <c r="U747" s="1217"/>
      <c r="V747" s="1218"/>
      <c r="W747" s="587">
        <f t="shared" si="123"/>
        <v>0</v>
      </c>
      <c r="Y747" s="1215">
        <v>220</v>
      </c>
      <c r="Z747" s="1216"/>
      <c r="AA747" s="1217"/>
      <c r="AB747" s="1218"/>
      <c r="AC747" s="587">
        <f t="shared" si="124"/>
        <v>0</v>
      </c>
      <c r="AE747" s="1215">
        <v>220</v>
      </c>
      <c r="AF747" s="1216"/>
      <c r="AG747" s="1217"/>
      <c r="AH747" s="1218"/>
      <c r="AI747" s="587">
        <f t="shared" si="125"/>
        <v>0</v>
      </c>
      <c r="AK747" s="1215">
        <v>220</v>
      </c>
      <c r="AL747" s="1216"/>
      <c r="AM747" s="1217"/>
      <c r="AN747" s="1218"/>
      <c r="AO747" s="587">
        <f t="shared" si="126"/>
        <v>0</v>
      </c>
      <c r="AQ747" s="1215">
        <v>220</v>
      </c>
      <c r="AR747" s="1216"/>
      <c r="AS747" s="1217"/>
      <c r="AT747" s="1218"/>
      <c r="AU747" s="587">
        <f t="shared" si="127"/>
        <v>0</v>
      </c>
      <c r="AW747" s="1215">
        <v>220</v>
      </c>
      <c r="AX747" s="1216"/>
      <c r="AY747" s="1217"/>
      <c r="AZ747" s="1218"/>
      <c r="BA747" s="587">
        <f t="shared" si="128"/>
        <v>0</v>
      </c>
      <c r="BC747" s="1215">
        <v>220</v>
      </c>
      <c r="BD747" s="1216"/>
      <c r="BE747" s="1217"/>
      <c r="BF747" s="1218"/>
      <c r="BG747" s="587">
        <f t="shared" si="129"/>
        <v>0</v>
      </c>
      <c r="BI747" s="1215">
        <v>220</v>
      </c>
      <c r="BJ747" s="1216"/>
      <c r="BK747" s="1217"/>
      <c r="BL747" s="1218"/>
      <c r="BM747" s="587">
        <f t="shared" si="130"/>
        <v>0</v>
      </c>
      <c r="BO747" s="1215">
        <v>220</v>
      </c>
      <c r="BP747" s="1216"/>
      <c r="BQ747" s="1217"/>
      <c r="BR747" s="1218"/>
      <c r="BS747" s="587">
        <f t="shared" si="131"/>
        <v>0</v>
      </c>
    </row>
    <row r="748" spans="1:71" s="17" customFormat="1" ht="16.75" hidden="1" customHeight="1" outlineLevel="2">
      <c r="A748" s="1215">
        <v>221</v>
      </c>
      <c r="B748" s="1216"/>
      <c r="C748" s="1217"/>
      <c r="D748" s="1218"/>
      <c r="E748" s="587">
        <f t="shared" si="120"/>
        <v>0</v>
      </c>
      <c r="G748" s="1215">
        <v>221</v>
      </c>
      <c r="H748" s="1216"/>
      <c r="I748" s="1217"/>
      <c r="J748" s="1218"/>
      <c r="K748" s="587">
        <f t="shared" si="121"/>
        <v>0</v>
      </c>
      <c r="M748" s="1215">
        <v>221</v>
      </c>
      <c r="N748" s="1216"/>
      <c r="O748" s="1217"/>
      <c r="P748" s="1218"/>
      <c r="Q748" s="587">
        <f t="shared" si="122"/>
        <v>0</v>
      </c>
      <c r="S748" s="1215">
        <v>221</v>
      </c>
      <c r="T748" s="1216"/>
      <c r="U748" s="1217"/>
      <c r="V748" s="1218"/>
      <c r="W748" s="587">
        <f t="shared" si="123"/>
        <v>0</v>
      </c>
      <c r="Y748" s="1215">
        <v>221</v>
      </c>
      <c r="Z748" s="1216"/>
      <c r="AA748" s="1217"/>
      <c r="AB748" s="1218"/>
      <c r="AC748" s="587">
        <f t="shared" si="124"/>
        <v>0</v>
      </c>
      <c r="AE748" s="1215">
        <v>221</v>
      </c>
      <c r="AF748" s="1216"/>
      <c r="AG748" s="1217"/>
      <c r="AH748" s="1218"/>
      <c r="AI748" s="587">
        <f t="shared" si="125"/>
        <v>0</v>
      </c>
      <c r="AK748" s="1215">
        <v>221</v>
      </c>
      <c r="AL748" s="1216"/>
      <c r="AM748" s="1217"/>
      <c r="AN748" s="1218"/>
      <c r="AO748" s="587">
        <f t="shared" si="126"/>
        <v>0</v>
      </c>
      <c r="AQ748" s="1215">
        <v>221</v>
      </c>
      <c r="AR748" s="1216"/>
      <c r="AS748" s="1217"/>
      <c r="AT748" s="1218"/>
      <c r="AU748" s="587">
        <f t="shared" si="127"/>
        <v>0</v>
      </c>
      <c r="AW748" s="1215">
        <v>221</v>
      </c>
      <c r="AX748" s="1216"/>
      <c r="AY748" s="1217"/>
      <c r="AZ748" s="1218"/>
      <c r="BA748" s="587">
        <f t="shared" si="128"/>
        <v>0</v>
      </c>
      <c r="BC748" s="1215">
        <v>221</v>
      </c>
      <c r="BD748" s="1216"/>
      <c r="BE748" s="1217"/>
      <c r="BF748" s="1218"/>
      <c r="BG748" s="587">
        <f t="shared" si="129"/>
        <v>0</v>
      </c>
      <c r="BI748" s="1215">
        <v>221</v>
      </c>
      <c r="BJ748" s="1216"/>
      <c r="BK748" s="1217"/>
      <c r="BL748" s="1218"/>
      <c r="BM748" s="587">
        <f t="shared" si="130"/>
        <v>0</v>
      </c>
      <c r="BO748" s="1215">
        <v>221</v>
      </c>
      <c r="BP748" s="1216"/>
      <c r="BQ748" s="1217"/>
      <c r="BR748" s="1218"/>
      <c r="BS748" s="587">
        <f t="shared" si="131"/>
        <v>0</v>
      </c>
    </row>
    <row r="749" spans="1:71" s="17" customFormat="1" ht="16.75" hidden="1" customHeight="1" outlineLevel="2">
      <c r="A749" s="1215">
        <v>222</v>
      </c>
      <c r="B749" s="1216"/>
      <c r="C749" s="1217"/>
      <c r="D749" s="1218"/>
      <c r="E749" s="587">
        <f t="shared" si="120"/>
        <v>0</v>
      </c>
      <c r="G749" s="1215">
        <v>222</v>
      </c>
      <c r="H749" s="1216"/>
      <c r="I749" s="1217"/>
      <c r="J749" s="1218"/>
      <c r="K749" s="587">
        <f t="shared" si="121"/>
        <v>0</v>
      </c>
      <c r="M749" s="1215">
        <v>222</v>
      </c>
      <c r="N749" s="1216"/>
      <c r="O749" s="1217"/>
      <c r="P749" s="1218"/>
      <c r="Q749" s="587">
        <f t="shared" si="122"/>
        <v>0</v>
      </c>
      <c r="S749" s="1215">
        <v>222</v>
      </c>
      <c r="T749" s="1216"/>
      <c r="U749" s="1217"/>
      <c r="V749" s="1218"/>
      <c r="W749" s="587">
        <f t="shared" si="123"/>
        <v>0</v>
      </c>
      <c r="Y749" s="1215">
        <v>222</v>
      </c>
      <c r="Z749" s="1216"/>
      <c r="AA749" s="1217"/>
      <c r="AB749" s="1218"/>
      <c r="AC749" s="587">
        <f t="shared" si="124"/>
        <v>0</v>
      </c>
      <c r="AE749" s="1215">
        <v>222</v>
      </c>
      <c r="AF749" s="1216"/>
      <c r="AG749" s="1217"/>
      <c r="AH749" s="1218"/>
      <c r="AI749" s="587">
        <f t="shared" si="125"/>
        <v>0</v>
      </c>
      <c r="AK749" s="1215">
        <v>222</v>
      </c>
      <c r="AL749" s="1216"/>
      <c r="AM749" s="1217"/>
      <c r="AN749" s="1218"/>
      <c r="AO749" s="587">
        <f t="shared" si="126"/>
        <v>0</v>
      </c>
      <c r="AQ749" s="1215">
        <v>222</v>
      </c>
      <c r="AR749" s="1216"/>
      <c r="AS749" s="1217"/>
      <c r="AT749" s="1218"/>
      <c r="AU749" s="587">
        <f t="shared" si="127"/>
        <v>0</v>
      </c>
      <c r="AW749" s="1215">
        <v>222</v>
      </c>
      <c r="AX749" s="1216"/>
      <c r="AY749" s="1217"/>
      <c r="AZ749" s="1218"/>
      <c r="BA749" s="587">
        <f t="shared" si="128"/>
        <v>0</v>
      </c>
      <c r="BC749" s="1215">
        <v>222</v>
      </c>
      <c r="BD749" s="1216"/>
      <c r="BE749" s="1217"/>
      <c r="BF749" s="1218"/>
      <c r="BG749" s="587">
        <f t="shared" si="129"/>
        <v>0</v>
      </c>
      <c r="BI749" s="1215">
        <v>222</v>
      </c>
      <c r="BJ749" s="1216"/>
      <c r="BK749" s="1217"/>
      <c r="BL749" s="1218"/>
      <c r="BM749" s="587">
        <f t="shared" si="130"/>
        <v>0</v>
      </c>
      <c r="BO749" s="1215">
        <v>222</v>
      </c>
      <c r="BP749" s="1216"/>
      <c r="BQ749" s="1217"/>
      <c r="BR749" s="1218"/>
      <c r="BS749" s="587">
        <f t="shared" si="131"/>
        <v>0</v>
      </c>
    </row>
    <row r="750" spans="1:71" s="17" customFormat="1" ht="16.75" hidden="1" customHeight="1" outlineLevel="2">
      <c r="A750" s="1215">
        <v>223</v>
      </c>
      <c r="B750" s="1216"/>
      <c r="C750" s="1217"/>
      <c r="D750" s="1218"/>
      <c r="E750" s="587">
        <f t="shared" si="120"/>
        <v>0</v>
      </c>
      <c r="G750" s="1215">
        <v>223</v>
      </c>
      <c r="H750" s="1216"/>
      <c r="I750" s="1217"/>
      <c r="J750" s="1218"/>
      <c r="K750" s="587">
        <f t="shared" si="121"/>
        <v>0</v>
      </c>
      <c r="M750" s="1215">
        <v>223</v>
      </c>
      <c r="N750" s="1216"/>
      <c r="O750" s="1217"/>
      <c r="P750" s="1218"/>
      <c r="Q750" s="587">
        <f t="shared" si="122"/>
        <v>0</v>
      </c>
      <c r="S750" s="1215">
        <v>223</v>
      </c>
      <c r="T750" s="1216"/>
      <c r="U750" s="1217"/>
      <c r="V750" s="1218"/>
      <c r="W750" s="587">
        <f t="shared" si="123"/>
        <v>0</v>
      </c>
      <c r="Y750" s="1215">
        <v>223</v>
      </c>
      <c r="Z750" s="1216"/>
      <c r="AA750" s="1217"/>
      <c r="AB750" s="1218"/>
      <c r="AC750" s="587">
        <f t="shared" si="124"/>
        <v>0</v>
      </c>
      <c r="AE750" s="1215">
        <v>223</v>
      </c>
      <c r="AF750" s="1216"/>
      <c r="AG750" s="1217"/>
      <c r="AH750" s="1218"/>
      <c r="AI750" s="587">
        <f t="shared" si="125"/>
        <v>0</v>
      </c>
      <c r="AK750" s="1215">
        <v>223</v>
      </c>
      <c r="AL750" s="1216"/>
      <c r="AM750" s="1217"/>
      <c r="AN750" s="1218"/>
      <c r="AO750" s="587">
        <f t="shared" si="126"/>
        <v>0</v>
      </c>
      <c r="AQ750" s="1215">
        <v>223</v>
      </c>
      <c r="AR750" s="1216"/>
      <c r="AS750" s="1217"/>
      <c r="AT750" s="1218"/>
      <c r="AU750" s="587">
        <f t="shared" si="127"/>
        <v>0</v>
      </c>
      <c r="AW750" s="1215">
        <v>223</v>
      </c>
      <c r="AX750" s="1216"/>
      <c r="AY750" s="1217"/>
      <c r="AZ750" s="1218"/>
      <c r="BA750" s="587">
        <f t="shared" si="128"/>
        <v>0</v>
      </c>
      <c r="BC750" s="1215">
        <v>223</v>
      </c>
      <c r="BD750" s="1216"/>
      <c r="BE750" s="1217"/>
      <c r="BF750" s="1218"/>
      <c r="BG750" s="587">
        <f t="shared" si="129"/>
        <v>0</v>
      </c>
      <c r="BI750" s="1215">
        <v>223</v>
      </c>
      <c r="BJ750" s="1216"/>
      <c r="BK750" s="1217"/>
      <c r="BL750" s="1218"/>
      <c r="BM750" s="587">
        <f t="shared" si="130"/>
        <v>0</v>
      </c>
      <c r="BO750" s="1215">
        <v>223</v>
      </c>
      <c r="BP750" s="1216"/>
      <c r="BQ750" s="1217"/>
      <c r="BR750" s="1218"/>
      <c r="BS750" s="587">
        <f t="shared" si="131"/>
        <v>0</v>
      </c>
    </row>
    <row r="751" spans="1:71" s="17" customFormat="1" ht="16.75" hidden="1" customHeight="1" outlineLevel="2">
      <c r="A751" s="1215">
        <v>224</v>
      </c>
      <c r="B751" s="1216"/>
      <c r="C751" s="1217"/>
      <c r="D751" s="1218"/>
      <c r="E751" s="587">
        <f t="shared" si="120"/>
        <v>0</v>
      </c>
      <c r="G751" s="1215">
        <v>224</v>
      </c>
      <c r="H751" s="1216"/>
      <c r="I751" s="1217"/>
      <c r="J751" s="1218"/>
      <c r="K751" s="587">
        <f t="shared" si="121"/>
        <v>0</v>
      </c>
      <c r="M751" s="1215">
        <v>224</v>
      </c>
      <c r="N751" s="1216"/>
      <c r="O751" s="1217"/>
      <c r="P751" s="1218"/>
      <c r="Q751" s="587">
        <f t="shared" si="122"/>
        <v>0</v>
      </c>
      <c r="S751" s="1215">
        <v>224</v>
      </c>
      <c r="T751" s="1216"/>
      <c r="U751" s="1217"/>
      <c r="V751" s="1218"/>
      <c r="W751" s="587">
        <f t="shared" si="123"/>
        <v>0</v>
      </c>
      <c r="Y751" s="1215">
        <v>224</v>
      </c>
      <c r="Z751" s="1216"/>
      <c r="AA751" s="1217"/>
      <c r="AB751" s="1218"/>
      <c r="AC751" s="587">
        <f t="shared" si="124"/>
        <v>0</v>
      </c>
      <c r="AE751" s="1215">
        <v>224</v>
      </c>
      <c r="AF751" s="1216"/>
      <c r="AG751" s="1217"/>
      <c r="AH751" s="1218"/>
      <c r="AI751" s="587">
        <f t="shared" si="125"/>
        <v>0</v>
      </c>
      <c r="AK751" s="1215">
        <v>224</v>
      </c>
      <c r="AL751" s="1216"/>
      <c r="AM751" s="1217"/>
      <c r="AN751" s="1218"/>
      <c r="AO751" s="587">
        <f t="shared" si="126"/>
        <v>0</v>
      </c>
      <c r="AQ751" s="1215">
        <v>224</v>
      </c>
      <c r="AR751" s="1216"/>
      <c r="AS751" s="1217"/>
      <c r="AT751" s="1218"/>
      <c r="AU751" s="587">
        <f t="shared" si="127"/>
        <v>0</v>
      </c>
      <c r="AW751" s="1215">
        <v>224</v>
      </c>
      <c r="AX751" s="1216"/>
      <c r="AY751" s="1217"/>
      <c r="AZ751" s="1218"/>
      <c r="BA751" s="587">
        <f t="shared" si="128"/>
        <v>0</v>
      </c>
      <c r="BC751" s="1215">
        <v>224</v>
      </c>
      <c r="BD751" s="1216"/>
      <c r="BE751" s="1217"/>
      <c r="BF751" s="1218"/>
      <c r="BG751" s="587">
        <f t="shared" si="129"/>
        <v>0</v>
      </c>
      <c r="BI751" s="1215">
        <v>224</v>
      </c>
      <c r="BJ751" s="1216"/>
      <c r="BK751" s="1217"/>
      <c r="BL751" s="1218"/>
      <c r="BM751" s="587">
        <f t="shared" si="130"/>
        <v>0</v>
      </c>
      <c r="BO751" s="1215">
        <v>224</v>
      </c>
      <c r="BP751" s="1216"/>
      <c r="BQ751" s="1217"/>
      <c r="BR751" s="1218"/>
      <c r="BS751" s="587">
        <f t="shared" si="131"/>
        <v>0</v>
      </c>
    </row>
    <row r="752" spans="1:71" s="17" customFormat="1" ht="16.75" hidden="1" customHeight="1" outlineLevel="2">
      <c r="A752" s="1215">
        <v>225</v>
      </c>
      <c r="B752" s="1216"/>
      <c r="C752" s="1217"/>
      <c r="D752" s="1218"/>
      <c r="E752" s="587">
        <f t="shared" si="120"/>
        <v>0</v>
      </c>
      <c r="G752" s="1215">
        <v>225</v>
      </c>
      <c r="H752" s="1216"/>
      <c r="I752" s="1217"/>
      <c r="J752" s="1218"/>
      <c r="K752" s="587">
        <f t="shared" si="121"/>
        <v>0</v>
      </c>
      <c r="M752" s="1215">
        <v>225</v>
      </c>
      <c r="N752" s="1216"/>
      <c r="O752" s="1217"/>
      <c r="P752" s="1218"/>
      <c r="Q752" s="587">
        <f t="shared" si="122"/>
        <v>0</v>
      </c>
      <c r="S752" s="1215">
        <v>225</v>
      </c>
      <c r="T752" s="1216"/>
      <c r="U752" s="1217"/>
      <c r="V752" s="1218"/>
      <c r="W752" s="587">
        <f t="shared" si="123"/>
        <v>0</v>
      </c>
      <c r="Y752" s="1215">
        <v>225</v>
      </c>
      <c r="Z752" s="1216"/>
      <c r="AA752" s="1217"/>
      <c r="AB752" s="1218"/>
      <c r="AC752" s="587">
        <f t="shared" si="124"/>
        <v>0</v>
      </c>
      <c r="AE752" s="1215">
        <v>225</v>
      </c>
      <c r="AF752" s="1216"/>
      <c r="AG752" s="1217"/>
      <c r="AH752" s="1218"/>
      <c r="AI752" s="587">
        <f t="shared" si="125"/>
        <v>0</v>
      </c>
      <c r="AK752" s="1215">
        <v>225</v>
      </c>
      <c r="AL752" s="1216"/>
      <c r="AM752" s="1217"/>
      <c r="AN752" s="1218"/>
      <c r="AO752" s="587">
        <f t="shared" si="126"/>
        <v>0</v>
      </c>
      <c r="AQ752" s="1215">
        <v>225</v>
      </c>
      <c r="AR752" s="1216"/>
      <c r="AS752" s="1217"/>
      <c r="AT752" s="1218"/>
      <c r="AU752" s="587">
        <f t="shared" si="127"/>
        <v>0</v>
      </c>
      <c r="AW752" s="1215">
        <v>225</v>
      </c>
      <c r="AX752" s="1216"/>
      <c r="AY752" s="1217"/>
      <c r="AZ752" s="1218"/>
      <c r="BA752" s="587">
        <f t="shared" si="128"/>
        <v>0</v>
      </c>
      <c r="BC752" s="1215">
        <v>225</v>
      </c>
      <c r="BD752" s="1216"/>
      <c r="BE752" s="1217"/>
      <c r="BF752" s="1218"/>
      <c r="BG752" s="587">
        <f t="shared" si="129"/>
        <v>0</v>
      </c>
      <c r="BI752" s="1215">
        <v>225</v>
      </c>
      <c r="BJ752" s="1216"/>
      <c r="BK752" s="1217"/>
      <c r="BL752" s="1218"/>
      <c r="BM752" s="587">
        <f t="shared" si="130"/>
        <v>0</v>
      </c>
      <c r="BO752" s="1215">
        <v>225</v>
      </c>
      <c r="BP752" s="1216"/>
      <c r="BQ752" s="1217"/>
      <c r="BR752" s="1218"/>
      <c r="BS752" s="587">
        <f t="shared" si="131"/>
        <v>0</v>
      </c>
    </row>
    <row r="753" spans="1:71" s="17" customFormat="1" ht="16.75" hidden="1" customHeight="1" outlineLevel="2">
      <c r="A753" s="1215">
        <v>226</v>
      </c>
      <c r="B753" s="1216"/>
      <c r="C753" s="1217"/>
      <c r="D753" s="1218"/>
      <c r="E753" s="587">
        <f t="shared" si="120"/>
        <v>0</v>
      </c>
      <c r="G753" s="1215">
        <v>226</v>
      </c>
      <c r="H753" s="1216"/>
      <c r="I753" s="1217"/>
      <c r="J753" s="1218"/>
      <c r="K753" s="587">
        <f t="shared" si="121"/>
        <v>0</v>
      </c>
      <c r="M753" s="1215">
        <v>226</v>
      </c>
      <c r="N753" s="1216"/>
      <c r="O753" s="1217"/>
      <c r="P753" s="1218"/>
      <c r="Q753" s="587">
        <f t="shared" si="122"/>
        <v>0</v>
      </c>
      <c r="S753" s="1215">
        <v>226</v>
      </c>
      <c r="T753" s="1216"/>
      <c r="U753" s="1217"/>
      <c r="V753" s="1218"/>
      <c r="W753" s="587">
        <f t="shared" si="123"/>
        <v>0</v>
      </c>
      <c r="Y753" s="1215">
        <v>226</v>
      </c>
      <c r="Z753" s="1216"/>
      <c r="AA753" s="1217"/>
      <c r="AB753" s="1218"/>
      <c r="AC753" s="587">
        <f t="shared" si="124"/>
        <v>0</v>
      </c>
      <c r="AE753" s="1215">
        <v>226</v>
      </c>
      <c r="AF753" s="1216"/>
      <c r="AG753" s="1217"/>
      <c r="AH753" s="1218"/>
      <c r="AI753" s="587">
        <f t="shared" si="125"/>
        <v>0</v>
      </c>
      <c r="AK753" s="1215">
        <v>226</v>
      </c>
      <c r="AL753" s="1216"/>
      <c r="AM753" s="1217"/>
      <c r="AN753" s="1218"/>
      <c r="AO753" s="587">
        <f t="shared" si="126"/>
        <v>0</v>
      </c>
      <c r="AQ753" s="1215">
        <v>226</v>
      </c>
      <c r="AR753" s="1216"/>
      <c r="AS753" s="1217"/>
      <c r="AT753" s="1218"/>
      <c r="AU753" s="587">
        <f t="shared" si="127"/>
        <v>0</v>
      </c>
      <c r="AW753" s="1215">
        <v>226</v>
      </c>
      <c r="AX753" s="1216"/>
      <c r="AY753" s="1217"/>
      <c r="AZ753" s="1218"/>
      <c r="BA753" s="587">
        <f t="shared" si="128"/>
        <v>0</v>
      </c>
      <c r="BC753" s="1215">
        <v>226</v>
      </c>
      <c r="BD753" s="1216"/>
      <c r="BE753" s="1217"/>
      <c r="BF753" s="1218"/>
      <c r="BG753" s="587">
        <f t="shared" si="129"/>
        <v>0</v>
      </c>
      <c r="BI753" s="1215">
        <v>226</v>
      </c>
      <c r="BJ753" s="1216"/>
      <c r="BK753" s="1217"/>
      <c r="BL753" s="1218"/>
      <c r="BM753" s="587">
        <f t="shared" si="130"/>
        <v>0</v>
      </c>
      <c r="BO753" s="1215">
        <v>226</v>
      </c>
      <c r="BP753" s="1216"/>
      <c r="BQ753" s="1217"/>
      <c r="BR753" s="1218"/>
      <c r="BS753" s="587">
        <f t="shared" si="131"/>
        <v>0</v>
      </c>
    </row>
    <row r="754" spans="1:71" s="17" customFormat="1" ht="16.75" hidden="1" customHeight="1" outlineLevel="2">
      <c r="A754" s="1215">
        <v>227</v>
      </c>
      <c r="B754" s="1216"/>
      <c r="C754" s="1217"/>
      <c r="D754" s="1218"/>
      <c r="E754" s="587">
        <f t="shared" si="120"/>
        <v>0</v>
      </c>
      <c r="G754" s="1215">
        <v>227</v>
      </c>
      <c r="H754" s="1216"/>
      <c r="I754" s="1217"/>
      <c r="J754" s="1218"/>
      <c r="K754" s="587">
        <f t="shared" si="121"/>
        <v>0</v>
      </c>
      <c r="M754" s="1215">
        <v>227</v>
      </c>
      <c r="N754" s="1216"/>
      <c r="O754" s="1217"/>
      <c r="P754" s="1218"/>
      <c r="Q754" s="587">
        <f t="shared" si="122"/>
        <v>0</v>
      </c>
      <c r="S754" s="1215">
        <v>227</v>
      </c>
      <c r="T754" s="1216"/>
      <c r="U754" s="1217"/>
      <c r="V754" s="1218"/>
      <c r="W754" s="587">
        <f t="shared" si="123"/>
        <v>0</v>
      </c>
      <c r="Y754" s="1215">
        <v>227</v>
      </c>
      <c r="Z754" s="1216"/>
      <c r="AA754" s="1217"/>
      <c r="AB754" s="1218"/>
      <c r="AC754" s="587">
        <f t="shared" si="124"/>
        <v>0</v>
      </c>
      <c r="AE754" s="1215">
        <v>227</v>
      </c>
      <c r="AF754" s="1216"/>
      <c r="AG754" s="1217"/>
      <c r="AH754" s="1218"/>
      <c r="AI754" s="587">
        <f t="shared" si="125"/>
        <v>0</v>
      </c>
      <c r="AK754" s="1215">
        <v>227</v>
      </c>
      <c r="AL754" s="1216"/>
      <c r="AM754" s="1217"/>
      <c r="AN754" s="1218"/>
      <c r="AO754" s="587">
        <f t="shared" si="126"/>
        <v>0</v>
      </c>
      <c r="AQ754" s="1215">
        <v>227</v>
      </c>
      <c r="AR754" s="1216"/>
      <c r="AS754" s="1217"/>
      <c r="AT754" s="1218"/>
      <c r="AU754" s="587">
        <f t="shared" si="127"/>
        <v>0</v>
      </c>
      <c r="AW754" s="1215">
        <v>227</v>
      </c>
      <c r="AX754" s="1216"/>
      <c r="AY754" s="1217"/>
      <c r="AZ754" s="1218"/>
      <c r="BA754" s="587">
        <f t="shared" si="128"/>
        <v>0</v>
      </c>
      <c r="BC754" s="1215">
        <v>227</v>
      </c>
      <c r="BD754" s="1216"/>
      <c r="BE754" s="1217"/>
      <c r="BF754" s="1218"/>
      <c r="BG754" s="587">
        <f t="shared" si="129"/>
        <v>0</v>
      </c>
      <c r="BI754" s="1215">
        <v>227</v>
      </c>
      <c r="BJ754" s="1216"/>
      <c r="BK754" s="1217"/>
      <c r="BL754" s="1218"/>
      <c r="BM754" s="587">
        <f t="shared" si="130"/>
        <v>0</v>
      </c>
      <c r="BO754" s="1215">
        <v>227</v>
      </c>
      <c r="BP754" s="1216"/>
      <c r="BQ754" s="1217"/>
      <c r="BR754" s="1218"/>
      <c r="BS754" s="587">
        <f t="shared" si="131"/>
        <v>0</v>
      </c>
    </row>
    <row r="755" spans="1:71" s="17" customFormat="1" ht="16.75" hidden="1" customHeight="1" outlineLevel="2">
      <c r="A755" s="1215">
        <v>228</v>
      </c>
      <c r="B755" s="1216"/>
      <c r="C755" s="1217"/>
      <c r="D755" s="1218"/>
      <c r="E755" s="587">
        <f t="shared" si="120"/>
        <v>0</v>
      </c>
      <c r="G755" s="1215">
        <v>228</v>
      </c>
      <c r="H755" s="1216"/>
      <c r="I755" s="1217"/>
      <c r="J755" s="1218"/>
      <c r="K755" s="587">
        <f t="shared" si="121"/>
        <v>0</v>
      </c>
      <c r="M755" s="1215">
        <v>228</v>
      </c>
      <c r="N755" s="1216"/>
      <c r="O755" s="1217"/>
      <c r="P755" s="1218"/>
      <c r="Q755" s="587">
        <f t="shared" si="122"/>
        <v>0</v>
      </c>
      <c r="S755" s="1215">
        <v>228</v>
      </c>
      <c r="T755" s="1216"/>
      <c r="U755" s="1217"/>
      <c r="V755" s="1218"/>
      <c r="W755" s="587">
        <f t="shared" si="123"/>
        <v>0</v>
      </c>
      <c r="Y755" s="1215">
        <v>228</v>
      </c>
      <c r="Z755" s="1216"/>
      <c r="AA755" s="1217"/>
      <c r="AB755" s="1218"/>
      <c r="AC755" s="587">
        <f t="shared" si="124"/>
        <v>0</v>
      </c>
      <c r="AE755" s="1215">
        <v>228</v>
      </c>
      <c r="AF755" s="1216"/>
      <c r="AG755" s="1217"/>
      <c r="AH755" s="1218"/>
      <c r="AI755" s="587">
        <f t="shared" si="125"/>
        <v>0</v>
      </c>
      <c r="AK755" s="1215">
        <v>228</v>
      </c>
      <c r="AL755" s="1216"/>
      <c r="AM755" s="1217"/>
      <c r="AN755" s="1218"/>
      <c r="AO755" s="587">
        <f t="shared" si="126"/>
        <v>0</v>
      </c>
      <c r="AQ755" s="1215">
        <v>228</v>
      </c>
      <c r="AR755" s="1216"/>
      <c r="AS755" s="1217"/>
      <c r="AT755" s="1218"/>
      <c r="AU755" s="587">
        <f t="shared" si="127"/>
        <v>0</v>
      </c>
      <c r="AW755" s="1215">
        <v>228</v>
      </c>
      <c r="AX755" s="1216"/>
      <c r="AY755" s="1217"/>
      <c r="AZ755" s="1218"/>
      <c r="BA755" s="587">
        <f t="shared" si="128"/>
        <v>0</v>
      </c>
      <c r="BC755" s="1215">
        <v>228</v>
      </c>
      <c r="BD755" s="1216"/>
      <c r="BE755" s="1217"/>
      <c r="BF755" s="1218"/>
      <c r="BG755" s="587">
        <f t="shared" si="129"/>
        <v>0</v>
      </c>
      <c r="BI755" s="1215">
        <v>228</v>
      </c>
      <c r="BJ755" s="1216"/>
      <c r="BK755" s="1217"/>
      <c r="BL755" s="1218"/>
      <c r="BM755" s="587">
        <f t="shared" si="130"/>
        <v>0</v>
      </c>
      <c r="BO755" s="1215">
        <v>228</v>
      </c>
      <c r="BP755" s="1216"/>
      <c r="BQ755" s="1217"/>
      <c r="BR755" s="1218"/>
      <c r="BS755" s="587">
        <f t="shared" si="131"/>
        <v>0</v>
      </c>
    </row>
    <row r="756" spans="1:71" s="17" customFormat="1" ht="16.75" hidden="1" customHeight="1" outlineLevel="2">
      <c r="A756" s="1215">
        <v>229</v>
      </c>
      <c r="B756" s="1216"/>
      <c r="C756" s="1217"/>
      <c r="D756" s="1218"/>
      <c r="E756" s="587">
        <f t="shared" si="120"/>
        <v>0</v>
      </c>
      <c r="G756" s="1215">
        <v>229</v>
      </c>
      <c r="H756" s="1216"/>
      <c r="I756" s="1217"/>
      <c r="J756" s="1218"/>
      <c r="K756" s="587">
        <f t="shared" si="121"/>
        <v>0</v>
      </c>
      <c r="M756" s="1215">
        <v>229</v>
      </c>
      <c r="N756" s="1216"/>
      <c r="O756" s="1217"/>
      <c r="P756" s="1218"/>
      <c r="Q756" s="587">
        <f t="shared" si="122"/>
        <v>0</v>
      </c>
      <c r="S756" s="1215">
        <v>229</v>
      </c>
      <c r="T756" s="1216"/>
      <c r="U756" s="1217"/>
      <c r="V756" s="1218"/>
      <c r="W756" s="587">
        <f t="shared" si="123"/>
        <v>0</v>
      </c>
      <c r="Y756" s="1215">
        <v>229</v>
      </c>
      <c r="Z756" s="1216"/>
      <c r="AA756" s="1217"/>
      <c r="AB756" s="1218"/>
      <c r="AC756" s="587">
        <f t="shared" si="124"/>
        <v>0</v>
      </c>
      <c r="AE756" s="1215">
        <v>229</v>
      </c>
      <c r="AF756" s="1216"/>
      <c r="AG756" s="1217"/>
      <c r="AH756" s="1218"/>
      <c r="AI756" s="587">
        <f t="shared" si="125"/>
        <v>0</v>
      </c>
      <c r="AK756" s="1215">
        <v>229</v>
      </c>
      <c r="AL756" s="1216"/>
      <c r="AM756" s="1217"/>
      <c r="AN756" s="1218"/>
      <c r="AO756" s="587">
        <f t="shared" si="126"/>
        <v>0</v>
      </c>
      <c r="AQ756" s="1215">
        <v>229</v>
      </c>
      <c r="AR756" s="1216"/>
      <c r="AS756" s="1217"/>
      <c r="AT756" s="1218"/>
      <c r="AU756" s="587">
        <f t="shared" si="127"/>
        <v>0</v>
      </c>
      <c r="AW756" s="1215">
        <v>229</v>
      </c>
      <c r="AX756" s="1216"/>
      <c r="AY756" s="1217"/>
      <c r="AZ756" s="1218"/>
      <c r="BA756" s="587">
        <f t="shared" si="128"/>
        <v>0</v>
      </c>
      <c r="BC756" s="1215">
        <v>229</v>
      </c>
      <c r="BD756" s="1216"/>
      <c r="BE756" s="1217"/>
      <c r="BF756" s="1218"/>
      <c r="BG756" s="587">
        <f t="shared" si="129"/>
        <v>0</v>
      </c>
      <c r="BI756" s="1215">
        <v>229</v>
      </c>
      <c r="BJ756" s="1216"/>
      <c r="BK756" s="1217"/>
      <c r="BL756" s="1218"/>
      <c r="BM756" s="587">
        <f t="shared" si="130"/>
        <v>0</v>
      </c>
      <c r="BO756" s="1215">
        <v>229</v>
      </c>
      <c r="BP756" s="1216"/>
      <c r="BQ756" s="1217"/>
      <c r="BR756" s="1218"/>
      <c r="BS756" s="587">
        <f t="shared" si="131"/>
        <v>0</v>
      </c>
    </row>
    <row r="757" spans="1:71" s="17" customFormat="1" ht="16.75" hidden="1" customHeight="1" outlineLevel="2">
      <c r="A757" s="1215">
        <v>230</v>
      </c>
      <c r="B757" s="1216"/>
      <c r="C757" s="1217"/>
      <c r="D757" s="1218"/>
      <c r="E757" s="587">
        <f t="shared" si="120"/>
        <v>0</v>
      </c>
      <c r="G757" s="1215">
        <v>230</v>
      </c>
      <c r="H757" s="1216"/>
      <c r="I757" s="1217"/>
      <c r="J757" s="1218"/>
      <c r="K757" s="587">
        <f t="shared" si="121"/>
        <v>0</v>
      </c>
      <c r="M757" s="1215">
        <v>230</v>
      </c>
      <c r="N757" s="1216"/>
      <c r="O757" s="1217"/>
      <c r="P757" s="1218"/>
      <c r="Q757" s="587">
        <f t="shared" si="122"/>
        <v>0</v>
      </c>
      <c r="S757" s="1215">
        <v>230</v>
      </c>
      <c r="T757" s="1216"/>
      <c r="U757" s="1217"/>
      <c r="V757" s="1218"/>
      <c r="W757" s="587">
        <f t="shared" si="123"/>
        <v>0</v>
      </c>
      <c r="Y757" s="1215">
        <v>230</v>
      </c>
      <c r="Z757" s="1216"/>
      <c r="AA757" s="1217"/>
      <c r="AB757" s="1218"/>
      <c r="AC757" s="587">
        <f t="shared" si="124"/>
        <v>0</v>
      </c>
      <c r="AE757" s="1215">
        <v>230</v>
      </c>
      <c r="AF757" s="1216"/>
      <c r="AG757" s="1217"/>
      <c r="AH757" s="1218"/>
      <c r="AI757" s="587">
        <f t="shared" si="125"/>
        <v>0</v>
      </c>
      <c r="AK757" s="1215">
        <v>230</v>
      </c>
      <c r="AL757" s="1216"/>
      <c r="AM757" s="1217"/>
      <c r="AN757" s="1218"/>
      <c r="AO757" s="587">
        <f t="shared" si="126"/>
        <v>0</v>
      </c>
      <c r="AQ757" s="1215">
        <v>230</v>
      </c>
      <c r="AR757" s="1216"/>
      <c r="AS757" s="1217"/>
      <c r="AT757" s="1218"/>
      <c r="AU757" s="587">
        <f t="shared" si="127"/>
        <v>0</v>
      </c>
      <c r="AW757" s="1215">
        <v>230</v>
      </c>
      <c r="AX757" s="1216"/>
      <c r="AY757" s="1217"/>
      <c r="AZ757" s="1218"/>
      <c r="BA757" s="587">
        <f t="shared" si="128"/>
        <v>0</v>
      </c>
      <c r="BC757" s="1215">
        <v>230</v>
      </c>
      <c r="BD757" s="1216"/>
      <c r="BE757" s="1217"/>
      <c r="BF757" s="1218"/>
      <c r="BG757" s="587">
        <f t="shared" si="129"/>
        <v>0</v>
      </c>
      <c r="BI757" s="1215">
        <v>230</v>
      </c>
      <c r="BJ757" s="1216"/>
      <c r="BK757" s="1217"/>
      <c r="BL757" s="1218"/>
      <c r="BM757" s="587">
        <f t="shared" si="130"/>
        <v>0</v>
      </c>
      <c r="BO757" s="1215">
        <v>230</v>
      </c>
      <c r="BP757" s="1216"/>
      <c r="BQ757" s="1217"/>
      <c r="BR757" s="1218"/>
      <c r="BS757" s="587">
        <f t="shared" si="131"/>
        <v>0</v>
      </c>
    </row>
    <row r="758" spans="1:71" s="17" customFormat="1" ht="16.75" hidden="1" customHeight="1" outlineLevel="2">
      <c r="A758" s="1215">
        <v>231</v>
      </c>
      <c r="B758" s="1216"/>
      <c r="C758" s="1217"/>
      <c r="D758" s="1218"/>
      <c r="E758" s="587">
        <f t="shared" si="120"/>
        <v>0</v>
      </c>
      <c r="G758" s="1215">
        <v>231</v>
      </c>
      <c r="H758" s="1216"/>
      <c r="I758" s="1217"/>
      <c r="J758" s="1218"/>
      <c r="K758" s="587">
        <f t="shared" si="121"/>
        <v>0</v>
      </c>
      <c r="M758" s="1215">
        <v>231</v>
      </c>
      <c r="N758" s="1216"/>
      <c r="O758" s="1217"/>
      <c r="P758" s="1218"/>
      <c r="Q758" s="587">
        <f t="shared" si="122"/>
        <v>0</v>
      </c>
      <c r="S758" s="1215">
        <v>231</v>
      </c>
      <c r="T758" s="1216"/>
      <c r="U758" s="1217"/>
      <c r="V758" s="1218"/>
      <c r="W758" s="587">
        <f t="shared" si="123"/>
        <v>0</v>
      </c>
      <c r="Y758" s="1215">
        <v>231</v>
      </c>
      <c r="Z758" s="1216"/>
      <c r="AA758" s="1217"/>
      <c r="AB758" s="1218"/>
      <c r="AC758" s="587">
        <f t="shared" si="124"/>
        <v>0</v>
      </c>
      <c r="AE758" s="1215">
        <v>231</v>
      </c>
      <c r="AF758" s="1216"/>
      <c r="AG758" s="1217"/>
      <c r="AH758" s="1218"/>
      <c r="AI758" s="587">
        <f t="shared" si="125"/>
        <v>0</v>
      </c>
      <c r="AK758" s="1215">
        <v>231</v>
      </c>
      <c r="AL758" s="1216"/>
      <c r="AM758" s="1217"/>
      <c r="AN758" s="1218"/>
      <c r="AO758" s="587">
        <f t="shared" si="126"/>
        <v>0</v>
      </c>
      <c r="AQ758" s="1215">
        <v>231</v>
      </c>
      <c r="AR758" s="1216"/>
      <c r="AS758" s="1217"/>
      <c r="AT758" s="1218"/>
      <c r="AU758" s="587">
        <f t="shared" si="127"/>
        <v>0</v>
      </c>
      <c r="AW758" s="1215">
        <v>231</v>
      </c>
      <c r="AX758" s="1216"/>
      <c r="AY758" s="1217"/>
      <c r="AZ758" s="1218"/>
      <c r="BA758" s="587">
        <f t="shared" si="128"/>
        <v>0</v>
      </c>
      <c r="BC758" s="1215">
        <v>231</v>
      </c>
      <c r="BD758" s="1216"/>
      <c r="BE758" s="1217"/>
      <c r="BF758" s="1218"/>
      <c r="BG758" s="587">
        <f t="shared" si="129"/>
        <v>0</v>
      </c>
      <c r="BI758" s="1215">
        <v>231</v>
      </c>
      <c r="BJ758" s="1216"/>
      <c r="BK758" s="1217"/>
      <c r="BL758" s="1218"/>
      <c r="BM758" s="587">
        <f t="shared" si="130"/>
        <v>0</v>
      </c>
      <c r="BO758" s="1215">
        <v>231</v>
      </c>
      <c r="BP758" s="1216"/>
      <c r="BQ758" s="1217"/>
      <c r="BR758" s="1218"/>
      <c r="BS758" s="587">
        <f t="shared" si="131"/>
        <v>0</v>
      </c>
    </row>
    <row r="759" spans="1:71" s="17" customFormat="1" ht="16.75" hidden="1" customHeight="1" outlineLevel="2">
      <c r="A759" s="1215">
        <v>232</v>
      </c>
      <c r="B759" s="1216"/>
      <c r="C759" s="1217"/>
      <c r="D759" s="1218"/>
      <c r="E759" s="587">
        <f t="shared" si="120"/>
        <v>0</v>
      </c>
      <c r="G759" s="1215">
        <v>232</v>
      </c>
      <c r="H759" s="1216"/>
      <c r="I759" s="1217"/>
      <c r="J759" s="1218"/>
      <c r="K759" s="587">
        <f t="shared" si="121"/>
        <v>0</v>
      </c>
      <c r="M759" s="1215">
        <v>232</v>
      </c>
      <c r="N759" s="1216"/>
      <c r="O759" s="1217"/>
      <c r="P759" s="1218"/>
      <c r="Q759" s="587">
        <f t="shared" si="122"/>
        <v>0</v>
      </c>
      <c r="S759" s="1215">
        <v>232</v>
      </c>
      <c r="T759" s="1216"/>
      <c r="U759" s="1217"/>
      <c r="V759" s="1218"/>
      <c r="W759" s="587">
        <f t="shared" si="123"/>
        <v>0</v>
      </c>
      <c r="Y759" s="1215">
        <v>232</v>
      </c>
      <c r="Z759" s="1216"/>
      <c r="AA759" s="1217"/>
      <c r="AB759" s="1218"/>
      <c r="AC759" s="587">
        <f t="shared" si="124"/>
        <v>0</v>
      </c>
      <c r="AE759" s="1215">
        <v>232</v>
      </c>
      <c r="AF759" s="1216"/>
      <c r="AG759" s="1217"/>
      <c r="AH759" s="1218"/>
      <c r="AI759" s="587">
        <f t="shared" si="125"/>
        <v>0</v>
      </c>
      <c r="AK759" s="1215">
        <v>232</v>
      </c>
      <c r="AL759" s="1216"/>
      <c r="AM759" s="1217"/>
      <c r="AN759" s="1218"/>
      <c r="AO759" s="587">
        <f t="shared" si="126"/>
        <v>0</v>
      </c>
      <c r="AQ759" s="1215">
        <v>232</v>
      </c>
      <c r="AR759" s="1216"/>
      <c r="AS759" s="1217"/>
      <c r="AT759" s="1218"/>
      <c r="AU759" s="587">
        <f t="shared" si="127"/>
        <v>0</v>
      </c>
      <c r="AW759" s="1215">
        <v>232</v>
      </c>
      <c r="AX759" s="1216"/>
      <c r="AY759" s="1217"/>
      <c r="AZ759" s="1218"/>
      <c r="BA759" s="587">
        <f t="shared" si="128"/>
        <v>0</v>
      </c>
      <c r="BC759" s="1215">
        <v>232</v>
      </c>
      <c r="BD759" s="1216"/>
      <c r="BE759" s="1217"/>
      <c r="BF759" s="1218"/>
      <c r="BG759" s="587">
        <f t="shared" si="129"/>
        <v>0</v>
      </c>
      <c r="BI759" s="1215">
        <v>232</v>
      </c>
      <c r="BJ759" s="1216"/>
      <c r="BK759" s="1217"/>
      <c r="BL759" s="1218"/>
      <c r="BM759" s="587">
        <f t="shared" si="130"/>
        <v>0</v>
      </c>
      <c r="BO759" s="1215">
        <v>232</v>
      </c>
      <c r="BP759" s="1216"/>
      <c r="BQ759" s="1217"/>
      <c r="BR759" s="1218"/>
      <c r="BS759" s="587">
        <f t="shared" si="131"/>
        <v>0</v>
      </c>
    </row>
    <row r="760" spans="1:71" s="17" customFormat="1" ht="16.75" hidden="1" customHeight="1" outlineLevel="2">
      <c r="A760" s="1215">
        <v>233</v>
      </c>
      <c r="B760" s="1216"/>
      <c r="C760" s="1217"/>
      <c r="D760" s="1218"/>
      <c r="E760" s="587">
        <f t="shared" si="120"/>
        <v>0</v>
      </c>
      <c r="G760" s="1215">
        <v>233</v>
      </c>
      <c r="H760" s="1216"/>
      <c r="I760" s="1217"/>
      <c r="J760" s="1218"/>
      <c r="K760" s="587">
        <f t="shared" si="121"/>
        <v>0</v>
      </c>
      <c r="M760" s="1215">
        <v>233</v>
      </c>
      <c r="N760" s="1216"/>
      <c r="O760" s="1217"/>
      <c r="P760" s="1218"/>
      <c r="Q760" s="587">
        <f t="shared" si="122"/>
        <v>0</v>
      </c>
      <c r="S760" s="1215">
        <v>233</v>
      </c>
      <c r="T760" s="1216"/>
      <c r="U760" s="1217"/>
      <c r="V760" s="1218"/>
      <c r="W760" s="587">
        <f t="shared" si="123"/>
        <v>0</v>
      </c>
      <c r="Y760" s="1215">
        <v>233</v>
      </c>
      <c r="Z760" s="1216"/>
      <c r="AA760" s="1217"/>
      <c r="AB760" s="1218"/>
      <c r="AC760" s="587">
        <f t="shared" si="124"/>
        <v>0</v>
      </c>
      <c r="AE760" s="1215">
        <v>233</v>
      </c>
      <c r="AF760" s="1216"/>
      <c r="AG760" s="1217"/>
      <c r="AH760" s="1218"/>
      <c r="AI760" s="587">
        <f t="shared" si="125"/>
        <v>0</v>
      </c>
      <c r="AK760" s="1215">
        <v>233</v>
      </c>
      <c r="AL760" s="1216"/>
      <c r="AM760" s="1217"/>
      <c r="AN760" s="1218"/>
      <c r="AO760" s="587">
        <f t="shared" si="126"/>
        <v>0</v>
      </c>
      <c r="AQ760" s="1215">
        <v>233</v>
      </c>
      <c r="AR760" s="1216"/>
      <c r="AS760" s="1217"/>
      <c r="AT760" s="1218"/>
      <c r="AU760" s="587">
        <f t="shared" si="127"/>
        <v>0</v>
      </c>
      <c r="AW760" s="1215">
        <v>233</v>
      </c>
      <c r="AX760" s="1216"/>
      <c r="AY760" s="1217"/>
      <c r="AZ760" s="1218"/>
      <c r="BA760" s="587">
        <f t="shared" si="128"/>
        <v>0</v>
      </c>
      <c r="BC760" s="1215">
        <v>233</v>
      </c>
      <c r="BD760" s="1216"/>
      <c r="BE760" s="1217"/>
      <c r="BF760" s="1218"/>
      <c r="BG760" s="587">
        <f t="shared" si="129"/>
        <v>0</v>
      </c>
      <c r="BI760" s="1215">
        <v>233</v>
      </c>
      <c r="BJ760" s="1216"/>
      <c r="BK760" s="1217"/>
      <c r="BL760" s="1218"/>
      <c r="BM760" s="587">
        <f t="shared" si="130"/>
        <v>0</v>
      </c>
      <c r="BO760" s="1215">
        <v>233</v>
      </c>
      <c r="BP760" s="1216"/>
      <c r="BQ760" s="1217"/>
      <c r="BR760" s="1218"/>
      <c r="BS760" s="587">
        <f t="shared" si="131"/>
        <v>0</v>
      </c>
    </row>
    <row r="761" spans="1:71" s="17" customFormat="1" ht="16.75" hidden="1" customHeight="1" outlineLevel="2">
      <c r="A761" s="1215">
        <v>234</v>
      </c>
      <c r="B761" s="1216"/>
      <c r="C761" s="1217"/>
      <c r="D761" s="1218"/>
      <c r="E761" s="587">
        <f t="shared" si="120"/>
        <v>0</v>
      </c>
      <c r="G761" s="1215">
        <v>234</v>
      </c>
      <c r="H761" s="1216"/>
      <c r="I761" s="1217"/>
      <c r="J761" s="1218"/>
      <c r="K761" s="587">
        <f t="shared" si="121"/>
        <v>0</v>
      </c>
      <c r="M761" s="1215">
        <v>234</v>
      </c>
      <c r="N761" s="1216"/>
      <c r="O761" s="1217"/>
      <c r="P761" s="1218"/>
      <c r="Q761" s="587">
        <f t="shared" si="122"/>
        <v>0</v>
      </c>
      <c r="S761" s="1215">
        <v>234</v>
      </c>
      <c r="T761" s="1216"/>
      <c r="U761" s="1217"/>
      <c r="V761" s="1218"/>
      <c r="W761" s="587">
        <f t="shared" si="123"/>
        <v>0</v>
      </c>
      <c r="Y761" s="1215">
        <v>234</v>
      </c>
      <c r="Z761" s="1216"/>
      <c r="AA761" s="1217"/>
      <c r="AB761" s="1218"/>
      <c r="AC761" s="587">
        <f t="shared" si="124"/>
        <v>0</v>
      </c>
      <c r="AE761" s="1215">
        <v>234</v>
      </c>
      <c r="AF761" s="1216"/>
      <c r="AG761" s="1217"/>
      <c r="AH761" s="1218"/>
      <c r="AI761" s="587">
        <f t="shared" si="125"/>
        <v>0</v>
      </c>
      <c r="AK761" s="1215">
        <v>234</v>
      </c>
      <c r="AL761" s="1216"/>
      <c r="AM761" s="1217"/>
      <c r="AN761" s="1218"/>
      <c r="AO761" s="587">
        <f t="shared" si="126"/>
        <v>0</v>
      </c>
      <c r="AQ761" s="1215">
        <v>234</v>
      </c>
      <c r="AR761" s="1216"/>
      <c r="AS761" s="1217"/>
      <c r="AT761" s="1218"/>
      <c r="AU761" s="587">
        <f t="shared" si="127"/>
        <v>0</v>
      </c>
      <c r="AW761" s="1215">
        <v>234</v>
      </c>
      <c r="AX761" s="1216"/>
      <c r="AY761" s="1217"/>
      <c r="AZ761" s="1218"/>
      <c r="BA761" s="587">
        <f t="shared" si="128"/>
        <v>0</v>
      </c>
      <c r="BC761" s="1215">
        <v>234</v>
      </c>
      <c r="BD761" s="1216"/>
      <c r="BE761" s="1217"/>
      <c r="BF761" s="1218"/>
      <c r="BG761" s="587">
        <f t="shared" si="129"/>
        <v>0</v>
      </c>
      <c r="BI761" s="1215">
        <v>234</v>
      </c>
      <c r="BJ761" s="1216"/>
      <c r="BK761" s="1217"/>
      <c r="BL761" s="1218"/>
      <c r="BM761" s="587">
        <f t="shared" si="130"/>
        <v>0</v>
      </c>
      <c r="BO761" s="1215">
        <v>234</v>
      </c>
      <c r="BP761" s="1216"/>
      <c r="BQ761" s="1217"/>
      <c r="BR761" s="1218"/>
      <c r="BS761" s="587">
        <f t="shared" si="131"/>
        <v>0</v>
      </c>
    </row>
    <row r="762" spans="1:71" s="17" customFormat="1" ht="16.75" hidden="1" customHeight="1" outlineLevel="2">
      <c r="A762" s="1215">
        <v>235</v>
      </c>
      <c r="B762" s="1216"/>
      <c r="C762" s="1217"/>
      <c r="D762" s="1218"/>
      <c r="E762" s="587">
        <f t="shared" si="120"/>
        <v>0</v>
      </c>
      <c r="G762" s="1215">
        <v>235</v>
      </c>
      <c r="H762" s="1216"/>
      <c r="I762" s="1217"/>
      <c r="J762" s="1218"/>
      <c r="K762" s="587">
        <f t="shared" si="121"/>
        <v>0</v>
      </c>
      <c r="M762" s="1215">
        <v>235</v>
      </c>
      <c r="N762" s="1216"/>
      <c r="O762" s="1217"/>
      <c r="P762" s="1218"/>
      <c r="Q762" s="587">
        <f t="shared" si="122"/>
        <v>0</v>
      </c>
      <c r="S762" s="1215">
        <v>235</v>
      </c>
      <c r="T762" s="1216"/>
      <c r="U762" s="1217"/>
      <c r="V762" s="1218"/>
      <c r="W762" s="587">
        <f t="shared" si="123"/>
        <v>0</v>
      </c>
      <c r="Y762" s="1215">
        <v>235</v>
      </c>
      <c r="Z762" s="1216"/>
      <c r="AA762" s="1217"/>
      <c r="AB762" s="1218"/>
      <c r="AC762" s="587">
        <f t="shared" si="124"/>
        <v>0</v>
      </c>
      <c r="AE762" s="1215">
        <v>235</v>
      </c>
      <c r="AF762" s="1216"/>
      <c r="AG762" s="1217"/>
      <c r="AH762" s="1218"/>
      <c r="AI762" s="587">
        <f t="shared" si="125"/>
        <v>0</v>
      </c>
      <c r="AK762" s="1215">
        <v>235</v>
      </c>
      <c r="AL762" s="1216"/>
      <c r="AM762" s="1217"/>
      <c r="AN762" s="1218"/>
      <c r="AO762" s="587">
        <f t="shared" si="126"/>
        <v>0</v>
      </c>
      <c r="AQ762" s="1215">
        <v>235</v>
      </c>
      <c r="AR762" s="1216"/>
      <c r="AS762" s="1217"/>
      <c r="AT762" s="1218"/>
      <c r="AU762" s="587">
        <f t="shared" si="127"/>
        <v>0</v>
      </c>
      <c r="AW762" s="1215">
        <v>235</v>
      </c>
      <c r="AX762" s="1216"/>
      <c r="AY762" s="1217"/>
      <c r="AZ762" s="1218"/>
      <c r="BA762" s="587">
        <f t="shared" si="128"/>
        <v>0</v>
      </c>
      <c r="BC762" s="1215">
        <v>235</v>
      </c>
      <c r="BD762" s="1216"/>
      <c r="BE762" s="1217"/>
      <c r="BF762" s="1218"/>
      <c r="BG762" s="587">
        <f t="shared" si="129"/>
        <v>0</v>
      </c>
      <c r="BI762" s="1215">
        <v>235</v>
      </c>
      <c r="BJ762" s="1216"/>
      <c r="BK762" s="1217"/>
      <c r="BL762" s="1218"/>
      <c r="BM762" s="587">
        <f t="shared" si="130"/>
        <v>0</v>
      </c>
      <c r="BO762" s="1215">
        <v>235</v>
      </c>
      <c r="BP762" s="1216"/>
      <c r="BQ762" s="1217"/>
      <c r="BR762" s="1218"/>
      <c r="BS762" s="587">
        <f t="shared" si="131"/>
        <v>0</v>
      </c>
    </row>
    <row r="763" spans="1:71" s="17" customFormat="1" ht="16.75" hidden="1" customHeight="1" outlineLevel="2">
      <c r="A763" s="1215">
        <v>236</v>
      </c>
      <c r="B763" s="1216"/>
      <c r="C763" s="1217"/>
      <c r="D763" s="1218"/>
      <c r="E763" s="587">
        <f t="shared" si="120"/>
        <v>0</v>
      </c>
      <c r="G763" s="1215">
        <v>236</v>
      </c>
      <c r="H763" s="1216"/>
      <c r="I763" s="1217"/>
      <c r="J763" s="1218"/>
      <c r="K763" s="587">
        <f t="shared" si="121"/>
        <v>0</v>
      </c>
      <c r="M763" s="1215">
        <v>236</v>
      </c>
      <c r="N763" s="1216"/>
      <c r="O763" s="1217"/>
      <c r="P763" s="1218"/>
      <c r="Q763" s="587">
        <f t="shared" si="122"/>
        <v>0</v>
      </c>
      <c r="S763" s="1215">
        <v>236</v>
      </c>
      <c r="T763" s="1216"/>
      <c r="U763" s="1217"/>
      <c r="V763" s="1218"/>
      <c r="W763" s="587">
        <f t="shared" si="123"/>
        <v>0</v>
      </c>
      <c r="Y763" s="1215">
        <v>236</v>
      </c>
      <c r="Z763" s="1216"/>
      <c r="AA763" s="1217"/>
      <c r="AB763" s="1218"/>
      <c r="AC763" s="587">
        <f t="shared" si="124"/>
        <v>0</v>
      </c>
      <c r="AE763" s="1215">
        <v>236</v>
      </c>
      <c r="AF763" s="1216"/>
      <c r="AG763" s="1217"/>
      <c r="AH763" s="1218"/>
      <c r="AI763" s="587">
        <f t="shared" si="125"/>
        <v>0</v>
      </c>
      <c r="AK763" s="1215">
        <v>236</v>
      </c>
      <c r="AL763" s="1216"/>
      <c r="AM763" s="1217"/>
      <c r="AN763" s="1218"/>
      <c r="AO763" s="587">
        <f t="shared" si="126"/>
        <v>0</v>
      </c>
      <c r="AQ763" s="1215">
        <v>236</v>
      </c>
      <c r="AR763" s="1216"/>
      <c r="AS763" s="1217"/>
      <c r="AT763" s="1218"/>
      <c r="AU763" s="587">
        <f t="shared" si="127"/>
        <v>0</v>
      </c>
      <c r="AW763" s="1215">
        <v>236</v>
      </c>
      <c r="AX763" s="1216"/>
      <c r="AY763" s="1217"/>
      <c r="AZ763" s="1218"/>
      <c r="BA763" s="587">
        <f t="shared" si="128"/>
        <v>0</v>
      </c>
      <c r="BC763" s="1215">
        <v>236</v>
      </c>
      <c r="BD763" s="1216"/>
      <c r="BE763" s="1217"/>
      <c r="BF763" s="1218"/>
      <c r="BG763" s="587">
        <f t="shared" si="129"/>
        <v>0</v>
      </c>
      <c r="BI763" s="1215">
        <v>236</v>
      </c>
      <c r="BJ763" s="1216"/>
      <c r="BK763" s="1217"/>
      <c r="BL763" s="1218"/>
      <c r="BM763" s="587">
        <f t="shared" si="130"/>
        <v>0</v>
      </c>
      <c r="BO763" s="1215">
        <v>236</v>
      </c>
      <c r="BP763" s="1216"/>
      <c r="BQ763" s="1217"/>
      <c r="BR763" s="1218"/>
      <c r="BS763" s="587">
        <f t="shared" si="131"/>
        <v>0</v>
      </c>
    </row>
    <row r="764" spans="1:71" s="17" customFormat="1" ht="16.75" hidden="1" customHeight="1" outlineLevel="2">
      <c r="A764" s="1215">
        <v>237</v>
      </c>
      <c r="B764" s="1216"/>
      <c r="C764" s="1217"/>
      <c r="D764" s="1218"/>
      <c r="E764" s="587">
        <f t="shared" si="120"/>
        <v>0</v>
      </c>
      <c r="G764" s="1215">
        <v>237</v>
      </c>
      <c r="H764" s="1216"/>
      <c r="I764" s="1217"/>
      <c r="J764" s="1218"/>
      <c r="K764" s="587">
        <f t="shared" si="121"/>
        <v>0</v>
      </c>
      <c r="M764" s="1215">
        <v>237</v>
      </c>
      <c r="N764" s="1216"/>
      <c r="O764" s="1217"/>
      <c r="P764" s="1218"/>
      <c r="Q764" s="587">
        <f t="shared" si="122"/>
        <v>0</v>
      </c>
      <c r="S764" s="1215">
        <v>237</v>
      </c>
      <c r="T764" s="1216"/>
      <c r="U764" s="1217"/>
      <c r="V764" s="1218"/>
      <c r="W764" s="587">
        <f t="shared" si="123"/>
        <v>0</v>
      </c>
      <c r="Y764" s="1215">
        <v>237</v>
      </c>
      <c r="Z764" s="1216"/>
      <c r="AA764" s="1217"/>
      <c r="AB764" s="1218"/>
      <c r="AC764" s="587">
        <f t="shared" si="124"/>
        <v>0</v>
      </c>
      <c r="AE764" s="1215">
        <v>237</v>
      </c>
      <c r="AF764" s="1216"/>
      <c r="AG764" s="1217"/>
      <c r="AH764" s="1218"/>
      <c r="AI764" s="587">
        <f t="shared" si="125"/>
        <v>0</v>
      </c>
      <c r="AK764" s="1215">
        <v>237</v>
      </c>
      <c r="AL764" s="1216"/>
      <c r="AM764" s="1217"/>
      <c r="AN764" s="1218"/>
      <c r="AO764" s="587">
        <f t="shared" si="126"/>
        <v>0</v>
      </c>
      <c r="AQ764" s="1215">
        <v>237</v>
      </c>
      <c r="AR764" s="1216"/>
      <c r="AS764" s="1217"/>
      <c r="AT764" s="1218"/>
      <c r="AU764" s="587">
        <f t="shared" si="127"/>
        <v>0</v>
      </c>
      <c r="AW764" s="1215">
        <v>237</v>
      </c>
      <c r="AX764" s="1216"/>
      <c r="AY764" s="1217"/>
      <c r="AZ764" s="1218"/>
      <c r="BA764" s="587">
        <f t="shared" si="128"/>
        <v>0</v>
      </c>
      <c r="BC764" s="1215">
        <v>237</v>
      </c>
      <c r="BD764" s="1216"/>
      <c r="BE764" s="1217"/>
      <c r="BF764" s="1218"/>
      <c r="BG764" s="587">
        <f t="shared" si="129"/>
        <v>0</v>
      </c>
      <c r="BI764" s="1215">
        <v>237</v>
      </c>
      <c r="BJ764" s="1216"/>
      <c r="BK764" s="1217"/>
      <c r="BL764" s="1218"/>
      <c r="BM764" s="587">
        <f t="shared" si="130"/>
        <v>0</v>
      </c>
      <c r="BO764" s="1215">
        <v>237</v>
      </c>
      <c r="BP764" s="1216"/>
      <c r="BQ764" s="1217"/>
      <c r="BR764" s="1218"/>
      <c r="BS764" s="587">
        <f t="shared" si="131"/>
        <v>0</v>
      </c>
    </row>
    <row r="765" spans="1:71" s="17" customFormat="1" ht="16.75" hidden="1" customHeight="1" outlineLevel="2">
      <c r="A765" s="1215">
        <v>238</v>
      </c>
      <c r="B765" s="1216"/>
      <c r="C765" s="1217"/>
      <c r="D765" s="1218"/>
      <c r="E765" s="587">
        <f t="shared" si="120"/>
        <v>0</v>
      </c>
      <c r="G765" s="1215">
        <v>238</v>
      </c>
      <c r="H765" s="1216"/>
      <c r="I765" s="1217"/>
      <c r="J765" s="1218"/>
      <c r="K765" s="587">
        <f t="shared" si="121"/>
        <v>0</v>
      </c>
      <c r="M765" s="1215">
        <v>238</v>
      </c>
      <c r="N765" s="1216"/>
      <c r="O765" s="1217"/>
      <c r="P765" s="1218"/>
      <c r="Q765" s="587">
        <f t="shared" si="122"/>
        <v>0</v>
      </c>
      <c r="S765" s="1215">
        <v>238</v>
      </c>
      <c r="T765" s="1216"/>
      <c r="U765" s="1217"/>
      <c r="V765" s="1218"/>
      <c r="W765" s="587">
        <f t="shared" si="123"/>
        <v>0</v>
      </c>
      <c r="Y765" s="1215">
        <v>238</v>
      </c>
      <c r="Z765" s="1216"/>
      <c r="AA765" s="1217"/>
      <c r="AB765" s="1218"/>
      <c r="AC765" s="587">
        <f t="shared" si="124"/>
        <v>0</v>
      </c>
      <c r="AE765" s="1215">
        <v>238</v>
      </c>
      <c r="AF765" s="1216"/>
      <c r="AG765" s="1217"/>
      <c r="AH765" s="1218"/>
      <c r="AI765" s="587">
        <f t="shared" si="125"/>
        <v>0</v>
      </c>
      <c r="AK765" s="1215">
        <v>238</v>
      </c>
      <c r="AL765" s="1216"/>
      <c r="AM765" s="1217"/>
      <c r="AN765" s="1218"/>
      <c r="AO765" s="587">
        <f t="shared" si="126"/>
        <v>0</v>
      </c>
      <c r="AQ765" s="1215">
        <v>238</v>
      </c>
      <c r="AR765" s="1216"/>
      <c r="AS765" s="1217"/>
      <c r="AT765" s="1218"/>
      <c r="AU765" s="587">
        <f t="shared" si="127"/>
        <v>0</v>
      </c>
      <c r="AW765" s="1215">
        <v>238</v>
      </c>
      <c r="AX765" s="1216"/>
      <c r="AY765" s="1217"/>
      <c r="AZ765" s="1218"/>
      <c r="BA765" s="587">
        <f t="shared" si="128"/>
        <v>0</v>
      </c>
      <c r="BC765" s="1215">
        <v>238</v>
      </c>
      <c r="BD765" s="1216"/>
      <c r="BE765" s="1217"/>
      <c r="BF765" s="1218"/>
      <c r="BG765" s="587">
        <f t="shared" si="129"/>
        <v>0</v>
      </c>
      <c r="BI765" s="1215">
        <v>238</v>
      </c>
      <c r="BJ765" s="1216"/>
      <c r="BK765" s="1217"/>
      <c r="BL765" s="1218"/>
      <c r="BM765" s="587">
        <f t="shared" si="130"/>
        <v>0</v>
      </c>
      <c r="BO765" s="1215">
        <v>238</v>
      </c>
      <c r="BP765" s="1216"/>
      <c r="BQ765" s="1217"/>
      <c r="BR765" s="1218"/>
      <c r="BS765" s="587">
        <f t="shared" si="131"/>
        <v>0</v>
      </c>
    </row>
    <row r="766" spans="1:71" s="17" customFormat="1" ht="16.75" hidden="1" customHeight="1" outlineLevel="2">
      <c r="A766" s="1215">
        <v>239</v>
      </c>
      <c r="B766" s="1216"/>
      <c r="C766" s="1217"/>
      <c r="D766" s="1218"/>
      <c r="E766" s="587">
        <f t="shared" si="120"/>
        <v>0</v>
      </c>
      <c r="G766" s="1215">
        <v>239</v>
      </c>
      <c r="H766" s="1216"/>
      <c r="I766" s="1217"/>
      <c r="J766" s="1218"/>
      <c r="K766" s="587">
        <f t="shared" si="121"/>
        <v>0</v>
      </c>
      <c r="M766" s="1215">
        <v>239</v>
      </c>
      <c r="N766" s="1216"/>
      <c r="O766" s="1217"/>
      <c r="P766" s="1218"/>
      <c r="Q766" s="587">
        <f t="shared" si="122"/>
        <v>0</v>
      </c>
      <c r="S766" s="1215">
        <v>239</v>
      </c>
      <c r="T766" s="1216"/>
      <c r="U766" s="1217"/>
      <c r="V766" s="1218"/>
      <c r="W766" s="587">
        <f t="shared" si="123"/>
        <v>0</v>
      </c>
      <c r="Y766" s="1215">
        <v>239</v>
      </c>
      <c r="Z766" s="1216"/>
      <c r="AA766" s="1217"/>
      <c r="AB766" s="1218"/>
      <c r="AC766" s="587">
        <f t="shared" si="124"/>
        <v>0</v>
      </c>
      <c r="AE766" s="1215">
        <v>239</v>
      </c>
      <c r="AF766" s="1216"/>
      <c r="AG766" s="1217"/>
      <c r="AH766" s="1218"/>
      <c r="AI766" s="587">
        <f t="shared" si="125"/>
        <v>0</v>
      </c>
      <c r="AK766" s="1215">
        <v>239</v>
      </c>
      <c r="AL766" s="1216"/>
      <c r="AM766" s="1217"/>
      <c r="AN766" s="1218"/>
      <c r="AO766" s="587">
        <f t="shared" si="126"/>
        <v>0</v>
      </c>
      <c r="AQ766" s="1215">
        <v>239</v>
      </c>
      <c r="AR766" s="1216"/>
      <c r="AS766" s="1217"/>
      <c r="AT766" s="1218"/>
      <c r="AU766" s="587">
        <f t="shared" si="127"/>
        <v>0</v>
      </c>
      <c r="AW766" s="1215">
        <v>239</v>
      </c>
      <c r="AX766" s="1216"/>
      <c r="AY766" s="1217"/>
      <c r="AZ766" s="1218"/>
      <c r="BA766" s="587">
        <f t="shared" si="128"/>
        <v>0</v>
      </c>
      <c r="BC766" s="1215">
        <v>239</v>
      </c>
      <c r="BD766" s="1216"/>
      <c r="BE766" s="1217"/>
      <c r="BF766" s="1218"/>
      <c r="BG766" s="587">
        <f t="shared" si="129"/>
        <v>0</v>
      </c>
      <c r="BI766" s="1215">
        <v>239</v>
      </c>
      <c r="BJ766" s="1216"/>
      <c r="BK766" s="1217"/>
      <c r="BL766" s="1218"/>
      <c r="BM766" s="587">
        <f t="shared" si="130"/>
        <v>0</v>
      </c>
      <c r="BO766" s="1215">
        <v>239</v>
      </c>
      <c r="BP766" s="1216"/>
      <c r="BQ766" s="1217"/>
      <c r="BR766" s="1218"/>
      <c r="BS766" s="587">
        <f t="shared" si="131"/>
        <v>0</v>
      </c>
    </row>
    <row r="767" spans="1:71" s="17" customFormat="1" ht="16.75" hidden="1" customHeight="1" outlineLevel="2">
      <c r="A767" s="1215">
        <v>240</v>
      </c>
      <c r="B767" s="1216"/>
      <c r="C767" s="1217"/>
      <c r="D767" s="1218"/>
      <c r="E767" s="587">
        <f t="shared" si="120"/>
        <v>0</v>
      </c>
      <c r="G767" s="1215">
        <v>240</v>
      </c>
      <c r="H767" s="1216"/>
      <c r="I767" s="1217"/>
      <c r="J767" s="1218"/>
      <c r="K767" s="587">
        <f t="shared" si="121"/>
        <v>0</v>
      </c>
      <c r="M767" s="1215">
        <v>240</v>
      </c>
      <c r="N767" s="1216"/>
      <c r="O767" s="1217"/>
      <c r="P767" s="1218"/>
      <c r="Q767" s="587">
        <f t="shared" si="122"/>
        <v>0</v>
      </c>
      <c r="S767" s="1215">
        <v>240</v>
      </c>
      <c r="T767" s="1216"/>
      <c r="U767" s="1217"/>
      <c r="V767" s="1218"/>
      <c r="W767" s="587">
        <f t="shared" si="123"/>
        <v>0</v>
      </c>
      <c r="Y767" s="1215">
        <v>240</v>
      </c>
      <c r="Z767" s="1216"/>
      <c r="AA767" s="1217"/>
      <c r="AB767" s="1218"/>
      <c r="AC767" s="587">
        <f t="shared" si="124"/>
        <v>0</v>
      </c>
      <c r="AE767" s="1215">
        <v>240</v>
      </c>
      <c r="AF767" s="1216"/>
      <c r="AG767" s="1217"/>
      <c r="AH767" s="1218"/>
      <c r="AI767" s="587">
        <f t="shared" si="125"/>
        <v>0</v>
      </c>
      <c r="AK767" s="1215">
        <v>240</v>
      </c>
      <c r="AL767" s="1216"/>
      <c r="AM767" s="1217"/>
      <c r="AN767" s="1218"/>
      <c r="AO767" s="587">
        <f t="shared" si="126"/>
        <v>0</v>
      </c>
      <c r="AQ767" s="1215">
        <v>240</v>
      </c>
      <c r="AR767" s="1216"/>
      <c r="AS767" s="1217"/>
      <c r="AT767" s="1218"/>
      <c r="AU767" s="587">
        <f t="shared" si="127"/>
        <v>0</v>
      </c>
      <c r="AW767" s="1215">
        <v>240</v>
      </c>
      <c r="AX767" s="1216"/>
      <c r="AY767" s="1217"/>
      <c r="AZ767" s="1218"/>
      <c r="BA767" s="587">
        <f t="shared" si="128"/>
        <v>0</v>
      </c>
      <c r="BC767" s="1215">
        <v>240</v>
      </c>
      <c r="BD767" s="1216"/>
      <c r="BE767" s="1217"/>
      <c r="BF767" s="1218"/>
      <c r="BG767" s="587">
        <f t="shared" si="129"/>
        <v>0</v>
      </c>
      <c r="BI767" s="1215">
        <v>240</v>
      </c>
      <c r="BJ767" s="1216"/>
      <c r="BK767" s="1217"/>
      <c r="BL767" s="1218"/>
      <c r="BM767" s="587">
        <f t="shared" si="130"/>
        <v>0</v>
      </c>
      <c r="BO767" s="1215">
        <v>240</v>
      </c>
      <c r="BP767" s="1216"/>
      <c r="BQ767" s="1217"/>
      <c r="BR767" s="1218"/>
      <c r="BS767" s="587">
        <f t="shared" si="131"/>
        <v>0</v>
      </c>
    </row>
    <row r="768" spans="1:71" s="17" customFormat="1" ht="16.75" hidden="1" customHeight="1" outlineLevel="2">
      <c r="A768" s="1215">
        <v>241</v>
      </c>
      <c r="B768" s="1216"/>
      <c r="C768" s="1217"/>
      <c r="D768" s="1218"/>
      <c r="E768" s="587">
        <f t="shared" si="120"/>
        <v>0</v>
      </c>
      <c r="G768" s="1215">
        <v>241</v>
      </c>
      <c r="H768" s="1216"/>
      <c r="I768" s="1217"/>
      <c r="J768" s="1218"/>
      <c r="K768" s="587">
        <f t="shared" si="121"/>
        <v>0</v>
      </c>
      <c r="M768" s="1215">
        <v>241</v>
      </c>
      <c r="N768" s="1216"/>
      <c r="O768" s="1217"/>
      <c r="P768" s="1218"/>
      <c r="Q768" s="587">
        <f t="shared" si="122"/>
        <v>0</v>
      </c>
      <c r="S768" s="1215">
        <v>241</v>
      </c>
      <c r="T768" s="1216"/>
      <c r="U768" s="1217"/>
      <c r="V768" s="1218"/>
      <c r="W768" s="587">
        <f t="shared" si="123"/>
        <v>0</v>
      </c>
      <c r="Y768" s="1215">
        <v>241</v>
      </c>
      <c r="Z768" s="1216"/>
      <c r="AA768" s="1217"/>
      <c r="AB768" s="1218"/>
      <c r="AC768" s="587">
        <f t="shared" si="124"/>
        <v>0</v>
      </c>
      <c r="AE768" s="1215">
        <v>241</v>
      </c>
      <c r="AF768" s="1216"/>
      <c r="AG768" s="1217"/>
      <c r="AH768" s="1218"/>
      <c r="AI768" s="587">
        <f t="shared" si="125"/>
        <v>0</v>
      </c>
      <c r="AK768" s="1215">
        <v>241</v>
      </c>
      <c r="AL768" s="1216"/>
      <c r="AM768" s="1217"/>
      <c r="AN768" s="1218"/>
      <c r="AO768" s="587">
        <f t="shared" si="126"/>
        <v>0</v>
      </c>
      <c r="AQ768" s="1215">
        <v>241</v>
      </c>
      <c r="AR768" s="1216"/>
      <c r="AS768" s="1217"/>
      <c r="AT768" s="1218"/>
      <c r="AU768" s="587">
        <f t="shared" si="127"/>
        <v>0</v>
      </c>
      <c r="AW768" s="1215">
        <v>241</v>
      </c>
      <c r="AX768" s="1216"/>
      <c r="AY768" s="1217"/>
      <c r="AZ768" s="1218"/>
      <c r="BA768" s="587">
        <f t="shared" si="128"/>
        <v>0</v>
      </c>
      <c r="BC768" s="1215">
        <v>241</v>
      </c>
      <c r="BD768" s="1216"/>
      <c r="BE768" s="1217"/>
      <c r="BF768" s="1218"/>
      <c r="BG768" s="587">
        <f t="shared" si="129"/>
        <v>0</v>
      </c>
      <c r="BI768" s="1215">
        <v>241</v>
      </c>
      <c r="BJ768" s="1216"/>
      <c r="BK768" s="1217"/>
      <c r="BL768" s="1218"/>
      <c r="BM768" s="587">
        <f t="shared" si="130"/>
        <v>0</v>
      </c>
      <c r="BO768" s="1215">
        <v>241</v>
      </c>
      <c r="BP768" s="1216"/>
      <c r="BQ768" s="1217"/>
      <c r="BR768" s="1218"/>
      <c r="BS768" s="587">
        <f t="shared" si="131"/>
        <v>0</v>
      </c>
    </row>
    <row r="769" spans="1:71" s="17" customFormat="1" ht="16.75" hidden="1" customHeight="1" outlineLevel="2">
      <c r="A769" s="1215">
        <v>242</v>
      </c>
      <c r="B769" s="1216"/>
      <c r="C769" s="1217"/>
      <c r="D769" s="1218"/>
      <c r="E769" s="587">
        <f t="shared" si="120"/>
        <v>0</v>
      </c>
      <c r="G769" s="1215">
        <v>242</v>
      </c>
      <c r="H769" s="1216"/>
      <c r="I769" s="1217"/>
      <c r="J769" s="1218"/>
      <c r="K769" s="587">
        <f t="shared" si="121"/>
        <v>0</v>
      </c>
      <c r="M769" s="1215">
        <v>242</v>
      </c>
      <c r="N769" s="1216"/>
      <c r="O769" s="1217"/>
      <c r="P769" s="1218"/>
      <c r="Q769" s="587">
        <f t="shared" si="122"/>
        <v>0</v>
      </c>
      <c r="S769" s="1215">
        <v>242</v>
      </c>
      <c r="T769" s="1216"/>
      <c r="U769" s="1217"/>
      <c r="V769" s="1218"/>
      <c r="W769" s="587">
        <f t="shared" si="123"/>
        <v>0</v>
      </c>
      <c r="Y769" s="1215">
        <v>242</v>
      </c>
      <c r="Z769" s="1216"/>
      <c r="AA769" s="1217"/>
      <c r="AB769" s="1218"/>
      <c r="AC769" s="587">
        <f t="shared" si="124"/>
        <v>0</v>
      </c>
      <c r="AE769" s="1215">
        <v>242</v>
      </c>
      <c r="AF769" s="1216"/>
      <c r="AG769" s="1217"/>
      <c r="AH769" s="1218"/>
      <c r="AI769" s="587">
        <f t="shared" si="125"/>
        <v>0</v>
      </c>
      <c r="AK769" s="1215">
        <v>242</v>
      </c>
      <c r="AL769" s="1216"/>
      <c r="AM769" s="1217"/>
      <c r="AN769" s="1218"/>
      <c r="AO769" s="587">
        <f t="shared" si="126"/>
        <v>0</v>
      </c>
      <c r="AQ769" s="1215">
        <v>242</v>
      </c>
      <c r="AR769" s="1216"/>
      <c r="AS769" s="1217"/>
      <c r="AT769" s="1218"/>
      <c r="AU769" s="587">
        <f t="shared" si="127"/>
        <v>0</v>
      </c>
      <c r="AW769" s="1215">
        <v>242</v>
      </c>
      <c r="AX769" s="1216"/>
      <c r="AY769" s="1217"/>
      <c r="AZ769" s="1218"/>
      <c r="BA769" s="587">
        <f t="shared" si="128"/>
        <v>0</v>
      </c>
      <c r="BC769" s="1215">
        <v>242</v>
      </c>
      <c r="BD769" s="1216"/>
      <c r="BE769" s="1217"/>
      <c r="BF769" s="1218"/>
      <c r="BG769" s="587">
        <f t="shared" si="129"/>
        <v>0</v>
      </c>
      <c r="BI769" s="1215">
        <v>242</v>
      </c>
      <c r="BJ769" s="1216"/>
      <c r="BK769" s="1217"/>
      <c r="BL769" s="1218"/>
      <c r="BM769" s="587">
        <f t="shared" si="130"/>
        <v>0</v>
      </c>
      <c r="BO769" s="1215">
        <v>242</v>
      </c>
      <c r="BP769" s="1216"/>
      <c r="BQ769" s="1217"/>
      <c r="BR769" s="1218"/>
      <c r="BS769" s="587">
        <f t="shared" si="131"/>
        <v>0</v>
      </c>
    </row>
    <row r="770" spans="1:71" s="17" customFormat="1" ht="16.75" hidden="1" customHeight="1" outlineLevel="2">
      <c r="A770" s="1215">
        <v>243</v>
      </c>
      <c r="B770" s="1216"/>
      <c r="C770" s="1217"/>
      <c r="D770" s="1218"/>
      <c r="E770" s="587">
        <f t="shared" si="120"/>
        <v>0</v>
      </c>
      <c r="G770" s="1215">
        <v>243</v>
      </c>
      <c r="H770" s="1216"/>
      <c r="I770" s="1217"/>
      <c r="J770" s="1218"/>
      <c r="K770" s="587">
        <f t="shared" si="121"/>
        <v>0</v>
      </c>
      <c r="M770" s="1215">
        <v>243</v>
      </c>
      <c r="N770" s="1216"/>
      <c r="O770" s="1217"/>
      <c r="P770" s="1218"/>
      <c r="Q770" s="587">
        <f t="shared" si="122"/>
        <v>0</v>
      </c>
      <c r="S770" s="1215">
        <v>243</v>
      </c>
      <c r="T770" s="1216"/>
      <c r="U770" s="1217"/>
      <c r="V770" s="1218"/>
      <c r="W770" s="587">
        <f t="shared" si="123"/>
        <v>0</v>
      </c>
      <c r="Y770" s="1215">
        <v>243</v>
      </c>
      <c r="Z770" s="1216"/>
      <c r="AA770" s="1217"/>
      <c r="AB770" s="1218"/>
      <c r="AC770" s="587">
        <f t="shared" si="124"/>
        <v>0</v>
      </c>
      <c r="AE770" s="1215">
        <v>243</v>
      </c>
      <c r="AF770" s="1216"/>
      <c r="AG770" s="1217"/>
      <c r="AH770" s="1218"/>
      <c r="AI770" s="587">
        <f t="shared" si="125"/>
        <v>0</v>
      </c>
      <c r="AK770" s="1215">
        <v>243</v>
      </c>
      <c r="AL770" s="1216"/>
      <c r="AM770" s="1217"/>
      <c r="AN770" s="1218"/>
      <c r="AO770" s="587">
        <f t="shared" si="126"/>
        <v>0</v>
      </c>
      <c r="AQ770" s="1215">
        <v>243</v>
      </c>
      <c r="AR770" s="1216"/>
      <c r="AS770" s="1217"/>
      <c r="AT770" s="1218"/>
      <c r="AU770" s="587">
        <f t="shared" si="127"/>
        <v>0</v>
      </c>
      <c r="AW770" s="1215">
        <v>243</v>
      </c>
      <c r="AX770" s="1216"/>
      <c r="AY770" s="1217"/>
      <c r="AZ770" s="1218"/>
      <c r="BA770" s="587">
        <f t="shared" si="128"/>
        <v>0</v>
      </c>
      <c r="BC770" s="1215">
        <v>243</v>
      </c>
      <c r="BD770" s="1216"/>
      <c r="BE770" s="1217"/>
      <c r="BF770" s="1218"/>
      <c r="BG770" s="587">
        <f t="shared" si="129"/>
        <v>0</v>
      </c>
      <c r="BI770" s="1215">
        <v>243</v>
      </c>
      <c r="BJ770" s="1216"/>
      <c r="BK770" s="1217"/>
      <c r="BL770" s="1218"/>
      <c r="BM770" s="587">
        <f t="shared" si="130"/>
        <v>0</v>
      </c>
      <c r="BO770" s="1215">
        <v>243</v>
      </c>
      <c r="BP770" s="1216"/>
      <c r="BQ770" s="1217"/>
      <c r="BR770" s="1218"/>
      <c r="BS770" s="587">
        <f t="shared" si="131"/>
        <v>0</v>
      </c>
    </row>
    <row r="771" spans="1:71" s="17" customFormat="1" ht="16.75" hidden="1" customHeight="1" outlineLevel="2">
      <c r="A771" s="1215">
        <v>244</v>
      </c>
      <c r="B771" s="1216"/>
      <c r="C771" s="1217"/>
      <c r="D771" s="1218"/>
      <c r="E771" s="587">
        <f t="shared" si="120"/>
        <v>0</v>
      </c>
      <c r="G771" s="1215">
        <v>244</v>
      </c>
      <c r="H771" s="1216"/>
      <c r="I771" s="1217"/>
      <c r="J771" s="1218"/>
      <c r="K771" s="587">
        <f t="shared" si="121"/>
        <v>0</v>
      </c>
      <c r="M771" s="1215">
        <v>244</v>
      </c>
      <c r="N771" s="1216"/>
      <c r="O771" s="1217"/>
      <c r="P771" s="1218"/>
      <c r="Q771" s="587">
        <f t="shared" si="122"/>
        <v>0</v>
      </c>
      <c r="S771" s="1215">
        <v>244</v>
      </c>
      <c r="T771" s="1216"/>
      <c r="U771" s="1217"/>
      <c r="V771" s="1218"/>
      <c r="W771" s="587">
        <f t="shared" si="123"/>
        <v>0</v>
      </c>
      <c r="Y771" s="1215">
        <v>244</v>
      </c>
      <c r="Z771" s="1216"/>
      <c r="AA771" s="1217"/>
      <c r="AB771" s="1218"/>
      <c r="AC771" s="587">
        <f t="shared" si="124"/>
        <v>0</v>
      </c>
      <c r="AE771" s="1215">
        <v>244</v>
      </c>
      <c r="AF771" s="1216"/>
      <c r="AG771" s="1217"/>
      <c r="AH771" s="1218"/>
      <c r="AI771" s="587">
        <f t="shared" si="125"/>
        <v>0</v>
      </c>
      <c r="AK771" s="1215">
        <v>244</v>
      </c>
      <c r="AL771" s="1216"/>
      <c r="AM771" s="1217"/>
      <c r="AN771" s="1218"/>
      <c r="AO771" s="587">
        <f t="shared" si="126"/>
        <v>0</v>
      </c>
      <c r="AQ771" s="1215">
        <v>244</v>
      </c>
      <c r="AR771" s="1216"/>
      <c r="AS771" s="1217"/>
      <c r="AT771" s="1218"/>
      <c r="AU771" s="587">
        <f t="shared" si="127"/>
        <v>0</v>
      </c>
      <c r="AW771" s="1215">
        <v>244</v>
      </c>
      <c r="AX771" s="1216"/>
      <c r="AY771" s="1217"/>
      <c r="AZ771" s="1218"/>
      <c r="BA771" s="587">
        <f t="shared" si="128"/>
        <v>0</v>
      </c>
      <c r="BC771" s="1215">
        <v>244</v>
      </c>
      <c r="BD771" s="1216"/>
      <c r="BE771" s="1217"/>
      <c r="BF771" s="1218"/>
      <c r="BG771" s="587">
        <f t="shared" si="129"/>
        <v>0</v>
      </c>
      <c r="BI771" s="1215">
        <v>244</v>
      </c>
      <c r="BJ771" s="1216"/>
      <c r="BK771" s="1217"/>
      <c r="BL771" s="1218"/>
      <c r="BM771" s="587">
        <f t="shared" si="130"/>
        <v>0</v>
      </c>
      <c r="BO771" s="1215">
        <v>244</v>
      </c>
      <c r="BP771" s="1216"/>
      <c r="BQ771" s="1217"/>
      <c r="BR771" s="1218"/>
      <c r="BS771" s="587">
        <f t="shared" si="131"/>
        <v>0</v>
      </c>
    </row>
    <row r="772" spans="1:71" s="17" customFormat="1" ht="16.75" hidden="1" customHeight="1" outlineLevel="2">
      <c r="A772" s="1215">
        <v>245</v>
      </c>
      <c r="B772" s="1216"/>
      <c r="C772" s="1217"/>
      <c r="D772" s="1218"/>
      <c r="E772" s="587">
        <f t="shared" si="120"/>
        <v>0</v>
      </c>
      <c r="G772" s="1215">
        <v>245</v>
      </c>
      <c r="H772" s="1216"/>
      <c r="I772" s="1217"/>
      <c r="J772" s="1218"/>
      <c r="K772" s="587">
        <f t="shared" si="121"/>
        <v>0</v>
      </c>
      <c r="M772" s="1215">
        <v>245</v>
      </c>
      <c r="N772" s="1216"/>
      <c r="O772" s="1217"/>
      <c r="P772" s="1218"/>
      <c r="Q772" s="587">
        <f t="shared" si="122"/>
        <v>0</v>
      </c>
      <c r="S772" s="1215">
        <v>245</v>
      </c>
      <c r="T772" s="1216"/>
      <c r="U772" s="1217"/>
      <c r="V772" s="1218"/>
      <c r="W772" s="587">
        <f t="shared" si="123"/>
        <v>0</v>
      </c>
      <c r="Y772" s="1215">
        <v>245</v>
      </c>
      <c r="Z772" s="1216"/>
      <c r="AA772" s="1217"/>
      <c r="AB772" s="1218"/>
      <c r="AC772" s="587">
        <f t="shared" si="124"/>
        <v>0</v>
      </c>
      <c r="AE772" s="1215">
        <v>245</v>
      </c>
      <c r="AF772" s="1216"/>
      <c r="AG772" s="1217"/>
      <c r="AH772" s="1218"/>
      <c r="AI772" s="587">
        <f t="shared" si="125"/>
        <v>0</v>
      </c>
      <c r="AK772" s="1215">
        <v>245</v>
      </c>
      <c r="AL772" s="1216"/>
      <c r="AM772" s="1217"/>
      <c r="AN772" s="1218"/>
      <c r="AO772" s="587">
        <f t="shared" si="126"/>
        <v>0</v>
      </c>
      <c r="AQ772" s="1215">
        <v>245</v>
      </c>
      <c r="AR772" s="1216"/>
      <c r="AS772" s="1217"/>
      <c r="AT772" s="1218"/>
      <c r="AU772" s="587">
        <f t="shared" si="127"/>
        <v>0</v>
      </c>
      <c r="AW772" s="1215">
        <v>245</v>
      </c>
      <c r="AX772" s="1216"/>
      <c r="AY772" s="1217"/>
      <c r="AZ772" s="1218"/>
      <c r="BA772" s="587">
        <f t="shared" si="128"/>
        <v>0</v>
      </c>
      <c r="BC772" s="1215">
        <v>245</v>
      </c>
      <c r="BD772" s="1216"/>
      <c r="BE772" s="1217"/>
      <c r="BF772" s="1218"/>
      <c r="BG772" s="587">
        <f t="shared" si="129"/>
        <v>0</v>
      </c>
      <c r="BI772" s="1215">
        <v>245</v>
      </c>
      <c r="BJ772" s="1216"/>
      <c r="BK772" s="1217"/>
      <c r="BL772" s="1218"/>
      <c r="BM772" s="587">
        <f t="shared" si="130"/>
        <v>0</v>
      </c>
      <c r="BO772" s="1215">
        <v>245</v>
      </c>
      <c r="BP772" s="1216"/>
      <c r="BQ772" s="1217"/>
      <c r="BR772" s="1218"/>
      <c r="BS772" s="587">
        <f t="shared" si="131"/>
        <v>0</v>
      </c>
    </row>
    <row r="773" spans="1:71" s="17" customFormat="1" ht="16.75" hidden="1" customHeight="1" outlineLevel="2">
      <c r="A773" s="1215">
        <v>246</v>
      </c>
      <c r="B773" s="1216"/>
      <c r="C773" s="1217"/>
      <c r="D773" s="1218"/>
      <c r="E773" s="587">
        <f t="shared" si="120"/>
        <v>0</v>
      </c>
      <c r="G773" s="1215">
        <v>246</v>
      </c>
      <c r="H773" s="1216"/>
      <c r="I773" s="1217"/>
      <c r="J773" s="1218"/>
      <c r="K773" s="587">
        <f t="shared" si="121"/>
        <v>0</v>
      </c>
      <c r="M773" s="1215">
        <v>246</v>
      </c>
      <c r="N773" s="1216"/>
      <c r="O773" s="1217"/>
      <c r="P773" s="1218"/>
      <c r="Q773" s="587">
        <f t="shared" si="122"/>
        <v>0</v>
      </c>
      <c r="S773" s="1215">
        <v>246</v>
      </c>
      <c r="T773" s="1216"/>
      <c r="U773" s="1217"/>
      <c r="V773" s="1218"/>
      <c r="W773" s="587">
        <f t="shared" si="123"/>
        <v>0</v>
      </c>
      <c r="Y773" s="1215">
        <v>246</v>
      </c>
      <c r="Z773" s="1216"/>
      <c r="AA773" s="1217"/>
      <c r="AB773" s="1218"/>
      <c r="AC773" s="587">
        <f t="shared" si="124"/>
        <v>0</v>
      </c>
      <c r="AE773" s="1215">
        <v>246</v>
      </c>
      <c r="AF773" s="1216"/>
      <c r="AG773" s="1217"/>
      <c r="AH773" s="1218"/>
      <c r="AI773" s="587">
        <f t="shared" si="125"/>
        <v>0</v>
      </c>
      <c r="AK773" s="1215">
        <v>246</v>
      </c>
      <c r="AL773" s="1216"/>
      <c r="AM773" s="1217"/>
      <c r="AN773" s="1218"/>
      <c r="AO773" s="587">
        <f t="shared" si="126"/>
        <v>0</v>
      </c>
      <c r="AQ773" s="1215">
        <v>246</v>
      </c>
      <c r="AR773" s="1216"/>
      <c r="AS773" s="1217"/>
      <c r="AT773" s="1218"/>
      <c r="AU773" s="587">
        <f t="shared" si="127"/>
        <v>0</v>
      </c>
      <c r="AW773" s="1215">
        <v>246</v>
      </c>
      <c r="AX773" s="1216"/>
      <c r="AY773" s="1217"/>
      <c r="AZ773" s="1218"/>
      <c r="BA773" s="587">
        <f t="shared" si="128"/>
        <v>0</v>
      </c>
      <c r="BC773" s="1215">
        <v>246</v>
      </c>
      <c r="BD773" s="1216"/>
      <c r="BE773" s="1217"/>
      <c r="BF773" s="1218"/>
      <c r="BG773" s="587">
        <f t="shared" si="129"/>
        <v>0</v>
      </c>
      <c r="BI773" s="1215">
        <v>246</v>
      </c>
      <c r="BJ773" s="1216"/>
      <c r="BK773" s="1217"/>
      <c r="BL773" s="1218"/>
      <c r="BM773" s="587">
        <f t="shared" si="130"/>
        <v>0</v>
      </c>
      <c r="BO773" s="1215">
        <v>246</v>
      </c>
      <c r="BP773" s="1216"/>
      <c r="BQ773" s="1217"/>
      <c r="BR773" s="1218"/>
      <c r="BS773" s="587">
        <f t="shared" si="131"/>
        <v>0</v>
      </c>
    </row>
    <row r="774" spans="1:71" s="17" customFormat="1" ht="16.75" hidden="1" customHeight="1" outlineLevel="2">
      <c r="A774" s="1215">
        <v>247</v>
      </c>
      <c r="B774" s="1216"/>
      <c r="C774" s="1217"/>
      <c r="D774" s="1218"/>
      <c r="E774" s="587">
        <f t="shared" si="120"/>
        <v>0</v>
      </c>
      <c r="G774" s="1215">
        <v>247</v>
      </c>
      <c r="H774" s="1216"/>
      <c r="I774" s="1217"/>
      <c r="J774" s="1218"/>
      <c r="K774" s="587">
        <f t="shared" si="121"/>
        <v>0</v>
      </c>
      <c r="M774" s="1215">
        <v>247</v>
      </c>
      <c r="N774" s="1216"/>
      <c r="O774" s="1217"/>
      <c r="P774" s="1218"/>
      <c r="Q774" s="587">
        <f t="shared" si="122"/>
        <v>0</v>
      </c>
      <c r="S774" s="1215">
        <v>247</v>
      </c>
      <c r="T774" s="1216"/>
      <c r="U774" s="1217"/>
      <c r="V774" s="1218"/>
      <c r="W774" s="587">
        <f t="shared" si="123"/>
        <v>0</v>
      </c>
      <c r="Y774" s="1215">
        <v>247</v>
      </c>
      <c r="Z774" s="1216"/>
      <c r="AA774" s="1217"/>
      <c r="AB774" s="1218"/>
      <c r="AC774" s="587">
        <f t="shared" si="124"/>
        <v>0</v>
      </c>
      <c r="AE774" s="1215">
        <v>247</v>
      </c>
      <c r="AF774" s="1216"/>
      <c r="AG774" s="1217"/>
      <c r="AH774" s="1218"/>
      <c r="AI774" s="587">
        <f t="shared" si="125"/>
        <v>0</v>
      </c>
      <c r="AK774" s="1215">
        <v>247</v>
      </c>
      <c r="AL774" s="1216"/>
      <c r="AM774" s="1217"/>
      <c r="AN774" s="1218"/>
      <c r="AO774" s="587">
        <f t="shared" si="126"/>
        <v>0</v>
      </c>
      <c r="AQ774" s="1215">
        <v>247</v>
      </c>
      <c r="AR774" s="1216"/>
      <c r="AS774" s="1217"/>
      <c r="AT774" s="1218"/>
      <c r="AU774" s="587">
        <f t="shared" si="127"/>
        <v>0</v>
      </c>
      <c r="AW774" s="1215">
        <v>247</v>
      </c>
      <c r="AX774" s="1216"/>
      <c r="AY774" s="1217"/>
      <c r="AZ774" s="1218"/>
      <c r="BA774" s="587">
        <f t="shared" si="128"/>
        <v>0</v>
      </c>
      <c r="BC774" s="1215">
        <v>247</v>
      </c>
      <c r="BD774" s="1216"/>
      <c r="BE774" s="1217"/>
      <c r="BF774" s="1218"/>
      <c r="BG774" s="587">
        <f t="shared" si="129"/>
        <v>0</v>
      </c>
      <c r="BI774" s="1215">
        <v>247</v>
      </c>
      <c r="BJ774" s="1216"/>
      <c r="BK774" s="1217"/>
      <c r="BL774" s="1218"/>
      <c r="BM774" s="587">
        <f t="shared" si="130"/>
        <v>0</v>
      </c>
      <c r="BO774" s="1215">
        <v>247</v>
      </c>
      <c r="BP774" s="1216"/>
      <c r="BQ774" s="1217"/>
      <c r="BR774" s="1218"/>
      <c r="BS774" s="587">
        <f t="shared" si="131"/>
        <v>0</v>
      </c>
    </row>
    <row r="775" spans="1:71" s="17" customFormat="1" ht="16.75" hidden="1" customHeight="1" outlineLevel="2">
      <c r="A775" s="1215">
        <v>248</v>
      </c>
      <c r="B775" s="1216"/>
      <c r="C775" s="1217"/>
      <c r="D775" s="1218"/>
      <c r="E775" s="587">
        <f t="shared" si="120"/>
        <v>0</v>
      </c>
      <c r="G775" s="1215">
        <v>248</v>
      </c>
      <c r="H775" s="1216"/>
      <c r="I775" s="1217"/>
      <c r="J775" s="1218"/>
      <c r="K775" s="587">
        <f t="shared" si="121"/>
        <v>0</v>
      </c>
      <c r="M775" s="1215">
        <v>248</v>
      </c>
      <c r="N775" s="1216"/>
      <c r="O775" s="1217"/>
      <c r="P775" s="1218"/>
      <c r="Q775" s="587">
        <f t="shared" si="122"/>
        <v>0</v>
      </c>
      <c r="S775" s="1215">
        <v>248</v>
      </c>
      <c r="T775" s="1216"/>
      <c r="U775" s="1217"/>
      <c r="V775" s="1218"/>
      <c r="W775" s="587">
        <f t="shared" si="123"/>
        <v>0</v>
      </c>
      <c r="Y775" s="1215">
        <v>248</v>
      </c>
      <c r="Z775" s="1216"/>
      <c r="AA775" s="1217"/>
      <c r="AB775" s="1218"/>
      <c r="AC775" s="587">
        <f t="shared" si="124"/>
        <v>0</v>
      </c>
      <c r="AE775" s="1215">
        <v>248</v>
      </c>
      <c r="AF775" s="1216"/>
      <c r="AG775" s="1217"/>
      <c r="AH775" s="1218"/>
      <c r="AI775" s="587">
        <f t="shared" si="125"/>
        <v>0</v>
      </c>
      <c r="AK775" s="1215">
        <v>248</v>
      </c>
      <c r="AL775" s="1216"/>
      <c r="AM775" s="1217"/>
      <c r="AN775" s="1218"/>
      <c r="AO775" s="587">
        <f t="shared" si="126"/>
        <v>0</v>
      </c>
      <c r="AQ775" s="1215">
        <v>248</v>
      </c>
      <c r="AR775" s="1216"/>
      <c r="AS775" s="1217"/>
      <c r="AT775" s="1218"/>
      <c r="AU775" s="587">
        <f t="shared" si="127"/>
        <v>0</v>
      </c>
      <c r="AW775" s="1215">
        <v>248</v>
      </c>
      <c r="AX775" s="1216"/>
      <c r="AY775" s="1217"/>
      <c r="AZ775" s="1218"/>
      <c r="BA775" s="587">
        <f t="shared" si="128"/>
        <v>0</v>
      </c>
      <c r="BC775" s="1215">
        <v>248</v>
      </c>
      <c r="BD775" s="1216"/>
      <c r="BE775" s="1217"/>
      <c r="BF775" s="1218"/>
      <c r="BG775" s="587">
        <f t="shared" si="129"/>
        <v>0</v>
      </c>
      <c r="BI775" s="1215">
        <v>248</v>
      </c>
      <c r="BJ775" s="1216"/>
      <c r="BK775" s="1217"/>
      <c r="BL775" s="1218"/>
      <c r="BM775" s="587">
        <f t="shared" si="130"/>
        <v>0</v>
      </c>
      <c r="BO775" s="1215">
        <v>248</v>
      </c>
      <c r="BP775" s="1216"/>
      <c r="BQ775" s="1217"/>
      <c r="BR775" s="1218"/>
      <c r="BS775" s="587">
        <f t="shared" si="131"/>
        <v>0</v>
      </c>
    </row>
    <row r="776" spans="1:71" s="17" customFormat="1" ht="16.75" hidden="1" customHeight="1" outlineLevel="2">
      <c r="A776" s="1215">
        <v>249</v>
      </c>
      <c r="B776" s="1216"/>
      <c r="C776" s="1217"/>
      <c r="D776" s="1218"/>
      <c r="E776" s="587">
        <f t="shared" si="120"/>
        <v>0</v>
      </c>
      <c r="G776" s="1215">
        <v>249</v>
      </c>
      <c r="H776" s="1216"/>
      <c r="I776" s="1217"/>
      <c r="J776" s="1218"/>
      <c r="K776" s="587">
        <f t="shared" si="121"/>
        <v>0</v>
      </c>
      <c r="M776" s="1215">
        <v>249</v>
      </c>
      <c r="N776" s="1216"/>
      <c r="O776" s="1217"/>
      <c r="P776" s="1218"/>
      <c r="Q776" s="587">
        <f t="shared" si="122"/>
        <v>0</v>
      </c>
      <c r="S776" s="1215">
        <v>249</v>
      </c>
      <c r="T776" s="1216"/>
      <c r="U776" s="1217"/>
      <c r="V776" s="1218"/>
      <c r="W776" s="587">
        <f t="shared" si="123"/>
        <v>0</v>
      </c>
      <c r="Y776" s="1215">
        <v>249</v>
      </c>
      <c r="Z776" s="1216"/>
      <c r="AA776" s="1217"/>
      <c r="AB776" s="1218"/>
      <c r="AC776" s="587">
        <f t="shared" si="124"/>
        <v>0</v>
      </c>
      <c r="AE776" s="1215">
        <v>249</v>
      </c>
      <c r="AF776" s="1216"/>
      <c r="AG776" s="1217"/>
      <c r="AH776" s="1218"/>
      <c r="AI776" s="587">
        <f t="shared" si="125"/>
        <v>0</v>
      </c>
      <c r="AK776" s="1215">
        <v>249</v>
      </c>
      <c r="AL776" s="1216"/>
      <c r="AM776" s="1217"/>
      <c r="AN776" s="1218"/>
      <c r="AO776" s="587">
        <f t="shared" si="126"/>
        <v>0</v>
      </c>
      <c r="AQ776" s="1215">
        <v>249</v>
      </c>
      <c r="AR776" s="1216"/>
      <c r="AS776" s="1217"/>
      <c r="AT776" s="1218"/>
      <c r="AU776" s="587">
        <f t="shared" si="127"/>
        <v>0</v>
      </c>
      <c r="AW776" s="1215">
        <v>249</v>
      </c>
      <c r="AX776" s="1216"/>
      <c r="AY776" s="1217"/>
      <c r="AZ776" s="1218"/>
      <c r="BA776" s="587">
        <f t="shared" si="128"/>
        <v>0</v>
      </c>
      <c r="BC776" s="1215">
        <v>249</v>
      </c>
      <c r="BD776" s="1216"/>
      <c r="BE776" s="1217"/>
      <c r="BF776" s="1218"/>
      <c r="BG776" s="587">
        <f t="shared" si="129"/>
        <v>0</v>
      </c>
      <c r="BI776" s="1215">
        <v>249</v>
      </c>
      <c r="BJ776" s="1216"/>
      <c r="BK776" s="1217"/>
      <c r="BL776" s="1218"/>
      <c r="BM776" s="587">
        <f t="shared" si="130"/>
        <v>0</v>
      </c>
      <c r="BO776" s="1215">
        <v>249</v>
      </c>
      <c r="BP776" s="1216"/>
      <c r="BQ776" s="1217"/>
      <c r="BR776" s="1218"/>
      <c r="BS776" s="587">
        <f t="shared" si="131"/>
        <v>0</v>
      </c>
    </row>
    <row r="777" spans="1:71" s="17" customFormat="1" ht="16.75" hidden="1" customHeight="1" outlineLevel="2">
      <c r="A777" s="1215">
        <v>250</v>
      </c>
      <c r="B777" s="1216"/>
      <c r="C777" s="1217"/>
      <c r="D777" s="1218"/>
      <c r="E777" s="587">
        <f t="shared" si="120"/>
        <v>0</v>
      </c>
      <c r="G777" s="1215">
        <v>250</v>
      </c>
      <c r="H777" s="1216"/>
      <c r="I777" s="1217"/>
      <c r="J777" s="1218"/>
      <c r="K777" s="587">
        <f t="shared" si="121"/>
        <v>0</v>
      </c>
      <c r="M777" s="1215">
        <v>250</v>
      </c>
      <c r="N777" s="1216"/>
      <c r="O777" s="1217"/>
      <c r="P777" s="1218"/>
      <c r="Q777" s="587">
        <f t="shared" si="122"/>
        <v>0</v>
      </c>
      <c r="S777" s="1215">
        <v>250</v>
      </c>
      <c r="T777" s="1216"/>
      <c r="U777" s="1217"/>
      <c r="V777" s="1218"/>
      <c r="W777" s="587">
        <f t="shared" si="123"/>
        <v>0</v>
      </c>
      <c r="Y777" s="1215">
        <v>250</v>
      </c>
      <c r="Z777" s="1216"/>
      <c r="AA777" s="1217"/>
      <c r="AB777" s="1218"/>
      <c r="AC777" s="587">
        <f t="shared" si="124"/>
        <v>0</v>
      </c>
      <c r="AE777" s="1215">
        <v>250</v>
      </c>
      <c r="AF777" s="1216"/>
      <c r="AG777" s="1217"/>
      <c r="AH777" s="1218"/>
      <c r="AI777" s="587">
        <f t="shared" si="125"/>
        <v>0</v>
      </c>
      <c r="AK777" s="1215">
        <v>250</v>
      </c>
      <c r="AL777" s="1216"/>
      <c r="AM777" s="1217"/>
      <c r="AN777" s="1218"/>
      <c r="AO777" s="587">
        <f t="shared" si="126"/>
        <v>0</v>
      </c>
      <c r="AQ777" s="1215">
        <v>250</v>
      </c>
      <c r="AR777" s="1216"/>
      <c r="AS777" s="1217"/>
      <c r="AT777" s="1218"/>
      <c r="AU777" s="587">
        <f t="shared" si="127"/>
        <v>0</v>
      </c>
      <c r="AW777" s="1215">
        <v>250</v>
      </c>
      <c r="AX777" s="1216"/>
      <c r="AY777" s="1217"/>
      <c r="AZ777" s="1218"/>
      <c r="BA777" s="587">
        <f t="shared" si="128"/>
        <v>0</v>
      </c>
      <c r="BC777" s="1215">
        <v>250</v>
      </c>
      <c r="BD777" s="1216"/>
      <c r="BE777" s="1217"/>
      <c r="BF777" s="1218"/>
      <c r="BG777" s="587">
        <f t="shared" si="129"/>
        <v>0</v>
      </c>
      <c r="BI777" s="1215">
        <v>250</v>
      </c>
      <c r="BJ777" s="1216"/>
      <c r="BK777" s="1217"/>
      <c r="BL777" s="1218"/>
      <c r="BM777" s="587">
        <f t="shared" si="130"/>
        <v>0</v>
      </c>
      <c r="BO777" s="1215">
        <v>250</v>
      </c>
      <c r="BP777" s="1216"/>
      <c r="BQ777" s="1217"/>
      <c r="BR777" s="1218"/>
      <c r="BS777" s="587">
        <f t="shared" si="131"/>
        <v>0</v>
      </c>
    </row>
    <row r="778" spans="1:71" s="17" customFormat="1" ht="16.75" hidden="1" customHeight="1" outlineLevel="2">
      <c r="A778" s="1215">
        <v>251</v>
      </c>
      <c r="B778" s="1216"/>
      <c r="C778" s="1217"/>
      <c r="D778" s="1218"/>
      <c r="E778" s="587">
        <f t="shared" si="120"/>
        <v>0</v>
      </c>
      <c r="G778" s="1215">
        <v>251</v>
      </c>
      <c r="H778" s="1216"/>
      <c r="I778" s="1217"/>
      <c r="J778" s="1218"/>
      <c r="K778" s="587">
        <f t="shared" si="121"/>
        <v>0</v>
      </c>
      <c r="M778" s="1215">
        <v>251</v>
      </c>
      <c r="N778" s="1216"/>
      <c r="O778" s="1217"/>
      <c r="P778" s="1218"/>
      <c r="Q778" s="587">
        <f t="shared" si="122"/>
        <v>0</v>
      </c>
      <c r="S778" s="1215">
        <v>251</v>
      </c>
      <c r="T778" s="1216"/>
      <c r="U778" s="1217"/>
      <c r="V778" s="1218"/>
      <c r="W778" s="587">
        <f t="shared" si="123"/>
        <v>0</v>
      </c>
      <c r="Y778" s="1215">
        <v>251</v>
      </c>
      <c r="Z778" s="1216"/>
      <c r="AA778" s="1217"/>
      <c r="AB778" s="1218"/>
      <c r="AC778" s="587">
        <f t="shared" si="124"/>
        <v>0</v>
      </c>
      <c r="AE778" s="1215">
        <v>251</v>
      </c>
      <c r="AF778" s="1216"/>
      <c r="AG778" s="1217"/>
      <c r="AH778" s="1218"/>
      <c r="AI778" s="587">
        <f t="shared" si="125"/>
        <v>0</v>
      </c>
      <c r="AK778" s="1215">
        <v>251</v>
      </c>
      <c r="AL778" s="1216"/>
      <c r="AM778" s="1217"/>
      <c r="AN778" s="1218"/>
      <c r="AO778" s="587">
        <f t="shared" si="126"/>
        <v>0</v>
      </c>
      <c r="AQ778" s="1215">
        <v>251</v>
      </c>
      <c r="AR778" s="1216"/>
      <c r="AS778" s="1217"/>
      <c r="AT778" s="1218"/>
      <c r="AU778" s="587">
        <f t="shared" si="127"/>
        <v>0</v>
      </c>
      <c r="AW778" s="1215">
        <v>251</v>
      </c>
      <c r="AX778" s="1216"/>
      <c r="AY778" s="1217"/>
      <c r="AZ778" s="1218"/>
      <c r="BA778" s="587">
        <f t="shared" si="128"/>
        <v>0</v>
      </c>
      <c r="BC778" s="1215">
        <v>251</v>
      </c>
      <c r="BD778" s="1216"/>
      <c r="BE778" s="1217"/>
      <c r="BF778" s="1218"/>
      <c r="BG778" s="587">
        <f t="shared" si="129"/>
        <v>0</v>
      </c>
      <c r="BI778" s="1215">
        <v>251</v>
      </c>
      <c r="BJ778" s="1216"/>
      <c r="BK778" s="1217"/>
      <c r="BL778" s="1218"/>
      <c r="BM778" s="587">
        <f t="shared" si="130"/>
        <v>0</v>
      </c>
      <c r="BO778" s="1215">
        <v>251</v>
      </c>
      <c r="BP778" s="1216"/>
      <c r="BQ778" s="1217"/>
      <c r="BR778" s="1218"/>
      <c r="BS778" s="587">
        <f t="shared" si="131"/>
        <v>0</v>
      </c>
    </row>
    <row r="779" spans="1:71" s="17" customFormat="1" ht="16.75" hidden="1" customHeight="1" outlineLevel="2">
      <c r="A779" s="1215">
        <v>252</v>
      </c>
      <c r="B779" s="1216"/>
      <c r="C779" s="1217"/>
      <c r="D779" s="1218"/>
      <c r="E779" s="587">
        <f t="shared" si="120"/>
        <v>0</v>
      </c>
      <c r="G779" s="1215">
        <v>252</v>
      </c>
      <c r="H779" s="1216"/>
      <c r="I779" s="1217"/>
      <c r="J779" s="1218"/>
      <c r="K779" s="587">
        <f t="shared" si="121"/>
        <v>0</v>
      </c>
      <c r="M779" s="1215">
        <v>252</v>
      </c>
      <c r="N779" s="1216"/>
      <c r="O779" s="1217"/>
      <c r="P779" s="1218"/>
      <c r="Q779" s="587">
        <f t="shared" si="122"/>
        <v>0</v>
      </c>
      <c r="S779" s="1215">
        <v>252</v>
      </c>
      <c r="T779" s="1216"/>
      <c r="U779" s="1217"/>
      <c r="V779" s="1218"/>
      <c r="W779" s="587">
        <f t="shared" si="123"/>
        <v>0</v>
      </c>
      <c r="Y779" s="1215">
        <v>252</v>
      </c>
      <c r="Z779" s="1216"/>
      <c r="AA779" s="1217"/>
      <c r="AB779" s="1218"/>
      <c r="AC779" s="587">
        <f t="shared" si="124"/>
        <v>0</v>
      </c>
      <c r="AE779" s="1215">
        <v>252</v>
      </c>
      <c r="AF779" s="1216"/>
      <c r="AG779" s="1217"/>
      <c r="AH779" s="1218"/>
      <c r="AI779" s="587">
        <f t="shared" si="125"/>
        <v>0</v>
      </c>
      <c r="AK779" s="1215">
        <v>252</v>
      </c>
      <c r="AL779" s="1216"/>
      <c r="AM779" s="1217"/>
      <c r="AN779" s="1218"/>
      <c r="AO779" s="587">
        <f t="shared" si="126"/>
        <v>0</v>
      </c>
      <c r="AQ779" s="1215">
        <v>252</v>
      </c>
      <c r="AR779" s="1216"/>
      <c r="AS779" s="1217"/>
      <c r="AT779" s="1218"/>
      <c r="AU779" s="587">
        <f t="shared" si="127"/>
        <v>0</v>
      </c>
      <c r="AW779" s="1215">
        <v>252</v>
      </c>
      <c r="AX779" s="1216"/>
      <c r="AY779" s="1217"/>
      <c r="AZ779" s="1218"/>
      <c r="BA779" s="587">
        <f t="shared" si="128"/>
        <v>0</v>
      </c>
      <c r="BC779" s="1215">
        <v>252</v>
      </c>
      <c r="BD779" s="1216"/>
      <c r="BE779" s="1217"/>
      <c r="BF779" s="1218"/>
      <c r="BG779" s="587">
        <f t="shared" si="129"/>
        <v>0</v>
      </c>
      <c r="BI779" s="1215">
        <v>252</v>
      </c>
      <c r="BJ779" s="1216"/>
      <c r="BK779" s="1217"/>
      <c r="BL779" s="1218"/>
      <c r="BM779" s="587">
        <f t="shared" si="130"/>
        <v>0</v>
      </c>
      <c r="BO779" s="1215">
        <v>252</v>
      </c>
      <c r="BP779" s="1216"/>
      <c r="BQ779" s="1217"/>
      <c r="BR779" s="1218"/>
      <c r="BS779" s="587">
        <f t="shared" si="131"/>
        <v>0</v>
      </c>
    </row>
    <row r="780" spans="1:71" s="17" customFormat="1" ht="16.75" hidden="1" customHeight="1" outlineLevel="2">
      <c r="A780" s="1215">
        <v>253</v>
      </c>
      <c r="B780" s="1216"/>
      <c r="C780" s="1217"/>
      <c r="D780" s="1218"/>
      <c r="E780" s="587">
        <f t="shared" si="120"/>
        <v>0</v>
      </c>
      <c r="G780" s="1215">
        <v>253</v>
      </c>
      <c r="H780" s="1216"/>
      <c r="I780" s="1217"/>
      <c r="J780" s="1218"/>
      <c r="K780" s="587">
        <f t="shared" si="121"/>
        <v>0</v>
      </c>
      <c r="M780" s="1215">
        <v>253</v>
      </c>
      <c r="N780" s="1216"/>
      <c r="O780" s="1217"/>
      <c r="P780" s="1218"/>
      <c r="Q780" s="587">
        <f t="shared" si="122"/>
        <v>0</v>
      </c>
      <c r="S780" s="1215">
        <v>253</v>
      </c>
      <c r="T780" s="1216"/>
      <c r="U780" s="1217"/>
      <c r="V780" s="1218"/>
      <c r="W780" s="587">
        <f t="shared" si="123"/>
        <v>0</v>
      </c>
      <c r="Y780" s="1215">
        <v>253</v>
      </c>
      <c r="Z780" s="1216"/>
      <c r="AA780" s="1217"/>
      <c r="AB780" s="1218"/>
      <c r="AC780" s="587">
        <f t="shared" si="124"/>
        <v>0</v>
      </c>
      <c r="AE780" s="1215">
        <v>253</v>
      </c>
      <c r="AF780" s="1216"/>
      <c r="AG780" s="1217"/>
      <c r="AH780" s="1218"/>
      <c r="AI780" s="587">
        <f t="shared" si="125"/>
        <v>0</v>
      </c>
      <c r="AK780" s="1215">
        <v>253</v>
      </c>
      <c r="AL780" s="1216"/>
      <c r="AM780" s="1217"/>
      <c r="AN780" s="1218"/>
      <c r="AO780" s="587">
        <f t="shared" si="126"/>
        <v>0</v>
      </c>
      <c r="AQ780" s="1215">
        <v>253</v>
      </c>
      <c r="AR780" s="1216"/>
      <c r="AS780" s="1217"/>
      <c r="AT780" s="1218"/>
      <c r="AU780" s="587">
        <f t="shared" si="127"/>
        <v>0</v>
      </c>
      <c r="AW780" s="1215">
        <v>253</v>
      </c>
      <c r="AX780" s="1216"/>
      <c r="AY780" s="1217"/>
      <c r="AZ780" s="1218"/>
      <c r="BA780" s="587">
        <f t="shared" si="128"/>
        <v>0</v>
      </c>
      <c r="BC780" s="1215">
        <v>253</v>
      </c>
      <c r="BD780" s="1216"/>
      <c r="BE780" s="1217"/>
      <c r="BF780" s="1218"/>
      <c r="BG780" s="587">
        <f t="shared" si="129"/>
        <v>0</v>
      </c>
      <c r="BI780" s="1215">
        <v>253</v>
      </c>
      <c r="BJ780" s="1216"/>
      <c r="BK780" s="1217"/>
      <c r="BL780" s="1218"/>
      <c r="BM780" s="587">
        <f t="shared" si="130"/>
        <v>0</v>
      </c>
      <c r="BO780" s="1215">
        <v>253</v>
      </c>
      <c r="BP780" s="1216"/>
      <c r="BQ780" s="1217"/>
      <c r="BR780" s="1218"/>
      <c r="BS780" s="587">
        <f t="shared" si="131"/>
        <v>0</v>
      </c>
    </row>
    <row r="781" spans="1:71" s="17" customFormat="1" ht="16.75" hidden="1" customHeight="1" outlineLevel="2">
      <c r="A781" s="1215">
        <v>254</v>
      </c>
      <c r="B781" s="1216"/>
      <c r="C781" s="1217"/>
      <c r="D781" s="1218"/>
      <c r="E781" s="587">
        <f t="shared" si="120"/>
        <v>0</v>
      </c>
      <c r="G781" s="1215">
        <v>254</v>
      </c>
      <c r="H781" s="1216"/>
      <c r="I781" s="1217"/>
      <c r="J781" s="1218"/>
      <c r="K781" s="587">
        <f t="shared" si="121"/>
        <v>0</v>
      </c>
      <c r="M781" s="1215">
        <v>254</v>
      </c>
      <c r="N781" s="1216"/>
      <c r="O781" s="1217"/>
      <c r="P781" s="1218"/>
      <c r="Q781" s="587">
        <f t="shared" si="122"/>
        <v>0</v>
      </c>
      <c r="S781" s="1215">
        <v>254</v>
      </c>
      <c r="T781" s="1216"/>
      <c r="U781" s="1217"/>
      <c r="V781" s="1218"/>
      <c r="W781" s="587">
        <f t="shared" si="123"/>
        <v>0</v>
      </c>
      <c r="Y781" s="1215">
        <v>254</v>
      </c>
      <c r="Z781" s="1216"/>
      <c r="AA781" s="1217"/>
      <c r="AB781" s="1218"/>
      <c r="AC781" s="587">
        <f t="shared" si="124"/>
        <v>0</v>
      </c>
      <c r="AE781" s="1215">
        <v>254</v>
      </c>
      <c r="AF781" s="1216"/>
      <c r="AG781" s="1217"/>
      <c r="AH781" s="1218"/>
      <c r="AI781" s="587">
        <f t="shared" si="125"/>
        <v>0</v>
      </c>
      <c r="AK781" s="1215">
        <v>254</v>
      </c>
      <c r="AL781" s="1216"/>
      <c r="AM781" s="1217"/>
      <c r="AN781" s="1218"/>
      <c r="AO781" s="587">
        <f t="shared" si="126"/>
        <v>0</v>
      </c>
      <c r="AQ781" s="1215">
        <v>254</v>
      </c>
      <c r="AR781" s="1216"/>
      <c r="AS781" s="1217"/>
      <c r="AT781" s="1218"/>
      <c r="AU781" s="587">
        <f t="shared" si="127"/>
        <v>0</v>
      </c>
      <c r="AW781" s="1215">
        <v>254</v>
      </c>
      <c r="AX781" s="1216"/>
      <c r="AY781" s="1217"/>
      <c r="AZ781" s="1218"/>
      <c r="BA781" s="587">
        <f t="shared" si="128"/>
        <v>0</v>
      </c>
      <c r="BC781" s="1215">
        <v>254</v>
      </c>
      <c r="BD781" s="1216"/>
      <c r="BE781" s="1217"/>
      <c r="BF781" s="1218"/>
      <c r="BG781" s="587">
        <f t="shared" si="129"/>
        <v>0</v>
      </c>
      <c r="BI781" s="1215">
        <v>254</v>
      </c>
      <c r="BJ781" s="1216"/>
      <c r="BK781" s="1217"/>
      <c r="BL781" s="1218"/>
      <c r="BM781" s="587">
        <f t="shared" si="130"/>
        <v>0</v>
      </c>
      <c r="BO781" s="1215">
        <v>254</v>
      </c>
      <c r="BP781" s="1216"/>
      <c r="BQ781" s="1217"/>
      <c r="BR781" s="1218"/>
      <c r="BS781" s="587">
        <f t="shared" si="131"/>
        <v>0</v>
      </c>
    </row>
    <row r="782" spans="1:71" s="17" customFormat="1" ht="16.75" hidden="1" customHeight="1" outlineLevel="2">
      <c r="A782" s="1215">
        <v>255</v>
      </c>
      <c r="B782" s="1216"/>
      <c r="C782" s="1217"/>
      <c r="D782" s="1218"/>
      <c r="E782" s="587">
        <f t="shared" si="120"/>
        <v>0</v>
      </c>
      <c r="G782" s="1215">
        <v>255</v>
      </c>
      <c r="H782" s="1216"/>
      <c r="I782" s="1217"/>
      <c r="J782" s="1218"/>
      <c r="K782" s="587">
        <f t="shared" si="121"/>
        <v>0</v>
      </c>
      <c r="M782" s="1215">
        <v>255</v>
      </c>
      <c r="N782" s="1216"/>
      <c r="O782" s="1217"/>
      <c r="P782" s="1218"/>
      <c r="Q782" s="587">
        <f t="shared" si="122"/>
        <v>0</v>
      </c>
      <c r="S782" s="1215">
        <v>255</v>
      </c>
      <c r="T782" s="1216"/>
      <c r="U782" s="1217"/>
      <c r="V782" s="1218"/>
      <c r="W782" s="587">
        <f t="shared" si="123"/>
        <v>0</v>
      </c>
      <c r="Y782" s="1215">
        <v>255</v>
      </c>
      <c r="Z782" s="1216"/>
      <c r="AA782" s="1217"/>
      <c r="AB782" s="1218"/>
      <c r="AC782" s="587">
        <f t="shared" si="124"/>
        <v>0</v>
      </c>
      <c r="AE782" s="1215">
        <v>255</v>
      </c>
      <c r="AF782" s="1216"/>
      <c r="AG782" s="1217"/>
      <c r="AH782" s="1218"/>
      <c r="AI782" s="587">
        <f t="shared" si="125"/>
        <v>0</v>
      </c>
      <c r="AK782" s="1215">
        <v>255</v>
      </c>
      <c r="AL782" s="1216"/>
      <c r="AM782" s="1217"/>
      <c r="AN782" s="1218"/>
      <c r="AO782" s="587">
        <f t="shared" si="126"/>
        <v>0</v>
      </c>
      <c r="AQ782" s="1215">
        <v>255</v>
      </c>
      <c r="AR782" s="1216"/>
      <c r="AS782" s="1217"/>
      <c r="AT782" s="1218"/>
      <c r="AU782" s="587">
        <f t="shared" si="127"/>
        <v>0</v>
      </c>
      <c r="AW782" s="1215">
        <v>255</v>
      </c>
      <c r="AX782" s="1216"/>
      <c r="AY782" s="1217"/>
      <c r="AZ782" s="1218"/>
      <c r="BA782" s="587">
        <f t="shared" si="128"/>
        <v>0</v>
      </c>
      <c r="BC782" s="1215">
        <v>255</v>
      </c>
      <c r="BD782" s="1216"/>
      <c r="BE782" s="1217"/>
      <c r="BF782" s="1218"/>
      <c r="BG782" s="587">
        <f t="shared" si="129"/>
        <v>0</v>
      </c>
      <c r="BI782" s="1215">
        <v>255</v>
      </c>
      <c r="BJ782" s="1216"/>
      <c r="BK782" s="1217"/>
      <c r="BL782" s="1218"/>
      <c r="BM782" s="587">
        <f t="shared" si="130"/>
        <v>0</v>
      </c>
      <c r="BO782" s="1215">
        <v>255</v>
      </c>
      <c r="BP782" s="1216"/>
      <c r="BQ782" s="1217"/>
      <c r="BR782" s="1218"/>
      <c r="BS782" s="587">
        <f t="shared" si="131"/>
        <v>0</v>
      </c>
    </row>
    <row r="783" spans="1:71" s="17" customFormat="1" ht="16.75" hidden="1" customHeight="1" outlineLevel="2">
      <c r="A783" s="1215">
        <v>256</v>
      </c>
      <c r="B783" s="1216"/>
      <c r="C783" s="1217"/>
      <c r="D783" s="1218"/>
      <c r="E783" s="587">
        <f t="shared" si="120"/>
        <v>0</v>
      </c>
      <c r="G783" s="1215">
        <v>256</v>
      </c>
      <c r="H783" s="1216"/>
      <c r="I783" s="1217"/>
      <c r="J783" s="1218"/>
      <c r="K783" s="587">
        <f t="shared" si="121"/>
        <v>0</v>
      </c>
      <c r="M783" s="1215">
        <v>256</v>
      </c>
      <c r="N783" s="1216"/>
      <c r="O783" s="1217"/>
      <c r="P783" s="1218"/>
      <c r="Q783" s="587">
        <f t="shared" si="122"/>
        <v>0</v>
      </c>
      <c r="S783" s="1215">
        <v>256</v>
      </c>
      <c r="T783" s="1216"/>
      <c r="U783" s="1217"/>
      <c r="V783" s="1218"/>
      <c r="W783" s="587">
        <f t="shared" si="123"/>
        <v>0</v>
      </c>
      <c r="Y783" s="1215">
        <v>256</v>
      </c>
      <c r="Z783" s="1216"/>
      <c r="AA783" s="1217"/>
      <c r="AB783" s="1218"/>
      <c r="AC783" s="587">
        <f t="shared" si="124"/>
        <v>0</v>
      </c>
      <c r="AE783" s="1215">
        <v>256</v>
      </c>
      <c r="AF783" s="1216"/>
      <c r="AG783" s="1217"/>
      <c r="AH783" s="1218"/>
      <c r="AI783" s="587">
        <f t="shared" si="125"/>
        <v>0</v>
      </c>
      <c r="AK783" s="1215">
        <v>256</v>
      </c>
      <c r="AL783" s="1216"/>
      <c r="AM783" s="1217"/>
      <c r="AN783" s="1218"/>
      <c r="AO783" s="587">
        <f t="shared" si="126"/>
        <v>0</v>
      </c>
      <c r="AQ783" s="1215">
        <v>256</v>
      </c>
      <c r="AR783" s="1216"/>
      <c r="AS783" s="1217"/>
      <c r="AT783" s="1218"/>
      <c r="AU783" s="587">
        <f t="shared" si="127"/>
        <v>0</v>
      </c>
      <c r="AW783" s="1215">
        <v>256</v>
      </c>
      <c r="AX783" s="1216"/>
      <c r="AY783" s="1217"/>
      <c r="AZ783" s="1218"/>
      <c r="BA783" s="587">
        <f t="shared" si="128"/>
        <v>0</v>
      </c>
      <c r="BC783" s="1215">
        <v>256</v>
      </c>
      <c r="BD783" s="1216"/>
      <c r="BE783" s="1217"/>
      <c r="BF783" s="1218"/>
      <c r="BG783" s="587">
        <f t="shared" si="129"/>
        <v>0</v>
      </c>
      <c r="BI783" s="1215">
        <v>256</v>
      </c>
      <c r="BJ783" s="1216"/>
      <c r="BK783" s="1217"/>
      <c r="BL783" s="1218"/>
      <c r="BM783" s="587">
        <f t="shared" si="130"/>
        <v>0</v>
      </c>
      <c r="BO783" s="1215">
        <v>256</v>
      </c>
      <c r="BP783" s="1216"/>
      <c r="BQ783" s="1217"/>
      <c r="BR783" s="1218"/>
      <c r="BS783" s="587">
        <f t="shared" si="131"/>
        <v>0</v>
      </c>
    </row>
    <row r="784" spans="1:71" s="17" customFormat="1" ht="16.75" hidden="1" customHeight="1" outlineLevel="2">
      <c r="A784" s="1215">
        <v>257</v>
      </c>
      <c r="B784" s="1216"/>
      <c r="C784" s="1217"/>
      <c r="D784" s="1218"/>
      <c r="E784" s="587">
        <f t="shared" si="120"/>
        <v>0</v>
      </c>
      <c r="G784" s="1215">
        <v>257</v>
      </c>
      <c r="H784" s="1216"/>
      <c r="I784" s="1217"/>
      <c r="J784" s="1218"/>
      <c r="K784" s="587">
        <f t="shared" si="121"/>
        <v>0</v>
      </c>
      <c r="M784" s="1215">
        <v>257</v>
      </c>
      <c r="N784" s="1216"/>
      <c r="O784" s="1217"/>
      <c r="P784" s="1218"/>
      <c r="Q784" s="587">
        <f t="shared" si="122"/>
        <v>0</v>
      </c>
      <c r="S784" s="1215">
        <v>257</v>
      </c>
      <c r="T784" s="1216"/>
      <c r="U784" s="1217"/>
      <c r="V784" s="1218"/>
      <c r="W784" s="587">
        <f t="shared" si="123"/>
        <v>0</v>
      </c>
      <c r="Y784" s="1215">
        <v>257</v>
      </c>
      <c r="Z784" s="1216"/>
      <c r="AA784" s="1217"/>
      <c r="AB784" s="1218"/>
      <c r="AC784" s="587">
        <f t="shared" si="124"/>
        <v>0</v>
      </c>
      <c r="AE784" s="1215">
        <v>257</v>
      </c>
      <c r="AF784" s="1216"/>
      <c r="AG784" s="1217"/>
      <c r="AH784" s="1218"/>
      <c r="AI784" s="587">
        <f t="shared" si="125"/>
        <v>0</v>
      </c>
      <c r="AK784" s="1215">
        <v>257</v>
      </c>
      <c r="AL784" s="1216"/>
      <c r="AM784" s="1217"/>
      <c r="AN784" s="1218"/>
      <c r="AO784" s="587">
        <f t="shared" si="126"/>
        <v>0</v>
      </c>
      <c r="AQ784" s="1215">
        <v>257</v>
      </c>
      <c r="AR784" s="1216"/>
      <c r="AS784" s="1217"/>
      <c r="AT784" s="1218"/>
      <c r="AU784" s="587">
        <f t="shared" si="127"/>
        <v>0</v>
      </c>
      <c r="AW784" s="1215">
        <v>257</v>
      </c>
      <c r="AX784" s="1216"/>
      <c r="AY784" s="1217"/>
      <c r="AZ784" s="1218"/>
      <c r="BA784" s="587">
        <f t="shared" si="128"/>
        <v>0</v>
      </c>
      <c r="BC784" s="1215">
        <v>257</v>
      </c>
      <c r="BD784" s="1216"/>
      <c r="BE784" s="1217"/>
      <c r="BF784" s="1218"/>
      <c r="BG784" s="587">
        <f t="shared" si="129"/>
        <v>0</v>
      </c>
      <c r="BI784" s="1215">
        <v>257</v>
      </c>
      <c r="BJ784" s="1216"/>
      <c r="BK784" s="1217"/>
      <c r="BL784" s="1218"/>
      <c r="BM784" s="587">
        <f t="shared" si="130"/>
        <v>0</v>
      </c>
      <c r="BO784" s="1215">
        <v>257</v>
      </c>
      <c r="BP784" s="1216"/>
      <c r="BQ784" s="1217"/>
      <c r="BR784" s="1218"/>
      <c r="BS784" s="587">
        <f t="shared" si="131"/>
        <v>0</v>
      </c>
    </row>
    <row r="785" spans="1:71" s="17" customFormat="1" ht="16.75" hidden="1" customHeight="1" outlineLevel="2">
      <c r="A785" s="1215">
        <v>258</v>
      </c>
      <c r="B785" s="1216"/>
      <c r="C785" s="1217"/>
      <c r="D785" s="1218"/>
      <c r="E785" s="587">
        <f t="shared" si="120"/>
        <v>0</v>
      </c>
      <c r="G785" s="1215">
        <v>258</v>
      </c>
      <c r="H785" s="1216"/>
      <c r="I785" s="1217"/>
      <c r="J785" s="1218"/>
      <c r="K785" s="587">
        <f t="shared" si="121"/>
        <v>0</v>
      </c>
      <c r="M785" s="1215">
        <v>258</v>
      </c>
      <c r="N785" s="1216"/>
      <c r="O785" s="1217"/>
      <c r="P785" s="1218"/>
      <c r="Q785" s="587">
        <f t="shared" si="122"/>
        <v>0</v>
      </c>
      <c r="S785" s="1215">
        <v>258</v>
      </c>
      <c r="T785" s="1216"/>
      <c r="U785" s="1217"/>
      <c r="V785" s="1218"/>
      <c r="W785" s="587">
        <f t="shared" si="123"/>
        <v>0</v>
      </c>
      <c r="Y785" s="1215">
        <v>258</v>
      </c>
      <c r="Z785" s="1216"/>
      <c r="AA785" s="1217"/>
      <c r="AB785" s="1218"/>
      <c r="AC785" s="587">
        <f t="shared" si="124"/>
        <v>0</v>
      </c>
      <c r="AE785" s="1215">
        <v>258</v>
      </c>
      <c r="AF785" s="1216"/>
      <c r="AG785" s="1217"/>
      <c r="AH785" s="1218"/>
      <c r="AI785" s="587">
        <f t="shared" si="125"/>
        <v>0</v>
      </c>
      <c r="AK785" s="1215">
        <v>258</v>
      </c>
      <c r="AL785" s="1216"/>
      <c r="AM785" s="1217"/>
      <c r="AN785" s="1218"/>
      <c r="AO785" s="587">
        <f t="shared" si="126"/>
        <v>0</v>
      </c>
      <c r="AQ785" s="1215">
        <v>258</v>
      </c>
      <c r="AR785" s="1216"/>
      <c r="AS785" s="1217"/>
      <c r="AT785" s="1218"/>
      <c r="AU785" s="587">
        <f t="shared" si="127"/>
        <v>0</v>
      </c>
      <c r="AW785" s="1215">
        <v>258</v>
      </c>
      <c r="AX785" s="1216"/>
      <c r="AY785" s="1217"/>
      <c r="AZ785" s="1218"/>
      <c r="BA785" s="587">
        <f t="shared" si="128"/>
        <v>0</v>
      </c>
      <c r="BC785" s="1215">
        <v>258</v>
      </c>
      <c r="BD785" s="1216"/>
      <c r="BE785" s="1217"/>
      <c r="BF785" s="1218"/>
      <c r="BG785" s="587">
        <f t="shared" si="129"/>
        <v>0</v>
      </c>
      <c r="BI785" s="1215">
        <v>258</v>
      </c>
      <c r="BJ785" s="1216"/>
      <c r="BK785" s="1217"/>
      <c r="BL785" s="1218"/>
      <c r="BM785" s="587">
        <f t="shared" si="130"/>
        <v>0</v>
      </c>
      <c r="BO785" s="1215">
        <v>258</v>
      </c>
      <c r="BP785" s="1216"/>
      <c r="BQ785" s="1217"/>
      <c r="BR785" s="1218"/>
      <c r="BS785" s="587">
        <f t="shared" si="131"/>
        <v>0</v>
      </c>
    </row>
    <row r="786" spans="1:71" s="17" customFormat="1" ht="16.75" hidden="1" customHeight="1" outlineLevel="2">
      <c r="A786" s="1215">
        <v>259</v>
      </c>
      <c r="B786" s="1216"/>
      <c r="C786" s="1217"/>
      <c r="D786" s="1218"/>
      <c r="E786" s="587">
        <f t="shared" si="120"/>
        <v>0</v>
      </c>
      <c r="G786" s="1215">
        <v>259</v>
      </c>
      <c r="H786" s="1216"/>
      <c r="I786" s="1217"/>
      <c r="J786" s="1218"/>
      <c r="K786" s="587">
        <f t="shared" si="121"/>
        <v>0</v>
      </c>
      <c r="M786" s="1215">
        <v>259</v>
      </c>
      <c r="N786" s="1216"/>
      <c r="O786" s="1217"/>
      <c r="P786" s="1218"/>
      <c r="Q786" s="587">
        <f t="shared" si="122"/>
        <v>0</v>
      </c>
      <c r="S786" s="1215">
        <v>259</v>
      </c>
      <c r="T786" s="1216"/>
      <c r="U786" s="1217"/>
      <c r="V786" s="1218"/>
      <c r="W786" s="587">
        <f t="shared" si="123"/>
        <v>0</v>
      </c>
      <c r="Y786" s="1215">
        <v>259</v>
      </c>
      <c r="Z786" s="1216"/>
      <c r="AA786" s="1217"/>
      <c r="AB786" s="1218"/>
      <c r="AC786" s="587">
        <f t="shared" si="124"/>
        <v>0</v>
      </c>
      <c r="AE786" s="1215">
        <v>259</v>
      </c>
      <c r="AF786" s="1216"/>
      <c r="AG786" s="1217"/>
      <c r="AH786" s="1218"/>
      <c r="AI786" s="587">
        <f t="shared" si="125"/>
        <v>0</v>
      </c>
      <c r="AK786" s="1215">
        <v>259</v>
      </c>
      <c r="AL786" s="1216"/>
      <c r="AM786" s="1217"/>
      <c r="AN786" s="1218"/>
      <c r="AO786" s="587">
        <f t="shared" si="126"/>
        <v>0</v>
      </c>
      <c r="AQ786" s="1215">
        <v>259</v>
      </c>
      <c r="AR786" s="1216"/>
      <c r="AS786" s="1217"/>
      <c r="AT786" s="1218"/>
      <c r="AU786" s="587">
        <f t="shared" si="127"/>
        <v>0</v>
      </c>
      <c r="AW786" s="1215">
        <v>259</v>
      </c>
      <c r="AX786" s="1216"/>
      <c r="AY786" s="1217"/>
      <c r="AZ786" s="1218"/>
      <c r="BA786" s="587">
        <f t="shared" si="128"/>
        <v>0</v>
      </c>
      <c r="BC786" s="1215">
        <v>259</v>
      </c>
      <c r="BD786" s="1216"/>
      <c r="BE786" s="1217"/>
      <c r="BF786" s="1218"/>
      <c r="BG786" s="587">
        <f t="shared" si="129"/>
        <v>0</v>
      </c>
      <c r="BI786" s="1215">
        <v>259</v>
      </c>
      <c r="BJ786" s="1216"/>
      <c r="BK786" s="1217"/>
      <c r="BL786" s="1218"/>
      <c r="BM786" s="587">
        <f t="shared" si="130"/>
        <v>0</v>
      </c>
      <c r="BO786" s="1215">
        <v>259</v>
      </c>
      <c r="BP786" s="1216"/>
      <c r="BQ786" s="1217"/>
      <c r="BR786" s="1218"/>
      <c r="BS786" s="587">
        <f t="shared" si="131"/>
        <v>0</v>
      </c>
    </row>
    <row r="787" spans="1:71" s="17" customFormat="1" ht="16.75" hidden="1" customHeight="1" outlineLevel="2">
      <c r="A787" s="1215">
        <v>260</v>
      </c>
      <c r="B787" s="1216"/>
      <c r="C787" s="1217"/>
      <c r="D787" s="1218"/>
      <c r="E787" s="587">
        <f t="shared" si="120"/>
        <v>0</v>
      </c>
      <c r="G787" s="1215">
        <v>260</v>
      </c>
      <c r="H787" s="1216"/>
      <c r="I787" s="1217"/>
      <c r="J787" s="1218"/>
      <c r="K787" s="587">
        <f t="shared" si="121"/>
        <v>0</v>
      </c>
      <c r="M787" s="1215">
        <v>260</v>
      </c>
      <c r="N787" s="1216"/>
      <c r="O787" s="1217"/>
      <c r="P787" s="1218"/>
      <c r="Q787" s="587">
        <f t="shared" si="122"/>
        <v>0</v>
      </c>
      <c r="S787" s="1215">
        <v>260</v>
      </c>
      <c r="T787" s="1216"/>
      <c r="U787" s="1217"/>
      <c r="V787" s="1218"/>
      <c r="W787" s="587">
        <f t="shared" si="123"/>
        <v>0</v>
      </c>
      <c r="Y787" s="1215">
        <v>260</v>
      </c>
      <c r="Z787" s="1216"/>
      <c r="AA787" s="1217"/>
      <c r="AB787" s="1218"/>
      <c r="AC787" s="587">
        <f t="shared" si="124"/>
        <v>0</v>
      </c>
      <c r="AE787" s="1215">
        <v>260</v>
      </c>
      <c r="AF787" s="1216"/>
      <c r="AG787" s="1217"/>
      <c r="AH787" s="1218"/>
      <c r="AI787" s="587">
        <f t="shared" si="125"/>
        <v>0</v>
      </c>
      <c r="AK787" s="1215">
        <v>260</v>
      </c>
      <c r="AL787" s="1216"/>
      <c r="AM787" s="1217"/>
      <c r="AN787" s="1218"/>
      <c r="AO787" s="587">
        <f t="shared" si="126"/>
        <v>0</v>
      </c>
      <c r="AQ787" s="1215">
        <v>260</v>
      </c>
      <c r="AR787" s="1216"/>
      <c r="AS787" s="1217"/>
      <c r="AT787" s="1218"/>
      <c r="AU787" s="587">
        <f t="shared" si="127"/>
        <v>0</v>
      </c>
      <c r="AW787" s="1215">
        <v>260</v>
      </c>
      <c r="AX787" s="1216"/>
      <c r="AY787" s="1217"/>
      <c r="AZ787" s="1218"/>
      <c r="BA787" s="587">
        <f t="shared" si="128"/>
        <v>0</v>
      </c>
      <c r="BC787" s="1215">
        <v>260</v>
      </c>
      <c r="BD787" s="1216"/>
      <c r="BE787" s="1217"/>
      <c r="BF787" s="1218"/>
      <c r="BG787" s="587">
        <f t="shared" si="129"/>
        <v>0</v>
      </c>
      <c r="BI787" s="1215">
        <v>260</v>
      </c>
      <c r="BJ787" s="1216"/>
      <c r="BK787" s="1217"/>
      <c r="BL787" s="1218"/>
      <c r="BM787" s="587">
        <f t="shared" si="130"/>
        <v>0</v>
      </c>
      <c r="BO787" s="1215">
        <v>260</v>
      </c>
      <c r="BP787" s="1216"/>
      <c r="BQ787" s="1217"/>
      <c r="BR787" s="1218"/>
      <c r="BS787" s="587">
        <f t="shared" si="131"/>
        <v>0</v>
      </c>
    </row>
    <row r="788" spans="1:71" s="17" customFormat="1" ht="16.75" hidden="1" customHeight="1" outlineLevel="2">
      <c r="A788" s="1215">
        <v>261</v>
      </c>
      <c r="B788" s="1216"/>
      <c r="C788" s="1217"/>
      <c r="D788" s="1218"/>
      <c r="E788" s="587">
        <f t="shared" si="120"/>
        <v>0</v>
      </c>
      <c r="G788" s="1215">
        <v>261</v>
      </c>
      <c r="H788" s="1216"/>
      <c r="I788" s="1217"/>
      <c r="J788" s="1218"/>
      <c r="K788" s="587">
        <f t="shared" si="121"/>
        <v>0</v>
      </c>
      <c r="M788" s="1215">
        <v>261</v>
      </c>
      <c r="N788" s="1216"/>
      <c r="O788" s="1217"/>
      <c r="P788" s="1218"/>
      <c r="Q788" s="587">
        <f t="shared" si="122"/>
        <v>0</v>
      </c>
      <c r="S788" s="1215">
        <v>261</v>
      </c>
      <c r="T788" s="1216"/>
      <c r="U788" s="1217"/>
      <c r="V788" s="1218"/>
      <c r="W788" s="587">
        <f t="shared" si="123"/>
        <v>0</v>
      </c>
      <c r="Y788" s="1215">
        <v>261</v>
      </c>
      <c r="Z788" s="1216"/>
      <c r="AA788" s="1217"/>
      <c r="AB788" s="1218"/>
      <c r="AC788" s="587">
        <f t="shared" si="124"/>
        <v>0</v>
      </c>
      <c r="AE788" s="1215">
        <v>261</v>
      </c>
      <c r="AF788" s="1216"/>
      <c r="AG788" s="1217"/>
      <c r="AH788" s="1218"/>
      <c r="AI788" s="587">
        <f t="shared" si="125"/>
        <v>0</v>
      </c>
      <c r="AK788" s="1215">
        <v>261</v>
      </c>
      <c r="AL788" s="1216"/>
      <c r="AM788" s="1217"/>
      <c r="AN788" s="1218"/>
      <c r="AO788" s="587">
        <f t="shared" si="126"/>
        <v>0</v>
      </c>
      <c r="AQ788" s="1215">
        <v>261</v>
      </c>
      <c r="AR788" s="1216"/>
      <c r="AS788" s="1217"/>
      <c r="AT788" s="1218"/>
      <c r="AU788" s="587">
        <f t="shared" si="127"/>
        <v>0</v>
      </c>
      <c r="AW788" s="1215">
        <v>261</v>
      </c>
      <c r="AX788" s="1216"/>
      <c r="AY788" s="1217"/>
      <c r="AZ788" s="1218"/>
      <c r="BA788" s="587">
        <f t="shared" si="128"/>
        <v>0</v>
      </c>
      <c r="BC788" s="1215">
        <v>261</v>
      </c>
      <c r="BD788" s="1216"/>
      <c r="BE788" s="1217"/>
      <c r="BF788" s="1218"/>
      <c r="BG788" s="587">
        <f t="shared" si="129"/>
        <v>0</v>
      </c>
      <c r="BI788" s="1215">
        <v>261</v>
      </c>
      <c r="BJ788" s="1216"/>
      <c r="BK788" s="1217"/>
      <c r="BL788" s="1218"/>
      <c r="BM788" s="587">
        <f t="shared" si="130"/>
        <v>0</v>
      </c>
      <c r="BO788" s="1215">
        <v>261</v>
      </c>
      <c r="BP788" s="1216"/>
      <c r="BQ788" s="1217"/>
      <c r="BR788" s="1218"/>
      <c r="BS788" s="587">
        <f t="shared" si="131"/>
        <v>0</v>
      </c>
    </row>
    <row r="789" spans="1:71" s="17" customFormat="1" ht="16.75" hidden="1" customHeight="1" outlineLevel="2">
      <c r="A789" s="1215">
        <v>262</v>
      </c>
      <c r="B789" s="1216"/>
      <c r="C789" s="1217"/>
      <c r="D789" s="1218"/>
      <c r="E789" s="587">
        <f t="shared" si="120"/>
        <v>0</v>
      </c>
      <c r="G789" s="1215">
        <v>262</v>
      </c>
      <c r="H789" s="1216"/>
      <c r="I789" s="1217"/>
      <c r="J789" s="1218"/>
      <c r="K789" s="587">
        <f t="shared" si="121"/>
        <v>0</v>
      </c>
      <c r="M789" s="1215">
        <v>262</v>
      </c>
      <c r="N789" s="1216"/>
      <c r="O789" s="1217"/>
      <c r="P789" s="1218"/>
      <c r="Q789" s="587">
        <f t="shared" si="122"/>
        <v>0</v>
      </c>
      <c r="S789" s="1215">
        <v>262</v>
      </c>
      <c r="T789" s="1216"/>
      <c r="U789" s="1217"/>
      <c r="V789" s="1218"/>
      <c r="W789" s="587">
        <f t="shared" si="123"/>
        <v>0</v>
      </c>
      <c r="Y789" s="1215">
        <v>262</v>
      </c>
      <c r="Z789" s="1216"/>
      <c r="AA789" s="1217"/>
      <c r="AB789" s="1218"/>
      <c r="AC789" s="587">
        <f t="shared" si="124"/>
        <v>0</v>
      </c>
      <c r="AE789" s="1215">
        <v>262</v>
      </c>
      <c r="AF789" s="1216"/>
      <c r="AG789" s="1217"/>
      <c r="AH789" s="1218"/>
      <c r="AI789" s="587">
        <f t="shared" si="125"/>
        <v>0</v>
      </c>
      <c r="AK789" s="1215">
        <v>262</v>
      </c>
      <c r="AL789" s="1216"/>
      <c r="AM789" s="1217"/>
      <c r="AN789" s="1218"/>
      <c r="AO789" s="587">
        <f t="shared" si="126"/>
        <v>0</v>
      </c>
      <c r="AQ789" s="1215">
        <v>262</v>
      </c>
      <c r="AR789" s="1216"/>
      <c r="AS789" s="1217"/>
      <c r="AT789" s="1218"/>
      <c r="AU789" s="587">
        <f t="shared" si="127"/>
        <v>0</v>
      </c>
      <c r="AW789" s="1215">
        <v>262</v>
      </c>
      <c r="AX789" s="1216"/>
      <c r="AY789" s="1217"/>
      <c r="AZ789" s="1218"/>
      <c r="BA789" s="587">
        <f t="shared" si="128"/>
        <v>0</v>
      </c>
      <c r="BC789" s="1215">
        <v>262</v>
      </c>
      <c r="BD789" s="1216"/>
      <c r="BE789" s="1217"/>
      <c r="BF789" s="1218"/>
      <c r="BG789" s="587">
        <f t="shared" si="129"/>
        <v>0</v>
      </c>
      <c r="BI789" s="1215">
        <v>262</v>
      </c>
      <c r="BJ789" s="1216"/>
      <c r="BK789" s="1217"/>
      <c r="BL789" s="1218"/>
      <c r="BM789" s="587">
        <f t="shared" si="130"/>
        <v>0</v>
      </c>
      <c r="BO789" s="1215">
        <v>262</v>
      </c>
      <c r="BP789" s="1216"/>
      <c r="BQ789" s="1217"/>
      <c r="BR789" s="1218"/>
      <c r="BS789" s="587">
        <f t="shared" si="131"/>
        <v>0</v>
      </c>
    </row>
    <row r="790" spans="1:71" s="17" customFormat="1" ht="16.75" hidden="1" customHeight="1" outlineLevel="2">
      <c r="A790" s="1215">
        <v>263</v>
      </c>
      <c r="B790" s="1216"/>
      <c r="C790" s="1217"/>
      <c r="D790" s="1218"/>
      <c r="E790" s="587">
        <f t="shared" si="120"/>
        <v>0</v>
      </c>
      <c r="G790" s="1215">
        <v>263</v>
      </c>
      <c r="H790" s="1216"/>
      <c r="I790" s="1217"/>
      <c r="J790" s="1218"/>
      <c r="K790" s="587">
        <f t="shared" si="121"/>
        <v>0</v>
      </c>
      <c r="M790" s="1215">
        <v>263</v>
      </c>
      <c r="N790" s="1216"/>
      <c r="O790" s="1217"/>
      <c r="P790" s="1218"/>
      <c r="Q790" s="587">
        <f t="shared" si="122"/>
        <v>0</v>
      </c>
      <c r="S790" s="1215">
        <v>263</v>
      </c>
      <c r="T790" s="1216"/>
      <c r="U790" s="1217"/>
      <c r="V790" s="1218"/>
      <c r="W790" s="587">
        <f t="shared" si="123"/>
        <v>0</v>
      </c>
      <c r="Y790" s="1215">
        <v>263</v>
      </c>
      <c r="Z790" s="1216"/>
      <c r="AA790" s="1217"/>
      <c r="AB790" s="1218"/>
      <c r="AC790" s="587">
        <f t="shared" si="124"/>
        <v>0</v>
      </c>
      <c r="AE790" s="1215">
        <v>263</v>
      </c>
      <c r="AF790" s="1216"/>
      <c r="AG790" s="1217"/>
      <c r="AH790" s="1218"/>
      <c r="AI790" s="587">
        <f t="shared" si="125"/>
        <v>0</v>
      </c>
      <c r="AK790" s="1215">
        <v>263</v>
      </c>
      <c r="AL790" s="1216"/>
      <c r="AM790" s="1217"/>
      <c r="AN790" s="1218"/>
      <c r="AO790" s="587">
        <f t="shared" si="126"/>
        <v>0</v>
      </c>
      <c r="AQ790" s="1215">
        <v>263</v>
      </c>
      <c r="AR790" s="1216"/>
      <c r="AS790" s="1217"/>
      <c r="AT790" s="1218"/>
      <c r="AU790" s="587">
        <f t="shared" si="127"/>
        <v>0</v>
      </c>
      <c r="AW790" s="1215">
        <v>263</v>
      </c>
      <c r="AX790" s="1216"/>
      <c r="AY790" s="1217"/>
      <c r="AZ790" s="1218"/>
      <c r="BA790" s="587">
        <f t="shared" si="128"/>
        <v>0</v>
      </c>
      <c r="BC790" s="1215">
        <v>263</v>
      </c>
      <c r="BD790" s="1216"/>
      <c r="BE790" s="1217"/>
      <c r="BF790" s="1218"/>
      <c r="BG790" s="587">
        <f t="shared" si="129"/>
        <v>0</v>
      </c>
      <c r="BI790" s="1215">
        <v>263</v>
      </c>
      <c r="BJ790" s="1216"/>
      <c r="BK790" s="1217"/>
      <c r="BL790" s="1218"/>
      <c r="BM790" s="587">
        <f t="shared" si="130"/>
        <v>0</v>
      </c>
      <c r="BO790" s="1215">
        <v>263</v>
      </c>
      <c r="BP790" s="1216"/>
      <c r="BQ790" s="1217"/>
      <c r="BR790" s="1218"/>
      <c r="BS790" s="587">
        <f t="shared" si="131"/>
        <v>0</v>
      </c>
    </row>
    <row r="791" spans="1:71" s="17" customFormat="1" ht="16.75" hidden="1" customHeight="1" outlineLevel="2">
      <c r="A791" s="1215">
        <v>264</v>
      </c>
      <c r="B791" s="1216"/>
      <c r="C791" s="1217"/>
      <c r="D791" s="1218"/>
      <c r="E791" s="587">
        <f t="shared" si="120"/>
        <v>0</v>
      </c>
      <c r="G791" s="1215">
        <v>264</v>
      </c>
      <c r="H791" s="1216"/>
      <c r="I791" s="1217"/>
      <c r="J791" s="1218"/>
      <c r="K791" s="587">
        <f t="shared" si="121"/>
        <v>0</v>
      </c>
      <c r="M791" s="1215">
        <v>264</v>
      </c>
      <c r="N791" s="1216"/>
      <c r="O791" s="1217"/>
      <c r="P791" s="1218"/>
      <c r="Q791" s="587">
        <f t="shared" si="122"/>
        <v>0</v>
      </c>
      <c r="S791" s="1215">
        <v>264</v>
      </c>
      <c r="T791" s="1216"/>
      <c r="U791" s="1217"/>
      <c r="V791" s="1218"/>
      <c r="W791" s="587">
        <f t="shared" si="123"/>
        <v>0</v>
      </c>
      <c r="Y791" s="1215">
        <v>264</v>
      </c>
      <c r="Z791" s="1216"/>
      <c r="AA791" s="1217"/>
      <c r="AB791" s="1218"/>
      <c r="AC791" s="587">
        <f t="shared" si="124"/>
        <v>0</v>
      </c>
      <c r="AE791" s="1215">
        <v>264</v>
      </c>
      <c r="AF791" s="1216"/>
      <c r="AG791" s="1217"/>
      <c r="AH791" s="1218"/>
      <c r="AI791" s="587">
        <f t="shared" si="125"/>
        <v>0</v>
      </c>
      <c r="AK791" s="1215">
        <v>264</v>
      </c>
      <c r="AL791" s="1216"/>
      <c r="AM791" s="1217"/>
      <c r="AN791" s="1218"/>
      <c r="AO791" s="587">
        <f t="shared" si="126"/>
        <v>0</v>
      </c>
      <c r="AQ791" s="1215">
        <v>264</v>
      </c>
      <c r="AR791" s="1216"/>
      <c r="AS791" s="1217"/>
      <c r="AT791" s="1218"/>
      <c r="AU791" s="587">
        <f t="shared" si="127"/>
        <v>0</v>
      </c>
      <c r="AW791" s="1215">
        <v>264</v>
      </c>
      <c r="AX791" s="1216"/>
      <c r="AY791" s="1217"/>
      <c r="AZ791" s="1218"/>
      <c r="BA791" s="587">
        <f t="shared" si="128"/>
        <v>0</v>
      </c>
      <c r="BC791" s="1215">
        <v>264</v>
      </c>
      <c r="BD791" s="1216"/>
      <c r="BE791" s="1217"/>
      <c r="BF791" s="1218"/>
      <c r="BG791" s="587">
        <f t="shared" si="129"/>
        <v>0</v>
      </c>
      <c r="BI791" s="1215">
        <v>264</v>
      </c>
      <c r="BJ791" s="1216"/>
      <c r="BK791" s="1217"/>
      <c r="BL791" s="1218"/>
      <c r="BM791" s="587">
        <f t="shared" si="130"/>
        <v>0</v>
      </c>
      <c r="BO791" s="1215">
        <v>264</v>
      </c>
      <c r="BP791" s="1216"/>
      <c r="BQ791" s="1217"/>
      <c r="BR791" s="1218"/>
      <c r="BS791" s="587">
        <f t="shared" si="131"/>
        <v>0</v>
      </c>
    </row>
    <row r="792" spans="1:71" s="17" customFormat="1" ht="16.75" hidden="1" customHeight="1" outlineLevel="2">
      <c r="A792" s="1215">
        <v>265</v>
      </c>
      <c r="B792" s="1216"/>
      <c r="C792" s="1217"/>
      <c r="D792" s="1218"/>
      <c r="E792" s="587">
        <f t="shared" si="120"/>
        <v>0</v>
      </c>
      <c r="G792" s="1215">
        <v>265</v>
      </c>
      <c r="H792" s="1216"/>
      <c r="I792" s="1217"/>
      <c r="J792" s="1218"/>
      <c r="K792" s="587">
        <f t="shared" si="121"/>
        <v>0</v>
      </c>
      <c r="M792" s="1215">
        <v>265</v>
      </c>
      <c r="N792" s="1216"/>
      <c r="O792" s="1217"/>
      <c r="P792" s="1218"/>
      <c r="Q792" s="587">
        <f t="shared" si="122"/>
        <v>0</v>
      </c>
      <c r="S792" s="1215">
        <v>265</v>
      </c>
      <c r="T792" s="1216"/>
      <c r="U792" s="1217"/>
      <c r="V792" s="1218"/>
      <c r="W792" s="587">
        <f t="shared" si="123"/>
        <v>0</v>
      </c>
      <c r="Y792" s="1215">
        <v>265</v>
      </c>
      <c r="Z792" s="1216"/>
      <c r="AA792" s="1217"/>
      <c r="AB792" s="1218"/>
      <c r="AC792" s="587">
        <f t="shared" si="124"/>
        <v>0</v>
      </c>
      <c r="AE792" s="1215">
        <v>265</v>
      </c>
      <c r="AF792" s="1216"/>
      <c r="AG792" s="1217"/>
      <c r="AH792" s="1218"/>
      <c r="AI792" s="587">
        <f t="shared" si="125"/>
        <v>0</v>
      </c>
      <c r="AK792" s="1215">
        <v>265</v>
      </c>
      <c r="AL792" s="1216"/>
      <c r="AM792" s="1217"/>
      <c r="AN792" s="1218"/>
      <c r="AO792" s="587">
        <f t="shared" si="126"/>
        <v>0</v>
      </c>
      <c r="AQ792" s="1215">
        <v>265</v>
      </c>
      <c r="AR792" s="1216"/>
      <c r="AS792" s="1217"/>
      <c r="AT792" s="1218"/>
      <c r="AU792" s="587">
        <f t="shared" si="127"/>
        <v>0</v>
      </c>
      <c r="AW792" s="1215">
        <v>265</v>
      </c>
      <c r="AX792" s="1216"/>
      <c r="AY792" s="1217"/>
      <c r="AZ792" s="1218"/>
      <c r="BA792" s="587">
        <f t="shared" si="128"/>
        <v>0</v>
      </c>
      <c r="BC792" s="1215">
        <v>265</v>
      </c>
      <c r="BD792" s="1216"/>
      <c r="BE792" s="1217"/>
      <c r="BF792" s="1218"/>
      <c r="BG792" s="587">
        <f t="shared" si="129"/>
        <v>0</v>
      </c>
      <c r="BI792" s="1215">
        <v>265</v>
      </c>
      <c r="BJ792" s="1216"/>
      <c r="BK792" s="1217"/>
      <c r="BL792" s="1218"/>
      <c r="BM792" s="587">
        <f t="shared" si="130"/>
        <v>0</v>
      </c>
      <c r="BO792" s="1215">
        <v>265</v>
      </c>
      <c r="BP792" s="1216"/>
      <c r="BQ792" s="1217"/>
      <c r="BR792" s="1218"/>
      <c r="BS792" s="587">
        <f t="shared" si="131"/>
        <v>0</v>
      </c>
    </row>
    <row r="793" spans="1:71" s="17" customFormat="1" ht="16.75" hidden="1" customHeight="1" outlineLevel="2">
      <c r="A793" s="1215">
        <v>266</v>
      </c>
      <c r="B793" s="1216"/>
      <c r="C793" s="1217"/>
      <c r="D793" s="1218"/>
      <c r="E793" s="587">
        <f t="shared" si="120"/>
        <v>0</v>
      </c>
      <c r="G793" s="1215">
        <v>266</v>
      </c>
      <c r="H793" s="1216"/>
      <c r="I793" s="1217"/>
      <c r="J793" s="1218"/>
      <c r="K793" s="587">
        <f t="shared" si="121"/>
        <v>0</v>
      </c>
      <c r="M793" s="1215">
        <v>266</v>
      </c>
      <c r="N793" s="1216"/>
      <c r="O793" s="1217"/>
      <c r="P793" s="1218"/>
      <c r="Q793" s="587">
        <f t="shared" si="122"/>
        <v>0</v>
      </c>
      <c r="S793" s="1215">
        <v>266</v>
      </c>
      <c r="T793" s="1216"/>
      <c r="U793" s="1217"/>
      <c r="V793" s="1218"/>
      <c r="W793" s="587">
        <f t="shared" si="123"/>
        <v>0</v>
      </c>
      <c r="Y793" s="1215">
        <v>266</v>
      </c>
      <c r="Z793" s="1216"/>
      <c r="AA793" s="1217"/>
      <c r="AB793" s="1218"/>
      <c r="AC793" s="587">
        <f t="shared" si="124"/>
        <v>0</v>
      </c>
      <c r="AE793" s="1215">
        <v>266</v>
      </c>
      <c r="AF793" s="1216"/>
      <c r="AG793" s="1217"/>
      <c r="AH793" s="1218"/>
      <c r="AI793" s="587">
        <f t="shared" si="125"/>
        <v>0</v>
      </c>
      <c r="AK793" s="1215">
        <v>266</v>
      </c>
      <c r="AL793" s="1216"/>
      <c r="AM793" s="1217"/>
      <c r="AN793" s="1218"/>
      <c r="AO793" s="587">
        <f t="shared" si="126"/>
        <v>0</v>
      </c>
      <c r="AQ793" s="1215">
        <v>266</v>
      </c>
      <c r="AR793" s="1216"/>
      <c r="AS793" s="1217"/>
      <c r="AT793" s="1218"/>
      <c r="AU793" s="587">
        <f t="shared" si="127"/>
        <v>0</v>
      </c>
      <c r="AW793" s="1215">
        <v>266</v>
      </c>
      <c r="AX793" s="1216"/>
      <c r="AY793" s="1217"/>
      <c r="AZ793" s="1218"/>
      <c r="BA793" s="587">
        <f t="shared" si="128"/>
        <v>0</v>
      </c>
      <c r="BC793" s="1215">
        <v>266</v>
      </c>
      <c r="BD793" s="1216"/>
      <c r="BE793" s="1217"/>
      <c r="BF793" s="1218"/>
      <c r="BG793" s="587">
        <f t="shared" si="129"/>
        <v>0</v>
      </c>
      <c r="BI793" s="1215">
        <v>266</v>
      </c>
      <c r="BJ793" s="1216"/>
      <c r="BK793" s="1217"/>
      <c r="BL793" s="1218"/>
      <c r="BM793" s="587">
        <f t="shared" si="130"/>
        <v>0</v>
      </c>
      <c r="BO793" s="1215">
        <v>266</v>
      </c>
      <c r="BP793" s="1216"/>
      <c r="BQ793" s="1217"/>
      <c r="BR793" s="1218"/>
      <c r="BS793" s="587">
        <f t="shared" si="131"/>
        <v>0</v>
      </c>
    </row>
    <row r="794" spans="1:71" s="17" customFormat="1" ht="16.75" hidden="1" customHeight="1" outlineLevel="2">
      <c r="A794" s="1215">
        <v>267</v>
      </c>
      <c r="B794" s="1216"/>
      <c r="C794" s="1217"/>
      <c r="D794" s="1218"/>
      <c r="E794" s="587">
        <f t="shared" si="120"/>
        <v>0</v>
      </c>
      <c r="G794" s="1215">
        <v>267</v>
      </c>
      <c r="H794" s="1216"/>
      <c r="I794" s="1217"/>
      <c r="J794" s="1218"/>
      <c r="K794" s="587">
        <f t="shared" si="121"/>
        <v>0</v>
      </c>
      <c r="M794" s="1215">
        <v>267</v>
      </c>
      <c r="N794" s="1216"/>
      <c r="O794" s="1217"/>
      <c r="P794" s="1218"/>
      <c r="Q794" s="587">
        <f t="shared" si="122"/>
        <v>0</v>
      </c>
      <c r="S794" s="1215">
        <v>267</v>
      </c>
      <c r="T794" s="1216"/>
      <c r="U794" s="1217"/>
      <c r="V794" s="1218"/>
      <c r="W794" s="587">
        <f t="shared" si="123"/>
        <v>0</v>
      </c>
      <c r="Y794" s="1215">
        <v>267</v>
      </c>
      <c r="Z794" s="1216"/>
      <c r="AA794" s="1217"/>
      <c r="AB794" s="1218"/>
      <c r="AC794" s="587">
        <f t="shared" si="124"/>
        <v>0</v>
      </c>
      <c r="AE794" s="1215">
        <v>267</v>
      </c>
      <c r="AF794" s="1216"/>
      <c r="AG794" s="1217"/>
      <c r="AH794" s="1218"/>
      <c r="AI794" s="587">
        <f t="shared" si="125"/>
        <v>0</v>
      </c>
      <c r="AK794" s="1215">
        <v>267</v>
      </c>
      <c r="AL794" s="1216"/>
      <c r="AM794" s="1217"/>
      <c r="AN794" s="1218"/>
      <c r="AO794" s="587">
        <f t="shared" si="126"/>
        <v>0</v>
      </c>
      <c r="AQ794" s="1215">
        <v>267</v>
      </c>
      <c r="AR794" s="1216"/>
      <c r="AS794" s="1217"/>
      <c r="AT794" s="1218"/>
      <c r="AU794" s="587">
        <f t="shared" si="127"/>
        <v>0</v>
      </c>
      <c r="AW794" s="1215">
        <v>267</v>
      </c>
      <c r="AX794" s="1216"/>
      <c r="AY794" s="1217"/>
      <c r="AZ794" s="1218"/>
      <c r="BA794" s="587">
        <f t="shared" si="128"/>
        <v>0</v>
      </c>
      <c r="BC794" s="1215">
        <v>267</v>
      </c>
      <c r="BD794" s="1216"/>
      <c r="BE794" s="1217"/>
      <c r="BF794" s="1218"/>
      <c r="BG794" s="587">
        <f t="shared" si="129"/>
        <v>0</v>
      </c>
      <c r="BI794" s="1215">
        <v>267</v>
      </c>
      <c r="BJ794" s="1216"/>
      <c r="BK794" s="1217"/>
      <c r="BL794" s="1218"/>
      <c r="BM794" s="587">
        <f t="shared" si="130"/>
        <v>0</v>
      </c>
      <c r="BO794" s="1215">
        <v>267</v>
      </c>
      <c r="BP794" s="1216"/>
      <c r="BQ794" s="1217"/>
      <c r="BR794" s="1218"/>
      <c r="BS794" s="587">
        <f t="shared" si="131"/>
        <v>0</v>
      </c>
    </row>
    <row r="795" spans="1:71" s="17" customFormat="1" ht="16.75" hidden="1" customHeight="1" outlineLevel="2">
      <c r="A795" s="1215">
        <v>268</v>
      </c>
      <c r="B795" s="1216"/>
      <c r="C795" s="1217"/>
      <c r="D795" s="1218"/>
      <c r="E795" s="587">
        <f t="shared" si="120"/>
        <v>0</v>
      </c>
      <c r="G795" s="1215">
        <v>268</v>
      </c>
      <c r="H795" s="1216"/>
      <c r="I795" s="1217"/>
      <c r="J795" s="1218"/>
      <c r="K795" s="587">
        <f t="shared" si="121"/>
        <v>0</v>
      </c>
      <c r="M795" s="1215">
        <v>268</v>
      </c>
      <c r="N795" s="1216"/>
      <c r="O795" s="1217"/>
      <c r="P795" s="1218"/>
      <c r="Q795" s="587">
        <f t="shared" si="122"/>
        <v>0</v>
      </c>
      <c r="S795" s="1215">
        <v>268</v>
      </c>
      <c r="T795" s="1216"/>
      <c r="U795" s="1217"/>
      <c r="V795" s="1218"/>
      <c r="W795" s="587">
        <f t="shared" si="123"/>
        <v>0</v>
      </c>
      <c r="Y795" s="1215">
        <v>268</v>
      </c>
      <c r="Z795" s="1216"/>
      <c r="AA795" s="1217"/>
      <c r="AB795" s="1218"/>
      <c r="AC795" s="587">
        <f t="shared" si="124"/>
        <v>0</v>
      </c>
      <c r="AE795" s="1215">
        <v>268</v>
      </c>
      <c r="AF795" s="1216"/>
      <c r="AG795" s="1217"/>
      <c r="AH795" s="1218"/>
      <c r="AI795" s="587">
        <f t="shared" si="125"/>
        <v>0</v>
      </c>
      <c r="AK795" s="1215">
        <v>268</v>
      </c>
      <c r="AL795" s="1216"/>
      <c r="AM795" s="1217"/>
      <c r="AN795" s="1218"/>
      <c r="AO795" s="587">
        <f t="shared" si="126"/>
        <v>0</v>
      </c>
      <c r="AQ795" s="1215">
        <v>268</v>
      </c>
      <c r="AR795" s="1216"/>
      <c r="AS795" s="1217"/>
      <c r="AT795" s="1218"/>
      <c r="AU795" s="587">
        <f t="shared" si="127"/>
        <v>0</v>
      </c>
      <c r="AW795" s="1215">
        <v>268</v>
      </c>
      <c r="AX795" s="1216"/>
      <c r="AY795" s="1217"/>
      <c r="AZ795" s="1218"/>
      <c r="BA795" s="587">
        <f t="shared" si="128"/>
        <v>0</v>
      </c>
      <c r="BC795" s="1215">
        <v>268</v>
      </c>
      <c r="BD795" s="1216"/>
      <c r="BE795" s="1217"/>
      <c r="BF795" s="1218"/>
      <c r="BG795" s="587">
        <f t="shared" si="129"/>
        <v>0</v>
      </c>
      <c r="BI795" s="1215">
        <v>268</v>
      </c>
      <c r="BJ795" s="1216"/>
      <c r="BK795" s="1217"/>
      <c r="BL795" s="1218"/>
      <c r="BM795" s="587">
        <f t="shared" si="130"/>
        <v>0</v>
      </c>
      <c r="BO795" s="1215">
        <v>268</v>
      </c>
      <c r="BP795" s="1216"/>
      <c r="BQ795" s="1217"/>
      <c r="BR795" s="1218"/>
      <c r="BS795" s="587">
        <f t="shared" si="131"/>
        <v>0</v>
      </c>
    </row>
    <row r="796" spans="1:71" s="17" customFormat="1" ht="16.75" hidden="1" customHeight="1" outlineLevel="2">
      <c r="A796" s="1215">
        <v>269</v>
      </c>
      <c r="B796" s="1216"/>
      <c r="C796" s="1217"/>
      <c r="D796" s="1218"/>
      <c r="E796" s="587">
        <f t="shared" si="120"/>
        <v>0</v>
      </c>
      <c r="G796" s="1215">
        <v>269</v>
      </c>
      <c r="H796" s="1216"/>
      <c r="I796" s="1217"/>
      <c r="J796" s="1218"/>
      <c r="K796" s="587">
        <f t="shared" si="121"/>
        <v>0</v>
      </c>
      <c r="M796" s="1215">
        <v>269</v>
      </c>
      <c r="N796" s="1216"/>
      <c r="O796" s="1217"/>
      <c r="P796" s="1218"/>
      <c r="Q796" s="587">
        <f t="shared" si="122"/>
        <v>0</v>
      </c>
      <c r="S796" s="1215">
        <v>269</v>
      </c>
      <c r="T796" s="1216"/>
      <c r="U796" s="1217"/>
      <c r="V796" s="1218"/>
      <c r="W796" s="587">
        <f t="shared" si="123"/>
        <v>0</v>
      </c>
      <c r="Y796" s="1215">
        <v>269</v>
      </c>
      <c r="Z796" s="1216"/>
      <c r="AA796" s="1217"/>
      <c r="AB796" s="1218"/>
      <c r="AC796" s="587">
        <f t="shared" si="124"/>
        <v>0</v>
      </c>
      <c r="AE796" s="1215">
        <v>269</v>
      </c>
      <c r="AF796" s="1216"/>
      <c r="AG796" s="1217"/>
      <c r="AH796" s="1218"/>
      <c r="AI796" s="587">
        <f t="shared" si="125"/>
        <v>0</v>
      </c>
      <c r="AK796" s="1215">
        <v>269</v>
      </c>
      <c r="AL796" s="1216"/>
      <c r="AM796" s="1217"/>
      <c r="AN796" s="1218"/>
      <c r="AO796" s="587">
        <f t="shared" si="126"/>
        <v>0</v>
      </c>
      <c r="AQ796" s="1215">
        <v>269</v>
      </c>
      <c r="AR796" s="1216"/>
      <c r="AS796" s="1217"/>
      <c r="AT796" s="1218"/>
      <c r="AU796" s="587">
        <f t="shared" si="127"/>
        <v>0</v>
      </c>
      <c r="AW796" s="1215">
        <v>269</v>
      </c>
      <c r="AX796" s="1216"/>
      <c r="AY796" s="1217"/>
      <c r="AZ796" s="1218"/>
      <c r="BA796" s="587">
        <f t="shared" si="128"/>
        <v>0</v>
      </c>
      <c r="BC796" s="1215">
        <v>269</v>
      </c>
      <c r="BD796" s="1216"/>
      <c r="BE796" s="1217"/>
      <c r="BF796" s="1218"/>
      <c r="BG796" s="587">
        <f t="shared" si="129"/>
        <v>0</v>
      </c>
      <c r="BI796" s="1215">
        <v>269</v>
      </c>
      <c r="BJ796" s="1216"/>
      <c r="BK796" s="1217"/>
      <c r="BL796" s="1218"/>
      <c r="BM796" s="587">
        <f t="shared" si="130"/>
        <v>0</v>
      </c>
      <c r="BO796" s="1215">
        <v>269</v>
      </c>
      <c r="BP796" s="1216"/>
      <c r="BQ796" s="1217"/>
      <c r="BR796" s="1218"/>
      <c r="BS796" s="587">
        <f t="shared" si="131"/>
        <v>0</v>
      </c>
    </row>
    <row r="797" spans="1:71" s="17" customFormat="1" ht="16.75" hidden="1" customHeight="1" outlineLevel="2">
      <c r="A797" s="1215">
        <v>270</v>
      </c>
      <c r="B797" s="1216"/>
      <c r="C797" s="1217"/>
      <c r="D797" s="1218"/>
      <c r="E797" s="587">
        <f t="shared" si="120"/>
        <v>0</v>
      </c>
      <c r="G797" s="1215">
        <v>270</v>
      </c>
      <c r="H797" s="1216"/>
      <c r="I797" s="1217"/>
      <c r="J797" s="1218"/>
      <c r="K797" s="587">
        <f t="shared" si="121"/>
        <v>0</v>
      </c>
      <c r="M797" s="1215">
        <v>270</v>
      </c>
      <c r="N797" s="1216"/>
      <c r="O797" s="1217"/>
      <c r="P797" s="1218"/>
      <c r="Q797" s="587">
        <f t="shared" si="122"/>
        <v>0</v>
      </c>
      <c r="S797" s="1215">
        <v>270</v>
      </c>
      <c r="T797" s="1216"/>
      <c r="U797" s="1217"/>
      <c r="V797" s="1218"/>
      <c r="W797" s="587">
        <f t="shared" si="123"/>
        <v>0</v>
      </c>
      <c r="Y797" s="1215">
        <v>270</v>
      </c>
      <c r="Z797" s="1216"/>
      <c r="AA797" s="1217"/>
      <c r="AB797" s="1218"/>
      <c r="AC797" s="587">
        <f t="shared" si="124"/>
        <v>0</v>
      </c>
      <c r="AE797" s="1215">
        <v>270</v>
      </c>
      <c r="AF797" s="1216"/>
      <c r="AG797" s="1217"/>
      <c r="AH797" s="1218"/>
      <c r="AI797" s="587">
        <f t="shared" si="125"/>
        <v>0</v>
      </c>
      <c r="AK797" s="1215">
        <v>270</v>
      </c>
      <c r="AL797" s="1216"/>
      <c r="AM797" s="1217"/>
      <c r="AN797" s="1218"/>
      <c r="AO797" s="587">
        <f t="shared" si="126"/>
        <v>0</v>
      </c>
      <c r="AQ797" s="1215">
        <v>270</v>
      </c>
      <c r="AR797" s="1216"/>
      <c r="AS797" s="1217"/>
      <c r="AT797" s="1218"/>
      <c r="AU797" s="587">
        <f t="shared" si="127"/>
        <v>0</v>
      </c>
      <c r="AW797" s="1215">
        <v>270</v>
      </c>
      <c r="AX797" s="1216"/>
      <c r="AY797" s="1217"/>
      <c r="AZ797" s="1218"/>
      <c r="BA797" s="587">
        <f t="shared" si="128"/>
        <v>0</v>
      </c>
      <c r="BC797" s="1215">
        <v>270</v>
      </c>
      <c r="BD797" s="1216"/>
      <c r="BE797" s="1217"/>
      <c r="BF797" s="1218"/>
      <c r="BG797" s="587">
        <f t="shared" si="129"/>
        <v>0</v>
      </c>
      <c r="BI797" s="1215">
        <v>270</v>
      </c>
      <c r="BJ797" s="1216"/>
      <c r="BK797" s="1217"/>
      <c r="BL797" s="1218"/>
      <c r="BM797" s="587">
        <f t="shared" si="130"/>
        <v>0</v>
      </c>
      <c r="BO797" s="1215">
        <v>270</v>
      </c>
      <c r="BP797" s="1216"/>
      <c r="BQ797" s="1217"/>
      <c r="BR797" s="1218"/>
      <c r="BS797" s="587">
        <f t="shared" si="131"/>
        <v>0</v>
      </c>
    </row>
    <row r="798" spans="1:71" s="17" customFormat="1" ht="16.75" hidden="1" customHeight="1" outlineLevel="2">
      <c r="A798" s="1215">
        <v>271</v>
      </c>
      <c r="B798" s="1216"/>
      <c r="C798" s="1217"/>
      <c r="D798" s="1218"/>
      <c r="E798" s="587">
        <f t="shared" si="120"/>
        <v>0</v>
      </c>
      <c r="G798" s="1215">
        <v>271</v>
      </c>
      <c r="H798" s="1216"/>
      <c r="I798" s="1217"/>
      <c r="J798" s="1218"/>
      <c r="K798" s="587">
        <f t="shared" si="121"/>
        <v>0</v>
      </c>
      <c r="M798" s="1215">
        <v>271</v>
      </c>
      <c r="N798" s="1216"/>
      <c r="O798" s="1217"/>
      <c r="P798" s="1218"/>
      <c r="Q798" s="587">
        <f t="shared" si="122"/>
        <v>0</v>
      </c>
      <c r="S798" s="1215">
        <v>271</v>
      </c>
      <c r="T798" s="1216"/>
      <c r="U798" s="1217"/>
      <c r="V798" s="1218"/>
      <c r="W798" s="587">
        <f t="shared" si="123"/>
        <v>0</v>
      </c>
      <c r="Y798" s="1215">
        <v>271</v>
      </c>
      <c r="Z798" s="1216"/>
      <c r="AA798" s="1217"/>
      <c r="AB798" s="1218"/>
      <c r="AC798" s="587">
        <f t="shared" si="124"/>
        <v>0</v>
      </c>
      <c r="AE798" s="1215">
        <v>271</v>
      </c>
      <c r="AF798" s="1216"/>
      <c r="AG798" s="1217"/>
      <c r="AH798" s="1218"/>
      <c r="AI798" s="587">
        <f t="shared" si="125"/>
        <v>0</v>
      </c>
      <c r="AK798" s="1215">
        <v>271</v>
      </c>
      <c r="AL798" s="1216"/>
      <c r="AM798" s="1217"/>
      <c r="AN798" s="1218"/>
      <c r="AO798" s="587">
        <f t="shared" si="126"/>
        <v>0</v>
      </c>
      <c r="AQ798" s="1215">
        <v>271</v>
      </c>
      <c r="AR798" s="1216"/>
      <c r="AS798" s="1217"/>
      <c r="AT798" s="1218"/>
      <c r="AU798" s="587">
        <f t="shared" si="127"/>
        <v>0</v>
      </c>
      <c r="AW798" s="1215">
        <v>271</v>
      </c>
      <c r="AX798" s="1216"/>
      <c r="AY798" s="1217"/>
      <c r="AZ798" s="1218"/>
      <c r="BA798" s="587">
        <f t="shared" si="128"/>
        <v>0</v>
      </c>
      <c r="BC798" s="1215">
        <v>271</v>
      </c>
      <c r="BD798" s="1216"/>
      <c r="BE798" s="1217"/>
      <c r="BF798" s="1218"/>
      <c r="BG798" s="587">
        <f t="shared" si="129"/>
        <v>0</v>
      </c>
      <c r="BI798" s="1215">
        <v>271</v>
      </c>
      <c r="BJ798" s="1216"/>
      <c r="BK798" s="1217"/>
      <c r="BL798" s="1218"/>
      <c r="BM798" s="587">
        <f t="shared" si="130"/>
        <v>0</v>
      </c>
      <c r="BO798" s="1215">
        <v>271</v>
      </c>
      <c r="BP798" s="1216"/>
      <c r="BQ798" s="1217"/>
      <c r="BR798" s="1218"/>
      <c r="BS798" s="587">
        <f t="shared" si="131"/>
        <v>0</v>
      </c>
    </row>
    <row r="799" spans="1:71" s="17" customFormat="1" ht="16.75" hidden="1" customHeight="1" outlineLevel="2">
      <c r="A799" s="1215">
        <v>272</v>
      </c>
      <c r="B799" s="1216"/>
      <c r="C799" s="1217"/>
      <c r="D799" s="1218"/>
      <c r="E799" s="587">
        <f t="shared" si="120"/>
        <v>0</v>
      </c>
      <c r="G799" s="1215">
        <v>272</v>
      </c>
      <c r="H799" s="1216"/>
      <c r="I799" s="1217"/>
      <c r="J799" s="1218"/>
      <c r="K799" s="587">
        <f t="shared" si="121"/>
        <v>0</v>
      </c>
      <c r="M799" s="1215">
        <v>272</v>
      </c>
      <c r="N799" s="1216"/>
      <c r="O799" s="1217"/>
      <c r="P799" s="1218"/>
      <c r="Q799" s="587">
        <f t="shared" si="122"/>
        <v>0</v>
      </c>
      <c r="S799" s="1215">
        <v>272</v>
      </c>
      <c r="T799" s="1216"/>
      <c r="U799" s="1217"/>
      <c r="V799" s="1218"/>
      <c r="W799" s="587">
        <f t="shared" si="123"/>
        <v>0</v>
      </c>
      <c r="Y799" s="1215">
        <v>272</v>
      </c>
      <c r="Z799" s="1216"/>
      <c r="AA799" s="1217"/>
      <c r="AB799" s="1218"/>
      <c r="AC799" s="587">
        <f t="shared" si="124"/>
        <v>0</v>
      </c>
      <c r="AE799" s="1215">
        <v>272</v>
      </c>
      <c r="AF799" s="1216"/>
      <c r="AG799" s="1217"/>
      <c r="AH799" s="1218"/>
      <c r="AI799" s="587">
        <f t="shared" si="125"/>
        <v>0</v>
      </c>
      <c r="AK799" s="1215">
        <v>272</v>
      </c>
      <c r="AL799" s="1216"/>
      <c r="AM799" s="1217"/>
      <c r="AN799" s="1218"/>
      <c r="AO799" s="587">
        <f t="shared" si="126"/>
        <v>0</v>
      </c>
      <c r="AQ799" s="1215">
        <v>272</v>
      </c>
      <c r="AR799" s="1216"/>
      <c r="AS799" s="1217"/>
      <c r="AT799" s="1218"/>
      <c r="AU799" s="587">
        <f t="shared" si="127"/>
        <v>0</v>
      </c>
      <c r="AW799" s="1215">
        <v>272</v>
      </c>
      <c r="AX799" s="1216"/>
      <c r="AY799" s="1217"/>
      <c r="AZ799" s="1218"/>
      <c r="BA799" s="587">
        <f t="shared" si="128"/>
        <v>0</v>
      </c>
      <c r="BC799" s="1215">
        <v>272</v>
      </c>
      <c r="BD799" s="1216"/>
      <c r="BE799" s="1217"/>
      <c r="BF799" s="1218"/>
      <c r="BG799" s="587">
        <f t="shared" si="129"/>
        <v>0</v>
      </c>
      <c r="BI799" s="1215">
        <v>272</v>
      </c>
      <c r="BJ799" s="1216"/>
      <c r="BK799" s="1217"/>
      <c r="BL799" s="1218"/>
      <c r="BM799" s="587">
        <f t="shared" si="130"/>
        <v>0</v>
      </c>
      <c r="BO799" s="1215">
        <v>272</v>
      </c>
      <c r="BP799" s="1216"/>
      <c r="BQ799" s="1217"/>
      <c r="BR799" s="1218"/>
      <c r="BS799" s="587">
        <f t="shared" si="131"/>
        <v>0</v>
      </c>
    </row>
    <row r="800" spans="1:71" s="17" customFormat="1" ht="16.75" hidden="1" customHeight="1" outlineLevel="2">
      <c r="A800" s="1215">
        <v>273</v>
      </c>
      <c r="B800" s="1216"/>
      <c r="C800" s="1217"/>
      <c r="D800" s="1218"/>
      <c r="E800" s="587">
        <f t="shared" si="120"/>
        <v>0</v>
      </c>
      <c r="G800" s="1215">
        <v>273</v>
      </c>
      <c r="H800" s="1216"/>
      <c r="I800" s="1217"/>
      <c r="J800" s="1218"/>
      <c r="K800" s="587">
        <f t="shared" si="121"/>
        <v>0</v>
      </c>
      <c r="M800" s="1215">
        <v>273</v>
      </c>
      <c r="N800" s="1216"/>
      <c r="O800" s="1217"/>
      <c r="P800" s="1218"/>
      <c r="Q800" s="587">
        <f t="shared" si="122"/>
        <v>0</v>
      </c>
      <c r="S800" s="1215">
        <v>273</v>
      </c>
      <c r="T800" s="1216"/>
      <c r="U800" s="1217"/>
      <c r="V800" s="1218"/>
      <c r="W800" s="587">
        <f t="shared" si="123"/>
        <v>0</v>
      </c>
      <c r="Y800" s="1215">
        <v>273</v>
      </c>
      <c r="Z800" s="1216"/>
      <c r="AA800" s="1217"/>
      <c r="AB800" s="1218"/>
      <c r="AC800" s="587">
        <f t="shared" si="124"/>
        <v>0</v>
      </c>
      <c r="AE800" s="1215">
        <v>273</v>
      </c>
      <c r="AF800" s="1216"/>
      <c r="AG800" s="1217"/>
      <c r="AH800" s="1218"/>
      <c r="AI800" s="587">
        <f t="shared" si="125"/>
        <v>0</v>
      </c>
      <c r="AK800" s="1215">
        <v>273</v>
      </c>
      <c r="AL800" s="1216"/>
      <c r="AM800" s="1217"/>
      <c r="AN800" s="1218"/>
      <c r="AO800" s="587">
        <f t="shared" si="126"/>
        <v>0</v>
      </c>
      <c r="AQ800" s="1215">
        <v>273</v>
      </c>
      <c r="AR800" s="1216"/>
      <c r="AS800" s="1217"/>
      <c r="AT800" s="1218"/>
      <c r="AU800" s="587">
        <f t="shared" si="127"/>
        <v>0</v>
      </c>
      <c r="AW800" s="1215">
        <v>273</v>
      </c>
      <c r="AX800" s="1216"/>
      <c r="AY800" s="1217"/>
      <c r="AZ800" s="1218"/>
      <c r="BA800" s="587">
        <f t="shared" si="128"/>
        <v>0</v>
      </c>
      <c r="BC800" s="1215">
        <v>273</v>
      </c>
      <c r="BD800" s="1216"/>
      <c r="BE800" s="1217"/>
      <c r="BF800" s="1218"/>
      <c r="BG800" s="587">
        <f t="shared" si="129"/>
        <v>0</v>
      </c>
      <c r="BI800" s="1215">
        <v>273</v>
      </c>
      <c r="BJ800" s="1216"/>
      <c r="BK800" s="1217"/>
      <c r="BL800" s="1218"/>
      <c r="BM800" s="587">
        <f t="shared" si="130"/>
        <v>0</v>
      </c>
      <c r="BO800" s="1215">
        <v>273</v>
      </c>
      <c r="BP800" s="1216"/>
      <c r="BQ800" s="1217"/>
      <c r="BR800" s="1218"/>
      <c r="BS800" s="587">
        <f t="shared" si="131"/>
        <v>0</v>
      </c>
    </row>
    <row r="801" spans="1:71" s="17" customFormat="1" ht="16.75" hidden="1" customHeight="1" outlineLevel="2">
      <c r="A801" s="1215">
        <v>274</v>
      </c>
      <c r="B801" s="1216"/>
      <c r="C801" s="1217"/>
      <c r="D801" s="1218"/>
      <c r="E801" s="587">
        <f t="shared" si="120"/>
        <v>0</v>
      </c>
      <c r="G801" s="1215">
        <v>274</v>
      </c>
      <c r="H801" s="1216"/>
      <c r="I801" s="1217"/>
      <c r="J801" s="1218"/>
      <c r="K801" s="587">
        <f t="shared" si="121"/>
        <v>0</v>
      </c>
      <c r="M801" s="1215">
        <v>274</v>
      </c>
      <c r="N801" s="1216"/>
      <c r="O801" s="1217"/>
      <c r="P801" s="1218"/>
      <c r="Q801" s="587">
        <f t="shared" si="122"/>
        <v>0</v>
      </c>
      <c r="S801" s="1215">
        <v>274</v>
      </c>
      <c r="T801" s="1216"/>
      <c r="U801" s="1217"/>
      <c r="V801" s="1218"/>
      <c r="W801" s="587">
        <f t="shared" si="123"/>
        <v>0</v>
      </c>
      <c r="Y801" s="1215">
        <v>274</v>
      </c>
      <c r="Z801" s="1216"/>
      <c r="AA801" s="1217"/>
      <c r="AB801" s="1218"/>
      <c r="AC801" s="587">
        <f t="shared" si="124"/>
        <v>0</v>
      </c>
      <c r="AE801" s="1215">
        <v>274</v>
      </c>
      <c r="AF801" s="1216"/>
      <c r="AG801" s="1217"/>
      <c r="AH801" s="1218"/>
      <c r="AI801" s="587">
        <f t="shared" si="125"/>
        <v>0</v>
      </c>
      <c r="AK801" s="1215">
        <v>274</v>
      </c>
      <c r="AL801" s="1216"/>
      <c r="AM801" s="1217"/>
      <c r="AN801" s="1218"/>
      <c r="AO801" s="587">
        <f t="shared" si="126"/>
        <v>0</v>
      </c>
      <c r="AQ801" s="1215">
        <v>274</v>
      </c>
      <c r="AR801" s="1216"/>
      <c r="AS801" s="1217"/>
      <c r="AT801" s="1218"/>
      <c r="AU801" s="587">
        <f t="shared" si="127"/>
        <v>0</v>
      </c>
      <c r="AW801" s="1215">
        <v>274</v>
      </c>
      <c r="AX801" s="1216"/>
      <c r="AY801" s="1217"/>
      <c r="AZ801" s="1218"/>
      <c r="BA801" s="587">
        <f t="shared" si="128"/>
        <v>0</v>
      </c>
      <c r="BC801" s="1215">
        <v>274</v>
      </c>
      <c r="BD801" s="1216"/>
      <c r="BE801" s="1217"/>
      <c r="BF801" s="1218"/>
      <c r="BG801" s="587">
        <f t="shared" si="129"/>
        <v>0</v>
      </c>
      <c r="BI801" s="1215">
        <v>274</v>
      </c>
      <c r="BJ801" s="1216"/>
      <c r="BK801" s="1217"/>
      <c r="BL801" s="1218"/>
      <c r="BM801" s="587">
        <f t="shared" si="130"/>
        <v>0</v>
      </c>
      <c r="BO801" s="1215">
        <v>274</v>
      </c>
      <c r="BP801" s="1216"/>
      <c r="BQ801" s="1217"/>
      <c r="BR801" s="1218"/>
      <c r="BS801" s="587">
        <f t="shared" si="131"/>
        <v>0</v>
      </c>
    </row>
    <row r="802" spans="1:71" s="17" customFormat="1" ht="16.75" hidden="1" customHeight="1" outlineLevel="2">
      <c r="A802" s="1215">
        <v>275</v>
      </c>
      <c r="B802" s="1216"/>
      <c r="C802" s="1217"/>
      <c r="D802" s="1218"/>
      <c r="E802" s="587">
        <f t="shared" si="120"/>
        <v>0</v>
      </c>
      <c r="G802" s="1215">
        <v>275</v>
      </c>
      <c r="H802" s="1216"/>
      <c r="I802" s="1217"/>
      <c r="J802" s="1218"/>
      <c r="K802" s="587">
        <f t="shared" si="121"/>
        <v>0</v>
      </c>
      <c r="M802" s="1215">
        <v>275</v>
      </c>
      <c r="N802" s="1216"/>
      <c r="O802" s="1217"/>
      <c r="P802" s="1218"/>
      <c r="Q802" s="587">
        <f t="shared" si="122"/>
        <v>0</v>
      </c>
      <c r="S802" s="1215">
        <v>275</v>
      </c>
      <c r="T802" s="1216"/>
      <c r="U802" s="1217"/>
      <c r="V802" s="1218"/>
      <c r="W802" s="587">
        <f t="shared" si="123"/>
        <v>0</v>
      </c>
      <c r="Y802" s="1215">
        <v>275</v>
      </c>
      <c r="Z802" s="1216"/>
      <c r="AA802" s="1217"/>
      <c r="AB802" s="1218"/>
      <c r="AC802" s="587">
        <f t="shared" si="124"/>
        <v>0</v>
      </c>
      <c r="AE802" s="1215">
        <v>275</v>
      </c>
      <c r="AF802" s="1216"/>
      <c r="AG802" s="1217"/>
      <c r="AH802" s="1218"/>
      <c r="AI802" s="587">
        <f t="shared" si="125"/>
        <v>0</v>
      </c>
      <c r="AK802" s="1215">
        <v>275</v>
      </c>
      <c r="AL802" s="1216"/>
      <c r="AM802" s="1217"/>
      <c r="AN802" s="1218"/>
      <c r="AO802" s="587">
        <f t="shared" si="126"/>
        <v>0</v>
      </c>
      <c r="AQ802" s="1215">
        <v>275</v>
      </c>
      <c r="AR802" s="1216"/>
      <c r="AS802" s="1217"/>
      <c r="AT802" s="1218"/>
      <c r="AU802" s="587">
        <f t="shared" si="127"/>
        <v>0</v>
      </c>
      <c r="AW802" s="1215">
        <v>275</v>
      </c>
      <c r="AX802" s="1216"/>
      <c r="AY802" s="1217"/>
      <c r="AZ802" s="1218"/>
      <c r="BA802" s="587">
        <f t="shared" si="128"/>
        <v>0</v>
      </c>
      <c r="BC802" s="1215">
        <v>275</v>
      </c>
      <c r="BD802" s="1216"/>
      <c r="BE802" s="1217"/>
      <c r="BF802" s="1218"/>
      <c r="BG802" s="587">
        <f t="shared" si="129"/>
        <v>0</v>
      </c>
      <c r="BI802" s="1215">
        <v>275</v>
      </c>
      <c r="BJ802" s="1216"/>
      <c r="BK802" s="1217"/>
      <c r="BL802" s="1218"/>
      <c r="BM802" s="587">
        <f t="shared" si="130"/>
        <v>0</v>
      </c>
      <c r="BO802" s="1215">
        <v>275</v>
      </c>
      <c r="BP802" s="1216"/>
      <c r="BQ802" s="1217"/>
      <c r="BR802" s="1218"/>
      <c r="BS802" s="587">
        <f t="shared" si="131"/>
        <v>0</v>
      </c>
    </row>
    <row r="803" spans="1:71" s="17" customFormat="1" ht="16.75" hidden="1" customHeight="1" outlineLevel="2">
      <c r="A803" s="1215">
        <v>276</v>
      </c>
      <c r="B803" s="1216"/>
      <c r="C803" s="1217"/>
      <c r="D803" s="1218"/>
      <c r="E803" s="587">
        <f t="shared" si="120"/>
        <v>0</v>
      </c>
      <c r="G803" s="1215">
        <v>276</v>
      </c>
      <c r="H803" s="1216"/>
      <c r="I803" s="1217"/>
      <c r="J803" s="1218"/>
      <c r="K803" s="587">
        <f t="shared" si="121"/>
        <v>0</v>
      </c>
      <c r="M803" s="1215">
        <v>276</v>
      </c>
      <c r="N803" s="1216"/>
      <c r="O803" s="1217"/>
      <c r="P803" s="1218"/>
      <c r="Q803" s="587">
        <f t="shared" si="122"/>
        <v>0</v>
      </c>
      <c r="S803" s="1215">
        <v>276</v>
      </c>
      <c r="T803" s="1216"/>
      <c r="U803" s="1217"/>
      <c r="V803" s="1218"/>
      <c r="W803" s="587">
        <f t="shared" si="123"/>
        <v>0</v>
      </c>
      <c r="Y803" s="1215">
        <v>276</v>
      </c>
      <c r="Z803" s="1216"/>
      <c r="AA803" s="1217"/>
      <c r="AB803" s="1218"/>
      <c r="AC803" s="587">
        <f t="shared" si="124"/>
        <v>0</v>
      </c>
      <c r="AE803" s="1215">
        <v>276</v>
      </c>
      <c r="AF803" s="1216"/>
      <c r="AG803" s="1217"/>
      <c r="AH803" s="1218"/>
      <c r="AI803" s="587">
        <f t="shared" si="125"/>
        <v>0</v>
      </c>
      <c r="AK803" s="1215">
        <v>276</v>
      </c>
      <c r="AL803" s="1216"/>
      <c r="AM803" s="1217"/>
      <c r="AN803" s="1218"/>
      <c r="AO803" s="587">
        <f t="shared" si="126"/>
        <v>0</v>
      </c>
      <c r="AQ803" s="1215">
        <v>276</v>
      </c>
      <c r="AR803" s="1216"/>
      <c r="AS803" s="1217"/>
      <c r="AT803" s="1218"/>
      <c r="AU803" s="587">
        <f t="shared" si="127"/>
        <v>0</v>
      </c>
      <c r="AW803" s="1215">
        <v>276</v>
      </c>
      <c r="AX803" s="1216"/>
      <c r="AY803" s="1217"/>
      <c r="AZ803" s="1218"/>
      <c r="BA803" s="587">
        <f t="shared" si="128"/>
        <v>0</v>
      </c>
      <c r="BC803" s="1215">
        <v>276</v>
      </c>
      <c r="BD803" s="1216"/>
      <c r="BE803" s="1217"/>
      <c r="BF803" s="1218"/>
      <c r="BG803" s="587">
        <f t="shared" si="129"/>
        <v>0</v>
      </c>
      <c r="BI803" s="1215">
        <v>276</v>
      </c>
      <c r="BJ803" s="1216"/>
      <c r="BK803" s="1217"/>
      <c r="BL803" s="1218"/>
      <c r="BM803" s="587">
        <f t="shared" si="130"/>
        <v>0</v>
      </c>
      <c r="BO803" s="1215">
        <v>276</v>
      </c>
      <c r="BP803" s="1216"/>
      <c r="BQ803" s="1217"/>
      <c r="BR803" s="1218"/>
      <c r="BS803" s="587">
        <f t="shared" si="131"/>
        <v>0</v>
      </c>
    </row>
    <row r="804" spans="1:71" s="17" customFormat="1" ht="16.75" hidden="1" customHeight="1" outlineLevel="2">
      <c r="A804" s="1215">
        <v>277</v>
      </c>
      <c r="B804" s="1216"/>
      <c r="C804" s="1217"/>
      <c r="D804" s="1218"/>
      <c r="E804" s="587">
        <f t="shared" si="120"/>
        <v>0</v>
      </c>
      <c r="G804" s="1215">
        <v>277</v>
      </c>
      <c r="H804" s="1216"/>
      <c r="I804" s="1217"/>
      <c r="J804" s="1218"/>
      <c r="K804" s="587">
        <f t="shared" si="121"/>
        <v>0</v>
      </c>
      <c r="M804" s="1215">
        <v>277</v>
      </c>
      <c r="N804" s="1216"/>
      <c r="O804" s="1217"/>
      <c r="P804" s="1218"/>
      <c r="Q804" s="587">
        <f t="shared" si="122"/>
        <v>0</v>
      </c>
      <c r="S804" s="1215">
        <v>277</v>
      </c>
      <c r="T804" s="1216"/>
      <c r="U804" s="1217"/>
      <c r="V804" s="1218"/>
      <c r="W804" s="587">
        <f t="shared" si="123"/>
        <v>0</v>
      </c>
      <c r="Y804" s="1215">
        <v>277</v>
      </c>
      <c r="Z804" s="1216"/>
      <c r="AA804" s="1217"/>
      <c r="AB804" s="1218"/>
      <c r="AC804" s="587">
        <f t="shared" si="124"/>
        <v>0</v>
      </c>
      <c r="AE804" s="1215">
        <v>277</v>
      </c>
      <c r="AF804" s="1216"/>
      <c r="AG804" s="1217"/>
      <c r="AH804" s="1218"/>
      <c r="AI804" s="587">
        <f t="shared" si="125"/>
        <v>0</v>
      </c>
      <c r="AK804" s="1215">
        <v>277</v>
      </c>
      <c r="AL804" s="1216"/>
      <c r="AM804" s="1217"/>
      <c r="AN804" s="1218"/>
      <c r="AO804" s="587">
        <f t="shared" si="126"/>
        <v>0</v>
      </c>
      <c r="AQ804" s="1215">
        <v>277</v>
      </c>
      <c r="AR804" s="1216"/>
      <c r="AS804" s="1217"/>
      <c r="AT804" s="1218"/>
      <c r="AU804" s="587">
        <f t="shared" si="127"/>
        <v>0</v>
      </c>
      <c r="AW804" s="1215">
        <v>277</v>
      </c>
      <c r="AX804" s="1216"/>
      <c r="AY804" s="1217"/>
      <c r="AZ804" s="1218"/>
      <c r="BA804" s="587">
        <f t="shared" si="128"/>
        <v>0</v>
      </c>
      <c r="BC804" s="1215">
        <v>277</v>
      </c>
      <c r="BD804" s="1216"/>
      <c r="BE804" s="1217"/>
      <c r="BF804" s="1218"/>
      <c r="BG804" s="587">
        <f t="shared" si="129"/>
        <v>0</v>
      </c>
      <c r="BI804" s="1215">
        <v>277</v>
      </c>
      <c r="BJ804" s="1216"/>
      <c r="BK804" s="1217"/>
      <c r="BL804" s="1218"/>
      <c r="BM804" s="587">
        <f t="shared" si="130"/>
        <v>0</v>
      </c>
      <c r="BO804" s="1215">
        <v>277</v>
      </c>
      <c r="BP804" s="1216"/>
      <c r="BQ804" s="1217"/>
      <c r="BR804" s="1218"/>
      <c r="BS804" s="587">
        <f t="shared" si="131"/>
        <v>0</v>
      </c>
    </row>
    <row r="805" spans="1:71" s="17" customFormat="1" ht="16.75" hidden="1" customHeight="1" outlineLevel="2">
      <c r="A805" s="1215">
        <v>278</v>
      </c>
      <c r="B805" s="1216"/>
      <c r="C805" s="1217"/>
      <c r="D805" s="1218"/>
      <c r="E805" s="587">
        <f t="shared" si="120"/>
        <v>0</v>
      </c>
      <c r="G805" s="1215">
        <v>278</v>
      </c>
      <c r="H805" s="1216"/>
      <c r="I805" s="1217"/>
      <c r="J805" s="1218"/>
      <c r="K805" s="587">
        <f t="shared" si="121"/>
        <v>0</v>
      </c>
      <c r="M805" s="1215">
        <v>278</v>
      </c>
      <c r="N805" s="1216"/>
      <c r="O805" s="1217"/>
      <c r="P805" s="1218"/>
      <c r="Q805" s="587">
        <f t="shared" si="122"/>
        <v>0</v>
      </c>
      <c r="S805" s="1215">
        <v>278</v>
      </c>
      <c r="T805" s="1216"/>
      <c r="U805" s="1217"/>
      <c r="V805" s="1218"/>
      <c r="W805" s="587">
        <f t="shared" si="123"/>
        <v>0</v>
      </c>
      <c r="Y805" s="1215">
        <v>278</v>
      </c>
      <c r="Z805" s="1216"/>
      <c r="AA805" s="1217"/>
      <c r="AB805" s="1218"/>
      <c r="AC805" s="587">
        <f t="shared" si="124"/>
        <v>0</v>
      </c>
      <c r="AE805" s="1215">
        <v>278</v>
      </c>
      <c r="AF805" s="1216"/>
      <c r="AG805" s="1217"/>
      <c r="AH805" s="1218"/>
      <c r="AI805" s="587">
        <f t="shared" si="125"/>
        <v>0</v>
      </c>
      <c r="AK805" s="1215">
        <v>278</v>
      </c>
      <c r="AL805" s="1216"/>
      <c r="AM805" s="1217"/>
      <c r="AN805" s="1218"/>
      <c r="AO805" s="587">
        <f t="shared" si="126"/>
        <v>0</v>
      </c>
      <c r="AQ805" s="1215">
        <v>278</v>
      </c>
      <c r="AR805" s="1216"/>
      <c r="AS805" s="1217"/>
      <c r="AT805" s="1218"/>
      <c r="AU805" s="587">
        <f t="shared" si="127"/>
        <v>0</v>
      </c>
      <c r="AW805" s="1215">
        <v>278</v>
      </c>
      <c r="AX805" s="1216"/>
      <c r="AY805" s="1217"/>
      <c r="AZ805" s="1218"/>
      <c r="BA805" s="587">
        <f t="shared" si="128"/>
        <v>0</v>
      </c>
      <c r="BC805" s="1215">
        <v>278</v>
      </c>
      <c r="BD805" s="1216"/>
      <c r="BE805" s="1217"/>
      <c r="BF805" s="1218"/>
      <c r="BG805" s="587">
        <f t="shared" si="129"/>
        <v>0</v>
      </c>
      <c r="BI805" s="1215">
        <v>278</v>
      </c>
      <c r="BJ805" s="1216"/>
      <c r="BK805" s="1217"/>
      <c r="BL805" s="1218"/>
      <c r="BM805" s="587">
        <f t="shared" si="130"/>
        <v>0</v>
      </c>
      <c r="BO805" s="1215">
        <v>278</v>
      </c>
      <c r="BP805" s="1216"/>
      <c r="BQ805" s="1217"/>
      <c r="BR805" s="1218"/>
      <c r="BS805" s="587">
        <f t="shared" si="131"/>
        <v>0</v>
      </c>
    </row>
    <row r="806" spans="1:71" s="17" customFormat="1" ht="16.75" hidden="1" customHeight="1" outlineLevel="2">
      <c r="A806" s="1215">
        <v>279</v>
      </c>
      <c r="B806" s="1216"/>
      <c r="C806" s="1217"/>
      <c r="D806" s="1218"/>
      <c r="E806" s="587">
        <f t="shared" ref="E806:E822" si="132">IF(AND(C806&gt;=D$521,C806&lt;=D$520),1,0)</f>
        <v>0</v>
      </c>
      <c r="G806" s="1215">
        <v>279</v>
      </c>
      <c r="H806" s="1216"/>
      <c r="I806" s="1217"/>
      <c r="J806" s="1218"/>
      <c r="K806" s="587">
        <f t="shared" ref="K806:K822" si="133">IF(AND(I806&gt;=J$521,I806&lt;=J$520),1,0)</f>
        <v>0</v>
      </c>
      <c r="M806" s="1215">
        <v>279</v>
      </c>
      <c r="N806" s="1216"/>
      <c r="O806" s="1217"/>
      <c r="P806" s="1218"/>
      <c r="Q806" s="587">
        <f t="shared" ref="Q806:Q822" si="134">IF(AND(O806&gt;=P$521,O806&lt;=P$520),1,0)</f>
        <v>0</v>
      </c>
      <c r="S806" s="1215">
        <v>279</v>
      </c>
      <c r="T806" s="1216"/>
      <c r="U806" s="1217"/>
      <c r="V806" s="1218"/>
      <c r="W806" s="587">
        <f t="shared" ref="W806:W822" si="135">IF(AND(U806&gt;=V$521,U806&lt;=V$520),1,0)</f>
        <v>0</v>
      </c>
      <c r="Y806" s="1215">
        <v>279</v>
      </c>
      <c r="Z806" s="1216"/>
      <c r="AA806" s="1217"/>
      <c r="AB806" s="1218"/>
      <c r="AC806" s="587">
        <f t="shared" ref="AC806:AC822" si="136">IF(AND(AA806&gt;=AB$521,AA806&lt;=AB$520),1,0)</f>
        <v>0</v>
      </c>
      <c r="AE806" s="1215">
        <v>279</v>
      </c>
      <c r="AF806" s="1216"/>
      <c r="AG806" s="1217"/>
      <c r="AH806" s="1218"/>
      <c r="AI806" s="587">
        <f t="shared" ref="AI806:AI822" si="137">IF(AND(AG806&gt;=AH$521,AG806&lt;=AH$520),1,0)</f>
        <v>0</v>
      </c>
      <c r="AK806" s="1215">
        <v>279</v>
      </c>
      <c r="AL806" s="1216"/>
      <c r="AM806" s="1217"/>
      <c r="AN806" s="1218"/>
      <c r="AO806" s="587">
        <f t="shared" ref="AO806:AO822" si="138">IF(AND(AM806&gt;=AN$521,AM806&lt;=AN$520),1,0)</f>
        <v>0</v>
      </c>
      <c r="AQ806" s="1215">
        <v>279</v>
      </c>
      <c r="AR806" s="1216"/>
      <c r="AS806" s="1217"/>
      <c r="AT806" s="1218"/>
      <c r="AU806" s="587">
        <f t="shared" ref="AU806:AU822" si="139">IF(AND(AS806&gt;=AT$521,AS806&lt;=AT$520),1,0)</f>
        <v>0</v>
      </c>
      <c r="AW806" s="1215">
        <v>279</v>
      </c>
      <c r="AX806" s="1216"/>
      <c r="AY806" s="1217"/>
      <c r="AZ806" s="1218"/>
      <c r="BA806" s="587">
        <f t="shared" ref="BA806:BA822" si="140">IF(AND(AY806&gt;=AZ$521,AY806&lt;=AZ$520),1,0)</f>
        <v>0</v>
      </c>
      <c r="BC806" s="1215">
        <v>279</v>
      </c>
      <c r="BD806" s="1216"/>
      <c r="BE806" s="1217"/>
      <c r="BF806" s="1218"/>
      <c r="BG806" s="587">
        <f t="shared" ref="BG806:BG822" si="141">IF(AND(BE806&gt;=BF$521,BE806&lt;=BF$520),1,0)</f>
        <v>0</v>
      </c>
      <c r="BI806" s="1215">
        <v>279</v>
      </c>
      <c r="BJ806" s="1216"/>
      <c r="BK806" s="1217"/>
      <c r="BL806" s="1218"/>
      <c r="BM806" s="587">
        <f t="shared" ref="BM806:BM822" si="142">IF(AND(BK806&gt;=BL$521,BK806&lt;=BL$520),1,0)</f>
        <v>0</v>
      </c>
      <c r="BO806" s="1215">
        <v>279</v>
      </c>
      <c r="BP806" s="1216"/>
      <c r="BQ806" s="1217"/>
      <c r="BR806" s="1218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15">
        <v>280</v>
      </c>
      <c r="B807" s="1216"/>
      <c r="C807" s="1217"/>
      <c r="D807" s="1218"/>
      <c r="E807" s="587">
        <f t="shared" si="132"/>
        <v>0</v>
      </c>
      <c r="G807" s="1215">
        <v>280</v>
      </c>
      <c r="H807" s="1216"/>
      <c r="I807" s="1217"/>
      <c r="J807" s="1218"/>
      <c r="K807" s="587">
        <f t="shared" si="133"/>
        <v>0</v>
      </c>
      <c r="M807" s="1215">
        <v>280</v>
      </c>
      <c r="N807" s="1216"/>
      <c r="O807" s="1217"/>
      <c r="P807" s="1218"/>
      <c r="Q807" s="587">
        <f t="shared" si="134"/>
        <v>0</v>
      </c>
      <c r="S807" s="1215">
        <v>280</v>
      </c>
      <c r="T807" s="1216"/>
      <c r="U807" s="1217"/>
      <c r="V807" s="1218"/>
      <c r="W807" s="587">
        <f t="shared" si="135"/>
        <v>0</v>
      </c>
      <c r="Y807" s="1215">
        <v>280</v>
      </c>
      <c r="Z807" s="1216"/>
      <c r="AA807" s="1217"/>
      <c r="AB807" s="1218"/>
      <c r="AC807" s="587">
        <f t="shared" si="136"/>
        <v>0</v>
      </c>
      <c r="AE807" s="1215">
        <v>280</v>
      </c>
      <c r="AF807" s="1216"/>
      <c r="AG807" s="1217"/>
      <c r="AH807" s="1218"/>
      <c r="AI807" s="587">
        <f t="shared" si="137"/>
        <v>0</v>
      </c>
      <c r="AK807" s="1215">
        <v>280</v>
      </c>
      <c r="AL807" s="1216"/>
      <c r="AM807" s="1217"/>
      <c r="AN807" s="1218"/>
      <c r="AO807" s="587">
        <f t="shared" si="138"/>
        <v>0</v>
      </c>
      <c r="AQ807" s="1215">
        <v>280</v>
      </c>
      <c r="AR807" s="1216"/>
      <c r="AS807" s="1217"/>
      <c r="AT807" s="1218"/>
      <c r="AU807" s="587">
        <f t="shared" si="139"/>
        <v>0</v>
      </c>
      <c r="AW807" s="1215">
        <v>280</v>
      </c>
      <c r="AX807" s="1216"/>
      <c r="AY807" s="1217"/>
      <c r="AZ807" s="1218"/>
      <c r="BA807" s="587">
        <f t="shared" si="140"/>
        <v>0</v>
      </c>
      <c r="BC807" s="1215">
        <v>280</v>
      </c>
      <c r="BD807" s="1216"/>
      <c r="BE807" s="1217"/>
      <c r="BF807" s="1218"/>
      <c r="BG807" s="587">
        <f t="shared" si="141"/>
        <v>0</v>
      </c>
      <c r="BI807" s="1215">
        <v>280</v>
      </c>
      <c r="BJ807" s="1216"/>
      <c r="BK807" s="1217"/>
      <c r="BL807" s="1218"/>
      <c r="BM807" s="587">
        <f t="shared" si="142"/>
        <v>0</v>
      </c>
      <c r="BO807" s="1215">
        <v>280</v>
      </c>
      <c r="BP807" s="1216"/>
      <c r="BQ807" s="1217"/>
      <c r="BR807" s="1218"/>
      <c r="BS807" s="587">
        <f t="shared" si="143"/>
        <v>0</v>
      </c>
    </row>
    <row r="808" spans="1:71" s="17" customFormat="1" ht="16.75" hidden="1" customHeight="1" outlineLevel="2">
      <c r="A808" s="1215">
        <v>281</v>
      </c>
      <c r="B808" s="1216"/>
      <c r="C808" s="1217"/>
      <c r="D808" s="1218"/>
      <c r="E808" s="587">
        <f t="shared" si="132"/>
        <v>0</v>
      </c>
      <c r="G808" s="1215">
        <v>281</v>
      </c>
      <c r="H808" s="1216"/>
      <c r="I808" s="1217"/>
      <c r="J808" s="1218"/>
      <c r="K808" s="587">
        <f t="shared" si="133"/>
        <v>0</v>
      </c>
      <c r="M808" s="1215">
        <v>281</v>
      </c>
      <c r="N808" s="1216"/>
      <c r="O808" s="1217"/>
      <c r="P808" s="1218"/>
      <c r="Q808" s="587">
        <f t="shared" si="134"/>
        <v>0</v>
      </c>
      <c r="S808" s="1215">
        <v>281</v>
      </c>
      <c r="T808" s="1216"/>
      <c r="U808" s="1217"/>
      <c r="V808" s="1218"/>
      <c r="W808" s="587">
        <f t="shared" si="135"/>
        <v>0</v>
      </c>
      <c r="Y808" s="1215">
        <v>281</v>
      </c>
      <c r="Z808" s="1216"/>
      <c r="AA808" s="1217"/>
      <c r="AB808" s="1218"/>
      <c r="AC808" s="587">
        <f t="shared" si="136"/>
        <v>0</v>
      </c>
      <c r="AE808" s="1215">
        <v>281</v>
      </c>
      <c r="AF808" s="1216"/>
      <c r="AG808" s="1217"/>
      <c r="AH808" s="1218"/>
      <c r="AI808" s="587">
        <f t="shared" si="137"/>
        <v>0</v>
      </c>
      <c r="AK808" s="1215">
        <v>281</v>
      </c>
      <c r="AL808" s="1216"/>
      <c r="AM808" s="1217"/>
      <c r="AN808" s="1218"/>
      <c r="AO808" s="587">
        <f t="shared" si="138"/>
        <v>0</v>
      </c>
      <c r="AQ808" s="1215">
        <v>281</v>
      </c>
      <c r="AR808" s="1216"/>
      <c r="AS808" s="1217"/>
      <c r="AT808" s="1218"/>
      <c r="AU808" s="587">
        <f t="shared" si="139"/>
        <v>0</v>
      </c>
      <c r="AW808" s="1215">
        <v>281</v>
      </c>
      <c r="AX808" s="1216"/>
      <c r="AY808" s="1217"/>
      <c r="AZ808" s="1218"/>
      <c r="BA808" s="587">
        <f t="shared" si="140"/>
        <v>0</v>
      </c>
      <c r="BC808" s="1215">
        <v>281</v>
      </c>
      <c r="BD808" s="1216"/>
      <c r="BE808" s="1217"/>
      <c r="BF808" s="1218"/>
      <c r="BG808" s="587">
        <f t="shared" si="141"/>
        <v>0</v>
      </c>
      <c r="BI808" s="1215">
        <v>281</v>
      </c>
      <c r="BJ808" s="1216"/>
      <c r="BK808" s="1217"/>
      <c r="BL808" s="1218"/>
      <c r="BM808" s="587">
        <f t="shared" si="142"/>
        <v>0</v>
      </c>
      <c r="BO808" s="1215">
        <v>281</v>
      </c>
      <c r="BP808" s="1216"/>
      <c r="BQ808" s="1217"/>
      <c r="BR808" s="1218"/>
      <c r="BS808" s="587">
        <f t="shared" si="143"/>
        <v>0</v>
      </c>
    </row>
    <row r="809" spans="1:71" s="17" customFormat="1" ht="16.75" hidden="1" customHeight="1" outlineLevel="2">
      <c r="A809" s="1215">
        <v>282</v>
      </c>
      <c r="B809" s="1216"/>
      <c r="C809" s="1217"/>
      <c r="D809" s="1218"/>
      <c r="E809" s="587">
        <f t="shared" si="132"/>
        <v>0</v>
      </c>
      <c r="G809" s="1215">
        <v>282</v>
      </c>
      <c r="H809" s="1216"/>
      <c r="I809" s="1217"/>
      <c r="J809" s="1218"/>
      <c r="K809" s="587">
        <f t="shared" si="133"/>
        <v>0</v>
      </c>
      <c r="M809" s="1215">
        <v>282</v>
      </c>
      <c r="N809" s="1216"/>
      <c r="O809" s="1217"/>
      <c r="P809" s="1218"/>
      <c r="Q809" s="587">
        <f t="shared" si="134"/>
        <v>0</v>
      </c>
      <c r="S809" s="1215">
        <v>282</v>
      </c>
      <c r="T809" s="1216"/>
      <c r="U809" s="1217"/>
      <c r="V809" s="1218"/>
      <c r="W809" s="587">
        <f t="shared" si="135"/>
        <v>0</v>
      </c>
      <c r="Y809" s="1215">
        <v>282</v>
      </c>
      <c r="Z809" s="1216"/>
      <c r="AA809" s="1217"/>
      <c r="AB809" s="1218"/>
      <c r="AC809" s="587">
        <f t="shared" si="136"/>
        <v>0</v>
      </c>
      <c r="AE809" s="1215">
        <v>282</v>
      </c>
      <c r="AF809" s="1216"/>
      <c r="AG809" s="1217"/>
      <c r="AH809" s="1218"/>
      <c r="AI809" s="587">
        <f t="shared" si="137"/>
        <v>0</v>
      </c>
      <c r="AK809" s="1215">
        <v>282</v>
      </c>
      <c r="AL809" s="1216"/>
      <c r="AM809" s="1217"/>
      <c r="AN809" s="1218"/>
      <c r="AO809" s="587">
        <f t="shared" si="138"/>
        <v>0</v>
      </c>
      <c r="AQ809" s="1215">
        <v>282</v>
      </c>
      <c r="AR809" s="1216"/>
      <c r="AS809" s="1217"/>
      <c r="AT809" s="1218"/>
      <c r="AU809" s="587">
        <f t="shared" si="139"/>
        <v>0</v>
      </c>
      <c r="AW809" s="1215">
        <v>282</v>
      </c>
      <c r="AX809" s="1216"/>
      <c r="AY809" s="1217"/>
      <c r="AZ809" s="1218"/>
      <c r="BA809" s="587">
        <f t="shared" si="140"/>
        <v>0</v>
      </c>
      <c r="BC809" s="1215">
        <v>282</v>
      </c>
      <c r="BD809" s="1216"/>
      <c r="BE809" s="1217"/>
      <c r="BF809" s="1218"/>
      <c r="BG809" s="587">
        <f t="shared" si="141"/>
        <v>0</v>
      </c>
      <c r="BI809" s="1215">
        <v>282</v>
      </c>
      <c r="BJ809" s="1216"/>
      <c r="BK809" s="1217"/>
      <c r="BL809" s="1218"/>
      <c r="BM809" s="587">
        <f t="shared" si="142"/>
        <v>0</v>
      </c>
      <c r="BO809" s="1215">
        <v>282</v>
      </c>
      <c r="BP809" s="1216"/>
      <c r="BQ809" s="1217"/>
      <c r="BR809" s="1218"/>
      <c r="BS809" s="587">
        <f t="shared" si="143"/>
        <v>0</v>
      </c>
    </row>
    <row r="810" spans="1:71" s="17" customFormat="1" ht="16.75" hidden="1" customHeight="1" outlineLevel="2">
      <c r="A810" s="1215">
        <v>283</v>
      </c>
      <c r="B810" s="1216"/>
      <c r="C810" s="1217"/>
      <c r="D810" s="1218"/>
      <c r="E810" s="587">
        <f t="shared" si="132"/>
        <v>0</v>
      </c>
      <c r="G810" s="1215">
        <v>283</v>
      </c>
      <c r="H810" s="1216"/>
      <c r="I810" s="1217"/>
      <c r="J810" s="1218"/>
      <c r="K810" s="587">
        <f t="shared" si="133"/>
        <v>0</v>
      </c>
      <c r="M810" s="1215">
        <v>283</v>
      </c>
      <c r="N810" s="1216"/>
      <c r="O810" s="1217"/>
      <c r="P810" s="1218"/>
      <c r="Q810" s="587">
        <f t="shared" si="134"/>
        <v>0</v>
      </c>
      <c r="S810" s="1215">
        <v>283</v>
      </c>
      <c r="T810" s="1216"/>
      <c r="U810" s="1217"/>
      <c r="V810" s="1218"/>
      <c r="W810" s="587">
        <f t="shared" si="135"/>
        <v>0</v>
      </c>
      <c r="Y810" s="1215">
        <v>283</v>
      </c>
      <c r="Z810" s="1216"/>
      <c r="AA810" s="1217"/>
      <c r="AB810" s="1218"/>
      <c r="AC810" s="587">
        <f t="shared" si="136"/>
        <v>0</v>
      </c>
      <c r="AE810" s="1215">
        <v>283</v>
      </c>
      <c r="AF810" s="1216"/>
      <c r="AG810" s="1217"/>
      <c r="AH810" s="1218"/>
      <c r="AI810" s="587">
        <f t="shared" si="137"/>
        <v>0</v>
      </c>
      <c r="AK810" s="1215">
        <v>283</v>
      </c>
      <c r="AL810" s="1216"/>
      <c r="AM810" s="1217"/>
      <c r="AN810" s="1218"/>
      <c r="AO810" s="587">
        <f t="shared" si="138"/>
        <v>0</v>
      </c>
      <c r="AQ810" s="1215">
        <v>283</v>
      </c>
      <c r="AR810" s="1216"/>
      <c r="AS810" s="1217"/>
      <c r="AT810" s="1218"/>
      <c r="AU810" s="587">
        <f t="shared" si="139"/>
        <v>0</v>
      </c>
      <c r="AW810" s="1215">
        <v>283</v>
      </c>
      <c r="AX810" s="1216"/>
      <c r="AY810" s="1217"/>
      <c r="AZ810" s="1218"/>
      <c r="BA810" s="587">
        <f t="shared" si="140"/>
        <v>0</v>
      </c>
      <c r="BC810" s="1215">
        <v>283</v>
      </c>
      <c r="BD810" s="1216"/>
      <c r="BE810" s="1217"/>
      <c r="BF810" s="1218"/>
      <c r="BG810" s="587">
        <f t="shared" si="141"/>
        <v>0</v>
      </c>
      <c r="BI810" s="1215">
        <v>283</v>
      </c>
      <c r="BJ810" s="1216"/>
      <c r="BK810" s="1217"/>
      <c r="BL810" s="1218"/>
      <c r="BM810" s="587">
        <f t="shared" si="142"/>
        <v>0</v>
      </c>
      <c r="BO810" s="1215">
        <v>283</v>
      </c>
      <c r="BP810" s="1216"/>
      <c r="BQ810" s="1217"/>
      <c r="BR810" s="1218"/>
      <c r="BS810" s="587">
        <f t="shared" si="143"/>
        <v>0</v>
      </c>
    </row>
    <row r="811" spans="1:71" s="17" customFormat="1" ht="16.75" hidden="1" customHeight="1" outlineLevel="2">
      <c r="A811" s="1215">
        <v>284</v>
      </c>
      <c r="B811" s="1216"/>
      <c r="C811" s="1217"/>
      <c r="D811" s="1218"/>
      <c r="E811" s="587">
        <f t="shared" si="132"/>
        <v>0</v>
      </c>
      <c r="G811" s="1215">
        <v>284</v>
      </c>
      <c r="H811" s="1216"/>
      <c r="I811" s="1217"/>
      <c r="J811" s="1218"/>
      <c r="K811" s="587">
        <f t="shared" si="133"/>
        <v>0</v>
      </c>
      <c r="M811" s="1215">
        <v>284</v>
      </c>
      <c r="N811" s="1216"/>
      <c r="O811" s="1217"/>
      <c r="P811" s="1218"/>
      <c r="Q811" s="587">
        <f t="shared" si="134"/>
        <v>0</v>
      </c>
      <c r="S811" s="1215">
        <v>284</v>
      </c>
      <c r="T811" s="1216"/>
      <c r="U811" s="1217"/>
      <c r="V811" s="1218"/>
      <c r="W811" s="587">
        <f t="shared" si="135"/>
        <v>0</v>
      </c>
      <c r="Y811" s="1215">
        <v>284</v>
      </c>
      <c r="Z811" s="1216"/>
      <c r="AA811" s="1217"/>
      <c r="AB811" s="1218"/>
      <c r="AC811" s="587">
        <f t="shared" si="136"/>
        <v>0</v>
      </c>
      <c r="AE811" s="1215">
        <v>284</v>
      </c>
      <c r="AF811" s="1216"/>
      <c r="AG811" s="1217"/>
      <c r="AH811" s="1218"/>
      <c r="AI811" s="587">
        <f t="shared" si="137"/>
        <v>0</v>
      </c>
      <c r="AK811" s="1215">
        <v>284</v>
      </c>
      <c r="AL811" s="1216"/>
      <c r="AM811" s="1217"/>
      <c r="AN811" s="1218"/>
      <c r="AO811" s="587">
        <f t="shared" si="138"/>
        <v>0</v>
      </c>
      <c r="AQ811" s="1215">
        <v>284</v>
      </c>
      <c r="AR811" s="1216"/>
      <c r="AS811" s="1217"/>
      <c r="AT811" s="1218"/>
      <c r="AU811" s="587">
        <f t="shared" si="139"/>
        <v>0</v>
      </c>
      <c r="AW811" s="1215">
        <v>284</v>
      </c>
      <c r="AX811" s="1216"/>
      <c r="AY811" s="1217"/>
      <c r="AZ811" s="1218"/>
      <c r="BA811" s="587">
        <f t="shared" si="140"/>
        <v>0</v>
      </c>
      <c r="BC811" s="1215">
        <v>284</v>
      </c>
      <c r="BD811" s="1216"/>
      <c r="BE811" s="1217"/>
      <c r="BF811" s="1218"/>
      <c r="BG811" s="587">
        <f t="shared" si="141"/>
        <v>0</v>
      </c>
      <c r="BI811" s="1215">
        <v>284</v>
      </c>
      <c r="BJ811" s="1216"/>
      <c r="BK811" s="1217"/>
      <c r="BL811" s="1218"/>
      <c r="BM811" s="587">
        <f t="shared" si="142"/>
        <v>0</v>
      </c>
      <c r="BO811" s="1215">
        <v>284</v>
      </c>
      <c r="BP811" s="1216"/>
      <c r="BQ811" s="1217"/>
      <c r="BR811" s="1218"/>
      <c r="BS811" s="587">
        <f t="shared" si="143"/>
        <v>0</v>
      </c>
    </row>
    <row r="812" spans="1:71" s="17" customFormat="1" ht="16.75" hidden="1" customHeight="1" outlineLevel="2">
      <c r="A812" s="1215">
        <v>285</v>
      </c>
      <c r="B812" s="1216"/>
      <c r="C812" s="1217"/>
      <c r="D812" s="1218"/>
      <c r="E812" s="587">
        <f t="shared" si="132"/>
        <v>0</v>
      </c>
      <c r="G812" s="1215">
        <v>285</v>
      </c>
      <c r="H812" s="1216"/>
      <c r="I812" s="1217"/>
      <c r="J812" s="1218"/>
      <c r="K812" s="587">
        <f t="shared" si="133"/>
        <v>0</v>
      </c>
      <c r="M812" s="1215">
        <v>285</v>
      </c>
      <c r="N812" s="1216"/>
      <c r="O812" s="1217"/>
      <c r="P812" s="1218"/>
      <c r="Q812" s="587">
        <f t="shared" si="134"/>
        <v>0</v>
      </c>
      <c r="S812" s="1215">
        <v>285</v>
      </c>
      <c r="T812" s="1216"/>
      <c r="U812" s="1217"/>
      <c r="V812" s="1218"/>
      <c r="W812" s="587">
        <f t="shared" si="135"/>
        <v>0</v>
      </c>
      <c r="Y812" s="1215">
        <v>285</v>
      </c>
      <c r="Z812" s="1216"/>
      <c r="AA812" s="1217"/>
      <c r="AB812" s="1218"/>
      <c r="AC812" s="587">
        <f t="shared" si="136"/>
        <v>0</v>
      </c>
      <c r="AE812" s="1215">
        <v>285</v>
      </c>
      <c r="AF812" s="1216"/>
      <c r="AG812" s="1217"/>
      <c r="AH812" s="1218"/>
      <c r="AI812" s="587">
        <f t="shared" si="137"/>
        <v>0</v>
      </c>
      <c r="AK812" s="1215">
        <v>285</v>
      </c>
      <c r="AL812" s="1216"/>
      <c r="AM812" s="1217"/>
      <c r="AN812" s="1218"/>
      <c r="AO812" s="587">
        <f t="shared" si="138"/>
        <v>0</v>
      </c>
      <c r="AQ812" s="1215">
        <v>285</v>
      </c>
      <c r="AR812" s="1216"/>
      <c r="AS812" s="1217"/>
      <c r="AT812" s="1218"/>
      <c r="AU812" s="587">
        <f t="shared" si="139"/>
        <v>0</v>
      </c>
      <c r="AW812" s="1215">
        <v>285</v>
      </c>
      <c r="AX812" s="1216"/>
      <c r="AY812" s="1217"/>
      <c r="AZ812" s="1218"/>
      <c r="BA812" s="587">
        <f t="shared" si="140"/>
        <v>0</v>
      </c>
      <c r="BC812" s="1215">
        <v>285</v>
      </c>
      <c r="BD812" s="1216"/>
      <c r="BE812" s="1217"/>
      <c r="BF812" s="1218"/>
      <c r="BG812" s="587">
        <f t="shared" si="141"/>
        <v>0</v>
      </c>
      <c r="BI812" s="1215">
        <v>285</v>
      </c>
      <c r="BJ812" s="1216"/>
      <c r="BK812" s="1217"/>
      <c r="BL812" s="1218"/>
      <c r="BM812" s="587">
        <f t="shared" si="142"/>
        <v>0</v>
      </c>
      <c r="BO812" s="1215">
        <v>285</v>
      </c>
      <c r="BP812" s="1216"/>
      <c r="BQ812" s="1217"/>
      <c r="BR812" s="1218"/>
      <c r="BS812" s="587">
        <f t="shared" si="143"/>
        <v>0</v>
      </c>
    </row>
    <row r="813" spans="1:71" s="17" customFormat="1" ht="16.75" hidden="1" customHeight="1" outlineLevel="2">
      <c r="A813" s="1215">
        <v>286</v>
      </c>
      <c r="B813" s="1216"/>
      <c r="C813" s="1217"/>
      <c r="D813" s="1218"/>
      <c r="E813" s="587">
        <f t="shared" si="132"/>
        <v>0</v>
      </c>
      <c r="G813" s="1215">
        <v>286</v>
      </c>
      <c r="H813" s="1216"/>
      <c r="I813" s="1217"/>
      <c r="J813" s="1218"/>
      <c r="K813" s="587">
        <f t="shared" si="133"/>
        <v>0</v>
      </c>
      <c r="M813" s="1215">
        <v>286</v>
      </c>
      <c r="N813" s="1216"/>
      <c r="O813" s="1217"/>
      <c r="P813" s="1218"/>
      <c r="Q813" s="587">
        <f t="shared" si="134"/>
        <v>0</v>
      </c>
      <c r="S813" s="1215">
        <v>286</v>
      </c>
      <c r="T813" s="1216"/>
      <c r="U813" s="1217"/>
      <c r="V813" s="1218"/>
      <c r="W813" s="587">
        <f t="shared" si="135"/>
        <v>0</v>
      </c>
      <c r="Y813" s="1215">
        <v>286</v>
      </c>
      <c r="Z813" s="1216"/>
      <c r="AA813" s="1217"/>
      <c r="AB813" s="1218"/>
      <c r="AC813" s="587">
        <f t="shared" si="136"/>
        <v>0</v>
      </c>
      <c r="AE813" s="1215">
        <v>286</v>
      </c>
      <c r="AF813" s="1216"/>
      <c r="AG813" s="1217"/>
      <c r="AH813" s="1218"/>
      <c r="AI813" s="587">
        <f t="shared" si="137"/>
        <v>0</v>
      </c>
      <c r="AK813" s="1215">
        <v>286</v>
      </c>
      <c r="AL813" s="1216"/>
      <c r="AM813" s="1217"/>
      <c r="AN813" s="1218"/>
      <c r="AO813" s="587">
        <f t="shared" si="138"/>
        <v>0</v>
      </c>
      <c r="AQ813" s="1215">
        <v>286</v>
      </c>
      <c r="AR813" s="1216"/>
      <c r="AS813" s="1217"/>
      <c r="AT813" s="1218"/>
      <c r="AU813" s="587">
        <f t="shared" si="139"/>
        <v>0</v>
      </c>
      <c r="AW813" s="1215">
        <v>286</v>
      </c>
      <c r="AX813" s="1216"/>
      <c r="AY813" s="1217"/>
      <c r="AZ813" s="1218"/>
      <c r="BA813" s="587">
        <f t="shared" si="140"/>
        <v>0</v>
      </c>
      <c r="BC813" s="1215">
        <v>286</v>
      </c>
      <c r="BD813" s="1216"/>
      <c r="BE813" s="1217"/>
      <c r="BF813" s="1218"/>
      <c r="BG813" s="587">
        <f t="shared" si="141"/>
        <v>0</v>
      </c>
      <c r="BI813" s="1215">
        <v>286</v>
      </c>
      <c r="BJ813" s="1216"/>
      <c r="BK813" s="1217"/>
      <c r="BL813" s="1218"/>
      <c r="BM813" s="587">
        <f t="shared" si="142"/>
        <v>0</v>
      </c>
      <c r="BO813" s="1215">
        <v>286</v>
      </c>
      <c r="BP813" s="1216"/>
      <c r="BQ813" s="1217"/>
      <c r="BR813" s="1218"/>
      <c r="BS813" s="587">
        <f t="shared" si="143"/>
        <v>0</v>
      </c>
    </row>
    <row r="814" spans="1:71" s="17" customFormat="1" ht="16.75" hidden="1" customHeight="1" outlineLevel="2">
      <c r="A814" s="1215">
        <v>287</v>
      </c>
      <c r="B814" s="1216"/>
      <c r="C814" s="1217"/>
      <c r="D814" s="1218"/>
      <c r="E814" s="587">
        <f t="shared" si="132"/>
        <v>0</v>
      </c>
      <c r="G814" s="1215">
        <v>287</v>
      </c>
      <c r="H814" s="1216"/>
      <c r="I814" s="1217"/>
      <c r="J814" s="1218"/>
      <c r="K814" s="587">
        <f t="shared" si="133"/>
        <v>0</v>
      </c>
      <c r="M814" s="1215">
        <v>287</v>
      </c>
      <c r="N814" s="1216"/>
      <c r="O814" s="1217"/>
      <c r="P814" s="1218"/>
      <c r="Q814" s="587">
        <f t="shared" si="134"/>
        <v>0</v>
      </c>
      <c r="S814" s="1215">
        <v>287</v>
      </c>
      <c r="T814" s="1216"/>
      <c r="U814" s="1217"/>
      <c r="V814" s="1218"/>
      <c r="W814" s="587">
        <f t="shared" si="135"/>
        <v>0</v>
      </c>
      <c r="Y814" s="1215">
        <v>287</v>
      </c>
      <c r="Z814" s="1216"/>
      <c r="AA814" s="1217"/>
      <c r="AB814" s="1218"/>
      <c r="AC814" s="587">
        <f t="shared" si="136"/>
        <v>0</v>
      </c>
      <c r="AE814" s="1215">
        <v>287</v>
      </c>
      <c r="AF814" s="1216"/>
      <c r="AG814" s="1217"/>
      <c r="AH814" s="1218"/>
      <c r="AI814" s="587">
        <f t="shared" si="137"/>
        <v>0</v>
      </c>
      <c r="AK814" s="1215">
        <v>287</v>
      </c>
      <c r="AL814" s="1216"/>
      <c r="AM814" s="1217"/>
      <c r="AN814" s="1218"/>
      <c r="AO814" s="587">
        <f t="shared" si="138"/>
        <v>0</v>
      </c>
      <c r="AQ814" s="1215">
        <v>287</v>
      </c>
      <c r="AR814" s="1216"/>
      <c r="AS814" s="1217"/>
      <c r="AT814" s="1218"/>
      <c r="AU814" s="587">
        <f t="shared" si="139"/>
        <v>0</v>
      </c>
      <c r="AW814" s="1215">
        <v>287</v>
      </c>
      <c r="AX814" s="1216"/>
      <c r="AY814" s="1217"/>
      <c r="AZ814" s="1218"/>
      <c r="BA814" s="587">
        <f t="shared" si="140"/>
        <v>0</v>
      </c>
      <c r="BC814" s="1215">
        <v>287</v>
      </c>
      <c r="BD814" s="1216"/>
      <c r="BE814" s="1217"/>
      <c r="BF814" s="1218"/>
      <c r="BG814" s="587">
        <f t="shared" si="141"/>
        <v>0</v>
      </c>
      <c r="BI814" s="1215">
        <v>287</v>
      </c>
      <c r="BJ814" s="1216"/>
      <c r="BK814" s="1217"/>
      <c r="BL814" s="1218"/>
      <c r="BM814" s="587">
        <f t="shared" si="142"/>
        <v>0</v>
      </c>
      <c r="BO814" s="1215">
        <v>287</v>
      </c>
      <c r="BP814" s="1216"/>
      <c r="BQ814" s="1217"/>
      <c r="BR814" s="1218"/>
      <c r="BS814" s="587">
        <f t="shared" si="143"/>
        <v>0</v>
      </c>
    </row>
    <row r="815" spans="1:71" s="17" customFormat="1" ht="16.75" hidden="1" customHeight="1" outlineLevel="2">
      <c r="A815" s="1215">
        <v>288</v>
      </c>
      <c r="B815" s="1216"/>
      <c r="C815" s="1217"/>
      <c r="D815" s="1218"/>
      <c r="E815" s="587">
        <f t="shared" si="132"/>
        <v>0</v>
      </c>
      <c r="G815" s="1215">
        <v>288</v>
      </c>
      <c r="H815" s="1216"/>
      <c r="I815" s="1217"/>
      <c r="J815" s="1218"/>
      <c r="K815" s="587">
        <f t="shared" si="133"/>
        <v>0</v>
      </c>
      <c r="M815" s="1215">
        <v>288</v>
      </c>
      <c r="N815" s="1216"/>
      <c r="O815" s="1217"/>
      <c r="P815" s="1218"/>
      <c r="Q815" s="587">
        <f t="shared" si="134"/>
        <v>0</v>
      </c>
      <c r="S815" s="1215">
        <v>288</v>
      </c>
      <c r="T815" s="1216"/>
      <c r="U815" s="1217"/>
      <c r="V815" s="1218"/>
      <c r="W815" s="587">
        <f t="shared" si="135"/>
        <v>0</v>
      </c>
      <c r="Y815" s="1215">
        <v>288</v>
      </c>
      <c r="Z815" s="1216"/>
      <c r="AA815" s="1217"/>
      <c r="AB815" s="1218"/>
      <c r="AC815" s="587">
        <f t="shared" si="136"/>
        <v>0</v>
      </c>
      <c r="AE815" s="1215">
        <v>288</v>
      </c>
      <c r="AF815" s="1216"/>
      <c r="AG815" s="1217"/>
      <c r="AH815" s="1218"/>
      <c r="AI815" s="587">
        <f t="shared" si="137"/>
        <v>0</v>
      </c>
      <c r="AK815" s="1215">
        <v>288</v>
      </c>
      <c r="AL815" s="1216"/>
      <c r="AM815" s="1217"/>
      <c r="AN815" s="1218"/>
      <c r="AO815" s="587">
        <f t="shared" si="138"/>
        <v>0</v>
      </c>
      <c r="AQ815" s="1215">
        <v>288</v>
      </c>
      <c r="AR815" s="1216"/>
      <c r="AS815" s="1217"/>
      <c r="AT815" s="1218"/>
      <c r="AU815" s="587">
        <f t="shared" si="139"/>
        <v>0</v>
      </c>
      <c r="AW815" s="1215">
        <v>288</v>
      </c>
      <c r="AX815" s="1216"/>
      <c r="AY815" s="1217"/>
      <c r="AZ815" s="1218"/>
      <c r="BA815" s="587">
        <f t="shared" si="140"/>
        <v>0</v>
      </c>
      <c r="BC815" s="1215">
        <v>288</v>
      </c>
      <c r="BD815" s="1216"/>
      <c r="BE815" s="1217"/>
      <c r="BF815" s="1218"/>
      <c r="BG815" s="587">
        <f t="shared" si="141"/>
        <v>0</v>
      </c>
      <c r="BI815" s="1215">
        <v>288</v>
      </c>
      <c r="BJ815" s="1216"/>
      <c r="BK815" s="1217"/>
      <c r="BL815" s="1218"/>
      <c r="BM815" s="587">
        <f t="shared" si="142"/>
        <v>0</v>
      </c>
      <c r="BO815" s="1215">
        <v>288</v>
      </c>
      <c r="BP815" s="1216"/>
      <c r="BQ815" s="1217"/>
      <c r="BR815" s="1218"/>
      <c r="BS815" s="587">
        <f t="shared" si="143"/>
        <v>0</v>
      </c>
    </row>
    <row r="816" spans="1:71" s="17" customFormat="1" ht="16.75" hidden="1" customHeight="1" outlineLevel="2">
      <c r="A816" s="1215">
        <v>289</v>
      </c>
      <c r="B816" s="1216"/>
      <c r="C816" s="1217"/>
      <c r="D816" s="1218"/>
      <c r="E816" s="587">
        <f t="shared" si="132"/>
        <v>0</v>
      </c>
      <c r="G816" s="1215">
        <v>289</v>
      </c>
      <c r="H816" s="1216"/>
      <c r="I816" s="1217"/>
      <c r="J816" s="1218"/>
      <c r="K816" s="587">
        <f t="shared" si="133"/>
        <v>0</v>
      </c>
      <c r="M816" s="1215">
        <v>289</v>
      </c>
      <c r="N816" s="1216"/>
      <c r="O816" s="1217"/>
      <c r="P816" s="1218"/>
      <c r="Q816" s="587">
        <f t="shared" si="134"/>
        <v>0</v>
      </c>
      <c r="S816" s="1215">
        <v>289</v>
      </c>
      <c r="T816" s="1216"/>
      <c r="U816" s="1217"/>
      <c r="V816" s="1218"/>
      <c r="W816" s="587">
        <f t="shared" si="135"/>
        <v>0</v>
      </c>
      <c r="Y816" s="1215">
        <v>289</v>
      </c>
      <c r="Z816" s="1216"/>
      <c r="AA816" s="1217"/>
      <c r="AB816" s="1218"/>
      <c r="AC816" s="587">
        <f t="shared" si="136"/>
        <v>0</v>
      </c>
      <c r="AE816" s="1215">
        <v>289</v>
      </c>
      <c r="AF816" s="1216"/>
      <c r="AG816" s="1217"/>
      <c r="AH816" s="1218"/>
      <c r="AI816" s="587">
        <f t="shared" si="137"/>
        <v>0</v>
      </c>
      <c r="AK816" s="1215">
        <v>289</v>
      </c>
      <c r="AL816" s="1216"/>
      <c r="AM816" s="1217"/>
      <c r="AN816" s="1218"/>
      <c r="AO816" s="587">
        <f t="shared" si="138"/>
        <v>0</v>
      </c>
      <c r="AQ816" s="1215">
        <v>289</v>
      </c>
      <c r="AR816" s="1216"/>
      <c r="AS816" s="1217"/>
      <c r="AT816" s="1218"/>
      <c r="AU816" s="587">
        <f t="shared" si="139"/>
        <v>0</v>
      </c>
      <c r="AW816" s="1215">
        <v>289</v>
      </c>
      <c r="AX816" s="1216"/>
      <c r="AY816" s="1217"/>
      <c r="AZ816" s="1218"/>
      <c r="BA816" s="587">
        <f t="shared" si="140"/>
        <v>0</v>
      </c>
      <c r="BC816" s="1215">
        <v>289</v>
      </c>
      <c r="BD816" s="1216"/>
      <c r="BE816" s="1217"/>
      <c r="BF816" s="1218"/>
      <c r="BG816" s="587">
        <f t="shared" si="141"/>
        <v>0</v>
      </c>
      <c r="BI816" s="1215">
        <v>289</v>
      </c>
      <c r="BJ816" s="1216"/>
      <c r="BK816" s="1217"/>
      <c r="BL816" s="1218"/>
      <c r="BM816" s="587">
        <f t="shared" si="142"/>
        <v>0</v>
      </c>
      <c r="BO816" s="1215">
        <v>289</v>
      </c>
      <c r="BP816" s="1216"/>
      <c r="BQ816" s="1217"/>
      <c r="BR816" s="1218"/>
      <c r="BS816" s="587">
        <f t="shared" si="143"/>
        <v>0</v>
      </c>
    </row>
    <row r="817" spans="1:71" s="17" customFormat="1" ht="16.75" hidden="1" customHeight="1" outlineLevel="2">
      <c r="A817" s="1215">
        <v>290</v>
      </c>
      <c r="B817" s="1216"/>
      <c r="C817" s="1217"/>
      <c r="D817" s="1218"/>
      <c r="E817" s="587">
        <f t="shared" si="132"/>
        <v>0</v>
      </c>
      <c r="G817" s="1215">
        <v>290</v>
      </c>
      <c r="H817" s="1216"/>
      <c r="I817" s="1217"/>
      <c r="J817" s="1218"/>
      <c r="K817" s="587">
        <f t="shared" si="133"/>
        <v>0</v>
      </c>
      <c r="M817" s="1215">
        <v>290</v>
      </c>
      <c r="N817" s="1216"/>
      <c r="O817" s="1217"/>
      <c r="P817" s="1218"/>
      <c r="Q817" s="587">
        <f t="shared" si="134"/>
        <v>0</v>
      </c>
      <c r="S817" s="1215">
        <v>290</v>
      </c>
      <c r="T817" s="1216"/>
      <c r="U817" s="1217"/>
      <c r="V817" s="1218"/>
      <c r="W817" s="587">
        <f t="shared" si="135"/>
        <v>0</v>
      </c>
      <c r="Y817" s="1215">
        <v>290</v>
      </c>
      <c r="Z817" s="1216"/>
      <c r="AA817" s="1217"/>
      <c r="AB817" s="1218"/>
      <c r="AC817" s="587">
        <f t="shared" si="136"/>
        <v>0</v>
      </c>
      <c r="AE817" s="1215">
        <v>290</v>
      </c>
      <c r="AF817" s="1216"/>
      <c r="AG817" s="1217"/>
      <c r="AH817" s="1218"/>
      <c r="AI817" s="587">
        <f t="shared" si="137"/>
        <v>0</v>
      </c>
      <c r="AK817" s="1215">
        <v>290</v>
      </c>
      <c r="AL817" s="1216"/>
      <c r="AM817" s="1217"/>
      <c r="AN817" s="1218"/>
      <c r="AO817" s="587">
        <f t="shared" si="138"/>
        <v>0</v>
      </c>
      <c r="AQ817" s="1215">
        <v>290</v>
      </c>
      <c r="AR817" s="1216"/>
      <c r="AS817" s="1217"/>
      <c r="AT817" s="1218"/>
      <c r="AU817" s="587">
        <f t="shared" si="139"/>
        <v>0</v>
      </c>
      <c r="AW817" s="1215">
        <v>290</v>
      </c>
      <c r="AX817" s="1216"/>
      <c r="AY817" s="1217"/>
      <c r="AZ817" s="1218"/>
      <c r="BA817" s="587">
        <f t="shared" si="140"/>
        <v>0</v>
      </c>
      <c r="BC817" s="1215">
        <v>290</v>
      </c>
      <c r="BD817" s="1216"/>
      <c r="BE817" s="1217"/>
      <c r="BF817" s="1218"/>
      <c r="BG817" s="587">
        <f t="shared" si="141"/>
        <v>0</v>
      </c>
      <c r="BI817" s="1215">
        <v>290</v>
      </c>
      <c r="BJ817" s="1216"/>
      <c r="BK817" s="1217"/>
      <c r="BL817" s="1218"/>
      <c r="BM817" s="587">
        <f t="shared" si="142"/>
        <v>0</v>
      </c>
      <c r="BO817" s="1215">
        <v>290</v>
      </c>
      <c r="BP817" s="1216"/>
      <c r="BQ817" s="1217"/>
      <c r="BR817" s="1218"/>
      <c r="BS817" s="587">
        <f t="shared" si="143"/>
        <v>0</v>
      </c>
    </row>
    <row r="818" spans="1:71" s="17" customFormat="1" ht="16.75" hidden="1" customHeight="1" outlineLevel="2">
      <c r="A818" s="1215">
        <v>291</v>
      </c>
      <c r="B818" s="1216"/>
      <c r="C818" s="1217"/>
      <c r="D818" s="1218"/>
      <c r="E818" s="587">
        <f t="shared" si="132"/>
        <v>0</v>
      </c>
      <c r="G818" s="1215">
        <v>291</v>
      </c>
      <c r="H818" s="1216"/>
      <c r="I818" s="1217"/>
      <c r="J818" s="1218"/>
      <c r="K818" s="587">
        <f t="shared" si="133"/>
        <v>0</v>
      </c>
      <c r="M818" s="1215">
        <v>291</v>
      </c>
      <c r="N818" s="1216"/>
      <c r="O818" s="1217"/>
      <c r="P818" s="1218"/>
      <c r="Q818" s="587">
        <f t="shared" si="134"/>
        <v>0</v>
      </c>
      <c r="S818" s="1215">
        <v>291</v>
      </c>
      <c r="T818" s="1216"/>
      <c r="U818" s="1217"/>
      <c r="V818" s="1218"/>
      <c r="W818" s="587">
        <f t="shared" si="135"/>
        <v>0</v>
      </c>
      <c r="Y818" s="1215">
        <v>291</v>
      </c>
      <c r="Z818" s="1216"/>
      <c r="AA818" s="1217"/>
      <c r="AB818" s="1218"/>
      <c r="AC818" s="587">
        <f t="shared" si="136"/>
        <v>0</v>
      </c>
      <c r="AE818" s="1215">
        <v>291</v>
      </c>
      <c r="AF818" s="1216"/>
      <c r="AG818" s="1217"/>
      <c r="AH818" s="1218"/>
      <c r="AI818" s="587">
        <f t="shared" si="137"/>
        <v>0</v>
      </c>
      <c r="AK818" s="1215">
        <v>291</v>
      </c>
      <c r="AL818" s="1216"/>
      <c r="AM818" s="1217"/>
      <c r="AN818" s="1218"/>
      <c r="AO818" s="587">
        <f t="shared" si="138"/>
        <v>0</v>
      </c>
      <c r="AQ818" s="1215">
        <v>291</v>
      </c>
      <c r="AR818" s="1216"/>
      <c r="AS818" s="1217"/>
      <c r="AT818" s="1218"/>
      <c r="AU818" s="587">
        <f t="shared" si="139"/>
        <v>0</v>
      </c>
      <c r="AW818" s="1215">
        <v>291</v>
      </c>
      <c r="AX818" s="1216"/>
      <c r="AY818" s="1217"/>
      <c r="AZ818" s="1218"/>
      <c r="BA818" s="587">
        <f t="shared" si="140"/>
        <v>0</v>
      </c>
      <c r="BC818" s="1215">
        <v>291</v>
      </c>
      <c r="BD818" s="1216"/>
      <c r="BE818" s="1217"/>
      <c r="BF818" s="1218"/>
      <c r="BG818" s="587">
        <f t="shared" si="141"/>
        <v>0</v>
      </c>
      <c r="BI818" s="1215">
        <v>291</v>
      </c>
      <c r="BJ818" s="1216"/>
      <c r="BK818" s="1217"/>
      <c r="BL818" s="1218"/>
      <c r="BM818" s="587">
        <f t="shared" si="142"/>
        <v>0</v>
      </c>
      <c r="BO818" s="1215">
        <v>291</v>
      </c>
      <c r="BP818" s="1216"/>
      <c r="BQ818" s="1217"/>
      <c r="BR818" s="1218"/>
      <c r="BS818" s="587">
        <f t="shared" si="143"/>
        <v>0</v>
      </c>
    </row>
    <row r="819" spans="1:71" s="17" customFormat="1" ht="16.75" hidden="1" customHeight="1" outlineLevel="2">
      <c r="A819" s="1215">
        <v>292</v>
      </c>
      <c r="B819" s="1216"/>
      <c r="C819" s="1217"/>
      <c r="D819" s="1218"/>
      <c r="E819" s="587">
        <f t="shared" si="132"/>
        <v>0</v>
      </c>
      <c r="G819" s="1215">
        <v>292</v>
      </c>
      <c r="H819" s="1216"/>
      <c r="I819" s="1217"/>
      <c r="J819" s="1218"/>
      <c r="K819" s="587">
        <f t="shared" si="133"/>
        <v>0</v>
      </c>
      <c r="M819" s="1215">
        <v>292</v>
      </c>
      <c r="N819" s="1216"/>
      <c r="O819" s="1217"/>
      <c r="P819" s="1218"/>
      <c r="Q819" s="587">
        <f t="shared" si="134"/>
        <v>0</v>
      </c>
      <c r="S819" s="1215">
        <v>292</v>
      </c>
      <c r="T819" s="1216"/>
      <c r="U819" s="1217"/>
      <c r="V819" s="1218"/>
      <c r="W819" s="587">
        <f t="shared" si="135"/>
        <v>0</v>
      </c>
      <c r="Y819" s="1215">
        <v>292</v>
      </c>
      <c r="Z819" s="1216"/>
      <c r="AA819" s="1217"/>
      <c r="AB819" s="1218"/>
      <c r="AC819" s="587">
        <f t="shared" si="136"/>
        <v>0</v>
      </c>
      <c r="AE819" s="1215">
        <v>292</v>
      </c>
      <c r="AF819" s="1216"/>
      <c r="AG819" s="1217"/>
      <c r="AH819" s="1218"/>
      <c r="AI819" s="587">
        <f t="shared" si="137"/>
        <v>0</v>
      </c>
      <c r="AK819" s="1215">
        <v>292</v>
      </c>
      <c r="AL819" s="1216"/>
      <c r="AM819" s="1217"/>
      <c r="AN819" s="1218"/>
      <c r="AO819" s="587">
        <f t="shared" si="138"/>
        <v>0</v>
      </c>
      <c r="AQ819" s="1215">
        <v>292</v>
      </c>
      <c r="AR819" s="1216"/>
      <c r="AS819" s="1217"/>
      <c r="AT819" s="1218"/>
      <c r="AU819" s="587">
        <f t="shared" si="139"/>
        <v>0</v>
      </c>
      <c r="AW819" s="1215">
        <v>292</v>
      </c>
      <c r="AX819" s="1216"/>
      <c r="AY819" s="1217"/>
      <c r="AZ819" s="1218"/>
      <c r="BA819" s="587">
        <f t="shared" si="140"/>
        <v>0</v>
      </c>
      <c r="BC819" s="1215">
        <v>292</v>
      </c>
      <c r="BD819" s="1216"/>
      <c r="BE819" s="1217"/>
      <c r="BF819" s="1218"/>
      <c r="BG819" s="587">
        <f t="shared" si="141"/>
        <v>0</v>
      </c>
      <c r="BI819" s="1215">
        <v>292</v>
      </c>
      <c r="BJ819" s="1216"/>
      <c r="BK819" s="1217"/>
      <c r="BL819" s="1218"/>
      <c r="BM819" s="587">
        <f t="shared" si="142"/>
        <v>0</v>
      </c>
      <c r="BO819" s="1215">
        <v>292</v>
      </c>
      <c r="BP819" s="1216"/>
      <c r="BQ819" s="1217"/>
      <c r="BR819" s="1218"/>
      <c r="BS819" s="587">
        <f t="shared" si="143"/>
        <v>0</v>
      </c>
    </row>
    <row r="820" spans="1:71" s="17" customFormat="1" ht="16.75" hidden="1" customHeight="1" outlineLevel="2">
      <c r="A820" s="1215">
        <v>293</v>
      </c>
      <c r="B820" s="1216"/>
      <c r="C820" s="1217"/>
      <c r="D820" s="1218"/>
      <c r="E820" s="587">
        <f t="shared" si="132"/>
        <v>0</v>
      </c>
      <c r="G820" s="1215">
        <v>293</v>
      </c>
      <c r="H820" s="1216"/>
      <c r="I820" s="1217"/>
      <c r="J820" s="1218"/>
      <c r="K820" s="587">
        <f t="shared" si="133"/>
        <v>0</v>
      </c>
      <c r="M820" s="1215">
        <v>293</v>
      </c>
      <c r="N820" s="1216"/>
      <c r="O820" s="1217"/>
      <c r="P820" s="1218"/>
      <c r="Q820" s="587">
        <f t="shared" si="134"/>
        <v>0</v>
      </c>
      <c r="S820" s="1215">
        <v>293</v>
      </c>
      <c r="T820" s="1216"/>
      <c r="U820" s="1217"/>
      <c r="V820" s="1218"/>
      <c r="W820" s="587">
        <f t="shared" si="135"/>
        <v>0</v>
      </c>
      <c r="Y820" s="1215">
        <v>293</v>
      </c>
      <c r="Z820" s="1216"/>
      <c r="AA820" s="1217"/>
      <c r="AB820" s="1218"/>
      <c r="AC820" s="587">
        <f t="shared" si="136"/>
        <v>0</v>
      </c>
      <c r="AE820" s="1215">
        <v>293</v>
      </c>
      <c r="AF820" s="1216"/>
      <c r="AG820" s="1217"/>
      <c r="AH820" s="1218"/>
      <c r="AI820" s="587">
        <f t="shared" si="137"/>
        <v>0</v>
      </c>
      <c r="AK820" s="1215">
        <v>293</v>
      </c>
      <c r="AL820" s="1216"/>
      <c r="AM820" s="1217"/>
      <c r="AN820" s="1218"/>
      <c r="AO820" s="587">
        <f t="shared" si="138"/>
        <v>0</v>
      </c>
      <c r="AQ820" s="1215">
        <v>293</v>
      </c>
      <c r="AR820" s="1216"/>
      <c r="AS820" s="1217"/>
      <c r="AT820" s="1218"/>
      <c r="AU820" s="587">
        <f t="shared" si="139"/>
        <v>0</v>
      </c>
      <c r="AW820" s="1215">
        <v>293</v>
      </c>
      <c r="AX820" s="1216"/>
      <c r="AY820" s="1217"/>
      <c r="AZ820" s="1218"/>
      <c r="BA820" s="587">
        <f t="shared" si="140"/>
        <v>0</v>
      </c>
      <c r="BC820" s="1215">
        <v>293</v>
      </c>
      <c r="BD820" s="1216"/>
      <c r="BE820" s="1217"/>
      <c r="BF820" s="1218"/>
      <c r="BG820" s="587">
        <f t="shared" si="141"/>
        <v>0</v>
      </c>
      <c r="BI820" s="1215">
        <v>293</v>
      </c>
      <c r="BJ820" s="1216"/>
      <c r="BK820" s="1217"/>
      <c r="BL820" s="1218"/>
      <c r="BM820" s="587">
        <f t="shared" si="142"/>
        <v>0</v>
      </c>
      <c r="BO820" s="1215">
        <v>293</v>
      </c>
      <c r="BP820" s="1216"/>
      <c r="BQ820" s="1217"/>
      <c r="BR820" s="1218"/>
      <c r="BS820" s="587">
        <f t="shared" si="143"/>
        <v>0</v>
      </c>
    </row>
    <row r="821" spans="1:71" s="17" customFormat="1" ht="16.75" hidden="1" customHeight="1" outlineLevel="2">
      <c r="A821" s="1215">
        <v>294</v>
      </c>
      <c r="B821" s="1216"/>
      <c r="C821" s="1217"/>
      <c r="D821" s="1218"/>
      <c r="E821" s="587">
        <f t="shared" si="132"/>
        <v>0</v>
      </c>
      <c r="G821" s="1215">
        <v>294</v>
      </c>
      <c r="H821" s="1216"/>
      <c r="I821" s="1217"/>
      <c r="J821" s="1218"/>
      <c r="K821" s="587">
        <f t="shared" si="133"/>
        <v>0</v>
      </c>
      <c r="M821" s="1215">
        <v>294</v>
      </c>
      <c r="N821" s="1216"/>
      <c r="O821" s="1217"/>
      <c r="P821" s="1218"/>
      <c r="Q821" s="587">
        <f t="shared" si="134"/>
        <v>0</v>
      </c>
      <c r="S821" s="1215">
        <v>294</v>
      </c>
      <c r="T821" s="1216"/>
      <c r="U821" s="1217"/>
      <c r="V821" s="1218"/>
      <c r="W821" s="587">
        <f t="shared" si="135"/>
        <v>0</v>
      </c>
      <c r="Y821" s="1215">
        <v>294</v>
      </c>
      <c r="Z821" s="1216"/>
      <c r="AA821" s="1217"/>
      <c r="AB821" s="1218"/>
      <c r="AC821" s="587">
        <f t="shared" si="136"/>
        <v>0</v>
      </c>
      <c r="AE821" s="1215">
        <v>294</v>
      </c>
      <c r="AF821" s="1216"/>
      <c r="AG821" s="1217"/>
      <c r="AH821" s="1218"/>
      <c r="AI821" s="587">
        <f t="shared" si="137"/>
        <v>0</v>
      </c>
      <c r="AK821" s="1215">
        <v>294</v>
      </c>
      <c r="AL821" s="1216"/>
      <c r="AM821" s="1217"/>
      <c r="AN821" s="1218"/>
      <c r="AO821" s="587">
        <f t="shared" si="138"/>
        <v>0</v>
      </c>
      <c r="AQ821" s="1215">
        <v>294</v>
      </c>
      <c r="AR821" s="1216"/>
      <c r="AS821" s="1217"/>
      <c r="AT821" s="1218"/>
      <c r="AU821" s="587">
        <f t="shared" si="139"/>
        <v>0</v>
      </c>
      <c r="AW821" s="1215">
        <v>294</v>
      </c>
      <c r="AX821" s="1216"/>
      <c r="AY821" s="1217"/>
      <c r="AZ821" s="1218"/>
      <c r="BA821" s="587">
        <f t="shared" si="140"/>
        <v>0</v>
      </c>
      <c r="BC821" s="1215">
        <v>294</v>
      </c>
      <c r="BD821" s="1216"/>
      <c r="BE821" s="1217"/>
      <c r="BF821" s="1218"/>
      <c r="BG821" s="587">
        <f t="shared" si="141"/>
        <v>0</v>
      </c>
      <c r="BI821" s="1215">
        <v>294</v>
      </c>
      <c r="BJ821" s="1216"/>
      <c r="BK821" s="1217"/>
      <c r="BL821" s="1218"/>
      <c r="BM821" s="587">
        <f t="shared" si="142"/>
        <v>0</v>
      </c>
      <c r="BO821" s="1215">
        <v>294</v>
      </c>
      <c r="BP821" s="1216"/>
      <c r="BQ821" s="1217"/>
      <c r="BR821" s="1218"/>
      <c r="BS821" s="587">
        <f t="shared" si="143"/>
        <v>0</v>
      </c>
    </row>
    <row r="822" spans="1:71" s="17" customFormat="1" ht="16.75" hidden="1" customHeight="1" outlineLevel="2">
      <c r="A822" s="1215">
        <v>295</v>
      </c>
      <c r="B822" s="1216"/>
      <c r="C822" s="1217"/>
      <c r="D822" s="1218"/>
      <c r="E822" s="587">
        <f t="shared" si="132"/>
        <v>0</v>
      </c>
      <c r="G822" s="1215">
        <v>295</v>
      </c>
      <c r="H822" s="1216"/>
      <c r="I822" s="1217"/>
      <c r="J822" s="1218"/>
      <c r="K822" s="587">
        <f t="shared" si="133"/>
        <v>0</v>
      </c>
      <c r="M822" s="1215">
        <v>295</v>
      </c>
      <c r="N822" s="1216"/>
      <c r="O822" s="1217"/>
      <c r="P822" s="1218"/>
      <c r="Q822" s="587">
        <f t="shared" si="134"/>
        <v>0</v>
      </c>
      <c r="S822" s="1215">
        <v>295</v>
      </c>
      <c r="T822" s="1216"/>
      <c r="U822" s="1217"/>
      <c r="V822" s="1218"/>
      <c r="W822" s="587">
        <f t="shared" si="135"/>
        <v>0</v>
      </c>
      <c r="Y822" s="1215">
        <v>295</v>
      </c>
      <c r="Z822" s="1216"/>
      <c r="AA822" s="1217"/>
      <c r="AB822" s="1218"/>
      <c r="AC822" s="587">
        <f t="shared" si="136"/>
        <v>0</v>
      </c>
      <c r="AE822" s="1215">
        <v>295</v>
      </c>
      <c r="AF822" s="1216"/>
      <c r="AG822" s="1217"/>
      <c r="AH822" s="1218"/>
      <c r="AI822" s="587">
        <f t="shared" si="137"/>
        <v>0</v>
      </c>
      <c r="AK822" s="1215">
        <v>295</v>
      </c>
      <c r="AL822" s="1216"/>
      <c r="AM822" s="1217"/>
      <c r="AN822" s="1218"/>
      <c r="AO822" s="587">
        <f t="shared" si="138"/>
        <v>0</v>
      </c>
      <c r="AQ822" s="1215">
        <v>295</v>
      </c>
      <c r="AR822" s="1216"/>
      <c r="AS822" s="1217"/>
      <c r="AT822" s="1218"/>
      <c r="AU822" s="587">
        <f t="shared" si="139"/>
        <v>0</v>
      </c>
      <c r="AW822" s="1215">
        <v>295</v>
      </c>
      <c r="AX822" s="1216"/>
      <c r="AY822" s="1217"/>
      <c r="AZ822" s="1218"/>
      <c r="BA822" s="587">
        <f t="shared" si="140"/>
        <v>0</v>
      </c>
      <c r="BC822" s="1215">
        <v>295</v>
      </c>
      <c r="BD822" s="1216"/>
      <c r="BE822" s="1217"/>
      <c r="BF822" s="1218"/>
      <c r="BG822" s="587">
        <f t="shared" si="141"/>
        <v>0</v>
      </c>
      <c r="BI822" s="1215">
        <v>295</v>
      </c>
      <c r="BJ822" s="1216"/>
      <c r="BK822" s="1217"/>
      <c r="BL822" s="1218"/>
      <c r="BM822" s="587">
        <f t="shared" si="142"/>
        <v>0</v>
      </c>
      <c r="BO822" s="1215">
        <v>295</v>
      </c>
      <c r="BP822" s="1216"/>
      <c r="BQ822" s="1217"/>
      <c r="BR822" s="1218"/>
      <c r="BS822" s="587">
        <f t="shared" si="143"/>
        <v>0</v>
      </c>
    </row>
    <row r="823" spans="1:71" s="17" customFormat="1" ht="16.75" hidden="1" customHeight="1" outlineLevel="2">
      <c r="A823" s="1215">
        <v>296</v>
      </c>
      <c r="B823" s="1216"/>
      <c r="C823" s="1217"/>
      <c r="D823" s="1218"/>
      <c r="E823" s="587">
        <f>IF(AND(C823&gt;=D$521,C823&lt;=D$520),1,0)</f>
        <v>0</v>
      </c>
      <c r="G823" s="1215">
        <v>296</v>
      </c>
      <c r="H823" s="1216"/>
      <c r="I823" s="1217"/>
      <c r="J823" s="1218"/>
      <c r="K823" s="587">
        <f>IF(AND(I823&gt;=J$521,I823&lt;=J$520),1,0)</f>
        <v>0</v>
      </c>
      <c r="M823" s="1215">
        <v>296</v>
      </c>
      <c r="N823" s="1216"/>
      <c r="O823" s="1217"/>
      <c r="P823" s="1218"/>
      <c r="Q823" s="587">
        <f>IF(AND(O823&gt;=P$521,O823&lt;=P$520),1,0)</f>
        <v>0</v>
      </c>
      <c r="S823" s="1215">
        <v>296</v>
      </c>
      <c r="T823" s="1216"/>
      <c r="U823" s="1217"/>
      <c r="V823" s="1218"/>
      <c r="W823" s="587">
        <f>IF(AND(U823&gt;=V$521,U823&lt;=V$520),1,0)</f>
        <v>0</v>
      </c>
      <c r="Y823" s="1215">
        <v>296</v>
      </c>
      <c r="Z823" s="1216"/>
      <c r="AA823" s="1217"/>
      <c r="AB823" s="1218"/>
      <c r="AC823" s="587">
        <f>IF(AND(AA823&gt;=AB$521,AA823&lt;=AB$520),1,0)</f>
        <v>0</v>
      </c>
      <c r="AE823" s="1215">
        <v>296</v>
      </c>
      <c r="AF823" s="1216"/>
      <c r="AG823" s="1217"/>
      <c r="AH823" s="1218"/>
      <c r="AI823" s="587">
        <f>IF(AND(AG823&gt;=AH$521,AG823&lt;=AH$520),1,0)</f>
        <v>0</v>
      </c>
      <c r="AK823" s="1215">
        <v>296</v>
      </c>
      <c r="AL823" s="1216"/>
      <c r="AM823" s="1217"/>
      <c r="AN823" s="1218"/>
      <c r="AO823" s="587">
        <f>IF(AND(AM823&gt;=AN$521,AM823&lt;=AN$520),1,0)</f>
        <v>0</v>
      </c>
      <c r="AQ823" s="1215">
        <v>296</v>
      </c>
      <c r="AR823" s="1216"/>
      <c r="AS823" s="1217"/>
      <c r="AT823" s="1218"/>
      <c r="AU823" s="587">
        <f>IF(AND(AS823&gt;=AT$521,AS823&lt;=AT$520),1,0)</f>
        <v>0</v>
      </c>
      <c r="AW823" s="1215">
        <v>296</v>
      </c>
      <c r="AX823" s="1216"/>
      <c r="AY823" s="1217"/>
      <c r="AZ823" s="1218"/>
      <c r="BA823" s="587">
        <f>IF(AND(AY823&gt;=AZ$521,AY823&lt;=AZ$520),1,0)</f>
        <v>0</v>
      </c>
      <c r="BC823" s="1215">
        <v>296</v>
      </c>
      <c r="BD823" s="1216"/>
      <c r="BE823" s="1217"/>
      <c r="BF823" s="1218"/>
      <c r="BG823" s="587">
        <f>IF(AND(BE823&gt;=BF$521,BE823&lt;=BF$520),1,0)</f>
        <v>0</v>
      </c>
      <c r="BI823" s="1215">
        <v>296</v>
      </c>
      <c r="BJ823" s="1216"/>
      <c r="BK823" s="1217"/>
      <c r="BL823" s="1218"/>
      <c r="BM823" s="587">
        <f>IF(AND(BK823&gt;=BL$521,BK823&lt;=BL$520),1,0)</f>
        <v>0</v>
      </c>
      <c r="BO823" s="1215">
        <v>296</v>
      </c>
      <c r="BP823" s="1216"/>
      <c r="BQ823" s="1217"/>
      <c r="BR823" s="1218"/>
      <c r="BS823" s="587">
        <f>IF(AND(BQ823&gt;=BR$521,BQ823&lt;=BR$520),1,0)</f>
        <v>0</v>
      </c>
    </row>
    <row r="824" spans="1:71" s="17" customFormat="1" ht="16.75" hidden="1" customHeight="1" outlineLevel="2">
      <c r="A824" s="1215">
        <v>297</v>
      </c>
      <c r="B824" s="1216"/>
      <c r="C824" s="1217"/>
      <c r="D824" s="1218"/>
      <c r="E824" s="587">
        <f t="shared" ref="E824:E887" si="144">IF(AND(C824&gt;=D$521,C824&lt;=D$520),1,0)</f>
        <v>0</v>
      </c>
      <c r="G824" s="1215">
        <v>297</v>
      </c>
      <c r="H824" s="1216"/>
      <c r="I824" s="1217"/>
      <c r="J824" s="1218"/>
      <c r="K824" s="587">
        <f t="shared" ref="K824:K887" si="145">IF(AND(I824&gt;=J$521,I824&lt;=J$520),1,0)</f>
        <v>0</v>
      </c>
      <c r="M824" s="1215">
        <v>297</v>
      </c>
      <c r="N824" s="1216"/>
      <c r="O824" s="1217"/>
      <c r="P824" s="1218"/>
      <c r="Q824" s="587">
        <f t="shared" ref="Q824:Q887" si="146">IF(AND(O824&gt;=P$521,O824&lt;=P$520),1,0)</f>
        <v>0</v>
      </c>
      <c r="S824" s="1215">
        <v>297</v>
      </c>
      <c r="T824" s="1216"/>
      <c r="U824" s="1217"/>
      <c r="V824" s="1218"/>
      <c r="W824" s="587">
        <f t="shared" ref="W824:W887" si="147">IF(AND(U824&gt;=V$521,U824&lt;=V$520),1,0)</f>
        <v>0</v>
      </c>
      <c r="Y824" s="1215">
        <v>297</v>
      </c>
      <c r="Z824" s="1216"/>
      <c r="AA824" s="1217"/>
      <c r="AB824" s="1218"/>
      <c r="AC824" s="587">
        <f t="shared" ref="AC824:AC887" si="148">IF(AND(AA824&gt;=AB$521,AA824&lt;=AB$520),1,0)</f>
        <v>0</v>
      </c>
      <c r="AE824" s="1215">
        <v>297</v>
      </c>
      <c r="AF824" s="1216"/>
      <c r="AG824" s="1217"/>
      <c r="AH824" s="1218"/>
      <c r="AI824" s="587">
        <f t="shared" ref="AI824:AI887" si="149">IF(AND(AG824&gt;=AH$521,AG824&lt;=AH$520),1,0)</f>
        <v>0</v>
      </c>
      <c r="AK824" s="1215">
        <v>297</v>
      </c>
      <c r="AL824" s="1216"/>
      <c r="AM824" s="1217"/>
      <c r="AN824" s="1218"/>
      <c r="AO824" s="587">
        <f t="shared" ref="AO824:AO887" si="150">IF(AND(AM824&gt;=AN$521,AM824&lt;=AN$520),1,0)</f>
        <v>0</v>
      </c>
      <c r="AQ824" s="1215">
        <v>297</v>
      </c>
      <c r="AR824" s="1216"/>
      <c r="AS824" s="1217"/>
      <c r="AT824" s="1218"/>
      <c r="AU824" s="587">
        <f t="shared" ref="AU824:AU887" si="151">IF(AND(AS824&gt;=AT$521,AS824&lt;=AT$520),1,0)</f>
        <v>0</v>
      </c>
      <c r="AW824" s="1215">
        <v>297</v>
      </c>
      <c r="AX824" s="1216"/>
      <c r="AY824" s="1217"/>
      <c r="AZ824" s="1218"/>
      <c r="BA824" s="587">
        <f t="shared" ref="BA824:BA887" si="152">IF(AND(AY824&gt;=AZ$521,AY824&lt;=AZ$520),1,0)</f>
        <v>0</v>
      </c>
      <c r="BC824" s="1215">
        <v>297</v>
      </c>
      <c r="BD824" s="1216"/>
      <c r="BE824" s="1217"/>
      <c r="BF824" s="1218"/>
      <c r="BG824" s="587">
        <f t="shared" ref="BG824:BG887" si="153">IF(AND(BE824&gt;=BF$521,BE824&lt;=BF$520),1,0)</f>
        <v>0</v>
      </c>
      <c r="BI824" s="1215">
        <v>297</v>
      </c>
      <c r="BJ824" s="1216"/>
      <c r="BK824" s="1217"/>
      <c r="BL824" s="1218"/>
      <c r="BM824" s="587">
        <f t="shared" ref="BM824:BM887" si="154">IF(AND(BK824&gt;=BL$521,BK824&lt;=BL$520),1,0)</f>
        <v>0</v>
      </c>
      <c r="BO824" s="1215">
        <v>297</v>
      </c>
      <c r="BP824" s="1216"/>
      <c r="BQ824" s="1217"/>
      <c r="BR824" s="1218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15">
        <v>298</v>
      </c>
      <c r="B825" s="1216"/>
      <c r="C825" s="1217"/>
      <c r="D825" s="1218"/>
      <c r="E825" s="587">
        <f t="shared" si="144"/>
        <v>0</v>
      </c>
      <c r="G825" s="1215">
        <v>298</v>
      </c>
      <c r="H825" s="1216"/>
      <c r="I825" s="1217"/>
      <c r="J825" s="1218"/>
      <c r="K825" s="587">
        <f t="shared" si="145"/>
        <v>0</v>
      </c>
      <c r="M825" s="1215">
        <v>298</v>
      </c>
      <c r="N825" s="1216"/>
      <c r="O825" s="1217"/>
      <c r="P825" s="1218"/>
      <c r="Q825" s="587">
        <f t="shared" si="146"/>
        <v>0</v>
      </c>
      <c r="S825" s="1215">
        <v>298</v>
      </c>
      <c r="T825" s="1216"/>
      <c r="U825" s="1217"/>
      <c r="V825" s="1218"/>
      <c r="W825" s="587">
        <f t="shared" si="147"/>
        <v>0</v>
      </c>
      <c r="Y825" s="1215">
        <v>298</v>
      </c>
      <c r="Z825" s="1216"/>
      <c r="AA825" s="1217"/>
      <c r="AB825" s="1218"/>
      <c r="AC825" s="587">
        <f t="shared" si="148"/>
        <v>0</v>
      </c>
      <c r="AE825" s="1215">
        <v>298</v>
      </c>
      <c r="AF825" s="1216"/>
      <c r="AG825" s="1217"/>
      <c r="AH825" s="1218"/>
      <c r="AI825" s="587">
        <f t="shared" si="149"/>
        <v>0</v>
      </c>
      <c r="AK825" s="1215">
        <v>298</v>
      </c>
      <c r="AL825" s="1216"/>
      <c r="AM825" s="1217"/>
      <c r="AN825" s="1218"/>
      <c r="AO825" s="587">
        <f t="shared" si="150"/>
        <v>0</v>
      </c>
      <c r="AQ825" s="1215">
        <v>298</v>
      </c>
      <c r="AR825" s="1216"/>
      <c r="AS825" s="1217"/>
      <c r="AT825" s="1218"/>
      <c r="AU825" s="587">
        <f t="shared" si="151"/>
        <v>0</v>
      </c>
      <c r="AW825" s="1215">
        <v>298</v>
      </c>
      <c r="AX825" s="1216"/>
      <c r="AY825" s="1217"/>
      <c r="AZ825" s="1218"/>
      <c r="BA825" s="587">
        <f t="shared" si="152"/>
        <v>0</v>
      </c>
      <c r="BC825" s="1215">
        <v>298</v>
      </c>
      <c r="BD825" s="1216"/>
      <c r="BE825" s="1217"/>
      <c r="BF825" s="1218"/>
      <c r="BG825" s="587">
        <f t="shared" si="153"/>
        <v>0</v>
      </c>
      <c r="BI825" s="1215">
        <v>298</v>
      </c>
      <c r="BJ825" s="1216"/>
      <c r="BK825" s="1217"/>
      <c r="BL825" s="1218"/>
      <c r="BM825" s="587">
        <f t="shared" si="154"/>
        <v>0</v>
      </c>
      <c r="BO825" s="1215">
        <v>298</v>
      </c>
      <c r="BP825" s="1216"/>
      <c r="BQ825" s="1217"/>
      <c r="BR825" s="1218"/>
      <c r="BS825" s="587">
        <f t="shared" si="155"/>
        <v>0</v>
      </c>
    </row>
    <row r="826" spans="1:71" s="17" customFormat="1" ht="16.75" hidden="1" customHeight="1" outlineLevel="2">
      <c r="A826" s="1215">
        <v>299</v>
      </c>
      <c r="B826" s="1216"/>
      <c r="C826" s="1217"/>
      <c r="D826" s="1218"/>
      <c r="E826" s="587">
        <f t="shared" si="144"/>
        <v>0</v>
      </c>
      <c r="G826" s="1215">
        <v>299</v>
      </c>
      <c r="H826" s="1216"/>
      <c r="I826" s="1217"/>
      <c r="J826" s="1218"/>
      <c r="K826" s="587">
        <f t="shared" si="145"/>
        <v>0</v>
      </c>
      <c r="M826" s="1215">
        <v>299</v>
      </c>
      <c r="N826" s="1216"/>
      <c r="O826" s="1217"/>
      <c r="P826" s="1218"/>
      <c r="Q826" s="587">
        <f t="shared" si="146"/>
        <v>0</v>
      </c>
      <c r="S826" s="1215">
        <v>299</v>
      </c>
      <c r="T826" s="1216"/>
      <c r="U826" s="1217"/>
      <c r="V826" s="1218"/>
      <c r="W826" s="587">
        <f t="shared" si="147"/>
        <v>0</v>
      </c>
      <c r="Y826" s="1215">
        <v>299</v>
      </c>
      <c r="Z826" s="1216"/>
      <c r="AA826" s="1217"/>
      <c r="AB826" s="1218"/>
      <c r="AC826" s="587">
        <f t="shared" si="148"/>
        <v>0</v>
      </c>
      <c r="AE826" s="1215">
        <v>299</v>
      </c>
      <c r="AF826" s="1216"/>
      <c r="AG826" s="1217"/>
      <c r="AH826" s="1218"/>
      <c r="AI826" s="587">
        <f t="shared" si="149"/>
        <v>0</v>
      </c>
      <c r="AK826" s="1215">
        <v>299</v>
      </c>
      <c r="AL826" s="1216"/>
      <c r="AM826" s="1217"/>
      <c r="AN826" s="1218"/>
      <c r="AO826" s="587">
        <f t="shared" si="150"/>
        <v>0</v>
      </c>
      <c r="AQ826" s="1215">
        <v>299</v>
      </c>
      <c r="AR826" s="1216"/>
      <c r="AS826" s="1217"/>
      <c r="AT826" s="1218"/>
      <c r="AU826" s="587">
        <f t="shared" si="151"/>
        <v>0</v>
      </c>
      <c r="AW826" s="1215">
        <v>299</v>
      </c>
      <c r="AX826" s="1216"/>
      <c r="AY826" s="1217"/>
      <c r="AZ826" s="1218"/>
      <c r="BA826" s="587">
        <f t="shared" si="152"/>
        <v>0</v>
      </c>
      <c r="BC826" s="1215">
        <v>299</v>
      </c>
      <c r="BD826" s="1216"/>
      <c r="BE826" s="1217"/>
      <c r="BF826" s="1218"/>
      <c r="BG826" s="587">
        <f t="shared" si="153"/>
        <v>0</v>
      </c>
      <c r="BI826" s="1215">
        <v>299</v>
      </c>
      <c r="BJ826" s="1216"/>
      <c r="BK826" s="1217"/>
      <c r="BL826" s="1218"/>
      <c r="BM826" s="587">
        <f t="shared" si="154"/>
        <v>0</v>
      </c>
      <c r="BO826" s="1215">
        <v>299</v>
      </c>
      <c r="BP826" s="1216"/>
      <c r="BQ826" s="1217"/>
      <c r="BR826" s="1218"/>
      <c r="BS826" s="587">
        <f t="shared" si="155"/>
        <v>0</v>
      </c>
    </row>
    <row r="827" spans="1:71" s="17" customFormat="1" ht="16.75" hidden="1" customHeight="1" outlineLevel="2">
      <c r="A827" s="1215">
        <v>300</v>
      </c>
      <c r="B827" s="1216"/>
      <c r="C827" s="1217"/>
      <c r="D827" s="1218"/>
      <c r="E827" s="587">
        <f t="shared" si="144"/>
        <v>0</v>
      </c>
      <c r="G827" s="1215">
        <v>300</v>
      </c>
      <c r="H827" s="1216"/>
      <c r="I827" s="1217"/>
      <c r="J827" s="1218"/>
      <c r="K827" s="587">
        <f t="shared" si="145"/>
        <v>0</v>
      </c>
      <c r="M827" s="1215">
        <v>300</v>
      </c>
      <c r="N827" s="1216"/>
      <c r="O827" s="1217"/>
      <c r="P827" s="1218"/>
      <c r="Q827" s="587">
        <f t="shared" si="146"/>
        <v>0</v>
      </c>
      <c r="S827" s="1215">
        <v>300</v>
      </c>
      <c r="T827" s="1216"/>
      <c r="U827" s="1217"/>
      <c r="V827" s="1218"/>
      <c r="W827" s="587">
        <f t="shared" si="147"/>
        <v>0</v>
      </c>
      <c r="Y827" s="1215">
        <v>300</v>
      </c>
      <c r="Z827" s="1216"/>
      <c r="AA827" s="1217"/>
      <c r="AB827" s="1218"/>
      <c r="AC827" s="587">
        <f t="shared" si="148"/>
        <v>0</v>
      </c>
      <c r="AE827" s="1215">
        <v>300</v>
      </c>
      <c r="AF827" s="1216"/>
      <c r="AG827" s="1217"/>
      <c r="AH827" s="1218"/>
      <c r="AI827" s="587">
        <f t="shared" si="149"/>
        <v>0</v>
      </c>
      <c r="AK827" s="1215">
        <v>300</v>
      </c>
      <c r="AL827" s="1216"/>
      <c r="AM827" s="1217"/>
      <c r="AN827" s="1218"/>
      <c r="AO827" s="587">
        <f t="shared" si="150"/>
        <v>0</v>
      </c>
      <c r="AQ827" s="1215">
        <v>300</v>
      </c>
      <c r="AR827" s="1216"/>
      <c r="AS827" s="1217"/>
      <c r="AT827" s="1218"/>
      <c r="AU827" s="587">
        <f t="shared" si="151"/>
        <v>0</v>
      </c>
      <c r="AW827" s="1215">
        <v>300</v>
      </c>
      <c r="AX827" s="1216"/>
      <c r="AY827" s="1217"/>
      <c r="AZ827" s="1218"/>
      <c r="BA827" s="587">
        <f t="shared" si="152"/>
        <v>0</v>
      </c>
      <c r="BC827" s="1215">
        <v>300</v>
      </c>
      <c r="BD827" s="1216"/>
      <c r="BE827" s="1217"/>
      <c r="BF827" s="1218"/>
      <c r="BG827" s="587">
        <f t="shared" si="153"/>
        <v>0</v>
      </c>
      <c r="BI827" s="1215">
        <v>300</v>
      </c>
      <c r="BJ827" s="1216"/>
      <c r="BK827" s="1217"/>
      <c r="BL827" s="1218"/>
      <c r="BM827" s="587">
        <f t="shared" si="154"/>
        <v>0</v>
      </c>
      <c r="BO827" s="1215">
        <v>300</v>
      </c>
      <c r="BP827" s="1216"/>
      <c r="BQ827" s="1217"/>
      <c r="BR827" s="1218"/>
      <c r="BS827" s="587">
        <f t="shared" si="155"/>
        <v>0</v>
      </c>
    </row>
    <row r="828" spans="1:71" s="17" customFormat="1" ht="16.75" hidden="1" customHeight="1" outlineLevel="2">
      <c r="A828" s="1215">
        <v>301</v>
      </c>
      <c r="B828" s="1216"/>
      <c r="C828" s="1217"/>
      <c r="D828" s="1218"/>
      <c r="E828" s="587">
        <f t="shared" si="144"/>
        <v>0</v>
      </c>
      <c r="G828" s="1215">
        <v>301</v>
      </c>
      <c r="H828" s="1216"/>
      <c r="I828" s="1217"/>
      <c r="J828" s="1218"/>
      <c r="K828" s="587">
        <f t="shared" si="145"/>
        <v>0</v>
      </c>
      <c r="M828" s="1215">
        <v>301</v>
      </c>
      <c r="N828" s="1216"/>
      <c r="O828" s="1217"/>
      <c r="P828" s="1218"/>
      <c r="Q828" s="587">
        <f t="shared" si="146"/>
        <v>0</v>
      </c>
      <c r="S828" s="1215">
        <v>301</v>
      </c>
      <c r="T828" s="1216"/>
      <c r="U828" s="1217"/>
      <c r="V828" s="1218"/>
      <c r="W828" s="587">
        <f t="shared" si="147"/>
        <v>0</v>
      </c>
      <c r="Y828" s="1215">
        <v>301</v>
      </c>
      <c r="Z828" s="1216"/>
      <c r="AA828" s="1217"/>
      <c r="AB828" s="1218"/>
      <c r="AC828" s="587">
        <f t="shared" si="148"/>
        <v>0</v>
      </c>
      <c r="AE828" s="1215">
        <v>301</v>
      </c>
      <c r="AF828" s="1216"/>
      <c r="AG828" s="1217"/>
      <c r="AH828" s="1218"/>
      <c r="AI828" s="587">
        <f t="shared" si="149"/>
        <v>0</v>
      </c>
      <c r="AK828" s="1215">
        <v>301</v>
      </c>
      <c r="AL828" s="1216"/>
      <c r="AM828" s="1217"/>
      <c r="AN828" s="1218"/>
      <c r="AO828" s="587">
        <f t="shared" si="150"/>
        <v>0</v>
      </c>
      <c r="AQ828" s="1215">
        <v>301</v>
      </c>
      <c r="AR828" s="1216"/>
      <c r="AS828" s="1217"/>
      <c r="AT828" s="1218"/>
      <c r="AU828" s="587">
        <f t="shared" si="151"/>
        <v>0</v>
      </c>
      <c r="AW828" s="1215">
        <v>301</v>
      </c>
      <c r="AX828" s="1216"/>
      <c r="AY828" s="1217"/>
      <c r="AZ828" s="1218"/>
      <c r="BA828" s="587">
        <f t="shared" si="152"/>
        <v>0</v>
      </c>
      <c r="BC828" s="1215">
        <v>301</v>
      </c>
      <c r="BD828" s="1216"/>
      <c r="BE828" s="1217"/>
      <c r="BF828" s="1218"/>
      <c r="BG828" s="587">
        <f t="shared" si="153"/>
        <v>0</v>
      </c>
      <c r="BI828" s="1215">
        <v>301</v>
      </c>
      <c r="BJ828" s="1216"/>
      <c r="BK828" s="1217"/>
      <c r="BL828" s="1218"/>
      <c r="BM828" s="587">
        <f t="shared" si="154"/>
        <v>0</v>
      </c>
      <c r="BO828" s="1215">
        <v>301</v>
      </c>
      <c r="BP828" s="1216"/>
      <c r="BQ828" s="1217"/>
      <c r="BR828" s="1218"/>
      <c r="BS828" s="587">
        <f t="shared" si="155"/>
        <v>0</v>
      </c>
    </row>
    <row r="829" spans="1:71" s="17" customFormat="1" ht="16.75" hidden="1" customHeight="1" outlineLevel="2">
      <c r="A829" s="1215">
        <v>302</v>
      </c>
      <c r="B829" s="1216"/>
      <c r="C829" s="1217"/>
      <c r="D829" s="1218"/>
      <c r="E829" s="587">
        <f t="shared" si="144"/>
        <v>0</v>
      </c>
      <c r="G829" s="1215">
        <v>302</v>
      </c>
      <c r="H829" s="1216"/>
      <c r="I829" s="1217"/>
      <c r="J829" s="1218"/>
      <c r="K829" s="587">
        <f t="shared" si="145"/>
        <v>0</v>
      </c>
      <c r="M829" s="1215">
        <v>302</v>
      </c>
      <c r="N829" s="1216"/>
      <c r="O829" s="1217"/>
      <c r="P829" s="1218"/>
      <c r="Q829" s="587">
        <f t="shared" si="146"/>
        <v>0</v>
      </c>
      <c r="S829" s="1215">
        <v>302</v>
      </c>
      <c r="T829" s="1216"/>
      <c r="U829" s="1217"/>
      <c r="V829" s="1218"/>
      <c r="W829" s="587">
        <f t="shared" si="147"/>
        <v>0</v>
      </c>
      <c r="Y829" s="1215">
        <v>302</v>
      </c>
      <c r="Z829" s="1216"/>
      <c r="AA829" s="1217"/>
      <c r="AB829" s="1218"/>
      <c r="AC829" s="587">
        <f t="shared" si="148"/>
        <v>0</v>
      </c>
      <c r="AE829" s="1215">
        <v>302</v>
      </c>
      <c r="AF829" s="1216"/>
      <c r="AG829" s="1217"/>
      <c r="AH829" s="1218"/>
      <c r="AI829" s="587">
        <f t="shared" si="149"/>
        <v>0</v>
      </c>
      <c r="AK829" s="1215">
        <v>302</v>
      </c>
      <c r="AL829" s="1216"/>
      <c r="AM829" s="1217"/>
      <c r="AN829" s="1218"/>
      <c r="AO829" s="587">
        <f t="shared" si="150"/>
        <v>0</v>
      </c>
      <c r="AQ829" s="1215">
        <v>302</v>
      </c>
      <c r="AR829" s="1216"/>
      <c r="AS829" s="1217"/>
      <c r="AT829" s="1218"/>
      <c r="AU829" s="587">
        <f t="shared" si="151"/>
        <v>0</v>
      </c>
      <c r="AW829" s="1215">
        <v>302</v>
      </c>
      <c r="AX829" s="1216"/>
      <c r="AY829" s="1217"/>
      <c r="AZ829" s="1218"/>
      <c r="BA829" s="587">
        <f t="shared" si="152"/>
        <v>0</v>
      </c>
      <c r="BC829" s="1215">
        <v>302</v>
      </c>
      <c r="BD829" s="1216"/>
      <c r="BE829" s="1217"/>
      <c r="BF829" s="1218"/>
      <c r="BG829" s="587">
        <f t="shared" si="153"/>
        <v>0</v>
      </c>
      <c r="BI829" s="1215">
        <v>302</v>
      </c>
      <c r="BJ829" s="1216"/>
      <c r="BK829" s="1217"/>
      <c r="BL829" s="1218"/>
      <c r="BM829" s="587">
        <f t="shared" si="154"/>
        <v>0</v>
      </c>
      <c r="BO829" s="1215">
        <v>302</v>
      </c>
      <c r="BP829" s="1216"/>
      <c r="BQ829" s="1217"/>
      <c r="BR829" s="1218"/>
      <c r="BS829" s="587">
        <f t="shared" si="155"/>
        <v>0</v>
      </c>
    </row>
    <row r="830" spans="1:71" s="17" customFormat="1" ht="16.75" hidden="1" customHeight="1" outlineLevel="2">
      <c r="A830" s="1215">
        <v>303</v>
      </c>
      <c r="B830" s="1216"/>
      <c r="C830" s="1217"/>
      <c r="D830" s="1218"/>
      <c r="E830" s="587">
        <f t="shared" si="144"/>
        <v>0</v>
      </c>
      <c r="G830" s="1215">
        <v>303</v>
      </c>
      <c r="H830" s="1216"/>
      <c r="I830" s="1217"/>
      <c r="J830" s="1218"/>
      <c r="K830" s="587">
        <f t="shared" si="145"/>
        <v>0</v>
      </c>
      <c r="M830" s="1215">
        <v>303</v>
      </c>
      <c r="N830" s="1216"/>
      <c r="O830" s="1217"/>
      <c r="P830" s="1218"/>
      <c r="Q830" s="587">
        <f t="shared" si="146"/>
        <v>0</v>
      </c>
      <c r="S830" s="1215">
        <v>303</v>
      </c>
      <c r="T830" s="1216"/>
      <c r="U830" s="1217"/>
      <c r="V830" s="1218"/>
      <c r="W830" s="587">
        <f t="shared" si="147"/>
        <v>0</v>
      </c>
      <c r="Y830" s="1215">
        <v>303</v>
      </c>
      <c r="Z830" s="1216"/>
      <c r="AA830" s="1217"/>
      <c r="AB830" s="1218"/>
      <c r="AC830" s="587">
        <f t="shared" si="148"/>
        <v>0</v>
      </c>
      <c r="AE830" s="1215">
        <v>303</v>
      </c>
      <c r="AF830" s="1216"/>
      <c r="AG830" s="1217"/>
      <c r="AH830" s="1218"/>
      <c r="AI830" s="587">
        <f t="shared" si="149"/>
        <v>0</v>
      </c>
      <c r="AK830" s="1215">
        <v>303</v>
      </c>
      <c r="AL830" s="1216"/>
      <c r="AM830" s="1217"/>
      <c r="AN830" s="1218"/>
      <c r="AO830" s="587">
        <f t="shared" si="150"/>
        <v>0</v>
      </c>
      <c r="AQ830" s="1215">
        <v>303</v>
      </c>
      <c r="AR830" s="1216"/>
      <c r="AS830" s="1217"/>
      <c r="AT830" s="1218"/>
      <c r="AU830" s="587">
        <f t="shared" si="151"/>
        <v>0</v>
      </c>
      <c r="AW830" s="1215">
        <v>303</v>
      </c>
      <c r="AX830" s="1216"/>
      <c r="AY830" s="1217"/>
      <c r="AZ830" s="1218"/>
      <c r="BA830" s="587">
        <f t="shared" si="152"/>
        <v>0</v>
      </c>
      <c r="BC830" s="1215">
        <v>303</v>
      </c>
      <c r="BD830" s="1216"/>
      <c r="BE830" s="1217"/>
      <c r="BF830" s="1218"/>
      <c r="BG830" s="587">
        <f t="shared" si="153"/>
        <v>0</v>
      </c>
      <c r="BI830" s="1215">
        <v>303</v>
      </c>
      <c r="BJ830" s="1216"/>
      <c r="BK830" s="1217"/>
      <c r="BL830" s="1218"/>
      <c r="BM830" s="587">
        <f t="shared" si="154"/>
        <v>0</v>
      </c>
      <c r="BO830" s="1215">
        <v>303</v>
      </c>
      <c r="BP830" s="1216"/>
      <c r="BQ830" s="1217"/>
      <c r="BR830" s="1218"/>
      <c r="BS830" s="587">
        <f t="shared" si="155"/>
        <v>0</v>
      </c>
    </row>
    <row r="831" spans="1:71" s="17" customFormat="1" ht="16.75" hidden="1" customHeight="1" outlineLevel="2">
      <c r="A831" s="1215">
        <v>304</v>
      </c>
      <c r="B831" s="1216"/>
      <c r="C831" s="1217"/>
      <c r="D831" s="1218"/>
      <c r="E831" s="587">
        <f t="shared" si="144"/>
        <v>0</v>
      </c>
      <c r="G831" s="1215">
        <v>304</v>
      </c>
      <c r="H831" s="1216"/>
      <c r="I831" s="1217"/>
      <c r="J831" s="1218"/>
      <c r="K831" s="587">
        <f t="shared" si="145"/>
        <v>0</v>
      </c>
      <c r="M831" s="1215">
        <v>304</v>
      </c>
      <c r="N831" s="1216"/>
      <c r="O831" s="1217"/>
      <c r="P831" s="1218"/>
      <c r="Q831" s="587">
        <f t="shared" si="146"/>
        <v>0</v>
      </c>
      <c r="S831" s="1215">
        <v>304</v>
      </c>
      <c r="T831" s="1216"/>
      <c r="U831" s="1217"/>
      <c r="V831" s="1218"/>
      <c r="W831" s="587">
        <f t="shared" si="147"/>
        <v>0</v>
      </c>
      <c r="Y831" s="1215">
        <v>304</v>
      </c>
      <c r="Z831" s="1216"/>
      <c r="AA831" s="1217"/>
      <c r="AB831" s="1218"/>
      <c r="AC831" s="587">
        <f t="shared" si="148"/>
        <v>0</v>
      </c>
      <c r="AE831" s="1215">
        <v>304</v>
      </c>
      <c r="AF831" s="1216"/>
      <c r="AG831" s="1217"/>
      <c r="AH831" s="1218"/>
      <c r="AI831" s="587">
        <f t="shared" si="149"/>
        <v>0</v>
      </c>
      <c r="AK831" s="1215">
        <v>304</v>
      </c>
      <c r="AL831" s="1216"/>
      <c r="AM831" s="1217"/>
      <c r="AN831" s="1218"/>
      <c r="AO831" s="587">
        <f t="shared" si="150"/>
        <v>0</v>
      </c>
      <c r="AQ831" s="1215">
        <v>304</v>
      </c>
      <c r="AR831" s="1216"/>
      <c r="AS831" s="1217"/>
      <c r="AT831" s="1218"/>
      <c r="AU831" s="587">
        <f t="shared" si="151"/>
        <v>0</v>
      </c>
      <c r="AW831" s="1215">
        <v>304</v>
      </c>
      <c r="AX831" s="1216"/>
      <c r="AY831" s="1217"/>
      <c r="AZ831" s="1218"/>
      <c r="BA831" s="587">
        <f t="shared" si="152"/>
        <v>0</v>
      </c>
      <c r="BC831" s="1215">
        <v>304</v>
      </c>
      <c r="BD831" s="1216"/>
      <c r="BE831" s="1217"/>
      <c r="BF831" s="1218"/>
      <c r="BG831" s="587">
        <f t="shared" si="153"/>
        <v>0</v>
      </c>
      <c r="BI831" s="1215">
        <v>304</v>
      </c>
      <c r="BJ831" s="1216"/>
      <c r="BK831" s="1217"/>
      <c r="BL831" s="1218"/>
      <c r="BM831" s="587">
        <f t="shared" si="154"/>
        <v>0</v>
      </c>
      <c r="BO831" s="1215">
        <v>304</v>
      </c>
      <c r="BP831" s="1216"/>
      <c r="BQ831" s="1217"/>
      <c r="BR831" s="1218"/>
      <c r="BS831" s="587">
        <f t="shared" si="155"/>
        <v>0</v>
      </c>
    </row>
    <row r="832" spans="1:71" s="17" customFormat="1" ht="16.75" hidden="1" customHeight="1" outlineLevel="2">
      <c r="A832" s="1215">
        <v>305</v>
      </c>
      <c r="B832" s="1216"/>
      <c r="C832" s="1217"/>
      <c r="D832" s="1218"/>
      <c r="E832" s="587">
        <f t="shared" si="144"/>
        <v>0</v>
      </c>
      <c r="G832" s="1215">
        <v>305</v>
      </c>
      <c r="H832" s="1216"/>
      <c r="I832" s="1217"/>
      <c r="J832" s="1218"/>
      <c r="K832" s="587">
        <f t="shared" si="145"/>
        <v>0</v>
      </c>
      <c r="M832" s="1215">
        <v>305</v>
      </c>
      <c r="N832" s="1216"/>
      <c r="O832" s="1217"/>
      <c r="P832" s="1218"/>
      <c r="Q832" s="587">
        <f t="shared" si="146"/>
        <v>0</v>
      </c>
      <c r="S832" s="1215">
        <v>305</v>
      </c>
      <c r="T832" s="1216"/>
      <c r="U832" s="1217"/>
      <c r="V832" s="1218"/>
      <c r="W832" s="587">
        <f t="shared" si="147"/>
        <v>0</v>
      </c>
      <c r="Y832" s="1215">
        <v>305</v>
      </c>
      <c r="Z832" s="1216"/>
      <c r="AA832" s="1217"/>
      <c r="AB832" s="1218"/>
      <c r="AC832" s="587">
        <f t="shared" si="148"/>
        <v>0</v>
      </c>
      <c r="AE832" s="1215">
        <v>305</v>
      </c>
      <c r="AF832" s="1216"/>
      <c r="AG832" s="1217"/>
      <c r="AH832" s="1218"/>
      <c r="AI832" s="587">
        <f t="shared" si="149"/>
        <v>0</v>
      </c>
      <c r="AK832" s="1215">
        <v>305</v>
      </c>
      <c r="AL832" s="1216"/>
      <c r="AM832" s="1217"/>
      <c r="AN832" s="1218"/>
      <c r="AO832" s="587">
        <f t="shared" si="150"/>
        <v>0</v>
      </c>
      <c r="AQ832" s="1215">
        <v>305</v>
      </c>
      <c r="AR832" s="1216"/>
      <c r="AS832" s="1217"/>
      <c r="AT832" s="1218"/>
      <c r="AU832" s="587">
        <f t="shared" si="151"/>
        <v>0</v>
      </c>
      <c r="AW832" s="1215">
        <v>305</v>
      </c>
      <c r="AX832" s="1216"/>
      <c r="AY832" s="1217"/>
      <c r="AZ832" s="1218"/>
      <c r="BA832" s="587">
        <f t="shared" si="152"/>
        <v>0</v>
      </c>
      <c r="BC832" s="1215">
        <v>305</v>
      </c>
      <c r="BD832" s="1216"/>
      <c r="BE832" s="1217"/>
      <c r="BF832" s="1218"/>
      <c r="BG832" s="587">
        <f t="shared" si="153"/>
        <v>0</v>
      </c>
      <c r="BI832" s="1215">
        <v>305</v>
      </c>
      <c r="BJ832" s="1216"/>
      <c r="BK832" s="1217"/>
      <c r="BL832" s="1218"/>
      <c r="BM832" s="587">
        <f t="shared" si="154"/>
        <v>0</v>
      </c>
      <c r="BO832" s="1215">
        <v>305</v>
      </c>
      <c r="BP832" s="1216"/>
      <c r="BQ832" s="1217"/>
      <c r="BR832" s="1218"/>
      <c r="BS832" s="587">
        <f t="shared" si="155"/>
        <v>0</v>
      </c>
    </row>
    <row r="833" spans="1:71" s="17" customFormat="1" ht="16.75" hidden="1" customHeight="1" outlineLevel="2">
      <c r="A833" s="1215">
        <v>306</v>
      </c>
      <c r="B833" s="1216"/>
      <c r="C833" s="1217"/>
      <c r="D833" s="1218"/>
      <c r="E833" s="587">
        <f t="shared" si="144"/>
        <v>0</v>
      </c>
      <c r="G833" s="1215">
        <v>306</v>
      </c>
      <c r="H833" s="1216"/>
      <c r="I833" s="1217"/>
      <c r="J833" s="1218"/>
      <c r="K833" s="587">
        <f t="shared" si="145"/>
        <v>0</v>
      </c>
      <c r="M833" s="1215">
        <v>306</v>
      </c>
      <c r="N833" s="1216"/>
      <c r="O833" s="1217"/>
      <c r="P833" s="1218"/>
      <c r="Q833" s="587">
        <f t="shared" si="146"/>
        <v>0</v>
      </c>
      <c r="S833" s="1215">
        <v>306</v>
      </c>
      <c r="T833" s="1216"/>
      <c r="U833" s="1217"/>
      <c r="V833" s="1218"/>
      <c r="W833" s="587">
        <f t="shared" si="147"/>
        <v>0</v>
      </c>
      <c r="Y833" s="1215">
        <v>306</v>
      </c>
      <c r="Z833" s="1216"/>
      <c r="AA833" s="1217"/>
      <c r="AB833" s="1218"/>
      <c r="AC833" s="587">
        <f t="shared" si="148"/>
        <v>0</v>
      </c>
      <c r="AE833" s="1215">
        <v>306</v>
      </c>
      <c r="AF833" s="1216"/>
      <c r="AG833" s="1217"/>
      <c r="AH833" s="1218"/>
      <c r="AI833" s="587">
        <f t="shared" si="149"/>
        <v>0</v>
      </c>
      <c r="AK833" s="1215">
        <v>306</v>
      </c>
      <c r="AL833" s="1216"/>
      <c r="AM833" s="1217"/>
      <c r="AN833" s="1218"/>
      <c r="AO833" s="587">
        <f t="shared" si="150"/>
        <v>0</v>
      </c>
      <c r="AQ833" s="1215">
        <v>306</v>
      </c>
      <c r="AR833" s="1216"/>
      <c r="AS833" s="1217"/>
      <c r="AT833" s="1218"/>
      <c r="AU833" s="587">
        <f t="shared" si="151"/>
        <v>0</v>
      </c>
      <c r="AW833" s="1215">
        <v>306</v>
      </c>
      <c r="AX833" s="1216"/>
      <c r="AY833" s="1217"/>
      <c r="AZ833" s="1218"/>
      <c r="BA833" s="587">
        <f t="shared" si="152"/>
        <v>0</v>
      </c>
      <c r="BC833" s="1215">
        <v>306</v>
      </c>
      <c r="BD833" s="1216"/>
      <c r="BE833" s="1217"/>
      <c r="BF833" s="1218"/>
      <c r="BG833" s="587">
        <f t="shared" si="153"/>
        <v>0</v>
      </c>
      <c r="BI833" s="1215">
        <v>306</v>
      </c>
      <c r="BJ833" s="1216"/>
      <c r="BK833" s="1217"/>
      <c r="BL833" s="1218"/>
      <c r="BM833" s="587">
        <f t="shared" si="154"/>
        <v>0</v>
      </c>
      <c r="BO833" s="1215">
        <v>306</v>
      </c>
      <c r="BP833" s="1216"/>
      <c r="BQ833" s="1217"/>
      <c r="BR833" s="1218"/>
      <c r="BS833" s="587">
        <f t="shared" si="155"/>
        <v>0</v>
      </c>
    </row>
    <row r="834" spans="1:71" s="17" customFormat="1" ht="16.75" hidden="1" customHeight="1" outlineLevel="2">
      <c r="A834" s="1215">
        <v>307</v>
      </c>
      <c r="B834" s="1216"/>
      <c r="C834" s="1217"/>
      <c r="D834" s="1218"/>
      <c r="E834" s="587">
        <f t="shared" si="144"/>
        <v>0</v>
      </c>
      <c r="G834" s="1215">
        <v>307</v>
      </c>
      <c r="H834" s="1216"/>
      <c r="I834" s="1217"/>
      <c r="J834" s="1218"/>
      <c r="K834" s="587">
        <f t="shared" si="145"/>
        <v>0</v>
      </c>
      <c r="M834" s="1215">
        <v>307</v>
      </c>
      <c r="N834" s="1216"/>
      <c r="O834" s="1217"/>
      <c r="P834" s="1218"/>
      <c r="Q834" s="587">
        <f t="shared" si="146"/>
        <v>0</v>
      </c>
      <c r="S834" s="1215">
        <v>307</v>
      </c>
      <c r="T834" s="1216"/>
      <c r="U834" s="1217"/>
      <c r="V834" s="1218"/>
      <c r="W834" s="587">
        <f t="shared" si="147"/>
        <v>0</v>
      </c>
      <c r="Y834" s="1215">
        <v>307</v>
      </c>
      <c r="Z834" s="1216"/>
      <c r="AA834" s="1217"/>
      <c r="AB834" s="1218"/>
      <c r="AC834" s="587">
        <f t="shared" si="148"/>
        <v>0</v>
      </c>
      <c r="AE834" s="1215">
        <v>307</v>
      </c>
      <c r="AF834" s="1216"/>
      <c r="AG834" s="1217"/>
      <c r="AH834" s="1218"/>
      <c r="AI834" s="587">
        <f t="shared" si="149"/>
        <v>0</v>
      </c>
      <c r="AK834" s="1215">
        <v>307</v>
      </c>
      <c r="AL834" s="1216"/>
      <c r="AM834" s="1217"/>
      <c r="AN834" s="1218"/>
      <c r="AO834" s="587">
        <f t="shared" si="150"/>
        <v>0</v>
      </c>
      <c r="AQ834" s="1215">
        <v>307</v>
      </c>
      <c r="AR834" s="1216"/>
      <c r="AS834" s="1217"/>
      <c r="AT834" s="1218"/>
      <c r="AU834" s="587">
        <f t="shared" si="151"/>
        <v>0</v>
      </c>
      <c r="AW834" s="1215">
        <v>307</v>
      </c>
      <c r="AX834" s="1216"/>
      <c r="AY834" s="1217"/>
      <c r="AZ834" s="1218"/>
      <c r="BA834" s="587">
        <f t="shared" si="152"/>
        <v>0</v>
      </c>
      <c r="BC834" s="1215">
        <v>307</v>
      </c>
      <c r="BD834" s="1216"/>
      <c r="BE834" s="1217"/>
      <c r="BF834" s="1218"/>
      <c r="BG834" s="587">
        <f t="shared" si="153"/>
        <v>0</v>
      </c>
      <c r="BI834" s="1215">
        <v>307</v>
      </c>
      <c r="BJ834" s="1216"/>
      <c r="BK834" s="1217"/>
      <c r="BL834" s="1218"/>
      <c r="BM834" s="587">
        <f t="shared" si="154"/>
        <v>0</v>
      </c>
      <c r="BO834" s="1215">
        <v>307</v>
      </c>
      <c r="BP834" s="1216"/>
      <c r="BQ834" s="1217"/>
      <c r="BR834" s="1218"/>
      <c r="BS834" s="587">
        <f t="shared" si="155"/>
        <v>0</v>
      </c>
    </row>
    <row r="835" spans="1:71" s="17" customFormat="1" ht="16.75" hidden="1" customHeight="1" outlineLevel="2">
      <c r="A835" s="1215">
        <v>308</v>
      </c>
      <c r="B835" s="1216"/>
      <c r="C835" s="1217"/>
      <c r="D835" s="1218"/>
      <c r="E835" s="587">
        <f t="shared" si="144"/>
        <v>0</v>
      </c>
      <c r="G835" s="1215">
        <v>308</v>
      </c>
      <c r="H835" s="1216"/>
      <c r="I835" s="1217"/>
      <c r="J835" s="1218"/>
      <c r="K835" s="587">
        <f t="shared" si="145"/>
        <v>0</v>
      </c>
      <c r="M835" s="1215">
        <v>308</v>
      </c>
      <c r="N835" s="1216"/>
      <c r="O835" s="1217"/>
      <c r="P835" s="1218"/>
      <c r="Q835" s="587">
        <f t="shared" si="146"/>
        <v>0</v>
      </c>
      <c r="S835" s="1215">
        <v>308</v>
      </c>
      <c r="T835" s="1216"/>
      <c r="U835" s="1217"/>
      <c r="V835" s="1218"/>
      <c r="W835" s="587">
        <f t="shared" si="147"/>
        <v>0</v>
      </c>
      <c r="Y835" s="1215">
        <v>308</v>
      </c>
      <c r="Z835" s="1216"/>
      <c r="AA835" s="1217"/>
      <c r="AB835" s="1218"/>
      <c r="AC835" s="587">
        <f t="shared" si="148"/>
        <v>0</v>
      </c>
      <c r="AE835" s="1215">
        <v>308</v>
      </c>
      <c r="AF835" s="1216"/>
      <c r="AG835" s="1217"/>
      <c r="AH835" s="1218"/>
      <c r="AI835" s="587">
        <f t="shared" si="149"/>
        <v>0</v>
      </c>
      <c r="AK835" s="1215">
        <v>308</v>
      </c>
      <c r="AL835" s="1216"/>
      <c r="AM835" s="1217"/>
      <c r="AN835" s="1218"/>
      <c r="AO835" s="587">
        <f t="shared" si="150"/>
        <v>0</v>
      </c>
      <c r="AQ835" s="1215">
        <v>308</v>
      </c>
      <c r="AR835" s="1216"/>
      <c r="AS835" s="1217"/>
      <c r="AT835" s="1218"/>
      <c r="AU835" s="587">
        <f t="shared" si="151"/>
        <v>0</v>
      </c>
      <c r="AW835" s="1215">
        <v>308</v>
      </c>
      <c r="AX835" s="1216"/>
      <c r="AY835" s="1217"/>
      <c r="AZ835" s="1218"/>
      <c r="BA835" s="587">
        <f t="shared" si="152"/>
        <v>0</v>
      </c>
      <c r="BC835" s="1215">
        <v>308</v>
      </c>
      <c r="BD835" s="1216"/>
      <c r="BE835" s="1217"/>
      <c r="BF835" s="1218"/>
      <c r="BG835" s="587">
        <f t="shared" si="153"/>
        <v>0</v>
      </c>
      <c r="BI835" s="1215">
        <v>308</v>
      </c>
      <c r="BJ835" s="1216"/>
      <c r="BK835" s="1217"/>
      <c r="BL835" s="1218"/>
      <c r="BM835" s="587">
        <f t="shared" si="154"/>
        <v>0</v>
      </c>
      <c r="BO835" s="1215">
        <v>308</v>
      </c>
      <c r="BP835" s="1216"/>
      <c r="BQ835" s="1217"/>
      <c r="BR835" s="1218"/>
      <c r="BS835" s="587">
        <f t="shared" si="155"/>
        <v>0</v>
      </c>
    </row>
    <row r="836" spans="1:71" s="17" customFormat="1" ht="16.75" hidden="1" customHeight="1" outlineLevel="2">
      <c r="A836" s="1215">
        <v>309</v>
      </c>
      <c r="B836" s="1216"/>
      <c r="C836" s="1217"/>
      <c r="D836" s="1218"/>
      <c r="E836" s="587">
        <f t="shared" si="144"/>
        <v>0</v>
      </c>
      <c r="G836" s="1215">
        <v>309</v>
      </c>
      <c r="H836" s="1216"/>
      <c r="I836" s="1217"/>
      <c r="J836" s="1218"/>
      <c r="K836" s="587">
        <f t="shared" si="145"/>
        <v>0</v>
      </c>
      <c r="M836" s="1215">
        <v>309</v>
      </c>
      <c r="N836" s="1216"/>
      <c r="O836" s="1217"/>
      <c r="P836" s="1218"/>
      <c r="Q836" s="587">
        <f t="shared" si="146"/>
        <v>0</v>
      </c>
      <c r="S836" s="1215">
        <v>309</v>
      </c>
      <c r="T836" s="1216"/>
      <c r="U836" s="1217"/>
      <c r="V836" s="1218"/>
      <c r="W836" s="587">
        <f t="shared" si="147"/>
        <v>0</v>
      </c>
      <c r="Y836" s="1215">
        <v>309</v>
      </c>
      <c r="Z836" s="1216"/>
      <c r="AA836" s="1217"/>
      <c r="AB836" s="1218"/>
      <c r="AC836" s="587">
        <f t="shared" si="148"/>
        <v>0</v>
      </c>
      <c r="AE836" s="1215">
        <v>309</v>
      </c>
      <c r="AF836" s="1216"/>
      <c r="AG836" s="1217"/>
      <c r="AH836" s="1218"/>
      <c r="AI836" s="587">
        <f t="shared" si="149"/>
        <v>0</v>
      </c>
      <c r="AK836" s="1215">
        <v>309</v>
      </c>
      <c r="AL836" s="1216"/>
      <c r="AM836" s="1217"/>
      <c r="AN836" s="1218"/>
      <c r="AO836" s="587">
        <f t="shared" si="150"/>
        <v>0</v>
      </c>
      <c r="AQ836" s="1215">
        <v>309</v>
      </c>
      <c r="AR836" s="1216"/>
      <c r="AS836" s="1217"/>
      <c r="AT836" s="1218"/>
      <c r="AU836" s="587">
        <f t="shared" si="151"/>
        <v>0</v>
      </c>
      <c r="AW836" s="1215">
        <v>309</v>
      </c>
      <c r="AX836" s="1216"/>
      <c r="AY836" s="1217"/>
      <c r="AZ836" s="1218"/>
      <c r="BA836" s="587">
        <f t="shared" si="152"/>
        <v>0</v>
      </c>
      <c r="BC836" s="1215">
        <v>309</v>
      </c>
      <c r="BD836" s="1216"/>
      <c r="BE836" s="1217"/>
      <c r="BF836" s="1218"/>
      <c r="BG836" s="587">
        <f t="shared" si="153"/>
        <v>0</v>
      </c>
      <c r="BI836" s="1215">
        <v>309</v>
      </c>
      <c r="BJ836" s="1216"/>
      <c r="BK836" s="1217"/>
      <c r="BL836" s="1218"/>
      <c r="BM836" s="587">
        <f t="shared" si="154"/>
        <v>0</v>
      </c>
      <c r="BO836" s="1215">
        <v>309</v>
      </c>
      <c r="BP836" s="1216"/>
      <c r="BQ836" s="1217"/>
      <c r="BR836" s="1218"/>
      <c r="BS836" s="587">
        <f t="shared" si="155"/>
        <v>0</v>
      </c>
    </row>
    <row r="837" spans="1:71" s="17" customFormat="1" ht="16.75" hidden="1" customHeight="1" outlineLevel="2">
      <c r="A837" s="1215">
        <v>310</v>
      </c>
      <c r="B837" s="1216"/>
      <c r="C837" s="1217"/>
      <c r="D837" s="1218"/>
      <c r="E837" s="587">
        <f t="shared" si="144"/>
        <v>0</v>
      </c>
      <c r="G837" s="1215">
        <v>310</v>
      </c>
      <c r="H837" s="1216"/>
      <c r="I837" s="1217"/>
      <c r="J837" s="1218"/>
      <c r="K837" s="587">
        <f t="shared" si="145"/>
        <v>0</v>
      </c>
      <c r="M837" s="1215">
        <v>310</v>
      </c>
      <c r="N837" s="1216"/>
      <c r="O837" s="1217"/>
      <c r="P837" s="1218"/>
      <c r="Q837" s="587">
        <f t="shared" si="146"/>
        <v>0</v>
      </c>
      <c r="S837" s="1215">
        <v>310</v>
      </c>
      <c r="T837" s="1216"/>
      <c r="U837" s="1217"/>
      <c r="V837" s="1218"/>
      <c r="W837" s="587">
        <f t="shared" si="147"/>
        <v>0</v>
      </c>
      <c r="Y837" s="1215">
        <v>310</v>
      </c>
      <c r="Z837" s="1216"/>
      <c r="AA837" s="1217"/>
      <c r="AB837" s="1218"/>
      <c r="AC837" s="587">
        <f t="shared" si="148"/>
        <v>0</v>
      </c>
      <c r="AE837" s="1215">
        <v>310</v>
      </c>
      <c r="AF837" s="1216"/>
      <c r="AG837" s="1217"/>
      <c r="AH837" s="1218"/>
      <c r="AI837" s="587">
        <f t="shared" si="149"/>
        <v>0</v>
      </c>
      <c r="AK837" s="1215">
        <v>310</v>
      </c>
      <c r="AL837" s="1216"/>
      <c r="AM837" s="1217"/>
      <c r="AN837" s="1218"/>
      <c r="AO837" s="587">
        <f t="shared" si="150"/>
        <v>0</v>
      </c>
      <c r="AQ837" s="1215">
        <v>310</v>
      </c>
      <c r="AR837" s="1216"/>
      <c r="AS837" s="1217"/>
      <c r="AT837" s="1218"/>
      <c r="AU837" s="587">
        <f t="shared" si="151"/>
        <v>0</v>
      </c>
      <c r="AW837" s="1215">
        <v>310</v>
      </c>
      <c r="AX837" s="1216"/>
      <c r="AY837" s="1217"/>
      <c r="AZ837" s="1218"/>
      <c r="BA837" s="587">
        <f t="shared" si="152"/>
        <v>0</v>
      </c>
      <c r="BC837" s="1215">
        <v>310</v>
      </c>
      <c r="BD837" s="1216"/>
      <c r="BE837" s="1217"/>
      <c r="BF837" s="1218"/>
      <c r="BG837" s="587">
        <f t="shared" si="153"/>
        <v>0</v>
      </c>
      <c r="BI837" s="1215">
        <v>310</v>
      </c>
      <c r="BJ837" s="1216"/>
      <c r="BK837" s="1217"/>
      <c r="BL837" s="1218"/>
      <c r="BM837" s="587">
        <f t="shared" si="154"/>
        <v>0</v>
      </c>
      <c r="BO837" s="1215">
        <v>310</v>
      </c>
      <c r="BP837" s="1216"/>
      <c r="BQ837" s="1217"/>
      <c r="BR837" s="1218"/>
      <c r="BS837" s="587">
        <f t="shared" si="155"/>
        <v>0</v>
      </c>
    </row>
    <row r="838" spans="1:71" s="17" customFormat="1" ht="16.75" hidden="1" customHeight="1" outlineLevel="2">
      <c r="A838" s="1215">
        <v>311</v>
      </c>
      <c r="B838" s="1216"/>
      <c r="C838" s="1217"/>
      <c r="D838" s="1218"/>
      <c r="E838" s="587">
        <f t="shared" si="144"/>
        <v>0</v>
      </c>
      <c r="G838" s="1215">
        <v>311</v>
      </c>
      <c r="H838" s="1216"/>
      <c r="I838" s="1217"/>
      <c r="J838" s="1218"/>
      <c r="K838" s="587">
        <f t="shared" si="145"/>
        <v>0</v>
      </c>
      <c r="M838" s="1215">
        <v>311</v>
      </c>
      <c r="N838" s="1216"/>
      <c r="O838" s="1217"/>
      <c r="P838" s="1218"/>
      <c r="Q838" s="587">
        <f t="shared" si="146"/>
        <v>0</v>
      </c>
      <c r="S838" s="1215">
        <v>311</v>
      </c>
      <c r="T838" s="1216"/>
      <c r="U838" s="1217"/>
      <c r="V838" s="1218"/>
      <c r="W838" s="587">
        <f t="shared" si="147"/>
        <v>0</v>
      </c>
      <c r="Y838" s="1215">
        <v>311</v>
      </c>
      <c r="Z838" s="1216"/>
      <c r="AA838" s="1217"/>
      <c r="AB838" s="1218"/>
      <c r="AC838" s="587">
        <f t="shared" si="148"/>
        <v>0</v>
      </c>
      <c r="AE838" s="1215">
        <v>311</v>
      </c>
      <c r="AF838" s="1216"/>
      <c r="AG838" s="1217"/>
      <c r="AH838" s="1218"/>
      <c r="AI838" s="587">
        <f t="shared" si="149"/>
        <v>0</v>
      </c>
      <c r="AK838" s="1215">
        <v>311</v>
      </c>
      <c r="AL838" s="1216"/>
      <c r="AM838" s="1217"/>
      <c r="AN838" s="1218"/>
      <c r="AO838" s="587">
        <f t="shared" si="150"/>
        <v>0</v>
      </c>
      <c r="AQ838" s="1215">
        <v>311</v>
      </c>
      <c r="AR838" s="1216"/>
      <c r="AS838" s="1217"/>
      <c r="AT838" s="1218"/>
      <c r="AU838" s="587">
        <f t="shared" si="151"/>
        <v>0</v>
      </c>
      <c r="AW838" s="1215">
        <v>311</v>
      </c>
      <c r="AX838" s="1216"/>
      <c r="AY838" s="1217"/>
      <c r="AZ838" s="1218"/>
      <c r="BA838" s="587">
        <f t="shared" si="152"/>
        <v>0</v>
      </c>
      <c r="BC838" s="1215">
        <v>311</v>
      </c>
      <c r="BD838" s="1216"/>
      <c r="BE838" s="1217"/>
      <c r="BF838" s="1218"/>
      <c r="BG838" s="587">
        <f t="shared" si="153"/>
        <v>0</v>
      </c>
      <c r="BI838" s="1215">
        <v>311</v>
      </c>
      <c r="BJ838" s="1216"/>
      <c r="BK838" s="1217"/>
      <c r="BL838" s="1218"/>
      <c r="BM838" s="587">
        <f t="shared" si="154"/>
        <v>0</v>
      </c>
      <c r="BO838" s="1215">
        <v>311</v>
      </c>
      <c r="BP838" s="1216"/>
      <c r="BQ838" s="1217"/>
      <c r="BR838" s="1218"/>
      <c r="BS838" s="587">
        <f t="shared" si="155"/>
        <v>0</v>
      </c>
    </row>
    <row r="839" spans="1:71" s="17" customFormat="1" ht="16.75" hidden="1" customHeight="1" outlineLevel="2">
      <c r="A839" s="1215">
        <v>312</v>
      </c>
      <c r="B839" s="1216"/>
      <c r="C839" s="1217"/>
      <c r="D839" s="1218"/>
      <c r="E839" s="587">
        <f t="shared" si="144"/>
        <v>0</v>
      </c>
      <c r="G839" s="1215">
        <v>312</v>
      </c>
      <c r="H839" s="1216"/>
      <c r="I839" s="1217"/>
      <c r="J839" s="1218"/>
      <c r="K839" s="587">
        <f t="shared" si="145"/>
        <v>0</v>
      </c>
      <c r="M839" s="1215">
        <v>312</v>
      </c>
      <c r="N839" s="1216"/>
      <c r="O839" s="1217"/>
      <c r="P839" s="1218"/>
      <c r="Q839" s="587">
        <f t="shared" si="146"/>
        <v>0</v>
      </c>
      <c r="S839" s="1215">
        <v>312</v>
      </c>
      <c r="T839" s="1216"/>
      <c r="U839" s="1217"/>
      <c r="V839" s="1218"/>
      <c r="W839" s="587">
        <f t="shared" si="147"/>
        <v>0</v>
      </c>
      <c r="Y839" s="1215">
        <v>312</v>
      </c>
      <c r="Z839" s="1216"/>
      <c r="AA839" s="1217"/>
      <c r="AB839" s="1218"/>
      <c r="AC839" s="587">
        <f t="shared" si="148"/>
        <v>0</v>
      </c>
      <c r="AE839" s="1215">
        <v>312</v>
      </c>
      <c r="AF839" s="1216"/>
      <c r="AG839" s="1217"/>
      <c r="AH839" s="1218"/>
      <c r="AI839" s="587">
        <f t="shared" si="149"/>
        <v>0</v>
      </c>
      <c r="AK839" s="1215">
        <v>312</v>
      </c>
      <c r="AL839" s="1216"/>
      <c r="AM839" s="1217"/>
      <c r="AN839" s="1218"/>
      <c r="AO839" s="587">
        <f t="shared" si="150"/>
        <v>0</v>
      </c>
      <c r="AQ839" s="1215">
        <v>312</v>
      </c>
      <c r="AR839" s="1216"/>
      <c r="AS839" s="1217"/>
      <c r="AT839" s="1218"/>
      <c r="AU839" s="587">
        <f t="shared" si="151"/>
        <v>0</v>
      </c>
      <c r="AW839" s="1215">
        <v>312</v>
      </c>
      <c r="AX839" s="1216"/>
      <c r="AY839" s="1217"/>
      <c r="AZ839" s="1218"/>
      <c r="BA839" s="587">
        <f t="shared" si="152"/>
        <v>0</v>
      </c>
      <c r="BC839" s="1215">
        <v>312</v>
      </c>
      <c r="BD839" s="1216"/>
      <c r="BE839" s="1217"/>
      <c r="BF839" s="1218"/>
      <c r="BG839" s="587">
        <f t="shared" si="153"/>
        <v>0</v>
      </c>
      <c r="BI839" s="1215">
        <v>312</v>
      </c>
      <c r="BJ839" s="1216"/>
      <c r="BK839" s="1217"/>
      <c r="BL839" s="1218"/>
      <c r="BM839" s="587">
        <f t="shared" si="154"/>
        <v>0</v>
      </c>
      <c r="BO839" s="1215">
        <v>312</v>
      </c>
      <c r="BP839" s="1216"/>
      <c r="BQ839" s="1217"/>
      <c r="BR839" s="1218"/>
      <c r="BS839" s="587">
        <f t="shared" si="155"/>
        <v>0</v>
      </c>
    </row>
    <row r="840" spans="1:71" s="17" customFormat="1" ht="16.75" hidden="1" customHeight="1" outlineLevel="2">
      <c r="A840" s="1215">
        <v>313</v>
      </c>
      <c r="B840" s="1216"/>
      <c r="C840" s="1217"/>
      <c r="D840" s="1218"/>
      <c r="E840" s="587">
        <f t="shared" si="144"/>
        <v>0</v>
      </c>
      <c r="G840" s="1215">
        <v>313</v>
      </c>
      <c r="H840" s="1216"/>
      <c r="I840" s="1217"/>
      <c r="J840" s="1218"/>
      <c r="K840" s="587">
        <f t="shared" si="145"/>
        <v>0</v>
      </c>
      <c r="M840" s="1215">
        <v>313</v>
      </c>
      <c r="N840" s="1216"/>
      <c r="O840" s="1217"/>
      <c r="P840" s="1218"/>
      <c r="Q840" s="587">
        <f t="shared" si="146"/>
        <v>0</v>
      </c>
      <c r="S840" s="1215">
        <v>313</v>
      </c>
      <c r="T840" s="1216"/>
      <c r="U840" s="1217"/>
      <c r="V840" s="1218"/>
      <c r="W840" s="587">
        <f t="shared" si="147"/>
        <v>0</v>
      </c>
      <c r="Y840" s="1215">
        <v>313</v>
      </c>
      <c r="Z840" s="1216"/>
      <c r="AA840" s="1217"/>
      <c r="AB840" s="1218"/>
      <c r="AC840" s="587">
        <f t="shared" si="148"/>
        <v>0</v>
      </c>
      <c r="AE840" s="1215">
        <v>313</v>
      </c>
      <c r="AF840" s="1216"/>
      <c r="AG840" s="1217"/>
      <c r="AH840" s="1218"/>
      <c r="AI840" s="587">
        <f t="shared" si="149"/>
        <v>0</v>
      </c>
      <c r="AK840" s="1215">
        <v>313</v>
      </c>
      <c r="AL840" s="1216"/>
      <c r="AM840" s="1217"/>
      <c r="AN840" s="1218"/>
      <c r="AO840" s="587">
        <f t="shared" si="150"/>
        <v>0</v>
      </c>
      <c r="AQ840" s="1215">
        <v>313</v>
      </c>
      <c r="AR840" s="1216"/>
      <c r="AS840" s="1217"/>
      <c r="AT840" s="1218"/>
      <c r="AU840" s="587">
        <f t="shared" si="151"/>
        <v>0</v>
      </c>
      <c r="AW840" s="1215">
        <v>313</v>
      </c>
      <c r="AX840" s="1216"/>
      <c r="AY840" s="1217"/>
      <c r="AZ840" s="1218"/>
      <c r="BA840" s="587">
        <f t="shared" si="152"/>
        <v>0</v>
      </c>
      <c r="BC840" s="1215">
        <v>313</v>
      </c>
      <c r="BD840" s="1216"/>
      <c r="BE840" s="1217"/>
      <c r="BF840" s="1218"/>
      <c r="BG840" s="587">
        <f t="shared" si="153"/>
        <v>0</v>
      </c>
      <c r="BI840" s="1215">
        <v>313</v>
      </c>
      <c r="BJ840" s="1216"/>
      <c r="BK840" s="1217"/>
      <c r="BL840" s="1218"/>
      <c r="BM840" s="587">
        <f t="shared" si="154"/>
        <v>0</v>
      </c>
      <c r="BO840" s="1215">
        <v>313</v>
      </c>
      <c r="BP840" s="1216"/>
      <c r="BQ840" s="1217"/>
      <c r="BR840" s="1218"/>
      <c r="BS840" s="587">
        <f t="shared" si="155"/>
        <v>0</v>
      </c>
    </row>
    <row r="841" spans="1:71" s="17" customFormat="1" ht="16.75" hidden="1" customHeight="1" outlineLevel="2">
      <c r="A841" s="1215">
        <v>314</v>
      </c>
      <c r="B841" s="1216"/>
      <c r="C841" s="1217"/>
      <c r="D841" s="1218"/>
      <c r="E841" s="587">
        <f t="shared" si="144"/>
        <v>0</v>
      </c>
      <c r="G841" s="1215">
        <v>314</v>
      </c>
      <c r="H841" s="1216"/>
      <c r="I841" s="1217"/>
      <c r="J841" s="1218"/>
      <c r="K841" s="587">
        <f t="shared" si="145"/>
        <v>0</v>
      </c>
      <c r="M841" s="1215">
        <v>314</v>
      </c>
      <c r="N841" s="1216"/>
      <c r="O841" s="1217"/>
      <c r="P841" s="1218"/>
      <c r="Q841" s="587">
        <f t="shared" si="146"/>
        <v>0</v>
      </c>
      <c r="S841" s="1215">
        <v>314</v>
      </c>
      <c r="T841" s="1216"/>
      <c r="U841" s="1217"/>
      <c r="V841" s="1218"/>
      <c r="W841" s="587">
        <f t="shared" si="147"/>
        <v>0</v>
      </c>
      <c r="Y841" s="1215">
        <v>314</v>
      </c>
      <c r="Z841" s="1216"/>
      <c r="AA841" s="1217"/>
      <c r="AB841" s="1218"/>
      <c r="AC841" s="587">
        <f t="shared" si="148"/>
        <v>0</v>
      </c>
      <c r="AE841" s="1215">
        <v>314</v>
      </c>
      <c r="AF841" s="1216"/>
      <c r="AG841" s="1217"/>
      <c r="AH841" s="1218"/>
      <c r="AI841" s="587">
        <f t="shared" si="149"/>
        <v>0</v>
      </c>
      <c r="AK841" s="1215">
        <v>314</v>
      </c>
      <c r="AL841" s="1216"/>
      <c r="AM841" s="1217"/>
      <c r="AN841" s="1218"/>
      <c r="AO841" s="587">
        <f t="shared" si="150"/>
        <v>0</v>
      </c>
      <c r="AQ841" s="1215">
        <v>314</v>
      </c>
      <c r="AR841" s="1216"/>
      <c r="AS841" s="1217"/>
      <c r="AT841" s="1218"/>
      <c r="AU841" s="587">
        <f t="shared" si="151"/>
        <v>0</v>
      </c>
      <c r="AW841" s="1215">
        <v>314</v>
      </c>
      <c r="AX841" s="1216"/>
      <c r="AY841" s="1217"/>
      <c r="AZ841" s="1218"/>
      <c r="BA841" s="587">
        <f t="shared" si="152"/>
        <v>0</v>
      </c>
      <c r="BC841" s="1215">
        <v>314</v>
      </c>
      <c r="BD841" s="1216"/>
      <c r="BE841" s="1217"/>
      <c r="BF841" s="1218"/>
      <c r="BG841" s="587">
        <f t="shared" si="153"/>
        <v>0</v>
      </c>
      <c r="BI841" s="1215">
        <v>314</v>
      </c>
      <c r="BJ841" s="1216"/>
      <c r="BK841" s="1217"/>
      <c r="BL841" s="1218"/>
      <c r="BM841" s="587">
        <f t="shared" si="154"/>
        <v>0</v>
      </c>
      <c r="BO841" s="1215">
        <v>314</v>
      </c>
      <c r="BP841" s="1216"/>
      <c r="BQ841" s="1217"/>
      <c r="BR841" s="1218"/>
      <c r="BS841" s="587">
        <f t="shared" si="155"/>
        <v>0</v>
      </c>
    </row>
    <row r="842" spans="1:71" s="17" customFormat="1" ht="16.75" hidden="1" customHeight="1" outlineLevel="2">
      <c r="A842" s="1215">
        <v>315</v>
      </c>
      <c r="B842" s="1216"/>
      <c r="C842" s="1217"/>
      <c r="D842" s="1218"/>
      <c r="E842" s="587">
        <f t="shared" si="144"/>
        <v>0</v>
      </c>
      <c r="G842" s="1215">
        <v>315</v>
      </c>
      <c r="H842" s="1216"/>
      <c r="I842" s="1217"/>
      <c r="J842" s="1218"/>
      <c r="K842" s="587">
        <f t="shared" si="145"/>
        <v>0</v>
      </c>
      <c r="M842" s="1215">
        <v>315</v>
      </c>
      <c r="N842" s="1216"/>
      <c r="O842" s="1217"/>
      <c r="P842" s="1218"/>
      <c r="Q842" s="587">
        <f t="shared" si="146"/>
        <v>0</v>
      </c>
      <c r="S842" s="1215">
        <v>315</v>
      </c>
      <c r="T842" s="1216"/>
      <c r="U842" s="1217"/>
      <c r="V842" s="1218"/>
      <c r="W842" s="587">
        <f t="shared" si="147"/>
        <v>0</v>
      </c>
      <c r="Y842" s="1215">
        <v>315</v>
      </c>
      <c r="Z842" s="1216"/>
      <c r="AA842" s="1217"/>
      <c r="AB842" s="1218"/>
      <c r="AC842" s="587">
        <f t="shared" si="148"/>
        <v>0</v>
      </c>
      <c r="AE842" s="1215">
        <v>315</v>
      </c>
      <c r="AF842" s="1216"/>
      <c r="AG842" s="1217"/>
      <c r="AH842" s="1218"/>
      <c r="AI842" s="587">
        <f t="shared" si="149"/>
        <v>0</v>
      </c>
      <c r="AK842" s="1215">
        <v>315</v>
      </c>
      <c r="AL842" s="1216"/>
      <c r="AM842" s="1217"/>
      <c r="AN842" s="1218"/>
      <c r="AO842" s="587">
        <f t="shared" si="150"/>
        <v>0</v>
      </c>
      <c r="AQ842" s="1215">
        <v>315</v>
      </c>
      <c r="AR842" s="1216"/>
      <c r="AS842" s="1217"/>
      <c r="AT842" s="1218"/>
      <c r="AU842" s="587">
        <f t="shared" si="151"/>
        <v>0</v>
      </c>
      <c r="AW842" s="1215">
        <v>315</v>
      </c>
      <c r="AX842" s="1216"/>
      <c r="AY842" s="1217"/>
      <c r="AZ842" s="1218"/>
      <c r="BA842" s="587">
        <f t="shared" si="152"/>
        <v>0</v>
      </c>
      <c r="BC842" s="1215">
        <v>315</v>
      </c>
      <c r="BD842" s="1216"/>
      <c r="BE842" s="1217"/>
      <c r="BF842" s="1218"/>
      <c r="BG842" s="587">
        <f t="shared" si="153"/>
        <v>0</v>
      </c>
      <c r="BI842" s="1215">
        <v>315</v>
      </c>
      <c r="BJ842" s="1216"/>
      <c r="BK842" s="1217"/>
      <c r="BL842" s="1218"/>
      <c r="BM842" s="587">
        <f t="shared" si="154"/>
        <v>0</v>
      </c>
      <c r="BO842" s="1215">
        <v>315</v>
      </c>
      <c r="BP842" s="1216"/>
      <c r="BQ842" s="1217"/>
      <c r="BR842" s="1218"/>
      <c r="BS842" s="587">
        <f t="shared" si="155"/>
        <v>0</v>
      </c>
    </row>
    <row r="843" spans="1:71" s="17" customFormat="1" ht="16.75" hidden="1" customHeight="1" outlineLevel="2">
      <c r="A843" s="1215">
        <v>316</v>
      </c>
      <c r="B843" s="1216"/>
      <c r="C843" s="1217"/>
      <c r="D843" s="1218"/>
      <c r="E843" s="587">
        <f t="shared" si="144"/>
        <v>0</v>
      </c>
      <c r="G843" s="1215">
        <v>316</v>
      </c>
      <c r="H843" s="1216"/>
      <c r="I843" s="1217"/>
      <c r="J843" s="1218"/>
      <c r="K843" s="587">
        <f t="shared" si="145"/>
        <v>0</v>
      </c>
      <c r="M843" s="1215">
        <v>316</v>
      </c>
      <c r="N843" s="1216"/>
      <c r="O843" s="1217"/>
      <c r="P843" s="1218"/>
      <c r="Q843" s="587">
        <f t="shared" si="146"/>
        <v>0</v>
      </c>
      <c r="S843" s="1215">
        <v>316</v>
      </c>
      <c r="T843" s="1216"/>
      <c r="U843" s="1217"/>
      <c r="V843" s="1218"/>
      <c r="W843" s="587">
        <f t="shared" si="147"/>
        <v>0</v>
      </c>
      <c r="Y843" s="1215">
        <v>316</v>
      </c>
      <c r="Z843" s="1216"/>
      <c r="AA843" s="1217"/>
      <c r="AB843" s="1218"/>
      <c r="AC843" s="587">
        <f t="shared" si="148"/>
        <v>0</v>
      </c>
      <c r="AE843" s="1215">
        <v>316</v>
      </c>
      <c r="AF843" s="1216"/>
      <c r="AG843" s="1217"/>
      <c r="AH843" s="1218"/>
      <c r="AI843" s="587">
        <f t="shared" si="149"/>
        <v>0</v>
      </c>
      <c r="AK843" s="1215">
        <v>316</v>
      </c>
      <c r="AL843" s="1216"/>
      <c r="AM843" s="1217"/>
      <c r="AN843" s="1218"/>
      <c r="AO843" s="587">
        <f t="shared" si="150"/>
        <v>0</v>
      </c>
      <c r="AQ843" s="1215">
        <v>316</v>
      </c>
      <c r="AR843" s="1216"/>
      <c r="AS843" s="1217"/>
      <c r="AT843" s="1218"/>
      <c r="AU843" s="587">
        <f t="shared" si="151"/>
        <v>0</v>
      </c>
      <c r="AW843" s="1215">
        <v>316</v>
      </c>
      <c r="AX843" s="1216"/>
      <c r="AY843" s="1217"/>
      <c r="AZ843" s="1218"/>
      <c r="BA843" s="587">
        <f t="shared" si="152"/>
        <v>0</v>
      </c>
      <c r="BC843" s="1215">
        <v>316</v>
      </c>
      <c r="BD843" s="1216"/>
      <c r="BE843" s="1217"/>
      <c r="BF843" s="1218"/>
      <c r="BG843" s="587">
        <f t="shared" si="153"/>
        <v>0</v>
      </c>
      <c r="BI843" s="1215">
        <v>316</v>
      </c>
      <c r="BJ843" s="1216"/>
      <c r="BK843" s="1217"/>
      <c r="BL843" s="1218"/>
      <c r="BM843" s="587">
        <f t="shared" si="154"/>
        <v>0</v>
      </c>
      <c r="BO843" s="1215">
        <v>316</v>
      </c>
      <c r="BP843" s="1216"/>
      <c r="BQ843" s="1217"/>
      <c r="BR843" s="1218"/>
      <c r="BS843" s="587">
        <f t="shared" si="155"/>
        <v>0</v>
      </c>
    </row>
    <row r="844" spans="1:71" s="17" customFormat="1" ht="16.75" hidden="1" customHeight="1" outlineLevel="2">
      <c r="A844" s="1215">
        <v>317</v>
      </c>
      <c r="B844" s="1216"/>
      <c r="C844" s="1217"/>
      <c r="D844" s="1218"/>
      <c r="E844" s="587">
        <f t="shared" si="144"/>
        <v>0</v>
      </c>
      <c r="G844" s="1215">
        <v>317</v>
      </c>
      <c r="H844" s="1216"/>
      <c r="I844" s="1217"/>
      <c r="J844" s="1218"/>
      <c r="K844" s="587">
        <f t="shared" si="145"/>
        <v>0</v>
      </c>
      <c r="M844" s="1215">
        <v>317</v>
      </c>
      <c r="N844" s="1216"/>
      <c r="O844" s="1217"/>
      <c r="P844" s="1218"/>
      <c r="Q844" s="587">
        <f t="shared" si="146"/>
        <v>0</v>
      </c>
      <c r="S844" s="1215">
        <v>317</v>
      </c>
      <c r="T844" s="1216"/>
      <c r="U844" s="1217"/>
      <c r="V844" s="1218"/>
      <c r="W844" s="587">
        <f t="shared" si="147"/>
        <v>0</v>
      </c>
      <c r="Y844" s="1215">
        <v>317</v>
      </c>
      <c r="Z844" s="1216"/>
      <c r="AA844" s="1217"/>
      <c r="AB844" s="1218"/>
      <c r="AC844" s="587">
        <f t="shared" si="148"/>
        <v>0</v>
      </c>
      <c r="AE844" s="1215">
        <v>317</v>
      </c>
      <c r="AF844" s="1216"/>
      <c r="AG844" s="1217"/>
      <c r="AH844" s="1218"/>
      <c r="AI844" s="587">
        <f t="shared" si="149"/>
        <v>0</v>
      </c>
      <c r="AK844" s="1215">
        <v>317</v>
      </c>
      <c r="AL844" s="1216"/>
      <c r="AM844" s="1217"/>
      <c r="AN844" s="1218"/>
      <c r="AO844" s="587">
        <f t="shared" si="150"/>
        <v>0</v>
      </c>
      <c r="AQ844" s="1215">
        <v>317</v>
      </c>
      <c r="AR844" s="1216"/>
      <c r="AS844" s="1217"/>
      <c r="AT844" s="1218"/>
      <c r="AU844" s="587">
        <f t="shared" si="151"/>
        <v>0</v>
      </c>
      <c r="AW844" s="1215">
        <v>317</v>
      </c>
      <c r="AX844" s="1216"/>
      <c r="AY844" s="1217"/>
      <c r="AZ844" s="1218"/>
      <c r="BA844" s="587">
        <f t="shared" si="152"/>
        <v>0</v>
      </c>
      <c r="BC844" s="1215">
        <v>317</v>
      </c>
      <c r="BD844" s="1216"/>
      <c r="BE844" s="1217"/>
      <c r="BF844" s="1218"/>
      <c r="BG844" s="587">
        <f t="shared" si="153"/>
        <v>0</v>
      </c>
      <c r="BI844" s="1215">
        <v>317</v>
      </c>
      <c r="BJ844" s="1216"/>
      <c r="BK844" s="1217"/>
      <c r="BL844" s="1218"/>
      <c r="BM844" s="587">
        <f t="shared" si="154"/>
        <v>0</v>
      </c>
      <c r="BO844" s="1215">
        <v>317</v>
      </c>
      <c r="BP844" s="1216"/>
      <c r="BQ844" s="1217"/>
      <c r="BR844" s="1218"/>
      <c r="BS844" s="587">
        <f t="shared" si="155"/>
        <v>0</v>
      </c>
    </row>
    <row r="845" spans="1:71" s="17" customFormat="1" ht="16.75" hidden="1" customHeight="1" outlineLevel="2">
      <c r="A845" s="1215">
        <v>318</v>
      </c>
      <c r="B845" s="1216"/>
      <c r="C845" s="1217"/>
      <c r="D845" s="1218"/>
      <c r="E845" s="587">
        <f t="shared" si="144"/>
        <v>0</v>
      </c>
      <c r="G845" s="1215">
        <v>318</v>
      </c>
      <c r="H845" s="1216"/>
      <c r="I845" s="1217"/>
      <c r="J845" s="1218"/>
      <c r="K845" s="587">
        <f t="shared" si="145"/>
        <v>0</v>
      </c>
      <c r="M845" s="1215">
        <v>318</v>
      </c>
      <c r="N845" s="1216"/>
      <c r="O845" s="1217"/>
      <c r="P845" s="1218"/>
      <c r="Q845" s="587">
        <f t="shared" si="146"/>
        <v>0</v>
      </c>
      <c r="S845" s="1215">
        <v>318</v>
      </c>
      <c r="T845" s="1216"/>
      <c r="U845" s="1217"/>
      <c r="V845" s="1218"/>
      <c r="W845" s="587">
        <f t="shared" si="147"/>
        <v>0</v>
      </c>
      <c r="Y845" s="1215">
        <v>318</v>
      </c>
      <c r="Z845" s="1216"/>
      <c r="AA845" s="1217"/>
      <c r="AB845" s="1218"/>
      <c r="AC845" s="587">
        <f t="shared" si="148"/>
        <v>0</v>
      </c>
      <c r="AE845" s="1215">
        <v>318</v>
      </c>
      <c r="AF845" s="1216"/>
      <c r="AG845" s="1217"/>
      <c r="AH845" s="1218"/>
      <c r="AI845" s="587">
        <f t="shared" si="149"/>
        <v>0</v>
      </c>
      <c r="AK845" s="1215">
        <v>318</v>
      </c>
      <c r="AL845" s="1216"/>
      <c r="AM845" s="1217"/>
      <c r="AN845" s="1218"/>
      <c r="AO845" s="587">
        <f t="shared" si="150"/>
        <v>0</v>
      </c>
      <c r="AQ845" s="1215">
        <v>318</v>
      </c>
      <c r="AR845" s="1216"/>
      <c r="AS845" s="1217"/>
      <c r="AT845" s="1218"/>
      <c r="AU845" s="587">
        <f t="shared" si="151"/>
        <v>0</v>
      </c>
      <c r="AW845" s="1215">
        <v>318</v>
      </c>
      <c r="AX845" s="1216"/>
      <c r="AY845" s="1217"/>
      <c r="AZ845" s="1218"/>
      <c r="BA845" s="587">
        <f t="shared" si="152"/>
        <v>0</v>
      </c>
      <c r="BC845" s="1215">
        <v>318</v>
      </c>
      <c r="BD845" s="1216"/>
      <c r="BE845" s="1217"/>
      <c r="BF845" s="1218"/>
      <c r="BG845" s="587">
        <f t="shared" si="153"/>
        <v>0</v>
      </c>
      <c r="BI845" s="1215">
        <v>318</v>
      </c>
      <c r="BJ845" s="1216"/>
      <c r="BK845" s="1217"/>
      <c r="BL845" s="1218"/>
      <c r="BM845" s="587">
        <f t="shared" si="154"/>
        <v>0</v>
      </c>
      <c r="BO845" s="1215">
        <v>318</v>
      </c>
      <c r="BP845" s="1216"/>
      <c r="BQ845" s="1217"/>
      <c r="BR845" s="1218"/>
      <c r="BS845" s="587">
        <f t="shared" si="155"/>
        <v>0</v>
      </c>
    </row>
    <row r="846" spans="1:71" s="17" customFormat="1" ht="16.75" hidden="1" customHeight="1" outlineLevel="2">
      <c r="A846" s="1215">
        <v>319</v>
      </c>
      <c r="B846" s="1216"/>
      <c r="C846" s="1217"/>
      <c r="D846" s="1218"/>
      <c r="E846" s="587">
        <f t="shared" si="144"/>
        <v>0</v>
      </c>
      <c r="G846" s="1215">
        <v>319</v>
      </c>
      <c r="H846" s="1216"/>
      <c r="I846" s="1217"/>
      <c r="J846" s="1218"/>
      <c r="K846" s="587">
        <f t="shared" si="145"/>
        <v>0</v>
      </c>
      <c r="M846" s="1215">
        <v>319</v>
      </c>
      <c r="N846" s="1216"/>
      <c r="O846" s="1217"/>
      <c r="P846" s="1218"/>
      <c r="Q846" s="587">
        <f t="shared" si="146"/>
        <v>0</v>
      </c>
      <c r="S846" s="1215">
        <v>319</v>
      </c>
      <c r="T846" s="1216"/>
      <c r="U846" s="1217"/>
      <c r="V846" s="1218"/>
      <c r="W846" s="587">
        <f t="shared" si="147"/>
        <v>0</v>
      </c>
      <c r="Y846" s="1215">
        <v>319</v>
      </c>
      <c r="Z846" s="1216"/>
      <c r="AA846" s="1217"/>
      <c r="AB846" s="1218"/>
      <c r="AC846" s="587">
        <f t="shared" si="148"/>
        <v>0</v>
      </c>
      <c r="AE846" s="1215">
        <v>319</v>
      </c>
      <c r="AF846" s="1216"/>
      <c r="AG846" s="1217"/>
      <c r="AH846" s="1218"/>
      <c r="AI846" s="587">
        <f t="shared" si="149"/>
        <v>0</v>
      </c>
      <c r="AK846" s="1215">
        <v>319</v>
      </c>
      <c r="AL846" s="1216"/>
      <c r="AM846" s="1217"/>
      <c r="AN846" s="1218"/>
      <c r="AO846" s="587">
        <f t="shared" si="150"/>
        <v>0</v>
      </c>
      <c r="AQ846" s="1215">
        <v>319</v>
      </c>
      <c r="AR846" s="1216"/>
      <c r="AS846" s="1217"/>
      <c r="AT846" s="1218"/>
      <c r="AU846" s="587">
        <f t="shared" si="151"/>
        <v>0</v>
      </c>
      <c r="AW846" s="1215">
        <v>319</v>
      </c>
      <c r="AX846" s="1216"/>
      <c r="AY846" s="1217"/>
      <c r="AZ846" s="1218"/>
      <c r="BA846" s="587">
        <f t="shared" si="152"/>
        <v>0</v>
      </c>
      <c r="BC846" s="1215">
        <v>319</v>
      </c>
      <c r="BD846" s="1216"/>
      <c r="BE846" s="1217"/>
      <c r="BF846" s="1218"/>
      <c r="BG846" s="587">
        <f t="shared" si="153"/>
        <v>0</v>
      </c>
      <c r="BI846" s="1215">
        <v>319</v>
      </c>
      <c r="BJ846" s="1216"/>
      <c r="BK846" s="1217"/>
      <c r="BL846" s="1218"/>
      <c r="BM846" s="587">
        <f t="shared" si="154"/>
        <v>0</v>
      </c>
      <c r="BO846" s="1215">
        <v>319</v>
      </c>
      <c r="BP846" s="1216"/>
      <c r="BQ846" s="1217"/>
      <c r="BR846" s="1218"/>
      <c r="BS846" s="587">
        <f t="shared" si="155"/>
        <v>0</v>
      </c>
    </row>
    <row r="847" spans="1:71" s="17" customFormat="1" ht="16.75" hidden="1" customHeight="1" outlineLevel="2">
      <c r="A847" s="1215">
        <v>320</v>
      </c>
      <c r="B847" s="1216"/>
      <c r="C847" s="1217"/>
      <c r="D847" s="1218"/>
      <c r="E847" s="587">
        <f t="shared" si="144"/>
        <v>0</v>
      </c>
      <c r="G847" s="1215">
        <v>320</v>
      </c>
      <c r="H847" s="1216"/>
      <c r="I847" s="1217"/>
      <c r="J847" s="1218"/>
      <c r="K847" s="587">
        <f t="shared" si="145"/>
        <v>0</v>
      </c>
      <c r="M847" s="1215">
        <v>320</v>
      </c>
      <c r="N847" s="1216"/>
      <c r="O847" s="1217"/>
      <c r="P847" s="1218"/>
      <c r="Q847" s="587">
        <f t="shared" si="146"/>
        <v>0</v>
      </c>
      <c r="S847" s="1215">
        <v>320</v>
      </c>
      <c r="T847" s="1216"/>
      <c r="U847" s="1217"/>
      <c r="V847" s="1218"/>
      <c r="W847" s="587">
        <f t="shared" si="147"/>
        <v>0</v>
      </c>
      <c r="Y847" s="1215">
        <v>320</v>
      </c>
      <c r="Z847" s="1216"/>
      <c r="AA847" s="1217"/>
      <c r="AB847" s="1218"/>
      <c r="AC847" s="587">
        <f t="shared" si="148"/>
        <v>0</v>
      </c>
      <c r="AE847" s="1215">
        <v>320</v>
      </c>
      <c r="AF847" s="1216"/>
      <c r="AG847" s="1217"/>
      <c r="AH847" s="1218"/>
      <c r="AI847" s="587">
        <f t="shared" si="149"/>
        <v>0</v>
      </c>
      <c r="AK847" s="1215">
        <v>320</v>
      </c>
      <c r="AL847" s="1216"/>
      <c r="AM847" s="1217"/>
      <c r="AN847" s="1218"/>
      <c r="AO847" s="587">
        <f t="shared" si="150"/>
        <v>0</v>
      </c>
      <c r="AQ847" s="1215">
        <v>320</v>
      </c>
      <c r="AR847" s="1216"/>
      <c r="AS847" s="1217"/>
      <c r="AT847" s="1218"/>
      <c r="AU847" s="587">
        <f t="shared" si="151"/>
        <v>0</v>
      </c>
      <c r="AW847" s="1215">
        <v>320</v>
      </c>
      <c r="AX847" s="1216"/>
      <c r="AY847" s="1217"/>
      <c r="AZ847" s="1218"/>
      <c r="BA847" s="587">
        <f t="shared" si="152"/>
        <v>0</v>
      </c>
      <c r="BC847" s="1215">
        <v>320</v>
      </c>
      <c r="BD847" s="1216"/>
      <c r="BE847" s="1217"/>
      <c r="BF847" s="1218"/>
      <c r="BG847" s="587">
        <f t="shared" si="153"/>
        <v>0</v>
      </c>
      <c r="BI847" s="1215">
        <v>320</v>
      </c>
      <c r="BJ847" s="1216"/>
      <c r="BK847" s="1217"/>
      <c r="BL847" s="1218"/>
      <c r="BM847" s="587">
        <f t="shared" si="154"/>
        <v>0</v>
      </c>
      <c r="BO847" s="1215">
        <v>320</v>
      </c>
      <c r="BP847" s="1216"/>
      <c r="BQ847" s="1217"/>
      <c r="BR847" s="1218"/>
      <c r="BS847" s="587">
        <f t="shared" si="155"/>
        <v>0</v>
      </c>
    </row>
    <row r="848" spans="1:71" s="17" customFormat="1" ht="16.75" hidden="1" customHeight="1" outlineLevel="2">
      <c r="A848" s="1215">
        <v>321</v>
      </c>
      <c r="B848" s="1216"/>
      <c r="C848" s="1217"/>
      <c r="D848" s="1218"/>
      <c r="E848" s="587">
        <f t="shared" si="144"/>
        <v>0</v>
      </c>
      <c r="G848" s="1215">
        <v>321</v>
      </c>
      <c r="H848" s="1216"/>
      <c r="I848" s="1217"/>
      <c r="J848" s="1218"/>
      <c r="K848" s="587">
        <f t="shared" si="145"/>
        <v>0</v>
      </c>
      <c r="M848" s="1215">
        <v>321</v>
      </c>
      <c r="N848" s="1216"/>
      <c r="O848" s="1217"/>
      <c r="P848" s="1218"/>
      <c r="Q848" s="587">
        <f t="shared" si="146"/>
        <v>0</v>
      </c>
      <c r="S848" s="1215">
        <v>321</v>
      </c>
      <c r="T848" s="1216"/>
      <c r="U848" s="1217"/>
      <c r="V848" s="1218"/>
      <c r="W848" s="587">
        <f t="shared" si="147"/>
        <v>0</v>
      </c>
      <c r="Y848" s="1215">
        <v>321</v>
      </c>
      <c r="Z848" s="1216"/>
      <c r="AA848" s="1217"/>
      <c r="AB848" s="1218"/>
      <c r="AC848" s="587">
        <f t="shared" si="148"/>
        <v>0</v>
      </c>
      <c r="AE848" s="1215">
        <v>321</v>
      </c>
      <c r="AF848" s="1216"/>
      <c r="AG848" s="1217"/>
      <c r="AH848" s="1218"/>
      <c r="AI848" s="587">
        <f t="shared" si="149"/>
        <v>0</v>
      </c>
      <c r="AK848" s="1215">
        <v>321</v>
      </c>
      <c r="AL848" s="1216"/>
      <c r="AM848" s="1217"/>
      <c r="AN848" s="1218"/>
      <c r="AO848" s="587">
        <f t="shared" si="150"/>
        <v>0</v>
      </c>
      <c r="AQ848" s="1215">
        <v>321</v>
      </c>
      <c r="AR848" s="1216"/>
      <c r="AS848" s="1217"/>
      <c r="AT848" s="1218"/>
      <c r="AU848" s="587">
        <f t="shared" si="151"/>
        <v>0</v>
      </c>
      <c r="AW848" s="1215">
        <v>321</v>
      </c>
      <c r="AX848" s="1216"/>
      <c r="AY848" s="1217"/>
      <c r="AZ848" s="1218"/>
      <c r="BA848" s="587">
        <f t="shared" si="152"/>
        <v>0</v>
      </c>
      <c r="BC848" s="1215">
        <v>321</v>
      </c>
      <c r="BD848" s="1216"/>
      <c r="BE848" s="1217"/>
      <c r="BF848" s="1218"/>
      <c r="BG848" s="587">
        <f t="shared" si="153"/>
        <v>0</v>
      </c>
      <c r="BI848" s="1215">
        <v>321</v>
      </c>
      <c r="BJ848" s="1216"/>
      <c r="BK848" s="1217"/>
      <c r="BL848" s="1218"/>
      <c r="BM848" s="587">
        <f t="shared" si="154"/>
        <v>0</v>
      </c>
      <c r="BO848" s="1215">
        <v>321</v>
      </c>
      <c r="BP848" s="1216"/>
      <c r="BQ848" s="1217"/>
      <c r="BR848" s="1218"/>
      <c r="BS848" s="587">
        <f t="shared" si="155"/>
        <v>0</v>
      </c>
    </row>
    <row r="849" spans="1:71" s="17" customFormat="1" ht="16.75" hidden="1" customHeight="1" outlineLevel="2">
      <c r="A849" s="1215">
        <v>322</v>
      </c>
      <c r="B849" s="1216"/>
      <c r="C849" s="1217"/>
      <c r="D849" s="1218"/>
      <c r="E849" s="587">
        <f t="shared" si="144"/>
        <v>0</v>
      </c>
      <c r="G849" s="1215">
        <v>322</v>
      </c>
      <c r="H849" s="1216"/>
      <c r="I849" s="1217"/>
      <c r="J849" s="1218"/>
      <c r="K849" s="587">
        <f t="shared" si="145"/>
        <v>0</v>
      </c>
      <c r="M849" s="1215">
        <v>322</v>
      </c>
      <c r="N849" s="1216"/>
      <c r="O849" s="1217"/>
      <c r="P849" s="1218"/>
      <c r="Q849" s="587">
        <f t="shared" si="146"/>
        <v>0</v>
      </c>
      <c r="S849" s="1215">
        <v>322</v>
      </c>
      <c r="T849" s="1216"/>
      <c r="U849" s="1217"/>
      <c r="V849" s="1218"/>
      <c r="W849" s="587">
        <f t="shared" si="147"/>
        <v>0</v>
      </c>
      <c r="Y849" s="1215">
        <v>322</v>
      </c>
      <c r="Z849" s="1216"/>
      <c r="AA849" s="1217"/>
      <c r="AB849" s="1218"/>
      <c r="AC849" s="587">
        <f t="shared" si="148"/>
        <v>0</v>
      </c>
      <c r="AE849" s="1215">
        <v>322</v>
      </c>
      <c r="AF849" s="1216"/>
      <c r="AG849" s="1217"/>
      <c r="AH849" s="1218"/>
      <c r="AI849" s="587">
        <f t="shared" si="149"/>
        <v>0</v>
      </c>
      <c r="AK849" s="1215">
        <v>322</v>
      </c>
      <c r="AL849" s="1216"/>
      <c r="AM849" s="1217"/>
      <c r="AN849" s="1218"/>
      <c r="AO849" s="587">
        <f t="shared" si="150"/>
        <v>0</v>
      </c>
      <c r="AQ849" s="1215">
        <v>322</v>
      </c>
      <c r="AR849" s="1216"/>
      <c r="AS849" s="1217"/>
      <c r="AT849" s="1218"/>
      <c r="AU849" s="587">
        <f t="shared" si="151"/>
        <v>0</v>
      </c>
      <c r="AW849" s="1215">
        <v>322</v>
      </c>
      <c r="AX849" s="1216"/>
      <c r="AY849" s="1217"/>
      <c r="AZ849" s="1218"/>
      <c r="BA849" s="587">
        <f t="shared" si="152"/>
        <v>0</v>
      </c>
      <c r="BC849" s="1215">
        <v>322</v>
      </c>
      <c r="BD849" s="1216"/>
      <c r="BE849" s="1217"/>
      <c r="BF849" s="1218"/>
      <c r="BG849" s="587">
        <f t="shared" si="153"/>
        <v>0</v>
      </c>
      <c r="BI849" s="1215">
        <v>322</v>
      </c>
      <c r="BJ849" s="1216"/>
      <c r="BK849" s="1217"/>
      <c r="BL849" s="1218"/>
      <c r="BM849" s="587">
        <f t="shared" si="154"/>
        <v>0</v>
      </c>
      <c r="BO849" s="1215">
        <v>322</v>
      </c>
      <c r="BP849" s="1216"/>
      <c r="BQ849" s="1217"/>
      <c r="BR849" s="1218"/>
      <c r="BS849" s="587">
        <f t="shared" si="155"/>
        <v>0</v>
      </c>
    </row>
    <row r="850" spans="1:71" s="17" customFormat="1" ht="16.75" hidden="1" customHeight="1" outlineLevel="2">
      <c r="A850" s="1215">
        <v>323</v>
      </c>
      <c r="B850" s="1216"/>
      <c r="C850" s="1217"/>
      <c r="D850" s="1218"/>
      <c r="E850" s="587">
        <f t="shared" si="144"/>
        <v>0</v>
      </c>
      <c r="G850" s="1215">
        <v>323</v>
      </c>
      <c r="H850" s="1216"/>
      <c r="I850" s="1217"/>
      <c r="J850" s="1218"/>
      <c r="K850" s="587">
        <f t="shared" si="145"/>
        <v>0</v>
      </c>
      <c r="M850" s="1215">
        <v>323</v>
      </c>
      <c r="N850" s="1216"/>
      <c r="O850" s="1217"/>
      <c r="P850" s="1218"/>
      <c r="Q850" s="587">
        <f t="shared" si="146"/>
        <v>0</v>
      </c>
      <c r="S850" s="1215">
        <v>323</v>
      </c>
      <c r="T850" s="1216"/>
      <c r="U850" s="1217"/>
      <c r="V850" s="1218"/>
      <c r="W850" s="587">
        <f t="shared" si="147"/>
        <v>0</v>
      </c>
      <c r="Y850" s="1215">
        <v>323</v>
      </c>
      <c r="Z850" s="1216"/>
      <c r="AA850" s="1217"/>
      <c r="AB850" s="1218"/>
      <c r="AC850" s="587">
        <f t="shared" si="148"/>
        <v>0</v>
      </c>
      <c r="AE850" s="1215">
        <v>323</v>
      </c>
      <c r="AF850" s="1216"/>
      <c r="AG850" s="1217"/>
      <c r="AH850" s="1218"/>
      <c r="AI850" s="587">
        <f t="shared" si="149"/>
        <v>0</v>
      </c>
      <c r="AK850" s="1215">
        <v>323</v>
      </c>
      <c r="AL850" s="1216"/>
      <c r="AM850" s="1217"/>
      <c r="AN850" s="1218"/>
      <c r="AO850" s="587">
        <f t="shared" si="150"/>
        <v>0</v>
      </c>
      <c r="AQ850" s="1215">
        <v>323</v>
      </c>
      <c r="AR850" s="1216"/>
      <c r="AS850" s="1217"/>
      <c r="AT850" s="1218"/>
      <c r="AU850" s="587">
        <f t="shared" si="151"/>
        <v>0</v>
      </c>
      <c r="AW850" s="1215">
        <v>323</v>
      </c>
      <c r="AX850" s="1216"/>
      <c r="AY850" s="1217"/>
      <c r="AZ850" s="1218"/>
      <c r="BA850" s="587">
        <f t="shared" si="152"/>
        <v>0</v>
      </c>
      <c r="BC850" s="1215">
        <v>323</v>
      </c>
      <c r="BD850" s="1216"/>
      <c r="BE850" s="1217"/>
      <c r="BF850" s="1218"/>
      <c r="BG850" s="587">
        <f t="shared" si="153"/>
        <v>0</v>
      </c>
      <c r="BI850" s="1215">
        <v>323</v>
      </c>
      <c r="BJ850" s="1216"/>
      <c r="BK850" s="1217"/>
      <c r="BL850" s="1218"/>
      <c r="BM850" s="587">
        <f t="shared" si="154"/>
        <v>0</v>
      </c>
      <c r="BO850" s="1215">
        <v>323</v>
      </c>
      <c r="BP850" s="1216"/>
      <c r="BQ850" s="1217"/>
      <c r="BR850" s="1218"/>
      <c r="BS850" s="587">
        <f t="shared" si="155"/>
        <v>0</v>
      </c>
    </row>
    <row r="851" spans="1:71" s="17" customFormat="1" ht="16.75" hidden="1" customHeight="1" outlineLevel="2">
      <c r="A851" s="1215">
        <v>324</v>
      </c>
      <c r="B851" s="1216"/>
      <c r="C851" s="1217"/>
      <c r="D851" s="1218"/>
      <c r="E851" s="587">
        <f t="shared" si="144"/>
        <v>0</v>
      </c>
      <c r="G851" s="1215">
        <v>324</v>
      </c>
      <c r="H851" s="1216"/>
      <c r="I851" s="1217"/>
      <c r="J851" s="1218"/>
      <c r="K851" s="587">
        <f t="shared" si="145"/>
        <v>0</v>
      </c>
      <c r="M851" s="1215">
        <v>324</v>
      </c>
      <c r="N851" s="1216"/>
      <c r="O851" s="1217"/>
      <c r="P851" s="1218"/>
      <c r="Q851" s="587">
        <f t="shared" si="146"/>
        <v>0</v>
      </c>
      <c r="S851" s="1215">
        <v>324</v>
      </c>
      <c r="T851" s="1216"/>
      <c r="U851" s="1217"/>
      <c r="V851" s="1218"/>
      <c r="W851" s="587">
        <f t="shared" si="147"/>
        <v>0</v>
      </c>
      <c r="Y851" s="1215">
        <v>324</v>
      </c>
      <c r="Z851" s="1216"/>
      <c r="AA851" s="1217"/>
      <c r="AB851" s="1218"/>
      <c r="AC851" s="587">
        <f t="shared" si="148"/>
        <v>0</v>
      </c>
      <c r="AE851" s="1215">
        <v>324</v>
      </c>
      <c r="AF851" s="1216"/>
      <c r="AG851" s="1217"/>
      <c r="AH851" s="1218"/>
      <c r="AI851" s="587">
        <f t="shared" si="149"/>
        <v>0</v>
      </c>
      <c r="AK851" s="1215">
        <v>324</v>
      </c>
      <c r="AL851" s="1216"/>
      <c r="AM851" s="1217"/>
      <c r="AN851" s="1218"/>
      <c r="AO851" s="587">
        <f t="shared" si="150"/>
        <v>0</v>
      </c>
      <c r="AQ851" s="1215">
        <v>324</v>
      </c>
      <c r="AR851" s="1216"/>
      <c r="AS851" s="1217"/>
      <c r="AT851" s="1218"/>
      <c r="AU851" s="587">
        <f t="shared" si="151"/>
        <v>0</v>
      </c>
      <c r="AW851" s="1215">
        <v>324</v>
      </c>
      <c r="AX851" s="1216"/>
      <c r="AY851" s="1217"/>
      <c r="AZ851" s="1218"/>
      <c r="BA851" s="587">
        <f t="shared" si="152"/>
        <v>0</v>
      </c>
      <c r="BC851" s="1215">
        <v>324</v>
      </c>
      <c r="BD851" s="1216"/>
      <c r="BE851" s="1217"/>
      <c r="BF851" s="1218"/>
      <c r="BG851" s="587">
        <f t="shared" si="153"/>
        <v>0</v>
      </c>
      <c r="BI851" s="1215">
        <v>324</v>
      </c>
      <c r="BJ851" s="1216"/>
      <c r="BK851" s="1217"/>
      <c r="BL851" s="1218"/>
      <c r="BM851" s="587">
        <f t="shared" si="154"/>
        <v>0</v>
      </c>
      <c r="BO851" s="1215">
        <v>324</v>
      </c>
      <c r="BP851" s="1216"/>
      <c r="BQ851" s="1217"/>
      <c r="BR851" s="1218"/>
      <c r="BS851" s="587">
        <f t="shared" si="155"/>
        <v>0</v>
      </c>
    </row>
    <row r="852" spans="1:71" s="17" customFormat="1" ht="16.75" hidden="1" customHeight="1" outlineLevel="2">
      <c r="A852" s="1215">
        <v>325</v>
      </c>
      <c r="B852" s="1216"/>
      <c r="C852" s="1217"/>
      <c r="D852" s="1218"/>
      <c r="E852" s="587">
        <f t="shared" si="144"/>
        <v>0</v>
      </c>
      <c r="G852" s="1215">
        <v>325</v>
      </c>
      <c r="H852" s="1216"/>
      <c r="I852" s="1217"/>
      <c r="J852" s="1218"/>
      <c r="K852" s="587">
        <f t="shared" si="145"/>
        <v>0</v>
      </c>
      <c r="M852" s="1215">
        <v>325</v>
      </c>
      <c r="N852" s="1216"/>
      <c r="O852" s="1217"/>
      <c r="P852" s="1218"/>
      <c r="Q852" s="587">
        <f t="shared" si="146"/>
        <v>0</v>
      </c>
      <c r="S852" s="1215">
        <v>325</v>
      </c>
      <c r="T852" s="1216"/>
      <c r="U852" s="1217"/>
      <c r="V852" s="1218"/>
      <c r="W852" s="587">
        <f t="shared" si="147"/>
        <v>0</v>
      </c>
      <c r="Y852" s="1215">
        <v>325</v>
      </c>
      <c r="Z852" s="1216"/>
      <c r="AA852" s="1217"/>
      <c r="AB852" s="1218"/>
      <c r="AC852" s="587">
        <f t="shared" si="148"/>
        <v>0</v>
      </c>
      <c r="AE852" s="1215">
        <v>325</v>
      </c>
      <c r="AF852" s="1216"/>
      <c r="AG852" s="1217"/>
      <c r="AH852" s="1218"/>
      <c r="AI852" s="587">
        <f t="shared" si="149"/>
        <v>0</v>
      </c>
      <c r="AK852" s="1215">
        <v>325</v>
      </c>
      <c r="AL852" s="1216"/>
      <c r="AM852" s="1217"/>
      <c r="AN852" s="1218"/>
      <c r="AO852" s="587">
        <f t="shared" si="150"/>
        <v>0</v>
      </c>
      <c r="AQ852" s="1215">
        <v>325</v>
      </c>
      <c r="AR852" s="1216"/>
      <c r="AS852" s="1217"/>
      <c r="AT852" s="1218"/>
      <c r="AU852" s="587">
        <f t="shared" si="151"/>
        <v>0</v>
      </c>
      <c r="AW852" s="1215">
        <v>325</v>
      </c>
      <c r="AX852" s="1216"/>
      <c r="AY852" s="1217"/>
      <c r="AZ852" s="1218"/>
      <c r="BA852" s="587">
        <f t="shared" si="152"/>
        <v>0</v>
      </c>
      <c r="BC852" s="1215">
        <v>325</v>
      </c>
      <c r="BD852" s="1216"/>
      <c r="BE852" s="1217"/>
      <c r="BF852" s="1218"/>
      <c r="BG852" s="587">
        <f t="shared" si="153"/>
        <v>0</v>
      </c>
      <c r="BI852" s="1215">
        <v>325</v>
      </c>
      <c r="BJ852" s="1216"/>
      <c r="BK852" s="1217"/>
      <c r="BL852" s="1218"/>
      <c r="BM852" s="587">
        <f t="shared" si="154"/>
        <v>0</v>
      </c>
      <c r="BO852" s="1215">
        <v>325</v>
      </c>
      <c r="BP852" s="1216"/>
      <c r="BQ852" s="1217"/>
      <c r="BR852" s="1218"/>
      <c r="BS852" s="587">
        <f t="shared" si="155"/>
        <v>0</v>
      </c>
    </row>
    <row r="853" spans="1:71" s="17" customFormat="1" ht="16.75" hidden="1" customHeight="1" outlineLevel="2">
      <c r="A853" s="1215">
        <v>326</v>
      </c>
      <c r="B853" s="1216"/>
      <c r="C853" s="1217"/>
      <c r="D853" s="1218"/>
      <c r="E853" s="587">
        <f t="shared" si="144"/>
        <v>0</v>
      </c>
      <c r="G853" s="1215">
        <v>326</v>
      </c>
      <c r="H853" s="1216"/>
      <c r="I853" s="1217"/>
      <c r="J853" s="1218"/>
      <c r="K853" s="587">
        <f t="shared" si="145"/>
        <v>0</v>
      </c>
      <c r="M853" s="1215">
        <v>326</v>
      </c>
      <c r="N853" s="1216"/>
      <c r="O853" s="1217"/>
      <c r="P853" s="1218"/>
      <c r="Q853" s="587">
        <f t="shared" si="146"/>
        <v>0</v>
      </c>
      <c r="S853" s="1215">
        <v>326</v>
      </c>
      <c r="T853" s="1216"/>
      <c r="U853" s="1217"/>
      <c r="V853" s="1218"/>
      <c r="W853" s="587">
        <f t="shared" si="147"/>
        <v>0</v>
      </c>
      <c r="Y853" s="1215">
        <v>326</v>
      </c>
      <c r="Z853" s="1216"/>
      <c r="AA853" s="1217"/>
      <c r="AB853" s="1218"/>
      <c r="AC853" s="587">
        <f t="shared" si="148"/>
        <v>0</v>
      </c>
      <c r="AE853" s="1215">
        <v>326</v>
      </c>
      <c r="AF853" s="1216"/>
      <c r="AG853" s="1217"/>
      <c r="AH853" s="1218"/>
      <c r="AI853" s="587">
        <f t="shared" si="149"/>
        <v>0</v>
      </c>
      <c r="AK853" s="1215">
        <v>326</v>
      </c>
      <c r="AL853" s="1216"/>
      <c r="AM853" s="1217"/>
      <c r="AN853" s="1218"/>
      <c r="AO853" s="587">
        <f t="shared" si="150"/>
        <v>0</v>
      </c>
      <c r="AQ853" s="1215">
        <v>326</v>
      </c>
      <c r="AR853" s="1216"/>
      <c r="AS853" s="1217"/>
      <c r="AT853" s="1218"/>
      <c r="AU853" s="587">
        <f t="shared" si="151"/>
        <v>0</v>
      </c>
      <c r="AW853" s="1215">
        <v>326</v>
      </c>
      <c r="AX853" s="1216"/>
      <c r="AY853" s="1217"/>
      <c r="AZ853" s="1218"/>
      <c r="BA853" s="587">
        <f t="shared" si="152"/>
        <v>0</v>
      </c>
      <c r="BC853" s="1215">
        <v>326</v>
      </c>
      <c r="BD853" s="1216"/>
      <c r="BE853" s="1217"/>
      <c r="BF853" s="1218"/>
      <c r="BG853" s="587">
        <f t="shared" si="153"/>
        <v>0</v>
      </c>
      <c r="BI853" s="1215">
        <v>326</v>
      </c>
      <c r="BJ853" s="1216"/>
      <c r="BK853" s="1217"/>
      <c r="BL853" s="1218"/>
      <c r="BM853" s="587">
        <f t="shared" si="154"/>
        <v>0</v>
      </c>
      <c r="BO853" s="1215">
        <v>326</v>
      </c>
      <c r="BP853" s="1216"/>
      <c r="BQ853" s="1217"/>
      <c r="BR853" s="1218"/>
      <c r="BS853" s="587">
        <f t="shared" si="155"/>
        <v>0</v>
      </c>
    </row>
    <row r="854" spans="1:71" s="17" customFormat="1" ht="16.75" hidden="1" customHeight="1" outlineLevel="2">
      <c r="A854" s="1215">
        <v>327</v>
      </c>
      <c r="B854" s="1216"/>
      <c r="C854" s="1217"/>
      <c r="D854" s="1218"/>
      <c r="E854" s="587">
        <f t="shared" si="144"/>
        <v>0</v>
      </c>
      <c r="G854" s="1215">
        <v>327</v>
      </c>
      <c r="H854" s="1216"/>
      <c r="I854" s="1217"/>
      <c r="J854" s="1218"/>
      <c r="K854" s="587">
        <f t="shared" si="145"/>
        <v>0</v>
      </c>
      <c r="M854" s="1215">
        <v>327</v>
      </c>
      <c r="N854" s="1216"/>
      <c r="O854" s="1217"/>
      <c r="P854" s="1218"/>
      <c r="Q854" s="587">
        <f t="shared" si="146"/>
        <v>0</v>
      </c>
      <c r="S854" s="1215">
        <v>327</v>
      </c>
      <c r="T854" s="1216"/>
      <c r="U854" s="1217"/>
      <c r="V854" s="1218"/>
      <c r="W854" s="587">
        <f t="shared" si="147"/>
        <v>0</v>
      </c>
      <c r="Y854" s="1215">
        <v>327</v>
      </c>
      <c r="Z854" s="1216"/>
      <c r="AA854" s="1217"/>
      <c r="AB854" s="1218"/>
      <c r="AC854" s="587">
        <f t="shared" si="148"/>
        <v>0</v>
      </c>
      <c r="AE854" s="1215">
        <v>327</v>
      </c>
      <c r="AF854" s="1216"/>
      <c r="AG854" s="1217"/>
      <c r="AH854" s="1218"/>
      <c r="AI854" s="587">
        <f t="shared" si="149"/>
        <v>0</v>
      </c>
      <c r="AK854" s="1215">
        <v>327</v>
      </c>
      <c r="AL854" s="1216"/>
      <c r="AM854" s="1217"/>
      <c r="AN854" s="1218"/>
      <c r="AO854" s="587">
        <f t="shared" si="150"/>
        <v>0</v>
      </c>
      <c r="AQ854" s="1215">
        <v>327</v>
      </c>
      <c r="AR854" s="1216"/>
      <c r="AS854" s="1217"/>
      <c r="AT854" s="1218"/>
      <c r="AU854" s="587">
        <f t="shared" si="151"/>
        <v>0</v>
      </c>
      <c r="AW854" s="1215">
        <v>327</v>
      </c>
      <c r="AX854" s="1216"/>
      <c r="AY854" s="1217"/>
      <c r="AZ854" s="1218"/>
      <c r="BA854" s="587">
        <f t="shared" si="152"/>
        <v>0</v>
      </c>
      <c r="BC854" s="1215">
        <v>327</v>
      </c>
      <c r="BD854" s="1216"/>
      <c r="BE854" s="1217"/>
      <c r="BF854" s="1218"/>
      <c r="BG854" s="587">
        <f t="shared" si="153"/>
        <v>0</v>
      </c>
      <c r="BI854" s="1215">
        <v>327</v>
      </c>
      <c r="BJ854" s="1216"/>
      <c r="BK854" s="1217"/>
      <c r="BL854" s="1218"/>
      <c r="BM854" s="587">
        <f t="shared" si="154"/>
        <v>0</v>
      </c>
      <c r="BO854" s="1215">
        <v>327</v>
      </c>
      <c r="BP854" s="1216"/>
      <c r="BQ854" s="1217"/>
      <c r="BR854" s="1218"/>
      <c r="BS854" s="587">
        <f t="shared" si="155"/>
        <v>0</v>
      </c>
    </row>
    <row r="855" spans="1:71" s="17" customFormat="1" ht="16.75" hidden="1" customHeight="1" outlineLevel="2">
      <c r="A855" s="1215">
        <v>328</v>
      </c>
      <c r="B855" s="1216"/>
      <c r="C855" s="1217"/>
      <c r="D855" s="1218"/>
      <c r="E855" s="587">
        <f t="shared" si="144"/>
        <v>0</v>
      </c>
      <c r="G855" s="1215">
        <v>328</v>
      </c>
      <c r="H855" s="1216"/>
      <c r="I855" s="1217"/>
      <c r="J855" s="1218"/>
      <c r="K855" s="587">
        <f t="shared" si="145"/>
        <v>0</v>
      </c>
      <c r="M855" s="1215">
        <v>328</v>
      </c>
      <c r="N855" s="1216"/>
      <c r="O855" s="1217"/>
      <c r="P855" s="1218"/>
      <c r="Q855" s="587">
        <f t="shared" si="146"/>
        <v>0</v>
      </c>
      <c r="S855" s="1215">
        <v>328</v>
      </c>
      <c r="T855" s="1216"/>
      <c r="U855" s="1217"/>
      <c r="V855" s="1218"/>
      <c r="W855" s="587">
        <f t="shared" si="147"/>
        <v>0</v>
      </c>
      <c r="Y855" s="1215">
        <v>328</v>
      </c>
      <c r="Z855" s="1216"/>
      <c r="AA855" s="1217"/>
      <c r="AB855" s="1218"/>
      <c r="AC855" s="587">
        <f t="shared" si="148"/>
        <v>0</v>
      </c>
      <c r="AE855" s="1215">
        <v>328</v>
      </c>
      <c r="AF855" s="1216"/>
      <c r="AG855" s="1217"/>
      <c r="AH855" s="1218"/>
      <c r="AI855" s="587">
        <f t="shared" si="149"/>
        <v>0</v>
      </c>
      <c r="AK855" s="1215">
        <v>328</v>
      </c>
      <c r="AL855" s="1216"/>
      <c r="AM855" s="1217"/>
      <c r="AN855" s="1218"/>
      <c r="AO855" s="587">
        <f t="shared" si="150"/>
        <v>0</v>
      </c>
      <c r="AQ855" s="1215">
        <v>328</v>
      </c>
      <c r="AR855" s="1216"/>
      <c r="AS855" s="1217"/>
      <c r="AT855" s="1218"/>
      <c r="AU855" s="587">
        <f t="shared" si="151"/>
        <v>0</v>
      </c>
      <c r="AW855" s="1215">
        <v>328</v>
      </c>
      <c r="AX855" s="1216"/>
      <c r="AY855" s="1217"/>
      <c r="AZ855" s="1218"/>
      <c r="BA855" s="587">
        <f t="shared" si="152"/>
        <v>0</v>
      </c>
      <c r="BC855" s="1215">
        <v>328</v>
      </c>
      <c r="BD855" s="1216"/>
      <c r="BE855" s="1217"/>
      <c r="BF855" s="1218"/>
      <c r="BG855" s="587">
        <f t="shared" si="153"/>
        <v>0</v>
      </c>
      <c r="BI855" s="1215">
        <v>328</v>
      </c>
      <c r="BJ855" s="1216"/>
      <c r="BK855" s="1217"/>
      <c r="BL855" s="1218"/>
      <c r="BM855" s="587">
        <f t="shared" si="154"/>
        <v>0</v>
      </c>
      <c r="BO855" s="1215">
        <v>328</v>
      </c>
      <c r="BP855" s="1216"/>
      <c r="BQ855" s="1217"/>
      <c r="BR855" s="1218"/>
      <c r="BS855" s="587">
        <f t="shared" si="155"/>
        <v>0</v>
      </c>
    </row>
    <row r="856" spans="1:71" s="17" customFormat="1" ht="16.75" hidden="1" customHeight="1" outlineLevel="2">
      <c r="A856" s="1215">
        <v>329</v>
      </c>
      <c r="B856" s="1216"/>
      <c r="C856" s="1217"/>
      <c r="D856" s="1218"/>
      <c r="E856" s="587">
        <f t="shared" si="144"/>
        <v>0</v>
      </c>
      <c r="G856" s="1215">
        <v>329</v>
      </c>
      <c r="H856" s="1216"/>
      <c r="I856" s="1217"/>
      <c r="J856" s="1218"/>
      <c r="K856" s="587">
        <f t="shared" si="145"/>
        <v>0</v>
      </c>
      <c r="M856" s="1215">
        <v>329</v>
      </c>
      <c r="N856" s="1216"/>
      <c r="O856" s="1217"/>
      <c r="P856" s="1218"/>
      <c r="Q856" s="587">
        <f t="shared" si="146"/>
        <v>0</v>
      </c>
      <c r="S856" s="1215">
        <v>329</v>
      </c>
      <c r="T856" s="1216"/>
      <c r="U856" s="1217"/>
      <c r="V856" s="1218"/>
      <c r="W856" s="587">
        <f t="shared" si="147"/>
        <v>0</v>
      </c>
      <c r="Y856" s="1215">
        <v>329</v>
      </c>
      <c r="Z856" s="1216"/>
      <c r="AA856" s="1217"/>
      <c r="AB856" s="1218"/>
      <c r="AC856" s="587">
        <f t="shared" si="148"/>
        <v>0</v>
      </c>
      <c r="AE856" s="1215">
        <v>329</v>
      </c>
      <c r="AF856" s="1216"/>
      <c r="AG856" s="1217"/>
      <c r="AH856" s="1218"/>
      <c r="AI856" s="587">
        <f t="shared" si="149"/>
        <v>0</v>
      </c>
      <c r="AK856" s="1215">
        <v>329</v>
      </c>
      <c r="AL856" s="1216"/>
      <c r="AM856" s="1217"/>
      <c r="AN856" s="1218"/>
      <c r="AO856" s="587">
        <f t="shared" si="150"/>
        <v>0</v>
      </c>
      <c r="AQ856" s="1215">
        <v>329</v>
      </c>
      <c r="AR856" s="1216"/>
      <c r="AS856" s="1217"/>
      <c r="AT856" s="1218"/>
      <c r="AU856" s="587">
        <f t="shared" si="151"/>
        <v>0</v>
      </c>
      <c r="AW856" s="1215">
        <v>329</v>
      </c>
      <c r="AX856" s="1216"/>
      <c r="AY856" s="1217"/>
      <c r="AZ856" s="1218"/>
      <c r="BA856" s="587">
        <f t="shared" si="152"/>
        <v>0</v>
      </c>
      <c r="BC856" s="1215">
        <v>329</v>
      </c>
      <c r="BD856" s="1216"/>
      <c r="BE856" s="1217"/>
      <c r="BF856" s="1218"/>
      <c r="BG856" s="587">
        <f t="shared" si="153"/>
        <v>0</v>
      </c>
      <c r="BI856" s="1215">
        <v>329</v>
      </c>
      <c r="BJ856" s="1216"/>
      <c r="BK856" s="1217"/>
      <c r="BL856" s="1218"/>
      <c r="BM856" s="587">
        <f t="shared" si="154"/>
        <v>0</v>
      </c>
      <c r="BO856" s="1215">
        <v>329</v>
      </c>
      <c r="BP856" s="1216"/>
      <c r="BQ856" s="1217"/>
      <c r="BR856" s="1218"/>
      <c r="BS856" s="587">
        <f t="shared" si="155"/>
        <v>0</v>
      </c>
    </row>
    <row r="857" spans="1:71" s="17" customFormat="1" ht="16.75" hidden="1" customHeight="1" outlineLevel="2">
      <c r="A857" s="1215">
        <v>330</v>
      </c>
      <c r="B857" s="1216"/>
      <c r="C857" s="1217"/>
      <c r="D857" s="1218"/>
      <c r="E857" s="587">
        <f t="shared" si="144"/>
        <v>0</v>
      </c>
      <c r="G857" s="1215">
        <v>330</v>
      </c>
      <c r="H857" s="1216"/>
      <c r="I857" s="1217"/>
      <c r="J857" s="1218"/>
      <c r="K857" s="587">
        <f t="shared" si="145"/>
        <v>0</v>
      </c>
      <c r="M857" s="1215">
        <v>330</v>
      </c>
      <c r="N857" s="1216"/>
      <c r="O857" s="1217"/>
      <c r="P857" s="1218"/>
      <c r="Q857" s="587">
        <f t="shared" si="146"/>
        <v>0</v>
      </c>
      <c r="S857" s="1215">
        <v>330</v>
      </c>
      <c r="T857" s="1216"/>
      <c r="U857" s="1217"/>
      <c r="V857" s="1218"/>
      <c r="W857" s="587">
        <f t="shared" si="147"/>
        <v>0</v>
      </c>
      <c r="Y857" s="1215">
        <v>330</v>
      </c>
      <c r="Z857" s="1216"/>
      <c r="AA857" s="1217"/>
      <c r="AB857" s="1218"/>
      <c r="AC857" s="587">
        <f t="shared" si="148"/>
        <v>0</v>
      </c>
      <c r="AE857" s="1215">
        <v>330</v>
      </c>
      <c r="AF857" s="1216"/>
      <c r="AG857" s="1217"/>
      <c r="AH857" s="1218"/>
      <c r="AI857" s="587">
        <f t="shared" si="149"/>
        <v>0</v>
      </c>
      <c r="AK857" s="1215">
        <v>330</v>
      </c>
      <c r="AL857" s="1216"/>
      <c r="AM857" s="1217"/>
      <c r="AN857" s="1218"/>
      <c r="AO857" s="587">
        <f t="shared" si="150"/>
        <v>0</v>
      </c>
      <c r="AQ857" s="1215">
        <v>330</v>
      </c>
      <c r="AR857" s="1216"/>
      <c r="AS857" s="1217"/>
      <c r="AT857" s="1218"/>
      <c r="AU857" s="587">
        <f t="shared" si="151"/>
        <v>0</v>
      </c>
      <c r="AW857" s="1215">
        <v>330</v>
      </c>
      <c r="AX857" s="1216"/>
      <c r="AY857" s="1217"/>
      <c r="AZ857" s="1218"/>
      <c r="BA857" s="587">
        <f t="shared" si="152"/>
        <v>0</v>
      </c>
      <c r="BC857" s="1215">
        <v>330</v>
      </c>
      <c r="BD857" s="1216"/>
      <c r="BE857" s="1217"/>
      <c r="BF857" s="1218"/>
      <c r="BG857" s="587">
        <f t="shared" si="153"/>
        <v>0</v>
      </c>
      <c r="BI857" s="1215">
        <v>330</v>
      </c>
      <c r="BJ857" s="1216"/>
      <c r="BK857" s="1217"/>
      <c r="BL857" s="1218"/>
      <c r="BM857" s="587">
        <f t="shared" si="154"/>
        <v>0</v>
      </c>
      <c r="BO857" s="1215">
        <v>330</v>
      </c>
      <c r="BP857" s="1216"/>
      <c r="BQ857" s="1217"/>
      <c r="BR857" s="1218"/>
      <c r="BS857" s="587">
        <f t="shared" si="155"/>
        <v>0</v>
      </c>
    </row>
    <row r="858" spans="1:71" s="17" customFormat="1" ht="16.75" hidden="1" customHeight="1" outlineLevel="2">
      <c r="A858" s="1215">
        <v>331</v>
      </c>
      <c r="B858" s="1216"/>
      <c r="C858" s="1217"/>
      <c r="D858" s="1218"/>
      <c r="E858" s="587">
        <f t="shared" si="144"/>
        <v>0</v>
      </c>
      <c r="G858" s="1215">
        <v>331</v>
      </c>
      <c r="H858" s="1216"/>
      <c r="I858" s="1217"/>
      <c r="J858" s="1218"/>
      <c r="K858" s="587">
        <f t="shared" si="145"/>
        <v>0</v>
      </c>
      <c r="M858" s="1215">
        <v>331</v>
      </c>
      <c r="N858" s="1216"/>
      <c r="O858" s="1217"/>
      <c r="P858" s="1218"/>
      <c r="Q858" s="587">
        <f t="shared" si="146"/>
        <v>0</v>
      </c>
      <c r="S858" s="1215">
        <v>331</v>
      </c>
      <c r="T858" s="1216"/>
      <c r="U858" s="1217"/>
      <c r="V858" s="1218"/>
      <c r="W858" s="587">
        <f t="shared" si="147"/>
        <v>0</v>
      </c>
      <c r="Y858" s="1215">
        <v>331</v>
      </c>
      <c r="Z858" s="1216"/>
      <c r="AA858" s="1217"/>
      <c r="AB858" s="1218"/>
      <c r="AC858" s="587">
        <f t="shared" si="148"/>
        <v>0</v>
      </c>
      <c r="AE858" s="1215">
        <v>331</v>
      </c>
      <c r="AF858" s="1216"/>
      <c r="AG858" s="1217"/>
      <c r="AH858" s="1218"/>
      <c r="AI858" s="587">
        <f t="shared" si="149"/>
        <v>0</v>
      </c>
      <c r="AK858" s="1215">
        <v>331</v>
      </c>
      <c r="AL858" s="1216"/>
      <c r="AM858" s="1217"/>
      <c r="AN858" s="1218"/>
      <c r="AO858" s="587">
        <f t="shared" si="150"/>
        <v>0</v>
      </c>
      <c r="AQ858" s="1215">
        <v>331</v>
      </c>
      <c r="AR858" s="1216"/>
      <c r="AS858" s="1217"/>
      <c r="AT858" s="1218"/>
      <c r="AU858" s="587">
        <f t="shared" si="151"/>
        <v>0</v>
      </c>
      <c r="AW858" s="1215">
        <v>331</v>
      </c>
      <c r="AX858" s="1216"/>
      <c r="AY858" s="1217"/>
      <c r="AZ858" s="1218"/>
      <c r="BA858" s="587">
        <f t="shared" si="152"/>
        <v>0</v>
      </c>
      <c r="BC858" s="1215">
        <v>331</v>
      </c>
      <c r="BD858" s="1216"/>
      <c r="BE858" s="1217"/>
      <c r="BF858" s="1218"/>
      <c r="BG858" s="587">
        <f t="shared" si="153"/>
        <v>0</v>
      </c>
      <c r="BI858" s="1215">
        <v>331</v>
      </c>
      <c r="BJ858" s="1216"/>
      <c r="BK858" s="1217"/>
      <c r="BL858" s="1218"/>
      <c r="BM858" s="587">
        <f t="shared" si="154"/>
        <v>0</v>
      </c>
      <c r="BO858" s="1215">
        <v>331</v>
      </c>
      <c r="BP858" s="1216"/>
      <c r="BQ858" s="1217"/>
      <c r="BR858" s="1218"/>
      <c r="BS858" s="587">
        <f t="shared" si="155"/>
        <v>0</v>
      </c>
    </row>
    <row r="859" spans="1:71" s="17" customFormat="1" ht="16.75" hidden="1" customHeight="1" outlineLevel="2">
      <c r="A859" s="1215">
        <v>332</v>
      </c>
      <c r="B859" s="1216"/>
      <c r="C859" s="1217"/>
      <c r="D859" s="1218"/>
      <c r="E859" s="587">
        <f t="shared" si="144"/>
        <v>0</v>
      </c>
      <c r="G859" s="1215">
        <v>332</v>
      </c>
      <c r="H859" s="1216"/>
      <c r="I859" s="1217"/>
      <c r="J859" s="1218"/>
      <c r="K859" s="587">
        <f t="shared" si="145"/>
        <v>0</v>
      </c>
      <c r="M859" s="1215">
        <v>332</v>
      </c>
      <c r="N859" s="1216"/>
      <c r="O859" s="1217"/>
      <c r="P859" s="1218"/>
      <c r="Q859" s="587">
        <f t="shared" si="146"/>
        <v>0</v>
      </c>
      <c r="S859" s="1215">
        <v>332</v>
      </c>
      <c r="T859" s="1216"/>
      <c r="U859" s="1217"/>
      <c r="V859" s="1218"/>
      <c r="W859" s="587">
        <f t="shared" si="147"/>
        <v>0</v>
      </c>
      <c r="Y859" s="1215">
        <v>332</v>
      </c>
      <c r="Z859" s="1216"/>
      <c r="AA859" s="1217"/>
      <c r="AB859" s="1218"/>
      <c r="AC859" s="587">
        <f t="shared" si="148"/>
        <v>0</v>
      </c>
      <c r="AE859" s="1215">
        <v>332</v>
      </c>
      <c r="AF859" s="1216"/>
      <c r="AG859" s="1217"/>
      <c r="AH859" s="1218"/>
      <c r="AI859" s="587">
        <f t="shared" si="149"/>
        <v>0</v>
      </c>
      <c r="AK859" s="1215">
        <v>332</v>
      </c>
      <c r="AL859" s="1216"/>
      <c r="AM859" s="1217"/>
      <c r="AN859" s="1218"/>
      <c r="AO859" s="587">
        <f t="shared" si="150"/>
        <v>0</v>
      </c>
      <c r="AQ859" s="1215">
        <v>332</v>
      </c>
      <c r="AR859" s="1216"/>
      <c r="AS859" s="1217"/>
      <c r="AT859" s="1218"/>
      <c r="AU859" s="587">
        <f t="shared" si="151"/>
        <v>0</v>
      </c>
      <c r="AW859" s="1215">
        <v>332</v>
      </c>
      <c r="AX859" s="1216"/>
      <c r="AY859" s="1217"/>
      <c r="AZ859" s="1218"/>
      <c r="BA859" s="587">
        <f t="shared" si="152"/>
        <v>0</v>
      </c>
      <c r="BC859" s="1215">
        <v>332</v>
      </c>
      <c r="BD859" s="1216"/>
      <c r="BE859" s="1217"/>
      <c r="BF859" s="1218"/>
      <c r="BG859" s="587">
        <f t="shared" si="153"/>
        <v>0</v>
      </c>
      <c r="BI859" s="1215">
        <v>332</v>
      </c>
      <c r="BJ859" s="1216"/>
      <c r="BK859" s="1217"/>
      <c r="BL859" s="1218"/>
      <c r="BM859" s="587">
        <f t="shared" si="154"/>
        <v>0</v>
      </c>
      <c r="BO859" s="1215">
        <v>332</v>
      </c>
      <c r="BP859" s="1216"/>
      <c r="BQ859" s="1217"/>
      <c r="BR859" s="1218"/>
      <c r="BS859" s="587">
        <f t="shared" si="155"/>
        <v>0</v>
      </c>
    </row>
    <row r="860" spans="1:71" s="17" customFormat="1" ht="16.75" hidden="1" customHeight="1" outlineLevel="2">
      <c r="A860" s="1215">
        <v>333</v>
      </c>
      <c r="B860" s="1216"/>
      <c r="C860" s="1217"/>
      <c r="D860" s="1218"/>
      <c r="E860" s="587">
        <f t="shared" si="144"/>
        <v>0</v>
      </c>
      <c r="G860" s="1215">
        <v>333</v>
      </c>
      <c r="H860" s="1216"/>
      <c r="I860" s="1217"/>
      <c r="J860" s="1218"/>
      <c r="K860" s="587">
        <f t="shared" si="145"/>
        <v>0</v>
      </c>
      <c r="M860" s="1215">
        <v>333</v>
      </c>
      <c r="N860" s="1216"/>
      <c r="O860" s="1217"/>
      <c r="P860" s="1218"/>
      <c r="Q860" s="587">
        <f t="shared" si="146"/>
        <v>0</v>
      </c>
      <c r="S860" s="1215">
        <v>333</v>
      </c>
      <c r="T860" s="1216"/>
      <c r="U860" s="1217"/>
      <c r="V860" s="1218"/>
      <c r="W860" s="587">
        <f t="shared" si="147"/>
        <v>0</v>
      </c>
      <c r="Y860" s="1215">
        <v>333</v>
      </c>
      <c r="Z860" s="1216"/>
      <c r="AA860" s="1217"/>
      <c r="AB860" s="1218"/>
      <c r="AC860" s="587">
        <f t="shared" si="148"/>
        <v>0</v>
      </c>
      <c r="AE860" s="1215">
        <v>333</v>
      </c>
      <c r="AF860" s="1216"/>
      <c r="AG860" s="1217"/>
      <c r="AH860" s="1218"/>
      <c r="AI860" s="587">
        <f t="shared" si="149"/>
        <v>0</v>
      </c>
      <c r="AK860" s="1215">
        <v>333</v>
      </c>
      <c r="AL860" s="1216"/>
      <c r="AM860" s="1217"/>
      <c r="AN860" s="1218"/>
      <c r="AO860" s="587">
        <f t="shared" si="150"/>
        <v>0</v>
      </c>
      <c r="AQ860" s="1215">
        <v>333</v>
      </c>
      <c r="AR860" s="1216"/>
      <c r="AS860" s="1217"/>
      <c r="AT860" s="1218"/>
      <c r="AU860" s="587">
        <f t="shared" si="151"/>
        <v>0</v>
      </c>
      <c r="AW860" s="1215">
        <v>333</v>
      </c>
      <c r="AX860" s="1216"/>
      <c r="AY860" s="1217"/>
      <c r="AZ860" s="1218"/>
      <c r="BA860" s="587">
        <f t="shared" si="152"/>
        <v>0</v>
      </c>
      <c r="BC860" s="1215">
        <v>333</v>
      </c>
      <c r="BD860" s="1216"/>
      <c r="BE860" s="1217"/>
      <c r="BF860" s="1218"/>
      <c r="BG860" s="587">
        <f t="shared" si="153"/>
        <v>0</v>
      </c>
      <c r="BI860" s="1215">
        <v>333</v>
      </c>
      <c r="BJ860" s="1216"/>
      <c r="BK860" s="1217"/>
      <c r="BL860" s="1218"/>
      <c r="BM860" s="587">
        <f t="shared" si="154"/>
        <v>0</v>
      </c>
      <c r="BO860" s="1215">
        <v>333</v>
      </c>
      <c r="BP860" s="1216"/>
      <c r="BQ860" s="1217"/>
      <c r="BR860" s="1218"/>
      <c r="BS860" s="587">
        <f t="shared" si="155"/>
        <v>0</v>
      </c>
    </row>
    <row r="861" spans="1:71" s="17" customFormat="1" ht="16.75" hidden="1" customHeight="1" outlineLevel="2">
      <c r="A861" s="1215">
        <v>334</v>
      </c>
      <c r="B861" s="1216"/>
      <c r="C861" s="1217"/>
      <c r="D861" s="1218"/>
      <c r="E861" s="587">
        <f t="shared" si="144"/>
        <v>0</v>
      </c>
      <c r="G861" s="1215">
        <v>334</v>
      </c>
      <c r="H861" s="1216"/>
      <c r="I861" s="1217"/>
      <c r="J861" s="1218"/>
      <c r="K861" s="587">
        <f t="shared" si="145"/>
        <v>0</v>
      </c>
      <c r="M861" s="1215">
        <v>334</v>
      </c>
      <c r="N861" s="1216"/>
      <c r="O861" s="1217"/>
      <c r="P861" s="1218"/>
      <c r="Q861" s="587">
        <f t="shared" si="146"/>
        <v>0</v>
      </c>
      <c r="S861" s="1215">
        <v>334</v>
      </c>
      <c r="T861" s="1216"/>
      <c r="U861" s="1217"/>
      <c r="V861" s="1218"/>
      <c r="W861" s="587">
        <f t="shared" si="147"/>
        <v>0</v>
      </c>
      <c r="Y861" s="1215">
        <v>334</v>
      </c>
      <c r="Z861" s="1216"/>
      <c r="AA861" s="1217"/>
      <c r="AB861" s="1218"/>
      <c r="AC861" s="587">
        <f t="shared" si="148"/>
        <v>0</v>
      </c>
      <c r="AE861" s="1215">
        <v>334</v>
      </c>
      <c r="AF861" s="1216"/>
      <c r="AG861" s="1217"/>
      <c r="AH861" s="1218"/>
      <c r="AI861" s="587">
        <f t="shared" si="149"/>
        <v>0</v>
      </c>
      <c r="AK861" s="1215">
        <v>334</v>
      </c>
      <c r="AL861" s="1216"/>
      <c r="AM861" s="1217"/>
      <c r="AN861" s="1218"/>
      <c r="AO861" s="587">
        <f t="shared" si="150"/>
        <v>0</v>
      </c>
      <c r="AQ861" s="1215">
        <v>334</v>
      </c>
      <c r="AR861" s="1216"/>
      <c r="AS861" s="1217"/>
      <c r="AT861" s="1218"/>
      <c r="AU861" s="587">
        <f t="shared" si="151"/>
        <v>0</v>
      </c>
      <c r="AW861" s="1215">
        <v>334</v>
      </c>
      <c r="AX861" s="1216"/>
      <c r="AY861" s="1217"/>
      <c r="AZ861" s="1218"/>
      <c r="BA861" s="587">
        <f t="shared" si="152"/>
        <v>0</v>
      </c>
      <c r="BC861" s="1215">
        <v>334</v>
      </c>
      <c r="BD861" s="1216"/>
      <c r="BE861" s="1217"/>
      <c r="BF861" s="1218"/>
      <c r="BG861" s="587">
        <f t="shared" si="153"/>
        <v>0</v>
      </c>
      <c r="BI861" s="1215">
        <v>334</v>
      </c>
      <c r="BJ861" s="1216"/>
      <c r="BK861" s="1217"/>
      <c r="BL861" s="1218"/>
      <c r="BM861" s="587">
        <f t="shared" si="154"/>
        <v>0</v>
      </c>
      <c r="BO861" s="1215">
        <v>334</v>
      </c>
      <c r="BP861" s="1216"/>
      <c r="BQ861" s="1217"/>
      <c r="BR861" s="1218"/>
      <c r="BS861" s="587">
        <f t="shared" si="155"/>
        <v>0</v>
      </c>
    </row>
    <row r="862" spans="1:71" s="17" customFormat="1" ht="16.75" hidden="1" customHeight="1" outlineLevel="2">
      <c r="A862" s="1215">
        <v>335</v>
      </c>
      <c r="B862" s="1216"/>
      <c r="C862" s="1217"/>
      <c r="D862" s="1218"/>
      <c r="E862" s="587">
        <f t="shared" si="144"/>
        <v>0</v>
      </c>
      <c r="G862" s="1215">
        <v>335</v>
      </c>
      <c r="H862" s="1216"/>
      <c r="I862" s="1217"/>
      <c r="J862" s="1218"/>
      <c r="K862" s="587">
        <f t="shared" si="145"/>
        <v>0</v>
      </c>
      <c r="M862" s="1215">
        <v>335</v>
      </c>
      <c r="N862" s="1216"/>
      <c r="O862" s="1217"/>
      <c r="P862" s="1218"/>
      <c r="Q862" s="587">
        <f t="shared" si="146"/>
        <v>0</v>
      </c>
      <c r="S862" s="1215">
        <v>335</v>
      </c>
      <c r="T862" s="1216"/>
      <c r="U862" s="1217"/>
      <c r="V862" s="1218"/>
      <c r="W862" s="587">
        <f t="shared" si="147"/>
        <v>0</v>
      </c>
      <c r="Y862" s="1215">
        <v>335</v>
      </c>
      <c r="Z862" s="1216"/>
      <c r="AA862" s="1217"/>
      <c r="AB862" s="1218"/>
      <c r="AC862" s="587">
        <f t="shared" si="148"/>
        <v>0</v>
      </c>
      <c r="AE862" s="1215">
        <v>335</v>
      </c>
      <c r="AF862" s="1216"/>
      <c r="AG862" s="1217"/>
      <c r="AH862" s="1218"/>
      <c r="AI862" s="587">
        <f t="shared" si="149"/>
        <v>0</v>
      </c>
      <c r="AK862" s="1215">
        <v>335</v>
      </c>
      <c r="AL862" s="1216"/>
      <c r="AM862" s="1217"/>
      <c r="AN862" s="1218"/>
      <c r="AO862" s="587">
        <f t="shared" si="150"/>
        <v>0</v>
      </c>
      <c r="AQ862" s="1215">
        <v>335</v>
      </c>
      <c r="AR862" s="1216"/>
      <c r="AS862" s="1217"/>
      <c r="AT862" s="1218"/>
      <c r="AU862" s="587">
        <f t="shared" si="151"/>
        <v>0</v>
      </c>
      <c r="AW862" s="1215">
        <v>335</v>
      </c>
      <c r="AX862" s="1216"/>
      <c r="AY862" s="1217"/>
      <c r="AZ862" s="1218"/>
      <c r="BA862" s="587">
        <f t="shared" si="152"/>
        <v>0</v>
      </c>
      <c r="BC862" s="1215">
        <v>335</v>
      </c>
      <c r="BD862" s="1216"/>
      <c r="BE862" s="1217"/>
      <c r="BF862" s="1218"/>
      <c r="BG862" s="587">
        <f t="shared" si="153"/>
        <v>0</v>
      </c>
      <c r="BI862" s="1215">
        <v>335</v>
      </c>
      <c r="BJ862" s="1216"/>
      <c r="BK862" s="1217"/>
      <c r="BL862" s="1218"/>
      <c r="BM862" s="587">
        <f t="shared" si="154"/>
        <v>0</v>
      </c>
      <c r="BO862" s="1215">
        <v>335</v>
      </c>
      <c r="BP862" s="1216"/>
      <c r="BQ862" s="1217"/>
      <c r="BR862" s="1218"/>
      <c r="BS862" s="587">
        <f t="shared" si="155"/>
        <v>0</v>
      </c>
    </row>
    <row r="863" spans="1:71" s="17" customFormat="1" ht="16.75" hidden="1" customHeight="1" outlineLevel="2">
      <c r="A863" s="1215">
        <v>336</v>
      </c>
      <c r="B863" s="1216"/>
      <c r="C863" s="1217"/>
      <c r="D863" s="1218"/>
      <c r="E863" s="587">
        <f t="shared" si="144"/>
        <v>0</v>
      </c>
      <c r="G863" s="1215">
        <v>336</v>
      </c>
      <c r="H863" s="1216"/>
      <c r="I863" s="1217"/>
      <c r="J863" s="1218"/>
      <c r="K863" s="587">
        <f t="shared" si="145"/>
        <v>0</v>
      </c>
      <c r="M863" s="1215">
        <v>336</v>
      </c>
      <c r="N863" s="1216"/>
      <c r="O863" s="1217"/>
      <c r="P863" s="1218"/>
      <c r="Q863" s="587">
        <f t="shared" si="146"/>
        <v>0</v>
      </c>
      <c r="S863" s="1215">
        <v>336</v>
      </c>
      <c r="T863" s="1216"/>
      <c r="U863" s="1217"/>
      <c r="V863" s="1218"/>
      <c r="W863" s="587">
        <f t="shared" si="147"/>
        <v>0</v>
      </c>
      <c r="Y863" s="1215">
        <v>336</v>
      </c>
      <c r="Z863" s="1216"/>
      <c r="AA863" s="1217"/>
      <c r="AB863" s="1218"/>
      <c r="AC863" s="587">
        <f t="shared" si="148"/>
        <v>0</v>
      </c>
      <c r="AE863" s="1215">
        <v>336</v>
      </c>
      <c r="AF863" s="1216"/>
      <c r="AG863" s="1217"/>
      <c r="AH863" s="1218"/>
      <c r="AI863" s="587">
        <f t="shared" si="149"/>
        <v>0</v>
      </c>
      <c r="AK863" s="1215">
        <v>336</v>
      </c>
      <c r="AL863" s="1216"/>
      <c r="AM863" s="1217"/>
      <c r="AN863" s="1218"/>
      <c r="AO863" s="587">
        <f t="shared" si="150"/>
        <v>0</v>
      </c>
      <c r="AQ863" s="1215">
        <v>336</v>
      </c>
      <c r="AR863" s="1216"/>
      <c r="AS863" s="1217"/>
      <c r="AT863" s="1218"/>
      <c r="AU863" s="587">
        <f t="shared" si="151"/>
        <v>0</v>
      </c>
      <c r="AW863" s="1215">
        <v>336</v>
      </c>
      <c r="AX863" s="1216"/>
      <c r="AY863" s="1217"/>
      <c r="AZ863" s="1218"/>
      <c r="BA863" s="587">
        <f t="shared" si="152"/>
        <v>0</v>
      </c>
      <c r="BC863" s="1215">
        <v>336</v>
      </c>
      <c r="BD863" s="1216"/>
      <c r="BE863" s="1217"/>
      <c r="BF863" s="1218"/>
      <c r="BG863" s="587">
        <f t="shared" si="153"/>
        <v>0</v>
      </c>
      <c r="BI863" s="1215">
        <v>336</v>
      </c>
      <c r="BJ863" s="1216"/>
      <c r="BK863" s="1217"/>
      <c r="BL863" s="1218"/>
      <c r="BM863" s="587">
        <f t="shared" si="154"/>
        <v>0</v>
      </c>
      <c r="BO863" s="1215">
        <v>336</v>
      </c>
      <c r="BP863" s="1216"/>
      <c r="BQ863" s="1217"/>
      <c r="BR863" s="1218"/>
      <c r="BS863" s="587">
        <f t="shared" si="155"/>
        <v>0</v>
      </c>
    </row>
    <row r="864" spans="1:71" s="17" customFormat="1" ht="16.75" hidden="1" customHeight="1" outlineLevel="2">
      <c r="A864" s="1215">
        <v>337</v>
      </c>
      <c r="B864" s="1216"/>
      <c r="C864" s="1217"/>
      <c r="D864" s="1218"/>
      <c r="E864" s="587">
        <f t="shared" si="144"/>
        <v>0</v>
      </c>
      <c r="G864" s="1215">
        <v>337</v>
      </c>
      <c r="H864" s="1216"/>
      <c r="I864" s="1217"/>
      <c r="J864" s="1218"/>
      <c r="K864" s="587">
        <f t="shared" si="145"/>
        <v>0</v>
      </c>
      <c r="M864" s="1215">
        <v>337</v>
      </c>
      <c r="N864" s="1216"/>
      <c r="O864" s="1217"/>
      <c r="P864" s="1218"/>
      <c r="Q864" s="587">
        <f t="shared" si="146"/>
        <v>0</v>
      </c>
      <c r="S864" s="1215">
        <v>337</v>
      </c>
      <c r="T864" s="1216"/>
      <c r="U864" s="1217"/>
      <c r="V864" s="1218"/>
      <c r="W864" s="587">
        <f t="shared" si="147"/>
        <v>0</v>
      </c>
      <c r="Y864" s="1215">
        <v>337</v>
      </c>
      <c r="Z864" s="1216"/>
      <c r="AA864" s="1217"/>
      <c r="AB864" s="1218"/>
      <c r="AC864" s="587">
        <f t="shared" si="148"/>
        <v>0</v>
      </c>
      <c r="AE864" s="1215">
        <v>337</v>
      </c>
      <c r="AF864" s="1216"/>
      <c r="AG864" s="1217"/>
      <c r="AH864" s="1218"/>
      <c r="AI864" s="587">
        <f t="shared" si="149"/>
        <v>0</v>
      </c>
      <c r="AK864" s="1215">
        <v>337</v>
      </c>
      <c r="AL864" s="1216"/>
      <c r="AM864" s="1217"/>
      <c r="AN864" s="1218"/>
      <c r="AO864" s="587">
        <f t="shared" si="150"/>
        <v>0</v>
      </c>
      <c r="AQ864" s="1215">
        <v>337</v>
      </c>
      <c r="AR864" s="1216"/>
      <c r="AS864" s="1217"/>
      <c r="AT864" s="1218"/>
      <c r="AU864" s="587">
        <f t="shared" si="151"/>
        <v>0</v>
      </c>
      <c r="AW864" s="1215">
        <v>337</v>
      </c>
      <c r="AX864" s="1216"/>
      <c r="AY864" s="1217"/>
      <c r="AZ864" s="1218"/>
      <c r="BA864" s="587">
        <f t="shared" si="152"/>
        <v>0</v>
      </c>
      <c r="BC864" s="1215">
        <v>337</v>
      </c>
      <c r="BD864" s="1216"/>
      <c r="BE864" s="1217"/>
      <c r="BF864" s="1218"/>
      <c r="BG864" s="587">
        <f t="shared" si="153"/>
        <v>0</v>
      </c>
      <c r="BI864" s="1215">
        <v>337</v>
      </c>
      <c r="BJ864" s="1216"/>
      <c r="BK864" s="1217"/>
      <c r="BL864" s="1218"/>
      <c r="BM864" s="587">
        <f t="shared" si="154"/>
        <v>0</v>
      </c>
      <c r="BO864" s="1215">
        <v>337</v>
      </c>
      <c r="BP864" s="1216"/>
      <c r="BQ864" s="1217"/>
      <c r="BR864" s="1218"/>
      <c r="BS864" s="587">
        <f t="shared" si="155"/>
        <v>0</v>
      </c>
    </row>
    <row r="865" spans="1:71" s="17" customFormat="1" ht="16.75" hidden="1" customHeight="1" outlineLevel="2">
      <c r="A865" s="1215">
        <v>338</v>
      </c>
      <c r="B865" s="1216"/>
      <c r="C865" s="1217"/>
      <c r="D865" s="1218"/>
      <c r="E865" s="587">
        <f t="shared" si="144"/>
        <v>0</v>
      </c>
      <c r="G865" s="1215">
        <v>338</v>
      </c>
      <c r="H865" s="1216"/>
      <c r="I865" s="1217"/>
      <c r="J865" s="1218"/>
      <c r="K865" s="587">
        <f t="shared" si="145"/>
        <v>0</v>
      </c>
      <c r="M865" s="1215">
        <v>338</v>
      </c>
      <c r="N865" s="1216"/>
      <c r="O865" s="1217"/>
      <c r="P865" s="1218"/>
      <c r="Q865" s="587">
        <f t="shared" si="146"/>
        <v>0</v>
      </c>
      <c r="S865" s="1215">
        <v>338</v>
      </c>
      <c r="T865" s="1216"/>
      <c r="U865" s="1217"/>
      <c r="V865" s="1218"/>
      <c r="W865" s="587">
        <f t="shared" si="147"/>
        <v>0</v>
      </c>
      <c r="Y865" s="1215">
        <v>338</v>
      </c>
      <c r="Z865" s="1216"/>
      <c r="AA865" s="1217"/>
      <c r="AB865" s="1218"/>
      <c r="AC865" s="587">
        <f t="shared" si="148"/>
        <v>0</v>
      </c>
      <c r="AE865" s="1215">
        <v>338</v>
      </c>
      <c r="AF865" s="1216"/>
      <c r="AG865" s="1217"/>
      <c r="AH865" s="1218"/>
      <c r="AI865" s="587">
        <f t="shared" si="149"/>
        <v>0</v>
      </c>
      <c r="AK865" s="1215">
        <v>338</v>
      </c>
      <c r="AL865" s="1216"/>
      <c r="AM865" s="1217"/>
      <c r="AN865" s="1218"/>
      <c r="AO865" s="587">
        <f t="shared" si="150"/>
        <v>0</v>
      </c>
      <c r="AQ865" s="1215">
        <v>338</v>
      </c>
      <c r="AR865" s="1216"/>
      <c r="AS865" s="1217"/>
      <c r="AT865" s="1218"/>
      <c r="AU865" s="587">
        <f t="shared" si="151"/>
        <v>0</v>
      </c>
      <c r="AW865" s="1215">
        <v>338</v>
      </c>
      <c r="AX865" s="1216"/>
      <c r="AY865" s="1217"/>
      <c r="AZ865" s="1218"/>
      <c r="BA865" s="587">
        <f t="shared" si="152"/>
        <v>0</v>
      </c>
      <c r="BC865" s="1215">
        <v>338</v>
      </c>
      <c r="BD865" s="1216"/>
      <c r="BE865" s="1217"/>
      <c r="BF865" s="1218"/>
      <c r="BG865" s="587">
        <f t="shared" si="153"/>
        <v>0</v>
      </c>
      <c r="BI865" s="1215">
        <v>338</v>
      </c>
      <c r="BJ865" s="1216"/>
      <c r="BK865" s="1217"/>
      <c r="BL865" s="1218"/>
      <c r="BM865" s="587">
        <f t="shared" si="154"/>
        <v>0</v>
      </c>
      <c r="BO865" s="1215">
        <v>338</v>
      </c>
      <c r="BP865" s="1216"/>
      <c r="BQ865" s="1217"/>
      <c r="BR865" s="1218"/>
      <c r="BS865" s="587">
        <f t="shared" si="155"/>
        <v>0</v>
      </c>
    </row>
    <row r="866" spans="1:71" s="17" customFormat="1" ht="16.75" hidden="1" customHeight="1" outlineLevel="2">
      <c r="A866" s="1215">
        <v>339</v>
      </c>
      <c r="B866" s="1216"/>
      <c r="C866" s="1217"/>
      <c r="D866" s="1218"/>
      <c r="E866" s="587">
        <f t="shared" si="144"/>
        <v>0</v>
      </c>
      <c r="G866" s="1215">
        <v>339</v>
      </c>
      <c r="H866" s="1216"/>
      <c r="I866" s="1217"/>
      <c r="J866" s="1218"/>
      <c r="K866" s="587">
        <f t="shared" si="145"/>
        <v>0</v>
      </c>
      <c r="M866" s="1215">
        <v>339</v>
      </c>
      <c r="N866" s="1216"/>
      <c r="O866" s="1217"/>
      <c r="P866" s="1218"/>
      <c r="Q866" s="587">
        <f t="shared" si="146"/>
        <v>0</v>
      </c>
      <c r="S866" s="1215">
        <v>339</v>
      </c>
      <c r="T866" s="1216"/>
      <c r="U866" s="1217"/>
      <c r="V866" s="1218"/>
      <c r="W866" s="587">
        <f t="shared" si="147"/>
        <v>0</v>
      </c>
      <c r="Y866" s="1215">
        <v>339</v>
      </c>
      <c r="Z866" s="1216"/>
      <c r="AA866" s="1217"/>
      <c r="AB866" s="1218"/>
      <c r="AC866" s="587">
        <f t="shared" si="148"/>
        <v>0</v>
      </c>
      <c r="AE866" s="1215">
        <v>339</v>
      </c>
      <c r="AF866" s="1216"/>
      <c r="AG866" s="1217"/>
      <c r="AH866" s="1218"/>
      <c r="AI866" s="587">
        <f t="shared" si="149"/>
        <v>0</v>
      </c>
      <c r="AK866" s="1215">
        <v>339</v>
      </c>
      <c r="AL866" s="1216"/>
      <c r="AM866" s="1217"/>
      <c r="AN866" s="1218"/>
      <c r="AO866" s="587">
        <f t="shared" si="150"/>
        <v>0</v>
      </c>
      <c r="AQ866" s="1215">
        <v>339</v>
      </c>
      <c r="AR866" s="1216"/>
      <c r="AS866" s="1217"/>
      <c r="AT866" s="1218"/>
      <c r="AU866" s="587">
        <f t="shared" si="151"/>
        <v>0</v>
      </c>
      <c r="AW866" s="1215">
        <v>339</v>
      </c>
      <c r="AX866" s="1216"/>
      <c r="AY866" s="1217"/>
      <c r="AZ866" s="1218"/>
      <c r="BA866" s="587">
        <f t="shared" si="152"/>
        <v>0</v>
      </c>
      <c r="BC866" s="1215">
        <v>339</v>
      </c>
      <c r="BD866" s="1216"/>
      <c r="BE866" s="1217"/>
      <c r="BF866" s="1218"/>
      <c r="BG866" s="587">
        <f t="shared" si="153"/>
        <v>0</v>
      </c>
      <c r="BI866" s="1215">
        <v>339</v>
      </c>
      <c r="BJ866" s="1216"/>
      <c r="BK866" s="1217"/>
      <c r="BL866" s="1218"/>
      <c r="BM866" s="587">
        <f t="shared" si="154"/>
        <v>0</v>
      </c>
      <c r="BO866" s="1215">
        <v>339</v>
      </c>
      <c r="BP866" s="1216"/>
      <c r="BQ866" s="1217"/>
      <c r="BR866" s="1218"/>
      <c r="BS866" s="587">
        <f t="shared" si="155"/>
        <v>0</v>
      </c>
    </row>
    <row r="867" spans="1:71" s="17" customFormat="1" ht="16.75" hidden="1" customHeight="1" outlineLevel="2">
      <c r="A867" s="1215">
        <v>340</v>
      </c>
      <c r="B867" s="1216"/>
      <c r="C867" s="1217"/>
      <c r="D867" s="1218"/>
      <c r="E867" s="587">
        <f t="shared" si="144"/>
        <v>0</v>
      </c>
      <c r="G867" s="1215">
        <v>340</v>
      </c>
      <c r="H867" s="1216"/>
      <c r="I867" s="1217"/>
      <c r="J867" s="1218"/>
      <c r="K867" s="587">
        <f t="shared" si="145"/>
        <v>0</v>
      </c>
      <c r="M867" s="1215">
        <v>340</v>
      </c>
      <c r="N867" s="1216"/>
      <c r="O867" s="1217"/>
      <c r="P867" s="1218"/>
      <c r="Q867" s="587">
        <f t="shared" si="146"/>
        <v>0</v>
      </c>
      <c r="S867" s="1215">
        <v>340</v>
      </c>
      <c r="T867" s="1216"/>
      <c r="U867" s="1217"/>
      <c r="V867" s="1218"/>
      <c r="W867" s="587">
        <f t="shared" si="147"/>
        <v>0</v>
      </c>
      <c r="Y867" s="1215">
        <v>340</v>
      </c>
      <c r="Z867" s="1216"/>
      <c r="AA867" s="1217"/>
      <c r="AB867" s="1218"/>
      <c r="AC867" s="587">
        <f t="shared" si="148"/>
        <v>0</v>
      </c>
      <c r="AE867" s="1215">
        <v>340</v>
      </c>
      <c r="AF867" s="1216"/>
      <c r="AG867" s="1217"/>
      <c r="AH867" s="1218"/>
      <c r="AI867" s="587">
        <f t="shared" si="149"/>
        <v>0</v>
      </c>
      <c r="AK867" s="1215">
        <v>340</v>
      </c>
      <c r="AL867" s="1216"/>
      <c r="AM867" s="1217"/>
      <c r="AN867" s="1218"/>
      <c r="AO867" s="587">
        <f t="shared" si="150"/>
        <v>0</v>
      </c>
      <c r="AQ867" s="1215">
        <v>340</v>
      </c>
      <c r="AR867" s="1216"/>
      <c r="AS867" s="1217"/>
      <c r="AT867" s="1218"/>
      <c r="AU867" s="587">
        <f t="shared" si="151"/>
        <v>0</v>
      </c>
      <c r="AW867" s="1215">
        <v>340</v>
      </c>
      <c r="AX867" s="1216"/>
      <c r="AY867" s="1217"/>
      <c r="AZ867" s="1218"/>
      <c r="BA867" s="587">
        <f t="shared" si="152"/>
        <v>0</v>
      </c>
      <c r="BC867" s="1215">
        <v>340</v>
      </c>
      <c r="BD867" s="1216"/>
      <c r="BE867" s="1217"/>
      <c r="BF867" s="1218"/>
      <c r="BG867" s="587">
        <f t="shared" si="153"/>
        <v>0</v>
      </c>
      <c r="BI867" s="1215">
        <v>340</v>
      </c>
      <c r="BJ867" s="1216"/>
      <c r="BK867" s="1217"/>
      <c r="BL867" s="1218"/>
      <c r="BM867" s="587">
        <f t="shared" si="154"/>
        <v>0</v>
      </c>
      <c r="BO867" s="1215">
        <v>340</v>
      </c>
      <c r="BP867" s="1216"/>
      <c r="BQ867" s="1217"/>
      <c r="BR867" s="1218"/>
      <c r="BS867" s="587">
        <f t="shared" si="155"/>
        <v>0</v>
      </c>
    </row>
    <row r="868" spans="1:71" s="17" customFormat="1" ht="16.75" hidden="1" customHeight="1" outlineLevel="2">
      <c r="A868" s="1215">
        <v>341</v>
      </c>
      <c r="B868" s="1216"/>
      <c r="C868" s="1217"/>
      <c r="D868" s="1218"/>
      <c r="E868" s="587">
        <f t="shared" si="144"/>
        <v>0</v>
      </c>
      <c r="G868" s="1215">
        <v>341</v>
      </c>
      <c r="H868" s="1216"/>
      <c r="I868" s="1217"/>
      <c r="J868" s="1218"/>
      <c r="K868" s="587">
        <f t="shared" si="145"/>
        <v>0</v>
      </c>
      <c r="M868" s="1215">
        <v>341</v>
      </c>
      <c r="N868" s="1216"/>
      <c r="O868" s="1217"/>
      <c r="P868" s="1218"/>
      <c r="Q868" s="587">
        <f t="shared" si="146"/>
        <v>0</v>
      </c>
      <c r="S868" s="1215">
        <v>341</v>
      </c>
      <c r="T868" s="1216"/>
      <c r="U868" s="1217"/>
      <c r="V868" s="1218"/>
      <c r="W868" s="587">
        <f t="shared" si="147"/>
        <v>0</v>
      </c>
      <c r="Y868" s="1215">
        <v>341</v>
      </c>
      <c r="Z868" s="1216"/>
      <c r="AA868" s="1217"/>
      <c r="AB868" s="1218"/>
      <c r="AC868" s="587">
        <f t="shared" si="148"/>
        <v>0</v>
      </c>
      <c r="AE868" s="1215">
        <v>341</v>
      </c>
      <c r="AF868" s="1216"/>
      <c r="AG868" s="1217"/>
      <c r="AH868" s="1218"/>
      <c r="AI868" s="587">
        <f t="shared" si="149"/>
        <v>0</v>
      </c>
      <c r="AK868" s="1215">
        <v>341</v>
      </c>
      <c r="AL868" s="1216"/>
      <c r="AM868" s="1217"/>
      <c r="AN868" s="1218"/>
      <c r="AO868" s="587">
        <f t="shared" si="150"/>
        <v>0</v>
      </c>
      <c r="AQ868" s="1215">
        <v>341</v>
      </c>
      <c r="AR868" s="1216"/>
      <c r="AS868" s="1217"/>
      <c r="AT868" s="1218"/>
      <c r="AU868" s="587">
        <f t="shared" si="151"/>
        <v>0</v>
      </c>
      <c r="AW868" s="1215">
        <v>341</v>
      </c>
      <c r="AX868" s="1216"/>
      <c r="AY868" s="1217"/>
      <c r="AZ868" s="1218"/>
      <c r="BA868" s="587">
        <f t="shared" si="152"/>
        <v>0</v>
      </c>
      <c r="BC868" s="1215">
        <v>341</v>
      </c>
      <c r="BD868" s="1216"/>
      <c r="BE868" s="1217"/>
      <c r="BF868" s="1218"/>
      <c r="BG868" s="587">
        <f t="shared" si="153"/>
        <v>0</v>
      </c>
      <c r="BI868" s="1215">
        <v>341</v>
      </c>
      <c r="BJ868" s="1216"/>
      <c r="BK868" s="1217"/>
      <c r="BL868" s="1218"/>
      <c r="BM868" s="587">
        <f t="shared" si="154"/>
        <v>0</v>
      </c>
      <c r="BO868" s="1215">
        <v>341</v>
      </c>
      <c r="BP868" s="1216"/>
      <c r="BQ868" s="1217"/>
      <c r="BR868" s="1218"/>
      <c r="BS868" s="587">
        <f t="shared" si="155"/>
        <v>0</v>
      </c>
    </row>
    <row r="869" spans="1:71" s="17" customFormat="1" ht="16.75" hidden="1" customHeight="1" outlineLevel="2">
      <c r="A869" s="1215">
        <v>342</v>
      </c>
      <c r="B869" s="1216"/>
      <c r="C869" s="1217"/>
      <c r="D869" s="1218"/>
      <c r="E869" s="587">
        <f t="shared" si="144"/>
        <v>0</v>
      </c>
      <c r="G869" s="1215">
        <v>342</v>
      </c>
      <c r="H869" s="1216"/>
      <c r="I869" s="1217"/>
      <c r="J869" s="1218"/>
      <c r="K869" s="587">
        <f t="shared" si="145"/>
        <v>0</v>
      </c>
      <c r="M869" s="1215">
        <v>342</v>
      </c>
      <c r="N869" s="1216"/>
      <c r="O869" s="1217"/>
      <c r="P869" s="1218"/>
      <c r="Q869" s="587">
        <f t="shared" si="146"/>
        <v>0</v>
      </c>
      <c r="S869" s="1215">
        <v>342</v>
      </c>
      <c r="T869" s="1216"/>
      <c r="U869" s="1217"/>
      <c r="V869" s="1218"/>
      <c r="W869" s="587">
        <f t="shared" si="147"/>
        <v>0</v>
      </c>
      <c r="Y869" s="1215">
        <v>342</v>
      </c>
      <c r="Z869" s="1216"/>
      <c r="AA869" s="1217"/>
      <c r="AB869" s="1218"/>
      <c r="AC869" s="587">
        <f t="shared" si="148"/>
        <v>0</v>
      </c>
      <c r="AE869" s="1215">
        <v>342</v>
      </c>
      <c r="AF869" s="1216"/>
      <c r="AG869" s="1217"/>
      <c r="AH869" s="1218"/>
      <c r="AI869" s="587">
        <f t="shared" si="149"/>
        <v>0</v>
      </c>
      <c r="AK869" s="1215">
        <v>342</v>
      </c>
      <c r="AL869" s="1216"/>
      <c r="AM869" s="1217"/>
      <c r="AN869" s="1218"/>
      <c r="AO869" s="587">
        <f t="shared" si="150"/>
        <v>0</v>
      </c>
      <c r="AQ869" s="1215">
        <v>342</v>
      </c>
      <c r="AR869" s="1216"/>
      <c r="AS869" s="1217"/>
      <c r="AT869" s="1218"/>
      <c r="AU869" s="587">
        <f t="shared" si="151"/>
        <v>0</v>
      </c>
      <c r="AW869" s="1215">
        <v>342</v>
      </c>
      <c r="AX869" s="1216"/>
      <c r="AY869" s="1217"/>
      <c r="AZ869" s="1218"/>
      <c r="BA869" s="587">
        <f t="shared" si="152"/>
        <v>0</v>
      </c>
      <c r="BC869" s="1215">
        <v>342</v>
      </c>
      <c r="BD869" s="1216"/>
      <c r="BE869" s="1217"/>
      <c r="BF869" s="1218"/>
      <c r="BG869" s="587">
        <f t="shared" si="153"/>
        <v>0</v>
      </c>
      <c r="BI869" s="1215">
        <v>342</v>
      </c>
      <c r="BJ869" s="1216"/>
      <c r="BK869" s="1217"/>
      <c r="BL869" s="1218"/>
      <c r="BM869" s="587">
        <f t="shared" si="154"/>
        <v>0</v>
      </c>
      <c r="BO869" s="1215">
        <v>342</v>
      </c>
      <c r="BP869" s="1216"/>
      <c r="BQ869" s="1217"/>
      <c r="BR869" s="1218"/>
      <c r="BS869" s="587">
        <f t="shared" si="155"/>
        <v>0</v>
      </c>
    </row>
    <row r="870" spans="1:71" s="17" customFormat="1" ht="16.75" hidden="1" customHeight="1" outlineLevel="2">
      <c r="A870" s="1215">
        <v>343</v>
      </c>
      <c r="B870" s="1216"/>
      <c r="C870" s="1217"/>
      <c r="D870" s="1218"/>
      <c r="E870" s="587">
        <f t="shared" si="144"/>
        <v>0</v>
      </c>
      <c r="G870" s="1215">
        <v>343</v>
      </c>
      <c r="H870" s="1216"/>
      <c r="I870" s="1217"/>
      <c r="J870" s="1218"/>
      <c r="K870" s="587">
        <f t="shared" si="145"/>
        <v>0</v>
      </c>
      <c r="M870" s="1215">
        <v>343</v>
      </c>
      <c r="N870" s="1216"/>
      <c r="O870" s="1217"/>
      <c r="P870" s="1218"/>
      <c r="Q870" s="587">
        <f t="shared" si="146"/>
        <v>0</v>
      </c>
      <c r="S870" s="1215">
        <v>343</v>
      </c>
      <c r="T870" s="1216"/>
      <c r="U870" s="1217"/>
      <c r="V870" s="1218"/>
      <c r="W870" s="587">
        <f t="shared" si="147"/>
        <v>0</v>
      </c>
      <c r="Y870" s="1215">
        <v>343</v>
      </c>
      <c r="Z870" s="1216"/>
      <c r="AA870" s="1217"/>
      <c r="AB870" s="1218"/>
      <c r="AC870" s="587">
        <f t="shared" si="148"/>
        <v>0</v>
      </c>
      <c r="AE870" s="1215">
        <v>343</v>
      </c>
      <c r="AF870" s="1216"/>
      <c r="AG870" s="1217"/>
      <c r="AH870" s="1218"/>
      <c r="AI870" s="587">
        <f t="shared" si="149"/>
        <v>0</v>
      </c>
      <c r="AK870" s="1215">
        <v>343</v>
      </c>
      <c r="AL870" s="1216"/>
      <c r="AM870" s="1217"/>
      <c r="AN870" s="1218"/>
      <c r="AO870" s="587">
        <f t="shared" si="150"/>
        <v>0</v>
      </c>
      <c r="AQ870" s="1215">
        <v>343</v>
      </c>
      <c r="AR870" s="1216"/>
      <c r="AS870" s="1217"/>
      <c r="AT870" s="1218"/>
      <c r="AU870" s="587">
        <f t="shared" si="151"/>
        <v>0</v>
      </c>
      <c r="AW870" s="1215">
        <v>343</v>
      </c>
      <c r="AX870" s="1216"/>
      <c r="AY870" s="1217"/>
      <c r="AZ870" s="1218"/>
      <c r="BA870" s="587">
        <f t="shared" si="152"/>
        <v>0</v>
      </c>
      <c r="BC870" s="1215">
        <v>343</v>
      </c>
      <c r="BD870" s="1216"/>
      <c r="BE870" s="1217"/>
      <c r="BF870" s="1218"/>
      <c r="BG870" s="587">
        <f t="shared" si="153"/>
        <v>0</v>
      </c>
      <c r="BI870" s="1215">
        <v>343</v>
      </c>
      <c r="BJ870" s="1216"/>
      <c r="BK870" s="1217"/>
      <c r="BL870" s="1218"/>
      <c r="BM870" s="587">
        <f t="shared" si="154"/>
        <v>0</v>
      </c>
      <c r="BO870" s="1215">
        <v>343</v>
      </c>
      <c r="BP870" s="1216"/>
      <c r="BQ870" s="1217"/>
      <c r="BR870" s="1218"/>
      <c r="BS870" s="587">
        <f t="shared" si="155"/>
        <v>0</v>
      </c>
    </row>
    <row r="871" spans="1:71" s="17" customFormat="1" ht="16.75" hidden="1" customHeight="1" outlineLevel="2">
      <c r="A871" s="1215">
        <v>344</v>
      </c>
      <c r="B871" s="1216"/>
      <c r="C871" s="1217"/>
      <c r="D871" s="1218"/>
      <c r="E871" s="587">
        <f t="shared" si="144"/>
        <v>0</v>
      </c>
      <c r="G871" s="1215">
        <v>344</v>
      </c>
      <c r="H871" s="1216"/>
      <c r="I871" s="1217"/>
      <c r="J871" s="1218"/>
      <c r="K871" s="587">
        <f t="shared" si="145"/>
        <v>0</v>
      </c>
      <c r="M871" s="1215">
        <v>344</v>
      </c>
      <c r="N871" s="1216"/>
      <c r="O871" s="1217"/>
      <c r="P871" s="1218"/>
      <c r="Q871" s="587">
        <f t="shared" si="146"/>
        <v>0</v>
      </c>
      <c r="S871" s="1215">
        <v>344</v>
      </c>
      <c r="T871" s="1216"/>
      <c r="U871" s="1217"/>
      <c r="V871" s="1218"/>
      <c r="W871" s="587">
        <f t="shared" si="147"/>
        <v>0</v>
      </c>
      <c r="Y871" s="1215">
        <v>344</v>
      </c>
      <c r="Z871" s="1216"/>
      <c r="AA871" s="1217"/>
      <c r="AB871" s="1218"/>
      <c r="AC871" s="587">
        <f t="shared" si="148"/>
        <v>0</v>
      </c>
      <c r="AE871" s="1215">
        <v>344</v>
      </c>
      <c r="AF871" s="1216"/>
      <c r="AG871" s="1217"/>
      <c r="AH871" s="1218"/>
      <c r="AI871" s="587">
        <f t="shared" si="149"/>
        <v>0</v>
      </c>
      <c r="AK871" s="1215">
        <v>344</v>
      </c>
      <c r="AL871" s="1216"/>
      <c r="AM871" s="1217"/>
      <c r="AN871" s="1218"/>
      <c r="AO871" s="587">
        <f t="shared" si="150"/>
        <v>0</v>
      </c>
      <c r="AQ871" s="1215">
        <v>344</v>
      </c>
      <c r="AR871" s="1216"/>
      <c r="AS871" s="1217"/>
      <c r="AT871" s="1218"/>
      <c r="AU871" s="587">
        <f t="shared" si="151"/>
        <v>0</v>
      </c>
      <c r="AW871" s="1215">
        <v>344</v>
      </c>
      <c r="AX871" s="1216"/>
      <c r="AY871" s="1217"/>
      <c r="AZ871" s="1218"/>
      <c r="BA871" s="587">
        <f t="shared" si="152"/>
        <v>0</v>
      </c>
      <c r="BC871" s="1215">
        <v>344</v>
      </c>
      <c r="BD871" s="1216"/>
      <c r="BE871" s="1217"/>
      <c r="BF871" s="1218"/>
      <c r="BG871" s="587">
        <f t="shared" si="153"/>
        <v>0</v>
      </c>
      <c r="BI871" s="1215">
        <v>344</v>
      </c>
      <c r="BJ871" s="1216"/>
      <c r="BK871" s="1217"/>
      <c r="BL871" s="1218"/>
      <c r="BM871" s="587">
        <f t="shared" si="154"/>
        <v>0</v>
      </c>
      <c r="BO871" s="1215">
        <v>344</v>
      </c>
      <c r="BP871" s="1216"/>
      <c r="BQ871" s="1217"/>
      <c r="BR871" s="1218"/>
      <c r="BS871" s="587">
        <f t="shared" si="155"/>
        <v>0</v>
      </c>
    </row>
    <row r="872" spans="1:71" s="17" customFormat="1" ht="16.75" hidden="1" customHeight="1" outlineLevel="2">
      <c r="A872" s="1215">
        <v>345</v>
      </c>
      <c r="B872" s="1216"/>
      <c r="C872" s="1217"/>
      <c r="D872" s="1218"/>
      <c r="E872" s="587">
        <f t="shared" si="144"/>
        <v>0</v>
      </c>
      <c r="G872" s="1215">
        <v>345</v>
      </c>
      <c r="H872" s="1216"/>
      <c r="I872" s="1217"/>
      <c r="J872" s="1218"/>
      <c r="K872" s="587">
        <f t="shared" si="145"/>
        <v>0</v>
      </c>
      <c r="M872" s="1215">
        <v>345</v>
      </c>
      <c r="N872" s="1216"/>
      <c r="O872" s="1217"/>
      <c r="P872" s="1218"/>
      <c r="Q872" s="587">
        <f t="shared" si="146"/>
        <v>0</v>
      </c>
      <c r="S872" s="1215">
        <v>345</v>
      </c>
      <c r="T872" s="1216"/>
      <c r="U872" s="1217"/>
      <c r="V872" s="1218"/>
      <c r="W872" s="587">
        <f t="shared" si="147"/>
        <v>0</v>
      </c>
      <c r="Y872" s="1215">
        <v>345</v>
      </c>
      <c r="Z872" s="1216"/>
      <c r="AA872" s="1217"/>
      <c r="AB872" s="1218"/>
      <c r="AC872" s="587">
        <f t="shared" si="148"/>
        <v>0</v>
      </c>
      <c r="AE872" s="1215">
        <v>345</v>
      </c>
      <c r="AF872" s="1216"/>
      <c r="AG872" s="1217"/>
      <c r="AH872" s="1218"/>
      <c r="AI872" s="587">
        <f t="shared" si="149"/>
        <v>0</v>
      </c>
      <c r="AK872" s="1215">
        <v>345</v>
      </c>
      <c r="AL872" s="1216"/>
      <c r="AM872" s="1217"/>
      <c r="AN872" s="1218"/>
      <c r="AO872" s="587">
        <f t="shared" si="150"/>
        <v>0</v>
      </c>
      <c r="AQ872" s="1215">
        <v>345</v>
      </c>
      <c r="AR872" s="1216"/>
      <c r="AS872" s="1217"/>
      <c r="AT872" s="1218"/>
      <c r="AU872" s="587">
        <f t="shared" si="151"/>
        <v>0</v>
      </c>
      <c r="AW872" s="1215">
        <v>345</v>
      </c>
      <c r="AX872" s="1216"/>
      <c r="AY872" s="1217"/>
      <c r="AZ872" s="1218"/>
      <c r="BA872" s="587">
        <f t="shared" si="152"/>
        <v>0</v>
      </c>
      <c r="BC872" s="1215">
        <v>345</v>
      </c>
      <c r="BD872" s="1216"/>
      <c r="BE872" s="1217"/>
      <c r="BF872" s="1218"/>
      <c r="BG872" s="587">
        <f t="shared" si="153"/>
        <v>0</v>
      </c>
      <c r="BI872" s="1215">
        <v>345</v>
      </c>
      <c r="BJ872" s="1216"/>
      <c r="BK872" s="1217"/>
      <c r="BL872" s="1218"/>
      <c r="BM872" s="587">
        <f t="shared" si="154"/>
        <v>0</v>
      </c>
      <c r="BO872" s="1215">
        <v>345</v>
      </c>
      <c r="BP872" s="1216"/>
      <c r="BQ872" s="1217"/>
      <c r="BR872" s="1218"/>
      <c r="BS872" s="587">
        <f t="shared" si="155"/>
        <v>0</v>
      </c>
    </row>
    <row r="873" spans="1:71" s="17" customFormat="1" ht="16.75" hidden="1" customHeight="1" outlineLevel="2">
      <c r="A873" s="1215">
        <v>346</v>
      </c>
      <c r="B873" s="1216"/>
      <c r="C873" s="1217"/>
      <c r="D873" s="1218"/>
      <c r="E873" s="587">
        <f t="shared" si="144"/>
        <v>0</v>
      </c>
      <c r="G873" s="1215">
        <v>346</v>
      </c>
      <c r="H873" s="1216"/>
      <c r="I873" s="1217"/>
      <c r="J873" s="1218"/>
      <c r="K873" s="587">
        <f t="shared" si="145"/>
        <v>0</v>
      </c>
      <c r="M873" s="1215">
        <v>346</v>
      </c>
      <c r="N873" s="1216"/>
      <c r="O873" s="1217"/>
      <c r="P873" s="1218"/>
      <c r="Q873" s="587">
        <f t="shared" si="146"/>
        <v>0</v>
      </c>
      <c r="S873" s="1215">
        <v>346</v>
      </c>
      <c r="T873" s="1216"/>
      <c r="U873" s="1217"/>
      <c r="V873" s="1218"/>
      <c r="W873" s="587">
        <f t="shared" si="147"/>
        <v>0</v>
      </c>
      <c r="Y873" s="1215">
        <v>346</v>
      </c>
      <c r="Z873" s="1216"/>
      <c r="AA873" s="1217"/>
      <c r="AB873" s="1218"/>
      <c r="AC873" s="587">
        <f t="shared" si="148"/>
        <v>0</v>
      </c>
      <c r="AE873" s="1215">
        <v>346</v>
      </c>
      <c r="AF873" s="1216"/>
      <c r="AG873" s="1217"/>
      <c r="AH873" s="1218"/>
      <c r="AI873" s="587">
        <f t="shared" si="149"/>
        <v>0</v>
      </c>
      <c r="AK873" s="1215">
        <v>346</v>
      </c>
      <c r="AL873" s="1216"/>
      <c r="AM873" s="1217"/>
      <c r="AN873" s="1218"/>
      <c r="AO873" s="587">
        <f t="shared" si="150"/>
        <v>0</v>
      </c>
      <c r="AQ873" s="1215">
        <v>346</v>
      </c>
      <c r="AR873" s="1216"/>
      <c r="AS873" s="1217"/>
      <c r="AT873" s="1218"/>
      <c r="AU873" s="587">
        <f t="shared" si="151"/>
        <v>0</v>
      </c>
      <c r="AW873" s="1215">
        <v>346</v>
      </c>
      <c r="AX873" s="1216"/>
      <c r="AY873" s="1217"/>
      <c r="AZ873" s="1218"/>
      <c r="BA873" s="587">
        <f t="shared" si="152"/>
        <v>0</v>
      </c>
      <c r="BC873" s="1215">
        <v>346</v>
      </c>
      <c r="BD873" s="1216"/>
      <c r="BE873" s="1217"/>
      <c r="BF873" s="1218"/>
      <c r="BG873" s="587">
        <f t="shared" si="153"/>
        <v>0</v>
      </c>
      <c r="BI873" s="1215">
        <v>346</v>
      </c>
      <c r="BJ873" s="1216"/>
      <c r="BK873" s="1217"/>
      <c r="BL873" s="1218"/>
      <c r="BM873" s="587">
        <f t="shared" si="154"/>
        <v>0</v>
      </c>
      <c r="BO873" s="1215">
        <v>346</v>
      </c>
      <c r="BP873" s="1216"/>
      <c r="BQ873" s="1217"/>
      <c r="BR873" s="1218"/>
      <c r="BS873" s="587">
        <f t="shared" si="155"/>
        <v>0</v>
      </c>
    </row>
    <row r="874" spans="1:71" s="17" customFormat="1" ht="16.75" hidden="1" customHeight="1" outlineLevel="2">
      <c r="A874" s="1215">
        <v>347</v>
      </c>
      <c r="B874" s="1216"/>
      <c r="C874" s="1217"/>
      <c r="D874" s="1218"/>
      <c r="E874" s="587">
        <f t="shared" si="144"/>
        <v>0</v>
      </c>
      <c r="G874" s="1215">
        <v>347</v>
      </c>
      <c r="H874" s="1216"/>
      <c r="I874" s="1217"/>
      <c r="J874" s="1218"/>
      <c r="K874" s="587">
        <f t="shared" si="145"/>
        <v>0</v>
      </c>
      <c r="M874" s="1215">
        <v>347</v>
      </c>
      <c r="N874" s="1216"/>
      <c r="O874" s="1217"/>
      <c r="P874" s="1218"/>
      <c r="Q874" s="587">
        <f t="shared" si="146"/>
        <v>0</v>
      </c>
      <c r="S874" s="1215">
        <v>347</v>
      </c>
      <c r="T874" s="1216"/>
      <c r="U874" s="1217"/>
      <c r="V874" s="1218"/>
      <c r="W874" s="587">
        <f t="shared" si="147"/>
        <v>0</v>
      </c>
      <c r="Y874" s="1215">
        <v>347</v>
      </c>
      <c r="Z874" s="1216"/>
      <c r="AA874" s="1217"/>
      <c r="AB874" s="1218"/>
      <c r="AC874" s="587">
        <f t="shared" si="148"/>
        <v>0</v>
      </c>
      <c r="AE874" s="1215">
        <v>347</v>
      </c>
      <c r="AF874" s="1216"/>
      <c r="AG874" s="1217"/>
      <c r="AH874" s="1218"/>
      <c r="AI874" s="587">
        <f t="shared" si="149"/>
        <v>0</v>
      </c>
      <c r="AK874" s="1215">
        <v>347</v>
      </c>
      <c r="AL874" s="1216"/>
      <c r="AM874" s="1217"/>
      <c r="AN874" s="1218"/>
      <c r="AO874" s="587">
        <f t="shared" si="150"/>
        <v>0</v>
      </c>
      <c r="AQ874" s="1215">
        <v>347</v>
      </c>
      <c r="AR874" s="1216"/>
      <c r="AS874" s="1217"/>
      <c r="AT874" s="1218"/>
      <c r="AU874" s="587">
        <f t="shared" si="151"/>
        <v>0</v>
      </c>
      <c r="AW874" s="1215">
        <v>347</v>
      </c>
      <c r="AX874" s="1216"/>
      <c r="AY874" s="1217"/>
      <c r="AZ874" s="1218"/>
      <c r="BA874" s="587">
        <f t="shared" si="152"/>
        <v>0</v>
      </c>
      <c r="BC874" s="1215">
        <v>347</v>
      </c>
      <c r="BD874" s="1216"/>
      <c r="BE874" s="1217"/>
      <c r="BF874" s="1218"/>
      <c r="BG874" s="587">
        <f t="shared" si="153"/>
        <v>0</v>
      </c>
      <c r="BI874" s="1215">
        <v>347</v>
      </c>
      <c r="BJ874" s="1216"/>
      <c r="BK874" s="1217"/>
      <c r="BL874" s="1218"/>
      <c r="BM874" s="587">
        <f t="shared" si="154"/>
        <v>0</v>
      </c>
      <c r="BO874" s="1215">
        <v>347</v>
      </c>
      <c r="BP874" s="1216"/>
      <c r="BQ874" s="1217"/>
      <c r="BR874" s="1218"/>
      <c r="BS874" s="587">
        <f t="shared" si="155"/>
        <v>0</v>
      </c>
    </row>
    <row r="875" spans="1:71" s="17" customFormat="1" ht="16.75" hidden="1" customHeight="1" outlineLevel="2">
      <c r="A875" s="1215">
        <v>348</v>
      </c>
      <c r="B875" s="1216"/>
      <c r="C875" s="1217"/>
      <c r="D875" s="1218"/>
      <c r="E875" s="587">
        <f t="shared" si="144"/>
        <v>0</v>
      </c>
      <c r="G875" s="1215">
        <v>348</v>
      </c>
      <c r="H875" s="1216"/>
      <c r="I875" s="1217"/>
      <c r="J875" s="1218"/>
      <c r="K875" s="587">
        <f t="shared" si="145"/>
        <v>0</v>
      </c>
      <c r="M875" s="1215">
        <v>348</v>
      </c>
      <c r="N875" s="1216"/>
      <c r="O875" s="1217"/>
      <c r="P875" s="1218"/>
      <c r="Q875" s="587">
        <f t="shared" si="146"/>
        <v>0</v>
      </c>
      <c r="S875" s="1215">
        <v>348</v>
      </c>
      <c r="T875" s="1216"/>
      <c r="U875" s="1217"/>
      <c r="V875" s="1218"/>
      <c r="W875" s="587">
        <f t="shared" si="147"/>
        <v>0</v>
      </c>
      <c r="Y875" s="1215">
        <v>348</v>
      </c>
      <c r="Z875" s="1216"/>
      <c r="AA875" s="1217"/>
      <c r="AB875" s="1218"/>
      <c r="AC875" s="587">
        <f t="shared" si="148"/>
        <v>0</v>
      </c>
      <c r="AE875" s="1215">
        <v>348</v>
      </c>
      <c r="AF875" s="1216"/>
      <c r="AG875" s="1217"/>
      <c r="AH875" s="1218"/>
      <c r="AI875" s="587">
        <f t="shared" si="149"/>
        <v>0</v>
      </c>
      <c r="AK875" s="1215">
        <v>348</v>
      </c>
      <c r="AL875" s="1216"/>
      <c r="AM875" s="1217"/>
      <c r="AN875" s="1218"/>
      <c r="AO875" s="587">
        <f t="shared" si="150"/>
        <v>0</v>
      </c>
      <c r="AQ875" s="1215">
        <v>348</v>
      </c>
      <c r="AR875" s="1216"/>
      <c r="AS875" s="1217"/>
      <c r="AT875" s="1218"/>
      <c r="AU875" s="587">
        <f t="shared" si="151"/>
        <v>0</v>
      </c>
      <c r="AW875" s="1215">
        <v>348</v>
      </c>
      <c r="AX875" s="1216"/>
      <c r="AY875" s="1217"/>
      <c r="AZ875" s="1218"/>
      <c r="BA875" s="587">
        <f t="shared" si="152"/>
        <v>0</v>
      </c>
      <c r="BC875" s="1215">
        <v>348</v>
      </c>
      <c r="BD875" s="1216"/>
      <c r="BE875" s="1217"/>
      <c r="BF875" s="1218"/>
      <c r="BG875" s="587">
        <f t="shared" si="153"/>
        <v>0</v>
      </c>
      <c r="BI875" s="1215">
        <v>348</v>
      </c>
      <c r="BJ875" s="1216"/>
      <c r="BK875" s="1217"/>
      <c r="BL875" s="1218"/>
      <c r="BM875" s="587">
        <f t="shared" si="154"/>
        <v>0</v>
      </c>
      <c r="BO875" s="1215">
        <v>348</v>
      </c>
      <c r="BP875" s="1216"/>
      <c r="BQ875" s="1217"/>
      <c r="BR875" s="1218"/>
      <c r="BS875" s="587">
        <f t="shared" si="155"/>
        <v>0</v>
      </c>
    </row>
    <row r="876" spans="1:71" s="17" customFormat="1" ht="16.75" hidden="1" customHeight="1" outlineLevel="2">
      <c r="A876" s="1215">
        <v>349</v>
      </c>
      <c r="B876" s="1216"/>
      <c r="C876" s="1217"/>
      <c r="D876" s="1218"/>
      <c r="E876" s="587">
        <f t="shared" si="144"/>
        <v>0</v>
      </c>
      <c r="G876" s="1215">
        <v>349</v>
      </c>
      <c r="H876" s="1216"/>
      <c r="I876" s="1217"/>
      <c r="J876" s="1218"/>
      <c r="K876" s="587">
        <f t="shared" si="145"/>
        <v>0</v>
      </c>
      <c r="M876" s="1215">
        <v>349</v>
      </c>
      <c r="N876" s="1216"/>
      <c r="O876" s="1217"/>
      <c r="P876" s="1218"/>
      <c r="Q876" s="587">
        <f t="shared" si="146"/>
        <v>0</v>
      </c>
      <c r="S876" s="1215">
        <v>349</v>
      </c>
      <c r="T876" s="1216"/>
      <c r="U876" s="1217"/>
      <c r="V876" s="1218"/>
      <c r="W876" s="587">
        <f t="shared" si="147"/>
        <v>0</v>
      </c>
      <c r="Y876" s="1215">
        <v>349</v>
      </c>
      <c r="Z876" s="1216"/>
      <c r="AA876" s="1217"/>
      <c r="AB876" s="1218"/>
      <c r="AC876" s="587">
        <f t="shared" si="148"/>
        <v>0</v>
      </c>
      <c r="AE876" s="1215">
        <v>349</v>
      </c>
      <c r="AF876" s="1216"/>
      <c r="AG876" s="1217"/>
      <c r="AH876" s="1218"/>
      <c r="AI876" s="587">
        <f t="shared" si="149"/>
        <v>0</v>
      </c>
      <c r="AK876" s="1215">
        <v>349</v>
      </c>
      <c r="AL876" s="1216"/>
      <c r="AM876" s="1217"/>
      <c r="AN876" s="1218"/>
      <c r="AO876" s="587">
        <f t="shared" si="150"/>
        <v>0</v>
      </c>
      <c r="AQ876" s="1215">
        <v>349</v>
      </c>
      <c r="AR876" s="1216"/>
      <c r="AS876" s="1217"/>
      <c r="AT876" s="1218"/>
      <c r="AU876" s="587">
        <f t="shared" si="151"/>
        <v>0</v>
      </c>
      <c r="AW876" s="1215">
        <v>349</v>
      </c>
      <c r="AX876" s="1216"/>
      <c r="AY876" s="1217"/>
      <c r="AZ876" s="1218"/>
      <c r="BA876" s="587">
        <f t="shared" si="152"/>
        <v>0</v>
      </c>
      <c r="BC876" s="1215">
        <v>349</v>
      </c>
      <c r="BD876" s="1216"/>
      <c r="BE876" s="1217"/>
      <c r="BF876" s="1218"/>
      <c r="BG876" s="587">
        <f t="shared" si="153"/>
        <v>0</v>
      </c>
      <c r="BI876" s="1215">
        <v>349</v>
      </c>
      <c r="BJ876" s="1216"/>
      <c r="BK876" s="1217"/>
      <c r="BL876" s="1218"/>
      <c r="BM876" s="587">
        <f t="shared" si="154"/>
        <v>0</v>
      </c>
      <c r="BO876" s="1215">
        <v>349</v>
      </c>
      <c r="BP876" s="1216"/>
      <c r="BQ876" s="1217"/>
      <c r="BR876" s="1218"/>
      <c r="BS876" s="587">
        <f t="shared" si="155"/>
        <v>0</v>
      </c>
    </row>
    <row r="877" spans="1:71" s="17" customFormat="1" ht="16.75" hidden="1" customHeight="1" outlineLevel="2">
      <c r="A877" s="1215">
        <v>350</v>
      </c>
      <c r="B877" s="1216"/>
      <c r="C877" s="1217"/>
      <c r="D877" s="1218"/>
      <c r="E877" s="587">
        <f t="shared" si="144"/>
        <v>0</v>
      </c>
      <c r="G877" s="1215">
        <v>350</v>
      </c>
      <c r="H877" s="1216"/>
      <c r="I877" s="1217"/>
      <c r="J877" s="1218"/>
      <c r="K877" s="587">
        <f t="shared" si="145"/>
        <v>0</v>
      </c>
      <c r="M877" s="1215">
        <v>350</v>
      </c>
      <c r="N877" s="1216"/>
      <c r="O877" s="1217"/>
      <c r="P877" s="1218"/>
      <c r="Q877" s="587">
        <f t="shared" si="146"/>
        <v>0</v>
      </c>
      <c r="S877" s="1215">
        <v>350</v>
      </c>
      <c r="T877" s="1216"/>
      <c r="U877" s="1217"/>
      <c r="V877" s="1218"/>
      <c r="W877" s="587">
        <f t="shared" si="147"/>
        <v>0</v>
      </c>
      <c r="Y877" s="1215">
        <v>350</v>
      </c>
      <c r="Z877" s="1216"/>
      <c r="AA877" s="1217"/>
      <c r="AB877" s="1218"/>
      <c r="AC877" s="587">
        <f t="shared" si="148"/>
        <v>0</v>
      </c>
      <c r="AE877" s="1215">
        <v>350</v>
      </c>
      <c r="AF877" s="1216"/>
      <c r="AG877" s="1217"/>
      <c r="AH877" s="1218"/>
      <c r="AI877" s="587">
        <f t="shared" si="149"/>
        <v>0</v>
      </c>
      <c r="AK877" s="1215">
        <v>350</v>
      </c>
      <c r="AL877" s="1216"/>
      <c r="AM877" s="1217"/>
      <c r="AN877" s="1218"/>
      <c r="AO877" s="587">
        <f t="shared" si="150"/>
        <v>0</v>
      </c>
      <c r="AQ877" s="1215">
        <v>350</v>
      </c>
      <c r="AR877" s="1216"/>
      <c r="AS877" s="1217"/>
      <c r="AT877" s="1218"/>
      <c r="AU877" s="587">
        <f t="shared" si="151"/>
        <v>0</v>
      </c>
      <c r="AW877" s="1215">
        <v>350</v>
      </c>
      <c r="AX877" s="1216"/>
      <c r="AY877" s="1217"/>
      <c r="AZ877" s="1218"/>
      <c r="BA877" s="587">
        <f t="shared" si="152"/>
        <v>0</v>
      </c>
      <c r="BC877" s="1215">
        <v>350</v>
      </c>
      <c r="BD877" s="1216"/>
      <c r="BE877" s="1217"/>
      <c r="BF877" s="1218"/>
      <c r="BG877" s="587">
        <f t="shared" si="153"/>
        <v>0</v>
      </c>
      <c r="BI877" s="1215">
        <v>350</v>
      </c>
      <c r="BJ877" s="1216"/>
      <c r="BK877" s="1217"/>
      <c r="BL877" s="1218"/>
      <c r="BM877" s="587">
        <f t="shared" si="154"/>
        <v>0</v>
      </c>
      <c r="BO877" s="1215">
        <v>350</v>
      </c>
      <c r="BP877" s="1216"/>
      <c r="BQ877" s="1217"/>
      <c r="BR877" s="1218"/>
      <c r="BS877" s="587">
        <f t="shared" si="155"/>
        <v>0</v>
      </c>
    </row>
    <row r="878" spans="1:71" s="17" customFormat="1" ht="16.75" hidden="1" customHeight="1" outlineLevel="2">
      <c r="A878" s="1215">
        <v>351</v>
      </c>
      <c r="B878" s="1216"/>
      <c r="C878" s="1217"/>
      <c r="D878" s="1218"/>
      <c r="E878" s="587">
        <f t="shared" si="144"/>
        <v>0</v>
      </c>
      <c r="G878" s="1215">
        <v>351</v>
      </c>
      <c r="H878" s="1216"/>
      <c r="I878" s="1217"/>
      <c r="J878" s="1218"/>
      <c r="K878" s="587">
        <f t="shared" si="145"/>
        <v>0</v>
      </c>
      <c r="M878" s="1215">
        <v>351</v>
      </c>
      <c r="N878" s="1216"/>
      <c r="O878" s="1217"/>
      <c r="P878" s="1218"/>
      <c r="Q878" s="587">
        <f t="shared" si="146"/>
        <v>0</v>
      </c>
      <c r="S878" s="1215">
        <v>351</v>
      </c>
      <c r="T878" s="1216"/>
      <c r="U878" s="1217"/>
      <c r="V878" s="1218"/>
      <c r="W878" s="587">
        <f t="shared" si="147"/>
        <v>0</v>
      </c>
      <c r="Y878" s="1215">
        <v>351</v>
      </c>
      <c r="Z878" s="1216"/>
      <c r="AA878" s="1217"/>
      <c r="AB878" s="1218"/>
      <c r="AC878" s="587">
        <f t="shared" si="148"/>
        <v>0</v>
      </c>
      <c r="AE878" s="1215">
        <v>351</v>
      </c>
      <c r="AF878" s="1216"/>
      <c r="AG878" s="1217"/>
      <c r="AH878" s="1218"/>
      <c r="AI878" s="587">
        <f t="shared" si="149"/>
        <v>0</v>
      </c>
      <c r="AK878" s="1215">
        <v>351</v>
      </c>
      <c r="AL878" s="1216"/>
      <c r="AM878" s="1217"/>
      <c r="AN878" s="1218"/>
      <c r="AO878" s="587">
        <f t="shared" si="150"/>
        <v>0</v>
      </c>
      <c r="AQ878" s="1215">
        <v>351</v>
      </c>
      <c r="AR878" s="1216"/>
      <c r="AS878" s="1217"/>
      <c r="AT878" s="1218"/>
      <c r="AU878" s="587">
        <f t="shared" si="151"/>
        <v>0</v>
      </c>
      <c r="AW878" s="1215">
        <v>351</v>
      </c>
      <c r="AX878" s="1216"/>
      <c r="AY878" s="1217"/>
      <c r="AZ878" s="1218"/>
      <c r="BA878" s="587">
        <f t="shared" si="152"/>
        <v>0</v>
      </c>
      <c r="BC878" s="1215">
        <v>351</v>
      </c>
      <c r="BD878" s="1216"/>
      <c r="BE878" s="1217"/>
      <c r="BF878" s="1218"/>
      <c r="BG878" s="587">
        <f t="shared" si="153"/>
        <v>0</v>
      </c>
      <c r="BI878" s="1215">
        <v>351</v>
      </c>
      <c r="BJ878" s="1216"/>
      <c r="BK878" s="1217"/>
      <c r="BL878" s="1218"/>
      <c r="BM878" s="587">
        <f t="shared" si="154"/>
        <v>0</v>
      </c>
      <c r="BO878" s="1215">
        <v>351</v>
      </c>
      <c r="BP878" s="1216"/>
      <c r="BQ878" s="1217"/>
      <c r="BR878" s="1218"/>
      <c r="BS878" s="587">
        <f t="shared" si="155"/>
        <v>0</v>
      </c>
    </row>
    <row r="879" spans="1:71" s="17" customFormat="1" ht="16.75" hidden="1" customHeight="1" outlineLevel="2">
      <c r="A879" s="1215">
        <v>352</v>
      </c>
      <c r="B879" s="1216"/>
      <c r="C879" s="1217"/>
      <c r="D879" s="1218"/>
      <c r="E879" s="587">
        <f t="shared" si="144"/>
        <v>0</v>
      </c>
      <c r="G879" s="1215">
        <v>352</v>
      </c>
      <c r="H879" s="1216"/>
      <c r="I879" s="1217"/>
      <c r="J879" s="1218"/>
      <c r="K879" s="587">
        <f t="shared" si="145"/>
        <v>0</v>
      </c>
      <c r="M879" s="1215">
        <v>352</v>
      </c>
      <c r="N879" s="1216"/>
      <c r="O879" s="1217"/>
      <c r="P879" s="1218"/>
      <c r="Q879" s="587">
        <f t="shared" si="146"/>
        <v>0</v>
      </c>
      <c r="S879" s="1215">
        <v>352</v>
      </c>
      <c r="T879" s="1216"/>
      <c r="U879" s="1217"/>
      <c r="V879" s="1218"/>
      <c r="W879" s="587">
        <f t="shared" si="147"/>
        <v>0</v>
      </c>
      <c r="Y879" s="1215">
        <v>352</v>
      </c>
      <c r="Z879" s="1216"/>
      <c r="AA879" s="1217"/>
      <c r="AB879" s="1218"/>
      <c r="AC879" s="587">
        <f t="shared" si="148"/>
        <v>0</v>
      </c>
      <c r="AE879" s="1215">
        <v>352</v>
      </c>
      <c r="AF879" s="1216"/>
      <c r="AG879" s="1217"/>
      <c r="AH879" s="1218"/>
      <c r="AI879" s="587">
        <f t="shared" si="149"/>
        <v>0</v>
      </c>
      <c r="AK879" s="1215">
        <v>352</v>
      </c>
      <c r="AL879" s="1216"/>
      <c r="AM879" s="1217"/>
      <c r="AN879" s="1218"/>
      <c r="AO879" s="587">
        <f t="shared" si="150"/>
        <v>0</v>
      </c>
      <c r="AQ879" s="1215">
        <v>352</v>
      </c>
      <c r="AR879" s="1216"/>
      <c r="AS879" s="1217"/>
      <c r="AT879" s="1218"/>
      <c r="AU879" s="587">
        <f t="shared" si="151"/>
        <v>0</v>
      </c>
      <c r="AW879" s="1215">
        <v>352</v>
      </c>
      <c r="AX879" s="1216"/>
      <c r="AY879" s="1217"/>
      <c r="AZ879" s="1218"/>
      <c r="BA879" s="587">
        <f t="shared" si="152"/>
        <v>0</v>
      </c>
      <c r="BC879" s="1215">
        <v>352</v>
      </c>
      <c r="BD879" s="1216"/>
      <c r="BE879" s="1217"/>
      <c r="BF879" s="1218"/>
      <c r="BG879" s="587">
        <f t="shared" si="153"/>
        <v>0</v>
      </c>
      <c r="BI879" s="1215">
        <v>352</v>
      </c>
      <c r="BJ879" s="1216"/>
      <c r="BK879" s="1217"/>
      <c r="BL879" s="1218"/>
      <c r="BM879" s="587">
        <f t="shared" si="154"/>
        <v>0</v>
      </c>
      <c r="BO879" s="1215">
        <v>352</v>
      </c>
      <c r="BP879" s="1216"/>
      <c r="BQ879" s="1217"/>
      <c r="BR879" s="1218"/>
      <c r="BS879" s="587">
        <f t="shared" si="155"/>
        <v>0</v>
      </c>
    </row>
    <row r="880" spans="1:71" s="17" customFormat="1" ht="16.75" hidden="1" customHeight="1" outlineLevel="2">
      <c r="A880" s="1215">
        <v>353</v>
      </c>
      <c r="B880" s="1216"/>
      <c r="C880" s="1217"/>
      <c r="D880" s="1218"/>
      <c r="E880" s="587">
        <f t="shared" si="144"/>
        <v>0</v>
      </c>
      <c r="G880" s="1215">
        <v>353</v>
      </c>
      <c r="H880" s="1216"/>
      <c r="I880" s="1217"/>
      <c r="J880" s="1218"/>
      <c r="K880" s="587">
        <f t="shared" si="145"/>
        <v>0</v>
      </c>
      <c r="M880" s="1215">
        <v>353</v>
      </c>
      <c r="N880" s="1216"/>
      <c r="O880" s="1217"/>
      <c r="P880" s="1218"/>
      <c r="Q880" s="587">
        <f t="shared" si="146"/>
        <v>0</v>
      </c>
      <c r="S880" s="1215">
        <v>353</v>
      </c>
      <c r="T880" s="1216"/>
      <c r="U880" s="1217"/>
      <c r="V880" s="1218"/>
      <c r="W880" s="587">
        <f t="shared" si="147"/>
        <v>0</v>
      </c>
      <c r="Y880" s="1215">
        <v>353</v>
      </c>
      <c r="Z880" s="1216"/>
      <c r="AA880" s="1217"/>
      <c r="AB880" s="1218"/>
      <c r="AC880" s="587">
        <f t="shared" si="148"/>
        <v>0</v>
      </c>
      <c r="AE880" s="1215">
        <v>353</v>
      </c>
      <c r="AF880" s="1216"/>
      <c r="AG880" s="1217"/>
      <c r="AH880" s="1218"/>
      <c r="AI880" s="587">
        <f t="shared" si="149"/>
        <v>0</v>
      </c>
      <c r="AK880" s="1215">
        <v>353</v>
      </c>
      <c r="AL880" s="1216"/>
      <c r="AM880" s="1217"/>
      <c r="AN880" s="1218"/>
      <c r="AO880" s="587">
        <f t="shared" si="150"/>
        <v>0</v>
      </c>
      <c r="AQ880" s="1215">
        <v>353</v>
      </c>
      <c r="AR880" s="1216"/>
      <c r="AS880" s="1217"/>
      <c r="AT880" s="1218"/>
      <c r="AU880" s="587">
        <f t="shared" si="151"/>
        <v>0</v>
      </c>
      <c r="AW880" s="1215">
        <v>353</v>
      </c>
      <c r="AX880" s="1216"/>
      <c r="AY880" s="1217"/>
      <c r="AZ880" s="1218"/>
      <c r="BA880" s="587">
        <f t="shared" si="152"/>
        <v>0</v>
      </c>
      <c r="BC880" s="1215">
        <v>353</v>
      </c>
      <c r="BD880" s="1216"/>
      <c r="BE880" s="1217"/>
      <c r="BF880" s="1218"/>
      <c r="BG880" s="587">
        <f t="shared" si="153"/>
        <v>0</v>
      </c>
      <c r="BI880" s="1215">
        <v>353</v>
      </c>
      <c r="BJ880" s="1216"/>
      <c r="BK880" s="1217"/>
      <c r="BL880" s="1218"/>
      <c r="BM880" s="587">
        <f t="shared" si="154"/>
        <v>0</v>
      </c>
      <c r="BO880" s="1215">
        <v>353</v>
      </c>
      <c r="BP880" s="1216"/>
      <c r="BQ880" s="1217"/>
      <c r="BR880" s="1218"/>
      <c r="BS880" s="587">
        <f t="shared" si="155"/>
        <v>0</v>
      </c>
    </row>
    <row r="881" spans="1:71" s="17" customFormat="1" ht="16.75" hidden="1" customHeight="1" outlineLevel="2">
      <c r="A881" s="1215">
        <v>354</v>
      </c>
      <c r="B881" s="1216"/>
      <c r="C881" s="1217"/>
      <c r="D881" s="1218"/>
      <c r="E881" s="587">
        <f t="shared" si="144"/>
        <v>0</v>
      </c>
      <c r="G881" s="1215">
        <v>354</v>
      </c>
      <c r="H881" s="1216"/>
      <c r="I881" s="1217"/>
      <c r="J881" s="1218"/>
      <c r="K881" s="587">
        <f t="shared" si="145"/>
        <v>0</v>
      </c>
      <c r="M881" s="1215">
        <v>354</v>
      </c>
      <c r="N881" s="1216"/>
      <c r="O881" s="1217"/>
      <c r="P881" s="1218"/>
      <c r="Q881" s="587">
        <f t="shared" si="146"/>
        <v>0</v>
      </c>
      <c r="S881" s="1215">
        <v>354</v>
      </c>
      <c r="T881" s="1216"/>
      <c r="U881" s="1217"/>
      <c r="V881" s="1218"/>
      <c r="W881" s="587">
        <f t="shared" si="147"/>
        <v>0</v>
      </c>
      <c r="Y881" s="1215">
        <v>354</v>
      </c>
      <c r="Z881" s="1216"/>
      <c r="AA881" s="1217"/>
      <c r="AB881" s="1218"/>
      <c r="AC881" s="587">
        <f t="shared" si="148"/>
        <v>0</v>
      </c>
      <c r="AE881" s="1215">
        <v>354</v>
      </c>
      <c r="AF881" s="1216"/>
      <c r="AG881" s="1217"/>
      <c r="AH881" s="1218"/>
      <c r="AI881" s="587">
        <f t="shared" si="149"/>
        <v>0</v>
      </c>
      <c r="AK881" s="1215">
        <v>354</v>
      </c>
      <c r="AL881" s="1216"/>
      <c r="AM881" s="1217"/>
      <c r="AN881" s="1218"/>
      <c r="AO881" s="587">
        <f t="shared" si="150"/>
        <v>0</v>
      </c>
      <c r="AQ881" s="1215">
        <v>354</v>
      </c>
      <c r="AR881" s="1216"/>
      <c r="AS881" s="1217"/>
      <c r="AT881" s="1218"/>
      <c r="AU881" s="587">
        <f t="shared" si="151"/>
        <v>0</v>
      </c>
      <c r="AW881" s="1215">
        <v>354</v>
      </c>
      <c r="AX881" s="1216"/>
      <c r="AY881" s="1217"/>
      <c r="AZ881" s="1218"/>
      <c r="BA881" s="587">
        <f t="shared" si="152"/>
        <v>0</v>
      </c>
      <c r="BC881" s="1215">
        <v>354</v>
      </c>
      <c r="BD881" s="1216"/>
      <c r="BE881" s="1217"/>
      <c r="BF881" s="1218"/>
      <c r="BG881" s="587">
        <f t="shared" si="153"/>
        <v>0</v>
      </c>
      <c r="BI881" s="1215">
        <v>354</v>
      </c>
      <c r="BJ881" s="1216"/>
      <c r="BK881" s="1217"/>
      <c r="BL881" s="1218"/>
      <c r="BM881" s="587">
        <f t="shared" si="154"/>
        <v>0</v>
      </c>
      <c r="BO881" s="1215">
        <v>354</v>
      </c>
      <c r="BP881" s="1216"/>
      <c r="BQ881" s="1217"/>
      <c r="BR881" s="1218"/>
      <c r="BS881" s="587">
        <f t="shared" si="155"/>
        <v>0</v>
      </c>
    </row>
    <row r="882" spans="1:71" s="17" customFormat="1" ht="16.75" hidden="1" customHeight="1" outlineLevel="2">
      <c r="A882" s="1215">
        <v>355</v>
      </c>
      <c r="B882" s="1216"/>
      <c r="C882" s="1217"/>
      <c r="D882" s="1218"/>
      <c r="E882" s="587">
        <f t="shared" si="144"/>
        <v>0</v>
      </c>
      <c r="G882" s="1215">
        <v>355</v>
      </c>
      <c r="H882" s="1216"/>
      <c r="I882" s="1217"/>
      <c r="J882" s="1218"/>
      <c r="K882" s="587">
        <f t="shared" si="145"/>
        <v>0</v>
      </c>
      <c r="M882" s="1215">
        <v>355</v>
      </c>
      <c r="N882" s="1216"/>
      <c r="O882" s="1217"/>
      <c r="P882" s="1218"/>
      <c r="Q882" s="587">
        <f t="shared" si="146"/>
        <v>0</v>
      </c>
      <c r="S882" s="1215">
        <v>355</v>
      </c>
      <c r="T882" s="1216"/>
      <c r="U882" s="1217"/>
      <c r="V882" s="1218"/>
      <c r="W882" s="587">
        <f t="shared" si="147"/>
        <v>0</v>
      </c>
      <c r="Y882" s="1215">
        <v>355</v>
      </c>
      <c r="Z882" s="1216"/>
      <c r="AA882" s="1217"/>
      <c r="AB882" s="1218"/>
      <c r="AC882" s="587">
        <f t="shared" si="148"/>
        <v>0</v>
      </c>
      <c r="AE882" s="1215">
        <v>355</v>
      </c>
      <c r="AF882" s="1216"/>
      <c r="AG882" s="1217"/>
      <c r="AH882" s="1218"/>
      <c r="AI882" s="587">
        <f t="shared" si="149"/>
        <v>0</v>
      </c>
      <c r="AK882" s="1215">
        <v>355</v>
      </c>
      <c r="AL882" s="1216"/>
      <c r="AM882" s="1217"/>
      <c r="AN882" s="1218"/>
      <c r="AO882" s="587">
        <f t="shared" si="150"/>
        <v>0</v>
      </c>
      <c r="AQ882" s="1215">
        <v>355</v>
      </c>
      <c r="AR882" s="1216"/>
      <c r="AS882" s="1217"/>
      <c r="AT882" s="1218"/>
      <c r="AU882" s="587">
        <f t="shared" si="151"/>
        <v>0</v>
      </c>
      <c r="AW882" s="1215">
        <v>355</v>
      </c>
      <c r="AX882" s="1216"/>
      <c r="AY882" s="1217"/>
      <c r="AZ882" s="1218"/>
      <c r="BA882" s="587">
        <f t="shared" si="152"/>
        <v>0</v>
      </c>
      <c r="BC882" s="1215">
        <v>355</v>
      </c>
      <c r="BD882" s="1216"/>
      <c r="BE882" s="1217"/>
      <c r="BF882" s="1218"/>
      <c r="BG882" s="587">
        <f t="shared" si="153"/>
        <v>0</v>
      </c>
      <c r="BI882" s="1215">
        <v>355</v>
      </c>
      <c r="BJ882" s="1216"/>
      <c r="BK882" s="1217"/>
      <c r="BL882" s="1218"/>
      <c r="BM882" s="587">
        <f t="shared" si="154"/>
        <v>0</v>
      </c>
      <c r="BO882" s="1215">
        <v>355</v>
      </c>
      <c r="BP882" s="1216"/>
      <c r="BQ882" s="1217"/>
      <c r="BR882" s="1218"/>
      <c r="BS882" s="587">
        <f t="shared" si="155"/>
        <v>0</v>
      </c>
    </row>
    <row r="883" spans="1:71" s="17" customFormat="1" ht="16.75" hidden="1" customHeight="1" outlineLevel="2">
      <c r="A883" s="1215">
        <v>356</v>
      </c>
      <c r="B883" s="1216"/>
      <c r="C883" s="1217"/>
      <c r="D883" s="1218"/>
      <c r="E883" s="587">
        <f t="shared" si="144"/>
        <v>0</v>
      </c>
      <c r="G883" s="1215">
        <v>356</v>
      </c>
      <c r="H883" s="1216"/>
      <c r="I883" s="1217"/>
      <c r="J883" s="1218"/>
      <c r="K883" s="587">
        <f t="shared" si="145"/>
        <v>0</v>
      </c>
      <c r="M883" s="1215">
        <v>356</v>
      </c>
      <c r="N883" s="1216"/>
      <c r="O883" s="1217"/>
      <c r="P883" s="1218"/>
      <c r="Q883" s="587">
        <f t="shared" si="146"/>
        <v>0</v>
      </c>
      <c r="S883" s="1215">
        <v>356</v>
      </c>
      <c r="T883" s="1216"/>
      <c r="U883" s="1217"/>
      <c r="V883" s="1218"/>
      <c r="W883" s="587">
        <f t="shared" si="147"/>
        <v>0</v>
      </c>
      <c r="Y883" s="1215">
        <v>356</v>
      </c>
      <c r="Z883" s="1216"/>
      <c r="AA883" s="1217"/>
      <c r="AB883" s="1218"/>
      <c r="AC883" s="587">
        <f t="shared" si="148"/>
        <v>0</v>
      </c>
      <c r="AE883" s="1215">
        <v>356</v>
      </c>
      <c r="AF883" s="1216"/>
      <c r="AG883" s="1217"/>
      <c r="AH883" s="1218"/>
      <c r="AI883" s="587">
        <f t="shared" si="149"/>
        <v>0</v>
      </c>
      <c r="AK883" s="1215">
        <v>356</v>
      </c>
      <c r="AL883" s="1216"/>
      <c r="AM883" s="1217"/>
      <c r="AN883" s="1218"/>
      <c r="AO883" s="587">
        <f t="shared" si="150"/>
        <v>0</v>
      </c>
      <c r="AQ883" s="1215">
        <v>356</v>
      </c>
      <c r="AR883" s="1216"/>
      <c r="AS883" s="1217"/>
      <c r="AT883" s="1218"/>
      <c r="AU883" s="587">
        <f t="shared" si="151"/>
        <v>0</v>
      </c>
      <c r="AW883" s="1215">
        <v>356</v>
      </c>
      <c r="AX883" s="1216"/>
      <c r="AY883" s="1217"/>
      <c r="AZ883" s="1218"/>
      <c r="BA883" s="587">
        <f t="shared" si="152"/>
        <v>0</v>
      </c>
      <c r="BC883" s="1215">
        <v>356</v>
      </c>
      <c r="BD883" s="1216"/>
      <c r="BE883" s="1217"/>
      <c r="BF883" s="1218"/>
      <c r="BG883" s="587">
        <f t="shared" si="153"/>
        <v>0</v>
      </c>
      <c r="BI883" s="1215">
        <v>356</v>
      </c>
      <c r="BJ883" s="1216"/>
      <c r="BK883" s="1217"/>
      <c r="BL883" s="1218"/>
      <c r="BM883" s="587">
        <f t="shared" si="154"/>
        <v>0</v>
      </c>
      <c r="BO883" s="1215">
        <v>356</v>
      </c>
      <c r="BP883" s="1216"/>
      <c r="BQ883" s="1217"/>
      <c r="BR883" s="1218"/>
      <c r="BS883" s="587">
        <f t="shared" si="155"/>
        <v>0</v>
      </c>
    </row>
    <row r="884" spans="1:71" s="17" customFormat="1" ht="16.75" hidden="1" customHeight="1" outlineLevel="2">
      <c r="A884" s="1215">
        <v>357</v>
      </c>
      <c r="B884" s="1216"/>
      <c r="C884" s="1217"/>
      <c r="D884" s="1218"/>
      <c r="E884" s="587">
        <f t="shared" si="144"/>
        <v>0</v>
      </c>
      <c r="G884" s="1215">
        <v>357</v>
      </c>
      <c r="H884" s="1216"/>
      <c r="I884" s="1217"/>
      <c r="J884" s="1218"/>
      <c r="K884" s="587">
        <f t="shared" si="145"/>
        <v>0</v>
      </c>
      <c r="M884" s="1215">
        <v>357</v>
      </c>
      <c r="N884" s="1216"/>
      <c r="O884" s="1217"/>
      <c r="P884" s="1218"/>
      <c r="Q884" s="587">
        <f t="shared" si="146"/>
        <v>0</v>
      </c>
      <c r="S884" s="1215">
        <v>357</v>
      </c>
      <c r="T884" s="1216"/>
      <c r="U884" s="1217"/>
      <c r="V884" s="1218"/>
      <c r="W884" s="587">
        <f t="shared" si="147"/>
        <v>0</v>
      </c>
      <c r="Y884" s="1215">
        <v>357</v>
      </c>
      <c r="Z884" s="1216"/>
      <c r="AA884" s="1217"/>
      <c r="AB884" s="1218"/>
      <c r="AC884" s="587">
        <f t="shared" si="148"/>
        <v>0</v>
      </c>
      <c r="AE884" s="1215">
        <v>357</v>
      </c>
      <c r="AF884" s="1216"/>
      <c r="AG884" s="1217"/>
      <c r="AH884" s="1218"/>
      <c r="AI884" s="587">
        <f t="shared" si="149"/>
        <v>0</v>
      </c>
      <c r="AK884" s="1215">
        <v>357</v>
      </c>
      <c r="AL884" s="1216"/>
      <c r="AM884" s="1217"/>
      <c r="AN884" s="1218"/>
      <c r="AO884" s="587">
        <f t="shared" si="150"/>
        <v>0</v>
      </c>
      <c r="AQ884" s="1215">
        <v>357</v>
      </c>
      <c r="AR884" s="1216"/>
      <c r="AS884" s="1217"/>
      <c r="AT884" s="1218"/>
      <c r="AU884" s="587">
        <f t="shared" si="151"/>
        <v>0</v>
      </c>
      <c r="AW884" s="1215">
        <v>357</v>
      </c>
      <c r="AX884" s="1216"/>
      <c r="AY884" s="1217"/>
      <c r="AZ884" s="1218"/>
      <c r="BA884" s="587">
        <f t="shared" si="152"/>
        <v>0</v>
      </c>
      <c r="BC884" s="1215">
        <v>357</v>
      </c>
      <c r="BD884" s="1216"/>
      <c r="BE884" s="1217"/>
      <c r="BF884" s="1218"/>
      <c r="BG884" s="587">
        <f t="shared" si="153"/>
        <v>0</v>
      </c>
      <c r="BI884" s="1215">
        <v>357</v>
      </c>
      <c r="BJ884" s="1216"/>
      <c r="BK884" s="1217"/>
      <c r="BL884" s="1218"/>
      <c r="BM884" s="587">
        <f t="shared" si="154"/>
        <v>0</v>
      </c>
      <c r="BO884" s="1215">
        <v>357</v>
      </c>
      <c r="BP884" s="1216"/>
      <c r="BQ884" s="1217"/>
      <c r="BR884" s="1218"/>
      <c r="BS884" s="587">
        <f t="shared" si="155"/>
        <v>0</v>
      </c>
    </row>
    <row r="885" spans="1:71" s="17" customFormat="1" ht="16.75" hidden="1" customHeight="1" outlineLevel="2">
      <c r="A885" s="1215">
        <v>358</v>
      </c>
      <c r="B885" s="1216"/>
      <c r="C885" s="1217"/>
      <c r="D885" s="1218"/>
      <c r="E885" s="587">
        <f t="shared" si="144"/>
        <v>0</v>
      </c>
      <c r="G885" s="1215">
        <v>358</v>
      </c>
      <c r="H885" s="1216"/>
      <c r="I885" s="1217"/>
      <c r="J885" s="1218"/>
      <c r="K885" s="587">
        <f t="shared" si="145"/>
        <v>0</v>
      </c>
      <c r="M885" s="1215">
        <v>358</v>
      </c>
      <c r="N885" s="1216"/>
      <c r="O885" s="1217"/>
      <c r="P885" s="1218"/>
      <c r="Q885" s="587">
        <f t="shared" si="146"/>
        <v>0</v>
      </c>
      <c r="S885" s="1215">
        <v>358</v>
      </c>
      <c r="T885" s="1216"/>
      <c r="U885" s="1217"/>
      <c r="V885" s="1218"/>
      <c r="W885" s="587">
        <f t="shared" si="147"/>
        <v>0</v>
      </c>
      <c r="Y885" s="1215">
        <v>358</v>
      </c>
      <c r="Z885" s="1216"/>
      <c r="AA885" s="1217"/>
      <c r="AB885" s="1218"/>
      <c r="AC885" s="587">
        <f t="shared" si="148"/>
        <v>0</v>
      </c>
      <c r="AE885" s="1215">
        <v>358</v>
      </c>
      <c r="AF885" s="1216"/>
      <c r="AG885" s="1217"/>
      <c r="AH885" s="1218"/>
      <c r="AI885" s="587">
        <f t="shared" si="149"/>
        <v>0</v>
      </c>
      <c r="AK885" s="1215">
        <v>358</v>
      </c>
      <c r="AL885" s="1216"/>
      <c r="AM885" s="1217"/>
      <c r="AN885" s="1218"/>
      <c r="AO885" s="587">
        <f t="shared" si="150"/>
        <v>0</v>
      </c>
      <c r="AQ885" s="1215">
        <v>358</v>
      </c>
      <c r="AR885" s="1216"/>
      <c r="AS885" s="1217"/>
      <c r="AT885" s="1218"/>
      <c r="AU885" s="587">
        <f t="shared" si="151"/>
        <v>0</v>
      </c>
      <c r="AW885" s="1215">
        <v>358</v>
      </c>
      <c r="AX885" s="1216"/>
      <c r="AY885" s="1217"/>
      <c r="AZ885" s="1218"/>
      <c r="BA885" s="587">
        <f t="shared" si="152"/>
        <v>0</v>
      </c>
      <c r="BC885" s="1215">
        <v>358</v>
      </c>
      <c r="BD885" s="1216"/>
      <c r="BE885" s="1217"/>
      <c r="BF885" s="1218"/>
      <c r="BG885" s="587">
        <f t="shared" si="153"/>
        <v>0</v>
      </c>
      <c r="BI885" s="1215">
        <v>358</v>
      </c>
      <c r="BJ885" s="1216"/>
      <c r="BK885" s="1217"/>
      <c r="BL885" s="1218"/>
      <c r="BM885" s="587">
        <f t="shared" si="154"/>
        <v>0</v>
      </c>
      <c r="BO885" s="1215">
        <v>358</v>
      </c>
      <c r="BP885" s="1216"/>
      <c r="BQ885" s="1217"/>
      <c r="BR885" s="1218"/>
      <c r="BS885" s="587">
        <f t="shared" si="155"/>
        <v>0</v>
      </c>
    </row>
    <row r="886" spans="1:71" s="17" customFormat="1" ht="16.75" hidden="1" customHeight="1" outlineLevel="2">
      <c r="A886" s="1215">
        <v>359</v>
      </c>
      <c r="B886" s="1216"/>
      <c r="C886" s="1217"/>
      <c r="D886" s="1218"/>
      <c r="E886" s="587">
        <f t="shared" si="144"/>
        <v>0</v>
      </c>
      <c r="G886" s="1215">
        <v>359</v>
      </c>
      <c r="H886" s="1216"/>
      <c r="I886" s="1217"/>
      <c r="J886" s="1218"/>
      <c r="K886" s="587">
        <f t="shared" si="145"/>
        <v>0</v>
      </c>
      <c r="M886" s="1215">
        <v>359</v>
      </c>
      <c r="N886" s="1216"/>
      <c r="O886" s="1217"/>
      <c r="P886" s="1218"/>
      <c r="Q886" s="587">
        <f t="shared" si="146"/>
        <v>0</v>
      </c>
      <c r="S886" s="1215">
        <v>359</v>
      </c>
      <c r="T886" s="1216"/>
      <c r="U886" s="1217"/>
      <c r="V886" s="1218"/>
      <c r="W886" s="587">
        <f t="shared" si="147"/>
        <v>0</v>
      </c>
      <c r="Y886" s="1215">
        <v>359</v>
      </c>
      <c r="Z886" s="1216"/>
      <c r="AA886" s="1217"/>
      <c r="AB886" s="1218"/>
      <c r="AC886" s="587">
        <f t="shared" si="148"/>
        <v>0</v>
      </c>
      <c r="AE886" s="1215">
        <v>359</v>
      </c>
      <c r="AF886" s="1216"/>
      <c r="AG886" s="1217"/>
      <c r="AH886" s="1218"/>
      <c r="AI886" s="587">
        <f t="shared" si="149"/>
        <v>0</v>
      </c>
      <c r="AK886" s="1215">
        <v>359</v>
      </c>
      <c r="AL886" s="1216"/>
      <c r="AM886" s="1217"/>
      <c r="AN886" s="1218"/>
      <c r="AO886" s="587">
        <f t="shared" si="150"/>
        <v>0</v>
      </c>
      <c r="AQ886" s="1215">
        <v>359</v>
      </c>
      <c r="AR886" s="1216"/>
      <c r="AS886" s="1217"/>
      <c r="AT886" s="1218"/>
      <c r="AU886" s="587">
        <f t="shared" si="151"/>
        <v>0</v>
      </c>
      <c r="AW886" s="1215">
        <v>359</v>
      </c>
      <c r="AX886" s="1216"/>
      <c r="AY886" s="1217"/>
      <c r="AZ886" s="1218"/>
      <c r="BA886" s="587">
        <f t="shared" si="152"/>
        <v>0</v>
      </c>
      <c r="BC886" s="1215">
        <v>359</v>
      </c>
      <c r="BD886" s="1216"/>
      <c r="BE886" s="1217"/>
      <c r="BF886" s="1218"/>
      <c r="BG886" s="587">
        <f t="shared" si="153"/>
        <v>0</v>
      </c>
      <c r="BI886" s="1215">
        <v>359</v>
      </c>
      <c r="BJ886" s="1216"/>
      <c r="BK886" s="1217"/>
      <c r="BL886" s="1218"/>
      <c r="BM886" s="587">
        <f t="shared" si="154"/>
        <v>0</v>
      </c>
      <c r="BO886" s="1215">
        <v>359</v>
      </c>
      <c r="BP886" s="1216"/>
      <c r="BQ886" s="1217"/>
      <c r="BR886" s="1218"/>
      <c r="BS886" s="587">
        <f t="shared" si="155"/>
        <v>0</v>
      </c>
    </row>
    <row r="887" spans="1:71" s="17" customFormat="1" ht="16.75" hidden="1" customHeight="1" outlineLevel="2">
      <c r="A887" s="1215">
        <v>360</v>
      </c>
      <c r="B887" s="1216"/>
      <c r="C887" s="1217"/>
      <c r="D887" s="1218"/>
      <c r="E887" s="587">
        <f t="shared" si="144"/>
        <v>0</v>
      </c>
      <c r="G887" s="1215">
        <v>360</v>
      </c>
      <c r="H887" s="1216"/>
      <c r="I887" s="1217"/>
      <c r="J887" s="1218"/>
      <c r="K887" s="587">
        <f t="shared" si="145"/>
        <v>0</v>
      </c>
      <c r="M887" s="1215">
        <v>360</v>
      </c>
      <c r="N887" s="1216"/>
      <c r="O887" s="1217"/>
      <c r="P887" s="1218"/>
      <c r="Q887" s="587">
        <f t="shared" si="146"/>
        <v>0</v>
      </c>
      <c r="S887" s="1215">
        <v>360</v>
      </c>
      <c r="T887" s="1216"/>
      <c r="U887" s="1217"/>
      <c r="V887" s="1218"/>
      <c r="W887" s="587">
        <f t="shared" si="147"/>
        <v>0</v>
      </c>
      <c r="Y887" s="1215">
        <v>360</v>
      </c>
      <c r="Z887" s="1216"/>
      <c r="AA887" s="1217"/>
      <c r="AB887" s="1218"/>
      <c r="AC887" s="587">
        <f t="shared" si="148"/>
        <v>0</v>
      </c>
      <c r="AE887" s="1215">
        <v>360</v>
      </c>
      <c r="AF887" s="1216"/>
      <c r="AG887" s="1217"/>
      <c r="AH887" s="1218"/>
      <c r="AI887" s="587">
        <f t="shared" si="149"/>
        <v>0</v>
      </c>
      <c r="AK887" s="1215">
        <v>360</v>
      </c>
      <c r="AL887" s="1216"/>
      <c r="AM887" s="1217"/>
      <c r="AN887" s="1218"/>
      <c r="AO887" s="587">
        <f t="shared" si="150"/>
        <v>0</v>
      </c>
      <c r="AQ887" s="1215">
        <v>360</v>
      </c>
      <c r="AR887" s="1216"/>
      <c r="AS887" s="1217"/>
      <c r="AT887" s="1218"/>
      <c r="AU887" s="587">
        <f t="shared" si="151"/>
        <v>0</v>
      </c>
      <c r="AW887" s="1215">
        <v>360</v>
      </c>
      <c r="AX887" s="1216"/>
      <c r="AY887" s="1217"/>
      <c r="AZ887" s="1218"/>
      <c r="BA887" s="587">
        <f t="shared" si="152"/>
        <v>0</v>
      </c>
      <c r="BC887" s="1215">
        <v>360</v>
      </c>
      <c r="BD887" s="1216"/>
      <c r="BE887" s="1217"/>
      <c r="BF887" s="1218"/>
      <c r="BG887" s="587">
        <f t="shared" si="153"/>
        <v>0</v>
      </c>
      <c r="BI887" s="1215">
        <v>360</v>
      </c>
      <c r="BJ887" s="1216"/>
      <c r="BK887" s="1217"/>
      <c r="BL887" s="1218"/>
      <c r="BM887" s="587">
        <f t="shared" si="154"/>
        <v>0</v>
      </c>
      <c r="BO887" s="1215">
        <v>360</v>
      </c>
      <c r="BP887" s="1216"/>
      <c r="BQ887" s="1217"/>
      <c r="BR887" s="1218"/>
      <c r="BS887" s="587">
        <f t="shared" si="155"/>
        <v>0</v>
      </c>
    </row>
    <row r="888" spans="1:71" s="17" customFormat="1" ht="16.75" hidden="1" customHeight="1" outlineLevel="2">
      <c r="A888" s="1215">
        <v>361</v>
      </c>
      <c r="B888" s="1216"/>
      <c r="C888" s="1217"/>
      <c r="D888" s="1218"/>
      <c r="E888" s="587">
        <f t="shared" ref="E888:E951" si="156">IF(AND(C888&gt;=D$521,C888&lt;=D$520),1,0)</f>
        <v>0</v>
      </c>
      <c r="G888" s="1215">
        <v>361</v>
      </c>
      <c r="H888" s="1216"/>
      <c r="I888" s="1217"/>
      <c r="J888" s="1218"/>
      <c r="K888" s="587">
        <f t="shared" ref="K888:K951" si="157">IF(AND(I888&gt;=J$521,I888&lt;=J$520),1,0)</f>
        <v>0</v>
      </c>
      <c r="M888" s="1215">
        <v>361</v>
      </c>
      <c r="N888" s="1216"/>
      <c r="O888" s="1217"/>
      <c r="P888" s="1218"/>
      <c r="Q888" s="587">
        <f t="shared" ref="Q888:Q951" si="158">IF(AND(O888&gt;=P$521,O888&lt;=P$520),1,0)</f>
        <v>0</v>
      </c>
      <c r="S888" s="1215">
        <v>361</v>
      </c>
      <c r="T888" s="1216"/>
      <c r="U888" s="1217"/>
      <c r="V888" s="1218"/>
      <c r="W888" s="587">
        <f t="shared" ref="W888:W951" si="159">IF(AND(U888&gt;=V$521,U888&lt;=V$520),1,0)</f>
        <v>0</v>
      </c>
      <c r="Y888" s="1215">
        <v>361</v>
      </c>
      <c r="Z888" s="1216"/>
      <c r="AA888" s="1217"/>
      <c r="AB888" s="1218"/>
      <c r="AC888" s="587">
        <f t="shared" ref="AC888:AC951" si="160">IF(AND(AA888&gt;=AB$521,AA888&lt;=AB$520),1,0)</f>
        <v>0</v>
      </c>
      <c r="AE888" s="1215">
        <v>361</v>
      </c>
      <c r="AF888" s="1216"/>
      <c r="AG888" s="1217"/>
      <c r="AH888" s="1218"/>
      <c r="AI888" s="587">
        <f t="shared" ref="AI888:AI951" si="161">IF(AND(AG888&gt;=AH$521,AG888&lt;=AH$520),1,0)</f>
        <v>0</v>
      </c>
      <c r="AK888" s="1215">
        <v>361</v>
      </c>
      <c r="AL888" s="1216"/>
      <c r="AM888" s="1217"/>
      <c r="AN888" s="1218"/>
      <c r="AO888" s="587">
        <f t="shared" ref="AO888:AO951" si="162">IF(AND(AM888&gt;=AN$521,AM888&lt;=AN$520),1,0)</f>
        <v>0</v>
      </c>
      <c r="AQ888" s="1215">
        <v>361</v>
      </c>
      <c r="AR888" s="1216"/>
      <c r="AS888" s="1217"/>
      <c r="AT888" s="1218"/>
      <c r="AU888" s="587">
        <f t="shared" ref="AU888:AU951" si="163">IF(AND(AS888&gt;=AT$521,AS888&lt;=AT$520),1,0)</f>
        <v>0</v>
      </c>
      <c r="AW888" s="1215">
        <v>361</v>
      </c>
      <c r="AX888" s="1216"/>
      <c r="AY888" s="1217"/>
      <c r="AZ888" s="1218"/>
      <c r="BA888" s="587">
        <f t="shared" ref="BA888:BA951" si="164">IF(AND(AY888&gt;=AZ$521,AY888&lt;=AZ$520),1,0)</f>
        <v>0</v>
      </c>
      <c r="BC888" s="1215">
        <v>361</v>
      </c>
      <c r="BD888" s="1216"/>
      <c r="BE888" s="1217"/>
      <c r="BF888" s="1218"/>
      <c r="BG888" s="587">
        <f t="shared" ref="BG888:BG951" si="165">IF(AND(BE888&gt;=BF$521,BE888&lt;=BF$520),1,0)</f>
        <v>0</v>
      </c>
      <c r="BI888" s="1215">
        <v>361</v>
      </c>
      <c r="BJ888" s="1216"/>
      <c r="BK888" s="1217"/>
      <c r="BL888" s="1218"/>
      <c r="BM888" s="587">
        <f t="shared" ref="BM888:BM951" si="166">IF(AND(BK888&gt;=BL$521,BK888&lt;=BL$520),1,0)</f>
        <v>0</v>
      </c>
      <c r="BO888" s="1215">
        <v>361</v>
      </c>
      <c r="BP888" s="1216"/>
      <c r="BQ888" s="1217"/>
      <c r="BR888" s="1218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15">
        <v>362</v>
      </c>
      <c r="B889" s="1216"/>
      <c r="C889" s="1217"/>
      <c r="D889" s="1218"/>
      <c r="E889" s="587">
        <f t="shared" si="156"/>
        <v>0</v>
      </c>
      <c r="G889" s="1215">
        <v>362</v>
      </c>
      <c r="H889" s="1216"/>
      <c r="I889" s="1217"/>
      <c r="J889" s="1218"/>
      <c r="K889" s="587">
        <f t="shared" si="157"/>
        <v>0</v>
      </c>
      <c r="M889" s="1215">
        <v>362</v>
      </c>
      <c r="N889" s="1216"/>
      <c r="O889" s="1217"/>
      <c r="P889" s="1218"/>
      <c r="Q889" s="587">
        <f t="shared" si="158"/>
        <v>0</v>
      </c>
      <c r="S889" s="1215">
        <v>362</v>
      </c>
      <c r="T889" s="1216"/>
      <c r="U889" s="1217"/>
      <c r="V889" s="1218"/>
      <c r="W889" s="587">
        <f t="shared" si="159"/>
        <v>0</v>
      </c>
      <c r="Y889" s="1215">
        <v>362</v>
      </c>
      <c r="Z889" s="1216"/>
      <c r="AA889" s="1217"/>
      <c r="AB889" s="1218"/>
      <c r="AC889" s="587">
        <f t="shared" si="160"/>
        <v>0</v>
      </c>
      <c r="AE889" s="1215">
        <v>362</v>
      </c>
      <c r="AF889" s="1216"/>
      <c r="AG889" s="1217"/>
      <c r="AH889" s="1218"/>
      <c r="AI889" s="587">
        <f t="shared" si="161"/>
        <v>0</v>
      </c>
      <c r="AK889" s="1215">
        <v>362</v>
      </c>
      <c r="AL889" s="1216"/>
      <c r="AM889" s="1217"/>
      <c r="AN889" s="1218"/>
      <c r="AO889" s="587">
        <f t="shared" si="162"/>
        <v>0</v>
      </c>
      <c r="AQ889" s="1215">
        <v>362</v>
      </c>
      <c r="AR889" s="1216"/>
      <c r="AS889" s="1217"/>
      <c r="AT889" s="1218"/>
      <c r="AU889" s="587">
        <f t="shared" si="163"/>
        <v>0</v>
      </c>
      <c r="AW889" s="1215">
        <v>362</v>
      </c>
      <c r="AX889" s="1216"/>
      <c r="AY889" s="1217"/>
      <c r="AZ889" s="1218"/>
      <c r="BA889" s="587">
        <f t="shared" si="164"/>
        <v>0</v>
      </c>
      <c r="BC889" s="1215">
        <v>362</v>
      </c>
      <c r="BD889" s="1216"/>
      <c r="BE889" s="1217"/>
      <c r="BF889" s="1218"/>
      <c r="BG889" s="587">
        <f t="shared" si="165"/>
        <v>0</v>
      </c>
      <c r="BI889" s="1215">
        <v>362</v>
      </c>
      <c r="BJ889" s="1216"/>
      <c r="BK889" s="1217"/>
      <c r="BL889" s="1218"/>
      <c r="BM889" s="587">
        <f t="shared" si="166"/>
        <v>0</v>
      </c>
      <c r="BO889" s="1215">
        <v>362</v>
      </c>
      <c r="BP889" s="1216"/>
      <c r="BQ889" s="1217"/>
      <c r="BR889" s="1218"/>
      <c r="BS889" s="587">
        <f t="shared" si="167"/>
        <v>0</v>
      </c>
    </row>
    <row r="890" spans="1:71" s="17" customFormat="1" ht="16.75" hidden="1" customHeight="1" outlineLevel="2">
      <c r="A890" s="1215">
        <v>363</v>
      </c>
      <c r="B890" s="1216"/>
      <c r="C890" s="1217"/>
      <c r="D890" s="1218"/>
      <c r="E890" s="587">
        <f t="shared" si="156"/>
        <v>0</v>
      </c>
      <c r="G890" s="1215">
        <v>363</v>
      </c>
      <c r="H890" s="1216"/>
      <c r="I890" s="1217"/>
      <c r="J890" s="1218"/>
      <c r="K890" s="587">
        <f t="shared" si="157"/>
        <v>0</v>
      </c>
      <c r="M890" s="1215">
        <v>363</v>
      </c>
      <c r="N890" s="1216"/>
      <c r="O890" s="1217"/>
      <c r="P890" s="1218"/>
      <c r="Q890" s="587">
        <f t="shared" si="158"/>
        <v>0</v>
      </c>
      <c r="S890" s="1215">
        <v>363</v>
      </c>
      <c r="T890" s="1216"/>
      <c r="U890" s="1217"/>
      <c r="V890" s="1218"/>
      <c r="W890" s="587">
        <f t="shared" si="159"/>
        <v>0</v>
      </c>
      <c r="Y890" s="1215">
        <v>363</v>
      </c>
      <c r="Z890" s="1216"/>
      <c r="AA890" s="1217"/>
      <c r="AB890" s="1218"/>
      <c r="AC890" s="587">
        <f t="shared" si="160"/>
        <v>0</v>
      </c>
      <c r="AE890" s="1215">
        <v>363</v>
      </c>
      <c r="AF890" s="1216"/>
      <c r="AG890" s="1217"/>
      <c r="AH890" s="1218"/>
      <c r="AI890" s="587">
        <f t="shared" si="161"/>
        <v>0</v>
      </c>
      <c r="AK890" s="1215">
        <v>363</v>
      </c>
      <c r="AL890" s="1216"/>
      <c r="AM890" s="1217"/>
      <c r="AN890" s="1218"/>
      <c r="AO890" s="587">
        <f t="shared" si="162"/>
        <v>0</v>
      </c>
      <c r="AQ890" s="1215">
        <v>363</v>
      </c>
      <c r="AR890" s="1216"/>
      <c r="AS890" s="1217"/>
      <c r="AT890" s="1218"/>
      <c r="AU890" s="587">
        <f t="shared" si="163"/>
        <v>0</v>
      </c>
      <c r="AW890" s="1215">
        <v>363</v>
      </c>
      <c r="AX890" s="1216"/>
      <c r="AY890" s="1217"/>
      <c r="AZ890" s="1218"/>
      <c r="BA890" s="587">
        <f t="shared" si="164"/>
        <v>0</v>
      </c>
      <c r="BC890" s="1215">
        <v>363</v>
      </c>
      <c r="BD890" s="1216"/>
      <c r="BE890" s="1217"/>
      <c r="BF890" s="1218"/>
      <c r="BG890" s="587">
        <f t="shared" si="165"/>
        <v>0</v>
      </c>
      <c r="BI890" s="1215">
        <v>363</v>
      </c>
      <c r="BJ890" s="1216"/>
      <c r="BK890" s="1217"/>
      <c r="BL890" s="1218"/>
      <c r="BM890" s="587">
        <f t="shared" si="166"/>
        <v>0</v>
      </c>
      <c r="BO890" s="1215">
        <v>363</v>
      </c>
      <c r="BP890" s="1216"/>
      <c r="BQ890" s="1217"/>
      <c r="BR890" s="1218"/>
      <c r="BS890" s="587">
        <f t="shared" si="167"/>
        <v>0</v>
      </c>
    </row>
    <row r="891" spans="1:71" s="17" customFormat="1" ht="16.75" hidden="1" customHeight="1" outlineLevel="2">
      <c r="A891" s="1215">
        <v>364</v>
      </c>
      <c r="B891" s="1216"/>
      <c r="C891" s="1217"/>
      <c r="D891" s="1218"/>
      <c r="E891" s="587">
        <f t="shared" si="156"/>
        <v>0</v>
      </c>
      <c r="G891" s="1215">
        <v>364</v>
      </c>
      <c r="H891" s="1216"/>
      <c r="I891" s="1217"/>
      <c r="J891" s="1218"/>
      <c r="K891" s="587">
        <f t="shared" si="157"/>
        <v>0</v>
      </c>
      <c r="M891" s="1215">
        <v>364</v>
      </c>
      <c r="N891" s="1216"/>
      <c r="O891" s="1217"/>
      <c r="P891" s="1218"/>
      <c r="Q891" s="587">
        <f t="shared" si="158"/>
        <v>0</v>
      </c>
      <c r="S891" s="1215">
        <v>364</v>
      </c>
      <c r="T891" s="1216"/>
      <c r="U891" s="1217"/>
      <c r="V891" s="1218"/>
      <c r="W891" s="587">
        <f t="shared" si="159"/>
        <v>0</v>
      </c>
      <c r="Y891" s="1215">
        <v>364</v>
      </c>
      <c r="Z891" s="1216"/>
      <c r="AA891" s="1217"/>
      <c r="AB891" s="1218"/>
      <c r="AC891" s="587">
        <f t="shared" si="160"/>
        <v>0</v>
      </c>
      <c r="AE891" s="1215">
        <v>364</v>
      </c>
      <c r="AF891" s="1216"/>
      <c r="AG891" s="1217"/>
      <c r="AH891" s="1218"/>
      <c r="AI891" s="587">
        <f t="shared" si="161"/>
        <v>0</v>
      </c>
      <c r="AK891" s="1215">
        <v>364</v>
      </c>
      <c r="AL891" s="1216"/>
      <c r="AM891" s="1217"/>
      <c r="AN891" s="1218"/>
      <c r="AO891" s="587">
        <f t="shared" si="162"/>
        <v>0</v>
      </c>
      <c r="AQ891" s="1215">
        <v>364</v>
      </c>
      <c r="AR891" s="1216"/>
      <c r="AS891" s="1217"/>
      <c r="AT891" s="1218"/>
      <c r="AU891" s="587">
        <f t="shared" si="163"/>
        <v>0</v>
      </c>
      <c r="AW891" s="1215">
        <v>364</v>
      </c>
      <c r="AX891" s="1216"/>
      <c r="AY891" s="1217"/>
      <c r="AZ891" s="1218"/>
      <c r="BA891" s="587">
        <f t="shared" si="164"/>
        <v>0</v>
      </c>
      <c r="BC891" s="1215">
        <v>364</v>
      </c>
      <c r="BD891" s="1216"/>
      <c r="BE891" s="1217"/>
      <c r="BF891" s="1218"/>
      <c r="BG891" s="587">
        <f t="shared" si="165"/>
        <v>0</v>
      </c>
      <c r="BI891" s="1215">
        <v>364</v>
      </c>
      <c r="BJ891" s="1216"/>
      <c r="BK891" s="1217"/>
      <c r="BL891" s="1218"/>
      <c r="BM891" s="587">
        <f t="shared" si="166"/>
        <v>0</v>
      </c>
      <c r="BO891" s="1215">
        <v>364</v>
      </c>
      <c r="BP891" s="1216"/>
      <c r="BQ891" s="1217"/>
      <c r="BR891" s="1218"/>
      <c r="BS891" s="587">
        <f t="shared" si="167"/>
        <v>0</v>
      </c>
    </row>
    <row r="892" spans="1:71" s="17" customFormat="1" ht="16.75" hidden="1" customHeight="1" outlineLevel="2">
      <c r="A892" s="1215">
        <v>365</v>
      </c>
      <c r="B892" s="1216"/>
      <c r="C892" s="1217"/>
      <c r="D892" s="1218"/>
      <c r="E892" s="587">
        <f t="shared" si="156"/>
        <v>0</v>
      </c>
      <c r="G892" s="1215">
        <v>365</v>
      </c>
      <c r="H892" s="1216"/>
      <c r="I892" s="1217"/>
      <c r="J892" s="1218"/>
      <c r="K892" s="587">
        <f t="shared" si="157"/>
        <v>0</v>
      </c>
      <c r="M892" s="1215">
        <v>365</v>
      </c>
      <c r="N892" s="1216"/>
      <c r="O892" s="1217"/>
      <c r="P892" s="1218"/>
      <c r="Q892" s="587">
        <f t="shared" si="158"/>
        <v>0</v>
      </c>
      <c r="S892" s="1215">
        <v>365</v>
      </c>
      <c r="T892" s="1216"/>
      <c r="U892" s="1217"/>
      <c r="V892" s="1218"/>
      <c r="W892" s="587">
        <f t="shared" si="159"/>
        <v>0</v>
      </c>
      <c r="Y892" s="1215">
        <v>365</v>
      </c>
      <c r="Z892" s="1216"/>
      <c r="AA892" s="1217"/>
      <c r="AB892" s="1218"/>
      <c r="AC892" s="587">
        <f t="shared" si="160"/>
        <v>0</v>
      </c>
      <c r="AE892" s="1215">
        <v>365</v>
      </c>
      <c r="AF892" s="1216"/>
      <c r="AG892" s="1217"/>
      <c r="AH892" s="1218"/>
      <c r="AI892" s="587">
        <f t="shared" si="161"/>
        <v>0</v>
      </c>
      <c r="AK892" s="1215">
        <v>365</v>
      </c>
      <c r="AL892" s="1216"/>
      <c r="AM892" s="1217"/>
      <c r="AN892" s="1218"/>
      <c r="AO892" s="587">
        <f t="shared" si="162"/>
        <v>0</v>
      </c>
      <c r="AQ892" s="1215">
        <v>365</v>
      </c>
      <c r="AR892" s="1216"/>
      <c r="AS892" s="1217"/>
      <c r="AT892" s="1218"/>
      <c r="AU892" s="587">
        <f t="shared" si="163"/>
        <v>0</v>
      </c>
      <c r="AW892" s="1215">
        <v>365</v>
      </c>
      <c r="AX892" s="1216"/>
      <c r="AY892" s="1217"/>
      <c r="AZ892" s="1218"/>
      <c r="BA892" s="587">
        <f t="shared" si="164"/>
        <v>0</v>
      </c>
      <c r="BC892" s="1215">
        <v>365</v>
      </c>
      <c r="BD892" s="1216"/>
      <c r="BE892" s="1217"/>
      <c r="BF892" s="1218"/>
      <c r="BG892" s="587">
        <f t="shared" si="165"/>
        <v>0</v>
      </c>
      <c r="BI892" s="1215">
        <v>365</v>
      </c>
      <c r="BJ892" s="1216"/>
      <c r="BK892" s="1217"/>
      <c r="BL892" s="1218"/>
      <c r="BM892" s="587">
        <f t="shared" si="166"/>
        <v>0</v>
      </c>
      <c r="BO892" s="1215">
        <v>365</v>
      </c>
      <c r="BP892" s="1216"/>
      <c r="BQ892" s="1217"/>
      <c r="BR892" s="1218"/>
      <c r="BS892" s="587">
        <f t="shared" si="167"/>
        <v>0</v>
      </c>
    </row>
    <row r="893" spans="1:71" s="17" customFormat="1" ht="16.75" hidden="1" customHeight="1" outlineLevel="2">
      <c r="A893" s="1215">
        <v>366</v>
      </c>
      <c r="B893" s="1216"/>
      <c r="C893" s="1217"/>
      <c r="D893" s="1218"/>
      <c r="E893" s="587">
        <f t="shared" si="156"/>
        <v>0</v>
      </c>
      <c r="G893" s="1215">
        <v>366</v>
      </c>
      <c r="H893" s="1216"/>
      <c r="I893" s="1217"/>
      <c r="J893" s="1218"/>
      <c r="K893" s="587">
        <f t="shared" si="157"/>
        <v>0</v>
      </c>
      <c r="M893" s="1215">
        <v>366</v>
      </c>
      <c r="N893" s="1216"/>
      <c r="O893" s="1217"/>
      <c r="P893" s="1218"/>
      <c r="Q893" s="587">
        <f t="shared" si="158"/>
        <v>0</v>
      </c>
      <c r="S893" s="1215">
        <v>366</v>
      </c>
      <c r="T893" s="1216"/>
      <c r="U893" s="1217"/>
      <c r="V893" s="1218"/>
      <c r="W893" s="587">
        <f t="shared" si="159"/>
        <v>0</v>
      </c>
      <c r="Y893" s="1215">
        <v>366</v>
      </c>
      <c r="Z893" s="1216"/>
      <c r="AA893" s="1217"/>
      <c r="AB893" s="1218"/>
      <c r="AC893" s="587">
        <f t="shared" si="160"/>
        <v>0</v>
      </c>
      <c r="AE893" s="1215">
        <v>366</v>
      </c>
      <c r="AF893" s="1216"/>
      <c r="AG893" s="1217"/>
      <c r="AH893" s="1218"/>
      <c r="AI893" s="587">
        <f t="shared" si="161"/>
        <v>0</v>
      </c>
      <c r="AK893" s="1215">
        <v>366</v>
      </c>
      <c r="AL893" s="1216"/>
      <c r="AM893" s="1217"/>
      <c r="AN893" s="1218"/>
      <c r="AO893" s="587">
        <f t="shared" si="162"/>
        <v>0</v>
      </c>
      <c r="AQ893" s="1215">
        <v>366</v>
      </c>
      <c r="AR893" s="1216"/>
      <c r="AS893" s="1217"/>
      <c r="AT893" s="1218"/>
      <c r="AU893" s="587">
        <f t="shared" si="163"/>
        <v>0</v>
      </c>
      <c r="AW893" s="1215">
        <v>366</v>
      </c>
      <c r="AX893" s="1216"/>
      <c r="AY893" s="1217"/>
      <c r="AZ893" s="1218"/>
      <c r="BA893" s="587">
        <f t="shared" si="164"/>
        <v>0</v>
      </c>
      <c r="BC893" s="1215">
        <v>366</v>
      </c>
      <c r="BD893" s="1216"/>
      <c r="BE893" s="1217"/>
      <c r="BF893" s="1218"/>
      <c r="BG893" s="587">
        <f t="shared" si="165"/>
        <v>0</v>
      </c>
      <c r="BI893" s="1215">
        <v>366</v>
      </c>
      <c r="BJ893" s="1216"/>
      <c r="BK893" s="1217"/>
      <c r="BL893" s="1218"/>
      <c r="BM893" s="587">
        <f t="shared" si="166"/>
        <v>0</v>
      </c>
      <c r="BO893" s="1215">
        <v>366</v>
      </c>
      <c r="BP893" s="1216"/>
      <c r="BQ893" s="1217"/>
      <c r="BR893" s="1218"/>
      <c r="BS893" s="587">
        <f t="shared" si="167"/>
        <v>0</v>
      </c>
    </row>
    <row r="894" spans="1:71" s="17" customFormat="1" ht="16.75" hidden="1" customHeight="1" outlineLevel="2">
      <c r="A894" s="1215">
        <v>367</v>
      </c>
      <c r="B894" s="1216"/>
      <c r="C894" s="1217"/>
      <c r="D894" s="1218"/>
      <c r="E894" s="587">
        <f t="shared" si="156"/>
        <v>0</v>
      </c>
      <c r="G894" s="1215">
        <v>367</v>
      </c>
      <c r="H894" s="1216"/>
      <c r="I894" s="1217"/>
      <c r="J894" s="1218"/>
      <c r="K894" s="587">
        <f t="shared" si="157"/>
        <v>0</v>
      </c>
      <c r="M894" s="1215">
        <v>367</v>
      </c>
      <c r="N894" s="1216"/>
      <c r="O894" s="1217"/>
      <c r="P894" s="1218"/>
      <c r="Q894" s="587">
        <f t="shared" si="158"/>
        <v>0</v>
      </c>
      <c r="S894" s="1215">
        <v>367</v>
      </c>
      <c r="T894" s="1216"/>
      <c r="U894" s="1217"/>
      <c r="V894" s="1218"/>
      <c r="W894" s="587">
        <f t="shared" si="159"/>
        <v>0</v>
      </c>
      <c r="Y894" s="1215">
        <v>367</v>
      </c>
      <c r="Z894" s="1216"/>
      <c r="AA894" s="1217"/>
      <c r="AB894" s="1218"/>
      <c r="AC894" s="587">
        <f t="shared" si="160"/>
        <v>0</v>
      </c>
      <c r="AE894" s="1215">
        <v>367</v>
      </c>
      <c r="AF894" s="1216"/>
      <c r="AG894" s="1217"/>
      <c r="AH894" s="1218"/>
      <c r="AI894" s="587">
        <f t="shared" si="161"/>
        <v>0</v>
      </c>
      <c r="AK894" s="1215">
        <v>367</v>
      </c>
      <c r="AL894" s="1216"/>
      <c r="AM894" s="1217"/>
      <c r="AN894" s="1218"/>
      <c r="AO894" s="587">
        <f t="shared" si="162"/>
        <v>0</v>
      </c>
      <c r="AQ894" s="1215">
        <v>367</v>
      </c>
      <c r="AR894" s="1216"/>
      <c r="AS894" s="1217"/>
      <c r="AT894" s="1218"/>
      <c r="AU894" s="587">
        <f t="shared" si="163"/>
        <v>0</v>
      </c>
      <c r="AW894" s="1215">
        <v>367</v>
      </c>
      <c r="AX894" s="1216"/>
      <c r="AY894" s="1217"/>
      <c r="AZ894" s="1218"/>
      <c r="BA894" s="587">
        <f t="shared" si="164"/>
        <v>0</v>
      </c>
      <c r="BC894" s="1215">
        <v>367</v>
      </c>
      <c r="BD894" s="1216"/>
      <c r="BE894" s="1217"/>
      <c r="BF894" s="1218"/>
      <c r="BG894" s="587">
        <f t="shared" si="165"/>
        <v>0</v>
      </c>
      <c r="BI894" s="1215">
        <v>367</v>
      </c>
      <c r="BJ894" s="1216"/>
      <c r="BK894" s="1217"/>
      <c r="BL894" s="1218"/>
      <c r="BM894" s="587">
        <f t="shared" si="166"/>
        <v>0</v>
      </c>
      <c r="BO894" s="1215">
        <v>367</v>
      </c>
      <c r="BP894" s="1216"/>
      <c r="BQ894" s="1217"/>
      <c r="BR894" s="1218"/>
      <c r="BS894" s="587">
        <f t="shared" si="167"/>
        <v>0</v>
      </c>
    </row>
    <row r="895" spans="1:71" s="17" customFormat="1" ht="16.75" hidden="1" customHeight="1" outlineLevel="2">
      <c r="A895" s="1215">
        <v>368</v>
      </c>
      <c r="B895" s="1216"/>
      <c r="C895" s="1217"/>
      <c r="D895" s="1218"/>
      <c r="E895" s="587">
        <f t="shared" si="156"/>
        <v>0</v>
      </c>
      <c r="G895" s="1215">
        <v>368</v>
      </c>
      <c r="H895" s="1216"/>
      <c r="I895" s="1217"/>
      <c r="J895" s="1218"/>
      <c r="K895" s="587">
        <f t="shared" si="157"/>
        <v>0</v>
      </c>
      <c r="M895" s="1215">
        <v>368</v>
      </c>
      <c r="N895" s="1216"/>
      <c r="O895" s="1217"/>
      <c r="P895" s="1218"/>
      <c r="Q895" s="587">
        <f t="shared" si="158"/>
        <v>0</v>
      </c>
      <c r="S895" s="1215">
        <v>368</v>
      </c>
      <c r="T895" s="1216"/>
      <c r="U895" s="1217"/>
      <c r="V895" s="1218"/>
      <c r="W895" s="587">
        <f t="shared" si="159"/>
        <v>0</v>
      </c>
      <c r="Y895" s="1215">
        <v>368</v>
      </c>
      <c r="Z895" s="1216"/>
      <c r="AA895" s="1217"/>
      <c r="AB895" s="1218"/>
      <c r="AC895" s="587">
        <f t="shared" si="160"/>
        <v>0</v>
      </c>
      <c r="AE895" s="1215">
        <v>368</v>
      </c>
      <c r="AF895" s="1216"/>
      <c r="AG895" s="1217"/>
      <c r="AH895" s="1218"/>
      <c r="AI895" s="587">
        <f t="shared" si="161"/>
        <v>0</v>
      </c>
      <c r="AK895" s="1215">
        <v>368</v>
      </c>
      <c r="AL895" s="1216"/>
      <c r="AM895" s="1217"/>
      <c r="AN895" s="1218"/>
      <c r="AO895" s="587">
        <f t="shared" si="162"/>
        <v>0</v>
      </c>
      <c r="AQ895" s="1215">
        <v>368</v>
      </c>
      <c r="AR895" s="1216"/>
      <c r="AS895" s="1217"/>
      <c r="AT895" s="1218"/>
      <c r="AU895" s="587">
        <f t="shared" si="163"/>
        <v>0</v>
      </c>
      <c r="AW895" s="1215">
        <v>368</v>
      </c>
      <c r="AX895" s="1216"/>
      <c r="AY895" s="1217"/>
      <c r="AZ895" s="1218"/>
      <c r="BA895" s="587">
        <f t="shared" si="164"/>
        <v>0</v>
      </c>
      <c r="BC895" s="1215">
        <v>368</v>
      </c>
      <c r="BD895" s="1216"/>
      <c r="BE895" s="1217"/>
      <c r="BF895" s="1218"/>
      <c r="BG895" s="587">
        <f t="shared" si="165"/>
        <v>0</v>
      </c>
      <c r="BI895" s="1215">
        <v>368</v>
      </c>
      <c r="BJ895" s="1216"/>
      <c r="BK895" s="1217"/>
      <c r="BL895" s="1218"/>
      <c r="BM895" s="587">
        <f t="shared" si="166"/>
        <v>0</v>
      </c>
      <c r="BO895" s="1215">
        <v>368</v>
      </c>
      <c r="BP895" s="1216"/>
      <c r="BQ895" s="1217"/>
      <c r="BR895" s="1218"/>
      <c r="BS895" s="587">
        <f t="shared" si="167"/>
        <v>0</v>
      </c>
    </row>
    <row r="896" spans="1:71" s="17" customFormat="1" ht="16.75" hidden="1" customHeight="1" outlineLevel="2">
      <c r="A896" s="1215">
        <v>369</v>
      </c>
      <c r="B896" s="1216"/>
      <c r="C896" s="1217"/>
      <c r="D896" s="1218"/>
      <c r="E896" s="587">
        <f t="shared" si="156"/>
        <v>0</v>
      </c>
      <c r="G896" s="1215">
        <v>369</v>
      </c>
      <c r="H896" s="1216"/>
      <c r="I896" s="1217"/>
      <c r="J896" s="1218"/>
      <c r="K896" s="587">
        <f t="shared" si="157"/>
        <v>0</v>
      </c>
      <c r="M896" s="1215">
        <v>369</v>
      </c>
      <c r="N896" s="1216"/>
      <c r="O896" s="1217"/>
      <c r="P896" s="1218"/>
      <c r="Q896" s="587">
        <f t="shared" si="158"/>
        <v>0</v>
      </c>
      <c r="S896" s="1215">
        <v>369</v>
      </c>
      <c r="T896" s="1216"/>
      <c r="U896" s="1217"/>
      <c r="V896" s="1218"/>
      <c r="W896" s="587">
        <f t="shared" si="159"/>
        <v>0</v>
      </c>
      <c r="Y896" s="1215">
        <v>369</v>
      </c>
      <c r="Z896" s="1216"/>
      <c r="AA896" s="1217"/>
      <c r="AB896" s="1218"/>
      <c r="AC896" s="587">
        <f t="shared" si="160"/>
        <v>0</v>
      </c>
      <c r="AE896" s="1215">
        <v>369</v>
      </c>
      <c r="AF896" s="1216"/>
      <c r="AG896" s="1217"/>
      <c r="AH896" s="1218"/>
      <c r="AI896" s="587">
        <f t="shared" si="161"/>
        <v>0</v>
      </c>
      <c r="AK896" s="1215">
        <v>369</v>
      </c>
      <c r="AL896" s="1216"/>
      <c r="AM896" s="1217"/>
      <c r="AN896" s="1218"/>
      <c r="AO896" s="587">
        <f t="shared" si="162"/>
        <v>0</v>
      </c>
      <c r="AQ896" s="1215">
        <v>369</v>
      </c>
      <c r="AR896" s="1216"/>
      <c r="AS896" s="1217"/>
      <c r="AT896" s="1218"/>
      <c r="AU896" s="587">
        <f t="shared" si="163"/>
        <v>0</v>
      </c>
      <c r="AW896" s="1215">
        <v>369</v>
      </c>
      <c r="AX896" s="1216"/>
      <c r="AY896" s="1217"/>
      <c r="AZ896" s="1218"/>
      <c r="BA896" s="587">
        <f t="shared" si="164"/>
        <v>0</v>
      </c>
      <c r="BC896" s="1215">
        <v>369</v>
      </c>
      <c r="BD896" s="1216"/>
      <c r="BE896" s="1217"/>
      <c r="BF896" s="1218"/>
      <c r="BG896" s="587">
        <f t="shared" si="165"/>
        <v>0</v>
      </c>
      <c r="BI896" s="1215">
        <v>369</v>
      </c>
      <c r="BJ896" s="1216"/>
      <c r="BK896" s="1217"/>
      <c r="BL896" s="1218"/>
      <c r="BM896" s="587">
        <f t="shared" si="166"/>
        <v>0</v>
      </c>
      <c r="BO896" s="1215">
        <v>369</v>
      </c>
      <c r="BP896" s="1216"/>
      <c r="BQ896" s="1217"/>
      <c r="BR896" s="1218"/>
      <c r="BS896" s="587">
        <f t="shared" si="167"/>
        <v>0</v>
      </c>
    </row>
    <row r="897" spans="1:71" s="17" customFormat="1" ht="16.75" hidden="1" customHeight="1" outlineLevel="2">
      <c r="A897" s="1215">
        <v>370</v>
      </c>
      <c r="B897" s="1216"/>
      <c r="C897" s="1217"/>
      <c r="D897" s="1218"/>
      <c r="E897" s="587">
        <f t="shared" si="156"/>
        <v>0</v>
      </c>
      <c r="G897" s="1215">
        <v>370</v>
      </c>
      <c r="H897" s="1216"/>
      <c r="I897" s="1217"/>
      <c r="J897" s="1218"/>
      <c r="K897" s="587">
        <f t="shared" si="157"/>
        <v>0</v>
      </c>
      <c r="M897" s="1215">
        <v>370</v>
      </c>
      <c r="N897" s="1216"/>
      <c r="O897" s="1217"/>
      <c r="P897" s="1218"/>
      <c r="Q897" s="587">
        <f t="shared" si="158"/>
        <v>0</v>
      </c>
      <c r="S897" s="1215">
        <v>370</v>
      </c>
      <c r="T897" s="1216"/>
      <c r="U897" s="1217"/>
      <c r="V897" s="1218"/>
      <c r="W897" s="587">
        <f t="shared" si="159"/>
        <v>0</v>
      </c>
      <c r="Y897" s="1215">
        <v>370</v>
      </c>
      <c r="Z897" s="1216"/>
      <c r="AA897" s="1217"/>
      <c r="AB897" s="1218"/>
      <c r="AC897" s="587">
        <f t="shared" si="160"/>
        <v>0</v>
      </c>
      <c r="AE897" s="1215">
        <v>370</v>
      </c>
      <c r="AF897" s="1216"/>
      <c r="AG897" s="1217"/>
      <c r="AH897" s="1218"/>
      <c r="AI897" s="587">
        <f t="shared" si="161"/>
        <v>0</v>
      </c>
      <c r="AK897" s="1215">
        <v>370</v>
      </c>
      <c r="AL897" s="1216"/>
      <c r="AM897" s="1217"/>
      <c r="AN897" s="1218"/>
      <c r="AO897" s="587">
        <f t="shared" si="162"/>
        <v>0</v>
      </c>
      <c r="AQ897" s="1215">
        <v>370</v>
      </c>
      <c r="AR897" s="1216"/>
      <c r="AS897" s="1217"/>
      <c r="AT897" s="1218"/>
      <c r="AU897" s="587">
        <f t="shared" si="163"/>
        <v>0</v>
      </c>
      <c r="AW897" s="1215">
        <v>370</v>
      </c>
      <c r="AX897" s="1216"/>
      <c r="AY897" s="1217"/>
      <c r="AZ897" s="1218"/>
      <c r="BA897" s="587">
        <f t="shared" si="164"/>
        <v>0</v>
      </c>
      <c r="BC897" s="1215">
        <v>370</v>
      </c>
      <c r="BD897" s="1216"/>
      <c r="BE897" s="1217"/>
      <c r="BF897" s="1218"/>
      <c r="BG897" s="587">
        <f t="shared" si="165"/>
        <v>0</v>
      </c>
      <c r="BI897" s="1215">
        <v>370</v>
      </c>
      <c r="BJ897" s="1216"/>
      <c r="BK897" s="1217"/>
      <c r="BL897" s="1218"/>
      <c r="BM897" s="587">
        <f t="shared" si="166"/>
        <v>0</v>
      </c>
      <c r="BO897" s="1215">
        <v>370</v>
      </c>
      <c r="BP897" s="1216"/>
      <c r="BQ897" s="1217"/>
      <c r="BR897" s="1218"/>
      <c r="BS897" s="587">
        <f t="shared" si="167"/>
        <v>0</v>
      </c>
    </row>
    <row r="898" spans="1:71" s="17" customFormat="1" ht="16.75" hidden="1" customHeight="1" outlineLevel="2">
      <c r="A898" s="1215">
        <v>371</v>
      </c>
      <c r="B898" s="1216"/>
      <c r="C898" s="1217"/>
      <c r="D898" s="1218"/>
      <c r="E898" s="587">
        <f t="shared" si="156"/>
        <v>0</v>
      </c>
      <c r="G898" s="1215">
        <v>371</v>
      </c>
      <c r="H898" s="1216"/>
      <c r="I898" s="1217"/>
      <c r="J898" s="1218"/>
      <c r="K898" s="587">
        <f t="shared" si="157"/>
        <v>0</v>
      </c>
      <c r="M898" s="1215">
        <v>371</v>
      </c>
      <c r="N898" s="1216"/>
      <c r="O898" s="1217"/>
      <c r="P898" s="1218"/>
      <c r="Q898" s="587">
        <f t="shared" si="158"/>
        <v>0</v>
      </c>
      <c r="S898" s="1215">
        <v>371</v>
      </c>
      <c r="T898" s="1216"/>
      <c r="U898" s="1217"/>
      <c r="V898" s="1218"/>
      <c r="W898" s="587">
        <f t="shared" si="159"/>
        <v>0</v>
      </c>
      <c r="Y898" s="1215">
        <v>371</v>
      </c>
      <c r="Z898" s="1216"/>
      <c r="AA898" s="1217"/>
      <c r="AB898" s="1218"/>
      <c r="AC898" s="587">
        <f t="shared" si="160"/>
        <v>0</v>
      </c>
      <c r="AE898" s="1215">
        <v>371</v>
      </c>
      <c r="AF898" s="1216"/>
      <c r="AG898" s="1217"/>
      <c r="AH898" s="1218"/>
      <c r="AI898" s="587">
        <f t="shared" si="161"/>
        <v>0</v>
      </c>
      <c r="AK898" s="1215">
        <v>371</v>
      </c>
      <c r="AL898" s="1216"/>
      <c r="AM898" s="1217"/>
      <c r="AN898" s="1218"/>
      <c r="AO898" s="587">
        <f t="shared" si="162"/>
        <v>0</v>
      </c>
      <c r="AQ898" s="1215">
        <v>371</v>
      </c>
      <c r="AR898" s="1216"/>
      <c r="AS898" s="1217"/>
      <c r="AT898" s="1218"/>
      <c r="AU898" s="587">
        <f t="shared" si="163"/>
        <v>0</v>
      </c>
      <c r="AW898" s="1215">
        <v>371</v>
      </c>
      <c r="AX898" s="1216"/>
      <c r="AY898" s="1217"/>
      <c r="AZ898" s="1218"/>
      <c r="BA898" s="587">
        <f t="shared" si="164"/>
        <v>0</v>
      </c>
      <c r="BC898" s="1215">
        <v>371</v>
      </c>
      <c r="BD898" s="1216"/>
      <c r="BE898" s="1217"/>
      <c r="BF898" s="1218"/>
      <c r="BG898" s="587">
        <f t="shared" si="165"/>
        <v>0</v>
      </c>
      <c r="BI898" s="1215">
        <v>371</v>
      </c>
      <c r="BJ898" s="1216"/>
      <c r="BK898" s="1217"/>
      <c r="BL898" s="1218"/>
      <c r="BM898" s="587">
        <f t="shared" si="166"/>
        <v>0</v>
      </c>
      <c r="BO898" s="1215">
        <v>371</v>
      </c>
      <c r="BP898" s="1216"/>
      <c r="BQ898" s="1217"/>
      <c r="BR898" s="1218"/>
      <c r="BS898" s="587">
        <f t="shared" si="167"/>
        <v>0</v>
      </c>
    </row>
    <row r="899" spans="1:71" s="17" customFormat="1" ht="16.75" hidden="1" customHeight="1" outlineLevel="2">
      <c r="A899" s="1215">
        <v>372</v>
      </c>
      <c r="B899" s="1216"/>
      <c r="C899" s="1217"/>
      <c r="D899" s="1218"/>
      <c r="E899" s="587">
        <f t="shared" si="156"/>
        <v>0</v>
      </c>
      <c r="G899" s="1215">
        <v>372</v>
      </c>
      <c r="H899" s="1216"/>
      <c r="I899" s="1217"/>
      <c r="J899" s="1218"/>
      <c r="K899" s="587">
        <f t="shared" si="157"/>
        <v>0</v>
      </c>
      <c r="M899" s="1215">
        <v>372</v>
      </c>
      <c r="N899" s="1216"/>
      <c r="O899" s="1217"/>
      <c r="P899" s="1218"/>
      <c r="Q899" s="587">
        <f t="shared" si="158"/>
        <v>0</v>
      </c>
      <c r="S899" s="1215">
        <v>372</v>
      </c>
      <c r="T899" s="1216"/>
      <c r="U899" s="1217"/>
      <c r="V899" s="1218"/>
      <c r="W899" s="587">
        <f t="shared" si="159"/>
        <v>0</v>
      </c>
      <c r="Y899" s="1215">
        <v>372</v>
      </c>
      <c r="Z899" s="1216"/>
      <c r="AA899" s="1217"/>
      <c r="AB899" s="1218"/>
      <c r="AC899" s="587">
        <f t="shared" si="160"/>
        <v>0</v>
      </c>
      <c r="AE899" s="1215">
        <v>372</v>
      </c>
      <c r="AF899" s="1216"/>
      <c r="AG899" s="1217"/>
      <c r="AH899" s="1218"/>
      <c r="AI899" s="587">
        <f t="shared" si="161"/>
        <v>0</v>
      </c>
      <c r="AK899" s="1215">
        <v>372</v>
      </c>
      <c r="AL899" s="1216"/>
      <c r="AM899" s="1217"/>
      <c r="AN899" s="1218"/>
      <c r="AO899" s="587">
        <f t="shared" si="162"/>
        <v>0</v>
      </c>
      <c r="AQ899" s="1215">
        <v>372</v>
      </c>
      <c r="AR899" s="1216"/>
      <c r="AS899" s="1217"/>
      <c r="AT899" s="1218"/>
      <c r="AU899" s="587">
        <f t="shared" si="163"/>
        <v>0</v>
      </c>
      <c r="AW899" s="1215">
        <v>372</v>
      </c>
      <c r="AX899" s="1216"/>
      <c r="AY899" s="1217"/>
      <c r="AZ899" s="1218"/>
      <c r="BA899" s="587">
        <f t="shared" si="164"/>
        <v>0</v>
      </c>
      <c r="BC899" s="1215">
        <v>372</v>
      </c>
      <c r="BD899" s="1216"/>
      <c r="BE899" s="1217"/>
      <c r="BF899" s="1218"/>
      <c r="BG899" s="587">
        <f t="shared" si="165"/>
        <v>0</v>
      </c>
      <c r="BI899" s="1215">
        <v>372</v>
      </c>
      <c r="BJ899" s="1216"/>
      <c r="BK899" s="1217"/>
      <c r="BL899" s="1218"/>
      <c r="BM899" s="587">
        <f t="shared" si="166"/>
        <v>0</v>
      </c>
      <c r="BO899" s="1215">
        <v>372</v>
      </c>
      <c r="BP899" s="1216"/>
      <c r="BQ899" s="1217"/>
      <c r="BR899" s="1218"/>
      <c r="BS899" s="587">
        <f t="shared" si="167"/>
        <v>0</v>
      </c>
    </row>
    <row r="900" spans="1:71" s="17" customFormat="1" ht="16.75" hidden="1" customHeight="1" outlineLevel="2">
      <c r="A900" s="1215">
        <v>373</v>
      </c>
      <c r="B900" s="1216"/>
      <c r="C900" s="1217"/>
      <c r="D900" s="1218"/>
      <c r="E900" s="587">
        <f t="shared" si="156"/>
        <v>0</v>
      </c>
      <c r="G900" s="1215">
        <v>373</v>
      </c>
      <c r="H900" s="1216"/>
      <c r="I900" s="1217"/>
      <c r="J900" s="1218"/>
      <c r="K900" s="587">
        <f t="shared" si="157"/>
        <v>0</v>
      </c>
      <c r="M900" s="1215">
        <v>373</v>
      </c>
      <c r="N900" s="1216"/>
      <c r="O900" s="1217"/>
      <c r="P900" s="1218"/>
      <c r="Q900" s="587">
        <f t="shared" si="158"/>
        <v>0</v>
      </c>
      <c r="S900" s="1215">
        <v>373</v>
      </c>
      <c r="T900" s="1216"/>
      <c r="U900" s="1217"/>
      <c r="V900" s="1218"/>
      <c r="W900" s="587">
        <f t="shared" si="159"/>
        <v>0</v>
      </c>
      <c r="Y900" s="1215">
        <v>373</v>
      </c>
      <c r="Z900" s="1216"/>
      <c r="AA900" s="1217"/>
      <c r="AB900" s="1218"/>
      <c r="AC900" s="587">
        <f t="shared" si="160"/>
        <v>0</v>
      </c>
      <c r="AE900" s="1215">
        <v>373</v>
      </c>
      <c r="AF900" s="1216"/>
      <c r="AG900" s="1217"/>
      <c r="AH900" s="1218"/>
      <c r="AI900" s="587">
        <f t="shared" si="161"/>
        <v>0</v>
      </c>
      <c r="AK900" s="1215">
        <v>373</v>
      </c>
      <c r="AL900" s="1216"/>
      <c r="AM900" s="1217"/>
      <c r="AN900" s="1218"/>
      <c r="AO900" s="587">
        <f t="shared" si="162"/>
        <v>0</v>
      </c>
      <c r="AQ900" s="1215">
        <v>373</v>
      </c>
      <c r="AR900" s="1216"/>
      <c r="AS900" s="1217"/>
      <c r="AT900" s="1218"/>
      <c r="AU900" s="587">
        <f t="shared" si="163"/>
        <v>0</v>
      </c>
      <c r="AW900" s="1215">
        <v>373</v>
      </c>
      <c r="AX900" s="1216"/>
      <c r="AY900" s="1217"/>
      <c r="AZ900" s="1218"/>
      <c r="BA900" s="587">
        <f t="shared" si="164"/>
        <v>0</v>
      </c>
      <c r="BC900" s="1215">
        <v>373</v>
      </c>
      <c r="BD900" s="1216"/>
      <c r="BE900" s="1217"/>
      <c r="BF900" s="1218"/>
      <c r="BG900" s="587">
        <f t="shared" si="165"/>
        <v>0</v>
      </c>
      <c r="BI900" s="1215">
        <v>373</v>
      </c>
      <c r="BJ900" s="1216"/>
      <c r="BK900" s="1217"/>
      <c r="BL900" s="1218"/>
      <c r="BM900" s="587">
        <f t="shared" si="166"/>
        <v>0</v>
      </c>
      <c r="BO900" s="1215">
        <v>373</v>
      </c>
      <c r="BP900" s="1216"/>
      <c r="BQ900" s="1217"/>
      <c r="BR900" s="1218"/>
      <c r="BS900" s="587">
        <f t="shared" si="167"/>
        <v>0</v>
      </c>
    </row>
    <row r="901" spans="1:71" s="17" customFormat="1" ht="16.75" hidden="1" customHeight="1" outlineLevel="2">
      <c r="A901" s="1215">
        <v>374</v>
      </c>
      <c r="B901" s="1216"/>
      <c r="C901" s="1217"/>
      <c r="D901" s="1218"/>
      <c r="E901" s="587">
        <f t="shared" si="156"/>
        <v>0</v>
      </c>
      <c r="G901" s="1215">
        <v>374</v>
      </c>
      <c r="H901" s="1216"/>
      <c r="I901" s="1217"/>
      <c r="J901" s="1218"/>
      <c r="K901" s="587">
        <f t="shared" si="157"/>
        <v>0</v>
      </c>
      <c r="M901" s="1215">
        <v>374</v>
      </c>
      <c r="N901" s="1216"/>
      <c r="O901" s="1217"/>
      <c r="P901" s="1218"/>
      <c r="Q901" s="587">
        <f t="shared" si="158"/>
        <v>0</v>
      </c>
      <c r="S901" s="1215">
        <v>374</v>
      </c>
      <c r="T901" s="1216"/>
      <c r="U901" s="1217"/>
      <c r="V901" s="1218"/>
      <c r="W901" s="587">
        <f t="shared" si="159"/>
        <v>0</v>
      </c>
      <c r="Y901" s="1215">
        <v>374</v>
      </c>
      <c r="Z901" s="1216"/>
      <c r="AA901" s="1217"/>
      <c r="AB901" s="1218"/>
      <c r="AC901" s="587">
        <f t="shared" si="160"/>
        <v>0</v>
      </c>
      <c r="AE901" s="1215">
        <v>374</v>
      </c>
      <c r="AF901" s="1216"/>
      <c r="AG901" s="1217"/>
      <c r="AH901" s="1218"/>
      <c r="AI901" s="587">
        <f t="shared" si="161"/>
        <v>0</v>
      </c>
      <c r="AK901" s="1215">
        <v>374</v>
      </c>
      <c r="AL901" s="1216"/>
      <c r="AM901" s="1217"/>
      <c r="AN901" s="1218"/>
      <c r="AO901" s="587">
        <f t="shared" si="162"/>
        <v>0</v>
      </c>
      <c r="AQ901" s="1215">
        <v>374</v>
      </c>
      <c r="AR901" s="1216"/>
      <c r="AS901" s="1217"/>
      <c r="AT901" s="1218"/>
      <c r="AU901" s="587">
        <f t="shared" si="163"/>
        <v>0</v>
      </c>
      <c r="AW901" s="1215">
        <v>374</v>
      </c>
      <c r="AX901" s="1216"/>
      <c r="AY901" s="1217"/>
      <c r="AZ901" s="1218"/>
      <c r="BA901" s="587">
        <f t="shared" si="164"/>
        <v>0</v>
      </c>
      <c r="BC901" s="1215">
        <v>374</v>
      </c>
      <c r="BD901" s="1216"/>
      <c r="BE901" s="1217"/>
      <c r="BF901" s="1218"/>
      <c r="BG901" s="587">
        <f t="shared" si="165"/>
        <v>0</v>
      </c>
      <c r="BI901" s="1215">
        <v>374</v>
      </c>
      <c r="BJ901" s="1216"/>
      <c r="BK901" s="1217"/>
      <c r="BL901" s="1218"/>
      <c r="BM901" s="587">
        <f t="shared" si="166"/>
        <v>0</v>
      </c>
      <c r="BO901" s="1215">
        <v>374</v>
      </c>
      <c r="BP901" s="1216"/>
      <c r="BQ901" s="1217"/>
      <c r="BR901" s="1218"/>
      <c r="BS901" s="587">
        <f t="shared" si="167"/>
        <v>0</v>
      </c>
    </row>
    <row r="902" spans="1:71" s="17" customFormat="1" ht="16.75" hidden="1" customHeight="1" outlineLevel="2">
      <c r="A902" s="1215">
        <v>375</v>
      </c>
      <c r="B902" s="1216"/>
      <c r="C902" s="1217"/>
      <c r="D902" s="1218"/>
      <c r="E902" s="587">
        <f t="shared" si="156"/>
        <v>0</v>
      </c>
      <c r="G902" s="1215">
        <v>375</v>
      </c>
      <c r="H902" s="1216"/>
      <c r="I902" s="1217"/>
      <c r="J902" s="1218"/>
      <c r="K902" s="587">
        <f t="shared" si="157"/>
        <v>0</v>
      </c>
      <c r="M902" s="1215">
        <v>375</v>
      </c>
      <c r="N902" s="1216"/>
      <c r="O902" s="1217"/>
      <c r="P902" s="1218"/>
      <c r="Q902" s="587">
        <f t="shared" si="158"/>
        <v>0</v>
      </c>
      <c r="S902" s="1215">
        <v>375</v>
      </c>
      <c r="T902" s="1216"/>
      <c r="U902" s="1217"/>
      <c r="V902" s="1218"/>
      <c r="W902" s="587">
        <f t="shared" si="159"/>
        <v>0</v>
      </c>
      <c r="Y902" s="1215">
        <v>375</v>
      </c>
      <c r="Z902" s="1216"/>
      <c r="AA902" s="1217"/>
      <c r="AB902" s="1218"/>
      <c r="AC902" s="587">
        <f t="shared" si="160"/>
        <v>0</v>
      </c>
      <c r="AE902" s="1215">
        <v>375</v>
      </c>
      <c r="AF902" s="1216"/>
      <c r="AG902" s="1217"/>
      <c r="AH902" s="1218"/>
      <c r="AI902" s="587">
        <f t="shared" si="161"/>
        <v>0</v>
      </c>
      <c r="AK902" s="1215">
        <v>375</v>
      </c>
      <c r="AL902" s="1216"/>
      <c r="AM902" s="1217"/>
      <c r="AN902" s="1218"/>
      <c r="AO902" s="587">
        <f t="shared" si="162"/>
        <v>0</v>
      </c>
      <c r="AQ902" s="1215">
        <v>375</v>
      </c>
      <c r="AR902" s="1216"/>
      <c r="AS902" s="1217"/>
      <c r="AT902" s="1218"/>
      <c r="AU902" s="587">
        <f t="shared" si="163"/>
        <v>0</v>
      </c>
      <c r="AW902" s="1215">
        <v>375</v>
      </c>
      <c r="AX902" s="1216"/>
      <c r="AY902" s="1217"/>
      <c r="AZ902" s="1218"/>
      <c r="BA902" s="587">
        <f t="shared" si="164"/>
        <v>0</v>
      </c>
      <c r="BC902" s="1215">
        <v>375</v>
      </c>
      <c r="BD902" s="1216"/>
      <c r="BE902" s="1217"/>
      <c r="BF902" s="1218"/>
      <c r="BG902" s="587">
        <f t="shared" si="165"/>
        <v>0</v>
      </c>
      <c r="BI902" s="1215">
        <v>375</v>
      </c>
      <c r="BJ902" s="1216"/>
      <c r="BK902" s="1217"/>
      <c r="BL902" s="1218"/>
      <c r="BM902" s="587">
        <f t="shared" si="166"/>
        <v>0</v>
      </c>
      <c r="BO902" s="1215">
        <v>375</v>
      </c>
      <c r="BP902" s="1216"/>
      <c r="BQ902" s="1217"/>
      <c r="BR902" s="1218"/>
      <c r="BS902" s="587">
        <f t="shared" si="167"/>
        <v>0</v>
      </c>
    </row>
    <row r="903" spans="1:71" s="17" customFormat="1" ht="16.75" hidden="1" customHeight="1" outlineLevel="2">
      <c r="A903" s="1215">
        <v>376</v>
      </c>
      <c r="B903" s="1216"/>
      <c r="C903" s="1217"/>
      <c r="D903" s="1218"/>
      <c r="E903" s="587">
        <f t="shared" si="156"/>
        <v>0</v>
      </c>
      <c r="G903" s="1215">
        <v>376</v>
      </c>
      <c r="H903" s="1216"/>
      <c r="I903" s="1217"/>
      <c r="J903" s="1218"/>
      <c r="K903" s="587">
        <f t="shared" si="157"/>
        <v>0</v>
      </c>
      <c r="M903" s="1215">
        <v>376</v>
      </c>
      <c r="N903" s="1216"/>
      <c r="O903" s="1217"/>
      <c r="P903" s="1218"/>
      <c r="Q903" s="587">
        <f t="shared" si="158"/>
        <v>0</v>
      </c>
      <c r="S903" s="1215">
        <v>376</v>
      </c>
      <c r="T903" s="1216"/>
      <c r="U903" s="1217"/>
      <c r="V903" s="1218"/>
      <c r="W903" s="587">
        <f t="shared" si="159"/>
        <v>0</v>
      </c>
      <c r="Y903" s="1215">
        <v>376</v>
      </c>
      <c r="Z903" s="1216"/>
      <c r="AA903" s="1217"/>
      <c r="AB903" s="1218"/>
      <c r="AC903" s="587">
        <f t="shared" si="160"/>
        <v>0</v>
      </c>
      <c r="AE903" s="1215">
        <v>376</v>
      </c>
      <c r="AF903" s="1216"/>
      <c r="AG903" s="1217"/>
      <c r="AH903" s="1218"/>
      <c r="AI903" s="587">
        <f t="shared" si="161"/>
        <v>0</v>
      </c>
      <c r="AK903" s="1215">
        <v>376</v>
      </c>
      <c r="AL903" s="1216"/>
      <c r="AM903" s="1217"/>
      <c r="AN903" s="1218"/>
      <c r="AO903" s="587">
        <f t="shared" si="162"/>
        <v>0</v>
      </c>
      <c r="AQ903" s="1215">
        <v>376</v>
      </c>
      <c r="AR903" s="1216"/>
      <c r="AS903" s="1217"/>
      <c r="AT903" s="1218"/>
      <c r="AU903" s="587">
        <f t="shared" si="163"/>
        <v>0</v>
      </c>
      <c r="AW903" s="1215">
        <v>376</v>
      </c>
      <c r="AX903" s="1216"/>
      <c r="AY903" s="1217"/>
      <c r="AZ903" s="1218"/>
      <c r="BA903" s="587">
        <f t="shared" si="164"/>
        <v>0</v>
      </c>
      <c r="BC903" s="1215">
        <v>376</v>
      </c>
      <c r="BD903" s="1216"/>
      <c r="BE903" s="1217"/>
      <c r="BF903" s="1218"/>
      <c r="BG903" s="587">
        <f t="shared" si="165"/>
        <v>0</v>
      </c>
      <c r="BI903" s="1215">
        <v>376</v>
      </c>
      <c r="BJ903" s="1216"/>
      <c r="BK903" s="1217"/>
      <c r="BL903" s="1218"/>
      <c r="BM903" s="587">
        <f t="shared" si="166"/>
        <v>0</v>
      </c>
      <c r="BO903" s="1215">
        <v>376</v>
      </c>
      <c r="BP903" s="1216"/>
      <c r="BQ903" s="1217"/>
      <c r="BR903" s="1218"/>
      <c r="BS903" s="587">
        <f t="shared" si="167"/>
        <v>0</v>
      </c>
    </row>
    <row r="904" spans="1:71" s="17" customFormat="1" ht="16.75" hidden="1" customHeight="1" outlineLevel="2">
      <c r="A904" s="1215">
        <v>377</v>
      </c>
      <c r="B904" s="1216"/>
      <c r="C904" s="1217"/>
      <c r="D904" s="1218"/>
      <c r="E904" s="587">
        <f t="shared" si="156"/>
        <v>0</v>
      </c>
      <c r="G904" s="1215">
        <v>377</v>
      </c>
      <c r="H904" s="1216"/>
      <c r="I904" s="1217"/>
      <c r="J904" s="1218"/>
      <c r="K904" s="587">
        <f t="shared" si="157"/>
        <v>0</v>
      </c>
      <c r="M904" s="1215">
        <v>377</v>
      </c>
      <c r="N904" s="1216"/>
      <c r="O904" s="1217"/>
      <c r="P904" s="1218"/>
      <c r="Q904" s="587">
        <f t="shared" si="158"/>
        <v>0</v>
      </c>
      <c r="S904" s="1215">
        <v>377</v>
      </c>
      <c r="T904" s="1216"/>
      <c r="U904" s="1217"/>
      <c r="V904" s="1218"/>
      <c r="W904" s="587">
        <f t="shared" si="159"/>
        <v>0</v>
      </c>
      <c r="Y904" s="1215">
        <v>377</v>
      </c>
      <c r="Z904" s="1216"/>
      <c r="AA904" s="1217"/>
      <c r="AB904" s="1218"/>
      <c r="AC904" s="587">
        <f t="shared" si="160"/>
        <v>0</v>
      </c>
      <c r="AE904" s="1215">
        <v>377</v>
      </c>
      <c r="AF904" s="1216"/>
      <c r="AG904" s="1217"/>
      <c r="AH904" s="1218"/>
      <c r="AI904" s="587">
        <f t="shared" si="161"/>
        <v>0</v>
      </c>
      <c r="AK904" s="1215">
        <v>377</v>
      </c>
      <c r="AL904" s="1216"/>
      <c r="AM904" s="1217"/>
      <c r="AN904" s="1218"/>
      <c r="AO904" s="587">
        <f t="shared" si="162"/>
        <v>0</v>
      </c>
      <c r="AQ904" s="1215">
        <v>377</v>
      </c>
      <c r="AR904" s="1216"/>
      <c r="AS904" s="1217"/>
      <c r="AT904" s="1218"/>
      <c r="AU904" s="587">
        <f t="shared" si="163"/>
        <v>0</v>
      </c>
      <c r="AW904" s="1215">
        <v>377</v>
      </c>
      <c r="AX904" s="1216"/>
      <c r="AY904" s="1217"/>
      <c r="AZ904" s="1218"/>
      <c r="BA904" s="587">
        <f t="shared" si="164"/>
        <v>0</v>
      </c>
      <c r="BC904" s="1215">
        <v>377</v>
      </c>
      <c r="BD904" s="1216"/>
      <c r="BE904" s="1217"/>
      <c r="BF904" s="1218"/>
      <c r="BG904" s="587">
        <f t="shared" si="165"/>
        <v>0</v>
      </c>
      <c r="BI904" s="1215">
        <v>377</v>
      </c>
      <c r="BJ904" s="1216"/>
      <c r="BK904" s="1217"/>
      <c r="BL904" s="1218"/>
      <c r="BM904" s="587">
        <f t="shared" si="166"/>
        <v>0</v>
      </c>
      <c r="BO904" s="1215">
        <v>377</v>
      </c>
      <c r="BP904" s="1216"/>
      <c r="BQ904" s="1217"/>
      <c r="BR904" s="1218"/>
      <c r="BS904" s="587">
        <f t="shared" si="167"/>
        <v>0</v>
      </c>
    </row>
    <row r="905" spans="1:71" s="17" customFormat="1" ht="16.75" hidden="1" customHeight="1" outlineLevel="2">
      <c r="A905" s="1215">
        <v>378</v>
      </c>
      <c r="B905" s="1216"/>
      <c r="C905" s="1217"/>
      <c r="D905" s="1218"/>
      <c r="E905" s="587">
        <f t="shared" si="156"/>
        <v>0</v>
      </c>
      <c r="G905" s="1215">
        <v>378</v>
      </c>
      <c r="H905" s="1216"/>
      <c r="I905" s="1217"/>
      <c r="J905" s="1218"/>
      <c r="K905" s="587">
        <f t="shared" si="157"/>
        <v>0</v>
      </c>
      <c r="M905" s="1215">
        <v>378</v>
      </c>
      <c r="N905" s="1216"/>
      <c r="O905" s="1217"/>
      <c r="P905" s="1218"/>
      <c r="Q905" s="587">
        <f t="shared" si="158"/>
        <v>0</v>
      </c>
      <c r="S905" s="1215">
        <v>378</v>
      </c>
      <c r="T905" s="1216"/>
      <c r="U905" s="1217"/>
      <c r="V905" s="1218"/>
      <c r="W905" s="587">
        <f t="shared" si="159"/>
        <v>0</v>
      </c>
      <c r="Y905" s="1215">
        <v>378</v>
      </c>
      <c r="Z905" s="1216"/>
      <c r="AA905" s="1217"/>
      <c r="AB905" s="1218"/>
      <c r="AC905" s="587">
        <f t="shared" si="160"/>
        <v>0</v>
      </c>
      <c r="AE905" s="1215">
        <v>378</v>
      </c>
      <c r="AF905" s="1216"/>
      <c r="AG905" s="1217"/>
      <c r="AH905" s="1218"/>
      <c r="AI905" s="587">
        <f t="shared" si="161"/>
        <v>0</v>
      </c>
      <c r="AK905" s="1215">
        <v>378</v>
      </c>
      <c r="AL905" s="1216"/>
      <c r="AM905" s="1217"/>
      <c r="AN905" s="1218"/>
      <c r="AO905" s="587">
        <f t="shared" si="162"/>
        <v>0</v>
      </c>
      <c r="AQ905" s="1215">
        <v>378</v>
      </c>
      <c r="AR905" s="1216"/>
      <c r="AS905" s="1217"/>
      <c r="AT905" s="1218"/>
      <c r="AU905" s="587">
        <f t="shared" si="163"/>
        <v>0</v>
      </c>
      <c r="AW905" s="1215">
        <v>378</v>
      </c>
      <c r="AX905" s="1216"/>
      <c r="AY905" s="1217"/>
      <c r="AZ905" s="1218"/>
      <c r="BA905" s="587">
        <f t="shared" si="164"/>
        <v>0</v>
      </c>
      <c r="BC905" s="1215">
        <v>378</v>
      </c>
      <c r="BD905" s="1216"/>
      <c r="BE905" s="1217"/>
      <c r="BF905" s="1218"/>
      <c r="BG905" s="587">
        <f t="shared" si="165"/>
        <v>0</v>
      </c>
      <c r="BI905" s="1215">
        <v>378</v>
      </c>
      <c r="BJ905" s="1216"/>
      <c r="BK905" s="1217"/>
      <c r="BL905" s="1218"/>
      <c r="BM905" s="587">
        <f t="shared" si="166"/>
        <v>0</v>
      </c>
      <c r="BO905" s="1215">
        <v>378</v>
      </c>
      <c r="BP905" s="1216"/>
      <c r="BQ905" s="1217"/>
      <c r="BR905" s="1218"/>
      <c r="BS905" s="587">
        <f t="shared" si="167"/>
        <v>0</v>
      </c>
    </row>
    <row r="906" spans="1:71" s="17" customFormat="1" ht="16.75" hidden="1" customHeight="1" outlineLevel="2">
      <c r="A906" s="1215">
        <v>379</v>
      </c>
      <c r="B906" s="1216"/>
      <c r="C906" s="1217"/>
      <c r="D906" s="1218"/>
      <c r="E906" s="587">
        <f t="shared" si="156"/>
        <v>0</v>
      </c>
      <c r="G906" s="1215">
        <v>379</v>
      </c>
      <c r="H906" s="1216"/>
      <c r="I906" s="1217"/>
      <c r="J906" s="1218"/>
      <c r="K906" s="587">
        <f t="shared" si="157"/>
        <v>0</v>
      </c>
      <c r="M906" s="1215">
        <v>379</v>
      </c>
      <c r="N906" s="1216"/>
      <c r="O906" s="1217"/>
      <c r="P906" s="1218"/>
      <c r="Q906" s="587">
        <f t="shared" si="158"/>
        <v>0</v>
      </c>
      <c r="S906" s="1215">
        <v>379</v>
      </c>
      <c r="T906" s="1216"/>
      <c r="U906" s="1217"/>
      <c r="V906" s="1218"/>
      <c r="W906" s="587">
        <f t="shared" si="159"/>
        <v>0</v>
      </c>
      <c r="Y906" s="1215">
        <v>379</v>
      </c>
      <c r="Z906" s="1216"/>
      <c r="AA906" s="1217"/>
      <c r="AB906" s="1218"/>
      <c r="AC906" s="587">
        <f t="shared" si="160"/>
        <v>0</v>
      </c>
      <c r="AE906" s="1215">
        <v>379</v>
      </c>
      <c r="AF906" s="1216"/>
      <c r="AG906" s="1217"/>
      <c r="AH906" s="1218"/>
      <c r="AI906" s="587">
        <f t="shared" si="161"/>
        <v>0</v>
      </c>
      <c r="AK906" s="1215">
        <v>379</v>
      </c>
      <c r="AL906" s="1216"/>
      <c r="AM906" s="1217"/>
      <c r="AN906" s="1218"/>
      <c r="AO906" s="587">
        <f t="shared" si="162"/>
        <v>0</v>
      </c>
      <c r="AQ906" s="1215">
        <v>379</v>
      </c>
      <c r="AR906" s="1216"/>
      <c r="AS906" s="1217"/>
      <c r="AT906" s="1218"/>
      <c r="AU906" s="587">
        <f t="shared" si="163"/>
        <v>0</v>
      </c>
      <c r="AW906" s="1215">
        <v>379</v>
      </c>
      <c r="AX906" s="1216"/>
      <c r="AY906" s="1217"/>
      <c r="AZ906" s="1218"/>
      <c r="BA906" s="587">
        <f t="shared" si="164"/>
        <v>0</v>
      </c>
      <c r="BC906" s="1215">
        <v>379</v>
      </c>
      <c r="BD906" s="1216"/>
      <c r="BE906" s="1217"/>
      <c r="BF906" s="1218"/>
      <c r="BG906" s="587">
        <f t="shared" si="165"/>
        <v>0</v>
      </c>
      <c r="BI906" s="1215">
        <v>379</v>
      </c>
      <c r="BJ906" s="1216"/>
      <c r="BK906" s="1217"/>
      <c r="BL906" s="1218"/>
      <c r="BM906" s="587">
        <f t="shared" si="166"/>
        <v>0</v>
      </c>
      <c r="BO906" s="1215">
        <v>379</v>
      </c>
      <c r="BP906" s="1216"/>
      <c r="BQ906" s="1217"/>
      <c r="BR906" s="1218"/>
      <c r="BS906" s="587">
        <f t="shared" si="167"/>
        <v>0</v>
      </c>
    </row>
    <row r="907" spans="1:71" s="17" customFormat="1" ht="16.75" hidden="1" customHeight="1" outlineLevel="2">
      <c r="A907" s="1215">
        <v>380</v>
      </c>
      <c r="B907" s="1216"/>
      <c r="C907" s="1217"/>
      <c r="D907" s="1218"/>
      <c r="E907" s="587">
        <f t="shared" si="156"/>
        <v>0</v>
      </c>
      <c r="G907" s="1215">
        <v>380</v>
      </c>
      <c r="H907" s="1216"/>
      <c r="I907" s="1217"/>
      <c r="J907" s="1218"/>
      <c r="K907" s="587">
        <f t="shared" si="157"/>
        <v>0</v>
      </c>
      <c r="M907" s="1215">
        <v>380</v>
      </c>
      <c r="N907" s="1216"/>
      <c r="O907" s="1217"/>
      <c r="P907" s="1218"/>
      <c r="Q907" s="587">
        <f t="shared" si="158"/>
        <v>0</v>
      </c>
      <c r="S907" s="1215">
        <v>380</v>
      </c>
      <c r="T907" s="1216"/>
      <c r="U907" s="1217"/>
      <c r="V907" s="1218"/>
      <c r="W907" s="587">
        <f t="shared" si="159"/>
        <v>0</v>
      </c>
      <c r="Y907" s="1215">
        <v>380</v>
      </c>
      <c r="Z907" s="1216"/>
      <c r="AA907" s="1217"/>
      <c r="AB907" s="1218"/>
      <c r="AC907" s="587">
        <f t="shared" si="160"/>
        <v>0</v>
      </c>
      <c r="AE907" s="1215">
        <v>380</v>
      </c>
      <c r="AF907" s="1216"/>
      <c r="AG907" s="1217"/>
      <c r="AH907" s="1218"/>
      <c r="AI907" s="587">
        <f t="shared" si="161"/>
        <v>0</v>
      </c>
      <c r="AK907" s="1215">
        <v>380</v>
      </c>
      <c r="AL907" s="1216"/>
      <c r="AM907" s="1217"/>
      <c r="AN907" s="1218"/>
      <c r="AO907" s="587">
        <f t="shared" si="162"/>
        <v>0</v>
      </c>
      <c r="AQ907" s="1215">
        <v>380</v>
      </c>
      <c r="AR907" s="1216"/>
      <c r="AS907" s="1217"/>
      <c r="AT907" s="1218"/>
      <c r="AU907" s="587">
        <f t="shared" si="163"/>
        <v>0</v>
      </c>
      <c r="AW907" s="1215">
        <v>380</v>
      </c>
      <c r="AX907" s="1216"/>
      <c r="AY907" s="1217"/>
      <c r="AZ907" s="1218"/>
      <c r="BA907" s="587">
        <f t="shared" si="164"/>
        <v>0</v>
      </c>
      <c r="BC907" s="1215">
        <v>380</v>
      </c>
      <c r="BD907" s="1216"/>
      <c r="BE907" s="1217"/>
      <c r="BF907" s="1218"/>
      <c r="BG907" s="587">
        <f t="shared" si="165"/>
        <v>0</v>
      </c>
      <c r="BI907" s="1215">
        <v>380</v>
      </c>
      <c r="BJ907" s="1216"/>
      <c r="BK907" s="1217"/>
      <c r="BL907" s="1218"/>
      <c r="BM907" s="587">
        <f t="shared" si="166"/>
        <v>0</v>
      </c>
      <c r="BO907" s="1215">
        <v>380</v>
      </c>
      <c r="BP907" s="1216"/>
      <c r="BQ907" s="1217"/>
      <c r="BR907" s="1218"/>
      <c r="BS907" s="587">
        <f t="shared" si="167"/>
        <v>0</v>
      </c>
    </row>
    <row r="908" spans="1:71" s="17" customFormat="1" ht="16.75" hidden="1" customHeight="1" outlineLevel="2">
      <c r="A908" s="1215">
        <v>381</v>
      </c>
      <c r="B908" s="1216"/>
      <c r="C908" s="1217"/>
      <c r="D908" s="1218"/>
      <c r="E908" s="587">
        <f t="shared" si="156"/>
        <v>0</v>
      </c>
      <c r="G908" s="1215">
        <v>381</v>
      </c>
      <c r="H908" s="1216"/>
      <c r="I908" s="1217"/>
      <c r="J908" s="1218"/>
      <c r="K908" s="587">
        <f t="shared" si="157"/>
        <v>0</v>
      </c>
      <c r="M908" s="1215">
        <v>381</v>
      </c>
      <c r="N908" s="1216"/>
      <c r="O908" s="1217"/>
      <c r="P908" s="1218"/>
      <c r="Q908" s="587">
        <f t="shared" si="158"/>
        <v>0</v>
      </c>
      <c r="S908" s="1215">
        <v>381</v>
      </c>
      <c r="T908" s="1216"/>
      <c r="U908" s="1217"/>
      <c r="V908" s="1218"/>
      <c r="W908" s="587">
        <f t="shared" si="159"/>
        <v>0</v>
      </c>
      <c r="Y908" s="1215">
        <v>381</v>
      </c>
      <c r="Z908" s="1216"/>
      <c r="AA908" s="1217"/>
      <c r="AB908" s="1218"/>
      <c r="AC908" s="587">
        <f t="shared" si="160"/>
        <v>0</v>
      </c>
      <c r="AE908" s="1215">
        <v>381</v>
      </c>
      <c r="AF908" s="1216"/>
      <c r="AG908" s="1217"/>
      <c r="AH908" s="1218"/>
      <c r="AI908" s="587">
        <f t="shared" si="161"/>
        <v>0</v>
      </c>
      <c r="AK908" s="1215">
        <v>381</v>
      </c>
      <c r="AL908" s="1216"/>
      <c r="AM908" s="1217"/>
      <c r="AN908" s="1218"/>
      <c r="AO908" s="587">
        <f t="shared" si="162"/>
        <v>0</v>
      </c>
      <c r="AQ908" s="1215">
        <v>381</v>
      </c>
      <c r="AR908" s="1216"/>
      <c r="AS908" s="1217"/>
      <c r="AT908" s="1218"/>
      <c r="AU908" s="587">
        <f t="shared" si="163"/>
        <v>0</v>
      </c>
      <c r="AW908" s="1215">
        <v>381</v>
      </c>
      <c r="AX908" s="1216"/>
      <c r="AY908" s="1217"/>
      <c r="AZ908" s="1218"/>
      <c r="BA908" s="587">
        <f t="shared" si="164"/>
        <v>0</v>
      </c>
      <c r="BC908" s="1215">
        <v>381</v>
      </c>
      <c r="BD908" s="1216"/>
      <c r="BE908" s="1217"/>
      <c r="BF908" s="1218"/>
      <c r="BG908" s="587">
        <f t="shared" si="165"/>
        <v>0</v>
      </c>
      <c r="BI908" s="1215">
        <v>381</v>
      </c>
      <c r="BJ908" s="1216"/>
      <c r="BK908" s="1217"/>
      <c r="BL908" s="1218"/>
      <c r="BM908" s="587">
        <f t="shared" si="166"/>
        <v>0</v>
      </c>
      <c r="BO908" s="1215">
        <v>381</v>
      </c>
      <c r="BP908" s="1216"/>
      <c r="BQ908" s="1217"/>
      <c r="BR908" s="1218"/>
      <c r="BS908" s="587">
        <f t="shared" si="167"/>
        <v>0</v>
      </c>
    </row>
    <row r="909" spans="1:71" s="17" customFormat="1" ht="16.75" hidden="1" customHeight="1" outlineLevel="2">
      <c r="A909" s="1215">
        <v>382</v>
      </c>
      <c r="B909" s="1216"/>
      <c r="C909" s="1217"/>
      <c r="D909" s="1218"/>
      <c r="E909" s="587">
        <f t="shared" si="156"/>
        <v>0</v>
      </c>
      <c r="G909" s="1215">
        <v>382</v>
      </c>
      <c r="H909" s="1216"/>
      <c r="I909" s="1217"/>
      <c r="J909" s="1218"/>
      <c r="K909" s="587">
        <f t="shared" si="157"/>
        <v>0</v>
      </c>
      <c r="M909" s="1215">
        <v>382</v>
      </c>
      <c r="N909" s="1216"/>
      <c r="O909" s="1217"/>
      <c r="P909" s="1218"/>
      <c r="Q909" s="587">
        <f t="shared" si="158"/>
        <v>0</v>
      </c>
      <c r="S909" s="1215">
        <v>382</v>
      </c>
      <c r="T909" s="1216"/>
      <c r="U909" s="1217"/>
      <c r="V909" s="1218"/>
      <c r="W909" s="587">
        <f t="shared" si="159"/>
        <v>0</v>
      </c>
      <c r="Y909" s="1215">
        <v>382</v>
      </c>
      <c r="Z909" s="1216"/>
      <c r="AA909" s="1217"/>
      <c r="AB909" s="1218"/>
      <c r="AC909" s="587">
        <f t="shared" si="160"/>
        <v>0</v>
      </c>
      <c r="AE909" s="1215">
        <v>382</v>
      </c>
      <c r="AF909" s="1216"/>
      <c r="AG909" s="1217"/>
      <c r="AH909" s="1218"/>
      <c r="AI909" s="587">
        <f t="shared" si="161"/>
        <v>0</v>
      </c>
      <c r="AK909" s="1215">
        <v>382</v>
      </c>
      <c r="AL909" s="1216"/>
      <c r="AM909" s="1217"/>
      <c r="AN909" s="1218"/>
      <c r="AO909" s="587">
        <f t="shared" si="162"/>
        <v>0</v>
      </c>
      <c r="AQ909" s="1215">
        <v>382</v>
      </c>
      <c r="AR909" s="1216"/>
      <c r="AS909" s="1217"/>
      <c r="AT909" s="1218"/>
      <c r="AU909" s="587">
        <f t="shared" si="163"/>
        <v>0</v>
      </c>
      <c r="AW909" s="1215">
        <v>382</v>
      </c>
      <c r="AX909" s="1216"/>
      <c r="AY909" s="1217"/>
      <c r="AZ909" s="1218"/>
      <c r="BA909" s="587">
        <f t="shared" si="164"/>
        <v>0</v>
      </c>
      <c r="BC909" s="1215">
        <v>382</v>
      </c>
      <c r="BD909" s="1216"/>
      <c r="BE909" s="1217"/>
      <c r="BF909" s="1218"/>
      <c r="BG909" s="587">
        <f t="shared" si="165"/>
        <v>0</v>
      </c>
      <c r="BI909" s="1215">
        <v>382</v>
      </c>
      <c r="BJ909" s="1216"/>
      <c r="BK909" s="1217"/>
      <c r="BL909" s="1218"/>
      <c r="BM909" s="587">
        <f t="shared" si="166"/>
        <v>0</v>
      </c>
      <c r="BO909" s="1215">
        <v>382</v>
      </c>
      <c r="BP909" s="1216"/>
      <c r="BQ909" s="1217"/>
      <c r="BR909" s="1218"/>
      <c r="BS909" s="587">
        <f t="shared" si="167"/>
        <v>0</v>
      </c>
    </row>
    <row r="910" spans="1:71" s="17" customFormat="1" ht="16.75" hidden="1" customHeight="1" outlineLevel="2">
      <c r="A910" s="1215">
        <v>383</v>
      </c>
      <c r="B910" s="1216"/>
      <c r="C910" s="1217"/>
      <c r="D910" s="1218"/>
      <c r="E910" s="587">
        <f t="shared" si="156"/>
        <v>0</v>
      </c>
      <c r="G910" s="1215">
        <v>383</v>
      </c>
      <c r="H910" s="1216"/>
      <c r="I910" s="1217"/>
      <c r="J910" s="1218"/>
      <c r="K910" s="587">
        <f t="shared" si="157"/>
        <v>0</v>
      </c>
      <c r="M910" s="1215">
        <v>383</v>
      </c>
      <c r="N910" s="1216"/>
      <c r="O910" s="1217"/>
      <c r="P910" s="1218"/>
      <c r="Q910" s="587">
        <f t="shared" si="158"/>
        <v>0</v>
      </c>
      <c r="S910" s="1215">
        <v>383</v>
      </c>
      <c r="T910" s="1216"/>
      <c r="U910" s="1217"/>
      <c r="V910" s="1218"/>
      <c r="W910" s="587">
        <f t="shared" si="159"/>
        <v>0</v>
      </c>
      <c r="Y910" s="1215">
        <v>383</v>
      </c>
      <c r="Z910" s="1216"/>
      <c r="AA910" s="1217"/>
      <c r="AB910" s="1218"/>
      <c r="AC910" s="587">
        <f t="shared" si="160"/>
        <v>0</v>
      </c>
      <c r="AE910" s="1215">
        <v>383</v>
      </c>
      <c r="AF910" s="1216"/>
      <c r="AG910" s="1217"/>
      <c r="AH910" s="1218"/>
      <c r="AI910" s="587">
        <f t="shared" si="161"/>
        <v>0</v>
      </c>
      <c r="AK910" s="1215">
        <v>383</v>
      </c>
      <c r="AL910" s="1216"/>
      <c r="AM910" s="1217"/>
      <c r="AN910" s="1218"/>
      <c r="AO910" s="587">
        <f t="shared" si="162"/>
        <v>0</v>
      </c>
      <c r="AQ910" s="1215">
        <v>383</v>
      </c>
      <c r="AR910" s="1216"/>
      <c r="AS910" s="1217"/>
      <c r="AT910" s="1218"/>
      <c r="AU910" s="587">
        <f t="shared" si="163"/>
        <v>0</v>
      </c>
      <c r="AW910" s="1215">
        <v>383</v>
      </c>
      <c r="AX910" s="1216"/>
      <c r="AY910" s="1217"/>
      <c r="AZ910" s="1218"/>
      <c r="BA910" s="587">
        <f t="shared" si="164"/>
        <v>0</v>
      </c>
      <c r="BC910" s="1215">
        <v>383</v>
      </c>
      <c r="BD910" s="1216"/>
      <c r="BE910" s="1217"/>
      <c r="BF910" s="1218"/>
      <c r="BG910" s="587">
        <f t="shared" si="165"/>
        <v>0</v>
      </c>
      <c r="BI910" s="1215">
        <v>383</v>
      </c>
      <c r="BJ910" s="1216"/>
      <c r="BK910" s="1217"/>
      <c r="BL910" s="1218"/>
      <c r="BM910" s="587">
        <f t="shared" si="166"/>
        <v>0</v>
      </c>
      <c r="BO910" s="1215">
        <v>383</v>
      </c>
      <c r="BP910" s="1216"/>
      <c r="BQ910" s="1217"/>
      <c r="BR910" s="1218"/>
      <c r="BS910" s="587">
        <f t="shared" si="167"/>
        <v>0</v>
      </c>
    </row>
    <row r="911" spans="1:71" s="17" customFormat="1" ht="16.75" hidden="1" customHeight="1" outlineLevel="2">
      <c r="A911" s="1215">
        <v>384</v>
      </c>
      <c r="B911" s="1216"/>
      <c r="C911" s="1217"/>
      <c r="D911" s="1218"/>
      <c r="E911" s="587">
        <f t="shared" si="156"/>
        <v>0</v>
      </c>
      <c r="G911" s="1215">
        <v>384</v>
      </c>
      <c r="H911" s="1216"/>
      <c r="I911" s="1217"/>
      <c r="J911" s="1218"/>
      <c r="K911" s="587">
        <f t="shared" si="157"/>
        <v>0</v>
      </c>
      <c r="M911" s="1215">
        <v>384</v>
      </c>
      <c r="N911" s="1216"/>
      <c r="O911" s="1217"/>
      <c r="P911" s="1218"/>
      <c r="Q911" s="587">
        <f t="shared" si="158"/>
        <v>0</v>
      </c>
      <c r="S911" s="1215">
        <v>384</v>
      </c>
      <c r="T911" s="1216"/>
      <c r="U911" s="1217"/>
      <c r="V911" s="1218"/>
      <c r="W911" s="587">
        <f t="shared" si="159"/>
        <v>0</v>
      </c>
      <c r="Y911" s="1215">
        <v>384</v>
      </c>
      <c r="Z911" s="1216"/>
      <c r="AA911" s="1217"/>
      <c r="AB911" s="1218"/>
      <c r="AC911" s="587">
        <f t="shared" si="160"/>
        <v>0</v>
      </c>
      <c r="AE911" s="1215">
        <v>384</v>
      </c>
      <c r="AF911" s="1216"/>
      <c r="AG911" s="1217"/>
      <c r="AH911" s="1218"/>
      <c r="AI911" s="587">
        <f t="shared" si="161"/>
        <v>0</v>
      </c>
      <c r="AK911" s="1215">
        <v>384</v>
      </c>
      <c r="AL911" s="1216"/>
      <c r="AM911" s="1217"/>
      <c r="AN911" s="1218"/>
      <c r="AO911" s="587">
        <f t="shared" si="162"/>
        <v>0</v>
      </c>
      <c r="AQ911" s="1215">
        <v>384</v>
      </c>
      <c r="AR911" s="1216"/>
      <c r="AS911" s="1217"/>
      <c r="AT911" s="1218"/>
      <c r="AU911" s="587">
        <f t="shared" si="163"/>
        <v>0</v>
      </c>
      <c r="AW911" s="1215">
        <v>384</v>
      </c>
      <c r="AX911" s="1216"/>
      <c r="AY911" s="1217"/>
      <c r="AZ911" s="1218"/>
      <c r="BA911" s="587">
        <f t="shared" si="164"/>
        <v>0</v>
      </c>
      <c r="BC911" s="1215">
        <v>384</v>
      </c>
      <c r="BD911" s="1216"/>
      <c r="BE911" s="1217"/>
      <c r="BF911" s="1218"/>
      <c r="BG911" s="587">
        <f t="shared" si="165"/>
        <v>0</v>
      </c>
      <c r="BI911" s="1215">
        <v>384</v>
      </c>
      <c r="BJ911" s="1216"/>
      <c r="BK911" s="1217"/>
      <c r="BL911" s="1218"/>
      <c r="BM911" s="587">
        <f t="shared" si="166"/>
        <v>0</v>
      </c>
      <c r="BO911" s="1215">
        <v>384</v>
      </c>
      <c r="BP911" s="1216"/>
      <c r="BQ911" s="1217"/>
      <c r="BR911" s="1218"/>
      <c r="BS911" s="587">
        <f t="shared" si="167"/>
        <v>0</v>
      </c>
    </row>
    <row r="912" spans="1:71" s="17" customFormat="1" ht="16.75" hidden="1" customHeight="1" outlineLevel="2">
      <c r="A912" s="1215">
        <v>385</v>
      </c>
      <c r="B912" s="1216"/>
      <c r="C912" s="1217"/>
      <c r="D912" s="1218"/>
      <c r="E912" s="587">
        <f t="shared" si="156"/>
        <v>0</v>
      </c>
      <c r="G912" s="1215">
        <v>385</v>
      </c>
      <c r="H912" s="1216"/>
      <c r="I912" s="1217"/>
      <c r="J912" s="1218"/>
      <c r="K912" s="587">
        <f t="shared" si="157"/>
        <v>0</v>
      </c>
      <c r="M912" s="1215">
        <v>385</v>
      </c>
      <c r="N912" s="1216"/>
      <c r="O912" s="1217"/>
      <c r="P912" s="1218"/>
      <c r="Q912" s="587">
        <f t="shared" si="158"/>
        <v>0</v>
      </c>
      <c r="S912" s="1215">
        <v>385</v>
      </c>
      <c r="T912" s="1216"/>
      <c r="U912" s="1217"/>
      <c r="V912" s="1218"/>
      <c r="W912" s="587">
        <f t="shared" si="159"/>
        <v>0</v>
      </c>
      <c r="Y912" s="1215">
        <v>385</v>
      </c>
      <c r="Z912" s="1216"/>
      <c r="AA912" s="1217"/>
      <c r="AB912" s="1218"/>
      <c r="AC912" s="587">
        <f t="shared" si="160"/>
        <v>0</v>
      </c>
      <c r="AE912" s="1215">
        <v>385</v>
      </c>
      <c r="AF912" s="1216"/>
      <c r="AG912" s="1217"/>
      <c r="AH912" s="1218"/>
      <c r="AI912" s="587">
        <f t="shared" si="161"/>
        <v>0</v>
      </c>
      <c r="AK912" s="1215">
        <v>385</v>
      </c>
      <c r="AL912" s="1216"/>
      <c r="AM912" s="1217"/>
      <c r="AN912" s="1218"/>
      <c r="AO912" s="587">
        <f t="shared" si="162"/>
        <v>0</v>
      </c>
      <c r="AQ912" s="1215">
        <v>385</v>
      </c>
      <c r="AR912" s="1216"/>
      <c r="AS912" s="1217"/>
      <c r="AT912" s="1218"/>
      <c r="AU912" s="587">
        <f t="shared" si="163"/>
        <v>0</v>
      </c>
      <c r="AW912" s="1215">
        <v>385</v>
      </c>
      <c r="AX912" s="1216"/>
      <c r="AY912" s="1217"/>
      <c r="AZ912" s="1218"/>
      <c r="BA912" s="587">
        <f t="shared" si="164"/>
        <v>0</v>
      </c>
      <c r="BC912" s="1215">
        <v>385</v>
      </c>
      <c r="BD912" s="1216"/>
      <c r="BE912" s="1217"/>
      <c r="BF912" s="1218"/>
      <c r="BG912" s="587">
        <f t="shared" si="165"/>
        <v>0</v>
      </c>
      <c r="BI912" s="1215">
        <v>385</v>
      </c>
      <c r="BJ912" s="1216"/>
      <c r="BK912" s="1217"/>
      <c r="BL912" s="1218"/>
      <c r="BM912" s="587">
        <f t="shared" si="166"/>
        <v>0</v>
      </c>
      <c r="BO912" s="1215">
        <v>385</v>
      </c>
      <c r="BP912" s="1216"/>
      <c r="BQ912" s="1217"/>
      <c r="BR912" s="1218"/>
      <c r="BS912" s="587">
        <f t="shared" si="167"/>
        <v>0</v>
      </c>
    </row>
    <row r="913" spans="1:71" s="17" customFormat="1" ht="16.75" hidden="1" customHeight="1" outlineLevel="2">
      <c r="A913" s="1215">
        <v>386</v>
      </c>
      <c r="B913" s="1216"/>
      <c r="C913" s="1217"/>
      <c r="D913" s="1218"/>
      <c r="E913" s="587">
        <f t="shared" si="156"/>
        <v>0</v>
      </c>
      <c r="G913" s="1215">
        <v>386</v>
      </c>
      <c r="H913" s="1216"/>
      <c r="I913" s="1217"/>
      <c r="J913" s="1218"/>
      <c r="K913" s="587">
        <f t="shared" si="157"/>
        <v>0</v>
      </c>
      <c r="M913" s="1215">
        <v>386</v>
      </c>
      <c r="N913" s="1216"/>
      <c r="O913" s="1217"/>
      <c r="P913" s="1218"/>
      <c r="Q913" s="587">
        <f t="shared" si="158"/>
        <v>0</v>
      </c>
      <c r="S913" s="1215">
        <v>386</v>
      </c>
      <c r="T913" s="1216"/>
      <c r="U913" s="1217"/>
      <c r="V913" s="1218"/>
      <c r="W913" s="587">
        <f t="shared" si="159"/>
        <v>0</v>
      </c>
      <c r="Y913" s="1215">
        <v>386</v>
      </c>
      <c r="Z913" s="1216"/>
      <c r="AA913" s="1217"/>
      <c r="AB913" s="1218"/>
      <c r="AC913" s="587">
        <f t="shared" si="160"/>
        <v>0</v>
      </c>
      <c r="AE913" s="1215">
        <v>386</v>
      </c>
      <c r="AF913" s="1216"/>
      <c r="AG913" s="1217"/>
      <c r="AH913" s="1218"/>
      <c r="AI913" s="587">
        <f t="shared" si="161"/>
        <v>0</v>
      </c>
      <c r="AK913" s="1215">
        <v>386</v>
      </c>
      <c r="AL913" s="1216"/>
      <c r="AM913" s="1217"/>
      <c r="AN913" s="1218"/>
      <c r="AO913" s="587">
        <f t="shared" si="162"/>
        <v>0</v>
      </c>
      <c r="AQ913" s="1215">
        <v>386</v>
      </c>
      <c r="AR913" s="1216"/>
      <c r="AS913" s="1217"/>
      <c r="AT913" s="1218"/>
      <c r="AU913" s="587">
        <f t="shared" si="163"/>
        <v>0</v>
      </c>
      <c r="AW913" s="1215">
        <v>386</v>
      </c>
      <c r="AX913" s="1216"/>
      <c r="AY913" s="1217"/>
      <c r="AZ913" s="1218"/>
      <c r="BA913" s="587">
        <f t="shared" si="164"/>
        <v>0</v>
      </c>
      <c r="BC913" s="1215">
        <v>386</v>
      </c>
      <c r="BD913" s="1216"/>
      <c r="BE913" s="1217"/>
      <c r="BF913" s="1218"/>
      <c r="BG913" s="587">
        <f t="shared" si="165"/>
        <v>0</v>
      </c>
      <c r="BI913" s="1215">
        <v>386</v>
      </c>
      <c r="BJ913" s="1216"/>
      <c r="BK913" s="1217"/>
      <c r="BL913" s="1218"/>
      <c r="BM913" s="587">
        <f t="shared" si="166"/>
        <v>0</v>
      </c>
      <c r="BO913" s="1215">
        <v>386</v>
      </c>
      <c r="BP913" s="1216"/>
      <c r="BQ913" s="1217"/>
      <c r="BR913" s="1218"/>
      <c r="BS913" s="587">
        <f t="shared" si="167"/>
        <v>0</v>
      </c>
    </row>
    <row r="914" spans="1:71" s="17" customFormat="1" ht="16.75" hidden="1" customHeight="1" outlineLevel="2">
      <c r="A914" s="1215">
        <v>387</v>
      </c>
      <c r="B914" s="1216"/>
      <c r="C914" s="1217"/>
      <c r="D914" s="1218"/>
      <c r="E914" s="587">
        <f t="shared" si="156"/>
        <v>0</v>
      </c>
      <c r="G914" s="1215">
        <v>387</v>
      </c>
      <c r="H914" s="1216"/>
      <c r="I914" s="1217"/>
      <c r="J914" s="1218"/>
      <c r="K914" s="587">
        <f t="shared" si="157"/>
        <v>0</v>
      </c>
      <c r="M914" s="1215">
        <v>387</v>
      </c>
      <c r="N914" s="1216"/>
      <c r="O914" s="1217"/>
      <c r="P914" s="1218"/>
      <c r="Q914" s="587">
        <f t="shared" si="158"/>
        <v>0</v>
      </c>
      <c r="S914" s="1215">
        <v>387</v>
      </c>
      <c r="T914" s="1216"/>
      <c r="U914" s="1217"/>
      <c r="V914" s="1218"/>
      <c r="W914" s="587">
        <f t="shared" si="159"/>
        <v>0</v>
      </c>
      <c r="Y914" s="1215">
        <v>387</v>
      </c>
      <c r="Z914" s="1216"/>
      <c r="AA914" s="1217"/>
      <c r="AB914" s="1218"/>
      <c r="AC914" s="587">
        <f t="shared" si="160"/>
        <v>0</v>
      </c>
      <c r="AE914" s="1215">
        <v>387</v>
      </c>
      <c r="AF914" s="1216"/>
      <c r="AG914" s="1217"/>
      <c r="AH914" s="1218"/>
      <c r="AI914" s="587">
        <f t="shared" si="161"/>
        <v>0</v>
      </c>
      <c r="AK914" s="1215">
        <v>387</v>
      </c>
      <c r="AL914" s="1216"/>
      <c r="AM914" s="1217"/>
      <c r="AN914" s="1218"/>
      <c r="AO914" s="587">
        <f t="shared" si="162"/>
        <v>0</v>
      </c>
      <c r="AQ914" s="1215">
        <v>387</v>
      </c>
      <c r="AR914" s="1216"/>
      <c r="AS914" s="1217"/>
      <c r="AT914" s="1218"/>
      <c r="AU914" s="587">
        <f t="shared" si="163"/>
        <v>0</v>
      </c>
      <c r="AW914" s="1215">
        <v>387</v>
      </c>
      <c r="AX914" s="1216"/>
      <c r="AY914" s="1217"/>
      <c r="AZ914" s="1218"/>
      <c r="BA914" s="587">
        <f t="shared" si="164"/>
        <v>0</v>
      </c>
      <c r="BC914" s="1215">
        <v>387</v>
      </c>
      <c r="BD914" s="1216"/>
      <c r="BE914" s="1217"/>
      <c r="BF914" s="1218"/>
      <c r="BG914" s="587">
        <f t="shared" si="165"/>
        <v>0</v>
      </c>
      <c r="BI914" s="1215">
        <v>387</v>
      </c>
      <c r="BJ914" s="1216"/>
      <c r="BK914" s="1217"/>
      <c r="BL914" s="1218"/>
      <c r="BM914" s="587">
        <f t="shared" si="166"/>
        <v>0</v>
      </c>
      <c r="BO914" s="1215">
        <v>387</v>
      </c>
      <c r="BP914" s="1216"/>
      <c r="BQ914" s="1217"/>
      <c r="BR914" s="1218"/>
      <c r="BS914" s="587">
        <f t="shared" si="167"/>
        <v>0</v>
      </c>
    </row>
    <row r="915" spans="1:71" s="17" customFormat="1" ht="16.75" hidden="1" customHeight="1" outlineLevel="2">
      <c r="A915" s="1215">
        <v>388</v>
      </c>
      <c r="B915" s="1216"/>
      <c r="C915" s="1217"/>
      <c r="D915" s="1218"/>
      <c r="E915" s="587">
        <f t="shared" si="156"/>
        <v>0</v>
      </c>
      <c r="G915" s="1215">
        <v>388</v>
      </c>
      <c r="H915" s="1216"/>
      <c r="I915" s="1217"/>
      <c r="J915" s="1218"/>
      <c r="K915" s="587">
        <f t="shared" si="157"/>
        <v>0</v>
      </c>
      <c r="M915" s="1215">
        <v>388</v>
      </c>
      <c r="N915" s="1216"/>
      <c r="O915" s="1217"/>
      <c r="P915" s="1218"/>
      <c r="Q915" s="587">
        <f t="shared" si="158"/>
        <v>0</v>
      </c>
      <c r="S915" s="1215">
        <v>388</v>
      </c>
      <c r="T915" s="1216"/>
      <c r="U915" s="1217"/>
      <c r="V915" s="1218"/>
      <c r="W915" s="587">
        <f t="shared" si="159"/>
        <v>0</v>
      </c>
      <c r="Y915" s="1215">
        <v>388</v>
      </c>
      <c r="Z915" s="1216"/>
      <c r="AA915" s="1217"/>
      <c r="AB915" s="1218"/>
      <c r="AC915" s="587">
        <f t="shared" si="160"/>
        <v>0</v>
      </c>
      <c r="AE915" s="1215">
        <v>388</v>
      </c>
      <c r="AF915" s="1216"/>
      <c r="AG915" s="1217"/>
      <c r="AH915" s="1218"/>
      <c r="AI915" s="587">
        <f t="shared" si="161"/>
        <v>0</v>
      </c>
      <c r="AK915" s="1215">
        <v>388</v>
      </c>
      <c r="AL915" s="1216"/>
      <c r="AM915" s="1217"/>
      <c r="AN915" s="1218"/>
      <c r="AO915" s="587">
        <f t="shared" si="162"/>
        <v>0</v>
      </c>
      <c r="AQ915" s="1215">
        <v>388</v>
      </c>
      <c r="AR915" s="1216"/>
      <c r="AS915" s="1217"/>
      <c r="AT915" s="1218"/>
      <c r="AU915" s="587">
        <f t="shared" si="163"/>
        <v>0</v>
      </c>
      <c r="AW915" s="1215">
        <v>388</v>
      </c>
      <c r="AX915" s="1216"/>
      <c r="AY915" s="1217"/>
      <c r="AZ915" s="1218"/>
      <c r="BA915" s="587">
        <f t="shared" si="164"/>
        <v>0</v>
      </c>
      <c r="BC915" s="1215">
        <v>388</v>
      </c>
      <c r="BD915" s="1216"/>
      <c r="BE915" s="1217"/>
      <c r="BF915" s="1218"/>
      <c r="BG915" s="587">
        <f t="shared" si="165"/>
        <v>0</v>
      </c>
      <c r="BI915" s="1215">
        <v>388</v>
      </c>
      <c r="BJ915" s="1216"/>
      <c r="BK915" s="1217"/>
      <c r="BL915" s="1218"/>
      <c r="BM915" s="587">
        <f t="shared" si="166"/>
        <v>0</v>
      </c>
      <c r="BO915" s="1215">
        <v>388</v>
      </c>
      <c r="BP915" s="1216"/>
      <c r="BQ915" s="1217"/>
      <c r="BR915" s="1218"/>
      <c r="BS915" s="587">
        <f t="shared" si="167"/>
        <v>0</v>
      </c>
    </row>
    <row r="916" spans="1:71" s="17" customFormat="1" ht="16.75" hidden="1" customHeight="1" outlineLevel="2">
      <c r="A916" s="1215">
        <v>389</v>
      </c>
      <c r="B916" s="1216"/>
      <c r="C916" s="1217"/>
      <c r="D916" s="1218"/>
      <c r="E916" s="587">
        <f t="shared" si="156"/>
        <v>0</v>
      </c>
      <c r="G916" s="1215">
        <v>389</v>
      </c>
      <c r="H916" s="1216"/>
      <c r="I916" s="1217"/>
      <c r="J916" s="1218"/>
      <c r="K916" s="587">
        <f t="shared" si="157"/>
        <v>0</v>
      </c>
      <c r="M916" s="1215">
        <v>389</v>
      </c>
      <c r="N916" s="1216"/>
      <c r="O916" s="1217"/>
      <c r="P916" s="1218"/>
      <c r="Q916" s="587">
        <f t="shared" si="158"/>
        <v>0</v>
      </c>
      <c r="S916" s="1215">
        <v>389</v>
      </c>
      <c r="T916" s="1216"/>
      <c r="U916" s="1217"/>
      <c r="V916" s="1218"/>
      <c r="W916" s="587">
        <f t="shared" si="159"/>
        <v>0</v>
      </c>
      <c r="Y916" s="1215">
        <v>389</v>
      </c>
      <c r="Z916" s="1216"/>
      <c r="AA916" s="1217"/>
      <c r="AB916" s="1218"/>
      <c r="AC916" s="587">
        <f t="shared" si="160"/>
        <v>0</v>
      </c>
      <c r="AE916" s="1215">
        <v>389</v>
      </c>
      <c r="AF916" s="1216"/>
      <c r="AG916" s="1217"/>
      <c r="AH916" s="1218"/>
      <c r="AI916" s="587">
        <f t="shared" si="161"/>
        <v>0</v>
      </c>
      <c r="AK916" s="1215">
        <v>389</v>
      </c>
      <c r="AL916" s="1216"/>
      <c r="AM916" s="1217"/>
      <c r="AN916" s="1218"/>
      <c r="AO916" s="587">
        <f t="shared" si="162"/>
        <v>0</v>
      </c>
      <c r="AQ916" s="1215">
        <v>389</v>
      </c>
      <c r="AR916" s="1216"/>
      <c r="AS916" s="1217"/>
      <c r="AT916" s="1218"/>
      <c r="AU916" s="587">
        <f t="shared" si="163"/>
        <v>0</v>
      </c>
      <c r="AW916" s="1215">
        <v>389</v>
      </c>
      <c r="AX916" s="1216"/>
      <c r="AY916" s="1217"/>
      <c r="AZ916" s="1218"/>
      <c r="BA916" s="587">
        <f t="shared" si="164"/>
        <v>0</v>
      </c>
      <c r="BC916" s="1215">
        <v>389</v>
      </c>
      <c r="BD916" s="1216"/>
      <c r="BE916" s="1217"/>
      <c r="BF916" s="1218"/>
      <c r="BG916" s="587">
        <f t="shared" si="165"/>
        <v>0</v>
      </c>
      <c r="BI916" s="1215">
        <v>389</v>
      </c>
      <c r="BJ916" s="1216"/>
      <c r="BK916" s="1217"/>
      <c r="BL916" s="1218"/>
      <c r="BM916" s="587">
        <f t="shared" si="166"/>
        <v>0</v>
      </c>
      <c r="BO916" s="1215">
        <v>389</v>
      </c>
      <c r="BP916" s="1216"/>
      <c r="BQ916" s="1217"/>
      <c r="BR916" s="1218"/>
      <c r="BS916" s="587">
        <f t="shared" si="167"/>
        <v>0</v>
      </c>
    </row>
    <row r="917" spans="1:71" s="17" customFormat="1" ht="16.75" hidden="1" customHeight="1" outlineLevel="2">
      <c r="A917" s="1215">
        <v>390</v>
      </c>
      <c r="B917" s="1216"/>
      <c r="C917" s="1217"/>
      <c r="D917" s="1218"/>
      <c r="E917" s="587">
        <f t="shared" si="156"/>
        <v>0</v>
      </c>
      <c r="G917" s="1215">
        <v>390</v>
      </c>
      <c r="H917" s="1216"/>
      <c r="I917" s="1217"/>
      <c r="J917" s="1218"/>
      <c r="K917" s="587">
        <f t="shared" si="157"/>
        <v>0</v>
      </c>
      <c r="M917" s="1215">
        <v>390</v>
      </c>
      <c r="N917" s="1216"/>
      <c r="O917" s="1217"/>
      <c r="P917" s="1218"/>
      <c r="Q917" s="587">
        <f t="shared" si="158"/>
        <v>0</v>
      </c>
      <c r="S917" s="1215">
        <v>390</v>
      </c>
      <c r="T917" s="1216"/>
      <c r="U917" s="1217"/>
      <c r="V917" s="1218"/>
      <c r="W917" s="587">
        <f t="shared" si="159"/>
        <v>0</v>
      </c>
      <c r="Y917" s="1215">
        <v>390</v>
      </c>
      <c r="Z917" s="1216"/>
      <c r="AA917" s="1217"/>
      <c r="AB917" s="1218"/>
      <c r="AC917" s="587">
        <f t="shared" si="160"/>
        <v>0</v>
      </c>
      <c r="AE917" s="1215">
        <v>390</v>
      </c>
      <c r="AF917" s="1216"/>
      <c r="AG917" s="1217"/>
      <c r="AH917" s="1218"/>
      <c r="AI917" s="587">
        <f t="shared" si="161"/>
        <v>0</v>
      </c>
      <c r="AK917" s="1215">
        <v>390</v>
      </c>
      <c r="AL917" s="1216"/>
      <c r="AM917" s="1217"/>
      <c r="AN917" s="1218"/>
      <c r="AO917" s="587">
        <f t="shared" si="162"/>
        <v>0</v>
      </c>
      <c r="AQ917" s="1215">
        <v>390</v>
      </c>
      <c r="AR917" s="1216"/>
      <c r="AS917" s="1217"/>
      <c r="AT917" s="1218"/>
      <c r="AU917" s="587">
        <f t="shared" si="163"/>
        <v>0</v>
      </c>
      <c r="AW917" s="1215">
        <v>390</v>
      </c>
      <c r="AX917" s="1216"/>
      <c r="AY917" s="1217"/>
      <c r="AZ917" s="1218"/>
      <c r="BA917" s="587">
        <f t="shared" si="164"/>
        <v>0</v>
      </c>
      <c r="BC917" s="1215">
        <v>390</v>
      </c>
      <c r="BD917" s="1216"/>
      <c r="BE917" s="1217"/>
      <c r="BF917" s="1218"/>
      <c r="BG917" s="587">
        <f t="shared" si="165"/>
        <v>0</v>
      </c>
      <c r="BI917" s="1215">
        <v>390</v>
      </c>
      <c r="BJ917" s="1216"/>
      <c r="BK917" s="1217"/>
      <c r="BL917" s="1218"/>
      <c r="BM917" s="587">
        <f t="shared" si="166"/>
        <v>0</v>
      </c>
      <c r="BO917" s="1215">
        <v>390</v>
      </c>
      <c r="BP917" s="1216"/>
      <c r="BQ917" s="1217"/>
      <c r="BR917" s="1218"/>
      <c r="BS917" s="587">
        <f t="shared" si="167"/>
        <v>0</v>
      </c>
    </row>
    <row r="918" spans="1:71" s="17" customFormat="1" ht="16.75" hidden="1" customHeight="1" outlineLevel="2">
      <c r="A918" s="1215">
        <v>391</v>
      </c>
      <c r="B918" s="1216"/>
      <c r="C918" s="1217"/>
      <c r="D918" s="1218"/>
      <c r="E918" s="587">
        <f t="shared" si="156"/>
        <v>0</v>
      </c>
      <c r="G918" s="1215">
        <v>391</v>
      </c>
      <c r="H918" s="1216"/>
      <c r="I918" s="1217"/>
      <c r="J918" s="1218"/>
      <c r="K918" s="587">
        <f t="shared" si="157"/>
        <v>0</v>
      </c>
      <c r="M918" s="1215">
        <v>391</v>
      </c>
      <c r="N918" s="1216"/>
      <c r="O918" s="1217"/>
      <c r="P918" s="1218"/>
      <c r="Q918" s="587">
        <f t="shared" si="158"/>
        <v>0</v>
      </c>
      <c r="S918" s="1215">
        <v>391</v>
      </c>
      <c r="T918" s="1216"/>
      <c r="U918" s="1217"/>
      <c r="V918" s="1218"/>
      <c r="W918" s="587">
        <f t="shared" si="159"/>
        <v>0</v>
      </c>
      <c r="Y918" s="1215">
        <v>391</v>
      </c>
      <c r="Z918" s="1216"/>
      <c r="AA918" s="1217"/>
      <c r="AB918" s="1218"/>
      <c r="AC918" s="587">
        <f t="shared" si="160"/>
        <v>0</v>
      </c>
      <c r="AE918" s="1215">
        <v>391</v>
      </c>
      <c r="AF918" s="1216"/>
      <c r="AG918" s="1217"/>
      <c r="AH918" s="1218"/>
      <c r="AI918" s="587">
        <f t="shared" si="161"/>
        <v>0</v>
      </c>
      <c r="AK918" s="1215">
        <v>391</v>
      </c>
      <c r="AL918" s="1216"/>
      <c r="AM918" s="1217"/>
      <c r="AN918" s="1218"/>
      <c r="AO918" s="587">
        <f t="shared" si="162"/>
        <v>0</v>
      </c>
      <c r="AQ918" s="1215">
        <v>391</v>
      </c>
      <c r="AR918" s="1216"/>
      <c r="AS918" s="1217"/>
      <c r="AT918" s="1218"/>
      <c r="AU918" s="587">
        <f t="shared" si="163"/>
        <v>0</v>
      </c>
      <c r="AW918" s="1215">
        <v>391</v>
      </c>
      <c r="AX918" s="1216"/>
      <c r="AY918" s="1217"/>
      <c r="AZ918" s="1218"/>
      <c r="BA918" s="587">
        <f t="shared" si="164"/>
        <v>0</v>
      </c>
      <c r="BC918" s="1215">
        <v>391</v>
      </c>
      <c r="BD918" s="1216"/>
      <c r="BE918" s="1217"/>
      <c r="BF918" s="1218"/>
      <c r="BG918" s="587">
        <f t="shared" si="165"/>
        <v>0</v>
      </c>
      <c r="BI918" s="1215">
        <v>391</v>
      </c>
      <c r="BJ918" s="1216"/>
      <c r="BK918" s="1217"/>
      <c r="BL918" s="1218"/>
      <c r="BM918" s="587">
        <f t="shared" si="166"/>
        <v>0</v>
      </c>
      <c r="BO918" s="1215">
        <v>391</v>
      </c>
      <c r="BP918" s="1216"/>
      <c r="BQ918" s="1217"/>
      <c r="BR918" s="1218"/>
      <c r="BS918" s="587">
        <f t="shared" si="167"/>
        <v>0</v>
      </c>
    </row>
    <row r="919" spans="1:71" s="17" customFormat="1" ht="16.75" hidden="1" customHeight="1" outlineLevel="2">
      <c r="A919" s="1215">
        <v>392</v>
      </c>
      <c r="B919" s="1216"/>
      <c r="C919" s="1217"/>
      <c r="D919" s="1218"/>
      <c r="E919" s="587">
        <f t="shared" si="156"/>
        <v>0</v>
      </c>
      <c r="G919" s="1215">
        <v>392</v>
      </c>
      <c r="H919" s="1216"/>
      <c r="I919" s="1217"/>
      <c r="J919" s="1218"/>
      <c r="K919" s="587">
        <f t="shared" si="157"/>
        <v>0</v>
      </c>
      <c r="M919" s="1215">
        <v>392</v>
      </c>
      <c r="N919" s="1216"/>
      <c r="O919" s="1217"/>
      <c r="P919" s="1218"/>
      <c r="Q919" s="587">
        <f t="shared" si="158"/>
        <v>0</v>
      </c>
      <c r="S919" s="1215">
        <v>392</v>
      </c>
      <c r="T919" s="1216"/>
      <c r="U919" s="1217"/>
      <c r="V919" s="1218"/>
      <c r="W919" s="587">
        <f t="shared" si="159"/>
        <v>0</v>
      </c>
      <c r="Y919" s="1215">
        <v>392</v>
      </c>
      <c r="Z919" s="1216"/>
      <c r="AA919" s="1217"/>
      <c r="AB919" s="1218"/>
      <c r="AC919" s="587">
        <f t="shared" si="160"/>
        <v>0</v>
      </c>
      <c r="AE919" s="1215">
        <v>392</v>
      </c>
      <c r="AF919" s="1216"/>
      <c r="AG919" s="1217"/>
      <c r="AH919" s="1218"/>
      <c r="AI919" s="587">
        <f t="shared" si="161"/>
        <v>0</v>
      </c>
      <c r="AK919" s="1215">
        <v>392</v>
      </c>
      <c r="AL919" s="1216"/>
      <c r="AM919" s="1217"/>
      <c r="AN919" s="1218"/>
      <c r="AO919" s="587">
        <f t="shared" si="162"/>
        <v>0</v>
      </c>
      <c r="AQ919" s="1215">
        <v>392</v>
      </c>
      <c r="AR919" s="1216"/>
      <c r="AS919" s="1217"/>
      <c r="AT919" s="1218"/>
      <c r="AU919" s="587">
        <f t="shared" si="163"/>
        <v>0</v>
      </c>
      <c r="AW919" s="1215">
        <v>392</v>
      </c>
      <c r="AX919" s="1216"/>
      <c r="AY919" s="1217"/>
      <c r="AZ919" s="1218"/>
      <c r="BA919" s="587">
        <f t="shared" si="164"/>
        <v>0</v>
      </c>
      <c r="BC919" s="1215">
        <v>392</v>
      </c>
      <c r="BD919" s="1216"/>
      <c r="BE919" s="1217"/>
      <c r="BF919" s="1218"/>
      <c r="BG919" s="587">
        <f t="shared" si="165"/>
        <v>0</v>
      </c>
      <c r="BI919" s="1215">
        <v>392</v>
      </c>
      <c r="BJ919" s="1216"/>
      <c r="BK919" s="1217"/>
      <c r="BL919" s="1218"/>
      <c r="BM919" s="587">
        <f t="shared" si="166"/>
        <v>0</v>
      </c>
      <c r="BO919" s="1215">
        <v>392</v>
      </c>
      <c r="BP919" s="1216"/>
      <c r="BQ919" s="1217"/>
      <c r="BR919" s="1218"/>
      <c r="BS919" s="587">
        <f t="shared" si="167"/>
        <v>0</v>
      </c>
    </row>
    <row r="920" spans="1:71" s="17" customFormat="1" ht="16.75" hidden="1" customHeight="1" outlineLevel="2">
      <c r="A920" s="1215">
        <v>393</v>
      </c>
      <c r="B920" s="1216"/>
      <c r="C920" s="1217"/>
      <c r="D920" s="1218"/>
      <c r="E920" s="587">
        <f t="shared" si="156"/>
        <v>0</v>
      </c>
      <c r="G920" s="1215">
        <v>393</v>
      </c>
      <c r="H920" s="1216"/>
      <c r="I920" s="1217"/>
      <c r="J920" s="1218"/>
      <c r="K920" s="587">
        <f t="shared" si="157"/>
        <v>0</v>
      </c>
      <c r="M920" s="1215">
        <v>393</v>
      </c>
      <c r="N920" s="1216"/>
      <c r="O920" s="1217"/>
      <c r="P920" s="1218"/>
      <c r="Q920" s="587">
        <f t="shared" si="158"/>
        <v>0</v>
      </c>
      <c r="S920" s="1215">
        <v>393</v>
      </c>
      <c r="T920" s="1216"/>
      <c r="U920" s="1217"/>
      <c r="V920" s="1218"/>
      <c r="W920" s="587">
        <f t="shared" si="159"/>
        <v>0</v>
      </c>
      <c r="Y920" s="1215">
        <v>393</v>
      </c>
      <c r="Z920" s="1216"/>
      <c r="AA920" s="1217"/>
      <c r="AB920" s="1218"/>
      <c r="AC920" s="587">
        <f t="shared" si="160"/>
        <v>0</v>
      </c>
      <c r="AE920" s="1215">
        <v>393</v>
      </c>
      <c r="AF920" s="1216"/>
      <c r="AG920" s="1217"/>
      <c r="AH920" s="1218"/>
      <c r="AI920" s="587">
        <f t="shared" si="161"/>
        <v>0</v>
      </c>
      <c r="AK920" s="1215">
        <v>393</v>
      </c>
      <c r="AL920" s="1216"/>
      <c r="AM920" s="1217"/>
      <c r="AN920" s="1218"/>
      <c r="AO920" s="587">
        <f t="shared" si="162"/>
        <v>0</v>
      </c>
      <c r="AQ920" s="1215">
        <v>393</v>
      </c>
      <c r="AR920" s="1216"/>
      <c r="AS920" s="1217"/>
      <c r="AT920" s="1218"/>
      <c r="AU920" s="587">
        <f t="shared" si="163"/>
        <v>0</v>
      </c>
      <c r="AW920" s="1215">
        <v>393</v>
      </c>
      <c r="AX920" s="1216"/>
      <c r="AY920" s="1217"/>
      <c r="AZ920" s="1218"/>
      <c r="BA920" s="587">
        <f t="shared" si="164"/>
        <v>0</v>
      </c>
      <c r="BC920" s="1215">
        <v>393</v>
      </c>
      <c r="BD920" s="1216"/>
      <c r="BE920" s="1217"/>
      <c r="BF920" s="1218"/>
      <c r="BG920" s="587">
        <f t="shared" si="165"/>
        <v>0</v>
      </c>
      <c r="BI920" s="1215">
        <v>393</v>
      </c>
      <c r="BJ920" s="1216"/>
      <c r="BK920" s="1217"/>
      <c r="BL920" s="1218"/>
      <c r="BM920" s="587">
        <f t="shared" si="166"/>
        <v>0</v>
      </c>
      <c r="BO920" s="1215">
        <v>393</v>
      </c>
      <c r="BP920" s="1216"/>
      <c r="BQ920" s="1217"/>
      <c r="BR920" s="1218"/>
      <c r="BS920" s="587">
        <f t="shared" si="167"/>
        <v>0</v>
      </c>
    </row>
    <row r="921" spans="1:71" s="17" customFormat="1" ht="16.75" hidden="1" customHeight="1" outlineLevel="2">
      <c r="A921" s="1215">
        <v>394</v>
      </c>
      <c r="B921" s="1216"/>
      <c r="C921" s="1217"/>
      <c r="D921" s="1218"/>
      <c r="E921" s="587">
        <f t="shared" si="156"/>
        <v>0</v>
      </c>
      <c r="G921" s="1215">
        <v>394</v>
      </c>
      <c r="H921" s="1216"/>
      <c r="I921" s="1217"/>
      <c r="J921" s="1218"/>
      <c r="K921" s="587">
        <f t="shared" si="157"/>
        <v>0</v>
      </c>
      <c r="M921" s="1215">
        <v>394</v>
      </c>
      <c r="N921" s="1216"/>
      <c r="O921" s="1217"/>
      <c r="P921" s="1218"/>
      <c r="Q921" s="587">
        <f t="shared" si="158"/>
        <v>0</v>
      </c>
      <c r="S921" s="1215">
        <v>394</v>
      </c>
      <c r="T921" s="1216"/>
      <c r="U921" s="1217"/>
      <c r="V921" s="1218"/>
      <c r="W921" s="587">
        <f t="shared" si="159"/>
        <v>0</v>
      </c>
      <c r="Y921" s="1215">
        <v>394</v>
      </c>
      <c r="Z921" s="1216"/>
      <c r="AA921" s="1217"/>
      <c r="AB921" s="1218"/>
      <c r="AC921" s="587">
        <f t="shared" si="160"/>
        <v>0</v>
      </c>
      <c r="AE921" s="1215">
        <v>394</v>
      </c>
      <c r="AF921" s="1216"/>
      <c r="AG921" s="1217"/>
      <c r="AH921" s="1218"/>
      <c r="AI921" s="587">
        <f t="shared" si="161"/>
        <v>0</v>
      </c>
      <c r="AK921" s="1215">
        <v>394</v>
      </c>
      <c r="AL921" s="1216"/>
      <c r="AM921" s="1217"/>
      <c r="AN921" s="1218"/>
      <c r="AO921" s="587">
        <f t="shared" si="162"/>
        <v>0</v>
      </c>
      <c r="AQ921" s="1215">
        <v>394</v>
      </c>
      <c r="AR921" s="1216"/>
      <c r="AS921" s="1217"/>
      <c r="AT921" s="1218"/>
      <c r="AU921" s="587">
        <f t="shared" si="163"/>
        <v>0</v>
      </c>
      <c r="AW921" s="1215">
        <v>394</v>
      </c>
      <c r="AX921" s="1216"/>
      <c r="AY921" s="1217"/>
      <c r="AZ921" s="1218"/>
      <c r="BA921" s="587">
        <f t="shared" si="164"/>
        <v>0</v>
      </c>
      <c r="BC921" s="1215">
        <v>394</v>
      </c>
      <c r="BD921" s="1216"/>
      <c r="BE921" s="1217"/>
      <c r="BF921" s="1218"/>
      <c r="BG921" s="587">
        <f t="shared" si="165"/>
        <v>0</v>
      </c>
      <c r="BI921" s="1215">
        <v>394</v>
      </c>
      <c r="BJ921" s="1216"/>
      <c r="BK921" s="1217"/>
      <c r="BL921" s="1218"/>
      <c r="BM921" s="587">
        <f t="shared" si="166"/>
        <v>0</v>
      </c>
      <c r="BO921" s="1215">
        <v>394</v>
      </c>
      <c r="BP921" s="1216"/>
      <c r="BQ921" s="1217"/>
      <c r="BR921" s="1218"/>
      <c r="BS921" s="587">
        <f t="shared" si="167"/>
        <v>0</v>
      </c>
    </row>
    <row r="922" spans="1:71" s="17" customFormat="1" ht="16.75" hidden="1" customHeight="1" outlineLevel="2">
      <c r="A922" s="1215">
        <v>395</v>
      </c>
      <c r="B922" s="1216"/>
      <c r="C922" s="1217"/>
      <c r="D922" s="1218"/>
      <c r="E922" s="587">
        <f t="shared" si="156"/>
        <v>0</v>
      </c>
      <c r="G922" s="1215">
        <v>395</v>
      </c>
      <c r="H922" s="1216"/>
      <c r="I922" s="1217"/>
      <c r="J922" s="1218"/>
      <c r="K922" s="587">
        <f t="shared" si="157"/>
        <v>0</v>
      </c>
      <c r="M922" s="1215">
        <v>395</v>
      </c>
      <c r="N922" s="1216"/>
      <c r="O922" s="1217"/>
      <c r="P922" s="1218"/>
      <c r="Q922" s="587">
        <f t="shared" si="158"/>
        <v>0</v>
      </c>
      <c r="S922" s="1215">
        <v>395</v>
      </c>
      <c r="T922" s="1216"/>
      <c r="U922" s="1217"/>
      <c r="V922" s="1218"/>
      <c r="W922" s="587">
        <f t="shared" si="159"/>
        <v>0</v>
      </c>
      <c r="Y922" s="1215">
        <v>395</v>
      </c>
      <c r="Z922" s="1216"/>
      <c r="AA922" s="1217"/>
      <c r="AB922" s="1218"/>
      <c r="AC922" s="587">
        <f t="shared" si="160"/>
        <v>0</v>
      </c>
      <c r="AE922" s="1215">
        <v>395</v>
      </c>
      <c r="AF922" s="1216"/>
      <c r="AG922" s="1217"/>
      <c r="AH922" s="1218"/>
      <c r="AI922" s="587">
        <f t="shared" si="161"/>
        <v>0</v>
      </c>
      <c r="AK922" s="1215">
        <v>395</v>
      </c>
      <c r="AL922" s="1216"/>
      <c r="AM922" s="1217"/>
      <c r="AN922" s="1218"/>
      <c r="AO922" s="587">
        <f t="shared" si="162"/>
        <v>0</v>
      </c>
      <c r="AQ922" s="1215">
        <v>395</v>
      </c>
      <c r="AR922" s="1216"/>
      <c r="AS922" s="1217"/>
      <c r="AT922" s="1218"/>
      <c r="AU922" s="587">
        <f t="shared" si="163"/>
        <v>0</v>
      </c>
      <c r="AW922" s="1215">
        <v>395</v>
      </c>
      <c r="AX922" s="1216"/>
      <c r="AY922" s="1217"/>
      <c r="AZ922" s="1218"/>
      <c r="BA922" s="587">
        <f t="shared" si="164"/>
        <v>0</v>
      </c>
      <c r="BC922" s="1215">
        <v>395</v>
      </c>
      <c r="BD922" s="1216"/>
      <c r="BE922" s="1217"/>
      <c r="BF922" s="1218"/>
      <c r="BG922" s="587">
        <f t="shared" si="165"/>
        <v>0</v>
      </c>
      <c r="BI922" s="1215">
        <v>395</v>
      </c>
      <c r="BJ922" s="1216"/>
      <c r="BK922" s="1217"/>
      <c r="BL922" s="1218"/>
      <c r="BM922" s="587">
        <f t="shared" si="166"/>
        <v>0</v>
      </c>
      <c r="BO922" s="1215">
        <v>395</v>
      </c>
      <c r="BP922" s="1216"/>
      <c r="BQ922" s="1217"/>
      <c r="BR922" s="1218"/>
      <c r="BS922" s="587">
        <f t="shared" si="167"/>
        <v>0</v>
      </c>
    </row>
    <row r="923" spans="1:71" s="17" customFormat="1" ht="16.75" hidden="1" customHeight="1" outlineLevel="2">
      <c r="A923" s="1215">
        <v>396</v>
      </c>
      <c r="B923" s="1216"/>
      <c r="C923" s="1217"/>
      <c r="D923" s="1218"/>
      <c r="E923" s="587">
        <f t="shared" si="156"/>
        <v>0</v>
      </c>
      <c r="G923" s="1215">
        <v>396</v>
      </c>
      <c r="H923" s="1216"/>
      <c r="I923" s="1217"/>
      <c r="J923" s="1218"/>
      <c r="K923" s="587">
        <f t="shared" si="157"/>
        <v>0</v>
      </c>
      <c r="M923" s="1215">
        <v>396</v>
      </c>
      <c r="N923" s="1216"/>
      <c r="O923" s="1217"/>
      <c r="P923" s="1218"/>
      <c r="Q923" s="587">
        <f t="shared" si="158"/>
        <v>0</v>
      </c>
      <c r="S923" s="1215">
        <v>396</v>
      </c>
      <c r="T923" s="1216"/>
      <c r="U923" s="1217"/>
      <c r="V923" s="1218"/>
      <c r="W923" s="587">
        <f t="shared" si="159"/>
        <v>0</v>
      </c>
      <c r="Y923" s="1215">
        <v>396</v>
      </c>
      <c r="Z923" s="1216"/>
      <c r="AA923" s="1217"/>
      <c r="AB923" s="1218"/>
      <c r="AC923" s="587">
        <f t="shared" si="160"/>
        <v>0</v>
      </c>
      <c r="AE923" s="1215">
        <v>396</v>
      </c>
      <c r="AF923" s="1216"/>
      <c r="AG923" s="1217"/>
      <c r="AH923" s="1218"/>
      <c r="AI923" s="587">
        <f t="shared" si="161"/>
        <v>0</v>
      </c>
      <c r="AK923" s="1215">
        <v>396</v>
      </c>
      <c r="AL923" s="1216"/>
      <c r="AM923" s="1217"/>
      <c r="AN923" s="1218"/>
      <c r="AO923" s="587">
        <f t="shared" si="162"/>
        <v>0</v>
      </c>
      <c r="AQ923" s="1215">
        <v>396</v>
      </c>
      <c r="AR923" s="1216"/>
      <c r="AS923" s="1217"/>
      <c r="AT923" s="1218"/>
      <c r="AU923" s="587">
        <f t="shared" si="163"/>
        <v>0</v>
      </c>
      <c r="AW923" s="1215">
        <v>396</v>
      </c>
      <c r="AX923" s="1216"/>
      <c r="AY923" s="1217"/>
      <c r="AZ923" s="1218"/>
      <c r="BA923" s="587">
        <f t="shared" si="164"/>
        <v>0</v>
      </c>
      <c r="BC923" s="1215">
        <v>396</v>
      </c>
      <c r="BD923" s="1216"/>
      <c r="BE923" s="1217"/>
      <c r="BF923" s="1218"/>
      <c r="BG923" s="587">
        <f t="shared" si="165"/>
        <v>0</v>
      </c>
      <c r="BI923" s="1215">
        <v>396</v>
      </c>
      <c r="BJ923" s="1216"/>
      <c r="BK923" s="1217"/>
      <c r="BL923" s="1218"/>
      <c r="BM923" s="587">
        <f t="shared" si="166"/>
        <v>0</v>
      </c>
      <c r="BO923" s="1215">
        <v>396</v>
      </c>
      <c r="BP923" s="1216"/>
      <c r="BQ923" s="1217"/>
      <c r="BR923" s="1218"/>
      <c r="BS923" s="587">
        <f t="shared" si="167"/>
        <v>0</v>
      </c>
    </row>
    <row r="924" spans="1:71" s="17" customFormat="1" ht="16.75" hidden="1" customHeight="1" outlineLevel="2">
      <c r="A924" s="1215">
        <v>397</v>
      </c>
      <c r="B924" s="1216"/>
      <c r="C924" s="1217"/>
      <c r="D924" s="1218"/>
      <c r="E924" s="587">
        <f t="shared" si="156"/>
        <v>0</v>
      </c>
      <c r="G924" s="1215">
        <v>397</v>
      </c>
      <c r="H924" s="1216"/>
      <c r="I924" s="1217"/>
      <c r="J924" s="1218"/>
      <c r="K924" s="587">
        <f t="shared" si="157"/>
        <v>0</v>
      </c>
      <c r="M924" s="1215">
        <v>397</v>
      </c>
      <c r="N924" s="1216"/>
      <c r="O924" s="1217"/>
      <c r="P924" s="1218"/>
      <c r="Q924" s="587">
        <f t="shared" si="158"/>
        <v>0</v>
      </c>
      <c r="S924" s="1215">
        <v>397</v>
      </c>
      <c r="T924" s="1216"/>
      <c r="U924" s="1217"/>
      <c r="V924" s="1218"/>
      <c r="W924" s="587">
        <f t="shared" si="159"/>
        <v>0</v>
      </c>
      <c r="Y924" s="1215">
        <v>397</v>
      </c>
      <c r="Z924" s="1216"/>
      <c r="AA924" s="1217"/>
      <c r="AB924" s="1218"/>
      <c r="AC924" s="587">
        <f t="shared" si="160"/>
        <v>0</v>
      </c>
      <c r="AE924" s="1215">
        <v>397</v>
      </c>
      <c r="AF924" s="1216"/>
      <c r="AG924" s="1217"/>
      <c r="AH924" s="1218"/>
      <c r="AI924" s="587">
        <f t="shared" si="161"/>
        <v>0</v>
      </c>
      <c r="AK924" s="1215">
        <v>397</v>
      </c>
      <c r="AL924" s="1216"/>
      <c r="AM924" s="1217"/>
      <c r="AN924" s="1218"/>
      <c r="AO924" s="587">
        <f t="shared" si="162"/>
        <v>0</v>
      </c>
      <c r="AQ924" s="1215">
        <v>397</v>
      </c>
      <c r="AR924" s="1216"/>
      <c r="AS924" s="1217"/>
      <c r="AT924" s="1218"/>
      <c r="AU924" s="587">
        <f t="shared" si="163"/>
        <v>0</v>
      </c>
      <c r="AW924" s="1215">
        <v>397</v>
      </c>
      <c r="AX924" s="1216"/>
      <c r="AY924" s="1217"/>
      <c r="AZ924" s="1218"/>
      <c r="BA924" s="587">
        <f t="shared" si="164"/>
        <v>0</v>
      </c>
      <c r="BC924" s="1215">
        <v>397</v>
      </c>
      <c r="BD924" s="1216"/>
      <c r="BE924" s="1217"/>
      <c r="BF924" s="1218"/>
      <c r="BG924" s="587">
        <f t="shared" si="165"/>
        <v>0</v>
      </c>
      <c r="BI924" s="1215">
        <v>397</v>
      </c>
      <c r="BJ924" s="1216"/>
      <c r="BK924" s="1217"/>
      <c r="BL924" s="1218"/>
      <c r="BM924" s="587">
        <f t="shared" si="166"/>
        <v>0</v>
      </c>
      <c r="BO924" s="1215">
        <v>397</v>
      </c>
      <c r="BP924" s="1216"/>
      <c r="BQ924" s="1217"/>
      <c r="BR924" s="1218"/>
      <c r="BS924" s="587">
        <f t="shared" si="167"/>
        <v>0</v>
      </c>
    </row>
    <row r="925" spans="1:71" s="17" customFormat="1" ht="16.75" hidden="1" customHeight="1" outlineLevel="2">
      <c r="A925" s="1215">
        <v>398</v>
      </c>
      <c r="B925" s="1216"/>
      <c r="C925" s="1217"/>
      <c r="D925" s="1218"/>
      <c r="E925" s="587">
        <f t="shared" si="156"/>
        <v>0</v>
      </c>
      <c r="G925" s="1215">
        <v>398</v>
      </c>
      <c r="H925" s="1216"/>
      <c r="I925" s="1217"/>
      <c r="J925" s="1218"/>
      <c r="K925" s="587">
        <f t="shared" si="157"/>
        <v>0</v>
      </c>
      <c r="M925" s="1215">
        <v>398</v>
      </c>
      <c r="N925" s="1216"/>
      <c r="O925" s="1217"/>
      <c r="P925" s="1218"/>
      <c r="Q925" s="587">
        <f t="shared" si="158"/>
        <v>0</v>
      </c>
      <c r="S925" s="1215">
        <v>398</v>
      </c>
      <c r="T925" s="1216"/>
      <c r="U925" s="1217"/>
      <c r="V925" s="1218"/>
      <c r="W925" s="587">
        <f t="shared" si="159"/>
        <v>0</v>
      </c>
      <c r="Y925" s="1215">
        <v>398</v>
      </c>
      <c r="Z925" s="1216"/>
      <c r="AA925" s="1217"/>
      <c r="AB925" s="1218"/>
      <c r="AC925" s="587">
        <f t="shared" si="160"/>
        <v>0</v>
      </c>
      <c r="AE925" s="1215">
        <v>398</v>
      </c>
      <c r="AF925" s="1216"/>
      <c r="AG925" s="1217"/>
      <c r="AH925" s="1218"/>
      <c r="AI925" s="587">
        <f t="shared" si="161"/>
        <v>0</v>
      </c>
      <c r="AK925" s="1215">
        <v>398</v>
      </c>
      <c r="AL925" s="1216"/>
      <c r="AM925" s="1217"/>
      <c r="AN925" s="1218"/>
      <c r="AO925" s="587">
        <f t="shared" si="162"/>
        <v>0</v>
      </c>
      <c r="AQ925" s="1215">
        <v>398</v>
      </c>
      <c r="AR925" s="1216"/>
      <c r="AS925" s="1217"/>
      <c r="AT925" s="1218"/>
      <c r="AU925" s="587">
        <f t="shared" si="163"/>
        <v>0</v>
      </c>
      <c r="AW925" s="1215">
        <v>398</v>
      </c>
      <c r="AX925" s="1216"/>
      <c r="AY925" s="1217"/>
      <c r="AZ925" s="1218"/>
      <c r="BA925" s="587">
        <f t="shared" si="164"/>
        <v>0</v>
      </c>
      <c r="BC925" s="1215">
        <v>398</v>
      </c>
      <c r="BD925" s="1216"/>
      <c r="BE925" s="1217"/>
      <c r="BF925" s="1218"/>
      <c r="BG925" s="587">
        <f t="shared" si="165"/>
        <v>0</v>
      </c>
      <c r="BI925" s="1215">
        <v>398</v>
      </c>
      <c r="BJ925" s="1216"/>
      <c r="BK925" s="1217"/>
      <c r="BL925" s="1218"/>
      <c r="BM925" s="587">
        <f t="shared" si="166"/>
        <v>0</v>
      </c>
      <c r="BO925" s="1215">
        <v>398</v>
      </c>
      <c r="BP925" s="1216"/>
      <c r="BQ925" s="1217"/>
      <c r="BR925" s="1218"/>
      <c r="BS925" s="587">
        <f t="shared" si="167"/>
        <v>0</v>
      </c>
    </row>
    <row r="926" spans="1:71" s="17" customFormat="1" ht="16.75" hidden="1" customHeight="1" outlineLevel="2">
      <c r="A926" s="1215">
        <v>399</v>
      </c>
      <c r="B926" s="1216"/>
      <c r="C926" s="1217"/>
      <c r="D926" s="1218"/>
      <c r="E926" s="587">
        <f t="shared" si="156"/>
        <v>0</v>
      </c>
      <c r="G926" s="1215">
        <v>399</v>
      </c>
      <c r="H926" s="1216"/>
      <c r="I926" s="1217"/>
      <c r="J926" s="1218"/>
      <c r="K926" s="587">
        <f t="shared" si="157"/>
        <v>0</v>
      </c>
      <c r="M926" s="1215">
        <v>399</v>
      </c>
      <c r="N926" s="1216"/>
      <c r="O926" s="1217"/>
      <c r="P926" s="1218"/>
      <c r="Q926" s="587">
        <f t="shared" si="158"/>
        <v>0</v>
      </c>
      <c r="S926" s="1215">
        <v>399</v>
      </c>
      <c r="T926" s="1216"/>
      <c r="U926" s="1217"/>
      <c r="V926" s="1218"/>
      <c r="W926" s="587">
        <f t="shared" si="159"/>
        <v>0</v>
      </c>
      <c r="Y926" s="1215">
        <v>399</v>
      </c>
      <c r="Z926" s="1216"/>
      <c r="AA926" s="1217"/>
      <c r="AB926" s="1218"/>
      <c r="AC926" s="587">
        <f t="shared" si="160"/>
        <v>0</v>
      </c>
      <c r="AE926" s="1215">
        <v>399</v>
      </c>
      <c r="AF926" s="1216"/>
      <c r="AG926" s="1217"/>
      <c r="AH926" s="1218"/>
      <c r="AI926" s="587">
        <f t="shared" si="161"/>
        <v>0</v>
      </c>
      <c r="AK926" s="1215">
        <v>399</v>
      </c>
      <c r="AL926" s="1216"/>
      <c r="AM926" s="1217"/>
      <c r="AN926" s="1218"/>
      <c r="AO926" s="587">
        <f t="shared" si="162"/>
        <v>0</v>
      </c>
      <c r="AQ926" s="1215">
        <v>399</v>
      </c>
      <c r="AR926" s="1216"/>
      <c r="AS926" s="1217"/>
      <c r="AT926" s="1218"/>
      <c r="AU926" s="587">
        <f t="shared" si="163"/>
        <v>0</v>
      </c>
      <c r="AW926" s="1215">
        <v>399</v>
      </c>
      <c r="AX926" s="1216"/>
      <c r="AY926" s="1217"/>
      <c r="AZ926" s="1218"/>
      <c r="BA926" s="587">
        <f t="shared" si="164"/>
        <v>0</v>
      </c>
      <c r="BC926" s="1215">
        <v>399</v>
      </c>
      <c r="BD926" s="1216"/>
      <c r="BE926" s="1217"/>
      <c r="BF926" s="1218"/>
      <c r="BG926" s="587">
        <f t="shared" si="165"/>
        <v>0</v>
      </c>
      <c r="BI926" s="1215">
        <v>399</v>
      </c>
      <c r="BJ926" s="1216"/>
      <c r="BK926" s="1217"/>
      <c r="BL926" s="1218"/>
      <c r="BM926" s="587">
        <f t="shared" si="166"/>
        <v>0</v>
      </c>
      <c r="BO926" s="1215">
        <v>399</v>
      </c>
      <c r="BP926" s="1216"/>
      <c r="BQ926" s="1217"/>
      <c r="BR926" s="1218"/>
      <c r="BS926" s="587">
        <f t="shared" si="167"/>
        <v>0</v>
      </c>
    </row>
    <row r="927" spans="1:71" s="17" customFormat="1" ht="16.75" hidden="1" customHeight="1" outlineLevel="2">
      <c r="A927" s="1215">
        <v>400</v>
      </c>
      <c r="B927" s="1216"/>
      <c r="C927" s="1217"/>
      <c r="D927" s="1218"/>
      <c r="E927" s="587">
        <f t="shared" si="156"/>
        <v>0</v>
      </c>
      <c r="G927" s="1215">
        <v>400</v>
      </c>
      <c r="H927" s="1216"/>
      <c r="I927" s="1217"/>
      <c r="J927" s="1218"/>
      <c r="K927" s="587">
        <f t="shared" si="157"/>
        <v>0</v>
      </c>
      <c r="M927" s="1215">
        <v>400</v>
      </c>
      <c r="N927" s="1216"/>
      <c r="O927" s="1217"/>
      <c r="P927" s="1218"/>
      <c r="Q927" s="587">
        <f t="shared" si="158"/>
        <v>0</v>
      </c>
      <c r="S927" s="1215">
        <v>400</v>
      </c>
      <c r="T927" s="1216"/>
      <c r="U927" s="1217"/>
      <c r="V927" s="1218"/>
      <c r="W927" s="587">
        <f t="shared" si="159"/>
        <v>0</v>
      </c>
      <c r="Y927" s="1215">
        <v>400</v>
      </c>
      <c r="Z927" s="1216"/>
      <c r="AA927" s="1217"/>
      <c r="AB927" s="1218"/>
      <c r="AC927" s="587">
        <f t="shared" si="160"/>
        <v>0</v>
      </c>
      <c r="AE927" s="1215">
        <v>400</v>
      </c>
      <c r="AF927" s="1216"/>
      <c r="AG927" s="1217"/>
      <c r="AH927" s="1218"/>
      <c r="AI927" s="587">
        <f t="shared" si="161"/>
        <v>0</v>
      </c>
      <c r="AK927" s="1215">
        <v>400</v>
      </c>
      <c r="AL927" s="1216"/>
      <c r="AM927" s="1217"/>
      <c r="AN927" s="1218"/>
      <c r="AO927" s="587">
        <f t="shared" si="162"/>
        <v>0</v>
      </c>
      <c r="AQ927" s="1215">
        <v>400</v>
      </c>
      <c r="AR927" s="1216"/>
      <c r="AS927" s="1217"/>
      <c r="AT927" s="1218"/>
      <c r="AU927" s="587">
        <f t="shared" si="163"/>
        <v>0</v>
      </c>
      <c r="AW927" s="1215">
        <v>400</v>
      </c>
      <c r="AX927" s="1216"/>
      <c r="AY927" s="1217"/>
      <c r="AZ927" s="1218"/>
      <c r="BA927" s="587">
        <f t="shared" si="164"/>
        <v>0</v>
      </c>
      <c r="BC927" s="1215">
        <v>400</v>
      </c>
      <c r="BD927" s="1216"/>
      <c r="BE927" s="1217"/>
      <c r="BF927" s="1218"/>
      <c r="BG927" s="587">
        <f t="shared" si="165"/>
        <v>0</v>
      </c>
      <c r="BI927" s="1215">
        <v>400</v>
      </c>
      <c r="BJ927" s="1216"/>
      <c r="BK927" s="1217"/>
      <c r="BL927" s="1218"/>
      <c r="BM927" s="587">
        <f t="shared" si="166"/>
        <v>0</v>
      </c>
      <c r="BO927" s="1215">
        <v>400</v>
      </c>
      <c r="BP927" s="1216"/>
      <c r="BQ927" s="1217"/>
      <c r="BR927" s="1218"/>
      <c r="BS927" s="587">
        <f t="shared" si="167"/>
        <v>0</v>
      </c>
    </row>
    <row r="928" spans="1:71" s="17" customFormat="1" ht="16.75" hidden="1" customHeight="1" outlineLevel="2">
      <c r="A928" s="1215">
        <v>401</v>
      </c>
      <c r="B928" s="1216"/>
      <c r="C928" s="1217"/>
      <c r="D928" s="1218"/>
      <c r="E928" s="587">
        <f t="shared" si="156"/>
        <v>0</v>
      </c>
      <c r="G928" s="1215">
        <v>401</v>
      </c>
      <c r="H928" s="1216"/>
      <c r="I928" s="1217"/>
      <c r="J928" s="1218"/>
      <c r="K928" s="587">
        <f t="shared" si="157"/>
        <v>0</v>
      </c>
      <c r="M928" s="1215">
        <v>401</v>
      </c>
      <c r="N928" s="1216"/>
      <c r="O928" s="1217"/>
      <c r="P928" s="1218"/>
      <c r="Q928" s="587">
        <f t="shared" si="158"/>
        <v>0</v>
      </c>
      <c r="S928" s="1215">
        <v>401</v>
      </c>
      <c r="T928" s="1216"/>
      <c r="U928" s="1217"/>
      <c r="V928" s="1218"/>
      <c r="W928" s="587">
        <f t="shared" si="159"/>
        <v>0</v>
      </c>
      <c r="Y928" s="1215">
        <v>401</v>
      </c>
      <c r="Z928" s="1216"/>
      <c r="AA928" s="1217"/>
      <c r="AB928" s="1218"/>
      <c r="AC928" s="587">
        <f t="shared" si="160"/>
        <v>0</v>
      </c>
      <c r="AE928" s="1215">
        <v>401</v>
      </c>
      <c r="AF928" s="1216"/>
      <c r="AG928" s="1217"/>
      <c r="AH928" s="1218"/>
      <c r="AI928" s="587">
        <f t="shared" si="161"/>
        <v>0</v>
      </c>
      <c r="AK928" s="1215">
        <v>401</v>
      </c>
      <c r="AL928" s="1216"/>
      <c r="AM928" s="1217"/>
      <c r="AN928" s="1218"/>
      <c r="AO928" s="587">
        <f t="shared" si="162"/>
        <v>0</v>
      </c>
      <c r="AQ928" s="1215">
        <v>401</v>
      </c>
      <c r="AR928" s="1216"/>
      <c r="AS928" s="1217"/>
      <c r="AT928" s="1218"/>
      <c r="AU928" s="587">
        <f t="shared" si="163"/>
        <v>0</v>
      </c>
      <c r="AW928" s="1215">
        <v>401</v>
      </c>
      <c r="AX928" s="1216"/>
      <c r="AY928" s="1217"/>
      <c r="AZ928" s="1218"/>
      <c r="BA928" s="587">
        <f t="shared" si="164"/>
        <v>0</v>
      </c>
      <c r="BC928" s="1215">
        <v>401</v>
      </c>
      <c r="BD928" s="1216"/>
      <c r="BE928" s="1217"/>
      <c r="BF928" s="1218"/>
      <c r="BG928" s="587">
        <f t="shared" si="165"/>
        <v>0</v>
      </c>
      <c r="BI928" s="1215">
        <v>401</v>
      </c>
      <c r="BJ928" s="1216"/>
      <c r="BK928" s="1217"/>
      <c r="BL928" s="1218"/>
      <c r="BM928" s="587">
        <f t="shared" si="166"/>
        <v>0</v>
      </c>
      <c r="BO928" s="1215">
        <v>401</v>
      </c>
      <c r="BP928" s="1216"/>
      <c r="BQ928" s="1217"/>
      <c r="BR928" s="1218"/>
      <c r="BS928" s="587">
        <f t="shared" si="167"/>
        <v>0</v>
      </c>
    </row>
    <row r="929" spans="1:71" s="17" customFormat="1" ht="16.75" hidden="1" customHeight="1" outlineLevel="2">
      <c r="A929" s="1215">
        <v>402</v>
      </c>
      <c r="B929" s="1216"/>
      <c r="C929" s="1217"/>
      <c r="D929" s="1218"/>
      <c r="E929" s="587">
        <f t="shared" si="156"/>
        <v>0</v>
      </c>
      <c r="G929" s="1215">
        <v>402</v>
      </c>
      <c r="H929" s="1216"/>
      <c r="I929" s="1217"/>
      <c r="J929" s="1218"/>
      <c r="K929" s="587">
        <f t="shared" si="157"/>
        <v>0</v>
      </c>
      <c r="M929" s="1215">
        <v>402</v>
      </c>
      <c r="N929" s="1216"/>
      <c r="O929" s="1217"/>
      <c r="P929" s="1218"/>
      <c r="Q929" s="587">
        <f t="shared" si="158"/>
        <v>0</v>
      </c>
      <c r="S929" s="1215">
        <v>402</v>
      </c>
      <c r="T929" s="1216"/>
      <c r="U929" s="1217"/>
      <c r="V929" s="1218"/>
      <c r="W929" s="587">
        <f t="shared" si="159"/>
        <v>0</v>
      </c>
      <c r="Y929" s="1215">
        <v>402</v>
      </c>
      <c r="Z929" s="1216"/>
      <c r="AA929" s="1217"/>
      <c r="AB929" s="1218"/>
      <c r="AC929" s="587">
        <f t="shared" si="160"/>
        <v>0</v>
      </c>
      <c r="AE929" s="1215">
        <v>402</v>
      </c>
      <c r="AF929" s="1216"/>
      <c r="AG929" s="1217"/>
      <c r="AH929" s="1218"/>
      <c r="AI929" s="587">
        <f t="shared" si="161"/>
        <v>0</v>
      </c>
      <c r="AK929" s="1215">
        <v>402</v>
      </c>
      <c r="AL929" s="1216"/>
      <c r="AM929" s="1217"/>
      <c r="AN929" s="1218"/>
      <c r="AO929" s="587">
        <f t="shared" si="162"/>
        <v>0</v>
      </c>
      <c r="AQ929" s="1215">
        <v>402</v>
      </c>
      <c r="AR929" s="1216"/>
      <c r="AS929" s="1217"/>
      <c r="AT929" s="1218"/>
      <c r="AU929" s="587">
        <f t="shared" si="163"/>
        <v>0</v>
      </c>
      <c r="AW929" s="1215">
        <v>402</v>
      </c>
      <c r="AX929" s="1216"/>
      <c r="AY929" s="1217"/>
      <c r="AZ929" s="1218"/>
      <c r="BA929" s="587">
        <f t="shared" si="164"/>
        <v>0</v>
      </c>
      <c r="BC929" s="1215">
        <v>402</v>
      </c>
      <c r="BD929" s="1216"/>
      <c r="BE929" s="1217"/>
      <c r="BF929" s="1218"/>
      <c r="BG929" s="587">
        <f t="shared" si="165"/>
        <v>0</v>
      </c>
      <c r="BI929" s="1215">
        <v>402</v>
      </c>
      <c r="BJ929" s="1216"/>
      <c r="BK929" s="1217"/>
      <c r="BL929" s="1218"/>
      <c r="BM929" s="587">
        <f t="shared" si="166"/>
        <v>0</v>
      </c>
      <c r="BO929" s="1215">
        <v>402</v>
      </c>
      <c r="BP929" s="1216"/>
      <c r="BQ929" s="1217"/>
      <c r="BR929" s="1218"/>
      <c r="BS929" s="587">
        <f t="shared" si="167"/>
        <v>0</v>
      </c>
    </row>
    <row r="930" spans="1:71" s="17" customFormat="1" ht="16.75" hidden="1" customHeight="1" outlineLevel="2">
      <c r="A930" s="1215">
        <v>403</v>
      </c>
      <c r="B930" s="1216"/>
      <c r="C930" s="1217"/>
      <c r="D930" s="1218"/>
      <c r="E930" s="587">
        <f t="shared" si="156"/>
        <v>0</v>
      </c>
      <c r="G930" s="1215">
        <v>403</v>
      </c>
      <c r="H930" s="1216"/>
      <c r="I930" s="1217"/>
      <c r="J930" s="1218"/>
      <c r="K930" s="587">
        <f t="shared" si="157"/>
        <v>0</v>
      </c>
      <c r="M930" s="1215">
        <v>403</v>
      </c>
      <c r="N930" s="1216"/>
      <c r="O930" s="1217"/>
      <c r="P930" s="1218"/>
      <c r="Q930" s="587">
        <f t="shared" si="158"/>
        <v>0</v>
      </c>
      <c r="S930" s="1215">
        <v>403</v>
      </c>
      <c r="T930" s="1216"/>
      <c r="U930" s="1217"/>
      <c r="V930" s="1218"/>
      <c r="W930" s="587">
        <f t="shared" si="159"/>
        <v>0</v>
      </c>
      <c r="Y930" s="1215">
        <v>403</v>
      </c>
      <c r="Z930" s="1216"/>
      <c r="AA930" s="1217"/>
      <c r="AB930" s="1218"/>
      <c r="AC930" s="587">
        <f t="shared" si="160"/>
        <v>0</v>
      </c>
      <c r="AE930" s="1215">
        <v>403</v>
      </c>
      <c r="AF930" s="1216"/>
      <c r="AG930" s="1217"/>
      <c r="AH930" s="1218"/>
      <c r="AI930" s="587">
        <f t="shared" si="161"/>
        <v>0</v>
      </c>
      <c r="AK930" s="1215">
        <v>403</v>
      </c>
      <c r="AL930" s="1216"/>
      <c r="AM930" s="1217"/>
      <c r="AN930" s="1218"/>
      <c r="AO930" s="587">
        <f t="shared" si="162"/>
        <v>0</v>
      </c>
      <c r="AQ930" s="1215">
        <v>403</v>
      </c>
      <c r="AR930" s="1216"/>
      <c r="AS930" s="1217"/>
      <c r="AT930" s="1218"/>
      <c r="AU930" s="587">
        <f t="shared" si="163"/>
        <v>0</v>
      </c>
      <c r="AW930" s="1215">
        <v>403</v>
      </c>
      <c r="AX930" s="1216"/>
      <c r="AY930" s="1217"/>
      <c r="AZ930" s="1218"/>
      <c r="BA930" s="587">
        <f t="shared" si="164"/>
        <v>0</v>
      </c>
      <c r="BC930" s="1215">
        <v>403</v>
      </c>
      <c r="BD930" s="1216"/>
      <c r="BE930" s="1217"/>
      <c r="BF930" s="1218"/>
      <c r="BG930" s="587">
        <f t="shared" si="165"/>
        <v>0</v>
      </c>
      <c r="BI930" s="1215">
        <v>403</v>
      </c>
      <c r="BJ930" s="1216"/>
      <c r="BK930" s="1217"/>
      <c r="BL930" s="1218"/>
      <c r="BM930" s="587">
        <f t="shared" si="166"/>
        <v>0</v>
      </c>
      <c r="BO930" s="1215">
        <v>403</v>
      </c>
      <c r="BP930" s="1216"/>
      <c r="BQ930" s="1217"/>
      <c r="BR930" s="1218"/>
      <c r="BS930" s="587">
        <f t="shared" si="167"/>
        <v>0</v>
      </c>
    </row>
    <row r="931" spans="1:71" s="17" customFormat="1" ht="16.75" hidden="1" customHeight="1" outlineLevel="2">
      <c r="A931" s="1215">
        <v>404</v>
      </c>
      <c r="B931" s="1216"/>
      <c r="C931" s="1217"/>
      <c r="D931" s="1218"/>
      <c r="E931" s="587">
        <f t="shared" si="156"/>
        <v>0</v>
      </c>
      <c r="G931" s="1215">
        <v>404</v>
      </c>
      <c r="H931" s="1216"/>
      <c r="I931" s="1217"/>
      <c r="J931" s="1218"/>
      <c r="K931" s="587">
        <f t="shared" si="157"/>
        <v>0</v>
      </c>
      <c r="M931" s="1215">
        <v>404</v>
      </c>
      <c r="N931" s="1216"/>
      <c r="O931" s="1217"/>
      <c r="P931" s="1218"/>
      <c r="Q931" s="587">
        <f t="shared" si="158"/>
        <v>0</v>
      </c>
      <c r="S931" s="1215">
        <v>404</v>
      </c>
      <c r="T931" s="1216"/>
      <c r="U931" s="1217"/>
      <c r="V931" s="1218"/>
      <c r="W931" s="587">
        <f t="shared" si="159"/>
        <v>0</v>
      </c>
      <c r="Y931" s="1215">
        <v>404</v>
      </c>
      <c r="Z931" s="1216"/>
      <c r="AA931" s="1217"/>
      <c r="AB931" s="1218"/>
      <c r="AC931" s="587">
        <f t="shared" si="160"/>
        <v>0</v>
      </c>
      <c r="AE931" s="1215">
        <v>404</v>
      </c>
      <c r="AF931" s="1216"/>
      <c r="AG931" s="1217"/>
      <c r="AH931" s="1218"/>
      <c r="AI931" s="587">
        <f t="shared" si="161"/>
        <v>0</v>
      </c>
      <c r="AK931" s="1215">
        <v>404</v>
      </c>
      <c r="AL931" s="1216"/>
      <c r="AM931" s="1217"/>
      <c r="AN931" s="1218"/>
      <c r="AO931" s="587">
        <f t="shared" si="162"/>
        <v>0</v>
      </c>
      <c r="AQ931" s="1215">
        <v>404</v>
      </c>
      <c r="AR931" s="1216"/>
      <c r="AS931" s="1217"/>
      <c r="AT931" s="1218"/>
      <c r="AU931" s="587">
        <f t="shared" si="163"/>
        <v>0</v>
      </c>
      <c r="AW931" s="1215">
        <v>404</v>
      </c>
      <c r="AX931" s="1216"/>
      <c r="AY931" s="1217"/>
      <c r="AZ931" s="1218"/>
      <c r="BA931" s="587">
        <f t="shared" si="164"/>
        <v>0</v>
      </c>
      <c r="BC931" s="1215">
        <v>404</v>
      </c>
      <c r="BD931" s="1216"/>
      <c r="BE931" s="1217"/>
      <c r="BF931" s="1218"/>
      <c r="BG931" s="587">
        <f t="shared" si="165"/>
        <v>0</v>
      </c>
      <c r="BI931" s="1215">
        <v>404</v>
      </c>
      <c r="BJ931" s="1216"/>
      <c r="BK931" s="1217"/>
      <c r="BL931" s="1218"/>
      <c r="BM931" s="587">
        <f t="shared" si="166"/>
        <v>0</v>
      </c>
      <c r="BO931" s="1215">
        <v>404</v>
      </c>
      <c r="BP931" s="1216"/>
      <c r="BQ931" s="1217"/>
      <c r="BR931" s="1218"/>
      <c r="BS931" s="587">
        <f t="shared" si="167"/>
        <v>0</v>
      </c>
    </row>
    <row r="932" spans="1:71" s="17" customFormat="1" ht="16.75" hidden="1" customHeight="1" outlineLevel="2">
      <c r="A932" s="1215">
        <v>405</v>
      </c>
      <c r="B932" s="1216"/>
      <c r="C932" s="1217"/>
      <c r="D932" s="1218"/>
      <c r="E932" s="587">
        <f t="shared" si="156"/>
        <v>0</v>
      </c>
      <c r="G932" s="1215">
        <v>405</v>
      </c>
      <c r="H932" s="1216"/>
      <c r="I932" s="1217"/>
      <c r="J932" s="1218"/>
      <c r="K932" s="587">
        <f t="shared" si="157"/>
        <v>0</v>
      </c>
      <c r="M932" s="1215">
        <v>405</v>
      </c>
      <c r="N932" s="1216"/>
      <c r="O932" s="1217"/>
      <c r="P932" s="1218"/>
      <c r="Q932" s="587">
        <f t="shared" si="158"/>
        <v>0</v>
      </c>
      <c r="S932" s="1215">
        <v>405</v>
      </c>
      <c r="T932" s="1216"/>
      <c r="U932" s="1217"/>
      <c r="V932" s="1218"/>
      <c r="W932" s="587">
        <f t="shared" si="159"/>
        <v>0</v>
      </c>
      <c r="Y932" s="1215">
        <v>405</v>
      </c>
      <c r="Z932" s="1216"/>
      <c r="AA932" s="1217"/>
      <c r="AB932" s="1218"/>
      <c r="AC932" s="587">
        <f t="shared" si="160"/>
        <v>0</v>
      </c>
      <c r="AE932" s="1215">
        <v>405</v>
      </c>
      <c r="AF932" s="1216"/>
      <c r="AG932" s="1217"/>
      <c r="AH932" s="1218"/>
      <c r="AI932" s="587">
        <f t="shared" si="161"/>
        <v>0</v>
      </c>
      <c r="AK932" s="1215">
        <v>405</v>
      </c>
      <c r="AL932" s="1216"/>
      <c r="AM932" s="1217"/>
      <c r="AN932" s="1218"/>
      <c r="AO932" s="587">
        <f t="shared" si="162"/>
        <v>0</v>
      </c>
      <c r="AQ932" s="1215">
        <v>405</v>
      </c>
      <c r="AR932" s="1216"/>
      <c r="AS932" s="1217"/>
      <c r="AT932" s="1218"/>
      <c r="AU932" s="587">
        <f t="shared" si="163"/>
        <v>0</v>
      </c>
      <c r="AW932" s="1215">
        <v>405</v>
      </c>
      <c r="AX932" s="1216"/>
      <c r="AY932" s="1217"/>
      <c r="AZ932" s="1218"/>
      <c r="BA932" s="587">
        <f t="shared" si="164"/>
        <v>0</v>
      </c>
      <c r="BC932" s="1215">
        <v>405</v>
      </c>
      <c r="BD932" s="1216"/>
      <c r="BE932" s="1217"/>
      <c r="BF932" s="1218"/>
      <c r="BG932" s="587">
        <f t="shared" si="165"/>
        <v>0</v>
      </c>
      <c r="BI932" s="1215">
        <v>405</v>
      </c>
      <c r="BJ932" s="1216"/>
      <c r="BK932" s="1217"/>
      <c r="BL932" s="1218"/>
      <c r="BM932" s="587">
        <f t="shared" si="166"/>
        <v>0</v>
      </c>
      <c r="BO932" s="1215">
        <v>405</v>
      </c>
      <c r="BP932" s="1216"/>
      <c r="BQ932" s="1217"/>
      <c r="BR932" s="1218"/>
      <c r="BS932" s="587">
        <f t="shared" si="167"/>
        <v>0</v>
      </c>
    </row>
    <row r="933" spans="1:71" s="17" customFormat="1" ht="16.75" hidden="1" customHeight="1" outlineLevel="2">
      <c r="A933" s="1215">
        <v>406</v>
      </c>
      <c r="B933" s="1216"/>
      <c r="C933" s="1217"/>
      <c r="D933" s="1218"/>
      <c r="E933" s="587">
        <f t="shared" si="156"/>
        <v>0</v>
      </c>
      <c r="G933" s="1215">
        <v>406</v>
      </c>
      <c r="H933" s="1216"/>
      <c r="I933" s="1217"/>
      <c r="J933" s="1218"/>
      <c r="K933" s="587">
        <f t="shared" si="157"/>
        <v>0</v>
      </c>
      <c r="M933" s="1215">
        <v>406</v>
      </c>
      <c r="N933" s="1216"/>
      <c r="O933" s="1217"/>
      <c r="P933" s="1218"/>
      <c r="Q933" s="587">
        <f t="shared" si="158"/>
        <v>0</v>
      </c>
      <c r="S933" s="1215">
        <v>406</v>
      </c>
      <c r="T933" s="1216"/>
      <c r="U933" s="1217"/>
      <c r="V933" s="1218"/>
      <c r="W933" s="587">
        <f t="shared" si="159"/>
        <v>0</v>
      </c>
      <c r="Y933" s="1215">
        <v>406</v>
      </c>
      <c r="Z933" s="1216"/>
      <c r="AA933" s="1217"/>
      <c r="AB933" s="1218"/>
      <c r="AC933" s="587">
        <f t="shared" si="160"/>
        <v>0</v>
      </c>
      <c r="AE933" s="1215">
        <v>406</v>
      </c>
      <c r="AF933" s="1216"/>
      <c r="AG933" s="1217"/>
      <c r="AH933" s="1218"/>
      <c r="AI933" s="587">
        <f t="shared" si="161"/>
        <v>0</v>
      </c>
      <c r="AK933" s="1215">
        <v>406</v>
      </c>
      <c r="AL933" s="1216"/>
      <c r="AM933" s="1217"/>
      <c r="AN933" s="1218"/>
      <c r="AO933" s="587">
        <f t="shared" si="162"/>
        <v>0</v>
      </c>
      <c r="AQ933" s="1215">
        <v>406</v>
      </c>
      <c r="AR933" s="1216"/>
      <c r="AS933" s="1217"/>
      <c r="AT933" s="1218"/>
      <c r="AU933" s="587">
        <f t="shared" si="163"/>
        <v>0</v>
      </c>
      <c r="AW933" s="1215">
        <v>406</v>
      </c>
      <c r="AX933" s="1216"/>
      <c r="AY933" s="1217"/>
      <c r="AZ933" s="1218"/>
      <c r="BA933" s="587">
        <f t="shared" si="164"/>
        <v>0</v>
      </c>
      <c r="BC933" s="1215">
        <v>406</v>
      </c>
      <c r="BD933" s="1216"/>
      <c r="BE933" s="1217"/>
      <c r="BF933" s="1218"/>
      <c r="BG933" s="587">
        <f t="shared" si="165"/>
        <v>0</v>
      </c>
      <c r="BI933" s="1215">
        <v>406</v>
      </c>
      <c r="BJ933" s="1216"/>
      <c r="BK933" s="1217"/>
      <c r="BL933" s="1218"/>
      <c r="BM933" s="587">
        <f t="shared" si="166"/>
        <v>0</v>
      </c>
      <c r="BO933" s="1215">
        <v>406</v>
      </c>
      <c r="BP933" s="1216"/>
      <c r="BQ933" s="1217"/>
      <c r="BR933" s="1218"/>
      <c r="BS933" s="587">
        <f t="shared" si="167"/>
        <v>0</v>
      </c>
    </row>
    <row r="934" spans="1:71" s="17" customFormat="1" ht="16.75" hidden="1" customHeight="1" outlineLevel="2">
      <c r="A934" s="1215">
        <v>407</v>
      </c>
      <c r="B934" s="1216"/>
      <c r="C934" s="1217"/>
      <c r="D934" s="1218"/>
      <c r="E934" s="587">
        <f t="shared" si="156"/>
        <v>0</v>
      </c>
      <c r="G934" s="1215">
        <v>407</v>
      </c>
      <c r="H934" s="1216"/>
      <c r="I934" s="1217"/>
      <c r="J934" s="1218"/>
      <c r="K934" s="587">
        <f t="shared" si="157"/>
        <v>0</v>
      </c>
      <c r="M934" s="1215">
        <v>407</v>
      </c>
      <c r="N934" s="1216"/>
      <c r="O934" s="1217"/>
      <c r="P934" s="1218"/>
      <c r="Q934" s="587">
        <f t="shared" si="158"/>
        <v>0</v>
      </c>
      <c r="S934" s="1215">
        <v>407</v>
      </c>
      <c r="T934" s="1216"/>
      <c r="U934" s="1217"/>
      <c r="V934" s="1218"/>
      <c r="W934" s="587">
        <f t="shared" si="159"/>
        <v>0</v>
      </c>
      <c r="Y934" s="1215">
        <v>407</v>
      </c>
      <c r="Z934" s="1216"/>
      <c r="AA934" s="1217"/>
      <c r="AB934" s="1218"/>
      <c r="AC934" s="587">
        <f t="shared" si="160"/>
        <v>0</v>
      </c>
      <c r="AE934" s="1215">
        <v>407</v>
      </c>
      <c r="AF934" s="1216"/>
      <c r="AG934" s="1217"/>
      <c r="AH934" s="1218"/>
      <c r="AI934" s="587">
        <f t="shared" si="161"/>
        <v>0</v>
      </c>
      <c r="AK934" s="1215">
        <v>407</v>
      </c>
      <c r="AL934" s="1216"/>
      <c r="AM934" s="1217"/>
      <c r="AN934" s="1218"/>
      <c r="AO934" s="587">
        <f t="shared" si="162"/>
        <v>0</v>
      </c>
      <c r="AQ934" s="1215">
        <v>407</v>
      </c>
      <c r="AR934" s="1216"/>
      <c r="AS934" s="1217"/>
      <c r="AT934" s="1218"/>
      <c r="AU934" s="587">
        <f t="shared" si="163"/>
        <v>0</v>
      </c>
      <c r="AW934" s="1215">
        <v>407</v>
      </c>
      <c r="AX934" s="1216"/>
      <c r="AY934" s="1217"/>
      <c r="AZ934" s="1218"/>
      <c r="BA934" s="587">
        <f t="shared" si="164"/>
        <v>0</v>
      </c>
      <c r="BC934" s="1215">
        <v>407</v>
      </c>
      <c r="BD934" s="1216"/>
      <c r="BE934" s="1217"/>
      <c r="BF934" s="1218"/>
      <c r="BG934" s="587">
        <f t="shared" si="165"/>
        <v>0</v>
      </c>
      <c r="BI934" s="1215">
        <v>407</v>
      </c>
      <c r="BJ934" s="1216"/>
      <c r="BK934" s="1217"/>
      <c r="BL934" s="1218"/>
      <c r="BM934" s="587">
        <f t="shared" si="166"/>
        <v>0</v>
      </c>
      <c r="BO934" s="1215">
        <v>407</v>
      </c>
      <c r="BP934" s="1216"/>
      <c r="BQ934" s="1217"/>
      <c r="BR934" s="1218"/>
      <c r="BS934" s="587">
        <f t="shared" si="167"/>
        <v>0</v>
      </c>
    </row>
    <row r="935" spans="1:71" s="17" customFormat="1" ht="16.75" hidden="1" customHeight="1" outlineLevel="2">
      <c r="A935" s="1215">
        <v>408</v>
      </c>
      <c r="B935" s="1216"/>
      <c r="C935" s="1217"/>
      <c r="D935" s="1218"/>
      <c r="E935" s="587">
        <f t="shared" si="156"/>
        <v>0</v>
      </c>
      <c r="G935" s="1215">
        <v>408</v>
      </c>
      <c r="H935" s="1216"/>
      <c r="I935" s="1217"/>
      <c r="J935" s="1218"/>
      <c r="K935" s="587">
        <f t="shared" si="157"/>
        <v>0</v>
      </c>
      <c r="M935" s="1215">
        <v>408</v>
      </c>
      <c r="N935" s="1216"/>
      <c r="O935" s="1217"/>
      <c r="P935" s="1218"/>
      <c r="Q935" s="587">
        <f t="shared" si="158"/>
        <v>0</v>
      </c>
      <c r="S935" s="1215">
        <v>408</v>
      </c>
      <c r="T935" s="1216"/>
      <c r="U935" s="1217"/>
      <c r="V935" s="1218"/>
      <c r="W935" s="587">
        <f t="shared" si="159"/>
        <v>0</v>
      </c>
      <c r="Y935" s="1215">
        <v>408</v>
      </c>
      <c r="Z935" s="1216"/>
      <c r="AA935" s="1217"/>
      <c r="AB935" s="1218"/>
      <c r="AC935" s="587">
        <f t="shared" si="160"/>
        <v>0</v>
      </c>
      <c r="AE935" s="1215">
        <v>408</v>
      </c>
      <c r="AF935" s="1216"/>
      <c r="AG935" s="1217"/>
      <c r="AH935" s="1218"/>
      <c r="AI935" s="587">
        <f t="shared" si="161"/>
        <v>0</v>
      </c>
      <c r="AK935" s="1215">
        <v>408</v>
      </c>
      <c r="AL935" s="1216"/>
      <c r="AM935" s="1217"/>
      <c r="AN935" s="1218"/>
      <c r="AO935" s="587">
        <f t="shared" si="162"/>
        <v>0</v>
      </c>
      <c r="AQ935" s="1215">
        <v>408</v>
      </c>
      <c r="AR935" s="1216"/>
      <c r="AS935" s="1217"/>
      <c r="AT935" s="1218"/>
      <c r="AU935" s="587">
        <f t="shared" si="163"/>
        <v>0</v>
      </c>
      <c r="AW935" s="1215">
        <v>408</v>
      </c>
      <c r="AX935" s="1216"/>
      <c r="AY935" s="1217"/>
      <c r="AZ935" s="1218"/>
      <c r="BA935" s="587">
        <f t="shared" si="164"/>
        <v>0</v>
      </c>
      <c r="BC935" s="1215">
        <v>408</v>
      </c>
      <c r="BD935" s="1216"/>
      <c r="BE935" s="1217"/>
      <c r="BF935" s="1218"/>
      <c r="BG935" s="587">
        <f t="shared" si="165"/>
        <v>0</v>
      </c>
      <c r="BI935" s="1215">
        <v>408</v>
      </c>
      <c r="BJ935" s="1216"/>
      <c r="BK935" s="1217"/>
      <c r="BL935" s="1218"/>
      <c r="BM935" s="587">
        <f t="shared" si="166"/>
        <v>0</v>
      </c>
      <c r="BO935" s="1215">
        <v>408</v>
      </c>
      <c r="BP935" s="1216"/>
      <c r="BQ935" s="1217"/>
      <c r="BR935" s="1218"/>
      <c r="BS935" s="587">
        <f t="shared" si="167"/>
        <v>0</v>
      </c>
    </row>
    <row r="936" spans="1:71" s="17" customFormat="1" ht="16.75" hidden="1" customHeight="1" outlineLevel="2">
      <c r="A936" s="1215">
        <v>409</v>
      </c>
      <c r="B936" s="1216"/>
      <c r="C936" s="1217"/>
      <c r="D936" s="1218"/>
      <c r="E936" s="587">
        <f t="shared" si="156"/>
        <v>0</v>
      </c>
      <c r="G936" s="1215">
        <v>409</v>
      </c>
      <c r="H936" s="1216"/>
      <c r="I936" s="1217"/>
      <c r="J936" s="1218"/>
      <c r="K936" s="587">
        <f t="shared" si="157"/>
        <v>0</v>
      </c>
      <c r="M936" s="1215">
        <v>409</v>
      </c>
      <c r="N936" s="1216"/>
      <c r="O936" s="1217"/>
      <c r="P936" s="1218"/>
      <c r="Q936" s="587">
        <f t="shared" si="158"/>
        <v>0</v>
      </c>
      <c r="S936" s="1215">
        <v>409</v>
      </c>
      <c r="T936" s="1216"/>
      <c r="U936" s="1217"/>
      <c r="V936" s="1218"/>
      <c r="W936" s="587">
        <f t="shared" si="159"/>
        <v>0</v>
      </c>
      <c r="Y936" s="1215">
        <v>409</v>
      </c>
      <c r="Z936" s="1216"/>
      <c r="AA936" s="1217"/>
      <c r="AB936" s="1218"/>
      <c r="AC936" s="587">
        <f t="shared" si="160"/>
        <v>0</v>
      </c>
      <c r="AE936" s="1215">
        <v>409</v>
      </c>
      <c r="AF936" s="1216"/>
      <c r="AG936" s="1217"/>
      <c r="AH936" s="1218"/>
      <c r="AI936" s="587">
        <f t="shared" si="161"/>
        <v>0</v>
      </c>
      <c r="AK936" s="1215">
        <v>409</v>
      </c>
      <c r="AL936" s="1216"/>
      <c r="AM936" s="1217"/>
      <c r="AN936" s="1218"/>
      <c r="AO936" s="587">
        <f t="shared" si="162"/>
        <v>0</v>
      </c>
      <c r="AQ936" s="1215">
        <v>409</v>
      </c>
      <c r="AR936" s="1216"/>
      <c r="AS936" s="1217"/>
      <c r="AT936" s="1218"/>
      <c r="AU936" s="587">
        <f t="shared" si="163"/>
        <v>0</v>
      </c>
      <c r="AW936" s="1215">
        <v>409</v>
      </c>
      <c r="AX936" s="1216"/>
      <c r="AY936" s="1217"/>
      <c r="AZ936" s="1218"/>
      <c r="BA936" s="587">
        <f t="shared" si="164"/>
        <v>0</v>
      </c>
      <c r="BC936" s="1215">
        <v>409</v>
      </c>
      <c r="BD936" s="1216"/>
      <c r="BE936" s="1217"/>
      <c r="BF936" s="1218"/>
      <c r="BG936" s="587">
        <f t="shared" si="165"/>
        <v>0</v>
      </c>
      <c r="BI936" s="1215">
        <v>409</v>
      </c>
      <c r="BJ936" s="1216"/>
      <c r="BK936" s="1217"/>
      <c r="BL936" s="1218"/>
      <c r="BM936" s="587">
        <f t="shared" si="166"/>
        <v>0</v>
      </c>
      <c r="BO936" s="1215">
        <v>409</v>
      </c>
      <c r="BP936" s="1216"/>
      <c r="BQ936" s="1217"/>
      <c r="BR936" s="1218"/>
      <c r="BS936" s="587">
        <f t="shared" si="167"/>
        <v>0</v>
      </c>
    </row>
    <row r="937" spans="1:71" s="17" customFormat="1" ht="16.75" hidden="1" customHeight="1" outlineLevel="2">
      <c r="A937" s="1215">
        <v>410</v>
      </c>
      <c r="B937" s="1216"/>
      <c r="C937" s="1217"/>
      <c r="D937" s="1218"/>
      <c r="E937" s="587">
        <f t="shared" si="156"/>
        <v>0</v>
      </c>
      <c r="G937" s="1215">
        <v>410</v>
      </c>
      <c r="H937" s="1216"/>
      <c r="I937" s="1217"/>
      <c r="J937" s="1218"/>
      <c r="K937" s="587">
        <f t="shared" si="157"/>
        <v>0</v>
      </c>
      <c r="M937" s="1215">
        <v>410</v>
      </c>
      <c r="N937" s="1216"/>
      <c r="O937" s="1217"/>
      <c r="P937" s="1218"/>
      <c r="Q937" s="587">
        <f t="shared" si="158"/>
        <v>0</v>
      </c>
      <c r="S937" s="1215">
        <v>410</v>
      </c>
      <c r="T937" s="1216"/>
      <c r="U937" s="1217"/>
      <c r="V937" s="1218"/>
      <c r="W937" s="587">
        <f t="shared" si="159"/>
        <v>0</v>
      </c>
      <c r="Y937" s="1215">
        <v>410</v>
      </c>
      <c r="Z937" s="1216"/>
      <c r="AA937" s="1217"/>
      <c r="AB937" s="1218"/>
      <c r="AC937" s="587">
        <f t="shared" si="160"/>
        <v>0</v>
      </c>
      <c r="AE937" s="1215">
        <v>410</v>
      </c>
      <c r="AF937" s="1216"/>
      <c r="AG937" s="1217"/>
      <c r="AH937" s="1218"/>
      <c r="AI937" s="587">
        <f t="shared" si="161"/>
        <v>0</v>
      </c>
      <c r="AK937" s="1215">
        <v>410</v>
      </c>
      <c r="AL937" s="1216"/>
      <c r="AM937" s="1217"/>
      <c r="AN937" s="1218"/>
      <c r="AO937" s="587">
        <f t="shared" si="162"/>
        <v>0</v>
      </c>
      <c r="AQ937" s="1215">
        <v>410</v>
      </c>
      <c r="AR937" s="1216"/>
      <c r="AS937" s="1217"/>
      <c r="AT937" s="1218"/>
      <c r="AU937" s="587">
        <f t="shared" si="163"/>
        <v>0</v>
      </c>
      <c r="AW937" s="1215">
        <v>410</v>
      </c>
      <c r="AX937" s="1216"/>
      <c r="AY937" s="1217"/>
      <c r="AZ937" s="1218"/>
      <c r="BA937" s="587">
        <f t="shared" si="164"/>
        <v>0</v>
      </c>
      <c r="BC937" s="1215">
        <v>410</v>
      </c>
      <c r="BD937" s="1216"/>
      <c r="BE937" s="1217"/>
      <c r="BF937" s="1218"/>
      <c r="BG937" s="587">
        <f t="shared" si="165"/>
        <v>0</v>
      </c>
      <c r="BI937" s="1215">
        <v>410</v>
      </c>
      <c r="BJ937" s="1216"/>
      <c r="BK937" s="1217"/>
      <c r="BL937" s="1218"/>
      <c r="BM937" s="587">
        <f t="shared" si="166"/>
        <v>0</v>
      </c>
      <c r="BO937" s="1215">
        <v>410</v>
      </c>
      <c r="BP937" s="1216"/>
      <c r="BQ937" s="1217"/>
      <c r="BR937" s="1218"/>
      <c r="BS937" s="587">
        <f t="shared" si="167"/>
        <v>0</v>
      </c>
    </row>
    <row r="938" spans="1:71" s="17" customFormat="1" ht="16.75" hidden="1" customHeight="1" outlineLevel="2">
      <c r="A938" s="1215">
        <v>411</v>
      </c>
      <c r="B938" s="1216"/>
      <c r="C938" s="1217"/>
      <c r="D938" s="1218"/>
      <c r="E938" s="587">
        <f t="shared" si="156"/>
        <v>0</v>
      </c>
      <c r="G938" s="1215">
        <v>411</v>
      </c>
      <c r="H938" s="1216"/>
      <c r="I938" s="1217"/>
      <c r="J938" s="1218"/>
      <c r="K938" s="587">
        <f t="shared" si="157"/>
        <v>0</v>
      </c>
      <c r="M938" s="1215">
        <v>411</v>
      </c>
      <c r="N938" s="1216"/>
      <c r="O938" s="1217"/>
      <c r="P938" s="1218"/>
      <c r="Q938" s="587">
        <f t="shared" si="158"/>
        <v>0</v>
      </c>
      <c r="S938" s="1215">
        <v>411</v>
      </c>
      <c r="T938" s="1216"/>
      <c r="U938" s="1217"/>
      <c r="V938" s="1218"/>
      <c r="W938" s="587">
        <f t="shared" si="159"/>
        <v>0</v>
      </c>
      <c r="Y938" s="1215">
        <v>411</v>
      </c>
      <c r="Z938" s="1216"/>
      <c r="AA938" s="1217"/>
      <c r="AB938" s="1218"/>
      <c r="AC938" s="587">
        <f t="shared" si="160"/>
        <v>0</v>
      </c>
      <c r="AE938" s="1215">
        <v>411</v>
      </c>
      <c r="AF938" s="1216"/>
      <c r="AG938" s="1217"/>
      <c r="AH938" s="1218"/>
      <c r="AI938" s="587">
        <f t="shared" si="161"/>
        <v>0</v>
      </c>
      <c r="AK938" s="1215">
        <v>411</v>
      </c>
      <c r="AL938" s="1216"/>
      <c r="AM938" s="1217"/>
      <c r="AN938" s="1218"/>
      <c r="AO938" s="587">
        <f t="shared" si="162"/>
        <v>0</v>
      </c>
      <c r="AQ938" s="1215">
        <v>411</v>
      </c>
      <c r="AR938" s="1216"/>
      <c r="AS938" s="1217"/>
      <c r="AT938" s="1218"/>
      <c r="AU938" s="587">
        <f t="shared" si="163"/>
        <v>0</v>
      </c>
      <c r="AW938" s="1215">
        <v>411</v>
      </c>
      <c r="AX938" s="1216"/>
      <c r="AY938" s="1217"/>
      <c r="AZ938" s="1218"/>
      <c r="BA938" s="587">
        <f t="shared" si="164"/>
        <v>0</v>
      </c>
      <c r="BC938" s="1215">
        <v>411</v>
      </c>
      <c r="BD938" s="1216"/>
      <c r="BE938" s="1217"/>
      <c r="BF938" s="1218"/>
      <c r="BG938" s="587">
        <f t="shared" si="165"/>
        <v>0</v>
      </c>
      <c r="BI938" s="1215">
        <v>411</v>
      </c>
      <c r="BJ938" s="1216"/>
      <c r="BK938" s="1217"/>
      <c r="BL938" s="1218"/>
      <c r="BM938" s="587">
        <f t="shared" si="166"/>
        <v>0</v>
      </c>
      <c r="BO938" s="1215">
        <v>411</v>
      </c>
      <c r="BP938" s="1216"/>
      <c r="BQ938" s="1217"/>
      <c r="BR938" s="1218"/>
      <c r="BS938" s="587">
        <f t="shared" si="167"/>
        <v>0</v>
      </c>
    </row>
    <row r="939" spans="1:71" s="17" customFormat="1" ht="16.75" hidden="1" customHeight="1" outlineLevel="2">
      <c r="A939" s="1215">
        <v>412</v>
      </c>
      <c r="B939" s="1216"/>
      <c r="C939" s="1217"/>
      <c r="D939" s="1218"/>
      <c r="E939" s="587">
        <f t="shared" si="156"/>
        <v>0</v>
      </c>
      <c r="G939" s="1215">
        <v>412</v>
      </c>
      <c r="H939" s="1216"/>
      <c r="I939" s="1217"/>
      <c r="J939" s="1218"/>
      <c r="K939" s="587">
        <f t="shared" si="157"/>
        <v>0</v>
      </c>
      <c r="M939" s="1215">
        <v>412</v>
      </c>
      <c r="N939" s="1216"/>
      <c r="O939" s="1217"/>
      <c r="P939" s="1218"/>
      <c r="Q939" s="587">
        <f t="shared" si="158"/>
        <v>0</v>
      </c>
      <c r="S939" s="1215">
        <v>412</v>
      </c>
      <c r="T939" s="1216"/>
      <c r="U939" s="1217"/>
      <c r="V939" s="1218"/>
      <c r="W939" s="587">
        <f t="shared" si="159"/>
        <v>0</v>
      </c>
      <c r="Y939" s="1215">
        <v>412</v>
      </c>
      <c r="Z939" s="1216"/>
      <c r="AA939" s="1217"/>
      <c r="AB939" s="1218"/>
      <c r="AC939" s="587">
        <f t="shared" si="160"/>
        <v>0</v>
      </c>
      <c r="AE939" s="1215">
        <v>412</v>
      </c>
      <c r="AF939" s="1216"/>
      <c r="AG939" s="1217"/>
      <c r="AH939" s="1218"/>
      <c r="AI939" s="587">
        <f t="shared" si="161"/>
        <v>0</v>
      </c>
      <c r="AK939" s="1215">
        <v>412</v>
      </c>
      <c r="AL939" s="1216"/>
      <c r="AM939" s="1217"/>
      <c r="AN939" s="1218"/>
      <c r="AO939" s="587">
        <f t="shared" si="162"/>
        <v>0</v>
      </c>
      <c r="AQ939" s="1215">
        <v>412</v>
      </c>
      <c r="AR939" s="1216"/>
      <c r="AS939" s="1217"/>
      <c r="AT939" s="1218"/>
      <c r="AU939" s="587">
        <f t="shared" si="163"/>
        <v>0</v>
      </c>
      <c r="AW939" s="1215">
        <v>412</v>
      </c>
      <c r="AX939" s="1216"/>
      <c r="AY939" s="1217"/>
      <c r="AZ939" s="1218"/>
      <c r="BA939" s="587">
        <f t="shared" si="164"/>
        <v>0</v>
      </c>
      <c r="BC939" s="1215">
        <v>412</v>
      </c>
      <c r="BD939" s="1216"/>
      <c r="BE939" s="1217"/>
      <c r="BF939" s="1218"/>
      <c r="BG939" s="587">
        <f t="shared" si="165"/>
        <v>0</v>
      </c>
      <c r="BI939" s="1215">
        <v>412</v>
      </c>
      <c r="BJ939" s="1216"/>
      <c r="BK939" s="1217"/>
      <c r="BL939" s="1218"/>
      <c r="BM939" s="587">
        <f t="shared" si="166"/>
        <v>0</v>
      </c>
      <c r="BO939" s="1215">
        <v>412</v>
      </c>
      <c r="BP939" s="1216"/>
      <c r="BQ939" s="1217"/>
      <c r="BR939" s="1218"/>
      <c r="BS939" s="587">
        <f t="shared" si="167"/>
        <v>0</v>
      </c>
    </row>
    <row r="940" spans="1:71" s="17" customFormat="1" ht="16.75" hidden="1" customHeight="1" outlineLevel="2">
      <c r="A940" s="1215">
        <v>413</v>
      </c>
      <c r="B940" s="1216"/>
      <c r="C940" s="1217"/>
      <c r="D940" s="1218"/>
      <c r="E940" s="587">
        <f t="shared" si="156"/>
        <v>0</v>
      </c>
      <c r="G940" s="1215">
        <v>413</v>
      </c>
      <c r="H940" s="1216"/>
      <c r="I940" s="1217"/>
      <c r="J940" s="1218"/>
      <c r="K940" s="587">
        <f t="shared" si="157"/>
        <v>0</v>
      </c>
      <c r="M940" s="1215">
        <v>413</v>
      </c>
      <c r="N940" s="1216"/>
      <c r="O940" s="1217"/>
      <c r="P940" s="1218"/>
      <c r="Q940" s="587">
        <f t="shared" si="158"/>
        <v>0</v>
      </c>
      <c r="S940" s="1215">
        <v>413</v>
      </c>
      <c r="T940" s="1216"/>
      <c r="U940" s="1217"/>
      <c r="V940" s="1218"/>
      <c r="W940" s="587">
        <f t="shared" si="159"/>
        <v>0</v>
      </c>
      <c r="Y940" s="1215">
        <v>413</v>
      </c>
      <c r="Z940" s="1216"/>
      <c r="AA940" s="1217"/>
      <c r="AB940" s="1218"/>
      <c r="AC940" s="587">
        <f t="shared" si="160"/>
        <v>0</v>
      </c>
      <c r="AE940" s="1215">
        <v>413</v>
      </c>
      <c r="AF940" s="1216"/>
      <c r="AG940" s="1217"/>
      <c r="AH940" s="1218"/>
      <c r="AI940" s="587">
        <f t="shared" si="161"/>
        <v>0</v>
      </c>
      <c r="AK940" s="1215">
        <v>413</v>
      </c>
      <c r="AL940" s="1216"/>
      <c r="AM940" s="1217"/>
      <c r="AN940" s="1218"/>
      <c r="AO940" s="587">
        <f t="shared" si="162"/>
        <v>0</v>
      </c>
      <c r="AQ940" s="1215">
        <v>413</v>
      </c>
      <c r="AR940" s="1216"/>
      <c r="AS940" s="1217"/>
      <c r="AT940" s="1218"/>
      <c r="AU940" s="587">
        <f t="shared" si="163"/>
        <v>0</v>
      </c>
      <c r="AW940" s="1215">
        <v>413</v>
      </c>
      <c r="AX940" s="1216"/>
      <c r="AY940" s="1217"/>
      <c r="AZ940" s="1218"/>
      <c r="BA940" s="587">
        <f t="shared" si="164"/>
        <v>0</v>
      </c>
      <c r="BC940" s="1215">
        <v>413</v>
      </c>
      <c r="BD940" s="1216"/>
      <c r="BE940" s="1217"/>
      <c r="BF940" s="1218"/>
      <c r="BG940" s="587">
        <f t="shared" si="165"/>
        <v>0</v>
      </c>
      <c r="BI940" s="1215">
        <v>413</v>
      </c>
      <c r="BJ940" s="1216"/>
      <c r="BK940" s="1217"/>
      <c r="BL940" s="1218"/>
      <c r="BM940" s="587">
        <f t="shared" si="166"/>
        <v>0</v>
      </c>
      <c r="BO940" s="1215">
        <v>413</v>
      </c>
      <c r="BP940" s="1216"/>
      <c r="BQ940" s="1217"/>
      <c r="BR940" s="1218"/>
      <c r="BS940" s="587">
        <f t="shared" si="167"/>
        <v>0</v>
      </c>
    </row>
    <row r="941" spans="1:71" s="17" customFormat="1" ht="16.75" hidden="1" customHeight="1" outlineLevel="2">
      <c r="A941" s="1215">
        <v>414</v>
      </c>
      <c r="B941" s="1216"/>
      <c r="C941" s="1217"/>
      <c r="D941" s="1218"/>
      <c r="E941" s="587">
        <f t="shared" si="156"/>
        <v>0</v>
      </c>
      <c r="G941" s="1215">
        <v>414</v>
      </c>
      <c r="H941" s="1216"/>
      <c r="I941" s="1217"/>
      <c r="J941" s="1218"/>
      <c r="K941" s="587">
        <f t="shared" si="157"/>
        <v>0</v>
      </c>
      <c r="M941" s="1215">
        <v>414</v>
      </c>
      <c r="N941" s="1216"/>
      <c r="O941" s="1217"/>
      <c r="P941" s="1218"/>
      <c r="Q941" s="587">
        <f t="shared" si="158"/>
        <v>0</v>
      </c>
      <c r="S941" s="1215">
        <v>414</v>
      </c>
      <c r="T941" s="1216"/>
      <c r="U941" s="1217"/>
      <c r="V941" s="1218"/>
      <c r="W941" s="587">
        <f t="shared" si="159"/>
        <v>0</v>
      </c>
      <c r="Y941" s="1215">
        <v>414</v>
      </c>
      <c r="Z941" s="1216"/>
      <c r="AA941" s="1217"/>
      <c r="AB941" s="1218"/>
      <c r="AC941" s="587">
        <f t="shared" si="160"/>
        <v>0</v>
      </c>
      <c r="AE941" s="1215">
        <v>414</v>
      </c>
      <c r="AF941" s="1216"/>
      <c r="AG941" s="1217"/>
      <c r="AH941" s="1218"/>
      <c r="AI941" s="587">
        <f t="shared" si="161"/>
        <v>0</v>
      </c>
      <c r="AK941" s="1215">
        <v>414</v>
      </c>
      <c r="AL941" s="1216"/>
      <c r="AM941" s="1217"/>
      <c r="AN941" s="1218"/>
      <c r="AO941" s="587">
        <f t="shared" si="162"/>
        <v>0</v>
      </c>
      <c r="AQ941" s="1215">
        <v>414</v>
      </c>
      <c r="AR941" s="1216"/>
      <c r="AS941" s="1217"/>
      <c r="AT941" s="1218"/>
      <c r="AU941" s="587">
        <f t="shared" si="163"/>
        <v>0</v>
      </c>
      <c r="AW941" s="1215">
        <v>414</v>
      </c>
      <c r="AX941" s="1216"/>
      <c r="AY941" s="1217"/>
      <c r="AZ941" s="1218"/>
      <c r="BA941" s="587">
        <f t="shared" si="164"/>
        <v>0</v>
      </c>
      <c r="BC941" s="1215">
        <v>414</v>
      </c>
      <c r="BD941" s="1216"/>
      <c r="BE941" s="1217"/>
      <c r="BF941" s="1218"/>
      <c r="BG941" s="587">
        <f t="shared" si="165"/>
        <v>0</v>
      </c>
      <c r="BI941" s="1215">
        <v>414</v>
      </c>
      <c r="BJ941" s="1216"/>
      <c r="BK941" s="1217"/>
      <c r="BL941" s="1218"/>
      <c r="BM941" s="587">
        <f t="shared" si="166"/>
        <v>0</v>
      </c>
      <c r="BO941" s="1215">
        <v>414</v>
      </c>
      <c r="BP941" s="1216"/>
      <c r="BQ941" s="1217"/>
      <c r="BR941" s="1218"/>
      <c r="BS941" s="587">
        <f t="shared" si="167"/>
        <v>0</v>
      </c>
    </row>
    <row r="942" spans="1:71" s="17" customFormat="1" ht="16.75" hidden="1" customHeight="1" outlineLevel="2">
      <c r="A942" s="1215">
        <v>415</v>
      </c>
      <c r="B942" s="1216"/>
      <c r="C942" s="1217"/>
      <c r="D942" s="1218"/>
      <c r="E942" s="587">
        <f t="shared" si="156"/>
        <v>0</v>
      </c>
      <c r="G942" s="1215">
        <v>415</v>
      </c>
      <c r="H942" s="1216"/>
      <c r="I942" s="1217"/>
      <c r="J942" s="1218"/>
      <c r="K942" s="587">
        <f t="shared" si="157"/>
        <v>0</v>
      </c>
      <c r="M942" s="1215">
        <v>415</v>
      </c>
      <c r="N942" s="1216"/>
      <c r="O942" s="1217"/>
      <c r="P942" s="1218"/>
      <c r="Q942" s="587">
        <f t="shared" si="158"/>
        <v>0</v>
      </c>
      <c r="S942" s="1215">
        <v>415</v>
      </c>
      <c r="T942" s="1216"/>
      <c r="U942" s="1217"/>
      <c r="V942" s="1218"/>
      <c r="W942" s="587">
        <f t="shared" si="159"/>
        <v>0</v>
      </c>
      <c r="Y942" s="1215">
        <v>415</v>
      </c>
      <c r="Z942" s="1216"/>
      <c r="AA942" s="1217"/>
      <c r="AB942" s="1218"/>
      <c r="AC942" s="587">
        <f t="shared" si="160"/>
        <v>0</v>
      </c>
      <c r="AE942" s="1215">
        <v>415</v>
      </c>
      <c r="AF942" s="1216"/>
      <c r="AG942" s="1217"/>
      <c r="AH942" s="1218"/>
      <c r="AI942" s="587">
        <f t="shared" si="161"/>
        <v>0</v>
      </c>
      <c r="AK942" s="1215">
        <v>415</v>
      </c>
      <c r="AL942" s="1216"/>
      <c r="AM942" s="1217"/>
      <c r="AN942" s="1218"/>
      <c r="AO942" s="587">
        <f t="shared" si="162"/>
        <v>0</v>
      </c>
      <c r="AQ942" s="1215">
        <v>415</v>
      </c>
      <c r="AR942" s="1216"/>
      <c r="AS942" s="1217"/>
      <c r="AT942" s="1218"/>
      <c r="AU942" s="587">
        <f t="shared" si="163"/>
        <v>0</v>
      </c>
      <c r="AW942" s="1215">
        <v>415</v>
      </c>
      <c r="AX942" s="1216"/>
      <c r="AY942" s="1217"/>
      <c r="AZ942" s="1218"/>
      <c r="BA942" s="587">
        <f t="shared" si="164"/>
        <v>0</v>
      </c>
      <c r="BC942" s="1215">
        <v>415</v>
      </c>
      <c r="BD942" s="1216"/>
      <c r="BE942" s="1217"/>
      <c r="BF942" s="1218"/>
      <c r="BG942" s="587">
        <f t="shared" si="165"/>
        <v>0</v>
      </c>
      <c r="BI942" s="1215">
        <v>415</v>
      </c>
      <c r="BJ942" s="1216"/>
      <c r="BK942" s="1217"/>
      <c r="BL942" s="1218"/>
      <c r="BM942" s="587">
        <f t="shared" si="166"/>
        <v>0</v>
      </c>
      <c r="BO942" s="1215">
        <v>415</v>
      </c>
      <c r="BP942" s="1216"/>
      <c r="BQ942" s="1217"/>
      <c r="BR942" s="1218"/>
      <c r="BS942" s="587">
        <f t="shared" si="167"/>
        <v>0</v>
      </c>
    </row>
    <row r="943" spans="1:71" s="17" customFormat="1" ht="16.75" hidden="1" customHeight="1" outlineLevel="2">
      <c r="A943" s="1215">
        <v>416</v>
      </c>
      <c r="B943" s="1216"/>
      <c r="C943" s="1217"/>
      <c r="D943" s="1218"/>
      <c r="E943" s="587">
        <f t="shared" si="156"/>
        <v>0</v>
      </c>
      <c r="G943" s="1215">
        <v>416</v>
      </c>
      <c r="H943" s="1216"/>
      <c r="I943" s="1217"/>
      <c r="J943" s="1218"/>
      <c r="K943" s="587">
        <f t="shared" si="157"/>
        <v>0</v>
      </c>
      <c r="M943" s="1215">
        <v>416</v>
      </c>
      <c r="N943" s="1216"/>
      <c r="O943" s="1217"/>
      <c r="P943" s="1218"/>
      <c r="Q943" s="587">
        <f t="shared" si="158"/>
        <v>0</v>
      </c>
      <c r="S943" s="1215">
        <v>416</v>
      </c>
      <c r="T943" s="1216"/>
      <c r="U943" s="1217"/>
      <c r="V943" s="1218"/>
      <c r="W943" s="587">
        <f t="shared" si="159"/>
        <v>0</v>
      </c>
      <c r="Y943" s="1215">
        <v>416</v>
      </c>
      <c r="Z943" s="1216"/>
      <c r="AA943" s="1217"/>
      <c r="AB943" s="1218"/>
      <c r="AC943" s="587">
        <f t="shared" si="160"/>
        <v>0</v>
      </c>
      <c r="AE943" s="1215">
        <v>416</v>
      </c>
      <c r="AF943" s="1216"/>
      <c r="AG943" s="1217"/>
      <c r="AH943" s="1218"/>
      <c r="AI943" s="587">
        <f t="shared" si="161"/>
        <v>0</v>
      </c>
      <c r="AK943" s="1215">
        <v>416</v>
      </c>
      <c r="AL943" s="1216"/>
      <c r="AM943" s="1217"/>
      <c r="AN943" s="1218"/>
      <c r="AO943" s="587">
        <f t="shared" si="162"/>
        <v>0</v>
      </c>
      <c r="AQ943" s="1215">
        <v>416</v>
      </c>
      <c r="AR943" s="1216"/>
      <c r="AS943" s="1217"/>
      <c r="AT943" s="1218"/>
      <c r="AU943" s="587">
        <f t="shared" si="163"/>
        <v>0</v>
      </c>
      <c r="AW943" s="1215">
        <v>416</v>
      </c>
      <c r="AX943" s="1216"/>
      <c r="AY943" s="1217"/>
      <c r="AZ943" s="1218"/>
      <c r="BA943" s="587">
        <f t="shared" si="164"/>
        <v>0</v>
      </c>
      <c r="BC943" s="1215">
        <v>416</v>
      </c>
      <c r="BD943" s="1216"/>
      <c r="BE943" s="1217"/>
      <c r="BF943" s="1218"/>
      <c r="BG943" s="587">
        <f t="shared" si="165"/>
        <v>0</v>
      </c>
      <c r="BI943" s="1215">
        <v>416</v>
      </c>
      <c r="BJ943" s="1216"/>
      <c r="BK943" s="1217"/>
      <c r="BL943" s="1218"/>
      <c r="BM943" s="587">
        <f t="shared" si="166"/>
        <v>0</v>
      </c>
      <c r="BO943" s="1215">
        <v>416</v>
      </c>
      <c r="BP943" s="1216"/>
      <c r="BQ943" s="1217"/>
      <c r="BR943" s="1218"/>
      <c r="BS943" s="587">
        <f t="shared" si="167"/>
        <v>0</v>
      </c>
    </row>
    <row r="944" spans="1:71" s="17" customFormat="1" ht="16.75" hidden="1" customHeight="1" outlineLevel="2">
      <c r="A944" s="1215">
        <v>417</v>
      </c>
      <c r="B944" s="1216"/>
      <c r="C944" s="1217"/>
      <c r="D944" s="1218"/>
      <c r="E944" s="587">
        <f t="shared" si="156"/>
        <v>0</v>
      </c>
      <c r="G944" s="1215">
        <v>417</v>
      </c>
      <c r="H944" s="1216"/>
      <c r="I944" s="1217"/>
      <c r="J944" s="1218"/>
      <c r="K944" s="587">
        <f t="shared" si="157"/>
        <v>0</v>
      </c>
      <c r="M944" s="1215">
        <v>417</v>
      </c>
      <c r="N944" s="1216"/>
      <c r="O944" s="1217"/>
      <c r="P944" s="1218"/>
      <c r="Q944" s="587">
        <f t="shared" si="158"/>
        <v>0</v>
      </c>
      <c r="S944" s="1215">
        <v>417</v>
      </c>
      <c r="T944" s="1216"/>
      <c r="U944" s="1217"/>
      <c r="V944" s="1218"/>
      <c r="W944" s="587">
        <f t="shared" si="159"/>
        <v>0</v>
      </c>
      <c r="Y944" s="1215">
        <v>417</v>
      </c>
      <c r="Z944" s="1216"/>
      <c r="AA944" s="1217"/>
      <c r="AB944" s="1218"/>
      <c r="AC944" s="587">
        <f t="shared" si="160"/>
        <v>0</v>
      </c>
      <c r="AE944" s="1215">
        <v>417</v>
      </c>
      <c r="AF944" s="1216"/>
      <c r="AG944" s="1217"/>
      <c r="AH944" s="1218"/>
      <c r="AI944" s="587">
        <f t="shared" si="161"/>
        <v>0</v>
      </c>
      <c r="AK944" s="1215">
        <v>417</v>
      </c>
      <c r="AL944" s="1216"/>
      <c r="AM944" s="1217"/>
      <c r="AN944" s="1218"/>
      <c r="AO944" s="587">
        <f t="shared" si="162"/>
        <v>0</v>
      </c>
      <c r="AQ944" s="1215">
        <v>417</v>
      </c>
      <c r="AR944" s="1216"/>
      <c r="AS944" s="1217"/>
      <c r="AT944" s="1218"/>
      <c r="AU944" s="587">
        <f t="shared" si="163"/>
        <v>0</v>
      </c>
      <c r="AW944" s="1215">
        <v>417</v>
      </c>
      <c r="AX944" s="1216"/>
      <c r="AY944" s="1217"/>
      <c r="AZ944" s="1218"/>
      <c r="BA944" s="587">
        <f t="shared" si="164"/>
        <v>0</v>
      </c>
      <c r="BC944" s="1215">
        <v>417</v>
      </c>
      <c r="BD944" s="1216"/>
      <c r="BE944" s="1217"/>
      <c r="BF944" s="1218"/>
      <c r="BG944" s="587">
        <f t="shared" si="165"/>
        <v>0</v>
      </c>
      <c r="BI944" s="1215">
        <v>417</v>
      </c>
      <c r="BJ944" s="1216"/>
      <c r="BK944" s="1217"/>
      <c r="BL944" s="1218"/>
      <c r="BM944" s="587">
        <f t="shared" si="166"/>
        <v>0</v>
      </c>
      <c r="BO944" s="1215">
        <v>417</v>
      </c>
      <c r="BP944" s="1216"/>
      <c r="BQ944" s="1217"/>
      <c r="BR944" s="1218"/>
      <c r="BS944" s="587">
        <f t="shared" si="167"/>
        <v>0</v>
      </c>
    </row>
    <row r="945" spans="1:71" s="17" customFormat="1" ht="16.75" hidden="1" customHeight="1" outlineLevel="2">
      <c r="A945" s="1215">
        <v>418</v>
      </c>
      <c r="B945" s="1216"/>
      <c r="C945" s="1217"/>
      <c r="D945" s="1218"/>
      <c r="E945" s="587">
        <f t="shared" si="156"/>
        <v>0</v>
      </c>
      <c r="G945" s="1215">
        <v>418</v>
      </c>
      <c r="H945" s="1216"/>
      <c r="I945" s="1217"/>
      <c r="J945" s="1218"/>
      <c r="K945" s="587">
        <f t="shared" si="157"/>
        <v>0</v>
      </c>
      <c r="M945" s="1215">
        <v>418</v>
      </c>
      <c r="N945" s="1216"/>
      <c r="O945" s="1217"/>
      <c r="P945" s="1218"/>
      <c r="Q945" s="587">
        <f t="shared" si="158"/>
        <v>0</v>
      </c>
      <c r="S945" s="1215">
        <v>418</v>
      </c>
      <c r="T945" s="1216"/>
      <c r="U945" s="1217"/>
      <c r="V945" s="1218"/>
      <c r="W945" s="587">
        <f t="shared" si="159"/>
        <v>0</v>
      </c>
      <c r="Y945" s="1215">
        <v>418</v>
      </c>
      <c r="Z945" s="1216"/>
      <c r="AA945" s="1217"/>
      <c r="AB945" s="1218"/>
      <c r="AC945" s="587">
        <f t="shared" si="160"/>
        <v>0</v>
      </c>
      <c r="AE945" s="1215">
        <v>418</v>
      </c>
      <c r="AF945" s="1216"/>
      <c r="AG945" s="1217"/>
      <c r="AH945" s="1218"/>
      <c r="AI945" s="587">
        <f t="shared" si="161"/>
        <v>0</v>
      </c>
      <c r="AK945" s="1215">
        <v>418</v>
      </c>
      <c r="AL945" s="1216"/>
      <c r="AM945" s="1217"/>
      <c r="AN945" s="1218"/>
      <c r="AO945" s="587">
        <f t="shared" si="162"/>
        <v>0</v>
      </c>
      <c r="AQ945" s="1215">
        <v>418</v>
      </c>
      <c r="AR945" s="1216"/>
      <c r="AS945" s="1217"/>
      <c r="AT945" s="1218"/>
      <c r="AU945" s="587">
        <f t="shared" si="163"/>
        <v>0</v>
      </c>
      <c r="AW945" s="1215">
        <v>418</v>
      </c>
      <c r="AX945" s="1216"/>
      <c r="AY945" s="1217"/>
      <c r="AZ945" s="1218"/>
      <c r="BA945" s="587">
        <f t="shared" si="164"/>
        <v>0</v>
      </c>
      <c r="BC945" s="1215">
        <v>418</v>
      </c>
      <c r="BD945" s="1216"/>
      <c r="BE945" s="1217"/>
      <c r="BF945" s="1218"/>
      <c r="BG945" s="587">
        <f t="shared" si="165"/>
        <v>0</v>
      </c>
      <c r="BI945" s="1215">
        <v>418</v>
      </c>
      <c r="BJ945" s="1216"/>
      <c r="BK945" s="1217"/>
      <c r="BL945" s="1218"/>
      <c r="BM945" s="587">
        <f t="shared" si="166"/>
        <v>0</v>
      </c>
      <c r="BO945" s="1215">
        <v>418</v>
      </c>
      <c r="BP945" s="1216"/>
      <c r="BQ945" s="1217"/>
      <c r="BR945" s="1218"/>
      <c r="BS945" s="587">
        <f t="shared" si="167"/>
        <v>0</v>
      </c>
    </row>
    <row r="946" spans="1:71" s="17" customFormat="1" ht="16.75" hidden="1" customHeight="1" outlineLevel="2">
      <c r="A946" s="1215">
        <v>419</v>
      </c>
      <c r="B946" s="1216"/>
      <c r="C946" s="1217"/>
      <c r="D946" s="1218"/>
      <c r="E946" s="587">
        <f t="shared" si="156"/>
        <v>0</v>
      </c>
      <c r="G946" s="1215">
        <v>419</v>
      </c>
      <c r="H946" s="1216"/>
      <c r="I946" s="1217"/>
      <c r="J946" s="1218"/>
      <c r="K946" s="587">
        <f t="shared" si="157"/>
        <v>0</v>
      </c>
      <c r="M946" s="1215">
        <v>419</v>
      </c>
      <c r="N946" s="1216"/>
      <c r="O946" s="1217"/>
      <c r="P946" s="1218"/>
      <c r="Q946" s="587">
        <f t="shared" si="158"/>
        <v>0</v>
      </c>
      <c r="S946" s="1215">
        <v>419</v>
      </c>
      <c r="T946" s="1216"/>
      <c r="U946" s="1217"/>
      <c r="V946" s="1218"/>
      <c r="W946" s="587">
        <f t="shared" si="159"/>
        <v>0</v>
      </c>
      <c r="Y946" s="1215">
        <v>419</v>
      </c>
      <c r="Z946" s="1216"/>
      <c r="AA946" s="1217"/>
      <c r="AB946" s="1218"/>
      <c r="AC946" s="587">
        <f t="shared" si="160"/>
        <v>0</v>
      </c>
      <c r="AE946" s="1215">
        <v>419</v>
      </c>
      <c r="AF946" s="1216"/>
      <c r="AG946" s="1217"/>
      <c r="AH946" s="1218"/>
      <c r="AI946" s="587">
        <f t="shared" si="161"/>
        <v>0</v>
      </c>
      <c r="AK946" s="1215">
        <v>419</v>
      </c>
      <c r="AL946" s="1216"/>
      <c r="AM946" s="1217"/>
      <c r="AN946" s="1218"/>
      <c r="AO946" s="587">
        <f t="shared" si="162"/>
        <v>0</v>
      </c>
      <c r="AQ946" s="1215">
        <v>419</v>
      </c>
      <c r="AR946" s="1216"/>
      <c r="AS946" s="1217"/>
      <c r="AT946" s="1218"/>
      <c r="AU946" s="587">
        <f t="shared" si="163"/>
        <v>0</v>
      </c>
      <c r="AW946" s="1215">
        <v>419</v>
      </c>
      <c r="AX946" s="1216"/>
      <c r="AY946" s="1217"/>
      <c r="AZ946" s="1218"/>
      <c r="BA946" s="587">
        <f t="shared" si="164"/>
        <v>0</v>
      </c>
      <c r="BC946" s="1215">
        <v>419</v>
      </c>
      <c r="BD946" s="1216"/>
      <c r="BE946" s="1217"/>
      <c r="BF946" s="1218"/>
      <c r="BG946" s="587">
        <f t="shared" si="165"/>
        <v>0</v>
      </c>
      <c r="BI946" s="1215">
        <v>419</v>
      </c>
      <c r="BJ946" s="1216"/>
      <c r="BK946" s="1217"/>
      <c r="BL946" s="1218"/>
      <c r="BM946" s="587">
        <f t="shared" si="166"/>
        <v>0</v>
      </c>
      <c r="BO946" s="1215">
        <v>419</v>
      </c>
      <c r="BP946" s="1216"/>
      <c r="BQ946" s="1217"/>
      <c r="BR946" s="1218"/>
      <c r="BS946" s="587">
        <f t="shared" si="167"/>
        <v>0</v>
      </c>
    </row>
    <row r="947" spans="1:71" s="17" customFormat="1" ht="16.75" hidden="1" customHeight="1" outlineLevel="2">
      <c r="A947" s="1215">
        <v>420</v>
      </c>
      <c r="B947" s="1216"/>
      <c r="C947" s="1217"/>
      <c r="D947" s="1218"/>
      <c r="E947" s="587">
        <f t="shared" si="156"/>
        <v>0</v>
      </c>
      <c r="G947" s="1215">
        <v>420</v>
      </c>
      <c r="H947" s="1216"/>
      <c r="I947" s="1217"/>
      <c r="J947" s="1218"/>
      <c r="K947" s="587">
        <f t="shared" si="157"/>
        <v>0</v>
      </c>
      <c r="M947" s="1215">
        <v>420</v>
      </c>
      <c r="N947" s="1216"/>
      <c r="O947" s="1217"/>
      <c r="P947" s="1218"/>
      <c r="Q947" s="587">
        <f t="shared" si="158"/>
        <v>0</v>
      </c>
      <c r="S947" s="1215">
        <v>420</v>
      </c>
      <c r="T947" s="1216"/>
      <c r="U947" s="1217"/>
      <c r="V947" s="1218"/>
      <c r="W947" s="587">
        <f t="shared" si="159"/>
        <v>0</v>
      </c>
      <c r="Y947" s="1215">
        <v>420</v>
      </c>
      <c r="Z947" s="1216"/>
      <c r="AA947" s="1217"/>
      <c r="AB947" s="1218"/>
      <c r="AC947" s="587">
        <f t="shared" si="160"/>
        <v>0</v>
      </c>
      <c r="AE947" s="1215">
        <v>420</v>
      </c>
      <c r="AF947" s="1216"/>
      <c r="AG947" s="1217"/>
      <c r="AH947" s="1218"/>
      <c r="AI947" s="587">
        <f t="shared" si="161"/>
        <v>0</v>
      </c>
      <c r="AK947" s="1215">
        <v>420</v>
      </c>
      <c r="AL947" s="1216"/>
      <c r="AM947" s="1217"/>
      <c r="AN947" s="1218"/>
      <c r="AO947" s="587">
        <f t="shared" si="162"/>
        <v>0</v>
      </c>
      <c r="AQ947" s="1215">
        <v>420</v>
      </c>
      <c r="AR947" s="1216"/>
      <c r="AS947" s="1217"/>
      <c r="AT947" s="1218"/>
      <c r="AU947" s="587">
        <f t="shared" si="163"/>
        <v>0</v>
      </c>
      <c r="AW947" s="1215">
        <v>420</v>
      </c>
      <c r="AX947" s="1216"/>
      <c r="AY947" s="1217"/>
      <c r="AZ947" s="1218"/>
      <c r="BA947" s="587">
        <f t="shared" si="164"/>
        <v>0</v>
      </c>
      <c r="BC947" s="1215">
        <v>420</v>
      </c>
      <c r="BD947" s="1216"/>
      <c r="BE947" s="1217"/>
      <c r="BF947" s="1218"/>
      <c r="BG947" s="587">
        <f t="shared" si="165"/>
        <v>0</v>
      </c>
      <c r="BI947" s="1215">
        <v>420</v>
      </c>
      <c r="BJ947" s="1216"/>
      <c r="BK947" s="1217"/>
      <c r="BL947" s="1218"/>
      <c r="BM947" s="587">
        <f t="shared" si="166"/>
        <v>0</v>
      </c>
      <c r="BO947" s="1215">
        <v>420</v>
      </c>
      <c r="BP947" s="1216"/>
      <c r="BQ947" s="1217"/>
      <c r="BR947" s="1218"/>
      <c r="BS947" s="587">
        <f t="shared" si="167"/>
        <v>0</v>
      </c>
    </row>
    <row r="948" spans="1:71" s="17" customFormat="1" ht="16.75" hidden="1" customHeight="1" outlineLevel="2">
      <c r="A948" s="1215">
        <v>421</v>
      </c>
      <c r="B948" s="1216"/>
      <c r="C948" s="1217"/>
      <c r="D948" s="1218"/>
      <c r="E948" s="587">
        <f t="shared" si="156"/>
        <v>0</v>
      </c>
      <c r="G948" s="1215">
        <v>421</v>
      </c>
      <c r="H948" s="1216"/>
      <c r="I948" s="1217"/>
      <c r="J948" s="1218"/>
      <c r="K948" s="587">
        <f t="shared" si="157"/>
        <v>0</v>
      </c>
      <c r="M948" s="1215">
        <v>421</v>
      </c>
      <c r="N948" s="1216"/>
      <c r="O948" s="1217"/>
      <c r="P948" s="1218"/>
      <c r="Q948" s="587">
        <f t="shared" si="158"/>
        <v>0</v>
      </c>
      <c r="S948" s="1215">
        <v>421</v>
      </c>
      <c r="T948" s="1216"/>
      <c r="U948" s="1217"/>
      <c r="V948" s="1218"/>
      <c r="W948" s="587">
        <f t="shared" si="159"/>
        <v>0</v>
      </c>
      <c r="Y948" s="1215">
        <v>421</v>
      </c>
      <c r="Z948" s="1216"/>
      <c r="AA948" s="1217"/>
      <c r="AB948" s="1218"/>
      <c r="AC948" s="587">
        <f t="shared" si="160"/>
        <v>0</v>
      </c>
      <c r="AE948" s="1215">
        <v>421</v>
      </c>
      <c r="AF948" s="1216"/>
      <c r="AG948" s="1217"/>
      <c r="AH948" s="1218"/>
      <c r="AI948" s="587">
        <f t="shared" si="161"/>
        <v>0</v>
      </c>
      <c r="AK948" s="1215">
        <v>421</v>
      </c>
      <c r="AL948" s="1216"/>
      <c r="AM948" s="1217"/>
      <c r="AN948" s="1218"/>
      <c r="AO948" s="587">
        <f t="shared" si="162"/>
        <v>0</v>
      </c>
      <c r="AQ948" s="1215">
        <v>421</v>
      </c>
      <c r="AR948" s="1216"/>
      <c r="AS948" s="1217"/>
      <c r="AT948" s="1218"/>
      <c r="AU948" s="587">
        <f t="shared" si="163"/>
        <v>0</v>
      </c>
      <c r="AW948" s="1215">
        <v>421</v>
      </c>
      <c r="AX948" s="1216"/>
      <c r="AY948" s="1217"/>
      <c r="AZ948" s="1218"/>
      <c r="BA948" s="587">
        <f t="shared" si="164"/>
        <v>0</v>
      </c>
      <c r="BC948" s="1215">
        <v>421</v>
      </c>
      <c r="BD948" s="1216"/>
      <c r="BE948" s="1217"/>
      <c r="BF948" s="1218"/>
      <c r="BG948" s="587">
        <f t="shared" si="165"/>
        <v>0</v>
      </c>
      <c r="BI948" s="1215">
        <v>421</v>
      </c>
      <c r="BJ948" s="1216"/>
      <c r="BK948" s="1217"/>
      <c r="BL948" s="1218"/>
      <c r="BM948" s="587">
        <f t="shared" si="166"/>
        <v>0</v>
      </c>
      <c r="BO948" s="1215">
        <v>421</v>
      </c>
      <c r="BP948" s="1216"/>
      <c r="BQ948" s="1217"/>
      <c r="BR948" s="1218"/>
      <c r="BS948" s="587">
        <f t="shared" si="167"/>
        <v>0</v>
      </c>
    </row>
    <row r="949" spans="1:71" s="17" customFormat="1" ht="16.75" hidden="1" customHeight="1" outlineLevel="2">
      <c r="A949" s="1215">
        <v>422</v>
      </c>
      <c r="B949" s="1216"/>
      <c r="C949" s="1217"/>
      <c r="D949" s="1218"/>
      <c r="E949" s="587">
        <f t="shared" si="156"/>
        <v>0</v>
      </c>
      <c r="G949" s="1215">
        <v>422</v>
      </c>
      <c r="H949" s="1216"/>
      <c r="I949" s="1217"/>
      <c r="J949" s="1218"/>
      <c r="K949" s="587">
        <f t="shared" si="157"/>
        <v>0</v>
      </c>
      <c r="M949" s="1215">
        <v>422</v>
      </c>
      <c r="N949" s="1216"/>
      <c r="O949" s="1217"/>
      <c r="P949" s="1218"/>
      <c r="Q949" s="587">
        <f t="shared" si="158"/>
        <v>0</v>
      </c>
      <c r="S949" s="1215">
        <v>422</v>
      </c>
      <c r="T949" s="1216"/>
      <c r="U949" s="1217"/>
      <c r="V949" s="1218"/>
      <c r="W949" s="587">
        <f t="shared" si="159"/>
        <v>0</v>
      </c>
      <c r="Y949" s="1215">
        <v>422</v>
      </c>
      <c r="Z949" s="1216"/>
      <c r="AA949" s="1217"/>
      <c r="AB949" s="1218"/>
      <c r="AC949" s="587">
        <f t="shared" si="160"/>
        <v>0</v>
      </c>
      <c r="AE949" s="1215">
        <v>422</v>
      </c>
      <c r="AF949" s="1216"/>
      <c r="AG949" s="1217"/>
      <c r="AH949" s="1218"/>
      <c r="AI949" s="587">
        <f t="shared" si="161"/>
        <v>0</v>
      </c>
      <c r="AK949" s="1215">
        <v>422</v>
      </c>
      <c r="AL949" s="1216"/>
      <c r="AM949" s="1217"/>
      <c r="AN949" s="1218"/>
      <c r="AO949" s="587">
        <f t="shared" si="162"/>
        <v>0</v>
      </c>
      <c r="AQ949" s="1215">
        <v>422</v>
      </c>
      <c r="AR949" s="1216"/>
      <c r="AS949" s="1217"/>
      <c r="AT949" s="1218"/>
      <c r="AU949" s="587">
        <f t="shared" si="163"/>
        <v>0</v>
      </c>
      <c r="AW949" s="1215">
        <v>422</v>
      </c>
      <c r="AX949" s="1216"/>
      <c r="AY949" s="1217"/>
      <c r="AZ949" s="1218"/>
      <c r="BA949" s="587">
        <f t="shared" si="164"/>
        <v>0</v>
      </c>
      <c r="BC949" s="1215">
        <v>422</v>
      </c>
      <c r="BD949" s="1216"/>
      <c r="BE949" s="1217"/>
      <c r="BF949" s="1218"/>
      <c r="BG949" s="587">
        <f t="shared" si="165"/>
        <v>0</v>
      </c>
      <c r="BI949" s="1215">
        <v>422</v>
      </c>
      <c r="BJ949" s="1216"/>
      <c r="BK949" s="1217"/>
      <c r="BL949" s="1218"/>
      <c r="BM949" s="587">
        <f t="shared" si="166"/>
        <v>0</v>
      </c>
      <c r="BO949" s="1215">
        <v>422</v>
      </c>
      <c r="BP949" s="1216"/>
      <c r="BQ949" s="1217"/>
      <c r="BR949" s="1218"/>
      <c r="BS949" s="587">
        <f t="shared" si="167"/>
        <v>0</v>
      </c>
    </row>
    <row r="950" spans="1:71" s="17" customFormat="1" ht="16.75" hidden="1" customHeight="1" outlineLevel="2">
      <c r="A950" s="1215">
        <v>423</v>
      </c>
      <c r="B950" s="1216"/>
      <c r="C950" s="1217"/>
      <c r="D950" s="1218"/>
      <c r="E950" s="587">
        <f t="shared" si="156"/>
        <v>0</v>
      </c>
      <c r="G950" s="1215">
        <v>423</v>
      </c>
      <c r="H950" s="1216"/>
      <c r="I950" s="1217"/>
      <c r="J950" s="1218"/>
      <c r="K950" s="587">
        <f t="shared" si="157"/>
        <v>0</v>
      </c>
      <c r="M950" s="1215">
        <v>423</v>
      </c>
      <c r="N950" s="1216"/>
      <c r="O950" s="1217"/>
      <c r="P950" s="1218"/>
      <c r="Q950" s="587">
        <f t="shared" si="158"/>
        <v>0</v>
      </c>
      <c r="S950" s="1215">
        <v>423</v>
      </c>
      <c r="T950" s="1216"/>
      <c r="U950" s="1217"/>
      <c r="V950" s="1218"/>
      <c r="W950" s="587">
        <f t="shared" si="159"/>
        <v>0</v>
      </c>
      <c r="Y950" s="1215">
        <v>423</v>
      </c>
      <c r="Z950" s="1216"/>
      <c r="AA950" s="1217"/>
      <c r="AB950" s="1218"/>
      <c r="AC950" s="587">
        <f t="shared" si="160"/>
        <v>0</v>
      </c>
      <c r="AE950" s="1215">
        <v>423</v>
      </c>
      <c r="AF950" s="1216"/>
      <c r="AG950" s="1217"/>
      <c r="AH950" s="1218"/>
      <c r="AI950" s="587">
        <f t="shared" si="161"/>
        <v>0</v>
      </c>
      <c r="AK950" s="1215">
        <v>423</v>
      </c>
      <c r="AL950" s="1216"/>
      <c r="AM950" s="1217"/>
      <c r="AN950" s="1218"/>
      <c r="AO950" s="587">
        <f t="shared" si="162"/>
        <v>0</v>
      </c>
      <c r="AQ950" s="1215">
        <v>423</v>
      </c>
      <c r="AR950" s="1216"/>
      <c r="AS950" s="1217"/>
      <c r="AT950" s="1218"/>
      <c r="AU950" s="587">
        <f t="shared" si="163"/>
        <v>0</v>
      </c>
      <c r="AW950" s="1215">
        <v>423</v>
      </c>
      <c r="AX950" s="1216"/>
      <c r="AY950" s="1217"/>
      <c r="AZ950" s="1218"/>
      <c r="BA950" s="587">
        <f t="shared" si="164"/>
        <v>0</v>
      </c>
      <c r="BC950" s="1215">
        <v>423</v>
      </c>
      <c r="BD950" s="1216"/>
      <c r="BE950" s="1217"/>
      <c r="BF950" s="1218"/>
      <c r="BG950" s="587">
        <f t="shared" si="165"/>
        <v>0</v>
      </c>
      <c r="BI950" s="1215">
        <v>423</v>
      </c>
      <c r="BJ950" s="1216"/>
      <c r="BK950" s="1217"/>
      <c r="BL950" s="1218"/>
      <c r="BM950" s="587">
        <f t="shared" si="166"/>
        <v>0</v>
      </c>
      <c r="BO950" s="1215">
        <v>423</v>
      </c>
      <c r="BP950" s="1216"/>
      <c r="BQ950" s="1217"/>
      <c r="BR950" s="1218"/>
      <c r="BS950" s="587">
        <f t="shared" si="167"/>
        <v>0</v>
      </c>
    </row>
    <row r="951" spans="1:71" s="17" customFormat="1" ht="16.75" hidden="1" customHeight="1" outlineLevel="2">
      <c r="A951" s="1215">
        <v>424</v>
      </c>
      <c r="B951" s="1216"/>
      <c r="C951" s="1217"/>
      <c r="D951" s="1218"/>
      <c r="E951" s="587">
        <f t="shared" si="156"/>
        <v>0</v>
      </c>
      <c r="G951" s="1215">
        <v>424</v>
      </c>
      <c r="H951" s="1216"/>
      <c r="I951" s="1217"/>
      <c r="J951" s="1218"/>
      <c r="K951" s="587">
        <f t="shared" si="157"/>
        <v>0</v>
      </c>
      <c r="M951" s="1215">
        <v>424</v>
      </c>
      <c r="N951" s="1216"/>
      <c r="O951" s="1217"/>
      <c r="P951" s="1218"/>
      <c r="Q951" s="587">
        <f t="shared" si="158"/>
        <v>0</v>
      </c>
      <c r="S951" s="1215">
        <v>424</v>
      </c>
      <c r="T951" s="1216"/>
      <c r="U951" s="1217"/>
      <c r="V951" s="1218"/>
      <c r="W951" s="587">
        <f t="shared" si="159"/>
        <v>0</v>
      </c>
      <c r="Y951" s="1215">
        <v>424</v>
      </c>
      <c r="Z951" s="1216"/>
      <c r="AA951" s="1217"/>
      <c r="AB951" s="1218"/>
      <c r="AC951" s="587">
        <f t="shared" si="160"/>
        <v>0</v>
      </c>
      <c r="AE951" s="1215">
        <v>424</v>
      </c>
      <c r="AF951" s="1216"/>
      <c r="AG951" s="1217"/>
      <c r="AH951" s="1218"/>
      <c r="AI951" s="587">
        <f t="shared" si="161"/>
        <v>0</v>
      </c>
      <c r="AK951" s="1215">
        <v>424</v>
      </c>
      <c r="AL951" s="1216"/>
      <c r="AM951" s="1217"/>
      <c r="AN951" s="1218"/>
      <c r="AO951" s="587">
        <f t="shared" si="162"/>
        <v>0</v>
      </c>
      <c r="AQ951" s="1215">
        <v>424</v>
      </c>
      <c r="AR951" s="1216"/>
      <c r="AS951" s="1217"/>
      <c r="AT951" s="1218"/>
      <c r="AU951" s="587">
        <f t="shared" si="163"/>
        <v>0</v>
      </c>
      <c r="AW951" s="1215">
        <v>424</v>
      </c>
      <c r="AX951" s="1216"/>
      <c r="AY951" s="1217"/>
      <c r="AZ951" s="1218"/>
      <c r="BA951" s="587">
        <f t="shared" si="164"/>
        <v>0</v>
      </c>
      <c r="BC951" s="1215">
        <v>424</v>
      </c>
      <c r="BD951" s="1216"/>
      <c r="BE951" s="1217"/>
      <c r="BF951" s="1218"/>
      <c r="BG951" s="587">
        <f t="shared" si="165"/>
        <v>0</v>
      </c>
      <c r="BI951" s="1215">
        <v>424</v>
      </c>
      <c r="BJ951" s="1216"/>
      <c r="BK951" s="1217"/>
      <c r="BL951" s="1218"/>
      <c r="BM951" s="587">
        <f t="shared" si="166"/>
        <v>0</v>
      </c>
      <c r="BO951" s="1215">
        <v>424</v>
      </c>
      <c r="BP951" s="1216"/>
      <c r="BQ951" s="1217"/>
      <c r="BR951" s="1218"/>
      <c r="BS951" s="587">
        <f t="shared" si="167"/>
        <v>0</v>
      </c>
    </row>
    <row r="952" spans="1:71" s="17" customFormat="1" ht="16.75" hidden="1" customHeight="1" outlineLevel="2">
      <c r="A952" s="1215">
        <v>425</v>
      </c>
      <c r="B952" s="1216"/>
      <c r="C952" s="1217"/>
      <c r="D952" s="1218"/>
      <c r="E952" s="587">
        <f t="shared" ref="E952:E971" si="168">IF(AND(C952&gt;=D$521,C952&lt;=D$520),1,0)</f>
        <v>0</v>
      </c>
      <c r="G952" s="1215">
        <v>425</v>
      </c>
      <c r="H952" s="1216"/>
      <c r="I952" s="1217"/>
      <c r="J952" s="1218"/>
      <c r="K952" s="587">
        <f t="shared" ref="K952:K971" si="169">IF(AND(I952&gt;=J$521,I952&lt;=J$520),1,0)</f>
        <v>0</v>
      </c>
      <c r="M952" s="1215">
        <v>425</v>
      </c>
      <c r="N952" s="1216"/>
      <c r="O952" s="1217"/>
      <c r="P952" s="1218"/>
      <c r="Q952" s="587">
        <f t="shared" ref="Q952:Q971" si="170">IF(AND(O952&gt;=P$521,O952&lt;=P$520),1,0)</f>
        <v>0</v>
      </c>
      <c r="S952" s="1215">
        <v>425</v>
      </c>
      <c r="T952" s="1216"/>
      <c r="U952" s="1217"/>
      <c r="V952" s="1218"/>
      <c r="W952" s="587">
        <f t="shared" ref="W952:W971" si="171">IF(AND(U952&gt;=V$521,U952&lt;=V$520),1,0)</f>
        <v>0</v>
      </c>
      <c r="Y952" s="1215">
        <v>425</v>
      </c>
      <c r="Z952" s="1216"/>
      <c r="AA952" s="1217"/>
      <c r="AB952" s="1218"/>
      <c r="AC952" s="587">
        <f t="shared" ref="AC952:AC971" si="172">IF(AND(AA952&gt;=AB$521,AA952&lt;=AB$520),1,0)</f>
        <v>0</v>
      </c>
      <c r="AE952" s="1215">
        <v>425</v>
      </c>
      <c r="AF952" s="1216"/>
      <c r="AG952" s="1217"/>
      <c r="AH952" s="1218"/>
      <c r="AI952" s="587">
        <f t="shared" ref="AI952:AI971" si="173">IF(AND(AG952&gt;=AH$521,AG952&lt;=AH$520),1,0)</f>
        <v>0</v>
      </c>
      <c r="AK952" s="1215">
        <v>425</v>
      </c>
      <c r="AL952" s="1216"/>
      <c r="AM952" s="1217"/>
      <c r="AN952" s="1218"/>
      <c r="AO952" s="587">
        <f t="shared" ref="AO952:AO971" si="174">IF(AND(AM952&gt;=AN$521,AM952&lt;=AN$520),1,0)</f>
        <v>0</v>
      </c>
      <c r="AQ952" s="1215">
        <v>425</v>
      </c>
      <c r="AR952" s="1216"/>
      <c r="AS952" s="1217"/>
      <c r="AT952" s="1218"/>
      <c r="AU952" s="587">
        <f t="shared" ref="AU952:AU971" si="175">IF(AND(AS952&gt;=AT$521,AS952&lt;=AT$520),1,0)</f>
        <v>0</v>
      </c>
      <c r="AW952" s="1215">
        <v>425</v>
      </c>
      <c r="AX952" s="1216"/>
      <c r="AY952" s="1217"/>
      <c r="AZ952" s="1218"/>
      <c r="BA952" s="587">
        <f t="shared" ref="BA952:BA971" si="176">IF(AND(AY952&gt;=AZ$521,AY952&lt;=AZ$520),1,0)</f>
        <v>0</v>
      </c>
      <c r="BC952" s="1215">
        <v>425</v>
      </c>
      <c r="BD952" s="1216"/>
      <c r="BE952" s="1217"/>
      <c r="BF952" s="1218"/>
      <c r="BG952" s="587">
        <f t="shared" ref="BG952:BG971" si="177">IF(AND(BE952&gt;=BF$521,BE952&lt;=BF$520),1,0)</f>
        <v>0</v>
      </c>
      <c r="BI952" s="1215">
        <v>425</v>
      </c>
      <c r="BJ952" s="1216"/>
      <c r="BK952" s="1217"/>
      <c r="BL952" s="1218"/>
      <c r="BM952" s="587">
        <f t="shared" ref="BM952:BM971" si="178">IF(AND(BK952&gt;=BL$521,BK952&lt;=BL$520),1,0)</f>
        <v>0</v>
      </c>
      <c r="BO952" s="1215">
        <v>425</v>
      </c>
      <c r="BP952" s="1216"/>
      <c r="BQ952" s="1217"/>
      <c r="BR952" s="1218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15">
        <v>426</v>
      </c>
      <c r="B953" s="1216"/>
      <c r="C953" s="1217"/>
      <c r="D953" s="1218"/>
      <c r="E953" s="587">
        <f t="shared" si="168"/>
        <v>0</v>
      </c>
      <c r="G953" s="1215">
        <v>426</v>
      </c>
      <c r="H953" s="1216"/>
      <c r="I953" s="1217"/>
      <c r="J953" s="1218"/>
      <c r="K953" s="587">
        <f t="shared" si="169"/>
        <v>0</v>
      </c>
      <c r="M953" s="1215">
        <v>426</v>
      </c>
      <c r="N953" s="1216"/>
      <c r="O953" s="1217"/>
      <c r="P953" s="1218"/>
      <c r="Q953" s="587">
        <f t="shared" si="170"/>
        <v>0</v>
      </c>
      <c r="S953" s="1215">
        <v>426</v>
      </c>
      <c r="T953" s="1216"/>
      <c r="U953" s="1217"/>
      <c r="V953" s="1218"/>
      <c r="W953" s="587">
        <f t="shared" si="171"/>
        <v>0</v>
      </c>
      <c r="Y953" s="1215">
        <v>426</v>
      </c>
      <c r="Z953" s="1216"/>
      <c r="AA953" s="1217"/>
      <c r="AB953" s="1218"/>
      <c r="AC953" s="587">
        <f t="shared" si="172"/>
        <v>0</v>
      </c>
      <c r="AE953" s="1215">
        <v>426</v>
      </c>
      <c r="AF953" s="1216"/>
      <c r="AG953" s="1217"/>
      <c r="AH953" s="1218"/>
      <c r="AI953" s="587">
        <f t="shared" si="173"/>
        <v>0</v>
      </c>
      <c r="AK953" s="1215">
        <v>426</v>
      </c>
      <c r="AL953" s="1216"/>
      <c r="AM953" s="1217"/>
      <c r="AN953" s="1218"/>
      <c r="AO953" s="587">
        <f t="shared" si="174"/>
        <v>0</v>
      </c>
      <c r="AQ953" s="1215">
        <v>426</v>
      </c>
      <c r="AR953" s="1216"/>
      <c r="AS953" s="1217"/>
      <c r="AT953" s="1218"/>
      <c r="AU953" s="587">
        <f t="shared" si="175"/>
        <v>0</v>
      </c>
      <c r="AW953" s="1215">
        <v>426</v>
      </c>
      <c r="AX953" s="1216"/>
      <c r="AY953" s="1217"/>
      <c r="AZ953" s="1218"/>
      <c r="BA953" s="587">
        <f t="shared" si="176"/>
        <v>0</v>
      </c>
      <c r="BC953" s="1215">
        <v>426</v>
      </c>
      <c r="BD953" s="1216"/>
      <c r="BE953" s="1217"/>
      <c r="BF953" s="1218"/>
      <c r="BG953" s="587">
        <f t="shared" si="177"/>
        <v>0</v>
      </c>
      <c r="BI953" s="1215">
        <v>426</v>
      </c>
      <c r="BJ953" s="1216"/>
      <c r="BK953" s="1217"/>
      <c r="BL953" s="1218"/>
      <c r="BM953" s="587">
        <f t="shared" si="178"/>
        <v>0</v>
      </c>
      <c r="BO953" s="1215">
        <v>426</v>
      </c>
      <c r="BP953" s="1216"/>
      <c r="BQ953" s="1217"/>
      <c r="BR953" s="1218"/>
      <c r="BS953" s="587">
        <f t="shared" si="179"/>
        <v>0</v>
      </c>
    </row>
    <row r="954" spans="1:71" s="17" customFormat="1" ht="16.75" hidden="1" customHeight="1" outlineLevel="2">
      <c r="A954" s="1215">
        <v>427</v>
      </c>
      <c r="B954" s="1216"/>
      <c r="C954" s="1217"/>
      <c r="D954" s="1218"/>
      <c r="E954" s="587">
        <f t="shared" si="168"/>
        <v>0</v>
      </c>
      <c r="G954" s="1215">
        <v>427</v>
      </c>
      <c r="H954" s="1216"/>
      <c r="I954" s="1217"/>
      <c r="J954" s="1218"/>
      <c r="K954" s="587">
        <f t="shared" si="169"/>
        <v>0</v>
      </c>
      <c r="M954" s="1215">
        <v>427</v>
      </c>
      <c r="N954" s="1216"/>
      <c r="O954" s="1217"/>
      <c r="P954" s="1218"/>
      <c r="Q954" s="587">
        <f t="shared" si="170"/>
        <v>0</v>
      </c>
      <c r="S954" s="1215">
        <v>427</v>
      </c>
      <c r="T954" s="1216"/>
      <c r="U954" s="1217"/>
      <c r="V954" s="1218"/>
      <c r="W954" s="587">
        <f t="shared" si="171"/>
        <v>0</v>
      </c>
      <c r="Y954" s="1215">
        <v>427</v>
      </c>
      <c r="Z954" s="1216"/>
      <c r="AA954" s="1217"/>
      <c r="AB954" s="1218"/>
      <c r="AC954" s="587">
        <f t="shared" si="172"/>
        <v>0</v>
      </c>
      <c r="AE954" s="1215">
        <v>427</v>
      </c>
      <c r="AF954" s="1216"/>
      <c r="AG954" s="1217"/>
      <c r="AH954" s="1218"/>
      <c r="AI954" s="587">
        <f t="shared" si="173"/>
        <v>0</v>
      </c>
      <c r="AK954" s="1215">
        <v>427</v>
      </c>
      <c r="AL954" s="1216"/>
      <c r="AM954" s="1217"/>
      <c r="AN954" s="1218"/>
      <c r="AO954" s="587">
        <f t="shared" si="174"/>
        <v>0</v>
      </c>
      <c r="AQ954" s="1215">
        <v>427</v>
      </c>
      <c r="AR954" s="1216"/>
      <c r="AS954" s="1217"/>
      <c r="AT954" s="1218"/>
      <c r="AU954" s="587">
        <f t="shared" si="175"/>
        <v>0</v>
      </c>
      <c r="AW954" s="1215">
        <v>427</v>
      </c>
      <c r="AX954" s="1216"/>
      <c r="AY954" s="1217"/>
      <c r="AZ954" s="1218"/>
      <c r="BA954" s="587">
        <f t="shared" si="176"/>
        <v>0</v>
      </c>
      <c r="BC954" s="1215">
        <v>427</v>
      </c>
      <c r="BD954" s="1216"/>
      <c r="BE954" s="1217"/>
      <c r="BF954" s="1218"/>
      <c r="BG954" s="587">
        <f t="shared" si="177"/>
        <v>0</v>
      </c>
      <c r="BI954" s="1215">
        <v>427</v>
      </c>
      <c r="BJ954" s="1216"/>
      <c r="BK954" s="1217"/>
      <c r="BL954" s="1218"/>
      <c r="BM954" s="587">
        <f t="shared" si="178"/>
        <v>0</v>
      </c>
      <c r="BO954" s="1215">
        <v>427</v>
      </c>
      <c r="BP954" s="1216"/>
      <c r="BQ954" s="1217"/>
      <c r="BR954" s="1218"/>
      <c r="BS954" s="587">
        <f t="shared" si="179"/>
        <v>0</v>
      </c>
    </row>
    <row r="955" spans="1:71" s="17" customFormat="1" ht="16.75" hidden="1" customHeight="1" outlineLevel="2">
      <c r="A955" s="1215">
        <v>428</v>
      </c>
      <c r="B955" s="1216"/>
      <c r="C955" s="1217"/>
      <c r="D955" s="1218"/>
      <c r="E955" s="587">
        <f t="shared" si="168"/>
        <v>0</v>
      </c>
      <c r="G955" s="1215">
        <v>428</v>
      </c>
      <c r="H955" s="1216"/>
      <c r="I955" s="1217"/>
      <c r="J955" s="1218"/>
      <c r="K955" s="587">
        <f t="shared" si="169"/>
        <v>0</v>
      </c>
      <c r="M955" s="1215">
        <v>428</v>
      </c>
      <c r="N955" s="1216"/>
      <c r="O955" s="1217"/>
      <c r="P955" s="1218"/>
      <c r="Q955" s="587">
        <f t="shared" si="170"/>
        <v>0</v>
      </c>
      <c r="S955" s="1215">
        <v>428</v>
      </c>
      <c r="T955" s="1216"/>
      <c r="U955" s="1217"/>
      <c r="V955" s="1218"/>
      <c r="W955" s="587">
        <f t="shared" si="171"/>
        <v>0</v>
      </c>
      <c r="Y955" s="1215">
        <v>428</v>
      </c>
      <c r="Z955" s="1216"/>
      <c r="AA955" s="1217"/>
      <c r="AB955" s="1218"/>
      <c r="AC955" s="587">
        <f t="shared" si="172"/>
        <v>0</v>
      </c>
      <c r="AE955" s="1215">
        <v>428</v>
      </c>
      <c r="AF955" s="1216"/>
      <c r="AG955" s="1217"/>
      <c r="AH955" s="1218"/>
      <c r="AI955" s="587">
        <f t="shared" si="173"/>
        <v>0</v>
      </c>
      <c r="AK955" s="1215">
        <v>428</v>
      </c>
      <c r="AL955" s="1216"/>
      <c r="AM955" s="1217"/>
      <c r="AN955" s="1218"/>
      <c r="AO955" s="587">
        <f t="shared" si="174"/>
        <v>0</v>
      </c>
      <c r="AQ955" s="1215">
        <v>428</v>
      </c>
      <c r="AR955" s="1216"/>
      <c r="AS955" s="1217"/>
      <c r="AT955" s="1218"/>
      <c r="AU955" s="587">
        <f t="shared" si="175"/>
        <v>0</v>
      </c>
      <c r="AW955" s="1215">
        <v>428</v>
      </c>
      <c r="AX955" s="1216"/>
      <c r="AY955" s="1217"/>
      <c r="AZ955" s="1218"/>
      <c r="BA955" s="587">
        <f t="shared" si="176"/>
        <v>0</v>
      </c>
      <c r="BC955" s="1215">
        <v>428</v>
      </c>
      <c r="BD955" s="1216"/>
      <c r="BE955" s="1217"/>
      <c r="BF955" s="1218"/>
      <c r="BG955" s="587">
        <f t="shared" si="177"/>
        <v>0</v>
      </c>
      <c r="BI955" s="1215">
        <v>428</v>
      </c>
      <c r="BJ955" s="1216"/>
      <c r="BK955" s="1217"/>
      <c r="BL955" s="1218"/>
      <c r="BM955" s="587">
        <f t="shared" si="178"/>
        <v>0</v>
      </c>
      <c r="BO955" s="1215">
        <v>428</v>
      </c>
      <c r="BP955" s="1216"/>
      <c r="BQ955" s="1217"/>
      <c r="BR955" s="1218"/>
      <c r="BS955" s="587">
        <f t="shared" si="179"/>
        <v>0</v>
      </c>
    </row>
    <row r="956" spans="1:71" s="17" customFormat="1" ht="16.75" hidden="1" customHeight="1" outlineLevel="2">
      <c r="A956" s="1215">
        <v>429</v>
      </c>
      <c r="B956" s="1216"/>
      <c r="C956" s="1217"/>
      <c r="D956" s="1218"/>
      <c r="E956" s="587">
        <f t="shared" si="168"/>
        <v>0</v>
      </c>
      <c r="G956" s="1215">
        <v>429</v>
      </c>
      <c r="H956" s="1216"/>
      <c r="I956" s="1217"/>
      <c r="J956" s="1218"/>
      <c r="K956" s="587">
        <f t="shared" si="169"/>
        <v>0</v>
      </c>
      <c r="M956" s="1215">
        <v>429</v>
      </c>
      <c r="N956" s="1216"/>
      <c r="O956" s="1217"/>
      <c r="P956" s="1218"/>
      <c r="Q956" s="587">
        <f t="shared" si="170"/>
        <v>0</v>
      </c>
      <c r="S956" s="1215">
        <v>429</v>
      </c>
      <c r="T956" s="1216"/>
      <c r="U956" s="1217"/>
      <c r="V956" s="1218"/>
      <c r="W956" s="587">
        <f t="shared" si="171"/>
        <v>0</v>
      </c>
      <c r="Y956" s="1215">
        <v>429</v>
      </c>
      <c r="Z956" s="1216"/>
      <c r="AA956" s="1217"/>
      <c r="AB956" s="1218"/>
      <c r="AC956" s="587">
        <f t="shared" si="172"/>
        <v>0</v>
      </c>
      <c r="AE956" s="1215">
        <v>429</v>
      </c>
      <c r="AF956" s="1216"/>
      <c r="AG956" s="1217"/>
      <c r="AH956" s="1218"/>
      <c r="AI956" s="587">
        <f t="shared" si="173"/>
        <v>0</v>
      </c>
      <c r="AK956" s="1215">
        <v>429</v>
      </c>
      <c r="AL956" s="1216"/>
      <c r="AM956" s="1217"/>
      <c r="AN956" s="1218"/>
      <c r="AO956" s="587">
        <f t="shared" si="174"/>
        <v>0</v>
      </c>
      <c r="AQ956" s="1215">
        <v>429</v>
      </c>
      <c r="AR956" s="1216"/>
      <c r="AS956" s="1217"/>
      <c r="AT956" s="1218"/>
      <c r="AU956" s="587">
        <f t="shared" si="175"/>
        <v>0</v>
      </c>
      <c r="AW956" s="1215">
        <v>429</v>
      </c>
      <c r="AX956" s="1216"/>
      <c r="AY956" s="1217"/>
      <c r="AZ956" s="1218"/>
      <c r="BA956" s="587">
        <f t="shared" si="176"/>
        <v>0</v>
      </c>
      <c r="BC956" s="1215">
        <v>429</v>
      </c>
      <c r="BD956" s="1216"/>
      <c r="BE956" s="1217"/>
      <c r="BF956" s="1218"/>
      <c r="BG956" s="587">
        <f t="shared" si="177"/>
        <v>0</v>
      </c>
      <c r="BI956" s="1215">
        <v>429</v>
      </c>
      <c r="BJ956" s="1216"/>
      <c r="BK956" s="1217"/>
      <c r="BL956" s="1218"/>
      <c r="BM956" s="587">
        <f t="shared" si="178"/>
        <v>0</v>
      </c>
      <c r="BO956" s="1215">
        <v>429</v>
      </c>
      <c r="BP956" s="1216"/>
      <c r="BQ956" s="1217"/>
      <c r="BR956" s="1218"/>
      <c r="BS956" s="587">
        <f t="shared" si="179"/>
        <v>0</v>
      </c>
    </row>
    <row r="957" spans="1:71" s="17" customFormat="1" ht="16.75" hidden="1" customHeight="1" outlineLevel="2">
      <c r="A957" s="1215">
        <v>430</v>
      </c>
      <c r="B957" s="1216"/>
      <c r="C957" s="1217"/>
      <c r="D957" s="1218"/>
      <c r="E957" s="587">
        <f t="shared" si="168"/>
        <v>0</v>
      </c>
      <c r="G957" s="1215">
        <v>430</v>
      </c>
      <c r="H957" s="1216"/>
      <c r="I957" s="1217"/>
      <c r="J957" s="1218"/>
      <c r="K957" s="587">
        <f t="shared" si="169"/>
        <v>0</v>
      </c>
      <c r="M957" s="1215">
        <v>430</v>
      </c>
      <c r="N957" s="1216"/>
      <c r="O957" s="1217"/>
      <c r="P957" s="1218"/>
      <c r="Q957" s="587">
        <f t="shared" si="170"/>
        <v>0</v>
      </c>
      <c r="S957" s="1215">
        <v>430</v>
      </c>
      <c r="T957" s="1216"/>
      <c r="U957" s="1217"/>
      <c r="V957" s="1218"/>
      <c r="W957" s="587">
        <f t="shared" si="171"/>
        <v>0</v>
      </c>
      <c r="Y957" s="1215">
        <v>430</v>
      </c>
      <c r="Z957" s="1216"/>
      <c r="AA957" s="1217"/>
      <c r="AB957" s="1218"/>
      <c r="AC957" s="587">
        <f t="shared" si="172"/>
        <v>0</v>
      </c>
      <c r="AE957" s="1215">
        <v>430</v>
      </c>
      <c r="AF957" s="1216"/>
      <c r="AG957" s="1217"/>
      <c r="AH957" s="1218"/>
      <c r="AI957" s="587">
        <f t="shared" si="173"/>
        <v>0</v>
      </c>
      <c r="AK957" s="1215">
        <v>430</v>
      </c>
      <c r="AL957" s="1216"/>
      <c r="AM957" s="1217"/>
      <c r="AN957" s="1218"/>
      <c r="AO957" s="587">
        <f t="shared" si="174"/>
        <v>0</v>
      </c>
      <c r="AQ957" s="1215">
        <v>430</v>
      </c>
      <c r="AR957" s="1216"/>
      <c r="AS957" s="1217"/>
      <c r="AT957" s="1218"/>
      <c r="AU957" s="587">
        <f t="shared" si="175"/>
        <v>0</v>
      </c>
      <c r="AW957" s="1215">
        <v>430</v>
      </c>
      <c r="AX957" s="1216"/>
      <c r="AY957" s="1217"/>
      <c r="AZ957" s="1218"/>
      <c r="BA957" s="587">
        <f t="shared" si="176"/>
        <v>0</v>
      </c>
      <c r="BC957" s="1215">
        <v>430</v>
      </c>
      <c r="BD957" s="1216"/>
      <c r="BE957" s="1217"/>
      <c r="BF957" s="1218"/>
      <c r="BG957" s="587">
        <f t="shared" si="177"/>
        <v>0</v>
      </c>
      <c r="BI957" s="1215">
        <v>430</v>
      </c>
      <c r="BJ957" s="1216"/>
      <c r="BK957" s="1217"/>
      <c r="BL957" s="1218"/>
      <c r="BM957" s="587">
        <f t="shared" si="178"/>
        <v>0</v>
      </c>
      <c r="BO957" s="1215">
        <v>430</v>
      </c>
      <c r="BP957" s="1216"/>
      <c r="BQ957" s="1217"/>
      <c r="BR957" s="1218"/>
      <c r="BS957" s="587">
        <f t="shared" si="179"/>
        <v>0</v>
      </c>
    </row>
    <row r="958" spans="1:71" s="17" customFormat="1" ht="16.75" hidden="1" customHeight="1" outlineLevel="2">
      <c r="A958" s="1215">
        <v>431</v>
      </c>
      <c r="B958" s="1216"/>
      <c r="C958" s="1217"/>
      <c r="D958" s="1218"/>
      <c r="E958" s="587">
        <f t="shared" si="168"/>
        <v>0</v>
      </c>
      <c r="G958" s="1215">
        <v>431</v>
      </c>
      <c r="H958" s="1216"/>
      <c r="I958" s="1217"/>
      <c r="J958" s="1218"/>
      <c r="K958" s="587">
        <f t="shared" si="169"/>
        <v>0</v>
      </c>
      <c r="M958" s="1215">
        <v>431</v>
      </c>
      <c r="N958" s="1216"/>
      <c r="O958" s="1217"/>
      <c r="P958" s="1218"/>
      <c r="Q958" s="587">
        <f t="shared" si="170"/>
        <v>0</v>
      </c>
      <c r="S958" s="1215">
        <v>431</v>
      </c>
      <c r="T958" s="1216"/>
      <c r="U958" s="1217"/>
      <c r="V958" s="1218"/>
      <c r="W958" s="587">
        <f t="shared" si="171"/>
        <v>0</v>
      </c>
      <c r="Y958" s="1215">
        <v>431</v>
      </c>
      <c r="Z958" s="1216"/>
      <c r="AA958" s="1217"/>
      <c r="AB958" s="1218"/>
      <c r="AC958" s="587">
        <f t="shared" si="172"/>
        <v>0</v>
      </c>
      <c r="AE958" s="1215">
        <v>431</v>
      </c>
      <c r="AF958" s="1216"/>
      <c r="AG958" s="1217"/>
      <c r="AH958" s="1218"/>
      <c r="AI958" s="587">
        <f t="shared" si="173"/>
        <v>0</v>
      </c>
      <c r="AK958" s="1215">
        <v>431</v>
      </c>
      <c r="AL958" s="1216"/>
      <c r="AM958" s="1217"/>
      <c r="AN958" s="1218"/>
      <c r="AO958" s="587">
        <f t="shared" si="174"/>
        <v>0</v>
      </c>
      <c r="AQ958" s="1215">
        <v>431</v>
      </c>
      <c r="AR958" s="1216"/>
      <c r="AS958" s="1217"/>
      <c r="AT958" s="1218"/>
      <c r="AU958" s="587">
        <f t="shared" si="175"/>
        <v>0</v>
      </c>
      <c r="AW958" s="1215">
        <v>431</v>
      </c>
      <c r="AX958" s="1216"/>
      <c r="AY958" s="1217"/>
      <c r="AZ958" s="1218"/>
      <c r="BA958" s="587">
        <f t="shared" si="176"/>
        <v>0</v>
      </c>
      <c r="BC958" s="1215">
        <v>431</v>
      </c>
      <c r="BD958" s="1216"/>
      <c r="BE958" s="1217"/>
      <c r="BF958" s="1218"/>
      <c r="BG958" s="587">
        <f t="shared" si="177"/>
        <v>0</v>
      </c>
      <c r="BI958" s="1215">
        <v>431</v>
      </c>
      <c r="BJ958" s="1216"/>
      <c r="BK958" s="1217"/>
      <c r="BL958" s="1218"/>
      <c r="BM958" s="587">
        <f t="shared" si="178"/>
        <v>0</v>
      </c>
      <c r="BO958" s="1215">
        <v>431</v>
      </c>
      <c r="BP958" s="1216"/>
      <c r="BQ958" s="1217"/>
      <c r="BR958" s="1218"/>
      <c r="BS958" s="587">
        <f t="shared" si="179"/>
        <v>0</v>
      </c>
    </row>
    <row r="959" spans="1:71" s="17" customFormat="1" ht="16.75" hidden="1" customHeight="1" outlineLevel="2">
      <c r="A959" s="1215">
        <v>432</v>
      </c>
      <c r="B959" s="1216"/>
      <c r="C959" s="1217"/>
      <c r="D959" s="1218"/>
      <c r="E959" s="587">
        <f t="shared" si="168"/>
        <v>0</v>
      </c>
      <c r="G959" s="1215">
        <v>432</v>
      </c>
      <c r="H959" s="1216"/>
      <c r="I959" s="1217"/>
      <c r="J959" s="1218"/>
      <c r="K959" s="587">
        <f t="shared" si="169"/>
        <v>0</v>
      </c>
      <c r="M959" s="1215">
        <v>432</v>
      </c>
      <c r="N959" s="1216"/>
      <c r="O959" s="1217"/>
      <c r="P959" s="1218"/>
      <c r="Q959" s="587">
        <f t="shared" si="170"/>
        <v>0</v>
      </c>
      <c r="S959" s="1215">
        <v>432</v>
      </c>
      <c r="T959" s="1216"/>
      <c r="U959" s="1217"/>
      <c r="V959" s="1218"/>
      <c r="W959" s="587">
        <f t="shared" si="171"/>
        <v>0</v>
      </c>
      <c r="Y959" s="1215">
        <v>432</v>
      </c>
      <c r="Z959" s="1216"/>
      <c r="AA959" s="1217"/>
      <c r="AB959" s="1218"/>
      <c r="AC959" s="587">
        <f t="shared" si="172"/>
        <v>0</v>
      </c>
      <c r="AE959" s="1215">
        <v>432</v>
      </c>
      <c r="AF959" s="1216"/>
      <c r="AG959" s="1217"/>
      <c r="AH959" s="1218"/>
      <c r="AI959" s="587">
        <f t="shared" si="173"/>
        <v>0</v>
      </c>
      <c r="AK959" s="1215">
        <v>432</v>
      </c>
      <c r="AL959" s="1216"/>
      <c r="AM959" s="1217"/>
      <c r="AN959" s="1218"/>
      <c r="AO959" s="587">
        <f t="shared" si="174"/>
        <v>0</v>
      </c>
      <c r="AQ959" s="1215">
        <v>432</v>
      </c>
      <c r="AR959" s="1216"/>
      <c r="AS959" s="1217"/>
      <c r="AT959" s="1218"/>
      <c r="AU959" s="587">
        <f t="shared" si="175"/>
        <v>0</v>
      </c>
      <c r="AW959" s="1215">
        <v>432</v>
      </c>
      <c r="AX959" s="1216"/>
      <c r="AY959" s="1217"/>
      <c r="AZ959" s="1218"/>
      <c r="BA959" s="587">
        <f t="shared" si="176"/>
        <v>0</v>
      </c>
      <c r="BC959" s="1215">
        <v>432</v>
      </c>
      <c r="BD959" s="1216"/>
      <c r="BE959" s="1217"/>
      <c r="BF959" s="1218"/>
      <c r="BG959" s="587">
        <f t="shared" si="177"/>
        <v>0</v>
      </c>
      <c r="BI959" s="1215">
        <v>432</v>
      </c>
      <c r="BJ959" s="1216"/>
      <c r="BK959" s="1217"/>
      <c r="BL959" s="1218"/>
      <c r="BM959" s="587">
        <f t="shared" si="178"/>
        <v>0</v>
      </c>
      <c r="BO959" s="1215">
        <v>432</v>
      </c>
      <c r="BP959" s="1216"/>
      <c r="BQ959" s="1217"/>
      <c r="BR959" s="1218"/>
      <c r="BS959" s="587">
        <f t="shared" si="179"/>
        <v>0</v>
      </c>
    </row>
    <row r="960" spans="1:71" s="17" customFormat="1" ht="16.75" hidden="1" customHeight="1" outlineLevel="2">
      <c r="A960" s="1215">
        <v>433</v>
      </c>
      <c r="B960" s="1216"/>
      <c r="C960" s="1217"/>
      <c r="D960" s="1218"/>
      <c r="E960" s="587">
        <f t="shared" si="168"/>
        <v>0</v>
      </c>
      <c r="G960" s="1215">
        <v>433</v>
      </c>
      <c r="H960" s="1216"/>
      <c r="I960" s="1217"/>
      <c r="J960" s="1218"/>
      <c r="K960" s="587">
        <f t="shared" si="169"/>
        <v>0</v>
      </c>
      <c r="M960" s="1215">
        <v>433</v>
      </c>
      <c r="N960" s="1216"/>
      <c r="O960" s="1217"/>
      <c r="P960" s="1218"/>
      <c r="Q960" s="587">
        <f t="shared" si="170"/>
        <v>0</v>
      </c>
      <c r="S960" s="1215">
        <v>433</v>
      </c>
      <c r="T960" s="1216"/>
      <c r="U960" s="1217"/>
      <c r="V960" s="1218"/>
      <c r="W960" s="587">
        <f t="shared" si="171"/>
        <v>0</v>
      </c>
      <c r="Y960" s="1215">
        <v>433</v>
      </c>
      <c r="Z960" s="1216"/>
      <c r="AA960" s="1217"/>
      <c r="AB960" s="1218"/>
      <c r="AC960" s="587">
        <f t="shared" si="172"/>
        <v>0</v>
      </c>
      <c r="AE960" s="1215">
        <v>433</v>
      </c>
      <c r="AF960" s="1216"/>
      <c r="AG960" s="1217"/>
      <c r="AH960" s="1218"/>
      <c r="AI960" s="587">
        <f t="shared" si="173"/>
        <v>0</v>
      </c>
      <c r="AK960" s="1215">
        <v>433</v>
      </c>
      <c r="AL960" s="1216"/>
      <c r="AM960" s="1217"/>
      <c r="AN960" s="1218"/>
      <c r="AO960" s="587">
        <f t="shared" si="174"/>
        <v>0</v>
      </c>
      <c r="AQ960" s="1215">
        <v>433</v>
      </c>
      <c r="AR960" s="1216"/>
      <c r="AS960" s="1217"/>
      <c r="AT960" s="1218"/>
      <c r="AU960" s="587">
        <f t="shared" si="175"/>
        <v>0</v>
      </c>
      <c r="AW960" s="1215">
        <v>433</v>
      </c>
      <c r="AX960" s="1216"/>
      <c r="AY960" s="1217"/>
      <c r="AZ960" s="1218"/>
      <c r="BA960" s="587">
        <f t="shared" si="176"/>
        <v>0</v>
      </c>
      <c r="BC960" s="1215">
        <v>433</v>
      </c>
      <c r="BD960" s="1216"/>
      <c r="BE960" s="1217"/>
      <c r="BF960" s="1218"/>
      <c r="BG960" s="587">
        <f t="shared" si="177"/>
        <v>0</v>
      </c>
      <c r="BI960" s="1215">
        <v>433</v>
      </c>
      <c r="BJ960" s="1216"/>
      <c r="BK960" s="1217"/>
      <c r="BL960" s="1218"/>
      <c r="BM960" s="587">
        <f t="shared" si="178"/>
        <v>0</v>
      </c>
      <c r="BO960" s="1215">
        <v>433</v>
      </c>
      <c r="BP960" s="1216"/>
      <c r="BQ960" s="1217"/>
      <c r="BR960" s="1218"/>
      <c r="BS960" s="587">
        <f t="shared" si="179"/>
        <v>0</v>
      </c>
    </row>
    <row r="961" spans="1:71" s="17" customFormat="1" ht="16.75" hidden="1" customHeight="1" outlineLevel="2">
      <c r="A961" s="1215">
        <v>434</v>
      </c>
      <c r="B961" s="1216"/>
      <c r="C961" s="1217"/>
      <c r="D961" s="1218"/>
      <c r="E961" s="587">
        <f t="shared" si="168"/>
        <v>0</v>
      </c>
      <c r="G961" s="1215">
        <v>434</v>
      </c>
      <c r="H961" s="1216"/>
      <c r="I961" s="1217"/>
      <c r="J961" s="1218"/>
      <c r="K961" s="587">
        <f t="shared" si="169"/>
        <v>0</v>
      </c>
      <c r="M961" s="1215">
        <v>434</v>
      </c>
      <c r="N961" s="1216"/>
      <c r="O961" s="1217"/>
      <c r="P961" s="1218"/>
      <c r="Q961" s="587">
        <f t="shared" si="170"/>
        <v>0</v>
      </c>
      <c r="S961" s="1215">
        <v>434</v>
      </c>
      <c r="T961" s="1216"/>
      <c r="U961" s="1217"/>
      <c r="V961" s="1218"/>
      <c r="W961" s="587">
        <f t="shared" si="171"/>
        <v>0</v>
      </c>
      <c r="Y961" s="1215">
        <v>434</v>
      </c>
      <c r="Z961" s="1216"/>
      <c r="AA961" s="1217"/>
      <c r="AB961" s="1218"/>
      <c r="AC961" s="587">
        <f t="shared" si="172"/>
        <v>0</v>
      </c>
      <c r="AE961" s="1215">
        <v>434</v>
      </c>
      <c r="AF961" s="1216"/>
      <c r="AG961" s="1217"/>
      <c r="AH961" s="1218"/>
      <c r="AI961" s="587">
        <f t="shared" si="173"/>
        <v>0</v>
      </c>
      <c r="AK961" s="1215">
        <v>434</v>
      </c>
      <c r="AL961" s="1216"/>
      <c r="AM961" s="1217"/>
      <c r="AN961" s="1218"/>
      <c r="AO961" s="587">
        <f t="shared" si="174"/>
        <v>0</v>
      </c>
      <c r="AQ961" s="1215">
        <v>434</v>
      </c>
      <c r="AR961" s="1216"/>
      <c r="AS961" s="1217"/>
      <c r="AT961" s="1218"/>
      <c r="AU961" s="587">
        <f t="shared" si="175"/>
        <v>0</v>
      </c>
      <c r="AW961" s="1215">
        <v>434</v>
      </c>
      <c r="AX961" s="1216"/>
      <c r="AY961" s="1217"/>
      <c r="AZ961" s="1218"/>
      <c r="BA961" s="587">
        <f t="shared" si="176"/>
        <v>0</v>
      </c>
      <c r="BC961" s="1215">
        <v>434</v>
      </c>
      <c r="BD961" s="1216"/>
      <c r="BE961" s="1217"/>
      <c r="BF961" s="1218"/>
      <c r="BG961" s="587">
        <f t="shared" si="177"/>
        <v>0</v>
      </c>
      <c r="BI961" s="1215">
        <v>434</v>
      </c>
      <c r="BJ961" s="1216"/>
      <c r="BK961" s="1217"/>
      <c r="BL961" s="1218"/>
      <c r="BM961" s="587">
        <f t="shared" si="178"/>
        <v>0</v>
      </c>
      <c r="BO961" s="1215">
        <v>434</v>
      </c>
      <c r="BP961" s="1216"/>
      <c r="BQ961" s="1217"/>
      <c r="BR961" s="1218"/>
      <c r="BS961" s="587">
        <f t="shared" si="179"/>
        <v>0</v>
      </c>
    </row>
    <row r="962" spans="1:71" s="17" customFormat="1" ht="16.75" hidden="1" customHeight="1" outlineLevel="2">
      <c r="A962" s="1215">
        <v>435</v>
      </c>
      <c r="B962" s="1216"/>
      <c r="C962" s="1217"/>
      <c r="D962" s="1218"/>
      <c r="E962" s="587">
        <f t="shared" si="168"/>
        <v>0</v>
      </c>
      <c r="G962" s="1215">
        <v>435</v>
      </c>
      <c r="H962" s="1216"/>
      <c r="I962" s="1217"/>
      <c r="J962" s="1218"/>
      <c r="K962" s="587">
        <f t="shared" si="169"/>
        <v>0</v>
      </c>
      <c r="M962" s="1215">
        <v>435</v>
      </c>
      <c r="N962" s="1216"/>
      <c r="O962" s="1217"/>
      <c r="P962" s="1218"/>
      <c r="Q962" s="587">
        <f t="shared" si="170"/>
        <v>0</v>
      </c>
      <c r="S962" s="1215">
        <v>435</v>
      </c>
      <c r="T962" s="1216"/>
      <c r="U962" s="1217"/>
      <c r="V962" s="1218"/>
      <c r="W962" s="587">
        <f t="shared" si="171"/>
        <v>0</v>
      </c>
      <c r="Y962" s="1215">
        <v>435</v>
      </c>
      <c r="Z962" s="1216"/>
      <c r="AA962" s="1217"/>
      <c r="AB962" s="1218"/>
      <c r="AC962" s="587">
        <f t="shared" si="172"/>
        <v>0</v>
      </c>
      <c r="AE962" s="1215">
        <v>435</v>
      </c>
      <c r="AF962" s="1216"/>
      <c r="AG962" s="1217"/>
      <c r="AH962" s="1218"/>
      <c r="AI962" s="587">
        <f t="shared" si="173"/>
        <v>0</v>
      </c>
      <c r="AK962" s="1215">
        <v>435</v>
      </c>
      <c r="AL962" s="1216"/>
      <c r="AM962" s="1217"/>
      <c r="AN962" s="1218"/>
      <c r="AO962" s="587">
        <f t="shared" si="174"/>
        <v>0</v>
      </c>
      <c r="AQ962" s="1215">
        <v>435</v>
      </c>
      <c r="AR962" s="1216"/>
      <c r="AS962" s="1217"/>
      <c r="AT962" s="1218"/>
      <c r="AU962" s="587">
        <f t="shared" si="175"/>
        <v>0</v>
      </c>
      <c r="AW962" s="1215">
        <v>435</v>
      </c>
      <c r="AX962" s="1216"/>
      <c r="AY962" s="1217"/>
      <c r="AZ962" s="1218"/>
      <c r="BA962" s="587">
        <f t="shared" si="176"/>
        <v>0</v>
      </c>
      <c r="BC962" s="1215">
        <v>435</v>
      </c>
      <c r="BD962" s="1216"/>
      <c r="BE962" s="1217"/>
      <c r="BF962" s="1218"/>
      <c r="BG962" s="587">
        <f t="shared" si="177"/>
        <v>0</v>
      </c>
      <c r="BI962" s="1215">
        <v>435</v>
      </c>
      <c r="BJ962" s="1216"/>
      <c r="BK962" s="1217"/>
      <c r="BL962" s="1218"/>
      <c r="BM962" s="587">
        <f t="shared" si="178"/>
        <v>0</v>
      </c>
      <c r="BO962" s="1215">
        <v>435</v>
      </c>
      <c r="BP962" s="1216"/>
      <c r="BQ962" s="1217"/>
      <c r="BR962" s="1218"/>
      <c r="BS962" s="587">
        <f t="shared" si="179"/>
        <v>0</v>
      </c>
    </row>
    <row r="963" spans="1:71" s="17" customFormat="1" ht="16.75" hidden="1" customHeight="1" outlineLevel="2">
      <c r="A963" s="1215">
        <v>436</v>
      </c>
      <c r="B963" s="1216"/>
      <c r="C963" s="1217"/>
      <c r="D963" s="1218"/>
      <c r="E963" s="587">
        <f t="shared" si="168"/>
        <v>0</v>
      </c>
      <c r="G963" s="1215">
        <v>436</v>
      </c>
      <c r="H963" s="1216"/>
      <c r="I963" s="1217"/>
      <c r="J963" s="1218"/>
      <c r="K963" s="587">
        <f t="shared" si="169"/>
        <v>0</v>
      </c>
      <c r="M963" s="1215">
        <v>436</v>
      </c>
      <c r="N963" s="1216"/>
      <c r="O963" s="1217"/>
      <c r="P963" s="1218"/>
      <c r="Q963" s="587">
        <f t="shared" si="170"/>
        <v>0</v>
      </c>
      <c r="S963" s="1215">
        <v>436</v>
      </c>
      <c r="T963" s="1216"/>
      <c r="U963" s="1217"/>
      <c r="V963" s="1218"/>
      <c r="W963" s="587">
        <f t="shared" si="171"/>
        <v>0</v>
      </c>
      <c r="Y963" s="1215">
        <v>436</v>
      </c>
      <c r="Z963" s="1216"/>
      <c r="AA963" s="1217"/>
      <c r="AB963" s="1218"/>
      <c r="AC963" s="587">
        <f t="shared" si="172"/>
        <v>0</v>
      </c>
      <c r="AE963" s="1215">
        <v>436</v>
      </c>
      <c r="AF963" s="1216"/>
      <c r="AG963" s="1217"/>
      <c r="AH963" s="1218"/>
      <c r="AI963" s="587">
        <f t="shared" si="173"/>
        <v>0</v>
      </c>
      <c r="AK963" s="1215">
        <v>436</v>
      </c>
      <c r="AL963" s="1216"/>
      <c r="AM963" s="1217"/>
      <c r="AN963" s="1218"/>
      <c r="AO963" s="587">
        <f t="shared" si="174"/>
        <v>0</v>
      </c>
      <c r="AQ963" s="1215">
        <v>436</v>
      </c>
      <c r="AR963" s="1216"/>
      <c r="AS963" s="1217"/>
      <c r="AT963" s="1218"/>
      <c r="AU963" s="587">
        <f t="shared" si="175"/>
        <v>0</v>
      </c>
      <c r="AW963" s="1215">
        <v>436</v>
      </c>
      <c r="AX963" s="1216"/>
      <c r="AY963" s="1217"/>
      <c r="AZ963" s="1218"/>
      <c r="BA963" s="587">
        <f t="shared" si="176"/>
        <v>0</v>
      </c>
      <c r="BC963" s="1215">
        <v>436</v>
      </c>
      <c r="BD963" s="1216"/>
      <c r="BE963" s="1217"/>
      <c r="BF963" s="1218"/>
      <c r="BG963" s="587">
        <f t="shared" si="177"/>
        <v>0</v>
      </c>
      <c r="BI963" s="1215">
        <v>436</v>
      </c>
      <c r="BJ963" s="1216"/>
      <c r="BK963" s="1217"/>
      <c r="BL963" s="1218"/>
      <c r="BM963" s="587">
        <f t="shared" si="178"/>
        <v>0</v>
      </c>
      <c r="BO963" s="1215">
        <v>436</v>
      </c>
      <c r="BP963" s="1216"/>
      <c r="BQ963" s="1217"/>
      <c r="BR963" s="1218"/>
      <c r="BS963" s="587">
        <f t="shared" si="179"/>
        <v>0</v>
      </c>
    </row>
    <row r="964" spans="1:71" s="17" customFormat="1" ht="16.75" hidden="1" customHeight="1" outlineLevel="2">
      <c r="A964" s="1215">
        <v>437</v>
      </c>
      <c r="B964" s="1216"/>
      <c r="C964" s="1217"/>
      <c r="D964" s="1218"/>
      <c r="E964" s="587">
        <f t="shared" si="168"/>
        <v>0</v>
      </c>
      <c r="G964" s="1215">
        <v>437</v>
      </c>
      <c r="H964" s="1216"/>
      <c r="I964" s="1217"/>
      <c r="J964" s="1218"/>
      <c r="K964" s="587">
        <f t="shared" si="169"/>
        <v>0</v>
      </c>
      <c r="M964" s="1215">
        <v>437</v>
      </c>
      <c r="N964" s="1216"/>
      <c r="O964" s="1217"/>
      <c r="P964" s="1218"/>
      <c r="Q964" s="587">
        <f t="shared" si="170"/>
        <v>0</v>
      </c>
      <c r="S964" s="1215">
        <v>437</v>
      </c>
      <c r="T964" s="1216"/>
      <c r="U964" s="1217"/>
      <c r="V964" s="1218"/>
      <c r="W964" s="587">
        <f t="shared" si="171"/>
        <v>0</v>
      </c>
      <c r="Y964" s="1215">
        <v>437</v>
      </c>
      <c r="Z964" s="1216"/>
      <c r="AA964" s="1217"/>
      <c r="AB964" s="1218"/>
      <c r="AC964" s="587">
        <f t="shared" si="172"/>
        <v>0</v>
      </c>
      <c r="AE964" s="1215">
        <v>437</v>
      </c>
      <c r="AF964" s="1216"/>
      <c r="AG964" s="1217"/>
      <c r="AH964" s="1218"/>
      <c r="AI964" s="587">
        <f t="shared" si="173"/>
        <v>0</v>
      </c>
      <c r="AK964" s="1215">
        <v>437</v>
      </c>
      <c r="AL964" s="1216"/>
      <c r="AM964" s="1217"/>
      <c r="AN964" s="1218"/>
      <c r="AO964" s="587">
        <f t="shared" si="174"/>
        <v>0</v>
      </c>
      <c r="AQ964" s="1215">
        <v>437</v>
      </c>
      <c r="AR964" s="1216"/>
      <c r="AS964" s="1217"/>
      <c r="AT964" s="1218"/>
      <c r="AU964" s="587">
        <f t="shared" si="175"/>
        <v>0</v>
      </c>
      <c r="AW964" s="1215">
        <v>437</v>
      </c>
      <c r="AX964" s="1216"/>
      <c r="AY964" s="1217"/>
      <c r="AZ964" s="1218"/>
      <c r="BA964" s="587">
        <f t="shared" si="176"/>
        <v>0</v>
      </c>
      <c r="BC964" s="1215">
        <v>437</v>
      </c>
      <c r="BD964" s="1216"/>
      <c r="BE964" s="1217"/>
      <c r="BF964" s="1218"/>
      <c r="BG964" s="587">
        <f t="shared" si="177"/>
        <v>0</v>
      </c>
      <c r="BI964" s="1215">
        <v>437</v>
      </c>
      <c r="BJ964" s="1216"/>
      <c r="BK964" s="1217"/>
      <c r="BL964" s="1218"/>
      <c r="BM964" s="587">
        <f t="shared" si="178"/>
        <v>0</v>
      </c>
      <c r="BO964" s="1215">
        <v>437</v>
      </c>
      <c r="BP964" s="1216"/>
      <c r="BQ964" s="1217"/>
      <c r="BR964" s="1218"/>
      <c r="BS964" s="587">
        <f t="shared" si="179"/>
        <v>0</v>
      </c>
    </row>
    <row r="965" spans="1:71" s="17" customFormat="1" ht="16.75" hidden="1" customHeight="1" outlineLevel="2">
      <c r="A965" s="1215">
        <v>438</v>
      </c>
      <c r="B965" s="1216"/>
      <c r="C965" s="1217"/>
      <c r="D965" s="1218"/>
      <c r="E965" s="587">
        <f t="shared" si="168"/>
        <v>0</v>
      </c>
      <c r="G965" s="1215">
        <v>438</v>
      </c>
      <c r="H965" s="1216"/>
      <c r="I965" s="1217"/>
      <c r="J965" s="1218"/>
      <c r="K965" s="587">
        <f t="shared" si="169"/>
        <v>0</v>
      </c>
      <c r="M965" s="1215">
        <v>438</v>
      </c>
      <c r="N965" s="1216"/>
      <c r="O965" s="1217"/>
      <c r="P965" s="1218"/>
      <c r="Q965" s="587">
        <f t="shared" si="170"/>
        <v>0</v>
      </c>
      <c r="S965" s="1215">
        <v>438</v>
      </c>
      <c r="T965" s="1216"/>
      <c r="U965" s="1217"/>
      <c r="V965" s="1218"/>
      <c r="W965" s="587">
        <f t="shared" si="171"/>
        <v>0</v>
      </c>
      <c r="Y965" s="1215">
        <v>438</v>
      </c>
      <c r="Z965" s="1216"/>
      <c r="AA965" s="1217"/>
      <c r="AB965" s="1218"/>
      <c r="AC965" s="587">
        <f t="shared" si="172"/>
        <v>0</v>
      </c>
      <c r="AE965" s="1215">
        <v>438</v>
      </c>
      <c r="AF965" s="1216"/>
      <c r="AG965" s="1217"/>
      <c r="AH965" s="1218"/>
      <c r="AI965" s="587">
        <f t="shared" si="173"/>
        <v>0</v>
      </c>
      <c r="AK965" s="1215">
        <v>438</v>
      </c>
      <c r="AL965" s="1216"/>
      <c r="AM965" s="1217"/>
      <c r="AN965" s="1218"/>
      <c r="AO965" s="587">
        <f t="shared" si="174"/>
        <v>0</v>
      </c>
      <c r="AQ965" s="1215">
        <v>438</v>
      </c>
      <c r="AR965" s="1216"/>
      <c r="AS965" s="1217"/>
      <c r="AT965" s="1218"/>
      <c r="AU965" s="587">
        <f t="shared" si="175"/>
        <v>0</v>
      </c>
      <c r="AW965" s="1215">
        <v>438</v>
      </c>
      <c r="AX965" s="1216"/>
      <c r="AY965" s="1217"/>
      <c r="AZ965" s="1218"/>
      <c r="BA965" s="587">
        <f t="shared" si="176"/>
        <v>0</v>
      </c>
      <c r="BC965" s="1215">
        <v>438</v>
      </c>
      <c r="BD965" s="1216"/>
      <c r="BE965" s="1217"/>
      <c r="BF965" s="1218"/>
      <c r="BG965" s="587">
        <f t="shared" si="177"/>
        <v>0</v>
      </c>
      <c r="BI965" s="1215">
        <v>438</v>
      </c>
      <c r="BJ965" s="1216"/>
      <c r="BK965" s="1217"/>
      <c r="BL965" s="1218"/>
      <c r="BM965" s="587">
        <f t="shared" si="178"/>
        <v>0</v>
      </c>
      <c r="BO965" s="1215">
        <v>438</v>
      </c>
      <c r="BP965" s="1216"/>
      <c r="BQ965" s="1217"/>
      <c r="BR965" s="1218"/>
      <c r="BS965" s="587">
        <f t="shared" si="179"/>
        <v>0</v>
      </c>
    </row>
    <row r="966" spans="1:71" s="17" customFormat="1" ht="16.75" hidden="1" customHeight="1" outlineLevel="2">
      <c r="A966" s="1215">
        <v>439</v>
      </c>
      <c r="B966" s="1216"/>
      <c r="C966" s="1217"/>
      <c r="D966" s="1218"/>
      <c r="E966" s="587">
        <f t="shared" si="168"/>
        <v>0</v>
      </c>
      <c r="G966" s="1215">
        <v>439</v>
      </c>
      <c r="H966" s="1216"/>
      <c r="I966" s="1217"/>
      <c r="J966" s="1218"/>
      <c r="K966" s="587">
        <f t="shared" si="169"/>
        <v>0</v>
      </c>
      <c r="M966" s="1215">
        <v>439</v>
      </c>
      <c r="N966" s="1216"/>
      <c r="O966" s="1217"/>
      <c r="P966" s="1218"/>
      <c r="Q966" s="587">
        <f t="shared" si="170"/>
        <v>0</v>
      </c>
      <c r="S966" s="1215">
        <v>439</v>
      </c>
      <c r="T966" s="1216"/>
      <c r="U966" s="1217"/>
      <c r="V966" s="1218"/>
      <c r="W966" s="587">
        <f t="shared" si="171"/>
        <v>0</v>
      </c>
      <c r="Y966" s="1215">
        <v>439</v>
      </c>
      <c r="Z966" s="1216"/>
      <c r="AA966" s="1217"/>
      <c r="AB966" s="1218"/>
      <c r="AC966" s="587">
        <f t="shared" si="172"/>
        <v>0</v>
      </c>
      <c r="AE966" s="1215">
        <v>439</v>
      </c>
      <c r="AF966" s="1216"/>
      <c r="AG966" s="1217"/>
      <c r="AH966" s="1218"/>
      <c r="AI966" s="587">
        <f t="shared" si="173"/>
        <v>0</v>
      </c>
      <c r="AK966" s="1215">
        <v>439</v>
      </c>
      <c r="AL966" s="1216"/>
      <c r="AM966" s="1217"/>
      <c r="AN966" s="1218"/>
      <c r="AO966" s="587">
        <f t="shared" si="174"/>
        <v>0</v>
      </c>
      <c r="AQ966" s="1215">
        <v>439</v>
      </c>
      <c r="AR966" s="1216"/>
      <c r="AS966" s="1217"/>
      <c r="AT966" s="1218"/>
      <c r="AU966" s="587">
        <f t="shared" si="175"/>
        <v>0</v>
      </c>
      <c r="AW966" s="1215">
        <v>439</v>
      </c>
      <c r="AX966" s="1216"/>
      <c r="AY966" s="1217"/>
      <c r="AZ966" s="1218"/>
      <c r="BA966" s="587">
        <f t="shared" si="176"/>
        <v>0</v>
      </c>
      <c r="BC966" s="1215">
        <v>439</v>
      </c>
      <c r="BD966" s="1216"/>
      <c r="BE966" s="1217"/>
      <c r="BF966" s="1218"/>
      <c r="BG966" s="587">
        <f t="shared" si="177"/>
        <v>0</v>
      </c>
      <c r="BI966" s="1215">
        <v>439</v>
      </c>
      <c r="BJ966" s="1216"/>
      <c r="BK966" s="1217"/>
      <c r="BL966" s="1218"/>
      <c r="BM966" s="587">
        <f t="shared" si="178"/>
        <v>0</v>
      </c>
      <c r="BO966" s="1215">
        <v>439</v>
      </c>
      <c r="BP966" s="1216"/>
      <c r="BQ966" s="1217"/>
      <c r="BR966" s="1218"/>
      <c r="BS966" s="587">
        <f t="shared" si="179"/>
        <v>0</v>
      </c>
    </row>
    <row r="967" spans="1:71" s="17" customFormat="1" ht="16.75" hidden="1" customHeight="1" outlineLevel="2">
      <c r="A967" s="1215">
        <v>440</v>
      </c>
      <c r="B967" s="1216"/>
      <c r="C967" s="1217"/>
      <c r="D967" s="1218"/>
      <c r="E967" s="587">
        <f t="shared" si="168"/>
        <v>0</v>
      </c>
      <c r="G967" s="1215">
        <v>440</v>
      </c>
      <c r="H967" s="1216"/>
      <c r="I967" s="1217"/>
      <c r="J967" s="1218"/>
      <c r="K967" s="587">
        <f t="shared" si="169"/>
        <v>0</v>
      </c>
      <c r="M967" s="1215">
        <v>440</v>
      </c>
      <c r="N967" s="1216"/>
      <c r="O967" s="1217"/>
      <c r="P967" s="1218"/>
      <c r="Q967" s="587">
        <f t="shared" si="170"/>
        <v>0</v>
      </c>
      <c r="S967" s="1215">
        <v>440</v>
      </c>
      <c r="T967" s="1216"/>
      <c r="U967" s="1217"/>
      <c r="V967" s="1218"/>
      <c r="W967" s="587">
        <f t="shared" si="171"/>
        <v>0</v>
      </c>
      <c r="Y967" s="1215">
        <v>440</v>
      </c>
      <c r="Z967" s="1216"/>
      <c r="AA967" s="1217"/>
      <c r="AB967" s="1218"/>
      <c r="AC967" s="587">
        <f t="shared" si="172"/>
        <v>0</v>
      </c>
      <c r="AE967" s="1215">
        <v>440</v>
      </c>
      <c r="AF967" s="1216"/>
      <c r="AG967" s="1217"/>
      <c r="AH967" s="1218"/>
      <c r="AI967" s="587">
        <f t="shared" si="173"/>
        <v>0</v>
      </c>
      <c r="AK967" s="1215">
        <v>440</v>
      </c>
      <c r="AL967" s="1216"/>
      <c r="AM967" s="1217"/>
      <c r="AN967" s="1218"/>
      <c r="AO967" s="587">
        <f t="shared" si="174"/>
        <v>0</v>
      </c>
      <c r="AQ967" s="1215">
        <v>440</v>
      </c>
      <c r="AR967" s="1216"/>
      <c r="AS967" s="1217"/>
      <c r="AT967" s="1218"/>
      <c r="AU967" s="587">
        <f t="shared" si="175"/>
        <v>0</v>
      </c>
      <c r="AW967" s="1215">
        <v>440</v>
      </c>
      <c r="AX967" s="1216"/>
      <c r="AY967" s="1217"/>
      <c r="AZ967" s="1218"/>
      <c r="BA967" s="587">
        <f t="shared" si="176"/>
        <v>0</v>
      </c>
      <c r="BC967" s="1215">
        <v>440</v>
      </c>
      <c r="BD967" s="1216"/>
      <c r="BE967" s="1217"/>
      <c r="BF967" s="1218"/>
      <c r="BG967" s="587">
        <f t="shared" si="177"/>
        <v>0</v>
      </c>
      <c r="BI967" s="1215">
        <v>440</v>
      </c>
      <c r="BJ967" s="1216"/>
      <c r="BK967" s="1217"/>
      <c r="BL967" s="1218"/>
      <c r="BM967" s="587">
        <f t="shared" si="178"/>
        <v>0</v>
      </c>
      <c r="BO967" s="1215">
        <v>440</v>
      </c>
      <c r="BP967" s="1216"/>
      <c r="BQ967" s="1217"/>
      <c r="BR967" s="1218"/>
      <c r="BS967" s="587">
        <f t="shared" si="179"/>
        <v>0</v>
      </c>
    </row>
    <row r="968" spans="1:71" s="17" customFormat="1" ht="16.75" hidden="1" customHeight="1" outlineLevel="2">
      <c r="A968" s="1215">
        <v>441</v>
      </c>
      <c r="B968" s="1216"/>
      <c r="C968" s="1217"/>
      <c r="D968" s="1218"/>
      <c r="E968" s="587">
        <f t="shared" si="168"/>
        <v>0</v>
      </c>
      <c r="G968" s="1215">
        <v>441</v>
      </c>
      <c r="H968" s="1216"/>
      <c r="I968" s="1217"/>
      <c r="J968" s="1218"/>
      <c r="K968" s="587">
        <f t="shared" si="169"/>
        <v>0</v>
      </c>
      <c r="M968" s="1215">
        <v>441</v>
      </c>
      <c r="N968" s="1216"/>
      <c r="O968" s="1217"/>
      <c r="P968" s="1218"/>
      <c r="Q968" s="587">
        <f t="shared" si="170"/>
        <v>0</v>
      </c>
      <c r="S968" s="1215">
        <v>441</v>
      </c>
      <c r="T968" s="1216"/>
      <c r="U968" s="1217"/>
      <c r="V968" s="1218"/>
      <c r="W968" s="587">
        <f t="shared" si="171"/>
        <v>0</v>
      </c>
      <c r="Y968" s="1215">
        <v>441</v>
      </c>
      <c r="Z968" s="1216"/>
      <c r="AA968" s="1217"/>
      <c r="AB968" s="1218"/>
      <c r="AC968" s="587">
        <f t="shared" si="172"/>
        <v>0</v>
      </c>
      <c r="AE968" s="1215">
        <v>441</v>
      </c>
      <c r="AF968" s="1216"/>
      <c r="AG968" s="1217"/>
      <c r="AH968" s="1218"/>
      <c r="AI968" s="587">
        <f t="shared" si="173"/>
        <v>0</v>
      </c>
      <c r="AK968" s="1215">
        <v>441</v>
      </c>
      <c r="AL968" s="1216"/>
      <c r="AM968" s="1217"/>
      <c r="AN968" s="1218"/>
      <c r="AO968" s="587">
        <f t="shared" si="174"/>
        <v>0</v>
      </c>
      <c r="AQ968" s="1215">
        <v>441</v>
      </c>
      <c r="AR968" s="1216"/>
      <c r="AS968" s="1217"/>
      <c r="AT968" s="1218"/>
      <c r="AU968" s="587">
        <f t="shared" si="175"/>
        <v>0</v>
      </c>
      <c r="AW968" s="1215">
        <v>441</v>
      </c>
      <c r="AX968" s="1216"/>
      <c r="AY968" s="1217"/>
      <c r="AZ968" s="1218"/>
      <c r="BA968" s="587">
        <f t="shared" si="176"/>
        <v>0</v>
      </c>
      <c r="BC968" s="1215">
        <v>441</v>
      </c>
      <c r="BD968" s="1216"/>
      <c r="BE968" s="1217"/>
      <c r="BF968" s="1218"/>
      <c r="BG968" s="587">
        <f t="shared" si="177"/>
        <v>0</v>
      </c>
      <c r="BI968" s="1215">
        <v>441</v>
      </c>
      <c r="BJ968" s="1216"/>
      <c r="BK968" s="1217"/>
      <c r="BL968" s="1218"/>
      <c r="BM968" s="587">
        <f t="shared" si="178"/>
        <v>0</v>
      </c>
      <c r="BO968" s="1215">
        <v>441</v>
      </c>
      <c r="BP968" s="1216"/>
      <c r="BQ968" s="1217"/>
      <c r="BR968" s="1218"/>
      <c r="BS968" s="587">
        <f t="shared" si="179"/>
        <v>0</v>
      </c>
    </row>
    <row r="969" spans="1:71" s="17" customFormat="1" ht="16.75" hidden="1" customHeight="1" outlineLevel="2">
      <c r="A969" s="1215">
        <v>442</v>
      </c>
      <c r="B969" s="1216"/>
      <c r="C969" s="1217"/>
      <c r="D969" s="1218"/>
      <c r="E969" s="587">
        <f t="shared" si="168"/>
        <v>0</v>
      </c>
      <c r="G969" s="1215">
        <v>442</v>
      </c>
      <c r="H969" s="1216"/>
      <c r="I969" s="1217"/>
      <c r="J969" s="1218"/>
      <c r="K969" s="587">
        <f t="shared" si="169"/>
        <v>0</v>
      </c>
      <c r="M969" s="1215">
        <v>442</v>
      </c>
      <c r="N969" s="1216"/>
      <c r="O969" s="1217"/>
      <c r="P969" s="1218"/>
      <c r="Q969" s="587">
        <f t="shared" si="170"/>
        <v>0</v>
      </c>
      <c r="S969" s="1215">
        <v>442</v>
      </c>
      <c r="T969" s="1216"/>
      <c r="U969" s="1217"/>
      <c r="V969" s="1218"/>
      <c r="W969" s="587">
        <f t="shared" si="171"/>
        <v>0</v>
      </c>
      <c r="Y969" s="1215">
        <v>442</v>
      </c>
      <c r="Z969" s="1216"/>
      <c r="AA969" s="1217"/>
      <c r="AB969" s="1218"/>
      <c r="AC969" s="587">
        <f t="shared" si="172"/>
        <v>0</v>
      </c>
      <c r="AE969" s="1215">
        <v>442</v>
      </c>
      <c r="AF969" s="1216"/>
      <c r="AG969" s="1217"/>
      <c r="AH969" s="1218"/>
      <c r="AI969" s="587">
        <f t="shared" si="173"/>
        <v>0</v>
      </c>
      <c r="AK969" s="1215">
        <v>442</v>
      </c>
      <c r="AL969" s="1216"/>
      <c r="AM969" s="1217"/>
      <c r="AN969" s="1218"/>
      <c r="AO969" s="587">
        <f t="shared" si="174"/>
        <v>0</v>
      </c>
      <c r="AQ969" s="1215">
        <v>442</v>
      </c>
      <c r="AR969" s="1216"/>
      <c r="AS969" s="1217"/>
      <c r="AT969" s="1218"/>
      <c r="AU969" s="587">
        <f t="shared" si="175"/>
        <v>0</v>
      </c>
      <c r="AW969" s="1215">
        <v>442</v>
      </c>
      <c r="AX969" s="1216"/>
      <c r="AY969" s="1217"/>
      <c r="AZ969" s="1218"/>
      <c r="BA969" s="587">
        <f t="shared" si="176"/>
        <v>0</v>
      </c>
      <c r="BC969" s="1215">
        <v>442</v>
      </c>
      <c r="BD969" s="1216"/>
      <c r="BE969" s="1217"/>
      <c r="BF969" s="1218"/>
      <c r="BG969" s="587">
        <f t="shared" si="177"/>
        <v>0</v>
      </c>
      <c r="BI969" s="1215">
        <v>442</v>
      </c>
      <c r="BJ969" s="1216"/>
      <c r="BK969" s="1217"/>
      <c r="BL969" s="1218"/>
      <c r="BM969" s="587">
        <f t="shared" si="178"/>
        <v>0</v>
      </c>
      <c r="BO969" s="1215">
        <v>442</v>
      </c>
      <c r="BP969" s="1216"/>
      <c r="BQ969" s="1217"/>
      <c r="BR969" s="1218"/>
      <c r="BS969" s="587">
        <f t="shared" si="179"/>
        <v>0</v>
      </c>
    </row>
    <row r="970" spans="1:71" s="17" customFormat="1" ht="16.75" hidden="1" customHeight="1" outlineLevel="2">
      <c r="A970" s="1215">
        <v>443</v>
      </c>
      <c r="B970" s="1216"/>
      <c r="C970" s="1217"/>
      <c r="D970" s="1218"/>
      <c r="E970" s="587">
        <f t="shared" si="168"/>
        <v>0</v>
      </c>
      <c r="G970" s="1215">
        <v>443</v>
      </c>
      <c r="H970" s="1216"/>
      <c r="I970" s="1217"/>
      <c r="J970" s="1218"/>
      <c r="K970" s="587">
        <f t="shared" si="169"/>
        <v>0</v>
      </c>
      <c r="M970" s="1215">
        <v>443</v>
      </c>
      <c r="N970" s="1216"/>
      <c r="O970" s="1217"/>
      <c r="P970" s="1218"/>
      <c r="Q970" s="587">
        <f t="shared" si="170"/>
        <v>0</v>
      </c>
      <c r="S970" s="1215">
        <v>443</v>
      </c>
      <c r="T970" s="1216"/>
      <c r="U970" s="1217"/>
      <c r="V970" s="1218"/>
      <c r="W970" s="587">
        <f t="shared" si="171"/>
        <v>0</v>
      </c>
      <c r="Y970" s="1215">
        <v>443</v>
      </c>
      <c r="Z970" s="1216"/>
      <c r="AA970" s="1217"/>
      <c r="AB970" s="1218"/>
      <c r="AC970" s="587">
        <f t="shared" si="172"/>
        <v>0</v>
      </c>
      <c r="AE970" s="1215">
        <v>443</v>
      </c>
      <c r="AF970" s="1216"/>
      <c r="AG970" s="1217"/>
      <c r="AH970" s="1218"/>
      <c r="AI970" s="587">
        <f t="shared" si="173"/>
        <v>0</v>
      </c>
      <c r="AK970" s="1215">
        <v>443</v>
      </c>
      <c r="AL970" s="1216"/>
      <c r="AM970" s="1217"/>
      <c r="AN970" s="1218"/>
      <c r="AO970" s="587">
        <f t="shared" si="174"/>
        <v>0</v>
      </c>
      <c r="AQ970" s="1215">
        <v>443</v>
      </c>
      <c r="AR970" s="1216"/>
      <c r="AS970" s="1217"/>
      <c r="AT970" s="1218"/>
      <c r="AU970" s="587">
        <f t="shared" si="175"/>
        <v>0</v>
      </c>
      <c r="AW970" s="1215">
        <v>443</v>
      </c>
      <c r="AX970" s="1216"/>
      <c r="AY970" s="1217"/>
      <c r="AZ970" s="1218"/>
      <c r="BA970" s="587">
        <f t="shared" si="176"/>
        <v>0</v>
      </c>
      <c r="BC970" s="1215">
        <v>443</v>
      </c>
      <c r="BD970" s="1216"/>
      <c r="BE970" s="1217"/>
      <c r="BF970" s="1218"/>
      <c r="BG970" s="587">
        <f t="shared" si="177"/>
        <v>0</v>
      </c>
      <c r="BI970" s="1215">
        <v>443</v>
      </c>
      <c r="BJ970" s="1216"/>
      <c r="BK970" s="1217"/>
      <c r="BL970" s="1218"/>
      <c r="BM970" s="587">
        <f t="shared" si="178"/>
        <v>0</v>
      </c>
      <c r="BO970" s="1215">
        <v>443</v>
      </c>
      <c r="BP970" s="1216"/>
      <c r="BQ970" s="1217"/>
      <c r="BR970" s="1218"/>
      <c r="BS970" s="587">
        <f t="shared" si="179"/>
        <v>0</v>
      </c>
    </row>
    <row r="971" spans="1:71" s="17" customFormat="1" ht="16.75" hidden="1" customHeight="1" outlineLevel="2">
      <c r="A971" s="1215">
        <v>444</v>
      </c>
      <c r="B971" s="1216"/>
      <c r="C971" s="1217"/>
      <c r="D971" s="1218"/>
      <c r="E971" s="587">
        <f t="shared" si="168"/>
        <v>0</v>
      </c>
      <c r="G971" s="1215">
        <v>444</v>
      </c>
      <c r="H971" s="1216"/>
      <c r="I971" s="1217"/>
      <c r="J971" s="1218"/>
      <c r="K971" s="587">
        <f t="shared" si="169"/>
        <v>0</v>
      </c>
      <c r="M971" s="1215">
        <v>444</v>
      </c>
      <c r="N971" s="1216"/>
      <c r="O971" s="1217"/>
      <c r="P971" s="1218"/>
      <c r="Q971" s="587">
        <f t="shared" si="170"/>
        <v>0</v>
      </c>
      <c r="S971" s="1215">
        <v>444</v>
      </c>
      <c r="T971" s="1216"/>
      <c r="U971" s="1217"/>
      <c r="V971" s="1218"/>
      <c r="W971" s="587">
        <f t="shared" si="171"/>
        <v>0</v>
      </c>
      <c r="Y971" s="1215">
        <v>444</v>
      </c>
      <c r="Z971" s="1216"/>
      <c r="AA971" s="1217"/>
      <c r="AB971" s="1218"/>
      <c r="AC971" s="587">
        <f t="shared" si="172"/>
        <v>0</v>
      </c>
      <c r="AE971" s="1215">
        <v>444</v>
      </c>
      <c r="AF971" s="1216"/>
      <c r="AG971" s="1217"/>
      <c r="AH971" s="1218"/>
      <c r="AI971" s="587">
        <f t="shared" si="173"/>
        <v>0</v>
      </c>
      <c r="AK971" s="1215">
        <v>444</v>
      </c>
      <c r="AL971" s="1216"/>
      <c r="AM971" s="1217"/>
      <c r="AN971" s="1218"/>
      <c r="AO971" s="587">
        <f t="shared" si="174"/>
        <v>0</v>
      </c>
      <c r="AQ971" s="1215">
        <v>444</v>
      </c>
      <c r="AR971" s="1216"/>
      <c r="AS971" s="1217"/>
      <c r="AT971" s="1218"/>
      <c r="AU971" s="587">
        <f t="shared" si="175"/>
        <v>0</v>
      </c>
      <c r="AW971" s="1215">
        <v>444</v>
      </c>
      <c r="AX971" s="1216"/>
      <c r="AY971" s="1217"/>
      <c r="AZ971" s="1218"/>
      <c r="BA971" s="587">
        <f t="shared" si="176"/>
        <v>0</v>
      </c>
      <c r="BC971" s="1215">
        <v>444</v>
      </c>
      <c r="BD971" s="1216"/>
      <c r="BE971" s="1217"/>
      <c r="BF971" s="1218"/>
      <c r="BG971" s="587">
        <f t="shared" si="177"/>
        <v>0</v>
      </c>
      <c r="BI971" s="1215">
        <v>444</v>
      </c>
      <c r="BJ971" s="1216"/>
      <c r="BK971" s="1217"/>
      <c r="BL971" s="1218"/>
      <c r="BM971" s="587">
        <f t="shared" si="178"/>
        <v>0</v>
      </c>
      <c r="BO971" s="1215">
        <v>444</v>
      </c>
      <c r="BP971" s="1216"/>
      <c r="BQ971" s="1217"/>
      <c r="BR971" s="1218"/>
      <c r="BS971" s="587">
        <f t="shared" si="179"/>
        <v>0</v>
      </c>
    </row>
    <row r="972" spans="1:71" s="17" customFormat="1" ht="16.75" hidden="1" customHeight="1" outlineLevel="2">
      <c r="A972" s="1215">
        <v>445</v>
      </c>
      <c r="B972" s="1216"/>
      <c r="C972" s="1217"/>
      <c r="D972" s="1218"/>
      <c r="E972" s="587">
        <f>IF(AND(C972&gt;=D$521,C972&lt;=D$520),1,0)</f>
        <v>0</v>
      </c>
      <c r="G972" s="1215">
        <v>445</v>
      </c>
      <c r="H972" s="1216"/>
      <c r="I972" s="1217"/>
      <c r="J972" s="1218"/>
      <c r="K972" s="587">
        <f>IF(AND(I972&gt;=J$521,I972&lt;=J$520),1,0)</f>
        <v>0</v>
      </c>
      <c r="M972" s="1215">
        <v>445</v>
      </c>
      <c r="N972" s="1216"/>
      <c r="O972" s="1217"/>
      <c r="P972" s="1218"/>
      <c r="Q972" s="587">
        <f>IF(AND(O972&gt;=P$521,O972&lt;=P$520),1,0)</f>
        <v>0</v>
      </c>
      <c r="S972" s="1215">
        <v>445</v>
      </c>
      <c r="T972" s="1216"/>
      <c r="U972" s="1217"/>
      <c r="V972" s="1218"/>
      <c r="W972" s="587">
        <f>IF(AND(U972&gt;=V$521,U972&lt;=V$520),1,0)</f>
        <v>0</v>
      </c>
      <c r="Y972" s="1215">
        <v>445</v>
      </c>
      <c r="Z972" s="1216"/>
      <c r="AA972" s="1217"/>
      <c r="AB972" s="1218"/>
      <c r="AC972" s="587">
        <f>IF(AND(AA972&gt;=AB$521,AA972&lt;=AB$520),1,0)</f>
        <v>0</v>
      </c>
      <c r="AE972" s="1215">
        <v>445</v>
      </c>
      <c r="AF972" s="1216"/>
      <c r="AG972" s="1217"/>
      <c r="AH972" s="1218"/>
      <c r="AI972" s="587">
        <f>IF(AND(AG972&gt;=AH$521,AG972&lt;=AH$520),1,0)</f>
        <v>0</v>
      </c>
      <c r="AK972" s="1215">
        <v>445</v>
      </c>
      <c r="AL972" s="1216"/>
      <c r="AM972" s="1217"/>
      <c r="AN972" s="1218"/>
      <c r="AO972" s="587">
        <f>IF(AND(AM972&gt;=AN$521,AM972&lt;=AN$520),1,0)</f>
        <v>0</v>
      </c>
      <c r="AQ972" s="1215">
        <v>445</v>
      </c>
      <c r="AR972" s="1216"/>
      <c r="AS972" s="1217"/>
      <c r="AT972" s="1218"/>
      <c r="AU972" s="587">
        <f>IF(AND(AS972&gt;=AT$521,AS972&lt;=AT$520),1,0)</f>
        <v>0</v>
      </c>
      <c r="AW972" s="1215">
        <v>445</v>
      </c>
      <c r="AX972" s="1216"/>
      <c r="AY972" s="1217"/>
      <c r="AZ972" s="1218"/>
      <c r="BA972" s="587">
        <f>IF(AND(AY972&gt;=AZ$521,AY972&lt;=AZ$520),1,0)</f>
        <v>0</v>
      </c>
      <c r="BC972" s="1215">
        <v>445</v>
      </c>
      <c r="BD972" s="1216"/>
      <c r="BE972" s="1217"/>
      <c r="BF972" s="1218"/>
      <c r="BG972" s="587">
        <f>IF(AND(BE972&gt;=BF$521,BE972&lt;=BF$520),1,0)</f>
        <v>0</v>
      </c>
      <c r="BI972" s="1215">
        <v>445</v>
      </c>
      <c r="BJ972" s="1216"/>
      <c r="BK972" s="1217"/>
      <c r="BL972" s="1218"/>
      <c r="BM972" s="587">
        <f>IF(AND(BK972&gt;=BL$521,BK972&lt;=BL$520),1,0)</f>
        <v>0</v>
      </c>
      <c r="BO972" s="1215">
        <v>445</v>
      </c>
      <c r="BP972" s="1216"/>
      <c r="BQ972" s="1217"/>
      <c r="BR972" s="1218"/>
      <c r="BS972" s="587">
        <f>IF(AND(BQ972&gt;=BR$521,BQ972&lt;=BR$520),1,0)</f>
        <v>0</v>
      </c>
    </row>
    <row r="973" spans="1:71" s="17" customFormat="1" ht="16.75" hidden="1" customHeight="1" outlineLevel="2">
      <c r="A973" s="1215">
        <v>446</v>
      </c>
      <c r="B973" s="1216"/>
      <c r="C973" s="1217"/>
      <c r="D973" s="1218"/>
      <c r="E973" s="587">
        <f t="shared" ref="E973:E1027" si="180">IF(AND(C973&gt;=D$521,C973&lt;=D$520),1,0)</f>
        <v>0</v>
      </c>
      <c r="G973" s="1215">
        <v>446</v>
      </c>
      <c r="H973" s="1216"/>
      <c r="I973" s="1217"/>
      <c r="J973" s="1218"/>
      <c r="K973" s="587">
        <f t="shared" ref="K973:K1027" si="181">IF(AND(I973&gt;=J$521,I973&lt;=J$520),1,0)</f>
        <v>0</v>
      </c>
      <c r="M973" s="1215">
        <v>446</v>
      </c>
      <c r="N973" s="1216"/>
      <c r="O973" s="1217"/>
      <c r="P973" s="1218"/>
      <c r="Q973" s="587">
        <f t="shared" ref="Q973:Q1027" si="182">IF(AND(O973&gt;=P$521,O973&lt;=P$520),1,0)</f>
        <v>0</v>
      </c>
      <c r="S973" s="1215">
        <v>446</v>
      </c>
      <c r="T973" s="1216"/>
      <c r="U973" s="1217"/>
      <c r="V973" s="1218"/>
      <c r="W973" s="587">
        <f t="shared" ref="W973:W1027" si="183">IF(AND(U973&gt;=V$521,U973&lt;=V$520),1,0)</f>
        <v>0</v>
      </c>
      <c r="Y973" s="1215">
        <v>446</v>
      </c>
      <c r="Z973" s="1216"/>
      <c r="AA973" s="1217"/>
      <c r="AB973" s="1218"/>
      <c r="AC973" s="587">
        <f t="shared" ref="AC973:AC1027" si="184">IF(AND(AA973&gt;=AB$521,AA973&lt;=AB$520),1,0)</f>
        <v>0</v>
      </c>
      <c r="AE973" s="1215">
        <v>446</v>
      </c>
      <c r="AF973" s="1216"/>
      <c r="AG973" s="1217"/>
      <c r="AH973" s="1218"/>
      <c r="AI973" s="587">
        <f t="shared" ref="AI973:AI1027" si="185">IF(AND(AG973&gt;=AH$521,AG973&lt;=AH$520),1,0)</f>
        <v>0</v>
      </c>
      <c r="AK973" s="1215">
        <v>446</v>
      </c>
      <c r="AL973" s="1216"/>
      <c r="AM973" s="1217"/>
      <c r="AN973" s="1218"/>
      <c r="AO973" s="587">
        <f t="shared" ref="AO973:AO1027" si="186">IF(AND(AM973&gt;=AN$521,AM973&lt;=AN$520),1,0)</f>
        <v>0</v>
      </c>
      <c r="AQ973" s="1215">
        <v>446</v>
      </c>
      <c r="AR973" s="1216"/>
      <c r="AS973" s="1217"/>
      <c r="AT973" s="1218"/>
      <c r="AU973" s="587">
        <f t="shared" ref="AU973:AU1027" si="187">IF(AND(AS973&gt;=AT$521,AS973&lt;=AT$520),1,0)</f>
        <v>0</v>
      </c>
      <c r="AW973" s="1215">
        <v>446</v>
      </c>
      <c r="AX973" s="1216"/>
      <c r="AY973" s="1217"/>
      <c r="AZ973" s="1218"/>
      <c r="BA973" s="587">
        <f t="shared" ref="BA973:BA1027" si="188">IF(AND(AY973&gt;=AZ$521,AY973&lt;=AZ$520),1,0)</f>
        <v>0</v>
      </c>
      <c r="BC973" s="1215">
        <v>446</v>
      </c>
      <c r="BD973" s="1216"/>
      <c r="BE973" s="1217"/>
      <c r="BF973" s="1218"/>
      <c r="BG973" s="587">
        <f t="shared" ref="BG973:BG1027" si="189">IF(AND(BE973&gt;=BF$521,BE973&lt;=BF$520),1,0)</f>
        <v>0</v>
      </c>
      <c r="BI973" s="1215">
        <v>446</v>
      </c>
      <c r="BJ973" s="1216"/>
      <c r="BK973" s="1217"/>
      <c r="BL973" s="1218"/>
      <c r="BM973" s="587">
        <f t="shared" ref="BM973:BM1027" si="190">IF(AND(BK973&gt;=BL$521,BK973&lt;=BL$520),1,0)</f>
        <v>0</v>
      </c>
      <c r="BO973" s="1215">
        <v>446</v>
      </c>
      <c r="BP973" s="1216"/>
      <c r="BQ973" s="1217"/>
      <c r="BR973" s="1218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15">
        <v>447</v>
      </c>
      <c r="B974" s="1216"/>
      <c r="C974" s="1217"/>
      <c r="D974" s="1218"/>
      <c r="E974" s="587">
        <f t="shared" si="180"/>
        <v>0</v>
      </c>
      <c r="G974" s="1215">
        <v>447</v>
      </c>
      <c r="H974" s="1216"/>
      <c r="I974" s="1217"/>
      <c r="J974" s="1218"/>
      <c r="K974" s="587">
        <f t="shared" si="181"/>
        <v>0</v>
      </c>
      <c r="M974" s="1215">
        <v>447</v>
      </c>
      <c r="N974" s="1216"/>
      <c r="O974" s="1217"/>
      <c r="P974" s="1218"/>
      <c r="Q974" s="587">
        <f t="shared" si="182"/>
        <v>0</v>
      </c>
      <c r="S974" s="1215">
        <v>447</v>
      </c>
      <c r="T974" s="1216"/>
      <c r="U974" s="1217"/>
      <c r="V974" s="1218"/>
      <c r="W974" s="587">
        <f t="shared" si="183"/>
        <v>0</v>
      </c>
      <c r="Y974" s="1215">
        <v>447</v>
      </c>
      <c r="Z974" s="1216"/>
      <c r="AA974" s="1217"/>
      <c r="AB974" s="1218"/>
      <c r="AC974" s="587">
        <f t="shared" si="184"/>
        <v>0</v>
      </c>
      <c r="AE974" s="1215">
        <v>447</v>
      </c>
      <c r="AF974" s="1216"/>
      <c r="AG974" s="1217"/>
      <c r="AH974" s="1218"/>
      <c r="AI974" s="587">
        <f t="shared" si="185"/>
        <v>0</v>
      </c>
      <c r="AK974" s="1215">
        <v>447</v>
      </c>
      <c r="AL974" s="1216"/>
      <c r="AM974" s="1217"/>
      <c r="AN974" s="1218"/>
      <c r="AO974" s="587">
        <f t="shared" si="186"/>
        <v>0</v>
      </c>
      <c r="AQ974" s="1215">
        <v>447</v>
      </c>
      <c r="AR974" s="1216"/>
      <c r="AS974" s="1217"/>
      <c r="AT974" s="1218"/>
      <c r="AU974" s="587">
        <f t="shared" si="187"/>
        <v>0</v>
      </c>
      <c r="AW974" s="1215">
        <v>447</v>
      </c>
      <c r="AX974" s="1216"/>
      <c r="AY974" s="1217"/>
      <c r="AZ974" s="1218"/>
      <c r="BA974" s="587">
        <f t="shared" si="188"/>
        <v>0</v>
      </c>
      <c r="BC974" s="1215">
        <v>447</v>
      </c>
      <c r="BD974" s="1216"/>
      <c r="BE974" s="1217"/>
      <c r="BF974" s="1218"/>
      <c r="BG974" s="587">
        <f t="shared" si="189"/>
        <v>0</v>
      </c>
      <c r="BI974" s="1215">
        <v>447</v>
      </c>
      <c r="BJ974" s="1216"/>
      <c r="BK974" s="1217"/>
      <c r="BL974" s="1218"/>
      <c r="BM974" s="587">
        <f t="shared" si="190"/>
        <v>0</v>
      </c>
      <c r="BO974" s="1215">
        <v>447</v>
      </c>
      <c r="BP974" s="1216"/>
      <c r="BQ974" s="1217"/>
      <c r="BR974" s="1218"/>
      <c r="BS974" s="587">
        <f t="shared" si="191"/>
        <v>0</v>
      </c>
    </row>
    <row r="975" spans="1:71" s="17" customFormat="1" ht="16.75" hidden="1" customHeight="1" outlineLevel="2">
      <c r="A975" s="1215">
        <v>448</v>
      </c>
      <c r="B975" s="1216"/>
      <c r="C975" s="1217"/>
      <c r="D975" s="1218"/>
      <c r="E975" s="587">
        <f t="shared" si="180"/>
        <v>0</v>
      </c>
      <c r="G975" s="1215">
        <v>448</v>
      </c>
      <c r="H975" s="1216"/>
      <c r="I975" s="1217"/>
      <c r="J975" s="1218"/>
      <c r="K975" s="587">
        <f t="shared" si="181"/>
        <v>0</v>
      </c>
      <c r="M975" s="1215">
        <v>448</v>
      </c>
      <c r="N975" s="1216"/>
      <c r="O975" s="1217"/>
      <c r="P975" s="1218"/>
      <c r="Q975" s="587">
        <f t="shared" si="182"/>
        <v>0</v>
      </c>
      <c r="S975" s="1215">
        <v>448</v>
      </c>
      <c r="T975" s="1216"/>
      <c r="U975" s="1217"/>
      <c r="V975" s="1218"/>
      <c r="W975" s="587">
        <f t="shared" si="183"/>
        <v>0</v>
      </c>
      <c r="Y975" s="1215">
        <v>448</v>
      </c>
      <c r="Z975" s="1216"/>
      <c r="AA975" s="1217"/>
      <c r="AB975" s="1218"/>
      <c r="AC975" s="587">
        <f t="shared" si="184"/>
        <v>0</v>
      </c>
      <c r="AE975" s="1215">
        <v>448</v>
      </c>
      <c r="AF975" s="1216"/>
      <c r="AG975" s="1217"/>
      <c r="AH975" s="1218"/>
      <c r="AI975" s="587">
        <f t="shared" si="185"/>
        <v>0</v>
      </c>
      <c r="AK975" s="1215">
        <v>448</v>
      </c>
      <c r="AL975" s="1216"/>
      <c r="AM975" s="1217"/>
      <c r="AN975" s="1218"/>
      <c r="AO975" s="587">
        <f t="shared" si="186"/>
        <v>0</v>
      </c>
      <c r="AQ975" s="1215">
        <v>448</v>
      </c>
      <c r="AR975" s="1216"/>
      <c r="AS975" s="1217"/>
      <c r="AT975" s="1218"/>
      <c r="AU975" s="587">
        <f t="shared" si="187"/>
        <v>0</v>
      </c>
      <c r="AW975" s="1215">
        <v>448</v>
      </c>
      <c r="AX975" s="1216"/>
      <c r="AY975" s="1217"/>
      <c r="AZ975" s="1218"/>
      <c r="BA975" s="587">
        <f t="shared" si="188"/>
        <v>0</v>
      </c>
      <c r="BC975" s="1215">
        <v>448</v>
      </c>
      <c r="BD975" s="1216"/>
      <c r="BE975" s="1217"/>
      <c r="BF975" s="1218"/>
      <c r="BG975" s="587">
        <f t="shared" si="189"/>
        <v>0</v>
      </c>
      <c r="BI975" s="1215">
        <v>448</v>
      </c>
      <c r="BJ975" s="1216"/>
      <c r="BK975" s="1217"/>
      <c r="BL975" s="1218"/>
      <c r="BM975" s="587">
        <f t="shared" si="190"/>
        <v>0</v>
      </c>
      <c r="BO975" s="1215">
        <v>448</v>
      </c>
      <c r="BP975" s="1216"/>
      <c r="BQ975" s="1217"/>
      <c r="BR975" s="1218"/>
      <c r="BS975" s="587">
        <f t="shared" si="191"/>
        <v>0</v>
      </c>
    </row>
    <row r="976" spans="1:71" s="17" customFormat="1" ht="16.75" hidden="1" customHeight="1" outlineLevel="2">
      <c r="A976" s="1215">
        <v>449</v>
      </c>
      <c r="B976" s="1216"/>
      <c r="C976" s="1217"/>
      <c r="D976" s="1218"/>
      <c r="E976" s="587">
        <f t="shared" si="180"/>
        <v>0</v>
      </c>
      <c r="G976" s="1215">
        <v>449</v>
      </c>
      <c r="H976" s="1216"/>
      <c r="I976" s="1217"/>
      <c r="J976" s="1218"/>
      <c r="K976" s="587">
        <f t="shared" si="181"/>
        <v>0</v>
      </c>
      <c r="M976" s="1215">
        <v>449</v>
      </c>
      <c r="N976" s="1216"/>
      <c r="O976" s="1217"/>
      <c r="P976" s="1218"/>
      <c r="Q976" s="587">
        <f t="shared" si="182"/>
        <v>0</v>
      </c>
      <c r="S976" s="1215">
        <v>449</v>
      </c>
      <c r="T976" s="1216"/>
      <c r="U976" s="1217"/>
      <c r="V976" s="1218"/>
      <c r="W976" s="587">
        <f t="shared" si="183"/>
        <v>0</v>
      </c>
      <c r="Y976" s="1215">
        <v>449</v>
      </c>
      <c r="Z976" s="1216"/>
      <c r="AA976" s="1217"/>
      <c r="AB976" s="1218"/>
      <c r="AC976" s="587">
        <f t="shared" si="184"/>
        <v>0</v>
      </c>
      <c r="AE976" s="1215">
        <v>449</v>
      </c>
      <c r="AF976" s="1216"/>
      <c r="AG976" s="1217"/>
      <c r="AH976" s="1218"/>
      <c r="AI976" s="587">
        <f t="shared" si="185"/>
        <v>0</v>
      </c>
      <c r="AK976" s="1215">
        <v>449</v>
      </c>
      <c r="AL976" s="1216"/>
      <c r="AM976" s="1217"/>
      <c r="AN976" s="1218"/>
      <c r="AO976" s="587">
        <f t="shared" si="186"/>
        <v>0</v>
      </c>
      <c r="AQ976" s="1215">
        <v>449</v>
      </c>
      <c r="AR976" s="1216"/>
      <c r="AS976" s="1217"/>
      <c r="AT976" s="1218"/>
      <c r="AU976" s="587">
        <f t="shared" si="187"/>
        <v>0</v>
      </c>
      <c r="AW976" s="1215">
        <v>449</v>
      </c>
      <c r="AX976" s="1216"/>
      <c r="AY976" s="1217"/>
      <c r="AZ976" s="1218"/>
      <c r="BA976" s="587">
        <f t="shared" si="188"/>
        <v>0</v>
      </c>
      <c r="BC976" s="1215">
        <v>449</v>
      </c>
      <c r="BD976" s="1216"/>
      <c r="BE976" s="1217"/>
      <c r="BF976" s="1218"/>
      <c r="BG976" s="587">
        <f t="shared" si="189"/>
        <v>0</v>
      </c>
      <c r="BI976" s="1215">
        <v>449</v>
      </c>
      <c r="BJ976" s="1216"/>
      <c r="BK976" s="1217"/>
      <c r="BL976" s="1218"/>
      <c r="BM976" s="587">
        <f t="shared" si="190"/>
        <v>0</v>
      </c>
      <c r="BO976" s="1215">
        <v>449</v>
      </c>
      <c r="BP976" s="1216"/>
      <c r="BQ976" s="1217"/>
      <c r="BR976" s="1218"/>
      <c r="BS976" s="587">
        <f t="shared" si="191"/>
        <v>0</v>
      </c>
    </row>
    <row r="977" spans="1:71" s="17" customFormat="1" ht="16.75" hidden="1" customHeight="1" outlineLevel="2">
      <c r="A977" s="1215">
        <v>450</v>
      </c>
      <c r="B977" s="1216"/>
      <c r="C977" s="1217"/>
      <c r="D977" s="1218"/>
      <c r="E977" s="587">
        <f t="shared" si="180"/>
        <v>0</v>
      </c>
      <c r="G977" s="1215">
        <v>450</v>
      </c>
      <c r="H977" s="1216"/>
      <c r="I977" s="1217"/>
      <c r="J977" s="1218"/>
      <c r="K977" s="587">
        <f t="shared" si="181"/>
        <v>0</v>
      </c>
      <c r="M977" s="1215">
        <v>450</v>
      </c>
      <c r="N977" s="1216"/>
      <c r="O977" s="1217"/>
      <c r="P977" s="1218"/>
      <c r="Q977" s="587">
        <f t="shared" si="182"/>
        <v>0</v>
      </c>
      <c r="S977" s="1215">
        <v>450</v>
      </c>
      <c r="T977" s="1216"/>
      <c r="U977" s="1217"/>
      <c r="V977" s="1218"/>
      <c r="W977" s="587">
        <f t="shared" si="183"/>
        <v>0</v>
      </c>
      <c r="Y977" s="1215">
        <v>450</v>
      </c>
      <c r="Z977" s="1216"/>
      <c r="AA977" s="1217"/>
      <c r="AB977" s="1218"/>
      <c r="AC977" s="587">
        <f t="shared" si="184"/>
        <v>0</v>
      </c>
      <c r="AE977" s="1215">
        <v>450</v>
      </c>
      <c r="AF977" s="1216"/>
      <c r="AG977" s="1217"/>
      <c r="AH977" s="1218"/>
      <c r="AI977" s="587">
        <f t="shared" si="185"/>
        <v>0</v>
      </c>
      <c r="AK977" s="1215">
        <v>450</v>
      </c>
      <c r="AL977" s="1216"/>
      <c r="AM977" s="1217"/>
      <c r="AN977" s="1218"/>
      <c r="AO977" s="587">
        <f t="shared" si="186"/>
        <v>0</v>
      </c>
      <c r="AQ977" s="1215">
        <v>450</v>
      </c>
      <c r="AR977" s="1216"/>
      <c r="AS977" s="1217"/>
      <c r="AT977" s="1218"/>
      <c r="AU977" s="587">
        <f t="shared" si="187"/>
        <v>0</v>
      </c>
      <c r="AW977" s="1215">
        <v>450</v>
      </c>
      <c r="AX977" s="1216"/>
      <c r="AY977" s="1217"/>
      <c r="AZ977" s="1218"/>
      <c r="BA977" s="587">
        <f t="shared" si="188"/>
        <v>0</v>
      </c>
      <c r="BC977" s="1215">
        <v>450</v>
      </c>
      <c r="BD977" s="1216"/>
      <c r="BE977" s="1217"/>
      <c r="BF977" s="1218"/>
      <c r="BG977" s="587">
        <f t="shared" si="189"/>
        <v>0</v>
      </c>
      <c r="BI977" s="1215">
        <v>450</v>
      </c>
      <c r="BJ977" s="1216"/>
      <c r="BK977" s="1217"/>
      <c r="BL977" s="1218"/>
      <c r="BM977" s="587">
        <f t="shared" si="190"/>
        <v>0</v>
      </c>
      <c r="BO977" s="1215">
        <v>450</v>
      </c>
      <c r="BP977" s="1216"/>
      <c r="BQ977" s="1217"/>
      <c r="BR977" s="1218"/>
      <c r="BS977" s="587">
        <f t="shared" si="191"/>
        <v>0</v>
      </c>
    </row>
    <row r="978" spans="1:71" s="17" customFormat="1" ht="16.75" hidden="1" customHeight="1" outlineLevel="2">
      <c r="A978" s="1215">
        <v>451</v>
      </c>
      <c r="B978" s="1216"/>
      <c r="C978" s="1217"/>
      <c r="D978" s="1218"/>
      <c r="E978" s="587">
        <f t="shared" si="180"/>
        <v>0</v>
      </c>
      <c r="G978" s="1215">
        <v>451</v>
      </c>
      <c r="H978" s="1216"/>
      <c r="I978" s="1217"/>
      <c r="J978" s="1218"/>
      <c r="K978" s="587">
        <f t="shared" si="181"/>
        <v>0</v>
      </c>
      <c r="M978" s="1215">
        <v>451</v>
      </c>
      <c r="N978" s="1216"/>
      <c r="O978" s="1217"/>
      <c r="P978" s="1218"/>
      <c r="Q978" s="587">
        <f t="shared" si="182"/>
        <v>0</v>
      </c>
      <c r="S978" s="1215">
        <v>451</v>
      </c>
      <c r="T978" s="1216"/>
      <c r="U978" s="1217"/>
      <c r="V978" s="1218"/>
      <c r="W978" s="587">
        <f t="shared" si="183"/>
        <v>0</v>
      </c>
      <c r="Y978" s="1215">
        <v>451</v>
      </c>
      <c r="Z978" s="1216"/>
      <c r="AA978" s="1217"/>
      <c r="AB978" s="1218"/>
      <c r="AC978" s="587">
        <f t="shared" si="184"/>
        <v>0</v>
      </c>
      <c r="AE978" s="1215">
        <v>451</v>
      </c>
      <c r="AF978" s="1216"/>
      <c r="AG978" s="1217"/>
      <c r="AH978" s="1218"/>
      <c r="AI978" s="587">
        <f t="shared" si="185"/>
        <v>0</v>
      </c>
      <c r="AK978" s="1215">
        <v>451</v>
      </c>
      <c r="AL978" s="1216"/>
      <c r="AM978" s="1217"/>
      <c r="AN978" s="1218"/>
      <c r="AO978" s="587">
        <f t="shared" si="186"/>
        <v>0</v>
      </c>
      <c r="AQ978" s="1215">
        <v>451</v>
      </c>
      <c r="AR978" s="1216"/>
      <c r="AS978" s="1217"/>
      <c r="AT978" s="1218"/>
      <c r="AU978" s="587">
        <f t="shared" si="187"/>
        <v>0</v>
      </c>
      <c r="AW978" s="1215">
        <v>451</v>
      </c>
      <c r="AX978" s="1216"/>
      <c r="AY978" s="1217"/>
      <c r="AZ978" s="1218"/>
      <c r="BA978" s="587">
        <f t="shared" si="188"/>
        <v>0</v>
      </c>
      <c r="BC978" s="1215">
        <v>451</v>
      </c>
      <c r="BD978" s="1216"/>
      <c r="BE978" s="1217"/>
      <c r="BF978" s="1218"/>
      <c r="BG978" s="587">
        <f t="shared" si="189"/>
        <v>0</v>
      </c>
      <c r="BI978" s="1215">
        <v>451</v>
      </c>
      <c r="BJ978" s="1216"/>
      <c r="BK978" s="1217"/>
      <c r="BL978" s="1218"/>
      <c r="BM978" s="587">
        <f t="shared" si="190"/>
        <v>0</v>
      </c>
      <c r="BO978" s="1215">
        <v>451</v>
      </c>
      <c r="BP978" s="1216"/>
      <c r="BQ978" s="1217"/>
      <c r="BR978" s="1218"/>
      <c r="BS978" s="587">
        <f t="shared" si="191"/>
        <v>0</v>
      </c>
    </row>
    <row r="979" spans="1:71" s="17" customFormat="1" ht="16.75" hidden="1" customHeight="1" outlineLevel="2">
      <c r="A979" s="1215">
        <v>452</v>
      </c>
      <c r="B979" s="1216"/>
      <c r="C979" s="1217"/>
      <c r="D979" s="1218"/>
      <c r="E979" s="587">
        <f t="shared" si="180"/>
        <v>0</v>
      </c>
      <c r="G979" s="1215">
        <v>452</v>
      </c>
      <c r="H979" s="1216"/>
      <c r="I979" s="1217"/>
      <c r="J979" s="1218"/>
      <c r="K979" s="587">
        <f t="shared" si="181"/>
        <v>0</v>
      </c>
      <c r="M979" s="1215">
        <v>452</v>
      </c>
      <c r="N979" s="1216"/>
      <c r="O979" s="1217"/>
      <c r="P979" s="1218"/>
      <c r="Q979" s="587">
        <f t="shared" si="182"/>
        <v>0</v>
      </c>
      <c r="S979" s="1215">
        <v>452</v>
      </c>
      <c r="T979" s="1216"/>
      <c r="U979" s="1217"/>
      <c r="V979" s="1218"/>
      <c r="W979" s="587">
        <f t="shared" si="183"/>
        <v>0</v>
      </c>
      <c r="Y979" s="1215">
        <v>452</v>
      </c>
      <c r="Z979" s="1216"/>
      <c r="AA979" s="1217"/>
      <c r="AB979" s="1218"/>
      <c r="AC979" s="587">
        <f t="shared" si="184"/>
        <v>0</v>
      </c>
      <c r="AE979" s="1215">
        <v>452</v>
      </c>
      <c r="AF979" s="1216"/>
      <c r="AG979" s="1217"/>
      <c r="AH979" s="1218"/>
      <c r="AI979" s="587">
        <f t="shared" si="185"/>
        <v>0</v>
      </c>
      <c r="AK979" s="1215">
        <v>452</v>
      </c>
      <c r="AL979" s="1216"/>
      <c r="AM979" s="1217"/>
      <c r="AN979" s="1218"/>
      <c r="AO979" s="587">
        <f t="shared" si="186"/>
        <v>0</v>
      </c>
      <c r="AQ979" s="1215">
        <v>452</v>
      </c>
      <c r="AR979" s="1216"/>
      <c r="AS979" s="1217"/>
      <c r="AT979" s="1218"/>
      <c r="AU979" s="587">
        <f t="shared" si="187"/>
        <v>0</v>
      </c>
      <c r="AW979" s="1215">
        <v>452</v>
      </c>
      <c r="AX979" s="1216"/>
      <c r="AY979" s="1217"/>
      <c r="AZ979" s="1218"/>
      <c r="BA979" s="587">
        <f t="shared" si="188"/>
        <v>0</v>
      </c>
      <c r="BC979" s="1215">
        <v>452</v>
      </c>
      <c r="BD979" s="1216"/>
      <c r="BE979" s="1217"/>
      <c r="BF979" s="1218"/>
      <c r="BG979" s="587">
        <f t="shared" si="189"/>
        <v>0</v>
      </c>
      <c r="BI979" s="1215">
        <v>452</v>
      </c>
      <c r="BJ979" s="1216"/>
      <c r="BK979" s="1217"/>
      <c r="BL979" s="1218"/>
      <c r="BM979" s="587">
        <f t="shared" si="190"/>
        <v>0</v>
      </c>
      <c r="BO979" s="1215">
        <v>452</v>
      </c>
      <c r="BP979" s="1216"/>
      <c r="BQ979" s="1217"/>
      <c r="BR979" s="1218"/>
      <c r="BS979" s="587">
        <f t="shared" si="191"/>
        <v>0</v>
      </c>
    </row>
    <row r="980" spans="1:71" s="17" customFormat="1" ht="16.75" hidden="1" customHeight="1" outlineLevel="2">
      <c r="A980" s="1215">
        <v>453</v>
      </c>
      <c r="B980" s="1216"/>
      <c r="C980" s="1217"/>
      <c r="D980" s="1218"/>
      <c r="E980" s="587">
        <f t="shared" si="180"/>
        <v>0</v>
      </c>
      <c r="G980" s="1215">
        <v>453</v>
      </c>
      <c r="H980" s="1216"/>
      <c r="I980" s="1217"/>
      <c r="J980" s="1218"/>
      <c r="K980" s="587">
        <f t="shared" si="181"/>
        <v>0</v>
      </c>
      <c r="M980" s="1215">
        <v>453</v>
      </c>
      <c r="N980" s="1216"/>
      <c r="O980" s="1217"/>
      <c r="P980" s="1218"/>
      <c r="Q980" s="587">
        <f t="shared" si="182"/>
        <v>0</v>
      </c>
      <c r="S980" s="1215">
        <v>453</v>
      </c>
      <c r="T980" s="1216"/>
      <c r="U980" s="1217"/>
      <c r="V980" s="1218"/>
      <c r="W980" s="587">
        <f t="shared" si="183"/>
        <v>0</v>
      </c>
      <c r="Y980" s="1215">
        <v>453</v>
      </c>
      <c r="Z980" s="1216"/>
      <c r="AA980" s="1217"/>
      <c r="AB980" s="1218"/>
      <c r="AC980" s="587">
        <f t="shared" si="184"/>
        <v>0</v>
      </c>
      <c r="AE980" s="1215">
        <v>453</v>
      </c>
      <c r="AF980" s="1216"/>
      <c r="AG980" s="1217"/>
      <c r="AH980" s="1218"/>
      <c r="AI980" s="587">
        <f t="shared" si="185"/>
        <v>0</v>
      </c>
      <c r="AK980" s="1215">
        <v>453</v>
      </c>
      <c r="AL980" s="1216"/>
      <c r="AM980" s="1217"/>
      <c r="AN980" s="1218"/>
      <c r="AO980" s="587">
        <f t="shared" si="186"/>
        <v>0</v>
      </c>
      <c r="AQ980" s="1215">
        <v>453</v>
      </c>
      <c r="AR980" s="1216"/>
      <c r="AS980" s="1217"/>
      <c r="AT980" s="1218"/>
      <c r="AU980" s="587">
        <f t="shared" si="187"/>
        <v>0</v>
      </c>
      <c r="AW980" s="1215">
        <v>453</v>
      </c>
      <c r="AX980" s="1216"/>
      <c r="AY980" s="1217"/>
      <c r="AZ980" s="1218"/>
      <c r="BA980" s="587">
        <f t="shared" si="188"/>
        <v>0</v>
      </c>
      <c r="BC980" s="1215">
        <v>453</v>
      </c>
      <c r="BD980" s="1216"/>
      <c r="BE980" s="1217"/>
      <c r="BF980" s="1218"/>
      <c r="BG980" s="587">
        <f t="shared" si="189"/>
        <v>0</v>
      </c>
      <c r="BI980" s="1215">
        <v>453</v>
      </c>
      <c r="BJ980" s="1216"/>
      <c r="BK980" s="1217"/>
      <c r="BL980" s="1218"/>
      <c r="BM980" s="587">
        <f t="shared" si="190"/>
        <v>0</v>
      </c>
      <c r="BO980" s="1215">
        <v>453</v>
      </c>
      <c r="BP980" s="1216"/>
      <c r="BQ980" s="1217"/>
      <c r="BR980" s="1218"/>
      <c r="BS980" s="587">
        <f t="shared" si="191"/>
        <v>0</v>
      </c>
    </row>
    <row r="981" spans="1:71" s="17" customFormat="1" ht="16.75" hidden="1" customHeight="1" outlineLevel="2">
      <c r="A981" s="1215">
        <v>454</v>
      </c>
      <c r="B981" s="1216"/>
      <c r="C981" s="1217"/>
      <c r="D981" s="1218"/>
      <c r="E981" s="587">
        <f t="shared" si="180"/>
        <v>0</v>
      </c>
      <c r="G981" s="1215">
        <v>454</v>
      </c>
      <c r="H981" s="1216"/>
      <c r="I981" s="1217"/>
      <c r="J981" s="1218"/>
      <c r="K981" s="587">
        <f t="shared" si="181"/>
        <v>0</v>
      </c>
      <c r="M981" s="1215">
        <v>454</v>
      </c>
      <c r="N981" s="1216"/>
      <c r="O981" s="1217"/>
      <c r="P981" s="1218"/>
      <c r="Q981" s="587">
        <f t="shared" si="182"/>
        <v>0</v>
      </c>
      <c r="S981" s="1215">
        <v>454</v>
      </c>
      <c r="T981" s="1216"/>
      <c r="U981" s="1217"/>
      <c r="V981" s="1218"/>
      <c r="W981" s="587">
        <f t="shared" si="183"/>
        <v>0</v>
      </c>
      <c r="Y981" s="1215">
        <v>454</v>
      </c>
      <c r="Z981" s="1216"/>
      <c r="AA981" s="1217"/>
      <c r="AB981" s="1218"/>
      <c r="AC981" s="587">
        <f t="shared" si="184"/>
        <v>0</v>
      </c>
      <c r="AE981" s="1215">
        <v>454</v>
      </c>
      <c r="AF981" s="1216"/>
      <c r="AG981" s="1217"/>
      <c r="AH981" s="1218"/>
      <c r="AI981" s="587">
        <f t="shared" si="185"/>
        <v>0</v>
      </c>
      <c r="AK981" s="1215">
        <v>454</v>
      </c>
      <c r="AL981" s="1216"/>
      <c r="AM981" s="1217"/>
      <c r="AN981" s="1218"/>
      <c r="AO981" s="587">
        <f t="shared" si="186"/>
        <v>0</v>
      </c>
      <c r="AQ981" s="1215">
        <v>454</v>
      </c>
      <c r="AR981" s="1216"/>
      <c r="AS981" s="1217"/>
      <c r="AT981" s="1218"/>
      <c r="AU981" s="587">
        <f t="shared" si="187"/>
        <v>0</v>
      </c>
      <c r="AW981" s="1215">
        <v>454</v>
      </c>
      <c r="AX981" s="1216"/>
      <c r="AY981" s="1217"/>
      <c r="AZ981" s="1218"/>
      <c r="BA981" s="587">
        <f t="shared" si="188"/>
        <v>0</v>
      </c>
      <c r="BC981" s="1215">
        <v>454</v>
      </c>
      <c r="BD981" s="1216"/>
      <c r="BE981" s="1217"/>
      <c r="BF981" s="1218"/>
      <c r="BG981" s="587">
        <f t="shared" si="189"/>
        <v>0</v>
      </c>
      <c r="BI981" s="1215">
        <v>454</v>
      </c>
      <c r="BJ981" s="1216"/>
      <c r="BK981" s="1217"/>
      <c r="BL981" s="1218"/>
      <c r="BM981" s="587">
        <f t="shared" si="190"/>
        <v>0</v>
      </c>
      <c r="BO981" s="1215">
        <v>454</v>
      </c>
      <c r="BP981" s="1216"/>
      <c r="BQ981" s="1217"/>
      <c r="BR981" s="1218"/>
      <c r="BS981" s="587">
        <f t="shared" si="191"/>
        <v>0</v>
      </c>
    </row>
    <row r="982" spans="1:71" s="17" customFormat="1" ht="16.75" hidden="1" customHeight="1" outlineLevel="2">
      <c r="A982" s="1215">
        <v>455</v>
      </c>
      <c r="B982" s="1216"/>
      <c r="C982" s="1217"/>
      <c r="D982" s="1218"/>
      <c r="E982" s="587">
        <f t="shared" si="180"/>
        <v>0</v>
      </c>
      <c r="G982" s="1215">
        <v>455</v>
      </c>
      <c r="H982" s="1216"/>
      <c r="I982" s="1217"/>
      <c r="J982" s="1218"/>
      <c r="K982" s="587">
        <f t="shared" si="181"/>
        <v>0</v>
      </c>
      <c r="M982" s="1215">
        <v>455</v>
      </c>
      <c r="N982" s="1216"/>
      <c r="O982" s="1217"/>
      <c r="P982" s="1218"/>
      <c r="Q982" s="587">
        <f t="shared" si="182"/>
        <v>0</v>
      </c>
      <c r="S982" s="1215">
        <v>455</v>
      </c>
      <c r="T982" s="1216"/>
      <c r="U982" s="1217"/>
      <c r="V982" s="1218"/>
      <c r="W982" s="587">
        <f t="shared" si="183"/>
        <v>0</v>
      </c>
      <c r="Y982" s="1215">
        <v>455</v>
      </c>
      <c r="Z982" s="1216"/>
      <c r="AA982" s="1217"/>
      <c r="AB982" s="1218"/>
      <c r="AC982" s="587">
        <f t="shared" si="184"/>
        <v>0</v>
      </c>
      <c r="AE982" s="1215">
        <v>455</v>
      </c>
      <c r="AF982" s="1216"/>
      <c r="AG982" s="1217"/>
      <c r="AH982" s="1218"/>
      <c r="AI982" s="587">
        <f t="shared" si="185"/>
        <v>0</v>
      </c>
      <c r="AK982" s="1215">
        <v>455</v>
      </c>
      <c r="AL982" s="1216"/>
      <c r="AM982" s="1217"/>
      <c r="AN982" s="1218"/>
      <c r="AO982" s="587">
        <f t="shared" si="186"/>
        <v>0</v>
      </c>
      <c r="AQ982" s="1215">
        <v>455</v>
      </c>
      <c r="AR982" s="1216"/>
      <c r="AS982" s="1217"/>
      <c r="AT982" s="1218"/>
      <c r="AU982" s="587">
        <f t="shared" si="187"/>
        <v>0</v>
      </c>
      <c r="AW982" s="1215">
        <v>455</v>
      </c>
      <c r="AX982" s="1216"/>
      <c r="AY982" s="1217"/>
      <c r="AZ982" s="1218"/>
      <c r="BA982" s="587">
        <f t="shared" si="188"/>
        <v>0</v>
      </c>
      <c r="BC982" s="1215">
        <v>455</v>
      </c>
      <c r="BD982" s="1216"/>
      <c r="BE982" s="1217"/>
      <c r="BF982" s="1218"/>
      <c r="BG982" s="587">
        <f t="shared" si="189"/>
        <v>0</v>
      </c>
      <c r="BI982" s="1215">
        <v>455</v>
      </c>
      <c r="BJ982" s="1216"/>
      <c r="BK982" s="1217"/>
      <c r="BL982" s="1218"/>
      <c r="BM982" s="587">
        <f t="shared" si="190"/>
        <v>0</v>
      </c>
      <c r="BO982" s="1215">
        <v>455</v>
      </c>
      <c r="BP982" s="1216"/>
      <c r="BQ982" s="1217"/>
      <c r="BR982" s="1218"/>
      <c r="BS982" s="587">
        <f t="shared" si="191"/>
        <v>0</v>
      </c>
    </row>
    <row r="983" spans="1:71" s="17" customFormat="1" ht="16.75" hidden="1" customHeight="1" outlineLevel="2">
      <c r="A983" s="1215">
        <v>456</v>
      </c>
      <c r="B983" s="1216"/>
      <c r="C983" s="1217"/>
      <c r="D983" s="1218"/>
      <c r="E983" s="587">
        <f t="shared" si="180"/>
        <v>0</v>
      </c>
      <c r="G983" s="1215">
        <v>456</v>
      </c>
      <c r="H983" s="1216"/>
      <c r="I983" s="1217"/>
      <c r="J983" s="1218"/>
      <c r="K983" s="587">
        <f t="shared" si="181"/>
        <v>0</v>
      </c>
      <c r="M983" s="1215">
        <v>456</v>
      </c>
      <c r="N983" s="1216"/>
      <c r="O983" s="1217"/>
      <c r="P983" s="1218"/>
      <c r="Q983" s="587">
        <f t="shared" si="182"/>
        <v>0</v>
      </c>
      <c r="S983" s="1215">
        <v>456</v>
      </c>
      <c r="T983" s="1216"/>
      <c r="U983" s="1217"/>
      <c r="V983" s="1218"/>
      <c r="W983" s="587">
        <f t="shared" si="183"/>
        <v>0</v>
      </c>
      <c r="Y983" s="1215">
        <v>456</v>
      </c>
      <c r="Z983" s="1216"/>
      <c r="AA983" s="1217"/>
      <c r="AB983" s="1218"/>
      <c r="AC983" s="587">
        <f t="shared" si="184"/>
        <v>0</v>
      </c>
      <c r="AE983" s="1215">
        <v>456</v>
      </c>
      <c r="AF983" s="1216"/>
      <c r="AG983" s="1217"/>
      <c r="AH983" s="1218"/>
      <c r="AI983" s="587">
        <f t="shared" si="185"/>
        <v>0</v>
      </c>
      <c r="AK983" s="1215">
        <v>456</v>
      </c>
      <c r="AL983" s="1216"/>
      <c r="AM983" s="1217"/>
      <c r="AN983" s="1218"/>
      <c r="AO983" s="587">
        <f t="shared" si="186"/>
        <v>0</v>
      </c>
      <c r="AQ983" s="1215">
        <v>456</v>
      </c>
      <c r="AR983" s="1216"/>
      <c r="AS983" s="1217"/>
      <c r="AT983" s="1218"/>
      <c r="AU983" s="587">
        <f t="shared" si="187"/>
        <v>0</v>
      </c>
      <c r="AW983" s="1215">
        <v>456</v>
      </c>
      <c r="AX983" s="1216"/>
      <c r="AY983" s="1217"/>
      <c r="AZ983" s="1218"/>
      <c r="BA983" s="587">
        <f t="shared" si="188"/>
        <v>0</v>
      </c>
      <c r="BC983" s="1215">
        <v>456</v>
      </c>
      <c r="BD983" s="1216"/>
      <c r="BE983" s="1217"/>
      <c r="BF983" s="1218"/>
      <c r="BG983" s="587">
        <f t="shared" si="189"/>
        <v>0</v>
      </c>
      <c r="BI983" s="1215">
        <v>456</v>
      </c>
      <c r="BJ983" s="1216"/>
      <c r="BK983" s="1217"/>
      <c r="BL983" s="1218"/>
      <c r="BM983" s="587">
        <f t="shared" si="190"/>
        <v>0</v>
      </c>
      <c r="BO983" s="1215">
        <v>456</v>
      </c>
      <c r="BP983" s="1216"/>
      <c r="BQ983" s="1217"/>
      <c r="BR983" s="1218"/>
      <c r="BS983" s="587">
        <f t="shared" si="191"/>
        <v>0</v>
      </c>
    </row>
    <row r="984" spans="1:71" s="17" customFormat="1" ht="16.75" hidden="1" customHeight="1" outlineLevel="2">
      <c r="A984" s="1215">
        <v>457</v>
      </c>
      <c r="B984" s="1216"/>
      <c r="C984" s="1217"/>
      <c r="D984" s="1218"/>
      <c r="E984" s="587">
        <f t="shared" si="180"/>
        <v>0</v>
      </c>
      <c r="G984" s="1215">
        <v>457</v>
      </c>
      <c r="H984" s="1216"/>
      <c r="I984" s="1217"/>
      <c r="J984" s="1218"/>
      <c r="K984" s="587">
        <f t="shared" si="181"/>
        <v>0</v>
      </c>
      <c r="M984" s="1215">
        <v>457</v>
      </c>
      <c r="N984" s="1216"/>
      <c r="O984" s="1217"/>
      <c r="P984" s="1218"/>
      <c r="Q984" s="587">
        <f t="shared" si="182"/>
        <v>0</v>
      </c>
      <c r="S984" s="1215">
        <v>457</v>
      </c>
      <c r="T984" s="1216"/>
      <c r="U984" s="1217"/>
      <c r="V984" s="1218"/>
      <c r="W984" s="587">
        <f t="shared" si="183"/>
        <v>0</v>
      </c>
      <c r="Y984" s="1215">
        <v>457</v>
      </c>
      <c r="Z984" s="1216"/>
      <c r="AA984" s="1217"/>
      <c r="AB984" s="1218"/>
      <c r="AC984" s="587">
        <f t="shared" si="184"/>
        <v>0</v>
      </c>
      <c r="AE984" s="1215">
        <v>457</v>
      </c>
      <c r="AF984" s="1216"/>
      <c r="AG984" s="1217"/>
      <c r="AH984" s="1218"/>
      <c r="AI984" s="587">
        <f t="shared" si="185"/>
        <v>0</v>
      </c>
      <c r="AK984" s="1215">
        <v>457</v>
      </c>
      <c r="AL984" s="1216"/>
      <c r="AM984" s="1217"/>
      <c r="AN984" s="1218"/>
      <c r="AO984" s="587">
        <f t="shared" si="186"/>
        <v>0</v>
      </c>
      <c r="AQ984" s="1215">
        <v>457</v>
      </c>
      <c r="AR984" s="1216"/>
      <c r="AS984" s="1217"/>
      <c r="AT984" s="1218"/>
      <c r="AU984" s="587">
        <f t="shared" si="187"/>
        <v>0</v>
      </c>
      <c r="AW984" s="1215">
        <v>457</v>
      </c>
      <c r="AX984" s="1216"/>
      <c r="AY984" s="1217"/>
      <c r="AZ984" s="1218"/>
      <c r="BA984" s="587">
        <f t="shared" si="188"/>
        <v>0</v>
      </c>
      <c r="BC984" s="1215">
        <v>457</v>
      </c>
      <c r="BD984" s="1216"/>
      <c r="BE984" s="1217"/>
      <c r="BF984" s="1218"/>
      <c r="BG984" s="587">
        <f t="shared" si="189"/>
        <v>0</v>
      </c>
      <c r="BI984" s="1215">
        <v>457</v>
      </c>
      <c r="BJ984" s="1216"/>
      <c r="BK984" s="1217"/>
      <c r="BL984" s="1218"/>
      <c r="BM984" s="587">
        <f t="shared" si="190"/>
        <v>0</v>
      </c>
      <c r="BO984" s="1215">
        <v>457</v>
      </c>
      <c r="BP984" s="1216"/>
      <c r="BQ984" s="1217"/>
      <c r="BR984" s="1218"/>
      <c r="BS984" s="587">
        <f t="shared" si="191"/>
        <v>0</v>
      </c>
    </row>
    <row r="985" spans="1:71" s="17" customFormat="1" ht="16.75" hidden="1" customHeight="1" outlineLevel="2">
      <c r="A985" s="1215">
        <v>458</v>
      </c>
      <c r="B985" s="1216"/>
      <c r="C985" s="1217"/>
      <c r="D985" s="1218"/>
      <c r="E985" s="587">
        <f t="shared" si="180"/>
        <v>0</v>
      </c>
      <c r="G985" s="1215">
        <v>458</v>
      </c>
      <c r="H985" s="1216"/>
      <c r="I985" s="1217"/>
      <c r="J985" s="1218"/>
      <c r="K985" s="587">
        <f t="shared" si="181"/>
        <v>0</v>
      </c>
      <c r="M985" s="1215">
        <v>458</v>
      </c>
      <c r="N985" s="1216"/>
      <c r="O985" s="1217"/>
      <c r="P985" s="1218"/>
      <c r="Q985" s="587">
        <f t="shared" si="182"/>
        <v>0</v>
      </c>
      <c r="S985" s="1215">
        <v>458</v>
      </c>
      <c r="T985" s="1216"/>
      <c r="U985" s="1217"/>
      <c r="V985" s="1218"/>
      <c r="W985" s="587">
        <f t="shared" si="183"/>
        <v>0</v>
      </c>
      <c r="Y985" s="1215">
        <v>458</v>
      </c>
      <c r="Z985" s="1216"/>
      <c r="AA985" s="1217"/>
      <c r="AB985" s="1218"/>
      <c r="AC985" s="587">
        <f t="shared" si="184"/>
        <v>0</v>
      </c>
      <c r="AE985" s="1215">
        <v>458</v>
      </c>
      <c r="AF985" s="1216"/>
      <c r="AG985" s="1217"/>
      <c r="AH985" s="1218"/>
      <c r="AI985" s="587">
        <f t="shared" si="185"/>
        <v>0</v>
      </c>
      <c r="AK985" s="1215">
        <v>458</v>
      </c>
      <c r="AL985" s="1216"/>
      <c r="AM985" s="1217"/>
      <c r="AN985" s="1218"/>
      <c r="AO985" s="587">
        <f t="shared" si="186"/>
        <v>0</v>
      </c>
      <c r="AQ985" s="1215">
        <v>458</v>
      </c>
      <c r="AR985" s="1216"/>
      <c r="AS985" s="1217"/>
      <c r="AT985" s="1218"/>
      <c r="AU985" s="587">
        <f t="shared" si="187"/>
        <v>0</v>
      </c>
      <c r="AW985" s="1215">
        <v>458</v>
      </c>
      <c r="AX985" s="1216"/>
      <c r="AY985" s="1217"/>
      <c r="AZ985" s="1218"/>
      <c r="BA985" s="587">
        <f t="shared" si="188"/>
        <v>0</v>
      </c>
      <c r="BC985" s="1215">
        <v>458</v>
      </c>
      <c r="BD985" s="1216"/>
      <c r="BE985" s="1217"/>
      <c r="BF985" s="1218"/>
      <c r="BG985" s="587">
        <f t="shared" si="189"/>
        <v>0</v>
      </c>
      <c r="BI985" s="1215">
        <v>458</v>
      </c>
      <c r="BJ985" s="1216"/>
      <c r="BK985" s="1217"/>
      <c r="BL985" s="1218"/>
      <c r="BM985" s="587">
        <f t="shared" si="190"/>
        <v>0</v>
      </c>
      <c r="BO985" s="1215">
        <v>458</v>
      </c>
      <c r="BP985" s="1216"/>
      <c r="BQ985" s="1217"/>
      <c r="BR985" s="1218"/>
      <c r="BS985" s="587">
        <f t="shared" si="191"/>
        <v>0</v>
      </c>
    </row>
    <row r="986" spans="1:71" s="17" customFormat="1" ht="16.75" hidden="1" customHeight="1" outlineLevel="2">
      <c r="A986" s="1215">
        <v>459</v>
      </c>
      <c r="B986" s="1216"/>
      <c r="C986" s="1217"/>
      <c r="D986" s="1218"/>
      <c r="E986" s="587">
        <f t="shared" si="180"/>
        <v>0</v>
      </c>
      <c r="G986" s="1215">
        <v>459</v>
      </c>
      <c r="H986" s="1216"/>
      <c r="I986" s="1217"/>
      <c r="J986" s="1218"/>
      <c r="K986" s="587">
        <f t="shared" si="181"/>
        <v>0</v>
      </c>
      <c r="M986" s="1215">
        <v>459</v>
      </c>
      <c r="N986" s="1216"/>
      <c r="O986" s="1217"/>
      <c r="P986" s="1218"/>
      <c r="Q986" s="587">
        <f t="shared" si="182"/>
        <v>0</v>
      </c>
      <c r="S986" s="1215">
        <v>459</v>
      </c>
      <c r="T986" s="1216"/>
      <c r="U986" s="1217"/>
      <c r="V986" s="1218"/>
      <c r="W986" s="587">
        <f t="shared" si="183"/>
        <v>0</v>
      </c>
      <c r="Y986" s="1215">
        <v>459</v>
      </c>
      <c r="Z986" s="1216"/>
      <c r="AA986" s="1217"/>
      <c r="AB986" s="1218"/>
      <c r="AC986" s="587">
        <f t="shared" si="184"/>
        <v>0</v>
      </c>
      <c r="AE986" s="1215">
        <v>459</v>
      </c>
      <c r="AF986" s="1216"/>
      <c r="AG986" s="1217"/>
      <c r="AH986" s="1218"/>
      <c r="AI986" s="587">
        <f t="shared" si="185"/>
        <v>0</v>
      </c>
      <c r="AK986" s="1215">
        <v>459</v>
      </c>
      <c r="AL986" s="1216"/>
      <c r="AM986" s="1217"/>
      <c r="AN986" s="1218"/>
      <c r="AO986" s="587">
        <f t="shared" si="186"/>
        <v>0</v>
      </c>
      <c r="AQ986" s="1215">
        <v>459</v>
      </c>
      <c r="AR986" s="1216"/>
      <c r="AS986" s="1217"/>
      <c r="AT986" s="1218"/>
      <c r="AU986" s="587">
        <f t="shared" si="187"/>
        <v>0</v>
      </c>
      <c r="AW986" s="1215">
        <v>459</v>
      </c>
      <c r="AX986" s="1216"/>
      <c r="AY986" s="1217"/>
      <c r="AZ986" s="1218"/>
      <c r="BA986" s="587">
        <f t="shared" si="188"/>
        <v>0</v>
      </c>
      <c r="BC986" s="1215">
        <v>459</v>
      </c>
      <c r="BD986" s="1216"/>
      <c r="BE986" s="1217"/>
      <c r="BF986" s="1218"/>
      <c r="BG986" s="587">
        <f t="shared" si="189"/>
        <v>0</v>
      </c>
      <c r="BI986" s="1215">
        <v>459</v>
      </c>
      <c r="BJ986" s="1216"/>
      <c r="BK986" s="1217"/>
      <c r="BL986" s="1218"/>
      <c r="BM986" s="587">
        <f t="shared" si="190"/>
        <v>0</v>
      </c>
      <c r="BO986" s="1215">
        <v>459</v>
      </c>
      <c r="BP986" s="1216"/>
      <c r="BQ986" s="1217"/>
      <c r="BR986" s="1218"/>
      <c r="BS986" s="587">
        <f t="shared" si="191"/>
        <v>0</v>
      </c>
    </row>
    <row r="987" spans="1:71" s="17" customFormat="1" ht="16.75" hidden="1" customHeight="1" outlineLevel="2">
      <c r="A987" s="1215">
        <v>460</v>
      </c>
      <c r="B987" s="1216"/>
      <c r="C987" s="1217"/>
      <c r="D987" s="1218"/>
      <c r="E987" s="587">
        <f t="shared" si="180"/>
        <v>0</v>
      </c>
      <c r="G987" s="1215">
        <v>460</v>
      </c>
      <c r="H987" s="1216"/>
      <c r="I987" s="1217"/>
      <c r="J987" s="1218"/>
      <c r="K987" s="587">
        <f t="shared" si="181"/>
        <v>0</v>
      </c>
      <c r="M987" s="1215">
        <v>460</v>
      </c>
      <c r="N987" s="1216"/>
      <c r="O987" s="1217"/>
      <c r="P987" s="1218"/>
      <c r="Q987" s="587">
        <f t="shared" si="182"/>
        <v>0</v>
      </c>
      <c r="S987" s="1215">
        <v>460</v>
      </c>
      <c r="T987" s="1216"/>
      <c r="U987" s="1217"/>
      <c r="V987" s="1218"/>
      <c r="W987" s="587">
        <f t="shared" si="183"/>
        <v>0</v>
      </c>
      <c r="Y987" s="1215">
        <v>460</v>
      </c>
      <c r="Z987" s="1216"/>
      <c r="AA987" s="1217"/>
      <c r="AB987" s="1218"/>
      <c r="AC987" s="587">
        <f t="shared" si="184"/>
        <v>0</v>
      </c>
      <c r="AE987" s="1215">
        <v>460</v>
      </c>
      <c r="AF987" s="1216"/>
      <c r="AG987" s="1217"/>
      <c r="AH987" s="1218"/>
      <c r="AI987" s="587">
        <f t="shared" si="185"/>
        <v>0</v>
      </c>
      <c r="AK987" s="1215">
        <v>460</v>
      </c>
      <c r="AL987" s="1216"/>
      <c r="AM987" s="1217"/>
      <c r="AN987" s="1218"/>
      <c r="AO987" s="587">
        <f t="shared" si="186"/>
        <v>0</v>
      </c>
      <c r="AQ987" s="1215">
        <v>460</v>
      </c>
      <c r="AR987" s="1216"/>
      <c r="AS987" s="1217"/>
      <c r="AT987" s="1218"/>
      <c r="AU987" s="587">
        <f t="shared" si="187"/>
        <v>0</v>
      </c>
      <c r="AW987" s="1215">
        <v>460</v>
      </c>
      <c r="AX987" s="1216"/>
      <c r="AY987" s="1217"/>
      <c r="AZ987" s="1218"/>
      <c r="BA987" s="587">
        <f t="shared" si="188"/>
        <v>0</v>
      </c>
      <c r="BC987" s="1215">
        <v>460</v>
      </c>
      <c r="BD987" s="1216"/>
      <c r="BE987" s="1217"/>
      <c r="BF987" s="1218"/>
      <c r="BG987" s="587">
        <f t="shared" si="189"/>
        <v>0</v>
      </c>
      <c r="BI987" s="1215">
        <v>460</v>
      </c>
      <c r="BJ987" s="1216"/>
      <c r="BK987" s="1217"/>
      <c r="BL987" s="1218"/>
      <c r="BM987" s="587">
        <f t="shared" si="190"/>
        <v>0</v>
      </c>
      <c r="BO987" s="1215">
        <v>460</v>
      </c>
      <c r="BP987" s="1216"/>
      <c r="BQ987" s="1217"/>
      <c r="BR987" s="1218"/>
      <c r="BS987" s="587">
        <f t="shared" si="191"/>
        <v>0</v>
      </c>
    </row>
    <row r="988" spans="1:71" s="17" customFormat="1" ht="16.75" hidden="1" customHeight="1" outlineLevel="2">
      <c r="A988" s="1215">
        <v>461</v>
      </c>
      <c r="B988" s="1216"/>
      <c r="C988" s="1217"/>
      <c r="D988" s="1218"/>
      <c r="E988" s="587">
        <f t="shared" si="180"/>
        <v>0</v>
      </c>
      <c r="G988" s="1215">
        <v>461</v>
      </c>
      <c r="H988" s="1216"/>
      <c r="I988" s="1217"/>
      <c r="J988" s="1218"/>
      <c r="K988" s="587">
        <f t="shared" si="181"/>
        <v>0</v>
      </c>
      <c r="M988" s="1215">
        <v>461</v>
      </c>
      <c r="N988" s="1216"/>
      <c r="O988" s="1217"/>
      <c r="P988" s="1218"/>
      <c r="Q988" s="587">
        <f t="shared" si="182"/>
        <v>0</v>
      </c>
      <c r="S988" s="1215">
        <v>461</v>
      </c>
      <c r="T988" s="1216"/>
      <c r="U988" s="1217"/>
      <c r="V988" s="1218"/>
      <c r="W988" s="587">
        <f t="shared" si="183"/>
        <v>0</v>
      </c>
      <c r="Y988" s="1215">
        <v>461</v>
      </c>
      <c r="Z988" s="1216"/>
      <c r="AA988" s="1217"/>
      <c r="AB988" s="1218"/>
      <c r="AC988" s="587">
        <f t="shared" si="184"/>
        <v>0</v>
      </c>
      <c r="AE988" s="1215">
        <v>461</v>
      </c>
      <c r="AF988" s="1216"/>
      <c r="AG988" s="1217"/>
      <c r="AH988" s="1218"/>
      <c r="AI988" s="587">
        <f t="shared" si="185"/>
        <v>0</v>
      </c>
      <c r="AK988" s="1215">
        <v>461</v>
      </c>
      <c r="AL988" s="1216"/>
      <c r="AM988" s="1217"/>
      <c r="AN988" s="1218"/>
      <c r="AO988" s="587">
        <f t="shared" si="186"/>
        <v>0</v>
      </c>
      <c r="AQ988" s="1215">
        <v>461</v>
      </c>
      <c r="AR988" s="1216"/>
      <c r="AS988" s="1217"/>
      <c r="AT988" s="1218"/>
      <c r="AU988" s="587">
        <f t="shared" si="187"/>
        <v>0</v>
      </c>
      <c r="AW988" s="1215">
        <v>461</v>
      </c>
      <c r="AX988" s="1216"/>
      <c r="AY988" s="1217"/>
      <c r="AZ988" s="1218"/>
      <c r="BA988" s="587">
        <f t="shared" si="188"/>
        <v>0</v>
      </c>
      <c r="BC988" s="1215">
        <v>461</v>
      </c>
      <c r="BD988" s="1216"/>
      <c r="BE988" s="1217"/>
      <c r="BF988" s="1218"/>
      <c r="BG988" s="587">
        <f t="shared" si="189"/>
        <v>0</v>
      </c>
      <c r="BI988" s="1215">
        <v>461</v>
      </c>
      <c r="BJ988" s="1216"/>
      <c r="BK988" s="1217"/>
      <c r="BL988" s="1218"/>
      <c r="BM988" s="587">
        <f t="shared" si="190"/>
        <v>0</v>
      </c>
      <c r="BO988" s="1215">
        <v>461</v>
      </c>
      <c r="BP988" s="1216"/>
      <c r="BQ988" s="1217"/>
      <c r="BR988" s="1218"/>
      <c r="BS988" s="587">
        <f t="shared" si="191"/>
        <v>0</v>
      </c>
    </row>
    <row r="989" spans="1:71" s="17" customFormat="1" ht="16.75" hidden="1" customHeight="1" outlineLevel="2">
      <c r="A989" s="1215">
        <v>462</v>
      </c>
      <c r="B989" s="1216"/>
      <c r="C989" s="1217"/>
      <c r="D989" s="1218"/>
      <c r="E989" s="587">
        <f t="shared" si="180"/>
        <v>0</v>
      </c>
      <c r="G989" s="1215">
        <v>462</v>
      </c>
      <c r="H989" s="1216"/>
      <c r="I989" s="1217"/>
      <c r="J989" s="1218"/>
      <c r="K989" s="587">
        <f t="shared" si="181"/>
        <v>0</v>
      </c>
      <c r="M989" s="1215">
        <v>462</v>
      </c>
      <c r="N989" s="1216"/>
      <c r="O989" s="1217"/>
      <c r="P989" s="1218"/>
      <c r="Q989" s="587">
        <f t="shared" si="182"/>
        <v>0</v>
      </c>
      <c r="S989" s="1215">
        <v>462</v>
      </c>
      <c r="T989" s="1216"/>
      <c r="U989" s="1217"/>
      <c r="V989" s="1218"/>
      <c r="W989" s="587">
        <f t="shared" si="183"/>
        <v>0</v>
      </c>
      <c r="Y989" s="1215">
        <v>462</v>
      </c>
      <c r="Z989" s="1216"/>
      <c r="AA989" s="1217"/>
      <c r="AB989" s="1218"/>
      <c r="AC989" s="587">
        <f t="shared" si="184"/>
        <v>0</v>
      </c>
      <c r="AE989" s="1215">
        <v>462</v>
      </c>
      <c r="AF989" s="1216"/>
      <c r="AG989" s="1217"/>
      <c r="AH989" s="1218"/>
      <c r="AI989" s="587">
        <f t="shared" si="185"/>
        <v>0</v>
      </c>
      <c r="AK989" s="1215">
        <v>462</v>
      </c>
      <c r="AL989" s="1216"/>
      <c r="AM989" s="1217"/>
      <c r="AN989" s="1218"/>
      <c r="AO989" s="587">
        <f t="shared" si="186"/>
        <v>0</v>
      </c>
      <c r="AQ989" s="1215">
        <v>462</v>
      </c>
      <c r="AR989" s="1216"/>
      <c r="AS989" s="1217"/>
      <c r="AT989" s="1218"/>
      <c r="AU989" s="587">
        <f t="shared" si="187"/>
        <v>0</v>
      </c>
      <c r="AW989" s="1215">
        <v>462</v>
      </c>
      <c r="AX989" s="1216"/>
      <c r="AY989" s="1217"/>
      <c r="AZ989" s="1218"/>
      <c r="BA989" s="587">
        <f t="shared" si="188"/>
        <v>0</v>
      </c>
      <c r="BC989" s="1215">
        <v>462</v>
      </c>
      <c r="BD989" s="1216"/>
      <c r="BE989" s="1217"/>
      <c r="BF989" s="1218"/>
      <c r="BG989" s="587">
        <f t="shared" si="189"/>
        <v>0</v>
      </c>
      <c r="BI989" s="1215">
        <v>462</v>
      </c>
      <c r="BJ989" s="1216"/>
      <c r="BK989" s="1217"/>
      <c r="BL989" s="1218"/>
      <c r="BM989" s="587">
        <f t="shared" si="190"/>
        <v>0</v>
      </c>
      <c r="BO989" s="1215">
        <v>462</v>
      </c>
      <c r="BP989" s="1216"/>
      <c r="BQ989" s="1217"/>
      <c r="BR989" s="1218"/>
      <c r="BS989" s="587">
        <f t="shared" si="191"/>
        <v>0</v>
      </c>
    </row>
    <row r="990" spans="1:71" s="17" customFormat="1" ht="16.75" hidden="1" customHeight="1" outlineLevel="2">
      <c r="A990" s="1215">
        <v>463</v>
      </c>
      <c r="B990" s="1216"/>
      <c r="C990" s="1217"/>
      <c r="D990" s="1218"/>
      <c r="E990" s="587">
        <f t="shared" si="180"/>
        <v>0</v>
      </c>
      <c r="G990" s="1215">
        <v>463</v>
      </c>
      <c r="H990" s="1216"/>
      <c r="I990" s="1217"/>
      <c r="J990" s="1218"/>
      <c r="K990" s="587">
        <f t="shared" si="181"/>
        <v>0</v>
      </c>
      <c r="M990" s="1215">
        <v>463</v>
      </c>
      <c r="N990" s="1216"/>
      <c r="O990" s="1217"/>
      <c r="P990" s="1218"/>
      <c r="Q990" s="587">
        <f t="shared" si="182"/>
        <v>0</v>
      </c>
      <c r="S990" s="1215">
        <v>463</v>
      </c>
      <c r="T990" s="1216"/>
      <c r="U990" s="1217"/>
      <c r="V990" s="1218"/>
      <c r="W990" s="587">
        <f t="shared" si="183"/>
        <v>0</v>
      </c>
      <c r="Y990" s="1215">
        <v>463</v>
      </c>
      <c r="Z990" s="1216"/>
      <c r="AA990" s="1217"/>
      <c r="AB990" s="1218"/>
      <c r="AC990" s="587">
        <f t="shared" si="184"/>
        <v>0</v>
      </c>
      <c r="AE990" s="1215">
        <v>463</v>
      </c>
      <c r="AF990" s="1216"/>
      <c r="AG990" s="1217"/>
      <c r="AH990" s="1218"/>
      <c r="AI990" s="587">
        <f t="shared" si="185"/>
        <v>0</v>
      </c>
      <c r="AK990" s="1215">
        <v>463</v>
      </c>
      <c r="AL990" s="1216"/>
      <c r="AM990" s="1217"/>
      <c r="AN990" s="1218"/>
      <c r="AO990" s="587">
        <f t="shared" si="186"/>
        <v>0</v>
      </c>
      <c r="AQ990" s="1215">
        <v>463</v>
      </c>
      <c r="AR990" s="1216"/>
      <c r="AS990" s="1217"/>
      <c r="AT990" s="1218"/>
      <c r="AU990" s="587">
        <f t="shared" si="187"/>
        <v>0</v>
      </c>
      <c r="AW990" s="1215">
        <v>463</v>
      </c>
      <c r="AX990" s="1216"/>
      <c r="AY990" s="1217"/>
      <c r="AZ990" s="1218"/>
      <c r="BA990" s="587">
        <f t="shared" si="188"/>
        <v>0</v>
      </c>
      <c r="BC990" s="1215">
        <v>463</v>
      </c>
      <c r="BD990" s="1216"/>
      <c r="BE990" s="1217"/>
      <c r="BF990" s="1218"/>
      <c r="BG990" s="587">
        <f t="shared" si="189"/>
        <v>0</v>
      </c>
      <c r="BI990" s="1215">
        <v>463</v>
      </c>
      <c r="BJ990" s="1216"/>
      <c r="BK990" s="1217"/>
      <c r="BL990" s="1218"/>
      <c r="BM990" s="587">
        <f t="shared" si="190"/>
        <v>0</v>
      </c>
      <c r="BO990" s="1215">
        <v>463</v>
      </c>
      <c r="BP990" s="1216"/>
      <c r="BQ990" s="1217"/>
      <c r="BR990" s="1218"/>
      <c r="BS990" s="587">
        <f t="shared" si="191"/>
        <v>0</v>
      </c>
    </row>
    <row r="991" spans="1:71" s="17" customFormat="1" ht="16.75" hidden="1" customHeight="1" outlineLevel="2">
      <c r="A991" s="1215">
        <v>464</v>
      </c>
      <c r="B991" s="1216"/>
      <c r="C991" s="1217"/>
      <c r="D991" s="1218"/>
      <c r="E991" s="587">
        <f t="shared" si="180"/>
        <v>0</v>
      </c>
      <c r="G991" s="1215">
        <v>464</v>
      </c>
      <c r="H991" s="1216"/>
      <c r="I991" s="1217"/>
      <c r="J991" s="1218"/>
      <c r="K991" s="587">
        <f t="shared" si="181"/>
        <v>0</v>
      </c>
      <c r="M991" s="1215">
        <v>464</v>
      </c>
      <c r="N991" s="1216"/>
      <c r="O991" s="1217"/>
      <c r="P991" s="1218"/>
      <c r="Q991" s="587">
        <f t="shared" si="182"/>
        <v>0</v>
      </c>
      <c r="S991" s="1215">
        <v>464</v>
      </c>
      <c r="T991" s="1216"/>
      <c r="U991" s="1217"/>
      <c r="V991" s="1218"/>
      <c r="W991" s="587">
        <f t="shared" si="183"/>
        <v>0</v>
      </c>
      <c r="Y991" s="1215">
        <v>464</v>
      </c>
      <c r="Z991" s="1216"/>
      <c r="AA991" s="1217"/>
      <c r="AB991" s="1218"/>
      <c r="AC991" s="587">
        <f t="shared" si="184"/>
        <v>0</v>
      </c>
      <c r="AE991" s="1215">
        <v>464</v>
      </c>
      <c r="AF991" s="1216"/>
      <c r="AG991" s="1217"/>
      <c r="AH991" s="1218"/>
      <c r="AI991" s="587">
        <f t="shared" si="185"/>
        <v>0</v>
      </c>
      <c r="AK991" s="1215">
        <v>464</v>
      </c>
      <c r="AL991" s="1216"/>
      <c r="AM991" s="1217"/>
      <c r="AN991" s="1218"/>
      <c r="AO991" s="587">
        <f t="shared" si="186"/>
        <v>0</v>
      </c>
      <c r="AQ991" s="1215">
        <v>464</v>
      </c>
      <c r="AR991" s="1216"/>
      <c r="AS991" s="1217"/>
      <c r="AT991" s="1218"/>
      <c r="AU991" s="587">
        <f t="shared" si="187"/>
        <v>0</v>
      </c>
      <c r="AW991" s="1215">
        <v>464</v>
      </c>
      <c r="AX991" s="1216"/>
      <c r="AY991" s="1217"/>
      <c r="AZ991" s="1218"/>
      <c r="BA991" s="587">
        <f t="shared" si="188"/>
        <v>0</v>
      </c>
      <c r="BC991" s="1215">
        <v>464</v>
      </c>
      <c r="BD991" s="1216"/>
      <c r="BE991" s="1217"/>
      <c r="BF991" s="1218"/>
      <c r="BG991" s="587">
        <f t="shared" si="189"/>
        <v>0</v>
      </c>
      <c r="BI991" s="1215">
        <v>464</v>
      </c>
      <c r="BJ991" s="1216"/>
      <c r="BK991" s="1217"/>
      <c r="BL991" s="1218"/>
      <c r="BM991" s="587">
        <f t="shared" si="190"/>
        <v>0</v>
      </c>
      <c r="BO991" s="1215">
        <v>464</v>
      </c>
      <c r="BP991" s="1216"/>
      <c r="BQ991" s="1217"/>
      <c r="BR991" s="1218"/>
      <c r="BS991" s="587">
        <f t="shared" si="191"/>
        <v>0</v>
      </c>
    </row>
    <row r="992" spans="1:71" s="17" customFormat="1" ht="16.75" hidden="1" customHeight="1" outlineLevel="2">
      <c r="A992" s="1215">
        <v>465</v>
      </c>
      <c r="B992" s="1216"/>
      <c r="C992" s="1217"/>
      <c r="D992" s="1218"/>
      <c r="E992" s="587">
        <f t="shared" si="180"/>
        <v>0</v>
      </c>
      <c r="G992" s="1215">
        <v>465</v>
      </c>
      <c r="H992" s="1216"/>
      <c r="I992" s="1217"/>
      <c r="J992" s="1218"/>
      <c r="K992" s="587">
        <f t="shared" si="181"/>
        <v>0</v>
      </c>
      <c r="M992" s="1215">
        <v>465</v>
      </c>
      <c r="N992" s="1216"/>
      <c r="O992" s="1217"/>
      <c r="P992" s="1218"/>
      <c r="Q992" s="587">
        <f t="shared" si="182"/>
        <v>0</v>
      </c>
      <c r="S992" s="1215">
        <v>465</v>
      </c>
      <c r="T992" s="1216"/>
      <c r="U992" s="1217"/>
      <c r="V992" s="1218"/>
      <c r="W992" s="587">
        <f t="shared" si="183"/>
        <v>0</v>
      </c>
      <c r="Y992" s="1215">
        <v>465</v>
      </c>
      <c r="Z992" s="1216"/>
      <c r="AA992" s="1217"/>
      <c r="AB992" s="1218"/>
      <c r="AC992" s="587">
        <f t="shared" si="184"/>
        <v>0</v>
      </c>
      <c r="AE992" s="1215">
        <v>465</v>
      </c>
      <c r="AF992" s="1216"/>
      <c r="AG992" s="1217"/>
      <c r="AH992" s="1218"/>
      <c r="AI992" s="587">
        <f t="shared" si="185"/>
        <v>0</v>
      </c>
      <c r="AK992" s="1215">
        <v>465</v>
      </c>
      <c r="AL992" s="1216"/>
      <c r="AM992" s="1217"/>
      <c r="AN992" s="1218"/>
      <c r="AO992" s="587">
        <f t="shared" si="186"/>
        <v>0</v>
      </c>
      <c r="AQ992" s="1215">
        <v>465</v>
      </c>
      <c r="AR992" s="1216"/>
      <c r="AS992" s="1217"/>
      <c r="AT992" s="1218"/>
      <c r="AU992" s="587">
        <f t="shared" si="187"/>
        <v>0</v>
      </c>
      <c r="AW992" s="1215">
        <v>465</v>
      </c>
      <c r="AX992" s="1216"/>
      <c r="AY992" s="1217"/>
      <c r="AZ992" s="1218"/>
      <c r="BA992" s="587">
        <f t="shared" si="188"/>
        <v>0</v>
      </c>
      <c r="BC992" s="1215">
        <v>465</v>
      </c>
      <c r="BD992" s="1216"/>
      <c r="BE992" s="1217"/>
      <c r="BF992" s="1218"/>
      <c r="BG992" s="587">
        <f t="shared" si="189"/>
        <v>0</v>
      </c>
      <c r="BI992" s="1215">
        <v>465</v>
      </c>
      <c r="BJ992" s="1216"/>
      <c r="BK992" s="1217"/>
      <c r="BL992" s="1218"/>
      <c r="BM992" s="587">
        <f t="shared" si="190"/>
        <v>0</v>
      </c>
      <c r="BO992" s="1215">
        <v>465</v>
      </c>
      <c r="BP992" s="1216"/>
      <c r="BQ992" s="1217"/>
      <c r="BR992" s="1218"/>
      <c r="BS992" s="587">
        <f t="shared" si="191"/>
        <v>0</v>
      </c>
    </row>
    <row r="993" spans="1:71" s="17" customFormat="1" ht="16.75" hidden="1" customHeight="1" outlineLevel="2">
      <c r="A993" s="1215">
        <v>466</v>
      </c>
      <c r="B993" s="1216"/>
      <c r="C993" s="1217"/>
      <c r="D993" s="1218"/>
      <c r="E993" s="587">
        <f t="shared" si="180"/>
        <v>0</v>
      </c>
      <c r="G993" s="1215">
        <v>466</v>
      </c>
      <c r="H993" s="1216"/>
      <c r="I993" s="1217"/>
      <c r="J993" s="1218"/>
      <c r="K993" s="587">
        <f t="shared" si="181"/>
        <v>0</v>
      </c>
      <c r="M993" s="1215">
        <v>466</v>
      </c>
      <c r="N993" s="1216"/>
      <c r="O993" s="1217"/>
      <c r="P993" s="1218"/>
      <c r="Q993" s="587">
        <f t="shared" si="182"/>
        <v>0</v>
      </c>
      <c r="S993" s="1215">
        <v>466</v>
      </c>
      <c r="T993" s="1216"/>
      <c r="U993" s="1217"/>
      <c r="V993" s="1218"/>
      <c r="W993" s="587">
        <f t="shared" si="183"/>
        <v>0</v>
      </c>
      <c r="Y993" s="1215">
        <v>466</v>
      </c>
      <c r="Z993" s="1216"/>
      <c r="AA993" s="1217"/>
      <c r="AB993" s="1218"/>
      <c r="AC993" s="587">
        <f t="shared" si="184"/>
        <v>0</v>
      </c>
      <c r="AE993" s="1215">
        <v>466</v>
      </c>
      <c r="AF993" s="1216"/>
      <c r="AG993" s="1217"/>
      <c r="AH993" s="1218"/>
      <c r="AI993" s="587">
        <f t="shared" si="185"/>
        <v>0</v>
      </c>
      <c r="AK993" s="1215">
        <v>466</v>
      </c>
      <c r="AL993" s="1216"/>
      <c r="AM993" s="1217"/>
      <c r="AN993" s="1218"/>
      <c r="AO993" s="587">
        <f t="shared" si="186"/>
        <v>0</v>
      </c>
      <c r="AQ993" s="1215">
        <v>466</v>
      </c>
      <c r="AR993" s="1216"/>
      <c r="AS993" s="1217"/>
      <c r="AT993" s="1218"/>
      <c r="AU993" s="587">
        <f t="shared" si="187"/>
        <v>0</v>
      </c>
      <c r="AW993" s="1215">
        <v>466</v>
      </c>
      <c r="AX993" s="1216"/>
      <c r="AY993" s="1217"/>
      <c r="AZ993" s="1218"/>
      <c r="BA993" s="587">
        <f t="shared" si="188"/>
        <v>0</v>
      </c>
      <c r="BC993" s="1215">
        <v>466</v>
      </c>
      <c r="BD993" s="1216"/>
      <c r="BE993" s="1217"/>
      <c r="BF993" s="1218"/>
      <c r="BG993" s="587">
        <f t="shared" si="189"/>
        <v>0</v>
      </c>
      <c r="BI993" s="1215">
        <v>466</v>
      </c>
      <c r="BJ993" s="1216"/>
      <c r="BK993" s="1217"/>
      <c r="BL993" s="1218"/>
      <c r="BM993" s="587">
        <f t="shared" si="190"/>
        <v>0</v>
      </c>
      <c r="BO993" s="1215">
        <v>466</v>
      </c>
      <c r="BP993" s="1216"/>
      <c r="BQ993" s="1217"/>
      <c r="BR993" s="1218"/>
      <c r="BS993" s="587">
        <f t="shared" si="191"/>
        <v>0</v>
      </c>
    </row>
    <row r="994" spans="1:71" s="17" customFormat="1" ht="16.75" hidden="1" customHeight="1" outlineLevel="2">
      <c r="A994" s="1215">
        <v>467</v>
      </c>
      <c r="B994" s="1216"/>
      <c r="C994" s="1217"/>
      <c r="D994" s="1218"/>
      <c r="E994" s="587">
        <f t="shared" si="180"/>
        <v>0</v>
      </c>
      <c r="G994" s="1215">
        <v>467</v>
      </c>
      <c r="H994" s="1216"/>
      <c r="I994" s="1217"/>
      <c r="J994" s="1218"/>
      <c r="K994" s="587">
        <f t="shared" si="181"/>
        <v>0</v>
      </c>
      <c r="M994" s="1215">
        <v>467</v>
      </c>
      <c r="N994" s="1216"/>
      <c r="O994" s="1217"/>
      <c r="P994" s="1218"/>
      <c r="Q994" s="587">
        <f t="shared" si="182"/>
        <v>0</v>
      </c>
      <c r="S994" s="1215">
        <v>467</v>
      </c>
      <c r="T994" s="1216"/>
      <c r="U994" s="1217"/>
      <c r="V994" s="1218"/>
      <c r="W994" s="587">
        <f t="shared" si="183"/>
        <v>0</v>
      </c>
      <c r="Y994" s="1215">
        <v>467</v>
      </c>
      <c r="Z994" s="1216"/>
      <c r="AA994" s="1217"/>
      <c r="AB994" s="1218"/>
      <c r="AC994" s="587">
        <f t="shared" si="184"/>
        <v>0</v>
      </c>
      <c r="AE994" s="1215">
        <v>467</v>
      </c>
      <c r="AF994" s="1216"/>
      <c r="AG994" s="1217"/>
      <c r="AH994" s="1218"/>
      <c r="AI994" s="587">
        <f t="shared" si="185"/>
        <v>0</v>
      </c>
      <c r="AK994" s="1215">
        <v>467</v>
      </c>
      <c r="AL994" s="1216"/>
      <c r="AM994" s="1217"/>
      <c r="AN994" s="1218"/>
      <c r="AO994" s="587">
        <f t="shared" si="186"/>
        <v>0</v>
      </c>
      <c r="AQ994" s="1215">
        <v>467</v>
      </c>
      <c r="AR994" s="1216"/>
      <c r="AS994" s="1217"/>
      <c r="AT994" s="1218"/>
      <c r="AU994" s="587">
        <f t="shared" si="187"/>
        <v>0</v>
      </c>
      <c r="AW994" s="1215">
        <v>467</v>
      </c>
      <c r="AX994" s="1216"/>
      <c r="AY994" s="1217"/>
      <c r="AZ994" s="1218"/>
      <c r="BA994" s="587">
        <f t="shared" si="188"/>
        <v>0</v>
      </c>
      <c r="BC994" s="1215">
        <v>467</v>
      </c>
      <c r="BD994" s="1216"/>
      <c r="BE994" s="1217"/>
      <c r="BF994" s="1218"/>
      <c r="BG994" s="587">
        <f t="shared" si="189"/>
        <v>0</v>
      </c>
      <c r="BI994" s="1215">
        <v>467</v>
      </c>
      <c r="BJ994" s="1216"/>
      <c r="BK994" s="1217"/>
      <c r="BL994" s="1218"/>
      <c r="BM994" s="587">
        <f t="shared" si="190"/>
        <v>0</v>
      </c>
      <c r="BO994" s="1215">
        <v>467</v>
      </c>
      <c r="BP994" s="1216"/>
      <c r="BQ994" s="1217"/>
      <c r="BR994" s="1218"/>
      <c r="BS994" s="587">
        <f t="shared" si="191"/>
        <v>0</v>
      </c>
    </row>
    <row r="995" spans="1:71" s="17" customFormat="1" ht="16.75" hidden="1" customHeight="1" outlineLevel="2">
      <c r="A995" s="1215">
        <v>468</v>
      </c>
      <c r="B995" s="1216"/>
      <c r="C995" s="1217"/>
      <c r="D995" s="1218"/>
      <c r="E995" s="587">
        <f t="shared" si="180"/>
        <v>0</v>
      </c>
      <c r="G995" s="1215">
        <v>468</v>
      </c>
      <c r="H995" s="1216"/>
      <c r="I995" s="1217"/>
      <c r="J995" s="1218"/>
      <c r="K995" s="587">
        <f t="shared" si="181"/>
        <v>0</v>
      </c>
      <c r="M995" s="1215">
        <v>468</v>
      </c>
      <c r="N995" s="1216"/>
      <c r="O995" s="1217"/>
      <c r="P995" s="1218"/>
      <c r="Q995" s="587">
        <f t="shared" si="182"/>
        <v>0</v>
      </c>
      <c r="S995" s="1215">
        <v>468</v>
      </c>
      <c r="T995" s="1216"/>
      <c r="U995" s="1217"/>
      <c r="V995" s="1218"/>
      <c r="W995" s="587">
        <f t="shared" si="183"/>
        <v>0</v>
      </c>
      <c r="Y995" s="1215">
        <v>468</v>
      </c>
      <c r="Z995" s="1216"/>
      <c r="AA995" s="1217"/>
      <c r="AB995" s="1218"/>
      <c r="AC995" s="587">
        <f t="shared" si="184"/>
        <v>0</v>
      </c>
      <c r="AE995" s="1215">
        <v>468</v>
      </c>
      <c r="AF995" s="1216"/>
      <c r="AG995" s="1217"/>
      <c r="AH995" s="1218"/>
      <c r="AI995" s="587">
        <f t="shared" si="185"/>
        <v>0</v>
      </c>
      <c r="AK995" s="1215">
        <v>468</v>
      </c>
      <c r="AL995" s="1216"/>
      <c r="AM995" s="1217"/>
      <c r="AN995" s="1218"/>
      <c r="AO995" s="587">
        <f t="shared" si="186"/>
        <v>0</v>
      </c>
      <c r="AQ995" s="1215">
        <v>468</v>
      </c>
      <c r="AR995" s="1216"/>
      <c r="AS995" s="1217"/>
      <c r="AT995" s="1218"/>
      <c r="AU995" s="587">
        <f t="shared" si="187"/>
        <v>0</v>
      </c>
      <c r="AW995" s="1215">
        <v>468</v>
      </c>
      <c r="AX995" s="1216"/>
      <c r="AY995" s="1217"/>
      <c r="AZ995" s="1218"/>
      <c r="BA995" s="587">
        <f t="shared" si="188"/>
        <v>0</v>
      </c>
      <c r="BC995" s="1215">
        <v>468</v>
      </c>
      <c r="BD995" s="1216"/>
      <c r="BE995" s="1217"/>
      <c r="BF995" s="1218"/>
      <c r="BG995" s="587">
        <f t="shared" si="189"/>
        <v>0</v>
      </c>
      <c r="BI995" s="1215">
        <v>468</v>
      </c>
      <c r="BJ995" s="1216"/>
      <c r="BK995" s="1217"/>
      <c r="BL995" s="1218"/>
      <c r="BM995" s="587">
        <f t="shared" si="190"/>
        <v>0</v>
      </c>
      <c r="BO995" s="1215">
        <v>468</v>
      </c>
      <c r="BP995" s="1216"/>
      <c r="BQ995" s="1217"/>
      <c r="BR995" s="1218"/>
      <c r="BS995" s="587">
        <f t="shared" si="191"/>
        <v>0</v>
      </c>
    </row>
    <row r="996" spans="1:71" s="17" customFormat="1" ht="16.75" hidden="1" customHeight="1" outlineLevel="2">
      <c r="A996" s="1215">
        <v>469</v>
      </c>
      <c r="B996" s="1216"/>
      <c r="C996" s="1217"/>
      <c r="D996" s="1218"/>
      <c r="E996" s="587">
        <f t="shared" si="180"/>
        <v>0</v>
      </c>
      <c r="G996" s="1215">
        <v>469</v>
      </c>
      <c r="H996" s="1216"/>
      <c r="I996" s="1217"/>
      <c r="J996" s="1218"/>
      <c r="K996" s="587">
        <f t="shared" si="181"/>
        <v>0</v>
      </c>
      <c r="M996" s="1215">
        <v>469</v>
      </c>
      <c r="N996" s="1216"/>
      <c r="O996" s="1217"/>
      <c r="P996" s="1218"/>
      <c r="Q996" s="587">
        <f t="shared" si="182"/>
        <v>0</v>
      </c>
      <c r="S996" s="1215">
        <v>469</v>
      </c>
      <c r="T996" s="1216"/>
      <c r="U996" s="1217"/>
      <c r="V996" s="1218"/>
      <c r="W996" s="587">
        <f t="shared" si="183"/>
        <v>0</v>
      </c>
      <c r="Y996" s="1215">
        <v>469</v>
      </c>
      <c r="Z996" s="1216"/>
      <c r="AA996" s="1217"/>
      <c r="AB996" s="1218"/>
      <c r="AC996" s="587">
        <f t="shared" si="184"/>
        <v>0</v>
      </c>
      <c r="AE996" s="1215">
        <v>469</v>
      </c>
      <c r="AF996" s="1216"/>
      <c r="AG996" s="1217"/>
      <c r="AH996" s="1218"/>
      <c r="AI996" s="587">
        <f t="shared" si="185"/>
        <v>0</v>
      </c>
      <c r="AK996" s="1215">
        <v>469</v>
      </c>
      <c r="AL996" s="1216"/>
      <c r="AM996" s="1217"/>
      <c r="AN996" s="1218"/>
      <c r="AO996" s="587">
        <f t="shared" si="186"/>
        <v>0</v>
      </c>
      <c r="AQ996" s="1215">
        <v>469</v>
      </c>
      <c r="AR996" s="1216"/>
      <c r="AS996" s="1217"/>
      <c r="AT996" s="1218"/>
      <c r="AU996" s="587">
        <f t="shared" si="187"/>
        <v>0</v>
      </c>
      <c r="AW996" s="1215">
        <v>469</v>
      </c>
      <c r="AX996" s="1216"/>
      <c r="AY996" s="1217"/>
      <c r="AZ996" s="1218"/>
      <c r="BA996" s="587">
        <f t="shared" si="188"/>
        <v>0</v>
      </c>
      <c r="BC996" s="1215">
        <v>469</v>
      </c>
      <c r="BD996" s="1216"/>
      <c r="BE996" s="1217"/>
      <c r="BF996" s="1218"/>
      <c r="BG996" s="587">
        <f t="shared" si="189"/>
        <v>0</v>
      </c>
      <c r="BI996" s="1215">
        <v>469</v>
      </c>
      <c r="BJ996" s="1216"/>
      <c r="BK996" s="1217"/>
      <c r="BL996" s="1218"/>
      <c r="BM996" s="587">
        <f t="shared" si="190"/>
        <v>0</v>
      </c>
      <c r="BO996" s="1215">
        <v>469</v>
      </c>
      <c r="BP996" s="1216"/>
      <c r="BQ996" s="1217"/>
      <c r="BR996" s="1218"/>
      <c r="BS996" s="587">
        <f t="shared" si="191"/>
        <v>0</v>
      </c>
    </row>
    <row r="997" spans="1:71" s="17" customFormat="1" ht="16.75" hidden="1" customHeight="1" outlineLevel="2">
      <c r="A997" s="1215">
        <v>470</v>
      </c>
      <c r="B997" s="1216"/>
      <c r="C997" s="1217"/>
      <c r="D997" s="1218"/>
      <c r="E997" s="587">
        <f t="shared" si="180"/>
        <v>0</v>
      </c>
      <c r="G997" s="1215">
        <v>470</v>
      </c>
      <c r="H997" s="1216"/>
      <c r="I997" s="1217"/>
      <c r="J997" s="1218"/>
      <c r="K997" s="587">
        <f t="shared" si="181"/>
        <v>0</v>
      </c>
      <c r="M997" s="1215">
        <v>470</v>
      </c>
      <c r="N997" s="1216"/>
      <c r="O997" s="1217"/>
      <c r="P997" s="1218"/>
      <c r="Q997" s="587">
        <f t="shared" si="182"/>
        <v>0</v>
      </c>
      <c r="S997" s="1215">
        <v>470</v>
      </c>
      <c r="T997" s="1216"/>
      <c r="U997" s="1217"/>
      <c r="V997" s="1218"/>
      <c r="W997" s="587">
        <f t="shared" si="183"/>
        <v>0</v>
      </c>
      <c r="Y997" s="1215">
        <v>470</v>
      </c>
      <c r="Z997" s="1216"/>
      <c r="AA997" s="1217"/>
      <c r="AB997" s="1218"/>
      <c r="AC997" s="587">
        <f t="shared" si="184"/>
        <v>0</v>
      </c>
      <c r="AE997" s="1215">
        <v>470</v>
      </c>
      <c r="AF997" s="1216"/>
      <c r="AG997" s="1217"/>
      <c r="AH997" s="1218"/>
      <c r="AI997" s="587">
        <f t="shared" si="185"/>
        <v>0</v>
      </c>
      <c r="AK997" s="1215">
        <v>470</v>
      </c>
      <c r="AL997" s="1216"/>
      <c r="AM997" s="1217"/>
      <c r="AN997" s="1218"/>
      <c r="AO997" s="587">
        <f t="shared" si="186"/>
        <v>0</v>
      </c>
      <c r="AQ997" s="1215">
        <v>470</v>
      </c>
      <c r="AR997" s="1216"/>
      <c r="AS997" s="1217"/>
      <c r="AT997" s="1218"/>
      <c r="AU997" s="587">
        <f t="shared" si="187"/>
        <v>0</v>
      </c>
      <c r="AW997" s="1215">
        <v>470</v>
      </c>
      <c r="AX997" s="1216"/>
      <c r="AY997" s="1217"/>
      <c r="AZ997" s="1218"/>
      <c r="BA997" s="587">
        <f t="shared" si="188"/>
        <v>0</v>
      </c>
      <c r="BC997" s="1215">
        <v>470</v>
      </c>
      <c r="BD997" s="1216"/>
      <c r="BE997" s="1217"/>
      <c r="BF997" s="1218"/>
      <c r="BG997" s="587">
        <f t="shared" si="189"/>
        <v>0</v>
      </c>
      <c r="BI997" s="1215">
        <v>470</v>
      </c>
      <c r="BJ997" s="1216"/>
      <c r="BK997" s="1217"/>
      <c r="BL997" s="1218"/>
      <c r="BM997" s="587">
        <f t="shared" si="190"/>
        <v>0</v>
      </c>
      <c r="BO997" s="1215">
        <v>470</v>
      </c>
      <c r="BP997" s="1216"/>
      <c r="BQ997" s="1217"/>
      <c r="BR997" s="1218"/>
      <c r="BS997" s="587">
        <f t="shared" si="191"/>
        <v>0</v>
      </c>
    </row>
    <row r="998" spans="1:71" s="17" customFormat="1" ht="16.75" hidden="1" customHeight="1" outlineLevel="2">
      <c r="A998" s="1215">
        <v>471</v>
      </c>
      <c r="B998" s="1216"/>
      <c r="C998" s="1217"/>
      <c r="D998" s="1218"/>
      <c r="E998" s="587">
        <f t="shared" si="180"/>
        <v>0</v>
      </c>
      <c r="G998" s="1215">
        <v>471</v>
      </c>
      <c r="H998" s="1216"/>
      <c r="I998" s="1217"/>
      <c r="J998" s="1218"/>
      <c r="K998" s="587">
        <f t="shared" si="181"/>
        <v>0</v>
      </c>
      <c r="M998" s="1215">
        <v>471</v>
      </c>
      <c r="N998" s="1216"/>
      <c r="O998" s="1217"/>
      <c r="P998" s="1218"/>
      <c r="Q998" s="587">
        <f t="shared" si="182"/>
        <v>0</v>
      </c>
      <c r="S998" s="1215">
        <v>471</v>
      </c>
      <c r="T998" s="1216"/>
      <c r="U998" s="1217"/>
      <c r="V998" s="1218"/>
      <c r="W998" s="587">
        <f t="shared" si="183"/>
        <v>0</v>
      </c>
      <c r="Y998" s="1215">
        <v>471</v>
      </c>
      <c r="Z998" s="1216"/>
      <c r="AA998" s="1217"/>
      <c r="AB998" s="1218"/>
      <c r="AC998" s="587">
        <f t="shared" si="184"/>
        <v>0</v>
      </c>
      <c r="AE998" s="1215">
        <v>471</v>
      </c>
      <c r="AF998" s="1216"/>
      <c r="AG998" s="1217"/>
      <c r="AH998" s="1218"/>
      <c r="AI998" s="587">
        <f t="shared" si="185"/>
        <v>0</v>
      </c>
      <c r="AK998" s="1215">
        <v>471</v>
      </c>
      <c r="AL998" s="1216"/>
      <c r="AM998" s="1217"/>
      <c r="AN998" s="1218"/>
      <c r="AO998" s="587">
        <f t="shared" si="186"/>
        <v>0</v>
      </c>
      <c r="AQ998" s="1215">
        <v>471</v>
      </c>
      <c r="AR998" s="1216"/>
      <c r="AS998" s="1217"/>
      <c r="AT998" s="1218"/>
      <c r="AU998" s="587">
        <f t="shared" si="187"/>
        <v>0</v>
      </c>
      <c r="AW998" s="1215">
        <v>471</v>
      </c>
      <c r="AX998" s="1216"/>
      <c r="AY998" s="1217"/>
      <c r="AZ998" s="1218"/>
      <c r="BA998" s="587">
        <f t="shared" si="188"/>
        <v>0</v>
      </c>
      <c r="BC998" s="1215">
        <v>471</v>
      </c>
      <c r="BD998" s="1216"/>
      <c r="BE998" s="1217"/>
      <c r="BF998" s="1218"/>
      <c r="BG998" s="587">
        <f t="shared" si="189"/>
        <v>0</v>
      </c>
      <c r="BI998" s="1215">
        <v>471</v>
      </c>
      <c r="BJ998" s="1216"/>
      <c r="BK998" s="1217"/>
      <c r="BL998" s="1218"/>
      <c r="BM998" s="587">
        <f t="shared" si="190"/>
        <v>0</v>
      </c>
      <c r="BO998" s="1215">
        <v>471</v>
      </c>
      <c r="BP998" s="1216"/>
      <c r="BQ998" s="1217"/>
      <c r="BR998" s="1218"/>
      <c r="BS998" s="587">
        <f t="shared" si="191"/>
        <v>0</v>
      </c>
    </row>
    <row r="999" spans="1:71" s="17" customFormat="1" ht="16.75" hidden="1" customHeight="1" outlineLevel="2">
      <c r="A999" s="1215">
        <v>472</v>
      </c>
      <c r="B999" s="1216"/>
      <c r="C999" s="1217"/>
      <c r="D999" s="1218"/>
      <c r="E999" s="587">
        <f t="shared" si="180"/>
        <v>0</v>
      </c>
      <c r="G999" s="1215">
        <v>472</v>
      </c>
      <c r="H999" s="1216"/>
      <c r="I999" s="1217"/>
      <c r="J999" s="1218"/>
      <c r="K999" s="587">
        <f t="shared" si="181"/>
        <v>0</v>
      </c>
      <c r="M999" s="1215">
        <v>472</v>
      </c>
      <c r="N999" s="1216"/>
      <c r="O999" s="1217"/>
      <c r="P999" s="1218"/>
      <c r="Q999" s="587">
        <f t="shared" si="182"/>
        <v>0</v>
      </c>
      <c r="S999" s="1215">
        <v>472</v>
      </c>
      <c r="T999" s="1216"/>
      <c r="U999" s="1217"/>
      <c r="V999" s="1218"/>
      <c r="W999" s="587">
        <f t="shared" si="183"/>
        <v>0</v>
      </c>
      <c r="Y999" s="1215">
        <v>472</v>
      </c>
      <c r="Z999" s="1216"/>
      <c r="AA999" s="1217"/>
      <c r="AB999" s="1218"/>
      <c r="AC999" s="587">
        <f t="shared" si="184"/>
        <v>0</v>
      </c>
      <c r="AE999" s="1215">
        <v>472</v>
      </c>
      <c r="AF999" s="1216"/>
      <c r="AG999" s="1217"/>
      <c r="AH999" s="1218"/>
      <c r="AI999" s="587">
        <f t="shared" si="185"/>
        <v>0</v>
      </c>
      <c r="AK999" s="1215">
        <v>472</v>
      </c>
      <c r="AL999" s="1216"/>
      <c r="AM999" s="1217"/>
      <c r="AN999" s="1218"/>
      <c r="AO999" s="587">
        <f t="shared" si="186"/>
        <v>0</v>
      </c>
      <c r="AQ999" s="1215">
        <v>472</v>
      </c>
      <c r="AR999" s="1216"/>
      <c r="AS999" s="1217"/>
      <c r="AT999" s="1218"/>
      <c r="AU999" s="587">
        <f t="shared" si="187"/>
        <v>0</v>
      </c>
      <c r="AW999" s="1215">
        <v>472</v>
      </c>
      <c r="AX999" s="1216"/>
      <c r="AY999" s="1217"/>
      <c r="AZ999" s="1218"/>
      <c r="BA999" s="587">
        <f t="shared" si="188"/>
        <v>0</v>
      </c>
      <c r="BC999" s="1215">
        <v>472</v>
      </c>
      <c r="BD999" s="1216"/>
      <c r="BE999" s="1217"/>
      <c r="BF999" s="1218"/>
      <c r="BG999" s="587">
        <f t="shared" si="189"/>
        <v>0</v>
      </c>
      <c r="BI999" s="1215">
        <v>472</v>
      </c>
      <c r="BJ999" s="1216"/>
      <c r="BK999" s="1217"/>
      <c r="BL999" s="1218"/>
      <c r="BM999" s="587">
        <f t="shared" si="190"/>
        <v>0</v>
      </c>
      <c r="BO999" s="1215">
        <v>472</v>
      </c>
      <c r="BP999" s="1216"/>
      <c r="BQ999" s="1217"/>
      <c r="BR999" s="1218"/>
      <c r="BS999" s="587">
        <f t="shared" si="191"/>
        <v>0</v>
      </c>
    </row>
    <row r="1000" spans="1:71" s="17" customFormat="1" ht="16.75" hidden="1" customHeight="1" outlineLevel="2">
      <c r="A1000" s="1215">
        <v>473</v>
      </c>
      <c r="B1000" s="1216"/>
      <c r="C1000" s="1217"/>
      <c r="D1000" s="1218"/>
      <c r="E1000" s="587">
        <f t="shared" si="180"/>
        <v>0</v>
      </c>
      <c r="G1000" s="1215">
        <v>473</v>
      </c>
      <c r="H1000" s="1216"/>
      <c r="I1000" s="1217"/>
      <c r="J1000" s="1218"/>
      <c r="K1000" s="587">
        <f t="shared" si="181"/>
        <v>0</v>
      </c>
      <c r="M1000" s="1215">
        <v>473</v>
      </c>
      <c r="N1000" s="1216"/>
      <c r="O1000" s="1217"/>
      <c r="P1000" s="1218"/>
      <c r="Q1000" s="587">
        <f t="shared" si="182"/>
        <v>0</v>
      </c>
      <c r="S1000" s="1215">
        <v>473</v>
      </c>
      <c r="T1000" s="1216"/>
      <c r="U1000" s="1217"/>
      <c r="V1000" s="1218"/>
      <c r="W1000" s="587">
        <f t="shared" si="183"/>
        <v>0</v>
      </c>
      <c r="Y1000" s="1215">
        <v>473</v>
      </c>
      <c r="Z1000" s="1216"/>
      <c r="AA1000" s="1217"/>
      <c r="AB1000" s="1218"/>
      <c r="AC1000" s="587">
        <f t="shared" si="184"/>
        <v>0</v>
      </c>
      <c r="AE1000" s="1215">
        <v>473</v>
      </c>
      <c r="AF1000" s="1216"/>
      <c r="AG1000" s="1217"/>
      <c r="AH1000" s="1218"/>
      <c r="AI1000" s="587">
        <f t="shared" si="185"/>
        <v>0</v>
      </c>
      <c r="AK1000" s="1215">
        <v>473</v>
      </c>
      <c r="AL1000" s="1216"/>
      <c r="AM1000" s="1217"/>
      <c r="AN1000" s="1218"/>
      <c r="AO1000" s="587">
        <f t="shared" si="186"/>
        <v>0</v>
      </c>
      <c r="AQ1000" s="1215">
        <v>473</v>
      </c>
      <c r="AR1000" s="1216"/>
      <c r="AS1000" s="1217"/>
      <c r="AT1000" s="1218"/>
      <c r="AU1000" s="587">
        <f t="shared" si="187"/>
        <v>0</v>
      </c>
      <c r="AW1000" s="1215">
        <v>473</v>
      </c>
      <c r="AX1000" s="1216"/>
      <c r="AY1000" s="1217"/>
      <c r="AZ1000" s="1218"/>
      <c r="BA1000" s="587">
        <f t="shared" si="188"/>
        <v>0</v>
      </c>
      <c r="BC1000" s="1215">
        <v>473</v>
      </c>
      <c r="BD1000" s="1216"/>
      <c r="BE1000" s="1217"/>
      <c r="BF1000" s="1218"/>
      <c r="BG1000" s="587">
        <f t="shared" si="189"/>
        <v>0</v>
      </c>
      <c r="BI1000" s="1215">
        <v>473</v>
      </c>
      <c r="BJ1000" s="1216"/>
      <c r="BK1000" s="1217"/>
      <c r="BL1000" s="1218"/>
      <c r="BM1000" s="587">
        <f t="shared" si="190"/>
        <v>0</v>
      </c>
      <c r="BO1000" s="1215">
        <v>473</v>
      </c>
      <c r="BP1000" s="1216"/>
      <c r="BQ1000" s="1217"/>
      <c r="BR1000" s="1218"/>
      <c r="BS1000" s="587">
        <f t="shared" si="191"/>
        <v>0</v>
      </c>
    </row>
    <row r="1001" spans="1:71" s="17" customFormat="1" ht="16.75" hidden="1" customHeight="1" outlineLevel="2">
      <c r="A1001" s="1215">
        <v>474</v>
      </c>
      <c r="B1001" s="1216"/>
      <c r="C1001" s="1217"/>
      <c r="D1001" s="1218"/>
      <c r="E1001" s="587">
        <f t="shared" si="180"/>
        <v>0</v>
      </c>
      <c r="G1001" s="1215">
        <v>474</v>
      </c>
      <c r="H1001" s="1216"/>
      <c r="I1001" s="1217"/>
      <c r="J1001" s="1218"/>
      <c r="K1001" s="587">
        <f t="shared" si="181"/>
        <v>0</v>
      </c>
      <c r="M1001" s="1215">
        <v>474</v>
      </c>
      <c r="N1001" s="1216"/>
      <c r="O1001" s="1217"/>
      <c r="P1001" s="1218"/>
      <c r="Q1001" s="587">
        <f t="shared" si="182"/>
        <v>0</v>
      </c>
      <c r="S1001" s="1215">
        <v>474</v>
      </c>
      <c r="T1001" s="1216"/>
      <c r="U1001" s="1217"/>
      <c r="V1001" s="1218"/>
      <c r="W1001" s="587">
        <f t="shared" si="183"/>
        <v>0</v>
      </c>
      <c r="Y1001" s="1215">
        <v>474</v>
      </c>
      <c r="Z1001" s="1216"/>
      <c r="AA1001" s="1217"/>
      <c r="AB1001" s="1218"/>
      <c r="AC1001" s="587">
        <f t="shared" si="184"/>
        <v>0</v>
      </c>
      <c r="AE1001" s="1215">
        <v>474</v>
      </c>
      <c r="AF1001" s="1216"/>
      <c r="AG1001" s="1217"/>
      <c r="AH1001" s="1218"/>
      <c r="AI1001" s="587">
        <f t="shared" si="185"/>
        <v>0</v>
      </c>
      <c r="AK1001" s="1215">
        <v>474</v>
      </c>
      <c r="AL1001" s="1216"/>
      <c r="AM1001" s="1217"/>
      <c r="AN1001" s="1218"/>
      <c r="AO1001" s="587">
        <f t="shared" si="186"/>
        <v>0</v>
      </c>
      <c r="AQ1001" s="1215">
        <v>474</v>
      </c>
      <c r="AR1001" s="1216"/>
      <c r="AS1001" s="1217"/>
      <c r="AT1001" s="1218"/>
      <c r="AU1001" s="587">
        <f t="shared" si="187"/>
        <v>0</v>
      </c>
      <c r="AW1001" s="1215">
        <v>474</v>
      </c>
      <c r="AX1001" s="1216"/>
      <c r="AY1001" s="1217"/>
      <c r="AZ1001" s="1218"/>
      <c r="BA1001" s="587">
        <f t="shared" si="188"/>
        <v>0</v>
      </c>
      <c r="BC1001" s="1215">
        <v>474</v>
      </c>
      <c r="BD1001" s="1216"/>
      <c r="BE1001" s="1217"/>
      <c r="BF1001" s="1218"/>
      <c r="BG1001" s="587">
        <f t="shared" si="189"/>
        <v>0</v>
      </c>
      <c r="BI1001" s="1215">
        <v>474</v>
      </c>
      <c r="BJ1001" s="1216"/>
      <c r="BK1001" s="1217"/>
      <c r="BL1001" s="1218"/>
      <c r="BM1001" s="587">
        <f t="shared" si="190"/>
        <v>0</v>
      </c>
      <c r="BO1001" s="1215">
        <v>474</v>
      </c>
      <c r="BP1001" s="1216"/>
      <c r="BQ1001" s="1217"/>
      <c r="BR1001" s="1218"/>
      <c r="BS1001" s="587">
        <f t="shared" si="191"/>
        <v>0</v>
      </c>
    </row>
    <row r="1002" spans="1:71" s="17" customFormat="1" ht="16.75" hidden="1" customHeight="1" outlineLevel="2">
      <c r="A1002" s="1215">
        <v>475</v>
      </c>
      <c r="B1002" s="1216"/>
      <c r="C1002" s="1217"/>
      <c r="D1002" s="1218"/>
      <c r="E1002" s="587">
        <f t="shared" si="180"/>
        <v>0</v>
      </c>
      <c r="G1002" s="1215">
        <v>475</v>
      </c>
      <c r="H1002" s="1216"/>
      <c r="I1002" s="1217"/>
      <c r="J1002" s="1218"/>
      <c r="K1002" s="587">
        <f t="shared" si="181"/>
        <v>0</v>
      </c>
      <c r="M1002" s="1215">
        <v>475</v>
      </c>
      <c r="N1002" s="1216"/>
      <c r="O1002" s="1217"/>
      <c r="P1002" s="1218"/>
      <c r="Q1002" s="587">
        <f t="shared" si="182"/>
        <v>0</v>
      </c>
      <c r="S1002" s="1215">
        <v>475</v>
      </c>
      <c r="T1002" s="1216"/>
      <c r="U1002" s="1217"/>
      <c r="V1002" s="1218"/>
      <c r="W1002" s="587">
        <f t="shared" si="183"/>
        <v>0</v>
      </c>
      <c r="Y1002" s="1215">
        <v>475</v>
      </c>
      <c r="Z1002" s="1216"/>
      <c r="AA1002" s="1217"/>
      <c r="AB1002" s="1218"/>
      <c r="AC1002" s="587">
        <f t="shared" si="184"/>
        <v>0</v>
      </c>
      <c r="AE1002" s="1215">
        <v>475</v>
      </c>
      <c r="AF1002" s="1216"/>
      <c r="AG1002" s="1217"/>
      <c r="AH1002" s="1218"/>
      <c r="AI1002" s="587">
        <f t="shared" si="185"/>
        <v>0</v>
      </c>
      <c r="AK1002" s="1215">
        <v>475</v>
      </c>
      <c r="AL1002" s="1216"/>
      <c r="AM1002" s="1217"/>
      <c r="AN1002" s="1218"/>
      <c r="AO1002" s="587">
        <f t="shared" si="186"/>
        <v>0</v>
      </c>
      <c r="AQ1002" s="1215">
        <v>475</v>
      </c>
      <c r="AR1002" s="1216"/>
      <c r="AS1002" s="1217"/>
      <c r="AT1002" s="1218"/>
      <c r="AU1002" s="587">
        <f t="shared" si="187"/>
        <v>0</v>
      </c>
      <c r="AW1002" s="1215">
        <v>475</v>
      </c>
      <c r="AX1002" s="1216"/>
      <c r="AY1002" s="1217"/>
      <c r="AZ1002" s="1218"/>
      <c r="BA1002" s="587">
        <f t="shared" si="188"/>
        <v>0</v>
      </c>
      <c r="BC1002" s="1215">
        <v>475</v>
      </c>
      <c r="BD1002" s="1216"/>
      <c r="BE1002" s="1217"/>
      <c r="BF1002" s="1218"/>
      <c r="BG1002" s="587">
        <f t="shared" si="189"/>
        <v>0</v>
      </c>
      <c r="BI1002" s="1215">
        <v>475</v>
      </c>
      <c r="BJ1002" s="1216"/>
      <c r="BK1002" s="1217"/>
      <c r="BL1002" s="1218"/>
      <c r="BM1002" s="587">
        <f t="shared" si="190"/>
        <v>0</v>
      </c>
      <c r="BO1002" s="1215">
        <v>475</v>
      </c>
      <c r="BP1002" s="1216"/>
      <c r="BQ1002" s="1217"/>
      <c r="BR1002" s="1218"/>
      <c r="BS1002" s="587">
        <f t="shared" si="191"/>
        <v>0</v>
      </c>
    </row>
    <row r="1003" spans="1:71" s="17" customFormat="1" ht="16.75" hidden="1" customHeight="1" outlineLevel="2">
      <c r="A1003" s="1215">
        <v>476</v>
      </c>
      <c r="B1003" s="1216"/>
      <c r="C1003" s="1217"/>
      <c r="D1003" s="1218"/>
      <c r="E1003" s="587">
        <f t="shared" si="180"/>
        <v>0</v>
      </c>
      <c r="G1003" s="1215">
        <v>476</v>
      </c>
      <c r="H1003" s="1216"/>
      <c r="I1003" s="1217"/>
      <c r="J1003" s="1218"/>
      <c r="K1003" s="587">
        <f t="shared" si="181"/>
        <v>0</v>
      </c>
      <c r="M1003" s="1215">
        <v>476</v>
      </c>
      <c r="N1003" s="1216"/>
      <c r="O1003" s="1217"/>
      <c r="P1003" s="1218"/>
      <c r="Q1003" s="587">
        <f t="shared" si="182"/>
        <v>0</v>
      </c>
      <c r="S1003" s="1215">
        <v>476</v>
      </c>
      <c r="T1003" s="1216"/>
      <c r="U1003" s="1217"/>
      <c r="V1003" s="1218"/>
      <c r="W1003" s="587">
        <f t="shared" si="183"/>
        <v>0</v>
      </c>
      <c r="Y1003" s="1215">
        <v>476</v>
      </c>
      <c r="Z1003" s="1216"/>
      <c r="AA1003" s="1217"/>
      <c r="AB1003" s="1218"/>
      <c r="AC1003" s="587">
        <f t="shared" si="184"/>
        <v>0</v>
      </c>
      <c r="AE1003" s="1215">
        <v>476</v>
      </c>
      <c r="AF1003" s="1216"/>
      <c r="AG1003" s="1217"/>
      <c r="AH1003" s="1218"/>
      <c r="AI1003" s="587">
        <f t="shared" si="185"/>
        <v>0</v>
      </c>
      <c r="AK1003" s="1215">
        <v>476</v>
      </c>
      <c r="AL1003" s="1216"/>
      <c r="AM1003" s="1217"/>
      <c r="AN1003" s="1218"/>
      <c r="AO1003" s="587">
        <f t="shared" si="186"/>
        <v>0</v>
      </c>
      <c r="AQ1003" s="1215">
        <v>476</v>
      </c>
      <c r="AR1003" s="1216"/>
      <c r="AS1003" s="1217"/>
      <c r="AT1003" s="1218"/>
      <c r="AU1003" s="587">
        <f t="shared" si="187"/>
        <v>0</v>
      </c>
      <c r="AW1003" s="1215">
        <v>476</v>
      </c>
      <c r="AX1003" s="1216"/>
      <c r="AY1003" s="1217"/>
      <c r="AZ1003" s="1218"/>
      <c r="BA1003" s="587">
        <f t="shared" si="188"/>
        <v>0</v>
      </c>
      <c r="BC1003" s="1215">
        <v>476</v>
      </c>
      <c r="BD1003" s="1216"/>
      <c r="BE1003" s="1217"/>
      <c r="BF1003" s="1218"/>
      <c r="BG1003" s="587">
        <f t="shared" si="189"/>
        <v>0</v>
      </c>
      <c r="BI1003" s="1215">
        <v>476</v>
      </c>
      <c r="BJ1003" s="1216"/>
      <c r="BK1003" s="1217"/>
      <c r="BL1003" s="1218"/>
      <c r="BM1003" s="587">
        <f t="shared" si="190"/>
        <v>0</v>
      </c>
      <c r="BO1003" s="1215">
        <v>476</v>
      </c>
      <c r="BP1003" s="1216"/>
      <c r="BQ1003" s="1217"/>
      <c r="BR1003" s="1218"/>
      <c r="BS1003" s="587">
        <f t="shared" si="191"/>
        <v>0</v>
      </c>
    </row>
    <row r="1004" spans="1:71" s="17" customFormat="1" ht="16.75" hidden="1" customHeight="1" outlineLevel="2">
      <c r="A1004" s="1215">
        <v>477</v>
      </c>
      <c r="B1004" s="1216"/>
      <c r="C1004" s="1217"/>
      <c r="D1004" s="1218"/>
      <c r="E1004" s="587">
        <f t="shared" si="180"/>
        <v>0</v>
      </c>
      <c r="G1004" s="1215">
        <v>477</v>
      </c>
      <c r="H1004" s="1216"/>
      <c r="I1004" s="1217"/>
      <c r="J1004" s="1218"/>
      <c r="K1004" s="587">
        <f t="shared" si="181"/>
        <v>0</v>
      </c>
      <c r="M1004" s="1215">
        <v>477</v>
      </c>
      <c r="N1004" s="1216"/>
      <c r="O1004" s="1217"/>
      <c r="P1004" s="1218"/>
      <c r="Q1004" s="587">
        <f t="shared" si="182"/>
        <v>0</v>
      </c>
      <c r="S1004" s="1215">
        <v>477</v>
      </c>
      <c r="T1004" s="1216"/>
      <c r="U1004" s="1217"/>
      <c r="V1004" s="1218"/>
      <c r="W1004" s="587">
        <f t="shared" si="183"/>
        <v>0</v>
      </c>
      <c r="Y1004" s="1215">
        <v>477</v>
      </c>
      <c r="Z1004" s="1216"/>
      <c r="AA1004" s="1217"/>
      <c r="AB1004" s="1218"/>
      <c r="AC1004" s="587">
        <f t="shared" si="184"/>
        <v>0</v>
      </c>
      <c r="AE1004" s="1215">
        <v>477</v>
      </c>
      <c r="AF1004" s="1216"/>
      <c r="AG1004" s="1217"/>
      <c r="AH1004" s="1218"/>
      <c r="AI1004" s="587">
        <f t="shared" si="185"/>
        <v>0</v>
      </c>
      <c r="AK1004" s="1215">
        <v>477</v>
      </c>
      <c r="AL1004" s="1216"/>
      <c r="AM1004" s="1217"/>
      <c r="AN1004" s="1218"/>
      <c r="AO1004" s="587">
        <f t="shared" si="186"/>
        <v>0</v>
      </c>
      <c r="AQ1004" s="1215">
        <v>477</v>
      </c>
      <c r="AR1004" s="1216"/>
      <c r="AS1004" s="1217"/>
      <c r="AT1004" s="1218"/>
      <c r="AU1004" s="587">
        <f t="shared" si="187"/>
        <v>0</v>
      </c>
      <c r="AW1004" s="1215">
        <v>477</v>
      </c>
      <c r="AX1004" s="1216"/>
      <c r="AY1004" s="1217"/>
      <c r="AZ1004" s="1218"/>
      <c r="BA1004" s="587">
        <f t="shared" si="188"/>
        <v>0</v>
      </c>
      <c r="BC1004" s="1215">
        <v>477</v>
      </c>
      <c r="BD1004" s="1216"/>
      <c r="BE1004" s="1217"/>
      <c r="BF1004" s="1218"/>
      <c r="BG1004" s="587">
        <f t="shared" si="189"/>
        <v>0</v>
      </c>
      <c r="BI1004" s="1215">
        <v>477</v>
      </c>
      <c r="BJ1004" s="1216"/>
      <c r="BK1004" s="1217"/>
      <c r="BL1004" s="1218"/>
      <c r="BM1004" s="587">
        <f t="shared" si="190"/>
        <v>0</v>
      </c>
      <c r="BO1004" s="1215">
        <v>477</v>
      </c>
      <c r="BP1004" s="1216"/>
      <c r="BQ1004" s="1217"/>
      <c r="BR1004" s="1218"/>
      <c r="BS1004" s="587">
        <f t="shared" si="191"/>
        <v>0</v>
      </c>
    </row>
    <row r="1005" spans="1:71" s="17" customFormat="1" ht="16.75" hidden="1" customHeight="1" outlineLevel="2">
      <c r="A1005" s="1215">
        <v>478</v>
      </c>
      <c r="B1005" s="1216"/>
      <c r="C1005" s="1217"/>
      <c r="D1005" s="1218"/>
      <c r="E1005" s="587">
        <f t="shared" si="180"/>
        <v>0</v>
      </c>
      <c r="G1005" s="1215">
        <v>478</v>
      </c>
      <c r="H1005" s="1216"/>
      <c r="I1005" s="1217"/>
      <c r="J1005" s="1218"/>
      <c r="K1005" s="587">
        <f t="shared" si="181"/>
        <v>0</v>
      </c>
      <c r="M1005" s="1215">
        <v>478</v>
      </c>
      <c r="N1005" s="1216"/>
      <c r="O1005" s="1217"/>
      <c r="P1005" s="1218"/>
      <c r="Q1005" s="587">
        <f t="shared" si="182"/>
        <v>0</v>
      </c>
      <c r="S1005" s="1215">
        <v>478</v>
      </c>
      <c r="T1005" s="1216"/>
      <c r="U1005" s="1217"/>
      <c r="V1005" s="1218"/>
      <c r="W1005" s="587">
        <f t="shared" si="183"/>
        <v>0</v>
      </c>
      <c r="Y1005" s="1215">
        <v>478</v>
      </c>
      <c r="Z1005" s="1216"/>
      <c r="AA1005" s="1217"/>
      <c r="AB1005" s="1218"/>
      <c r="AC1005" s="587">
        <f t="shared" si="184"/>
        <v>0</v>
      </c>
      <c r="AE1005" s="1215">
        <v>478</v>
      </c>
      <c r="AF1005" s="1216"/>
      <c r="AG1005" s="1217"/>
      <c r="AH1005" s="1218"/>
      <c r="AI1005" s="587">
        <f t="shared" si="185"/>
        <v>0</v>
      </c>
      <c r="AK1005" s="1215">
        <v>478</v>
      </c>
      <c r="AL1005" s="1216"/>
      <c r="AM1005" s="1217"/>
      <c r="AN1005" s="1218"/>
      <c r="AO1005" s="587">
        <f t="shared" si="186"/>
        <v>0</v>
      </c>
      <c r="AQ1005" s="1215">
        <v>478</v>
      </c>
      <c r="AR1005" s="1216"/>
      <c r="AS1005" s="1217"/>
      <c r="AT1005" s="1218"/>
      <c r="AU1005" s="587">
        <f t="shared" si="187"/>
        <v>0</v>
      </c>
      <c r="AW1005" s="1215">
        <v>478</v>
      </c>
      <c r="AX1005" s="1216"/>
      <c r="AY1005" s="1217"/>
      <c r="AZ1005" s="1218"/>
      <c r="BA1005" s="587">
        <f t="shared" si="188"/>
        <v>0</v>
      </c>
      <c r="BC1005" s="1215">
        <v>478</v>
      </c>
      <c r="BD1005" s="1216"/>
      <c r="BE1005" s="1217"/>
      <c r="BF1005" s="1218"/>
      <c r="BG1005" s="587">
        <f t="shared" si="189"/>
        <v>0</v>
      </c>
      <c r="BI1005" s="1215">
        <v>478</v>
      </c>
      <c r="BJ1005" s="1216"/>
      <c r="BK1005" s="1217"/>
      <c r="BL1005" s="1218"/>
      <c r="BM1005" s="587">
        <f t="shared" si="190"/>
        <v>0</v>
      </c>
      <c r="BO1005" s="1215">
        <v>478</v>
      </c>
      <c r="BP1005" s="1216"/>
      <c r="BQ1005" s="1217"/>
      <c r="BR1005" s="1218"/>
      <c r="BS1005" s="587">
        <f t="shared" si="191"/>
        <v>0</v>
      </c>
    </row>
    <row r="1006" spans="1:71" s="17" customFormat="1" ht="16.75" hidden="1" customHeight="1" outlineLevel="2">
      <c r="A1006" s="1215">
        <v>479</v>
      </c>
      <c r="B1006" s="1216"/>
      <c r="C1006" s="1217"/>
      <c r="D1006" s="1218"/>
      <c r="E1006" s="587">
        <f t="shared" si="180"/>
        <v>0</v>
      </c>
      <c r="G1006" s="1215">
        <v>479</v>
      </c>
      <c r="H1006" s="1216"/>
      <c r="I1006" s="1217"/>
      <c r="J1006" s="1218"/>
      <c r="K1006" s="587">
        <f t="shared" si="181"/>
        <v>0</v>
      </c>
      <c r="M1006" s="1215">
        <v>479</v>
      </c>
      <c r="N1006" s="1216"/>
      <c r="O1006" s="1217"/>
      <c r="P1006" s="1218"/>
      <c r="Q1006" s="587">
        <f t="shared" si="182"/>
        <v>0</v>
      </c>
      <c r="S1006" s="1215">
        <v>479</v>
      </c>
      <c r="T1006" s="1216"/>
      <c r="U1006" s="1217"/>
      <c r="V1006" s="1218"/>
      <c r="W1006" s="587">
        <f t="shared" si="183"/>
        <v>0</v>
      </c>
      <c r="Y1006" s="1215">
        <v>479</v>
      </c>
      <c r="Z1006" s="1216"/>
      <c r="AA1006" s="1217"/>
      <c r="AB1006" s="1218"/>
      <c r="AC1006" s="587">
        <f t="shared" si="184"/>
        <v>0</v>
      </c>
      <c r="AE1006" s="1215">
        <v>479</v>
      </c>
      <c r="AF1006" s="1216"/>
      <c r="AG1006" s="1217"/>
      <c r="AH1006" s="1218"/>
      <c r="AI1006" s="587">
        <f t="shared" si="185"/>
        <v>0</v>
      </c>
      <c r="AK1006" s="1215">
        <v>479</v>
      </c>
      <c r="AL1006" s="1216"/>
      <c r="AM1006" s="1217"/>
      <c r="AN1006" s="1218"/>
      <c r="AO1006" s="587">
        <f t="shared" si="186"/>
        <v>0</v>
      </c>
      <c r="AQ1006" s="1215">
        <v>479</v>
      </c>
      <c r="AR1006" s="1216"/>
      <c r="AS1006" s="1217"/>
      <c r="AT1006" s="1218"/>
      <c r="AU1006" s="587">
        <f t="shared" si="187"/>
        <v>0</v>
      </c>
      <c r="AW1006" s="1215">
        <v>479</v>
      </c>
      <c r="AX1006" s="1216"/>
      <c r="AY1006" s="1217"/>
      <c r="AZ1006" s="1218"/>
      <c r="BA1006" s="587">
        <f t="shared" si="188"/>
        <v>0</v>
      </c>
      <c r="BC1006" s="1215">
        <v>479</v>
      </c>
      <c r="BD1006" s="1216"/>
      <c r="BE1006" s="1217"/>
      <c r="BF1006" s="1218"/>
      <c r="BG1006" s="587">
        <f t="shared" si="189"/>
        <v>0</v>
      </c>
      <c r="BI1006" s="1215">
        <v>479</v>
      </c>
      <c r="BJ1006" s="1216"/>
      <c r="BK1006" s="1217"/>
      <c r="BL1006" s="1218"/>
      <c r="BM1006" s="587">
        <f t="shared" si="190"/>
        <v>0</v>
      </c>
      <c r="BO1006" s="1215">
        <v>479</v>
      </c>
      <c r="BP1006" s="1216"/>
      <c r="BQ1006" s="1217"/>
      <c r="BR1006" s="1218"/>
      <c r="BS1006" s="587">
        <f t="shared" si="191"/>
        <v>0</v>
      </c>
    </row>
    <row r="1007" spans="1:71" s="17" customFormat="1" ht="16.75" hidden="1" customHeight="1" outlineLevel="2">
      <c r="A1007" s="1215">
        <v>480</v>
      </c>
      <c r="B1007" s="1216"/>
      <c r="C1007" s="1217"/>
      <c r="D1007" s="1218"/>
      <c r="E1007" s="587">
        <f t="shared" si="180"/>
        <v>0</v>
      </c>
      <c r="G1007" s="1215">
        <v>480</v>
      </c>
      <c r="H1007" s="1216"/>
      <c r="I1007" s="1217"/>
      <c r="J1007" s="1218"/>
      <c r="K1007" s="587">
        <f t="shared" si="181"/>
        <v>0</v>
      </c>
      <c r="M1007" s="1215">
        <v>480</v>
      </c>
      <c r="N1007" s="1216"/>
      <c r="O1007" s="1217"/>
      <c r="P1007" s="1218"/>
      <c r="Q1007" s="587">
        <f t="shared" si="182"/>
        <v>0</v>
      </c>
      <c r="S1007" s="1215">
        <v>480</v>
      </c>
      <c r="T1007" s="1216"/>
      <c r="U1007" s="1217"/>
      <c r="V1007" s="1218"/>
      <c r="W1007" s="587">
        <f t="shared" si="183"/>
        <v>0</v>
      </c>
      <c r="Y1007" s="1215">
        <v>480</v>
      </c>
      <c r="Z1007" s="1216"/>
      <c r="AA1007" s="1217"/>
      <c r="AB1007" s="1218"/>
      <c r="AC1007" s="587">
        <f t="shared" si="184"/>
        <v>0</v>
      </c>
      <c r="AE1007" s="1215">
        <v>480</v>
      </c>
      <c r="AF1007" s="1216"/>
      <c r="AG1007" s="1217"/>
      <c r="AH1007" s="1218"/>
      <c r="AI1007" s="587">
        <f t="shared" si="185"/>
        <v>0</v>
      </c>
      <c r="AK1007" s="1215">
        <v>480</v>
      </c>
      <c r="AL1007" s="1216"/>
      <c r="AM1007" s="1217"/>
      <c r="AN1007" s="1218"/>
      <c r="AO1007" s="587">
        <f t="shared" si="186"/>
        <v>0</v>
      </c>
      <c r="AQ1007" s="1215">
        <v>480</v>
      </c>
      <c r="AR1007" s="1216"/>
      <c r="AS1007" s="1217"/>
      <c r="AT1007" s="1218"/>
      <c r="AU1007" s="587">
        <f t="shared" si="187"/>
        <v>0</v>
      </c>
      <c r="AW1007" s="1215">
        <v>480</v>
      </c>
      <c r="AX1007" s="1216"/>
      <c r="AY1007" s="1217"/>
      <c r="AZ1007" s="1218"/>
      <c r="BA1007" s="587">
        <f t="shared" si="188"/>
        <v>0</v>
      </c>
      <c r="BC1007" s="1215">
        <v>480</v>
      </c>
      <c r="BD1007" s="1216"/>
      <c r="BE1007" s="1217"/>
      <c r="BF1007" s="1218"/>
      <c r="BG1007" s="587">
        <f t="shared" si="189"/>
        <v>0</v>
      </c>
      <c r="BI1007" s="1215">
        <v>480</v>
      </c>
      <c r="BJ1007" s="1216"/>
      <c r="BK1007" s="1217"/>
      <c r="BL1007" s="1218"/>
      <c r="BM1007" s="587">
        <f t="shared" si="190"/>
        <v>0</v>
      </c>
      <c r="BO1007" s="1215">
        <v>480</v>
      </c>
      <c r="BP1007" s="1216"/>
      <c r="BQ1007" s="1217"/>
      <c r="BR1007" s="1218"/>
      <c r="BS1007" s="587">
        <f t="shared" si="191"/>
        <v>0</v>
      </c>
    </row>
    <row r="1008" spans="1:71" s="17" customFormat="1" ht="16.75" hidden="1" customHeight="1" outlineLevel="2">
      <c r="A1008" s="1215">
        <v>481</v>
      </c>
      <c r="B1008" s="1216"/>
      <c r="C1008" s="1217"/>
      <c r="D1008" s="1218"/>
      <c r="E1008" s="587">
        <f t="shared" si="180"/>
        <v>0</v>
      </c>
      <c r="G1008" s="1215">
        <v>481</v>
      </c>
      <c r="H1008" s="1216"/>
      <c r="I1008" s="1217"/>
      <c r="J1008" s="1218"/>
      <c r="K1008" s="587">
        <f t="shared" si="181"/>
        <v>0</v>
      </c>
      <c r="M1008" s="1215">
        <v>481</v>
      </c>
      <c r="N1008" s="1216"/>
      <c r="O1008" s="1217"/>
      <c r="P1008" s="1218"/>
      <c r="Q1008" s="587">
        <f t="shared" si="182"/>
        <v>0</v>
      </c>
      <c r="S1008" s="1215">
        <v>481</v>
      </c>
      <c r="T1008" s="1216"/>
      <c r="U1008" s="1217"/>
      <c r="V1008" s="1218"/>
      <c r="W1008" s="587">
        <f t="shared" si="183"/>
        <v>0</v>
      </c>
      <c r="Y1008" s="1215">
        <v>481</v>
      </c>
      <c r="Z1008" s="1216"/>
      <c r="AA1008" s="1217"/>
      <c r="AB1008" s="1218"/>
      <c r="AC1008" s="587">
        <f t="shared" si="184"/>
        <v>0</v>
      </c>
      <c r="AE1008" s="1215">
        <v>481</v>
      </c>
      <c r="AF1008" s="1216"/>
      <c r="AG1008" s="1217"/>
      <c r="AH1008" s="1218"/>
      <c r="AI1008" s="587">
        <f t="shared" si="185"/>
        <v>0</v>
      </c>
      <c r="AK1008" s="1215">
        <v>481</v>
      </c>
      <c r="AL1008" s="1216"/>
      <c r="AM1008" s="1217"/>
      <c r="AN1008" s="1218"/>
      <c r="AO1008" s="587">
        <f t="shared" si="186"/>
        <v>0</v>
      </c>
      <c r="AQ1008" s="1215">
        <v>481</v>
      </c>
      <c r="AR1008" s="1216"/>
      <c r="AS1008" s="1217"/>
      <c r="AT1008" s="1218"/>
      <c r="AU1008" s="587">
        <f t="shared" si="187"/>
        <v>0</v>
      </c>
      <c r="AW1008" s="1215">
        <v>481</v>
      </c>
      <c r="AX1008" s="1216"/>
      <c r="AY1008" s="1217"/>
      <c r="AZ1008" s="1218"/>
      <c r="BA1008" s="587">
        <f t="shared" si="188"/>
        <v>0</v>
      </c>
      <c r="BC1008" s="1215">
        <v>481</v>
      </c>
      <c r="BD1008" s="1216"/>
      <c r="BE1008" s="1217"/>
      <c r="BF1008" s="1218"/>
      <c r="BG1008" s="587">
        <f t="shared" si="189"/>
        <v>0</v>
      </c>
      <c r="BI1008" s="1215">
        <v>481</v>
      </c>
      <c r="BJ1008" s="1216"/>
      <c r="BK1008" s="1217"/>
      <c r="BL1008" s="1218"/>
      <c r="BM1008" s="587">
        <f t="shared" si="190"/>
        <v>0</v>
      </c>
      <c r="BO1008" s="1215">
        <v>481</v>
      </c>
      <c r="BP1008" s="1216"/>
      <c r="BQ1008" s="1217"/>
      <c r="BR1008" s="1218"/>
      <c r="BS1008" s="587">
        <f t="shared" si="191"/>
        <v>0</v>
      </c>
    </row>
    <row r="1009" spans="1:71" s="17" customFormat="1" ht="16.75" hidden="1" customHeight="1" outlineLevel="2">
      <c r="A1009" s="1215">
        <v>482</v>
      </c>
      <c r="B1009" s="1216"/>
      <c r="C1009" s="1217"/>
      <c r="D1009" s="1218"/>
      <c r="E1009" s="587">
        <f t="shared" si="180"/>
        <v>0</v>
      </c>
      <c r="G1009" s="1215">
        <v>482</v>
      </c>
      <c r="H1009" s="1216"/>
      <c r="I1009" s="1217"/>
      <c r="J1009" s="1218"/>
      <c r="K1009" s="587">
        <f t="shared" si="181"/>
        <v>0</v>
      </c>
      <c r="M1009" s="1215">
        <v>482</v>
      </c>
      <c r="N1009" s="1216"/>
      <c r="O1009" s="1217"/>
      <c r="P1009" s="1218"/>
      <c r="Q1009" s="587">
        <f t="shared" si="182"/>
        <v>0</v>
      </c>
      <c r="S1009" s="1215">
        <v>482</v>
      </c>
      <c r="T1009" s="1216"/>
      <c r="U1009" s="1217"/>
      <c r="V1009" s="1218"/>
      <c r="W1009" s="587">
        <f t="shared" si="183"/>
        <v>0</v>
      </c>
      <c r="Y1009" s="1215">
        <v>482</v>
      </c>
      <c r="Z1009" s="1216"/>
      <c r="AA1009" s="1217"/>
      <c r="AB1009" s="1218"/>
      <c r="AC1009" s="587">
        <f t="shared" si="184"/>
        <v>0</v>
      </c>
      <c r="AE1009" s="1215">
        <v>482</v>
      </c>
      <c r="AF1009" s="1216"/>
      <c r="AG1009" s="1217"/>
      <c r="AH1009" s="1218"/>
      <c r="AI1009" s="587">
        <f t="shared" si="185"/>
        <v>0</v>
      </c>
      <c r="AK1009" s="1215">
        <v>482</v>
      </c>
      <c r="AL1009" s="1216"/>
      <c r="AM1009" s="1217"/>
      <c r="AN1009" s="1218"/>
      <c r="AO1009" s="587">
        <f t="shared" si="186"/>
        <v>0</v>
      </c>
      <c r="AQ1009" s="1215">
        <v>482</v>
      </c>
      <c r="AR1009" s="1216"/>
      <c r="AS1009" s="1217"/>
      <c r="AT1009" s="1218"/>
      <c r="AU1009" s="587">
        <f t="shared" si="187"/>
        <v>0</v>
      </c>
      <c r="AW1009" s="1215">
        <v>482</v>
      </c>
      <c r="AX1009" s="1216"/>
      <c r="AY1009" s="1217"/>
      <c r="AZ1009" s="1218"/>
      <c r="BA1009" s="587">
        <f t="shared" si="188"/>
        <v>0</v>
      </c>
      <c r="BC1009" s="1215">
        <v>482</v>
      </c>
      <c r="BD1009" s="1216"/>
      <c r="BE1009" s="1217"/>
      <c r="BF1009" s="1218"/>
      <c r="BG1009" s="587">
        <f t="shared" si="189"/>
        <v>0</v>
      </c>
      <c r="BI1009" s="1215">
        <v>482</v>
      </c>
      <c r="BJ1009" s="1216"/>
      <c r="BK1009" s="1217"/>
      <c r="BL1009" s="1218"/>
      <c r="BM1009" s="587">
        <f t="shared" si="190"/>
        <v>0</v>
      </c>
      <c r="BO1009" s="1215">
        <v>482</v>
      </c>
      <c r="BP1009" s="1216"/>
      <c r="BQ1009" s="1217"/>
      <c r="BR1009" s="1218"/>
      <c r="BS1009" s="587">
        <f t="shared" si="191"/>
        <v>0</v>
      </c>
    </row>
    <row r="1010" spans="1:71" s="17" customFormat="1" ht="16.75" hidden="1" customHeight="1" outlineLevel="2">
      <c r="A1010" s="1215">
        <v>483</v>
      </c>
      <c r="B1010" s="1216"/>
      <c r="C1010" s="1217"/>
      <c r="D1010" s="1218"/>
      <c r="E1010" s="587">
        <f t="shared" si="180"/>
        <v>0</v>
      </c>
      <c r="G1010" s="1215">
        <v>483</v>
      </c>
      <c r="H1010" s="1216"/>
      <c r="I1010" s="1217"/>
      <c r="J1010" s="1218"/>
      <c r="K1010" s="587">
        <f t="shared" si="181"/>
        <v>0</v>
      </c>
      <c r="M1010" s="1215">
        <v>483</v>
      </c>
      <c r="N1010" s="1216"/>
      <c r="O1010" s="1217"/>
      <c r="P1010" s="1218"/>
      <c r="Q1010" s="587">
        <f t="shared" si="182"/>
        <v>0</v>
      </c>
      <c r="S1010" s="1215">
        <v>483</v>
      </c>
      <c r="T1010" s="1216"/>
      <c r="U1010" s="1217"/>
      <c r="V1010" s="1218"/>
      <c r="W1010" s="587">
        <f t="shared" si="183"/>
        <v>0</v>
      </c>
      <c r="Y1010" s="1215">
        <v>483</v>
      </c>
      <c r="Z1010" s="1216"/>
      <c r="AA1010" s="1217"/>
      <c r="AB1010" s="1218"/>
      <c r="AC1010" s="587">
        <f t="shared" si="184"/>
        <v>0</v>
      </c>
      <c r="AE1010" s="1215">
        <v>483</v>
      </c>
      <c r="AF1010" s="1216"/>
      <c r="AG1010" s="1217"/>
      <c r="AH1010" s="1218"/>
      <c r="AI1010" s="587">
        <f t="shared" si="185"/>
        <v>0</v>
      </c>
      <c r="AK1010" s="1215">
        <v>483</v>
      </c>
      <c r="AL1010" s="1216"/>
      <c r="AM1010" s="1217"/>
      <c r="AN1010" s="1218"/>
      <c r="AO1010" s="587">
        <f t="shared" si="186"/>
        <v>0</v>
      </c>
      <c r="AQ1010" s="1215">
        <v>483</v>
      </c>
      <c r="AR1010" s="1216"/>
      <c r="AS1010" s="1217"/>
      <c r="AT1010" s="1218"/>
      <c r="AU1010" s="587">
        <f t="shared" si="187"/>
        <v>0</v>
      </c>
      <c r="AW1010" s="1215">
        <v>483</v>
      </c>
      <c r="AX1010" s="1216"/>
      <c r="AY1010" s="1217"/>
      <c r="AZ1010" s="1218"/>
      <c r="BA1010" s="587">
        <f t="shared" si="188"/>
        <v>0</v>
      </c>
      <c r="BC1010" s="1215">
        <v>483</v>
      </c>
      <c r="BD1010" s="1216"/>
      <c r="BE1010" s="1217"/>
      <c r="BF1010" s="1218"/>
      <c r="BG1010" s="587">
        <f t="shared" si="189"/>
        <v>0</v>
      </c>
      <c r="BI1010" s="1215">
        <v>483</v>
      </c>
      <c r="BJ1010" s="1216"/>
      <c r="BK1010" s="1217"/>
      <c r="BL1010" s="1218"/>
      <c r="BM1010" s="587">
        <f t="shared" si="190"/>
        <v>0</v>
      </c>
      <c r="BO1010" s="1215">
        <v>483</v>
      </c>
      <c r="BP1010" s="1216"/>
      <c r="BQ1010" s="1217"/>
      <c r="BR1010" s="1218"/>
      <c r="BS1010" s="587">
        <f t="shared" si="191"/>
        <v>0</v>
      </c>
    </row>
    <row r="1011" spans="1:71" s="17" customFormat="1" ht="16.75" hidden="1" customHeight="1" outlineLevel="2">
      <c r="A1011" s="1215">
        <v>484</v>
      </c>
      <c r="B1011" s="1216"/>
      <c r="C1011" s="1217"/>
      <c r="D1011" s="1218"/>
      <c r="E1011" s="587">
        <f t="shared" si="180"/>
        <v>0</v>
      </c>
      <c r="G1011" s="1215">
        <v>484</v>
      </c>
      <c r="H1011" s="1216"/>
      <c r="I1011" s="1217"/>
      <c r="J1011" s="1218"/>
      <c r="K1011" s="587">
        <f t="shared" si="181"/>
        <v>0</v>
      </c>
      <c r="M1011" s="1215">
        <v>484</v>
      </c>
      <c r="N1011" s="1216"/>
      <c r="O1011" s="1217"/>
      <c r="P1011" s="1218"/>
      <c r="Q1011" s="587">
        <f t="shared" si="182"/>
        <v>0</v>
      </c>
      <c r="S1011" s="1215">
        <v>484</v>
      </c>
      <c r="T1011" s="1216"/>
      <c r="U1011" s="1217"/>
      <c r="V1011" s="1218"/>
      <c r="W1011" s="587">
        <f t="shared" si="183"/>
        <v>0</v>
      </c>
      <c r="Y1011" s="1215">
        <v>484</v>
      </c>
      <c r="Z1011" s="1216"/>
      <c r="AA1011" s="1217"/>
      <c r="AB1011" s="1218"/>
      <c r="AC1011" s="587">
        <f t="shared" si="184"/>
        <v>0</v>
      </c>
      <c r="AE1011" s="1215">
        <v>484</v>
      </c>
      <c r="AF1011" s="1216"/>
      <c r="AG1011" s="1217"/>
      <c r="AH1011" s="1218"/>
      <c r="AI1011" s="587">
        <f t="shared" si="185"/>
        <v>0</v>
      </c>
      <c r="AK1011" s="1215">
        <v>484</v>
      </c>
      <c r="AL1011" s="1216"/>
      <c r="AM1011" s="1217"/>
      <c r="AN1011" s="1218"/>
      <c r="AO1011" s="587">
        <f t="shared" si="186"/>
        <v>0</v>
      </c>
      <c r="AQ1011" s="1215">
        <v>484</v>
      </c>
      <c r="AR1011" s="1216"/>
      <c r="AS1011" s="1217"/>
      <c r="AT1011" s="1218"/>
      <c r="AU1011" s="587">
        <f t="shared" si="187"/>
        <v>0</v>
      </c>
      <c r="AW1011" s="1215">
        <v>484</v>
      </c>
      <c r="AX1011" s="1216"/>
      <c r="AY1011" s="1217"/>
      <c r="AZ1011" s="1218"/>
      <c r="BA1011" s="587">
        <f t="shared" si="188"/>
        <v>0</v>
      </c>
      <c r="BC1011" s="1215">
        <v>484</v>
      </c>
      <c r="BD1011" s="1216"/>
      <c r="BE1011" s="1217"/>
      <c r="BF1011" s="1218"/>
      <c r="BG1011" s="587">
        <f t="shared" si="189"/>
        <v>0</v>
      </c>
      <c r="BI1011" s="1215">
        <v>484</v>
      </c>
      <c r="BJ1011" s="1216"/>
      <c r="BK1011" s="1217"/>
      <c r="BL1011" s="1218"/>
      <c r="BM1011" s="587">
        <f t="shared" si="190"/>
        <v>0</v>
      </c>
      <c r="BO1011" s="1215">
        <v>484</v>
      </c>
      <c r="BP1011" s="1216"/>
      <c r="BQ1011" s="1217"/>
      <c r="BR1011" s="1218"/>
      <c r="BS1011" s="587">
        <f t="shared" si="191"/>
        <v>0</v>
      </c>
    </row>
    <row r="1012" spans="1:71" s="17" customFormat="1" ht="16.75" hidden="1" customHeight="1" outlineLevel="2">
      <c r="A1012" s="1215">
        <v>485</v>
      </c>
      <c r="B1012" s="1216"/>
      <c r="C1012" s="1217"/>
      <c r="D1012" s="1218"/>
      <c r="E1012" s="587">
        <f t="shared" si="180"/>
        <v>0</v>
      </c>
      <c r="G1012" s="1215">
        <v>485</v>
      </c>
      <c r="H1012" s="1216"/>
      <c r="I1012" s="1217"/>
      <c r="J1012" s="1218"/>
      <c r="K1012" s="587">
        <f t="shared" si="181"/>
        <v>0</v>
      </c>
      <c r="M1012" s="1215">
        <v>485</v>
      </c>
      <c r="N1012" s="1216"/>
      <c r="O1012" s="1217"/>
      <c r="P1012" s="1218"/>
      <c r="Q1012" s="587">
        <f t="shared" si="182"/>
        <v>0</v>
      </c>
      <c r="S1012" s="1215">
        <v>485</v>
      </c>
      <c r="T1012" s="1216"/>
      <c r="U1012" s="1217"/>
      <c r="V1012" s="1218"/>
      <c r="W1012" s="587">
        <f t="shared" si="183"/>
        <v>0</v>
      </c>
      <c r="Y1012" s="1215">
        <v>485</v>
      </c>
      <c r="Z1012" s="1216"/>
      <c r="AA1012" s="1217"/>
      <c r="AB1012" s="1218"/>
      <c r="AC1012" s="587">
        <f t="shared" si="184"/>
        <v>0</v>
      </c>
      <c r="AE1012" s="1215">
        <v>485</v>
      </c>
      <c r="AF1012" s="1216"/>
      <c r="AG1012" s="1217"/>
      <c r="AH1012" s="1218"/>
      <c r="AI1012" s="587">
        <f t="shared" si="185"/>
        <v>0</v>
      </c>
      <c r="AK1012" s="1215">
        <v>485</v>
      </c>
      <c r="AL1012" s="1216"/>
      <c r="AM1012" s="1217"/>
      <c r="AN1012" s="1218"/>
      <c r="AO1012" s="587">
        <f t="shared" si="186"/>
        <v>0</v>
      </c>
      <c r="AQ1012" s="1215">
        <v>485</v>
      </c>
      <c r="AR1012" s="1216"/>
      <c r="AS1012" s="1217"/>
      <c r="AT1012" s="1218"/>
      <c r="AU1012" s="587">
        <f t="shared" si="187"/>
        <v>0</v>
      </c>
      <c r="AW1012" s="1215">
        <v>485</v>
      </c>
      <c r="AX1012" s="1216"/>
      <c r="AY1012" s="1217"/>
      <c r="AZ1012" s="1218"/>
      <c r="BA1012" s="587">
        <f t="shared" si="188"/>
        <v>0</v>
      </c>
      <c r="BC1012" s="1215">
        <v>485</v>
      </c>
      <c r="BD1012" s="1216"/>
      <c r="BE1012" s="1217"/>
      <c r="BF1012" s="1218"/>
      <c r="BG1012" s="587">
        <f t="shared" si="189"/>
        <v>0</v>
      </c>
      <c r="BI1012" s="1215">
        <v>485</v>
      </c>
      <c r="BJ1012" s="1216"/>
      <c r="BK1012" s="1217"/>
      <c r="BL1012" s="1218"/>
      <c r="BM1012" s="587">
        <f t="shared" si="190"/>
        <v>0</v>
      </c>
      <c r="BO1012" s="1215">
        <v>485</v>
      </c>
      <c r="BP1012" s="1216"/>
      <c r="BQ1012" s="1217"/>
      <c r="BR1012" s="1218"/>
      <c r="BS1012" s="587">
        <f t="shared" si="191"/>
        <v>0</v>
      </c>
    </row>
    <row r="1013" spans="1:71" s="17" customFormat="1" ht="16.75" hidden="1" customHeight="1" outlineLevel="2">
      <c r="A1013" s="1215">
        <v>486</v>
      </c>
      <c r="B1013" s="1216"/>
      <c r="C1013" s="1217"/>
      <c r="D1013" s="1218"/>
      <c r="E1013" s="587">
        <f t="shared" si="180"/>
        <v>0</v>
      </c>
      <c r="G1013" s="1215">
        <v>486</v>
      </c>
      <c r="H1013" s="1216"/>
      <c r="I1013" s="1217"/>
      <c r="J1013" s="1218"/>
      <c r="K1013" s="587">
        <f t="shared" si="181"/>
        <v>0</v>
      </c>
      <c r="M1013" s="1215">
        <v>486</v>
      </c>
      <c r="N1013" s="1216"/>
      <c r="O1013" s="1217"/>
      <c r="P1013" s="1218"/>
      <c r="Q1013" s="587">
        <f t="shared" si="182"/>
        <v>0</v>
      </c>
      <c r="S1013" s="1215">
        <v>486</v>
      </c>
      <c r="T1013" s="1216"/>
      <c r="U1013" s="1217"/>
      <c r="V1013" s="1218"/>
      <c r="W1013" s="587">
        <f t="shared" si="183"/>
        <v>0</v>
      </c>
      <c r="Y1013" s="1215">
        <v>486</v>
      </c>
      <c r="Z1013" s="1216"/>
      <c r="AA1013" s="1217"/>
      <c r="AB1013" s="1218"/>
      <c r="AC1013" s="587">
        <f t="shared" si="184"/>
        <v>0</v>
      </c>
      <c r="AE1013" s="1215">
        <v>486</v>
      </c>
      <c r="AF1013" s="1216"/>
      <c r="AG1013" s="1217"/>
      <c r="AH1013" s="1218"/>
      <c r="AI1013" s="587">
        <f t="shared" si="185"/>
        <v>0</v>
      </c>
      <c r="AK1013" s="1215">
        <v>486</v>
      </c>
      <c r="AL1013" s="1216"/>
      <c r="AM1013" s="1217"/>
      <c r="AN1013" s="1218"/>
      <c r="AO1013" s="587">
        <f t="shared" si="186"/>
        <v>0</v>
      </c>
      <c r="AQ1013" s="1215">
        <v>486</v>
      </c>
      <c r="AR1013" s="1216"/>
      <c r="AS1013" s="1217"/>
      <c r="AT1013" s="1218"/>
      <c r="AU1013" s="587">
        <f t="shared" si="187"/>
        <v>0</v>
      </c>
      <c r="AW1013" s="1215">
        <v>486</v>
      </c>
      <c r="AX1013" s="1216"/>
      <c r="AY1013" s="1217"/>
      <c r="AZ1013" s="1218"/>
      <c r="BA1013" s="587">
        <f t="shared" si="188"/>
        <v>0</v>
      </c>
      <c r="BC1013" s="1215">
        <v>486</v>
      </c>
      <c r="BD1013" s="1216"/>
      <c r="BE1013" s="1217"/>
      <c r="BF1013" s="1218"/>
      <c r="BG1013" s="587">
        <f t="shared" si="189"/>
        <v>0</v>
      </c>
      <c r="BI1013" s="1215">
        <v>486</v>
      </c>
      <c r="BJ1013" s="1216"/>
      <c r="BK1013" s="1217"/>
      <c r="BL1013" s="1218"/>
      <c r="BM1013" s="587">
        <f t="shared" si="190"/>
        <v>0</v>
      </c>
      <c r="BO1013" s="1215">
        <v>486</v>
      </c>
      <c r="BP1013" s="1216"/>
      <c r="BQ1013" s="1217"/>
      <c r="BR1013" s="1218"/>
      <c r="BS1013" s="587">
        <f t="shared" si="191"/>
        <v>0</v>
      </c>
    </row>
    <row r="1014" spans="1:71" s="17" customFormat="1" ht="16.75" hidden="1" customHeight="1" outlineLevel="2">
      <c r="A1014" s="1215">
        <v>487</v>
      </c>
      <c r="B1014" s="1216"/>
      <c r="C1014" s="1217"/>
      <c r="D1014" s="1218"/>
      <c r="E1014" s="587">
        <f t="shared" si="180"/>
        <v>0</v>
      </c>
      <c r="G1014" s="1215">
        <v>487</v>
      </c>
      <c r="H1014" s="1216"/>
      <c r="I1014" s="1217"/>
      <c r="J1014" s="1218"/>
      <c r="K1014" s="587">
        <f t="shared" si="181"/>
        <v>0</v>
      </c>
      <c r="M1014" s="1215">
        <v>487</v>
      </c>
      <c r="N1014" s="1216"/>
      <c r="O1014" s="1217"/>
      <c r="P1014" s="1218"/>
      <c r="Q1014" s="587">
        <f t="shared" si="182"/>
        <v>0</v>
      </c>
      <c r="S1014" s="1215">
        <v>487</v>
      </c>
      <c r="T1014" s="1216"/>
      <c r="U1014" s="1217"/>
      <c r="V1014" s="1218"/>
      <c r="W1014" s="587">
        <f t="shared" si="183"/>
        <v>0</v>
      </c>
      <c r="Y1014" s="1215">
        <v>487</v>
      </c>
      <c r="Z1014" s="1216"/>
      <c r="AA1014" s="1217"/>
      <c r="AB1014" s="1218"/>
      <c r="AC1014" s="587">
        <f t="shared" si="184"/>
        <v>0</v>
      </c>
      <c r="AE1014" s="1215">
        <v>487</v>
      </c>
      <c r="AF1014" s="1216"/>
      <c r="AG1014" s="1217"/>
      <c r="AH1014" s="1218"/>
      <c r="AI1014" s="587">
        <f t="shared" si="185"/>
        <v>0</v>
      </c>
      <c r="AK1014" s="1215">
        <v>487</v>
      </c>
      <c r="AL1014" s="1216"/>
      <c r="AM1014" s="1217"/>
      <c r="AN1014" s="1218"/>
      <c r="AO1014" s="587">
        <f t="shared" si="186"/>
        <v>0</v>
      </c>
      <c r="AQ1014" s="1215">
        <v>487</v>
      </c>
      <c r="AR1014" s="1216"/>
      <c r="AS1014" s="1217"/>
      <c r="AT1014" s="1218"/>
      <c r="AU1014" s="587">
        <f t="shared" si="187"/>
        <v>0</v>
      </c>
      <c r="AW1014" s="1215">
        <v>487</v>
      </c>
      <c r="AX1014" s="1216"/>
      <c r="AY1014" s="1217"/>
      <c r="AZ1014" s="1218"/>
      <c r="BA1014" s="587">
        <f t="shared" si="188"/>
        <v>0</v>
      </c>
      <c r="BC1014" s="1215">
        <v>487</v>
      </c>
      <c r="BD1014" s="1216"/>
      <c r="BE1014" s="1217"/>
      <c r="BF1014" s="1218"/>
      <c r="BG1014" s="587">
        <f t="shared" si="189"/>
        <v>0</v>
      </c>
      <c r="BI1014" s="1215">
        <v>487</v>
      </c>
      <c r="BJ1014" s="1216"/>
      <c r="BK1014" s="1217"/>
      <c r="BL1014" s="1218"/>
      <c r="BM1014" s="587">
        <f t="shared" si="190"/>
        <v>0</v>
      </c>
      <c r="BO1014" s="1215">
        <v>487</v>
      </c>
      <c r="BP1014" s="1216"/>
      <c r="BQ1014" s="1217"/>
      <c r="BR1014" s="1218"/>
      <c r="BS1014" s="587">
        <f t="shared" si="191"/>
        <v>0</v>
      </c>
    </row>
    <row r="1015" spans="1:71" s="17" customFormat="1" ht="16.75" hidden="1" customHeight="1" outlineLevel="2">
      <c r="A1015" s="1215">
        <v>488</v>
      </c>
      <c r="B1015" s="1216"/>
      <c r="C1015" s="1217"/>
      <c r="D1015" s="1218"/>
      <c r="E1015" s="587">
        <f t="shared" si="180"/>
        <v>0</v>
      </c>
      <c r="G1015" s="1215">
        <v>488</v>
      </c>
      <c r="H1015" s="1216"/>
      <c r="I1015" s="1217"/>
      <c r="J1015" s="1218"/>
      <c r="K1015" s="587">
        <f t="shared" si="181"/>
        <v>0</v>
      </c>
      <c r="M1015" s="1215">
        <v>488</v>
      </c>
      <c r="N1015" s="1216"/>
      <c r="O1015" s="1217"/>
      <c r="P1015" s="1218"/>
      <c r="Q1015" s="587">
        <f t="shared" si="182"/>
        <v>0</v>
      </c>
      <c r="S1015" s="1215">
        <v>488</v>
      </c>
      <c r="T1015" s="1216"/>
      <c r="U1015" s="1217"/>
      <c r="V1015" s="1218"/>
      <c r="W1015" s="587">
        <f t="shared" si="183"/>
        <v>0</v>
      </c>
      <c r="Y1015" s="1215">
        <v>488</v>
      </c>
      <c r="Z1015" s="1216"/>
      <c r="AA1015" s="1217"/>
      <c r="AB1015" s="1218"/>
      <c r="AC1015" s="587">
        <f t="shared" si="184"/>
        <v>0</v>
      </c>
      <c r="AE1015" s="1215">
        <v>488</v>
      </c>
      <c r="AF1015" s="1216"/>
      <c r="AG1015" s="1217"/>
      <c r="AH1015" s="1218"/>
      <c r="AI1015" s="587">
        <f t="shared" si="185"/>
        <v>0</v>
      </c>
      <c r="AK1015" s="1215">
        <v>488</v>
      </c>
      <c r="AL1015" s="1216"/>
      <c r="AM1015" s="1217"/>
      <c r="AN1015" s="1218"/>
      <c r="AO1015" s="587">
        <f t="shared" si="186"/>
        <v>0</v>
      </c>
      <c r="AQ1015" s="1215">
        <v>488</v>
      </c>
      <c r="AR1015" s="1216"/>
      <c r="AS1015" s="1217"/>
      <c r="AT1015" s="1218"/>
      <c r="AU1015" s="587">
        <f t="shared" si="187"/>
        <v>0</v>
      </c>
      <c r="AW1015" s="1215">
        <v>488</v>
      </c>
      <c r="AX1015" s="1216"/>
      <c r="AY1015" s="1217"/>
      <c r="AZ1015" s="1218"/>
      <c r="BA1015" s="587">
        <f t="shared" si="188"/>
        <v>0</v>
      </c>
      <c r="BC1015" s="1215">
        <v>488</v>
      </c>
      <c r="BD1015" s="1216"/>
      <c r="BE1015" s="1217"/>
      <c r="BF1015" s="1218"/>
      <c r="BG1015" s="587">
        <f t="shared" si="189"/>
        <v>0</v>
      </c>
      <c r="BI1015" s="1215">
        <v>488</v>
      </c>
      <c r="BJ1015" s="1216"/>
      <c r="BK1015" s="1217"/>
      <c r="BL1015" s="1218"/>
      <c r="BM1015" s="587">
        <f t="shared" si="190"/>
        <v>0</v>
      </c>
      <c r="BO1015" s="1215">
        <v>488</v>
      </c>
      <c r="BP1015" s="1216"/>
      <c r="BQ1015" s="1217"/>
      <c r="BR1015" s="1218"/>
      <c r="BS1015" s="587">
        <f t="shared" si="191"/>
        <v>0</v>
      </c>
    </row>
    <row r="1016" spans="1:71" s="17" customFormat="1" ht="16.75" hidden="1" customHeight="1" outlineLevel="2">
      <c r="A1016" s="1215">
        <v>489</v>
      </c>
      <c r="B1016" s="1216"/>
      <c r="C1016" s="1217"/>
      <c r="D1016" s="1218"/>
      <c r="E1016" s="587">
        <f t="shared" si="180"/>
        <v>0</v>
      </c>
      <c r="G1016" s="1215">
        <v>489</v>
      </c>
      <c r="H1016" s="1216"/>
      <c r="I1016" s="1217"/>
      <c r="J1016" s="1218"/>
      <c r="K1016" s="587">
        <f t="shared" si="181"/>
        <v>0</v>
      </c>
      <c r="M1016" s="1215">
        <v>489</v>
      </c>
      <c r="N1016" s="1216"/>
      <c r="O1016" s="1217"/>
      <c r="P1016" s="1218"/>
      <c r="Q1016" s="587">
        <f t="shared" si="182"/>
        <v>0</v>
      </c>
      <c r="S1016" s="1215">
        <v>489</v>
      </c>
      <c r="T1016" s="1216"/>
      <c r="U1016" s="1217"/>
      <c r="V1016" s="1218"/>
      <c r="W1016" s="587">
        <f t="shared" si="183"/>
        <v>0</v>
      </c>
      <c r="Y1016" s="1215">
        <v>489</v>
      </c>
      <c r="Z1016" s="1216"/>
      <c r="AA1016" s="1217"/>
      <c r="AB1016" s="1218"/>
      <c r="AC1016" s="587">
        <f t="shared" si="184"/>
        <v>0</v>
      </c>
      <c r="AE1016" s="1215">
        <v>489</v>
      </c>
      <c r="AF1016" s="1216"/>
      <c r="AG1016" s="1217"/>
      <c r="AH1016" s="1218"/>
      <c r="AI1016" s="587">
        <f t="shared" si="185"/>
        <v>0</v>
      </c>
      <c r="AK1016" s="1215">
        <v>489</v>
      </c>
      <c r="AL1016" s="1216"/>
      <c r="AM1016" s="1217"/>
      <c r="AN1016" s="1218"/>
      <c r="AO1016" s="587">
        <f t="shared" si="186"/>
        <v>0</v>
      </c>
      <c r="AQ1016" s="1215">
        <v>489</v>
      </c>
      <c r="AR1016" s="1216"/>
      <c r="AS1016" s="1217"/>
      <c r="AT1016" s="1218"/>
      <c r="AU1016" s="587">
        <f t="shared" si="187"/>
        <v>0</v>
      </c>
      <c r="AW1016" s="1215">
        <v>489</v>
      </c>
      <c r="AX1016" s="1216"/>
      <c r="AY1016" s="1217"/>
      <c r="AZ1016" s="1218"/>
      <c r="BA1016" s="587">
        <f t="shared" si="188"/>
        <v>0</v>
      </c>
      <c r="BC1016" s="1215">
        <v>489</v>
      </c>
      <c r="BD1016" s="1216"/>
      <c r="BE1016" s="1217"/>
      <c r="BF1016" s="1218"/>
      <c r="BG1016" s="587">
        <f t="shared" si="189"/>
        <v>0</v>
      </c>
      <c r="BI1016" s="1215">
        <v>489</v>
      </c>
      <c r="BJ1016" s="1216"/>
      <c r="BK1016" s="1217"/>
      <c r="BL1016" s="1218"/>
      <c r="BM1016" s="587">
        <f t="shared" si="190"/>
        <v>0</v>
      </c>
      <c r="BO1016" s="1215">
        <v>489</v>
      </c>
      <c r="BP1016" s="1216"/>
      <c r="BQ1016" s="1217"/>
      <c r="BR1016" s="1218"/>
      <c r="BS1016" s="587">
        <f t="shared" si="191"/>
        <v>0</v>
      </c>
    </row>
    <row r="1017" spans="1:71" s="17" customFormat="1" ht="16.75" hidden="1" customHeight="1" outlineLevel="2">
      <c r="A1017" s="1215">
        <v>490</v>
      </c>
      <c r="B1017" s="1216"/>
      <c r="C1017" s="1217"/>
      <c r="D1017" s="1218"/>
      <c r="E1017" s="587">
        <f t="shared" si="180"/>
        <v>0</v>
      </c>
      <c r="G1017" s="1215">
        <v>490</v>
      </c>
      <c r="H1017" s="1216"/>
      <c r="I1017" s="1217"/>
      <c r="J1017" s="1218"/>
      <c r="K1017" s="587">
        <f t="shared" si="181"/>
        <v>0</v>
      </c>
      <c r="M1017" s="1215">
        <v>490</v>
      </c>
      <c r="N1017" s="1216"/>
      <c r="O1017" s="1217"/>
      <c r="P1017" s="1218"/>
      <c r="Q1017" s="587">
        <f t="shared" si="182"/>
        <v>0</v>
      </c>
      <c r="S1017" s="1215">
        <v>490</v>
      </c>
      <c r="T1017" s="1216"/>
      <c r="U1017" s="1217"/>
      <c r="V1017" s="1218"/>
      <c r="W1017" s="587">
        <f t="shared" si="183"/>
        <v>0</v>
      </c>
      <c r="Y1017" s="1215">
        <v>490</v>
      </c>
      <c r="Z1017" s="1216"/>
      <c r="AA1017" s="1217"/>
      <c r="AB1017" s="1218"/>
      <c r="AC1017" s="587">
        <f t="shared" si="184"/>
        <v>0</v>
      </c>
      <c r="AE1017" s="1215">
        <v>490</v>
      </c>
      <c r="AF1017" s="1216"/>
      <c r="AG1017" s="1217"/>
      <c r="AH1017" s="1218"/>
      <c r="AI1017" s="587">
        <f t="shared" si="185"/>
        <v>0</v>
      </c>
      <c r="AK1017" s="1215">
        <v>490</v>
      </c>
      <c r="AL1017" s="1216"/>
      <c r="AM1017" s="1217"/>
      <c r="AN1017" s="1218"/>
      <c r="AO1017" s="587">
        <f t="shared" si="186"/>
        <v>0</v>
      </c>
      <c r="AQ1017" s="1215">
        <v>490</v>
      </c>
      <c r="AR1017" s="1216"/>
      <c r="AS1017" s="1217"/>
      <c r="AT1017" s="1218"/>
      <c r="AU1017" s="587">
        <f t="shared" si="187"/>
        <v>0</v>
      </c>
      <c r="AW1017" s="1215">
        <v>490</v>
      </c>
      <c r="AX1017" s="1216"/>
      <c r="AY1017" s="1217"/>
      <c r="AZ1017" s="1218"/>
      <c r="BA1017" s="587">
        <f t="shared" si="188"/>
        <v>0</v>
      </c>
      <c r="BC1017" s="1215">
        <v>490</v>
      </c>
      <c r="BD1017" s="1216"/>
      <c r="BE1017" s="1217"/>
      <c r="BF1017" s="1218"/>
      <c r="BG1017" s="587">
        <f t="shared" si="189"/>
        <v>0</v>
      </c>
      <c r="BI1017" s="1215">
        <v>490</v>
      </c>
      <c r="BJ1017" s="1216"/>
      <c r="BK1017" s="1217"/>
      <c r="BL1017" s="1218"/>
      <c r="BM1017" s="587">
        <f t="shared" si="190"/>
        <v>0</v>
      </c>
      <c r="BO1017" s="1215">
        <v>490</v>
      </c>
      <c r="BP1017" s="1216"/>
      <c r="BQ1017" s="1217"/>
      <c r="BR1017" s="1218"/>
      <c r="BS1017" s="587">
        <f t="shared" si="191"/>
        <v>0</v>
      </c>
    </row>
    <row r="1018" spans="1:71" s="17" customFormat="1" ht="16.75" hidden="1" customHeight="1" outlineLevel="2">
      <c r="A1018" s="1215">
        <v>491</v>
      </c>
      <c r="B1018" s="1216"/>
      <c r="C1018" s="1217"/>
      <c r="D1018" s="1218"/>
      <c r="E1018" s="587">
        <f t="shared" si="180"/>
        <v>0</v>
      </c>
      <c r="G1018" s="1215">
        <v>491</v>
      </c>
      <c r="H1018" s="1216"/>
      <c r="I1018" s="1217"/>
      <c r="J1018" s="1218"/>
      <c r="K1018" s="587">
        <f t="shared" si="181"/>
        <v>0</v>
      </c>
      <c r="M1018" s="1215">
        <v>491</v>
      </c>
      <c r="N1018" s="1216"/>
      <c r="O1018" s="1217"/>
      <c r="P1018" s="1218"/>
      <c r="Q1018" s="587">
        <f t="shared" si="182"/>
        <v>0</v>
      </c>
      <c r="S1018" s="1215">
        <v>491</v>
      </c>
      <c r="T1018" s="1216"/>
      <c r="U1018" s="1217"/>
      <c r="V1018" s="1218"/>
      <c r="W1018" s="587">
        <f t="shared" si="183"/>
        <v>0</v>
      </c>
      <c r="Y1018" s="1215">
        <v>491</v>
      </c>
      <c r="Z1018" s="1216"/>
      <c r="AA1018" s="1217"/>
      <c r="AB1018" s="1218"/>
      <c r="AC1018" s="587">
        <f t="shared" si="184"/>
        <v>0</v>
      </c>
      <c r="AE1018" s="1215">
        <v>491</v>
      </c>
      <c r="AF1018" s="1216"/>
      <c r="AG1018" s="1217"/>
      <c r="AH1018" s="1218"/>
      <c r="AI1018" s="587">
        <f t="shared" si="185"/>
        <v>0</v>
      </c>
      <c r="AK1018" s="1215">
        <v>491</v>
      </c>
      <c r="AL1018" s="1216"/>
      <c r="AM1018" s="1217"/>
      <c r="AN1018" s="1218"/>
      <c r="AO1018" s="587">
        <f t="shared" si="186"/>
        <v>0</v>
      </c>
      <c r="AQ1018" s="1215">
        <v>491</v>
      </c>
      <c r="AR1018" s="1216"/>
      <c r="AS1018" s="1217"/>
      <c r="AT1018" s="1218"/>
      <c r="AU1018" s="587">
        <f t="shared" si="187"/>
        <v>0</v>
      </c>
      <c r="AW1018" s="1215">
        <v>491</v>
      </c>
      <c r="AX1018" s="1216"/>
      <c r="AY1018" s="1217"/>
      <c r="AZ1018" s="1218"/>
      <c r="BA1018" s="587">
        <f t="shared" si="188"/>
        <v>0</v>
      </c>
      <c r="BC1018" s="1215">
        <v>491</v>
      </c>
      <c r="BD1018" s="1216"/>
      <c r="BE1018" s="1217"/>
      <c r="BF1018" s="1218"/>
      <c r="BG1018" s="587">
        <f t="shared" si="189"/>
        <v>0</v>
      </c>
      <c r="BI1018" s="1215">
        <v>491</v>
      </c>
      <c r="BJ1018" s="1216"/>
      <c r="BK1018" s="1217"/>
      <c r="BL1018" s="1218"/>
      <c r="BM1018" s="587">
        <f t="shared" si="190"/>
        <v>0</v>
      </c>
      <c r="BO1018" s="1215">
        <v>491</v>
      </c>
      <c r="BP1018" s="1216"/>
      <c r="BQ1018" s="1217"/>
      <c r="BR1018" s="1218"/>
      <c r="BS1018" s="587">
        <f t="shared" si="191"/>
        <v>0</v>
      </c>
    </row>
    <row r="1019" spans="1:71" s="17" customFormat="1" ht="16.75" hidden="1" customHeight="1" outlineLevel="2">
      <c r="A1019" s="1215">
        <v>492</v>
      </c>
      <c r="B1019" s="1216"/>
      <c r="C1019" s="1217"/>
      <c r="D1019" s="1218"/>
      <c r="E1019" s="587">
        <f t="shared" si="180"/>
        <v>0</v>
      </c>
      <c r="G1019" s="1215">
        <v>492</v>
      </c>
      <c r="H1019" s="1216"/>
      <c r="I1019" s="1217"/>
      <c r="J1019" s="1218"/>
      <c r="K1019" s="587">
        <f t="shared" si="181"/>
        <v>0</v>
      </c>
      <c r="M1019" s="1215">
        <v>492</v>
      </c>
      <c r="N1019" s="1216"/>
      <c r="O1019" s="1217"/>
      <c r="P1019" s="1218"/>
      <c r="Q1019" s="587">
        <f t="shared" si="182"/>
        <v>0</v>
      </c>
      <c r="S1019" s="1215">
        <v>492</v>
      </c>
      <c r="T1019" s="1216"/>
      <c r="U1019" s="1217"/>
      <c r="V1019" s="1218"/>
      <c r="W1019" s="587">
        <f t="shared" si="183"/>
        <v>0</v>
      </c>
      <c r="Y1019" s="1215">
        <v>492</v>
      </c>
      <c r="Z1019" s="1216"/>
      <c r="AA1019" s="1217"/>
      <c r="AB1019" s="1218"/>
      <c r="AC1019" s="587">
        <f t="shared" si="184"/>
        <v>0</v>
      </c>
      <c r="AE1019" s="1215">
        <v>492</v>
      </c>
      <c r="AF1019" s="1216"/>
      <c r="AG1019" s="1217"/>
      <c r="AH1019" s="1218"/>
      <c r="AI1019" s="587">
        <f t="shared" si="185"/>
        <v>0</v>
      </c>
      <c r="AK1019" s="1215">
        <v>492</v>
      </c>
      <c r="AL1019" s="1216"/>
      <c r="AM1019" s="1217"/>
      <c r="AN1019" s="1218"/>
      <c r="AO1019" s="587">
        <f t="shared" si="186"/>
        <v>0</v>
      </c>
      <c r="AQ1019" s="1215">
        <v>492</v>
      </c>
      <c r="AR1019" s="1216"/>
      <c r="AS1019" s="1217"/>
      <c r="AT1019" s="1218"/>
      <c r="AU1019" s="587">
        <f t="shared" si="187"/>
        <v>0</v>
      </c>
      <c r="AW1019" s="1215">
        <v>492</v>
      </c>
      <c r="AX1019" s="1216"/>
      <c r="AY1019" s="1217"/>
      <c r="AZ1019" s="1218"/>
      <c r="BA1019" s="587">
        <f t="shared" si="188"/>
        <v>0</v>
      </c>
      <c r="BC1019" s="1215">
        <v>492</v>
      </c>
      <c r="BD1019" s="1216"/>
      <c r="BE1019" s="1217"/>
      <c r="BF1019" s="1218"/>
      <c r="BG1019" s="587">
        <f t="shared" si="189"/>
        <v>0</v>
      </c>
      <c r="BI1019" s="1215">
        <v>492</v>
      </c>
      <c r="BJ1019" s="1216"/>
      <c r="BK1019" s="1217"/>
      <c r="BL1019" s="1218"/>
      <c r="BM1019" s="587">
        <f t="shared" si="190"/>
        <v>0</v>
      </c>
      <c r="BO1019" s="1215">
        <v>492</v>
      </c>
      <c r="BP1019" s="1216"/>
      <c r="BQ1019" s="1217"/>
      <c r="BR1019" s="1218"/>
      <c r="BS1019" s="587">
        <f t="shared" si="191"/>
        <v>0</v>
      </c>
    </row>
    <row r="1020" spans="1:71" s="17" customFormat="1" ht="16.75" hidden="1" customHeight="1" outlineLevel="2">
      <c r="A1020" s="1215">
        <v>493</v>
      </c>
      <c r="B1020" s="1216"/>
      <c r="C1020" s="1217"/>
      <c r="D1020" s="1218"/>
      <c r="E1020" s="587">
        <f t="shared" si="180"/>
        <v>0</v>
      </c>
      <c r="G1020" s="1215">
        <v>493</v>
      </c>
      <c r="H1020" s="1216"/>
      <c r="I1020" s="1217"/>
      <c r="J1020" s="1218"/>
      <c r="K1020" s="587">
        <f t="shared" si="181"/>
        <v>0</v>
      </c>
      <c r="M1020" s="1215">
        <v>493</v>
      </c>
      <c r="N1020" s="1216"/>
      <c r="O1020" s="1217"/>
      <c r="P1020" s="1218"/>
      <c r="Q1020" s="587">
        <f t="shared" si="182"/>
        <v>0</v>
      </c>
      <c r="S1020" s="1215">
        <v>493</v>
      </c>
      <c r="T1020" s="1216"/>
      <c r="U1020" s="1217"/>
      <c r="V1020" s="1218"/>
      <c r="W1020" s="587">
        <f t="shared" si="183"/>
        <v>0</v>
      </c>
      <c r="Y1020" s="1215">
        <v>493</v>
      </c>
      <c r="Z1020" s="1216"/>
      <c r="AA1020" s="1217"/>
      <c r="AB1020" s="1218"/>
      <c r="AC1020" s="587">
        <f t="shared" si="184"/>
        <v>0</v>
      </c>
      <c r="AE1020" s="1215">
        <v>493</v>
      </c>
      <c r="AF1020" s="1216"/>
      <c r="AG1020" s="1217"/>
      <c r="AH1020" s="1218"/>
      <c r="AI1020" s="587">
        <f t="shared" si="185"/>
        <v>0</v>
      </c>
      <c r="AK1020" s="1215">
        <v>493</v>
      </c>
      <c r="AL1020" s="1216"/>
      <c r="AM1020" s="1217"/>
      <c r="AN1020" s="1218"/>
      <c r="AO1020" s="587">
        <f t="shared" si="186"/>
        <v>0</v>
      </c>
      <c r="AQ1020" s="1215">
        <v>493</v>
      </c>
      <c r="AR1020" s="1216"/>
      <c r="AS1020" s="1217"/>
      <c r="AT1020" s="1218"/>
      <c r="AU1020" s="587">
        <f t="shared" si="187"/>
        <v>0</v>
      </c>
      <c r="AW1020" s="1215">
        <v>493</v>
      </c>
      <c r="AX1020" s="1216"/>
      <c r="AY1020" s="1217"/>
      <c r="AZ1020" s="1218"/>
      <c r="BA1020" s="587">
        <f t="shared" si="188"/>
        <v>0</v>
      </c>
      <c r="BC1020" s="1215">
        <v>493</v>
      </c>
      <c r="BD1020" s="1216"/>
      <c r="BE1020" s="1217"/>
      <c r="BF1020" s="1218"/>
      <c r="BG1020" s="587">
        <f t="shared" si="189"/>
        <v>0</v>
      </c>
      <c r="BI1020" s="1215">
        <v>493</v>
      </c>
      <c r="BJ1020" s="1216"/>
      <c r="BK1020" s="1217"/>
      <c r="BL1020" s="1218"/>
      <c r="BM1020" s="587">
        <f t="shared" si="190"/>
        <v>0</v>
      </c>
      <c r="BO1020" s="1215">
        <v>493</v>
      </c>
      <c r="BP1020" s="1216"/>
      <c r="BQ1020" s="1217"/>
      <c r="BR1020" s="1218"/>
      <c r="BS1020" s="587">
        <f t="shared" si="191"/>
        <v>0</v>
      </c>
    </row>
    <row r="1021" spans="1:71" s="17" customFormat="1" ht="16.75" hidden="1" customHeight="1" outlineLevel="2">
      <c r="A1021" s="1215">
        <v>494</v>
      </c>
      <c r="B1021" s="1216"/>
      <c r="C1021" s="1217"/>
      <c r="D1021" s="1218"/>
      <c r="E1021" s="587">
        <f t="shared" si="180"/>
        <v>0</v>
      </c>
      <c r="G1021" s="1215">
        <v>494</v>
      </c>
      <c r="H1021" s="1216"/>
      <c r="I1021" s="1217"/>
      <c r="J1021" s="1218"/>
      <c r="K1021" s="587">
        <f t="shared" si="181"/>
        <v>0</v>
      </c>
      <c r="M1021" s="1215">
        <v>494</v>
      </c>
      <c r="N1021" s="1216"/>
      <c r="O1021" s="1217"/>
      <c r="P1021" s="1218"/>
      <c r="Q1021" s="587">
        <f t="shared" si="182"/>
        <v>0</v>
      </c>
      <c r="S1021" s="1215">
        <v>494</v>
      </c>
      <c r="T1021" s="1216"/>
      <c r="U1021" s="1217"/>
      <c r="V1021" s="1218"/>
      <c r="W1021" s="587">
        <f t="shared" si="183"/>
        <v>0</v>
      </c>
      <c r="Y1021" s="1215">
        <v>494</v>
      </c>
      <c r="Z1021" s="1216"/>
      <c r="AA1021" s="1217"/>
      <c r="AB1021" s="1218"/>
      <c r="AC1021" s="587">
        <f t="shared" si="184"/>
        <v>0</v>
      </c>
      <c r="AE1021" s="1215">
        <v>494</v>
      </c>
      <c r="AF1021" s="1216"/>
      <c r="AG1021" s="1217"/>
      <c r="AH1021" s="1218"/>
      <c r="AI1021" s="587">
        <f t="shared" si="185"/>
        <v>0</v>
      </c>
      <c r="AK1021" s="1215">
        <v>494</v>
      </c>
      <c r="AL1021" s="1216"/>
      <c r="AM1021" s="1217"/>
      <c r="AN1021" s="1218"/>
      <c r="AO1021" s="587">
        <f t="shared" si="186"/>
        <v>0</v>
      </c>
      <c r="AQ1021" s="1215">
        <v>494</v>
      </c>
      <c r="AR1021" s="1216"/>
      <c r="AS1021" s="1217"/>
      <c r="AT1021" s="1218"/>
      <c r="AU1021" s="587">
        <f t="shared" si="187"/>
        <v>0</v>
      </c>
      <c r="AW1021" s="1215">
        <v>494</v>
      </c>
      <c r="AX1021" s="1216"/>
      <c r="AY1021" s="1217"/>
      <c r="AZ1021" s="1218"/>
      <c r="BA1021" s="587">
        <f t="shared" si="188"/>
        <v>0</v>
      </c>
      <c r="BC1021" s="1215">
        <v>494</v>
      </c>
      <c r="BD1021" s="1216"/>
      <c r="BE1021" s="1217"/>
      <c r="BF1021" s="1218"/>
      <c r="BG1021" s="587">
        <f t="shared" si="189"/>
        <v>0</v>
      </c>
      <c r="BI1021" s="1215">
        <v>494</v>
      </c>
      <c r="BJ1021" s="1216"/>
      <c r="BK1021" s="1217"/>
      <c r="BL1021" s="1218"/>
      <c r="BM1021" s="587">
        <f t="shared" si="190"/>
        <v>0</v>
      </c>
      <c r="BO1021" s="1215">
        <v>494</v>
      </c>
      <c r="BP1021" s="1216"/>
      <c r="BQ1021" s="1217"/>
      <c r="BR1021" s="1218"/>
      <c r="BS1021" s="587">
        <f t="shared" si="191"/>
        <v>0</v>
      </c>
    </row>
    <row r="1022" spans="1:71" s="17" customFormat="1" ht="16.75" hidden="1" customHeight="1" outlineLevel="2">
      <c r="A1022" s="1215">
        <v>495</v>
      </c>
      <c r="B1022" s="1216"/>
      <c r="C1022" s="1217"/>
      <c r="D1022" s="1218"/>
      <c r="E1022" s="587">
        <f t="shared" si="180"/>
        <v>0</v>
      </c>
      <c r="G1022" s="1215">
        <v>495</v>
      </c>
      <c r="H1022" s="1216"/>
      <c r="I1022" s="1217"/>
      <c r="J1022" s="1218"/>
      <c r="K1022" s="587">
        <f t="shared" si="181"/>
        <v>0</v>
      </c>
      <c r="M1022" s="1215">
        <v>495</v>
      </c>
      <c r="N1022" s="1216"/>
      <c r="O1022" s="1217"/>
      <c r="P1022" s="1218"/>
      <c r="Q1022" s="587">
        <f t="shared" si="182"/>
        <v>0</v>
      </c>
      <c r="S1022" s="1215">
        <v>495</v>
      </c>
      <c r="T1022" s="1216"/>
      <c r="U1022" s="1217"/>
      <c r="V1022" s="1218"/>
      <c r="W1022" s="587">
        <f t="shared" si="183"/>
        <v>0</v>
      </c>
      <c r="Y1022" s="1215">
        <v>495</v>
      </c>
      <c r="Z1022" s="1216"/>
      <c r="AA1022" s="1217"/>
      <c r="AB1022" s="1218"/>
      <c r="AC1022" s="587">
        <f t="shared" si="184"/>
        <v>0</v>
      </c>
      <c r="AE1022" s="1215">
        <v>495</v>
      </c>
      <c r="AF1022" s="1216"/>
      <c r="AG1022" s="1217"/>
      <c r="AH1022" s="1218"/>
      <c r="AI1022" s="587">
        <f t="shared" si="185"/>
        <v>0</v>
      </c>
      <c r="AK1022" s="1215">
        <v>495</v>
      </c>
      <c r="AL1022" s="1216"/>
      <c r="AM1022" s="1217"/>
      <c r="AN1022" s="1218"/>
      <c r="AO1022" s="587">
        <f t="shared" si="186"/>
        <v>0</v>
      </c>
      <c r="AQ1022" s="1215">
        <v>495</v>
      </c>
      <c r="AR1022" s="1216"/>
      <c r="AS1022" s="1217"/>
      <c r="AT1022" s="1218"/>
      <c r="AU1022" s="587">
        <f t="shared" si="187"/>
        <v>0</v>
      </c>
      <c r="AW1022" s="1215">
        <v>495</v>
      </c>
      <c r="AX1022" s="1216"/>
      <c r="AY1022" s="1217"/>
      <c r="AZ1022" s="1218"/>
      <c r="BA1022" s="587">
        <f t="shared" si="188"/>
        <v>0</v>
      </c>
      <c r="BC1022" s="1215">
        <v>495</v>
      </c>
      <c r="BD1022" s="1216"/>
      <c r="BE1022" s="1217"/>
      <c r="BF1022" s="1218"/>
      <c r="BG1022" s="587">
        <f t="shared" si="189"/>
        <v>0</v>
      </c>
      <c r="BI1022" s="1215">
        <v>495</v>
      </c>
      <c r="BJ1022" s="1216"/>
      <c r="BK1022" s="1217"/>
      <c r="BL1022" s="1218"/>
      <c r="BM1022" s="587">
        <f t="shared" si="190"/>
        <v>0</v>
      </c>
      <c r="BO1022" s="1215">
        <v>495</v>
      </c>
      <c r="BP1022" s="1216"/>
      <c r="BQ1022" s="1217"/>
      <c r="BR1022" s="1218"/>
      <c r="BS1022" s="587">
        <f t="shared" si="191"/>
        <v>0</v>
      </c>
    </row>
    <row r="1023" spans="1:71" s="17" customFormat="1" ht="16.75" hidden="1" customHeight="1" outlineLevel="2">
      <c r="A1023" s="1215">
        <v>496</v>
      </c>
      <c r="B1023" s="1216"/>
      <c r="C1023" s="1217"/>
      <c r="D1023" s="1218"/>
      <c r="E1023" s="587">
        <f t="shared" si="180"/>
        <v>0</v>
      </c>
      <c r="G1023" s="1215">
        <v>496</v>
      </c>
      <c r="H1023" s="1216"/>
      <c r="I1023" s="1217"/>
      <c r="J1023" s="1218"/>
      <c r="K1023" s="587">
        <f t="shared" si="181"/>
        <v>0</v>
      </c>
      <c r="M1023" s="1215">
        <v>496</v>
      </c>
      <c r="N1023" s="1216"/>
      <c r="O1023" s="1217"/>
      <c r="P1023" s="1218"/>
      <c r="Q1023" s="587">
        <f t="shared" si="182"/>
        <v>0</v>
      </c>
      <c r="S1023" s="1215">
        <v>496</v>
      </c>
      <c r="T1023" s="1216"/>
      <c r="U1023" s="1217"/>
      <c r="V1023" s="1218"/>
      <c r="W1023" s="587">
        <f t="shared" si="183"/>
        <v>0</v>
      </c>
      <c r="Y1023" s="1215">
        <v>496</v>
      </c>
      <c r="Z1023" s="1216"/>
      <c r="AA1023" s="1217"/>
      <c r="AB1023" s="1218"/>
      <c r="AC1023" s="587">
        <f t="shared" si="184"/>
        <v>0</v>
      </c>
      <c r="AE1023" s="1215">
        <v>496</v>
      </c>
      <c r="AF1023" s="1216"/>
      <c r="AG1023" s="1217"/>
      <c r="AH1023" s="1218"/>
      <c r="AI1023" s="587">
        <f t="shared" si="185"/>
        <v>0</v>
      </c>
      <c r="AK1023" s="1215">
        <v>496</v>
      </c>
      <c r="AL1023" s="1216"/>
      <c r="AM1023" s="1217"/>
      <c r="AN1023" s="1218"/>
      <c r="AO1023" s="587">
        <f t="shared" si="186"/>
        <v>0</v>
      </c>
      <c r="AQ1023" s="1215">
        <v>496</v>
      </c>
      <c r="AR1023" s="1216"/>
      <c r="AS1023" s="1217"/>
      <c r="AT1023" s="1218"/>
      <c r="AU1023" s="587">
        <f t="shared" si="187"/>
        <v>0</v>
      </c>
      <c r="AW1023" s="1215">
        <v>496</v>
      </c>
      <c r="AX1023" s="1216"/>
      <c r="AY1023" s="1217"/>
      <c r="AZ1023" s="1218"/>
      <c r="BA1023" s="587">
        <f t="shared" si="188"/>
        <v>0</v>
      </c>
      <c r="BC1023" s="1215">
        <v>496</v>
      </c>
      <c r="BD1023" s="1216"/>
      <c r="BE1023" s="1217"/>
      <c r="BF1023" s="1218"/>
      <c r="BG1023" s="587">
        <f t="shared" si="189"/>
        <v>0</v>
      </c>
      <c r="BI1023" s="1215">
        <v>496</v>
      </c>
      <c r="BJ1023" s="1216"/>
      <c r="BK1023" s="1217"/>
      <c r="BL1023" s="1218"/>
      <c r="BM1023" s="587">
        <f t="shared" si="190"/>
        <v>0</v>
      </c>
      <c r="BO1023" s="1215">
        <v>496</v>
      </c>
      <c r="BP1023" s="1216"/>
      <c r="BQ1023" s="1217"/>
      <c r="BR1023" s="1218"/>
      <c r="BS1023" s="587">
        <f t="shared" si="191"/>
        <v>0</v>
      </c>
    </row>
    <row r="1024" spans="1:71" s="17" customFormat="1" ht="16.75" hidden="1" customHeight="1" outlineLevel="2">
      <c r="A1024" s="1215">
        <v>497</v>
      </c>
      <c r="B1024" s="1216"/>
      <c r="C1024" s="1217"/>
      <c r="D1024" s="1218"/>
      <c r="E1024" s="587">
        <f t="shared" si="180"/>
        <v>0</v>
      </c>
      <c r="G1024" s="1215">
        <v>497</v>
      </c>
      <c r="H1024" s="1216"/>
      <c r="I1024" s="1217"/>
      <c r="J1024" s="1218"/>
      <c r="K1024" s="587">
        <f t="shared" si="181"/>
        <v>0</v>
      </c>
      <c r="M1024" s="1215">
        <v>497</v>
      </c>
      <c r="N1024" s="1216"/>
      <c r="O1024" s="1217"/>
      <c r="P1024" s="1218"/>
      <c r="Q1024" s="587">
        <f t="shared" si="182"/>
        <v>0</v>
      </c>
      <c r="S1024" s="1215">
        <v>497</v>
      </c>
      <c r="T1024" s="1216"/>
      <c r="U1024" s="1217"/>
      <c r="V1024" s="1218"/>
      <c r="W1024" s="587">
        <f t="shared" si="183"/>
        <v>0</v>
      </c>
      <c r="Y1024" s="1215">
        <v>497</v>
      </c>
      <c r="Z1024" s="1216"/>
      <c r="AA1024" s="1217"/>
      <c r="AB1024" s="1218"/>
      <c r="AC1024" s="587">
        <f t="shared" si="184"/>
        <v>0</v>
      </c>
      <c r="AE1024" s="1215">
        <v>497</v>
      </c>
      <c r="AF1024" s="1216"/>
      <c r="AG1024" s="1217"/>
      <c r="AH1024" s="1218"/>
      <c r="AI1024" s="587">
        <f t="shared" si="185"/>
        <v>0</v>
      </c>
      <c r="AK1024" s="1215">
        <v>497</v>
      </c>
      <c r="AL1024" s="1216"/>
      <c r="AM1024" s="1217"/>
      <c r="AN1024" s="1218"/>
      <c r="AO1024" s="587">
        <f t="shared" si="186"/>
        <v>0</v>
      </c>
      <c r="AQ1024" s="1215">
        <v>497</v>
      </c>
      <c r="AR1024" s="1216"/>
      <c r="AS1024" s="1217"/>
      <c r="AT1024" s="1218"/>
      <c r="AU1024" s="587">
        <f t="shared" si="187"/>
        <v>0</v>
      </c>
      <c r="AW1024" s="1215">
        <v>497</v>
      </c>
      <c r="AX1024" s="1216"/>
      <c r="AY1024" s="1217"/>
      <c r="AZ1024" s="1218"/>
      <c r="BA1024" s="587">
        <f t="shared" si="188"/>
        <v>0</v>
      </c>
      <c r="BC1024" s="1215">
        <v>497</v>
      </c>
      <c r="BD1024" s="1216"/>
      <c r="BE1024" s="1217"/>
      <c r="BF1024" s="1218"/>
      <c r="BG1024" s="587">
        <f t="shared" si="189"/>
        <v>0</v>
      </c>
      <c r="BI1024" s="1215">
        <v>497</v>
      </c>
      <c r="BJ1024" s="1216"/>
      <c r="BK1024" s="1217"/>
      <c r="BL1024" s="1218"/>
      <c r="BM1024" s="587">
        <f t="shared" si="190"/>
        <v>0</v>
      </c>
      <c r="BO1024" s="1215">
        <v>497</v>
      </c>
      <c r="BP1024" s="1216"/>
      <c r="BQ1024" s="1217"/>
      <c r="BR1024" s="1218"/>
      <c r="BS1024" s="587">
        <f t="shared" si="191"/>
        <v>0</v>
      </c>
    </row>
    <row r="1025" spans="1:71" s="17" customFormat="1" ht="16.75" hidden="1" customHeight="1" outlineLevel="2">
      <c r="A1025" s="1215">
        <v>498</v>
      </c>
      <c r="B1025" s="1216"/>
      <c r="C1025" s="1217"/>
      <c r="D1025" s="1218"/>
      <c r="E1025" s="587">
        <f t="shared" si="180"/>
        <v>0</v>
      </c>
      <c r="G1025" s="1215">
        <v>498</v>
      </c>
      <c r="H1025" s="1216"/>
      <c r="I1025" s="1217"/>
      <c r="J1025" s="1218"/>
      <c r="K1025" s="587">
        <f t="shared" si="181"/>
        <v>0</v>
      </c>
      <c r="M1025" s="1215">
        <v>498</v>
      </c>
      <c r="N1025" s="1216"/>
      <c r="O1025" s="1217"/>
      <c r="P1025" s="1218"/>
      <c r="Q1025" s="587">
        <f t="shared" si="182"/>
        <v>0</v>
      </c>
      <c r="S1025" s="1215">
        <v>498</v>
      </c>
      <c r="T1025" s="1216"/>
      <c r="U1025" s="1217"/>
      <c r="V1025" s="1218"/>
      <c r="W1025" s="587">
        <f t="shared" si="183"/>
        <v>0</v>
      </c>
      <c r="Y1025" s="1215">
        <v>498</v>
      </c>
      <c r="Z1025" s="1216"/>
      <c r="AA1025" s="1217"/>
      <c r="AB1025" s="1218"/>
      <c r="AC1025" s="587">
        <f t="shared" si="184"/>
        <v>0</v>
      </c>
      <c r="AE1025" s="1215">
        <v>498</v>
      </c>
      <c r="AF1025" s="1216"/>
      <c r="AG1025" s="1217"/>
      <c r="AH1025" s="1218"/>
      <c r="AI1025" s="587">
        <f t="shared" si="185"/>
        <v>0</v>
      </c>
      <c r="AK1025" s="1215">
        <v>498</v>
      </c>
      <c r="AL1025" s="1216"/>
      <c r="AM1025" s="1217"/>
      <c r="AN1025" s="1218"/>
      <c r="AO1025" s="587">
        <f t="shared" si="186"/>
        <v>0</v>
      </c>
      <c r="AQ1025" s="1215">
        <v>498</v>
      </c>
      <c r="AR1025" s="1216"/>
      <c r="AS1025" s="1217"/>
      <c r="AT1025" s="1218"/>
      <c r="AU1025" s="587">
        <f t="shared" si="187"/>
        <v>0</v>
      </c>
      <c r="AW1025" s="1215">
        <v>498</v>
      </c>
      <c r="AX1025" s="1216"/>
      <c r="AY1025" s="1217"/>
      <c r="AZ1025" s="1218"/>
      <c r="BA1025" s="587">
        <f t="shared" si="188"/>
        <v>0</v>
      </c>
      <c r="BC1025" s="1215">
        <v>498</v>
      </c>
      <c r="BD1025" s="1216"/>
      <c r="BE1025" s="1217"/>
      <c r="BF1025" s="1218"/>
      <c r="BG1025" s="587">
        <f t="shared" si="189"/>
        <v>0</v>
      </c>
      <c r="BI1025" s="1215">
        <v>498</v>
      </c>
      <c r="BJ1025" s="1216"/>
      <c r="BK1025" s="1217"/>
      <c r="BL1025" s="1218"/>
      <c r="BM1025" s="587">
        <f t="shared" si="190"/>
        <v>0</v>
      </c>
      <c r="BO1025" s="1215">
        <v>498</v>
      </c>
      <c r="BP1025" s="1216"/>
      <c r="BQ1025" s="1217"/>
      <c r="BR1025" s="1218"/>
      <c r="BS1025" s="587">
        <f t="shared" si="191"/>
        <v>0</v>
      </c>
    </row>
    <row r="1026" spans="1:71" s="17" customFormat="1" ht="16.75" hidden="1" customHeight="1" outlineLevel="2">
      <c r="A1026" s="1215">
        <v>499</v>
      </c>
      <c r="B1026" s="1216"/>
      <c r="C1026" s="1217"/>
      <c r="D1026" s="1218"/>
      <c r="E1026" s="587">
        <f t="shared" si="180"/>
        <v>0</v>
      </c>
      <c r="G1026" s="1215">
        <v>499</v>
      </c>
      <c r="H1026" s="1216"/>
      <c r="I1026" s="1217"/>
      <c r="J1026" s="1218"/>
      <c r="K1026" s="587">
        <f t="shared" si="181"/>
        <v>0</v>
      </c>
      <c r="M1026" s="1215">
        <v>499</v>
      </c>
      <c r="N1026" s="1216"/>
      <c r="O1026" s="1217"/>
      <c r="P1026" s="1218"/>
      <c r="Q1026" s="587">
        <f t="shared" si="182"/>
        <v>0</v>
      </c>
      <c r="S1026" s="1215">
        <v>499</v>
      </c>
      <c r="T1026" s="1216"/>
      <c r="U1026" s="1217"/>
      <c r="V1026" s="1218"/>
      <c r="W1026" s="587">
        <f t="shared" si="183"/>
        <v>0</v>
      </c>
      <c r="Y1026" s="1215">
        <v>499</v>
      </c>
      <c r="Z1026" s="1216"/>
      <c r="AA1026" s="1217"/>
      <c r="AB1026" s="1218"/>
      <c r="AC1026" s="587">
        <f t="shared" si="184"/>
        <v>0</v>
      </c>
      <c r="AE1026" s="1215">
        <v>499</v>
      </c>
      <c r="AF1026" s="1216"/>
      <c r="AG1026" s="1217"/>
      <c r="AH1026" s="1218"/>
      <c r="AI1026" s="587">
        <f t="shared" si="185"/>
        <v>0</v>
      </c>
      <c r="AK1026" s="1215">
        <v>499</v>
      </c>
      <c r="AL1026" s="1216"/>
      <c r="AM1026" s="1217"/>
      <c r="AN1026" s="1218"/>
      <c r="AO1026" s="587">
        <f t="shared" si="186"/>
        <v>0</v>
      </c>
      <c r="AQ1026" s="1215">
        <v>499</v>
      </c>
      <c r="AR1026" s="1216"/>
      <c r="AS1026" s="1217"/>
      <c r="AT1026" s="1218"/>
      <c r="AU1026" s="587">
        <f t="shared" si="187"/>
        <v>0</v>
      </c>
      <c r="AW1026" s="1215">
        <v>499</v>
      </c>
      <c r="AX1026" s="1216"/>
      <c r="AY1026" s="1217"/>
      <c r="AZ1026" s="1218"/>
      <c r="BA1026" s="587">
        <f t="shared" si="188"/>
        <v>0</v>
      </c>
      <c r="BC1026" s="1215">
        <v>499</v>
      </c>
      <c r="BD1026" s="1216"/>
      <c r="BE1026" s="1217"/>
      <c r="BF1026" s="1218"/>
      <c r="BG1026" s="587">
        <f t="shared" si="189"/>
        <v>0</v>
      </c>
      <c r="BI1026" s="1215">
        <v>499</v>
      </c>
      <c r="BJ1026" s="1216"/>
      <c r="BK1026" s="1217"/>
      <c r="BL1026" s="1218"/>
      <c r="BM1026" s="587">
        <f t="shared" si="190"/>
        <v>0</v>
      </c>
      <c r="BO1026" s="1215">
        <v>499</v>
      </c>
      <c r="BP1026" s="1216"/>
      <c r="BQ1026" s="1217"/>
      <c r="BR1026" s="1218"/>
      <c r="BS1026" s="587">
        <f t="shared" si="191"/>
        <v>0</v>
      </c>
    </row>
    <row r="1027" spans="1:71" s="17" customFormat="1" ht="16.75" hidden="1" customHeight="1" outlineLevel="2" thickBot="1">
      <c r="A1027" s="1219">
        <v>500</v>
      </c>
      <c r="B1027" s="1220"/>
      <c r="C1027" s="1221"/>
      <c r="D1027" s="1222"/>
      <c r="E1027" s="587">
        <f t="shared" si="180"/>
        <v>0</v>
      </c>
      <c r="G1027" s="1219">
        <v>500</v>
      </c>
      <c r="H1027" s="1220"/>
      <c r="I1027" s="1221"/>
      <c r="J1027" s="1222"/>
      <c r="K1027" s="587">
        <f t="shared" si="181"/>
        <v>0</v>
      </c>
      <c r="M1027" s="1219">
        <v>500</v>
      </c>
      <c r="N1027" s="1220"/>
      <c r="O1027" s="1221"/>
      <c r="P1027" s="1222"/>
      <c r="Q1027" s="587">
        <f t="shared" si="182"/>
        <v>0</v>
      </c>
      <c r="S1027" s="1219">
        <v>500</v>
      </c>
      <c r="T1027" s="1220"/>
      <c r="U1027" s="1221"/>
      <c r="V1027" s="1222"/>
      <c r="W1027" s="587">
        <f t="shared" si="183"/>
        <v>0</v>
      </c>
      <c r="Y1027" s="1219">
        <v>500</v>
      </c>
      <c r="Z1027" s="1220"/>
      <c r="AA1027" s="1221"/>
      <c r="AB1027" s="1222"/>
      <c r="AC1027" s="587">
        <f t="shared" si="184"/>
        <v>0</v>
      </c>
      <c r="AE1027" s="1219">
        <v>500</v>
      </c>
      <c r="AF1027" s="1220"/>
      <c r="AG1027" s="1221"/>
      <c r="AH1027" s="1222"/>
      <c r="AI1027" s="587">
        <f t="shared" si="185"/>
        <v>0</v>
      </c>
      <c r="AK1027" s="1219">
        <v>500</v>
      </c>
      <c r="AL1027" s="1220"/>
      <c r="AM1027" s="1221"/>
      <c r="AN1027" s="1222"/>
      <c r="AO1027" s="587">
        <f t="shared" si="186"/>
        <v>0</v>
      </c>
      <c r="AQ1027" s="1219">
        <v>500</v>
      </c>
      <c r="AR1027" s="1220"/>
      <c r="AS1027" s="1221"/>
      <c r="AT1027" s="1222"/>
      <c r="AU1027" s="587">
        <f t="shared" si="187"/>
        <v>0</v>
      </c>
      <c r="AW1027" s="1219">
        <v>500</v>
      </c>
      <c r="AX1027" s="1220"/>
      <c r="AY1027" s="1221"/>
      <c r="AZ1027" s="1222"/>
      <c r="BA1027" s="587">
        <f t="shared" si="188"/>
        <v>0</v>
      </c>
      <c r="BC1027" s="1219">
        <v>500</v>
      </c>
      <c r="BD1027" s="1220"/>
      <c r="BE1027" s="1221"/>
      <c r="BF1027" s="1222"/>
      <c r="BG1027" s="587">
        <f t="shared" si="189"/>
        <v>0</v>
      </c>
      <c r="BI1027" s="1219">
        <v>500</v>
      </c>
      <c r="BJ1027" s="1220"/>
      <c r="BK1027" s="1221"/>
      <c r="BL1027" s="1222"/>
      <c r="BM1027" s="587">
        <f t="shared" si="190"/>
        <v>0</v>
      </c>
      <c r="BO1027" s="1219">
        <v>500</v>
      </c>
      <c r="BP1027" s="1220"/>
      <c r="BQ1027" s="1221"/>
      <c r="BR1027" s="1222"/>
      <c r="BS1027" s="587">
        <f t="shared" si="191"/>
        <v>0</v>
      </c>
    </row>
    <row r="1028" spans="1:71" s="20" customFormat="1" ht="32.25" customHeight="1" collapsed="1">
      <c r="A1028" s="1232" t="s">
        <v>109</v>
      </c>
      <c r="B1028" s="1232"/>
      <c r="C1028" s="1232"/>
      <c r="D1028" s="1232"/>
      <c r="G1028" s="1232" t="s">
        <v>109</v>
      </c>
      <c r="H1028" s="1232"/>
      <c r="I1028" s="1232"/>
      <c r="J1028" s="1232"/>
      <c r="M1028" s="1232" t="s">
        <v>109</v>
      </c>
      <c r="N1028" s="1232"/>
      <c r="O1028" s="1232"/>
      <c r="P1028" s="1232"/>
      <c r="S1028" s="1232" t="s">
        <v>109</v>
      </c>
      <c r="T1028" s="1232"/>
      <c r="U1028" s="1232"/>
      <c r="V1028" s="1232"/>
      <c r="Y1028" s="1232" t="s">
        <v>109</v>
      </c>
      <c r="Z1028" s="1232"/>
      <c r="AA1028" s="1232"/>
      <c r="AB1028" s="1232"/>
      <c r="AE1028" s="1232" t="s">
        <v>109</v>
      </c>
      <c r="AF1028" s="1232"/>
      <c r="AG1028" s="1232"/>
      <c r="AH1028" s="1232"/>
      <c r="AK1028" s="1232" t="s">
        <v>109</v>
      </c>
      <c r="AL1028" s="1232"/>
      <c r="AM1028" s="1232"/>
      <c r="AN1028" s="1232"/>
      <c r="AQ1028" s="1232" t="s">
        <v>109</v>
      </c>
      <c r="AR1028" s="1232"/>
      <c r="AS1028" s="1232"/>
      <c r="AT1028" s="1232"/>
      <c r="AW1028" s="1232" t="s">
        <v>109</v>
      </c>
      <c r="AX1028" s="1232"/>
      <c r="AY1028" s="1232"/>
      <c r="AZ1028" s="1232"/>
      <c r="BC1028" s="1232" t="s">
        <v>109</v>
      </c>
      <c r="BD1028" s="1232"/>
      <c r="BE1028" s="1232"/>
      <c r="BF1028" s="1232"/>
      <c r="BI1028" s="1232" t="s">
        <v>109</v>
      </c>
      <c r="BJ1028" s="1232"/>
      <c r="BK1028" s="1232"/>
      <c r="BL1028" s="1232"/>
      <c r="BO1028" s="1232" t="s">
        <v>109</v>
      </c>
      <c r="BP1028" s="1232"/>
      <c r="BQ1028" s="1232"/>
      <c r="BR1028" s="1232"/>
    </row>
    <row r="1029" spans="1:71" s="17" customFormat="1" ht="16.75" hidden="1" customHeight="1" outlineLevel="1">
      <c r="A1029" s="1233" t="s">
        <v>20</v>
      </c>
      <c r="B1029" s="1234"/>
      <c r="C1029" s="1234"/>
      <c r="D1029" s="27">
        <f>MIN(C1040:D1539)</f>
        <v>420.3</v>
      </c>
      <c r="G1029" s="1233" t="s">
        <v>20</v>
      </c>
      <c r="H1029" s="1234"/>
      <c r="I1029" s="1234"/>
      <c r="J1029" s="27">
        <f>MIN(I1040:J1539)</f>
        <v>421.2</v>
      </c>
      <c r="M1029" s="1233" t="s">
        <v>20</v>
      </c>
      <c r="N1029" s="1234"/>
      <c r="O1029" s="1234"/>
      <c r="P1029" s="27">
        <f>MIN(O1040:P1539)</f>
        <v>439.1</v>
      </c>
      <c r="S1029" s="1233" t="s">
        <v>20</v>
      </c>
      <c r="T1029" s="1234"/>
      <c r="U1029" s="1234"/>
      <c r="V1029" s="27">
        <f>MIN(U1040:V1539)</f>
        <v>445.5</v>
      </c>
      <c r="Y1029" s="1233" t="s">
        <v>20</v>
      </c>
      <c r="Z1029" s="1234"/>
      <c r="AA1029" s="1234"/>
      <c r="AB1029" s="27">
        <f>MIN(AA1040:AB1539)</f>
        <v>413.2</v>
      </c>
      <c r="AE1029" s="1233" t="s">
        <v>20</v>
      </c>
      <c r="AF1029" s="1234"/>
      <c r="AG1029" s="1234"/>
      <c r="AH1029" s="27">
        <f>MIN(AG1040:AH1539)</f>
        <v>458.1</v>
      </c>
      <c r="AK1029" s="1233" t="s">
        <v>20</v>
      </c>
      <c r="AL1029" s="1234"/>
      <c r="AM1029" s="1234"/>
      <c r="AN1029" s="27">
        <f>MIN(AM1040:AN1539)</f>
        <v>463</v>
      </c>
      <c r="AQ1029" s="1233" t="s">
        <v>20</v>
      </c>
      <c r="AR1029" s="1234"/>
      <c r="AS1029" s="1234"/>
      <c r="AT1029" s="27">
        <f>MIN(AS1040:AT1539)</f>
        <v>454.6</v>
      </c>
      <c r="AW1029" s="1233" t="s">
        <v>20</v>
      </c>
      <c r="AX1029" s="1234"/>
      <c r="AY1029" s="1234"/>
      <c r="AZ1029" s="27">
        <f>MIN(AY1040:AZ1539)</f>
        <v>465.9</v>
      </c>
      <c r="BC1029" s="1233" t="s">
        <v>20</v>
      </c>
      <c r="BD1029" s="1234"/>
      <c r="BE1029" s="1234"/>
      <c r="BF1029" s="27">
        <f>MIN(BE1040:BF1539)</f>
        <v>403.3</v>
      </c>
      <c r="BI1029" s="1233" t="s">
        <v>20</v>
      </c>
      <c r="BJ1029" s="1234"/>
      <c r="BK1029" s="1234"/>
      <c r="BL1029" s="27">
        <f>MIN(BK1040:BL1539)</f>
        <v>401.5</v>
      </c>
      <c r="BO1029" s="1233" t="s">
        <v>20</v>
      </c>
      <c r="BP1029" s="1234"/>
      <c r="BQ1029" s="1234"/>
      <c r="BR1029" s="27">
        <f>MIN(BQ1040:BR1539)</f>
        <v>383</v>
      </c>
    </row>
    <row r="1030" spans="1:71" s="17" customFormat="1" ht="16.75" hidden="1" customHeight="1" outlineLevel="1">
      <c r="A1030" s="1229" t="s">
        <v>21</v>
      </c>
      <c r="B1030" s="1228"/>
      <c r="C1030" s="1228"/>
      <c r="D1030" s="22">
        <f>MAX(C1040:D1539)</f>
        <v>420.3</v>
      </c>
      <c r="G1030" s="1229" t="s">
        <v>21</v>
      </c>
      <c r="H1030" s="1228"/>
      <c r="I1030" s="1228"/>
      <c r="J1030" s="22">
        <f>MAX(I1040:J1539)</f>
        <v>421.2</v>
      </c>
      <c r="M1030" s="1229" t="s">
        <v>21</v>
      </c>
      <c r="N1030" s="1228"/>
      <c r="O1030" s="1228"/>
      <c r="P1030" s="22">
        <f>MAX(O1040:P1539)</f>
        <v>439.1</v>
      </c>
      <c r="S1030" s="1229" t="s">
        <v>21</v>
      </c>
      <c r="T1030" s="1228"/>
      <c r="U1030" s="1228"/>
      <c r="V1030" s="22">
        <f>MAX(U1040:V1539)</f>
        <v>445.5</v>
      </c>
      <c r="Y1030" s="1229" t="s">
        <v>21</v>
      </c>
      <c r="Z1030" s="1228"/>
      <c r="AA1030" s="1228"/>
      <c r="AB1030" s="22">
        <f>MAX(AA1040:AB1539)</f>
        <v>413.2</v>
      </c>
      <c r="AE1030" s="1229" t="s">
        <v>21</v>
      </c>
      <c r="AF1030" s="1228"/>
      <c r="AG1030" s="1228"/>
      <c r="AH1030" s="22">
        <f>MAX(AG1040:AH1539)</f>
        <v>458.1</v>
      </c>
      <c r="AK1030" s="1229" t="s">
        <v>21</v>
      </c>
      <c r="AL1030" s="1228"/>
      <c r="AM1030" s="1228"/>
      <c r="AN1030" s="22">
        <f>MAX(AM1040:AN1539)</f>
        <v>463</v>
      </c>
      <c r="AQ1030" s="1229" t="s">
        <v>21</v>
      </c>
      <c r="AR1030" s="1228"/>
      <c r="AS1030" s="1228"/>
      <c r="AT1030" s="22">
        <f>MAX(AS1040:AT1539)</f>
        <v>454.6</v>
      </c>
      <c r="AW1030" s="1229" t="s">
        <v>21</v>
      </c>
      <c r="AX1030" s="1228"/>
      <c r="AY1030" s="1228"/>
      <c r="AZ1030" s="22">
        <f>MAX(AY1040:AZ1539)</f>
        <v>465.9</v>
      </c>
      <c r="BC1030" s="1229" t="s">
        <v>21</v>
      </c>
      <c r="BD1030" s="1228"/>
      <c r="BE1030" s="1228"/>
      <c r="BF1030" s="22">
        <f>MAX(BE1040:BF1539)</f>
        <v>403.3</v>
      </c>
      <c r="BI1030" s="1229" t="s">
        <v>21</v>
      </c>
      <c r="BJ1030" s="1228"/>
      <c r="BK1030" s="1228"/>
      <c r="BL1030" s="22">
        <f>MAX(BK1040:BL1539)</f>
        <v>401.5</v>
      </c>
      <c r="BO1030" s="1229" t="s">
        <v>21</v>
      </c>
      <c r="BP1030" s="1228"/>
      <c r="BQ1030" s="1228"/>
      <c r="BR1030" s="22">
        <f>MAX(BQ1040:BR1539)</f>
        <v>383</v>
      </c>
    </row>
    <row r="1031" spans="1:71" s="17" customFormat="1" ht="16.75" hidden="1" customHeight="1" outlineLevel="1">
      <c r="A1031" s="1229" t="s">
        <v>22</v>
      </c>
      <c r="B1031" s="1228"/>
      <c r="C1031" s="1228"/>
      <c r="D1031" s="22">
        <f>AVERAGE(C1040:D1539)</f>
        <v>420.3</v>
      </c>
      <c r="G1031" s="1229" t="s">
        <v>22</v>
      </c>
      <c r="H1031" s="1228"/>
      <c r="I1031" s="1228"/>
      <c r="J1031" s="22">
        <f>AVERAGE(I1040:J1539)</f>
        <v>421.2</v>
      </c>
      <c r="M1031" s="1229" t="s">
        <v>22</v>
      </c>
      <c r="N1031" s="1228"/>
      <c r="O1031" s="1228"/>
      <c r="P1031" s="22">
        <f>AVERAGE(O1040:P1539)</f>
        <v>439.1</v>
      </c>
      <c r="S1031" s="1229" t="s">
        <v>22</v>
      </c>
      <c r="T1031" s="1228"/>
      <c r="U1031" s="1228"/>
      <c r="V1031" s="22">
        <f>AVERAGE(U1040:V1539)</f>
        <v>445.5</v>
      </c>
      <c r="Y1031" s="1229" t="s">
        <v>22</v>
      </c>
      <c r="Z1031" s="1228"/>
      <c r="AA1031" s="1228"/>
      <c r="AB1031" s="22">
        <f>AVERAGE(AA1040:AB1539)</f>
        <v>413.2</v>
      </c>
      <c r="AE1031" s="1229" t="s">
        <v>22</v>
      </c>
      <c r="AF1031" s="1228"/>
      <c r="AG1031" s="1228"/>
      <c r="AH1031" s="22">
        <f>AVERAGE(AG1040:AH1539)</f>
        <v>458.1</v>
      </c>
      <c r="AK1031" s="1229" t="s">
        <v>22</v>
      </c>
      <c r="AL1031" s="1228"/>
      <c r="AM1031" s="1228"/>
      <c r="AN1031" s="22">
        <f>AVERAGE(AM1040:AN1539)</f>
        <v>463</v>
      </c>
      <c r="AQ1031" s="1229" t="s">
        <v>22</v>
      </c>
      <c r="AR1031" s="1228"/>
      <c r="AS1031" s="1228"/>
      <c r="AT1031" s="22">
        <f>AVERAGE(AS1040:AT1539)</f>
        <v>454.6</v>
      </c>
      <c r="AW1031" s="1229" t="s">
        <v>22</v>
      </c>
      <c r="AX1031" s="1228"/>
      <c r="AY1031" s="1228"/>
      <c r="AZ1031" s="22">
        <f>AVERAGE(AY1040:AZ1539)</f>
        <v>465.9</v>
      </c>
      <c r="BC1031" s="1229" t="s">
        <v>22</v>
      </c>
      <c r="BD1031" s="1228"/>
      <c r="BE1031" s="1228"/>
      <c r="BF1031" s="22">
        <f>AVERAGE(BE1040:BF1539)</f>
        <v>403.3</v>
      </c>
      <c r="BI1031" s="1229" t="s">
        <v>22</v>
      </c>
      <c r="BJ1031" s="1228"/>
      <c r="BK1031" s="1228"/>
      <c r="BL1031" s="22">
        <f>AVERAGE(BK1040:BL1539)</f>
        <v>401.5</v>
      </c>
      <c r="BO1031" s="1229" t="s">
        <v>22</v>
      </c>
      <c r="BP1031" s="1228"/>
      <c r="BQ1031" s="1228"/>
      <c r="BR1031" s="22">
        <f>AVERAGE(BQ1040:BR1539)</f>
        <v>383</v>
      </c>
    </row>
    <row r="1032" spans="1:71" s="17" customFormat="1" ht="33.75" hidden="1" customHeight="1" outlineLevel="1">
      <c r="A1032" s="1227" t="s">
        <v>23</v>
      </c>
      <c r="B1032" s="1228"/>
      <c r="C1032" s="1228"/>
      <c r="D1032" s="22">
        <f>D1031*1.1</f>
        <v>462.33000000000004</v>
      </c>
      <c r="G1032" s="1227" t="s">
        <v>23</v>
      </c>
      <c r="H1032" s="1228"/>
      <c r="I1032" s="1228"/>
      <c r="J1032" s="22">
        <f>J1031*1.1</f>
        <v>463.32000000000005</v>
      </c>
      <c r="M1032" s="1227" t="s">
        <v>23</v>
      </c>
      <c r="N1032" s="1228"/>
      <c r="O1032" s="1228"/>
      <c r="P1032" s="22">
        <f>P1031*1.1</f>
        <v>483.01000000000005</v>
      </c>
      <c r="S1032" s="1227" t="s">
        <v>23</v>
      </c>
      <c r="T1032" s="1228"/>
      <c r="U1032" s="1228"/>
      <c r="V1032" s="22">
        <f>V1031*1.1</f>
        <v>490.05</v>
      </c>
      <c r="Y1032" s="1227" t="s">
        <v>23</v>
      </c>
      <c r="Z1032" s="1228"/>
      <c r="AA1032" s="1228"/>
      <c r="AB1032" s="22">
        <f>AB1031*1.1</f>
        <v>454.52000000000004</v>
      </c>
      <c r="AE1032" s="1227" t="s">
        <v>23</v>
      </c>
      <c r="AF1032" s="1228"/>
      <c r="AG1032" s="1228"/>
      <c r="AH1032" s="22">
        <f>AH1031*1.1</f>
        <v>503.91000000000008</v>
      </c>
      <c r="AK1032" s="1227" t="s">
        <v>23</v>
      </c>
      <c r="AL1032" s="1228"/>
      <c r="AM1032" s="1228"/>
      <c r="AN1032" s="22">
        <f>AN1031*1.1</f>
        <v>509.30000000000007</v>
      </c>
      <c r="AQ1032" s="1227" t="s">
        <v>23</v>
      </c>
      <c r="AR1032" s="1228"/>
      <c r="AS1032" s="1228"/>
      <c r="AT1032" s="22">
        <f>AT1031*1.1</f>
        <v>500.06000000000006</v>
      </c>
      <c r="AW1032" s="1227" t="s">
        <v>23</v>
      </c>
      <c r="AX1032" s="1228"/>
      <c r="AY1032" s="1228"/>
      <c r="AZ1032" s="22">
        <f>AZ1031*1.1</f>
        <v>512.49</v>
      </c>
      <c r="BC1032" s="1227" t="s">
        <v>23</v>
      </c>
      <c r="BD1032" s="1228"/>
      <c r="BE1032" s="1228"/>
      <c r="BF1032" s="22">
        <f>BF1031*1.1</f>
        <v>443.63000000000005</v>
      </c>
      <c r="BI1032" s="1227" t="s">
        <v>23</v>
      </c>
      <c r="BJ1032" s="1228"/>
      <c r="BK1032" s="1228"/>
      <c r="BL1032" s="22">
        <f>BL1031*1.1</f>
        <v>441.65000000000003</v>
      </c>
      <c r="BO1032" s="1227" t="s">
        <v>23</v>
      </c>
      <c r="BP1032" s="1228"/>
      <c r="BQ1032" s="1228"/>
      <c r="BR1032" s="22">
        <f>BR1031*1.1</f>
        <v>421.3</v>
      </c>
    </row>
    <row r="1033" spans="1:71" s="17" customFormat="1" ht="33.75" hidden="1" customHeight="1" outlineLevel="1">
      <c r="A1033" s="1227" t="s">
        <v>24</v>
      </c>
      <c r="B1033" s="1228"/>
      <c r="C1033" s="1228"/>
      <c r="D1033" s="22">
        <f>D1031*0.9</f>
        <v>378.27000000000004</v>
      </c>
      <c r="G1033" s="1227" t="s">
        <v>24</v>
      </c>
      <c r="H1033" s="1228"/>
      <c r="I1033" s="1228"/>
      <c r="J1033" s="22">
        <f>J1031*0.9</f>
        <v>379.08</v>
      </c>
      <c r="M1033" s="1227" t="s">
        <v>24</v>
      </c>
      <c r="N1033" s="1228"/>
      <c r="O1033" s="1228"/>
      <c r="P1033" s="22">
        <f>P1031*0.9</f>
        <v>395.19000000000005</v>
      </c>
      <c r="S1033" s="1227" t="s">
        <v>24</v>
      </c>
      <c r="T1033" s="1228"/>
      <c r="U1033" s="1228"/>
      <c r="V1033" s="22">
        <f>V1031*0.9</f>
        <v>400.95</v>
      </c>
      <c r="Y1033" s="1227" t="s">
        <v>24</v>
      </c>
      <c r="Z1033" s="1228"/>
      <c r="AA1033" s="1228"/>
      <c r="AB1033" s="22">
        <f>AB1031*0.9</f>
        <v>371.88</v>
      </c>
      <c r="AE1033" s="1227" t="s">
        <v>24</v>
      </c>
      <c r="AF1033" s="1228"/>
      <c r="AG1033" s="1228"/>
      <c r="AH1033" s="22">
        <f>AH1031*0.9</f>
        <v>412.29</v>
      </c>
      <c r="AK1033" s="1227" t="s">
        <v>24</v>
      </c>
      <c r="AL1033" s="1228"/>
      <c r="AM1033" s="1228"/>
      <c r="AN1033" s="22">
        <f>AN1031*0.9</f>
        <v>416.7</v>
      </c>
      <c r="AQ1033" s="1227" t="s">
        <v>24</v>
      </c>
      <c r="AR1033" s="1228"/>
      <c r="AS1033" s="1228"/>
      <c r="AT1033" s="22">
        <f>AT1031*0.9</f>
        <v>409.14000000000004</v>
      </c>
      <c r="AW1033" s="1227" t="s">
        <v>24</v>
      </c>
      <c r="AX1033" s="1228"/>
      <c r="AY1033" s="1228"/>
      <c r="AZ1033" s="22">
        <f>AZ1031*0.9</f>
        <v>419.31</v>
      </c>
      <c r="BC1033" s="1227" t="s">
        <v>24</v>
      </c>
      <c r="BD1033" s="1228"/>
      <c r="BE1033" s="1228"/>
      <c r="BF1033" s="22">
        <f>BF1031*0.9</f>
        <v>362.97</v>
      </c>
      <c r="BI1033" s="1227" t="s">
        <v>24</v>
      </c>
      <c r="BJ1033" s="1228"/>
      <c r="BK1033" s="1228"/>
      <c r="BL1033" s="22">
        <f>BL1031*0.9</f>
        <v>361.35</v>
      </c>
      <c r="BO1033" s="1227" t="s">
        <v>24</v>
      </c>
      <c r="BP1033" s="1228"/>
      <c r="BQ1033" s="1228"/>
      <c r="BR1033" s="22">
        <f>BR1031*0.9</f>
        <v>344.7</v>
      </c>
    </row>
    <row r="1034" spans="1:71" s="17" customFormat="1" ht="31.5" hidden="1" customHeight="1" outlineLevel="1">
      <c r="A1034" s="1227" t="s">
        <v>25</v>
      </c>
      <c r="B1034" s="1228"/>
      <c r="C1034" s="1228"/>
      <c r="D1034" s="23">
        <f>SUM(E1040:E1539)</f>
        <v>1</v>
      </c>
      <c r="G1034" s="1227" t="s">
        <v>25</v>
      </c>
      <c r="H1034" s="1228"/>
      <c r="I1034" s="1228"/>
      <c r="J1034" s="23">
        <f>SUM(K1040:K1539)</f>
        <v>1</v>
      </c>
      <c r="M1034" s="1227" t="s">
        <v>25</v>
      </c>
      <c r="N1034" s="1228"/>
      <c r="O1034" s="1228"/>
      <c r="P1034" s="23">
        <f>SUM(Q1040:Q1539)</f>
        <v>1</v>
      </c>
      <c r="S1034" s="1227" t="s">
        <v>25</v>
      </c>
      <c r="T1034" s="1228"/>
      <c r="U1034" s="1228"/>
      <c r="V1034" s="23">
        <f>SUM(W1040:W1539)</f>
        <v>1</v>
      </c>
      <c r="Y1034" s="1227" t="s">
        <v>25</v>
      </c>
      <c r="Z1034" s="1228"/>
      <c r="AA1034" s="1228"/>
      <c r="AB1034" s="23">
        <f>SUM(AC1040:AC1539)</f>
        <v>1</v>
      </c>
      <c r="AE1034" s="1227" t="s">
        <v>25</v>
      </c>
      <c r="AF1034" s="1228"/>
      <c r="AG1034" s="1228"/>
      <c r="AH1034" s="23">
        <f>SUM(AI1040:AI1539)</f>
        <v>1</v>
      </c>
      <c r="AK1034" s="1227" t="s">
        <v>25</v>
      </c>
      <c r="AL1034" s="1228"/>
      <c r="AM1034" s="1228"/>
      <c r="AN1034" s="23">
        <f>SUM(AO1040:AO1539)</f>
        <v>1</v>
      </c>
      <c r="AQ1034" s="1227" t="s">
        <v>25</v>
      </c>
      <c r="AR1034" s="1228"/>
      <c r="AS1034" s="1228"/>
      <c r="AT1034" s="23">
        <f>SUM(AU1040:AU1539)</f>
        <v>1</v>
      </c>
      <c r="AW1034" s="1227" t="s">
        <v>25</v>
      </c>
      <c r="AX1034" s="1228"/>
      <c r="AY1034" s="1228"/>
      <c r="AZ1034" s="23">
        <f>SUM(BA1040:BA1539)</f>
        <v>1</v>
      </c>
      <c r="BC1034" s="1227" t="s">
        <v>25</v>
      </c>
      <c r="BD1034" s="1228"/>
      <c r="BE1034" s="1228"/>
      <c r="BF1034" s="23">
        <f>SUM(BG1040:BG1539)</f>
        <v>1</v>
      </c>
      <c r="BI1034" s="1227" t="s">
        <v>25</v>
      </c>
      <c r="BJ1034" s="1228"/>
      <c r="BK1034" s="1228"/>
      <c r="BL1034" s="23">
        <f>SUM(BM1040:BM1539)</f>
        <v>1</v>
      </c>
      <c r="BO1034" s="1227" t="s">
        <v>25</v>
      </c>
      <c r="BP1034" s="1228"/>
      <c r="BQ1034" s="1228"/>
      <c r="BR1034" s="23">
        <f>SUM(BS1040:BS1539)</f>
        <v>1</v>
      </c>
    </row>
    <row r="1035" spans="1:71" s="17" customFormat="1" ht="16.75" hidden="1" customHeight="1" outlineLevel="1">
      <c r="A1035" s="1229" t="s">
        <v>26</v>
      </c>
      <c r="B1035" s="1228"/>
      <c r="C1035" s="1228"/>
      <c r="D1035" s="88">
        <f>D1034/COUNTA(C1040:D1539)</f>
        <v>1</v>
      </c>
      <c r="G1035" s="1229" t="s">
        <v>26</v>
      </c>
      <c r="H1035" s="1228"/>
      <c r="I1035" s="1228"/>
      <c r="J1035" s="88">
        <f>J1034/COUNTA(I1040:J1539)</f>
        <v>1</v>
      </c>
      <c r="M1035" s="1229" t="s">
        <v>26</v>
      </c>
      <c r="N1035" s="1228"/>
      <c r="O1035" s="1228"/>
      <c r="P1035" s="88">
        <f>P1034/COUNTA(O1040:P1539)</f>
        <v>1</v>
      </c>
      <c r="S1035" s="1229" t="s">
        <v>26</v>
      </c>
      <c r="T1035" s="1228"/>
      <c r="U1035" s="1228"/>
      <c r="V1035" s="88">
        <f>V1034/COUNTA(U1040:V1539)</f>
        <v>1</v>
      </c>
      <c r="Y1035" s="1229" t="s">
        <v>26</v>
      </c>
      <c r="Z1035" s="1228"/>
      <c r="AA1035" s="1228"/>
      <c r="AB1035" s="88">
        <f>AB1034/COUNTA(AA1040:AB1539)</f>
        <v>1</v>
      </c>
      <c r="AE1035" s="1229" t="s">
        <v>26</v>
      </c>
      <c r="AF1035" s="1228"/>
      <c r="AG1035" s="1228"/>
      <c r="AH1035" s="88">
        <f>AH1034/COUNTA(AG1040:AH1539)</f>
        <v>1</v>
      </c>
      <c r="AK1035" s="1229" t="s">
        <v>26</v>
      </c>
      <c r="AL1035" s="1228"/>
      <c r="AM1035" s="1228"/>
      <c r="AN1035" s="88">
        <f>AN1034/COUNTA(AM1040:AN1539)</f>
        <v>1</v>
      </c>
      <c r="AQ1035" s="1229" t="s">
        <v>26</v>
      </c>
      <c r="AR1035" s="1228"/>
      <c r="AS1035" s="1228"/>
      <c r="AT1035" s="88">
        <f>AT1034/COUNTA(AS1040:AT1539)</f>
        <v>1</v>
      </c>
      <c r="AW1035" s="1229" t="s">
        <v>26</v>
      </c>
      <c r="AX1035" s="1228"/>
      <c r="AY1035" s="1228"/>
      <c r="AZ1035" s="88">
        <f>AZ1034/COUNTA(AY1040:AZ1539)</f>
        <v>1</v>
      </c>
      <c r="BC1035" s="1229" t="s">
        <v>26</v>
      </c>
      <c r="BD1035" s="1228"/>
      <c r="BE1035" s="1228"/>
      <c r="BF1035" s="88">
        <f>BF1034/COUNTA(BE1040:BF1539)</f>
        <v>1</v>
      </c>
      <c r="BI1035" s="1229" t="s">
        <v>26</v>
      </c>
      <c r="BJ1035" s="1228"/>
      <c r="BK1035" s="1228"/>
      <c r="BL1035" s="88">
        <f>BL1034/COUNTA(BK1040:BL1539)</f>
        <v>1</v>
      </c>
      <c r="BO1035" s="1229" t="s">
        <v>26</v>
      </c>
      <c r="BP1035" s="1228"/>
      <c r="BQ1035" s="1228"/>
      <c r="BR1035" s="88">
        <f>BR1034/COUNTA(BQ1040:BR1539)</f>
        <v>1</v>
      </c>
    </row>
    <row r="1036" spans="1:71" s="17" customFormat="1" ht="16.75" hidden="1" customHeight="1" outlineLevel="1">
      <c r="A1036" s="1229" t="s">
        <v>466</v>
      </c>
      <c r="B1036" s="1228"/>
      <c r="C1036" s="1228"/>
      <c r="D1036" s="722"/>
      <c r="G1036" s="1229" t="s">
        <v>466</v>
      </c>
      <c r="H1036" s="1228"/>
      <c r="I1036" s="1228"/>
      <c r="J1036" s="722"/>
      <c r="M1036" s="1229" t="s">
        <v>466</v>
      </c>
      <c r="N1036" s="1228"/>
      <c r="O1036" s="1228"/>
      <c r="P1036" s="722"/>
      <c r="S1036" s="1229" t="s">
        <v>466</v>
      </c>
      <c r="T1036" s="1228"/>
      <c r="U1036" s="1228"/>
      <c r="V1036" s="722"/>
      <c r="Y1036" s="1229" t="s">
        <v>466</v>
      </c>
      <c r="Z1036" s="1228"/>
      <c r="AA1036" s="1228"/>
      <c r="AB1036" s="722"/>
      <c r="AE1036" s="1229" t="s">
        <v>466</v>
      </c>
      <c r="AF1036" s="1228"/>
      <c r="AG1036" s="1228"/>
      <c r="AH1036" s="722"/>
      <c r="AK1036" s="1229" t="s">
        <v>466</v>
      </c>
      <c r="AL1036" s="1228"/>
      <c r="AM1036" s="1228"/>
      <c r="AN1036" s="722"/>
      <c r="AQ1036" s="1229" t="s">
        <v>466</v>
      </c>
      <c r="AR1036" s="1228"/>
      <c r="AS1036" s="1228"/>
      <c r="AT1036" s="722"/>
      <c r="AW1036" s="1229" t="s">
        <v>466</v>
      </c>
      <c r="AX1036" s="1228"/>
      <c r="AY1036" s="1228"/>
      <c r="AZ1036" s="722"/>
      <c r="BC1036" s="1229" t="s">
        <v>466</v>
      </c>
      <c r="BD1036" s="1228"/>
      <c r="BE1036" s="1228"/>
      <c r="BF1036" s="722"/>
      <c r="BI1036" s="1229" t="s">
        <v>466</v>
      </c>
      <c r="BJ1036" s="1228"/>
      <c r="BK1036" s="1228"/>
      <c r="BL1036" s="722"/>
      <c r="BO1036" s="1229" t="s">
        <v>466</v>
      </c>
      <c r="BP1036" s="1228"/>
      <c r="BQ1036" s="1228"/>
      <c r="BR1036" s="722"/>
    </row>
    <row r="1037" spans="1:71" s="17" customFormat="1" ht="17.25" hidden="1" customHeight="1" outlineLevel="1" thickBot="1">
      <c r="A1037" s="1230" t="s">
        <v>407</v>
      </c>
      <c r="B1037" s="1231"/>
      <c r="C1037" s="1231"/>
      <c r="D1037" s="586" t="e">
        <f>STDEV(C1040:C1539)/D1031</f>
        <v>#DIV/0!</v>
      </c>
      <c r="G1037" s="1230" t="s">
        <v>407</v>
      </c>
      <c r="H1037" s="1231"/>
      <c r="I1037" s="1231"/>
      <c r="J1037" s="586" t="e">
        <f>STDEV(I1040:I1539)/J1031</f>
        <v>#DIV/0!</v>
      </c>
      <c r="M1037" s="1230" t="s">
        <v>407</v>
      </c>
      <c r="N1037" s="1231"/>
      <c r="O1037" s="1231"/>
      <c r="P1037" s="586" t="e">
        <f>STDEV(O1040:O1539)/P1031</f>
        <v>#DIV/0!</v>
      </c>
      <c r="S1037" s="1230" t="s">
        <v>407</v>
      </c>
      <c r="T1037" s="1231"/>
      <c r="U1037" s="1231"/>
      <c r="V1037" s="586" t="e">
        <f>STDEV(U1040:U1539)/V1031</f>
        <v>#DIV/0!</v>
      </c>
      <c r="Y1037" s="1230" t="s">
        <v>407</v>
      </c>
      <c r="Z1037" s="1231"/>
      <c r="AA1037" s="1231"/>
      <c r="AB1037" s="586" t="e">
        <f>STDEV(AA1040:AA1539)/AB1031</f>
        <v>#DIV/0!</v>
      </c>
      <c r="AE1037" s="1230" t="s">
        <v>407</v>
      </c>
      <c r="AF1037" s="1231"/>
      <c r="AG1037" s="1231"/>
      <c r="AH1037" s="586" t="e">
        <f>STDEV(AG1040:AG1539)/AH1031</f>
        <v>#DIV/0!</v>
      </c>
      <c r="AK1037" s="1230" t="s">
        <v>407</v>
      </c>
      <c r="AL1037" s="1231"/>
      <c r="AM1037" s="1231"/>
      <c r="AN1037" s="586" t="e">
        <f>STDEV(AM1040:AM1539)/AN1031</f>
        <v>#DIV/0!</v>
      </c>
      <c r="AQ1037" s="1230" t="s">
        <v>407</v>
      </c>
      <c r="AR1037" s="1231"/>
      <c r="AS1037" s="1231"/>
      <c r="AT1037" s="586" t="e">
        <f>STDEV(AS1040:AS1539)/AT1031</f>
        <v>#DIV/0!</v>
      </c>
      <c r="AW1037" s="1230" t="s">
        <v>407</v>
      </c>
      <c r="AX1037" s="1231"/>
      <c r="AY1037" s="1231"/>
      <c r="AZ1037" s="586" t="e">
        <f>STDEV(AY1040:AY1539)/AZ1031</f>
        <v>#DIV/0!</v>
      </c>
      <c r="BC1037" s="1230" t="s">
        <v>407</v>
      </c>
      <c r="BD1037" s="1231"/>
      <c r="BE1037" s="1231"/>
      <c r="BF1037" s="586" t="e">
        <f>STDEV(BE1040:BE1539)/BF1031</f>
        <v>#DIV/0!</v>
      </c>
      <c r="BI1037" s="1230" t="s">
        <v>407</v>
      </c>
      <c r="BJ1037" s="1231"/>
      <c r="BK1037" s="1231"/>
      <c r="BL1037" s="586" t="e">
        <f>STDEV(BK1040:BK1539)/BL1031</f>
        <v>#DIV/0!</v>
      </c>
      <c r="BO1037" s="1230" t="s">
        <v>407</v>
      </c>
      <c r="BP1037" s="1231"/>
      <c r="BQ1037" s="1231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3" t="s">
        <v>27</v>
      </c>
      <c r="B1039" s="1224"/>
      <c r="C1039" s="1225" t="s">
        <v>28</v>
      </c>
      <c r="D1039" s="1226"/>
      <c r="G1039" s="1223" t="s">
        <v>27</v>
      </c>
      <c r="H1039" s="1224"/>
      <c r="I1039" s="1225" t="s">
        <v>28</v>
      </c>
      <c r="J1039" s="1226"/>
      <c r="M1039" s="1223" t="s">
        <v>27</v>
      </c>
      <c r="N1039" s="1224"/>
      <c r="O1039" s="1225" t="s">
        <v>28</v>
      </c>
      <c r="P1039" s="1226"/>
      <c r="S1039" s="1223" t="s">
        <v>27</v>
      </c>
      <c r="T1039" s="1224"/>
      <c r="U1039" s="1225" t="s">
        <v>28</v>
      </c>
      <c r="V1039" s="1226"/>
      <c r="Y1039" s="1223" t="s">
        <v>27</v>
      </c>
      <c r="Z1039" s="1224"/>
      <c r="AA1039" s="1225" t="s">
        <v>28</v>
      </c>
      <c r="AB1039" s="1226"/>
      <c r="AE1039" s="1223" t="s">
        <v>27</v>
      </c>
      <c r="AF1039" s="1224"/>
      <c r="AG1039" s="1225" t="s">
        <v>28</v>
      </c>
      <c r="AH1039" s="1226"/>
      <c r="AK1039" s="1223" t="s">
        <v>27</v>
      </c>
      <c r="AL1039" s="1224"/>
      <c r="AM1039" s="1225" t="s">
        <v>28</v>
      </c>
      <c r="AN1039" s="1226"/>
      <c r="AQ1039" s="1223" t="s">
        <v>27</v>
      </c>
      <c r="AR1039" s="1224"/>
      <c r="AS1039" s="1225" t="s">
        <v>28</v>
      </c>
      <c r="AT1039" s="1226"/>
      <c r="AW1039" s="1223" t="s">
        <v>27</v>
      </c>
      <c r="AX1039" s="1224"/>
      <c r="AY1039" s="1225" t="s">
        <v>28</v>
      </c>
      <c r="AZ1039" s="1226"/>
      <c r="BC1039" s="1223" t="s">
        <v>27</v>
      </c>
      <c r="BD1039" s="1224"/>
      <c r="BE1039" s="1225" t="s">
        <v>28</v>
      </c>
      <c r="BF1039" s="1226"/>
      <c r="BI1039" s="1223" t="s">
        <v>27</v>
      </c>
      <c r="BJ1039" s="1224"/>
      <c r="BK1039" s="1225" t="s">
        <v>28</v>
      </c>
      <c r="BL1039" s="1226"/>
      <c r="BO1039" s="1223" t="s">
        <v>27</v>
      </c>
      <c r="BP1039" s="1224"/>
      <c r="BQ1039" s="1225" t="s">
        <v>28</v>
      </c>
      <c r="BR1039" s="1226"/>
    </row>
    <row r="1040" spans="1:71" s="17" customFormat="1" ht="16.75" hidden="1" customHeight="1" outlineLevel="2">
      <c r="A1040" s="1215">
        <v>1</v>
      </c>
      <c r="B1040" s="1216"/>
      <c r="C1040" s="1217">
        <v>420.3</v>
      </c>
      <c r="D1040" s="1218"/>
      <c r="E1040" s="587">
        <f>IF(AND(C1040&gt;=D$1033,C1040&lt;=D$1032),1,0)</f>
        <v>1</v>
      </c>
      <c r="G1040" s="1215">
        <v>1</v>
      </c>
      <c r="H1040" s="1216"/>
      <c r="I1040" s="1217">
        <v>421.2</v>
      </c>
      <c r="J1040" s="1218"/>
      <c r="K1040" s="587">
        <f>IF(AND(I1040&gt;=J$1033,I1040&lt;=J$1032),1,0)</f>
        <v>1</v>
      </c>
      <c r="M1040" s="1215">
        <v>1</v>
      </c>
      <c r="N1040" s="1216"/>
      <c r="O1040" s="1217">
        <v>439.1</v>
      </c>
      <c r="P1040" s="1218"/>
      <c r="Q1040" s="587">
        <f>IF(AND(O1040&gt;=P$1033,O1040&lt;=P$1032),1,0)</f>
        <v>1</v>
      </c>
      <c r="S1040" s="1215">
        <v>1</v>
      </c>
      <c r="T1040" s="1216"/>
      <c r="U1040" s="1217">
        <v>445.5</v>
      </c>
      <c r="V1040" s="1218"/>
      <c r="W1040" s="587">
        <f>IF(AND(U1040&gt;=V$1033,U1040&lt;=V$1032),1,0)</f>
        <v>1</v>
      </c>
      <c r="Y1040" s="1215">
        <v>1</v>
      </c>
      <c r="Z1040" s="1216"/>
      <c r="AA1040" s="1217">
        <v>413.2</v>
      </c>
      <c r="AB1040" s="1218"/>
      <c r="AC1040" s="587">
        <f>IF(AND(AA1040&gt;=AB$1033,AA1040&lt;=AB$1032),1,0)</f>
        <v>1</v>
      </c>
      <c r="AE1040" s="1215">
        <v>1</v>
      </c>
      <c r="AF1040" s="1216"/>
      <c r="AG1040" s="1217">
        <v>458.1</v>
      </c>
      <c r="AH1040" s="1218"/>
      <c r="AI1040" s="587">
        <f>IF(AND(AG1040&gt;=AH$1033,AG1040&lt;=AH$1032),1,0)</f>
        <v>1</v>
      </c>
      <c r="AK1040" s="1215">
        <v>1</v>
      </c>
      <c r="AL1040" s="1216"/>
      <c r="AM1040" s="1217">
        <v>463</v>
      </c>
      <c r="AN1040" s="1218"/>
      <c r="AO1040" s="587">
        <f>IF(AND(AM1040&gt;=AN$1033,AM1040&lt;=AN$1032),1,0)</f>
        <v>1</v>
      </c>
      <c r="AQ1040" s="1215">
        <v>1</v>
      </c>
      <c r="AR1040" s="1216"/>
      <c r="AS1040" s="1217">
        <v>454.6</v>
      </c>
      <c r="AT1040" s="1218"/>
      <c r="AU1040" s="587">
        <f>IF(AND(AS1040&gt;=AT$1033,AS1040&lt;=AT$1032),1,0)</f>
        <v>1</v>
      </c>
      <c r="AW1040" s="1215">
        <v>1</v>
      </c>
      <c r="AX1040" s="1216"/>
      <c r="AY1040" s="1217">
        <v>465.9</v>
      </c>
      <c r="AZ1040" s="1218"/>
      <c r="BA1040" s="587">
        <f>IF(AND(AY1040&gt;=AZ$1033,AY1040&lt;=AZ$1032),1,0)</f>
        <v>1</v>
      </c>
      <c r="BC1040" s="1215">
        <v>1</v>
      </c>
      <c r="BD1040" s="1216"/>
      <c r="BE1040" s="1217">
        <v>403.3</v>
      </c>
      <c r="BF1040" s="1218"/>
      <c r="BG1040" s="587">
        <f>IF(AND(BE1040&gt;=BF$1033,BE1040&lt;=BF$1032),1,0)</f>
        <v>1</v>
      </c>
      <c r="BI1040" s="1215">
        <v>1</v>
      </c>
      <c r="BJ1040" s="1216"/>
      <c r="BK1040" s="1217">
        <v>401.5</v>
      </c>
      <c r="BL1040" s="1218"/>
      <c r="BM1040" s="587">
        <f>IF(AND(BK1040&gt;=BL$1033,BK1040&lt;=BL$1032),1,0)</f>
        <v>1</v>
      </c>
      <c r="BO1040" s="1215">
        <v>1</v>
      </c>
      <c r="BP1040" s="1216"/>
      <c r="BQ1040" s="1217">
        <v>383</v>
      </c>
      <c r="BR1040" s="1218"/>
      <c r="BS1040" s="587">
        <f>IF(AND(BQ1040&gt;=BR$1033,BQ1040&lt;=BR$1032),1,0)</f>
        <v>1</v>
      </c>
    </row>
    <row r="1041" spans="1:71" s="17" customFormat="1" ht="16.75" hidden="1" customHeight="1" outlineLevel="2">
      <c r="A1041" s="1215">
        <v>2</v>
      </c>
      <c r="B1041" s="1216"/>
      <c r="C1041" s="1217"/>
      <c r="D1041" s="1218"/>
      <c r="E1041" s="587">
        <f t="shared" ref="E1041:E1234" si="192">IF(AND(C1041&gt;=D$1033,C1041&lt;=D$1032),1,0)</f>
        <v>0</v>
      </c>
      <c r="G1041" s="1215">
        <v>2</v>
      </c>
      <c r="H1041" s="1216"/>
      <c r="I1041" s="1217"/>
      <c r="J1041" s="1218"/>
      <c r="K1041" s="587">
        <f t="shared" ref="K1041:K1055" si="193">IF(AND(I1041&gt;=J$1033,I1041&lt;=J$1032),1,0)</f>
        <v>0</v>
      </c>
      <c r="M1041" s="1215">
        <v>2</v>
      </c>
      <c r="N1041" s="1216"/>
      <c r="O1041" s="1217"/>
      <c r="P1041" s="1218"/>
      <c r="Q1041" s="587">
        <f t="shared" ref="Q1041:Q1055" si="194">IF(AND(O1041&gt;=P$1033,O1041&lt;=P$1032),1,0)</f>
        <v>0</v>
      </c>
      <c r="S1041" s="1215">
        <v>2</v>
      </c>
      <c r="T1041" s="1216"/>
      <c r="U1041" s="1217"/>
      <c r="V1041" s="1218"/>
      <c r="W1041" s="587">
        <f t="shared" ref="W1041:W1055" si="195">IF(AND(U1041&gt;=V$1033,U1041&lt;=V$1032),1,0)</f>
        <v>0</v>
      </c>
      <c r="Y1041" s="1215">
        <v>2</v>
      </c>
      <c r="Z1041" s="1216"/>
      <c r="AA1041" s="1217"/>
      <c r="AB1041" s="1218"/>
      <c r="AC1041" s="587">
        <f t="shared" ref="AC1041:AC1055" si="196">IF(AND(AA1041&gt;=AB$1033,AA1041&lt;=AB$1032),1,0)</f>
        <v>0</v>
      </c>
      <c r="AE1041" s="1215">
        <v>2</v>
      </c>
      <c r="AF1041" s="1216"/>
      <c r="AG1041" s="1217"/>
      <c r="AH1041" s="1218"/>
      <c r="AI1041" s="587">
        <f t="shared" ref="AI1041:AI1055" si="197">IF(AND(AG1041&gt;=AH$1033,AG1041&lt;=AH$1032),1,0)</f>
        <v>0</v>
      </c>
      <c r="AK1041" s="1215">
        <v>2</v>
      </c>
      <c r="AL1041" s="1216"/>
      <c r="AM1041" s="1217"/>
      <c r="AN1041" s="1218"/>
      <c r="AO1041" s="587">
        <f t="shared" ref="AO1041:AO1055" si="198">IF(AND(AM1041&gt;=AN$1033,AM1041&lt;=AN$1032),1,0)</f>
        <v>0</v>
      </c>
      <c r="AQ1041" s="1215">
        <v>2</v>
      </c>
      <c r="AR1041" s="1216"/>
      <c r="AS1041" s="1217"/>
      <c r="AT1041" s="1218"/>
      <c r="AU1041" s="587">
        <f t="shared" ref="AU1041:AU1055" si="199">IF(AND(AS1041&gt;=AT$1033,AS1041&lt;=AT$1032),1,0)</f>
        <v>0</v>
      </c>
      <c r="AW1041" s="1215">
        <v>2</v>
      </c>
      <c r="AX1041" s="1216"/>
      <c r="AY1041" s="1217"/>
      <c r="AZ1041" s="1218"/>
      <c r="BA1041" s="587">
        <f t="shared" ref="BA1041:BA1055" si="200">IF(AND(AY1041&gt;=AZ$1033,AY1041&lt;=AZ$1032),1,0)</f>
        <v>0</v>
      </c>
      <c r="BC1041" s="1215">
        <v>2</v>
      </c>
      <c r="BD1041" s="1216"/>
      <c r="BE1041" s="1217"/>
      <c r="BF1041" s="1218"/>
      <c r="BG1041" s="587">
        <f t="shared" ref="BG1041:BG1055" si="201">IF(AND(BE1041&gt;=BF$1033,BE1041&lt;=BF$1032),1,0)</f>
        <v>0</v>
      </c>
      <c r="BI1041" s="1215">
        <v>2</v>
      </c>
      <c r="BJ1041" s="1216"/>
      <c r="BK1041" s="1217"/>
      <c r="BL1041" s="1218"/>
      <c r="BM1041" s="587">
        <f t="shared" ref="BM1041:BM1055" si="202">IF(AND(BK1041&gt;=BL$1033,BK1041&lt;=BL$1032),1,0)</f>
        <v>0</v>
      </c>
      <c r="BO1041" s="1215">
        <v>2</v>
      </c>
      <c r="BP1041" s="1216"/>
      <c r="BQ1041" s="1217"/>
      <c r="BR1041" s="1218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15">
        <v>3</v>
      </c>
      <c r="B1042" s="1216"/>
      <c r="C1042" s="1217"/>
      <c r="D1042" s="1218"/>
      <c r="E1042" s="587">
        <f t="shared" si="192"/>
        <v>0</v>
      </c>
      <c r="G1042" s="1215">
        <v>3</v>
      </c>
      <c r="H1042" s="1216"/>
      <c r="I1042" s="1217"/>
      <c r="J1042" s="1218"/>
      <c r="K1042" s="587">
        <f t="shared" si="193"/>
        <v>0</v>
      </c>
      <c r="M1042" s="1215">
        <v>3</v>
      </c>
      <c r="N1042" s="1216"/>
      <c r="O1042" s="1217"/>
      <c r="P1042" s="1218"/>
      <c r="Q1042" s="587">
        <f t="shared" si="194"/>
        <v>0</v>
      </c>
      <c r="S1042" s="1215">
        <v>3</v>
      </c>
      <c r="T1042" s="1216"/>
      <c r="U1042" s="1217"/>
      <c r="V1042" s="1218"/>
      <c r="W1042" s="587">
        <f t="shared" si="195"/>
        <v>0</v>
      </c>
      <c r="Y1042" s="1215">
        <v>3</v>
      </c>
      <c r="Z1042" s="1216"/>
      <c r="AA1042" s="1217"/>
      <c r="AB1042" s="1218"/>
      <c r="AC1042" s="587">
        <f t="shared" si="196"/>
        <v>0</v>
      </c>
      <c r="AE1042" s="1215">
        <v>3</v>
      </c>
      <c r="AF1042" s="1216"/>
      <c r="AG1042" s="1217"/>
      <c r="AH1042" s="1218"/>
      <c r="AI1042" s="587">
        <f t="shared" si="197"/>
        <v>0</v>
      </c>
      <c r="AK1042" s="1215">
        <v>3</v>
      </c>
      <c r="AL1042" s="1216"/>
      <c r="AM1042" s="1217"/>
      <c r="AN1042" s="1218"/>
      <c r="AO1042" s="587">
        <f t="shared" si="198"/>
        <v>0</v>
      </c>
      <c r="AQ1042" s="1215">
        <v>3</v>
      </c>
      <c r="AR1042" s="1216"/>
      <c r="AS1042" s="1217"/>
      <c r="AT1042" s="1218"/>
      <c r="AU1042" s="587">
        <f t="shared" si="199"/>
        <v>0</v>
      </c>
      <c r="AW1042" s="1215">
        <v>3</v>
      </c>
      <c r="AX1042" s="1216"/>
      <c r="AY1042" s="1217"/>
      <c r="AZ1042" s="1218"/>
      <c r="BA1042" s="587">
        <f t="shared" si="200"/>
        <v>0</v>
      </c>
      <c r="BC1042" s="1215">
        <v>3</v>
      </c>
      <c r="BD1042" s="1216"/>
      <c r="BE1042" s="1217"/>
      <c r="BF1042" s="1218"/>
      <c r="BG1042" s="587">
        <f t="shared" si="201"/>
        <v>0</v>
      </c>
      <c r="BI1042" s="1215">
        <v>3</v>
      </c>
      <c r="BJ1042" s="1216"/>
      <c r="BK1042" s="1217"/>
      <c r="BL1042" s="1218"/>
      <c r="BM1042" s="587">
        <f t="shared" si="202"/>
        <v>0</v>
      </c>
      <c r="BO1042" s="1215">
        <v>3</v>
      </c>
      <c r="BP1042" s="1216"/>
      <c r="BQ1042" s="1217"/>
      <c r="BR1042" s="1218"/>
      <c r="BS1042" s="587">
        <f t="shared" si="203"/>
        <v>0</v>
      </c>
    </row>
    <row r="1043" spans="1:71" s="17" customFormat="1" ht="16.75" hidden="1" customHeight="1" outlineLevel="2">
      <c r="A1043" s="1215">
        <v>4</v>
      </c>
      <c r="B1043" s="1216"/>
      <c r="C1043" s="1217"/>
      <c r="D1043" s="1218"/>
      <c r="E1043" s="587">
        <f t="shared" si="192"/>
        <v>0</v>
      </c>
      <c r="G1043" s="1215">
        <v>4</v>
      </c>
      <c r="H1043" s="1216"/>
      <c r="I1043" s="1217"/>
      <c r="J1043" s="1218"/>
      <c r="K1043" s="587">
        <f t="shared" si="193"/>
        <v>0</v>
      </c>
      <c r="M1043" s="1215">
        <v>4</v>
      </c>
      <c r="N1043" s="1216"/>
      <c r="O1043" s="1217"/>
      <c r="P1043" s="1218"/>
      <c r="Q1043" s="587">
        <f t="shared" si="194"/>
        <v>0</v>
      </c>
      <c r="S1043" s="1215">
        <v>4</v>
      </c>
      <c r="T1043" s="1216"/>
      <c r="U1043" s="1217"/>
      <c r="V1043" s="1218"/>
      <c r="W1043" s="587">
        <f t="shared" si="195"/>
        <v>0</v>
      </c>
      <c r="Y1043" s="1215">
        <v>4</v>
      </c>
      <c r="Z1043" s="1216"/>
      <c r="AA1043" s="1217"/>
      <c r="AB1043" s="1218"/>
      <c r="AC1043" s="587">
        <f t="shared" si="196"/>
        <v>0</v>
      </c>
      <c r="AE1043" s="1215">
        <v>4</v>
      </c>
      <c r="AF1043" s="1216"/>
      <c r="AG1043" s="1217"/>
      <c r="AH1043" s="1218"/>
      <c r="AI1043" s="587">
        <f t="shared" si="197"/>
        <v>0</v>
      </c>
      <c r="AK1043" s="1215">
        <v>4</v>
      </c>
      <c r="AL1043" s="1216"/>
      <c r="AM1043" s="1217"/>
      <c r="AN1043" s="1218"/>
      <c r="AO1043" s="587">
        <f t="shared" si="198"/>
        <v>0</v>
      </c>
      <c r="AQ1043" s="1215">
        <v>4</v>
      </c>
      <c r="AR1043" s="1216"/>
      <c r="AS1043" s="1217"/>
      <c r="AT1043" s="1218"/>
      <c r="AU1043" s="587">
        <f t="shared" si="199"/>
        <v>0</v>
      </c>
      <c r="AW1043" s="1215">
        <v>4</v>
      </c>
      <c r="AX1043" s="1216"/>
      <c r="AY1043" s="1217"/>
      <c r="AZ1043" s="1218"/>
      <c r="BA1043" s="587">
        <f t="shared" si="200"/>
        <v>0</v>
      </c>
      <c r="BC1043" s="1215">
        <v>4</v>
      </c>
      <c r="BD1043" s="1216"/>
      <c r="BE1043" s="1217"/>
      <c r="BF1043" s="1218"/>
      <c r="BG1043" s="587">
        <f t="shared" si="201"/>
        <v>0</v>
      </c>
      <c r="BI1043" s="1215">
        <v>4</v>
      </c>
      <c r="BJ1043" s="1216"/>
      <c r="BK1043" s="1217"/>
      <c r="BL1043" s="1218"/>
      <c r="BM1043" s="587">
        <f t="shared" si="202"/>
        <v>0</v>
      </c>
      <c r="BO1043" s="1215">
        <v>4</v>
      </c>
      <c r="BP1043" s="1216"/>
      <c r="BQ1043" s="1217"/>
      <c r="BR1043" s="1218"/>
      <c r="BS1043" s="587">
        <f t="shared" si="203"/>
        <v>0</v>
      </c>
    </row>
    <row r="1044" spans="1:71" s="17" customFormat="1" ht="16.75" hidden="1" customHeight="1" outlineLevel="2">
      <c r="A1044" s="1215">
        <v>5</v>
      </c>
      <c r="B1044" s="1216"/>
      <c r="C1044" s="1217"/>
      <c r="D1044" s="1218"/>
      <c r="E1044" s="587">
        <f t="shared" si="192"/>
        <v>0</v>
      </c>
      <c r="G1044" s="1215">
        <v>5</v>
      </c>
      <c r="H1044" s="1216"/>
      <c r="I1044" s="1217"/>
      <c r="J1044" s="1218"/>
      <c r="K1044" s="587">
        <f t="shared" si="193"/>
        <v>0</v>
      </c>
      <c r="M1044" s="1215">
        <v>5</v>
      </c>
      <c r="N1044" s="1216"/>
      <c r="O1044" s="1217"/>
      <c r="P1044" s="1218"/>
      <c r="Q1044" s="587">
        <f t="shared" si="194"/>
        <v>0</v>
      </c>
      <c r="S1044" s="1215">
        <v>5</v>
      </c>
      <c r="T1044" s="1216"/>
      <c r="U1044" s="1217"/>
      <c r="V1044" s="1218"/>
      <c r="W1044" s="587">
        <f t="shared" si="195"/>
        <v>0</v>
      </c>
      <c r="Y1044" s="1215">
        <v>5</v>
      </c>
      <c r="Z1044" s="1216"/>
      <c r="AA1044" s="1217"/>
      <c r="AB1044" s="1218"/>
      <c r="AC1044" s="587">
        <f t="shared" si="196"/>
        <v>0</v>
      </c>
      <c r="AE1044" s="1215">
        <v>5</v>
      </c>
      <c r="AF1044" s="1216"/>
      <c r="AG1044" s="1217"/>
      <c r="AH1044" s="1218"/>
      <c r="AI1044" s="587">
        <f t="shared" si="197"/>
        <v>0</v>
      </c>
      <c r="AK1044" s="1215">
        <v>5</v>
      </c>
      <c r="AL1044" s="1216"/>
      <c r="AM1044" s="1217"/>
      <c r="AN1044" s="1218"/>
      <c r="AO1044" s="587">
        <f t="shared" si="198"/>
        <v>0</v>
      </c>
      <c r="AQ1044" s="1215">
        <v>5</v>
      </c>
      <c r="AR1044" s="1216"/>
      <c r="AS1044" s="1217"/>
      <c r="AT1044" s="1218"/>
      <c r="AU1044" s="587">
        <f t="shared" si="199"/>
        <v>0</v>
      </c>
      <c r="AW1044" s="1215">
        <v>5</v>
      </c>
      <c r="AX1044" s="1216"/>
      <c r="AY1044" s="1217"/>
      <c r="AZ1044" s="1218"/>
      <c r="BA1044" s="587">
        <f t="shared" si="200"/>
        <v>0</v>
      </c>
      <c r="BC1044" s="1215">
        <v>5</v>
      </c>
      <c r="BD1044" s="1216"/>
      <c r="BE1044" s="1217"/>
      <c r="BF1044" s="1218"/>
      <c r="BG1044" s="587">
        <f t="shared" si="201"/>
        <v>0</v>
      </c>
      <c r="BI1044" s="1215">
        <v>5</v>
      </c>
      <c r="BJ1044" s="1216"/>
      <c r="BK1044" s="1217"/>
      <c r="BL1044" s="1218"/>
      <c r="BM1044" s="587">
        <f t="shared" si="202"/>
        <v>0</v>
      </c>
      <c r="BO1044" s="1215">
        <v>5</v>
      </c>
      <c r="BP1044" s="1216"/>
      <c r="BQ1044" s="1217"/>
      <c r="BR1044" s="1218"/>
      <c r="BS1044" s="587">
        <f t="shared" si="203"/>
        <v>0</v>
      </c>
    </row>
    <row r="1045" spans="1:71" s="17" customFormat="1" ht="16.75" hidden="1" customHeight="1" outlineLevel="2">
      <c r="A1045" s="1215">
        <v>6</v>
      </c>
      <c r="B1045" s="1216"/>
      <c r="C1045" s="1217"/>
      <c r="D1045" s="1218"/>
      <c r="E1045" s="587">
        <f t="shared" si="192"/>
        <v>0</v>
      </c>
      <c r="G1045" s="1215">
        <v>6</v>
      </c>
      <c r="H1045" s="1216"/>
      <c r="I1045" s="1217"/>
      <c r="J1045" s="1218"/>
      <c r="K1045" s="587">
        <f t="shared" si="193"/>
        <v>0</v>
      </c>
      <c r="M1045" s="1215">
        <v>6</v>
      </c>
      <c r="N1045" s="1216"/>
      <c r="O1045" s="1217"/>
      <c r="P1045" s="1218"/>
      <c r="Q1045" s="587">
        <f t="shared" si="194"/>
        <v>0</v>
      </c>
      <c r="S1045" s="1215">
        <v>6</v>
      </c>
      <c r="T1045" s="1216"/>
      <c r="U1045" s="1217"/>
      <c r="V1045" s="1218"/>
      <c r="W1045" s="587">
        <f t="shared" si="195"/>
        <v>0</v>
      </c>
      <c r="Y1045" s="1215">
        <v>6</v>
      </c>
      <c r="Z1045" s="1216"/>
      <c r="AA1045" s="1217"/>
      <c r="AB1045" s="1218"/>
      <c r="AC1045" s="587">
        <f t="shared" si="196"/>
        <v>0</v>
      </c>
      <c r="AE1045" s="1215">
        <v>6</v>
      </c>
      <c r="AF1045" s="1216"/>
      <c r="AG1045" s="1217"/>
      <c r="AH1045" s="1218"/>
      <c r="AI1045" s="587">
        <f t="shared" si="197"/>
        <v>0</v>
      </c>
      <c r="AK1045" s="1215">
        <v>6</v>
      </c>
      <c r="AL1045" s="1216"/>
      <c r="AM1045" s="1217"/>
      <c r="AN1045" s="1218"/>
      <c r="AO1045" s="587">
        <f t="shared" si="198"/>
        <v>0</v>
      </c>
      <c r="AQ1045" s="1215">
        <v>6</v>
      </c>
      <c r="AR1045" s="1216"/>
      <c r="AS1045" s="1217"/>
      <c r="AT1045" s="1218"/>
      <c r="AU1045" s="587">
        <f t="shared" si="199"/>
        <v>0</v>
      </c>
      <c r="AW1045" s="1215">
        <v>6</v>
      </c>
      <c r="AX1045" s="1216"/>
      <c r="AY1045" s="1217"/>
      <c r="AZ1045" s="1218"/>
      <c r="BA1045" s="587">
        <f t="shared" si="200"/>
        <v>0</v>
      </c>
      <c r="BC1045" s="1215">
        <v>6</v>
      </c>
      <c r="BD1045" s="1216"/>
      <c r="BE1045" s="1217"/>
      <c r="BF1045" s="1218"/>
      <c r="BG1045" s="587">
        <f t="shared" si="201"/>
        <v>0</v>
      </c>
      <c r="BI1045" s="1215">
        <v>6</v>
      </c>
      <c r="BJ1045" s="1216"/>
      <c r="BK1045" s="1217"/>
      <c r="BL1045" s="1218"/>
      <c r="BM1045" s="587">
        <f t="shared" si="202"/>
        <v>0</v>
      </c>
      <c r="BO1045" s="1215">
        <v>6</v>
      </c>
      <c r="BP1045" s="1216"/>
      <c r="BQ1045" s="1217"/>
      <c r="BR1045" s="1218"/>
      <c r="BS1045" s="587">
        <f t="shared" si="203"/>
        <v>0</v>
      </c>
    </row>
    <row r="1046" spans="1:71" s="17" customFormat="1" ht="16.75" hidden="1" customHeight="1" outlineLevel="2">
      <c r="A1046" s="1215">
        <v>7</v>
      </c>
      <c r="B1046" s="1216"/>
      <c r="C1046" s="1217"/>
      <c r="D1046" s="1218"/>
      <c r="E1046" s="587">
        <f t="shared" si="192"/>
        <v>0</v>
      </c>
      <c r="G1046" s="1215">
        <v>7</v>
      </c>
      <c r="H1046" s="1216"/>
      <c r="I1046" s="1217"/>
      <c r="J1046" s="1218"/>
      <c r="K1046" s="587">
        <f t="shared" si="193"/>
        <v>0</v>
      </c>
      <c r="M1046" s="1215">
        <v>7</v>
      </c>
      <c r="N1046" s="1216"/>
      <c r="O1046" s="1217"/>
      <c r="P1046" s="1218"/>
      <c r="Q1046" s="587">
        <f t="shared" si="194"/>
        <v>0</v>
      </c>
      <c r="S1046" s="1215">
        <v>7</v>
      </c>
      <c r="T1046" s="1216"/>
      <c r="U1046" s="1217"/>
      <c r="V1046" s="1218"/>
      <c r="W1046" s="587">
        <f t="shared" si="195"/>
        <v>0</v>
      </c>
      <c r="Y1046" s="1215">
        <v>7</v>
      </c>
      <c r="Z1046" s="1216"/>
      <c r="AA1046" s="1217"/>
      <c r="AB1046" s="1218"/>
      <c r="AC1046" s="587">
        <f t="shared" si="196"/>
        <v>0</v>
      </c>
      <c r="AE1046" s="1215">
        <v>7</v>
      </c>
      <c r="AF1046" s="1216"/>
      <c r="AG1046" s="1217"/>
      <c r="AH1046" s="1218"/>
      <c r="AI1046" s="587">
        <f t="shared" si="197"/>
        <v>0</v>
      </c>
      <c r="AK1046" s="1215">
        <v>7</v>
      </c>
      <c r="AL1046" s="1216"/>
      <c r="AM1046" s="1217"/>
      <c r="AN1046" s="1218"/>
      <c r="AO1046" s="587">
        <f t="shared" si="198"/>
        <v>0</v>
      </c>
      <c r="AQ1046" s="1215">
        <v>7</v>
      </c>
      <c r="AR1046" s="1216"/>
      <c r="AS1046" s="1217"/>
      <c r="AT1046" s="1218"/>
      <c r="AU1046" s="587">
        <f t="shared" si="199"/>
        <v>0</v>
      </c>
      <c r="AW1046" s="1215">
        <v>7</v>
      </c>
      <c r="AX1046" s="1216"/>
      <c r="AY1046" s="1217"/>
      <c r="AZ1046" s="1218"/>
      <c r="BA1046" s="587">
        <f t="shared" si="200"/>
        <v>0</v>
      </c>
      <c r="BC1046" s="1215">
        <v>7</v>
      </c>
      <c r="BD1046" s="1216"/>
      <c r="BE1046" s="1217"/>
      <c r="BF1046" s="1218"/>
      <c r="BG1046" s="587">
        <f t="shared" si="201"/>
        <v>0</v>
      </c>
      <c r="BI1046" s="1215">
        <v>7</v>
      </c>
      <c r="BJ1046" s="1216"/>
      <c r="BK1046" s="1217"/>
      <c r="BL1046" s="1218"/>
      <c r="BM1046" s="587">
        <f t="shared" si="202"/>
        <v>0</v>
      </c>
      <c r="BO1046" s="1215">
        <v>7</v>
      </c>
      <c r="BP1046" s="1216"/>
      <c r="BQ1046" s="1217"/>
      <c r="BR1046" s="1218"/>
      <c r="BS1046" s="587">
        <f t="shared" si="203"/>
        <v>0</v>
      </c>
    </row>
    <row r="1047" spans="1:71" s="17" customFormat="1" ht="16.75" hidden="1" customHeight="1" outlineLevel="2">
      <c r="A1047" s="1215">
        <v>8</v>
      </c>
      <c r="B1047" s="1216"/>
      <c r="C1047" s="1217"/>
      <c r="D1047" s="1218"/>
      <c r="E1047" s="587">
        <f t="shared" si="192"/>
        <v>0</v>
      </c>
      <c r="G1047" s="1215">
        <v>8</v>
      </c>
      <c r="H1047" s="1216"/>
      <c r="I1047" s="1217"/>
      <c r="J1047" s="1218"/>
      <c r="K1047" s="587">
        <f t="shared" si="193"/>
        <v>0</v>
      </c>
      <c r="M1047" s="1215">
        <v>8</v>
      </c>
      <c r="N1047" s="1216"/>
      <c r="O1047" s="1217"/>
      <c r="P1047" s="1218"/>
      <c r="Q1047" s="587">
        <f t="shared" si="194"/>
        <v>0</v>
      </c>
      <c r="S1047" s="1215">
        <v>8</v>
      </c>
      <c r="T1047" s="1216"/>
      <c r="U1047" s="1217"/>
      <c r="V1047" s="1218"/>
      <c r="W1047" s="587">
        <f t="shared" si="195"/>
        <v>0</v>
      </c>
      <c r="Y1047" s="1215">
        <v>8</v>
      </c>
      <c r="Z1047" s="1216"/>
      <c r="AA1047" s="1217"/>
      <c r="AB1047" s="1218"/>
      <c r="AC1047" s="587">
        <f t="shared" si="196"/>
        <v>0</v>
      </c>
      <c r="AE1047" s="1215">
        <v>8</v>
      </c>
      <c r="AF1047" s="1216"/>
      <c r="AG1047" s="1217"/>
      <c r="AH1047" s="1218"/>
      <c r="AI1047" s="587">
        <f t="shared" si="197"/>
        <v>0</v>
      </c>
      <c r="AK1047" s="1215">
        <v>8</v>
      </c>
      <c r="AL1047" s="1216"/>
      <c r="AM1047" s="1217"/>
      <c r="AN1047" s="1218"/>
      <c r="AO1047" s="587">
        <f t="shared" si="198"/>
        <v>0</v>
      </c>
      <c r="AQ1047" s="1215">
        <v>8</v>
      </c>
      <c r="AR1047" s="1216"/>
      <c r="AS1047" s="1217"/>
      <c r="AT1047" s="1218"/>
      <c r="AU1047" s="587">
        <f t="shared" si="199"/>
        <v>0</v>
      </c>
      <c r="AW1047" s="1215">
        <v>8</v>
      </c>
      <c r="AX1047" s="1216"/>
      <c r="AY1047" s="1217"/>
      <c r="AZ1047" s="1218"/>
      <c r="BA1047" s="587">
        <f t="shared" si="200"/>
        <v>0</v>
      </c>
      <c r="BC1047" s="1215">
        <v>8</v>
      </c>
      <c r="BD1047" s="1216"/>
      <c r="BE1047" s="1217"/>
      <c r="BF1047" s="1218"/>
      <c r="BG1047" s="587">
        <f t="shared" si="201"/>
        <v>0</v>
      </c>
      <c r="BI1047" s="1215">
        <v>8</v>
      </c>
      <c r="BJ1047" s="1216"/>
      <c r="BK1047" s="1217"/>
      <c r="BL1047" s="1218"/>
      <c r="BM1047" s="587">
        <f t="shared" si="202"/>
        <v>0</v>
      </c>
      <c r="BO1047" s="1215">
        <v>8</v>
      </c>
      <c r="BP1047" s="1216"/>
      <c r="BQ1047" s="1217"/>
      <c r="BR1047" s="1218"/>
      <c r="BS1047" s="587">
        <f t="shared" si="203"/>
        <v>0</v>
      </c>
    </row>
    <row r="1048" spans="1:71" s="17" customFormat="1" ht="16.75" hidden="1" customHeight="1" outlineLevel="2">
      <c r="A1048" s="1215">
        <v>9</v>
      </c>
      <c r="B1048" s="1216"/>
      <c r="C1048" s="1217"/>
      <c r="D1048" s="1218"/>
      <c r="E1048" s="587">
        <f t="shared" si="192"/>
        <v>0</v>
      </c>
      <c r="G1048" s="1215">
        <v>9</v>
      </c>
      <c r="H1048" s="1216"/>
      <c r="I1048" s="1217"/>
      <c r="J1048" s="1218"/>
      <c r="K1048" s="587">
        <f t="shared" si="193"/>
        <v>0</v>
      </c>
      <c r="M1048" s="1215">
        <v>9</v>
      </c>
      <c r="N1048" s="1216"/>
      <c r="O1048" s="1217"/>
      <c r="P1048" s="1218"/>
      <c r="Q1048" s="587">
        <f t="shared" si="194"/>
        <v>0</v>
      </c>
      <c r="S1048" s="1215">
        <v>9</v>
      </c>
      <c r="T1048" s="1216"/>
      <c r="U1048" s="1217"/>
      <c r="V1048" s="1218"/>
      <c r="W1048" s="587">
        <f t="shared" si="195"/>
        <v>0</v>
      </c>
      <c r="Y1048" s="1215">
        <v>9</v>
      </c>
      <c r="Z1048" s="1216"/>
      <c r="AA1048" s="1217"/>
      <c r="AB1048" s="1218"/>
      <c r="AC1048" s="587">
        <f t="shared" si="196"/>
        <v>0</v>
      </c>
      <c r="AE1048" s="1215">
        <v>9</v>
      </c>
      <c r="AF1048" s="1216"/>
      <c r="AG1048" s="1217"/>
      <c r="AH1048" s="1218"/>
      <c r="AI1048" s="587">
        <f t="shared" si="197"/>
        <v>0</v>
      </c>
      <c r="AK1048" s="1215">
        <v>9</v>
      </c>
      <c r="AL1048" s="1216"/>
      <c r="AM1048" s="1217"/>
      <c r="AN1048" s="1218"/>
      <c r="AO1048" s="587">
        <f t="shared" si="198"/>
        <v>0</v>
      </c>
      <c r="AQ1048" s="1215">
        <v>9</v>
      </c>
      <c r="AR1048" s="1216"/>
      <c r="AS1048" s="1217"/>
      <c r="AT1048" s="1218"/>
      <c r="AU1048" s="587">
        <f t="shared" si="199"/>
        <v>0</v>
      </c>
      <c r="AW1048" s="1215">
        <v>9</v>
      </c>
      <c r="AX1048" s="1216"/>
      <c r="AY1048" s="1217"/>
      <c r="AZ1048" s="1218"/>
      <c r="BA1048" s="587">
        <f t="shared" si="200"/>
        <v>0</v>
      </c>
      <c r="BC1048" s="1215">
        <v>9</v>
      </c>
      <c r="BD1048" s="1216"/>
      <c r="BE1048" s="1217"/>
      <c r="BF1048" s="1218"/>
      <c r="BG1048" s="587">
        <f t="shared" si="201"/>
        <v>0</v>
      </c>
      <c r="BI1048" s="1215">
        <v>9</v>
      </c>
      <c r="BJ1048" s="1216"/>
      <c r="BK1048" s="1217"/>
      <c r="BL1048" s="1218"/>
      <c r="BM1048" s="587">
        <f t="shared" si="202"/>
        <v>0</v>
      </c>
      <c r="BO1048" s="1215">
        <v>9</v>
      </c>
      <c r="BP1048" s="1216"/>
      <c r="BQ1048" s="1217"/>
      <c r="BR1048" s="1218"/>
      <c r="BS1048" s="587">
        <f t="shared" si="203"/>
        <v>0</v>
      </c>
    </row>
    <row r="1049" spans="1:71" s="17" customFormat="1" ht="16.75" hidden="1" customHeight="1" outlineLevel="2">
      <c r="A1049" s="1215">
        <v>10</v>
      </c>
      <c r="B1049" s="1216"/>
      <c r="C1049" s="1217"/>
      <c r="D1049" s="1218"/>
      <c r="E1049" s="587">
        <f t="shared" si="192"/>
        <v>0</v>
      </c>
      <c r="G1049" s="1215">
        <v>10</v>
      </c>
      <c r="H1049" s="1216"/>
      <c r="I1049" s="1217"/>
      <c r="J1049" s="1218"/>
      <c r="K1049" s="587">
        <f t="shared" si="193"/>
        <v>0</v>
      </c>
      <c r="M1049" s="1215">
        <v>10</v>
      </c>
      <c r="N1049" s="1216"/>
      <c r="O1049" s="1217"/>
      <c r="P1049" s="1218"/>
      <c r="Q1049" s="587">
        <f t="shared" si="194"/>
        <v>0</v>
      </c>
      <c r="S1049" s="1215">
        <v>10</v>
      </c>
      <c r="T1049" s="1216"/>
      <c r="U1049" s="1217"/>
      <c r="V1049" s="1218"/>
      <c r="W1049" s="587">
        <f t="shared" si="195"/>
        <v>0</v>
      </c>
      <c r="Y1049" s="1215">
        <v>10</v>
      </c>
      <c r="Z1049" s="1216"/>
      <c r="AA1049" s="1217"/>
      <c r="AB1049" s="1218"/>
      <c r="AC1049" s="587">
        <f t="shared" si="196"/>
        <v>0</v>
      </c>
      <c r="AE1049" s="1215">
        <v>10</v>
      </c>
      <c r="AF1049" s="1216"/>
      <c r="AG1049" s="1217"/>
      <c r="AH1049" s="1218"/>
      <c r="AI1049" s="587">
        <f t="shared" si="197"/>
        <v>0</v>
      </c>
      <c r="AK1049" s="1215">
        <v>10</v>
      </c>
      <c r="AL1049" s="1216"/>
      <c r="AM1049" s="1217"/>
      <c r="AN1049" s="1218"/>
      <c r="AO1049" s="587">
        <f t="shared" si="198"/>
        <v>0</v>
      </c>
      <c r="AQ1049" s="1215">
        <v>10</v>
      </c>
      <c r="AR1049" s="1216"/>
      <c r="AS1049" s="1217"/>
      <c r="AT1049" s="1218"/>
      <c r="AU1049" s="587">
        <f t="shared" si="199"/>
        <v>0</v>
      </c>
      <c r="AW1049" s="1215">
        <v>10</v>
      </c>
      <c r="AX1049" s="1216"/>
      <c r="AY1049" s="1217"/>
      <c r="AZ1049" s="1218"/>
      <c r="BA1049" s="587">
        <f t="shared" si="200"/>
        <v>0</v>
      </c>
      <c r="BC1049" s="1215">
        <v>10</v>
      </c>
      <c r="BD1049" s="1216"/>
      <c r="BE1049" s="1217"/>
      <c r="BF1049" s="1218"/>
      <c r="BG1049" s="587">
        <f t="shared" si="201"/>
        <v>0</v>
      </c>
      <c r="BI1049" s="1215">
        <v>10</v>
      </c>
      <c r="BJ1049" s="1216"/>
      <c r="BK1049" s="1217"/>
      <c r="BL1049" s="1218"/>
      <c r="BM1049" s="587">
        <f t="shared" si="202"/>
        <v>0</v>
      </c>
      <c r="BO1049" s="1215">
        <v>10</v>
      </c>
      <c r="BP1049" s="1216"/>
      <c r="BQ1049" s="1217"/>
      <c r="BR1049" s="1218"/>
      <c r="BS1049" s="587">
        <f t="shared" si="203"/>
        <v>0</v>
      </c>
    </row>
    <row r="1050" spans="1:71" s="17" customFormat="1" ht="16.75" hidden="1" customHeight="1" outlineLevel="2">
      <c r="A1050" s="1215">
        <v>11</v>
      </c>
      <c r="B1050" s="1216"/>
      <c r="C1050" s="1217"/>
      <c r="D1050" s="1218"/>
      <c r="E1050" s="587">
        <f t="shared" si="192"/>
        <v>0</v>
      </c>
      <c r="G1050" s="1215">
        <v>11</v>
      </c>
      <c r="H1050" s="1216"/>
      <c r="I1050" s="1217"/>
      <c r="J1050" s="1218"/>
      <c r="K1050" s="587">
        <f t="shared" si="193"/>
        <v>0</v>
      </c>
      <c r="M1050" s="1215">
        <v>11</v>
      </c>
      <c r="N1050" s="1216"/>
      <c r="O1050" s="1217"/>
      <c r="P1050" s="1218"/>
      <c r="Q1050" s="587">
        <f t="shared" si="194"/>
        <v>0</v>
      </c>
      <c r="S1050" s="1215">
        <v>11</v>
      </c>
      <c r="T1050" s="1216"/>
      <c r="U1050" s="1217"/>
      <c r="V1050" s="1218"/>
      <c r="W1050" s="587">
        <f t="shared" si="195"/>
        <v>0</v>
      </c>
      <c r="Y1050" s="1215">
        <v>11</v>
      </c>
      <c r="Z1050" s="1216"/>
      <c r="AA1050" s="1217"/>
      <c r="AB1050" s="1218"/>
      <c r="AC1050" s="587">
        <f t="shared" si="196"/>
        <v>0</v>
      </c>
      <c r="AE1050" s="1215">
        <v>11</v>
      </c>
      <c r="AF1050" s="1216"/>
      <c r="AG1050" s="1217"/>
      <c r="AH1050" s="1218"/>
      <c r="AI1050" s="587">
        <f t="shared" si="197"/>
        <v>0</v>
      </c>
      <c r="AK1050" s="1215">
        <v>11</v>
      </c>
      <c r="AL1050" s="1216"/>
      <c r="AM1050" s="1217"/>
      <c r="AN1050" s="1218"/>
      <c r="AO1050" s="587">
        <f t="shared" si="198"/>
        <v>0</v>
      </c>
      <c r="AQ1050" s="1215">
        <v>11</v>
      </c>
      <c r="AR1050" s="1216"/>
      <c r="AS1050" s="1217"/>
      <c r="AT1050" s="1218"/>
      <c r="AU1050" s="587">
        <f t="shared" si="199"/>
        <v>0</v>
      </c>
      <c r="AW1050" s="1215">
        <v>11</v>
      </c>
      <c r="AX1050" s="1216"/>
      <c r="AY1050" s="1217"/>
      <c r="AZ1050" s="1218"/>
      <c r="BA1050" s="587">
        <f t="shared" si="200"/>
        <v>0</v>
      </c>
      <c r="BC1050" s="1215">
        <v>11</v>
      </c>
      <c r="BD1050" s="1216"/>
      <c r="BE1050" s="1217"/>
      <c r="BF1050" s="1218"/>
      <c r="BG1050" s="587">
        <f t="shared" si="201"/>
        <v>0</v>
      </c>
      <c r="BI1050" s="1215">
        <v>11</v>
      </c>
      <c r="BJ1050" s="1216"/>
      <c r="BK1050" s="1217"/>
      <c r="BL1050" s="1218"/>
      <c r="BM1050" s="587">
        <f t="shared" si="202"/>
        <v>0</v>
      </c>
      <c r="BO1050" s="1215">
        <v>11</v>
      </c>
      <c r="BP1050" s="1216"/>
      <c r="BQ1050" s="1217"/>
      <c r="BR1050" s="1218"/>
      <c r="BS1050" s="587">
        <f t="shared" si="203"/>
        <v>0</v>
      </c>
    </row>
    <row r="1051" spans="1:71" s="17" customFormat="1" ht="16.75" hidden="1" customHeight="1" outlineLevel="2">
      <c r="A1051" s="1215">
        <v>12</v>
      </c>
      <c r="B1051" s="1216"/>
      <c r="C1051" s="1217"/>
      <c r="D1051" s="1218"/>
      <c r="E1051" s="587">
        <f t="shared" si="192"/>
        <v>0</v>
      </c>
      <c r="G1051" s="1215">
        <v>12</v>
      </c>
      <c r="H1051" s="1216"/>
      <c r="I1051" s="1217"/>
      <c r="J1051" s="1218"/>
      <c r="K1051" s="587">
        <f t="shared" si="193"/>
        <v>0</v>
      </c>
      <c r="M1051" s="1215">
        <v>12</v>
      </c>
      <c r="N1051" s="1216"/>
      <c r="O1051" s="1217"/>
      <c r="P1051" s="1218"/>
      <c r="Q1051" s="587">
        <f t="shared" si="194"/>
        <v>0</v>
      </c>
      <c r="S1051" s="1215">
        <v>12</v>
      </c>
      <c r="T1051" s="1216"/>
      <c r="U1051" s="1217"/>
      <c r="V1051" s="1218"/>
      <c r="W1051" s="587">
        <f t="shared" si="195"/>
        <v>0</v>
      </c>
      <c r="Y1051" s="1215">
        <v>12</v>
      </c>
      <c r="Z1051" s="1216"/>
      <c r="AA1051" s="1217"/>
      <c r="AB1051" s="1218"/>
      <c r="AC1051" s="587">
        <f t="shared" si="196"/>
        <v>0</v>
      </c>
      <c r="AE1051" s="1215">
        <v>12</v>
      </c>
      <c r="AF1051" s="1216"/>
      <c r="AG1051" s="1217"/>
      <c r="AH1051" s="1218"/>
      <c r="AI1051" s="587">
        <f t="shared" si="197"/>
        <v>0</v>
      </c>
      <c r="AK1051" s="1215">
        <v>12</v>
      </c>
      <c r="AL1051" s="1216"/>
      <c r="AM1051" s="1217"/>
      <c r="AN1051" s="1218"/>
      <c r="AO1051" s="587">
        <f t="shared" si="198"/>
        <v>0</v>
      </c>
      <c r="AQ1051" s="1215">
        <v>12</v>
      </c>
      <c r="AR1051" s="1216"/>
      <c r="AS1051" s="1217"/>
      <c r="AT1051" s="1218"/>
      <c r="AU1051" s="587">
        <f t="shared" si="199"/>
        <v>0</v>
      </c>
      <c r="AW1051" s="1215">
        <v>12</v>
      </c>
      <c r="AX1051" s="1216"/>
      <c r="AY1051" s="1217"/>
      <c r="AZ1051" s="1218"/>
      <c r="BA1051" s="587">
        <f t="shared" si="200"/>
        <v>0</v>
      </c>
      <c r="BC1051" s="1215">
        <v>12</v>
      </c>
      <c r="BD1051" s="1216"/>
      <c r="BE1051" s="1217"/>
      <c r="BF1051" s="1218"/>
      <c r="BG1051" s="587">
        <f t="shared" si="201"/>
        <v>0</v>
      </c>
      <c r="BI1051" s="1215">
        <v>12</v>
      </c>
      <c r="BJ1051" s="1216"/>
      <c r="BK1051" s="1217"/>
      <c r="BL1051" s="1218"/>
      <c r="BM1051" s="587">
        <f t="shared" si="202"/>
        <v>0</v>
      </c>
      <c r="BO1051" s="1215">
        <v>12</v>
      </c>
      <c r="BP1051" s="1216"/>
      <c r="BQ1051" s="1217"/>
      <c r="BR1051" s="1218"/>
      <c r="BS1051" s="587">
        <f t="shared" si="203"/>
        <v>0</v>
      </c>
    </row>
    <row r="1052" spans="1:71" s="17" customFormat="1" ht="16.75" hidden="1" customHeight="1" outlineLevel="2">
      <c r="A1052" s="1215">
        <v>13</v>
      </c>
      <c r="B1052" s="1216"/>
      <c r="C1052" s="1217"/>
      <c r="D1052" s="1218"/>
      <c r="E1052" s="587">
        <f t="shared" si="192"/>
        <v>0</v>
      </c>
      <c r="G1052" s="1215">
        <v>13</v>
      </c>
      <c r="H1052" s="1216"/>
      <c r="I1052" s="1217"/>
      <c r="J1052" s="1218"/>
      <c r="K1052" s="587">
        <f t="shared" si="193"/>
        <v>0</v>
      </c>
      <c r="M1052" s="1215">
        <v>13</v>
      </c>
      <c r="N1052" s="1216"/>
      <c r="O1052" s="1217"/>
      <c r="P1052" s="1218"/>
      <c r="Q1052" s="587">
        <f t="shared" si="194"/>
        <v>0</v>
      </c>
      <c r="S1052" s="1215">
        <v>13</v>
      </c>
      <c r="T1052" s="1216"/>
      <c r="U1052" s="1217"/>
      <c r="V1052" s="1218"/>
      <c r="W1052" s="587">
        <f t="shared" si="195"/>
        <v>0</v>
      </c>
      <c r="Y1052" s="1215">
        <v>13</v>
      </c>
      <c r="Z1052" s="1216"/>
      <c r="AA1052" s="1217"/>
      <c r="AB1052" s="1218"/>
      <c r="AC1052" s="587">
        <f t="shared" si="196"/>
        <v>0</v>
      </c>
      <c r="AE1052" s="1215">
        <v>13</v>
      </c>
      <c r="AF1052" s="1216"/>
      <c r="AG1052" s="1217"/>
      <c r="AH1052" s="1218"/>
      <c r="AI1052" s="587">
        <f t="shared" si="197"/>
        <v>0</v>
      </c>
      <c r="AK1052" s="1215">
        <v>13</v>
      </c>
      <c r="AL1052" s="1216"/>
      <c r="AM1052" s="1217"/>
      <c r="AN1052" s="1218"/>
      <c r="AO1052" s="587">
        <f t="shared" si="198"/>
        <v>0</v>
      </c>
      <c r="AQ1052" s="1215">
        <v>13</v>
      </c>
      <c r="AR1052" s="1216"/>
      <c r="AS1052" s="1217"/>
      <c r="AT1052" s="1218"/>
      <c r="AU1052" s="587">
        <f t="shared" si="199"/>
        <v>0</v>
      </c>
      <c r="AW1052" s="1215">
        <v>13</v>
      </c>
      <c r="AX1052" s="1216"/>
      <c r="AY1052" s="1217"/>
      <c r="AZ1052" s="1218"/>
      <c r="BA1052" s="587">
        <f t="shared" si="200"/>
        <v>0</v>
      </c>
      <c r="BC1052" s="1215">
        <v>13</v>
      </c>
      <c r="BD1052" s="1216"/>
      <c r="BE1052" s="1217"/>
      <c r="BF1052" s="1218"/>
      <c r="BG1052" s="587">
        <f t="shared" si="201"/>
        <v>0</v>
      </c>
      <c r="BI1052" s="1215">
        <v>13</v>
      </c>
      <c r="BJ1052" s="1216"/>
      <c r="BK1052" s="1217"/>
      <c r="BL1052" s="1218"/>
      <c r="BM1052" s="587">
        <f t="shared" si="202"/>
        <v>0</v>
      </c>
      <c r="BO1052" s="1215">
        <v>13</v>
      </c>
      <c r="BP1052" s="1216"/>
      <c r="BQ1052" s="1217"/>
      <c r="BR1052" s="1218"/>
      <c r="BS1052" s="587">
        <f t="shared" si="203"/>
        <v>0</v>
      </c>
    </row>
    <row r="1053" spans="1:71" s="17" customFormat="1" ht="16.75" hidden="1" customHeight="1" outlineLevel="2">
      <c r="A1053" s="1215">
        <v>14</v>
      </c>
      <c r="B1053" s="1216"/>
      <c r="C1053" s="1217"/>
      <c r="D1053" s="1218"/>
      <c r="E1053" s="587">
        <f t="shared" si="192"/>
        <v>0</v>
      </c>
      <c r="G1053" s="1215">
        <v>14</v>
      </c>
      <c r="H1053" s="1216"/>
      <c r="I1053" s="1217"/>
      <c r="J1053" s="1218"/>
      <c r="K1053" s="587">
        <f t="shared" si="193"/>
        <v>0</v>
      </c>
      <c r="M1053" s="1215">
        <v>14</v>
      </c>
      <c r="N1053" s="1216"/>
      <c r="O1053" s="1217"/>
      <c r="P1053" s="1218"/>
      <c r="Q1053" s="587">
        <f t="shared" si="194"/>
        <v>0</v>
      </c>
      <c r="S1053" s="1215">
        <v>14</v>
      </c>
      <c r="T1053" s="1216"/>
      <c r="U1053" s="1217"/>
      <c r="V1053" s="1218"/>
      <c r="W1053" s="587">
        <f t="shared" si="195"/>
        <v>0</v>
      </c>
      <c r="Y1053" s="1215">
        <v>14</v>
      </c>
      <c r="Z1053" s="1216"/>
      <c r="AA1053" s="1217"/>
      <c r="AB1053" s="1218"/>
      <c r="AC1053" s="587">
        <f t="shared" si="196"/>
        <v>0</v>
      </c>
      <c r="AE1053" s="1215">
        <v>14</v>
      </c>
      <c r="AF1053" s="1216"/>
      <c r="AG1053" s="1217"/>
      <c r="AH1053" s="1218"/>
      <c r="AI1053" s="587">
        <f t="shared" si="197"/>
        <v>0</v>
      </c>
      <c r="AK1053" s="1215">
        <v>14</v>
      </c>
      <c r="AL1053" s="1216"/>
      <c r="AM1053" s="1217"/>
      <c r="AN1053" s="1218"/>
      <c r="AO1053" s="587">
        <f t="shared" si="198"/>
        <v>0</v>
      </c>
      <c r="AQ1053" s="1215">
        <v>14</v>
      </c>
      <c r="AR1053" s="1216"/>
      <c r="AS1053" s="1217"/>
      <c r="AT1053" s="1218"/>
      <c r="AU1053" s="587">
        <f t="shared" si="199"/>
        <v>0</v>
      </c>
      <c r="AW1053" s="1215">
        <v>14</v>
      </c>
      <c r="AX1053" s="1216"/>
      <c r="AY1053" s="1217"/>
      <c r="AZ1053" s="1218"/>
      <c r="BA1053" s="587">
        <f t="shared" si="200"/>
        <v>0</v>
      </c>
      <c r="BC1053" s="1215">
        <v>14</v>
      </c>
      <c r="BD1053" s="1216"/>
      <c r="BE1053" s="1217"/>
      <c r="BF1053" s="1218"/>
      <c r="BG1053" s="587">
        <f t="shared" si="201"/>
        <v>0</v>
      </c>
      <c r="BI1053" s="1215">
        <v>14</v>
      </c>
      <c r="BJ1053" s="1216"/>
      <c r="BK1053" s="1217"/>
      <c r="BL1053" s="1218"/>
      <c r="BM1053" s="587">
        <f t="shared" si="202"/>
        <v>0</v>
      </c>
      <c r="BO1053" s="1215">
        <v>14</v>
      </c>
      <c r="BP1053" s="1216"/>
      <c r="BQ1053" s="1217"/>
      <c r="BR1053" s="1218"/>
      <c r="BS1053" s="587">
        <f t="shared" si="203"/>
        <v>0</v>
      </c>
    </row>
    <row r="1054" spans="1:71" s="17" customFormat="1" ht="16.75" hidden="1" customHeight="1" outlineLevel="2">
      <c r="A1054" s="1215">
        <v>15</v>
      </c>
      <c r="B1054" s="1216"/>
      <c r="C1054" s="1217"/>
      <c r="D1054" s="1218"/>
      <c r="E1054" s="587">
        <f t="shared" si="192"/>
        <v>0</v>
      </c>
      <c r="G1054" s="1215">
        <v>15</v>
      </c>
      <c r="H1054" s="1216"/>
      <c r="I1054" s="1217"/>
      <c r="J1054" s="1218"/>
      <c r="K1054" s="587">
        <f t="shared" si="193"/>
        <v>0</v>
      </c>
      <c r="M1054" s="1215">
        <v>15</v>
      </c>
      <c r="N1054" s="1216"/>
      <c r="O1054" s="1217"/>
      <c r="P1054" s="1218"/>
      <c r="Q1054" s="587">
        <f t="shared" si="194"/>
        <v>0</v>
      </c>
      <c r="S1054" s="1215">
        <v>15</v>
      </c>
      <c r="T1054" s="1216"/>
      <c r="U1054" s="1217"/>
      <c r="V1054" s="1218"/>
      <c r="W1054" s="587">
        <f t="shared" si="195"/>
        <v>0</v>
      </c>
      <c r="Y1054" s="1215">
        <v>15</v>
      </c>
      <c r="Z1054" s="1216"/>
      <c r="AA1054" s="1217"/>
      <c r="AB1054" s="1218"/>
      <c r="AC1054" s="587">
        <f t="shared" si="196"/>
        <v>0</v>
      </c>
      <c r="AE1054" s="1215">
        <v>15</v>
      </c>
      <c r="AF1054" s="1216"/>
      <c r="AG1054" s="1217"/>
      <c r="AH1054" s="1218"/>
      <c r="AI1054" s="587">
        <f t="shared" si="197"/>
        <v>0</v>
      </c>
      <c r="AK1054" s="1215">
        <v>15</v>
      </c>
      <c r="AL1054" s="1216"/>
      <c r="AM1054" s="1217"/>
      <c r="AN1054" s="1218"/>
      <c r="AO1054" s="587">
        <f t="shared" si="198"/>
        <v>0</v>
      </c>
      <c r="AQ1054" s="1215">
        <v>15</v>
      </c>
      <c r="AR1054" s="1216"/>
      <c r="AS1054" s="1217"/>
      <c r="AT1054" s="1218"/>
      <c r="AU1054" s="587">
        <f t="shared" si="199"/>
        <v>0</v>
      </c>
      <c r="AW1054" s="1215">
        <v>15</v>
      </c>
      <c r="AX1054" s="1216"/>
      <c r="AY1054" s="1217"/>
      <c r="AZ1054" s="1218"/>
      <c r="BA1054" s="587">
        <f t="shared" si="200"/>
        <v>0</v>
      </c>
      <c r="BC1054" s="1215">
        <v>15</v>
      </c>
      <c r="BD1054" s="1216"/>
      <c r="BE1054" s="1217"/>
      <c r="BF1054" s="1218"/>
      <c r="BG1054" s="587">
        <f t="shared" si="201"/>
        <v>0</v>
      </c>
      <c r="BI1054" s="1215">
        <v>15</v>
      </c>
      <c r="BJ1054" s="1216"/>
      <c r="BK1054" s="1217"/>
      <c r="BL1054" s="1218"/>
      <c r="BM1054" s="587">
        <f t="shared" si="202"/>
        <v>0</v>
      </c>
      <c r="BO1054" s="1215">
        <v>15</v>
      </c>
      <c r="BP1054" s="1216"/>
      <c r="BQ1054" s="1217"/>
      <c r="BR1054" s="1218"/>
      <c r="BS1054" s="587">
        <f t="shared" si="203"/>
        <v>0</v>
      </c>
    </row>
    <row r="1055" spans="1:71" s="17" customFormat="1" ht="16.75" hidden="1" customHeight="1" outlineLevel="2">
      <c r="A1055" s="1215">
        <v>16</v>
      </c>
      <c r="B1055" s="1216"/>
      <c r="C1055" s="1217"/>
      <c r="D1055" s="1218"/>
      <c r="E1055" s="587">
        <f t="shared" si="192"/>
        <v>0</v>
      </c>
      <c r="G1055" s="1215">
        <v>16</v>
      </c>
      <c r="H1055" s="1216"/>
      <c r="I1055" s="1217"/>
      <c r="J1055" s="1218"/>
      <c r="K1055" s="587">
        <f t="shared" si="193"/>
        <v>0</v>
      </c>
      <c r="M1055" s="1215">
        <v>16</v>
      </c>
      <c r="N1055" s="1216"/>
      <c r="O1055" s="1217"/>
      <c r="P1055" s="1218"/>
      <c r="Q1055" s="587">
        <f t="shared" si="194"/>
        <v>0</v>
      </c>
      <c r="S1055" s="1215">
        <v>16</v>
      </c>
      <c r="T1055" s="1216"/>
      <c r="U1055" s="1217"/>
      <c r="V1055" s="1218"/>
      <c r="W1055" s="587">
        <f t="shared" si="195"/>
        <v>0</v>
      </c>
      <c r="Y1055" s="1215">
        <v>16</v>
      </c>
      <c r="Z1055" s="1216"/>
      <c r="AA1055" s="1217"/>
      <c r="AB1055" s="1218"/>
      <c r="AC1055" s="587">
        <f t="shared" si="196"/>
        <v>0</v>
      </c>
      <c r="AE1055" s="1215">
        <v>16</v>
      </c>
      <c r="AF1055" s="1216"/>
      <c r="AG1055" s="1217"/>
      <c r="AH1055" s="1218"/>
      <c r="AI1055" s="587">
        <f t="shared" si="197"/>
        <v>0</v>
      </c>
      <c r="AK1055" s="1215">
        <v>16</v>
      </c>
      <c r="AL1055" s="1216"/>
      <c r="AM1055" s="1217"/>
      <c r="AN1055" s="1218"/>
      <c r="AO1055" s="587">
        <f t="shared" si="198"/>
        <v>0</v>
      </c>
      <c r="AQ1055" s="1215">
        <v>16</v>
      </c>
      <c r="AR1055" s="1216"/>
      <c r="AS1055" s="1217"/>
      <c r="AT1055" s="1218"/>
      <c r="AU1055" s="587">
        <f t="shared" si="199"/>
        <v>0</v>
      </c>
      <c r="AW1055" s="1215">
        <v>16</v>
      </c>
      <c r="AX1055" s="1216"/>
      <c r="AY1055" s="1217"/>
      <c r="AZ1055" s="1218"/>
      <c r="BA1055" s="587">
        <f t="shared" si="200"/>
        <v>0</v>
      </c>
      <c r="BC1055" s="1215">
        <v>16</v>
      </c>
      <c r="BD1055" s="1216"/>
      <c r="BE1055" s="1217"/>
      <c r="BF1055" s="1218"/>
      <c r="BG1055" s="587">
        <f t="shared" si="201"/>
        <v>0</v>
      </c>
      <c r="BI1055" s="1215">
        <v>16</v>
      </c>
      <c r="BJ1055" s="1216"/>
      <c r="BK1055" s="1217"/>
      <c r="BL1055" s="1218"/>
      <c r="BM1055" s="587">
        <f t="shared" si="202"/>
        <v>0</v>
      </c>
      <c r="BO1055" s="1215">
        <v>16</v>
      </c>
      <c r="BP1055" s="1216"/>
      <c r="BQ1055" s="1217"/>
      <c r="BR1055" s="1218"/>
      <c r="BS1055" s="587">
        <f t="shared" si="203"/>
        <v>0</v>
      </c>
    </row>
    <row r="1056" spans="1:71" s="17" customFormat="1" ht="16.75" hidden="1" customHeight="1" outlineLevel="2">
      <c r="A1056" s="1215">
        <v>17</v>
      </c>
      <c r="B1056" s="1216"/>
      <c r="C1056" s="1217"/>
      <c r="D1056" s="1218"/>
      <c r="E1056" s="587">
        <f>IF(AND(C1056&gt;=D$1033,C1056&lt;=D$1032),1,0)</f>
        <v>0</v>
      </c>
      <c r="G1056" s="1215">
        <v>17</v>
      </c>
      <c r="H1056" s="1216"/>
      <c r="I1056" s="1217"/>
      <c r="J1056" s="1218"/>
      <c r="K1056" s="587">
        <f>IF(AND(I1056&gt;=J$1033,I1056&lt;=J$1032),1,0)</f>
        <v>0</v>
      </c>
      <c r="M1056" s="1215">
        <v>17</v>
      </c>
      <c r="N1056" s="1216"/>
      <c r="O1056" s="1217"/>
      <c r="P1056" s="1218"/>
      <c r="Q1056" s="587">
        <f>IF(AND(O1056&gt;=P$1033,O1056&lt;=P$1032),1,0)</f>
        <v>0</v>
      </c>
      <c r="S1056" s="1215">
        <v>17</v>
      </c>
      <c r="T1056" s="1216"/>
      <c r="U1056" s="1217"/>
      <c r="V1056" s="1218"/>
      <c r="W1056" s="587">
        <f>IF(AND(U1056&gt;=V$1033,U1056&lt;=V$1032),1,0)</f>
        <v>0</v>
      </c>
      <c r="Y1056" s="1215">
        <v>17</v>
      </c>
      <c r="Z1056" s="1216"/>
      <c r="AA1056" s="1217"/>
      <c r="AB1056" s="1218"/>
      <c r="AC1056" s="587">
        <f>IF(AND(AA1056&gt;=AB$1033,AA1056&lt;=AB$1032),1,0)</f>
        <v>0</v>
      </c>
      <c r="AE1056" s="1215">
        <v>17</v>
      </c>
      <c r="AF1056" s="1216"/>
      <c r="AG1056" s="1217"/>
      <c r="AH1056" s="1218"/>
      <c r="AI1056" s="587">
        <f>IF(AND(AG1056&gt;=AH$1033,AG1056&lt;=AH$1032),1,0)</f>
        <v>0</v>
      </c>
      <c r="AK1056" s="1215">
        <v>17</v>
      </c>
      <c r="AL1056" s="1216"/>
      <c r="AM1056" s="1217"/>
      <c r="AN1056" s="1218"/>
      <c r="AO1056" s="587">
        <f>IF(AND(AM1056&gt;=AN$1033,AM1056&lt;=AN$1032),1,0)</f>
        <v>0</v>
      </c>
      <c r="AQ1056" s="1215">
        <v>17</v>
      </c>
      <c r="AR1056" s="1216"/>
      <c r="AS1056" s="1217"/>
      <c r="AT1056" s="1218"/>
      <c r="AU1056" s="587">
        <f>IF(AND(AS1056&gt;=AT$1033,AS1056&lt;=AT$1032),1,0)</f>
        <v>0</v>
      </c>
      <c r="AW1056" s="1215">
        <v>17</v>
      </c>
      <c r="AX1056" s="1216"/>
      <c r="AY1056" s="1217"/>
      <c r="AZ1056" s="1218"/>
      <c r="BA1056" s="587">
        <f>IF(AND(AY1056&gt;=AZ$1033,AY1056&lt;=AZ$1032),1,0)</f>
        <v>0</v>
      </c>
      <c r="BC1056" s="1215">
        <v>17</v>
      </c>
      <c r="BD1056" s="1216"/>
      <c r="BE1056" s="1217"/>
      <c r="BF1056" s="1218"/>
      <c r="BG1056" s="587">
        <f>IF(AND(BE1056&gt;=BF$1033,BE1056&lt;=BF$1032),1,0)</f>
        <v>0</v>
      </c>
      <c r="BI1056" s="1215">
        <v>17</v>
      </c>
      <c r="BJ1056" s="1216"/>
      <c r="BK1056" s="1217"/>
      <c r="BL1056" s="1218"/>
      <c r="BM1056" s="587">
        <f>IF(AND(BK1056&gt;=BL$1033,BK1056&lt;=BL$1032),1,0)</f>
        <v>0</v>
      </c>
      <c r="BO1056" s="1215">
        <v>17</v>
      </c>
      <c r="BP1056" s="1216"/>
      <c r="BQ1056" s="1217"/>
      <c r="BR1056" s="1218"/>
      <c r="BS1056" s="587">
        <f>IF(AND(BQ1056&gt;=BR$1033,BQ1056&lt;=BR$1032),1,0)</f>
        <v>0</v>
      </c>
    </row>
    <row r="1057" spans="1:71" s="17" customFormat="1" ht="16.75" hidden="1" customHeight="1" outlineLevel="2">
      <c r="A1057" s="1215">
        <v>18</v>
      </c>
      <c r="B1057" s="1216"/>
      <c r="C1057" s="1217"/>
      <c r="D1057" s="1218"/>
      <c r="E1057" s="587">
        <f t="shared" ref="E1057:E1074" si="204">IF(AND(C1057&gt;=D$1033,C1057&lt;=D$1032),1,0)</f>
        <v>0</v>
      </c>
      <c r="G1057" s="1215">
        <v>18</v>
      </c>
      <c r="H1057" s="1216"/>
      <c r="I1057" s="1217"/>
      <c r="J1057" s="1218"/>
      <c r="K1057" s="587">
        <f t="shared" ref="K1057:K1074" si="205">IF(AND(I1057&gt;=J$1033,I1057&lt;=J$1032),1,0)</f>
        <v>0</v>
      </c>
      <c r="M1057" s="1215">
        <v>18</v>
      </c>
      <c r="N1057" s="1216"/>
      <c r="O1057" s="1217"/>
      <c r="P1057" s="1218"/>
      <c r="Q1057" s="587">
        <f t="shared" ref="Q1057:Q1074" si="206">IF(AND(O1057&gt;=P$1033,O1057&lt;=P$1032),1,0)</f>
        <v>0</v>
      </c>
      <c r="S1057" s="1215">
        <v>18</v>
      </c>
      <c r="T1057" s="1216"/>
      <c r="U1057" s="1217"/>
      <c r="V1057" s="1218"/>
      <c r="W1057" s="587">
        <f t="shared" ref="W1057:W1074" si="207">IF(AND(U1057&gt;=V$1033,U1057&lt;=V$1032),1,0)</f>
        <v>0</v>
      </c>
      <c r="Y1057" s="1215">
        <v>18</v>
      </c>
      <c r="Z1057" s="1216"/>
      <c r="AA1057" s="1217"/>
      <c r="AB1057" s="1218"/>
      <c r="AC1057" s="587">
        <f t="shared" ref="AC1057:AC1074" si="208">IF(AND(AA1057&gt;=AB$1033,AA1057&lt;=AB$1032),1,0)</f>
        <v>0</v>
      </c>
      <c r="AE1057" s="1215">
        <v>18</v>
      </c>
      <c r="AF1057" s="1216"/>
      <c r="AG1057" s="1217"/>
      <c r="AH1057" s="1218"/>
      <c r="AI1057" s="587">
        <f t="shared" ref="AI1057:AI1074" si="209">IF(AND(AG1057&gt;=AH$1033,AG1057&lt;=AH$1032),1,0)</f>
        <v>0</v>
      </c>
      <c r="AK1057" s="1215">
        <v>18</v>
      </c>
      <c r="AL1057" s="1216"/>
      <c r="AM1057" s="1217"/>
      <c r="AN1057" s="1218"/>
      <c r="AO1057" s="587">
        <f t="shared" ref="AO1057:AO1074" si="210">IF(AND(AM1057&gt;=AN$1033,AM1057&lt;=AN$1032),1,0)</f>
        <v>0</v>
      </c>
      <c r="AQ1057" s="1215">
        <v>18</v>
      </c>
      <c r="AR1057" s="1216"/>
      <c r="AS1057" s="1217"/>
      <c r="AT1057" s="1218"/>
      <c r="AU1057" s="587">
        <f t="shared" ref="AU1057:AU1074" si="211">IF(AND(AS1057&gt;=AT$1033,AS1057&lt;=AT$1032),1,0)</f>
        <v>0</v>
      </c>
      <c r="AW1057" s="1215">
        <v>18</v>
      </c>
      <c r="AX1057" s="1216"/>
      <c r="AY1057" s="1217"/>
      <c r="AZ1057" s="1218"/>
      <c r="BA1057" s="587">
        <f t="shared" ref="BA1057:BA1074" si="212">IF(AND(AY1057&gt;=AZ$1033,AY1057&lt;=AZ$1032),1,0)</f>
        <v>0</v>
      </c>
      <c r="BC1057" s="1215">
        <v>18</v>
      </c>
      <c r="BD1057" s="1216"/>
      <c r="BE1057" s="1217"/>
      <c r="BF1057" s="1218"/>
      <c r="BG1057" s="587">
        <f t="shared" ref="BG1057:BG1074" si="213">IF(AND(BE1057&gt;=BF$1033,BE1057&lt;=BF$1032),1,0)</f>
        <v>0</v>
      </c>
      <c r="BI1057" s="1215">
        <v>18</v>
      </c>
      <c r="BJ1057" s="1216"/>
      <c r="BK1057" s="1217"/>
      <c r="BL1057" s="1218"/>
      <c r="BM1057" s="587">
        <f t="shared" ref="BM1057:BM1074" si="214">IF(AND(BK1057&gt;=BL$1033,BK1057&lt;=BL$1032),1,0)</f>
        <v>0</v>
      </c>
      <c r="BO1057" s="1215">
        <v>18</v>
      </c>
      <c r="BP1057" s="1216"/>
      <c r="BQ1057" s="1217"/>
      <c r="BR1057" s="1218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15">
        <v>19</v>
      </c>
      <c r="B1058" s="1216"/>
      <c r="C1058" s="1217"/>
      <c r="D1058" s="1218"/>
      <c r="E1058" s="587">
        <f t="shared" si="204"/>
        <v>0</v>
      </c>
      <c r="G1058" s="1215">
        <v>19</v>
      </c>
      <c r="H1058" s="1216"/>
      <c r="I1058" s="1217"/>
      <c r="J1058" s="1218"/>
      <c r="K1058" s="587">
        <f t="shared" si="205"/>
        <v>0</v>
      </c>
      <c r="M1058" s="1215">
        <v>19</v>
      </c>
      <c r="N1058" s="1216"/>
      <c r="O1058" s="1217"/>
      <c r="P1058" s="1218"/>
      <c r="Q1058" s="587">
        <f t="shared" si="206"/>
        <v>0</v>
      </c>
      <c r="S1058" s="1215">
        <v>19</v>
      </c>
      <c r="T1058" s="1216"/>
      <c r="U1058" s="1217"/>
      <c r="V1058" s="1218"/>
      <c r="W1058" s="587">
        <f t="shared" si="207"/>
        <v>0</v>
      </c>
      <c r="Y1058" s="1215">
        <v>19</v>
      </c>
      <c r="Z1058" s="1216"/>
      <c r="AA1058" s="1217"/>
      <c r="AB1058" s="1218"/>
      <c r="AC1058" s="587">
        <f t="shared" si="208"/>
        <v>0</v>
      </c>
      <c r="AE1058" s="1215">
        <v>19</v>
      </c>
      <c r="AF1058" s="1216"/>
      <c r="AG1058" s="1217"/>
      <c r="AH1058" s="1218"/>
      <c r="AI1058" s="587">
        <f t="shared" si="209"/>
        <v>0</v>
      </c>
      <c r="AK1058" s="1215">
        <v>19</v>
      </c>
      <c r="AL1058" s="1216"/>
      <c r="AM1058" s="1217"/>
      <c r="AN1058" s="1218"/>
      <c r="AO1058" s="587">
        <f t="shared" si="210"/>
        <v>0</v>
      </c>
      <c r="AQ1058" s="1215">
        <v>19</v>
      </c>
      <c r="AR1058" s="1216"/>
      <c r="AS1058" s="1217"/>
      <c r="AT1058" s="1218"/>
      <c r="AU1058" s="587">
        <f t="shared" si="211"/>
        <v>0</v>
      </c>
      <c r="AW1058" s="1215">
        <v>19</v>
      </c>
      <c r="AX1058" s="1216"/>
      <c r="AY1058" s="1217"/>
      <c r="AZ1058" s="1218"/>
      <c r="BA1058" s="587">
        <f t="shared" si="212"/>
        <v>0</v>
      </c>
      <c r="BC1058" s="1215">
        <v>19</v>
      </c>
      <c r="BD1058" s="1216"/>
      <c r="BE1058" s="1217"/>
      <c r="BF1058" s="1218"/>
      <c r="BG1058" s="587">
        <f t="shared" si="213"/>
        <v>0</v>
      </c>
      <c r="BI1058" s="1215">
        <v>19</v>
      </c>
      <c r="BJ1058" s="1216"/>
      <c r="BK1058" s="1217"/>
      <c r="BL1058" s="1218"/>
      <c r="BM1058" s="587">
        <f t="shared" si="214"/>
        <v>0</v>
      </c>
      <c r="BO1058" s="1215">
        <v>19</v>
      </c>
      <c r="BP1058" s="1216"/>
      <c r="BQ1058" s="1217"/>
      <c r="BR1058" s="1218"/>
      <c r="BS1058" s="587">
        <f t="shared" si="215"/>
        <v>0</v>
      </c>
    </row>
    <row r="1059" spans="1:71" s="17" customFormat="1" ht="16.75" hidden="1" customHeight="1" outlineLevel="2">
      <c r="A1059" s="1215">
        <v>20</v>
      </c>
      <c r="B1059" s="1216"/>
      <c r="C1059" s="1217"/>
      <c r="D1059" s="1218"/>
      <c r="E1059" s="587">
        <f t="shared" si="204"/>
        <v>0</v>
      </c>
      <c r="G1059" s="1215">
        <v>20</v>
      </c>
      <c r="H1059" s="1216"/>
      <c r="I1059" s="1217"/>
      <c r="J1059" s="1218"/>
      <c r="K1059" s="587">
        <f t="shared" si="205"/>
        <v>0</v>
      </c>
      <c r="M1059" s="1215">
        <v>20</v>
      </c>
      <c r="N1059" s="1216"/>
      <c r="O1059" s="1217"/>
      <c r="P1059" s="1218"/>
      <c r="Q1059" s="587">
        <f t="shared" si="206"/>
        <v>0</v>
      </c>
      <c r="S1059" s="1215">
        <v>20</v>
      </c>
      <c r="T1059" s="1216"/>
      <c r="U1059" s="1217"/>
      <c r="V1059" s="1218"/>
      <c r="W1059" s="587">
        <f t="shared" si="207"/>
        <v>0</v>
      </c>
      <c r="Y1059" s="1215">
        <v>20</v>
      </c>
      <c r="Z1059" s="1216"/>
      <c r="AA1059" s="1217"/>
      <c r="AB1059" s="1218"/>
      <c r="AC1059" s="587">
        <f t="shared" si="208"/>
        <v>0</v>
      </c>
      <c r="AE1059" s="1215">
        <v>20</v>
      </c>
      <c r="AF1059" s="1216"/>
      <c r="AG1059" s="1217"/>
      <c r="AH1059" s="1218"/>
      <c r="AI1059" s="587">
        <f t="shared" si="209"/>
        <v>0</v>
      </c>
      <c r="AK1059" s="1215">
        <v>20</v>
      </c>
      <c r="AL1059" s="1216"/>
      <c r="AM1059" s="1217"/>
      <c r="AN1059" s="1218"/>
      <c r="AO1059" s="587">
        <f t="shared" si="210"/>
        <v>0</v>
      </c>
      <c r="AQ1059" s="1215">
        <v>20</v>
      </c>
      <c r="AR1059" s="1216"/>
      <c r="AS1059" s="1217"/>
      <c r="AT1059" s="1218"/>
      <c r="AU1059" s="587">
        <f t="shared" si="211"/>
        <v>0</v>
      </c>
      <c r="AW1059" s="1215">
        <v>20</v>
      </c>
      <c r="AX1059" s="1216"/>
      <c r="AY1059" s="1217"/>
      <c r="AZ1059" s="1218"/>
      <c r="BA1059" s="587">
        <f t="shared" si="212"/>
        <v>0</v>
      </c>
      <c r="BC1059" s="1215">
        <v>20</v>
      </c>
      <c r="BD1059" s="1216"/>
      <c r="BE1059" s="1217"/>
      <c r="BF1059" s="1218"/>
      <c r="BG1059" s="587">
        <f t="shared" si="213"/>
        <v>0</v>
      </c>
      <c r="BI1059" s="1215">
        <v>20</v>
      </c>
      <c r="BJ1059" s="1216"/>
      <c r="BK1059" s="1217"/>
      <c r="BL1059" s="1218"/>
      <c r="BM1059" s="587">
        <f t="shared" si="214"/>
        <v>0</v>
      </c>
      <c r="BO1059" s="1215">
        <v>20</v>
      </c>
      <c r="BP1059" s="1216"/>
      <c r="BQ1059" s="1217"/>
      <c r="BR1059" s="1218"/>
      <c r="BS1059" s="587">
        <f t="shared" si="215"/>
        <v>0</v>
      </c>
    </row>
    <row r="1060" spans="1:71" s="17" customFormat="1" ht="16.75" hidden="1" customHeight="1" outlineLevel="2">
      <c r="A1060" s="1215">
        <v>21</v>
      </c>
      <c r="B1060" s="1216"/>
      <c r="C1060" s="1217"/>
      <c r="D1060" s="1218"/>
      <c r="E1060" s="587">
        <f t="shared" si="204"/>
        <v>0</v>
      </c>
      <c r="G1060" s="1215">
        <v>21</v>
      </c>
      <c r="H1060" s="1216"/>
      <c r="I1060" s="1217"/>
      <c r="J1060" s="1218"/>
      <c r="K1060" s="587">
        <f t="shared" si="205"/>
        <v>0</v>
      </c>
      <c r="M1060" s="1215">
        <v>21</v>
      </c>
      <c r="N1060" s="1216"/>
      <c r="O1060" s="1217"/>
      <c r="P1060" s="1218"/>
      <c r="Q1060" s="587">
        <f t="shared" si="206"/>
        <v>0</v>
      </c>
      <c r="S1060" s="1215">
        <v>21</v>
      </c>
      <c r="T1060" s="1216"/>
      <c r="U1060" s="1217"/>
      <c r="V1060" s="1218"/>
      <c r="W1060" s="587">
        <f t="shared" si="207"/>
        <v>0</v>
      </c>
      <c r="Y1060" s="1215">
        <v>21</v>
      </c>
      <c r="Z1060" s="1216"/>
      <c r="AA1060" s="1217"/>
      <c r="AB1060" s="1218"/>
      <c r="AC1060" s="587">
        <f t="shared" si="208"/>
        <v>0</v>
      </c>
      <c r="AE1060" s="1215">
        <v>21</v>
      </c>
      <c r="AF1060" s="1216"/>
      <c r="AG1060" s="1217"/>
      <c r="AH1060" s="1218"/>
      <c r="AI1060" s="587">
        <f t="shared" si="209"/>
        <v>0</v>
      </c>
      <c r="AK1060" s="1215">
        <v>21</v>
      </c>
      <c r="AL1060" s="1216"/>
      <c r="AM1060" s="1217"/>
      <c r="AN1060" s="1218"/>
      <c r="AO1060" s="587">
        <f t="shared" si="210"/>
        <v>0</v>
      </c>
      <c r="AQ1060" s="1215">
        <v>21</v>
      </c>
      <c r="AR1060" s="1216"/>
      <c r="AS1060" s="1217"/>
      <c r="AT1060" s="1218"/>
      <c r="AU1060" s="587">
        <f t="shared" si="211"/>
        <v>0</v>
      </c>
      <c r="AW1060" s="1215">
        <v>21</v>
      </c>
      <c r="AX1060" s="1216"/>
      <c r="AY1060" s="1217"/>
      <c r="AZ1060" s="1218"/>
      <c r="BA1060" s="587">
        <f t="shared" si="212"/>
        <v>0</v>
      </c>
      <c r="BC1060" s="1215">
        <v>21</v>
      </c>
      <c r="BD1060" s="1216"/>
      <c r="BE1060" s="1217"/>
      <c r="BF1060" s="1218"/>
      <c r="BG1060" s="587">
        <f t="shared" si="213"/>
        <v>0</v>
      </c>
      <c r="BI1060" s="1215">
        <v>21</v>
      </c>
      <c r="BJ1060" s="1216"/>
      <c r="BK1060" s="1217"/>
      <c r="BL1060" s="1218"/>
      <c r="BM1060" s="587">
        <f t="shared" si="214"/>
        <v>0</v>
      </c>
      <c r="BO1060" s="1215">
        <v>21</v>
      </c>
      <c r="BP1060" s="1216"/>
      <c r="BQ1060" s="1217"/>
      <c r="BR1060" s="1218"/>
      <c r="BS1060" s="587">
        <f t="shared" si="215"/>
        <v>0</v>
      </c>
    </row>
    <row r="1061" spans="1:71" s="17" customFormat="1" ht="16.75" hidden="1" customHeight="1" outlineLevel="2">
      <c r="A1061" s="1215">
        <v>22</v>
      </c>
      <c r="B1061" s="1216"/>
      <c r="C1061" s="1217"/>
      <c r="D1061" s="1218"/>
      <c r="E1061" s="587">
        <f t="shared" si="204"/>
        <v>0</v>
      </c>
      <c r="G1061" s="1215">
        <v>22</v>
      </c>
      <c r="H1061" s="1216"/>
      <c r="I1061" s="1217"/>
      <c r="J1061" s="1218"/>
      <c r="K1061" s="587">
        <f t="shared" si="205"/>
        <v>0</v>
      </c>
      <c r="M1061" s="1215">
        <v>22</v>
      </c>
      <c r="N1061" s="1216"/>
      <c r="O1061" s="1217"/>
      <c r="P1061" s="1218"/>
      <c r="Q1061" s="587">
        <f t="shared" si="206"/>
        <v>0</v>
      </c>
      <c r="S1061" s="1215">
        <v>22</v>
      </c>
      <c r="T1061" s="1216"/>
      <c r="U1061" s="1217"/>
      <c r="V1061" s="1218"/>
      <c r="W1061" s="587">
        <f t="shared" si="207"/>
        <v>0</v>
      </c>
      <c r="Y1061" s="1215">
        <v>22</v>
      </c>
      <c r="Z1061" s="1216"/>
      <c r="AA1061" s="1217"/>
      <c r="AB1061" s="1218"/>
      <c r="AC1061" s="587">
        <f t="shared" si="208"/>
        <v>0</v>
      </c>
      <c r="AE1061" s="1215">
        <v>22</v>
      </c>
      <c r="AF1061" s="1216"/>
      <c r="AG1061" s="1217"/>
      <c r="AH1061" s="1218"/>
      <c r="AI1061" s="587">
        <f t="shared" si="209"/>
        <v>0</v>
      </c>
      <c r="AK1061" s="1215">
        <v>22</v>
      </c>
      <c r="AL1061" s="1216"/>
      <c r="AM1061" s="1217"/>
      <c r="AN1061" s="1218"/>
      <c r="AO1061" s="587">
        <f t="shared" si="210"/>
        <v>0</v>
      </c>
      <c r="AQ1061" s="1215">
        <v>22</v>
      </c>
      <c r="AR1061" s="1216"/>
      <c r="AS1061" s="1217"/>
      <c r="AT1061" s="1218"/>
      <c r="AU1061" s="587">
        <f t="shared" si="211"/>
        <v>0</v>
      </c>
      <c r="AW1061" s="1215">
        <v>22</v>
      </c>
      <c r="AX1061" s="1216"/>
      <c r="AY1061" s="1217"/>
      <c r="AZ1061" s="1218"/>
      <c r="BA1061" s="587">
        <f t="shared" si="212"/>
        <v>0</v>
      </c>
      <c r="BC1061" s="1215">
        <v>22</v>
      </c>
      <c r="BD1061" s="1216"/>
      <c r="BE1061" s="1217"/>
      <c r="BF1061" s="1218"/>
      <c r="BG1061" s="587">
        <f t="shared" si="213"/>
        <v>0</v>
      </c>
      <c r="BI1061" s="1215">
        <v>22</v>
      </c>
      <c r="BJ1061" s="1216"/>
      <c r="BK1061" s="1217"/>
      <c r="BL1061" s="1218"/>
      <c r="BM1061" s="587">
        <f t="shared" si="214"/>
        <v>0</v>
      </c>
      <c r="BO1061" s="1215">
        <v>22</v>
      </c>
      <c r="BP1061" s="1216"/>
      <c r="BQ1061" s="1217"/>
      <c r="BR1061" s="1218"/>
      <c r="BS1061" s="587">
        <f t="shared" si="215"/>
        <v>0</v>
      </c>
    </row>
    <row r="1062" spans="1:71" s="17" customFormat="1" ht="16.75" hidden="1" customHeight="1" outlineLevel="2">
      <c r="A1062" s="1215">
        <v>23</v>
      </c>
      <c r="B1062" s="1216"/>
      <c r="C1062" s="1217"/>
      <c r="D1062" s="1218"/>
      <c r="E1062" s="587">
        <f t="shared" si="204"/>
        <v>0</v>
      </c>
      <c r="G1062" s="1215">
        <v>23</v>
      </c>
      <c r="H1062" s="1216"/>
      <c r="I1062" s="1217"/>
      <c r="J1062" s="1218"/>
      <c r="K1062" s="587">
        <f t="shared" si="205"/>
        <v>0</v>
      </c>
      <c r="M1062" s="1215">
        <v>23</v>
      </c>
      <c r="N1062" s="1216"/>
      <c r="O1062" s="1217"/>
      <c r="P1062" s="1218"/>
      <c r="Q1062" s="587">
        <f t="shared" si="206"/>
        <v>0</v>
      </c>
      <c r="S1062" s="1215">
        <v>23</v>
      </c>
      <c r="T1062" s="1216"/>
      <c r="U1062" s="1217"/>
      <c r="V1062" s="1218"/>
      <c r="W1062" s="587">
        <f t="shared" si="207"/>
        <v>0</v>
      </c>
      <c r="Y1062" s="1215">
        <v>23</v>
      </c>
      <c r="Z1062" s="1216"/>
      <c r="AA1062" s="1217"/>
      <c r="AB1062" s="1218"/>
      <c r="AC1062" s="587">
        <f t="shared" si="208"/>
        <v>0</v>
      </c>
      <c r="AE1062" s="1215">
        <v>23</v>
      </c>
      <c r="AF1062" s="1216"/>
      <c r="AG1062" s="1217"/>
      <c r="AH1062" s="1218"/>
      <c r="AI1062" s="587">
        <f t="shared" si="209"/>
        <v>0</v>
      </c>
      <c r="AK1062" s="1215">
        <v>23</v>
      </c>
      <c r="AL1062" s="1216"/>
      <c r="AM1062" s="1217"/>
      <c r="AN1062" s="1218"/>
      <c r="AO1062" s="587">
        <f t="shared" si="210"/>
        <v>0</v>
      </c>
      <c r="AQ1062" s="1215">
        <v>23</v>
      </c>
      <c r="AR1062" s="1216"/>
      <c r="AS1062" s="1217"/>
      <c r="AT1062" s="1218"/>
      <c r="AU1062" s="587">
        <f t="shared" si="211"/>
        <v>0</v>
      </c>
      <c r="AW1062" s="1215">
        <v>23</v>
      </c>
      <c r="AX1062" s="1216"/>
      <c r="AY1062" s="1217"/>
      <c r="AZ1062" s="1218"/>
      <c r="BA1062" s="587">
        <f t="shared" si="212"/>
        <v>0</v>
      </c>
      <c r="BC1062" s="1215">
        <v>23</v>
      </c>
      <c r="BD1062" s="1216"/>
      <c r="BE1062" s="1217"/>
      <c r="BF1062" s="1218"/>
      <c r="BG1062" s="587">
        <f t="shared" si="213"/>
        <v>0</v>
      </c>
      <c r="BI1062" s="1215">
        <v>23</v>
      </c>
      <c r="BJ1062" s="1216"/>
      <c r="BK1062" s="1217"/>
      <c r="BL1062" s="1218"/>
      <c r="BM1062" s="587">
        <f t="shared" si="214"/>
        <v>0</v>
      </c>
      <c r="BO1062" s="1215">
        <v>23</v>
      </c>
      <c r="BP1062" s="1216"/>
      <c r="BQ1062" s="1217"/>
      <c r="BR1062" s="1218"/>
      <c r="BS1062" s="587">
        <f t="shared" si="215"/>
        <v>0</v>
      </c>
    </row>
    <row r="1063" spans="1:71" s="17" customFormat="1" ht="16.75" hidden="1" customHeight="1" outlineLevel="2">
      <c r="A1063" s="1215">
        <v>24</v>
      </c>
      <c r="B1063" s="1216"/>
      <c r="C1063" s="1217"/>
      <c r="D1063" s="1218"/>
      <c r="E1063" s="587">
        <f t="shared" si="204"/>
        <v>0</v>
      </c>
      <c r="G1063" s="1215">
        <v>24</v>
      </c>
      <c r="H1063" s="1216"/>
      <c r="I1063" s="1217"/>
      <c r="J1063" s="1218"/>
      <c r="K1063" s="587">
        <f t="shared" si="205"/>
        <v>0</v>
      </c>
      <c r="M1063" s="1215">
        <v>24</v>
      </c>
      <c r="N1063" s="1216"/>
      <c r="O1063" s="1217"/>
      <c r="P1063" s="1218"/>
      <c r="Q1063" s="587">
        <f t="shared" si="206"/>
        <v>0</v>
      </c>
      <c r="S1063" s="1215">
        <v>24</v>
      </c>
      <c r="T1063" s="1216"/>
      <c r="U1063" s="1217"/>
      <c r="V1063" s="1218"/>
      <c r="W1063" s="587">
        <f t="shared" si="207"/>
        <v>0</v>
      </c>
      <c r="Y1063" s="1215">
        <v>24</v>
      </c>
      <c r="Z1063" s="1216"/>
      <c r="AA1063" s="1217"/>
      <c r="AB1063" s="1218"/>
      <c r="AC1063" s="587">
        <f t="shared" si="208"/>
        <v>0</v>
      </c>
      <c r="AE1063" s="1215">
        <v>24</v>
      </c>
      <c r="AF1063" s="1216"/>
      <c r="AG1063" s="1217"/>
      <c r="AH1063" s="1218"/>
      <c r="AI1063" s="587">
        <f t="shared" si="209"/>
        <v>0</v>
      </c>
      <c r="AK1063" s="1215">
        <v>24</v>
      </c>
      <c r="AL1063" s="1216"/>
      <c r="AM1063" s="1217"/>
      <c r="AN1063" s="1218"/>
      <c r="AO1063" s="587">
        <f t="shared" si="210"/>
        <v>0</v>
      </c>
      <c r="AQ1063" s="1215">
        <v>24</v>
      </c>
      <c r="AR1063" s="1216"/>
      <c r="AS1063" s="1217"/>
      <c r="AT1063" s="1218"/>
      <c r="AU1063" s="587">
        <f t="shared" si="211"/>
        <v>0</v>
      </c>
      <c r="AW1063" s="1215">
        <v>24</v>
      </c>
      <c r="AX1063" s="1216"/>
      <c r="AY1063" s="1217"/>
      <c r="AZ1063" s="1218"/>
      <c r="BA1063" s="587">
        <f t="shared" si="212"/>
        <v>0</v>
      </c>
      <c r="BC1063" s="1215">
        <v>24</v>
      </c>
      <c r="BD1063" s="1216"/>
      <c r="BE1063" s="1217"/>
      <c r="BF1063" s="1218"/>
      <c r="BG1063" s="587">
        <f t="shared" si="213"/>
        <v>0</v>
      </c>
      <c r="BI1063" s="1215">
        <v>24</v>
      </c>
      <c r="BJ1063" s="1216"/>
      <c r="BK1063" s="1217"/>
      <c r="BL1063" s="1218"/>
      <c r="BM1063" s="587">
        <f t="shared" si="214"/>
        <v>0</v>
      </c>
      <c r="BO1063" s="1215">
        <v>24</v>
      </c>
      <c r="BP1063" s="1216"/>
      <c r="BQ1063" s="1217"/>
      <c r="BR1063" s="1218"/>
      <c r="BS1063" s="587">
        <f t="shared" si="215"/>
        <v>0</v>
      </c>
    </row>
    <row r="1064" spans="1:71" s="17" customFormat="1" ht="16.75" hidden="1" customHeight="1" outlineLevel="2">
      <c r="A1064" s="1215">
        <v>25</v>
      </c>
      <c r="B1064" s="1216"/>
      <c r="C1064" s="1217"/>
      <c r="D1064" s="1218"/>
      <c r="E1064" s="587">
        <f t="shared" si="204"/>
        <v>0</v>
      </c>
      <c r="G1064" s="1215">
        <v>25</v>
      </c>
      <c r="H1064" s="1216"/>
      <c r="I1064" s="1217"/>
      <c r="J1064" s="1218"/>
      <c r="K1064" s="587">
        <f t="shared" si="205"/>
        <v>0</v>
      </c>
      <c r="M1064" s="1215">
        <v>25</v>
      </c>
      <c r="N1064" s="1216"/>
      <c r="O1064" s="1217"/>
      <c r="P1064" s="1218"/>
      <c r="Q1064" s="587">
        <f t="shared" si="206"/>
        <v>0</v>
      </c>
      <c r="S1064" s="1215">
        <v>25</v>
      </c>
      <c r="T1064" s="1216"/>
      <c r="U1064" s="1217"/>
      <c r="V1064" s="1218"/>
      <c r="W1064" s="587">
        <f t="shared" si="207"/>
        <v>0</v>
      </c>
      <c r="Y1064" s="1215">
        <v>25</v>
      </c>
      <c r="Z1064" s="1216"/>
      <c r="AA1064" s="1217"/>
      <c r="AB1064" s="1218"/>
      <c r="AC1064" s="587">
        <f t="shared" si="208"/>
        <v>0</v>
      </c>
      <c r="AE1064" s="1215">
        <v>25</v>
      </c>
      <c r="AF1064" s="1216"/>
      <c r="AG1064" s="1217"/>
      <c r="AH1064" s="1218"/>
      <c r="AI1064" s="587">
        <f t="shared" si="209"/>
        <v>0</v>
      </c>
      <c r="AK1064" s="1215">
        <v>25</v>
      </c>
      <c r="AL1064" s="1216"/>
      <c r="AM1064" s="1217"/>
      <c r="AN1064" s="1218"/>
      <c r="AO1064" s="587">
        <f t="shared" si="210"/>
        <v>0</v>
      </c>
      <c r="AQ1064" s="1215">
        <v>25</v>
      </c>
      <c r="AR1064" s="1216"/>
      <c r="AS1064" s="1217"/>
      <c r="AT1064" s="1218"/>
      <c r="AU1064" s="587">
        <f t="shared" si="211"/>
        <v>0</v>
      </c>
      <c r="AW1064" s="1215">
        <v>25</v>
      </c>
      <c r="AX1064" s="1216"/>
      <c r="AY1064" s="1217"/>
      <c r="AZ1064" s="1218"/>
      <c r="BA1064" s="587">
        <f t="shared" si="212"/>
        <v>0</v>
      </c>
      <c r="BC1064" s="1215">
        <v>25</v>
      </c>
      <c r="BD1064" s="1216"/>
      <c r="BE1064" s="1217"/>
      <c r="BF1064" s="1218"/>
      <c r="BG1064" s="587">
        <f t="shared" si="213"/>
        <v>0</v>
      </c>
      <c r="BI1064" s="1215">
        <v>25</v>
      </c>
      <c r="BJ1064" s="1216"/>
      <c r="BK1064" s="1217"/>
      <c r="BL1064" s="1218"/>
      <c r="BM1064" s="587">
        <f t="shared" si="214"/>
        <v>0</v>
      </c>
      <c r="BO1064" s="1215">
        <v>25</v>
      </c>
      <c r="BP1064" s="1216"/>
      <c r="BQ1064" s="1217"/>
      <c r="BR1064" s="1218"/>
      <c r="BS1064" s="587">
        <f t="shared" si="215"/>
        <v>0</v>
      </c>
    </row>
    <row r="1065" spans="1:71" s="17" customFormat="1" ht="16.75" hidden="1" customHeight="1" outlineLevel="2">
      <c r="A1065" s="1215">
        <v>26</v>
      </c>
      <c r="B1065" s="1216"/>
      <c r="C1065" s="1217"/>
      <c r="D1065" s="1218"/>
      <c r="E1065" s="587">
        <f t="shared" si="204"/>
        <v>0</v>
      </c>
      <c r="G1065" s="1215">
        <v>26</v>
      </c>
      <c r="H1065" s="1216"/>
      <c r="I1065" s="1217"/>
      <c r="J1065" s="1218"/>
      <c r="K1065" s="587">
        <f t="shared" si="205"/>
        <v>0</v>
      </c>
      <c r="M1065" s="1215">
        <v>26</v>
      </c>
      <c r="N1065" s="1216"/>
      <c r="O1065" s="1217"/>
      <c r="P1065" s="1218"/>
      <c r="Q1065" s="587">
        <f t="shared" si="206"/>
        <v>0</v>
      </c>
      <c r="S1065" s="1215">
        <v>26</v>
      </c>
      <c r="T1065" s="1216"/>
      <c r="U1065" s="1217"/>
      <c r="V1065" s="1218"/>
      <c r="W1065" s="587">
        <f t="shared" si="207"/>
        <v>0</v>
      </c>
      <c r="Y1065" s="1215">
        <v>26</v>
      </c>
      <c r="Z1065" s="1216"/>
      <c r="AA1065" s="1217"/>
      <c r="AB1065" s="1218"/>
      <c r="AC1065" s="587">
        <f t="shared" si="208"/>
        <v>0</v>
      </c>
      <c r="AE1065" s="1215">
        <v>26</v>
      </c>
      <c r="AF1065" s="1216"/>
      <c r="AG1065" s="1217"/>
      <c r="AH1065" s="1218"/>
      <c r="AI1065" s="587">
        <f t="shared" si="209"/>
        <v>0</v>
      </c>
      <c r="AK1065" s="1215">
        <v>26</v>
      </c>
      <c r="AL1065" s="1216"/>
      <c r="AM1065" s="1217"/>
      <c r="AN1065" s="1218"/>
      <c r="AO1065" s="587">
        <f t="shared" si="210"/>
        <v>0</v>
      </c>
      <c r="AQ1065" s="1215">
        <v>26</v>
      </c>
      <c r="AR1065" s="1216"/>
      <c r="AS1065" s="1217"/>
      <c r="AT1065" s="1218"/>
      <c r="AU1065" s="587">
        <f t="shared" si="211"/>
        <v>0</v>
      </c>
      <c r="AW1065" s="1215">
        <v>26</v>
      </c>
      <c r="AX1065" s="1216"/>
      <c r="AY1065" s="1217"/>
      <c r="AZ1065" s="1218"/>
      <c r="BA1065" s="587">
        <f t="shared" si="212"/>
        <v>0</v>
      </c>
      <c r="BC1065" s="1215">
        <v>26</v>
      </c>
      <c r="BD1065" s="1216"/>
      <c r="BE1065" s="1217"/>
      <c r="BF1065" s="1218"/>
      <c r="BG1065" s="587">
        <f t="shared" si="213"/>
        <v>0</v>
      </c>
      <c r="BI1065" s="1215">
        <v>26</v>
      </c>
      <c r="BJ1065" s="1216"/>
      <c r="BK1065" s="1217"/>
      <c r="BL1065" s="1218"/>
      <c r="BM1065" s="587">
        <f t="shared" si="214"/>
        <v>0</v>
      </c>
      <c r="BO1065" s="1215">
        <v>26</v>
      </c>
      <c r="BP1065" s="1216"/>
      <c r="BQ1065" s="1217"/>
      <c r="BR1065" s="1218"/>
      <c r="BS1065" s="587">
        <f t="shared" si="215"/>
        <v>0</v>
      </c>
    </row>
    <row r="1066" spans="1:71" s="17" customFormat="1" ht="16.75" hidden="1" customHeight="1" outlineLevel="2">
      <c r="A1066" s="1215">
        <v>27</v>
      </c>
      <c r="B1066" s="1216"/>
      <c r="C1066" s="1217"/>
      <c r="D1066" s="1218"/>
      <c r="E1066" s="587">
        <f t="shared" si="204"/>
        <v>0</v>
      </c>
      <c r="G1066" s="1215">
        <v>27</v>
      </c>
      <c r="H1066" s="1216"/>
      <c r="I1066" s="1217"/>
      <c r="J1066" s="1218"/>
      <c r="K1066" s="587">
        <f t="shared" si="205"/>
        <v>0</v>
      </c>
      <c r="M1066" s="1215">
        <v>27</v>
      </c>
      <c r="N1066" s="1216"/>
      <c r="O1066" s="1217"/>
      <c r="P1066" s="1218"/>
      <c r="Q1066" s="587">
        <f t="shared" si="206"/>
        <v>0</v>
      </c>
      <c r="S1066" s="1215">
        <v>27</v>
      </c>
      <c r="T1066" s="1216"/>
      <c r="U1066" s="1217"/>
      <c r="V1066" s="1218"/>
      <c r="W1066" s="587">
        <f t="shared" si="207"/>
        <v>0</v>
      </c>
      <c r="Y1066" s="1215">
        <v>27</v>
      </c>
      <c r="Z1066" s="1216"/>
      <c r="AA1066" s="1217"/>
      <c r="AB1066" s="1218"/>
      <c r="AC1066" s="587">
        <f t="shared" si="208"/>
        <v>0</v>
      </c>
      <c r="AE1066" s="1215">
        <v>27</v>
      </c>
      <c r="AF1066" s="1216"/>
      <c r="AG1066" s="1217"/>
      <c r="AH1066" s="1218"/>
      <c r="AI1066" s="587">
        <f t="shared" si="209"/>
        <v>0</v>
      </c>
      <c r="AK1066" s="1215">
        <v>27</v>
      </c>
      <c r="AL1066" s="1216"/>
      <c r="AM1066" s="1217"/>
      <c r="AN1066" s="1218"/>
      <c r="AO1066" s="587">
        <f t="shared" si="210"/>
        <v>0</v>
      </c>
      <c r="AQ1066" s="1215">
        <v>27</v>
      </c>
      <c r="AR1066" s="1216"/>
      <c r="AS1066" s="1217"/>
      <c r="AT1066" s="1218"/>
      <c r="AU1066" s="587">
        <f t="shared" si="211"/>
        <v>0</v>
      </c>
      <c r="AW1066" s="1215">
        <v>27</v>
      </c>
      <c r="AX1066" s="1216"/>
      <c r="AY1066" s="1217"/>
      <c r="AZ1066" s="1218"/>
      <c r="BA1066" s="587">
        <f t="shared" si="212"/>
        <v>0</v>
      </c>
      <c r="BC1066" s="1215">
        <v>27</v>
      </c>
      <c r="BD1066" s="1216"/>
      <c r="BE1066" s="1217"/>
      <c r="BF1066" s="1218"/>
      <c r="BG1066" s="587">
        <f t="shared" si="213"/>
        <v>0</v>
      </c>
      <c r="BI1066" s="1215">
        <v>27</v>
      </c>
      <c r="BJ1066" s="1216"/>
      <c r="BK1066" s="1217"/>
      <c r="BL1066" s="1218"/>
      <c r="BM1066" s="587">
        <f t="shared" si="214"/>
        <v>0</v>
      </c>
      <c r="BO1066" s="1215">
        <v>27</v>
      </c>
      <c r="BP1066" s="1216"/>
      <c r="BQ1066" s="1217"/>
      <c r="BR1066" s="1218"/>
      <c r="BS1066" s="587">
        <f t="shared" si="215"/>
        <v>0</v>
      </c>
    </row>
    <row r="1067" spans="1:71" s="17" customFormat="1" ht="16.75" hidden="1" customHeight="1" outlineLevel="2">
      <c r="A1067" s="1215">
        <v>28</v>
      </c>
      <c r="B1067" s="1216"/>
      <c r="C1067" s="1217"/>
      <c r="D1067" s="1218"/>
      <c r="E1067" s="587">
        <f t="shared" si="204"/>
        <v>0</v>
      </c>
      <c r="G1067" s="1215">
        <v>28</v>
      </c>
      <c r="H1067" s="1216"/>
      <c r="I1067" s="1217"/>
      <c r="J1067" s="1218"/>
      <c r="K1067" s="587">
        <f t="shared" si="205"/>
        <v>0</v>
      </c>
      <c r="M1067" s="1215">
        <v>28</v>
      </c>
      <c r="N1067" s="1216"/>
      <c r="O1067" s="1217"/>
      <c r="P1067" s="1218"/>
      <c r="Q1067" s="587">
        <f t="shared" si="206"/>
        <v>0</v>
      </c>
      <c r="S1067" s="1215">
        <v>28</v>
      </c>
      <c r="T1067" s="1216"/>
      <c r="U1067" s="1217"/>
      <c r="V1067" s="1218"/>
      <c r="W1067" s="587">
        <f t="shared" si="207"/>
        <v>0</v>
      </c>
      <c r="Y1067" s="1215">
        <v>28</v>
      </c>
      <c r="Z1067" s="1216"/>
      <c r="AA1067" s="1217"/>
      <c r="AB1067" s="1218"/>
      <c r="AC1067" s="587">
        <f t="shared" si="208"/>
        <v>0</v>
      </c>
      <c r="AE1067" s="1215">
        <v>28</v>
      </c>
      <c r="AF1067" s="1216"/>
      <c r="AG1067" s="1217"/>
      <c r="AH1067" s="1218"/>
      <c r="AI1067" s="587">
        <f t="shared" si="209"/>
        <v>0</v>
      </c>
      <c r="AK1067" s="1215">
        <v>28</v>
      </c>
      <c r="AL1067" s="1216"/>
      <c r="AM1067" s="1217"/>
      <c r="AN1067" s="1218"/>
      <c r="AO1067" s="587">
        <f t="shared" si="210"/>
        <v>0</v>
      </c>
      <c r="AQ1067" s="1215">
        <v>28</v>
      </c>
      <c r="AR1067" s="1216"/>
      <c r="AS1067" s="1217"/>
      <c r="AT1067" s="1218"/>
      <c r="AU1067" s="587">
        <f t="shared" si="211"/>
        <v>0</v>
      </c>
      <c r="AW1067" s="1215">
        <v>28</v>
      </c>
      <c r="AX1067" s="1216"/>
      <c r="AY1067" s="1217"/>
      <c r="AZ1067" s="1218"/>
      <c r="BA1067" s="587">
        <f t="shared" si="212"/>
        <v>0</v>
      </c>
      <c r="BC1067" s="1215">
        <v>28</v>
      </c>
      <c r="BD1067" s="1216"/>
      <c r="BE1067" s="1217"/>
      <c r="BF1067" s="1218"/>
      <c r="BG1067" s="587">
        <f t="shared" si="213"/>
        <v>0</v>
      </c>
      <c r="BI1067" s="1215">
        <v>28</v>
      </c>
      <c r="BJ1067" s="1216"/>
      <c r="BK1067" s="1217"/>
      <c r="BL1067" s="1218"/>
      <c r="BM1067" s="587">
        <f t="shared" si="214"/>
        <v>0</v>
      </c>
      <c r="BO1067" s="1215">
        <v>28</v>
      </c>
      <c r="BP1067" s="1216"/>
      <c r="BQ1067" s="1217"/>
      <c r="BR1067" s="1218"/>
      <c r="BS1067" s="587">
        <f t="shared" si="215"/>
        <v>0</v>
      </c>
    </row>
    <row r="1068" spans="1:71" s="17" customFormat="1" ht="16.75" hidden="1" customHeight="1" outlineLevel="2">
      <c r="A1068" s="1215">
        <v>29</v>
      </c>
      <c r="B1068" s="1216"/>
      <c r="C1068" s="1217"/>
      <c r="D1068" s="1218"/>
      <c r="E1068" s="587">
        <f t="shared" si="204"/>
        <v>0</v>
      </c>
      <c r="G1068" s="1215">
        <v>29</v>
      </c>
      <c r="H1068" s="1216"/>
      <c r="I1068" s="1217"/>
      <c r="J1068" s="1218"/>
      <c r="K1068" s="587">
        <f t="shared" si="205"/>
        <v>0</v>
      </c>
      <c r="M1068" s="1215">
        <v>29</v>
      </c>
      <c r="N1068" s="1216"/>
      <c r="O1068" s="1217"/>
      <c r="P1068" s="1218"/>
      <c r="Q1068" s="587">
        <f t="shared" si="206"/>
        <v>0</v>
      </c>
      <c r="S1068" s="1215">
        <v>29</v>
      </c>
      <c r="T1068" s="1216"/>
      <c r="U1068" s="1217"/>
      <c r="V1068" s="1218"/>
      <c r="W1068" s="587">
        <f t="shared" si="207"/>
        <v>0</v>
      </c>
      <c r="Y1068" s="1215">
        <v>29</v>
      </c>
      <c r="Z1068" s="1216"/>
      <c r="AA1068" s="1217"/>
      <c r="AB1068" s="1218"/>
      <c r="AC1068" s="587">
        <f t="shared" si="208"/>
        <v>0</v>
      </c>
      <c r="AE1068" s="1215">
        <v>29</v>
      </c>
      <c r="AF1068" s="1216"/>
      <c r="AG1068" s="1217"/>
      <c r="AH1068" s="1218"/>
      <c r="AI1068" s="587">
        <f t="shared" si="209"/>
        <v>0</v>
      </c>
      <c r="AK1068" s="1215">
        <v>29</v>
      </c>
      <c r="AL1068" s="1216"/>
      <c r="AM1068" s="1217"/>
      <c r="AN1068" s="1218"/>
      <c r="AO1068" s="587">
        <f t="shared" si="210"/>
        <v>0</v>
      </c>
      <c r="AQ1068" s="1215">
        <v>29</v>
      </c>
      <c r="AR1068" s="1216"/>
      <c r="AS1068" s="1217"/>
      <c r="AT1068" s="1218"/>
      <c r="AU1068" s="587">
        <f t="shared" si="211"/>
        <v>0</v>
      </c>
      <c r="AW1068" s="1215">
        <v>29</v>
      </c>
      <c r="AX1068" s="1216"/>
      <c r="AY1068" s="1217"/>
      <c r="AZ1068" s="1218"/>
      <c r="BA1068" s="587">
        <f t="shared" si="212"/>
        <v>0</v>
      </c>
      <c r="BC1068" s="1215">
        <v>29</v>
      </c>
      <c r="BD1068" s="1216"/>
      <c r="BE1068" s="1217"/>
      <c r="BF1068" s="1218"/>
      <c r="BG1068" s="587">
        <f t="shared" si="213"/>
        <v>0</v>
      </c>
      <c r="BI1068" s="1215">
        <v>29</v>
      </c>
      <c r="BJ1068" s="1216"/>
      <c r="BK1068" s="1217"/>
      <c r="BL1068" s="1218"/>
      <c r="BM1068" s="587">
        <f t="shared" si="214"/>
        <v>0</v>
      </c>
      <c r="BO1068" s="1215">
        <v>29</v>
      </c>
      <c r="BP1068" s="1216"/>
      <c r="BQ1068" s="1217"/>
      <c r="BR1068" s="1218"/>
      <c r="BS1068" s="587">
        <f t="shared" si="215"/>
        <v>0</v>
      </c>
    </row>
    <row r="1069" spans="1:71" s="17" customFormat="1" ht="16.75" hidden="1" customHeight="1" outlineLevel="2">
      <c r="A1069" s="1215">
        <v>30</v>
      </c>
      <c r="B1069" s="1216"/>
      <c r="C1069" s="1217"/>
      <c r="D1069" s="1218"/>
      <c r="E1069" s="587">
        <f t="shared" si="204"/>
        <v>0</v>
      </c>
      <c r="G1069" s="1215">
        <v>30</v>
      </c>
      <c r="H1069" s="1216"/>
      <c r="I1069" s="1217"/>
      <c r="J1069" s="1218"/>
      <c r="K1069" s="587">
        <f t="shared" si="205"/>
        <v>0</v>
      </c>
      <c r="M1069" s="1215">
        <v>30</v>
      </c>
      <c r="N1069" s="1216"/>
      <c r="O1069" s="1217"/>
      <c r="P1069" s="1218"/>
      <c r="Q1069" s="587">
        <f t="shared" si="206"/>
        <v>0</v>
      </c>
      <c r="S1069" s="1215">
        <v>30</v>
      </c>
      <c r="T1069" s="1216"/>
      <c r="U1069" s="1217"/>
      <c r="V1069" s="1218"/>
      <c r="W1069" s="587">
        <f t="shared" si="207"/>
        <v>0</v>
      </c>
      <c r="Y1069" s="1215">
        <v>30</v>
      </c>
      <c r="Z1069" s="1216"/>
      <c r="AA1069" s="1217"/>
      <c r="AB1069" s="1218"/>
      <c r="AC1069" s="587">
        <f t="shared" si="208"/>
        <v>0</v>
      </c>
      <c r="AE1069" s="1215">
        <v>30</v>
      </c>
      <c r="AF1069" s="1216"/>
      <c r="AG1069" s="1217"/>
      <c r="AH1069" s="1218"/>
      <c r="AI1069" s="587">
        <f t="shared" si="209"/>
        <v>0</v>
      </c>
      <c r="AK1069" s="1215">
        <v>30</v>
      </c>
      <c r="AL1069" s="1216"/>
      <c r="AM1069" s="1217"/>
      <c r="AN1069" s="1218"/>
      <c r="AO1069" s="587">
        <f t="shared" si="210"/>
        <v>0</v>
      </c>
      <c r="AQ1069" s="1215">
        <v>30</v>
      </c>
      <c r="AR1069" s="1216"/>
      <c r="AS1069" s="1217"/>
      <c r="AT1069" s="1218"/>
      <c r="AU1069" s="587">
        <f t="shared" si="211"/>
        <v>0</v>
      </c>
      <c r="AW1069" s="1215">
        <v>30</v>
      </c>
      <c r="AX1069" s="1216"/>
      <c r="AY1069" s="1217"/>
      <c r="AZ1069" s="1218"/>
      <c r="BA1069" s="587">
        <f t="shared" si="212"/>
        <v>0</v>
      </c>
      <c r="BC1069" s="1215">
        <v>30</v>
      </c>
      <c r="BD1069" s="1216"/>
      <c r="BE1069" s="1217"/>
      <c r="BF1069" s="1218"/>
      <c r="BG1069" s="587">
        <f t="shared" si="213"/>
        <v>0</v>
      </c>
      <c r="BI1069" s="1215">
        <v>30</v>
      </c>
      <c r="BJ1069" s="1216"/>
      <c r="BK1069" s="1217"/>
      <c r="BL1069" s="1218"/>
      <c r="BM1069" s="587">
        <f t="shared" si="214"/>
        <v>0</v>
      </c>
      <c r="BO1069" s="1215">
        <v>30</v>
      </c>
      <c r="BP1069" s="1216"/>
      <c r="BQ1069" s="1217"/>
      <c r="BR1069" s="1218"/>
      <c r="BS1069" s="587">
        <f t="shared" si="215"/>
        <v>0</v>
      </c>
    </row>
    <row r="1070" spans="1:71" s="17" customFormat="1" ht="16.75" hidden="1" customHeight="1" outlineLevel="2">
      <c r="A1070" s="1215">
        <v>31</v>
      </c>
      <c r="B1070" s="1216"/>
      <c r="C1070" s="1217"/>
      <c r="D1070" s="1218"/>
      <c r="E1070" s="587">
        <f t="shared" si="204"/>
        <v>0</v>
      </c>
      <c r="G1070" s="1215">
        <v>31</v>
      </c>
      <c r="H1070" s="1216"/>
      <c r="I1070" s="1217"/>
      <c r="J1070" s="1218"/>
      <c r="K1070" s="587">
        <f t="shared" si="205"/>
        <v>0</v>
      </c>
      <c r="M1070" s="1215">
        <v>31</v>
      </c>
      <c r="N1070" s="1216"/>
      <c r="O1070" s="1217"/>
      <c r="P1070" s="1218"/>
      <c r="Q1070" s="587">
        <f t="shared" si="206"/>
        <v>0</v>
      </c>
      <c r="S1070" s="1215">
        <v>31</v>
      </c>
      <c r="T1070" s="1216"/>
      <c r="U1070" s="1217"/>
      <c r="V1070" s="1218"/>
      <c r="W1070" s="587">
        <f t="shared" si="207"/>
        <v>0</v>
      </c>
      <c r="Y1070" s="1215">
        <v>31</v>
      </c>
      <c r="Z1070" s="1216"/>
      <c r="AA1070" s="1217"/>
      <c r="AB1070" s="1218"/>
      <c r="AC1070" s="587">
        <f t="shared" si="208"/>
        <v>0</v>
      </c>
      <c r="AE1070" s="1215">
        <v>31</v>
      </c>
      <c r="AF1070" s="1216"/>
      <c r="AG1070" s="1217"/>
      <c r="AH1070" s="1218"/>
      <c r="AI1070" s="587">
        <f t="shared" si="209"/>
        <v>0</v>
      </c>
      <c r="AK1070" s="1215">
        <v>31</v>
      </c>
      <c r="AL1070" s="1216"/>
      <c r="AM1070" s="1217"/>
      <c r="AN1070" s="1218"/>
      <c r="AO1070" s="587">
        <f t="shared" si="210"/>
        <v>0</v>
      </c>
      <c r="AQ1070" s="1215">
        <v>31</v>
      </c>
      <c r="AR1070" s="1216"/>
      <c r="AS1070" s="1217"/>
      <c r="AT1070" s="1218"/>
      <c r="AU1070" s="587">
        <f t="shared" si="211"/>
        <v>0</v>
      </c>
      <c r="AW1070" s="1215">
        <v>31</v>
      </c>
      <c r="AX1070" s="1216"/>
      <c r="AY1070" s="1217"/>
      <c r="AZ1070" s="1218"/>
      <c r="BA1070" s="587">
        <f t="shared" si="212"/>
        <v>0</v>
      </c>
      <c r="BC1070" s="1215">
        <v>31</v>
      </c>
      <c r="BD1070" s="1216"/>
      <c r="BE1070" s="1217"/>
      <c r="BF1070" s="1218"/>
      <c r="BG1070" s="587">
        <f t="shared" si="213"/>
        <v>0</v>
      </c>
      <c r="BI1070" s="1215">
        <v>31</v>
      </c>
      <c r="BJ1070" s="1216"/>
      <c r="BK1070" s="1217"/>
      <c r="BL1070" s="1218"/>
      <c r="BM1070" s="587">
        <f t="shared" si="214"/>
        <v>0</v>
      </c>
      <c r="BO1070" s="1215">
        <v>31</v>
      </c>
      <c r="BP1070" s="1216"/>
      <c r="BQ1070" s="1217"/>
      <c r="BR1070" s="1218"/>
      <c r="BS1070" s="587">
        <f t="shared" si="215"/>
        <v>0</v>
      </c>
    </row>
    <row r="1071" spans="1:71" s="17" customFormat="1" ht="16.75" hidden="1" customHeight="1" outlineLevel="2">
      <c r="A1071" s="1215">
        <v>32</v>
      </c>
      <c r="B1071" s="1216"/>
      <c r="C1071" s="1217"/>
      <c r="D1071" s="1218"/>
      <c r="E1071" s="587">
        <f t="shared" si="204"/>
        <v>0</v>
      </c>
      <c r="G1071" s="1215">
        <v>32</v>
      </c>
      <c r="H1071" s="1216"/>
      <c r="I1071" s="1217"/>
      <c r="J1071" s="1218"/>
      <c r="K1071" s="587">
        <f t="shared" si="205"/>
        <v>0</v>
      </c>
      <c r="M1071" s="1215">
        <v>32</v>
      </c>
      <c r="N1071" s="1216"/>
      <c r="O1071" s="1217"/>
      <c r="P1071" s="1218"/>
      <c r="Q1071" s="587">
        <f t="shared" si="206"/>
        <v>0</v>
      </c>
      <c r="S1071" s="1215">
        <v>32</v>
      </c>
      <c r="T1071" s="1216"/>
      <c r="U1071" s="1217"/>
      <c r="V1071" s="1218"/>
      <c r="W1071" s="587">
        <f t="shared" si="207"/>
        <v>0</v>
      </c>
      <c r="Y1071" s="1215">
        <v>32</v>
      </c>
      <c r="Z1071" s="1216"/>
      <c r="AA1071" s="1217"/>
      <c r="AB1071" s="1218"/>
      <c r="AC1071" s="587">
        <f t="shared" si="208"/>
        <v>0</v>
      </c>
      <c r="AE1071" s="1215">
        <v>32</v>
      </c>
      <c r="AF1071" s="1216"/>
      <c r="AG1071" s="1217"/>
      <c r="AH1071" s="1218"/>
      <c r="AI1071" s="587">
        <f t="shared" si="209"/>
        <v>0</v>
      </c>
      <c r="AK1071" s="1215">
        <v>32</v>
      </c>
      <c r="AL1071" s="1216"/>
      <c r="AM1071" s="1217"/>
      <c r="AN1071" s="1218"/>
      <c r="AO1071" s="587">
        <f t="shared" si="210"/>
        <v>0</v>
      </c>
      <c r="AQ1071" s="1215">
        <v>32</v>
      </c>
      <c r="AR1071" s="1216"/>
      <c r="AS1071" s="1217"/>
      <c r="AT1071" s="1218"/>
      <c r="AU1071" s="587">
        <f t="shared" si="211"/>
        <v>0</v>
      </c>
      <c r="AW1071" s="1215">
        <v>32</v>
      </c>
      <c r="AX1071" s="1216"/>
      <c r="AY1071" s="1217"/>
      <c r="AZ1071" s="1218"/>
      <c r="BA1071" s="587">
        <f t="shared" si="212"/>
        <v>0</v>
      </c>
      <c r="BC1071" s="1215">
        <v>32</v>
      </c>
      <c r="BD1071" s="1216"/>
      <c r="BE1071" s="1217"/>
      <c r="BF1071" s="1218"/>
      <c r="BG1071" s="587">
        <f t="shared" si="213"/>
        <v>0</v>
      </c>
      <c r="BI1071" s="1215">
        <v>32</v>
      </c>
      <c r="BJ1071" s="1216"/>
      <c r="BK1071" s="1217"/>
      <c r="BL1071" s="1218"/>
      <c r="BM1071" s="587">
        <f t="shared" si="214"/>
        <v>0</v>
      </c>
      <c r="BO1071" s="1215">
        <v>32</v>
      </c>
      <c r="BP1071" s="1216"/>
      <c r="BQ1071" s="1217"/>
      <c r="BR1071" s="1218"/>
      <c r="BS1071" s="587">
        <f t="shared" si="215"/>
        <v>0</v>
      </c>
    </row>
    <row r="1072" spans="1:71" s="17" customFormat="1" ht="16.75" hidden="1" customHeight="1" outlineLevel="2">
      <c r="A1072" s="1215">
        <v>33</v>
      </c>
      <c r="B1072" s="1216"/>
      <c r="C1072" s="1217"/>
      <c r="D1072" s="1218"/>
      <c r="E1072" s="587">
        <f t="shared" si="204"/>
        <v>0</v>
      </c>
      <c r="G1072" s="1215">
        <v>33</v>
      </c>
      <c r="H1072" s="1216"/>
      <c r="I1072" s="1217"/>
      <c r="J1072" s="1218"/>
      <c r="K1072" s="587">
        <f t="shared" si="205"/>
        <v>0</v>
      </c>
      <c r="M1072" s="1215">
        <v>33</v>
      </c>
      <c r="N1072" s="1216"/>
      <c r="O1072" s="1217"/>
      <c r="P1072" s="1218"/>
      <c r="Q1072" s="587">
        <f t="shared" si="206"/>
        <v>0</v>
      </c>
      <c r="S1072" s="1215">
        <v>33</v>
      </c>
      <c r="T1072" s="1216"/>
      <c r="U1072" s="1217"/>
      <c r="V1072" s="1218"/>
      <c r="W1072" s="587">
        <f t="shared" si="207"/>
        <v>0</v>
      </c>
      <c r="Y1072" s="1215">
        <v>33</v>
      </c>
      <c r="Z1072" s="1216"/>
      <c r="AA1072" s="1217"/>
      <c r="AB1072" s="1218"/>
      <c r="AC1072" s="587">
        <f t="shared" si="208"/>
        <v>0</v>
      </c>
      <c r="AE1072" s="1215">
        <v>33</v>
      </c>
      <c r="AF1072" s="1216"/>
      <c r="AG1072" s="1217"/>
      <c r="AH1072" s="1218"/>
      <c r="AI1072" s="587">
        <f t="shared" si="209"/>
        <v>0</v>
      </c>
      <c r="AK1072" s="1215">
        <v>33</v>
      </c>
      <c r="AL1072" s="1216"/>
      <c r="AM1072" s="1217"/>
      <c r="AN1072" s="1218"/>
      <c r="AO1072" s="587">
        <f t="shared" si="210"/>
        <v>0</v>
      </c>
      <c r="AQ1072" s="1215">
        <v>33</v>
      </c>
      <c r="AR1072" s="1216"/>
      <c r="AS1072" s="1217"/>
      <c r="AT1072" s="1218"/>
      <c r="AU1072" s="587">
        <f t="shared" si="211"/>
        <v>0</v>
      </c>
      <c r="AW1072" s="1215">
        <v>33</v>
      </c>
      <c r="AX1072" s="1216"/>
      <c r="AY1072" s="1217"/>
      <c r="AZ1072" s="1218"/>
      <c r="BA1072" s="587">
        <f t="shared" si="212"/>
        <v>0</v>
      </c>
      <c r="BC1072" s="1215">
        <v>33</v>
      </c>
      <c r="BD1072" s="1216"/>
      <c r="BE1072" s="1217"/>
      <c r="BF1072" s="1218"/>
      <c r="BG1072" s="587">
        <f t="shared" si="213"/>
        <v>0</v>
      </c>
      <c r="BI1072" s="1215">
        <v>33</v>
      </c>
      <c r="BJ1072" s="1216"/>
      <c r="BK1072" s="1217"/>
      <c r="BL1072" s="1218"/>
      <c r="BM1072" s="587">
        <f t="shared" si="214"/>
        <v>0</v>
      </c>
      <c r="BO1072" s="1215">
        <v>33</v>
      </c>
      <c r="BP1072" s="1216"/>
      <c r="BQ1072" s="1217"/>
      <c r="BR1072" s="1218"/>
      <c r="BS1072" s="587">
        <f t="shared" si="215"/>
        <v>0</v>
      </c>
    </row>
    <row r="1073" spans="1:71" s="17" customFormat="1" ht="16.75" hidden="1" customHeight="1" outlineLevel="2">
      <c r="A1073" s="1215">
        <v>34</v>
      </c>
      <c r="B1073" s="1216"/>
      <c r="C1073" s="1217"/>
      <c r="D1073" s="1218"/>
      <c r="E1073" s="587">
        <f t="shared" si="204"/>
        <v>0</v>
      </c>
      <c r="G1073" s="1215">
        <v>34</v>
      </c>
      <c r="H1073" s="1216"/>
      <c r="I1073" s="1217"/>
      <c r="J1073" s="1218"/>
      <c r="K1073" s="587">
        <f t="shared" si="205"/>
        <v>0</v>
      </c>
      <c r="M1073" s="1215">
        <v>34</v>
      </c>
      <c r="N1073" s="1216"/>
      <c r="O1073" s="1217"/>
      <c r="P1073" s="1218"/>
      <c r="Q1073" s="587">
        <f t="shared" si="206"/>
        <v>0</v>
      </c>
      <c r="S1073" s="1215">
        <v>34</v>
      </c>
      <c r="T1073" s="1216"/>
      <c r="U1073" s="1217"/>
      <c r="V1073" s="1218"/>
      <c r="W1073" s="587">
        <f t="shared" si="207"/>
        <v>0</v>
      </c>
      <c r="Y1073" s="1215">
        <v>34</v>
      </c>
      <c r="Z1073" s="1216"/>
      <c r="AA1073" s="1217"/>
      <c r="AB1073" s="1218"/>
      <c r="AC1073" s="587">
        <f t="shared" si="208"/>
        <v>0</v>
      </c>
      <c r="AE1073" s="1215">
        <v>34</v>
      </c>
      <c r="AF1073" s="1216"/>
      <c r="AG1073" s="1217"/>
      <c r="AH1073" s="1218"/>
      <c r="AI1073" s="587">
        <f t="shared" si="209"/>
        <v>0</v>
      </c>
      <c r="AK1073" s="1215">
        <v>34</v>
      </c>
      <c r="AL1073" s="1216"/>
      <c r="AM1073" s="1217"/>
      <c r="AN1073" s="1218"/>
      <c r="AO1073" s="587">
        <f t="shared" si="210"/>
        <v>0</v>
      </c>
      <c r="AQ1073" s="1215">
        <v>34</v>
      </c>
      <c r="AR1073" s="1216"/>
      <c r="AS1073" s="1217"/>
      <c r="AT1073" s="1218"/>
      <c r="AU1073" s="587">
        <f t="shared" si="211"/>
        <v>0</v>
      </c>
      <c r="AW1073" s="1215">
        <v>34</v>
      </c>
      <c r="AX1073" s="1216"/>
      <c r="AY1073" s="1217"/>
      <c r="AZ1073" s="1218"/>
      <c r="BA1073" s="587">
        <f t="shared" si="212"/>
        <v>0</v>
      </c>
      <c r="BC1073" s="1215">
        <v>34</v>
      </c>
      <c r="BD1073" s="1216"/>
      <c r="BE1073" s="1217"/>
      <c r="BF1073" s="1218"/>
      <c r="BG1073" s="587">
        <f t="shared" si="213"/>
        <v>0</v>
      </c>
      <c r="BI1073" s="1215">
        <v>34</v>
      </c>
      <c r="BJ1073" s="1216"/>
      <c r="BK1073" s="1217"/>
      <c r="BL1073" s="1218"/>
      <c r="BM1073" s="587">
        <f t="shared" si="214"/>
        <v>0</v>
      </c>
      <c r="BO1073" s="1215">
        <v>34</v>
      </c>
      <c r="BP1073" s="1216"/>
      <c r="BQ1073" s="1217"/>
      <c r="BR1073" s="1218"/>
      <c r="BS1073" s="587">
        <f t="shared" si="215"/>
        <v>0</v>
      </c>
    </row>
    <row r="1074" spans="1:71" s="17" customFormat="1" ht="16.75" hidden="1" customHeight="1" outlineLevel="2">
      <c r="A1074" s="1215">
        <v>35</v>
      </c>
      <c r="B1074" s="1216"/>
      <c r="C1074" s="1217"/>
      <c r="D1074" s="1218"/>
      <c r="E1074" s="587">
        <f t="shared" si="204"/>
        <v>0</v>
      </c>
      <c r="G1074" s="1215">
        <v>35</v>
      </c>
      <c r="H1074" s="1216"/>
      <c r="I1074" s="1217"/>
      <c r="J1074" s="1218"/>
      <c r="K1074" s="587">
        <f t="shared" si="205"/>
        <v>0</v>
      </c>
      <c r="M1074" s="1215">
        <v>35</v>
      </c>
      <c r="N1074" s="1216"/>
      <c r="O1074" s="1217"/>
      <c r="P1074" s="1218"/>
      <c r="Q1074" s="587">
        <f t="shared" si="206"/>
        <v>0</v>
      </c>
      <c r="S1074" s="1215">
        <v>35</v>
      </c>
      <c r="T1074" s="1216"/>
      <c r="U1074" s="1217"/>
      <c r="V1074" s="1218"/>
      <c r="W1074" s="587">
        <f t="shared" si="207"/>
        <v>0</v>
      </c>
      <c r="Y1074" s="1215">
        <v>35</v>
      </c>
      <c r="Z1074" s="1216"/>
      <c r="AA1074" s="1217"/>
      <c r="AB1074" s="1218"/>
      <c r="AC1074" s="587">
        <f t="shared" si="208"/>
        <v>0</v>
      </c>
      <c r="AE1074" s="1215">
        <v>35</v>
      </c>
      <c r="AF1074" s="1216"/>
      <c r="AG1074" s="1217"/>
      <c r="AH1074" s="1218"/>
      <c r="AI1074" s="587">
        <f t="shared" si="209"/>
        <v>0</v>
      </c>
      <c r="AK1074" s="1215">
        <v>35</v>
      </c>
      <c r="AL1074" s="1216"/>
      <c r="AM1074" s="1217"/>
      <c r="AN1074" s="1218"/>
      <c r="AO1074" s="587">
        <f t="shared" si="210"/>
        <v>0</v>
      </c>
      <c r="AQ1074" s="1215">
        <v>35</v>
      </c>
      <c r="AR1074" s="1216"/>
      <c r="AS1074" s="1217"/>
      <c r="AT1074" s="1218"/>
      <c r="AU1074" s="587">
        <f t="shared" si="211"/>
        <v>0</v>
      </c>
      <c r="AW1074" s="1215">
        <v>35</v>
      </c>
      <c r="AX1074" s="1216"/>
      <c r="AY1074" s="1217"/>
      <c r="AZ1074" s="1218"/>
      <c r="BA1074" s="587">
        <f t="shared" si="212"/>
        <v>0</v>
      </c>
      <c r="BC1074" s="1215">
        <v>35</v>
      </c>
      <c r="BD1074" s="1216"/>
      <c r="BE1074" s="1217"/>
      <c r="BF1074" s="1218"/>
      <c r="BG1074" s="587">
        <f t="shared" si="213"/>
        <v>0</v>
      </c>
      <c r="BI1074" s="1215">
        <v>35</v>
      </c>
      <c r="BJ1074" s="1216"/>
      <c r="BK1074" s="1217"/>
      <c r="BL1074" s="1218"/>
      <c r="BM1074" s="587">
        <f t="shared" si="214"/>
        <v>0</v>
      </c>
      <c r="BO1074" s="1215">
        <v>35</v>
      </c>
      <c r="BP1074" s="1216"/>
      <c r="BQ1074" s="1217"/>
      <c r="BR1074" s="1218"/>
      <c r="BS1074" s="587">
        <f t="shared" si="215"/>
        <v>0</v>
      </c>
    </row>
    <row r="1075" spans="1:71" s="17" customFormat="1" ht="16.75" hidden="1" customHeight="1" outlineLevel="2">
      <c r="A1075" s="1215">
        <v>36</v>
      </c>
      <c r="B1075" s="1216"/>
      <c r="C1075" s="1217"/>
      <c r="D1075" s="1218"/>
      <c r="E1075" s="587">
        <f>IF(AND(C1075&gt;=D$1033,C1075&lt;=D$1032),1,0)</f>
        <v>0</v>
      </c>
      <c r="G1075" s="1215">
        <v>36</v>
      </c>
      <c r="H1075" s="1216"/>
      <c r="I1075" s="1217"/>
      <c r="J1075" s="1218"/>
      <c r="K1075" s="587">
        <f>IF(AND(I1075&gt;=J$1033,I1075&lt;=J$1032),1,0)</f>
        <v>0</v>
      </c>
      <c r="M1075" s="1215">
        <v>36</v>
      </c>
      <c r="N1075" s="1216"/>
      <c r="O1075" s="1217"/>
      <c r="P1075" s="1218"/>
      <c r="Q1075" s="587">
        <f>IF(AND(O1075&gt;=P$1033,O1075&lt;=P$1032),1,0)</f>
        <v>0</v>
      </c>
      <c r="S1075" s="1215">
        <v>36</v>
      </c>
      <c r="T1075" s="1216"/>
      <c r="U1075" s="1217"/>
      <c r="V1075" s="1218"/>
      <c r="W1075" s="587">
        <f>IF(AND(U1075&gt;=V$1033,U1075&lt;=V$1032),1,0)</f>
        <v>0</v>
      </c>
      <c r="Y1075" s="1215">
        <v>36</v>
      </c>
      <c r="Z1075" s="1216"/>
      <c r="AA1075" s="1217"/>
      <c r="AB1075" s="1218"/>
      <c r="AC1075" s="587">
        <f>IF(AND(AA1075&gt;=AB$1033,AA1075&lt;=AB$1032),1,0)</f>
        <v>0</v>
      </c>
      <c r="AE1075" s="1215">
        <v>36</v>
      </c>
      <c r="AF1075" s="1216"/>
      <c r="AG1075" s="1217"/>
      <c r="AH1075" s="1218"/>
      <c r="AI1075" s="587">
        <f>IF(AND(AG1075&gt;=AH$1033,AG1075&lt;=AH$1032),1,0)</f>
        <v>0</v>
      </c>
      <c r="AK1075" s="1215">
        <v>36</v>
      </c>
      <c r="AL1075" s="1216"/>
      <c r="AM1075" s="1217"/>
      <c r="AN1075" s="1218"/>
      <c r="AO1075" s="587">
        <f>IF(AND(AM1075&gt;=AN$1033,AM1075&lt;=AN$1032),1,0)</f>
        <v>0</v>
      </c>
      <c r="AQ1075" s="1215">
        <v>36</v>
      </c>
      <c r="AR1075" s="1216"/>
      <c r="AS1075" s="1217"/>
      <c r="AT1075" s="1218"/>
      <c r="AU1075" s="587">
        <f>IF(AND(AS1075&gt;=AT$1033,AS1075&lt;=AT$1032),1,0)</f>
        <v>0</v>
      </c>
      <c r="AW1075" s="1215">
        <v>36</v>
      </c>
      <c r="AX1075" s="1216"/>
      <c r="AY1075" s="1217"/>
      <c r="AZ1075" s="1218"/>
      <c r="BA1075" s="587">
        <f>IF(AND(AY1075&gt;=AZ$1033,AY1075&lt;=AZ$1032),1,0)</f>
        <v>0</v>
      </c>
      <c r="BC1075" s="1215">
        <v>36</v>
      </c>
      <c r="BD1075" s="1216"/>
      <c r="BE1075" s="1217"/>
      <c r="BF1075" s="1218"/>
      <c r="BG1075" s="587">
        <f>IF(AND(BE1075&gt;=BF$1033,BE1075&lt;=BF$1032),1,0)</f>
        <v>0</v>
      </c>
      <c r="BI1075" s="1215">
        <v>36</v>
      </c>
      <c r="BJ1075" s="1216"/>
      <c r="BK1075" s="1217"/>
      <c r="BL1075" s="1218"/>
      <c r="BM1075" s="587">
        <f>IF(AND(BK1075&gt;=BL$1033,BK1075&lt;=BL$1032),1,0)</f>
        <v>0</v>
      </c>
      <c r="BO1075" s="1215">
        <v>36</v>
      </c>
      <c r="BP1075" s="1216"/>
      <c r="BQ1075" s="1217"/>
      <c r="BR1075" s="1218"/>
      <c r="BS1075" s="587">
        <f>IF(AND(BQ1075&gt;=BR$1033,BQ1075&lt;=BR$1032),1,0)</f>
        <v>0</v>
      </c>
    </row>
    <row r="1076" spans="1:71" s="17" customFormat="1" ht="16.75" hidden="1" customHeight="1" outlineLevel="2">
      <c r="A1076" s="1215">
        <v>37</v>
      </c>
      <c r="B1076" s="1216"/>
      <c r="C1076" s="1217"/>
      <c r="D1076" s="1218"/>
      <c r="E1076" s="587">
        <f t="shared" ref="E1076:E1093" si="216">IF(AND(C1076&gt;=D$1033,C1076&lt;=D$1032),1,0)</f>
        <v>0</v>
      </c>
      <c r="G1076" s="1215">
        <v>37</v>
      </c>
      <c r="H1076" s="1216"/>
      <c r="I1076" s="1217"/>
      <c r="J1076" s="1218"/>
      <c r="K1076" s="587">
        <f t="shared" ref="K1076:K1093" si="217">IF(AND(I1076&gt;=J$1033,I1076&lt;=J$1032),1,0)</f>
        <v>0</v>
      </c>
      <c r="M1076" s="1215">
        <v>37</v>
      </c>
      <c r="N1076" s="1216"/>
      <c r="O1076" s="1217"/>
      <c r="P1076" s="1218"/>
      <c r="Q1076" s="587">
        <f t="shared" ref="Q1076:Q1093" si="218">IF(AND(O1076&gt;=P$1033,O1076&lt;=P$1032),1,0)</f>
        <v>0</v>
      </c>
      <c r="S1076" s="1215">
        <v>37</v>
      </c>
      <c r="T1076" s="1216"/>
      <c r="U1076" s="1217"/>
      <c r="V1076" s="1218"/>
      <c r="W1076" s="587">
        <f t="shared" ref="W1076:W1093" si="219">IF(AND(U1076&gt;=V$1033,U1076&lt;=V$1032),1,0)</f>
        <v>0</v>
      </c>
      <c r="Y1076" s="1215">
        <v>37</v>
      </c>
      <c r="Z1076" s="1216"/>
      <c r="AA1076" s="1217"/>
      <c r="AB1076" s="1218"/>
      <c r="AC1076" s="587">
        <f t="shared" ref="AC1076:AC1093" si="220">IF(AND(AA1076&gt;=AB$1033,AA1076&lt;=AB$1032),1,0)</f>
        <v>0</v>
      </c>
      <c r="AE1076" s="1215">
        <v>37</v>
      </c>
      <c r="AF1076" s="1216"/>
      <c r="AG1076" s="1217"/>
      <c r="AH1076" s="1218"/>
      <c r="AI1076" s="587">
        <f t="shared" ref="AI1076:AI1093" si="221">IF(AND(AG1076&gt;=AH$1033,AG1076&lt;=AH$1032),1,0)</f>
        <v>0</v>
      </c>
      <c r="AK1076" s="1215">
        <v>37</v>
      </c>
      <c r="AL1076" s="1216"/>
      <c r="AM1076" s="1217"/>
      <c r="AN1076" s="1218"/>
      <c r="AO1076" s="587">
        <f t="shared" ref="AO1076:AO1093" si="222">IF(AND(AM1076&gt;=AN$1033,AM1076&lt;=AN$1032),1,0)</f>
        <v>0</v>
      </c>
      <c r="AQ1076" s="1215">
        <v>37</v>
      </c>
      <c r="AR1076" s="1216"/>
      <c r="AS1076" s="1217"/>
      <c r="AT1076" s="1218"/>
      <c r="AU1076" s="587">
        <f t="shared" ref="AU1076:AU1093" si="223">IF(AND(AS1076&gt;=AT$1033,AS1076&lt;=AT$1032),1,0)</f>
        <v>0</v>
      </c>
      <c r="AW1076" s="1215">
        <v>37</v>
      </c>
      <c r="AX1076" s="1216"/>
      <c r="AY1076" s="1217"/>
      <c r="AZ1076" s="1218"/>
      <c r="BA1076" s="587">
        <f t="shared" ref="BA1076:BA1093" si="224">IF(AND(AY1076&gt;=AZ$1033,AY1076&lt;=AZ$1032),1,0)</f>
        <v>0</v>
      </c>
      <c r="BC1076" s="1215">
        <v>37</v>
      </c>
      <c r="BD1076" s="1216"/>
      <c r="BE1076" s="1217"/>
      <c r="BF1076" s="1218"/>
      <c r="BG1076" s="587">
        <f t="shared" ref="BG1076:BG1093" si="225">IF(AND(BE1076&gt;=BF$1033,BE1076&lt;=BF$1032),1,0)</f>
        <v>0</v>
      </c>
      <c r="BI1076" s="1215">
        <v>37</v>
      </c>
      <c r="BJ1076" s="1216"/>
      <c r="BK1076" s="1217"/>
      <c r="BL1076" s="1218"/>
      <c r="BM1076" s="587">
        <f t="shared" ref="BM1076:BM1093" si="226">IF(AND(BK1076&gt;=BL$1033,BK1076&lt;=BL$1032),1,0)</f>
        <v>0</v>
      </c>
      <c r="BO1076" s="1215">
        <v>37</v>
      </c>
      <c r="BP1076" s="1216"/>
      <c r="BQ1076" s="1217"/>
      <c r="BR1076" s="1218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15">
        <v>38</v>
      </c>
      <c r="B1077" s="1216"/>
      <c r="C1077" s="1217"/>
      <c r="D1077" s="1218"/>
      <c r="E1077" s="587">
        <f t="shared" si="216"/>
        <v>0</v>
      </c>
      <c r="G1077" s="1215">
        <v>38</v>
      </c>
      <c r="H1077" s="1216"/>
      <c r="I1077" s="1217"/>
      <c r="J1077" s="1218"/>
      <c r="K1077" s="587">
        <f t="shared" si="217"/>
        <v>0</v>
      </c>
      <c r="M1077" s="1215">
        <v>38</v>
      </c>
      <c r="N1077" s="1216"/>
      <c r="O1077" s="1217"/>
      <c r="P1077" s="1218"/>
      <c r="Q1077" s="587">
        <f t="shared" si="218"/>
        <v>0</v>
      </c>
      <c r="S1077" s="1215">
        <v>38</v>
      </c>
      <c r="T1077" s="1216"/>
      <c r="U1077" s="1217"/>
      <c r="V1077" s="1218"/>
      <c r="W1077" s="587">
        <f t="shared" si="219"/>
        <v>0</v>
      </c>
      <c r="Y1077" s="1215">
        <v>38</v>
      </c>
      <c r="Z1077" s="1216"/>
      <c r="AA1077" s="1217"/>
      <c r="AB1077" s="1218"/>
      <c r="AC1077" s="587">
        <f t="shared" si="220"/>
        <v>0</v>
      </c>
      <c r="AE1077" s="1215">
        <v>38</v>
      </c>
      <c r="AF1077" s="1216"/>
      <c r="AG1077" s="1217"/>
      <c r="AH1077" s="1218"/>
      <c r="AI1077" s="587">
        <f t="shared" si="221"/>
        <v>0</v>
      </c>
      <c r="AK1077" s="1215">
        <v>38</v>
      </c>
      <c r="AL1077" s="1216"/>
      <c r="AM1077" s="1217"/>
      <c r="AN1077" s="1218"/>
      <c r="AO1077" s="587">
        <f t="shared" si="222"/>
        <v>0</v>
      </c>
      <c r="AQ1077" s="1215">
        <v>38</v>
      </c>
      <c r="AR1077" s="1216"/>
      <c r="AS1077" s="1217"/>
      <c r="AT1077" s="1218"/>
      <c r="AU1077" s="587">
        <f t="shared" si="223"/>
        <v>0</v>
      </c>
      <c r="AW1077" s="1215">
        <v>38</v>
      </c>
      <c r="AX1077" s="1216"/>
      <c r="AY1077" s="1217"/>
      <c r="AZ1077" s="1218"/>
      <c r="BA1077" s="587">
        <f t="shared" si="224"/>
        <v>0</v>
      </c>
      <c r="BC1077" s="1215">
        <v>38</v>
      </c>
      <c r="BD1077" s="1216"/>
      <c r="BE1077" s="1217"/>
      <c r="BF1077" s="1218"/>
      <c r="BG1077" s="587">
        <f t="shared" si="225"/>
        <v>0</v>
      </c>
      <c r="BI1077" s="1215">
        <v>38</v>
      </c>
      <c r="BJ1077" s="1216"/>
      <c r="BK1077" s="1217"/>
      <c r="BL1077" s="1218"/>
      <c r="BM1077" s="587">
        <f t="shared" si="226"/>
        <v>0</v>
      </c>
      <c r="BO1077" s="1215">
        <v>38</v>
      </c>
      <c r="BP1077" s="1216"/>
      <c r="BQ1077" s="1217"/>
      <c r="BR1077" s="1218"/>
      <c r="BS1077" s="587">
        <f t="shared" si="227"/>
        <v>0</v>
      </c>
    </row>
    <row r="1078" spans="1:71" s="17" customFormat="1" ht="16.75" hidden="1" customHeight="1" outlineLevel="2">
      <c r="A1078" s="1215">
        <v>39</v>
      </c>
      <c r="B1078" s="1216"/>
      <c r="C1078" s="1217"/>
      <c r="D1078" s="1218"/>
      <c r="E1078" s="587">
        <f t="shared" si="216"/>
        <v>0</v>
      </c>
      <c r="G1078" s="1215">
        <v>39</v>
      </c>
      <c r="H1078" s="1216"/>
      <c r="I1078" s="1217"/>
      <c r="J1078" s="1218"/>
      <c r="K1078" s="587">
        <f t="shared" si="217"/>
        <v>0</v>
      </c>
      <c r="M1078" s="1215">
        <v>39</v>
      </c>
      <c r="N1078" s="1216"/>
      <c r="O1078" s="1217"/>
      <c r="P1078" s="1218"/>
      <c r="Q1078" s="587">
        <f t="shared" si="218"/>
        <v>0</v>
      </c>
      <c r="S1078" s="1215">
        <v>39</v>
      </c>
      <c r="T1078" s="1216"/>
      <c r="U1078" s="1217"/>
      <c r="V1078" s="1218"/>
      <c r="W1078" s="587">
        <f t="shared" si="219"/>
        <v>0</v>
      </c>
      <c r="Y1078" s="1215">
        <v>39</v>
      </c>
      <c r="Z1078" s="1216"/>
      <c r="AA1078" s="1217"/>
      <c r="AB1078" s="1218"/>
      <c r="AC1078" s="587">
        <f t="shared" si="220"/>
        <v>0</v>
      </c>
      <c r="AE1078" s="1215">
        <v>39</v>
      </c>
      <c r="AF1078" s="1216"/>
      <c r="AG1078" s="1217"/>
      <c r="AH1078" s="1218"/>
      <c r="AI1078" s="587">
        <f t="shared" si="221"/>
        <v>0</v>
      </c>
      <c r="AK1078" s="1215">
        <v>39</v>
      </c>
      <c r="AL1078" s="1216"/>
      <c r="AM1078" s="1217"/>
      <c r="AN1078" s="1218"/>
      <c r="AO1078" s="587">
        <f t="shared" si="222"/>
        <v>0</v>
      </c>
      <c r="AQ1078" s="1215">
        <v>39</v>
      </c>
      <c r="AR1078" s="1216"/>
      <c r="AS1078" s="1217"/>
      <c r="AT1078" s="1218"/>
      <c r="AU1078" s="587">
        <f t="shared" si="223"/>
        <v>0</v>
      </c>
      <c r="AW1078" s="1215">
        <v>39</v>
      </c>
      <c r="AX1078" s="1216"/>
      <c r="AY1078" s="1217"/>
      <c r="AZ1078" s="1218"/>
      <c r="BA1078" s="587">
        <f t="shared" si="224"/>
        <v>0</v>
      </c>
      <c r="BC1078" s="1215">
        <v>39</v>
      </c>
      <c r="BD1078" s="1216"/>
      <c r="BE1078" s="1217"/>
      <c r="BF1078" s="1218"/>
      <c r="BG1078" s="587">
        <f t="shared" si="225"/>
        <v>0</v>
      </c>
      <c r="BI1078" s="1215">
        <v>39</v>
      </c>
      <c r="BJ1078" s="1216"/>
      <c r="BK1078" s="1217"/>
      <c r="BL1078" s="1218"/>
      <c r="BM1078" s="587">
        <f t="shared" si="226"/>
        <v>0</v>
      </c>
      <c r="BO1078" s="1215">
        <v>39</v>
      </c>
      <c r="BP1078" s="1216"/>
      <c r="BQ1078" s="1217"/>
      <c r="BR1078" s="1218"/>
      <c r="BS1078" s="587">
        <f t="shared" si="227"/>
        <v>0</v>
      </c>
    </row>
    <row r="1079" spans="1:71" s="17" customFormat="1" ht="16.75" hidden="1" customHeight="1" outlineLevel="2">
      <c r="A1079" s="1215">
        <v>40</v>
      </c>
      <c r="B1079" s="1216"/>
      <c r="C1079" s="1217"/>
      <c r="D1079" s="1218"/>
      <c r="E1079" s="587">
        <f t="shared" si="216"/>
        <v>0</v>
      </c>
      <c r="G1079" s="1215">
        <v>40</v>
      </c>
      <c r="H1079" s="1216"/>
      <c r="I1079" s="1217"/>
      <c r="J1079" s="1218"/>
      <c r="K1079" s="587">
        <f t="shared" si="217"/>
        <v>0</v>
      </c>
      <c r="M1079" s="1215">
        <v>40</v>
      </c>
      <c r="N1079" s="1216"/>
      <c r="O1079" s="1217"/>
      <c r="P1079" s="1218"/>
      <c r="Q1079" s="587">
        <f t="shared" si="218"/>
        <v>0</v>
      </c>
      <c r="S1079" s="1215">
        <v>40</v>
      </c>
      <c r="T1079" s="1216"/>
      <c r="U1079" s="1217"/>
      <c r="V1079" s="1218"/>
      <c r="W1079" s="587">
        <f t="shared" si="219"/>
        <v>0</v>
      </c>
      <c r="Y1079" s="1215">
        <v>40</v>
      </c>
      <c r="Z1079" s="1216"/>
      <c r="AA1079" s="1217"/>
      <c r="AB1079" s="1218"/>
      <c r="AC1079" s="587">
        <f t="shared" si="220"/>
        <v>0</v>
      </c>
      <c r="AE1079" s="1215">
        <v>40</v>
      </c>
      <c r="AF1079" s="1216"/>
      <c r="AG1079" s="1217"/>
      <c r="AH1079" s="1218"/>
      <c r="AI1079" s="587">
        <f t="shared" si="221"/>
        <v>0</v>
      </c>
      <c r="AK1079" s="1215">
        <v>40</v>
      </c>
      <c r="AL1079" s="1216"/>
      <c r="AM1079" s="1217"/>
      <c r="AN1079" s="1218"/>
      <c r="AO1079" s="587">
        <f t="shared" si="222"/>
        <v>0</v>
      </c>
      <c r="AQ1079" s="1215">
        <v>40</v>
      </c>
      <c r="AR1079" s="1216"/>
      <c r="AS1079" s="1217"/>
      <c r="AT1079" s="1218"/>
      <c r="AU1079" s="587">
        <f t="shared" si="223"/>
        <v>0</v>
      </c>
      <c r="AW1079" s="1215">
        <v>40</v>
      </c>
      <c r="AX1079" s="1216"/>
      <c r="AY1079" s="1217"/>
      <c r="AZ1079" s="1218"/>
      <c r="BA1079" s="587">
        <f t="shared" si="224"/>
        <v>0</v>
      </c>
      <c r="BC1079" s="1215">
        <v>40</v>
      </c>
      <c r="BD1079" s="1216"/>
      <c r="BE1079" s="1217"/>
      <c r="BF1079" s="1218"/>
      <c r="BG1079" s="587">
        <f t="shared" si="225"/>
        <v>0</v>
      </c>
      <c r="BI1079" s="1215">
        <v>40</v>
      </c>
      <c r="BJ1079" s="1216"/>
      <c r="BK1079" s="1217"/>
      <c r="BL1079" s="1218"/>
      <c r="BM1079" s="587">
        <f t="shared" si="226"/>
        <v>0</v>
      </c>
      <c r="BO1079" s="1215">
        <v>40</v>
      </c>
      <c r="BP1079" s="1216"/>
      <c r="BQ1079" s="1217"/>
      <c r="BR1079" s="1218"/>
      <c r="BS1079" s="587">
        <f t="shared" si="227"/>
        <v>0</v>
      </c>
    </row>
    <row r="1080" spans="1:71" s="17" customFormat="1" ht="16.75" hidden="1" customHeight="1" outlineLevel="2">
      <c r="A1080" s="1215">
        <v>41</v>
      </c>
      <c r="B1080" s="1216"/>
      <c r="C1080" s="1217"/>
      <c r="D1080" s="1218"/>
      <c r="E1080" s="587">
        <f t="shared" si="216"/>
        <v>0</v>
      </c>
      <c r="G1080" s="1215">
        <v>41</v>
      </c>
      <c r="H1080" s="1216"/>
      <c r="I1080" s="1217"/>
      <c r="J1080" s="1218"/>
      <c r="K1080" s="587">
        <f t="shared" si="217"/>
        <v>0</v>
      </c>
      <c r="M1080" s="1215">
        <v>41</v>
      </c>
      <c r="N1080" s="1216"/>
      <c r="O1080" s="1217"/>
      <c r="P1080" s="1218"/>
      <c r="Q1080" s="587">
        <f t="shared" si="218"/>
        <v>0</v>
      </c>
      <c r="S1080" s="1215">
        <v>41</v>
      </c>
      <c r="T1080" s="1216"/>
      <c r="U1080" s="1217"/>
      <c r="V1080" s="1218"/>
      <c r="W1080" s="587">
        <f t="shared" si="219"/>
        <v>0</v>
      </c>
      <c r="Y1080" s="1215">
        <v>41</v>
      </c>
      <c r="Z1080" s="1216"/>
      <c r="AA1080" s="1217"/>
      <c r="AB1080" s="1218"/>
      <c r="AC1080" s="587">
        <f t="shared" si="220"/>
        <v>0</v>
      </c>
      <c r="AE1080" s="1215">
        <v>41</v>
      </c>
      <c r="AF1080" s="1216"/>
      <c r="AG1080" s="1217"/>
      <c r="AH1080" s="1218"/>
      <c r="AI1080" s="587">
        <f t="shared" si="221"/>
        <v>0</v>
      </c>
      <c r="AK1080" s="1215">
        <v>41</v>
      </c>
      <c r="AL1080" s="1216"/>
      <c r="AM1080" s="1217"/>
      <c r="AN1080" s="1218"/>
      <c r="AO1080" s="587">
        <f t="shared" si="222"/>
        <v>0</v>
      </c>
      <c r="AQ1080" s="1215">
        <v>41</v>
      </c>
      <c r="AR1080" s="1216"/>
      <c r="AS1080" s="1217"/>
      <c r="AT1080" s="1218"/>
      <c r="AU1080" s="587">
        <f t="shared" si="223"/>
        <v>0</v>
      </c>
      <c r="AW1080" s="1215">
        <v>41</v>
      </c>
      <c r="AX1080" s="1216"/>
      <c r="AY1080" s="1217"/>
      <c r="AZ1080" s="1218"/>
      <c r="BA1080" s="587">
        <f t="shared" si="224"/>
        <v>0</v>
      </c>
      <c r="BC1080" s="1215">
        <v>41</v>
      </c>
      <c r="BD1080" s="1216"/>
      <c r="BE1080" s="1217"/>
      <c r="BF1080" s="1218"/>
      <c r="BG1080" s="587">
        <f t="shared" si="225"/>
        <v>0</v>
      </c>
      <c r="BI1080" s="1215">
        <v>41</v>
      </c>
      <c r="BJ1080" s="1216"/>
      <c r="BK1080" s="1217"/>
      <c r="BL1080" s="1218"/>
      <c r="BM1080" s="587">
        <f t="shared" si="226"/>
        <v>0</v>
      </c>
      <c r="BO1080" s="1215">
        <v>41</v>
      </c>
      <c r="BP1080" s="1216"/>
      <c r="BQ1080" s="1217"/>
      <c r="BR1080" s="1218"/>
      <c r="BS1080" s="587">
        <f t="shared" si="227"/>
        <v>0</v>
      </c>
    </row>
    <row r="1081" spans="1:71" s="17" customFormat="1" ht="16.75" hidden="1" customHeight="1" outlineLevel="2">
      <c r="A1081" s="1215">
        <v>42</v>
      </c>
      <c r="B1081" s="1216"/>
      <c r="C1081" s="1217"/>
      <c r="D1081" s="1218"/>
      <c r="E1081" s="587">
        <f t="shared" si="216"/>
        <v>0</v>
      </c>
      <c r="G1081" s="1215">
        <v>42</v>
      </c>
      <c r="H1081" s="1216"/>
      <c r="I1081" s="1217"/>
      <c r="J1081" s="1218"/>
      <c r="K1081" s="587">
        <f t="shared" si="217"/>
        <v>0</v>
      </c>
      <c r="M1081" s="1215">
        <v>42</v>
      </c>
      <c r="N1081" s="1216"/>
      <c r="O1081" s="1217"/>
      <c r="P1081" s="1218"/>
      <c r="Q1081" s="587">
        <f t="shared" si="218"/>
        <v>0</v>
      </c>
      <c r="S1081" s="1215">
        <v>42</v>
      </c>
      <c r="T1081" s="1216"/>
      <c r="U1081" s="1217"/>
      <c r="V1081" s="1218"/>
      <c r="W1081" s="587">
        <f t="shared" si="219"/>
        <v>0</v>
      </c>
      <c r="Y1081" s="1215">
        <v>42</v>
      </c>
      <c r="Z1081" s="1216"/>
      <c r="AA1081" s="1217"/>
      <c r="AB1081" s="1218"/>
      <c r="AC1081" s="587">
        <f t="shared" si="220"/>
        <v>0</v>
      </c>
      <c r="AE1081" s="1215">
        <v>42</v>
      </c>
      <c r="AF1081" s="1216"/>
      <c r="AG1081" s="1217"/>
      <c r="AH1081" s="1218"/>
      <c r="AI1081" s="587">
        <f t="shared" si="221"/>
        <v>0</v>
      </c>
      <c r="AK1081" s="1215">
        <v>42</v>
      </c>
      <c r="AL1081" s="1216"/>
      <c r="AM1081" s="1217"/>
      <c r="AN1081" s="1218"/>
      <c r="AO1081" s="587">
        <f t="shared" si="222"/>
        <v>0</v>
      </c>
      <c r="AQ1081" s="1215">
        <v>42</v>
      </c>
      <c r="AR1081" s="1216"/>
      <c r="AS1081" s="1217"/>
      <c r="AT1081" s="1218"/>
      <c r="AU1081" s="587">
        <f t="shared" si="223"/>
        <v>0</v>
      </c>
      <c r="AW1081" s="1215">
        <v>42</v>
      </c>
      <c r="AX1081" s="1216"/>
      <c r="AY1081" s="1217"/>
      <c r="AZ1081" s="1218"/>
      <c r="BA1081" s="587">
        <f t="shared" si="224"/>
        <v>0</v>
      </c>
      <c r="BC1081" s="1215">
        <v>42</v>
      </c>
      <c r="BD1081" s="1216"/>
      <c r="BE1081" s="1217"/>
      <c r="BF1081" s="1218"/>
      <c r="BG1081" s="587">
        <f t="shared" si="225"/>
        <v>0</v>
      </c>
      <c r="BI1081" s="1215">
        <v>42</v>
      </c>
      <c r="BJ1081" s="1216"/>
      <c r="BK1081" s="1217"/>
      <c r="BL1081" s="1218"/>
      <c r="BM1081" s="587">
        <f t="shared" si="226"/>
        <v>0</v>
      </c>
      <c r="BO1081" s="1215">
        <v>42</v>
      </c>
      <c r="BP1081" s="1216"/>
      <c r="BQ1081" s="1217"/>
      <c r="BR1081" s="1218"/>
      <c r="BS1081" s="587">
        <f t="shared" si="227"/>
        <v>0</v>
      </c>
    </row>
    <row r="1082" spans="1:71" s="17" customFormat="1" ht="16.75" hidden="1" customHeight="1" outlineLevel="2">
      <c r="A1082" s="1215">
        <v>43</v>
      </c>
      <c r="B1082" s="1216"/>
      <c r="C1082" s="1217"/>
      <c r="D1082" s="1218"/>
      <c r="E1082" s="587">
        <f t="shared" si="216"/>
        <v>0</v>
      </c>
      <c r="G1082" s="1215">
        <v>43</v>
      </c>
      <c r="H1082" s="1216"/>
      <c r="I1082" s="1217"/>
      <c r="J1082" s="1218"/>
      <c r="K1082" s="587">
        <f t="shared" si="217"/>
        <v>0</v>
      </c>
      <c r="M1082" s="1215">
        <v>43</v>
      </c>
      <c r="N1082" s="1216"/>
      <c r="O1082" s="1217"/>
      <c r="P1082" s="1218"/>
      <c r="Q1082" s="587">
        <f t="shared" si="218"/>
        <v>0</v>
      </c>
      <c r="S1082" s="1215">
        <v>43</v>
      </c>
      <c r="T1082" s="1216"/>
      <c r="U1082" s="1217"/>
      <c r="V1082" s="1218"/>
      <c r="W1082" s="587">
        <f t="shared" si="219"/>
        <v>0</v>
      </c>
      <c r="Y1082" s="1215">
        <v>43</v>
      </c>
      <c r="Z1082" s="1216"/>
      <c r="AA1082" s="1217"/>
      <c r="AB1082" s="1218"/>
      <c r="AC1082" s="587">
        <f t="shared" si="220"/>
        <v>0</v>
      </c>
      <c r="AE1082" s="1215">
        <v>43</v>
      </c>
      <c r="AF1082" s="1216"/>
      <c r="AG1082" s="1217"/>
      <c r="AH1082" s="1218"/>
      <c r="AI1082" s="587">
        <f t="shared" si="221"/>
        <v>0</v>
      </c>
      <c r="AK1082" s="1215">
        <v>43</v>
      </c>
      <c r="AL1082" s="1216"/>
      <c r="AM1082" s="1217"/>
      <c r="AN1082" s="1218"/>
      <c r="AO1082" s="587">
        <f t="shared" si="222"/>
        <v>0</v>
      </c>
      <c r="AQ1082" s="1215">
        <v>43</v>
      </c>
      <c r="AR1082" s="1216"/>
      <c r="AS1082" s="1217"/>
      <c r="AT1082" s="1218"/>
      <c r="AU1082" s="587">
        <f t="shared" si="223"/>
        <v>0</v>
      </c>
      <c r="AW1082" s="1215">
        <v>43</v>
      </c>
      <c r="AX1082" s="1216"/>
      <c r="AY1082" s="1217"/>
      <c r="AZ1082" s="1218"/>
      <c r="BA1082" s="587">
        <f t="shared" si="224"/>
        <v>0</v>
      </c>
      <c r="BC1082" s="1215">
        <v>43</v>
      </c>
      <c r="BD1082" s="1216"/>
      <c r="BE1082" s="1217"/>
      <c r="BF1082" s="1218"/>
      <c r="BG1082" s="587">
        <f t="shared" si="225"/>
        <v>0</v>
      </c>
      <c r="BI1082" s="1215">
        <v>43</v>
      </c>
      <c r="BJ1082" s="1216"/>
      <c r="BK1082" s="1217"/>
      <c r="BL1082" s="1218"/>
      <c r="BM1082" s="587">
        <f t="shared" si="226"/>
        <v>0</v>
      </c>
      <c r="BO1082" s="1215">
        <v>43</v>
      </c>
      <c r="BP1082" s="1216"/>
      <c r="BQ1082" s="1217"/>
      <c r="BR1082" s="1218"/>
      <c r="BS1082" s="587">
        <f t="shared" si="227"/>
        <v>0</v>
      </c>
    </row>
    <row r="1083" spans="1:71" s="17" customFormat="1" ht="16.75" hidden="1" customHeight="1" outlineLevel="2">
      <c r="A1083" s="1215">
        <v>44</v>
      </c>
      <c r="B1083" s="1216"/>
      <c r="C1083" s="1217"/>
      <c r="D1083" s="1218"/>
      <c r="E1083" s="587">
        <f t="shared" si="216"/>
        <v>0</v>
      </c>
      <c r="G1083" s="1215">
        <v>44</v>
      </c>
      <c r="H1083" s="1216"/>
      <c r="I1083" s="1217"/>
      <c r="J1083" s="1218"/>
      <c r="K1083" s="587">
        <f t="shared" si="217"/>
        <v>0</v>
      </c>
      <c r="M1083" s="1215">
        <v>44</v>
      </c>
      <c r="N1083" s="1216"/>
      <c r="O1083" s="1217"/>
      <c r="P1083" s="1218"/>
      <c r="Q1083" s="587">
        <f t="shared" si="218"/>
        <v>0</v>
      </c>
      <c r="S1083" s="1215">
        <v>44</v>
      </c>
      <c r="T1083" s="1216"/>
      <c r="U1083" s="1217"/>
      <c r="V1083" s="1218"/>
      <c r="W1083" s="587">
        <f t="shared" si="219"/>
        <v>0</v>
      </c>
      <c r="Y1083" s="1215">
        <v>44</v>
      </c>
      <c r="Z1083" s="1216"/>
      <c r="AA1083" s="1217"/>
      <c r="AB1083" s="1218"/>
      <c r="AC1083" s="587">
        <f t="shared" si="220"/>
        <v>0</v>
      </c>
      <c r="AE1083" s="1215">
        <v>44</v>
      </c>
      <c r="AF1083" s="1216"/>
      <c r="AG1083" s="1217"/>
      <c r="AH1083" s="1218"/>
      <c r="AI1083" s="587">
        <f t="shared" si="221"/>
        <v>0</v>
      </c>
      <c r="AK1083" s="1215">
        <v>44</v>
      </c>
      <c r="AL1083" s="1216"/>
      <c r="AM1083" s="1217"/>
      <c r="AN1083" s="1218"/>
      <c r="AO1083" s="587">
        <f t="shared" si="222"/>
        <v>0</v>
      </c>
      <c r="AQ1083" s="1215">
        <v>44</v>
      </c>
      <c r="AR1083" s="1216"/>
      <c r="AS1083" s="1217"/>
      <c r="AT1083" s="1218"/>
      <c r="AU1083" s="587">
        <f t="shared" si="223"/>
        <v>0</v>
      </c>
      <c r="AW1083" s="1215">
        <v>44</v>
      </c>
      <c r="AX1083" s="1216"/>
      <c r="AY1083" s="1217"/>
      <c r="AZ1083" s="1218"/>
      <c r="BA1083" s="587">
        <f t="shared" si="224"/>
        <v>0</v>
      </c>
      <c r="BC1083" s="1215">
        <v>44</v>
      </c>
      <c r="BD1083" s="1216"/>
      <c r="BE1083" s="1217"/>
      <c r="BF1083" s="1218"/>
      <c r="BG1083" s="587">
        <f t="shared" si="225"/>
        <v>0</v>
      </c>
      <c r="BI1083" s="1215">
        <v>44</v>
      </c>
      <c r="BJ1083" s="1216"/>
      <c r="BK1083" s="1217"/>
      <c r="BL1083" s="1218"/>
      <c r="BM1083" s="587">
        <f t="shared" si="226"/>
        <v>0</v>
      </c>
      <c r="BO1083" s="1215">
        <v>44</v>
      </c>
      <c r="BP1083" s="1216"/>
      <c r="BQ1083" s="1217"/>
      <c r="BR1083" s="1218"/>
      <c r="BS1083" s="587">
        <f t="shared" si="227"/>
        <v>0</v>
      </c>
    </row>
    <row r="1084" spans="1:71" s="17" customFormat="1" ht="16.75" hidden="1" customHeight="1" outlineLevel="2">
      <c r="A1084" s="1215">
        <v>45</v>
      </c>
      <c r="B1084" s="1216"/>
      <c r="C1084" s="1217"/>
      <c r="D1084" s="1218"/>
      <c r="E1084" s="587">
        <f t="shared" si="216"/>
        <v>0</v>
      </c>
      <c r="G1084" s="1215">
        <v>45</v>
      </c>
      <c r="H1084" s="1216"/>
      <c r="I1084" s="1217"/>
      <c r="J1084" s="1218"/>
      <c r="K1084" s="587">
        <f t="shared" si="217"/>
        <v>0</v>
      </c>
      <c r="M1084" s="1215">
        <v>45</v>
      </c>
      <c r="N1084" s="1216"/>
      <c r="O1084" s="1217"/>
      <c r="P1084" s="1218"/>
      <c r="Q1084" s="587">
        <f t="shared" si="218"/>
        <v>0</v>
      </c>
      <c r="S1084" s="1215">
        <v>45</v>
      </c>
      <c r="T1084" s="1216"/>
      <c r="U1084" s="1217"/>
      <c r="V1084" s="1218"/>
      <c r="W1084" s="587">
        <f t="shared" si="219"/>
        <v>0</v>
      </c>
      <c r="Y1084" s="1215">
        <v>45</v>
      </c>
      <c r="Z1084" s="1216"/>
      <c r="AA1084" s="1217"/>
      <c r="AB1084" s="1218"/>
      <c r="AC1084" s="587">
        <f t="shared" si="220"/>
        <v>0</v>
      </c>
      <c r="AE1084" s="1215">
        <v>45</v>
      </c>
      <c r="AF1084" s="1216"/>
      <c r="AG1084" s="1217"/>
      <c r="AH1084" s="1218"/>
      <c r="AI1084" s="587">
        <f t="shared" si="221"/>
        <v>0</v>
      </c>
      <c r="AK1084" s="1215">
        <v>45</v>
      </c>
      <c r="AL1084" s="1216"/>
      <c r="AM1084" s="1217"/>
      <c r="AN1084" s="1218"/>
      <c r="AO1084" s="587">
        <f t="shared" si="222"/>
        <v>0</v>
      </c>
      <c r="AQ1084" s="1215">
        <v>45</v>
      </c>
      <c r="AR1084" s="1216"/>
      <c r="AS1084" s="1217"/>
      <c r="AT1084" s="1218"/>
      <c r="AU1084" s="587">
        <f t="shared" si="223"/>
        <v>0</v>
      </c>
      <c r="AW1084" s="1215">
        <v>45</v>
      </c>
      <c r="AX1084" s="1216"/>
      <c r="AY1084" s="1217"/>
      <c r="AZ1084" s="1218"/>
      <c r="BA1084" s="587">
        <f t="shared" si="224"/>
        <v>0</v>
      </c>
      <c r="BC1084" s="1215">
        <v>45</v>
      </c>
      <c r="BD1084" s="1216"/>
      <c r="BE1084" s="1217"/>
      <c r="BF1084" s="1218"/>
      <c r="BG1084" s="587">
        <f t="shared" si="225"/>
        <v>0</v>
      </c>
      <c r="BI1084" s="1215">
        <v>45</v>
      </c>
      <c r="BJ1084" s="1216"/>
      <c r="BK1084" s="1217"/>
      <c r="BL1084" s="1218"/>
      <c r="BM1084" s="587">
        <f t="shared" si="226"/>
        <v>0</v>
      </c>
      <c r="BO1084" s="1215">
        <v>45</v>
      </c>
      <c r="BP1084" s="1216"/>
      <c r="BQ1084" s="1217"/>
      <c r="BR1084" s="1218"/>
      <c r="BS1084" s="587">
        <f t="shared" si="227"/>
        <v>0</v>
      </c>
    </row>
    <row r="1085" spans="1:71" s="17" customFormat="1" ht="16.75" hidden="1" customHeight="1" outlineLevel="2">
      <c r="A1085" s="1215">
        <v>46</v>
      </c>
      <c r="B1085" s="1216"/>
      <c r="C1085" s="1217"/>
      <c r="D1085" s="1218"/>
      <c r="E1085" s="587">
        <f t="shared" si="216"/>
        <v>0</v>
      </c>
      <c r="G1085" s="1215">
        <v>46</v>
      </c>
      <c r="H1085" s="1216"/>
      <c r="I1085" s="1217"/>
      <c r="J1085" s="1218"/>
      <c r="K1085" s="587">
        <f t="shared" si="217"/>
        <v>0</v>
      </c>
      <c r="M1085" s="1215">
        <v>46</v>
      </c>
      <c r="N1085" s="1216"/>
      <c r="O1085" s="1217"/>
      <c r="P1085" s="1218"/>
      <c r="Q1085" s="587">
        <f t="shared" si="218"/>
        <v>0</v>
      </c>
      <c r="S1085" s="1215">
        <v>46</v>
      </c>
      <c r="T1085" s="1216"/>
      <c r="U1085" s="1217"/>
      <c r="V1085" s="1218"/>
      <c r="W1085" s="587">
        <f t="shared" si="219"/>
        <v>0</v>
      </c>
      <c r="Y1085" s="1215">
        <v>46</v>
      </c>
      <c r="Z1085" s="1216"/>
      <c r="AA1085" s="1217"/>
      <c r="AB1085" s="1218"/>
      <c r="AC1085" s="587">
        <f t="shared" si="220"/>
        <v>0</v>
      </c>
      <c r="AE1085" s="1215">
        <v>46</v>
      </c>
      <c r="AF1085" s="1216"/>
      <c r="AG1085" s="1217"/>
      <c r="AH1085" s="1218"/>
      <c r="AI1085" s="587">
        <f t="shared" si="221"/>
        <v>0</v>
      </c>
      <c r="AK1085" s="1215">
        <v>46</v>
      </c>
      <c r="AL1085" s="1216"/>
      <c r="AM1085" s="1217"/>
      <c r="AN1085" s="1218"/>
      <c r="AO1085" s="587">
        <f t="shared" si="222"/>
        <v>0</v>
      </c>
      <c r="AQ1085" s="1215">
        <v>46</v>
      </c>
      <c r="AR1085" s="1216"/>
      <c r="AS1085" s="1217"/>
      <c r="AT1085" s="1218"/>
      <c r="AU1085" s="587">
        <f t="shared" si="223"/>
        <v>0</v>
      </c>
      <c r="AW1085" s="1215">
        <v>46</v>
      </c>
      <c r="AX1085" s="1216"/>
      <c r="AY1085" s="1217"/>
      <c r="AZ1085" s="1218"/>
      <c r="BA1085" s="587">
        <f t="shared" si="224"/>
        <v>0</v>
      </c>
      <c r="BC1085" s="1215">
        <v>46</v>
      </c>
      <c r="BD1085" s="1216"/>
      <c r="BE1085" s="1217"/>
      <c r="BF1085" s="1218"/>
      <c r="BG1085" s="587">
        <f t="shared" si="225"/>
        <v>0</v>
      </c>
      <c r="BI1085" s="1215">
        <v>46</v>
      </c>
      <c r="BJ1085" s="1216"/>
      <c r="BK1085" s="1217"/>
      <c r="BL1085" s="1218"/>
      <c r="BM1085" s="587">
        <f t="shared" si="226"/>
        <v>0</v>
      </c>
      <c r="BO1085" s="1215">
        <v>46</v>
      </c>
      <c r="BP1085" s="1216"/>
      <c r="BQ1085" s="1217"/>
      <c r="BR1085" s="1218"/>
      <c r="BS1085" s="587">
        <f t="shared" si="227"/>
        <v>0</v>
      </c>
    </row>
    <row r="1086" spans="1:71" s="17" customFormat="1" ht="16.75" hidden="1" customHeight="1" outlineLevel="2">
      <c r="A1086" s="1215">
        <v>47</v>
      </c>
      <c r="B1086" s="1216"/>
      <c r="C1086" s="1217"/>
      <c r="D1086" s="1218"/>
      <c r="E1086" s="587">
        <f t="shared" si="216"/>
        <v>0</v>
      </c>
      <c r="G1086" s="1215">
        <v>47</v>
      </c>
      <c r="H1086" s="1216"/>
      <c r="I1086" s="1217"/>
      <c r="J1086" s="1218"/>
      <c r="K1086" s="587">
        <f t="shared" si="217"/>
        <v>0</v>
      </c>
      <c r="M1086" s="1215">
        <v>47</v>
      </c>
      <c r="N1086" s="1216"/>
      <c r="O1086" s="1217"/>
      <c r="P1086" s="1218"/>
      <c r="Q1086" s="587">
        <f t="shared" si="218"/>
        <v>0</v>
      </c>
      <c r="S1086" s="1215">
        <v>47</v>
      </c>
      <c r="T1086" s="1216"/>
      <c r="U1086" s="1217"/>
      <c r="V1086" s="1218"/>
      <c r="W1086" s="587">
        <f t="shared" si="219"/>
        <v>0</v>
      </c>
      <c r="Y1086" s="1215">
        <v>47</v>
      </c>
      <c r="Z1086" s="1216"/>
      <c r="AA1086" s="1217"/>
      <c r="AB1086" s="1218"/>
      <c r="AC1086" s="587">
        <f t="shared" si="220"/>
        <v>0</v>
      </c>
      <c r="AE1086" s="1215">
        <v>47</v>
      </c>
      <c r="AF1086" s="1216"/>
      <c r="AG1086" s="1217"/>
      <c r="AH1086" s="1218"/>
      <c r="AI1086" s="587">
        <f t="shared" si="221"/>
        <v>0</v>
      </c>
      <c r="AK1086" s="1215">
        <v>47</v>
      </c>
      <c r="AL1086" s="1216"/>
      <c r="AM1086" s="1217"/>
      <c r="AN1086" s="1218"/>
      <c r="AO1086" s="587">
        <f t="shared" si="222"/>
        <v>0</v>
      </c>
      <c r="AQ1086" s="1215">
        <v>47</v>
      </c>
      <c r="AR1086" s="1216"/>
      <c r="AS1086" s="1217"/>
      <c r="AT1086" s="1218"/>
      <c r="AU1086" s="587">
        <f t="shared" si="223"/>
        <v>0</v>
      </c>
      <c r="AW1086" s="1215">
        <v>47</v>
      </c>
      <c r="AX1086" s="1216"/>
      <c r="AY1086" s="1217"/>
      <c r="AZ1086" s="1218"/>
      <c r="BA1086" s="587">
        <f t="shared" si="224"/>
        <v>0</v>
      </c>
      <c r="BC1086" s="1215">
        <v>47</v>
      </c>
      <c r="BD1086" s="1216"/>
      <c r="BE1086" s="1217"/>
      <c r="BF1086" s="1218"/>
      <c r="BG1086" s="587">
        <f t="shared" si="225"/>
        <v>0</v>
      </c>
      <c r="BI1086" s="1215">
        <v>47</v>
      </c>
      <c r="BJ1086" s="1216"/>
      <c r="BK1086" s="1217"/>
      <c r="BL1086" s="1218"/>
      <c r="BM1086" s="587">
        <f t="shared" si="226"/>
        <v>0</v>
      </c>
      <c r="BO1086" s="1215">
        <v>47</v>
      </c>
      <c r="BP1086" s="1216"/>
      <c r="BQ1086" s="1217"/>
      <c r="BR1086" s="1218"/>
      <c r="BS1086" s="587">
        <f t="shared" si="227"/>
        <v>0</v>
      </c>
    </row>
    <row r="1087" spans="1:71" s="17" customFormat="1" ht="16.75" hidden="1" customHeight="1" outlineLevel="2">
      <c r="A1087" s="1215">
        <v>48</v>
      </c>
      <c r="B1087" s="1216"/>
      <c r="C1087" s="1217"/>
      <c r="D1087" s="1218"/>
      <c r="E1087" s="587">
        <f t="shared" si="216"/>
        <v>0</v>
      </c>
      <c r="G1087" s="1215">
        <v>48</v>
      </c>
      <c r="H1087" s="1216"/>
      <c r="I1087" s="1217"/>
      <c r="J1087" s="1218"/>
      <c r="K1087" s="587">
        <f t="shared" si="217"/>
        <v>0</v>
      </c>
      <c r="M1087" s="1215">
        <v>48</v>
      </c>
      <c r="N1087" s="1216"/>
      <c r="O1087" s="1217"/>
      <c r="P1087" s="1218"/>
      <c r="Q1087" s="587">
        <f t="shared" si="218"/>
        <v>0</v>
      </c>
      <c r="S1087" s="1215">
        <v>48</v>
      </c>
      <c r="T1087" s="1216"/>
      <c r="U1087" s="1217"/>
      <c r="V1087" s="1218"/>
      <c r="W1087" s="587">
        <f t="shared" si="219"/>
        <v>0</v>
      </c>
      <c r="Y1087" s="1215">
        <v>48</v>
      </c>
      <c r="Z1087" s="1216"/>
      <c r="AA1087" s="1217"/>
      <c r="AB1087" s="1218"/>
      <c r="AC1087" s="587">
        <f t="shared" si="220"/>
        <v>0</v>
      </c>
      <c r="AE1087" s="1215">
        <v>48</v>
      </c>
      <c r="AF1087" s="1216"/>
      <c r="AG1087" s="1217"/>
      <c r="AH1087" s="1218"/>
      <c r="AI1087" s="587">
        <f t="shared" si="221"/>
        <v>0</v>
      </c>
      <c r="AK1087" s="1215">
        <v>48</v>
      </c>
      <c r="AL1087" s="1216"/>
      <c r="AM1087" s="1217"/>
      <c r="AN1087" s="1218"/>
      <c r="AO1087" s="587">
        <f t="shared" si="222"/>
        <v>0</v>
      </c>
      <c r="AQ1087" s="1215">
        <v>48</v>
      </c>
      <c r="AR1087" s="1216"/>
      <c r="AS1087" s="1217"/>
      <c r="AT1087" s="1218"/>
      <c r="AU1087" s="587">
        <f t="shared" si="223"/>
        <v>0</v>
      </c>
      <c r="AW1087" s="1215">
        <v>48</v>
      </c>
      <c r="AX1087" s="1216"/>
      <c r="AY1087" s="1217"/>
      <c r="AZ1087" s="1218"/>
      <c r="BA1087" s="587">
        <f t="shared" si="224"/>
        <v>0</v>
      </c>
      <c r="BC1087" s="1215">
        <v>48</v>
      </c>
      <c r="BD1087" s="1216"/>
      <c r="BE1087" s="1217"/>
      <c r="BF1087" s="1218"/>
      <c r="BG1087" s="587">
        <f t="shared" si="225"/>
        <v>0</v>
      </c>
      <c r="BI1087" s="1215">
        <v>48</v>
      </c>
      <c r="BJ1087" s="1216"/>
      <c r="BK1087" s="1217"/>
      <c r="BL1087" s="1218"/>
      <c r="BM1087" s="587">
        <f t="shared" si="226"/>
        <v>0</v>
      </c>
      <c r="BO1087" s="1215">
        <v>48</v>
      </c>
      <c r="BP1087" s="1216"/>
      <c r="BQ1087" s="1217"/>
      <c r="BR1087" s="1218"/>
      <c r="BS1087" s="587">
        <f t="shared" si="227"/>
        <v>0</v>
      </c>
    </row>
    <row r="1088" spans="1:71" s="17" customFormat="1" ht="16.75" hidden="1" customHeight="1" outlineLevel="2">
      <c r="A1088" s="1215">
        <v>49</v>
      </c>
      <c r="B1088" s="1216"/>
      <c r="C1088" s="1217"/>
      <c r="D1088" s="1218"/>
      <c r="E1088" s="587">
        <f t="shared" si="216"/>
        <v>0</v>
      </c>
      <c r="G1088" s="1215">
        <v>49</v>
      </c>
      <c r="H1088" s="1216"/>
      <c r="I1088" s="1217"/>
      <c r="J1088" s="1218"/>
      <c r="K1088" s="587">
        <f t="shared" si="217"/>
        <v>0</v>
      </c>
      <c r="M1088" s="1215">
        <v>49</v>
      </c>
      <c r="N1088" s="1216"/>
      <c r="O1088" s="1217"/>
      <c r="P1088" s="1218"/>
      <c r="Q1088" s="587">
        <f t="shared" si="218"/>
        <v>0</v>
      </c>
      <c r="S1088" s="1215">
        <v>49</v>
      </c>
      <c r="T1088" s="1216"/>
      <c r="U1088" s="1217"/>
      <c r="V1088" s="1218"/>
      <c r="W1088" s="587">
        <f t="shared" si="219"/>
        <v>0</v>
      </c>
      <c r="Y1088" s="1215">
        <v>49</v>
      </c>
      <c r="Z1088" s="1216"/>
      <c r="AA1088" s="1217"/>
      <c r="AB1088" s="1218"/>
      <c r="AC1088" s="587">
        <f t="shared" si="220"/>
        <v>0</v>
      </c>
      <c r="AE1088" s="1215">
        <v>49</v>
      </c>
      <c r="AF1088" s="1216"/>
      <c r="AG1088" s="1217"/>
      <c r="AH1088" s="1218"/>
      <c r="AI1088" s="587">
        <f t="shared" si="221"/>
        <v>0</v>
      </c>
      <c r="AK1088" s="1215">
        <v>49</v>
      </c>
      <c r="AL1088" s="1216"/>
      <c r="AM1088" s="1217"/>
      <c r="AN1088" s="1218"/>
      <c r="AO1088" s="587">
        <f t="shared" si="222"/>
        <v>0</v>
      </c>
      <c r="AQ1088" s="1215">
        <v>49</v>
      </c>
      <c r="AR1088" s="1216"/>
      <c r="AS1088" s="1217"/>
      <c r="AT1088" s="1218"/>
      <c r="AU1088" s="587">
        <f t="shared" si="223"/>
        <v>0</v>
      </c>
      <c r="AW1088" s="1215">
        <v>49</v>
      </c>
      <c r="AX1088" s="1216"/>
      <c r="AY1088" s="1217"/>
      <c r="AZ1088" s="1218"/>
      <c r="BA1088" s="587">
        <f t="shared" si="224"/>
        <v>0</v>
      </c>
      <c r="BC1088" s="1215">
        <v>49</v>
      </c>
      <c r="BD1088" s="1216"/>
      <c r="BE1088" s="1217"/>
      <c r="BF1088" s="1218"/>
      <c r="BG1088" s="587">
        <f t="shared" si="225"/>
        <v>0</v>
      </c>
      <c r="BI1088" s="1215">
        <v>49</v>
      </c>
      <c r="BJ1088" s="1216"/>
      <c r="BK1088" s="1217"/>
      <c r="BL1088" s="1218"/>
      <c r="BM1088" s="587">
        <f t="shared" si="226"/>
        <v>0</v>
      </c>
      <c r="BO1088" s="1215">
        <v>49</v>
      </c>
      <c r="BP1088" s="1216"/>
      <c r="BQ1088" s="1217"/>
      <c r="BR1088" s="1218"/>
      <c r="BS1088" s="587">
        <f t="shared" si="227"/>
        <v>0</v>
      </c>
    </row>
    <row r="1089" spans="1:71" s="17" customFormat="1" ht="16.75" hidden="1" customHeight="1" outlineLevel="2">
      <c r="A1089" s="1215">
        <v>50</v>
      </c>
      <c r="B1089" s="1216"/>
      <c r="C1089" s="1217"/>
      <c r="D1089" s="1218"/>
      <c r="E1089" s="587">
        <f t="shared" si="216"/>
        <v>0</v>
      </c>
      <c r="G1089" s="1215">
        <v>50</v>
      </c>
      <c r="H1089" s="1216"/>
      <c r="I1089" s="1217"/>
      <c r="J1089" s="1218"/>
      <c r="K1089" s="587">
        <f t="shared" si="217"/>
        <v>0</v>
      </c>
      <c r="M1089" s="1215">
        <v>50</v>
      </c>
      <c r="N1089" s="1216"/>
      <c r="O1089" s="1217"/>
      <c r="P1089" s="1218"/>
      <c r="Q1089" s="587">
        <f t="shared" si="218"/>
        <v>0</v>
      </c>
      <c r="S1089" s="1215">
        <v>50</v>
      </c>
      <c r="T1089" s="1216"/>
      <c r="U1089" s="1217"/>
      <c r="V1089" s="1218"/>
      <c r="W1089" s="587">
        <f t="shared" si="219"/>
        <v>0</v>
      </c>
      <c r="Y1089" s="1215">
        <v>50</v>
      </c>
      <c r="Z1089" s="1216"/>
      <c r="AA1089" s="1217"/>
      <c r="AB1089" s="1218"/>
      <c r="AC1089" s="587">
        <f t="shared" si="220"/>
        <v>0</v>
      </c>
      <c r="AE1089" s="1215">
        <v>50</v>
      </c>
      <c r="AF1089" s="1216"/>
      <c r="AG1089" s="1217"/>
      <c r="AH1089" s="1218"/>
      <c r="AI1089" s="587">
        <f t="shared" si="221"/>
        <v>0</v>
      </c>
      <c r="AK1089" s="1215">
        <v>50</v>
      </c>
      <c r="AL1089" s="1216"/>
      <c r="AM1089" s="1217"/>
      <c r="AN1089" s="1218"/>
      <c r="AO1089" s="587">
        <f t="shared" si="222"/>
        <v>0</v>
      </c>
      <c r="AQ1089" s="1215">
        <v>50</v>
      </c>
      <c r="AR1089" s="1216"/>
      <c r="AS1089" s="1217"/>
      <c r="AT1089" s="1218"/>
      <c r="AU1089" s="587">
        <f t="shared" si="223"/>
        <v>0</v>
      </c>
      <c r="AW1089" s="1215">
        <v>50</v>
      </c>
      <c r="AX1089" s="1216"/>
      <c r="AY1089" s="1217"/>
      <c r="AZ1089" s="1218"/>
      <c r="BA1089" s="587">
        <f t="shared" si="224"/>
        <v>0</v>
      </c>
      <c r="BC1089" s="1215">
        <v>50</v>
      </c>
      <c r="BD1089" s="1216"/>
      <c r="BE1089" s="1217"/>
      <c r="BF1089" s="1218"/>
      <c r="BG1089" s="587">
        <f t="shared" si="225"/>
        <v>0</v>
      </c>
      <c r="BI1089" s="1215">
        <v>50</v>
      </c>
      <c r="BJ1089" s="1216"/>
      <c r="BK1089" s="1217"/>
      <c r="BL1089" s="1218"/>
      <c r="BM1089" s="587">
        <f t="shared" si="226"/>
        <v>0</v>
      </c>
      <c r="BO1089" s="1215">
        <v>50</v>
      </c>
      <c r="BP1089" s="1216"/>
      <c r="BQ1089" s="1217"/>
      <c r="BR1089" s="1218"/>
      <c r="BS1089" s="587">
        <f t="shared" si="227"/>
        <v>0</v>
      </c>
    </row>
    <row r="1090" spans="1:71" s="17" customFormat="1" ht="16.75" hidden="1" customHeight="1" outlineLevel="2">
      <c r="A1090" s="1215">
        <v>51</v>
      </c>
      <c r="B1090" s="1216"/>
      <c r="C1090" s="1217"/>
      <c r="D1090" s="1218"/>
      <c r="E1090" s="587">
        <f t="shared" si="216"/>
        <v>0</v>
      </c>
      <c r="G1090" s="1215">
        <v>51</v>
      </c>
      <c r="H1090" s="1216"/>
      <c r="I1090" s="1217"/>
      <c r="J1090" s="1218"/>
      <c r="K1090" s="587">
        <f t="shared" si="217"/>
        <v>0</v>
      </c>
      <c r="M1090" s="1215">
        <v>51</v>
      </c>
      <c r="N1090" s="1216"/>
      <c r="O1090" s="1217"/>
      <c r="P1090" s="1218"/>
      <c r="Q1090" s="587">
        <f t="shared" si="218"/>
        <v>0</v>
      </c>
      <c r="S1090" s="1215">
        <v>51</v>
      </c>
      <c r="T1090" s="1216"/>
      <c r="U1090" s="1217"/>
      <c r="V1090" s="1218"/>
      <c r="W1090" s="587">
        <f t="shared" si="219"/>
        <v>0</v>
      </c>
      <c r="Y1090" s="1215">
        <v>51</v>
      </c>
      <c r="Z1090" s="1216"/>
      <c r="AA1090" s="1217"/>
      <c r="AB1090" s="1218"/>
      <c r="AC1090" s="587">
        <f t="shared" si="220"/>
        <v>0</v>
      </c>
      <c r="AE1090" s="1215">
        <v>51</v>
      </c>
      <c r="AF1090" s="1216"/>
      <c r="AG1090" s="1217"/>
      <c r="AH1090" s="1218"/>
      <c r="AI1090" s="587">
        <f t="shared" si="221"/>
        <v>0</v>
      </c>
      <c r="AK1090" s="1215">
        <v>51</v>
      </c>
      <c r="AL1090" s="1216"/>
      <c r="AM1090" s="1217"/>
      <c r="AN1090" s="1218"/>
      <c r="AO1090" s="587">
        <f t="shared" si="222"/>
        <v>0</v>
      </c>
      <c r="AQ1090" s="1215">
        <v>51</v>
      </c>
      <c r="AR1090" s="1216"/>
      <c r="AS1090" s="1217"/>
      <c r="AT1090" s="1218"/>
      <c r="AU1090" s="587">
        <f t="shared" si="223"/>
        <v>0</v>
      </c>
      <c r="AW1090" s="1215">
        <v>51</v>
      </c>
      <c r="AX1090" s="1216"/>
      <c r="AY1090" s="1217"/>
      <c r="AZ1090" s="1218"/>
      <c r="BA1090" s="587">
        <f t="shared" si="224"/>
        <v>0</v>
      </c>
      <c r="BC1090" s="1215">
        <v>51</v>
      </c>
      <c r="BD1090" s="1216"/>
      <c r="BE1090" s="1217"/>
      <c r="BF1090" s="1218"/>
      <c r="BG1090" s="587">
        <f t="shared" si="225"/>
        <v>0</v>
      </c>
      <c r="BI1090" s="1215">
        <v>51</v>
      </c>
      <c r="BJ1090" s="1216"/>
      <c r="BK1090" s="1217"/>
      <c r="BL1090" s="1218"/>
      <c r="BM1090" s="587">
        <f t="shared" si="226"/>
        <v>0</v>
      </c>
      <c r="BO1090" s="1215">
        <v>51</v>
      </c>
      <c r="BP1090" s="1216"/>
      <c r="BQ1090" s="1217"/>
      <c r="BR1090" s="1218"/>
      <c r="BS1090" s="587">
        <f t="shared" si="227"/>
        <v>0</v>
      </c>
    </row>
    <row r="1091" spans="1:71" s="17" customFormat="1" ht="16.75" hidden="1" customHeight="1" outlineLevel="2">
      <c r="A1091" s="1215">
        <v>52</v>
      </c>
      <c r="B1091" s="1216"/>
      <c r="C1091" s="1217"/>
      <c r="D1091" s="1218"/>
      <c r="E1091" s="587">
        <f t="shared" si="216"/>
        <v>0</v>
      </c>
      <c r="G1091" s="1215">
        <v>52</v>
      </c>
      <c r="H1091" s="1216"/>
      <c r="I1091" s="1217"/>
      <c r="J1091" s="1218"/>
      <c r="K1091" s="587">
        <f t="shared" si="217"/>
        <v>0</v>
      </c>
      <c r="M1091" s="1215">
        <v>52</v>
      </c>
      <c r="N1091" s="1216"/>
      <c r="O1091" s="1217"/>
      <c r="P1091" s="1218"/>
      <c r="Q1091" s="587">
        <f t="shared" si="218"/>
        <v>0</v>
      </c>
      <c r="S1091" s="1215">
        <v>52</v>
      </c>
      <c r="T1091" s="1216"/>
      <c r="U1091" s="1217"/>
      <c r="V1091" s="1218"/>
      <c r="W1091" s="587">
        <f t="shared" si="219"/>
        <v>0</v>
      </c>
      <c r="Y1091" s="1215">
        <v>52</v>
      </c>
      <c r="Z1091" s="1216"/>
      <c r="AA1091" s="1217"/>
      <c r="AB1091" s="1218"/>
      <c r="AC1091" s="587">
        <f t="shared" si="220"/>
        <v>0</v>
      </c>
      <c r="AE1091" s="1215">
        <v>52</v>
      </c>
      <c r="AF1091" s="1216"/>
      <c r="AG1091" s="1217"/>
      <c r="AH1091" s="1218"/>
      <c r="AI1091" s="587">
        <f t="shared" si="221"/>
        <v>0</v>
      </c>
      <c r="AK1091" s="1215">
        <v>52</v>
      </c>
      <c r="AL1091" s="1216"/>
      <c r="AM1091" s="1217"/>
      <c r="AN1091" s="1218"/>
      <c r="AO1091" s="587">
        <f t="shared" si="222"/>
        <v>0</v>
      </c>
      <c r="AQ1091" s="1215">
        <v>52</v>
      </c>
      <c r="AR1091" s="1216"/>
      <c r="AS1091" s="1217"/>
      <c r="AT1091" s="1218"/>
      <c r="AU1091" s="587">
        <f t="shared" si="223"/>
        <v>0</v>
      </c>
      <c r="AW1091" s="1215">
        <v>52</v>
      </c>
      <c r="AX1091" s="1216"/>
      <c r="AY1091" s="1217"/>
      <c r="AZ1091" s="1218"/>
      <c r="BA1091" s="587">
        <f t="shared" si="224"/>
        <v>0</v>
      </c>
      <c r="BC1091" s="1215">
        <v>52</v>
      </c>
      <c r="BD1091" s="1216"/>
      <c r="BE1091" s="1217"/>
      <c r="BF1091" s="1218"/>
      <c r="BG1091" s="587">
        <f t="shared" si="225"/>
        <v>0</v>
      </c>
      <c r="BI1091" s="1215">
        <v>52</v>
      </c>
      <c r="BJ1091" s="1216"/>
      <c r="BK1091" s="1217"/>
      <c r="BL1091" s="1218"/>
      <c r="BM1091" s="587">
        <f t="shared" si="226"/>
        <v>0</v>
      </c>
      <c r="BO1091" s="1215">
        <v>52</v>
      </c>
      <c r="BP1091" s="1216"/>
      <c r="BQ1091" s="1217"/>
      <c r="BR1091" s="1218"/>
      <c r="BS1091" s="587">
        <f t="shared" si="227"/>
        <v>0</v>
      </c>
    </row>
    <row r="1092" spans="1:71" s="17" customFormat="1" ht="16.75" hidden="1" customHeight="1" outlineLevel="2">
      <c r="A1092" s="1215">
        <v>53</v>
      </c>
      <c r="B1092" s="1216"/>
      <c r="C1092" s="1217"/>
      <c r="D1092" s="1218"/>
      <c r="E1092" s="587">
        <f t="shared" si="216"/>
        <v>0</v>
      </c>
      <c r="G1092" s="1215">
        <v>53</v>
      </c>
      <c r="H1092" s="1216"/>
      <c r="I1092" s="1217"/>
      <c r="J1092" s="1218"/>
      <c r="K1092" s="587">
        <f t="shared" si="217"/>
        <v>0</v>
      </c>
      <c r="M1092" s="1215">
        <v>53</v>
      </c>
      <c r="N1092" s="1216"/>
      <c r="O1092" s="1217"/>
      <c r="P1092" s="1218"/>
      <c r="Q1092" s="587">
        <f t="shared" si="218"/>
        <v>0</v>
      </c>
      <c r="S1092" s="1215">
        <v>53</v>
      </c>
      <c r="T1092" s="1216"/>
      <c r="U1092" s="1217"/>
      <c r="V1092" s="1218"/>
      <c r="W1092" s="587">
        <f t="shared" si="219"/>
        <v>0</v>
      </c>
      <c r="Y1092" s="1215">
        <v>53</v>
      </c>
      <c r="Z1092" s="1216"/>
      <c r="AA1092" s="1217"/>
      <c r="AB1092" s="1218"/>
      <c r="AC1092" s="587">
        <f t="shared" si="220"/>
        <v>0</v>
      </c>
      <c r="AE1092" s="1215">
        <v>53</v>
      </c>
      <c r="AF1092" s="1216"/>
      <c r="AG1092" s="1217"/>
      <c r="AH1092" s="1218"/>
      <c r="AI1092" s="587">
        <f t="shared" si="221"/>
        <v>0</v>
      </c>
      <c r="AK1092" s="1215">
        <v>53</v>
      </c>
      <c r="AL1092" s="1216"/>
      <c r="AM1092" s="1217"/>
      <c r="AN1092" s="1218"/>
      <c r="AO1092" s="587">
        <f t="shared" si="222"/>
        <v>0</v>
      </c>
      <c r="AQ1092" s="1215">
        <v>53</v>
      </c>
      <c r="AR1092" s="1216"/>
      <c r="AS1092" s="1217"/>
      <c r="AT1092" s="1218"/>
      <c r="AU1092" s="587">
        <f t="shared" si="223"/>
        <v>0</v>
      </c>
      <c r="AW1092" s="1215">
        <v>53</v>
      </c>
      <c r="AX1092" s="1216"/>
      <c r="AY1092" s="1217"/>
      <c r="AZ1092" s="1218"/>
      <c r="BA1092" s="587">
        <f t="shared" si="224"/>
        <v>0</v>
      </c>
      <c r="BC1092" s="1215">
        <v>53</v>
      </c>
      <c r="BD1092" s="1216"/>
      <c r="BE1092" s="1217"/>
      <c r="BF1092" s="1218"/>
      <c r="BG1092" s="587">
        <f t="shared" si="225"/>
        <v>0</v>
      </c>
      <c r="BI1092" s="1215">
        <v>53</v>
      </c>
      <c r="BJ1092" s="1216"/>
      <c r="BK1092" s="1217"/>
      <c r="BL1092" s="1218"/>
      <c r="BM1092" s="587">
        <f t="shared" si="226"/>
        <v>0</v>
      </c>
      <c r="BO1092" s="1215">
        <v>53</v>
      </c>
      <c r="BP1092" s="1216"/>
      <c r="BQ1092" s="1217"/>
      <c r="BR1092" s="1218"/>
      <c r="BS1092" s="587">
        <f t="shared" si="227"/>
        <v>0</v>
      </c>
    </row>
    <row r="1093" spans="1:71" s="17" customFormat="1" ht="16.75" hidden="1" customHeight="1" outlineLevel="2">
      <c r="A1093" s="1215">
        <v>54</v>
      </c>
      <c r="B1093" s="1216"/>
      <c r="C1093" s="1217"/>
      <c r="D1093" s="1218"/>
      <c r="E1093" s="587">
        <f t="shared" si="216"/>
        <v>0</v>
      </c>
      <c r="G1093" s="1215">
        <v>54</v>
      </c>
      <c r="H1093" s="1216"/>
      <c r="I1093" s="1217"/>
      <c r="J1093" s="1218"/>
      <c r="K1093" s="587">
        <f t="shared" si="217"/>
        <v>0</v>
      </c>
      <c r="M1093" s="1215">
        <v>54</v>
      </c>
      <c r="N1093" s="1216"/>
      <c r="O1093" s="1217"/>
      <c r="P1093" s="1218"/>
      <c r="Q1093" s="587">
        <f t="shared" si="218"/>
        <v>0</v>
      </c>
      <c r="S1093" s="1215">
        <v>54</v>
      </c>
      <c r="T1093" s="1216"/>
      <c r="U1093" s="1217"/>
      <c r="V1093" s="1218"/>
      <c r="W1093" s="587">
        <f t="shared" si="219"/>
        <v>0</v>
      </c>
      <c r="Y1093" s="1215">
        <v>54</v>
      </c>
      <c r="Z1093" s="1216"/>
      <c r="AA1093" s="1217"/>
      <c r="AB1093" s="1218"/>
      <c r="AC1093" s="587">
        <f t="shared" si="220"/>
        <v>0</v>
      </c>
      <c r="AE1093" s="1215">
        <v>54</v>
      </c>
      <c r="AF1093" s="1216"/>
      <c r="AG1093" s="1217"/>
      <c r="AH1093" s="1218"/>
      <c r="AI1093" s="587">
        <f t="shared" si="221"/>
        <v>0</v>
      </c>
      <c r="AK1093" s="1215">
        <v>54</v>
      </c>
      <c r="AL1093" s="1216"/>
      <c r="AM1093" s="1217"/>
      <c r="AN1093" s="1218"/>
      <c r="AO1093" s="587">
        <f t="shared" si="222"/>
        <v>0</v>
      </c>
      <c r="AQ1093" s="1215">
        <v>54</v>
      </c>
      <c r="AR1093" s="1216"/>
      <c r="AS1093" s="1217"/>
      <c r="AT1093" s="1218"/>
      <c r="AU1093" s="587">
        <f t="shared" si="223"/>
        <v>0</v>
      </c>
      <c r="AW1093" s="1215">
        <v>54</v>
      </c>
      <c r="AX1093" s="1216"/>
      <c r="AY1093" s="1217"/>
      <c r="AZ1093" s="1218"/>
      <c r="BA1093" s="587">
        <f t="shared" si="224"/>
        <v>0</v>
      </c>
      <c r="BC1093" s="1215">
        <v>54</v>
      </c>
      <c r="BD1093" s="1216"/>
      <c r="BE1093" s="1217"/>
      <c r="BF1093" s="1218"/>
      <c r="BG1093" s="587">
        <f t="shared" si="225"/>
        <v>0</v>
      </c>
      <c r="BI1093" s="1215">
        <v>54</v>
      </c>
      <c r="BJ1093" s="1216"/>
      <c r="BK1093" s="1217"/>
      <c r="BL1093" s="1218"/>
      <c r="BM1093" s="587">
        <f t="shared" si="226"/>
        <v>0</v>
      </c>
      <c r="BO1093" s="1215">
        <v>54</v>
      </c>
      <c r="BP1093" s="1216"/>
      <c r="BQ1093" s="1217"/>
      <c r="BR1093" s="1218"/>
      <c r="BS1093" s="587">
        <f t="shared" si="227"/>
        <v>0</v>
      </c>
    </row>
    <row r="1094" spans="1:71" s="17" customFormat="1" ht="16.75" hidden="1" customHeight="1" outlineLevel="2">
      <c r="A1094" s="1215">
        <v>55</v>
      </c>
      <c r="B1094" s="1216"/>
      <c r="C1094" s="1217"/>
      <c r="D1094" s="1218"/>
      <c r="E1094" s="587">
        <f>IF(AND(C1094&gt;=D$1033,C1094&lt;=D$1032),1,0)</f>
        <v>0</v>
      </c>
      <c r="G1094" s="1215">
        <v>55</v>
      </c>
      <c r="H1094" s="1216"/>
      <c r="I1094" s="1217"/>
      <c r="J1094" s="1218"/>
      <c r="K1094" s="587">
        <f>IF(AND(I1094&gt;=J$1033,I1094&lt;=J$1032),1,0)</f>
        <v>0</v>
      </c>
      <c r="M1094" s="1215">
        <v>55</v>
      </c>
      <c r="N1094" s="1216"/>
      <c r="O1094" s="1217"/>
      <c r="P1094" s="1218"/>
      <c r="Q1094" s="587">
        <f>IF(AND(O1094&gt;=P$1033,O1094&lt;=P$1032),1,0)</f>
        <v>0</v>
      </c>
      <c r="S1094" s="1215">
        <v>55</v>
      </c>
      <c r="T1094" s="1216"/>
      <c r="U1094" s="1217"/>
      <c r="V1094" s="1218"/>
      <c r="W1094" s="587">
        <f>IF(AND(U1094&gt;=V$1033,U1094&lt;=V$1032),1,0)</f>
        <v>0</v>
      </c>
      <c r="Y1094" s="1215">
        <v>55</v>
      </c>
      <c r="Z1094" s="1216"/>
      <c r="AA1094" s="1217"/>
      <c r="AB1094" s="1218"/>
      <c r="AC1094" s="587">
        <f>IF(AND(AA1094&gt;=AB$1033,AA1094&lt;=AB$1032),1,0)</f>
        <v>0</v>
      </c>
      <c r="AE1094" s="1215">
        <v>55</v>
      </c>
      <c r="AF1094" s="1216"/>
      <c r="AG1094" s="1217"/>
      <c r="AH1094" s="1218"/>
      <c r="AI1094" s="587">
        <f>IF(AND(AG1094&gt;=AH$1033,AG1094&lt;=AH$1032),1,0)</f>
        <v>0</v>
      </c>
      <c r="AK1094" s="1215">
        <v>55</v>
      </c>
      <c r="AL1094" s="1216"/>
      <c r="AM1094" s="1217"/>
      <c r="AN1094" s="1218"/>
      <c r="AO1094" s="587">
        <f>IF(AND(AM1094&gt;=AN$1033,AM1094&lt;=AN$1032),1,0)</f>
        <v>0</v>
      </c>
      <c r="AQ1094" s="1215">
        <v>55</v>
      </c>
      <c r="AR1094" s="1216"/>
      <c r="AS1094" s="1217"/>
      <c r="AT1094" s="1218"/>
      <c r="AU1094" s="587">
        <f>IF(AND(AS1094&gt;=AT$1033,AS1094&lt;=AT$1032),1,0)</f>
        <v>0</v>
      </c>
      <c r="AW1094" s="1215">
        <v>55</v>
      </c>
      <c r="AX1094" s="1216"/>
      <c r="AY1094" s="1217"/>
      <c r="AZ1094" s="1218"/>
      <c r="BA1094" s="587">
        <f>IF(AND(AY1094&gt;=AZ$1033,AY1094&lt;=AZ$1032),1,0)</f>
        <v>0</v>
      </c>
      <c r="BC1094" s="1215">
        <v>55</v>
      </c>
      <c r="BD1094" s="1216"/>
      <c r="BE1094" s="1217"/>
      <c r="BF1094" s="1218"/>
      <c r="BG1094" s="587">
        <f>IF(AND(BE1094&gt;=BF$1033,BE1094&lt;=BF$1032),1,0)</f>
        <v>0</v>
      </c>
      <c r="BI1094" s="1215">
        <v>55</v>
      </c>
      <c r="BJ1094" s="1216"/>
      <c r="BK1094" s="1217"/>
      <c r="BL1094" s="1218"/>
      <c r="BM1094" s="587">
        <f>IF(AND(BK1094&gt;=BL$1033,BK1094&lt;=BL$1032),1,0)</f>
        <v>0</v>
      </c>
      <c r="BO1094" s="1215">
        <v>55</v>
      </c>
      <c r="BP1094" s="1216"/>
      <c r="BQ1094" s="1217"/>
      <c r="BR1094" s="1218"/>
      <c r="BS1094" s="587">
        <f>IF(AND(BQ1094&gt;=BR$1033,BQ1094&lt;=BR$1032),1,0)</f>
        <v>0</v>
      </c>
    </row>
    <row r="1095" spans="1:71" s="17" customFormat="1" ht="16.75" hidden="1" customHeight="1" outlineLevel="2">
      <c r="A1095" s="1215">
        <v>56</v>
      </c>
      <c r="B1095" s="1216"/>
      <c r="C1095" s="1217"/>
      <c r="D1095" s="1218"/>
      <c r="E1095" s="587">
        <f t="shared" ref="E1095:E1112" si="228">IF(AND(C1095&gt;=D$1033,C1095&lt;=D$1032),1,0)</f>
        <v>0</v>
      </c>
      <c r="G1095" s="1215">
        <v>56</v>
      </c>
      <c r="H1095" s="1216"/>
      <c r="I1095" s="1217"/>
      <c r="J1095" s="1218"/>
      <c r="K1095" s="587">
        <f t="shared" ref="K1095:K1112" si="229">IF(AND(I1095&gt;=J$1033,I1095&lt;=J$1032),1,0)</f>
        <v>0</v>
      </c>
      <c r="M1095" s="1215">
        <v>56</v>
      </c>
      <c r="N1095" s="1216"/>
      <c r="O1095" s="1217"/>
      <c r="P1095" s="1218"/>
      <c r="Q1095" s="587">
        <f t="shared" ref="Q1095:Q1112" si="230">IF(AND(O1095&gt;=P$1033,O1095&lt;=P$1032),1,0)</f>
        <v>0</v>
      </c>
      <c r="S1095" s="1215">
        <v>56</v>
      </c>
      <c r="T1095" s="1216"/>
      <c r="U1095" s="1217"/>
      <c r="V1095" s="1218"/>
      <c r="W1095" s="587">
        <f t="shared" ref="W1095:W1112" si="231">IF(AND(U1095&gt;=V$1033,U1095&lt;=V$1032),1,0)</f>
        <v>0</v>
      </c>
      <c r="Y1095" s="1215">
        <v>56</v>
      </c>
      <c r="Z1095" s="1216"/>
      <c r="AA1095" s="1217"/>
      <c r="AB1095" s="1218"/>
      <c r="AC1095" s="587">
        <f t="shared" ref="AC1095:AC1112" si="232">IF(AND(AA1095&gt;=AB$1033,AA1095&lt;=AB$1032),1,0)</f>
        <v>0</v>
      </c>
      <c r="AE1095" s="1215">
        <v>56</v>
      </c>
      <c r="AF1095" s="1216"/>
      <c r="AG1095" s="1217"/>
      <c r="AH1095" s="1218"/>
      <c r="AI1095" s="587">
        <f t="shared" ref="AI1095:AI1112" si="233">IF(AND(AG1095&gt;=AH$1033,AG1095&lt;=AH$1032),1,0)</f>
        <v>0</v>
      </c>
      <c r="AK1095" s="1215">
        <v>56</v>
      </c>
      <c r="AL1095" s="1216"/>
      <c r="AM1095" s="1217"/>
      <c r="AN1095" s="1218"/>
      <c r="AO1095" s="587">
        <f t="shared" ref="AO1095:AO1112" si="234">IF(AND(AM1095&gt;=AN$1033,AM1095&lt;=AN$1032),1,0)</f>
        <v>0</v>
      </c>
      <c r="AQ1095" s="1215">
        <v>56</v>
      </c>
      <c r="AR1095" s="1216"/>
      <c r="AS1095" s="1217"/>
      <c r="AT1095" s="1218"/>
      <c r="AU1095" s="587">
        <f t="shared" ref="AU1095:AU1112" si="235">IF(AND(AS1095&gt;=AT$1033,AS1095&lt;=AT$1032),1,0)</f>
        <v>0</v>
      </c>
      <c r="AW1095" s="1215">
        <v>56</v>
      </c>
      <c r="AX1095" s="1216"/>
      <c r="AY1095" s="1217"/>
      <c r="AZ1095" s="1218"/>
      <c r="BA1095" s="587">
        <f t="shared" ref="BA1095:BA1112" si="236">IF(AND(AY1095&gt;=AZ$1033,AY1095&lt;=AZ$1032),1,0)</f>
        <v>0</v>
      </c>
      <c r="BC1095" s="1215">
        <v>56</v>
      </c>
      <c r="BD1095" s="1216"/>
      <c r="BE1095" s="1217"/>
      <c r="BF1095" s="1218"/>
      <c r="BG1095" s="587">
        <f t="shared" ref="BG1095:BG1112" si="237">IF(AND(BE1095&gt;=BF$1033,BE1095&lt;=BF$1032),1,0)</f>
        <v>0</v>
      </c>
      <c r="BI1095" s="1215">
        <v>56</v>
      </c>
      <c r="BJ1095" s="1216"/>
      <c r="BK1095" s="1217"/>
      <c r="BL1095" s="1218"/>
      <c r="BM1095" s="587">
        <f t="shared" ref="BM1095:BM1112" si="238">IF(AND(BK1095&gt;=BL$1033,BK1095&lt;=BL$1032),1,0)</f>
        <v>0</v>
      </c>
      <c r="BO1095" s="1215">
        <v>56</v>
      </c>
      <c r="BP1095" s="1216"/>
      <c r="BQ1095" s="1217"/>
      <c r="BR1095" s="1218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15">
        <v>57</v>
      </c>
      <c r="B1096" s="1216"/>
      <c r="C1096" s="1217"/>
      <c r="D1096" s="1218"/>
      <c r="E1096" s="587">
        <f t="shared" si="228"/>
        <v>0</v>
      </c>
      <c r="G1096" s="1215">
        <v>57</v>
      </c>
      <c r="H1096" s="1216"/>
      <c r="I1096" s="1217"/>
      <c r="J1096" s="1218"/>
      <c r="K1096" s="587">
        <f t="shared" si="229"/>
        <v>0</v>
      </c>
      <c r="M1096" s="1215">
        <v>57</v>
      </c>
      <c r="N1096" s="1216"/>
      <c r="O1096" s="1217"/>
      <c r="P1096" s="1218"/>
      <c r="Q1096" s="587">
        <f t="shared" si="230"/>
        <v>0</v>
      </c>
      <c r="S1096" s="1215">
        <v>57</v>
      </c>
      <c r="T1096" s="1216"/>
      <c r="U1096" s="1217"/>
      <c r="V1096" s="1218"/>
      <c r="W1096" s="587">
        <f t="shared" si="231"/>
        <v>0</v>
      </c>
      <c r="Y1096" s="1215">
        <v>57</v>
      </c>
      <c r="Z1096" s="1216"/>
      <c r="AA1096" s="1217"/>
      <c r="AB1096" s="1218"/>
      <c r="AC1096" s="587">
        <f t="shared" si="232"/>
        <v>0</v>
      </c>
      <c r="AE1096" s="1215">
        <v>57</v>
      </c>
      <c r="AF1096" s="1216"/>
      <c r="AG1096" s="1217"/>
      <c r="AH1096" s="1218"/>
      <c r="AI1096" s="587">
        <f t="shared" si="233"/>
        <v>0</v>
      </c>
      <c r="AK1096" s="1215">
        <v>57</v>
      </c>
      <c r="AL1096" s="1216"/>
      <c r="AM1096" s="1217"/>
      <c r="AN1096" s="1218"/>
      <c r="AO1096" s="587">
        <f t="shared" si="234"/>
        <v>0</v>
      </c>
      <c r="AQ1096" s="1215">
        <v>57</v>
      </c>
      <c r="AR1096" s="1216"/>
      <c r="AS1096" s="1217"/>
      <c r="AT1096" s="1218"/>
      <c r="AU1096" s="587">
        <f t="shared" si="235"/>
        <v>0</v>
      </c>
      <c r="AW1096" s="1215">
        <v>57</v>
      </c>
      <c r="AX1096" s="1216"/>
      <c r="AY1096" s="1217"/>
      <c r="AZ1096" s="1218"/>
      <c r="BA1096" s="587">
        <f t="shared" si="236"/>
        <v>0</v>
      </c>
      <c r="BC1096" s="1215">
        <v>57</v>
      </c>
      <c r="BD1096" s="1216"/>
      <c r="BE1096" s="1217"/>
      <c r="BF1096" s="1218"/>
      <c r="BG1096" s="587">
        <f t="shared" si="237"/>
        <v>0</v>
      </c>
      <c r="BI1096" s="1215">
        <v>57</v>
      </c>
      <c r="BJ1096" s="1216"/>
      <c r="BK1096" s="1217"/>
      <c r="BL1096" s="1218"/>
      <c r="BM1096" s="587">
        <f t="shared" si="238"/>
        <v>0</v>
      </c>
      <c r="BO1096" s="1215">
        <v>57</v>
      </c>
      <c r="BP1096" s="1216"/>
      <c r="BQ1096" s="1217"/>
      <c r="BR1096" s="1218"/>
      <c r="BS1096" s="587">
        <f t="shared" si="239"/>
        <v>0</v>
      </c>
    </row>
    <row r="1097" spans="1:71" s="17" customFormat="1" ht="16.75" hidden="1" customHeight="1" outlineLevel="2">
      <c r="A1097" s="1215">
        <v>58</v>
      </c>
      <c r="B1097" s="1216"/>
      <c r="C1097" s="1217"/>
      <c r="D1097" s="1218"/>
      <c r="E1097" s="587">
        <f t="shared" si="228"/>
        <v>0</v>
      </c>
      <c r="G1097" s="1215">
        <v>58</v>
      </c>
      <c r="H1097" s="1216"/>
      <c r="I1097" s="1217"/>
      <c r="J1097" s="1218"/>
      <c r="K1097" s="587">
        <f t="shared" si="229"/>
        <v>0</v>
      </c>
      <c r="M1097" s="1215">
        <v>58</v>
      </c>
      <c r="N1097" s="1216"/>
      <c r="O1097" s="1217"/>
      <c r="P1097" s="1218"/>
      <c r="Q1097" s="587">
        <f t="shared" si="230"/>
        <v>0</v>
      </c>
      <c r="S1097" s="1215">
        <v>58</v>
      </c>
      <c r="T1097" s="1216"/>
      <c r="U1097" s="1217"/>
      <c r="V1097" s="1218"/>
      <c r="W1097" s="587">
        <f t="shared" si="231"/>
        <v>0</v>
      </c>
      <c r="Y1097" s="1215">
        <v>58</v>
      </c>
      <c r="Z1097" s="1216"/>
      <c r="AA1097" s="1217"/>
      <c r="AB1097" s="1218"/>
      <c r="AC1097" s="587">
        <f t="shared" si="232"/>
        <v>0</v>
      </c>
      <c r="AE1097" s="1215">
        <v>58</v>
      </c>
      <c r="AF1097" s="1216"/>
      <c r="AG1097" s="1217"/>
      <c r="AH1097" s="1218"/>
      <c r="AI1097" s="587">
        <f t="shared" si="233"/>
        <v>0</v>
      </c>
      <c r="AK1097" s="1215">
        <v>58</v>
      </c>
      <c r="AL1097" s="1216"/>
      <c r="AM1097" s="1217"/>
      <c r="AN1097" s="1218"/>
      <c r="AO1097" s="587">
        <f t="shared" si="234"/>
        <v>0</v>
      </c>
      <c r="AQ1097" s="1215">
        <v>58</v>
      </c>
      <c r="AR1097" s="1216"/>
      <c r="AS1097" s="1217"/>
      <c r="AT1097" s="1218"/>
      <c r="AU1097" s="587">
        <f t="shared" si="235"/>
        <v>0</v>
      </c>
      <c r="AW1097" s="1215">
        <v>58</v>
      </c>
      <c r="AX1097" s="1216"/>
      <c r="AY1097" s="1217"/>
      <c r="AZ1097" s="1218"/>
      <c r="BA1097" s="587">
        <f t="shared" si="236"/>
        <v>0</v>
      </c>
      <c r="BC1097" s="1215">
        <v>58</v>
      </c>
      <c r="BD1097" s="1216"/>
      <c r="BE1097" s="1217"/>
      <c r="BF1097" s="1218"/>
      <c r="BG1097" s="587">
        <f t="shared" si="237"/>
        <v>0</v>
      </c>
      <c r="BI1097" s="1215">
        <v>58</v>
      </c>
      <c r="BJ1097" s="1216"/>
      <c r="BK1097" s="1217"/>
      <c r="BL1097" s="1218"/>
      <c r="BM1097" s="587">
        <f t="shared" si="238"/>
        <v>0</v>
      </c>
      <c r="BO1097" s="1215">
        <v>58</v>
      </c>
      <c r="BP1097" s="1216"/>
      <c r="BQ1097" s="1217"/>
      <c r="BR1097" s="1218"/>
      <c r="BS1097" s="587">
        <f t="shared" si="239"/>
        <v>0</v>
      </c>
    </row>
    <row r="1098" spans="1:71" s="17" customFormat="1" ht="16.75" hidden="1" customHeight="1" outlineLevel="2">
      <c r="A1098" s="1215">
        <v>59</v>
      </c>
      <c r="B1098" s="1216"/>
      <c r="C1098" s="1217"/>
      <c r="D1098" s="1218"/>
      <c r="E1098" s="587">
        <f t="shared" si="228"/>
        <v>0</v>
      </c>
      <c r="G1098" s="1215">
        <v>59</v>
      </c>
      <c r="H1098" s="1216"/>
      <c r="I1098" s="1217"/>
      <c r="J1098" s="1218"/>
      <c r="K1098" s="587">
        <f t="shared" si="229"/>
        <v>0</v>
      </c>
      <c r="M1098" s="1215">
        <v>59</v>
      </c>
      <c r="N1098" s="1216"/>
      <c r="O1098" s="1217"/>
      <c r="P1098" s="1218"/>
      <c r="Q1098" s="587">
        <f t="shared" si="230"/>
        <v>0</v>
      </c>
      <c r="S1098" s="1215">
        <v>59</v>
      </c>
      <c r="T1098" s="1216"/>
      <c r="U1098" s="1217"/>
      <c r="V1098" s="1218"/>
      <c r="W1098" s="587">
        <f t="shared" si="231"/>
        <v>0</v>
      </c>
      <c r="Y1098" s="1215">
        <v>59</v>
      </c>
      <c r="Z1098" s="1216"/>
      <c r="AA1098" s="1217"/>
      <c r="AB1098" s="1218"/>
      <c r="AC1098" s="587">
        <f t="shared" si="232"/>
        <v>0</v>
      </c>
      <c r="AE1098" s="1215">
        <v>59</v>
      </c>
      <c r="AF1098" s="1216"/>
      <c r="AG1098" s="1217"/>
      <c r="AH1098" s="1218"/>
      <c r="AI1098" s="587">
        <f t="shared" si="233"/>
        <v>0</v>
      </c>
      <c r="AK1098" s="1215">
        <v>59</v>
      </c>
      <c r="AL1098" s="1216"/>
      <c r="AM1098" s="1217"/>
      <c r="AN1098" s="1218"/>
      <c r="AO1098" s="587">
        <f t="shared" si="234"/>
        <v>0</v>
      </c>
      <c r="AQ1098" s="1215">
        <v>59</v>
      </c>
      <c r="AR1098" s="1216"/>
      <c r="AS1098" s="1217"/>
      <c r="AT1098" s="1218"/>
      <c r="AU1098" s="587">
        <f t="shared" si="235"/>
        <v>0</v>
      </c>
      <c r="AW1098" s="1215">
        <v>59</v>
      </c>
      <c r="AX1098" s="1216"/>
      <c r="AY1098" s="1217"/>
      <c r="AZ1098" s="1218"/>
      <c r="BA1098" s="587">
        <f t="shared" si="236"/>
        <v>0</v>
      </c>
      <c r="BC1098" s="1215">
        <v>59</v>
      </c>
      <c r="BD1098" s="1216"/>
      <c r="BE1098" s="1217"/>
      <c r="BF1098" s="1218"/>
      <c r="BG1098" s="587">
        <f t="shared" si="237"/>
        <v>0</v>
      </c>
      <c r="BI1098" s="1215">
        <v>59</v>
      </c>
      <c r="BJ1098" s="1216"/>
      <c r="BK1098" s="1217"/>
      <c r="BL1098" s="1218"/>
      <c r="BM1098" s="587">
        <f t="shared" si="238"/>
        <v>0</v>
      </c>
      <c r="BO1098" s="1215">
        <v>59</v>
      </c>
      <c r="BP1098" s="1216"/>
      <c r="BQ1098" s="1217"/>
      <c r="BR1098" s="1218"/>
      <c r="BS1098" s="587">
        <f t="shared" si="239"/>
        <v>0</v>
      </c>
    </row>
    <row r="1099" spans="1:71" s="17" customFormat="1" ht="16.75" hidden="1" customHeight="1" outlineLevel="2">
      <c r="A1099" s="1215">
        <v>60</v>
      </c>
      <c r="B1099" s="1216"/>
      <c r="C1099" s="1217"/>
      <c r="D1099" s="1218"/>
      <c r="E1099" s="587">
        <f t="shared" si="228"/>
        <v>0</v>
      </c>
      <c r="G1099" s="1215">
        <v>60</v>
      </c>
      <c r="H1099" s="1216"/>
      <c r="I1099" s="1217"/>
      <c r="J1099" s="1218"/>
      <c r="K1099" s="587">
        <f t="shared" si="229"/>
        <v>0</v>
      </c>
      <c r="M1099" s="1215">
        <v>60</v>
      </c>
      <c r="N1099" s="1216"/>
      <c r="O1099" s="1217"/>
      <c r="P1099" s="1218"/>
      <c r="Q1099" s="587">
        <f t="shared" si="230"/>
        <v>0</v>
      </c>
      <c r="S1099" s="1215">
        <v>60</v>
      </c>
      <c r="T1099" s="1216"/>
      <c r="U1099" s="1217"/>
      <c r="V1099" s="1218"/>
      <c r="W1099" s="587">
        <f t="shared" si="231"/>
        <v>0</v>
      </c>
      <c r="Y1099" s="1215">
        <v>60</v>
      </c>
      <c r="Z1099" s="1216"/>
      <c r="AA1099" s="1217"/>
      <c r="AB1099" s="1218"/>
      <c r="AC1099" s="587">
        <f t="shared" si="232"/>
        <v>0</v>
      </c>
      <c r="AE1099" s="1215">
        <v>60</v>
      </c>
      <c r="AF1099" s="1216"/>
      <c r="AG1099" s="1217"/>
      <c r="AH1099" s="1218"/>
      <c r="AI1099" s="587">
        <f t="shared" si="233"/>
        <v>0</v>
      </c>
      <c r="AK1099" s="1215">
        <v>60</v>
      </c>
      <c r="AL1099" s="1216"/>
      <c r="AM1099" s="1217"/>
      <c r="AN1099" s="1218"/>
      <c r="AO1099" s="587">
        <f t="shared" si="234"/>
        <v>0</v>
      </c>
      <c r="AQ1099" s="1215">
        <v>60</v>
      </c>
      <c r="AR1099" s="1216"/>
      <c r="AS1099" s="1217"/>
      <c r="AT1099" s="1218"/>
      <c r="AU1099" s="587">
        <f t="shared" si="235"/>
        <v>0</v>
      </c>
      <c r="AW1099" s="1215">
        <v>60</v>
      </c>
      <c r="AX1099" s="1216"/>
      <c r="AY1099" s="1217"/>
      <c r="AZ1099" s="1218"/>
      <c r="BA1099" s="587">
        <f t="shared" si="236"/>
        <v>0</v>
      </c>
      <c r="BC1099" s="1215">
        <v>60</v>
      </c>
      <c r="BD1099" s="1216"/>
      <c r="BE1099" s="1217"/>
      <c r="BF1099" s="1218"/>
      <c r="BG1099" s="587">
        <f t="shared" si="237"/>
        <v>0</v>
      </c>
      <c r="BI1099" s="1215">
        <v>60</v>
      </c>
      <c r="BJ1099" s="1216"/>
      <c r="BK1099" s="1217"/>
      <c r="BL1099" s="1218"/>
      <c r="BM1099" s="587">
        <f t="shared" si="238"/>
        <v>0</v>
      </c>
      <c r="BO1099" s="1215">
        <v>60</v>
      </c>
      <c r="BP1099" s="1216"/>
      <c r="BQ1099" s="1217"/>
      <c r="BR1099" s="1218"/>
      <c r="BS1099" s="587">
        <f t="shared" si="239"/>
        <v>0</v>
      </c>
    </row>
    <row r="1100" spans="1:71" s="17" customFormat="1" ht="16.75" hidden="1" customHeight="1" outlineLevel="2">
      <c r="A1100" s="1215">
        <v>61</v>
      </c>
      <c r="B1100" s="1216"/>
      <c r="C1100" s="1217"/>
      <c r="D1100" s="1218"/>
      <c r="E1100" s="587">
        <f t="shared" si="228"/>
        <v>0</v>
      </c>
      <c r="G1100" s="1215">
        <v>61</v>
      </c>
      <c r="H1100" s="1216"/>
      <c r="I1100" s="1217"/>
      <c r="J1100" s="1218"/>
      <c r="K1100" s="587">
        <f t="shared" si="229"/>
        <v>0</v>
      </c>
      <c r="M1100" s="1215">
        <v>61</v>
      </c>
      <c r="N1100" s="1216"/>
      <c r="O1100" s="1217"/>
      <c r="P1100" s="1218"/>
      <c r="Q1100" s="587">
        <f t="shared" si="230"/>
        <v>0</v>
      </c>
      <c r="S1100" s="1215">
        <v>61</v>
      </c>
      <c r="T1100" s="1216"/>
      <c r="U1100" s="1217"/>
      <c r="V1100" s="1218"/>
      <c r="W1100" s="587">
        <f t="shared" si="231"/>
        <v>0</v>
      </c>
      <c r="Y1100" s="1215">
        <v>61</v>
      </c>
      <c r="Z1100" s="1216"/>
      <c r="AA1100" s="1217"/>
      <c r="AB1100" s="1218"/>
      <c r="AC1100" s="587">
        <f t="shared" si="232"/>
        <v>0</v>
      </c>
      <c r="AE1100" s="1215">
        <v>61</v>
      </c>
      <c r="AF1100" s="1216"/>
      <c r="AG1100" s="1217"/>
      <c r="AH1100" s="1218"/>
      <c r="AI1100" s="587">
        <f t="shared" si="233"/>
        <v>0</v>
      </c>
      <c r="AK1100" s="1215">
        <v>61</v>
      </c>
      <c r="AL1100" s="1216"/>
      <c r="AM1100" s="1217"/>
      <c r="AN1100" s="1218"/>
      <c r="AO1100" s="587">
        <f t="shared" si="234"/>
        <v>0</v>
      </c>
      <c r="AQ1100" s="1215">
        <v>61</v>
      </c>
      <c r="AR1100" s="1216"/>
      <c r="AS1100" s="1217"/>
      <c r="AT1100" s="1218"/>
      <c r="AU1100" s="587">
        <f t="shared" si="235"/>
        <v>0</v>
      </c>
      <c r="AW1100" s="1215">
        <v>61</v>
      </c>
      <c r="AX1100" s="1216"/>
      <c r="AY1100" s="1217"/>
      <c r="AZ1100" s="1218"/>
      <c r="BA1100" s="587">
        <f t="shared" si="236"/>
        <v>0</v>
      </c>
      <c r="BC1100" s="1215">
        <v>61</v>
      </c>
      <c r="BD1100" s="1216"/>
      <c r="BE1100" s="1217"/>
      <c r="BF1100" s="1218"/>
      <c r="BG1100" s="587">
        <f t="shared" si="237"/>
        <v>0</v>
      </c>
      <c r="BI1100" s="1215">
        <v>61</v>
      </c>
      <c r="BJ1100" s="1216"/>
      <c r="BK1100" s="1217"/>
      <c r="BL1100" s="1218"/>
      <c r="BM1100" s="587">
        <f t="shared" si="238"/>
        <v>0</v>
      </c>
      <c r="BO1100" s="1215">
        <v>61</v>
      </c>
      <c r="BP1100" s="1216"/>
      <c r="BQ1100" s="1217"/>
      <c r="BR1100" s="1218"/>
      <c r="BS1100" s="587">
        <f t="shared" si="239"/>
        <v>0</v>
      </c>
    </row>
    <row r="1101" spans="1:71" s="17" customFormat="1" ht="16.75" hidden="1" customHeight="1" outlineLevel="2">
      <c r="A1101" s="1215">
        <v>62</v>
      </c>
      <c r="B1101" s="1216"/>
      <c r="C1101" s="1217"/>
      <c r="D1101" s="1218"/>
      <c r="E1101" s="587">
        <f t="shared" si="228"/>
        <v>0</v>
      </c>
      <c r="G1101" s="1215">
        <v>62</v>
      </c>
      <c r="H1101" s="1216"/>
      <c r="I1101" s="1217"/>
      <c r="J1101" s="1218"/>
      <c r="K1101" s="587">
        <f t="shared" si="229"/>
        <v>0</v>
      </c>
      <c r="M1101" s="1215">
        <v>62</v>
      </c>
      <c r="N1101" s="1216"/>
      <c r="O1101" s="1217"/>
      <c r="P1101" s="1218"/>
      <c r="Q1101" s="587">
        <f t="shared" si="230"/>
        <v>0</v>
      </c>
      <c r="S1101" s="1215">
        <v>62</v>
      </c>
      <c r="T1101" s="1216"/>
      <c r="U1101" s="1217"/>
      <c r="V1101" s="1218"/>
      <c r="W1101" s="587">
        <f t="shared" si="231"/>
        <v>0</v>
      </c>
      <c r="Y1101" s="1215">
        <v>62</v>
      </c>
      <c r="Z1101" s="1216"/>
      <c r="AA1101" s="1217"/>
      <c r="AB1101" s="1218"/>
      <c r="AC1101" s="587">
        <f t="shared" si="232"/>
        <v>0</v>
      </c>
      <c r="AE1101" s="1215">
        <v>62</v>
      </c>
      <c r="AF1101" s="1216"/>
      <c r="AG1101" s="1217"/>
      <c r="AH1101" s="1218"/>
      <c r="AI1101" s="587">
        <f t="shared" si="233"/>
        <v>0</v>
      </c>
      <c r="AK1101" s="1215">
        <v>62</v>
      </c>
      <c r="AL1101" s="1216"/>
      <c r="AM1101" s="1217"/>
      <c r="AN1101" s="1218"/>
      <c r="AO1101" s="587">
        <f t="shared" si="234"/>
        <v>0</v>
      </c>
      <c r="AQ1101" s="1215">
        <v>62</v>
      </c>
      <c r="AR1101" s="1216"/>
      <c r="AS1101" s="1217"/>
      <c r="AT1101" s="1218"/>
      <c r="AU1101" s="587">
        <f t="shared" si="235"/>
        <v>0</v>
      </c>
      <c r="AW1101" s="1215">
        <v>62</v>
      </c>
      <c r="AX1101" s="1216"/>
      <c r="AY1101" s="1217"/>
      <c r="AZ1101" s="1218"/>
      <c r="BA1101" s="587">
        <f t="shared" si="236"/>
        <v>0</v>
      </c>
      <c r="BC1101" s="1215">
        <v>62</v>
      </c>
      <c r="BD1101" s="1216"/>
      <c r="BE1101" s="1217"/>
      <c r="BF1101" s="1218"/>
      <c r="BG1101" s="587">
        <f t="shared" si="237"/>
        <v>0</v>
      </c>
      <c r="BI1101" s="1215">
        <v>62</v>
      </c>
      <c r="BJ1101" s="1216"/>
      <c r="BK1101" s="1217"/>
      <c r="BL1101" s="1218"/>
      <c r="BM1101" s="587">
        <f t="shared" si="238"/>
        <v>0</v>
      </c>
      <c r="BO1101" s="1215">
        <v>62</v>
      </c>
      <c r="BP1101" s="1216"/>
      <c r="BQ1101" s="1217"/>
      <c r="BR1101" s="1218"/>
      <c r="BS1101" s="587">
        <f t="shared" si="239"/>
        <v>0</v>
      </c>
    </row>
    <row r="1102" spans="1:71" s="17" customFormat="1" ht="16.75" hidden="1" customHeight="1" outlineLevel="2">
      <c r="A1102" s="1215">
        <v>63</v>
      </c>
      <c r="B1102" s="1216"/>
      <c r="C1102" s="1217"/>
      <c r="D1102" s="1218"/>
      <c r="E1102" s="587">
        <f t="shared" si="228"/>
        <v>0</v>
      </c>
      <c r="G1102" s="1215">
        <v>63</v>
      </c>
      <c r="H1102" s="1216"/>
      <c r="I1102" s="1217"/>
      <c r="J1102" s="1218"/>
      <c r="K1102" s="587">
        <f t="shared" si="229"/>
        <v>0</v>
      </c>
      <c r="M1102" s="1215">
        <v>63</v>
      </c>
      <c r="N1102" s="1216"/>
      <c r="O1102" s="1217"/>
      <c r="P1102" s="1218"/>
      <c r="Q1102" s="587">
        <f t="shared" si="230"/>
        <v>0</v>
      </c>
      <c r="S1102" s="1215">
        <v>63</v>
      </c>
      <c r="T1102" s="1216"/>
      <c r="U1102" s="1217"/>
      <c r="V1102" s="1218"/>
      <c r="W1102" s="587">
        <f t="shared" si="231"/>
        <v>0</v>
      </c>
      <c r="Y1102" s="1215">
        <v>63</v>
      </c>
      <c r="Z1102" s="1216"/>
      <c r="AA1102" s="1217"/>
      <c r="AB1102" s="1218"/>
      <c r="AC1102" s="587">
        <f t="shared" si="232"/>
        <v>0</v>
      </c>
      <c r="AE1102" s="1215">
        <v>63</v>
      </c>
      <c r="AF1102" s="1216"/>
      <c r="AG1102" s="1217"/>
      <c r="AH1102" s="1218"/>
      <c r="AI1102" s="587">
        <f t="shared" si="233"/>
        <v>0</v>
      </c>
      <c r="AK1102" s="1215">
        <v>63</v>
      </c>
      <c r="AL1102" s="1216"/>
      <c r="AM1102" s="1217"/>
      <c r="AN1102" s="1218"/>
      <c r="AO1102" s="587">
        <f t="shared" si="234"/>
        <v>0</v>
      </c>
      <c r="AQ1102" s="1215">
        <v>63</v>
      </c>
      <c r="AR1102" s="1216"/>
      <c r="AS1102" s="1217"/>
      <c r="AT1102" s="1218"/>
      <c r="AU1102" s="587">
        <f t="shared" si="235"/>
        <v>0</v>
      </c>
      <c r="AW1102" s="1215">
        <v>63</v>
      </c>
      <c r="AX1102" s="1216"/>
      <c r="AY1102" s="1217"/>
      <c r="AZ1102" s="1218"/>
      <c r="BA1102" s="587">
        <f t="shared" si="236"/>
        <v>0</v>
      </c>
      <c r="BC1102" s="1215">
        <v>63</v>
      </c>
      <c r="BD1102" s="1216"/>
      <c r="BE1102" s="1217"/>
      <c r="BF1102" s="1218"/>
      <c r="BG1102" s="587">
        <f t="shared" si="237"/>
        <v>0</v>
      </c>
      <c r="BI1102" s="1215">
        <v>63</v>
      </c>
      <c r="BJ1102" s="1216"/>
      <c r="BK1102" s="1217"/>
      <c r="BL1102" s="1218"/>
      <c r="BM1102" s="587">
        <f t="shared" si="238"/>
        <v>0</v>
      </c>
      <c r="BO1102" s="1215">
        <v>63</v>
      </c>
      <c r="BP1102" s="1216"/>
      <c r="BQ1102" s="1217"/>
      <c r="BR1102" s="1218"/>
      <c r="BS1102" s="587">
        <f t="shared" si="239"/>
        <v>0</v>
      </c>
    </row>
    <row r="1103" spans="1:71" s="17" customFormat="1" ht="16.75" hidden="1" customHeight="1" outlineLevel="2">
      <c r="A1103" s="1215">
        <v>64</v>
      </c>
      <c r="B1103" s="1216"/>
      <c r="C1103" s="1217"/>
      <c r="D1103" s="1218"/>
      <c r="E1103" s="587">
        <f t="shared" si="228"/>
        <v>0</v>
      </c>
      <c r="G1103" s="1215">
        <v>64</v>
      </c>
      <c r="H1103" s="1216"/>
      <c r="I1103" s="1217"/>
      <c r="J1103" s="1218"/>
      <c r="K1103" s="587">
        <f t="shared" si="229"/>
        <v>0</v>
      </c>
      <c r="M1103" s="1215">
        <v>64</v>
      </c>
      <c r="N1103" s="1216"/>
      <c r="O1103" s="1217"/>
      <c r="P1103" s="1218"/>
      <c r="Q1103" s="587">
        <f t="shared" si="230"/>
        <v>0</v>
      </c>
      <c r="S1103" s="1215">
        <v>64</v>
      </c>
      <c r="T1103" s="1216"/>
      <c r="U1103" s="1217"/>
      <c r="V1103" s="1218"/>
      <c r="W1103" s="587">
        <f t="shared" si="231"/>
        <v>0</v>
      </c>
      <c r="Y1103" s="1215">
        <v>64</v>
      </c>
      <c r="Z1103" s="1216"/>
      <c r="AA1103" s="1217"/>
      <c r="AB1103" s="1218"/>
      <c r="AC1103" s="587">
        <f t="shared" si="232"/>
        <v>0</v>
      </c>
      <c r="AE1103" s="1215">
        <v>64</v>
      </c>
      <c r="AF1103" s="1216"/>
      <c r="AG1103" s="1217"/>
      <c r="AH1103" s="1218"/>
      <c r="AI1103" s="587">
        <f t="shared" si="233"/>
        <v>0</v>
      </c>
      <c r="AK1103" s="1215">
        <v>64</v>
      </c>
      <c r="AL1103" s="1216"/>
      <c r="AM1103" s="1217"/>
      <c r="AN1103" s="1218"/>
      <c r="AO1103" s="587">
        <f t="shared" si="234"/>
        <v>0</v>
      </c>
      <c r="AQ1103" s="1215">
        <v>64</v>
      </c>
      <c r="AR1103" s="1216"/>
      <c r="AS1103" s="1217"/>
      <c r="AT1103" s="1218"/>
      <c r="AU1103" s="587">
        <f t="shared" si="235"/>
        <v>0</v>
      </c>
      <c r="AW1103" s="1215">
        <v>64</v>
      </c>
      <c r="AX1103" s="1216"/>
      <c r="AY1103" s="1217"/>
      <c r="AZ1103" s="1218"/>
      <c r="BA1103" s="587">
        <f t="shared" si="236"/>
        <v>0</v>
      </c>
      <c r="BC1103" s="1215">
        <v>64</v>
      </c>
      <c r="BD1103" s="1216"/>
      <c r="BE1103" s="1217"/>
      <c r="BF1103" s="1218"/>
      <c r="BG1103" s="587">
        <f t="shared" si="237"/>
        <v>0</v>
      </c>
      <c r="BI1103" s="1215">
        <v>64</v>
      </c>
      <c r="BJ1103" s="1216"/>
      <c r="BK1103" s="1217"/>
      <c r="BL1103" s="1218"/>
      <c r="BM1103" s="587">
        <f t="shared" si="238"/>
        <v>0</v>
      </c>
      <c r="BO1103" s="1215">
        <v>64</v>
      </c>
      <c r="BP1103" s="1216"/>
      <c r="BQ1103" s="1217"/>
      <c r="BR1103" s="1218"/>
      <c r="BS1103" s="587">
        <f t="shared" si="239"/>
        <v>0</v>
      </c>
    </row>
    <row r="1104" spans="1:71" s="17" customFormat="1" ht="16.75" hidden="1" customHeight="1" outlineLevel="2">
      <c r="A1104" s="1215">
        <v>65</v>
      </c>
      <c r="B1104" s="1216"/>
      <c r="C1104" s="1217"/>
      <c r="D1104" s="1218"/>
      <c r="E1104" s="587">
        <f t="shared" si="228"/>
        <v>0</v>
      </c>
      <c r="G1104" s="1215">
        <v>65</v>
      </c>
      <c r="H1104" s="1216"/>
      <c r="I1104" s="1217"/>
      <c r="J1104" s="1218"/>
      <c r="K1104" s="587">
        <f t="shared" si="229"/>
        <v>0</v>
      </c>
      <c r="M1104" s="1215">
        <v>65</v>
      </c>
      <c r="N1104" s="1216"/>
      <c r="O1104" s="1217"/>
      <c r="P1104" s="1218"/>
      <c r="Q1104" s="587">
        <f t="shared" si="230"/>
        <v>0</v>
      </c>
      <c r="S1104" s="1215">
        <v>65</v>
      </c>
      <c r="T1104" s="1216"/>
      <c r="U1104" s="1217"/>
      <c r="V1104" s="1218"/>
      <c r="W1104" s="587">
        <f t="shared" si="231"/>
        <v>0</v>
      </c>
      <c r="Y1104" s="1215">
        <v>65</v>
      </c>
      <c r="Z1104" s="1216"/>
      <c r="AA1104" s="1217"/>
      <c r="AB1104" s="1218"/>
      <c r="AC1104" s="587">
        <f t="shared" si="232"/>
        <v>0</v>
      </c>
      <c r="AE1104" s="1215">
        <v>65</v>
      </c>
      <c r="AF1104" s="1216"/>
      <c r="AG1104" s="1217"/>
      <c r="AH1104" s="1218"/>
      <c r="AI1104" s="587">
        <f t="shared" si="233"/>
        <v>0</v>
      </c>
      <c r="AK1104" s="1215">
        <v>65</v>
      </c>
      <c r="AL1104" s="1216"/>
      <c r="AM1104" s="1217"/>
      <c r="AN1104" s="1218"/>
      <c r="AO1104" s="587">
        <f t="shared" si="234"/>
        <v>0</v>
      </c>
      <c r="AQ1104" s="1215">
        <v>65</v>
      </c>
      <c r="AR1104" s="1216"/>
      <c r="AS1104" s="1217"/>
      <c r="AT1104" s="1218"/>
      <c r="AU1104" s="587">
        <f t="shared" si="235"/>
        <v>0</v>
      </c>
      <c r="AW1104" s="1215">
        <v>65</v>
      </c>
      <c r="AX1104" s="1216"/>
      <c r="AY1104" s="1217"/>
      <c r="AZ1104" s="1218"/>
      <c r="BA1104" s="587">
        <f t="shared" si="236"/>
        <v>0</v>
      </c>
      <c r="BC1104" s="1215">
        <v>65</v>
      </c>
      <c r="BD1104" s="1216"/>
      <c r="BE1104" s="1217"/>
      <c r="BF1104" s="1218"/>
      <c r="BG1104" s="587">
        <f t="shared" si="237"/>
        <v>0</v>
      </c>
      <c r="BI1104" s="1215">
        <v>65</v>
      </c>
      <c r="BJ1104" s="1216"/>
      <c r="BK1104" s="1217"/>
      <c r="BL1104" s="1218"/>
      <c r="BM1104" s="587">
        <f t="shared" si="238"/>
        <v>0</v>
      </c>
      <c r="BO1104" s="1215">
        <v>65</v>
      </c>
      <c r="BP1104" s="1216"/>
      <c r="BQ1104" s="1217"/>
      <c r="BR1104" s="1218"/>
      <c r="BS1104" s="587">
        <f t="shared" si="239"/>
        <v>0</v>
      </c>
    </row>
    <row r="1105" spans="1:71" s="17" customFormat="1" ht="16.75" hidden="1" customHeight="1" outlineLevel="2">
      <c r="A1105" s="1215">
        <v>66</v>
      </c>
      <c r="B1105" s="1216"/>
      <c r="C1105" s="1217"/>
      <c r="D1105" s="1218"/>
      <c r="E1105" s="587">
        <f t="shared" si="228"/>
        <v>0</v>
      </c>
      <c r="G1105" s="1215">
        <v>66</v>
      </c>
      <c r="H1105" s="1216"/>
      <c r="I1105" s="1217"/>
      <c r="J1105" s="1218"/>
      <c r="K1105" s="587">
        <f t="shared" si="229"/>
        <v>0</v>
      </c>
      <c r="M1105" s="1215">
        <v>66</v>
      </c>
      <c r="N1105" s="1216"/>
      <c r="O1105" s="1217"/>
      <c r="P1105" s="1218"/>
      <c r="Q1105" s="587">
        <f t="shared" si="230"/>
        <v>0</v>
      </c>
      <c r="S1105" s="1215">
        <v>66</v>
      </c>
      <c r="T1105" s="1216"/>
      <c r="U1105" s="1217"/>
      <c r="V1105" s="1218"/>
      <c r="W1105" s="587">
        <f t="shared" si="231"/>
        <v>0</v>
      </c>
      <c r="Y1105" s="1215">
        <v>66</v>
      </c>
      <c r="Z1105" s="1216"/>
      <c r="AA1105" s="1217"/>
      <c r="AB1105" s="1218"/>
      <c r="AC1105" s="587">
        <f t="shared" si="232"/>
        <v>0</v>
      </c>
      <c r="AE1105" s="1215">
        <v>66</v>
      </c>
      <c r="AF1105" s="1216"/>
      <c r="AG1105" s="1217"/>
      <c r="AH1105" s="1218"/>
      <c r="AI1105" s="587">
        <f t="shared" si="233"/>
        <v>0</v>
      </c>
      <c r="AK1105" s="1215">
        <v>66</v>
      </c>
      <c r="AL1105" s="1216"/>
      <c r="AM1105" s="1217"/>
      <c r="AN1105" s="1218"/>
      <c r="AO1105" s="587">
        <f t="shared" si="234"/>
        <v>0</v>
      </c>
      <c r="AQ1105" s="1215">
        <v>66</v>
      </c>
      <c r="AR1105" s="1216"/>
      <c r="AS1105" s="1217"/>
      <c r="AT1105" s="1218"/>
      <c r="AU1105" s="587">
        <f t="shared" si="235"/>
        <v>0</v>
      </c>
      <c r="AW1105" s="1215">
        <v>66</v>
      </c>
      <c r="AX1105" s="1216"/>
      <c r="AY1105" s="1217"/>
      <c r="AZ1105" s="1218"/>
      <c r="BA1105" s="587">
        <f t="shared" si="236"/>
        <v>0</v>
      </c>
      <c r="BC1105" s="1215">
        <v>66</v>
      </c>
      <c r="BD1105" s="1216"/>
      <c r="BE1105" s="1217"/>
      <c r="BF1105" s="1218"/>
      <c r="BG1105" s="587">
        <f t="shared" si="237"/>
        <v>0</v>
      </c>
      <c r="BI1105" s="1215">
        <v>66</v>
      </c>
      <c r="BJ1105" s="1216"/>
      <c r="BK1105" s="1217"/>
      <c r="BL1105" s="1218"/>
      <c r="BM1105" s="587">
        <f t="shared" si="238"/>
        <v>0</v>
      </c>
      <c r="BO1105" s="1215">
        <v>66</v>
      </c>
      <c r="BP1105" s="1216"/>
      <c r="BQ1105" s="1217"/>
      <c r="BR1105" s="1218"/>
      <c r="BS1105" s="587">
        <f t="shared" si="239"/>
        <v>0</v>
      </c>
    </row>
    <row r="1106" spans="1:71" s="17" customFormat="1" ht="16.75" hidden="1" customHeight="1" outlineLevel="2">
      <c r="A1106" s="1215">
        <v>67</v>
      </c>
      <c r="B1106" s="1216"/>
      <c r="C1106" s="1217"/>
      <c r="D1106" s="1218"/>
      <c r="E1106" s="587">
        <f t="shared" si="228"/>
        <v>0</v>
      </c>
      <c r="G1106" s="1215">
        <v>67</v>
      </c>
      <c r="H1106" s="1216"/>
      <c r="I1106" s="1217"/>
      <c r="J1106" s="1218"/>
      <c r="K1106" s="587">
        <f t="shared" si="229"/>
        <v>0</v>
      </c>
      <c r="M1106" s="1215">
        <v>67</v>
      </c>
      <c r="N1106" s="1216"/>
      <c r="O1106" s="1217"/>
      <c r="P1106" s="1218"/>
      <c r="Q1106" s="587">
        <f t="shared" si="230"/>
        <v>0</v>
      </c>
      <c r="S1106" s="1215">
        <v>67</v>
      </c>
      <c r="T1106" s="1216"/>
      <c r="U1106" s="1217"/>
      <c r="V1106" s="1218"/>
      <c r="W1106" s="587">
        <f t="shared" si="231"/>
        <v>0</v>
      </c>
      <c r="Y1106" s="1215">
        <v>67</v>
      </c>
      <c r="Z1106" s="1216"/>
      <c r="AA1106" s="1217"/>
      <c r="AB1106" s="1218"/>
      <c r="AC1106" s="587">
        <f t="shared" si="232"/>
        <v>0</v>
      </c>
      <c r="AE1106" s="1215">
        <v>67</v>
      </c>
      <c r="AF1106" s="1216"/>
      <c r="AG1106" s="1217"/>
      <c r="AH1106" s="1218"/>
      <c r="AI1106" s="587">
        <f t="shared" si="233"/>
        <v>0</v>
      </c>
      <c r="AK1106" s="1215">
        <v>67</v>
      </c>
      <c r="AL1106" s="1216"/>
      <c r="AM1106" s="1217"/>
      <c r="AN1106" s="1218"/>
      <c r="AO1106" s="587">
        <f t="shared" si="234"/>
        <v>0</v>
      </c>
      <c r="AQ1106" s="1215">
        <v>67</v>
      </c>
      <c r="AR1106" s="1216"/>
      <c r="AS1106" s="1217"/>
      <c r="AT1106" s="1218"/>
      <c r="AU1106" s="587">
        <f t="shared" si="235"/>
        <v>0</v>
      </c>
      <c r="AW1106" s="1215">
        <v>67</v>
      </c>
      <c r="AX1106" s="1216"/>
      <c r="AY1106" s="1217"/>
      <c r="AZ1106" s="1218"/>
      <c r="BA1106" s="587">
        <f t="shared" si="236"/>
        <v>0</v>
      </c>
      <c r="BC1106" s="1215">
        <v>67</v>
      </c>
      <c r="BD1106" s="1216"/>
      <c r="BE1106" s="1217"/>
      <c r="BF1106" s="1218"/>
      <c r="BG1106" s="587">
        <f t="shared" si="237"/>
        <v>0</v>
      </c>
      <c r="BI1106" s="1215">
        <v>67</v>
      </c>
      <c r="BJ1106" s="1216"/>
      <c r="BK1106" s="1217"/>
      <c r="BL1106" s="1218"/>
      <c r="BM1106" s="587">
        <f t="shared" si="238"/>
        <v>0</v>
      </c>
      <c r="BO1106" s="1215">
        <v>67</v>
      </c>
      <c r="BP1106" s="1216"/>
      <c r="BQ1106" s="1217"/>
      <c r="BR1106" s="1218"/>
      <c r="BS1106" s="587">
        <f t="shared" si="239"/>
        <v>0</v>
      </c>
    </row>
    <row r="1107" spans="1:71" s="17" customFormat="1" ht="16.75" hidden="1" customHeight="1" outlineLevel="2">
      <c r="A1107" s="1215">
        <v>68</v>
      </c>
      <c r="B1107" s="1216"/>
      <c r="C1107" s="1217"/>
      <c r="D1107" s="1218"/>
      <c r="E1107" s="587">
        <f t="shared" si="228"/>
        <v>0</v>
      </c>
      <c r="G1107" s="1215">
        <v>68</v>
      </c>
      <c r="H1107" s="1216"/>
      <c r="I1107" s="1217"/>
      <c r="J1107" s="1218"/>
      <c r="K1107" s="587">
        <f t="shared" si="229"/>
        <v>0</v>
      </c>
      <c r="M1107" s="1215">
        <v>68</v>
      </c>
      <c r="N1107" s="1216"/>
      <c r="O1107" s="1217"/>
      <c r="P1107" s="1218"/>
      <c r="Q1107" s="587">
        <f t="shared" si="230"/>
        <v>0</v>
      </c>
      <c r="S1107" s="1215">
        <v>68</v>
      </c>
      <c r="T1107" s="1216"/>
      <c r="U1107" s="1217"/>
      <c r="V1107" s="1218"/>
      <c r="W1107" s="587">
        <f t="shared" si="231"/>
        <v>0</v>
      </c>
      <c r="Y1107" s="1215">
        <v>68</v>
      </c>
      <c r="Z1107" s="1216"/>
      <c r="AA1107" s="1217"/>
      <c r="AB1107" s="1218"/>
      <c r="AC1107" s="587">
        <f t="shared" si="232"/>
        <v>0</v>
      </c>
      <c r="AE1107" s="1215">
        <v>68</v>
      </c>
      <c r="AF1107" s="1216"/>
      <c r="AG1107" s="1217"/>
      <c r="AH1107" s="1218"/>
      <c r="AI1107" s="587">
        <f t="shared" si="233"/>
        <v>0</v>
      </c>
      <c r="AK1107" s="1215">
        <v>68</v>
      </c>
      <c r="AL1107" s="1216"/>
      <c r="AM1107" s="1217"/>
      <c r="AN1107" s="1218"/>
      <c r="AO1107" s="587">
        <f t="shared" si="234"/>
        <v>0</v>
      </c>
      <c r="AQ1107" s="1215">
        <v>68</v>
      </c>
      <c r="AR1107" s="1216"/>
      <c r="AS1107" s="1217"/>
      <c r="AT1107" s="1218"/>
      <c r="AU1107" s="587">
        <f t="shared" si="235"/>
        <v>0</v>
      </c>
      <c r="AW1107" s="1215">
        <v>68</v>
      </c>
      <c r="AX1107" s="1216"/>
      <c r="AY1107" s="1217"/>
      <c r="AZ1107" s="1218"/>
      <c r="BA1107" s="587">
        <f t="shared" si="236"/>
        <v>0</v>
      </c>
      <c r="BC1107" s="1215">
        <v>68</v>
      </c>
      <c r="BD1107" s="1216"/>
      <c r="BE1107" s="1217"/>
      <c r="BF1107" s="1218"/>
      <c r="BG1107" s="587">
        <f t="shared" si="237"/>
        <v>0</v>
      </c>
      <c r="BI1107" s="1215">
        <v>68</v>
      </c>
      <c r="BJ1107" s="1216"/>
      <c r="BK1107" s="1217"/>
      <c r="BL1107" s="1218"/>
      <c r="BM1107" s="587">
        <f t="shared" si="238"/>
        <v>0</v>
      </c>
      <c r="BO1107" s="1215">
        <v>68</v>
      </c>
      <c r="BP1107" s="1216"/>
      <c r="BQ1107" s="1217"/>
      <c r="BR1107" s="1218"/>
      <c r="BS1107" s="587">
        <f t="shared" si="239"/>
        <v>0</v>
      </c>
    </row>
    <row r="1108" spans="1:71" s="17" customFormat="1" ht="16.75" hidden="1" customHeight="1" outlineLevel="2">
      <c r="A1108" s="1215">
        <v>69</v>
      </c>
      <c r="B1108" s="1216"/>
      <c r="C1108" s="1217"/>
      <c r="D1108" s="1218"/>
      <c r="E1108" s="587">
        <f t="shared" si="228"/>
        <v>0</v>
      </c>
      <c r="G1108" s="1215">
        <v>69</v>
      </c>
      <c r="H1108" s="1216"/>
      <c r="I1108" s="1217"/>
      <c r="J1108" s="1218"/>
      <c r="K1108" s="587">
        <f t="shared" si="229"/>
        <v>0</v>
      </c>
      <c r="M1108" s="1215">
        <v>69</v>
      </c>
      <c r="N1108" s="1216"/>
      <c r="O1108" s="1217"/>
      <c r="P1108" s="1218"/>
      <c r="Q1108" s="587">
        <f t="shared" si="230"/>
        <v>0</v>
      </c>
      <c r="S1108" s="1215">
        <v>69</v>
      </c>
      <c r="T1108" s="1216"/>
      <c r="U1108" s="1217"/>
      <c r="V1108" s="1218"/>
      <c r="W1108" s="587">
        <f t="shared" si="231"/>
        <v>0</v>
      </c>
      <c r="Y1108" s="1215">
        <v>69</v>
      </c>
      <c r="Z1108" s="1216"/>
      <c r="AA1108" s="1217"/>
      <c r="AB1108" s="1218"/>
      <c r="AC1108" s="587">
        <f t="shared" si="232"/>
        <v>0</v>
      </c>
      <c r="AE1108" s="1215">
        <v>69</v>
      </c>
      <c r="AF1108" s="1216"/>
      <c r="AG1108" s="1217"/>
      <c r="AH1108" s="1218"/>
      <c r="AI1108" s="587">
        <f t="shared" si="233"/>
        <v>0</v>
      </c>
      <c r="AK1108" s="1215">
        <v>69</v>
      </c>
      <c r="AL1108" s="1216"/>
      <c r="AM1108" s="1217"/>
      <c r="AN1108" s="1218"/>
      <c r="AO1108" s="587">
        <f t="shared" si="234"/>
        <v>0</v>
      </c>
      <c r="AQ1108" s="1215">
        <v>69</v>
      </c>
      <c r="AR1108" s="1216"/>
      <c r="AS1108" s="1217"/>
      <c r="AT1108" s="1218"/>
      <c r="AU1108" s="587">
        <f t="shared" si="235"/>
        <v>0</v>
      </c>
      <c r="AW1108" s="1215">
        <v>69</v>
      </c>
      <c r="AX1108" s="1216"/>
      <c r="AY1108" s="1217"/>
      <c r="AZ1108" s="1218"/>
      <c r="BA1108" s="587">
        <f t="shared" si="236"/>
        <v>0</v>
      </c>
      <c r="BC1108" s="1215">
        <v>69</v>
      </c>
      <c r="BD1108" s="1216"/>
      <c r="BE1108" s="1217"/>
      <c r="BF1108" s="1218"/>
      <c r="BG1108" s="587">
        <f t="shared" si="237"/>
        <v>0</v>
      </c>
      <c r="BI1108" s="1215">
        <v>69</v>
      </c>
      <c r="BJ1108" s="1216"/>
      <c r="BK1108" s="1217"/>
      <c r="BL1108" s="1218"/>
      <c r="BM1108" s="587">
        <f t="shared" si="238"/>
        <v>0</v>
      </c>
      <c r="BO1108" s="1215">
        <v>69</v>
      </c>
      <c r="BP1108" s="1216"/>
      <c r="BQ1108" s="1217"/>
      <c r="BR1108" s="1218"/>
      <c r="BS1108" s="587">
        <f t="shared" si="239"/>
        <v>0</v>
      </c>
    </row>
    <row r="1109" spans="1:71" s="17" customFormat="1" ht="16.75" hidden="1" customHeight="1" outlineLevel="2">
      <c r="A1109" s="1215">
        <v>70</v>
      </c>
      <c r="B1109" s="1216"/>
      <c r="C1109" s="1217"/>
      <c r="D1109" s="1218"/>
      <c r="E1109" s="587">
        <f t="shared" si="228"/>
        <v>0</v>
      </c>
      <c r="G1109" s="1215">
        <v>70</v>
      </c>
      <c r="H1109" s="1216"/>
      <c r="I1109" s="1217"/>
      <c r="J1109" s="1218"/>
      <c r="K1109" s="587">
        <f t="shared" si="229"/>
        <v>0</v>
      </c>
      <c r="M1109" s="1215">
        <v>70</v>
      </c>
      <c r="N1109" s="1216"/>
      <c r="O1109" s="1217"/>
      <c r="P1109" s="1218"/>
      <c r="Q1109" s="587">
        <f t="shared" si="230"/>
        <v>0</v>
      </c>
      <c r="S1109" s="1215">
        <v>70</v>
      </c>
      <c r="T1109" s="1216"/>
      <c r="U1109" s="1217"/>
      <c r="V1109" s="1218"/>
      <c r="W1109" s="587">
        <f t="shared" si="231"/>
        <v>0</v>
      </c>
      <c r="Y1109" s="1215">
        <v>70</v>
      </c>
      <c r="Z1109" s="1216"/>
      <c r="AA1109" s="1217"/>
      <c r="AB1109" s="1218"/>
      <c r="AC1109" s="587">
        <f t="shared" si="232"/>
        <v>0</v>
      </c>
      <c r="AE1109" s="1215">
        <v>70</v>
      </c>
      <c r="AF1109" s="1216"/>
      <c r="AG1109" s="1217"/>
      <c r="AH1109" s="1218"/>
      <c r="AI1109" s="587">
        <f t="shared" si="233"/>
        <v>0</v>
      </c>
      <c r="AK1109" s="1215">
        <v>70</v>
      </c>
      <c r="AL1109" s="1216"/>
      <c r="AM1109" s="1217"/>
      <c r="AN1109" s="1218"/>
      <c r="AO1109" s="587">
        <f t="shared" si="234"/>
        <v>0</v>
      </c>
      <c r="AQ1109" s="1215">
        <v>70</v>
      </c>
      <c r="AR1109" s="1216"/>
      <c r="AS1109" s="1217"/>
      <c r="AT1109" s="1218"/>
      <c r="AU1109" s="587">
        <f t="shared" si="235"/>
        <v>0</v>
      </c>
      <c r="AW1109" s="1215">
        <v>70</v>
      </c>
      <c r="AX1109" s="1216"/>
      <c r="AY1109" s="1217"/>
      <c r="AZ1109" s="1218"/>
      <c r="BA1109" s="587">
        <f t="shared" si="236"/>
        <v>0</v>
      </c>
      <c r="BC1109" s="1215">
        <v>70</v>
      </c>
      <c r="BD1109" s="1216"/>
      <c r="BE1109" s="1217"/>
      <c r="BF1109" s="1218"/>
      <c r="BG1109" s="587">
        <f t="shared" si="237"/>
        <v>0</v>
      </c>
      <c r="BI1109" s="1215">
        <v>70</v>
      </c>
      <c r="BJ1109" s="1216"/>
      <c r="BK1109" s="1217"/>
      <c r="BL1109" s="1218"/>
      <c r="BM1109" s="587">
        <f t="shared" si="238"/>
        <v>0</v>
      </c>
      <c r="BO1109" s="1215">
        <v>70</v>
      </c>
      <c r="BP1109" s="1216"/>
      <c r="BQ1109" s="1217"/>
      <c r="BR1109" s="1218"/>
      <c r="BS1109" s="587">
        <f t="shared" si="239"/>
        <v>0</v>
      </c>
    </row>
    <row r="1110" spans="1:71" s="17" customFormat="1" ht="16.75" hidden="1" customHeight="1" outlineLevel="2">
      <c r="A1110" s="1215">
        <v>71</v>
      </c>
      <c r="B1110" s="1216"/>
      <c r="C1110" s="1217"/>
      <c r="D1110" s="1218"/>
      <c r="E1110" s="587">
        <f t="shared" si="228"/>
        <v>0</v>
      </c>
      <c r="G1110" s="1215">
        <v>71</v>
      </c>
      <c r="H1110" s="1216"/>
      <c r="I1110" s="1217"/>
      <c r="J1110" s="1218"/>
      <c r="K1110" s="587">
        <f t="shared" si="229"/>
        <v>0</v>
      </c>
      <c r="M1110" s="1215">
        <v>71</v>
      </c>
      <c r="N1110" s="1216"/>
      <c r="O1110" s="1217"/>
      <c r="P1110" s="1218"/>
      <c r="Q1110" s="587">
        <f t="shared" si="230"/>
        <v>0</v>
      </c>
      <c r="S1110" s="1215">
        <v>71</v>
      </c>
      <c r="T1110" s="1216"/>
      <c r="U1110" s="1217"/>
      <c r="V1110" s="1218"/>
      <c r="W1110" s="587">
        <f t="shared" si="231"/>
        <v>0</v>
      </c>
      <c r="Y1110" s="1215">
        <v>71</v>
      </c>
      <c r="Z1110" s="1216"/>
      <c r="AA1110" s="1217"/>
      <c r="AB1110" s="1218"/>
      <c r="AC1110" s="587">
        <f t="shared" si="232"/>
        <v>0</v>
      </c>
      <c r="AE1110" s="1215">
        <v>71</v>
      </c>
      <c r="AF1110" s="1216"/>
      <c r="AG1110" s="1217"/>
      <c r="AH1110" s="1218"/>
      <c r="AI1110" s="587">
        <f t="shared" si="233"/>
        <v>0</v>
      </c>
      <c r="AK1110" s="1215">
        <v>71</v>
      </c>
      <c r="AL1110" s="1216"/>
      <c r="AM1110" s="1217"/>
      <c r="AN1110" s="1218"/>
      <c r="AO1110" s="587">
        <f t="shared" si="234"/>
        <v>0</v>
      </c>
      <c r="AQ1110" s="1215">
        <v>71</v>
      </c>
      <c r="AR1110" s="1216"/>
      <c r="AS1110" s="1217"/>
      <c r="AT1110" s="1218"/>
      <c r="AU1110" s="587">
        <f t="shared" si="235"/>
        <v>0</v>
      </c>
      <c r="AW1110" s="1215">
        <v>71</v>
      </c>
      <c r="AX1110" s="1216"/>
      <c r="AY1110" s="1217"/>
      <c r="AZ1110" s="1218"/>
      <c r="BA1110" s="587">
        <f t="shared" si="236"/>
        <v>0</v>
      </c>
      <c r="BC1110" s="1215">
        <v>71</v>
      </c>
      <c r="BD1110" s="1216"/>
      <c r="BE1110" s="1217"/>
      <c r="BF1110" s="1218"/>
      <c r="BG1110" s="587">
        <f t="shared" si="237"/>
        <v>0</v>
      </c>
      <c r="BI1110" s="1215">
        <v>71</v>
      </c>
      <c r="BJ1110" s="1216"/>
      <c r="BK1110" s="1217"/>
      <c r="BL1110" s="1218"/>
      <c r="BM1110" s="587">
        <f t="shared" si="238"/>
        <v>0</v>
      </c>
      <c r="BO1110" s="1215">
        <v>71</v>
      </c>
      <c r="BP1110" s="1216"/>
      <c r="BQ1110" s="1217"/>
      <c r="BR1110" s="1218"/>
      <c r="BS1110" s="587">
        <f t="shared" si="239"/>
        <v>0</v>
      </c>
    </row>
    <row r="1111" spans="1:71" s="17" customFormat="1" ht="16.75" hidden="1" customHeight="1" outlineLevel="2">
      <c r="A1111" s="1215">
        <v>72</v>
      </c>
      <c r="B1111" s="1216"/>
      <c r="C1111" s="1217"/>
      <c r="D1111" s="1218"/>
      <c r="E1111" s="587">
        <f t="shared" si="228"/>
        <v>0</v>
      </c>
      <c r="G1111" s="1215">
        <v>72</v>
      </c>
      <c r="H1111" s="1216"/>
      <c r="I1111" s="1217"/>
      <c r="J1111" s="1218"/>
      <c r="K1111" s="587">
        <f t="shared" si="229"/>
        <v>0</v>
      </c>
      <c r="M1111" s="1215">
        <v>72</v>
      </c>
      <c r="N1111" s="1216"/>
      <c r="O1111" s="1217"/>
      <c r="P1111" s="1218"/>
      <c r="Q1111" s="587">
        <f t="shared" si="230"/>
        <v>0</v>
      </c>
      <c r="S1111" s="1215">
        <v>72</v>
      </c>
      <c r="T1111" s="1216"/>
      <c r="U1111" s="1217"/>
      <c r="V1111" s="1218"/>
      <c r="W1111" s="587">
        <f t="shared" si="231"/>
        <v>0</v>
      </c>
      <c r="Y1111" s="1215">
        <v>72</v>
      </c>
      <c r="Z1111" s="1216"/>
      <c r="AA1111" s="1217"/>
      <c r="AB1111" s="1218"/>
      <c r="AC1111" s="587">
        <f t="shared" si="232"/>
        <v>0</v>
      </c>
      <c r="AE1111" s="1215">
        <v>72</v>
      </c>
      <c r="AF1111" s="1216"/>
      <c r="AG1111" s="1217"/>
      <c r="AH1111" s="1218"/>
      <c r="AI1111" s="587">
        <f t="shared" si="233"/>
        <v>0</v>
      </c>
      <c r="AK1111" s="1215">
        <v>72</v>
      </c>
      <c r="AL1111" s="1216"/>
      <c r="AM1111" s="1217"/>
      <c r="AN1111" s="1218"/>
      <c r="AO1111" s="587">
        <f t="shared" si="234"/>
        <v>0</v>
      </c>
      <c r="AQ1111" s="1215">
        <v>72</v>
      </c>
      <c r="AR1111" s="1216"/>
      <c r="AS1111" s="1217"/>
      <c r="AT1111" s="1218"/>
      <c r="AU1111" s="587">
        <f t="shared" si="235"/>
        <v>0</v>
      </c>
      <c r="AW1111" s="1215">
        <v>72</v>
      </c>
      <c r="AX1111" s="1216"/>
      <c r="AY1111" s="1217"/>
      <c r="AZ1111" s="1218"/>
      <c r="BA1111" s="587">
        <f t="shared" si="236"/>
        <v>0</v>
      </c>
      <c r="BC1111" s="1215">
        <v>72</v>
      </c>
      <c r="BD1111" s="1216"/>
      <c r="BE1111" s="1217"/>
      <c r="BF1111" s="1218"/>
      <c r="BG1111" s="587">
        <f t="shared" si="237"/>
        <v>0</v>
      </c>
      <c r="BI1111" s="1215">
        <v>72</v>
      </c>
      <c r="BJ1111" s="1216"/>
      <c r="BK1111" s="1217"/>
      <c r="BL1111" s="1218"/>
      <c r="BM1111" s="587">
        <f t="shared" si="238"/>
        <v>0</v>
      </c>
      <c r="BO1111" s="1215">
        <v>72</v>
      </c>
      <c r="BP1111" s="1216"/>
      <c r="BQ1111" s="1217"/>
      <c r="BR1111" s="1218"/>
      <c r="BS1111" s="587">
        <f t="shared" si="239"/>
        <v>0</v>
      </c>
    </row>
    <row r="1112" spans="1:71" s="17" customFormat="1" ht="16.75" hidden="1" customHeight="1" outlineLevel="2">
      <c r="A1112" s="1215">
        <v>73</v>
      </c>
      <c r="B1112" s="1216"/>
      <c r="C1112" s="1217"/>
      <c r="D1112" s="1218"/>
      <c r="E1112" s="587">
        <f t="shared" si="228"/>
        <v>0</v>
      </c>
      <c r="G1112" s="1215">
        <v>73</v>
      </c>
      <c r="H1112" s="1216"/>
      <c r="I1112" s="1217"/>
      <c r="J1112" s="1218"/>
      <c r="K1112" s="587">
        <f t="shared" si="229"/>
        <v>0</v>
      </c>
      <c r="M1112" s="1215">
        <v>73</v>
      </c>
      <c r="N1112" s="1216"/>
      <c r="O1112" s="1217"/>
      <c r="P1112" s="1218"/>
      <c r="Q1112" s="587">
        <f t="shared" si="230"/>
        <v>0</v>
      </c>
      <c r="S1112" s="1215">
        <v>73</v>
      </c>
      <c r="T1112" s="1216"/>
      <c r="U1112" s="1217"/>
      <c r="V1112" s="1218"/>
      <c r="W1112" s="587">
        <f t="shared" si="231"/>
        <v>0</v>
      </c>
      <c r="Y1112" s="1215">
        <v>73</v>
      </c>
      <c r="Z1112" s="1216"/>
      <c r="AA1112" s="1217"/>
      <c r="AB1112" s="1218"/>
      <c r="AC1112" s="587">
        <f t="shared" si="232"/>
        <v>0</v>
      </c>
      <c r="AE1112" s="1215">
        <v>73</v>
      </c>
      <c r="AF1112" s="1216"/>
      <c r="AG1112" s="1217"/>
      <c r="AH1112" s="1218"/>
      <c r="AI1112" s="587">
        <f t="shared" si="233"/>
        <v>0</v>
      </c>
      <c r="AK1112" s="1215">
        <v>73</v>
      </c>
      <c r="AL1112" s="1216"/>
      <c r="AM1112" s="1217"/>
      <c r="AN1112" s="1218"/>
      <c r="AO1112" s="587">
        <f t="shared" si="234"/>
        <v>0</v>
      </c>
      <c r="AQ1112" s="1215">
        <v>73</v>
      </c>
      <c r="AR1112" s="1216"/>
      <c r="AS1112" s="1217"/>
      <c r="AT1112" s="1218"/>
      <c r="AU1112" s="587">
        <f t="shared" si="235"/>
        <v>0</v>
      </c>
      <c r="AW1112" s="1215">
        <v>73</v>
      </c>
      <c r="AX1112" s="1216"/>
      <c r="AY1112" s="1217"/>
      <c r="AZ1112" s="1218"/>
      <c r="BA1112" s="587">
        <f t="shared" si="236"/>
        <v>0</v>
      </c>
      <c r="BC1112" s="1215">
        <v>73</v>
      </c>
      <c r="BD1112" s="1216"/>
      <c r="BE1112" s="1217"/>
      <c r="BF1112" s="1218"/>
      <c r="BG1112" s="587">
        <f t="shared" si="237"/>
        <v>0</v>
      </c>
      <c r="BI1112" s="1215">
        <v>73</v>
      </c>
      <c r="BJ1112" s="1216"/>
      <c r="BK1112" s="1217"/>
      <c r="BL1112" s="1218"/>
      <c r="BM1112" s="587">
        <f t="shared" si="238"/>
        <v>0</v>
      </c>
      <c r="BO1112" s="1215">
        <v>73</v>
      </c>
      <c r="BP1112" s="1216"/>
      <c r="BQ1112" s="1217"/>
      <c r="BR1112" s="1218"/>
      <c r="BS1112" s="587">
        <f t="shared" si="239"/>
        <v>0</v>
      </c>
    </row>
    <row r="1113" spans="1:71" s="17" customFormat="1" ht="16.75" hidden="1" customHeight="1" outlineLevel="2">
      <c r="A1113" s="1215">
        <v>74</v>
      </c>
      <c r="B1113" s="1216"/>
      <c r="C1113" s="1217"/>
      <c r="D1113" s="1218"/>
      <c r="E1113" s="587">
        <f>IF(AND(C1113&gt;=D$1033,C1113&lt;=D$1032),1,0)</f>
        <v>0</v>
      </c>
      <c r="G1113" s="1215">
        <v>74</v>
      </c>
      <c r="H1113" s="1216"/>
      <c r="I1113" s="1217"/>
      <c r="J1113" s="1218"/>
      <c r="K1113" s="587">
        <f>IF(AND(I1113&gt;=J$1033,I1113&lt;=J$1032),1,0)</f>
        <v>0</v>
      </c>
      <c r="M1113" s="1215">
        <v>74</v>
      </c>
      <c r="N1113" s="1216"/>
      <c r="O1113" s="1217"/>
      <c r="P1113" s="1218"/>
      <c r="Q1113" s="587">
        <f>IF(AND(O1113&gt;=P$1033,O1113&lt;=P$1032),1,0)</f>
        <v>0</v>
      </c>
      <c r="S1113" s="1215">
        <v>74</v>
      </c>
      <c r="T1113" s="1216"/>
      <c r="U1113" s="1217"/>
      <c r="V1113" s="1218"/>
      <c r="W1113" s="587">
        <f>IF(AND(U1113&gt;=V$1033,U1113&lt;=V$1032),1,0)</f>
        <v>0</v>
      </c>
      <c r="Y1113" s="1215">
        <v>74</v>
      </c>
      <c r="Z1113" s="1216"/>
      <c r="AA1113" s="1217"/>
      <c r="AB1113" s="1218"/>
      <c r="AC1113" s="587">
        <f>IF(AND(AA1113&gt;=AB$1033,AA1113&lt;=AB$1032),1,0)</f>
        <v>0</v>
      </c>
      <c r="AE1113" s="1215">
        <v>74</v>
      </c>
      <c r="AF1113" s="1216"/>
      <c r="AG1113" s="1217"/>
      <c r="AH1113" s="1218"/>
      <c r="AI1113" s="587">
        <f>IF(AND(AG1113&gt;=AH$1033,AG1113&lt;=AH$1032),1,0)</f>
        <v>0</v>
      </c>
      <c r="AK1113" s="1215">
        <v>74</v>
      </c>
      <c r="AL1113" s="1216"/>
      <c r="AM1113" s="1217"/>
      <c r="AN1113" s="1218"/>
      <c r="AO1113" s="587">
        <f>IF(AND(AM1113&gt;=AN$1033,AM1113&lt;=AN$1032),1,0)</f>
        <v>0</v>
      </c>
      <c r="AQ1113" s="1215">
        <v>74</v>
      </c>
      <c r="AR1113" s="1216"/>
      <c r="AS1113" s="1217"/>
      <c r="AT1113" s="1218"/>
      <c r="AU1113" s="587">
        <f>IF(AND(AS1113&gt;=AT$1033,AS1113&lt;=AT$1032),1,0)</f>
        <v>0</v>
      </c>
      <c r="AW1113" s="1215">
        <v>74</v>
      </c>
      <c r="AX1113" s="1216"/>
      <c r="AY1113" s="1217"/>
      <c r="AZ1113" s="1218"/>
      <c r="BA1113" s="587">
        <f>IF(AND(AY1113&gt;=AZ$1033,AY1113&lt;=AZ$1032),1,0)</f>
        <v>0</v>
      </c>
      <c r="BC1113" s="1215">
        <v>74</v>
      </c>
      <c r="BD1113" s="1216"/>
      <c r="BE1113" s="1217"/>
      <c r="BF1113" s="1218"/>
      <c r="BG1113" s="587">
        <f>IF(AND(BE1113&gt;=BF$1033,BE1113&lt;=BF$1032),1,0)</f>
        <v>0</v>
      </c>
      <c r="BI1113" s="1215">
        <v>74</v>
      </c>
      <c r="BJ1113" s="1216"/>
      <c r="BK1113" s="1217"/>
      <c r="BL1113" s="1218"/>
      <c r="BM1113" s="587">
        <f>IF(AND(BK1113&gt;=BL$1033,BK1113&lt;=BL$1032),1,0)</f>
        <v>0</v>
      </c>
      <c r="BO1113" s="1215">
        <v>74</v>
      </c>
      <c r="BP1113" s="1216"/>
      <c r="BQ1113" s="1217"/>
      <c r="BR1113" s="1218"/>
      <c r="BS1113" s="587">
        <f>IF(AND(BQ1113&gt;=BR$1033,BQ1113&lt;=BR$1032),1,0)</f>
        <v>0</v>
      </c>
    </row>
    <row r="1114" spans="1:71" s="17" customFormat="1" ht="16.75" hidden="1" customHeight="1" outlineLevel="2">
      <c r="A1114" s="1215">
        <v>75</v>
      </c>
      <c r="B1114" s="1216"/>
      <c r="C1114" s="1217"/>
      <c r="D1114" s="1218"/>
      <c r="E1114" s="587">
        <f t="shared" ref="E1114:E1131" si="240">IF(AND(C1114&gt;=D$1033,C1114&lt;=D$1032),1,0)</f>
        <v>0</v>
      </c>
      <c r="G1114" s="1215">
        <v>75</v>
      </c>
      <c r="H1114" s="1216"/>
      <c r="I1114" s="1217"/>
      <c r="J1114" s="1218"/>
      <c r="K1114" s="587">
        <f t="shared" ref="K1114:K1131" si="241">IF(AND(I1114&gt;=J$1033,I1114&lt;=J$1032),1,0)</f>
        <v>0</v>
      </c>
      <c r="M1114" s="1215">
        <v>75</v>
      </c>
      <c r="N1114" s="1216"/>
      <c r="O1114" s="1217"/>
      <c r="P1114" s="1218"/>
      <c r="Q1114" s="587">
        <f t="shared" ref="Q1114:Q1131" si="242">IF(AND(O1114&gt;=P$1033,O1114&lt;=P$1032),1,0)</f>
        <v>0</v>
      </c>
      <c r="S1114" s="1215">
        <v>75</v>
      </c>
      <c r="T1114" s="1216"/>
      <c r="U1114" s="1217"/>
      <c r="V1114" s="1218"/>
      <c r="W1114" s="587">
        <f t="shared" ref="W1114:W1131" si="243">IF(AND(U1114&gt;=V$1033,U1114&lt;=V$1032),1,0)</f>
        <v>0</v>
      </c>
      <c r="Y1114" s="1215">
        <v>75</v>
      </c>
      <c r="Z1114" s="1216"/>
      <c r="AA1114" s="1217"/>
      <c r="AB1114" s="1218"/>
      <c r="AC1114" s="587">
        <f t="shared" ref="AC1114:AC1131" si="244">IF(AND(AA1114&gt;=AB$1033,AA1114&lt;=AB$1032),1,0)</f>
        <v>0</v>
      </c>
      <c r="AE1114" s="1215">
        <v>75</v>
      </c>
      <c r="AF1114" s="1216"/>
      <c r="AG1114" s="1217"/>
      <c r="AH1114" s="1218"/>
      <c r="AI1114" s="587">
        <f t="shared" ref="AI1114:AI1131" si="245">IF(AND(AG1114&gt;=AH$1033,AG1114&lt;=AH$1032),1,0)</f>
        <v>0</v>
      </c>
      <c r="AK1114" s="1215">
        <v>75</v>
      </c>
      <c r="AL1114" s="1216"/>
      <c r="AM1114" s="1217"/>
      <c r="AN1114" s="1218"/>
      <c r="AO1114" s="587">
        <f t="shared" ref="AO1114:AO1131" si="246">IF(AND(AM1114&gt;=AN$1033,AM1114&lt;=AN$1032),1,0)</f>
        <v>0</v>
      </c>
      <c r="AQ1114" s="1215">
        <v>75</v>
      </c>
      <c r="AR1114" s="1216"/>
      <c r="AS1114" s="1217"/>
      <c r="AT1114" s="1218"/>
      <c r="AU1114" s="587">
        <f t="shared" ref="AU1114:AU1131" si="247">IF(AND(AS1114&gt;=AT$1033,AS1114&lt;=AT$1032),1,0)</f>
        <v>0</v>
      </c>
      <c r="AW1114" s="1215">
        <v>75</v>
      </c>
      <c r="AX1114" s="1216"/>
      <c r="AY1114" s="1217"/>
      <c r="AZ1114" s="1218"/>
      <c r="BA1114" s="587">
        <f t="shared" ref="BA1114:BA1131" si="248">IF(AND(AY1114&gt;=AZ$1033,AY1114&lt;=AZ$1032),1,0)</f>
        <v>0</v>
      </c>
      <c r="BC1114" s="1215">
        <v>75</v>
      </c>
      <c r="BD1114" s="1216"/>
      <c r="BE1114" s="1217"/>
      <c r="BF1114" s="1218"/>
      <c r="BG1114" s="587">
        <f t="shared" ref="BG1114:BG1131" si="249">IF(AND(BE1114&gt;=BF$1033,BE1114&lt;=BF$1032),1,0)</f>
        <v>0</v>
      </c>
      <c r="BI1114" s="1215">
        <v>75</v>
      </c>
      <c r="BJ1114" s="1216"/>
      <c r="BK1114" s="1217"/>
      <c r="BL1114" s="1218"/>
      <c r="BM1114" s="587">
        <f t="shared" ref="BM1114:BM1131" si="250">IF(AND(BK1114&gt;=BL$1033,BK1114&lt;=BL$1032),1,0)</f>
        <v>0</v>
      </c>
      <c r="BO1114" s="1215">
        <v>75</v>
      </c>
      <c r="BP1114" s="1216"/>
      <c r="BQ1114" s="1217"/>
      <c r="BR1114" s="1218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15">
        <v>76</v>
      </c>
      <c r="B1115" s="1216"/>
      <c r="C1115" s="1217"/>
      <c r="D1115" s="1218"/>
      <c r="E1115" s="587">
        <f t="shared" si="240"/>
        <v>0</v>
      </c>
      <c r="G1115" s="1215">
        <v>76</v>
      </c>
      <c r="H1115" s="1216"/>
      <c r="I1115" s="1217"/>
      <c r="J1115" s="1218"/>
      <c r="K1115" s="587">
        <f t="shared" si="241"/>
        <v>0</v>
      </c>
      <c r="M1115" s="1215">
        <v>76</v>
      </c>
      <c r="N1115" s="1216"/>
      <c r="O1115" s="1217"/>
      <c r="P1115" s="1218"/>
      <c r="Q1115" s="587">
        <f t="shared" si="242"/>
        <v>0</v>
      </c>
      <c r="S1115" s="1215">
        <v>76</v>
      </c>
      <c r="T1115" s="1216"/>
      <c r="U1115" s="1217"/>
      <c r="V1115" s="1218"/>
      <c r="W1115" s="587">
        <f t="shared" si="243"/>
        <v>0</v>
      </c>
      <c r="Y1115" s="1215">
        <v>76</v>
      </c>
      <c r="Z1115" s="1216"/>
      <c r="AA1115" s="1217"/>
      <c r="AB1115" s="1218"/>
      <c r="AC1115" s="587">
        <f t="shared" si="244"/>
        <v>0</v>
      </c>
      <c r="AE1115" s="1215">
        <v>76</v>
      </c>
      <c r="AF1115" s="1216"/>
      <c r="AG1115" s="1217"/>
      <c r="AH1115" s="1218"/>
      <c r="AI1115" s="587">
        <f t="shared" si="245"/>
        <v>0</v>
      </c>
      <c r="AK1115" s="1215">
        <v>76</v>
      </c>
      <c r="AL1115" s="1216"/>
      <c r="AM1115" s="1217"/>
      <c r="AN1115" s="1218"/>
      <c r="AO1115" s="587">
        <f t="shared" si="246"/>
        <v>0</v>
      </c>
      <c r="AQ1115" s="1215">
        <v>76</v>
      </c>
      <c r="AR1115" s="1216"/>
      <c r="AS1115" s="1217"/>
      <c r="AT1115" s="1218"/>
      <c r="AU1115" s="587">
        <f t="shared" si="247"/>
        <v>0</v>
      </c>
      <c r="AW1115" s="1215">
        <v>76</v>
      </c>
      <c r="AX1115" s="1216"/>
      <c r="AY1115" s="1217"/>
      <c r="AZ1115" s="1218"/>
      <c r="BA1115" s="587">
        <f t="shared" si="248"/>
        <v>0</v>
      </c>
      <c r="BC1115" s="1215">
        <v>76</v>
      </c>
      <c r="BD1115" s="1216"/>
      <c r="BE1115" s="1217"/>
      <c r="BF1115" s="1218"/>
      <c r="BG1115" s="587">
        <f t="shared" si="249"/>
        <v>0</v>
      </c>
      <c r="BI1115" s="1215">
        <v>76</v>
      </c>
      <c r="BJ1115" s="1216"/>
      <c r="BK1115" s="1217"/>
      <c r="BL1115" s="1218"/>
      <c r="BM1115" s="587">
        <f t="shared" si="250"/>
        <v>0</v>
      </c>
      <c r="BO1115" s="1215">
        <v>76</v>
      </c>
      <c r="BP1115" s="1216"/>
      <c r="BQ1115" s="1217"/>
      <c r="BR1115" s="1218"/>
      <c r="BS1115" s="587">
        <f t="shared" si="251"/>
        <v>0</v>
      </c>
    </row>
    <row r="1116" spans="1:71" s="17" customFormat="1" ht="16.75" hidden="1" customHeight="1" outlineLevel="2">
      <c r="A1116" s="1215">
        <v>77</v>
      </c>
      <c r="B1116" s="1216"/>
      <c r="C1116" s="1217"/>
      <c r="D1116" s="1218"/>
      <c r="E1116" s="587">
        <f t="shared" si="240"/>
        <v>0</v>
      </c>
      <c r="G1116" s="1215">
        <v>77</v>
      </c>
      <c r="H1116" s="1216"/>
      <c r="I1116" s="1217"/>
      <c r="J1116" s="1218"/>
      <c r="K1116" s="587">
        <f t="shared" si="241"/>
        <v>0</v>
      </c>
      <c r="M1116" s="1215">
        <v>77</v>
      </c>
      <c r="N1116" s="1216"/>
      <c r="O1116" s="1217"/>
      <c r="P1116" s="1218"/>
      <c r="Q1116" s="587">
        <f t="shared" si="242"/>
        <v>0</v>
      </c>
      <c r="S1116" s="1215">
        <v>77</v>
      </c>
      <c r="T1116" s="1216"/>
      <c r="U1116" s="1217"/>
      <c r="V1116" s="1218"/>
      <c r="W1116" s="587">
        <f t="shared" si="243"/>
        <v>0</v>
      </c>
      <c r="Y1116" s="1215">
        <v>77</v>
      </c>
      <c r="Z1116" s="1216"/>
      <c r="AA1116" s="1217"/>
      <c r="AB1116" s="1218"/>
      <c r="AC1116" s="587">
        <f t="shared" si="244"/>
        <v>0</v>
      </c>
      <c r="AE1116" s="1215">
        <v>77</v>
      </c>
      <c r="AF1116" s="1216"/>
      <c r="AG1116" s="1217"/>
      <c r="AH1116" s="1218"/>
      <c r="AI1116" s="587">
        <f t="shared" si="245"/>
        <v>0</v>
      </c>
      <c r="AK1116" s="1215">
        <v>77</v>
      </c>
      <c r="AL1116" s="1216"/>
      <c r="AM1116" s="1217"/>
      <c r="AN1116" s="1218"/>
      <c r="AO1116" s="587">
        <f t="shared" si="246"/>
        <v>0</v>
      </c>
      <c r="AQ1116" s="1215">
        <v>77</v>
      </c>
      <c r="AR1116" s="1216"/>
      <c r="AS1116" s="1217"/>
      <c r="AT1116" s="1218"/>
      <c r="AU1116" s="587">
        <f t="shared" si="247"/>
        <v>0</v>
      </c>
      <c r="AW1116" s="1215">
        <v>77</v>
      </c>
      <c r="AX1116" s="1216"/>
      <c r="AY1116" s="1217"/>
      <c r="AZ1116" s="1218"/>
      <c r="BA1116" s="587">
        <f t="shared" si="248"/>
        <v>0</v>
      </c>
      <c r="BC1116" s="1215">
        <v>77</v>
      </c>
      <c r="BD1116" s="1216"/>
      <c r="BE1116" s="1217"/>
      <c r="BF1116" s="1218"/>
      <c r="BG1116" s="587">
        <f t="shared" si="249"/>
        <v>0</v>
      </c>
      <c r="BI1116" s="1215">
        <v>77</v>
      </c>
      <c r="BJ1116" s="1216"/>
      <c r="BK1116" s="1217"/>
      <c r="BL1116" s="1218"/>
      <c r="BM1116" s="587">
        <f t="shared" si="250"/>
        <v>0</v>
      </c>
      <c r="BO1116" s="1215">
        <v>77</v>
      </c>
      <c r="BP1116" s="1216"/>
      <c r="BQ1116" s="1217"/>
      <c r="BR1116" s="1218"/>
      <c r="BS1116" s="587">
        <f t="shared" si="251"/>
        <v>0</v>
      </c>
    </row>
    <row r="1117" spans="1:71" s="17" customFormat="1" ht="16.75" hidden="1" customHeight="1" outlineLevel="2">
      <c r="A1117" s="1215">
        <v>78</v>
      </c>
      <c r="B1117" s="1216"/>
      <c r="C1117" s="1217"/>
      <c r="D1117" s="1218"/>
      <c r="E1117" s="587">
        <f t="shared" si="240"/>
        <v>0</v>
      </c>
      <c r="G1117" s="1215">
        <v>78</v>
      </c>
      <c r="H1117" s="1216"/>
      <c r="I1117" s="1217"/>
      <c r="J1117" s="1218"/>
      <c r="K1117" s="587">
        <f t="shared" si="241"/>
        <v>0</v>
      </c>
      <c r="M1117" s="1215">
        <v>78</v>
      </c>
      <c r="N1117" s="1216"/>
      <c r="O1117" s="1217"/>
      <c r="P1117" s="1218"/>
      <c r="Q1117" s="587">
        <f t="shared" si="242"/>
        <v>0</v>
      </c>
      <c r="S1117" s="1215">
        <v>78</v>
      </c>
      <c r="T1117" s="1216"/>
      <c r="U1117" s="1217"/>
      <c r="V1117" s="1218"/>
      <c r="W1117" s="587">
        <f t="shared" si="243"/>
        <v>0</v>
      </c>
      <c r="Y1117" s="1215">
        <v>78</v>
      </c>
      <c r="Z1117" s="1216"/>
      <c r="AA1117" s="1217"/>
      <c r="AB1117" s="1218"/>
      <c r="AC1117" s="587">
        <f t="shared" si="244"/>
        <v>0</v>
      </c>
      <c r="AE1117" s="1215">
        <v>78</v>
      </c>
      <c r="AF1117" s="1216"/>
      <c r="AG1117" s="1217"/>
      <c r="AH1117" s="1218"/>
      <c r="AI1117" s="587">
        <f t="shared" si="245"/>
        <v>0</v>
      </c>
      <c r="AK1117" s="1215">
        <v>78</v>
      </c>
      <c r="AL1117" s="1216"/>
      <c r="AM1117" s="1217"/>
      <c r="AN1117" s="1218"/>
      <c r="AO1117" s="587">
        <f t="shared" si="246"/>
        <v>0</v>
      </c>
      <c r="AQ1117" s="1215">
        <v>78</v>
      </c>
      <c r="AR1117" s="1216"/>
      <c r="AS1117" s="1217"/>
      <c r="AT1117" s="1218"/>
      <c r="AU1117" s="587">
        <f t="shared" si="247"/>
        <v>0</v>
      </c>
      <c r="AW1117" s="1215">
        <v>78</v>
      </c>
      <c r="AX1117" s="1216"/>
      <c r="AY1117" s="1217"/>
      <c r="AZ1117" s="1218"/>
      <c r="BA1117" s="587">
        <f t="shared" si="248"/>
        <v>0</v>
      </c>
      <c r="BC1117" s="1215">
        <v>78</v>
      </c>
      <c r="BD1117" s="1216"/>
      <c r="BE1117" s="1217"/>
      <c r="BF1117" s="1218"/>
      <c r="BG1117" s="587">
        <f t="shared" si="249"/>
        <v>0</v>
      </c>
      <c r="BI1117" s="1215">
        <v>78</v>
      </c>
      <c r="BJ1117" s="1216"/>
      <c r="BK1117" s="1217"/>
      <c r="BL1117" s="1218"/>
      <c r="BM1117" s="587">
        <f t="shared" si="250"/>
        <v>0</v>
      </c>
      <c r="BO1117" s="1215">
        <v>78</v>
      </c>
      <c r="BP1117" s="1216"/>
      <c r="BQ1117" s="1217"/>
      <c r="BR1117" s="1218"/>
      <c r="BS1117" s="587">
        <f t="shared" si="251"/>
        <v>0</v>
      </c>
    </row>
    <row r="1118" spans="1:71" s="17" customFormat="1" ht="16.75" hidden="1" customHeight="1" outlineLevel="2">
      <c r="A1118" s="1215">
        <v>79</v>
      </c>
      <c r="B1118" s="1216"/>
      <c r="C1118" s="1217"/>
      <c r="D1118" s="1218"/>
      <c r="E1118" s="587">
        <f t="shared" si="240"/>
        <v>0</v>
      </c>
      <c r="G1118" s="1215">
        <v>79</v>
      </c>
      <c r="H1118" s="1216"/>
      <c r="I1118" s="1217"/>
      <c r="J1118" s="1218"/>
      <c r="K1118" s="587">
        <f t="shared" si="241"/>
        <v>0</v>
      </c>
      <c r="M1118" s="1215">
        <v>79</v>
      </c>
      <c r="N1118" s="1216"/>
      <c r="O1118" s="1217"/>
      <c r="P1118" s="1218"/>
      <c r="Q1118" s="587">
        <f t="shared" si="242"/>
        <v>0</v>
      </c>
      <c r="S1118" s="1215">
        <v>79</v>
      </c>
      <c r="T1118" s="1216"/>
      <c r="U1118" s="1217"/>
      <c r="V1118" s="1218"/>
      <c r="W1118" s="587">
        <f t="shared" si="243"/>
        <v>0</v>
      </c>
      <c r="Y1118" s="1215">
        <v>79</v>
      </c>
      <c r="Z1118" s="1216"/>
      <c r="AA1118" s="1217"/>
      <c r="AB1118" s="1218"/>
      <c r="AC1118" s="587">
        <f t="shared" si="244"/>
        <v>0</v>
      </c>
      <c r="AE1118" s="1215">
        <v>79</v>
      </c>
      <c r="AF1118" s="1216"/>
      <c r="AG1118" s="1217"/>
      <c r="AH1118" s="1218"/>
      <c r="AI1118" s="587">
        <f t="shared" si="245"/>
        <v>0</v>
      </c>
      <c r="AK1118" s="1215">
        <v>79</v>
      </c>
      <c r="AL1118" s="1216"/>
      <c r="AM1118" s="1217"/>
      <c r="AN1118" s="1218"/>
      <c r="AO1118" s="587">
        <f t="shared" si="246"/>
        <v>0</v>
      </c>
      <c r="AQ1118" s="1215">
        <v>79</v>
      </c>
      <c r="AR1118" s="1216"/>
      <c r="AS1118" s="1217"/>
      <c r="AT1118" s="1218"/>
      <c r="AU1118" s="587">
        <f t="shared" si="247"/>
        <v>0</v>
      </c>
      <c r="AW1118" s="1215">
        <v>79</v>
      </c>
      <c r="AX1118" s="1216"/>
      <c r="AY1118" s="1217"/>
      <c r="AZ1118" s="1218"/>
      <c r="BA1118" s="587">
        <f t="shared" si="248"/>
        <v>0</v>
      </c>
      <c r="BC1118" s="1215">
        <v>79</v>
      </c>
      <c r="BD1118" s="1216"/>
      <c r="BE1118" s="1217"/>
      <c r="BF1118" s="1218"/>
      <c r="BG1118" s="587">
        <f t="shared" si="249"/>
        <v>0</v>
      </c>
      <c r="BI1118" s="1215">
        <v>79</v>
      </c>
      <c r="BJ1118" s="1216"/>
      <c r="BK1118" s="1217"/>
      <c r="BL1118" s="1218"/>
      <c r="BM1118" s="587">
        <f t="shared" si="250"/>
        <v>0</v>
      </c>
      <c r="BO1118" s="1215">
        <v>79</v>
      </c>
      <c r="BP1118" s="1216"/>
      <c r="BQ1118" s="1217"/>
      <c r="BR1118" s="1218"/>
      <c r="BS1118" s="587">
        <f t="shared" si="251"/>
        <v>0</v>
      </c>
    </row>
    <row r="1119" spans="1:71" s="17" customFormat="1" ht="16.75" hidden="1" customHeight="1" outlineLevel="2">
      <c r="A1119" s="1215">
        <v>80</v>
      </c>
      <c r="B1119" s="1216"/>
      <c r="C1119" s="1217"/>
      <c r="D1119" s="1218"/>
      <c r="E1119" s="587">
        <f t="shared" si="240"/>
        <v>0</v>
      </c>
      <c r="G1119" s="1215">
        <v>80</v>
      </c>
      <c r="H1119" s="1216"/>
      <c r="I1119" s="1217"/>
      <c r="J1119" s="1218"/>
      <c r="K1119" s="587">
        <f t="shared" si="241"/>
        <v>0</v>
      </c>
      <c r="M1119" s="1215">
        <v>80</v>
      </c>
      <c r="N1119" s="1216"/>
      <c r="O1119" s="1217"/>
      <c r="P1119" s="1218"/>
      <c r="Q1119" s="587">
        <f t="shared" si="242"/>
        <v>0</v>
      </c>
      <c r="S1119" s="1215">
        <v>80</v>
      </c>
      <c r="T1119" s="1216"/>
      <c r="U1119" s="1217"/>
      <c r="V1119" s="1218"/>
      <c r="W1119" s="587">
        <f t="shared" si="243"/>
        <v>0</v>
      </c>
      <c r="Y1119" s="1215">
        <v>80</v>
      </c>
      <c r="Z1119" s="1216"/>
      <c r="AA1119" s="1217"/>
      <c r="AB1119" s="1218"/>
      <c r="AC1119" s="587">
        <f t="shared" si="244"/>
        <v>0</v>
      </c>
      <c r="AE1119" s="1215">
        <v>80</v>
      </c>
      <c r="AF1119" s="1216"/>
      <c r="AG1119" s="1217"/>
      <c r="AH1119" s="1218"/>
      <c r="AI1119" s="587">
        <f t="shared" si="245"/>
        <v>0</v>
      </c>
      <c r="AK1119" s="1215">
        <v>80</v>
      </c>
      <c r="AL1119" s="1216"/>
      <c r="AM1119" s="1217"/>
      <c r="AN1119" s="1218"/>
      <c r="AO1119" s="587">
        <f t="shared" si="246"/>
        <v>0</v>
      </c>
      <c r="AQ1119" s="1215">
        <v>80</v>
      </c>
      <c r="AR1119" s="1216"/>
      <c r="AS1119" s="1217"/>
      <c r="AT1119" s="1218"/>
      <c r="AU1119" s="587">
        <f t="shared" si="247"/>
        <v>0</v>
      </c>
      <c r="AW1119" s="1215">
        <v>80</v>
      </c>
      <c r="AX1119" s="1216"/>
      <c r="AY1119" s="1217"/>
      <c r="AZ1119" s="1218"/>
      <c r="BA1119" s="587">
        <f t="shared" si="248"/>
        <v>0</v>
      </c>
      <c r="BC1119" s="1215">
        <v>80</v>
      </c>
      <c r="BD1119" s="1216"/>
      <c r="BE1119" s="1217"/>
      <c r="BF1119" s="1218"/>
      <c r="BG1119" s="587">
        <f t="shared" si="249"/>
        <v>0</v>
      </c>
      <c r="BI1119" s="1215">
        <v>80</v>
      </c>
      <c r="BJ1119" s="1216"/>
      <c r="BK1119" s="1217"/>
      <c r="BL1119" s="1218"/>
      <c r="BM1119" s="587">
        <f t="shared" si="250"/>
        <v>0</v>
      </c>
      <c r="BO1119" s="1215">
        <v>80</v>
      </c>
      <c r="BP1119" s="1216"/>
      <c r="BQ1119" s="1217"/>
      <c r="BR1119" s="1218"/>
      <c r="BS1119" s="587">
        <f t="shared" si="251"/>
        <v>0</v>
      </c>
    </row>
    <row r="1120" spans="1:71" s="17" customFormat="1" ht="16.75" hidden="1" customHeight="1" outlineLevel="2">
      <c r="A1120" s="1215">
        <v>81</v>
      </c>
      <c r="B1120" s="1216"/>
      <c r="C1120" s="1217"/>
      <c r="D1120" s="1218"/>
      <c r="E1120" s="587">
        <f t="shared" si="240"/>
        <v>0</v>
      </c>
      <c r="G1120" s="1215">
        <v>81</v>
      </c>
      <c r="H1120" s="1216"/>
      <c r="I1120" s="1217"/>
      <c r="J1120" s="1218"/>
      <c r="K1120" s="587">
        <f t="shared" si="241"/>
        <v>0</v>
      </c>
      <c r="M1120" s="1215">
        <v>81</v>
      </c>
      <c r="N1120" s="1216"/>
      <c r="O1120" s="1217"/>
      <c r="P1120" s="1218"/>
      <c r="Q1120" s="587">
        <f t="shared" si="242"/>
        <v>0</v>
      </c>
      <c r="S1120" s="1215">
        <v>81</v>
      </c>
      <c r="T1120" s="1216"/>
      <c r="U1120" s="1217"/>
      <c r="V1120" s="1218"/>
      <c r="W1120" s="587">
        <f t="shared" si="243"/>
        <v>0</v>
      </c>
      <c r="Y1120" s="1215">
        <v>81</v>
      </c>
      <c r="Z1120" s="1216"/>
      <c r="AA1120" s="1217"/>
      <c r="AB1120" s="1218"/>
      <c r="AC1120" s="587">
        <f t="shared" si="244"/>
        <v>0</v>
      </c>
      <c r="AE1120" s="1215">
        <v>81</v>
      </c>
      <c r="AF1120" s="1216"/>
      <c r="AG1120" s="1217"/>
      <c r="AH1120" s="1218"/>
      <c r="AI1120" s="587">
        <f t="shared" si="245"/>
        <v>0</v>
      </c>
      <c r="AK1120" s="1215">
        <v>81</v>
      </c>
      <c r="AL1120" s="1216"/>
      <c r="AM1120" s="1217"/>
      <c r="AN1120" s="1218"/>
      <c r="AO1120" s="587">
        <f t="shared" si="246"/>
        <v>0</v>
      </c>
      <c r="AQ1120" s="1215">
        <v>81</v>
      </c>
      <c r="AR1120" s="1216"/>
      <c r="AS1120" s="1217"/>
      <c r="AT1120" s="1218"/>
      <c r="AU1120" s="587">
        <f t="shared" si="247"/>
        <v>0</v>
      </c>
      <c r="AW1120" s="1215">
        <v>81</v>
      </c>
      <c r="AX1120" s="1216"/>
      <c r="AY1120" s="1217"/>
      <c r="AZ1120" s="1218"/>
      <c r="BA1120" s="587">
        <f t="shared" si="248"/>
        <v>0</v>
      </c>
      <c r="BC1120" s="1215">
        <v>81</v>
      </c>
      <c r="BD1120" s="1216"/>
      <c r="BE1120" s="1217"/>
      <c r="BF1120" s="1218"/>
      <c r="BG1120" s="587">
        <f t="shared" si="249"/>
        <v>0</v>
      </c>
      <c r="BI1120" s="1215">
        <v>81</v>
      </c>
      <c r="BJ1120" s="1216"/>
      <c r="BK1120" s="1217"/>
      <c r="BL1120" s="1218"/>
      <c r="BM1120" s="587">
        <f t="shared" si="250"/>
        <v>0</v>
      </c>
      <c r="BO1120" s="1215">
        <v>81</v>
      </c>
      <c r="BP1120" s="1216"/>
      <c r="BQ1120" s="1217"/>
      <c r="BR1120" s="1218"/>
      <c r="BS1120" s="587">
        <f t="shared" si="251"/>
        <v>0</v>
      </c>
    </row>
    <row r="1121" spans="1:71" s="17" customFormat="1" ht="16.75" hidden="1" customHeight="1" outlineLevel="2">
      <c r="A1121" s="1215">
        <v>82</v>
      </c>
      <c r="B1121" s="1216"/>
      <c r="C1121" s="1217"/>
      <c r="D1121" s="1218"/>
      <c r="E1121" s="587">
        <f t="shared" si="240"/>
        <v>0</v>
      </c>
      <c r="G1121" s="1215">
        <v>82</v>
      </c>
      <c r="H1121" s="1216"/>
      <c r="I1121" s="1217"/>
      <c r="J1121" s="1218"/>
      <c r="K1121" s="587">
        <f t="shared" si="241"/>
        <v>0</v>
      </c>
      <c r="M1121" s="1215">
        <v>82</v>
      </c>
      <c r="N1121" s="1216"/>
      <c r="O1121" s="1217"/>
      <c r="P1121" s="1218"/>
      <c r="Q1121" s="587">
        <f t="shared" si="242"/>
        <v>0</v>
      </c>
      <c r="S1121" s="1215">
        <v>82</v>
      </c>
      <c r="T1121" s="1216"/>
      <c r="U1121" s="1217"/>
      <c r="V1121" s="1218"/>
      <c r="W1121" s="587">
        <f t="shared" si="243"/>
        <v>0</v>
      </c>
      <c r="Y1121" s="1215">
        <v>82</v>
      </c>
      <c r="Z1121" s="1216"/>
      <c r="AA1121" s="1217"/>
      <c r="AB1121" s="1218"/>
      <c r="AC1121" s="587">
        <f t="shared" si="244"/>
        <v>0</v>
      </c>
      <c r="AE1121" s="1215">
        <v>82</v>
      </c>
      <c r="AF1121" s="1216"/>
      <c r="AG1121" s="1217"/>
      <c r="AH1121" s="1218"/>
      <c r="AI1121" s="587">
        <f t="shared" si="245"/>
        <v>0</v>
      </c>
      <c r="AK1121" s="1215">
        <v>82</v>
      </c>
      <c r="AL1121" s="1216"/>
      <c r="AM1121" s="1217"/>
      <c r="AN1121" s="1218"/>
      <c r="AO1121" s="587">
        <f t="shared" si="246"/>
        <v>0</v>
      </c>
      <c r="AQ1121" s="1215">
        <v>82</v>
      </c>
      <c r="AR1121" s="1216"/>
      <c r="AS1121" s="1217"/>
      <c r="AT1121" s="1218"/>
      <c r="AU1121" s="587">
        <f t="shared" si="247"/>
        <v>0</v>
      </c>
      <c r="AW1121" s="1215">
        <v>82</v>
      </c>
      <c r="AX1121" s="1216"/>
      <c r="AY1121" s="1217"/>
      <c r="AZ1121" s="1218"/>
      <c r="BA1121" s="587">
        <f t="shared" si="248"/>
        <v>0</v>
      </c>
      <c r="BC1121" s="1215">
        <v>82</v>
      </c>
      <c r="BD1121" s="1216"/>
      <c r="BE1121" s="1217"/>
      <c r="BF1121" s="1218"/>
      <c r="BG1121" s="587">
        <f t="shared" si="249"/>
        <v>0</v>
      </c>
      <c r="BI1121" s="1215">
        <v>82</v>
      </c>
      <c r="BJ1121" s="1216"/>
      <c r="BK1121" s="1217"/>
      <c r="BL1121" s="1218"/>
      <c r="BM1121" s="587">
        <f t="shared" si="250"/>
        <v>0</v>
      </c>
      <c r="BO1121" s="1215">
        <v>82</v>
      </c>
      <c r="BP1121" s="1216"/>
      <c r="BQ1121" s="1217"/>
      <c r="BR1121" s="1218"/>
      <c r="BS1121" s="587">
        <f t="shared" si="251"/>
        <v>0</v>
      </c>
    </row>
    <row r="1122" spans="1:71" s="17" customFormat="1" ht="16.75" hidden="1" customHeight="1" outlineLevel="2">
      <c r="A1122" s="1215">
        <v>83</v>
      </c>
      <c r="B1122" s="1216"/>
      <c r="C1122" s="1217"/>
      <c r="D1122" s="1218"/>
      <c r="E1122" s="587">
        <f t="shared" si="240"/>
        <v>0</v>
      </c>
      <c r="G1122" s="1215">
        <v>83</v>
      </c>
      <c r="H1122" s="1216"/>
      <c r="I1122" s="1217"/>
      <c r="J1122" s="1218"/>
      <c r="K1122" s="587">
        <f t="shared" si="241"/>
        <v>0</v>
      </c>
      <c r="M1122" s="1215">
        <v>83</v>
      </c>
      <c r="N1122" s="1216"/>
      <c r="O1122" s="1217"/>
      <c r="P1122" s="1218"/>
      <c r="Q1122" s="587">
        <f t="shared" si="242"/>
        <v>0</v>
      </c>
      <c r="S1122" s="1215">
        <v>83</v>
      </c>
      <c r="T1122" s="1216"/>
      <c r="U1122" s="1217"/>
      <c r="V1122" s="1218"/>
      <c r="W1122" s="587">
        <f t="shared" si="243"/>
        <v>0</v>
      </c>
      <c r="Y1122" s="1215">
        <v>83</v>
      </c>
      <c r="Z1122" s="1216"/>
      <c r="AA1122" s="1217"/>
      <c r="AB1122" s="1218"/>
      <c r="AC1122" s="587">
        <f t="shared" si="244"/>
        <v>0</v>
      </c>
      <c r="AE1122" s="1215">
        <v>83</v>
      </c>
      <c r="AF1122" s="1216"/>
      <c r="AG1122" s="1217"/>
      <c r="AH1122" s="1218"/>
      <c r="AI1122" s="587">
        <f t="shared" si="245"/>
        <v>0</v>
      </c>
      <c r="AK1122" s="1215">
        <v>83</v>
      </c>
      <c r="AL1122" s="1216"/>
      <c r="AM1122" s="1217"/>
      <c r="AN1122" s="1218"/>
      <c r="AO1122" s="587">
        <f t="shared" si="246"/>
        <v>0</v>
      </c>
      <c r="AQ1122" s="1215">
        <v>83</v>
      </c>
      <c r="AR1122" s="1216"/>
      <c r="AS1122" s="1217"/>
      <c r="AT1122" s="1218"/>
      <c r="AU1122" s="587">
        <f t="shared" si="247"/>
        <v>0</v>
      </c>
      <c r="AW1122" s="1215">
        <v>83</v>
      </c>
      <c r="AX1122" s="1216"/>
      <c r="AY1122" s="1217"/>
      <c r="AZ1122" s="1218"/>
      <c r="BA1122" s="587">
        <f t="shared" si="248"/>
        <v>0</v>
      </c>
      <c r="BC1122" s="1215">
        <v>83</v>
      </c>
      <c r="BD1122" s="1216"/>
      <c r="BE1122" s="1217"/>
      <c r="BF1122" s="1218"/>
      <c r="BG1122" s="587">
        <f t="shared" si="249"/>
        <v>0</v>
      </c>
      <c r="BI1122" s="1215">
        <v>83</v>
      </c>
      <c r="BJ1122" s="1216"/>
      <c r="BK1122" s="1217"/>
      <c r="BL1122" s="1218"/>
      <c r="BM1122" s="587">
        <f t="shared" si="250"/>
        <v>0</v>
      </c>
      <c r="BO1122" s="1215">
        <v>83</v>
      </c>
      <c r="BP1122" s="1216"/>
      <c r="BQ1122" s="1217"/>
      <c r="BR1122" s="1218"/>
      <c r="BS1122" s="587">
        <f t="shared" si="251"/>
        <v>0</v>
      </c>
    </row>
    <row r="1123" spans="1:71" s="17" customFormat="1" ht="16.75" hidden="1" customHeight="1" outlineLevel="2">
      <c r="A1123" s="1215">
        <v>84</v>
      </c>
      <c r="B1123" s="1216"/>
      <c r="C1123" s="1217"/>
      <c r="D1123" s="1218"/>
      <c r="E1123" s="587">
        <f t="shared" si="240"/>
        <v>0</v>
      </c>
      <c r="G1123" s="1215">
        <v>84</v>
      </c>
      <c r="H1123" s="1216"/>
      <c r="I1123" s="1217"/>
      <c r="J1123" s="1218"/>
      <c r="K1123" s="587">
        <f t="shared" si="241"/>
        <v>0</v>
      </c>
      <c r="M1123" s="1215">
        <v>84</v>
      </c>
      <c r="N1123" s="1216"/>
      <c r="O1123" s="1217"/>
      <c r="P1123" s="1218"/>
      <c r="Q1123" s="587">
        <f t="shared" si="242"/>
        <v>0</v>
      </c>
      <c r="S1123" s="1215">
        <v>84</v>
      </c>
      <c r="T1123" s="1216"/>
      <c r="U1123" s="1217"/>
      <c r="V1123" s="1218"/>
      <c r="W1123" s="587">
        <f t="shared" si="243"/>
        <v>0</v>
      </c>
      <c r="Y1123" s="1215">
        <v>84</v>
      </c>
      <c r="Z1123" s="1216"/>
      <c r="AA1123" s="1217"/>
      <c r="AB1123" s="1218"/>
      <c r="AC1123" s="587">
        <f t="shared" si="244"/>
        <v>0</v>
      </c>
      <c r="AE1123" s="1215">
        <v>84</v>
      </c>
      <c r="AF1123" s="1216"/>
      <c r="AG1123" s="1217"/>
      <c r="AH1123" s="1218"/>
      <c r="AI1123" s="587">
        <f t="shared" si="245"/>
        <v>0</v>
      </c>
      <c r="AK1123" s="1215">
        <v>84</v>
      </c>
      <c r="AL1123" s="1216"/>
      <c r="AM1123" s="1217"/>
      <c r="AN1123" s="1218"/>
      <c r="AO1123" s="587">
        <f t="shared" si="246"/>
        <v>0</v>
      </c>
      <c r="AQ1123" s="1215">
        <v>84</v>
      </c>
      <c r="AR1123" s="1216"/>
      <c r="AS1123" s="1217"/>
      <c r="AT1123" s="1218"/>
      <c r="AU1123" s="587">
        <f t="shared" si="247"/>
        <v>0</v>
      </c>
      <c r="AW1123" s="1215">
        <v>84</v>
      </c>
      <c r="AX1123" s="1216"/>
      <c r="AY1123" s="1217"/>
      <c r="AZ1123" s="1218"/>
      <c r="BA1123" s="587">
        <f t="shared" si="248"/>
        <v>0</v>
      </c>
      <c r="BC1123" s="1215">
        <v>84</v>
      </c>
      <c r="BD1123" s="1216"/>
      <c r="BE1123" s="1217"/>
      <c r="BF1123" s="1218"/>
      <c r="BG1123" s="587">
        <f t="shared" si="249"/>
        <v>0</v>
      </c>
      <c r="BI1123" s="1215">
        <v>84</v>
      </c>
      <c r="BJ1123" s="1216"/>
      <c r="BK1123" s="1217"/>
      <c r="BL1123" s="1218"/>
      <c r="BM1123" s="587">
        <f t="shared" si="250"/>
        <v>0</v>
      </c>
      <c r="BO1123" s="1215">
        <v>84</v>
      </c>
      <c r="BP1123" s="1216"/>
      <c r="BQ1123" s="1217"/>
      <c r="BR1123" s="1218"/>
      <c r="BS1123" s="587">
        <f t="shared" si="251"/>
        <v>0</v>
      </c>
    </row>
    <row r="1124" spans="1:71" s="17" customFormat="1" ht="16.75" hidden="1" customHeight="1" outlineLevel="2">
      <c r="A1124" s="1215">
        <v>85</v>
      </c>
      <c r="B1124" s="1216"/>
      <c r="C1124" s="1217"/>
      <c r="D1124" s="1218"/>
      <c r="E1124" s="587">
        <f t="shared" si="240"/>
        <v>0</v>
      </c>
      <c r="G1124" s="1215">
        <v>85</v>
      </c>
      <c r="H1124" s="1216"/>
      <c r="I1124" s="1217"/>
      <c r="J1124" s="1218"/>
      <c r="K1124" s="587">
        <f t="shared" si="241"/>
        <v>0</v>
      </c>
      <c r="M1124" s="1215">
        <v>85</v>
      </c>
      <c r="N1124" s="1216"/>
      <c r="O1124" s="1217"/>
      <c r="P1124" s="1218"/>
      <c r="Q1124" s="587">
        <f t="shared" si="242"/>
        <v>0</v>
      </c>
      <c r="S1124" s="1215">
        <v>85</v>
      </c>
      <c r="T1124" s="1216"/>
      <c r="U1124" s="1217"/>
      <c r="V1124" s="1218"/>
      <c r="W1124" s="587">
        <f t="shared" si="243"/>
        <v>0</v>
      </c>
      <c r="Y1124" s="1215">
        <v>85</v>
      </c>
      <c r="Z1124" s="1216"/>
      <c r="AA1124" s="1217"/>
      <c r="AB1124" s="1218"/>
      <c r="AC1124" s="587">
        <f t="shared" si="244"/>
        <v>0</v>
      </c>
      <c r="AE1124" s="1215">
        <v>85</v>
      </c>
      <c r="AF1124" s="1216"/>
      <c r="AG1124" s="1217"/>
      <c r="AH1124" s="1218"/>
      <c r="AI1124" s="587">
        <f t="shared" si="245"/>
        <v>0</v>
      </c>
      <c r="AK1124" s="1215">
        <v>85</v>
      </c>
      <c r="AL1124" s="1216"/>
      <c r="AM1124" s="1217"/>
      <c r="AN1124" s="1218"/>
      <c r="AO1124" s="587">
        <f t="shared" si="246"/>
        <v>0</v>
      </c>
      <c r="AQ1124" s="1215">
        <v>85</v>
      </c>
      <c r="AR1124" s="1216"/>
      <c r="AS1124" s="1217"/>
      <c r="AT1124" s="1218"/>
      <c r="AU1124" s="587">
        <f t="shared" si="247"/>
        <v>0</v>
      </c>
      <c r="AW1124" s="1215">
        <v>85</v>
      </c>
      <c r="AX1124" s="1216"/>
      <c r="AY1124" s="1217"/>
      <c r="AZ1124" s="1218"/>
      <c r="BA1124" s="587">
        <f t="shared" si="248"/>
        <v>0</v>
      </c>
      <c r="BC1124" s="1215">
        <v>85</v>
      </c>
      <c r="BD1124" s="1216"/>
      <c r="BE1124" s="1217"/>
      <c r="BF1124" s="1218"/>
      <c r="BG1124" s="587">
        <f t="shared" si="249"/>
        <v>0</v>
      </c>
      <c r="BI1124" s="1215">
        <v>85</v>
      </c>
      <c r="BJ1124" s="1216"/>
      <c r="BK1124" s="1217"/>
      <c r="BL1124" s="1218"/>
      <c r="BM1124" s="587">
        <f t="shared" si="250"/>
        <v>0</v>
      </c>
      <c r="BO1124" s="1215">
        <v>85</v>
      </c>
      <c r="BP1124" s="1216"/>
      <c r="BQ1124" s="1217"/>
      <c r="BR1124" s="1218"/>
      <c r="BS1124" s="587">
        <f t="shared" si="251"/>
        <v>0</v>
      </c>
    </row>
    <row r="1125" spans="1:71" s="17" customFormat="1" ht="16.75" hidden="1" customHeight="1" outlineLevel="2">
      <c r="A1125" s="1215">
        <v>86</v>
      </c>
      <c r="B1125" s="1216"/>
      <c r="C1125" s="1217"/>
      <c r="D1125" s="1218"/>
      <c r="E1125" s="587">
        <f t="shared" si="240"/>
        <v>0</v>
      </c>
      <c r="G1125" s="1215">
        <v>86</v>
      </c>
      <c r="H1125" s="1216"/>
      <c r="I1125" s="1217"/>
      <c r="J1125" s="1218"/>
      <c r="K1125" s="587">
        <f t="shared" si="241"/>
        <v>0</v>
      </c>
      <c r="M1125" s="1215">
        <v>86</v>
      </c>
      <c r="N1125" s="1216"/>
      <c r="O1125" s="1217"/>
      <c r="P1125" s="1218"/>
      <c r="Q1125" s="587">
        <f t="shared" si="242"/>
        <v>0</v>
      </c>
      <c r="S1125" s="1215">
        <v>86</v>
      </c>
      <c r="T1125" s="1216"/>
      <c r="U1125" s="1217"/>
      <c r="V1125" s="1218"/>
      <c r="W1125" s="587">
        <f t="shared" si="243"/>
        <v>0</v>
      </c>
      <c r="Y1125" s="1215">
        <v>86</v>
      </c>
      <c r="Z1125" s="1216"/>
      <c r="AA1125" s="1217"/>
      <c r="AB1125" s="1218"/>
      <c r="AC1125" s="587">
        <f t="shared" si="244"/>
        <v>0</v>
      </c>
      <c r="AE1125" s="1215">
        <v>86</v>
      </c>
      <c r="AF1125" s="1216"/>
      <c r="AG1125" s="1217"/>
      <c r="AH1125" s="1218"/>
      <c r="AI1125" s="587">
        <f t="shared" si="245"/>
        <v>0</v>
      </c>
      <c r="AK1125" s="1215">
        <v>86</v>
      </c>
      <c r="AL1125" s="1216"/>
      <c r="AM1125" s="1217"/>
      <c r="AN1125" s="1218"/>
      <c r="AO1125" s="587">
        <f t="shared" si="246"/>
        <v>0</v>
      </c>
      <c r="AQ1125" s="1215">
        <v>86</v>
      </c>
      <c r="AR1125" s="1216"/>
      <c r="AS1125" s="1217"/>
      <c r="AT1125" s="1218"/>
      <c r="AU1125" s="587">
        <f t="shared" si="247"/>
        <v>0</v>
      </c>
      <c r="AW1125" s="1215">
        <v>86</v>
      </c>
      <c r="AX1125" s="1216"/>
      <c r="AY1125" s="1217"/>
      <c r="AZ1125" s="1218"/>
      <c r="BA1125" s="587">
        <f t="shared" si="248"/>
        <v>0</v>
      </c>
      <c r="BC1125" s="1215">
        <v>86</v>
      </c>
      <c r="BD1125" s="1216"/>
      <c r="BE1125" s="1217"/>
      <c r="BF1125" s="1218"/>
      <c r="BG1125" s="587">
        <f t="shared" si="249"/>
        <v>0</v>
      </c>
      <c r="BI1125" s="1215">
        <v>86</v>
      </c>
      <c r="BJ1125" s="1216"/>
      <c r="BK1125" s="1217"/>
      <c r="BL1125" s="1218"/>
      <c r="BM1125" s="587">
        <f t="shared" si="250"/>
        <v>0</v>
      </c>
      <c r="BO1125" s="1215">
        <v>86</v>
      </c>
      <c r="BP1125" s="1216"/>
      <c r="BQ1125" s="1217"/>
      <c r="BR1125" s="1218"/>
      <c r="BS1125" s="587">
        <f t="shared" si="251"/>
        <v>0</v>
      </c>
    </row>
    <row r="1126" spans="1:71" s="17" customFormat="1" ht="16.75" hidden="1" customHeight="1" outlineLevel="2">
      <c r="A1126" s="1215">
        <v>87</v>
      </c>
      <c r="B1126" s="1216"/>
      <c r="C1126" s="1217"/>
      <c r="D1126" s="1218"/>
      <c r="E1126" s="587">
        <f t="shared" si="240"/>
        <v>0</v>
      </c>
      <c r="G1126" s="1215">
        <v>87</v>
      </c>
      <c r="H1126" s="1216"/>
      <c r="I1126" s="1217"/>
      <c r="J1126" s="1218"/>
      <c r="K1126" s="587">
        <f t="shared" si="241"/>
        <v>0</v>
      </c>
      <c r="M1126" s="1215">
        <v>87</v>
      </c>
      <c r="N1126" s="1216"/>
      <c r="O1126" s="1217"/>
      <c r="P1126" s="1218"/>
      <c r="Q1126" s="587">
        <f t="shared" si="242"/>
        <v>0</v>
      </c>
      <c r="S1126" s="1215">
        <v>87</v>
      </c>
      <c r="T1126" s="1216"/>
      <c r="U1126" s="1217"/>
      <c r="V1126" s="1218"/>
      <c r="W1126" s="587">
        <f t="shared" si="243"/>
        <v>0</v>
      </c>
      <c r="Y1126" s="1215">
        <v>87</v>
      </c>
      <c r="Z1126" s="1216"/>
      <c r="AA1126" s="1217"/>
      <c r="AB1126" s="1218"/>
      <c r="AC1126" s="587">
        <f t="shared" si="244"/>
        <v>0</v>
      </c>
      <c r="AE1126" s="1215">
        <v>87</v>
      </c>
      <c r="AF1126" s="1216"/>
      <c r="AG1126" s="1217"/>
      <c r="AH1126" s="1218"/>
      <c r="AI1126" s="587">
        <f t="shared" si="245"/>
        <v>0</v>
      </c>
      <c r="AK1126" s="1215">
        <v>87</v>
      </c>
      <c r="AL1126" s="1216"/>
      <c r="AM1126" s="1217"/>
      <c r="AN1126" s="1218"/>
      <c r="AO1126" s="587">
        <f t="shared" si="246"/>
        <v>0</v>
      </c>
      <c r="AQ1126" s="1215">
        <v>87</v>
      </c>
      <c r="AR1126" s="1216"/>
      <c r="AS1126" s="1217"/>
      <c r="AT1126" s="1218"/>
      <c r="AU1126" s="587">
        <f t="shared" si="247"/>
        <v>0</v>
      </c>
      <c r="AW1126" s="1215">
        <v>87</v>
      </c>
      <c r="AX1126" s="1216"/>
      <c r="AY1126" s="1217"/>
      <c r="AZ1126" s="1218"/>
      <c r="BA1126" s="587">
        <f t="shared" si="248"/>
        <v>0</v>
      </c>
      <c r="BC1126" s="1215">
        <v>87</v>
      </c>
      <c r="BD1126" s="1216"/>
      <c r="BE1126" s="1217"/>
      <c r="BF1126" s="1218"/>
      <c r="BG1126" s="587">
        <f t="shared" si="249"/>
        <v>0</v>
      </c>
      <c r="BI1126" s="1215">
        <v>87</v>
      </c>
      <c r="BJ1126" s="1216"/>
      <c r="BK1126" s="1217"/>
      <c r="BL1126" s="1218"/>
      <c r="BM1126" s="587">
        <f t="shared" si="250"/>
        <v>0</v>
      </c>
      <c r="BO1126" s="1215">
        <v>87</v>
      </c>
      <c r="BP1126" s="1216"/>
      <c r="BQ1126" s="1217"/>
      <c r="BR1126" s="1218"/>
      <c r="BS1126" s="587">
        <f t="shared" si="251"/>
        <v>0</v>
      </c>
    </row>
    <row r="1127" spans="1:71" s="17" customFormat="1" ht="16.75" hidden="1" customHeight="1" outlineLevel="2">
      <c r="A1127" s="1215">
        <v>88</v>
      </c>
      <c r="B1127" s="1216"/>
      <c r="C1127" s="1217"/>
      <c r="D1127" s="1218"/>
      <c r="E1127" s="587">
        <f t="shared" si="240"/>
        <v>0</v>
      </c>
      <c r="G1127" s="1215">
        <v>88</v>
      </c>
      <c r="H1127" s="1216"/>
      <c r="I1127" s="1217"/>
      <c r="J1127" s="1218"/>
      <c r="K1127" s="587">
        <f t="shared" si="241"/>
        <v>0</v>
      </c>
      <c r="M1127" s="1215">
        <v>88</v>
      </c>
      <c r="N1127" s="1216"/>
      <c r="O1127" s="1217"/>
      <c r="P1127" s="1218"/>
      <c r="Q1127" s="587">
        <f t="shared" si="242"/>
        <v>0</v>
      </c>
      <c r="S1127" s="1215">
        <v>88</v>
      </c>
      <c r="T1127" s="1216"/>
      <c r="U1127" s="1217"/>
      <c r="V1127" s="1218"/>
      <c r="W1127" s="587">
        <f t="shared" si="243"/>
        <v>0</v>
      </c>
      <c r="Y1127" s="1215">
        <v>88</v>
      </c>
      <c r="Z1127" s="1216"/>
      <c r="AA1127" s="1217"/>
      <c r="AB1127" s="1218"/>
      <c r="AC1127" s="587">
        <f t="shared" si="244"/>
        <v>0</v>
      </c>
      <c r="AE1127" s="1215">
        <v>88</v>
      </c>
      <c r="AF1127" s="1216"/>
      <c r="AG1127" s="1217"/>
      <c r="AH1127" s="1218"/>
      <c r="AI1127" s="587">
        <f t="shared" si="245"/>
        <v>0</v>
      </c>
      <c r="AK1127" s="1215">
        <v>88</v>
      </c>
      <c r="AL1127" s="1216"/>
      <c r="AM1127" s="1217"/>
      <c r="AN1127" s="1218"/>
      <c r="AO1127" s="587">
        <f t="shared" si="246"/>
        <v>0</v>
      </c>
      <c r="AQ1127" s="1215">
        <v>88</v>
      </c>
      <c r="AR1127" s="1216"/>
      <c r="AS1127" s="1217"/>
      <c r="AT1127" s="1218"/>
      <c r="AU1127" s="587">
        <f t="shared" si="247"/>
        <v>0</v>
      </c>
      <c r="AW1127" s="1215">
        <v>88</v>
      </c>
      <c r="AX1127" s="1216"/>
      <c r="AY1127" s="1217"/>
      <c r="AZ1127" s="1218"/>
      <c r="BA1127" s="587">
        <f t="shared" si="248"/>
        <v>0</v>
      </c>
      <c r="BC1127" s="1215">
        <v>88</v>
      </c>
      <c r="BD1127" s="1216"/>
      <c r="BE1127" s="1217"/>
      <c r="BF1127" s="1218"/>
      <c r="BG1127" s="587">
        <f t="shared" si="249"/>
        <v>0</v>
      </c>
      <c r="BI1127" s="1215">
        <v>88</v>
      </c>
      <c r="BJ1127" s="1216"/>
      <c r="BK1127" s="1217"/>
      <c r="BL1127" s="1218"/>
      <c r="BM1127" s="587">
        <f t="shared" si="250"/>
        <v>0</v>
      </c>
      <c r="BO1127" s="1215">
        <v>88</v>
      </c>
      <c r="BP1127" s="1216"/>
      <c r="BQ1127" s="1217"/>
      <c r="BR1127" s="1218"/>
      <c r="BS1127" s="587">
        <f t="shared" si="251"/>
        <v>0</v>
      </c>
    </row>
    <row r="1128" spans="1:71" s="17" customFormat="1" ht="16.75" hidden="1" customHeight="1" outlineLevel="2">
      <c r="A1128" s="1215">
        <v>89</v>
      </c>
      <c r="B1128" s="1216"/>
      <c r="C1128" s="1217"/>
      <c r="D1128" s="1218"/>
      <c r="E1128" s="587">
        <f t="shared" si="240"/>
        <v>0</v>
      </c>
      <c r="G1128" s="1215">
        <v>89</v>
      </c>
      <c r="H1128" s="1216"/>
      <c r="I1128" s="1217"/>
      <c r="J1128" s="1218"/>
      <c r="K1128" s="587">
        <f t="shared" si="241"/>
        <v>0</v>
      </c>
      <c r="M1128" s="1215">
        <v>89</v>
      </c>
      <c r="N1128" s="1216"/>
      <c r="O1128" s="1217"/>
      <c r="P1128" s="1218"/>
      <c r="Q1128" s="587">
        <f t="shared" si="242"/>
        <v>0</v>
      </c>
      <c r="S1128" s="1215">
        <v>89</v>
      </c>
      <c r="T1128" s="1216"/>
      <c r="U1128" s="1217"/>
      <c r="V1128" s="1218"/>
      <c r="W1128" s="587">
        <f t="shared" si="243"/>
        <v>0</v>
      </c>
      <c r="Y1128" s="1215">
        <v>89</v>
      </c>
      <c r="Z1128" s="1216"/>
      <c r="AA1128" s="1217"/>
      <c r="AB1128" s="1218"/>
      <c r="AC1128" s="587">
        <f t="shared" si="244"/>
        <v>0</v>
      </c>
      <c r="AE1128" s="1215">
        <v>89</v>
      </c>
      <c r="AF1128" s="1216"/>
      <c r="AG1128" s="1217"/>
      <c r="AH1128" s="1218"/>
      <c r="AI1128" s="587">
        <f t="shared" si="245"/>
        <v>0</v>
      </c>
      <c r="AK1128" s="1215">
        <v>89</v>
      </c>
      <c r="AL1128" s="1216"/>
      <c r="AM1128" s="1217"/>
      <c r="AN1128" s="1218"/>
      <c r="AO1128" s="587">
        <f t="shared" si="246"/>
        <v>0</v>
      </c>
      <c r="AQ1128" s="1215">
        <v>89</v>
      </c>
      <c r="AR1128" s="1216"/>
      <c r="AS1128" s="1217"/>
      <c r="AT1128" s="1218"/>
      <c r="AU1128" s="587">
        <f t="shared" si="247"/>
        <v>0</v>
      </c>
      <c r="AW1128" s="1215">
        <v>89</v>
      </c>
      <c r="AX1128" s="1216"/>
      <c r="AY1128" s="1217"/>
      <c r="AZ1128" s="1218"/>
      <c r="BA1128" s="587">
        <f t="shared" si="248"/>
        <v>0</v>
      </c>
      <c r="BC1128" s="1215">
        <v>89</v>
      </c>
      <c r="BD1128" s="1216"/>
      <c r="BE1128" s="1217"/>
      <c r="BF1128" s="1218"/>
      <c r="BG1128" s="587">
        <f t="shared" si="249"/>
        <v>0</v>
      </c>
      <c r="BI1128" s="1215">
        <v>89</v>
      </c>
      <c r="BJ1128" s="1216"/>
      <c r="BK1128" s="1217"/>
      <c r="BL1128" s="1218"/>
      <c r="BM1128" s="587">
        <f t="shared" si="250"/>
        <v>0</v>
      </c>
      <c r="BO1128" s="1215">
        <v>89</v>
      </c>
      <c r="BP1128" s="1216"/>
      <c r="BQ1128" s="1217"/>
      <c r="BR1128" s="1218"/>
      <c r="BS1128" s="587">
        <f t="shared" si="251"/>
        <v>0</v>
      </c>
    </row>
    <row r="1129" spans="1:71" s="17" customFormat="1" ht="16.75" hidden="1" customHeight="1" outlineLevel="2">
      <c r="A1129" s="1215">
        <v>90</v>
      </c>
      <c r="B1129" s="1216"/>
      <c r="C1129" s="1217"/>
      <c r="D1129" s="1218"/>
      <c r="E1129" s="587">
        <f t="shared" si="240"/>
        <v>0</v>
      </c>
      <c r="G1129" s="1215">
        <v>90</v>
      </c>
      <c r="H1129" s="1216"/>
      <c r="I1129" s="1217"/>
      <c r="J1129" s="1218"/>
      <c r="K1129" s="587">
        <f t="shared" si="241"/>
        <v>0</v>
      </c>
      <c r="M1129" s="1215">
        <v>90</v>
      </c>
      <c r="N1129" s="1216"/>
      <c r="O1129" s="1217"/>
      <c r="P1129" s="1218"/>
      <c r="Q1129" s="587">
        <f t="shared" si="242"/>
        <v>0</v>
      </c>
      <c r="S1129" s="1215">
        <v>90</v>
      </c>
      <c r="T1129" s="1216"/>
      <c r="U1129" s="1217"/>
      <c r="V1129" s="1218"/>
      <c r="W1129" s="587">
        <f t="shared" si="243"/>
        <v>0</v>
      </c>
      <c r="Y1129" s="1215">
        <v>90</v>
      </c>
      <c r="Z1129" s="1216"/>
      <c r="AA1129" s="1217"/>
      <c r="AB1129" s="1218"/>
      <c r="AC1129" s="587">
        <f t="shared" si="244"/>
        <v>0</v>
      </c>
      <c r="AE1129" s="1215">
        <v>90</v>
      </c>
      <c r="AF1129" s="1216"/>
      <c r="AG1129" s="1217"/>
      <c r="AH1129" s="1218"/>
      <c r="AI1129" s="587">
        <f t="shared" si="245"/>
        <v>0</v>
      </c>
      <c r="AK1129" s="1215">
        <v>90</v>
      </c>
      <c r="AL1129" s="1216"/>
      <c r="AM1129" s="1217"/>
      <c r="AN1129" s="1218"/>
      <c r="AO1129" s="587">
        <f t="shared" si="246"/>
        <v>0</v>
      </c>
      <c r="AQ1129" s="1215">
        <v>90</v>
      </c>
      <c r="AR1129" s="1216"/>
      <c r="AS1129" s="1217"/>
      <c r="AT1129" s="1218"/>
      <c r="AU1129" s="587">
        <f t="shared" si="247"/>
        <v>0</v>
      </c>
      <c r="AW1129" s="1215">
        <v>90</v>
      </c>
      <c r="AX1129" s="1216"/>
      <c r="AY1129" s="1217"/>
      <c r="AZ1129" s="1218"/>
      <c r="BA1129" s="587">
        <f t="shared" si="248"/>
        <v>0</v>
      </c>
      <c r="BC1129" s="1215">
        <v>90</v>
      </c>
      <c r="BD1129" s="1216"/>
      <c r="BE1129" s="1217"/>
      <c r="BF1129" s="1218"/>
      <c r="BG1129" s="587">
        <f t="shared" si="249"/>
        <v>0</v>
      </c>
      <c r="BI1129" s="1215">
        <v>90</v>
      </c>
      <c r="BJ1129" s="1216"/>
      <c r="BK1129" s="1217"/>
      <c r="BL1129" s="1218"/>
      <c r="BM1129" s="587">
        <f t="shared" si="250"/>
        <v>0</v>
      </c>
      <c r="BO1129" s="1215">
        <v>90</v>
      </c>
      <c r="BP1129" s="1216"/>
      <c r="BQ1129" s="1217"/>
      <c r="BR1129" s="1218"/>
      <c r="BS1129" s="587">
        <f t="shared" si="251"/>
        <v>0</v>
      </c>
    </row>
    <row r="1130" spans="1:71" s="17" customFormat="1" ht="16.75" hidden="1" customHeight="1" outlineLevel="2">
      <c r="A1130" s="1215">
        <v>91</v>
      </c>
      <c r="B1130" s="1216"/>
      <c r="C1130" s="1217"/>
      <c r="D1130" s="1218"/>
      <c r="E1130" s="587">
        <f t="shared" si="240"/>
        <v>0</v>
      </c>
      <c r="G1130" s="1215">
        <v>91</v>
      </c>
      <c r="H1130" s="1216"/>
      <c r="I1130" s="1217"/>
      <c r="J1130" s="1218"/>
      <c r="K1130" s="587">
        <f t="shared" si="241"/>
        <v>0</v>
      </c>
      <c r="M1130" s="1215">
        <v>91</v>
      </c>
      <c r="N1130" s="1216"/>
      <c r="O1130" s="1217"/>
      <c r="P1130" s="1218"/>
      <c r="Q1130" s="587">
        <f t="shared" si="242"/>
        <v>0</v>
      </c>
      <c r="S1130" s="1215">
        <v>91</v>
      </c>
      <c r="T1130" s="1216"/>
      <c r="U1130" s="1217"/>
      <c r="V1130" s="1218"/>
      <c r="W1130" s="587">
        <f t="shared" si="243"/>
        <v>0</v>
      </c>
      <c r="Y1130" s="1215">
        <v>91</v>
      </c>
      <c r="Z1130" s="1216"/>
      <c r="AA1130" s="1217"/>
      <c r="AB1130" s="1218"/>
      <c r="AC1130" s="587">
        <f t="shared" si="244"/>
        <v>0</v>
      </c>
      <c r="AE1130" s="1215">
        <v>91</v>
      </c>
      <c r="AF1130" s="1216"/>
      <c r="AG1130" s="1217"/>
      <c r="AH1130" s="1218"/>
      <c r="AI1130" s="587">
        <f t="shared" si="245"/>
        <v>0</v>
      </c>
      <c r="AK1130" s="1215">
        <v>91</v>
      </c>
      <c r="AL1130" s="1216"/>
      <c r="AM1130" s="1217"/>
      <c r="AN1130" s="1218"/>
      <c r="AO1130" s="587">
        <f t="shared" si="246"/>
        <v>0</v>
      </c>
      <c r="AQ1130" s="1215">
        <v>91</v>
      </c>
      <c r="AR1130" s="1216"/>
      <c r="AS1130" s="1217"/>
      <c r="AT1130" s="1218"/>
      <c r="AU1130" s="587">
        <f t="shared" si="247"/>
        <v>0</v>
      </c>
      <c r="AW1130" s="1215">
        <v>91</v>
      </c>
      <c r="AX1130" s="1216"/>
      <c r="AY1130" s="1217"/>
      <c r="AZ1130" s="1218"/>
      <c r="BA1130" s="587">
        <f t="shared" si="248"/>
        <v>0</v>
      </c>
      <c r="BC1130" s="1215">
        <v>91</v>
      </c>
      <c r="BD1130" s="1216"/>
      <c r="BE1130" s="1217"/>
      <c r="BF1130" s="1218"/>
      <c r="BG1130" s="587">
        <f t="shared" si="249"/>
        <v>0</v>
      </c>
      <c r="BI1130" s="1215">
        <v>91</v>
      </c>
      <c r="BJ1130" s="1216"/>
      <c r="BK1130" s="1217"/>
      <c r="BL1130" s="1218"/>
      <c r="BM1130" s="587">
        <f t="shared" si="250"/>
        <v>0</v>
      </c>
      <c r="BO1130" s="1215">
        <v>91</v>
      </c>
      <c r="BP1130" s="1216"/>
      <c r="BQ1130" s="1217"/>
      <c r="BR1130" s="1218"/>
      <c r="BS1130" s="587">
        <f t="shared" si="251"/>
        <v>0</v>
      </c>
    </row>
    <row r="1131" spans="1:71" s="17" customFormat="1" ht="16.75" hidden="1" customHeight="1" outlineLevel="2">
      <c r="A1131" s="1215">
        <v>92</v>
      </c>
      <c r="B1131" s="1216"/>
      <c r="C1131" s="1217"/>
      <c r="D1131" s="1218"/>
      <c r="E1131" s="587">
        <f t="shared" si="240"/>
        <v>0</v>
      </c>
      <c r="G1131" s="1215">
        <v>92</v>
      </c>
      <c r="H1131" s="1216"/>
      <c r="I1131" s="1217"/>
      <c r="J1131" s="1218"/>
      <c r="K1131" s="587">
        <f t="shared" si="241"/>
        <v>0</v>
      </c>
      <c r="M1131" s="1215">
        <v>92</v>
      </c>
      <c r="N1131" s="1216"/>
      <c r="O1131" s="1217"/>
      <c r="P1131" s="1218"/>
      <c r="Q1131" s="587">
        <f t="shared" si="242"/>
        <v>0</v>
      </c>
      <c r="S1131" s="1215">
        <v>92</v>
      </c>
      <c r="T1131" s="1216"/>
      <c r="U1131" s="1217"/>
      <c r="V1131" s="1218"/>
      <c r="W1131" s="587">
        <f t="shared" si="243"/>
        <v>0</v>
      </c>
      <c r="Y1131" s="1215">
        <v>92</v>
      </c>
      <c r="Z1131" s="1216"/>
      <c r="AA1131" s="1217"/>
      <c r="AB1131" s="1218"/>
      <c r="AC1131" s="587">
        <f t="shared" si="244"/>
        <v>0</v>
      </c>
      <c r="AE1131" s="1215">
        <v>92</v>
      </c>
      <c r="AF1131" s="1216"/>
      <c r="AG1131" s="1217"/>
      <c r="AH1131" s="1218"/>
      <c r="AI1131" s="587">
        <f t="shared" si="245"/>
        <v>0</v>
      </c>
      <c r="AK1131" s="1215">
        <v>92</v>
      </c>
      <c r="AL1131" s="1216"/>
      <c r="AM1131" s="1217"/>
      <c r="AN1131" s="1218"/>
      <c r="AO1131" s="587">
        <f t="shared" si="246"/>
        <v>0</v>
      </c>
      <c r="AQ1131" s="1215">
        <v>92</v>
      </c>
      <c r="AR1131" s="1216"/>
      <c r="AS1131" s="1217"/>
      <c r="AT1131" s="1218"/>
      <c r="AU1131" s="587">
        <f t="shared" si="247"/>
        <v>0</v>
      </c>
      <c r="AW1131" s="1215">
        <v>92</v>
      </c>
      <c r="AX1131" s="1216"/>
      <c r="AY1131" s="1217"/>
      <c r="AZ1131" s="1218"/>
      <c r="BA1131" s="587">
        <f t="shared" si="248"/>
        <v>0</v>
      </c>
      <c r="BC1131" s="1215">
        <v>92</v>
      </c>
      <c r="BD1131" s="1216"/>
      <c r="BE1131" s="1217"/>
      <c r="BF1131" s="1218"/>
      <c r="BG1131" s="587">
        <f t="shared" si="249"/>
        <v>0</v>
      </c>
      <c r="BI1131" s="1215">
        <v>92</v>
      </c>
      <c r="BJ1131" s="1216"/>
      <c r="BK1131" s="1217"/>
      <c r="BL1131" s="1218"/>
      <c r="BM1131" s="587">
        <f t="shared" si="250"/>
        <v>0</v>
      </c>
      <c r="BO1131" s="1215">
        <v>92</v>
      </c>
      <c r="BP1131" s="1216"/>
      <c r="BQ1131" s="1217"/>
      <c r="BR1131" s="1218"/>
      <c r="BS1131" s="587">
        <f t="shared" si="251"/>
        <v>0</v>
      </c>
    </row>
    <row r="1132" spans="1:71" s="17" customFormat="1" ht="16.75" hidden="1" customHeight="1" outlineLevel="2">
      <c r="A1132" s="1215">
        <v>93</v>
      </c>
      <c r="B1132" s="1216"/>
      <c r="C1132" s="1217"/>
      <c r="D1132" s="1218"/>
      <c r="E1132" s="587">
        <f>IF(AND(C1132&gt;=D$1033,C1132&lt;=D$1032),1,0)</f>
        <v>0</v>
      </c>
      <c r="G1132" s="1215">
        <v>93</v>
      </c>
      <c r="H1132" s="1216"/>
      <c r="I1132" s="1217"/>
      <c r="J1132" s="1218"/>
      <c r="K1132" s="587">
        <f>IF(AND(I1132&gt;=J$1033,I1132&lt;=J$1032),1,0)</f>
        <v>0</v>
      </c>
      <c r="M1132" s="1215">
        <v>93</v>
      </c>
      <c r="N1132" s="1216"/>
      <c r="O1132" s="1217"/>
      <c r="P1132" s="1218"/>
      <c r="Q1132" s="587">
        <f>IF(AND(O1132&gt;=P$1033,O1132&lt;=P$1032),1,0)</f>
        <v>0</v>
      </c>
      <c r="S1132" s="1215">
        <v>93</v>
      </c>
      <c r="T1132" s="1216"/>
      <c r="U1132" s="1217"/>
      <c r="V1132" s="1218"/>
      <c r="W1132" s="587">
        <f>IF(AND(U1132&gt;=V$1033,U1132&lt;=V$1032),1,0)</f>
        <v>0</v>
      </c>
      <c r="Y1132" s="1215">
        <v>93</v>
      </c>
      <c r="Z1132" s="1216"/>
      <c r="AA1132" s="1217"/>
      <c r="AB1132" s="1218"/>
      <c r="AC1132" s="587">
        <f>IF(AND(AA1132&gt;=AB$1033,AA1132&lt;=AB$1032),1,0)</f>
        <v>0</v>
      </c>
      <c r="AE1132" s="1215">
        <v>93</v>
      </c>
      <c r="AF1132" s="1216"/>
      <c r="AG1132" s="1217"/>
      <c r="AH1132" s="1218"/>
      <c r="AI1132" s="587">
        <f>IF(AND(AG1132&gt;=AH$1033,AG1132&lt;=AH$1032),1,0)</f>
        <v>0</v>
      </c>
      <c r="AK1132" s="1215">
        <v>93</v>
      </c>
      <c r="AL1132" s="1216"/>
      <c r="AM1132" s="1217"/>
      <c r="AN1132" s="1218"/>
      <c r="AO1132" s="587">
        <f>IF(AND(AM1132&gt;=AN$1033,AM1132&lt;=AN$1032),1,0)</f>
        <v>0</v>
      </c>
      <c r="AQ1132" s="1215">
        <v>93</v>
      </c>
      <c r="AR1132" s="1216"/>
      <c r="AS1132" s="1217"/>
      <c r="AT1132" s="1218"/>
      <c r="AU1132" s="587">
        <f>IF(AND(AS1132&gt;=AT$1033,AS1132&lt;=AT$1032),1,0)</f>
        <v>0</v>
      </c>
      <c r="AW1132" s="1215">
        <v>93</v>
      </c>
      <c r="AX1132" s="1216"/>
      <c r="AY1132" s="1217"/>
      <c r="AZ1132" s="1218"/>
      <c r="BA1132" s="587">
        <f>IF(AND(AY1132&gt;=AZ$1033,AY1132&lt;=AZ$1032),1,0)</f>
        <v>0</v>
      </c>
      <c r="BC1132" s="1215">
        <v>93</v>
      </c>
      <c r="BD1132" s="1216"/>
      <c r="BE1132" s="1217"/>
      <c r="BF1132" s="1218"/>
      <c r="BG1132" s="587">
        <f>IF(AND(BE1132&gt;=BF$1033,BE1132&lt;=BF$1032),1,0)</f>
        <v>0</v>
      </c>
      <c r="BI1132" s="1215">
        <v>93</v>
      </c>
      <c r="BJ1132" s="1216"/>
      <c r="BK1132" s="1217"/>
      <c r="BL1132" s="1218"/>
      <c r="BM1132" s="587">
        <f>IF(AND(BK1132&gt;=BL$1033,BK1132&lt;=BL$1032),1,0)</f>
        <v>0</v>
      </c>
      <c r="BO1132" s="1215">
        <v>93</v>
      </c>
      <c r="BP1132" s="1216"/>
      <c r="BQ1132" s="1217"/>
      <c r="BR1132" s="1218"/>
      <c r="BS1132" s="587">
        <f>IF(AND(BQ1132&gt;=BR$1033,BQ1132&lt;=BR$1032),1,0)</f>
        <v>0</v>
      </c>
    </row>
    <row r="1133" spans="1:71" s="17" customFormat="1" ht="16.75" hidden="1" customHeight="1" outlineLevel="2">
      <c r="A1133" s="1215">
        <v>94</v>
      </c>
      <c r="B1133" s="1216"/>
      <c r="C1133" s="1217"/>
      <c r="D1133" s="1218"/>
      <c r="E1133" s="587">
        <f t="shared" ref="E1133:E1150" si="252">IF(AND(C1133&gt;=D$1033,C1133&lt;=D$1032),1,0)</f>
        <v>0</v>
      </c>
      <c r="G1133" s="1215">
        <v>94</v>
      </c>
      <c r="H1133" s="1216"/>
      <c r="I1133" s="1217"/>
      <c r="J1133" s="1218"/>
      <c r="K1133" s="587">
        <f t="shared" ref="K1133:K1150" si="253">IF(AND(I1133&gt;=J$1033,I1133&lt;=J$1032),1,0)</f>
        <v>0</v>
      </c>
      <c r="M1133" s="1215">
        <v>94</v>
      </c>
      <c r="N1133" s="1216"/>
      <c r="O1133" s="1217"/>
      <c r="P1133" s="1218"/>
      <c r="Q1133" s="587">
        <f t="shared" ref="Q1133:Q1150" si="254">IF(AND(O1133&gt;=P$1033,O1133&lt;=P$1032),1,0)</f>
        <v>0</v>
      </c>
      <c r="S1133" s="1215">
        <v>94</v>
      </c>
      <c r="T1133" s="1216"/>
      <c r="U1133" s="1217"/>
      <c r="V1133" s="1218"/>
      <c r="W1133" s="587">
        <f t="shared" ref="W1133:W1150" si="255">IF(AND(U1133&gt;=V$1033,U1133&lt;=V$1032),1,0)</f>
        <v>0</v>
      </c>
      <c r="Y1133" s="1215">
        <v>94</v>
      </c>
      <c r="Z1133" s="1216"/>
      <c r="AA1133" s="1217"/>
      <c r="AB1133" s="1218"/>
      <c r="AC1133" s="587">
        <f t="shared" ref="AC1133:AC1150" si="256">IF(AND(AA1133&gt;=AB$1033,AA1133&lt;=AB$1032),1,0)</f>
        <v>0</v>
      </c>
      <c r="AE1133" s="1215">
        <v>94</v>
      </c>
      <c r="AF1133" s="1216"/>
      <c r="AG1133" s="1217"/>
      <c r="AH1133" s="1218"/>
      <c r="AI1133" s="587">
        <f t="shared" ref="AI1133:AI1150" si="257">IF(AND(AG1133&gt;=AH$1033,AG1133&lt;=AH$1032),1,0)</f>
        <v>0</v>
      </c>
      <c r="AK1133" s="1215">
        <v>94</v>
      </c>
      <c r="AL1133" s="1216"/>
      <c r="AM1133" s="1217"/>
      <c r="AN1133" s="1218"/>
      <c r="AO1133" s="587">
        <f t="shared" ref="AO1133:AO1150" si="258">IF(AND(AM1133&gt;=AN$1033,AM1133&lt;=AN$1032),1,0)</f>
        <v>0</v>
      </c>
      <c r="AQ1133" s="1215">
        <v>94</v>
      </c>
      <c r="AR1133" s="1216"/>
      <c r="AS1133" s="1217"/>
      <c r="AT1133" s="1218"/>
      <c r="AU1133" s="587">
        <f t="shared" ref="AU1133:AU1150" si="259">IF(AND(AS1133&gt;=AT$1033,AS1133&lt;=AT$1032),1,0)</f>
        <v>0</v>
      </c>
      <c r="AW1133" s="1215">
        <v>94</v>
      </c>
      <c r="AX1133" s="1216"/>
      <c r="AY1133" s="1217"/>
      <c r="AZ1133" s="1218"/>
      <c r="BA1133" s="587">
        <f t="shared" ref="BA1133:BA1150" si="260">IF(AND(AY1133&gt;=AZ$1033,AY1133&lt;=AZ$1032),1,0)</f>
        <v>0</v>
      </c>
      <c r="BC1133" s="1215">
        <v>94</v>
      </c>
      <c r="BD1133" s="1216"/>
      <c r="BE1133" s="1217"/>
      <c r="BF1133" s="1218"/>
      <c r="BG1133" s="587">
        <f t="shared" ref="BG1133:BG1150" si="261">IF(AND(BE1133&gt;=BF$1033,BE1133&lt;=BF$1032),1,0)</f>
        <v>0</v>
      </c>
      <c r="BI1133" s="1215">
        <v>94</v>
      </c>
      <c r="BJ1133" s="1216"/>
      <c r="BK1133" s="1217"/>
      <c r="BL1133" s="1218"/>
      <c r="BM1133" s="587">
        <f t="shared" ref="BM1133:BM1150" si="262">IF(AND(BK1133&gt;=BL$1033,BK1133&lt;=BL$1032),1,0)</f>
        <v>0</v>
      </c>
      <c r="BO1133" s="1215">
        <v>94</v>
      </c>
      <c r="BP1133" s="1216"/>
      <c r="BQ1133" s="1217"/>
      <c r="BR1133" s="1218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15">
        <v>95</v>
      </c>
      <c r="B1134" s="1216"/>
      <c r="C1134" s="1217"/>
      <c r="D1134" s="1218"/>
      <c r="E1134" s="587">
        <f t="shared" si="252"/>
        <v>0</v>
      </c>
      <c r="G1134" s="1215">
        <v>95</v>
      </c>
      <c r="H1134" s="1216"/>
      <c r="I1134" s="1217"/>
      <c r="J1134" s="1218"/>
      <c r="K1134" s="587">
        <f t="shared" si="253"/>
        <v>0</v>
      </c>
      <c r="M1134" s="1215">
        <v>95</v>
      </c>
      <c r="N1134" s="1216"/>
      <c r="O1134" s="1217"/>
      <c r="P1134" s="1218"/>
      <c r="Q1134" s="587">
        <f t="shared" si="254"/>
        <v>0</v>
      </c>
      <c r="S1134" s="1215">
        <v>95</v>
      </c>
      <c r="T1134" s="1216"/>
      <c r="U1134" s="1217"/>
      <c r="V1134" s="1218"/>
      <c r="W1134" s="587">
        <f t="shared" si="255"/>
        <v>0</v>
      </c>
      <c r="Y1134" s="1215">
        <v>95</v>
      </c>
      <c r="Z1134" s="1216"/>
      <c r="AA1134" s="1217"/>
      <c r="AB1134" s="1218"/>
      <c r="AC1134" s="587">
        <f t="shared" si="256"/>
        <v>0</v>
      </c>
      <c r="AE1134" s="1215">
        <v>95</v>
      </c>
      <c r="AF1134" s="1216"/>
      <c r="AG1134" s="1217"/>
      <c r="AH1134" s="1218"/>
      <c r="AI1134" s="587">
        <f t="shared" si="257"/>
        <v>0</v>
      </c>
      <c r="AK1134" s="1215">
        <v>95</v>
      </c>
      <c r="AL1134" s="1216"/>
      <c r="AM1134" s="1217"/>
      <c r="AN1134" s="1218"/>
      <c r="AO1134" s="587">
        <f t="shared" si="258"/>
        <v>0</v>
      </c>
      <c r="AQ1134" s="1215">
        <v>95</v>
      </c>
      <c r="AR1134" s="1216"/>
      <c r="AS1134" s="1217"/>
      <c r="AT1134" s="1218"/>
      <c r="AU1134" s="587">
        <f t="shared" si="259"/>
        <v>0</v>
      </c>
      <c r="AW1134" s="1215">
        <v>95</v>
      </c>
      <c r="AX1134" s="1216"/>
      <c r="AY1134" s="1217"/>
      <c r="AZ1134" s="1218"/>
      <c r="BA1134" s="587">
        <f t="shared" si="260"/>
        <v>0</v>
      </c>
      <c r="BC1134" s="1215">
        <v>95</v>
      </c>
      <c r="BD1134" s="1216"/>
      <c r="BE1134" s="1217"/>
      <c r="BF1134" s="1218"/>
      <c r="BG1134" s="587">
        <f t="shared" si="261"/>
        <v>0</v>
      </c>
      <c r="BI1134" s="1215">
        <v>95</v>
      </c>
      <c r="BJ1134" s="1216"/>
      <c r="BK1134" s="1217"/>
      <c r="BL1134" s="1218"/>
      <c r="BM1134" s="587">
        <f t="shared" si="262"/>
        <v>0</v>
      </c>
      <c r="BO1134" s="1215">
        <v>95</v>
      </c>
      <c r="BP1134" s="1216"/>
      <c r="BQ1134" s="1217"/>
      <c r="BR1134" s="1218"/>
      <c r="BS1134" s="587">
        <f t="shared" si="263"/>
        <v>0</v>
      </c>
    </row>
    <row r="1135" spans="1:71" s="17" customFormat="1" ht="16.75" hidden="1" customHeight="1" outlineLevel="2">
      <c r="A1135" s="1215">
        <v>96</v>
      </c>
      <c r="B1135" s="1216"/>
      <c r="C1135" s="1217"/>
      <c r="D1135" s="1218"/>
      <c r="E1135" s="587">
        <f t="shared" si="252"/>
        <v>0</v>
      </c>
      <c r="G1135" s="1215">
        <v>96</v>
      </c>
      <c r="H1135" s="1216"/>
      <c r="I1135" s="1217"/>
      <c r="J1135" s="1218"/>
      <c r="K1135" s="587">
        <f t="shared" si="253"/>
        <v>0</v>
      </c>
      <c r="M1135" s="1215">
        <v>96</v>
      </c>
      <c r="N1135" s="1216"/>
      <c r="O1135" s="1217"/>
      <c r="P1135" s="1218"/>
      <c r="Q1135" s="587">
        <f t="shared" si="254"/>
        <v>0</v>
      </c>
      <c r="S1135" s="1215">
        <v>96</v>
      </c>
      <c r="T1135" s="1216"/>
      <c r="U1135" s="1217"/>
      <c r="V1135" s="1218"/>
      <c r="W1135" s="587">
        <f t="shared" si="255"/>
        <v>0</v>
      </c>
      <c r="Y1135" s="1215">
        <v>96</v>
      </c>
      <c r="Z1135" s="1216"/>
      <c r="AA1135" s="1217"/>
      <c r="AB1135" s="1218"/>
      <c r="AC1135" s="587">
        <f t="shared" si="256"/>
        <v>0</v>
      </c>
      <c r="AE1135" s="1215">
        <v>96</v>
      </c>
      <c r="AF1135" s="1216"/>
      <c r="AG1135" s="1217"/>
      <c r="AH1135" s="1218"/>
      <c r="AI1135" s="587">
        <f t="shared" si="257"/>
        <v>0</v>
      </c>
      <c r="AK1135" s="1215">
        <v>96</v>
      </c>
      <c r="AL1135" s="1216"/>
      <c r="AM1135" s="1217"/>
      <c r="AN1135" s="1218"/>
      <c r="AO1135" s="587">
        <f t="shared" si="258"/>
        <v>0</v>
      </c>
      <c r="AQ1135" s="1215">
        <v>96</v>
      </c>
      <c r="AR1135" s="1216"/>
      <c r="AS1135" s="1217"/>
      <c r="AT1135" s="1218"/>
      <c r="AU1135" s="587">
        <f t="shared" si="259"/>
        <v>0</v>
      </c>
      <c r="AW1135" s="1215">
        <v>96</v>
      </c>
      <c r="AX1135" s="1216"/>
      <c r="AY1135" s="1217"/>
      <c r="AZ1135" s="1218"/>
      <c r="BA1135" s="587">
        <f t="shared" si="260"/>
        <v>0</v>
      </c>
      <c r="BC1135" s="1215">
        <v>96</v>
      </c>
      <c r="BD1135" s="1216"/>
      <c r="BE1135" s="1217"/>
      <c r="BF1135" s="1218"/>
      <c r="BG1135" s="587">
        <f t="shared" si="261"/>
        <v>0</v>
      </c>
      <c r="BI1135" s="1215">
        <v>96</v>
      </c>
      <c r="BJ1135" s="1216"/>
      <c r="BK1135" s="1217"/>
      <c r="BL1135" s="1218"/>
      <c r="BM1135" s="587">
        <f t="shared" si="262"/>
        <v>0</v>
      </c>
      <c r="BO1135" s="1215">
        <v>96</v>
      </c>
      <c r="BP1135" s="1216"/>
      <c r="BQ1135" s="1217"/>
      <c r="BR1135" s="1218"/>
      <c r="BS1135" s="587">
        <f t="shared" si="263"/>
        <v>0</v>
      </c>
    </row>
    <row r="1136" spans="1:71" s="17" customFormat="1" ht="16.75" hidden="1" customHeight="1" outlineLevel="2">
      <c r="A1136" s="1215">
        <v>97</v>
      </c>
      <c r="B1136" s="1216"/>
      <c r="C1136" s="1217"/>
      <c r="D1136" s="1218"/>
      <c r="E1136" s="587">
        <f t="shared" si="252"/>
        <v>0</v>
      </c>
      <c r="G1136" s="1215">
        <v>97</v>
      </c>
      <c r="H1136" s="1216"/>
      <c r="I1136" s="1217"/>
      <c r="J1136" s="1218"/>
      <c r="K1136" s="587">
        <f t="shared" si="253"/>
        <v>0</v>
      </c>
      <c r="M1136" s="1215">
        <v>97</v>
      </c>
      <c r="N1136" s="1216"/>
      <c r="O1136" s="1217"/>
      <c r="P1136" s="1218"/>
      <c r="Q1136" s="587">
        <f t="shared" si="254"/>
        <v>0</v>
      </c>
      <c r="S1136" s="1215">
        <v>97</v>
      </c>
      <c r="T1136" s="1216"/>
      <c r="U1136" s="1217"/>
      <c r="V1136" s="1218"/>
      <c r="W1136" s="587">
        <f t="shared" si="255"/>
        <v>0</v>
      </c>
      <c r="Y1136" s="1215">
        <v>97</v>
      </c>
      <c r="Z1136" s="1216"/>
      <c r="AA1136" s="1217"/>
      <c r="AB1136" s="1218"/>
      <c r="AC1136" s="587">
        <f t="shared" si="256"/>
        <v>0</v>
      </c>
      <c r="AE1136" s="1215">
        <v>97</v>
      </c>
      <c r="AF1136" s="1216"/>
      <c r="AG1136" s="1217"/>
      <c r="AH1136" s="1218"/>
      <c r="AI1136" s="587">
        <f t="shared" si="257"/>
        <v>0</v>
      </c>
      <c r="AK1136" s="1215">
        <v>97</v>
      </c>
      <c r="AL1136" s="1216"/>
      <c r="AM1136" s="1217"/>
      <c r="AN1136" s="1218"/>
      <c r="AO1136" s="587">
        <f t="shared" si="258"/>
        <v>0</v>
      </c>
      <c r="AQ1136" s="1215">
        <v>97</v>
      </c>
      <c r="AR1136" s="1216"/>
      <c r="AS1136" s="1217"/>
      <c r="AT1136" s="1218"/>
      <c r="AU1136" s="587">
        <f t="shared" si="259"/>
        <v>0</v>
      </c>
      <c r="AW1136" s="1215">
        <v>97</v>
      </c>
      <c r="AX1136" s="1216"/>
      <c r="AY1136" s="1217"/>
      <c r="AZ1136" s="1218"/>
      <c r="BA1136" s="587">
        <f t="shared" si="260"/>
        <v>0</v>
      </c>
      <c r="BC1136" s="1215">
        <v>97</v>
      </c>
      <c r="BD1136" s="1216"/>
      <c r="BE1136" s="1217"/>
      <c r="BF1136" s="1218"/>
      <c r="BG1136" s="587">
        <f t="shared" si="261"/>
        <v>0</v>
      </c>
      <c r="BI1136" s="1215">
        <v>97</v>
      </c>
      <c r="BJ1136" s="1216"/>
      <c r="BK1136" s="1217"/>
      <c r="BL1136" s="1218"/>
      <c r="BM1136" s="587">
        <f t="shared" si="262"/>
        <v>0</v>
      </c>
      <c r="BO1136" s="1215">
        <v>97</v>
      </c>
      <c r="BP1136" s="1216"/>
      <c r="BQ1136" s="1217"/>
      <c r="BR1136" s="1218"/>
      <c r="BS1136" s="587">
        <f t="shared" si="263"/>
        <v>0</v>
      </c>
    </row>
    <row r="1137" spans="1:71" s="17" customFormat="1" ht="16.75" hidden="1" customHeight="1" outlineLevel="2">
      <c r="A1137" s="1215">
        <v>98</v>
      </c>
      <c r="B1137" s="1216"/>
      <c r="C1137" s="1217"/>
      <c r="D1137" s="1218"/>
      <c r="E1137" s="587">
        <f t="shared" si="252"/>
        <v>0</v>
      </c>
      <c r="G1137" s="1215">
        <v>98</v>
      </c>
      <c r="H1137" s="1216"/>
      <c r="I1137" s="1217"/>
      <c r="J1137" s="1218"/>
      <c r="K1137" s="587">
        <f t="shared" si="253"/>
        <v>0</v>
      </c>
      <c r="M1137" s="1215">
        <v>98</v>
      </c>
      <c r="N1137" s="1216"/>
      <c r="O1137" s="1217"/>
      <c r="P1137" s="1218"/>
      <c r="Q1137" s="587">
        <f t="shared" si="254"/>
        <v>0</v>
      </c>
      <c r="S1137" s="1215">
        <v>98</v>
      </c>
      <c r="T1137" s="1216"/>
      <c r="U1137" s="1217"/>
      <c r="V1137" s="1218"/>
      <c r="W1137" s="587">
        <f t="shared" si="255"/>
        <v>0</v>
      </c>
      <c r="Y1137" s="1215">
        <v>98</v>
      </c>
      <c r="Z1137" s="1216"/>
      <c r="AA1137" s="1217"/>
      <c r="AB1137" s="1218"/>
      <c r="AC1137" s="587">
        <f t="shared" si="256"/>
        <v>0</v>
      </c>
      <c r="AE1137" s="1215">
        <v>98</v>
      </c>
      <c r="AF1137" s="1216"/>
      <c r="AG1137" s="1217"/>
      <c r="AH1137" s="1218"/>
      <c r="AI1137" s="587">
        <f t="shared" si="257"/>
        <v>0</v>
      </c>
      <c r="AK1137" s="1215">
        <v>98</v>
      </c>
      <c r="AL1137" s="1216"/>
      <c r="AM1137" s="1217"/>
      <c r="AN1137" s="1218"/>
      <c r="AO1137" s="587">
        <f t="shared" si="258"/>
        <v>0</v>
      </c>
      <c r="AQ1137" s="1215">
        <v>98</v>
      </c>
      <c r="AR1137" s="1216"/>
      <c r="AS1137" s="1217"/>
      <c r="AT1137" s="1218"/>
      <c r="AU1137" s="587">
        <f t="shared" si="259"/>
        <v>0</v>
      </c>
      <c r="AW1137" s="1215">
        <v>98</v>
      </c>
      <c r="AX1137" s="1216"/>
      <c r="AY1137" s="1217"/>
      <c r="AZ1137" s="1218"/>
      <c r="BA1137" s="587">
        <f t="shared" si="260"/>
        <v>0</v>
      </c>
      <c r="BC1137" s="1215">
        <v>98</v>
      </c>
      <c r="BD1137" s="1216"/>
      <c r="BE1137" s="1217"/>
      <c r="BF1137" s="1218"/>
      <c r="BG1137" s="587">
        <f t="shared" si="261"/>
        <v>0</v>
      </c>
      <c r="BI1137" s="1215">
        <v>98</v>
      </c>
      <c r="BJ1137" s="1216"/>
      <c r="BK1137" s="1217"/>
      <c r="BL1137" s="1218"/>
      <c r="BM1137" s="587">
        <f t="shared" si="262"/>
        <v>0</v>
      </c>
      <c r="BO1137" s="1215">
        <v>98</v>
      </c>
      <c r="BP1137" s="1216"/>
      <c r="BQ1137" s="1217"/>
      <c r="BR1137" s="1218"/>
      <c r="BS1137" s="587">
        <f t="shared" si="263"/>
        <v>0</v>
      </c>
    </row>
    <row r="1138" spans="1:71" s="17" customFormat="1" ht="16.75" hidden="1" customHeight="1" outlineLevel="2">
      <c r="A1138" s="1215">
        <v>99</v>
      </c>
      <c r="B1138" s="1216"/>
      <c r="C1138" s="1217"/>
      <c r="D1138" s="1218"/>
      <c r="E1138" s="587">
        <f t="shared" si="252"/>
        <v>0</v>
      </c>
      <c r="G1138" s="1215">
        <v>99</v>
      </c>
      <c r="H1138" s="1216"/>
      <c r="I1138" s="1217"/>
      <c r="J1138" s="1218"/>
      <c r="K1138" s="587">
        <f t="shared" si="253"/>
        <v>0</v>
      </c>
      <c r="M1138" s="1215">
        <v>99</v>
      </c>
      <c r="N1138" s="1216"/>
      <c r="O1138" s="1217"/>
      <c r="P1138" s="1218"/>
      <c r="Q1138" s="587">
        <f t="shared" si="254"/>
        <v>0</v>
      </c>
      <c r="S1138" s="1215">
        <v>99</v>
      </c>
      <c r="T1138" s="1216"/>
      <c r="U1138" s="1217"/>
      <c r="V1138" s="1218"/>
      <c r="W1138" s="587">
        <f t="shared" si="255"/>
        <v>0</v>
      </c>
      <c r="Y1138" s="1215">
        <v>99</v>
      </c>
      <c r="Z1138" s="1216"/>
      <c r="AA1138" s="1217"/>
      <c r="AB1138" s="1218"/>
      <c r="AC1138" s="587">
        <f t="shared" si="256"/>
        <v>0</v>
      </c>
      <c r="AE1138" s="1215">
        <v>99</v>
      </c>
      <c r="AF1138" s="1216"/>
      <c r="AG1138" s="1217"/>
      <c r="AH1138" s="1218"/>
      <c r="AI1138" s="587">
        <f t="shared" si="257"/>
        <v>0</v>
      </c>
      <c r="AK1138" s="1215">
        <v>99</v>
      </c>
      <c r="AL1138" s="1216"/>
      <c r="AM1138" s="1217"/>
      <c r="AN1138" s="1218"/>
      <c r="AO1138" s="587">
        <f t="shared" si="258"/>
        <v>0</v>
      </c>
      <c r="AQ1138" s="1215">
        <v>99</v>
      </c>
      <c r="AR1138" s="1216"/>
      <c r="AS1138" s="1217"/>
      <c r="AT1138" s="1218"/>
      <c r="AU1138" s="587">
        <f t="shared" si="259"/>
        <v>0</v>
      </c>
      <c r="AW1138" s="1215">
        <v>99</v>
      </c>
      <c r="AX1138" s="1216"/>
      <c r="AY1138" s="1217"/>
      <c r="AZ1138" s="1218"/>
      <c r="BA1138" s="587">
        <f t="shared" si="260"/>
        <v>0</v>
      </c>
      <c r="BC1138" s="1215">
        <v>99</v>
      </c>
      <c r="BD1138" s="1216"/>
      <c r="BE1138" s="1217"/>
      <c r="BF1138" s="1218"/>
      <c r="BG1138" s="587">
        <f t="shared" si="261"/>
        <v>0</v>
      </c>
      <c r="BI1138" s="1215">
        <v>99</v>
      </c>
      <c r="BJ1138" s="1216"/>
      <c r="BK1138" s="1217"/>
      <c r="BL1138" s="1218"/>
      <c r="BM1138" s="587">
        <f t="shared" si="262"/>
        <v>0</v>
      </c>
      <c r="BO1138" s="1215">
        <v>99</v>
      </c>
      <c r="BP1138" s="1216"/>
      <c r="BQ1138" s="1217"/>
      <c r="BR1138" s="1218"/>
      <c r="BS1138" s="587">
        <f t="shared" si="263"/>
        <v>0</v>
      </c>
    </row>
    <row r="1139" spans="1:71" s="17" customFormat="1" ht="16.75" hidden="1" customHeight="1" outlineLevel="2">
      <c r="A1139" s="1215">
        <v>100</v>
      </c>
      <c r="B1139" s="1216"/>
      <c r="C1139" s="1217"/>
      <c r="D1139" s="1218"/>
      <c r="E1139" s="587">
        <f t="shared" si="252"/>
        <v>0</v>
      </c>
      <c r="G1139" s="1215">
        <v>100</v>
      </c>
      <c r="H1139" s="1216"/>
      <c r="I1139" s="1217"/>
      <c r="J1139" s="1218"/>
      <c r="K1139" s="587">
        <f t="shared" si="253"/>
        <v>0</v>
      </c>
      <c r="M1139" s="1215">
        <v>100</v>
      </c>
      <c r="N1139" s="1216"/>
      <c r="O1139" s="1217"/>
      <c r="P1139" s="1218"/>
      <c r="Q1139" s="587">
        <f t="shared" si="254"/>
        <v>0</v>
      </c>
      <c r="S1139" s="1215">
        <v>100</v>
      </c>
      <c r="T1139" s="1216"/>
      <c r="U1139" s="1217"/>
      <c r="V1139" s="1218"/>
      <c r="W1139" s="587">
        <f t="shared" si="255"/>
        <v>0</v>
      </c>
      <c r="Y1139" s="1215">
        <v>100</v>
      </c>
      <c r="Z1139" s="1216"/>
      <c r="AA1139" s="1217"/>
      <c r="AB1139" s="1218"/>
      <c r="AC1139" s="587">
        <f t="shared" si="256"/>
        <v>0</v>
      </c>
      <c r="AE1139" s="1215">
        <v>100</v>
      </c>
      <c r="AF1139" s="1216"/>
      <c r="AG1139" s="1217"/>
      <c r="AH1139" s="1218"/>
      <c r="AI1139" s="587">
        <f t="shared" si="257"/>
        <v>0</v>
      </c>
      <c r="AK1139" s="1215">
        <v>100</v>
      </c>
      <c r="AL1139" s="1216"/>
      <c r="AM1139" s="1217"/>
      <c r="AN1139" s="1218"/>
      <c r="AO1139" s="587">
        <f t="shared" si="258"/>
        <v>0</v>
      </c>
      <c r="AQ1139" s="1215">
        <v>100</v>
      </c>
      <c r="AR1139" s="1216"/>
      <c r="AS1139" s="1217"/>
      <c r="AT1139" s="1218"/>
      <c r="AU1139" s="587">
        <f t="shared" si="259"/>
        <v>0</v>
      </c>
      <c r="AW1139" s="1215">
        <v>100</v>
      </c>
      <c r="AX1139" s="1216"/>
      <c r="AY1139" s="1217"/>
      <c r="AZ1139" s="1218"/>
      <c r="BA1139" s="587">
        <f t="shared" si="260"/>
        <v>0</v>
      </c>
      <c r="BC1139" s="1215">
        <v>100</v>
      </c>
      <c r="BD1139" s="1216"/>
      <c r="BE1139" s="1217"/>
      <c r="BF1139" s="1218"/>
      <c r="BG1139" s="587">
        <f t="shared" si="261"/>
        <v>0</v>
      </c>
      <c r="BI1139" s="1215">
        <v>100</v>
      </c>
      <c r="BJ1139" s="1216"/>
      <c r="BK1139" s="1217"/>
      <c r="BL1139" s="1218"/>
      <c r="BM1139" s="587">
        <f t="shared" si="262"/>
        <v>0</v>
      </c>
      <c r="BO1139" s="1215">
        <v>100</v>
      </c>
      <c r="BP1139" s="1216"/>
      <c r="BQ1139" s="1217"/>
      <c r="BR1139" s="1218"/>
      <c r="BS1139" s="587">
        <f t="shared" si="263"/>
        <v>0</v>
      </c>
    </row>
    <row r="1140" spans="1:71" s="17" customFormat="1" ht="16.75" hidden="1" customHeight="1" outlineLevel="2">
      <c r="A1140" s="1215">
        <v>101</v>
      </c>
      <c r="B1140" s="1216"/>
      <c r="C1140" s="1217"/>
      <c r="D1140" s="1218"/>
      <c r="E1140" s="587">
        <f t="shared" si="252"/>
        <v>0</v>
      </c>
      <c r="G1140" s="1215">
        <v>101</v>
      </c>
      <c r="H1140" s="1216"/>
      <c r="I1140" s="1217"/>
      <c r="J1140" s="1218"/>
      <c r="K1140" s="587">
        <f t="shared" si="253"/>
        <v>0</v>
      </c>
      <c r="M1140" s="1215">
        <v>101</v>
      </c>
      <c r="N1140" s="1216"/>
      <c r="O1140" s="1217"/>
      <c r="P1140" s="1218"/>
      <c r="Q1140" s="587">
        <f t="shared" si="254"/>
        <v>0</v>
      </c>
      <c r="S1140" s="1215">
        <v>101</v>
      </c>
      <c r="T1140" s="1216"/>
      <c r="U1140" s="1217"/>
      <c r="V1140" s="1218"/>
      <c r="W1140" s="587">
        <f t="shared" si="255"/>
        <v>0</v>
      </c>
      <c r="Y1140" s="1215">
        <v>101</v>
      </c>
      <c r="Z1140" s="1216"/>
      <c r="AA1140" s="1217"/>
      <c r="AB1140" s="1218"/>
      <c r="AC1140" s="587">
        <f t="shared" si="256"/>
        <v>0</v>
      </c>
      <c r="AE1140" s="1215">
        <v>101</v>
      </c>
      <c r="AF1140" s="1216"/>
      <c r="AG1140" s="1217"/>
      <c r="AH1140" s="1218"/>
      <c r="AI1140" s="587">
        <f t="shared" si="257"/>
        <v>0</v>
      </c>
      <c r="AK1140" s="1215">
        <v>101</v>
      </c>
      <c r="AL1140" s="1216"/>
      <c r="AM1140" s="1217"/>
      <c r="AN1140" s="1218"/>
      <c r="AO1140" s="587">
        <f t="shared" si="258"/>
        <v>0</v>
      </c>
      <c r="AQ1140" s="1215">
        <v>101</v>
      </c>
      <c r="AR1140" s="1216"/>
      <c r="AS1140" s="1217"/>
      <c r="AT1140" s="1218"/>
      <c r="AU1140" s="587">
        <f t="shared" si="259"/>
        <v>0</v>
      </c>
      <c r="AW1140" s="1215">
        <v>101</v>
      </c>
      <c r="AX1140" s="1216"/>
      <c r="AY1140" s="1217"/>
      <c r="AZ1140" s="1218"/>
      <c r="BA1140" s="587">
        <f t="shared" si="260"/>
        <v>0</v>
      </c>
      <c r="BC1140" s="1215">
        <v>101</v>
      </c>
      <c r="BD1140" s="1216"/>
      <c r="BE1140" s="1217"/>
      <c r="BF1140" s="1218"/>
      <c r="BG1140" s="587">
        <f t="shared" si="261"/>
        <v>0</v>
      </c>
      <c r="BI1140" s="1215">
        <v>101</v>
      </c>
      <c r="BJ1140" s="1216"/>
      <c r="BK1140" s="1217"/>
      <c r="BL1140" s="1218"/>
      <c r="BM1140" s="587">
        <f t="shared" si="262"/>
        <v>0</v>
      </c>
      <c r="BO1140" s="1215">
        <v>101</v>
      </c>
      <c r="BP1140" s="1216"/>
      <c r="BQ1140" s="1217"/>
      <c r="BR1140" s="1218"/>
      <c r="BS1140" s="587">
        <f t="shared" si="263"/>
        <v>0</v>
      </c>
    </row>
    <row r="1141" spans="1:71" s="17" customFormat="1" ht="16.75" hidden="1" customHeight="1" outlineLevel="2">
      <c r="A1141" s="1215">
        <v>102</v>
      </c>
      <c r="B1141" s="1216"/>
      <c r="C1141" s="1217"/>
      <c r="D1141" s="1218"/>
      <c r="E1141" s="587">
        <f t="shared" si="252"/>
        <v>0</v>
      </c>
      <c r="G1141" s="1215">
        <v>102</v>
      </c>
      <c r="H1141" s="1216"/>
      <c r="I1141" s="1217"/>
      <c r="J1141" s="1218"/>
      <c r="K1141" s="587">
        <f t="shared" si="253"/>
        <v>0</v>
      </c>
      <c r="M1141" s="1215">
        <v>102</v>
      </c>
      <c r="N1141" s="1216"/>
      <c r="O1141" s="1217"/>
      <c r="P1141" s="1218"/>
      <c r="Q1141" s="587">
        <f t="shared" si="254"/>
        <v>0</v>
      </c>
      <c r="S1141" s="1215">
        <v>102</v>
      </c>
      <c r="T1141" s="1216"/>
      <c r="U1141" s="1217"/>
      <c r="V1141" s="1218"/>
      <c r="W1141" s="587">
        <f t="shared" si="255"/>
        <v>0</v>
      </c>
      <c r="Y1141" s="1215">
        <v>102</v>
      </c>
      <c r="Z1141" s="1216"/>
      <c r="AA1141" s="1217"/>
      <c r="AB1141" s="1218"/>
      <c r="AC1141" s="587">
        <f t="shared" si="256"/>
        <v>0</v>
      </c>
      <c r="AE1141" s="1215">
        <v>102</v>
      </c>
      <c r="AF1141" s="1216"/>
      <c r="AG1141" s="1217"/>
      <c r="AH1141" s="1218"/>
      <c r="AI1141" s="587">
        <f t="shared" si="257"/>
        <v>0</v>
      </c>
      <c r="AK1141" s="1215">
        <v>102</v>
      </c>
      <c r="AL1141" s="1216"/>
      <c r="AM1141" s="1217"/>
      <c r="AN1141" s="1218"/>
      <c r="AO1141" s="587">
        <f t="shared" si="258"/>
        <v>0</v>
      </c>
      <c r="AQ1141" s="1215">
        <v>102</v>
      </c>
      <c r="AR1141" s="1216"/>
      <c r="AS1141" s="1217"/>
      <c r="AT1141" s="1218"/>
      <c r="AU1141" s="587">
        <f t="shared" si="259"/>
        <v>0</v>
      </c>
      <c r="AW1141" s="1215">
        <v>102</v>
      </c>
      <c r="AX1141" s="1216"/>
      <c r="AY1141" s="1217"/>
      <c r="AZ1141" s="1218"/>
      <c r="BA1141" s="587">
        <f t="shared" si="260"/>
        <v>0</v>
      </c>
      <c r="BC1141" s="1215">
        <v>102</v>
      </c>
      <c r="BD1141" s="1216"/>
      <c r="BE1141" s="1217"/>
      <c r="BF1141" s="1218"/>
      <c r="BG1141" s="587">
        <f t="shared" si="261"/>
        <v>0</v>
      </c>
      <c r="BI1141" s="1215">
        <v>102</v>
      </c>
      <c r="BJ1141" s="1216"/>
      <c r="BK1141" s="1217"/>
      <c r="BL1141" s="1218"/>
      <c r="BM1141" s="587">
        <f t="shared" si="262"/>
        <v>0</v>
      </c>
      <c r="BO1141" s="1215">
        <v>102</v>
      </c>
      <c r="BP1141" s="1216"/>
      <c r="BQ1141" s="1217"/>
      <c r="BR1141" s="1218"/>
      <c r="BS1141" s="587">
        <f t="shared" si="263"/>
        <v>0</v>
      </c>
    </row>
    <row r="1142" spans="1:71" s="17" customFormat="1" ht="16.75" hidden="1" customHeight="1" outlineLevel="2">
      <c r="A1142" s="1215">
        <v>103</v>
      </c>
      <c r="B1142" s="1216"/>
      <c r="C1142" s="1217"/>
      <c r="D1142" s="1218"/>
      <c r="E1142" s="587">
        <f t="shared" si="252"/>
        <v>0</v>
      </c>
      <c r="G1142" s="1215">
        <v>103</v>
      </c>
      <c r="H1142" s="1216"/>
      <c r="I1142" s="1217"/>
      <c r="J1142" s="1218"/>
      <c r="K1142" s="587">
        <f t="shared" si="253"/>
        <v>0</v>
      </c>
      <c r="M1142" s="1215">
        <v>103</v>
      </c>
      <c r="N1142" s="1216"/>
      <c r="O1142" s="1217"/>
      <c r="P1142" s="1218"/>
      <c r="Q1142" s="587">
        <f t="shared" si="254"/>
        <v>0</v>
      </c>
      <c r="S1142" s="1215">
        <v>103</v>
      </c>
      <c r="T1142" s="1216"/>
      <c r="U1142" s="1217"/>
      <c r="V1142" s="1218"/>
      <c r="W1142" s="587">
        <f t="shared" si="255"/>
        <v>0</v>
      </c>
      <c r="Y1142" s="1215">
        <v>103</v>
      </c>
      <c r="Z1142" s="1216"/>
      <c r="AA1142" s="1217"/>
      <c r="AB1142" s="1218"/>
      <c r="AC1142" s="587">
        <f t="shared" si="256"/>
        <v>0</v>
      </c>
      <c r="AE1142" s="1215">
        <v>103</v>
      </c>
      <c r="AF1142" s="1216"/>
      <c r="AG1142" s="1217"/>
      <c r="AH1142" s="1218"/>
      <c r="AI1142" s="587">
        <f t="shared" si="257"/>
        <v>0</v>
      </c>
      <c r="AK1142" s="1215">
        <v>103</v>
      </c>
      <c r="AL1142" s="1216"/>
      <c r="AM1142" s="1217"/>
      <c r="AN1142" s="1218"/>
      <c r="AO1142" s="587">
        <f t="shared" si="258"/>
        <v>0</v>
      </c>
      <c r="AQ1142" s="1215">
        <v>103</v>
      </c>
      <c r="AR1142" s="1216"/>
      <c r="AS1142" s="1217"/>
      <c r="AT1142" s="1218"/>
      <c r="AU1142" s="587">
        <f t="shared" si="259"/>
        <v>0</v>
      </c>
      <c r="AW1142" s="1215">
        <v>103</v>
      </c>
      <c r="AX1142" s="1216"/>
      <c r="AY1142" s="1217"/>
      <c r="AZ1142" s="1218"/>
      <c r="BA1142" s="587">
        <f t="shared" si="260"/>
        <v>0</v>
      </c>
      <c r="BC1142" s="1215">
        <v>103</v>
      </c>
      <c r="BD1142" s="1216"/>
      <c r="BE1142" s="1217"/>
      <c r="BF1142" s="1218"/>
      <c r="BG1142" s="587">
        <f t="shared" si="261"/>
        <v>0</v>
      </c>
      <c r="BI1142" s="1215">
        <v>103</v>
      </c>
      <c r="BJ1142" s="1216"/>
      <c r="BK1142" s="1217"/>
      <c r="BL1142" s="1218"/>
      <c r="BM1142" s="587">
        <f t="shared" si="262"/>
        <v>0</v>
      </c>
      <c r="BO1142" s="1215">
        <v>103</v>
      </c>
      <c r="BP1142" s="1216"/>
      <c r="BQ1142" s="1217"/>
      <c r="BR1142" s="1218"/>
      <c r="BS1142" s="587">
        <f t="shared" si="263"/>
        <v>0</v>
      </c>
    </row>
    <row r="1143" spans="1:71" s="17" customFormat="1" ht="16.75" hidden="1" customHeight="1" outlineLevel="2">
      <c r="A1143" s="1215">
        <v>104</v>
      </c>
      <c r="B1143" s="1216"/>
      <c r="C1143" s="1217"/>
      <c r="D1143" s="1218"/>
      <c r="E1143" s="587">
        <f t="shared" si="252"/>
        <v>0</v>
      </c>
      <c r="G1143" s="1215">
        <v>104</v>
      </c>
      <c r="H1143" s="1216"/>
      <c r="I1143" s="1217"/>
      <c r="J1143" s="1218"/>
      <c r="K1143" s="587">
        <f t="shared" si="253"/>
        <v>0</v>
      </c>
      <c r="M1143" s="1215">
        <v>104</v>
      </c>
      <c r="N1143" s="1216"/>
      <c r="O1143" s="1217"/>
      <c r="P1143" s="1218"/>
      <c r="Q1143" s="587">
        <f t="shared" si="254"/>
        <v>0</v>
      </c>
      <c r="S1143" s="1215">
        <v>104</v>
      </c>
      <c r="T1143" s="1216"/>
      <c r="U1143" s="1217"/>
      <c r="V1143" s="1218"/>
      <c r="W1143" s="587">
        <f t="shared" si="255"/>
        <v>0</v>
      </c>
      <c r="Y1143" s="1215">
        <v>104</v>
      </c>
      <c r="Z1143" s="1216"/>
      <c r="AA1143" s="1217"/>
      <c r="AB1143" s="1218"/>
      <c r="AC1143" s="587">
        <f t="shared" si="256"/>
        <v>0</v>
      </c>
      <c r="AE1143" s="1215">
        <v>104</v>
      </c>
      <c r="AF1143" s="1216"/>
      <c r="AG1143" s="1217"/>
      <c r="AH1143" s="1218"/>
      <c r="AI1143" s="587">
        <f t="shared" si="257"/>
        <v>0</v>
      </c>
      <c r="AK1143" s="1215">
        <v>104</v>
      </c>
      <c r="AL1143" s="1216"/>
      <c r="AM1143" s="1217"/>
      <c r="AN1143" s="1218"/>
      <c r="AO1143" s="587">
        <f t="shared" si="258"/>
        <v>0</v>
      </c>
      <c r="AQ1143" s="1215">
        <v>104</v>
      </c>
      <c r="AR1143" s="1216"/>
      <c r="AS1143" s="1217"/>
      <c r="AT1143" s="1218"/>
      <c r="AU1143" s="587">
        <f t="shared" si="259"/>
        <v>0</v>
      </c>
      <c r="AW1143" s="1215">
        <v>104</v>
      </c>
      <c r="AX1143" s="1216"/>
      <c r="AY1143" s="1217"/>
      <c r="AZ1143" s="1218"/>
      <c r="BA1143" s="587">
        <f t="shared" si="260"/>
        <v>0</v>
      </c>
      <c r="BC1143" s="1215">
        <v>104</v>
      </c>
      <c r="BD1143" s="1216"/>
      <c r="BE1143" s="1217"/>
      <c r="BF1143" s="1218"/>
      <c r="BG1143" s="587">
        <f t="shared" si="261"/>
        <v>0</v>
      </c>
      <c r="BI1143" s="1215">
        <v>104</v>
      </c>
      <c r="BJ1143" s="1216"/>
      <c r="BK1143" s="1217"/>
      <c r="BL1143" s="1218"/>
      <c r="BM1143" s="587">
        <f t="shared" si="262"/>
        <v>0</v>
      </c>
      <c r="BO1143" s="1215">
        <v>104</v>
      </c>
      <c r="BP1143" s="1216"/>
      <c r="BQ1143" s="1217"/>
      <c r="BR1143" s="1218"/>
      <c r="BS1143" s="587">
        <f t="shared" si="263"/>
        <v>0</v>
      </c>
    </row>
    <row r="1144" spans="1:71" s="17" customFormat="1" ht="16.75" hidden="1" customHeight="1" outlineLevel="2">
      <c r="A1144" s="1215">
        <v>105</v>
      </c>
      <c r="B1144" s="1216"/>
      <c r="C1144" s="1217"/>
      <c r="D1144" s="1218"/>
      <c r="E1144" s="587">
        <f t="shared" si="252"/>
        <v>0</v>
      </c>
      <c r="G1144" s="1215">
        <v>105</v>
      </c>
      <c r="H1144" s="1216"/>
      <c r="I1144" s="1217"/>
      <c r="J1144" s="1218"/>
      <c r="K1144" s="587">
        <f t="shared" si="253"/>
        <v>0</v>
      </c>
      <c r="M1144" s="1215">
        <v>105</v>
      </c>
      <c r="N1144" s="1216"/>
      <c r="O1144" s="1217"/>
      <c r="P1144" s="1218"/>
      <c r="Q1144" s="587">
        <f t="shared" si="254"/>
        <v>0</v>
      </c>
      <c r="S1144" s="1215">
        <v>105</v>
      </c>
      <c r="T1144" s="1216"/>
      <c r="U1144" s="1217"/>
      <c r="V1144" s="1218"/>
      <c r="W1144" s="587">
        <f t="shared" si="255"/>
        <v>0</v>
      </c>
      <c r="Y1144" s="1215">
        <v>105</v>
      </c>
      <c r="Z1144" s="1216"/>
      <c r="AA1144" s="1217"/>
      <c r="AB1144" s="1218"/>
      <c r="AC1144" s="587">
        <f t="shared" si="256"/>
        <v>0</v>
      </c>
      <c r="AE1144" s="1215">
        <v>105</v>
      </c>
      <c r="AF1144" s="1216"/>
      <c r="AG1144" s="1217"/>
      <c r="AH1144" s="1218"/>
      <c r="AI1144" s="587">
        <f t="shared" si="257"/>
        <v>0</v>
      </c>
      <c r="AK1144" s="1215">
        <v>105</v>
      </c>
      <c r="AL1144" s="1216"/>
      <c r="AM1144" s="1217"/>
      <c r="AN1144" s="1218"/>
      <c r="AO1144" s="587">
        <f t="shared" si="258"/>
        <v>0</v>
      </c>
      <c r="AQ1144" s="1215">
        <v>105</v>
      </c>
      <c r="AR1144" s="1216"/>
      <c r="AS1144" s="1217"/>
      <c r="AT1144" s="1218"/>
      <c r="AU1144" s="587">
        <f t="shared" si="259"/>
        <v>0</v>
      </c>
      <c r="AW1144" s="1215">
        <v>105</v>
      </c>
      <c r="AX1144" s="1216"/>
      <c r="AY1144" s="1217"/>
      <c r="AZ1144" s="1218"/>
      <c r="BA1144" s="587">
        <f t="shared" si="260"/>
        <v>0</v>
      </c>
      <c r="BC1144" s="1215">
        <v>105</v>
      </c>
      <c r="BD1144" s="1216"/>
      <c r="BE1144" s="1217"/>
      <c r="BF1144" s="1218"/>
      <c r="BG1144" s="587">
        <f t="shared" si="261"/>
        <v>0</v>
      </c>
      <c r="BI1144" s="1215">
        <v>105</v>
      </c>
      <c r="BJ1144" s="1216"/>
      <c r="BK1144" s="1217"/>
      <c r="BL1144" s="1218"/>
      <c r="BM1144" s="587">
        <f t="shared" si="262"/>
        <v>0</v>
      </c>
      <c r="BO1144" s="1215">
        <v>105</v>
      </c>
      <c r="BP1144" s="1216"/>
      <c r="BQ1144" s="1217"/>
      <c r="BR1144" s="1218"/>
      <c r="BS1144" s="587">
        <f t="shared" si="263"/>
        <v>0</v>
      </c>
    </row>
    <row r="1145" spans="1:71" s="17" customFormat="1" ht="16.75" hidden="1" customHeight="1" outlineLevel="2">
      <c r="A1145" s="1215">
        <v>106</v>
      </c>
      <c r="B1145" s="1216"/>
      <c r="C1145" s="1217"/>
      <c r="D1145" s="1218"/>
      <c r="E1145" s="587">
        <f t="shared" si="252"/>
        <v>0</v>
      </c>
      <c r="G1145" s="1215">
        <v>106</v>
      </c>
      <c r="H1145" s="1216"/>
      <c r="I1145" s="1217"/>
      <c r="J1145" s="1218"/>
      <c r="K1145" s="587">
        <f t="shared" si="253"/>
        <v>0</v>
      </c>
      <c r="M1145" s="1215">
        <v>106</v>
      </c>
      <c r="N1145" s="1216"/>
      <c r="O1145" s="1217"/>
      <c r="P1145" s="1218"/>
      <c r="Q1145" s="587">
        <f t="shared" si="254"/>
        <v>0</v>
      </c>
      <c r="S1145" s="1215">
        <v>106</v>
      </c>
      <c r="T1145" s="1216"/>
      <c r="U1145" s="1217"/>
      <c r="V1145" s="1218"/>
      <c r="W1145" s="587">
        <f t="shared" si="255"/>
        <v>0</v>
      </c>
      <c r="Y1145" s="1215">
        <v>106</v>
      </c>
      <c r="Z1145" s="1216"/>
      <c r="AA1145" s="1217"/>
      <c r="AB1145" s="1218"/>
      <c r="AC1145" s="587">
        <f t="shared" si="256"/>
        <v>0</v>
      </c>
      <c r="AE1145" s="1215">
        <v>106</v>
      </c>
      <c r="AF1145" s="1216"/>
      <c r="AG1145" s="1217"/>
      <c r="AH1145" s="1218"/>
      <c r="AI1145" s="587">
        <f t="shared" si="257"/>
        <v>0</v>
      </c>
      <c r="AK1145" s="1215">
        <v>106</v>
      </c>
      <c r="AL1145" s="1216"/>
      <c r="AM1145" s="1217"/>
      <c r="AN1145" s="1218"/>
      <c r="AO1145" s="587">
        <f t="shared" si="258"/>
        <v>0</v>
      </c>
      <c r="AQ1145" s="1215">
        <v>106</v>
      </c>
      <c r="AR1145" s="1216"/>
      <c r="AS1145" s="1217"/>
      <c r="AT1145" s="1218"/>
      <c r="AU1145" s="587">
        <f t="shared" si="259"/>
        <v>0</v>
      </c>
      <c r="AW1145" s="1215">
        <v>106</v>
      </c>
      <c r="AX1145" s="1216"/>
      <c r="AY1145" s="1217"/>
      <c r="AZ1145" s="1218"/>
      <c r="BA1145" s="587">
        <f t="shared" si="260"/>
        <v>0</v>
      </c>
      <c r="BC1145" s="1215">
        <v>106</v>
      </c>
      <c r="BD1145" s="1216"/>
      <c r="BE1145" s="1217"/>
      <c r="BF1145" s="1218"/>
      <c r="BG1145" s="587">
        <f t="shared" si="261"/>
        <v>0</v>
      </c>
      <c r="BI1145" s="1215">
        <v>106</v>
      </c>
      <c r="BJ1145" s="1216"/>
      <c r="BK1145" s="1217"/>
      <c r="BL1145" s="1218"/>
      <c r="BM1145" s="587">
        <f t="shared" si="262"/>
        <v>0</v>
      </c>
      <c r="BO1145" s="1215">
        <v>106</v>
      </c>
      <c r="BP1145" s="1216"/>
      <c r="BQ1145" s="1217"/>
      <c r="BR1145" s="1218"/>
      <c r="BS1145" s="587">
        <f t="shared" si="263"/>
        <v>0</v>
      </c>
    </row>
    <row r="1146" spans="1:71" s="17" customFormat="1" ht="16.75" hidden="1" customHeight="1" outlineLevel="2">
      <c r="A1146" s="1215">
        <v>107</v>
      </c>
      <c r="B1146" s="1216"/>
      <c r="C1146" s="1217"/>
      <c r="D1146" s="1218"/>
      <c r="E1146" s="587">
        <f t="shared" si="252"/>
        <v>0</v>
      </c>
      <c r="G1146" s="1215">
        <v>107</v>
      </c>
      <c r="H1146" s="1216"/>
      <c r="I1146" s="1217"/>
      <c r="J1146" s="1218"/>
      <c r="K1146" s="587">
        <f t="shared" si="253"/>
        <v>0</v>
      </c>
      <c r="M1146" s="1215">
        <v>107</v>
      </c>
      <c r="N1146" s="1216"/>
      <c r="O1146" s="1217"/>
      <c r="P1146" s="1218"/>
      <c r="Q1146" s="587">
        <f t="shared" si="254"/>
        <v>0</v>
      </c>
      <c r="S1146" s="1215">
        <v>107</v>
      </c>
      <c r="T1146" s="1216"/>
      <c r="U1146" s="1217"/>
      <c r="V1146" s="1218"/>
      <c r="W1146" s="587">
        <f t="shared" si="255"/>
        <v>0</v>
      </c>
      <c r="Y1146" s="1215">
        <v>107</v>
      </c>
      <c r="Z1146" s="1216"/>
      <c r="AA1146" s="1217"/>
      <c r="AB1146" s="1218"/>
      <c r="AC1146" s="587">
        <f t="shared" si="256"/>
        <v>0</v>
      </c>
      <c r="AE1146" s="1215">
        <v>107</v>
      </c>
      <c r="AF1146" s="1216"/>
      <c r="AG1146" s="1217"/>
      <c r="AH1146" s="1218"/>
      <c r="AI1146" s="587">
        <f t="shared" si="257"/>
        <v>0</v>
      </c>
      <c r="AK1146" s="1215">
        <v>107</v>
      </c>
      <c r="AL1146" s="1216"/>
      <c r="AM1146" s="1217"/>
      <c r="AN1146" s="1218"/>
      <c r="AO1146" s="587">
        <f t="shared" si="258"/>
        <v>0</v>
      </c>
      <c r="AQ1146" s="1215">
        <v>107</v>
      </c>
      <c r="AR1146" s="1216"/>
      <c r="AS1146" s="1217"/>
      <c r="AT1146" s="1218"/>
      <c r="AU1146" s="587">
        <f t="shared" si="259"/>
        <v>0</v>
      </c>
      <c r="AW1146" s="1215">
        <v>107</v>
      </c>
      <c r="AX1146" s="1216"/>
      <c r="AY1146" s="1217"/>
      <c r="AZ1146" s="1218"/>
      <c r="BA1146" s="587">
        <f t="shared" si="260"/>
        <v>0</v>
      </c>
      <c r="BC1146" s="1215">
        <v>107</v>
      </c>
      <c r="BD1146" s="1216"/>
      <c r="BE1146" s="1217"/>
      <c r="BF1146" s="1218"/>
      <c r="BG1146" s="587">
        <f t="shared" si="261"/>
        <v>0</v>
      </c>
      <c r="BI1146" s="1215">
        <v>107</v>
      </c>
      <c r="BJ1146" s="1216"/>
      <c r="BK1146" s="1217"/>
      <c r="BL1146" s="1218"/>
      <c r="BM1146" s="587">
        <f t="shared" si="262"/>
        <v>0</v>
      </c>
      <c r="BO1146" s="1215">
        <v>107</v>
      </c>
      <c r="BP1146" s="1216"/>
      <c r="BQ1146" s="1217"/>
      <c r="BR1146" s="1218"/>
      <c r="BS1146" s="587">
        <f t="shared" si="263"/>
        <v>0</v>
      </c>
    </row>
    <row r="1147" spans="1:71" s="17" customFormat="1" ht="16.75" hidden="1" customHeight="1" outlineLevel="2">
      <c r="A1147" s="1215">
        <v>108</v>
      </c>
      <c r="B1147" s="1216"/>
      <c r="C1147" s="1217"/>
      <c r="D1147" s="1218"/>
      <c r="E1147" s="587">
        <f t="shared" si="252"/>
        <v>0</v>
      </c>
      <c r="G1147" s="1215">
        <v>108</v>
      </c>
      <c r="H1147" s="1216"/>
      <c r="I1147" s="1217"/>
      <c r="J1147" s="1218"/>
      <c r="K1147" s="587">
        <f t="shared" si="253"/>
        <v>0</v>
      </c>
      <c r="M1147" s="1215">
        <v>108</v>
      </c>
      <c r="N1147" s="1216"/>
      <c r="O1147" s="1217"/>
      <c r="P1147" s="1218"/>
      <c r="Q1147" s="587">
        <f t="shared" si="254"/>
        <v>0</v>
      </c>
      <c r="S1147" s="1215">
        <v>108</v>
      </c>
      <c r="T1147" s="1216"/>
      <c r="U1147" s="1217"/>
      <c r="V1147" s="1218"/>
      <c r="W1147" s="587">
        <f t="shared" si="255"/>
        <v>0</v>
      </c>
      <c r="Y1147" s="1215">
        <v>108</v>
      </c>
      <c r="Z1147" s="1216"/>
      <c r="AA1147" s="1217"/>
      <c r="AB1147" s="1218"/>
      <c r="AC1147" s="587">
        <f t="shared" si="256"/>
        <v>0</v>
      </c>
      <c r="AE1147" s="1215">
        <v>108</v>
      </c>
      <c r="AF1147" s="1216"/>
      <c r="AG1147" s="1217"/>
      <c r="AH1147" s="1218"/>
      <c r="AI1147" s="587">
        <f t="shared" si="257"/>
        <v>0</v>
      </c>
      <c r="AK1147" s="1215">
        <v>108</v>
      </c>
      <c r="AL1147" s="1216"/>
      <c r="AM1147" s="1217"/>
      <c r="AN1147" s="1218"/>
      <c r="AO1147" s="587">
        <f t="shared" si="258"/>
        <v>0</v>
      </c>
      <c r="AQ1147" s="1215">
        <v>108</v>
      </c>
      <c r="AR1147" s="1216"/>
      <c r="AS1147" s="1217"/>
      <c r="AT1147" s="1218"/>
      <c r="AU1147" s="587">
        <f t="shared" si="259"/>
        <v>0</v>
      </c>
      <c r="AW1147" s="1215">
        <v>108</v>
      </c>
      <c r="AX1147" s="1216"/>
      <c r="AY1147" s="1217"/>
      <c r="AZ1147" s="1218"/>
      <c r="BA1147" s="587">
        <f t="shared" si="260"/>
        <v>0</v>
      </c>
      <c r="BC1147" s="1215">
        <v>108</v>
      </c>
      <c r="BD1147" s="1216"/>
      <c r="BE1147" s="1217"/>
      <c r="BF1147" s="1218"/>
      <c r="BG1147" s="587">
        <f t="shared" si="261"/>
        <v>0</v>
      </c>
      <c r="BI1147" s="1215">
        <v>108</v>
      </c>
      <c r="BJ1147" s="1216"/>
      <c r="BK1147" s="1217"/>
      <c r="BL1147" s="1218"/>
      <c r="BM1147" s="587">
        <f t="shared" si="262"/>
        <v>0</v>
      </c>
      <c r="BO1147" s="1215">
        <v>108</v>
      </c>
      <c r="BP1147" s="1216"/>
      <c r="BQ1147" s="1217"/>
      <c r="BR1147" s="1218"/>
      <c r="BS1147" s="587">
        <f t="shared" si="263"/>
        <v>0</v>
      </c>
    </row>
    <row r="1148" spans="1:71" s="17" customFormat="1" ht="16.75" hidden="1" customHeight="1" outlineLevel="2">
      <c r="A1148" s="1215">
        <v>109</v>
      </c>
      <c r="B1148" s="1216"/>
      <c r="C1148" s="1217"/>
      <c r="D1148" s="1218"/>
      <c r="E1148" s="587">
        <f t="shared" si="252"/>
        <v>0</v>
      </c>
      <c r="G1148" s="1215">
        <v>109</v>
      </c>
      <c r="H1148" s="1216"/>
      <c r="I1148" s="1217"/>
      <c r="J1148" s="1218"/>
      <c r="K1148" s="587">
        <f t="shared" si="253"/>
        <v>0</v>
      </c>
      <c r="M1148" s="1215">
        <v>109</v>
      </c>
      <c r="N1148" s="1216"/>
      <c r="O1148" s="1217"/>
      <c r="P1148" s="1218"/>
      <c r="Q1148" s="587">
        <f t="shared" si="254"/>
        <v>0</v>
      </c>
      <c r="S1148" s="1215">
        <v>109</v>
      </c>
      <c r="T1148" s="1216"/>
      <c r="U1148" s="1217"/>
      <c r="V1148" s="1218"/>
      <c r="W1148" s="587">
        <f t="shared" si="255"/>
        <v>0</v>
      </c>
      <c r="Y1148" s="1215">
        <v>109</v>
      </c>
      <c r="Z1148" s="1216"/>
      <c r="AA1148" s="1217"/>
      <c r="AB1148" s="1218"/>
      <c r="AC1148" s="587">
        <f t="shared" si="256"/>
        <v>0</v>
      </c>
      <c r="AE1148" s="1215">
        <v>109</v>
      </c>
      <c r="AF1148" s="1216"/>
      <c r="AG1148" s="1217"/>
      <c r="AH1148" s="1218"/>
      <c r="AI1148" s="587">
        <f t="shared" si="257"/>
        <v>0</v>
      </c>
      <c r="AK1148" s="1215">
        <v>109</v>
      </c>
      <c r="AL1148" s="1216"/>
      <c r="AM1148" s="1217"/>
      <c r="AN1148" s="1218"/>
      <c r="AO1148" s="587">
        <f t="shared" si="258"/>
        <v>0</v>
      </c>
      <c r="AQ1148" s="1215">
        <v>109</v>
      </c>
      <c r="AR1148" s="1216"/>
      <c r="AS1148" s="1217"/>
      <c r="AT1148" s="1218"/>
      <c r="AU1148" s="587">
        <f t="shared" si="259"/>
        <v>0</v>
      </c>
      <c r="AW1148" s="1215">
        <v>109</v>
      </c>
      <c r="AX1148" s="1216"/>
      <c r="AY1148" s="1217"/>
      <c r="AZ1148" s="1218"/>
      <c r="BA1148" s="587">
        <f t="shared" si="260"/>
        <v>0</v>
      </c>
      <c r="BC1148" s="1215">
        <v>109</v>
      </c>
      <c r="BD1148" s="1216"/>
      <c r="BE1148" s="1217"/>
      <c r="BF1148" s="1218"/>
      <c r="BG1148" s="587">
        <f t="shared" si="261"/>
        <v>0</v>
      </c>
      <c r="BI1148" s="1215">
        <v>109</v>
      </c>
      <c r="BJ1148" s="1216"/>
      <c r="BK1148" s="1217"/>
      <c r="BL1148" s="1218"/>
      <c r="BM1148" s="587">
        <f t="shared" si="262"/>
        <v>0</v>
      </c>
      <c r="BO1148" s="1215">
        <v>109</v>
      </c>
      <c r="BP1148" s="1216"/>
      <c r="BQ1148" s="1217"/>
      <c r="BR1148" s="1218"/>
      <c r="BS1148" s="587">
        <f t="shared" si="263"/>
        <v>0</v>
      </c>
    </row>
    <row r="1149" spans="1:71" s="17" customFormat="1" ht="16.75" hidden="1" customHeight="1" outlineLevel="2">
      <c r="A1149" s="1215">
        <v>110</v>
      </c>
      <c r="B1149" s="1216"/>
      <c r="C1149" s="1217"/>
      <c r="D1149" s="1218"/>
      <c r="E1149" s="587">
        <f t="shared" si="252"/>
        <v>0</v>
      </c>
      <c r="G1149" s="1215">
        <v>110</v>
      </c>
      <c r="H1149" s="1216"/>
      <c r="I1149" s="1217"/>
      <c r="J1149" s="1218"/>
      <c r="K1149" s="587">
        <f t="shared" si="253"/>
        <v>0</v>
      </c>
      <c r="M1149" s="1215">
        <v>110</v>
      </c>
      <c r="N1149" s="1216"/>
      <c r="O1149" s="1217"/>
      <c r="P1149" s="1218"/>
      <c r="Q1149" s="587">
        <f t="shared" si="254"/>
        <v>0</v>
      </c>
      <c r="S1149" s="1215">
        <v>110</v>
      </c>
      <c r="T1149" s="1216"/>
      <c r="U1149" s="1217"/>
      <c r="V1149" s="1218"/>
      <c r="W1149" s="587">
        <f t="shared" si="255"/>
        <v>0</v>
      </c>
      <c r="Y1149" s="1215">
        <v>110</v>
      </c>
      <c r="Z1149" s="1216"/>
      <c r="AA1149" s="1217"/>
      <c r="AB1149" s="1218"/>
      <c r="AC1149" s="587">
        <f t="shared" si="256"/>
        <v>0</v>
      </c>
      <c r="AE1149" s="1215">
        <v>110</v>
      </c>
      <c r="AF1149" s="1216"/>
      <c r="AG1149" s="1217"/>
      <c r="AH1149" s="1218"/>
      <c r="AI1149" s="587">
        <f t="shared" si="257"/>
        <v>0</v>
      </c>
      <c r="AK1149" s="1215">
        <v>110</v>
      </c>
      <c r="AL1149" s="1216"/>
      <c r="AM1149" s="1217"/>
      <c r="AN1149" s="1218"/>
      <c r="AO1149" s="587">
        <f t="shared" si="258"/>
        <v>0</v>
      </c>
      <c r="AQ1149" s="1215">
        <v>110</v>
      </c>
      <c r="AR1149" s="1216"/>
      <c r="AS1149" s="1217"/>
      <c r="AT1149" s="1218"/>
      <c r="AU1149" s="587">
        <f t="shared" si="259"/>
        <v>0</v>
      </c>
      <c r="AW1149" s="1215">
        <v>110</v>
      </c>
      <c r="AX1149" s="1216"/>
      <c r="AY1149" s="1217"/>
      <c r="AZ1149" s="1218"/>
      <c r="BA1149" s="587">
        <f t="shared" si="260"/>
        <v>0</v>
      </c>
      <c r="BC1149" s="1215">
        <v>110</v>
      </c>
      <c r="BD1149" s="1216"/>
      <c r="BE1149" s="1217"/>
      <c r="BF1149" s="1218"/>
      <c r="BG1149" s="587">
        <f t="shared" si="261"/>
        <v>0</v>
      </c>
      <c r="BI1149" s="1215">
        <v>110</v>
      </c>
      <c r="BJ1149" s="1216"/>
      <c r="BK1149" s="1217"/>
      <c r="BL1149" s="1218"/>
      <c r="BM1149" s="587">
        <f t="shared" si="262"/>
        <v>0</v>
      </c>
      <c r="BO1149" s="1215">
        <v>110</v>
      </c>
      <c r="BP1149" s="1216"/>
      <c r="BQ1149" s="1217"/>
      <c r="BR1149" s="1218"/>
      <c r="BS1149" s="587">
        <f t="shared" si="263"/>
        <v>0</v>
      </c>
    </row>
    <row r="1150" spans="1:71" s="17" customFormat="1" ht="16.75" hidden="1" customHeight="1" outlineLevel="2">
      <c r="A1150" s="1215">
        <v>111</v>
      </c>
      <c r="B1150" s="1216"/>
      <c r="C1150" s="1217"/>
      <c r="D1150" s="1218"/>
      <c r="E1150" s="587">
        <f t="shared" si="252"/>
        <v>0</v>
      </c>
      <c r="G1150" s="1215">
        <v>111</v>
      </c>
      <c r="H1150" s="1216"/>
      <c r="I1150" s="1217"/>
      <c r="J1150" s="1218"/>
      <c r="K1150" s="587">
        <f t="shared" si="253"/>
        <v>0</v>
      </c>
      <c r="M1150" s="1215">
        <v>111</v>
      </c>
      <c r="N1150" s="1216"/>
      <c r="O1150" s="1217"/>
      <c r="P1150" s="1218"/>
      <c r="Q1150" s="587">
        <f t="shared" si="254"/>
        <v>0</v>
      </c>
      <c r="S1150" s="1215">
        <v>111</v>
      </c>
      <c r="T1150" s="1216"/>
      <c r="U1150" s="1217"/>
      <c r="V1150" s="1218"/>
      <c r="W1150" s="587">
        <f t="shared" si="255"/>
        <v>0</v>
      </c>
      <c r="Y1150" s="1215">
        <v>111</v>
      </c>
      <c r="Z1150" s="1216"/>
      <c r="AA1150" s="1217"/>
      <c r="AB1150" s="1218"/>
      <c r="AC1150" s="587">
        <f t="shared" si="256"/>
        <v>0</v>
      </c>
      <c r="AE1150" s="1215">
        <v>111</v>
      </c>
      <c r="AF1150" s="1216"/>
      <c r="AG1150" s="1217"/>
      <c r="AH1150" s="1218"/>
      <c r="AI1150" s="587">
        <f t="shared" si="257"/>
        <v>0</v>
      </c>
      <c r="AK1150" s="1215">
        <v>111</v>
      </c>
      <c r="AL1150" s="1216"/>
      <c r="AM1150" s="1217"/>
      <c r="AN1150" s="1218"/>
      <c r="AO1150" s="587">
        <f t="shared" si="258"/>
        <v>0</v>
      </c>
      <c r="AQ1150" s="1215">
        <v>111</v>
      </c>
      <c r="AR1150" s="1216"/>
      <c r="AS1150" s="1217"/>
      <c r="AT1150" s="1218"/>
      <c r="AU1150" s="587">
        <f t="shared" si="259"/>
        <v>0</v>
      </c>
      <c r="AW1150" s="1215">
        <v>111</v>
      </c>
      <c r="AX1150" s="1216"/>
      <c r="AY1150" s="1217"/>
      <c r="AZ1150" s="1218"/>
      <c r="BA1150" s="587">
        <f t="shared" si="260"/>
        <v>0</v>
      </c>
      <c r="BC1150" s="1215">
        <v>111</v>
      </c>
      <c r="BD1150" s="1216"/>
      <c r="BE1150" s="1217"/>
      <c r="BF1150" s="1218"/>
      <c r="BG1150" s="587">
        <f t="shared" si="261"/>
        <v>0</v>
      </c>
      <c r="BI1150" s="1215">
        <v>111</v>
      </c>
      <c r="BJ1150" s="1216"/>
      <c r="BK1150" s="1217"/>
      <c r="BL1150" s="1218"/>
      <c r="BM1150" s="587">
        <f t="shared" si="262"/>
        <v>0</v>
      </c>
      <c r="BO1150" s="1215">
        <v>111</v>
      </c>
      <c r="BP1150" s="1216"/>
      <c r="BQ1150" s="1217"/>
      <c r="BR1150" s="1218"/>
      <c r="BS1150" s="587">
        <f t="shared" si="263"/>
        <v>0</v>
      </c>
    </row>
    <row r="1151" spans="1:71" s="17" customFormat="1" ht="16.75" hidden="1" customHeight="1" outlineLevel="2">
      <c r="A1151" s="1215">
        <v>112</v>
      </c>
      <c r="B1151" s="1216"/>
      <c r="C1151" s="1217"/>
      <c r="D1151" s="1218"/>
      <c r="E1151" s="587">
        <f>IF(AND(C1151&gt;=D$1033,C1151&lt;=D$1032),1,0)</f>
        <v>0</v>
      </c>
      <c r="G1151" s="1215">
        <v>112</v>
      </c>
      <c r="H1151" s="1216"/>
      <c r="I1151" s="1217"/>
      <c r="J1151" s="1218"/>
      <c r="K1151" s="587">
        <f>IF(AND(I1151&gt;=J$1033,I1151&lt;=J$1032),1,0)</f>
        <v>0</v>
      </c>
      <c r="M1151" s="1215">
        <v>112</v>
      </c>
      <c r="N1151" s="1216"/>
      <c r="O1151" s="1217"/>
      <c r="P1151" s="1218"/>
      <c r="Q1151" s="587">
        <f>IF(AND(O1151&gt;=P$1033,O1151&lt;=P$1032),1,0)</f>
        <v>0</v>
      </c>
      <c r="S1151" s="1215">
        <v>112</v>
      </c>
      <c r="T1151" s="1216"/>
      <c r="U1151" s="1217"/>
      <c r="V1151" s="1218"/>
      <c r="W1151" s="587">
        <f>IF(AND(U1151&gt;=V$1033,U1151&lt;=V$1032),1,0)</f>
        <v>0</v>
      </c>
      <c r="Y1151" s="1215">
        <v>112</v>
      </c>
      <c r="Z1151" s="1216"/>
      <c r="AA1151" s="1217"/>
      <c r="AB1151" s="1218"/>
      <c r="AC1151" s="587">
        <f>IF(AND(AA1151&gt;=AB$1033,AA1151&lt;=AB$1032),1,0)</f>
        <v>0</v>
      </c>
      <c r="AE1151" s="1215">
        <v>112</v>
      </c>
      <c r="AF1151" s="1216"/>
      <c r="AG1151" s="1217"/>
      <c r="AH1151" s="1218"/>
      <c r="AI1151" s="587">
        <f>IF(AND(AG1151&gt;=AH$1033,AG1151&lt;=AH$1032),1,0)</f>
        <v>0</v>
      </c>
      <c r="AK1151" s="1215">
        <v>112</v>
      </c>
      <c r="AL1151" s="1216"/>
      <c r="AM1151" s="1217"/>
      <c r="AN1151" s="1218"/>
      <c r="AO1151" s="587">
        <f>IF(AND(AM1151&gt;=AN$1033,AM1151&lt;=AN$1032),1,0)</f>
        <v>0</v>
      </c>
      <c r="AQ1151" s="1215">
        <v>112</v>
      </c>
      <c r="AR1151" s="1216"/>
      <c r="AS1151" s="1217"/>
      <c r="AT1151" s="1218"/>
      <c r="AU1151" s="587">
        <f>IF(AND(AS1151&gt;=AT$1033,AS1151&lt;=AT$1032),1,0)</f>
        <v>0</v>
      </c>
      <c r="AW1151" s="1215">
        <v>112</v>
      </c>
      <c r="AX1151" s="1216"/>
      <c r="AY1151" s="1217"/>
      <c r="AZ1151" s="1218"/>
      <c r="BA1151" s="587">
        <f>IF(AND(AY1151&gt;=AZ$1033,AY1151&lt;=AZ$1032),1,0)</f>
        <v>0</v>
      </c>
      <c r="BC1151" s="1215">
        <v>112</v>
      </c>
      <c r="BD1151" s="1216"/>
      <c r="BE1151" s="1217"/>
      <c r="BF1151" s="1218"/>
      <c r="BG1151" s="587">
        <f>IF(AND(BE1151&gt;=BF$1033,BE1151&lt;=BF$1032),1,0)</f>
        <v>0</v>
      </c>
      <c r="BI1151" s="1215">
        <v>112</v>
      </c>
      <c r="BJ1151" s="1216"/>
      <c r="BK1151" s="1217"/>
      <c r="BL1151" s="1218"/>
      <c r="BM1151" s="587">
        <f>IF(AND(BK1151&gt;=BL$1033,BK1151&lt;=BL$1032),1,0)</f>
        <v>0</v>
      </c>
      <c r="BO1151" s="1215">
        <v>112</v>
      </c>
      <c r="BP1151" s="1216"/>
      <c r="BQ1151" s="1217"/>
      <c r="BR1151" s="1218"/>
      <c r="BS1151" s="587">
        <f>IF(AND(BQ1151&gt;=BR$1033,BQ1151&lt;=BR$1032),1,0)</f>
        <v>0</v>
      </c>
    </row>
    <row r="1152" spans="1:71" s="17" customFormat="1" ht="16.75" hidden="1" customHeight="1" outlineLevel="2">
      <c r="A1152" s="1215">
        <v>113</v>
      </c>
      <c r="B1152" s="1216"/>
      <c r="C1152" s="1217"/>
      <c r="D1152" s="1218"/>
      <c r="E1152" s="587">
        <f t="shared" ref="E1152:E1169" si="264">IF(AND(C1152&gt;=D$1033,C1152&lt;=D$1032),1,0)</f>
        <v>0</v>
      </c>
      <c r="G1152" s="1215">
        <v>113</v>
      </c>
      <c r="H1152" s="1216"/>
      <c r="I1152" s="1217"/>
      <c r="J1152" s="1218"/>
      <c r="K1152" s="587">
        <f t="shared" ref="K1152:K1169" si="265">IF(AND(I1152&gt;=J$1033,I1152&lt;=J$1032),1,0)</f>
        <v>0</v>
      </c>
      <c r="M1152" s="1215">
        <v>113</v>
      </c>
      <c r="N1152" s="1216"/>
      <c r="O1152" s="1217"/>
      <c r="P1152" s="1218"/>
      <c r="Q1152" s="587">
        <f t="shared" ref="Q1152:Q1169" si="266">IF(AND(O1152&gt;=P$1033,O1152&lt;=P$1032),1,0)</f>
        <v>0</v>
      </c>
      <c r="S1152" s="1215">
        <v>113</v>
      </c>
      <c r="T1152" s="1216"/>
      <c r="U1152" s="1217"/>
      <c r="V1152" s="1218"/>
      <c r="W1152" s="587">
        <f t="shared" ref="W1152:W1169" si="267">IF(AND(U1152&gt;=V$1033,U1152&lt;=V$1032),1,0)</f>
        <v>0</v>
      </c>
      <c r="Y1152" s="1215">
        <v>113</v>
      </c>
      <c r="Z1152" s="1216"/>
      <c r="AA1152" s="1217"/>
      <c r="AB1152" s="1218"/>
      <c r="AC1152" s="587">
        <f t="shared" ref="AC1152:AC1169" si="268">IF(AND(AA1152&gt;=AB$1033,AA1152&lt;=AB$1032),1,0)</f>
        <v>0</v>
      </c>
      <c r="AE1152" s="1215">
        <v>113</v>
      </c>
      <c r="AF1152" s="1216"/>
      <c r="AG1152" s="1217"/>
      <c r="AH1152" s="1218"/>
      <c r="AI1152" s="587">
        <f t="shared" ref="AI1152:AI1169" si="269">IF(AND(AG1152&gt;=AH$1033,AG1152&lt;=AH$1032),1,0)</f>
        <v>0</v>
      </c>
      <c r="AK1152" s="1215">
        <v>113</v>
      </c>
      <c r="AL1152" s="1216"/>
      <c r="AM1152" s="1217"/>
      <c r="AN1152" s="1218"/>
      <c r="AO1152" s="587">
        <f t="shared" ref="AO1152:AO1169" si="270">IF(AND(AM1152&gt;=AN$1033,AM1152&lt;=AN$1032),1,0)</f>
        <v>0</v>
      </c>
      <c r="AQ1152" s="1215">
        <v>113</v>
      </c>
      <c r="AR1152" s="1216"/>
      <c r="AS1152" s="1217"/>
      <c r="AT1152" s="1218"/>
      <c r="AU1152" s="587">
        <f t="shared" ref="AU1152:AU1169" si="271">IF(AND(AS1152&gt;=AT$1033,AS1152&lt;=AT$1032),1,0)</f>
        <v>0</v>
      </c>
      <c r="AW1152" s="1215">
        <v>113</v>
      </c>
      <c r="AX1152" s="1216"/>
      <c r="AY1152" s="1217"/>
      <c r="AZ1152" s="1218"/>
      <c r="BA1152" s="587">
        <f t="shared" ref="BA1152:BA1169" si="272">IF(AND(AY1152&gt;=AZ$1033,AY1152&lt;=AZ$1032),1,0)</f>
        <v>0</v>
      </c>
      <c r="BC1152" s="1215">
        <v>113</v>
      </c>
      <c r="BD1152" s="1216"/>
      <c r="BE1152" s="1217"/>
      <c r="BF1152" s="1218"/>
      <c r="BG1152" s="587">
        <f t="shared" ref="BG1152:BG1169" si="273">IF(AND(BE1152&gt;=BF$1033,BE1152&lt;=BF$1032),1,0)</f>
        <v>0</v>
      </c>
      <c r="BI1152" s="1215">
        <v>113</v>
      </c>
      <c r="BJ1152" s="1216"/>
      <c r="BK1152" s="1217"/>
      <c r="BL1152" s="1218"/>
      <c r="BM1152" s="587">
        <f t="shared" ref="BM1152:BM1169" si="274">IF(AND(BK1152&gt;=BL$1033,BK1152&lt;=BL$1032),1,0)</f>
        <v>0</v>
      </c>
      <c r="BO1152" s="1215">
        <v>113</v>
      </c>
      <c r="BP1152" s="1216"/>
      <c r="BQ1152" s="1217"/>
      <c r="BR1152" s="1218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15">
        <v>114</v>
      </c>
      <c r="B1153" s="1216"/>
      <c r="C1153" s="1217"/>
      <c r="D1153" s="1218"/>
      <c r="E1153" s="587">
        <f t="shared" si="264"/>
        <v>0</v>
      </c>
      <c r="G1153" s="1215">
        <v>114</v>
      </c>
      <c r="H1153" s="1216"/>
      <c r="I1153" s="1217"/>
      <c r="J1153" s="1218"/>
      <c r="K1153" s="587">
        <f t="shared" si="265"/>
        <v>0</v>
      </c>
      <c r="M1153" s="1215">
        <v>114</v>
      </c>
      <c r="N1153" s="1216"/>
      <c r="O1153" s="1217"/>
      <c r="P1153" s="1218"/>
      <c r="Q1153" s="587">
        <f t="shared" si="266"/>
        <v>0</v>
      </c>
      <c r="S1153" s="1215">
        <v>114</v>
      </c>
      <c r="T1153" s="1216"/>
      <c r="U1153" s="1217"/>
      <c r="V1153" s="1218"/>
      <c r="W1153" s="587">
        <f t="shared" si="267"/>
        <v>0</v>
      </c>
      <c r="Y1153" s="1215">
        <v>114</v>
      </c>
      <c r="Z1153" s="1216"/>
      <c r="AA1153" s="1217"/>
      <c r="AB1153" s="1218"/>
      <c r="AC1153" s="587">
        <f t="shared" si="268"/>
        <v>0</v>
      </c>
      <c r="AE1153" s="1215">
        <v>114</v>
      </c>
      <c r="AF1153" s="1216"/>
      <c r="AG1153" s="1217"/>
      <c r="AH1153" s="1218"/>
      <c r="AI1153" s="587">
        <f t="shared" si="269"/>
        <v>0</v>
      </c>
      <c r="AK1153" s="1215">
        <v>114</v>
      </c>
      <c r="AL1153" s="1216"/>
      <c r="AM1153" s="1217"/>
      <c r="AN1153" s="1218"/>
      <c r="AO1153" s="587">
        <f t="shared" si="270"/>
        <v>0</v>
      </c>
      <c r="AQ1153" s="1215">
        <v>114</v>
      </c>
      <c r="AR1153" s="1216"/>
      <c r="AS1153" s="1217"/>
      <c r="AT1153" s="1218"/>
      <c r="AU1153" s="587">
        <f t="shared" si="271"/>
        <v>0</v>
      </c>
      <c r="AW1153" s="1215">
        <v>114</v>
      </c>
      <c r="AX1153" s="1216"/>
      <c r="AY1153" s="1217"/>
      <c r="AZ1153" s="1218"/>
      <c r="BA1153" s="587">
        <f t="shared" si="272"/>
        <v>0</v>
      </c>
      <c r="BC1153" s="1215">
        <v>114</v>
      </c>
      <c r="BD1153" s="1216"/>
      <c r="BE1153" s="1217"/>
      <c r="BF1153" s="1218"/>
      <c r="BG1153" s="587">
        <f t="shared" si="273"/>
        <v>0</v>
      </c>
      <c r="BI1153" s="1215">
        <v>114</v>
      </c>
      <c r="BJ1153" s="1216"/>
      <c r="BK1153" s="1217"/>
      <c r="BL1153" s="1218"/>
      <c r="BM1153" s="587">
        <f t="shared" si="274"/>
        <v>0</v>
      </c>
      <c r="BO1153" s="1215">
        <v>114</v>
      </c>
      <c r="BP1153" s="1216"/>
      <c r="BQ1153" s="1217"/>
      <c r="BR1153" s="1218"/>
      <c r="BS1153" s="587">
        <f t="shared" si="275"/>
        <v>0</v>
      </c>
    </row>
    <row r="1154" spans="1:71" s="17" customFormat="1" ht="16.75" hidden="1" customHeight="1" outlineLevel="2">
      <c r="A1154" s="1215">
        <v>115</v>
      </c>
      <c r="B1154" s="1216"/>
      <c r="C1154" s="1217"/>
      <c r="D1154" s="1218"/>
      <c r="E1154" s="587">
        <f t="shared" si="264"/>
        <v>0</v>
      </c>
      <c r="G1154" s="1215">
        <v>115</v>
      </c>
      <c r="H1154" s="1216"/>
      <c r="I1154" s="1217"/>
      <c r="J1154" s="1218"/>
      <c r="K1154" s="587">
        <f t="shared" si="265"/>
        <v>0</v>
      </c>
      <c r="M1154" s="1215">
        <v>115</v>
      </c>
      <c r="N1154" s="1216"/>
      <c r="O1154" s="1217"/>
      <c r="P1154" s="1218"/>
      <c r="Q1154" s="587">
        <f t="shared" si="266"/>
        <v>0</v>
      </c>
      <c r="S1154" s="1215">
        <v>115</v>
      </c>
      <c r="T1154" s="1216"/>
      <c r="U1154" s="1217"/>
      <c r="V1154" s="1218"/>
      <c r="W1154" s="587">
        <f t="shared" si="267"/>
        <v>0</v>
      </c>
      <c r="Y1154" s="1215">
        <v>115</v>
      </c>
      <c r="Z1154" s="1216"/>
      <c r="AA1154" s="1217"/>
      <c r="AB1154" s="1218"/>
      <c r="AC1154" s="587">
        <f t="shared" si="268"/>
        <v>0</v>
      </c>
      <c r="AE1154" s="1215">
        <v>115</v>
      </c>
      <c r="AF1154" s="1216"/>
      <c r="AG1154" s="1217"/>
      <c r="AH1154" s="1218"/>
      <c r="AI1154" s="587">
        <f t="shared" si="269"/>
        <v>0</v>
      </c>
      <c r="AK1154" s="1215">
        <v>115</v>
      </c>
      <c r="AL1154" s="1216"/>
      <c r="AM1154" s="1217"/>
      <c r="AN1154" s="1218"/>
      <c r="AO1154" s="587">
        <f t="shared" si="270"/>
        <v>0</v>
      </c>
      <c r="AQ1154" s="1215">
        <v>115</v>
      </c>
      <c r="AR1154" s="1216"/>
      <c r="AS1154" s="1217"/>
      <c r="AT1154" s="1218"/>
      <c r="AU1154" s="587">
        <f t="shared" si="271"/>
        <v>0</v>
      </c>
      <c r="AW1154" s="1215">
        <v>115</v>
      </c>
      <c r="AX1154" s="1216"/>
      <c r="AY1154" s="1217"/>
      <c r="AZ1154" s="1218"/>
      <c r="BA1154" s="587">
        <f t="shared" si="272"/>
        <v>0</v>
      </c>
      <c r="BC1154" s="1215">
        <v>115</v>
      </c>
      <c r="BD1154" s="1216"/>
      <c r="BE1154" s="1217"/>
      <c r="BF1154" s="1218"/>
      <c r="BG1154" s="587">
        <f t="shared" si="273"/>
        <v>0</v>
      </c>
      <c r="BI1154" s="1215">
        <v>115</v>
      </c>
      <c r="BJ1154" s="1216"/>
      <c r="BK1154" s="1217"/>
      <c r="BL1154" s="1218"/>
      <c r="BM1154" s="587">
        <f t="shared" si="274"/>
        <v>0</v>
      </c>
      <c r="BO1154" s="1215">
        <v>115</v>
      </c>
      <c r="BP1154" s="1216"/>
      <c r="BQ1154" s="1217"/>
      <c r="BR1154" s="1218"/>
      <c r="BS1154" s="587">
        <f t="shared" si="275"/>
        <v>0</v>
      </c>
    </row>
    <row r="1155" spans="1:71" s="17" customFormat="1" ht="16.75" hidden="1" customHeight="1" outlineLevel="2">
      <c r="A1155" s="1215">
        <v>116</v>
      </c>
      <c r="B1155" s="1216"/>
      <c r="C1155" s="1217"/>
      <c r="D1155" s="1218"/>
      <c r="E1155" s="587">
        <f t="shared" si="264"/>
        <v>0</v>
      </c>
      <c r="G1155" s="1215">
        <v>116</v>
      </c>
      <c r="H1155" s="1216"/>
      <c r="I1155" s="1217"/>
      <c r="J1155" s="1218"/>
      <c r="K1155" s="587">
        <f t="shared" si="265"/>
        <v>0</v>
      </c>
      <c r="M1155" s="1215">
        <v>116</v>
      </c>
      <c r="N1155" s="1216"/>
      <c r="O1155" s="1217"/>
      <c r="P1155" s="1218"/>
      <c r="Q1155" s="587">
        <f t="shared" si="266"/>
        <v>0</v>
      </c>
      <c r="S1155" s="1215">
        <v>116</v>
      </c>
      <c r="T1155" s="1216"/>
      <c r="U1155" s="1217"/>
      <c r="V1155" s="1218"/>
      <c r="W1155" s="587">
        <f t="shared" si="267"/>
        <v>0</v>
      </c>
      <c r="Y1155" s="1215">
        <v>116</v>
      </c>
      <c r="Z1155" s="1216"/>
      <c r="AA1155" s="1217"/>
      <c r="AB1155" s="1218"/>
      <c r="AC1155" s="587">
        <f t="shared" si="268"/>
        <v>0</v>
      </c>
      <c r="AE1155" s="1215">
        <v>116</v>
      </c>
      <c r="AF1155" s="1216"/>
      <c r="AG1155" s="1217"/>
      <c r="AH1155" s="1218"/>
      <c r="AI1155" s="587">
        <f t="shared" si="269"/>
        <v>0</v>
      </c>
      <c r="AK1155" s="1215">
        <v>116</v>
      </c>
      <c r="AL1155" s="1216"/>
      <c r="AM1155" s="1217"/>
      <c r="AN1155" s="1218"/>
      <c r="AO1155" s="587">
        <f t="shared" si="270"/>
        <v>0</v>
      </c>
      <c r="AQ1155" s="1215">
        <v>116</v>
      </c>
      <c r="AR1155" s="1216"/>
      <c r="AS1155" s="1217"/>
      <c r="AT1155" s="1218"/>
      <c r="AU1155" s="587">
        <f t="shared" si="271"/>
        <v>0</v>
      </c>
      <c r="AW1155" s="1215">
        <v>116</v>
      </c>
      <c r="AX1155" s="1216"/>
      <c r="AY1155" s="1217"/>
      <c r="AZ1155" s="1218"/>
      <c r="BA1155" s="587">
        <f t="shared" si="272"/>
        <v>0</v>
      </c>
      <c r="BC1155" s="1215">
        <v>116</v>
      </c>
      <c r="BD1155" s="1216"/>
      <c r="BE1155" s="1217"/>
      <c r="BF1155" s="1218"/>
      <c r="BG1155" s="587">
        <f t="shared" si="273"/>
        <v>0</v>
      </c>
      <c r="BI1155" s="1215">
        <v>116</v>
      </c>
      <c r="BJ1155" s="1216"/>
      <c r="BK1155" s="1217"/>
      <c r="BL1155" s="1218"/>
      <c r="BM1155" s="587">
        <f t="shared" si="274"/>
        <v>0</v>
      </c>
      <c r="BO1155" s="1215">
        <v>116</v>
      </c>
      <c r="BP1155" s="1216"/>
      <c r="BQ1155" s="1217"/>
      <c r="BR1155" s="1218"/>
      <c r="BS1155" s="587">
        <f t="shared" si="275"/>
        <v>0</v>
      </c>
    </row>
    <row r="1156" spans="1:71" s="17" customFormat="1" ht="16.75" hidden="1" customHeight="1" outlineLevel="2">
      <c r="A1156" s="1215">
        <v>117</v>
      </c>
      <c r="B1156" s="1216"/>
      <c r="C1156" s="1217"/>
      <c r="D1156" s="1218"/>
      <c r="E1156" s="587">
        <f t="shared" si="264"/>
        <v>0</v>
      </c>
      <c r="G1156" s="1215">
        <v>117</v>
      </c>
      <c r="H1156" s="1216"/>
      <c r="I1156" s="1217"/>
      <c r="J1156" s="1218"/>
      <c r="K1156" s="587">
        <f t="shared" si="265"/>
        <v>0</v>
      </c>
      <c r="M1156" s="1215">
        <v>117</v>
      </c>
      <c r="N1156" s="1216"/>
      <c r="O1156" s="1217"/>
      <c r="P1156" s="1218"/>
      <c r="Q1156" s="587">
        <f t="shared" si="266"/>
        <v>0</v>
      </c>
      <c r="S1156" s="1215">
        <v>117</v>
      </c>
      <c r="T1156" s="1216"/>
      <c r="U1156" s="1217"/>
      <c r="V1156" s="1218"/>
      <c r="W1156" s="587">
        <f t="shared" si="267"/>
        <v>0</v>
      </c>
      <c r="Y1156" s="1215">
        <v>117</v>
      </c>
      <c r="Z1156" s="1216"/>
      <c r="AA1156" s="1217"/>
      <c r="AB1156" s="1218"/>
      <c r="AC1156" s="587">
        <f t="shared" si="268"/>
        <v>0</v>
      </c>
      <c r="AE1156" s="1215">
        <v>117</v>
      </c>
      <c r="AF1156" s="1216"/>
      <c r="AG1156" s="1217"/>
      <c r="AH1156" s="1218"/>
      <c r="AI1156" s="587">
        <f t="shared" si="269"/>
        <v>0</v>
      </c>
      <c r="AK1156" s="1215">
        <v>117</v>
      </c>
      <c r="AL1156" s="1216"/>
      <c r="AM1156" s="1217"/>
      <c r="AN1156" s="1218"/>
      <c r="AO1156" s="587">
        <f t="shared" si="270"/>
        <v>0</v>
      </c>
      <c r="AQ1156" s="1215">
        <v>117</v>
      </c>
      <c r="AR1156" s="1216"/>
      <c r="AS1156" s="1217"/>
      <c r="AT1156" s="1218"/>
      <c r="AU1156" s="587">
        <f t="shared" si="271"/>
        <v>0</v>
      </c>
      <c r="AW1156" s="1215">
        <v>117</v>
      </c>
      <c r="AX1156" s="1216"/>
      <c r="AY1156" s="1217"/>
      <c r="AZ1156" s="1218"/>
      <c r="BA1156" s="587">
        <f t="shared" si="272"/>
        <v>0</v>
      </c>
      <c r="BC1156" s="1215">
        <v>117</v>
      </c>
      <c r="BD1156" s="1216"/>
      <c r="BE1156" s="1217"/>
      <c r="BF1156" s="1218"/>
      <c r="BG1156" s="587">
        <f t="shared" si="273"/>
        <v>0</v>
      </c>
      <c r="BI1156" s="1215">
        <v>117</v>
      </c>
      <c r="BJ1156" s="1216"/>
      <c r="BK1156" s="1217"/>
      <c r="BL1156" s="1218"/>
      <c r="BM1156" s="587">
        <f t="shared" si="274"/>
        <v>0</v>
      </c>
      <c r="BO1156" s="1215">
        <v>117</v>
      </c>
      <c r="BP1156" s="1216"/>
      <c r="BQ1156" s="1217"/>
      <c r="BR1156" s="1218"/>
      <c r="BS1156" s="587">
        <f t="shared" si="275"/>
        <v>0</v>
      </c>
    </row>
    <row r="1157" spans="1:71" s="17" customFormat="1" ht="16.75" hidden="1" customHeight="1" outlineLevel="2">
      <c r="A1157" s="1215">
        <v>118</v>
      </c>
      <c r="B1157" s="1216"/>
      <c r="C1157" s="1217"/>
      <c r="D1157" s="1218"/>
      <c r="E1157" s="587">
        <f t="shared" si="264"/>
        <v>0</v>
      </c>
      <c r="G1157" s="1215">
        <v>118</v>
      </c>
      <c r="H1157" s="1216"/>
      <c r="I1157" s="1217"/>
      <c r="J1157" s="1218"/>
      <c r="K1157" s="587">
        <f t="shared" si="265"/>
        <v>0</v>
      </c>
      <c r="M1157" s="1215">
        <v>118</v>
      </c>
      <c r="N1157" s="1216"/>
      <c r="O1157" s="1217"/>
      <c r="P1157" s="1218"/>
      <c r="Q1157" s="587">
        <f t="shared" si="266"/>
        <v>0</v>
      </c>
      <c r="S1157" s="1215">
        <v>118</v>
      </c>
      <c r="T1157" s="1216"/>
      <c r="U1157" s="1217"/>
      <c r="V1157" s="1218"/>
      <c r="W1157" s="587">
        <f t="shared" si="267"/>
        <v>0</v>
      </c>
      <c r="Y1157" s="1215">
        <v>118</v>
      </c>
      <c r="Z1157" s="1216"/>
      <c r="AA1157" s="1217"/>
      <c r="AB1157" s="1218"/>
      <c r="AC1157" s="587">
        <f t="shared" si="268"/>
        <v>0</v>
      </c>
      <c r="AE1157" s="1215">
        <v>118</v>
      </c>
      <c r="AF1157" s="1216"/>
      <c r="AG1157" s="1217"/>
      <c r="AH1157" s="1218"/>
      <c r="AI1157" s="587">
        <f t="shared" si="269"/>
        <v>0</v>
      </c>
      <c r="AK1157" s="1215">
        <v>118</v>
      </c>
      <c r="AL1157" s="1216"/>
      <c r="AM1157" s="1217"/>
      <c r="AN1157" s="1218"/>
      <c r="AO1157" s="587">
        <f t="shared" si="270"/>
        <v>0</v>
      </c>
      <c r="AQ1157" s="1215">
        <v>118</v>
      </c>
      <c r="AR1157" s="1216"/>
      <c r="AS1157" s="1217"/>
      <c r="AT1157" s="1218"/>
      <c r="AU1157" s="587">
        <f t="shared" si="271"/>
        <v>0</v>
      </c>
      <c r="AW1157" s="1215">
        <v>118</v>
      </c>
      <c r="AX1157" s="1216"/>
      <c r="AY1157" s="1217"/>
      <c r="AZ1157" s="1218"/>
      <c r="BA1157" s="587">
        <f t="shared" si="272"/>
        <v>0</v>
      </c>
      <c r="BC1157" s="1215">
        <v>118</v>
      </c>
      <c r="BD1157" s="1216"/>
      <c r="BE1157" s="1217"/>
      <c r="BF1157" s="1218"/>
      <c r="BG1157" s="587">
        <f t="shared" si="273"/>
        <v>0</v>
      </c>
      <c r="BI1157" s="1215">
        <v>118</v>
      </c>
      <c r="BJ1157" s="1216"/>
      <c r="BK1157" s="1217"/>
      <c r="BL1157" s="1218"/>
      <c r="BM1157" s="587">
        <f t="shared" si="274"/>
        <v>0</v>
      </c>
      <c r="BO1157" s="1215">
        <v>118</v>
      </c>
      <c r="BP1157" s="1216"/>
      <c r="BQ1157" s="1217"/>
      <c r="BR1157" s="1218"/>
      <c r="BS1157" s="587">
        <f t="shared" si="275"/>
        <v>0</v>
      </c>
    </row>
    <row r="1158" spans="1:71" s="17" customFormat="1" ht="16.75" hidden="1" customHeight="1" outlineLevel="2">
      <c r="A1158" s="1215">
        <v>119</v>
      </c>
      <c r="B1158" s="1216"/>
      <c r="C1158" s="1217"/>
      <c r="D1158" s="1218"/>
      <c r="E1158" s="587">
        <f t="shared" si="264"/>
        <v>0</v>
      </c>
      <c r="G1158" s="1215">
        <v>119</v>
      </c>
      <c r="H1158" s="1216"/>
      <c r="I1158" s="1217"/>
      <c r="J1158" s="1218"/>
      <c r="K1158" s="587">
        <f t="shared" si="265"/>
        <v>0</v>
      </c>
      <c r="M1158" s="1215">
        <v>119</v>
      </c>
      <c r="N1158" s="1216"/>
      <c r="O1158" s="1217"/>
      <c r="P1158" s="1218"/>
      <c r="Q1158" s="587">
        <f t="shared" si="266"/>
        <v>0</v>
      </c>
      <c r="S1158" s="1215">
        <v>119</v>
      </c>
      <c r="T1158" s="1216"/>
      <c r="U1158" s="1217"/>
      <c r="V1158" s="1218"/>
      <c r="W1158" s="587">
        <f t="shared" si="267"/>
        <v>0</v>
      </c>
      <c r="Y1158" s="1215">
        <v>119</v>
      </c>
      <c r="Z1158" s="1216"/>
      <c r="AA1158" s="1217"/>
      <c r="AB1158" s="1218"/>
      <c r="AC1158" s="587">
        <f t="shared" si="268"/>
        <v>0</v>
      </c>
      <c r="AE1158" s="1215">
        <v>119</v>
      </c>
      <c r="AF1158" s="1216"/>
      <c r="AG1158" s="1217"/>
      <c r="AH1158" s="1218"/>
      <c r="AI1158" s="587">
        <f t="shared" si="269"/>
        <v>0</v>
      </c>
      <c r="AK1158" s="1215">
        <v>119</v>
      </c>
      <c r="AL1158" s="1216"/>
      <c r="AM1158" s="1217"/>
      <c r="AN1158" s="1218"/>
      <c r="AO1158" s="587">
        <f t="shared" si="270"/>
        <v>0</v>
      </c>
      <c r="AQ1158" s="1215">
        <v>119</v>
      </c>
      <c r="AR1158" s="1216"/>
      <c r="AS1158" s="1217"/>
      <c r="AT1158" s="1218"/>
      <c r="AU1158" s="587">
        <f t="shared" si="271"/>
        <v>0</v>
      </c>
      <c r="AW1158" s="1215">
        <v>119</v>
      </c>
      <c r="AX1158" s="1216"/>
      <c r="AY1158" s="1217"/>
      <c r="AZ1158" s="1218"/>
      <c r="BA1158" s="587">
        <f t="shared" si="272"/>
        <v>0</v>
      </c>
      <c r="BC1158" s="1215">
        <v>119</v>
      </c>
      <c r="BD1158" s="1216"/>
      <c r="BE1158" s="1217"/>
      <c r="BF1158" s="1218"/>
      <c r="BG1158" s="587">
        <f t="shared" si="273"/>
        <v>0</v>
      </c>
      <c r="BI1158" s="1215">
        <v>119</v>
      </c>
      <c r="BJ1158" s="1216"/>
      <c r="BK1158" s="1217"/>
      <c r="BL1158" s="1218"/>
      <c r="BM1158" s="587">
        <f t="shared" si="274"/>
        <v>0</v>
      </c>
      <c r="BO1158" s="1215">
        <v>119</v>
      </c>
      <c r="BP1158" s="1216"/>
      <c r="BQ1158" s="1217"/>
      <c r="BR1158" s="1218"/>
      <c r="BS1158" s="587">
        <f t="shared" si="275"/>
        <v>0</v>
      </c>
    </row>
    <row r="1159" spans="1:71" s="17" customFormat="1" ht="16.75" hidden="1" customHeight="1" outlineLevel="2">
      <c r="A1159" s="1215">
        <v>120</v>
      </c>
      <c r="B1159" s="1216"/>
      <c r="C1159" s="1217"/>
      <c r="D1159" s="1218"/>
      <c r="E1159" s="587">
        <f t="shared" si="264"/>
        <v>0</v>
      </c>
      <c r="G1159" s="1215">
        <v>120</v>
      </c>
      <c r="H1159" s="1216"/>
      <c r="I1159" s="1217"/>
      <c r="J1159" s="1218"/>
      <c r="K1159" s="587">
        <f t="shared" si="265"/>
        <v>0</v>
      </c>
      <c r="M1159" s="1215">
        <v>120</v>
      </c>
      <c r="N1159" s="1216"/>
      <c r="O1159" s="1217"/>
      <c r="P1159" s="1218"/>
      <c r="Q1159" s="587">
        <f t="shared" si="266"/>
        <v>0</v>
      </c>
      <c r="S1159" s="1215">
        <v>120</v>
      </c>
      <c r="T1159" s="1216"/>
      <c r="U1159" s="1217"/>
      <c r="V1159" s="1218"/>
      <c r="W1159" s="587">
        <f t="shared" si="267"/>
        <v>0</v>
      </c>
      <c r="Y1159" s="1215">
        <v>120</v>
      </c>
      <c r="Z1159" s="1216"/>
      <c r="AA1159" s="1217"/>
      <c r="AB1159" s="1218"/>
      <c r="AC1159" s="587">
        <f t="shared" si="268"/>
        <v>0</v>
      </c>
      <c r="AE1159" s="1215">
        <v>120</v>
      </c>
      <c r="AF1159" s="1216"/>
      <c r="AG1159" s="1217"/>
      <c r="AH1159" s="1218"/>
      <c r="AI1159" s="587">
        <f t="shared" si="269"/>
        <v>0</v>
      </c>
      <c r="AK1159" s="1215">
        <v>120</v>
      </c>
      <c r="AL1159" s="1216"/>
      <c r="AM1159" s="1217"/>
      <c r="AN1159" s="1218"/>
      <c r="AO1159" s="587">
        <f t="shared" si="270"/>
        <v>0</v>
      </c>
      <c r="AQ1159" s="1215">
        <v>120</v>
      </c>
      <c r="AR1159" s="1216"/>
      <c r="AS1159" s="1217"/>
      <c r="AT1159" s="1218"/>
      <c r="AU1159" s="587">
        <f t="shared" si="271"/>
        <v>0</v>
      </c>
      <c r="AW1159" s="1215">
        <v>120</v>
      </c>
      <c r="AX1159" s="1216"/>
      <c r="AY1159" s="1217"/>
      <c r="AZ1159" s="1218"/>
      <c r="BA1159" s="587">
        <f t="shared" si="272"/>
        <v>0</v>
      </c>
      <c r="BC1159" s="1215">
        <v>120</v>
      </c>
      <c r="BD1159" s="1216"/>
      <c r="BE1159" s="1217"/>
      <c r="BF1159" s="1218"/>
      <c r="BG1159" s="587">
        <f t="shared" si="273"/>
        <v>0</v>
      </c>
      <c r="BI1159" s="1215">
        <v>120</v>
      </c>
      <c r="BJ1159" s="1216"/>
      <c r="BK1159" s="1217"/>
      <c r="BL1159" s="1218"/>
      <c r="BM1159" s="587">
        <f t="shared" si="274"/>
        <v>0</v>
      </c>
      <c r="BO1159" s="1215">
        <v>120</v>
      </c>
      <c r="BP1159" s="1216"/>
      <c r="BQ1159" s="1217"/>
      <c r="BR1159" s="1218"/>
      <c r="BS1159" s="587">
        <f t="shared" si="275"/>
        <v>0</v>
      </c>
    </row>
    <row r="1160" spans="1:71" s="17" customFormat="1" ht="16.75" hidden="1" customHeight="1" outlineLevel="2">
      <c r="A1160" s="1215">
        <v>121</v>
      </c>
      <c r="B1160" s="1216"/>
      <c r="C1160" s="1217"/>
      <c r="D1160" s="1218"/>
      <c r="E1160" s="587">
        <f t="shared" si="264"/>
        <v>0</v>
      </c>
      <c r="G1160" s="1215">
        <v>121</v>
      </c>
      <c r="H1160" s="1216"/>
      <c r="I1160" s="1217"/>
      <c r="J1160" s="1218"/>
      <c r="K1160" s="587">
        <f t="shared" si="265"/>
        <v>0</v>
      </c>
      <c r="M1160" s="1215">
        <v>121</v>
      </c>
      <c r="N1160" s="1216"/>
      <c r="O1160" s="1217"/>
      <c r="P1160" s="1218"/>
      <c r="Q1160" s="587">
        <f t="shared" si="266"/>
        <v>0</v>
      </c>
      <c r="S1160" s="1215">
        <v>121</v>
      </c>
      <c r="T1160" s="1216"/>
      <c r="U1160" s="1217"/>
      <c r="V1160" s="1218"/>
      <c r="W1160" s="587">
        <f t="shared" si="267"/>
        <v>0</v>
      </c>
      <c r="Y1160" s="1215">
        <v>121</v>
      </c>
      <c r="Z1160" s="1216"/>
      <c r="AA1160" s="1217"/>
      <c r="AB1160" s="1218"/>
      <c r="AC1160" s="587">
        <f t="shared" si="268"/>
        <v>0</v>
      </c>
      <c r="AE1160" s="1215">
        <v>121</v>
      </c>
      <c r="AF1160" s="1216"/>
      <c r="AG1160" s="1217"/>
      <c r="AH1160" s="1218"/>
      <c r="AI1160" s="587">
        <f t="shared" si="269"/>
        <v>0</v>
      </c>
      <c r="AK1160" s="1215">
        <v>121</v>
      </c>
      <c r="AL1160" s="1216"/>
      <c r="AM1160" s="1217"/>
      <c r="AN1160" s="1218"/>
      <c r="AO1160" s="587">
        <f t="shared" si="270"/>
        <v>0</v>
      </c>
      <c r="AQ1160" s="1215">
        <v>121</v>
      </c>
      <c r="AR1160" s="1216"/>
      <c r="AS1160" s="1217"/>
      <c r="AT1160" s="1218"/>
      <c r="AU1160" s="587">
        <f t="shared" si="271"/>
        <v>0</v>
      </c>
      <c r="AW1160" s="1215">
        <v>121</v>
      </c>
      <c r="AX1160" s="1216"/>
      <c r="AY1160" s="1217"/>
      <c r="AZ1160" s="1218"/>
      <c r="BA1160" s="587">
        <f t="shared" si="272"/>
        <v>0</v>
      </c>
      <c r="BC1160" s="1215">
        <v>121</v>
      </c>
      <c r="BD1160" s="1216"/>
      <c r="BE1160" s="1217"/>
      <c r="BF1160" s="1218"/>
      <c r="BG1160" s="587">
        <f t="shared" si="273"/>
        <v>0</v>
      </c>
      <c r="BI1160" s="1215">
        <v>121</v>
      </c>
      <c r="BJ1160" s="1216"/>
      <c r="BK1160" s="1217"/>
      <c r="BL1160" s="1218"/>
      <c r="BM1160" s="587">
        <f t="shared" si="274"/>
        <v>0</v>
      </c>
      <c r="BO1160" s="1215">
        <v>121</v>
      </c>
      <c r="BP1160" s="1216"/>
      <c r="BQ1160" s="1217"/>
      <c r="BR1160" s="1218"/>
      <c r="BS1160" s="587">
        <f t="shared" si="275"/>
        <v>0</v>
      </c>
    </row>
    <row r="1161" spans="1:71" s="17" customFormat="1" ht="16.75" hidden="1" customHeight="1" outlineLevel="2">
      <c r="A1161" s="1215">
        <v>122</v>
      </c>
      <c r="B1161" s="1216"/>
      <c r="C1161" s="1217"/>
      <c r="D1161" s="1218"/>
      <c r="E1161" s="587">
        <f t="shared" si="264"/>
        <v>0</v>
      </c>
      <c r="G1161" s="1215">
        <v>122</v>
      </c>
      <c r="H1161" s="1216"/>
      <c r="I1161" s="1217"/>
      <c r="J1161" s="1218"/>
      <c r="K1161" s="587">
        <f t="shared" si="265"/>
        <v>0</v>
      </c>
      <c r="M1161" s="1215">
        <v>122</v>
      </c>
      <c r="N1161" s="1216"/>
      <c r="O1161" s="1217"/>
      <c r="P1161" s="1218"/>
      <c r="Q1161" s="587">
        <f t="shared" si="266"/>
        <v>0</v>
      </c>
      <c r="S1161" s="1215">
        <v>122</v>
      </c>
      <c r="T1161" s="1216"/>
      <c r="U1161" s="1217"/>
      <c r="V1161" s="1218"/>
      <c r="W1161" s="587">
        <f t="shared" si="267"/>
        <v>0</v>
      </c>
      <c r="Y1161" s="1215">
        <v>122</v>
      </c>
      <c r="Z1161" s="1216"/>
      <c r="AA1161" s="1217"/>
      <c r="AB1161" s="1218"/>
      <c r="AC1161" s="587">
        <f t="shared" si="268"/>
        <v>0</v>
      </c>
      <c r="AE1161" s="1215">
        <v>122</v>
      </c>
      <c r="AF1161" s="1216"/>
      <c r="AG1161" s="1217"/>
      <c r="AH1161" s="1218"/>
      <c r="AI1161" s="587">
        <f t="shared" si="269"/>
        <v>0</v>
      </c>
      <c r="AK1161" s="1215">
        <v>122</v>
      </c>
      <c r="AL1161" s="1216"/>
      <c r="AM1161" s="1217"/>
      <c r="AN1161" s="1218"/>
      <c r="AO1161" s="587">
        <f t="shared" si="270"/>
        <v>0</v>
      </c>
      <c r="AQ1161" s="1215">
        <v>122</v>
      </c>
      <c r="AR1161" s="1216"/>
      <c r="AS1161" s="1217"/>
      <c r="AT1161" s="1218"/>
      <c r="AU1161" s="587">
        <f t="shared" si="271"/>
        <v>0</v>
      </c>
      <c r="AW1161" s="1215">
        <v>122</v>
      </c>
      <c r="AX1161" s="1216"/>
      <c r="AY1161" s="1217"/>
      <c r="AZ1161" s="1218"/>
      <c r="BA1161" s="587">
        <f t="shared" si="272"/>
        <v>0</v>
      </c>
      <c r="BC1161" s="1215">
        <v>122</v>
      </c>
      <c r="BD1161" s="1216"/>
      <c r="BE1161" s="1217"/>
      <c r="BF1161" s="1218"/>
      <c r="BG1161" s="587">
        <f t="shared" si="273"/>
        <v>0</v>
      </c>
      <c r="BI1161" s="1215">
        <v>122</v>
      </c>
      <c r="BJ1161" s="1216"/>
      <c r="BK1161" s="1217"/>
      <c r="BL1161" s="1218"/>
      <c r="BM1161" s="587">
        <f t="shared" si="274"/>
        <v>0</v>
      </c>
      <c r="BO1161" s="1215">
        <v>122</v>
      </c>
      <c r="BP1161" s="1216"/>
      <c r="BQ1161" s="1217"/>
      <c r="BR1161" s="1218"/>
      <c r="BS1161" s="587">
        <f t="shared" si="275"/>
        <v>0</v>
      </c>
    </row>
    <row r="1162" spans="1:71" s="17" customFormat="1" ht="16.75" hidden="1" customHeight="1" outlineLevel="2">
      <c r="A1162" s="1215">
        <v>123</v>
      </c>
      <c r="B1162" s="1216"/>
      <c r="C1162" s="1217"/>
      <c r="D1162" s="1218"/>
      <c r="E1162" s="587">
        <f t="shared" si="264"/>
        <v>0</v>
      </c>
      <c r="G1162" s="1215">
        <v>123</v>
      </c>
      <c r="H1162" s="1216"/>
      <c r="I1162" s="1217"/>
      <c r="J1162" s="1218"/>
      <c r="K1162" s="587">
        <f t="shared" si="265"/>
        <v>0</v>
      </c>
      <c r="M1162" s="1215">
        <v>123</v>
      </c>
      <c r="N1162" s="1216"/>
      <c r="O1162" s="1217"/>
      <c r="P1162" s="1218"/>
      <c r="Q1162" s="587">
        <f t="shared" si="266"/>
        <v>0</v>
      </c>
      <c r="S1162" s="1215">
        <v>123</v>
      </c>
      <c r="T1162" s="1216"/>
      <c r="U1162" s="1217"/>
      <c r="V1162" s="1218"/>
      <c r="W1162" s="587">
        <f t="shared" si="267"/>
        <v>0</v>
      </c>
      <c r="Y1162" s="1215">
        <v>123</v>
      </c>
      <c r="Z1162" s="1216"/>
      <c r="AA1162" s="1217"/>
      <c r="AB1162" s="1218"/>
      <c r="AC1162" s="587">
        <f t="shared" si="268"/>
        <v>0</v>
      </c>
      <c r="AE1162" s="1215">
        <v>123</v>
      </c>
      <c r="AF1162" s="1216"/>
      <c r="AG1162" s="1217"/>
      <c r="AH1162" s="1218"/>
      <c r="AI1162" s="587">
        <f t="shared" si="269"/>
        <v>0</v>
      </c>
      <c r="AK1162" s="1215">
        <v>123</v>
      </c>
      <c r="AL1162" s="1216"/>
      <c r="AM1162" s="1217"/>
      <c r="AN1162" s="1218"/>
      <c r="AO1162" s="587">
        <f t="shared" si="270"/>
        <v>0</v>
      </c>
      <c r="AQ1162" s="1215">
        <v>123</v>
      </c>
      <c r="AR1162" s="1216"/>
      <c r="AS1162" s="1217"/>
      <c r="AT1162" s="1218"/>
      <c r="AU1162" s="587">
        <f t="shared" si="271"/>
        <v>0</v>
      </c>
      <c r="AW1162" s="1215">
        <v>123</v>
      </c>
      <c r="AX1162" s="1216"/>
      <c r="AY1162" s="1217"/>
      <c r="AZ1162" s="1218"/>
      <c r="BA1162" s="587">
        <f t="shared" si="272"/>
        <v>0</v>
      </c>
      <c r="BC1162" s="1215">
        <v>123</v>
      </c>
      <c r="BD1162" s="1216"/>
      <c r="BE1162" s="1217"/>
      <c r="BF1162" s="1218"/>
      <c r="BG1162" s="587">
        <f t="shared" si="273"/>
        <v>0</v>
      </c>
      <c r="BI1162" s="1215">
        <v>123</v>
      </c>
      <c r="BJ1162" s="1216"/>
      <c r="BK1162" s="1217"/>
      <c r="BL1162" s="1218"/>
      <c r="BM1162" s="587">
        <f t="shared" si="274"/>
        <v>0</v>
      </c>
      <c r="BO1162" s="1215">
        <v>123</v>
      </c>
      <c r="BP1162" s="1216"/>
      <c r="BQ1162" s="1217"/>
      <c r="BR1162" s="1218"/>
      <c r="BS1162" s="587">
        <f t="shared" si="275"/>
        <v>0</v>
      </c>
    </row>
    <row r="1163" spans="1:71" s="17" customFormat="1" ht="16.75" hidden="1" customHeight="1" outlineLevel="2">
      <c r="A1163" s="1215">
        <v>124</v>
      </c>
      <c r="B1163" s="1216"/>
      <c r="C1163" s="1217"/>
      <c r="D1163" s="1218"/>
      <c r="E1163" s="587">
        <f t="shared" si="264"/>
        <v>0</v>
      </c>
      <c r="G1163" s="1215">
        <v>124</v>
      </c>
      <c r="H1163" s="1216"/>
      <c r="I1163" s="1217"/>
      <c r="J1163" s="1218"/>
      <c r="K1163" s="587">
        <f t="shared" si="265"/>
        <v>0</v>
      </c>
      <c r="M1163" s="1215">
        <v>124</v>
      </c>
      <c r="N1163" s="1216"/>
      <c r="O1163" s="1217"/>
      <c r="P1163" s="1218"/>
      <c r="Q1163" s="587">
        <f t="shared" si="266"/>
        <v>0</v>
      </c>
      <c r="S1163" s="1215">
        <v>124</v>
      </c>
      <c r="T1163" s="1216"/>
      <c r="U1163" s="1217"/>
      <c r="V1163" s="1218"/>
      <c r="W1163" s="587">
        <f t="shared" si="267"/>
        <v>0</v>
      </c>
      <c r="Y1163" s="1215">
        <v>124</v>
      </c>
      <c r="Z1163" s="1216"/>
      <c r="AA1163" s="1217"/>
      <c r="AB1163" s="1218"/>
      <c r="AC1163" s="587">
        <f t="shared" si="268"/>
        <v>0</v>
      </c>
      <c r="AE1163" s="1215">
        <v>124</v>
      </c>
      <c r="AF1163" s="1216"/>
      <c r="AG1163" s="1217"/>
      <c r="AH1163" s="1218"/>
      <c r="AI1163" s="587">
        <f t="shared" si="269"/>
        <v>0</v>
      </c>
      <c r="AK1163" s="1215">
        <v>124</v>
      </c>
      <c r="AL1163" s="1216"/>
      <c r="AM1163" s="1217"/>
      <c r="AN1163" s="1218"/>
      <c r="AO1163" s="587">
        <f t="shared" si="270"/>
        <v>0</v>
      </c>
      <c r="AQ1163" s="1215">
        <v>124</v>
      </c>
      <c r="AR1163" s="1216"/>
      <c r="AS1163" s="1217"/>
      <c r="AT1163" s="1218"/>
      <c r="AU1163" s="587">
        <f t="shared" si="271"/>
        <v>0</v>
      </c>
      <c r="AW1163" s="1215">
        <v>124</v>
      </c>
      <c r="AX1163" s="1216"/>
      <c r="AY1163" s="1217"/>
      <c r="AZ1163" s="1218"/>
      <c r="BA1163" s="587">
        <f t="shared" si="272"/>
        <v>0</v>
      </c>
      <c r="BC1163" s="1215">
        <v>124</v>
      </c>
      <c r="BD1163" s="1216"/>
      <c r="BE1163" s="1217"/>
      <c r="BF1163" s="1218"/>
      <c r="BG1163" s="587">
        <f t="shared" si="273"/>
        <v>0</v>
      </c>
      <c r="BI1163" s="1215">
        <v>124</v>
      </c>
      <c r="BJ1163" s="1216"/>
      <c r="BK1163" s="1217"/>
      <c r="BL1163" s="1218"/>
      <c r="BM1163" s="587">
        <f t="shared" si="274"/>
        <v>0</v>
      </c>
      <c r="BO1163" s="1215">
        <v>124</v>
      </c>
      <c r="BP1163" s="1216"/>
      <c r="BQ1163" s="1217"/>
      <c r="BR1163" s="1218"/>
      <c r="BS1163" s="587">
        <f t="shared" si="275"/>
        <v>0</v>
      </c>
    </row>
    <row r="1164" spans="1:71" s="17" customFormat="1" ht="16.75" hidden="1" customHeight="1" outlineLevel="2">
      <c r="A1164" s="1215">
        <v>125</v>
      </c>
      <c r="B1164" s="1216"/>
      <c r="C1164" s="1217"/>
      <c r="D1164" s="1218"/>
      <c r="E1164" s="587">
        <f t="shared" si="264"/>
        <v>0</v>
      </c>
      <c r="G1164" s="1215">
        <v>125</v>
      </c>
      <c r="H1164" s="1216"/>
      <c r="I1164" s="1217"/>
      <c r="J1164" s="1218"/>
      <c r="K1164" s="587">
        <f t="shared" si="265"/>
        <v>0</v>
      </c>
      <c r="M1164" s="1215">
        <v>125</v>
      </c>
      <c r="N1164" s="1216"/>
      <c r="O1164" s="1217"/>
      <c r="P1164" s="1218"/>
      <c r="Q1164" s="587">
        <f t="shared" si="266"/>
        <v>0</v>
      </c>
      <c r="S1164" s="1215">
        <v>125</v>
      </c>
      <c r="T1164" s="1216"/>
      <c r="U1164" s="1217"/>
      <c r="V1164" s="1218"/>
      <c r="W1164" s="587">
        <f t="shared" si="267"/>
        <v>0</v>
      </c>
      <c r="Y1164" s="1215">
        <v>125</v>
      </c>
      <c r="Z1164" s="1216"/>
      <c r="AA1164" s="1217"/>
      <c r="AB1164" s="1218"/>
      <c r="AC1164" s="587">
        <f t="shared" si="268"/>
        <v>0</v>
      </c>
      <c r="AE1164" s="1215">
        <v>125</v>
      </c>
      <c r="AF1164" s="1216"/>
      <c r="AG1164" s="1217"/>
      <c r="AH1164" s="1218"/>
      <c r="AI1164" s="587">
        <f t="shared" si="269"/>
        <v>0</v>
      </c>
      <c r="AK1164" s="1215">
        <v>125</v>
      </c>
      <c r="AL1164" s="1216"/>
      <c r="AM1164" s="1217"/>
      <c r="AN1164" s="1218"/>
      <c r="AO1164" s="587">
        <f t="shared" si="270"/>
        <v>0</v>
      </c>
      <c r="AQ1164" s="1215">
        <v>125</v>
      </c>
      <c r="AR1164" s="1216"/>
      <c r="AS1164" s="1217"/>
      <c r="AT1164" s="1218"/>
      <c r="AU1164" s="587">
        <f t="shared" si="271"/>
        <v>0</v>
      </c>
      <c r="AW1164" s="1215">
        <v>125</v>
      </c>
      <c r="AX1164" s="1216"/>
      <c r="AY1164" s="1217"/>
      <c r="AZ1164" s="1218"/>
      <c r="BA1164" s="587">
        <f t="shared" si="272"/>
        <v>0</v>
      </c>
      <c r="BC1164" s="1215">
        <v>125</v>
      </c>
      <c r="BD1164" s="1216"/>
      <c r="BE1164" s="1217"/>
      <c r="BF1164" s="1218"/>
      <c r="BG1164" s="587">
        <f t="shared" si="273"/>
        <v>0</v>
      </c>
      <c r="BI1164" s="1215">
        <v>125</v>
      </c>
      <c r="BJ1164" s="1216"/>
      <c r="BK1164" s="1217"/>
      <c r="BL1164" s="1218"/>
      <c r="BM1164" s="587">
        <f t="shared" si="274"/>
        <v>0</v>
      </c>
      <c r="BO1164" s="1215">
        <v>125</v>
      </c>
      <c r="BP1164" s="1216"/>
      <c r="BQ1164" s="1217"/>
      <c r="BR1164" s="1218"/>
      <c r="BS1164" s="587">
        <f t="shared" si="275"/>
        <v>0</v>
      </c>
    </row>
    <row r="1165" spans="1:71" s="17" customFormat="1" ht="16.75" hidden="1" customHeight="1" outlineLevel="2">
      <c r="A1165" s="1215">
        <v>126</v>
      </c>
      <c r="B1165" s="1216"/>
      <c r="C1165" s="1217"/>
      <c r="D1165" s="1218"/>
      <c r="E1165" s="587">
        <f t="shared" si="264"/>
        <v>0</v>
      </c>
      <c r="G1165" s="1215">
        <v>126</v>
      </c>
      <c r="H1165" s="1216"/>
      <c r="I1165" s="1217"/>
      <c r="J1165" s="1218"/>
      <c r="K1165" s="587">
        <f t="shared" si="265"/>
        <v>0</v>
      </c>
      <c r="M1165" s="1215">
        <v>126</v>
      </c>
      <c r="N1165" s="1216"/>
      <c r="O1165" s="1217"/>
      <c r="P1165" s="1218"/>
      <c r="Q1165" s="587">
        <f t="shared" si="266"/>
        <v>0</v>
      </c>
      <c r="S1165" s="1215">
        <v>126</v>
      </c>
      <c r="T1165" s="1216"/>
      <c r="U1165" s="1217"/>
      <c r="V1165" s="1218"/>
      <c r="W1165" s="587">
        <f t="shared" si="267"/>
        <v>0</v>
      </c>
      <c r="Y1165" s="1215">
        <v>126</v>
      </c>
      <c r="Z1165" s="1216"/>
      <c r="AA1165" s="1217"/>
      <c r="AB1165" s="1218"/>
      <c r="AC1165" s="587">
        <f t="shared" si="268"/>
        <v>0</v>
      </c>
      <c r="AE1165" s="1215">
        <v>126</v>
      </c>
      <c r="AF1165" s="1216"/>
      <c r="AG1165" s="1217"/>
      <c r="AH1165" s="1218"/>
      <c r="AI1165" s="587">
        <f t="shared" si="269"/>
        <v>0</v>
      </c>
      <c r="AK1165" s="1215">
        <v>126</v>
      </c>
      <c r="AL1165" s="1216"/>
      <c r="AM1165" s="1217"/>
      <c r="AN1165" s="1218"/>
      <c r="AO1165" s="587">
        <f t="shared" si="270"/>
        <v>0</v>
      </c>
      <c r="AQ1165" s="1215">
        <v>126</v>
      </c>
      <c r="AR1165" s="1216"/>
      <c r="AS1165" s="1217"/>
      <c r="AT1165" s="1218"/>
      <c r="AU1165" s="587">
        <f t="shared" si="271"/>
        <v>0</v>
      </c>
      <c r="AW1165" s="1215">
        <v>126</v>
      </c>
      <c r="AX1165" s="1216"/>
      <c r="AY1165" s="1217"/>
      <c r="AZ1165" s="1218"/>
      <c r="BA1165" s="587">
        <f t="shared" si="272"/>
        <v>0</v>
      </c>
      <c r="BC1165" s="1215">
        <v>126</v>
      </c>
      <c r="BD1165" s="1216"/>
      <c r="BE1165" s="1217"/>
      <c r="BF1165" s="1218"/>
      <c r="BG1165" s="587">
        <f t="shared" si="273"/>
        <v>0</v>
      </c>
      <c r="BI1165" s="1215">
        <v>126</v>
      </c>
      <c r="BJ1165" s="1216"/>
      <c r="BK1165" s="1217"/>
      <c r="BL1165" s="1218"/>
      <c r="BM1165" s="587">
        <f t="shared" si="274"/>
        <v>0</v>
      </c>
      <c r="BO1165" s="1215">
        <v>126</v>
      </c>
      <c r="BP1165" s="1216"/>
      <c r="BQ1165" s="1217"/>
      <c r="BR1165" s="1218"/>
      <c r="BS1165" s="587">
        <f t="shared" si="275"/>
        <v>0</v>
      </c>
    </row>
    <row r="1166" spans="1:71" s="17" customFormat="1" ht="16.75" hidden="1" customHeight="1" outlineLevel="2">
      <c r="A1166" s="1215">
        <v>127</v>
      </c>
      <c r="B1166" s="1216"/>
      <c r="C1166" s="1217"/>
      <c r="D1166" s="1218"/>
      <c r="E1166" s="587">
        <f t="shared" si="264"/>
        <v>0</v>
      </c>
      <c r="G1166" s="1215">
        <v>127</v>
      </c>
      <c r="H1166" s="1216"/>
      <c r="I1166" s="1217"/>
      <c r="J1166" s="1218"/>
      <c r="K1166" s="587">
        <f t="shared" si="265"/>
        <v>0</v>
      </c>
      <c r="M1166" s="1215">
        <v>127</v>
      </c>
      <c r="N1166" s="1216"/>
      <c r="O1166" s="1217"/>
      <c r="P1166" s="1218"/>
      <c r="Q1166" s="587">
        <f t="shared" si="266"/>
        <v>0</v>
      </c>
      <c r="S1166" s="1215">
        <v>127</v>
      </c>
      <c r="T1166" s="1216"/>
      <c r="U1166" s="1217"/>
      <c r="V1166" s="1218"/>
      <c r="W1166" s="587">
        <f t="shared" si="267"/>
        <v>0</v>
      </c>
      <c r="Y1166" s="1215">
        <v>127</v>
      </c>
      <c r="Z1166" s="1216"/>
      <c r="AA1166" s="1217"/>
      <c r="AB1166" s="1218"/>
      <c r="AC1166" s="587">
        <f t="shared" si="268"/>
        <v>0</v>
      </c>
      <c r="AE1166" s="1215">
        <v>127</v>
      </c>
      <c r="AF1166" s="1216"/>
      <c r="AG1166" s="1217"/>
      <c r="AH1166" s="1218"/>
      <c r="AI1166" s="587">
        <f t="shared" si="269"/>
        <v>0</v>
      </c>
      <c r="AK1166" s="1215">
        <v>127</v>
      </c>
      <c r="AL1166" s="1216"/>
      <c r="AM1166" s="1217"/>
      <c r="AN1166" s="1218"/>
      <c r="AO1166" s="587">
        <f t="shared" si="270"/>
        <v>0</v>
      </c>
      <c r="AQ1166" s="1215">
        <v>127</v>
      </c>
      <c r="AR1166" s="1216"/>
      <c r="AS1166" s="1217"/>
      <c r="AT1166" s="1218"/>
      <c r="AU1166" s="587">
        <f t="shared" si="271"/>
        <v>0</v>
      </c>
      <c r="AW1166" s="1215">
        <v>127</v>
      </c>
      <c r="AX1166" s="1216"/>
      <c r="AY1166" s="1217"/>
      <c r="AZ1166" s="1218"/>
      <c r="BA1166" s="587">
        <f t="shared" si="272"/>
        <v>0</v>
      </c>
      <c r="BC1166" s="1215">
        <v>127</v>
      </c>
      <c r="BD1166" s="1216"/>
      <c r="BE1166" s="1217"/>
      <c r="BF1166" s="1218"/>
      <c r="BG1166" s="587">
        <f t="shared" si="273"/>
        <v>0</v>
      </c>
      <c r="BI1166" s="1215">
        <v>127</v>
      </c>
      <c r="BJ1166" s="1216"/>
      <c r="BK1166" s="1217"/>
      <c r="BL1166" s="1218"/>
      <c r="BM1166" s="587">
        <f t="shared" si="274"/>
        <v>0</v>
      </c>
      <c r="BO1166" s="1215">
        <v>127</v>
      </c>
      <c r="BP1166" s="1216"/>
      <c r="BQ1166" s="1217"/>
      <c r="BR1166" s="1218"/>
      <c r="BS1166" s="587">
        <f t="shared" si="275"/>
        <v>0</v>
      </c>
    </row>
    <row r="1167" spans="1:71" s="17" customFormat="1" ht="16.75" hidden="1" customHeight="1" outlineLevel="2">
      <c r="A1167" s="1215">
        <v>128</v>
      </c>
      <c r="B1167" s="1216"/>
      <c r="C1167" s="1217"/>
      <c r="D1167" s="1218"/>
      <c r="E1167" s="587">
        <f t="shared" si="264"/>
        <v>0</v>
      </c>
      <c r="G1167" s="1215">
        <v>128</v>
      </c>
      <c r="H1167" s="1216"/>
      <c r="I1167" s="1217"/>
      <c r="J1167" s="1218"/>
      <c r="K1167" s="587">
        <f t="shared" si="265"/>
        <v>0</v>
      </c>
      <c r="M1167" s="1215">
        <v>128</v>
      </c>
      <c r="N1167" s="1216"/>
      <c r="O1167" s="1217"/>
      <c r="P1167" s="1218"/>
      <c r="Q1167" s="587">
        <f t="shared" si="266"/>
        <v>0</v>
      </c>
      <c r="S1167" s="1215">
        <v>128</v>
      </c>
      <c r="T1167" s="1216"/>
      <c r="U1167" s="1217"/>
      <c r="V1167" s="1218"/>
      <c r="W1167" s="587">
        <f t="shared" si="267"/>
        <v>0</v>
      </c>
      <c r="Y1167" s="1215">
        <v>128</v>
      </c>
      <c r="Z1167" s="1216"/>
      <c r="AA1167" s="1217"/>
      <c r="AB1167" s="1218"/>
      <c r="AC1167" s="587">
        <f t="shared" si="268"/>
        <v>0</v>
      </c>
      <c r="AE1167" s="1215">
        <v>128</v>
      </c>
      <c r="AF1167" s="1216"/>
      <c r="AG1167" s="1217"/>
      <c r="AH1167" s="1218"/>
      <c r="AI1167" s="587">
        <f t="shared" si="269"/>
        <v>0</v>
      </c>
      <c r="AK1167" s="1215">
        <v>128</v>
      </c>
      <c r="AL1167" s="1216"/>
      <c r="AM1167" s="1217"/>
      <c r="AN1167" s="1218"/>
      <c r="AO1167" s="587">
        <f t="shared" si="270"/>
        <v>0</v>
      </c>
      <c r="AQ1167" s="1215">
        <v>128</v>
      </c>
      <c r="AR1167" s="1216"/>
      <c r="AS1167" s="1217"/>
      <c r="AT1167" s="1218"/>
      <c r="AU1167" s="587">
        <f t="shared" si="271"/>
        <v>0</v>
      </c>
      <c r="AW1167" s="1215">
        <v>128</v>
      </c>
      <c r="AX1167" s="1216"/>
      <c r="AY1167" s="1217"/>
      <c r="AZ1167" s="1218"/>
      <c r="BA1167" s="587">
        <f t="shared" si="272"/>
        <v>0</v>
      </c>
      <c r="BC1167" s="1215">
        <v>128</v>
      </c>
      <c r="BD1167" s="1216"/>
      <c r="BE1167" s="1217"/>
      <c r="BF1167" s="1218"/>
      <c r="BG1167" s="587">
        <f t="shared" si="273"/>
        <v>0</v>
      </c>
      <c r="BI1167" s="1215">
        <v>128</v>
      </c>
      <c r="BJ1167" s="1216"/>
      <c r="BK1167" s="1217"/>
      <c r="BL1167" s="1218"/>
      <c r="BM1167" s="587">
        <f t="shared" si="274"/>
        <v>0</v>
      </c>
      <c r="BO1167" s="1215">
        <v>128</v>
      </c>
      <c r="BP1167" s="1216"/>
      <c r="BQ1167" s="1217"/>
      <c r="BR1167" s="1218"/>
      <c r="BS1167" s="587">
        <f t="shared" si="275"/>
        <v>0</v>
      </c>
    </row>
    <row r="1168" spans="1:71" s="17" customFormat="1" ht="16.75" hidden="1" customHeight="1" outlineLevel="2">
      <c r="A1168" s="1215">
        <v>129</v>
      </c>
      <c r="B1168" s="1216"/>
      <c r="C1168" s="1217"/>
      <c r="D1168" s="1218"/>
      <c r="E1168" s="587">
        <f t="shared" si="264"/>
        <v>0</v>
      </c>
      <c r="G1168" s="1215">
        <v>129</v>
      </c>
      <c r="H1168" s="1216"/>
      <c r="I1168" s="1217"/>
      <c r="J1168" s="1218"/>
      <c r="K1168" s="587">
        <f t="shared" si="265"/>
        <v>0</v>
      </c>
      <c r="M1168" s="1215">
        <v>129</v>
      </c>
      <c r="N1168" s="1216"/>
      <c r="O1168" s="1217"/>
      <c r="P1168" s="1218"/>
      <c r="Q1168" s="587">
        <f t="shared" si="266"/>
        <v>0</v>
      </c>
      <c r="S1168" s="1215">
        <v>129</v>
      </c>
      <c r="T1168" s="1216"/>
      <c r="U1168" s="1217"/>
      <c r="V1168" s="1218"/>
      <c r="W1168" s="587">
        <f t="shared" si="267"/>
        <v>0</v>
      </c>
      <c r="Y1168" s="1215">
        <v>129</v>
      </c>
      <c r="Z1168" s="1216"/>
      <c r="AA1168" s="1217"/>
      <c r="AB1168" s="1218"/>
      <c r="AC1168" s="587">
        <f t="shared" si="268"/>
        <v>0</v>
      </c>
      <c r="AE1168" s="1215">
        <v>129</v>
      </c>
      <c r="AF1168" s="1216"/>
      <c r="AG1168" s="1217"/>
      <c r="AH1168" s="1218"/>
      <c r="AI1168" s="587">
        <f t="shared" si="269"/>
        <v>0</v>
      </c>
      <c r="AK1168" s="1215">
        <v>129</v>
      </c>
      <c r="AL1168" s="1216"/>
      <c r="AM1168" s="1217"/>
      <c r="AN1168" s="1218"/>
      <c r="AO1168" s="587">
        <f t="shared" si="270"/>
        <v>0</v>
      </c>
      <c r="AQ1168" s="1215">
        <v>129</v>
      </c>
      <c r="AR1168" s="1216"/>
      <c r="AS1168" s="1217"/>
      <c r="AT1168" s="1218"/>
      <c r="AU1168" s="587">
        <f t="shared" si="271"/>
        <v>0</v>
      </c>
      <c r="AW1168" s="1215">
        <v>129</v>
      </c>
      <c r="AX1168" s="1216"/>
      <c r="AY1168" s="1217"/>
      <c r="AZ1168" s="1218"/>
      <c r="BA1168" s="587">
        <f t="shared" si="272"/>
        <v>0</v>
      </c>
      <c r="BC1168" s="1215">
        <v>129</v>
      </c>
      <c r="BD1168" s="1216"/>
      <c r="BE1168" s="1217"/>
      <c r="BF1168" s="1218"/>
      <c r="BG1168" s="587">
        <f t="shared" si="273"/>
        <v>0</v>
      </c>
      <c r="BI1168" s="1215">
        <v>129</v>
      </c>
      <c r="BJ1168" s="1216"/>
      <c r="BK1168" s="1217"/>
      <c r="BL1168" s="1218"/>
      <c r="BM1168" s="587">
        <f t="shared" si="274"/>
        <v>0</v>
      </c>
      <c r="BO1168" s="1215">
        <v>129</v>
      </c>
      <c r="BP1168" s="1216"/>
      <c r="BQ1168" s="1217"/>
      <c r="BR1168" s="1218"/>
      <c r="BS1168" s="587">
        <f t="shared" si="275"/>
        <v>0</v>
      </c>
    </row>
    <row r="1169" spans="1:71" s="17" customFormat="1" ht="16.75" hidden="1" customHeight="1" outlineLevel="2">
      <c r="A1169" s="1215">
        <v>130</v>
      </c>
      <c r="B1169" s="1216"/>
      <c r="C1169" s="1217"/>
      <c r="D1169" s="1218"/>
      <c r="E1169" s="587">
        <f t="shared" si="264"/>
        <v>0</v>
      </c>
      <c r="G1169" s="1215">
        <v>130</v>
      </c>
      <c r="H1169" s="1216"/>
      <c r="I1169" s="1217"/>
      <c r="J1169" s="1218"/>
      <c r="K1169" s="587">
        <f t="shared" si="265"/>
        <v>0</v>
      </c>
      <c r="M1169" s="1215">
        <v>130</v>
      </c>
      <c r="N1169" s="1216"/>
      <c r="O1169" s="1217"/>
      <c r="P1169" s="1218"/>
      <c r="Q1169" s="587">
        <f t="shared" si="266"/>
        <v>0</v>
      </c>
      <c r="S1169" s="1215">
        <v>130</v>
      </c>
      <c r="T1169" s="1216"/>
      <c r="U1169" s="1217"/>
      <c r="V1169" s="1218"/>
      <c r="W1169" s="587">
        <f t="shared" si="267"/>
        <v>0</v>
      </c>
      <c r="Y1169" s="1215">
        <v>130</v>
      </c>
      <c r="Z1169" s="1216"/>
      <c r="AA1169" s="1217"/>
      <c r="AB1169" s="1218"/>
      <c r="AC1169" s="587">
        <f t="shared" si="268"/>
        <v>0</v>
      </c>
      <c r="AE1169" s="1215">
        <v>130</v>
      </c>
      <c r="AF1169" s="1216"/>
      <c r="AG1169" s="1217"/>
      <c r="AH1169" s="1218"/>
      <c r="AI1169" s="587">
        <f t="shared" si="269"/>
        <v>0</v>
      </c>
      <c r="AK1169" s="1215">
        <v>130</v>
      </c>
      <c r="AL1169" s="1216"/>
      <c r="AM1169" s="1217"/>
      <c r="AN1169" s="1218"/>
      <c r="AO1169" s="587">
        <f t="shared" si="270"/>
        <v>0</v>
      </c>
      <c r="AQ1169" s="1215">
        <v>130</v>
      </c>
      <c r="AR1169" s="1216"/>
      <c r="AS1169" s="1217"/>
      <c r="AT1169" s="1218"/>
      <c r="AU1169" s="587">
        <f t="shared" si="271"/>
        <v>0</v>
      </c>
      <c r="AW1169" s="1215">
        <v>130</v>
      </c>
      <c r="AX1169" s="1216"/>
      <c r="AY1169" s="1217"/>
      <c r="AZ1169" s="1218"/>
      <c r="BA1169" s="587">
        <f t="shared" si="272"/>
        <v>0</v>
      </c>
      <c r="BC1169" s="1215">
        <v>130</v>
      </c>
      <c r="BD1169" s="1216"/>
      <c r="BE1169" s="1217"/>
      <c r="BF1169" s="1218"/>
      <c r="BG1169" s="587">
        <f t="shared" si="273"/>
        <v>0</v>
      </c>
      <c r="BI1169" s="1215">
        <v>130</v>
      </c>
      <c r="BJ1169" s="1216"/>
      <c r="BK1169" s="1217"/>
      <c r="BL1169" s="1218"/>
      <c r="BM1169" s="587">
        <f t="shared" si="274"/>
        <v>0</v>
      </c>
      <c r="BO1169" s="1215">
        <v>130</v>
      </c>
      <c r="BP1169" s="1216"/>
      <c r="BQ1169" s="1217"/>
      <c r="BR1169" s="1218"/>
      <c r="BS1169" s="587">
        <f t="shared" si="275"/>
        <v>0</v>
      </c>
    </row>
    <row r="1170" spans="1:71" s="17" customFormat="1" ht="16.75" hidden="1" customHeight="1" outlineLevel="2">
      <c r="A1170" s="1215">
        <v>131</v>
      </c>
      <c r="B1170" s="1216"/>
      <c r="C1170" s="1217"/>
      <c r="D1170" s="1218"/>
      <c r="E1170" s="587">
        <f>IF(AND(C1170&gt;=D$1033,C1170&lt;=D$1032),1,0)</f>
        <v>0</v>
      </c>
      <c r="G1170" s="1215">
        <v>131</v>
      </c>
      <c r="H1170" s="1216"/>
      <c r="I1170" s="1217"/>
      <c r="J1170" s="1218"/>
      <c r="K1170" s="587">
        <f>IF(AND(I1170&gt;=J$1033,I1170&lt;=J$1032),1,0)</f>
        <v>0</v>
      </c>
      <c r="M1170" s="1215">
        <v>131</v>
      </c>
      <c r="N1170" s="1216"/>
      <c r="O1170" s="1217"/>
      <c r="P1170" s="1218"/>
      <c r="Q1170" s="587">
        <f>IF(AND(O1170&gt;=P$1033,O1170&lt;=P$1032),1,0)</f>
        <v>0</v>
      </c>
      <c r="S1170" s="1215">
        <v>131</v>
      </c>
      <c r="T1170" s="1216"/>
      <c r="U1170" s="1217"/>
      <c r="V1170" s="1218"/>
      <c r="W1170" s="587">
        <f>IF(AND(U1170&gt;=V$1033,U1170&lt;=V$1032),1,0)</f>
        <v>0</v>
      </c>
      <c r="Y1170" s="1215">
        <v>131</v>
      </c>
      <c r="Z1170" s="1216"/>
      <c r="AA1170" s="1217"/>
      <c r="AB1170" s="1218"/>
      <c r="AC1170" s="587">
        <f>IF(AND(AA1170&gt;=AB$1033,AA1170&lt;=AB$1032),1,0)</f>
        <v>0</v>
      </c>
      <c r="AE1170" s="1215">
        <v>131</v>
      </c>
      <c r="AF1170" s="1216"/>
      <c r="AG1170" s="1217"/>
      <c r="AH1170" s="1218"/>
      <c r="AI1170" s="587">
        <f>IF(AND(AG1170&gt;=AH$1033,AG1170&lt;=AH$1032),1,0)</f>
        <v>0</v>
      </c>
      <c r="AK1170" s="1215">
        <v>131</v>
      </c>
      <c r="AL1170" s="1216"/>
      <c r="AM1170" s="1217"/>
      <c r="AN1170" s="1218"/>
      <c r="AO1170" s="587">
        <f>IF(AND(AM1170&gt;=AN$1033,AM1170&lt;=AN$1032),1,0)</f>
        <v>0</v>
      </c>
      <c r="AQ1170" s="1215">
        <v>131</v>
      </c>
      <c r="AR1170" s="1216"/>
      <c r="AS1170" s="1217"/>
      <c r="AT1170" s="1218"/>
      <c r="AU1170" s="587">
        <f>IF(AND(AS1170&gt;=AT$1033,AS1170&lt;=AT$1032),1,0)</f>
        <v>0</v>
      </c>
      <c r="AW1170" s="1215">
        <v>131</v>
      </c>
      <c r="AX1170" s="1216"/>
      <c r="AY1170" s="1217"/>
      <c r="AZ1170" s="1218"/>
      <c r="BA1170" s="587">
        <f>IF(AND(AY1170&gt;=AZ$1033,AY1170&lt;=AZ$1032),1,0)</f>
        <v>0</v>
      </c>
      <c r="BC1170" s="1215">
        <v>131</v>
      </c>
      <c r="BD1170" s="1216"/>
      <c r="BE1170" s="1217"/>
      <c r="BF1170" s="1218"/>
      <c r="BG1170" s="587">
        <f>IF(AND(BE1170&gt;=BF$1033,BE1170&lt;=BF$1032),1,0)</f>
        <v>0</v>
      </c>
      <c r="BI1170" s="1215">
        <v>131</v>
      </c>
      <c r="BJ1170" s="1216"/>
      <c r="BK1170" s="1217"/>
      <c r="BL1170" s="1218"/>
      <c r="BM1170" s="587">
        <f>IF(AND(BK1170&gt;=BL$1033,BK1170&lt;=BL$1032),1,0)</f>
        <v>0</v>
      </c>
      <c r="BO1170" s="1215">
        <v>131</v>
      </c>
      <c r="BP1170" s="1216"/>
      <c r="BQ1170" s="1217"/>
      <c r="BR1170" s="1218"/>
      <c r="BS1170" s="587">
        <f>IF(AND(BQ1170&gt;=BR$1033,BQ1170&lt;=BR$1032),1,0)</f>
        <v>0</v>
      </c>
    </row>
    <row r="1171" spans="1:71" s="17" customFormat="1" ht="16.75" hidden="1" customHeight="1" outlineLevel="2">
      <c r="A1171" s="1215">
        <v>132</v>
      </c>
      <c r="B1171" s="1216"/>
      <c r="C1171" s="1217"/>
      <c r="D1171" s="1218"/>
      <c r="E1171" s="587">
        <f t="shared" ref="E1171:E1185" si="276">IF(AND(C1171&gt;=D$1033,C1171&lt;=D$1032),1,0)</f>
        <v>0</v>
      </c>
      <c r="G1171" s="1215">
        <v>132</v>
      </c>
      <c r="H1171" s="1216"/>
      <c r="I1171" s="1217"/>
      <c r="J1171" s="1218"/>
      <c r="K1171" s="587">
        <f t="shared" ref="K1171:K1234" si="277">IF(AND(I1171&gt;=J$1033,I1171&lt;=J$1032),1,0)</f>
        <v>0</v>
      </c>
      <c r="M1171" s="1215">
        <v>132</v>
      </c>
      <c r="N1171" s="1216"/>
      <c r="O1171" s="1217"/>
      <c r="P1171" s="1218"/>
      <c r="Q1171" s="587">
        <f t="shared" ref="Q1171:Q1234" si="278">IF(AND(O1171&gt;=P$1033,O1171&lt;=P$1032),1,0)</f>
        <v>0</v>
      </c>
      <c r="S1171" s="1215">
        <v>132</v>
      </c>
      <c r="T1171" s="1216"/>
      <c r="U1171" s="1217"/>
      <c r="V1171" s="1218"/>
      <c r="W1171" s="587">
        <f t="shared" ref="W1171:W1234" si="279">IF(AND(U1171&gt;=V$1033,U1171&lt;=V$1032),1,0)</f>
        <v>0</v>
      </c>
      <c r="Y1171" s="1215">
        <v>132</v>
      </c>
      <c r="Z1171" s="1216"/>
      <c r="AA1171" s="1217"/>
      <c r="AB1171" s="1218"/>
      <c r="AC1171" s="587">
        <f t="shared" ref="AC1171:AC1234" si="280">IF(AND(AA1171&gt;=AB$1033,AA1171&lt;=AB$1032),1,0)</f>
        <v>0</v>
      </c>
      <c r="AE1171" s="1215">
        <v>132</v>
      </c>
      <c r="AF1171" s="1216"/>
      <c r="AG1171" s="1217"/>
      <c r="AH1171" s="1218"/>
      <c r="AI1171" s="587">
        <f t="shared" ref="AI1171:AI1234" si="281">IF(AND(AG1171&gt;=AH$1033,AG1171&lt;=AH$1032),1,0)</f>
        <v>0</v>
      </c>
      <c r="AK1171" s="1215">
        <v>132</v>
      </c>
      <c r="AL1171" s="1216"/>
      <c r="AM1171" s="1217"/>
      <c r="AN1171" s="1218"/>
      <c r="AO1171" s="587">
        <f t="shared" ref="AO1171:AO1234" si="282">IF(AND(AM1171&gt;=AN$1033,AM1171&lt;=AN$1032),1,0)</f>
        <v>0</v>
      </c>
      <c r="AQ1171" s="1215">
        <v>132</v>
      </c>
      <c r="AR1171" s="1216"/>
      <c r="AS1171" s="1217"/>
      <c r="AT1171" s="1218"/>
      <c r="AU1171" s="587">
        <f t="shared" ref="AU1171:AU1234" si="283">IF(AND(AS1171&gt;=AT$1033,AS1171&lt;=AT$1032),1,0)</f>
        <v>0</v>
      </c>
      <c r="AW1171" s="1215">
        <v>132</v>
      </c>
      <c r="AX1171" s="1216"/>
      <c r="AY1171" s="1217"/>
      <c r="AZ1171" s="1218"/>
      <c r="BA1171" s="587">
        <f t="shared" ref="BA1171:BA1234" si="284">IF(AND(AY1171&gt;=AZ$1033,AY1171&lt;=AZ$1032),1,0)</f>
        <v>0</v>
      </c>
      <c r="BC1171" s="1215">
        <v>132</v>
      </c>
      <c r="BD1171" s="1216"/>
      <c r="BE1171" s="1217"/>
      <c r="BF1171" s="1218"/>
      <c r="BG1171" s="587">
        <f t="shared" ref="BG1171:BG1234" si="285">IF(AND(BE1171&gt;=BF$1033,BE1171&lt;=BF$1032),1,0)</f>
        <v>0</v>
      </c>
      <c r="BI1171" s="1215">
        <v>132</v>
      </c>
      <c r="BJ1171" s="1216"/>
      <c r="BK1171" s="1217"/>
      <c r="BL1171" s="1218"/>
      <c r="BM1171" s="587">
        <f t="shared" ref="BM1171:BM1234" si="286">IF(AND(BK1171&gt;=BL$1033,BK1171&lt;=BL$1032),1,0)</f>
        <v>0</v>
      </c>
      <c r="BO1171" s="1215">
        <v>132</v>
      </c>
      <c r="BP1171" s="1216"/>
      <c r="BQ1171" s="1217"/>
      <c r="BR1171" s="1218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15">
        <v>133</v>
      </c>
      <c r="B1172" s="1216"/>
      <c r="C1172" s="1217"/>
      <c r="D1172" s="1218"/>
      <c r="E1172" s="587">
        <f t="shared" si="276"/>
        <v>0</v>
      </c>
      <c r="G1172" s="1215">
        <v>133</v>
      </c>
      <c r="H1172" s="1216"/>
      <c r="I1172" s="1217"/>
      <c r="J1172" s="1218"/>
      <c r="K1172" s="587">
        <f t="shared" si="277"/>
        <v>0</v>
      </c>
      <c r="M1172" s="1215">
        <v>133</v>
      </c>
      <c r="N1172" s="1216"/>
      <c r="O1172" s="1217"/>
      <c r="P1172" s="1218"/>
      <c r="Q1172" s="587">
        <f t="shared" si="278"/>
        <v>0</v>
      </c>
      <c r="S1172" s="1215">
        <v>133</v>
      </c>
      <c r="T1172" s="1216"/>
      <c r="U1172" s="1217"/>
      <c r="V1172" s="1218"/>
      <c r="W1172" s="587">
        <f t="shared" si="279"/>
        <v>0</v>
      </c>
      <c r="Y1172" s="1215">
        <v>133</v>
      </c>
      <c r="Z1172" s="1216"/>
      <c r="AA1172" s="1217"/>
      <c r="AB1172" s="1218"/>
      <c r="AC1172" s="587">
        <f t="shared" si="280"/>
        <v>0</v>
      </c>
      <c r="AE1172" s="1215">
        <v>133</v>
      </c>
      <c r="AF1172" s="1216"/>
      <c r="AG1172" s="1217"/>
      <c r="AH1172" s="1218"/>
      <c r="AI1172" s="587">
        <f t="shared" si="281"/>
        <v>0</v>
      </c>
      <c r="AK1172" s="1215">
        <v>133</v>
      </c>
      <c r="AL1172" s="1216"/>
      <c r="AM1172" s="1217"/>
      <c r="AN1172" s="1218"/>
      <c r="AO1172" s="587">
        <f t="shared" si="282"/>
        <v>0</v>
      </c>
      <c r="AQ1172" s="1215">
        <v>133</v>
      </c>
      <c r="AR1172" s="1216"/>
      <c r="AS1172" s="1217"/>
      <c r="AT1172" s="1218"/>
      <c r="AU1172" s="587">
        <f t="shared" si="283"/>
        <v>0</v>
      </c>
      <c r="AW1172" s="1215">
        <v>133</v>
      </c>
      <c r="AX1172" s="1216"/>
      <c r="AY1172" s="1217"/>
      <c r="AZ1172" s="1218"/>
      <c r="BA1172" s="587">
        <f t="shared" si="284"/>
        <v>0</v>
      </c>
      <c r="BC1172" s="1215">
        <v>133</v>
      </c>
      <c r="BD1172" s="1216"/>
      <c r="BE1172" s="1217"/>
      <c r="BF1172" s="1218"/>
      <c r="BG1172" s="587">
        <f t="shared" si="285"/>
        <v>0</v>
      </c>
      <c r="BI1172" s="1215">
        <v>133</v>
      </c>
      <c r="BJ1172" s="1216"/>
      <c r="BK1172" s="1217"/>
      <c r="BL1172" s="1218"/>
      <c r="BM1172" s="587">
        <f t="shared" si="286"/>
        <v>0</v>
      </c>
      <c r="BO1172" s="1215">
        <v>133</v>
      </c>
      <c r="BP1172" s="1216"/>
      <c r="BQ1172" s="1217"/>
      <c r="BR1172" s="1218"/>
      <c r="BS1172" s="587">
        <f t="shared" si="287"/>
        <v>0</v>
      </c>
    </row>
    <row r="1173" spans="1:71" s="17" customFormat="1" ht="16.75" hidden="1" customHeight="1" outlineLevel="2">
      <c r="A1173" s="1215">
        <v>134</v>
      </c>
      <c r="B1173" s="1216"/>
      <c r="C1173" s="1217"/>
      <c r="D1173" s="1218"/>
      <c r="E1173" s="587">
        <f t="shared" si="276"/>
        <v>0</v>
      </c>
      <c r="G1173" s="1215">
        <v>134</v>
      </c>
      <c r="H1173" s="1216"/>
      <c r="I1173" s="1217"/>
      <c r="J1173" s="1218"/>
      <c r="K1173" s="587">
        <f t="shared" si="277"/>
        <v>0</v>
      </c>
      <c r="M1173" s="1215">
        <v>134</v>
      </c>
      <c r="N1173" s="1216"/>
      <c r="O1173" s="1217"/>
      <c r="P1173" s="1218"/>
      <c r="Q1173" s="587">
        <f t="shared" si="278"/>
        <v>0</v>
      </c>
      <c r="S1173" s="1215">
        <v>134</v>
      </c>
      <c r="T1173" s="1216"/>
      <c r="U1173" s="1217"/>
      <c r="V1173" s="1218"/>
      <c r="W1173" s="587">
        <f t="shared" si="279"/>
        <v>0</v>
      </c>
      <c r="Y1173" s="1215">
        <v>134</v>
      </c>
      <c r="Z1173" s="1216"/>
      <c r="AA1173" s="1217"/>
      <c r="AB1173" s="1218"/>
      <c r="AC1173" s="587">
        <f t="shared" si="280"/>
        <v>0</v>
      </c>
      <c r="AE1173" s="1215">
        <v>134</v>
      </c>
      <c r="AF1173" s="1216"/>
      <c r="AG1173" s="1217"/>
      <c r="AH1173" s="1218"/>
      <c r="AI1173" s="587">
        <f t="shared" si="281"/>
        <v>0</v>
      </c>
      <c r="AK1173" s="1215">
        <v>134</v>
      </c>
      <c r="AL1173" s="1216"/>
      <c r="AM1173" s="1217"/>
      <c r="AN1173" s="1218"/>
      <c r="AO1173" s="587">
        <f t="shared" si="282"/>
        <v>0</v>
      </c>
      <c r="AQ1173" s="1215">
        <v>134</v>
      </c>
      <c r="AR1173" s="1216"/>
      <c r="AS1173" s="1217"/>
      <c r="AT1173" s="1218"/>
      <c r="AU1173" s="587">
        <f t="shared" si="283"/>
        <v>0</v>
      </c>
      <c r="AW1173" s="1215">
        <v>134</v>
      </c>
      <c r="AX1173" s="1216"/>
      <c r="AY1173" s="1217"/>
      <c r="AZ1173" s="1218"/>
      <c r="BA1173" s="587">
        <f t="shared" si="284"/>
        <v>0</v>
      </c>
      <c r="BC1173" s="1215">
        <v>134</v>
      </c>
      <c r="BD1173" s="1216"/>
      <c r="BE1173" s="1217"/>
      <c r="BF1173" s="1218"/>
      <c r="BG1173" s="587">
        <f t="shared" si="285"/>
        <v>0</v>
      </c>
      <c r="BI1173" s="1215">
        <v>134</v>
      </c>
      <c r="BJ1173" s="1216"/>
      <c r="BK1173" s="1217"/>
      <c r="BL1173" s="1218"/>
      <c r="BM1173" s="587">
        <f t="shared" si="286"/>
        <v>0</v>
      </c>
      <c r="BO1173" s="1215">
        <v>134</v>
      </c>
      <c r="BP1173" s="1216"/>
      <c r="BQ1173" s="1217"/>
      <c r="BR1173" s="1218"/>
      <c r="BS1173" s="587">
        <f t="shared" si="287"/>
        <v>0</v>
      </c>
    </row>
    <row r="1174" spans="1:71" s="17" customFormat="1" ht="16.75" hidden="1" customHeight="1" outlineLevel="2">
      <c r="A1174" s="1215">
        <v>135</v>
      </c>
      <c r="B1174" s="1216"/>
      <c r="C1174" s="1217"/>
      <c r="D1174" s="1218"/>
      <c r="E1174" s="587">
        <f t="shared" si="276"/>
        <v>0</v>
      </c>
      <c r="G1174" s="1215">
        <v>135</v>
      </c>
      <c r="H1174" s="1216"/>
      <c r="I1174" s="1217"/>
      <c r="J1174" s="1218"/>
      <c r="K1174" s="587">
        <f t="shared" si="277"/>
        <v>0</v>
      </c>
      <c r="M1174" s="1215">
        <v>135</v>
      </c>
      <c r="N1174" s="1216"/>
      <c r="O1174" s="1217"/>
      <c r="P1174" s="1218"/>
      <c r="Q1174" s="587">
        <f t="shared" si="278"/>
        <v>0</v>
      </c>
      <c r="S1174" s="1215">
        <v>135</v>
      </c>
      <c r="T1174" s="1216"/>
      <c r="U1174" s="1217"/>
      <c r="V1174" s="1218"/>
      <c r="W1174" s="587">
        <f t="shared" si="279"/>
        <v>0</v>
      </c>
      <c r="Y1174" s="1215">
        <v>135</v>
      </c>
      <c r="Z1174" s="1216"/>
      <c r="AA1174" s="1217"/>
      <c r="AB1174" s="1218"/>
      <c r="AC1174" s="587">
        <f t="shared" si="280"/>
        <v>0</v>
      </c>
      <c r="AE1174" s="1215">
        <v>135</v>
      </c>
      <c r="AF1174" s="1216"/>
      <c r="AG1174" s="1217"/>
      <c r="AH1174" s="1218"/>
      <c r="AI1174" s="587">
        <f t="shared" si="281"/>
        <v>0</v>
      </c>
      <c r="AK1174" s="1215">
        <v>135</v>
      </c>
      <c r="AL1174" s="1216"/>
      <c r="AM1174" s="1217"/>
      <c r="AN1174" s="1218"/>
      <c r="AO1174" s="587">
        <f t="shared" si="282"/>
        <v>0</v>
      </c>
      <c r="AQ1174" s="1215">
        <v>135</v>
      </c>
      <c r="AR1174" s="1216"/>
      <c r="AS1174" s="1217"/>
      <c r="AT1174" s="1218"/>
      <c r="AU1174" s="587">
        <f t="shared" si="283"/>
        <v>0</v>
      </c>
      <c r="AW1174" s="1215">
        <v>135</v>
      </c>
      <c r="AX1174" s="1216"/>
      <c r="AY1174" s="1217"/>
      <c r="AZ1174" s="1218"/>
      <c r="BA1174" s="587">
        <f t="shared" si="284"/>
        <v>0</v>
      </c>
      <c r="BC1174" s="1215">
        <v>135</v>
      </c>
      <c r="BD1174" s="1216"/>
      <c r="BE1174" s="1217"/>
      <c r="BF1174" s="1218"/>
      <c r="BG1174" s="587">
        <f t="shared" si="285"/>
        <v>0</v>
      </c>
      <c r="BI1174" s="1215">
        <v>135</v>
      </c>
      <c r="BJ1174" s="1216"/>
      <c r="BK1174" s="1217"/>
      <c r="BL1174" s="1218"/>
      <c r="BM1174" s="587">
        <f t="shared" si="286"/>
        <v>0</v>
      </c>
      <c r="BO1174" s="1215">
        <v>135</v>
      </c>
      <c r="BP1174" s="1216"/>
      <c r="BQ1174" s="1217"/>
      <c r="BR1174" s="1218"/>
      <c r="BS1174" s="587">
        <f t="shared" si="287"/>
        <v>0</v>
      </c>
    </row>
    <row r="1175" spans="1:71" s="17" customFormat="1" ht="16.75" hidden="1" customHeight="1" outlineLevel="2">
      <c r="A1175" s="1215">
        <v>136</v>
      </c>
      <c r="B1175" s="1216"/>
      <c r="C1175" s="1217"/>
      <c r="D1175" s="1218"/>
      <c r="E1175" s="587">
        <f t="shared" si="276"/>
        <v>0</v>
      </c>
      <c r="G1175" s="1215">
        <v>136</v>
      </c>
      <c r="H1175" s="1216"/>
      <c r="I1175" s="1217"/>
      <c r="J1175" s="1218"/>
      <c r="K1175" s="587">
        <f t="shared" si="277"/>
        <v>0</v>
      </c>
      <c r="M1175" s="1215">
        <v>136</v>
      </c>
      <c r="N1175" s="1216"/>
      <c r="O1175" s="1217"/>
      <c r="P1175" s="1218"/>
      <c r="Q1175" s="587">
        <f t="shared" si="278"/>
        <v>0</v>
      </c>
      <c r="S1175" s="1215">
        <v>136</v>
      </c>
      <c r="T1175" s="1216"/>
      <c r="U1175" s="1217"/>
      <c r="V1175" s="1218"/>
      <c r="W1175" s="587">
        <f t="shared" si="279"/>
        <v>0</v>
      </c>
      <c r="Y1175" s="1215">
        <v>136</v>
      </c>
      <c r="Z1175" s="1216"/>
      <c r="AA1175" s="1217"/>
      <c r="AB1175" s="1218"/>
      <c r="AC1175" s="587">
        <f t="shared" si="280"/>
        <v>0</v>
      </c>
      <c r="AE1175" s="1215">
        <v>136</v>
      </c>
      <c r="AF1175" s="1216"/>
      <c r="AG1175" s="1217"/>
      <c r="AH1175" s="1218"/>
      <c r="AI1175" s="587">
        <f t="shared" si="281"/>
        <v>0</v>
      </c>
      <c r="AK1175" s="1215">
        <v>136</v>
      </c>
      <c r="AL1175" s="1216"/>
      <c r="AM1175" s="1217"/>
      <c r="AN1175" s="1218"/>
      <c r="AO1175" s="587">
        <f t="shared" si="282"/>
        <v>0</v>
      </c>
      <c r="AQ1175" s="1215">
        <v>136</v>
      </c>
      <c r="AR1175" s="1216"/>
      <c r="AS1175" s="1217"/>
      <c r="AT1175" s="1218"/>
      <c r="AU1175" s="587">
        <f t="shared" si="283"/>
        <v>0</v>
      </c>
      <c r="AW1175" s="1215">
        <v>136</v>
      </c>
      <c r="AX1175" s="1216"/>
      <c r="AY1175" s="1217"/>
      <c r="AZ1175" s="1218"/>
      <c r="BA1175" s="587">
        <f t="shared" si="284"/>
        <v>0</v>
      </c>
      <c r="BC1175" s="1215">
        <v>136</v>
      </c>
      <c r="BD1175" s="1216"/>
      <c r="BE1175" s="1217"/>
      <c r="BF1175" s="1218"/>
      <c r="BG1175" s="587">
        <f t="shared" si="285"/>
        <v>0</v>
      </c>
      <c r="BI1175" s="1215">
        <v>136</v>
      </c>
      <c r="BJ1175" s="1216"/>
      <c r="BK1175" s="1217"/>
      <c r="BL1175" s="1218"/>
      <c r="BM1175" s="587">
        <f t="shared" si="286"/>
        <v>0</v>
      </c>
      <c r="BO1175" s="1215">
        <v>136</v>
      </c>
      <c r="BP1175" s="1216"/>
      <c r="BQ1175" s="1217"/>
      <c r="BR1175" s="1218"/>
      <c r="BS1175" s="587">
        <f t="shared" si="287"/>
        <v>0</v>
      </c>
    </row>
    <row r="1176" spans="1:71" s="17" customFormat="1" ht="16.75" hidden="1" customHeight="1" outlineLevel="2">
      <c r="A1176" s="1215">
        <v>137</v>
      </c>
      <c r="B1176" s="1216"/>
      <c r="C1176" s="1217"/>
      <c r="D1176" s="1218"/>
      <c r="E1176" s="587">
        <f t="shared" si="276"/>
        <v>0</v>
      </c>
      <c r="G1176" s="1215">
        <v>137</v>
      </c>
      <c r="H1176" s="1216"/>
      <c r="I1176" s="1217"/>
      <c r="J1176" s="1218"/>
      <c r="K1176" s="587">
        <f t="shared" si="277"/>
        <v>0</v>
      </c>
      <c r="M1176" s="1215">
        <v>137</v>
      </c>
      <c r="N1176" s="1216"/>
      <c r="O1176" s="1217"/>
      <c r="P1176" s="1218"/>
      <c r="Q1176" s="587">
        <f t="shared" si="278"/>
        <v>0</v>
      </c>
      <c r="S1176" s="1215">
        <v>137</v>
      </c>
      <c r="T1176" s="1216"/>
      <c r="U1176" s="1217"/>
      <c r="V1176" s="1218"/>
      <c r="W1176" s="587">
        <f t="shared" si="279"/>
        <v>0</v>
      </c>
      <c r="Y1176" s="1215">
        <v>137</v>
      </c>
      <c r="Z1176" s="1216"/>
      <c r="AA1176" s="1217"/>
      <c r="AB1176" s="1218"/>
      <c r="AC1176" s="587">
        <f t="shared" si="280"/>
        <v>0</v>
      </c>
      <c r="AE1176" s="1215">
        <v>137</v>
      </c>
      <c r="AF1176" s="1216"/>
      <c r="AG1176" s="1217"/>
      <c r="AH1176" s="1218"/>
      <c r="AI1176" s="587">
        <f t="shared" si="281"/>
        <v>0</v>
      </c>
      <c r="AK1176" s="1215">
        <v>137</v>
      </c>
      <c r="AL1176" s="1216"/>
      <c r="AM1176" s="1217"/>
      <c r="AN1176" s="1218"/>
      <c r="AO1176" s="587">
        <f t="shared" si="282"/>
        <v>0</v>
      </c>
      <c r="AQ1176" s="1215">
        <v>137</v>
      </c>
      <c r="AR1176" s="1216"/>
      <c r="AS1176" s="1217"/>
      <c r="AT1176" s="1218"/>
      <c r="AU1176" s="587">
        <f t="shared" si="283"/>
        <v>0</v>
      </c>
      <c r="AW1176" s="1215">
        <v>137</v>
      </c>
      <c r="AX1176" s="1216"/>
      <c r="AY1176" s="1217"/>
      <c r="AZ1176" s="1218"/>
      <c r="BA1176" s="587">
        <f t="shared" si="284"/>
        <v>0</v>
      </c>
      <c r="BC1176" s="1215">
        <v>137</v>
      </c>
      <c r="BD1176" s="1216"/>
      <c r="BE1176" s="1217"/>
      <c r="BF1176" s="1218"/>
      <c r="BG1176" s="587">
        <f t="shared" si="285"/>
        <v>0</v>
      </c>
      <c r="BI1176" s="1215">
        <v>137</v>
      </c>
      <c r="BJ1176" s="1216"/>
      <c r="BK1176" s="1217"/>
      <c r="BL1176" s="1218"/>
      <c r="BM1176" s="587">
        <f t="shared" si="286"/>
        <v>0</v>
      </c>
      <c r="BO1176" s="1215">
        <v>137</v>
      </c>
      <c r="BP1176" s="1216"/>
      <c r="BQ1176" s="1217"/>
      <c r="BR1176" s="1218"/>
      <c r="BS1176" s="587">
        <f t="shared" si="287"/>
        <v>0</v>
      </c>
    </row>
    <row r="1177" spans="1:71" s="17" customFormat="1" ht="16.75" hidden="1" customHeight="1" outlineLevel="2">
      <c r="A1177" s="1215">
        <v>138</v>
      </c>
      <c r="B1177" s="1216"/>
      <c r="C1177" s="1217"/>
      <c r="D1177" s="1218"/>
      <c r="E1177" s="587">
        <f t="shared" si="276"/>
        <v>0</v>
      </c>
      <c r="G1177" s="1215">
        <v>138</v>
      </c>
      <c r="H1177" s="1216"/>
      <c r="I1177" s="1217"/>
      <c r="J1177" s="1218"/>
      <c r="K1177" s="587">
        <f t="shared" si="277"/>
        <v>0</v>
      </c>
      <c r="M1177" s="1215">
        <v>138</v>
      </c>
      <c r="N1177" s="1216"/>
      <c r="O1177" s="1217"/>
      <c r="P1177" s="1218"/>
      <c r="Q1177" s="587">
        <f t="shared" si="278"/>
        <v>0</v>
      </c>
      <c r="S1177" s="1215">
        <v>138</v>
      </c>
      <c r="T1177" s="1216"/>
      <c r="U1177" s="1217"/>
      <c r="V1177" s="1218"/>
      <c r="W1177" s="587">
        <f t="shared" si="279"/>
        <v>0</v>
      </c>
      <c r="Y1177" s="1215">
        <v>138</v>
      </c>
      <c r="Z1177" s="1216"/>
      <c r="AA1177" s="1217"/>
      <c r="AB1177" s="1218"/>
      <c r="AC1177" s="587">
        <f t="shared" si="280"/>
        <v>0</v>
      </c>
      <c r="AE1177" s="1215">
        <v>138</v>
      </c>
      <c r="AF1177" s="1216"/>
      <c r="AG1177" s="1217"/>
      <c r="AH1177" s="1218"/>
      <c r="AI1177" s="587">
        <f t="shared" si="281"/>
        <v>0</v>
      </c>
      <c r="AK1177" s="1215">
        <v>138</v>
      </c>
      <c r="AL1177" s="1216"/>
      <c r="AM1177" s="1217"/>
      <c r="AN1177" s="1218"/>
      <c r="AO1177" s="587">
        <f t="shared" si="282"/>
        <v>0</v>
      </c>
      <c r="AQ1177" s="1215">
        <v>138</v>
      </c>
      <c r="AR1177" s="1216"/>
      <c r="AS1177" s="1217"/>
      <c r="AT1177" s="1218"/>
      <c r="AU1177" s="587">
        <f t="shared" si="283"/>
        <v>0</v>
      </c>
      <c r="AW1177" s="1215">
        <v>138</v>
      </c>
      <c r="AX1177" s="1216"/>
      <c r="AY1177" s="1217"/>
      <c r="AZ1177" s="1218"/>
      <c r="BA1177" s="587">
        <f t="shared" si="284"/>
        <v>0</v>
      </c>
      <c r="BC1177" s="1215">
        <v>138</v>
      </c>
      <c r="BD1177" s="1216"/>
      <c r="BE1177" s="1217"/>
      <c r="BF1177" s="1218"/>
      <c r="BG1177" s="587">
        <f t="shared" si="285"/>
        <v>0</v>
      </c>
      <c r="BI1177" s="1215">
        <v>138</v>
      </c>
      <c r="BJ1177" s="1216"/>
      <c r="BK1177" s="1217"/>
      <c r="BL1177" s="1218"/>
      <c r="BM1177" s="587">
        <f t="shared" si="286"/>
        <v>0</v>
      </c>
      <c r="BO1177" s="1215">
        <v>138</v>
      </c>
      <c r="BP1177" s="1216"/>
      <c r="BQ1177" s="1217"/>
      <c r="BR1177" s="1218"/>
      <c r="BS1177" s="587">
        <f t="shared" si="287"/>
        <v>0</v>
      </c>
    </row>
    <row r="1178" spans="1:71" s="17" customFormat="1" ht="16.75" hidden="1" customHeight="1" outlineLevel="2">
      <c r="A1178" s="1215">
        <v>139</v>
      </c>
      <c r="B1178" s="1216"/>
      <c r="C1178" s="1217"/>
      <c r="D1178" s="1218"/>
      <c r="E1178" s="587">
        <f t="shared" si="276"/>
        <v>0</v>
      </c>
      <c r="G1178" s="1215">
        <v>139</v>
      </c>
      <c r="H1178" s="1216"/>
      <c r="I1178" s="1217"/>
      <c r="J1178" s="1218"/>
      <c r="K1178" s="587">
        <f t="shared" si="277"/>
        <v>0</v>
      </c>
      <c r="M1178" s="1215">
        <v>139</v>
      </c>
      <c r="N1178" s="1216"/>
      <c r="O1178" s="1217"/>
      <c r="P1178" s="1218"/>
      <c r="Q1178" s="587">
        <f t="shared" si="278"/>
        <v>0</v>
      </c>
      <c r="S1178" s="1215">
        <v>139</v>
      </c>
      <c r="T1178" s="1216"/>
      <c r="U1178" s="1217"/>
      <c r="V1178" s="1218"/>
      <c r="W1178" s="587">
        <f t="shared" si="279"/>
        <v>0</v>
      </c>
      <c r="Y1178" s="1215">
        <v>139</v>
      </c>
      <c r="Z1178" s="1216"/>
      <c r="AA1178" s="1217"/>
      <c r="AB1178" s="1218"/>
      <c r="AC1178" s="587">
        <f t="shared" si="280"/>
        <v>0</v>
      </c>
      <c r="AE1178" s="1215">
        <v>139</v>
      </c>
      <c r="AF1178" s="1216"/>
      <c r="AG1178" s="1217"/>
      <c r="AH1178" s="1218"/>
      <c r="AI1178" s="587">
        <f t="shared" si="281"/>
        <v>0</v>
      </c>
      <c r="AK1178" s="1215">
        <v>139</v>
      </c>
      <c r="AL1178" s="1216"/>
      <c r="AM1178" s="1217"/>
      <c r="AN1178" s="1218"/>
      <c r="AO1178" s="587">
        <f t="shared" si="282"/>
        <v>0</v>
      </c>
      <c r="AQ1178" s="1215">
        <v>139</v>
      </c>
      <c r="AR1178" s="1216"/>
      <c r="AS1178" s="1217"/>
      <c r="AT1178" s="1218"/>
      <c r="AU1178" s="587">
        <f t="shared" si="283"/>
        <v>0</v>
      </c>
      <c r="AW1178" s="1215">
        <v>139</v>
      </c>
      <c r="AX1178" s="1216"/>
      <c r="AY1178" s="1217"/>
      <c r="AZ1178" s="1218"/>
      <c r="BA1178" s="587">
        <f t="shared" si="284"/>
        <v>0</v>
      </c>
      <c r="BC1178" s="1215">
        <v>139</v>
      </c>
      <c r="BD1178" s="1216"/>
      <c r="BE1178" s="1217"/>
      <c r="BF1178" s="1218"/>
      <c r="BG1178" s="587">
        <f t="shared" si="285"/>
        <v>0</v>
      </c>
      <c r="BI1178" s="1215">
        <v>139</v>
      </c>
      <c r="BJ1178" s="1216"/>
      <c r="BK1178" s="1217"/>
      <c r="BL1178" s="1218"/>
      <c r="BM1178" s="587">
        <f t="shared" si="286"/>
        <v>0</v>
      </c>
      <c r="BO1178" s="1215">
        <v>139</v>
      </c>
      <c r="BP1178" s="1216"/>
      <c r="BQ1178" s="1217"/>
      <c r="BR1178" s="1218"/>
      <c r="BS1178" s="587">
        <f t="shared" si="287"/>
        <v>0</v>
      </c>
    </row>
    <row r="1179" spans="1:71" s="17" customFormat="1" ht="16.75" hidden="1" customHeight="1" outlineLevel="2">
      <c r="A1179" s="1215">
        <v>140</v>
      </c>
      <c r="B1179" s="1216"/>
      <c r="C1179" s="1217"/>
      <c r="D1179" s="1218"/>
      <c r="E1179" s="587">
        <f t="shared" si="276"/>
        <v>0</v>
      </c>
      <c r="G1179" s="1215">
        <v>140</v>
      </c>
      <c r="H1179" s="1216"/>
      <c r="I1179" s="1217"/>
      <c r="J1179" s="1218"/>
      <c r="K1179" s="587">
        <f t="shared" si="277"/>
        <v>0</v>
      </c>
      <c r="M1179" s="1215">
        <v>140</v>
      </c>
      <c r="N1179" s="1216"/>
      <c r="O1179" s="1217"/>
      <c r="P1179" s="1218"/>
      <c r="Q1179" s="587">
        <f t="shared" si="278"/>
        <v>0</v>
      </c>
      <c r="S1179" s="1215">
        <v>140</v>
      </c>
      <c r="T1179" s="1216"/>
      <c r="U1179" s="1217"/>
      <c r="V1179" s="1218"/>
      <c r="W1179" s="587">
        <f t="shared" si="279"/>
        <v>0</v>
      </c>
      <c r="Y1179" s="1215">
        <v>140</v>
      </c>
      <c r="Z1179" s="1216"/>
      <c r="AA1179" s="1217"/>
      <c r="AB1179" s="1218"/>
      <c r="AC1179" s="587">
        <f t="shared" si="280"/>
        <v>0</v>
      </c>
      <c r="AE1179" s="1215">
        <v>140</v>
      </c>
      <c r="AF1179" s="1216"/>
      <c r="AG1179" s="1217"/>
      <c r="AH1179" s="1218"/>
      <c r="AI1179" s="587">
        <f t="shared" si="281"/>
        <v>0</v>
      </c>
      <c r="AK1179" s="1215">
        <v>140</v>
      </c>
      <c r="AL1179" s="1216"/>
      <c r="AM1179" s="1217"/>
      <c r="AN1179" s="1218"/>
      <c r="AO1179" s="587">
        <f t="shared" si="282"/>
        <v>0</v>
      </c>
      <c r="AQ1179" s="1215">
        <v>140</v>
      </c>
      <c r="AR1179" s="1216"/>
      <c r="AS1179" s="1217"/>
      <c r="AT1179" s="1218"/>
      <c r="AU1179" s="587">
        <f t="shared" si="283"/>
        <v>0</v>
      </c>
      <c r="AW1179" s="1215">
        <v>140</v>
      </c>
      <c r="AX1179" s="1216"/>
      <c r="AY1179" s="1217"/>
      <c r="AZ1179" s="1218"/>
      <c r="BA1179" s="587">
        <f t="shared" si="284"/>
        <v>0</v>
      </c>
      <c r="BC1179" s="1215">
        <v>140</v>
      </c>
      <c r="BD1179" s="1216"/>
      <c r="BE1179" s="1217"/>
      <c r="BF1179" s="1218"/>
      <c r="BG1179" s="587">
        <f t="shared" si="285"/>
        <v>0</v>
      </c>
      <c r="BI1179" s="1215">
        <v>140</v>
      </c>
      <c r="BJ1179" s="1216"/>
      <c r="BK1179" s="1217"/>
      <c r="BL1179" s="1218"/>
      <c r="BM1179" s="587">
        <f t="shared" si="286"/>
        <v>0</v>
      </c>
      <c r="BO1179" s="1215">
        <v>140</v>
      </c>
      <c r="BP1179" s="1216"/>
      <c r="BQ1179" s="1217"/>
      <c r="BR1179" s="1218"/>
      <c r="BS1179" s="587">
        <f t="shared" si="287"/>
        <v>0</v>
      </c>
    </row>
    <row r="1180" spans="1:71" s="17" customFormat="1" ht="16.75" hidden="1" customHeight="1" outlineLevel="2">
      <c r="A1180" s="1215">
        <v>141</v>
      </c>
      <c r="B1180" s="1216"/>
      <c r="C1180" s="1217"/>
      <c r="D1180" s="1218"/>
      <c r="E1180" s="587">
        <f t="shared" si="276"/>
        <v>0</v>
      </c>
      <c r="G1180" s="1215">
        <v>141</v>
      </c>
      <c r="H1180" s="1216"/>
      <c r="I1180" s="1217"/>
      <c r="J1180" s="1218"/>
      <c r="K1180" s="587">
        <f t="shared" si="277"/>
        <v>0</v>
      </c>
      <c r="M1180" s="1215">
        <v>141</v>
      </c>
      <c r="N1180" s="1216"/>
      <c r="O1180" s="1217"/>
      <c r="P1180" s="1218"/>
      <c r="Q1180" s="587">
        <f t="shared" si="278"/>
        <v>0</v>
      </c>
      <c r="S1180" s="1215">
        <v>141</v>
      </c>
      <c r="T1180" s="1216"/>
      <c r="U1180" s="1217"/>
      <c r="V1180" s="1218"/>
      <c r="W1180" s="587">
        <f t="shared" si="279"/>
        <v>0</v>
      </c>
      <c r="Y1180" s="1215">
        <v>141</v>
      </c>
      <c r="Z1180" s="1216"/>
      <c r="AA1180" s="1217"/>
      <c r="AB1180" s="1218"/>
      <c r="AC1180" s="587">
        <f t="shared" si="280"/>
        <v>0</v>
      </c>
      <c r="AE1180" s="1215">
        <v>141</v>
      </c>
      <c r="AF1180" s="1216"/>
      <c r="AG1180" s="1217"/>
      <c r="AH1180" s="1218"/>
      <c r="AI1180" s="587">
        <f t="shared" si="281"/>
        <v>0</v>
      </c>
      <c r="AK1180" s="1215">
        <v>141</v>
      </c>
      <c r="AL1180" s="1216"/>
      <c r="AM1180" s="1217"/>
      <c r="AN1180" s="1218"/>
      <c r="AO1180" s="587">
        <f t="shared" si="282"/>
        <v>0</v>
      </c>
      <c r="AQ1180" s="1215">
        <v>141</v>
      </c>
      <c r="AR1180" s="1216"/>
      <c r="AS1180" s="1217"/>
      <c r="AT1180" s="1218"/>
      <c r="AU1180" s="587">
        <f t="shared" si="283"/>
        <v>0</v>
      </c>
      <c r="AW1180" s="1215">
        <v>141</v>
      </c>
      <c r="AX1180" s="1216"/>
      <c r="AY1180" s="1217"/>
      <c r="AZ1180" s="1218"/>
      <c r="BA1180" s="587">
        <f t="shared" si="284"/>
        <v>0</v>
      </c>
      <c r="BC1180" s="1215">
        <v>141</v>
      </c>
      <c r="BD1180" s="1216"/>
      <c r="BE1180" s="1217"/>
      <c r="BF1180" s="1218"/>
      <c r="BG1180" s="587">
        <f t="shared" si="285"/>
        <v>0</v>
      </c>
      <c r="BI1180" s="1215">
        <v>141</v>
      </c>
      <c r="BJ1180" s="1216"/>
      <c r="BK1180" s="1217"/>
      <c r="BL1180" s="1218"/>
      <c r="BM1180" s="587">
        <f t="shared" si="286"/>
        <v>0</v>
      </c>
      <c r="BO1180" s="1215">
        <v>141</v>
      </c>
      <c r="BP1180" s="1216"/>
      <c r="BQ1180" s="1217"/>
      <c r="BR1180" s="1218"/>
      <c r="BS1180" s="587">
        <f t="shared" si="287"/>
        <v>0</v>
      </c>
    </row>
    <row r="1181" spans="1:71" s="17" customFormat="1" ht="16.75" hidden="1" customHeight="1" outlineLevel="2">
      <c r="A1181" s="1215">
        <v>142</v>
      </c>
      <c r="B1181" s="1216"/>
      <c r="C1181" s="1217"/>
      <c r="D1181" s="1218"/>
      <c r="E1181" s="587">
        <f t="shared" si="276"/>
        <v>0</v>
      </c>
      <c r="G1181" s="1215">
        <v>142</v>
      </c>
      <c r="H1181" s="1216"/>
      <c r="I1181" s="1217"/>
      <c r="J1181" s="1218"/>
      <c r="K1181" s="587">
        <f t="shared" si="277"/>
        <v>0</v>
      </c>
      <c r="M1181" s="1215">
        <v>142</v>
      </c>
      <c r="N1181" s="1216"/>
      <c r="O1181" s="1217"/>
      <c r="P1181" s="1218"/>
      <c r="Q1181" s="587">
        <f t="shared" si="278"/>
        <v>0</v>
      </c>
      <c r="S1181" s="1215">
        <v>142</v>
      </c>
      <c r="T1181" s="1216"/>
      <c r="U1181" s="1217"/>
      <c r="V1181" s="1218"/>
      <c r="W1181" s="587">
        <f t="shared" si="279"/>
        <v>0</v>
      </c>
      <c r="Y1181" s="1215">
        <v>142</v>
      </c>
      <c r="Z1181" s="1216"/>
      <c r="AA1181" s="1217"/>
      <c r="AB1181" s="1218"/>
      <c r="AC1181" s="587">
        <f t="shared" si="280"/>
        <v>0</v>
      </c>
      <c r="AE1181" s="1215">
        <v>142</v>
      </c>
      <c r="AF1181" s="1216"/>
      <c r="AG1181" s="1217"/>
      <c r="AH1181" s="1218"/>
      <c r="AI1181" s="587">
        <f t="shared" si="281"/>
        <v>0</v>
      </c>
      <c r="AK1181" s="1215">
        <v>142</v>
      </c>
      <c r="AL1181" s="1216"/>
      <c r="AM1181" s="1217"/>
      <c r="AN1181" s="1218"/>
      <c r="AO1181" s="587">
        <f t="shared" si="282"/>
        <v>0</v>
      </c>
      <c r="AQ1181" s="1215">
        <v>142</v>
      </c>
      <c r="AR1181" s="1216"/>
      <c r="AS1181" s="1217"/>
      <c r="AT1181" s="1218"/>
      <c r="AU1181" s="587">
        <f t="shared" si="283"/>
        <v>0</v>
      </c>
      <c r="AW1181" s="1215">
        <v>142</v>
      </c>
      <c r="AX1181" s="1216"/>
      <c r="AY1181" s="1217"/>
      <c r="AZ1181" s="1218"/>
      <c r="BA1181" s="587">
        <f t="shared" si="284"/>
        <v>0</v>
      </c>
      <c r="BC1181" s="1215">
        <v>142</v>
      </c>
      <c r="BD1181" s="1216"/>
      <c r="BE1181" s="1217"/>
      <c r="BF1181" s="1218"/>
      <c r="BG1181" s="587">
        <f t="shared" si="285"/>
        <v>0</v>
      </c>
      <c r="BI1181" s="1215">
        <v>142</v>
      </c>
      <c r="BJ1181" s="1216"/>
      <c r="BK1181" s="1217"/>
      <c r="BL1181" s="1218"/>
      <c r="BM1181" s="587">
        <f t="shared" si="286"/>
        <v>0</v>
      </c>
      <c r="BO1181" s="1215">
        <v>142</v>
      </c>
      <c r="BP1181" s="1216"/>
      <c r="BQ1181" s="1217"/>
      <c r="BR1181" s="1218"/>
      <c r="BS1181" s="587">
        <f t="shared" si="287"/>
        <v>0</v>
      </c>
    </row>
    <row r="1182" spans="1:71" s="17" customFormat="1" ht="16.75" hidden="1" customHeight="1" outlineLevel="2">
      <c r="A1182" s="1215">
        <v>143</v>
      </c>
      <c r="B1182" s="1216"/>
      <c r="C1182" s="1217"/>
      <c r="D1182" s="1218"/>
      <c r="E1182" s="587">
        <f t="shared" si="276"/>
        <v>0</v>
      </c>
      <c r="G1182" s="1215">
        <v>143</v>
      </c>
      <c r="H1182" s="1216"/>
      <c r="I1182" s="1217"/>
      <c r="J1182" s="1218"/>
      <c r="K1182" s="587">
        <f t="shared" si="277"/>
        <v>0</v>
      </c>
      <c r="M1182" s="1215">
        <v>143</v>
      </c>
      <c r="N1182" s="1216"/>
      <c r="O1182" s="1217"/>
      <c r="P1182" s="1218"/>
      <c r="Q1182" s="587">
        <f t="shared" si="278"/>
        <v>0</v>
      </c>
      <c r="S1182" s="1215">
        <v>143</v>
      </c>
      <c r="T1182" s="1216"/>
      <c r="U1182" s="1217"/>
      <c r="V1182" s="1218"/>
      <c r="W1182" s="587">
        <f t="shared" si="279"/>
        <v>0</v>
      </c>
      <c r="Y1182" s="1215">
        <v>143</v>
      </c>
      <c r="Z1182" s="1216"/>
      <c r="AA1182" s="1217"/>
      <c r="AB1182" s="1218"/>
      <c r="AC1182" s="587">
        <f t="shared" si="280"/>
        <v>0</v>
      </c>
      <c r="AE1182" s="1215">
        <v>143</v>
      </c>
      <c r="AF1182" s="1216"/>
      <c r="AG1182" s="1217"/>
      <c r="AH1182" s="1218"/>
      <c r="AI1182" s="587">
        <f t="shared" si="281"/>
        <v>0</v>
      </c>
      <c r="AK1182" s="1215">
        <v>143</v>
      </c>
      <c r="AL1182" s="1216"/>
      <c r="AM1182" s="1217"/>
      <c r="AN1182" s="1218"/>
      <c r="AO1182" s="587">
        <f t="shared" si="282"/>
        <v>0</v>
      </c>
      <c r="AQ1182" s="1215">
        <v>143</v>
      </c>
      <c r="AR1182" s="1216"/>
      <c r="AS1182" s="1217"/>
      <c r="AT1182" s="1218"/>
      <c r="AU1182" s="587">
        <f t="shared" si="283"/>
        <v>0</v>
      </c>
      <c r="AW1182" s="1215">
        <v>143</v>
      </c>
      <c r="AX1182" s="1216"/>
      <c r="AY1182" s="1217"/>
      <c r="AZ1182" s="1218"/>
      <c r="BA1182" s="587">
        <f t="shared" si="284"/>
        <v>0</v>
      </c>
      <c r="BC1182" s="1215">
        <v>143</v>
      </c>
      <c r="BD1182" s="1216"/>
      <c r="BE1182" s="1217"/>
      <c r="BF1182" s="1218"/>
      <c r="BG1182" s="587">
        <f t="shared" si="285"/>
        <v>0</v>
      </c>
      <c r="BI1182" s="1215">
        <v>143</v>
      </c>
      <c r="BJ1182" s="1216"/>
      <c r="BK1182" s="1217"/>
      <c r="BL1182" s="1218"/>
      <c r="BM1182" s="587">
        <f t="shared" si="286"/>
        <v>0</v>
      </c>
      <c r="BO1182" s="1215">
        <v>143</v>
      </c>
      <c r="BP1182" s="1216"/>
      <c r="BQ1182" s="1217"/>
      <c r="BR1182" s="1218"/>
      <c r="BS1182" s="587">
        <f t="shared" si="287"/>
        <v>0</v>
      </c>
    </row>
    <row r="1183" spans="1:71" s="17" customFormat="1" ht="16.75" hidden="1" customHeight="1" outlineLevel="2">
      <c r="A1183" s="1215">
        <v>144</v>
      </c>
      <c r="B1183" s="1216"/>
      <c r="C1183" s="1217"/>
      <c r="D1183" s="1218"/>
      <c r="E1183" s="587">
        <f t="shared" si="276"/>
        <v>0</v>
      </c>
      <c r="G1183" s="1215">
        <v>144</v>
      </c>
      <c r="H1183" s="1216"/>
      <c r="I1183" s="1217"/>
      <c r="J1183" s="1218"/>
      <c r="K1183" s="587">
        <f t="shared" si="277"/>
        <v>0</v>
      </c>
      <c r="M1183" s="1215">
        <v>144</v>
      </c>
      <c r="N1183" s="1216"/>
      <c r="O1183" s="1217"/>
      <c r="P1183" s="1218"/>
      <c r="Q1183" s="587">
        <f t="shared" si="278"/>
        <v>0</v>
      </c>
      <c r="S1183" s="1215">
        <v>144</v>
      </c>
      <c r="T1183" s="1216"/>
      <c r="U1183" s="1217"/>
      <c r="V1183" s="1218"/>
      <c r="W1183" s="587">
        <f t="shared" si="279"/>
        <v>0</v>
      </c>
      <c r="Y1183" s="1215">
        <v>144</v>
      </c>
      <c r="Z1183" s="1216"/>
      <c r="AA1183" s="1217"/>
      <c r="AB1183" s="1218"/>
      <c r="AC1183" s="587">
        <f t="shared" si="280"/>
        <v>0</v>
      </c>
      <c r="AE1183" s="1215">
        <v>144</v>
      </c>
      <c r="AF1183" s="1216"/>
      <c r="AG1183" s="1217"/>
      <c r="AH1183" s="1218"/>
      <c r="AI1183" s="587">
        <f t="shared" si="281"/>
        <v>0</v>
      </c>
      <c r="AK1183" s="1215">
        <v>144</v>
      </c>
      <c r="AL1183" s="1216"/>
      <c r="AM1183" s="1217"/>
      <c r="AN1183" s="1218"/>
      <c r="AO1183" s="587">
        <f t="shared" si="282"/>
        <v>0</v>
      </c>
      <c r="AQ1183" s="1215">
        <v>144</v>
      </c>
      <c r="AR1183" s="1216"/>
      <c r="AS1183" s="1217"/>
      <c r="AT1183" s="1218"/>
      <c r="AU1183" s="587">
        <f t="shared" si="283"/>
        <v>0</v>
      </c>
      <c r="AW1183" s="1215">
        <v>144</v>
      </c>
      <c r="AX1183" s="1216"/>
      <c r="AY1183" s="1217"/>
      <c r="AZ1183" s="1218"/>
      <c r="BA1183" s="587">
        <f t="shared" si="284"/>
        <v>0</v>
      </c>
      <c r="BC1183" s="1215">
        <v>144</v>
      </c>
      <c r="BD1183" s="1216"/>
      <c r="BE1183" s="1217"/>
      <c r="BF1183" s="1218"/>
      <c r="BG1183" s="587">
        <f t="shared" si="285"/>
        <v>0</v>
      </c>
      <c r="BI1183" s="1215">
        <v>144</v>
      </c>
      <c r="BJ1183" s="1216"/>
      <c r="BK1183" s="1217"/>
      <c r="BL1183" s="1218"/>
      <c r="BM1183" s="587">
        <f t="shared" si="286"/>
        <v>0</v>
      </c>
      <c r="BO1183" s="1215">
        <v>144</v>
      </c>
      <c r="BP1183" s="1216"/>
      <c r="BQ1183" s="1217"/>
      <c r="BR1183" s="1218"/>
      <c r="BS1183" s="587">
        <f t="shared" si="287"/>
        <v>0</v>
      </c>
    </row>
    <row r="1184" spans="1:71" s="17" customFormat="1" ht="16.75" hidden="1" customHeight="1" outlineLevel="2">
      <c r="A1184" s="1215">
        <v>145</v>
      </c>
      <c r="B1184" s="1216"/>
      <c r="C1184" s="1217"/>
      <c r="D1184" s="1218"/>
      <c r="E1184" s="587">
        <f t="shared" si="276"/>
        <v>0</v>
      </c>
      <c r="G1184" s="1215">
        <v>145</v>
      </c>
      <c r="H1184" s="1216"/>
      <c r="I1184" s="1217"/>
      <c r="J1184" s="1218"/>
      <c r="K1184" s="587">
        <f t="shared" si="277"/>
        <v>0</v>
      </c>
      <c r="M1184" s="1215">
        <v>145</v>
      </c>
      <c r="N1184" s="1216"/>
      <c r="O1184" s="1217"/>
      <c r="P1184" s="1218"/>
      <c r="Q1184" s="587">
        <f t="shared" si="278"/>
        <v>0</v>
      </c>
      <c r="S1184" s="1215">
        <v>145</v>
      </c>
      <c r="T1184" s="1216"/>
      <c r="U1184" s="1217"/>
      <c r="V1184" s="1218"/>
      <c r="W1184" s="587">
        <f t="shared" si="279"/>
        <v>0</v>
      </c>
      <c r="Y1184" s="1215">
        <v>145</v>
      </c>
      <c r="Z1184" s="1216"/>
      <c r="AA1184" s="1217"/>
      <c r="AB1184" s="1218"/>
      <c r="AC1184" s="587">
        <f t="shared" si="280"/>
        <v>0</v>
      </c>
      <c r="AE1184" s="1215">
        <v>145</v>
      </c>
      <c r="AF1184" s="1216"/>
      <c r="AG1184" s="1217"/>
      <c r="AH1184" s="1218"/>
      <c r="AI1184" s="587">
        <f t="shared" si="281"/>
        <v>0</v>
      </c>
      <c r="AK1184" s="1215">
        <v>145</v>
      </c>
      <c r="AL1184" s="1216"/>
      <c r="AM1184" s="1217"/>
      <c r="AN1184" s="1218"/>
      <c r="AO1184" s="587">
        <f t="shared" si="282"/>
        <v>0</v>
      </c>
      <c r="AQ1184" s="1215">
        <v>145</v>
      </c>
      <c r="AR1184" s="1216"/>
      <c r="AS1184" s="1217"/>
      <c r="AT1184" s="1218"/>
      <c r="AU1184" s="587">
        <f t="shared" si="283"/>
        <v>0</v>
      </c>
      <c r="AW1184" s="1215">
        <v>145</v>
      </c>
      <c r="AX1184" s="1216"/>
      <c r="AY1184" s="1217"/>
      <c r="AZ1184" s="1218"/>
      <c r="BA1184" s="587">
        <f t="shared" si="284"/>
        <v>0</v>
      </c>
      <c r="BC1184" s="1215">
        <v>145</v>
      </c>
      <c r="BD1184" s="1216"/>
      <c r="BE1184" s="1217"/>
      <c r="BF1184" s="1218"/>
      <c r="BG1184" s="587">
        <f t="shared" si="285"/>
        <v>0</v>
      </c>
      <c r="BI1184" s="1215">
        <v>145</v>
      </c>
      <c r="BJ1184" s="1216"/>
      <c r="BK1184" s="1217"/>
      <c r="BL1184" s="1218"/>
      <c r="BM1184" s="587">
        <f t="shared" si="286"/>
        <v>0</v>
      </c>
      <c r="BO1184" s="1215">
        <v>145</v>
      </c>
      <c r="BP1184" s="1216"/>
      <c r="BQ1184" s="1217"/>
      <c r="BR1184" s="1218"/>
      <c r="BS1184" s="587">
        <f t="shared" si="287"/>
        <v>0</v>
      </c>
    </row>
    <row r="1185" spans="1:71" s="17" customFormat="1" ht="16.75" hidden="1" customHeight="1" outlineLevel="2">
      <c r="A1185" s="1215">
        <v>146</v>
      </c>
      <c r="B1185" s="1216"/>
      <c r="C1185" s="1217"/>
      <c r="D1185" s="1218"/>
      <c r="E1185" s="587">
        <f t="shared" si="276"/>
        <v>0</v>
      </c>
      <c r="G1185" s="1215">
        <v>146</v>
      </c>
      <c r="H1185" s="1216"/>
      <c r="I1185" s="1217"/>
      <c r="J1185" s="1218"/>
      <c r="K1185" s="587">
        <f t="shared" si="277"/>
        <v>0</v>
      </c>
      <c r="M1185" s="1215">
        <v>146</v>
      </c>
      <c r="N1185" s="1216"/>
      <c r="O1185" s="1217"/>
      <c r="P1185" s="1218"/>
      <c r="Q1185" s="587">
        <f t="shared" si="278"/>
        <v>0</v>
      </c>
      <c r="S1185" s="1215">
        <v>146</v>
      </c>
      <c r="T1185" s="1216"/>
      <c r="U1185" s="1217"/>
      <c r="V1185" s="1218"/>
      <c r="W1185" s="587">
        <f t="shared" si="279"/>
        <v>0</v>
      </c>
      <c r="Y1185" s="1215">
        <v>146</v>
      </c>
      <c r="Z1185" s="1216"/>
      <c r="AA1185" s="1217"/>
      <c r="AB1185" s="1218"/>
      <c r="AC1185" s="587">
        <f t="shared" si="280"/>
        <v>0</v>
      </c>
      <c r="AE1185" s="1215">
        <v>146</v>
      </c>
      <c r="AF1185" s="1216"/>
      <c r="AG1185" s="1217"/>
      <c r="AH1185" s="1218"/>
      <c r="AI1185" s="587">
        <f t="shared" si="281"/>
        <v>0</v>
      </c>
      <c r="AK1185" s="1215">
        <v>146</v>
      </c>
      <c r="AL1185" s="1216"/>
      <c r="AM1185" s="1217"/>
      <c r="AN1185" s="1218"/>
      <c r="AO1185" s="587">
        <f t="shared" si="282"/>
        <v>0</v>
      </c>
      <c r="AQ1185" s="1215">
        <v>146</v>
      </c>
      <c r="AR1185" s="1216"/>
      <c r="AS1185" s="1217"/>
      <c r="AT1185" s="1218"/>
      <c r="AU1185" s="587">
        <f t="shared" si="283"/>
        <v>0</v>
      </c>
      <c r="AW1185" s="1215">
        <v>146</v>
      </c>
      <c r="AX1185" s="1216"/>
      <c r="AY1185" s="1217"/>
      <c r="AZ1185" s="1218"/>
      <c r="BA1185" s="587">
        <f t="shared" si="284"/>
        <v>0</v>
      </c>
      <c r="BC1185" s="1215">
        <v>146</v>
      </c>
      <c r="BD1185" s="1216"/>
      <c r="BE1185" s="1217"/>
      <c r="BF1185" s="1218"/>
      <c r="BG1185" s="587">
        <f t="shared" si="285"/>
        <v>0</v>
      </c>
      <c r="BI1185" s="1215">
        <v>146</v>
      </c>
      <c r="BJ1185" s="1216"/>
      <c r="BK1185" s="1217"/>
      <c r="BL1185" s="1218"/>
      <c r="BM1185" s="587">
        <f t="shared" si="286"/>
        <v>0</v>
      </c>
      <c r="BO1185" s="1215">
        <v>146</v>
      </c>
      <c r="BP1185" s="1216"/>
      <c r="BQ1185" s="1217"/>
      <c r="BR1185" s="1218"/>
      <c r="BS1185" s="587">
        <f t="shared" si="287"/>
        <v>0</v>
      </c>
    </row>
    <row r="1186" spans="1:71" s="17" customFormat="1" ht="16.75" hidden="1" customHeight="1" outlineLevel="2">
      <c r="A1186" s="1215">
        <v>147</v>
      </c>
      <c r="B1186" s="1216"/>
      <c r="C1186" s="1217"/>
      <c r="D1186" s="1218"/>
      <c r="E1186" s="587">
        <f t="shared" si="192"/>
        <v>0</v>
      </c>
      <c r="G1186" s="1215">
        <v>147</v>
      </c>
      <c r="H1186" s="1216"/>
      <c r="I1186" s="1217"/>
      <c r="J1186" s="1218"/>
      <c r="K1186" s="587">
        <f t="shared" si="277"/>
        <v>0</v>
      </c>
      <c r="M1186" s="1215">
        <v>147</v>
      </c>
      <c r="N1186" s="1216"/>
      <c r="O1186" s="1217"/>
      <c r="P1186" s="1218"/>
      <c r="Q1186" s="587">
        <f t="shared" si="278"/>
        <v>0</v>
      </c>
      <c r="S1186" s="1215">
        <v>147</v>
      </c>
      <c r="T1186" s="1216"/>
      <c r="U1186" s="1217"/>
      <c r="V1186" s="1218"/>
      <c r="W1186" s="587">
        <f t="shared" si="279"/>
        <v>0</v>
      </c>
      <c r="Y1186" s="1215">
        <v>147</v>
      </c>
      <c r="Z1186" s="1216"/>
      <c r="AA1186" s="1217"/>
      <c r="AB1186" s="1218"/>
      <c r="AC1186" s="587">
        <f t="shared" si="280"/>
        <v>0</v>
      </c>
      <c r="AE1186" s="1215">
        <v>147</v>
      </c>
      <c r="AF1186" s="1216"/>
      <c r="AG1186" s="1217"/>
      <c r="AH1186" s="1218"/>
      <c r="AI1186" s="587">
        <f t="shared" si="281"/>
        <v>0</v>
      </c>
      <c r="AK1186" s="1215">
        <v>147</v>
      </c>
      <c r="AL1186" s="1216"/>
      <c r="AM1186" s="1217"/>
      <c r="AN1186" s="1218"/>
      <c r="AO1186" s="587">
        <f t="shared" si="282"/>
        <v>0</v>
      </c>
      <c r="AQ1186" s="1215">
        <v>147</v>
      </c>
      <c r="AR1186" s="1216"/>
      <c r="AS1186" s="1217"/>
      <c r="AT1186" s="1218"/>
      <c r="AU1186" s="587">
        <f t="shared" si="283"/>
        <v>0</v>
      </c>
      <c r="AW1186" s="1215">
        <v>147</v>
      </c>
      <c r="AX1186" s="1216"/>
      <c r="AY1186" s="1217"/>
      <c r="AZ1186" s="1218"/>
      <c r="BA1186" s="587">
        <f t="shared" si="284"/>
        <v>0</v>
      </c>
      <c r="BC1186" s="1215">
        <v>147</v>
      </c>
      <c r="BD1186" s="1216"/>
      <c r="BE1186" s="1217"/>
      <c r="BF1186" s="1218"/>
      <c r="BG1186" s="587">
        <f t="shared" si="285"/>
        <v>0</v>
      </c>
      <c r="BI1186" s="1215">
        <v>147</v>
      </c>
      <c r="BJ1186" s="1216"/>
      <c r="BK1186" s="1217"/>
      <c r="BL1186" s="1218"/>
      <c r="BM1186" s="587">
        <f t="shared" si="286"/>
        <v>0</v>
      </c>
      <c r="BO1186" s="1215">
        <v>147</v>
      </c>
      <c r="BP1186" s="1216"/>
      <c r="BQ1186" s="1217"/>
      <c r="BR1186" s="1218"/>
      <c r="BS1186" s="587">
        <f t="shared" si="287"/>
        <v>0</v>
      </c>
    </row>
    <row r="1187" spans="1:71" s="17" customFormat="1" ht="16.75" hidden="1" customHeight="1" outlineLevel="2">
      <c r="A1187" s="1215">
        <v>148</v>
      </c>
      <c r="B1187" s="1216"/>
      <c r="C1187" s="1217"/>
      <c r="D1187" s="1218"/>
      <c r="E1187" s="587">
        <f t="shared" si="192"/>
        <v>0</v>
      </c>
      <c r="G1187" s="1215">
        <v>148</v>
      </c>
      <c r="H1187" s="1216"/>
      <c r="I1187" s="1217"/>
      <c r="J1187" s="1218"/>
      <c r="K1187" s="587">
        <f t="shared" si="277"/>
        <v>0</v>
      </c>
      <c r="M1187" s="1215">
        <v>148</v>
      </c>
      <c r="N1187" s="1216"/>
      <c r="O1187" s="1217"/>
      <c r="P1187" s="1218"/>
      <c r="Q1187" s="587">
        <f t="shared" si="278"/>
        <v>0</v>
      </c>
      <c r="S1187" s="1215">
        <v>148</v>
      </c>
      <c r="T1187" s="1216"/>
      <c r="U1187" s="1217"/>
      <c r="V1187" s="1218"/>
      <c r="W1187" s="587">
        <f t="shared" si="279"/>
        <v>0</v>
      </c>
      <c r="Y1187" s="1215">
        <v>148</v>
      </c>
      <c r="Z1187" s="1216"/>
      <c r="AA1187" s="1217"/>
      <c r="AB1187" s="1218"/>
      <c r="AC1187" s="587">
        <f t="shared" si="280"/>
        <v>0</v>
      </c>
      <c r="AE1187" s="1215">
        <v>148</v>
      </c>
      <c r="AF1187" s="1216"/>
      <c r="AG1187" s="1217"/>
      <c r="AH1187" s="1218"/>
      <c r="AI1187" s="587">
        <f t="shared" si="281"/>
        <v>0</v>
      </c>
      <c r="AK1187" s="1215">
        <v>148</v>
      </c>
      <c r="AL1187" s="1216"/>
      <c r="AM1187" s="1217"/>
      <c r="AN1187" s="1218"/>
      <c r="AO1187" s="587">
        <f t="shared" si="282"/>
        <v>0</v>
      </c>
      <c r="AQ1187" s="1215">
        <v>148</v>
      </c>
      <c r="AR1187" s="1216"/>
      <c r="AS1187" s="1217"/>
      <c r="AT1187" s="1218"/>
      <c r="AU1187" s="587">
        <f t="shared" si="283"/>
        <v>0</v>
      </c>
      <c r="AW1187" s="1215">
        <v>148</v>
      </c>
      <c r="AX1187" s="1216"/>
      <c r="AY1187" s="1217"/>
      <c r="AZ1187" s="1218"/>
      <c r="BA1187" s="587">
        <f t="shared" si="284"/>
        <v>0</v>
      </c>
      <c r="BC1187" s="1215">
        <v>148</v>
      </c>
      <c r="BD1187" s="1216"/>
      <c r="BE1187" s="1217"/>
      <c r="BF1187" s="1218"/>
      <c r="BG1187" s="587">
        <f t="shared" si="285"/>
        <v>0</v>
      </c>
      <c r="BI1187" s="1215">
        <v>148</v>
      </c>
      <c r="BJ1187" s="1216"/>
      <c r="BK1187" s="1217"/>
      <c r="BL1187" s="1218"/>
      <c r="BM1187" s="587">
        <f t="shared" si="286"/>
        <v>0</v>
      </c>
      <c r="BO1187" s="1215">
        <v>148</v>
      </c>
      <c r="BP1187" s="1216"/>
      <c r="BQ1187" s="1217"/>
      <c r="BR1187" s="1218"/>
      <c r="BS1187" s="587">
        <f t="shared" si="287"/>
        <v>0</v>
      </c>
    </row>
    <row r="1188" spans="1:71" s="17" customFormat="1" ht="16.75" hidden="1" customHeight="1" outlineLevel="2">
      <c r="A1188" s="1215">
        <v>149</v>
      </c>
      <c r="B1188" s="1216"/>
      <c r="C1188" s="1217"/>
      <c r="D1188" s="1218"/>
      <c r="E1188" s="587">
        <f t="shared" si="192"/>
        <v>0</v>
      </c>
      <c r="G1188" s="1215">
        <v>149</v>
      </c>
      <c r="H1188" s="1216"/>
      <c r="I1188" s="1217"/>
      <c r="J1188" s="1218"/>
      <c r="K1188" s="587">
        <f t="shared" si="277"/>
        <v>0</v>
      </c>
      <c r="M1188" s="1215">
        <v>149</v>
      </c>
      <c r="N1188" s="1216"/>
      <c r="O1188" s="1217"/>
      <c r="P1188" s="1218"/>
      <c r="Q1188" s="587">
        <f t="shared" si="278"/>
        <v>0</v>
      </c>
      <c r="S1188" s="1215">
        <v>149</v>
      </c>
      <c r="T1188" s="1216"/>
      <c r="U1188" s="1217"/>
      <c r="V1188" s="1218"/>
      <c r="W1188" s="587">
        <f t="shared" si="279"/>
        <v>0</v>
      </c>
      <c r="Y1188" s="1215">
        <v>149</v>
      </c>
      <c r="Z1188" s="1216"/>
      <c r="AA1188" s="1217"/>
      <c r="AB1188" s="1218"/>
      <c r="AC1188" s="587">
        <f t="shared" si="280"/>
        <v>0</v>
      </c>
      <c r="AE1188" s="1215">
        <v>149</v>
      </c>
      <c r="AF1188" s="1216"/>
      <c r="AG1188" s="1217"/>
      <c r="AH1188" s="1218"/>
      <c r="AI1188" s="587">
        <f t="shared" si="281"/>
        <v>0</v>
      </c>
      <c r="AK1188" s="1215">
        <v>149</v>
      </c>
      <c r="AL1188" s="1216"/>
      <c r="AM1188" s="1217"/>
      <c r="AN1188" s="1218"/>
      <c r="AO1188" s="587">
        <f t="shared" si="282"/>
        <v>0</v>
      </c>
      <c r="AQ1188" s="1215">
        <v>149</v>
      </c>
      <c r="AR1188" s="1216"/>
      <c r="AS1188" s="1217"/>
      <c r="AT1188" s="1218"/>
      <c r="AU1188" s="587">
        <f t="shared" si="283"/>
        <v>0</v>
      </c>
      <c r="AW1188" s="1215">
        <v>149</v>
      </c>
      <c r="AX1188" s="1216"/>
      <c r="AY1188" s="1217"/>
      <c r="AZ1188" s="1218"/>
      <c r="BA1188" s="587">
        <f t="shared" si="284"/>
        <v>0</v>
      </c>
      <c r="BC1188" s="1215">
        <v>149</v>
      </c>
      <c r="BD1188" s="1216"/>
      <c r="BE1188" s="1217"/>
      <c r="BF1188" s="1218"/>
      <c r="BG1188" s="587">
        <f t="shared" si="285"/>
        <v>0</v>
      </c>
      <c r="BI1188" s="1215">
        <v>149</v>
      </c>
      <c r="BJ1188" s="1216"/>
      <c r="BK1188" s="1217"/>
      <c r="BL1188" s="1218"/>
      <c r="BM1188" s="587">
        <f t="shared" si="286"/>
        <v>0</v>
      </c>
      <c r="BO1188" s="1215">
        <v>149</v>
      </c>
      <c r="BP1188" s="1216"/>
      <c r="BQ1188" s="1217"/>
      <c r="BR1188" s="1218"/>
      <c r="BS1188" s="587">
        <f t="shared" si="287"/>
        <v>0</v>
      </c>
    </row>
    <row r="1189" spans="1:71" s="17" customFormat="1" ht="16.75" hidden="1" customHeight="1" outlineLevel="2">
      <c r="A1189" s="1215">
        <v>150</v>
      </c>
      <c r="B1189" s="1216"/>
      <c r="C1189" s="1217"/>
      <c r="D1189" s="1218"/>
      <c r="E1189" s="587">
        <f t="shared" si="192"/>
        <v>0</v>
      </c>
      <c r="G1189" s="1215">
        <v>150</v>
      </c>
      <c r="H1189" s="1216"/>
      <c r="I1189" s="1217"/>
      <c r="J1189" s="1218"/>
      <c r="K1189" s="587">
        <f t="shared" si="277"/>
        <v>0</v>
      </c>
      <c r="M1189" s="1215">
        <v>150</v>
      </c>
      <c r="N1189" s="1216"/>
      <c r="O1189" s="1217"/>
      <c r="P1189" s="1218"/>
      <c r="Q1189" s="587">
        <f t="shared" si="278"/>
        <v>0</v>
      </c>
      <c r="S1189" s="1215">
        <v>150</v>
      </c>
      <c r="T1189" s="1216"/>
      <c r="U1189" s="1217"/>
      <c r="V1189" s="1218"/>
      <c r="W1189" s="587">
        <f t="shared" si="279"/>
        <v>0</v>
      </c>
      <c r="Y1189" s="1215">
        <v>150</v>
      </c>
      <c r="Z1189" s="1216"/>
      <c r="AA1189" s="1217"/>
      <c r="AB1189" s="1218"/>
      <c r="AC1189" s="587">
        <f t="shared" si="280"/>
        <v>0</v>
      </c>
      <c r="AE1189" s="1215">
        <v>150</v>
      </c>
      <c r="AF1189" s="1216"/>
      <c r="AG1189" s="1217"/>
      <c r="AH1189" s="1218"/>
      <c r="AI1189" s="587">
        <f t="shared" si="281"/>
        <v>0</v>
      </c>
      <c r="AK1189" s="1215">
        <v>150</v>
      </c>
      <c r="AL1189" s="1216"/>
      <c r="AM1189" s="1217"/>
      <c r="AN1189" s="1218"/>
      <c r="AO1189" s="587">
        <f t="shared" si="282"/>
        <v>0</v>
      </c>
      <c r="AQ1189" s="1215">
        <v>150</v>
      </c>
      <c r="AR1189" s="1216"/>
      <c r="AS1189" s="1217"/>
      <c r="AT1189" s="1218"/>
      <c r="AU1189" s="587">
        <f t="shared" si="283"/>
        <v>0</v>
      </c>
      <c r="AW1189" s="1215">
        <v>150</v>
      </c>
      <c r="AX1189" s="1216"/>
      <c r="AY1189" s="1217"/>
      <c r="AZ1189" s="1218"/>
      <c r="BA1189" s="587">
        <f t="shared" si="284"/>
        <v>0</v>
      </c>
      <c r="BC1189" s="1215">
        <v>150</v>
      </c>
      <c r="BD1189" s="1216"/>
      <c r="BE1189" s="1217"/>
      <c r="BF1189" s="1218"/>
      <c r="BG1189" s="587">
        <f t="shared" si="285"/>
        <v>0</v>
      </c>
      <c r="BI1189" s="1215">
        <v>150</v>
      </c>
      <c r="BJ1189" s="1216"/>
      <c r="BK1189" s="1217"/>
      <c r="BL1189" s="1218"/>
      <c r="BM1189" s="587">
        <f t="shared" si="286"/>
        <v>0</v>
      </c>
      <c r="BO1189" s="1215">
        <v>150</v>
      </c>
      <c r="BP1189" s="1216"/>
      <c r="BQ1189" s="1217"/>
      <c r="BR1189" s="1218"/>
      <c r="BS1189" s="587">
        <f t="shared" si="287"/>
        <v>0</v>
      </c>
    </row>
    <row r="1190" spans="1:71" s="17" customFormat="1" ht="16.75" hidden="1" customHeight="1" outlineLevel="2">
      <c r="A1190" s="1215">
        <v>151</v>
      </c>
      <c r="B1190" s="1216"/>
      <c r="C1190" s="1217"/>
      <c r="D1190" s="1218"/>
      <c r="E1190" s="587">
        <f t="shared" si="192"/>
        <v>0</v>
      </c>
      <c r="G1190" s="1215">
        <v>151</v>
      </c>
      <c r="H1190" s="1216"/>
      <c r="I1190" s="1217"/>
      <c r="J1190" s="1218"/>
      <c r="K1190" s="587">
        <f t="shared" si="277"/>
        <v>0</v>
      </c>
      <c r="M1190" s="1215">
        <v>151</v>
      </c>
      <c r="N1190" s="1216"/>
      <c r="O1190" s="1217"/>
      <c r="P1190" s="1218"/>
      <c r="Q1190" s="587">
        <f t="shared" si="278"/>
        <v>0</v>
      </c>
      <c r="S1190" s="1215">
        <v>151</v>
      </c>
      <c r="T1190" s="1216"/>
      <c r="U1190" s="1217"/>
      <c r="V1190" s="1218"/>
      <c r="W1190" s="587">
        <f t="shared" si="279"/>
        <v>0</v>
      </c>
      <c r="Y1190" s="1215">
        <v>151</v>
      </c>
      <c r="Z1190" s="1216"/>
      <c r="AA1190" s="1217"/>
      <c r="AB1190" s="1218"/>
      <c r="AC1190" s="587">
        <f t="shared" si="280"/>
        <v>0</v>
      </c>
      <c r="AE1190" s="1215">
        <v>151</v>
      </c>
      <c r="AF1190" s="1216"/>
      <c r="AG1190" s="1217"/>
      <c r="AH1190" s="1218"/>
      <c r="AI1190" s="587">
        <f t="shared" si="281"/>
        <v>0</v>
      </c>
      <c r="AK1190" s="1215">
        <v>151</v>
      </c>
      <c r="AL1190" s="1216"/>
      <c r="AM1190" s="1217"/>
      <c r="AN1190" s="1218"/>
      <c r="AO1190" s="587">
        <f t="shared" si="282"/>
        <v>0</v>
      </c>
      <c r="AQ1190" s="1215">
        <v>151</v>
      </c>
      <c r="AR1190" s="1216"/>
      <c r="AS1190" s="1217"/>
      <c r="AT1190" s="1218"/>
      <c r="AU1190" s="587">
        <f t="shared" si="283"/>
        <v>0</v>
      </c>
      <c r="AW1190" s="1215">
        <v>151</v>
      </c>
      <c r="AX1190" s="1216"/>
      <c r="AY1190" s="1217"/>
      <c r="AZ1190" s="1218"/>
      <c r="BA1190" s="587">
        <f t="shared" si="284"/>
        <v>0</v>
      </c>
      <c r="BC1190" s="1215">
        <v>151</v>
      </c>
      <c r="BD1190" s="1216"/>
      <c r="BE1190" s="1217"/>
      <c r="BF1190" s="1218"/>
      <c r="BG1190" s="587">
        <f t="shared" si="285"/>
        <v>0</v>
      </c>
      <c r="BI1190" s="1215">
        <v>151</v>
      </c>
      <c r="BJ1190" s="1216"/>
      <c r="BK1190" s="1217"/>
      <c r="BL1190" s="1218"/>
      <c r="BM1190" s="587">
        <f t="shared" si="286"/>
        <v>0</v>
      </c>
      <c r="BO1190" s="1215">
        <v>151</v>
      </c>
      <c r="BP1190" s="1216"/>
      <c r="BQ1190" s="1217"/>
      <c r="BR1190" s="1218"/>
      <c r="BS1190" s="587">
        <f t="shared" si="287"/>
        <v>0</v>
      </c>
    </row>
    <row r="1191" spans="1:71" s="17" customFormat="1" ht="16.75" hidden="1" customHeight="1" outlineLevel="2">
      <c r="A1191" s="1215">
        <v>152</v>
      </c>
      <c r="B1191" s="1216"/>
      <c r="C1191" s="1217"/>
      <c r="D1191" s="1218"/>
      <c r="E1191" s="587">
        <f t="shared" si="192"/>
        <v>0</v>
      </c>
      <c r="G1191" s="1215">
        <v>152</v>
      </c>
      <c r="H1191" s="1216"/>
      <c r="I1191" s="1217"/>
      <c r="J1191" s="1218"/>
      <c r="K1191" s="587">
        <f t="shared" si="277"/>
        <v>0</v>
      </c>
      <c r="M1191" s="1215">
        <v>152</v>
      </c>
      <c r="N1191" s="1216"/>
      <c r="O1191" s="1217"/>
      <c r="P1191" s="1218"/>
      <c r="Q1191" s="587">
        <f t="shared" si="278"/>
        <v>0</v>
      </c>
      <c r="S1191" s="1215">
        <v>152</v>
      </c>
      <c r="T1191" s="1216"/>
      <c r="U1191" s="1217"/>
      <c r="V1191" s="1218"/>
      <c r="W1191" s="587">
        <f t="shared" si="279"/>
        <v>0</v>
      </c>
      <c r="Y1191" s="1215">
        <v>152</v>
      </c>
      <c r="Z1191" s="1216"/>
      <c r="AA1191" s="1217"/>
      <c r="AB1191" s="1218"/>
      <c r="AC1191" s="587">
        <f t="shared" si="280"/>
        <v>0</v>
      </c>
      <c r="AE1191" s="1215">
        <v>152</v>
      </c>
      <c r="AF1191" s="1216"/>
      <c r="AG1191" s="1217"/>
      <c r="AH1191" s="1218"/>
      <c r="AI1191" s="587">
        <f t="shared" si="281"/>
        <v>0</v>
      </c>
      <c r="AK1191" s="1215">
        <v>152</v>
      </c>
      <c r="AL1191" s="1216"/>
      <c r="AM1191" s="1217"/>
      <c r="AN1191" s="1218"/>
      <c r="AO1191" s="587">
        <f t="shared" si="282"/>
        <v>0</v>
      </c>
      <c r="AQ1191" s="1215">
        <v>152</v>
      </c>
      <c r="AR1191" s="1216"/>
      <c r="AS1191" s="1217"/>
      <c r="AT1191" s="1218"/>
      <c r="AU1191" s="587">
        <f t="shared" si="283"/>
        <v>0</v>
      </c>
      <c r="AW1191" s="1215">
        <v>152</v>
      </c>
      <c r="AX1191" s="1216"/>
      <c r="AY1191" s="1217"/>
      <c r="AZ1191" s="1218"/>
      <c r="BA1191" s="587">
        <f t="shared" si="284"/>
        <v>0</v>
      </c>
      <c r="BC1191" s="1215">
        <v>152</v>
      </c>
      <c r="BD1191" s="1216"/>
      <c r="BE1191" s="1217"/>
      <c r="BF1191" s="1218"/>
      <c r="BG1191" s="587">
        <f t="shared" si="285"/>
        <v>0</v>
      </c>
      <c r="BI1191" s="1215">
        <v>152</v>
      </c>
      <c r="BJ1191" s="1216"/>
      <c r="BK1191" s="1217"/>
      <c r="BL1191" s="1218"/>
      <c r="BM1191" s="587">
        <f t="shared" si="286"/>
        <v>0</v>
      </c>
      <c r="BO1191" s="1215">
        <v>152</v>
      </c>
      <c r="BP1191" s="1216"/>
      <c r="BQ1191" s="1217"/>
      <c r="BR1191" s="1218"/>
      <c r="BS1191" s="587">
        <f t="shared" si="287"/>
        <v>0</v>
      </c>
    </row>
    <row r="1192" spans="1:71" s="17" customFormat="1" ht="16.75" hidden="1" customHeight="1" outlineLevel="2">
      <c r="A1192" s="1215">
        <v>153</v>
      </c>
      <c r="B1192" s="1216"/>
      <c r="C1192" s="1217"/>
      <c r="D1192" s="1218"/>
      <c r="E1192" s="587">
        <f t="shared" si="192"/>
        <v>0</v>
      </c>
      <c r="G1192" s="1215">
        <v>153</v>
      </c>
      <c r="H1192" s="1216"/>
      <c r="I1192" s="1217"/>
      <c r="J1192" s="1218"/>
      <c r="K1192" s="587">
        <f t="shared" si="277"/>
        <v>0</v>
      </c>
      <c r="M1192" s="1215">
        <v>153</v>
      </c>
      <c r="N1192" s="1216"/>
      <c r="O1192" s="1217"/>
      <c r="P1192" s="1218"/>
      <c r="Q1192" s="587">
        <f t="shared" si="278"/>
        <v>0</v>
      </c>
      <c r="S1192" s="1215">
        <v>153</v>
      </c>
      <c r="T1192" s="1216"/>
      <c r="U1192" s="1217"/>
      <c r="V1192" s="1218"/>
      <c r="W1192" s="587">
        <f t="shared" si="279"/>
        <v>0</v>
      </c>
      <c r="Y1192" s="1215">
        <v>153</v>
      </c>
      <c r="Z1192" s="1216"/>
      <c r="AA1192" s="1217"/>
      <c r="AB1192" s="1218"/>
      <c r="AC1192" s="587">
        <f t="shared" si="280"/>
        <v>0</v>
      </c>
      <c r="AE1192" s="1215">
        <v>153</v>
      </c>
      <c r="AF1192" s="1216"/>
      <c r="AG1192" s="1217"/>
      <c r="AH1192" s="1218"/>
      <c r="AI1192" s="587">
        <f t="shared" si="281"/>
        <v>0</v>
      </c>
      <c r="AK1192" s="1215">
        <v>153</v>
      </c>
      <c r="AL1192" s="1216"/>
      <c r="AM1192" s="1217"/>
      <c r="AN1192" s="1218"/>
      <c r="AO1192" s="587">
        <f t="shared" si="282"/>
        <v>0</v>
      </c>
      <c r="AQ1192" s="1215">
        <v>153</v>
      </c>
      <c r="AR1192" s="1216"/>
      <c r="AS1192" s="1217"/>
      <c r="AT1192" s="1218"/>
      <c r="AU1192" s="587">
        <f t="shared" si="283"/>
        <v>0</v>
      </c>
      <c r="AW1192" s="1215">
        <v>153</v>
      </c>
      <c r="AX1192" s="1216"/>
      <c r="AY1192" s="1217"/>
      <c r="AZ1192" s="1218"/>
      <c r="BA1192" s="587">
        <f t="shared" si="284"/>
        <v>0</v>
      </c>
      <c r="BC1192" s="1215">
        <v>153</v>
      </c>
      <c r="BD1192" s="1216"/>
      <c r="BE1192" s="1217"/>
      <c r="BF1192" s="1218"/>
      <c r="BG1192" s="587">
        <f t="shared" si="285"/>
        <v>0</v>
      </c>
      <c r="BI1192" s="1215">
        <v>153</v>
      </c>
      <c r="BJ1192" s="1216"/>
      <c r="BK1192" s="1217"/>
      <c r="BL1192" s="1218"/>
      <c r="BM1192" s="587">
        <f t="shared" si="286"/>
        <v>0</v>
      </c>
      <c r="BO1192" s="1215">
        <v>153</v>
      </c>
      <c r="BP1192" s="1216"/>
      <c r="BQ1192" s="1217"/>
      <c r="BR1192" s="1218"/>
      <c r="BS1192" s="587">
        <f t="shared" si="287"/>
        <v>0</v>
      </c>
    </row>
    <row r="1193" spans="1:71" s="17" customFormat="1" ht="16.75" hidden="1" customHeight="1" outlineLevel="2">
      <c r="A1193" s="1215">
        <v>154</v>
      </c>
      <c r="B1193" s="1216"/>
      <c r="C1193" s="1217"/>
      <c r="D1193" s="1218"/>
      <c r="E1193" s="587">
        <f t="shared" si="192"/>
        <v>0</v>
      </c>
      <c r="G1193" s="1215">
        <v>154</v>
      </c>
      <c r="H1193" s="1216"/>
      <c r="I1193" s="1217"/>
      <c r="J1193" s="1218"/>
      <c r="K1193" s="587">
        <f t="shared" si="277"/>
        <v>0</v>
      </c>
      <c r="M1193" s="1215">
        <v>154</v>
      </c>
      <c r="N1193" s="1216"/>
      <c r="O1193" s="1217"/>
      <c r="P1193" s="1218"/>
      <c r="Q1193" s="587">
        <f t="shared" si="278"/>
        <v>0</v>
      </c>
      <c r="S1193" s="1215">
        <v>154</v>
      </c>
      <c r="T1193" s="1216"/>
      <c r="U1193" s="1217"/>
      <c r="V1193" s="1218"/>
      <c r="W1193" s="587">
        <f t="shared" si="279"/>
        <v>0</v>
      </c>
      <c r="Y1193" s="1215">
        <v>154</v>
      </c>
      <c r="Z1193" s="1216"/>
      <c r="AA1193" s="1217"/>
      <c r="AB1193" s="1218"/>
      <c r="AC1193" s="587">
        <f t="shared" si="280"/>
        <v>0</v>
      </c>
      <c r="AE1193" s="1215">
        <v>154</v>
      </c>
      <c r="AF1193" s="1216"/>
      <c r="AG1193" s="1217"/>
      <c r="AH1193" s="1218"/>
      <c r="AI1193" s="587">
        <f t="shared" si="281"/>
        <v>0</v>
      </c>
      <c r="AK1193" s="1215">
        <v>154</v>
      </c>
      <c r="AL1193" s="1216"/>
      <c r="AM1193" s="1217"/>
      <c r="AN1193" s="1218"/>
      <c r="AO1193" s="587">
        <f t="shared" si="282"/>
        <v>0</v>
      </c>
      <c r="AQ1193" s="1215">
        <v>154</v>
      </c>
      <c r="AR1193" s="1216"/>
      <c r="AS1193" s="1217"/>
      <c r="AT1193" s="1218"/>
      <c r="AU1193" s="587">
        <f t="shared" si="283"/>
        <v>0</v>
      </c>
      <c r="AW1193" s="1215">
        <v>154</v>
      </c>
      <c r="AX1193" s="1216"/>
      <c r="AY1193" s="1217"/>
      <c r="AZ1193" s="1218"/>
      <c r="BA1193" s="587">
        <f t="shared" si="284"/>
        <v>0</v>
      </c>
      <c r="BC1193" s="1215">
        <v>154</v>
      </c>
      <c r="BD1193" s="1216"/>
      <c r="BE1193" s="1217"/>
      <c r="BF1193" s="1218"/>
      <c r="BG1193" s="587">
        <f t="shared" si="285"/>
        <v>0</v>
      </c>
      <c r="BI1193" s="1215">
        <v>154</v>
      </c>
      <c r="BJ1193" s="1216"/>
      <c r="BK1193" s="1217"/>
      <c r="BL1193" s="1218"/>
      <c r="BM1193" s="587">
        <f t="shared" si="286"/>
        <v>0</v>
      </c>
      <c r="BO1193" s="1215">
        <v>154</v>
      </c>
      <c r="BP1193" s="1216"/>
      <c r="BQ1193" s="1217"/>
      <c r="BR1193" s="1218"/>
      <c r="BS1193" s="587">
        <f t="shared" si="287"/>
        <v>0</v>
      </c>
    </row>
    <row r="1194" spans="1:71" s="17" customFormat="1" ht="16.75" hidden="1" customHeight="1" outlineLevel="2">
      <c r="A1194" s="1215">
        <v>155</v>
      </c>
      <c r="B1194" s="1216"/>
      <c r="C1194" s="1217"/>
      <c r="D1194" s="1218"/>
      <c r="E1194" s="587">
        <f t="shared" si="192"/>
        <v>0</v>
      </c>
      <c r="G1194" s="1215">
        <v>155</v>
      </c>
      <c r="H1194" s="1216"/>
      <c r="I1194" s="1217"/>
      <c r="J1194" s="1218"/>
      <c r="K1194" s="587">
        <f t="shared" si="277"/>
        <v>0</v>
      </c>
      <c r="M1194" s="1215">
        <v>155</v>
      </c>
      <c r="N1194" s="1216"/>
      <c r="O1194" s="1217"/>
      <c r="P1194" s="1218"/>
      <c r="Q1194" s="587">
        <f t="shared" si="278"/>
        <v>0</v>
      </c>
      <c r="S1194" s="1215">
        <v>155</v>
      </c>
      <c r="T1194" s="1216"/>
      <c r="U1194" s="1217"/>
      <c r="V1194" s="1218"/>
      <c r="W1194" s="587">
        <f t="shared" si="279"/>
        <v>0</v>
      </c>
      <c r="Y1194" s="1215">
        <v>155</v>
      </c>
      <c r="Z1194" s="1216"/>
      <c r="AA1194" s="1217"/>
      <c r="AB1194" s="1218"/>
      <c r="AC1194" s="587">
        <f t="shared" si="280"/>
        <v>0</v>
      </c>
      <c r="AE1194" s="1215">
        <v>155</v>
      </c>
      <c r="AF1194" s="1216"/>
      <c r="AG1194" s="1217"/>
      <c r="AH1194" s="1218"/>
      <c r="AI1194" s="587">
        <f t="shared" si="281"/>
        <v>0</v>
      </c>
      <c r="AK1194" s="1215">
        <v>155</v>
      </c>
      <c r="AL1194" s="1216"/>
      <c r="AM1194" s="1217"/>
      <c r="AN1194" s="1218"/>
      <c r="AO1194" s="587">
        <f t="shared" si="282"/>
        <v>0</v>
      </c>
      <c r="AQ1194" s="1215">
        <v>155</v>
      </c>
      <c r="AR1194" s="1216"/>
      <c r="AS1194" s="1217"/>
      <c r="AT1194" s="1218"/>
      <c r="AU1194" s="587">
        <f t="shared" si="283"/>
        <v>0</v>
      </c>
      <c r="AW1194" s="1215">
        <v>155</v>
      </c>
      <c r="AX1194" s="1216"/>
      <c r="AY1194" s="1217"/>
      <c r="AZ1194" s="1218"/>
      <c r="BA1194" s="587">
        <f t="shared" si="284"/>
        <v>0</v>
      </c>
      <c r="BC1194" s="1215">
        <v>155</v>
      </c>
      <c r="BD1194" s="1216"/>
      <c r="BE1194" s="1217"/>
      <c r="BF1194" s="1218"/>
      <c r="BG1194" s="587">
        <f t="shared" si="285"/>
        <v>0</v>
      </c>
      <c r="BI1194" s="1215">
        <v>155</v>
      </c>
      <c r="BJ1194" s="1216"/>
      <c r="BK1194" s="1217"/>
      <c r="BL1194" s="1218"/>
      <c r="BM1194" s="587">
        <f t="shared" si="286"/>
        <v>0</v>
      </c>
      <c r="BO1194" s="1215">
        <v>155</v>
      </c>
      <c r="BP1194" s="1216"/>
      <c r="BQ1194" s="1217"/>
      <c r="BR1194" s="1218"/>
      <c r="BS1194" s="587">
        <f t="shared" si="287"/>
        <v>0</v>
      </c>
    </row>
    <row r="1195" spans="1:71" s="17" customFormat="1" ht="16.75" hidden="1" customHeight="1" outlineLevel="2">
      <c r="A1195" s="1215">
        <v>156</v>
      </c>
      <c r="B1195" s="1216"/>
      <c r="C1195" s="1217"/>
      <c r="D1195" s="1218"/>
      <c r="E1195" s="587">
        <f t="shared" si="192"/>
        <v>0</v>
      </c>
      <c r="G1195" s="1215">
        <v>156</v>
      </c>
      <c r="H1195" s="1216"/>
      <c r="I1195" s="1217"/>
      <c r="J1195" s="1218"/>
      <c r="K1195" s="587">
        <f t="shared" si="277"/>
        <v>0</v>
      </c>
      <c r="M1195" s="1215">
        <v>156</v>
      </c>
      <c r="N1195" s="1216"/>
      <c r="O1195" s="1217"/>
      <c r="P1195" s="1218"/>
      <c r="Q1195" s="587">
        <f t="shared" si="278"/>
        <v>0</v>
      </c>
      <c r="S1195" s="1215">
        <v>156</v>
      </c>
      <c r="T1195" s="1216"/>
      <c r="U1195" s="1217"/>
      <c r="V1195" s="1218"/>
      <c r="W1195" s="587">
        <f t="shared" si="279"/>
        <v>0</v>
      </c>
      <c r="Y1195" s="1215">
        <v>156</v>
      </c>
      <c r="Z1195" s="1216"/>
      <c r="AA1195" s="1217"/>
      <c r="AB1195" s="1218"/>
      <c r="AC1195" s="587">
        <f t="shared" si="280"/>
        <v>0</v>
      </c>
      <c r="AE1195" s="1215">
        <v>156</v>
      </c>
      <c r="AF1195" s="1216"/>
      <c r="AG1195" s="1217"/>
      <c r="AH1195" s="1218"/>
      <c r="AI1195" s="587">
        <f t="shared" si="281"/>
        <v>0</v>
      </c>
      <c r="AK1195" s="1215">
        <v>156</v>
      </c>
      <c r="AL1195" s="1216"/>
      <c r="AM1195" s="1217"/>
      <c r="AN1195" s="1218"/>
      <c r="AO1195" s="587">
        <f t="shared" si="282"/>
        <v>0</v>
      </c>
      <c r="AQ1195" s="1215">
        <v>156</v>
      </c>
      <c r="AR1195" s="1216"/>
      <c r="AS1195" s="1217"/>
      <c r="AT1195" s="1218"/>
      <c r="AU1195" s="587">
        <f t="shared" si="283"/>
        <v>0</v>
      </c>
      <c r="AW1195" s="1215">
        <v>156</v>
      </c>
      <c r="AX1195" s="1216"/>
      <c r="AY1195" s="1217"/>
      <c r="AZ1195" s="1218"/>
      <c r="BA1195" s="587">
        <f t="shared" si="284"/>
        <v>0</v>
      </c>
      <c r="BC1195" s="1215">
        <v>156</v>
      </c>
      <c r="BD1195" s="1216"/>
      <c r="BE1195" s="1217"/>
      <c r="BF1195" s="1218"/>
      <c r="BG1195" s="587">
        <f t="shared" si="285"/>
        <v>0</v>
      </c>
      <c r="BI1195" s="1215">
        <v>156</v>
      </c>
      <c r="BJ1195" s="1216"/>
      <c r="BK1195" s="1217"/>
      <c r="BL1195" s="1218"/>
      <c r="BM1195" s="587">
        <f t="shared" si="286"/>
        <v>0</v>
      </c>
      <c r="BO1195" s="1215">
        <v>156</v>
      </c>
      <c r="BP1195" s="1216"/>
      <c r="BQ1195" s="1217"/>
      <c r="BR1195" s="1218"/>
      <c r="BS1195" s="587">
        <f t="shared" si="287"/>
        <v>0</v>
      </c>
    </row>
    <row r="1196" spans="1:71" s="17" customFormat="1" ht="16.75" hidden="1" customHeight="1" outlineLevel="2">
      <c r="A1196" s="1215">
        <v>157</v>
      </c>
      <c r="B1196" s="1216"/>
      <c r="C1196" s="1217"/>
      <c r="D1196" s="1218"/>
      <c r="E1196" s="587">
        <f t="shared" si="192"/>
        <v>0</v>
      </c>
      <c r="G1196" s="1215">
        <v>157</v>
      </c>
      <c r="H1196" s="1216"/>
      <c r="I1196" s="1217"/>
      <c r="J1196" s="1218"/>
      <c r="K1196" s="587">
        <f t="shared" si="277"/>
        <v>0</v>
      </c>
      <c r="M1196" s="1215">
        <v>157</v>
      </c>
      <c r="N1196" s="1216"/>
      <c r="O1196" s="1217"/>
      <c r="P1196" s="1218"/>
      <c r="Q1196" s="587">
        <f t="shared" si="278"/>
        <v>0</v>
      </c>
      <c r="S1196" s="1215">
        <v>157</v>
      </c>
      <c r="T1196" s="1216"/>
      <c r="U1196" s="1217"/>
      <c r="V1196" s="1218"/>
      <c r="W1196" s="587">
        <f t="shared" si="279"/>
        <v>0</v>
      </c>
      <c r="Y1196" s="1215">
        <v>157</v>
      </c>
      <c r="Z1196" s="1216"/>
      <c r="AA1196" s="1217"/>
      <c r="AB1196" s="1218"/>
      <c r="AC1196" s="587">
        <f t="shared" si="280"/>
        <v>0</v>
      </c>
      <c r="AE1196" s="1215">
        <v>157</v>
      </c>
      <c r="AF1196" s="1216"/>
      <c r="AG1196" s="1217"/>
      <c r="AH1196" s="1218"/>
      <c r="AI1196" s="587">
        <f t="shared" si="281"/>
        <v>0</v>
      </c>
      <c r="AK1196" s="1215">
        <v>157</v>
      </c>
      <c r="AL1196" s="1216"/>
      <c r="AM1196" s="1217"/>
      <c r="AN1196" s="1218"/>
      <c r="AO1196" s="587">
        <f t="shared" si="282"/>
        <v>0</v>
      </c>
      <c r="AQ1196" s="1215">
        <v>157</v>
      </c>
      <c r="AR1196" s="1216"/>
      <c r="AS1196" s="1217"/>
      <c r="AT1196" s="1218"/>
      <c r="AU1196" s="587">
        <f t="shared" si="283"/>
        <v>0</v>
      </c>
      <c r="AW1196" s="1215">
        <v>157</v>
      </c>
      <c r="AX1196" s="1216"/>
      <c r="AY1196" s="1217"/>
      <c r="AZ1196" s="1218"/>
      <c r="BA1196" s="587">
        <f t="shared" si="284"/>
        <v>0</v>
      </c>
      <c r="BC1196" s="1215">
        <v>157</v>
      </c>
      <c r="BD1196" s="1216"/>
      <c r="BE1196" s="1217"/>
      <c r="BF1196" s="1218"/>
      <c r="BG1196" s="587">
        <f t="shared" si="285"/>
        <v>0</v>
      </c>
      <c r="BI1196" s="1215">
        <v>157</v>
      </c>
      <c r="BJ1196" s="1216"/>
      <c r="BK1196" s="1217"/>
      <c r="BL1196" s="1218"/>
      <c r="BM1196" s="587">
        <f t="shared" si="286"/>
        <v>0</v>
      </c>
      <c r="BO1196" s="1215">
        <v>157</v>
      </c>
      <c r="BP1196" s="1216"/>
      <c r="BQ1196" s="1217"/>
      <c r="BR1196" s="1218"/>
      <c r="BS1196" s="587">
        <f t="shared" si="287"/>
        <v>0</v>
      </c>
    </row>
    <row r="1197" spans="1:71" s="17" customFormat="1" ht="16.75" hidden="1" customHeight="1" outlineLevel="2">
      <c r="A1197" s="1215">
        <v>158</v>
      </c>
      <c r="B1197" s="1216"/>
      <c r="C1197" s="1217"/>
      <c r="D1197" s="1218"/>
      <c r="E1197" s="587">
        <f t="shared" si="192"/>
        <v>0</v>
      </c>
      <c r="G1197" s="1215">
        <v>158</v>
      </c>
      <c r="H1197" s="1216"/>
      <c r="I1197" s="1217"/>
      <c r="J1197" s="1218"/>
      <c r="K1197" s="587">
        <f t="shared" si="277"/>
        <v>0</v>
      </c>
      <c r="M1197" s="1215">
        <v>158</v>
      </c>
      <c r="N1197" s="1216"/>
      <c r="O1197" s="1217"/>
      <c r="P1197" s="1218"/>
      <c r="Q1197" s="587">
        <f t="shared" si="278"/>
        <v>0</v>
      </c>
      <c r="S1197" s="1215">
        <v>158</v>
      </c>
      <c r="T1197" s="1216"/>
      <c r="U1197" s="1217"/>
      <c r="V1197" s="1218"/>
      <c r="W1197" s="587">
        <f t="shared" si="279"/>
        <v>0</v>
      </c>
      <c r="Y1197" s="1215">
        <v>158</v>
      </c>
      <c r="Z1197" s="1216"/>
      <c r="AA1197" s="1217"/>
      <c r="AB1197" s="1218"/>
      <c r="AC1197" s="587">
        <f t="shared" si="280"/>
        <v>0</v>
      </c>
      <c r="AE1197" s="1215">
        <v>158</v>
      </c>
      <c r="AF1197" s="1216"/>
      <c r="AG1197" s="1217"/>
      <c r="AH1197" s="1218"/>
      <c r="AI1197" s="587">
        <f t="shared" si="281"/>
        <v>0</v>
      </c>
      <c r="AK1197" s="1215">
        <v>158</v>
      </c>
      <c r="AL1197" s="1216"/>
      <c r="AM1197" s="1217"/>
      <c r="AN1197" s="1218"/>
      <c r="AO1197" s="587">
        <f t="shared" si="282"/>
        <v>0</v>
      </c>
      <c r="AQ1197" s="1215">
        <v>158</v>
      </c>
      <c r="AR1197" s="1216"/>
      <c r="AS1197" s="1217"/>
      <c r="AT1197" s="1218"/>
      <c r="AU1197" s="587">
        <f t="shared" si="283"/>
        <v>0</v>
      </c>
      <c r="AW1197" s="1215">
        <v>158</v>
      </c>
      <c r="AX1197" s="1216"/>
      <c r="AY1197" s="1217"/>
      <c r="AZ1197" s="1218"/>
      <c r="BA1197" s="587">
        <f t="shared" si="284"/>
        <v>0</v>
      </c>
      <c r="BC1197" s="1215">
        <v>158</v>
      </c>
      <c r="BD1197" s="1216"/>
      <c r="BE1197" s="1217"/>
      <c r="BF1197" s="1218"/>
      <c r="BG1197" s="587">
        <f t="shared" si="285"/>
        <v>0</v>
      </c>
      <c r="BI1197" s="1215">
        <v>158</v>
      </c>
      <c r="BJ1197" s="1216"/>
      <c r="BK1197" s="1217"/>
      <c r="BL1197" s="1218"/>
      <c r="BM1197" s="587">
        <f t="shared" si="286"/>
        <v>0</v>
      </c>
      <c r="BO1197" s="1215">
        <v>158</v>
      </c>
      <c r="BP1197" s="1216"/>
      <c r="BQ1197" s="1217"/>
      <c r="BR1197" s="1218"/>
      <c r="BS1197" s="587">
        <f t="shared" si="287"/>
        <v>0</v>
      </c>
    </row>
    <row r="1198" spans="1:71" s="17" customFormat="1" ht="16.75" hidden="1" customHeight="1" outlineLevel="2">
      <c r="A1198" s="1215">
        <v>159</v>
      </c>
      <c r="B1198" s="1216"/>
      <c r="C1198" s="1217"/>
      <c r="D1198" s="1218"/>
      <c r="E1198" s="587">
        <f t="shared" si="192"/>
        <v>0</v>
      </c>
      <c r="G1198" s="1215">
        <v>159</v>
      </c>
      <c r="H1198" s="1216"/>
      <c r="I1198" s="1217"/>
      <c r="J1198" s="1218"/>
      <c r="K1198" s="587">
        <f t="shared" si="277"/>
        <v>0</v>
      </c>
      <c r="M1198" s="1215">
        <v>159</v>
      </c>
      <c r="N1198" s="1216"/>
      <c r="O1198" s="1217"/>
      <c r="P1198" s="1218"/>
      <c r="Q1198" s="587">
        <f t="shared" si="278"/>
        <v>0</v>
      </c>
      <c r="S1198" s="1215">
        <v>159</v>
      </c>
      <c r="T1198" s="1216"/>
      <c r="U1198" s="1217"/>
      <c r="V1198" s="1218"/>
      <c r="W1198" s="587">
        <f t="shared" si="279"/>
        <v>0</v>
      </c>
      <c r="Y1198" s="1215">
        <v>159</v>
      </c>
      <c r="Z1198" s="1216"/>
      <c r="AA1198" s="1217"/>
      <c r="AB1198" s="1218"/>
      <c r="AC1198" s="587">
        <f t="shared" si="280"/>
        <v>0</v>
      </c>
      <c r="AE1198" s="1215">
        <v>159</v>
      </c>
      <c r="AF1198" s="1216"/>
      <c r="AG1198" s="1217"/>
      <c r="AH1198" s="1218"/>
      <c r="AI1198" s="587">
        <f t="shared" si="281"/>
        <v>0</v>
      </c>
      <c r="AK1198" s="1215">
        <v>159</v>
      </c>
      <c r="AL1198" s="1216"/>
      <c r="AM1198" s="1217"/>
      <c r="AN1198" s="1218"/>
      <c r="AO1198" s="587">
        <f t="shared" si="282"/>
        <v>0</v>
      </c>
      <c r="AQ1198" s="1215">
        <v>159</v>
      </c>
      <c r="AR1198" s="1216"/>
      <c r="AS1198" s="1217"/>
      <c r="AT1198" s="1218"/>
      <c r="AU1198" s="587">
        <f t="shared" si="283"/>
        <v>0</v>
      </c>
      <c r="AW1198" s="1215">
        <v>159</v>
      </c>
      <c r="AX1198" s="1216"/>
      <c r="AY1198" s="1217"/>
      <c r="AZ1198" s="1218"/>
      <c r="BA1198" s="587">
        <f t="shared" si="284"/>
        <v>0</v>
      </c>
      <c r="BC1198" s="1215">
        <v>159</v>
      </c>
      <c r="BD1198" s="1216"/>
      <c r="BE1198" s="1217"/>
      <c r="BF1198" s="1218"/>
      <c r="BG1198" s="587">
        <f t="shared" si="285"/>
        <v>0</v>
      </c>
      <c r="BI1198" s="1215">
        <v>159</v>
      </c>
      <c r="BJ1198" s="1216"/>
      <c r="BK1198" s="1217"/>
      <c r="BL1198" s="1218"/>
      <c r="BM1198" s="587">
        <f t="shared" si="286"/>
        <v>0</v>
      </c>
      <c r="BO1198" s="1215">
        <v>159</v>
      </c>
      <c r="BP1198" s="1216"/>
      <c r="BQ1198" s="1217"/>
      <c r="BR1198" s="1218"/>
      <c r="BS1198" s="587">
        <f t="shared" si="287"/>
        <v>0</v>
      </c>
    </row>
    <row r="1199" spans="1:71" s="17" customFormat="1" ht="16.75" hidden="1" customHeight="1" outlineLevel="2">
      <c r="A1199" s="1215">
        <v>160</v>
      </c>
      <c r="B1199" s="1216"/>
      <c r="C1199" s="1217"/>
      <c r="D1199" s="1218"/>
      <c r="E1199" s="587">
        <f t="shared" si="192"/>
        <v>0</v>
      </c>
      <c r="G1199" s="1215">
        <v>160</v>
      </c>
      <c r="H1199" s="1216"/>
      <c r="I1199" s="1217"/>
      <c r="J1199" s="1218"/>
      <c r="K1199" s="587">
        <f t="shared" si="277"/>
        <v>0</v>
      </c>
      <c r="M1199" s="1215">
        <v>160</v>
      </c>
      <c r="N1199" s="1216"/>
      <c r="O1199" s="1217"/>
      <c r="P1199" s="1218"/>
      <c r="Q1199" s="587">
        <f t="shared" si="278"/>
        <v>0</v>
      </c>
      <c r="S1199" s="1215">
        <v>160</v>
      </c>
      <c r="T1199" s="1216"/>
      <c r="U1199" s="1217"/>
      <c r="V1199" s="1218"/>
      <c r="W1199" s="587">
        <f t="shared" si="279"/>
        <v>0</v>
      </c>
      <c r="Y1199" s="1215">
        <v>160</v>
      </c>
      <c r="Z1199" s="1216"/>
      <c r="AA1199" s="1217"/>
      <c r="AB1199" s="1218"/>
      <c r="AC1199" s="587">
        <f t="shared" si="280"/>
        <v>0</v>
      </c>
      <c r="AE1199" s="1215">
        <v>160</v>
      </c>
      <c r="AF1199" s="1216"/>
      <c r="AG1199" s="1217"/>
      <c r="AH1199" s="1218"/>
      <c r="AI1199" s="587">
        <f t="shared" si="281"/>
        <v>0</v>
      </c>
      <c r="AK1199" s="1215">
        <v>160</v>
      </c>
      <c r="AL1199" s="1216"/>
      <c r="AM1199" s="1217"/>
      <c r="AN1199" s="1218"/>
      <c r="AO1199" s="587">
        <f t="shared" si="282"/>
        <v>0</v>
      </c>
      <c r="AQ1199" s="1215">
        <v>160</v>
      </c>
      <c r="AR1199" s="1216"/>
      <c r="AS1199" s="1217"/>
      <c r="AT1199" s="1218"/>
      <c r="AU1199" s="587">
        <f t="shared" si="283"/>
        <v>0</v>
      </c>
      <c r="AW1199" s="1215">
        <v>160</v>
      </c>
      <c r="AX1199" s="1216"/>
      <c r="AY1199" s="1217"/>
      <c r="AZ1199" s="1218"/>
      <c r="BA1199" s="587">
        <f t="shared" si="284"/>
        <v>0</v>
      </c>
      <c r="BC1199" s="1215">
        <v>160</v>
      </c>
      <c r="BD1199" s="1216"/>
      <c r="BE1199" s="1217"/>
      <c r="BF1199" s="1218"/>
      <c r="BG1199" s="587">
        <f t="shared" si="285"/>
        <v>0</v>
      </c>
      <c r="BI1199" s="1215">
        <v>160</v>
      </c>
      <c r="BJ1199" s="1216"/>
      <c r="BK1199" s="1217"/>
      <c r="BL1199" s="1218"/>
      <c r="BM1199" s="587">
        <f t="shared" si="286"/>
        <v>0</v>
      </c>
      <c r="BO1199" s="1215">
        <v>160</v>
      </c>
      <c r="BP1199" s="1216"/>
      <c r="BQ1199" s="1217"/>
      <c r="BR1199" s="1218"/>
      <c r="BS1199" s="587">
        <f t="shared" si="287"/>
        <v>0</v>
      </c>
    </row>
    <row r="1200" spans="1:71" s="17" customFormat="1" ht="16.75" hidden="1" customHeight="1" outlineLevel="2">
      <c r="A1200" s="1215">
        <v>161</v>
      </c>
      <c r="B1200" s="1216"/>
      <c r="C1200" s="1217"/>
      <c r="D1200" s="1218"/>
      <c r="E1200" s="587">
        <f t="shared" si="192"/>
        <v>0</v>
      </c>
      <c r="G1200" s="1215">
        <v>161</v>
      </c>
      <c r="H1200" s="1216"/>
      <c r="I1200" s="1217"/>
      <c r="J1200" s="1218"/>
      <c r="K1200" s="587">
        <f t="shared" si="277"/>
        <v>0</v>
      </c>
      <c r="M1200" s="1215">
        <v>161</v>
      </c>
      <c r="N1200" s="1216"/>
      <c r="O1200" s="1217"/>
      <c r="P1200" s="1218"/>
      <c r="Q1200" s="587">
        <f t="shared" si="278"/>
        <v>0</v>
      </c>
      <c r="S1200" s="1215">
        <v>161</v>
      </c>
      <c r="T1200" s="1216"/>
      <c r="U1200" s="1217"/>
      <c r="V1200" s="1218"/>
      <c r="W1200" s="587">
        <f t="shared" si="279"/>
        <v>0</v>
      </c>
      <c r="Y1200" s="1215">
        <v>161</v>
      </c>
      <c r="Z1200" s="1216"/>
      <c r="AA1200" s="1217"/>
      <c r="AB1200" s="1218"/>
      <c r="AC1200" s="587">
        <f t="shared" si="280"/>
        <v>0</v>
      </c>
      <c r="AE1200" s="1215">
        <v>161</v>
      </c>
      <c r="AF1200" s="1216"/>
      <c r="AG1200" s="1217"/>
      <c r="AH1200" s="1218"/>
      <c r="AI1200" s="587">
        <f t="shared" si="281"/>
        <v>0</v>
      </c>
      <c r="AK1200" s="1215">
        <v>161</v>
      </c>
      <c r="AL1200" s="1216"/>
      <c r="AM1200" s="1217"/>
      <c r="AN1200" s="1218"/>
      <c r="AO1200" s="587">
        <f t="shared" si="282"/>
        <v>0</v>
      </c>
      <c r="AQ1200" s="1215">
        <v>161</v>
      </c>
      <c r="AR1200" s="1216"/>
      <c r="AS1200" s="1217"/>
      <c r="AT1200" s="1218"/>
      <c r="AU1200" s="587">
        <f t="shared" si="283"/>
        <v>0</v>
      </c>
      <c r="AW1200" s="1215">
        <v>161</v>
      </c>
      <c r="AX1200" s="1216"/>
      <c r="AY1200" s="1217"/>
      <c r="AZ1200" s="1218"/>
      <c r="BA1200" s="587">
        <f t="shared" si="284"/>
        <v>0</v>
      </c>
      <c r="BC1200" s="1215">
        <v>161</v>
      </c>
      <c r="BD1200" s="1216"/>
      <c r="BE1200" s="1217"/>
      <c r="BF1200" s="1218"/>
      <c r="BG1200" s="587">
        <f t="shared" si="285"/>
        <v>0</v>
      </c>
      <c r="BI1200" s="1215">
        <v>161</v>
      </c>
      <c r="BJ1200" s="1216"/>
      <c r="BK1200" s="1217"/>
      <c r="BL1200" s="1218"/>
      <c r="BM1200" s="587">
        <f t="shared" si="286"/>
        <v>0</v>
      </c>
      <c r="BO1200" s="1215">
        <v>161</v>
      </c>
      <c r="BP1200" s="1216"/>
      <c r="BQ1200" s="1217"/>
      <c r="BR1200" s="1218"/>
      <c r="BS1200" s="587">
        <f t="shared" si="287"/>
        <v>0</v>
      </c>
    </row>
    <row r="1201" spans="1:71" s="17" customFormat="1" ht="16.75" hidden="1" customHeight="1" outlineLevel="2">
      <c r="A1201" s="1215">
        <v>162</v>
      </c>
      <c r="B1201" s="1216"/>
      <c r="C1201" s="1217"/>
      <c r="D1201" s="1218"/>
      <c r="E1201" s="587">
        <f t="shared" si="192"/>
        <v>0</v>
      </c>
      <c r="G1201" s="1215">
        <v>162</v>
      </c>
      <c r="H1201" s="1216"/>
      <c r="I1201" s="1217"/>
      <c r="J1201" s="1218"/>
      <c r="K1201" s="587">
        <f t="shared" si="277"/>
        <v>0</v>
      </c>
      <c r="M1201" s="1215">
        <v>162</v>
      </c>
      <c r="N1201" s="1216"/>
      <c r="O1201" s="1217"/>
      <c r="P1201" s="1218"/>
      <c r="Q1201" s="587">
        <f t="shared" si="278"/>
        <v>0</v>
      </c>
      <c r="S1201" s="1215">
        <v>162</v>
      </c>
      <c r="T1201" s="1216"/>
      <c r="U1201" s="1217"/>
      <c r="V1201" s="1218"/>
      <c r="W1201" s="587">
        <f t="shared" si="279"/>
        <v>0</v>
      </c>
      <c r="Y1201" s="1215">
        <v>162</v>
      </c>
      <c r="Z1201" s="1216"/>
      <c r="AA1201" s="1217"/>
      <c r="AB1201" s="1218"/>
      <c r="AC1201" s="587">
        <f t="shared" si="280"/>
        <v>0</v>
      </c>
      <c r="AE1201" s="1215">
        <v>162</v>
      </c>
      <c r="AF1201" s="1216"/>
      <c r="AG1201" s="1217"/>
      <c r="AH1201" s="1218"/>
      <c r="AI1201" s="587">
        <f t="shared" si="281"/>
        <v>0</v>
      </c>
      <c r="AK1201" s="1215">
        <v>162</v>
      </c>
      <c r="AL1201" s="1216"/>
      <c r="AM1201" s="1217"/>
      <c r="AN1201" s="1218"/>
      <c r="AO1201" s="587">
        <f t="shared" si="282"/>
        <v>0</v>
      </c>
      <c r="AQ1201" s="1215">
        <v>162</v>
      </c>
      <c r="AR1201" s="1216"/>
      <c r="AS1201" s="1217"/>
      <c r="AT1201" s="1218"/>
      <c r="AU1201" s="587">
        <f t="shared" si="283"/>
        <v>0</v>
      </c>
      <c r="AW1201" s="1215">
        <v>162</v>
      </c>
      <c r="AX1201" s="1216"/>
      <c r="AY1201" s="1217"/>
      <c r="AZ1201" s="1218"/>
      <c r="BA1201" s="587">
        <f t="shared" si="284"/>
        <v>0</v>
      </c>
      <c r="BC1201" s="1215">
        <v>162</v>
      </c>
      <c r="BD1201" s="1216"/>
      <c r="BE1201" s="1217"/>
      <c r="BF1201" s="1218"/>
      <c r="BG1201" s="587">
        <f t="shared" si="285"/>
        <v>0</v>
      </c>
      <c r="BI1201" s="1215">
        <v>162</v>
      </c>
      <c r="BJ1201" s="1216"/>
      <c r="BK1201" s="1217"/>
      <c r="BL1201" s="1218"/>
      <c r="BM1201" s="587">
        <f t="shared" si="286"/>
        <v>0</v>
      </c>
      <c r="BO1201" s="1215">
        <v>162</v>
      </c>
      <c r="BP1201" s="1216"/>
      <c r="BQ1201" s="1217"/>
      <c r="BR1201" s="1218"/>
      <c r="BS1201" s="587">
        <f t="shared" si="287"/>
        <v>0</v>
      </c>
    </row>
    <row r="1202" spans="1:71" s="17" customFormat="1" ht="16.75" hidden="1" customHeight="1" outlineLevel="2">
      <c r="A1202" s="1215">
        <v>163</v>
      </c>
      <c r="B1202" s="1216"/>
      <c r="C1202" s="1217"/>
      <c r="D1202" s="1218"/>
      <c r="E1202" s="587">
        <f t="shared" si="192"/>
        <v>0</v>
      </c>
      <c r="G1202" s="1215">
        <v>163</v>
      </c>
      <c r="H1202" s="1216"/>
      <c r="I1202" s="1217"/>
      <c r="J1202" s="1218"/>
      <c r="K1202" s="587">
        <f t="shared" si="277"/>
        <v>0</v>
      </c>
      <c r="M1202" s="1215">
        <v>163</v>
      </c>
      <c r="N1202" s="1216"/>
      <c r="O1202" s="1217"/>
      <c r="P1202" s="1218"/>
      <c r="Q1202" s="587">
        <f t="shared" si="278"/>
        <v>0</v>
      </c>
      <c r="S1202" s="1215">
        <v>163</v>
      </c>
      <c r="T1202" s="1216"/>
      <c r="U1202" s="1217"/>
      <c r="V1202" s="1218"/>
      <c r="W1202" s="587">
        <f t="shared" si="279"/>
        <v>0</v>
      </c>
      <c r="Y1202" s="1215">
        <v>163</v>
      </c>
      <c r="Z1202" s="1216"/>
      <c r="AA1202" s="1217"/>
      <c r="AB1202" s="1218"/>
      <c r="AC1202" s="587">
        <f t="shared" si="280"/>
        <v>0</v>
      </c>
      <c r="AE1202" s="1215">
        <v>163</v>
      </c>
      <c r="AF1202" s="1216"/>
      <c r="AG1202" s="1217"/>
      <c r="AH1202" s="1218"/>
      <c r="AI1202" s="587">
        <f t="shared" si="281"/>
        <v>0</v>
      </c>
      <c r="AK1202" s="1215">
        <v>163</v>
      </c>
      <c r="AL1202" s="1216"/>
      <c r="AM1202" s="1217"/>
      <c r="AN1202" s="1218"/>
      <c r="AO1202" s="587">
        <f t="shared" si="282"/>
        <v>0</v>
      </c>
      <c r="AQ1202" s="1215">
        <v>163</v>
      </c>
      <c r="AR1202" s="1216"/>
      <c r="AS1202" s="1217"/>
      <c r="AT1202" s="1218"/>
      <c r="AU1202" s="587">
        <f t="shared" si="283"/>
        <v>0</v>
      </c>
      <c r="AW1202" s="1215">
        <v>163</v>
      </c>
      <c r="AX1202" s="1216"/>
      <c r="AY1202" s="1217"/>
      <c r="AZ1202" s="1218"/>
      <c r="BA1202" s="587">
        <f t="shared" si="284"/>
        <v>0</v>
      </c>
      <c r="BC1202" s="1215">
        <v>163</v>
      </c>
      <c r="BD1202" s="1216"/>
      <c r="BE1202" s="1217"/>
      <c r="BF1202" s="1218"/>
      <c r="BG1202" s="587">
        <f t="shared" si="285"/>
        <v>0</v>
      </c>
      <c r="BI1202" s="1215">
        <v>163</v>
      </c>
      <c r="BJ1202" s="1216"/>
      <c r="BK1202" s="1217"/>
      <c r="BL1202" s="1218"/>
      <c r="BM1202" s="587">
        <f t="shared" si="286"/>
        <v>0</v>
      </c>
      <c r="BO1202" s="1215">
        <v>163</v>
      </c>
      <c r="BP1202" s="1216"/>
      <c r="BQ1202" s="1217"/>
      <c r="BR1202" s="1218"/>
      <c r="BS1202" s="587">
        <f t="shared" si="287"/>
        <v>0</v>
      </c>
    </row>
    <row r="1203" spans="1:71" s="17" customFormat="1" ht="16.75" hidden="1" customHeight="1" outlineLevel="2">
      <c r="A1203" s="1215">
        <v>164</v>
      </c>
      <c r="B1203" s="1216"/>
      <c r="C1203" s="1217"/>
      <c r="D1203" s="1218"/>
      <c r="E1203" s="587">
        <f t="shared" si="192"/>
        <v>0</v>
      </c>
      <c r="G1203" s="1215">
        <v>164</v>
      </c>
      <c r="H1203" s="1216"/>
      <c r="I1203" s="1217"/>
      <c r="J1203" s="1218"/>
      <c r="K1203" s="587">
        <f t="shared" si="277"/>
        <v>0</v>
      </c>
      <c r="M1203" s="1215">
        <v>164</v>
      </c>
      <c r="N1203" s="1216"/>
      <c r="O1203" s="1217"/>
      <c r="P1203" s="1218"/>
      <c r="Q1203" s="587">
        <f t="shared" si="278"/>
        <v>0</v>
      </c>
      <c r="S1203" s="1215">
        <v>164</v>
      </c>
      <c r="T1203" s="1216"/>
      <c r="U1203" s="1217"/>
      <c r="V1203" s="1218"/>
      <c r="W1203" s="587">
        <f t="shared" si="279"/>
        <v>0</v>
      </c>
      <c r="Y1203" s="1215">
        <v>164</v>
      </c>
      <c r="Z1203" s="1216"/>
      <c r="AA1203" s="1217"/>
      <c r="AB1203" s="1218"/>
      <c r="AC1203" s="587">
        <f t="shared" si="280"/>
        <v>0</v>
      </c>
      <c r="AE1203" s="1215">
        <v>164</v>
      </c>
      <c r="AF1203" s="1216"/>
      <c r="AG1203" s="1217"/>
      <c r="AH1203" s="1218"/>
      <c r="AI1203" s="587">
        <f t="shared" si="281"/>
        <v>0</v>
      </c>
      <c r="AK1203" s="1215">
        <v>164</v>
      </c>
      <c r="AL1203" s="1216"/>
      <c r="AM1203" s="1217"/>
      <c r="AN1203" s="1218"/>
      <c r="AO1203" s="587">
        <f t="shared" si="282"/>
        <v>0</v>
      </c>
      <c r="AQ1203" s="1215">
        <v>164</v>
      </c>
      <c r="AR1203" s="1216"/>
      <c r="AS1203" s="1217"/>
      <c r="AT1203" s="1218"/>
      <c r="AU1203" s="587">
        <f t="shared" si="283"/>
        <v>0</v>
      </c>
      <c r="AW1203" s="1215">
        <v>164</v>
      </c>
      <c r="AX1203" s="1216"/>
      <c r="AY1203" s="1217"/>
      <c r="AZ1203" s="1218"/>
      <c r="BA1203" s="587">
        <f t="shared" si="284"/>
        <v>0</v>
      </c>
      <c r="BC1203" s="1215">
        <v>164</v>
      </c>
      <c r="BD1203" s="1216"/>
      <c r="BE1203" s="1217"/>
      <c r="BF1203" s="1218"/>
      <c r="BG1203" s="587">
        <f t="shared" si="285"/>
        <v>0</v>
      </c>
      <c r="BI1203" s="1215">
        <v>164</v>
      </c>
      <c r="BJ1203" s="1216"/>
      <c r="BK1203" s="1217"/>
      <c r="BL1203" s="1218"/>
      <c r="BM1203" s="587">
        <f t="shared" si="286"/>
        <v>0</v>
      </c>
      <c r="BO1203" s="1215">
        <v>164</v>
      </c>
      <c r="BP1203" s="1216"/>
      <c r="BQ1203" s="1217"/>
      <c r="BR1203" s="1218"/>
      <c r="BS1203" s="587">
        <f t="shared" si="287"/>
        <v>0</v>
      </c>
    </row>
    <row r="1204" spans="1:71" s="17" customFormat="1" ht="16.75" hidden="1" customHeight="1" outlineLevel="2">
      <c r="A1204" s="1215">
        <v>165</v>
      </c>
      <c r="B1204" s="1216"/>
      <c r="C1204" s="1217"/>
      <c r="D1204" s="1218"/>
      <c r="E1204" s="587">
        <f t="shared" si="192"/>
        <v>0</v>
      </c>
      <c r="G1204" s="1215">
        <v>165</v>
      </c>
      <c r="H1204" s="1216"/>
      <c r="I1204" s="1217"/>
      <c r="J1204" s="1218"/>
      <c r="K1204" s="587">
        <f t="shared" si="277"/>
        <v>0</v>
      </c>
      <c r="M1204" s="1215">
        <v>165</v>
      </c>
      <c r="N1204" s="1216"/>
      <c r="O1204" s="1217"/>
      <c r="P1204" s="1218"/>
      <c r="Q1204" s="587">
        <f t="shared" si="278"/>
        <v>0</v>
      </c>
      <c r="S1204" s="1215">
        <v>165</v>
      </c>
      <c r="T1204" s="1216"/>
      <c r="U1204" s="1217"/>
      <c r="V1204" s="1218"/>
      <c r="W1204" s="587">
        <f t="shared" si="279"/>
        <v>0</v>
      </c>
      <c r="Y1204" s="1215">
        <v>165</v>
      </c>
      <c r="Z1204" s="1216"/>
      <c r="AA1204" s="1217"/>
      <c r="AB1204" s="1218"/>
      <c r="AC1204" s="587">
        <f t="shared" si="280"/>
        <v>0</v>
      </c>
      <c r="AE1204" s="1215">
        <v>165</v>
      </c>
      <c r="AF1204" s="1216"/>
      <c r="AG1204" s="1217"/>
      <c r="AH1204" s="1218"/>
      <c r="AI1204" s="587">
        <f t="shared" si="281"/>
        <v>0</v>
      </c>
      <c r="AK1204" s="1215">
        <v>165</v>
      </c>
      <c r="AL1204" s="1216"/>
      <c r="AM1204" s="1217"/>
      <c r="AN1204" s="1218"/>
      <c r="AO1204" s="587">
        <f t="shared" si="282"/>
        <v>0</v>
      </c>
      <c r="AQ1204" s="1215">
        <v>165</v>
      </c>
      <c r="AR1204" s="1216"/>
      <c r="AS1204" s="1217"/>
      <c r="AT1204" s="1218"/>
      <c r="AU1204" s="587">
        <f t="shared" si="283"/>
        <v>0</v>
      </c>
      <c r="AW1204" s="1215">
        <v>165</v>
      </c>
      <c r="AX1204" s="1216"/>
      <c r="AY1204" s="1217"/>
      <c r="AZ1204" s="1218"/>
      <c r="BA1204" s="587">
        <f t="shared" si="284"/>
        <v>0</v>
      </c>
      <c r="BC1204" s="1215">
        <v>165</v>
      </c>
      <c r="BD1204" s="1216"/>
      <c r="BE1204" s="1217"/>
      <c r="BF1204" s="1218"/>
      <c r="BG1204" s="587">
        <f t="shared" si="285"/>
        <v>0</v>
      </c>
      <c r="BI1204" s="1215">
        <v>165</v>
      </c>
      <c r="BJ1204" s="1216"/>
      <c r="BK1204" s="1217"/>
      <c r="BL1204" s="1218"/>
      <c r="BM1204" s="587">
        <f t="shared" si="286"/>
        <v>0</v>
      </c>
      <c r="BO1204" s="1215">
        <v>165</v>
      </c>
      <c r="BP1204" s="1216"/>
      <c r="BQ1204" s="1217"/>
      <c r="BR1204" s="1218"/>
      <c r="BS1204" s="587">
        <f t="shared" si="287"/>
        <v>0</v>
      </c>
    </row>
    <row r="1205" spans="1:71" s="17" customFormat="1" ht="16.75" hidden="1" customHeight="1" outlineLevel="2">
      <c r="A1205" s="1215">
        <v>166</v>
      </c>
      <c r="B1205" s="1216"/>
      <c r="C1205" s="1217"/>
      <c r="D1205" s="1218"/>
      <c r="E1205" s="587">
        <f t="shared" si="192"/>
        <v>0</v>
      </c>
      <c r="G1205" s="1215">
        <v>166</v>
      </c>
      <c r="H1205" s="1216"/>
      <c r="I1205" s="1217"/>
      <c r="J1205" s="1218"/>
      <c r="K1205" s="587">
        <f t="shared" si="277"/>
        <v>0</v>
      </c>
      <c r="M1205" s="1215">
        <v>166</v>
      </c>
      <c r="N1205" s="1216"/>
      <c r="O1205" s="1217"/>
      <c r="P1205" s="1218"/>
      <c r="Q1205" s="587">
        <f t="shared" si="278"/>
        <v>0</v>
      </c>
      <c r="S1205" s="1215">
        <v>166</v>
      </c>
      <c r="T1205" s="1216"/>
      <c r="U1205" s="1217"/>
      <c r="V1205" s="1218"/>
      <c r="W1205" s="587">
        <f t="shared" si="279"/>
        <v>0</v>
      </c>
      <c r="Y1205" s="1215">
        <v>166</v>
      </c>
      <c r="Z1205" s="1216"/>
      <c r="AA1205" s="1217"/>
      <c r="AB1205" s="1218"/>
      <c r="AC1205" s="587">
        <f t="shared" si="280"/>
        <v>0</v>
      </c>
      <c r="AE1205" s="1215">
        <v>166</v>
      </c>
      <c r="AF1205" s="1216"/>
      <c r="AG1205" s="1217"/>
      <c r="AH1205" s="1218"/>
      <c r="AI1205" s="587">
        <f t="shared" si="281"/>
        <v>0</v>
      </c>
      <c r="AK1205" s="1215">
        <v>166</v>
      </c>
      <c r="AL1205" s="1216"/>
      <c r="AM1205" s="1217"/>
      <c r="AN1205" s="1218"/>
      <c r="AO1205" s="587">
        <f t="shared" si="282"/>
        <v>0</v>
      </c>
      <c r="AQ1205" s="1215">
        <v>166</v>
      </c>
      <c r="AR1205" s="1216"/>
      <c r="AS1205" s="1217"/>
      <c r="AT1205" s="1218"/>
      <c r="AU1205" s="587">
        <f t="shared" si="283"/>
        <v>0</v>
      </c>
      <c r="AW1205" s="1215">
        <v>166</v>
      </c>
      <c r="AX1205" s="1216"/>
      <c r="AY1205" s="1217"/>
      <c r="AZ1205" s="1218"/>
      <c r="BA1205" s="587">
        <f t="shared" si="284"/>
        <v>0</v>
      </c>
      <c r="BC1205" s="1215">
        <v>166</v>
      </c>
      <c r="BD1205" s="1216"/>
      <c r="BE1205" s="1217"/>
      <c r="BF1205" s="1218"/>
      <c r="BG1205" s="587">
        <f t="shared" si="285"/>
        <v>0</v>
      </c>
      <c r="BI1205" s="1215">
        <v>166</v>
      </c>
      <c r="BJ1205" s="1216"/>
      <c r="BK1205" s="1217"/>
      <c r="BL1205" s="1218"/>
      <c r="BM1205" s="587">
        <f t="shared" si="286"/>
        <v>0</v>
      </c>
      <c r="BO1205" s="1215">
        <v>166</v>
      </c>
      <c r="BP1205" s="1216"/>
      <c r="BQ1205" s="1217"/>
      <c r="BR1205" s="1218"/>
      <c r="BS1205" s="587">
        <f t="shared" si="287"/>
        <v>0</v>
      </c>
    </row>
    <row r="1206" spans="1:71" s="17" customFormat="1" ht="16.75" hidden="1" customHeight="1" outlineLevel="2">
      <c r="A1206" s="1215">
        <v>167</v>
      </c>
      <c r="B1206" s="1216"/>
      <c r="C1206" s="1217"/>
      <c r="D1206" s="1218"/>
      <c r="E1206" s="587">
        <f t="shared" si="192"/>
        <v>0</v>
      </c>
      <c r="G1206" s="1215">
        <v>167</v>
      </c>
      <c r="H1206" s="1216"/>
      <c r="I1206" s="1217"/>
      <c r="J1206" s="1218"/>
      <c r="K1206" s="587">
        <f t="shared" si="277"/>
        <v>0</v>
      </c>
      <c r="M1206" s="1215">
        <v>167</v>
      </c>
      <c r="N1206" s="1216"/>
      <c r="O1206" s="1217"/>
      <c r="P1206" s="1218"/>
      <c r="Q1206" s="587">
        <f t="shared" si="278"/>
        <v>0</v>
      </c>
      <c r="S1206" s="1215">
        <v>167</v>
      </c>
      <c r="T1206" s="1216"/>
      <c r="U1206" s="1217"/>
      <c r="V1206" s="1218"/>
      <c r="W1206" s="587">
        <f t="shared" si="279"/>
        <v>0</v>
      </c>
      <c r="Y1206" s="1215">
        <v>167</v>
      </c>
      <c r="Z1206" s="1216"/>
      <c r="AA1206" s="1217"/>
      <c r="AB1206" s="1218"/>
      <c r="AC1206" s="587">
        <f t="shared" si="280"/>
        <v>0</v>
      </c>
      <c r="AE1206" s="1215">
        <v>167</v>
      </c>
      <c r="AF1206" s="1216"/>
      <c r="AG1206" s="1217"/>
      <c r="AH1206" s="1218"/>
      <c r="AI1206" s="587">
        <f t="shared" si="281"/>
        <v>0</v>
      </c>
      <c r="AK1206" s="1215">
        <v>167</v>
      </c>
      <c r="AL1206" s="1216"/>
      <c r="AM1206" s="1217"/>
      <c r="AN1206" s="1218"/>
      <c r="AO1206" s="587">
        <f t="shared" si="282"/>
        <v>0</v>
      </c>
      <c r="AQ1206" s="1215">
        <v>167</v>
      </c>
      <c r="AR1206" s="1216"/>
      <c r="AS1206" s="1217"/>
      <c r="AT1206" s="1218"/>
      <c r="AU1206" s="587">
        <f t="shared" si="283"/>
        <v>0</v>
      </c>
      <c r="AW1206" s="1215">
        <v>167</v>
      </c>
      <c r="AX1206" s="1216"/>
      <c r="AY1206" s="1217"/>
      <c r="AZ1206" s="1218"/>
      <c r="BA1206" s="587">
        <f t="shared" si="284"/>
        <v>0</v>
      </c>
      <c r="BC1206" s="1215">
        <v>167</v>
      </c>
      <c r="BD1206" s="1216"/>
      <c r="BE1206" s="1217"/>
      <c r="BF1206" s="1218"/>
      <c r="BG1206" s="587">
        <f t="shared" si="285"/>
        <v>0</v>
      </c>
      <c r="BI1206" s="1215">
        <v>167</v>
      </c>
      <c r="BJ1206" s="1216"/>
      <c r="BK1206" s="1217"/>
      <c r="BL1206" s="1218"/>
      <c r="BM1206" s="587">
        <f t="shared" si="286"/>
        <v>0</v>
      </c>
      <c r="BO1206" s="1215">
        <v>167</v>
      </c>
      <c r="BP1206" s="1216"/>
      <c r="BQ1206" s="1217"/>
      <c r="BR1206" s="1218"/>
      <c r="BS1206" s="587">
        <f t="shared" si="287"/>
        <v>0</v>
      </c>
    </row>
    <row r="1207" spans="1:71" s="17" customFormat="1" ht="16.75" hidden="1" customHeight="1" outlineLevel="2">
      <c r="A1207" s="1215">
        <v>168</v>
      </c>
      <c r="B1207" s="1216"/>
      <c r="C1207" s="1217"/>
      <c r="D1207" s="1218"/>
      <c r="E1207" s="587">
        <f t="shared" si="192"/>
        <v>0</v>
      </c>
      <c r="G1207" s="1215">
        <v>168</v>
      </c>
      <c r="H1207" s="1216"/>
      <c r="I1207" s="1217"/>
      <c r="J1207" s="1218"/>
      <c r="K1207" s="587">
        <f t="shared" si="277"/>
        <v>0</v>
      </c>
      <c r="M1207" s="1215">
        <v>168</v>
      </c>
      <c r="N1207" s="1216"/>
      <c r="O1207" s="1217"/>
      <c r="P1207" s="1218"/>
      <c r="Q1207" s="587">
        <f t="shared" si="278"/>
        <v>0</v>
      </c>
      <c r="S1207" s="1215">
        <v>168</v>
      </c>
      <c r="T1207" s="1216"/>
      <c r="U1207" s="1217"/>
      <c r="V1207" s="1218"/>
      <c r="W1207" s="587">
        <f t="shared" si="279"/>
        <v>0</v>
      </c>
      <c r="Y1207" s="1215">
        <v>168</v>
      </c>
      <c r="Z1207" s="1216"/>
      <c r="AA1207" s="1217"/>
      <c r="AB1207" s="1218"/>
      <c r="AC1207" s="587">
        <f t="shared" si="280"/>
        <v>0</v>
      </c>
      <c r="AE1207" s="1215">
        <v>168</v>
      </c>
      <c r="AF1207" s="1216"/>
      <c r="AG1207" s="1217"/>
      <c r="AH1207" s="1218"/>
      <c r="AI1207" s="587">
        <f t="shared" si="281"/>
        <v>0</v>
      </c>
      <c r="AK1207" s="1215">
        <v>168</v>
      </c>
      <c r="AL1207" s="1216"/>
      <c r="AM1207" s="1217"/>
      <c r="AN1207" s="1218"/>
      <c r="AO1207" s="587">
        <f t="shared" si="282"/>
        <v>0</v>
      </c>
      <c r="AQ1207" s="1215">
        <v>168</v>
      </c>
      <c r="AR1207" s="1216"/>
      <c r="AS1207" s="1217"/>
      <c r="AT1207" s="1218"/>
      <c r="AU1207" s="587">
        <f t="shared" si="283"/>
        <v>0</v>
      </c>
      <c r="AW1207" s="1215">
        <v>168</v>
      </c>
      <c r="AX1207" s="1216"/>
      <c r="AY1207" s="1217"/>
      <c r="AZ1207" s="1218"/>
      <c r="BA1207" s="587">
        <f t="shared" si="284"/>
        <v>0</v>
      </c>
      <c r="BC1207" s="1215">
        <v>168</v>
      </c>
      <c r="BD1207" s="1216"/>
      <c r="BE1207" s="1217"/>
      <c r="BF1207" s="1218"/>
      <c r="BG1207" s="587">
        <f t="shared" si="285"/>
        <v>0</v>
      </c>
      <c r="BI1207" s="1215">
        <v>168</v>
      </c>
      <c r="BJ1207" s="1216"/>
      <c r="BK1207" s="1217"/>
      <c r="BL1207" s="1218"/>
      <c r="BM1207" s="587">
        <f t="shared" si="286"/>
        <v>0</v>
      </c>
      <c r="BO1207" s="1215">
        <v>168</v>
      </c>
      <c r="BP1207" s="1216"/>
      <c r="BQ1207" s="1217"/>
      <c r="BR1207" s="1218"/>
      <c r="BS1207" s="587">
        <f t="shared" si="287"/>
        <v>0</v>
      </c>
    </row>
    <row r="1208" spans="1:71" s="17" customFormat="1" ht="16.75" hidden="1" customHeight="1" outlineLevel="2">
      <c r="A1208" s="1215">
        <v>169</v>
      </c>
      <c r="B1208" s="1216"/>
      <c r="C1208" s="1217"/>
      <c r="D1208" s="1218"/>
      <c r="E1208" s="587">
        <f t="shared" si="192"/>
        <v>0</v>
      </c>
      <c r="G1208" s="1215">
        <v>169</v>
      </c>
      <c r="H1208" s="1216"/>
      <c r="I1208" s="1217"/>
      <c r="J1208" s="1218"/>
      <c r="K1208" s="587">
        <f t="shared" si="277"/>
        <v>0</v>
      </c>
      <c r="M1208" s="1215">
        <v>169</v>
      </c>
      <c r="N1208" s="1216"/>
      <c r="O1208" s="1217"/>
      <c r="P1208" s="1218"/>
      <c r="Q1208" s="587">
        <f t="shared" si="278"/>
        <v>0</v>
      </c>
      <c r="S1208" s="1215">
        <v>169</v>
      </c>
      <c r="T1208" s="1216"/>
      <c r="U1208" s="1217"/>
      <c r="V1208" s="1218"/>
      <c r="W1208" s="587">
        <f t="shared" si="279"/>
        <v>0</v>
      </c>
      <c r="Y1208" s="1215">
        <v>169</v>
      </c>
      <c r="Z1208" s="1216"/>
      <c r="AA1208" s="1217"/>
      <c r="AB1208" s="1218"/>
      <c r="AC1208" s="587">
        <f t="shared" si="280"/>
        <v>0</v>
      </c>
      <c r="AE1208" s="1215">
        <v>169</v>
      </c>
      <c r="AF1208" s="1216"/>
      <c r="AG1208" s="1217"/>
      <c r="AH1208" s="1218"/>
      <c r="AI1208" s="587">
        <f t="shared" si="281"/>
        <v>0</v>
      </c>
      <c r="AK1208" s="1215">
        <v>169</v>
      </c>
      <c r="AL1208" s="1216"/>
      <c r="AM1208" s="1217"/>
      <c r="AN1208" s="1218"/>
      <c r="AO1208" s="587">
        <f t="shared" si="282"/>
        <v>0</v>
      </c>
      <c r="AQ1208" s="1215">
        <v>169</v>
      </c>
      <c r="AR1208" s="1216"/>
      <c r="AS1208" s="1217"/>
      <c r="AT1208" s="1218"/>
      <c r="AU1208" s="587">
        <f t="shared" si="283"/>
        <v>0</v>
      </c>
      <c r="AW1208" s="1215">
        <v>169</v>
      </c>
      <c r="AX1208" s="1216"/>
      <c r="AY1208" s="1217"/>
      <c r="AZ1208" s="1218"/>
      <c r="BA1208" s="587">
        <f t="shared" si="284"/>
        <v>0</v>
      </c>
      <c r="BC1208" s="1215">
        <v>169</v>
      </c>
      <c r="BD1208" s="1216"/>
      <c r="BE1208" s="1217"/>
      <c r="BF1208" s="1218"/>
      <c r="BG1208" s="587">
        <f t="shared" si="285"/>
        <v>0</v>
      </c>
      <c r="BI1208" s="1215">
        <v>169</v>
      </c>
      <c r="BJ1208" s="1216"/>
      <c r="BK1208" s="1217"/>
      <c r="BL1208" s="1218"/>
      <c r="BM1208" s="587">
        <f t="shared" si="286"/>
        <v>0</v>
      </c>
      <c r="BO1208" s="1215">
        <v>169</v>
      </c>
      <c r="BP1208" s="1216"/>
      <c r="BQ1208" s="1217"/>
      <c r="BR1208" s="1218"/>
      <c r="BS1208" s="587">
        <f t="shared" si="287"/>
        <v>0</v>
      </c>
    </row>
    <row r="1209" spans="1:71" s="17" customFormat="1" ht="16.75" hidden="1" customHeight="1" outlineLevel="2">
      <c r="A1209" s="1215">
        <v>170</v>
      </c>
      <c r="B1209" s="1216"/>
      <c r="C1209" s="1217"/>
      <c r="D1209" s="1218"/>
      <c r="E1209" s="587">
        <f t="shared" si="192"/>
        <v>0</v>
      </c>
      <c r="G1209" s="1215">
        <v>170</v>
      </c>
      <c r="H1209" s="1216"/>
      <c r="I1209" s="1217"/>
      <c r="J1209" s="1218"/>
      <c r="K1209" s="587">
        <f t="shared" si="277"/>
        <v>0</v>
      </c>
      <c r="M1209" s="1215">
        <v>170</v>
      </c>
      <c r="N1209" s="1216"/>
      <c r="O1209" s="1217"/>
      <c r="P1209" s="1218"/>
      <c r="Q1209" s="587">
        <f t="shared" si="278"/>
        <v>0</v>
      </c>
      <c r="S1209" s="1215">
        <v>170</v>
      </c>
      <c r="T1209" s="1216"/>
      <c r="U1209" s="1217"/>
      <c r="V1209" s="1218"/>
      <c r="W1209" s="587">
        <f t="shared" si="279"/>
        <v>0</v>
      </c>
      <c r="Y1209" s="1215">
        <v>170</v>
      </c>
      <c r="Z1209" s="1216"/>
      <c r="AA1209" s="1217"/>
      <c r="AB1209" s="1218"/>
      <c r="AC1209" s="587">
        <f t="shared" si="280"/>
        <v>0</v>
      </c>
      <c r="AE1209" s="1215">
        <v>170</v>
      </c>
      <c r="AF1209" s="1216"/>
      <c r="AG1209" s="1217"/>
      <c r="AH1209" s="1218"/>
      <c r="AI1209" s="587">
        <f t="shared" si="281"/>
        <v>0</v>
      </c>
      <c r="AK1209" s="1215">
        <v>170</v>
      </c>
      <c r="AL1209" s="1216"/>
      <c r="AM1209" s="1217"/>
      <c r="AN1209" s="1218"/>
      <c r="AO1209" s="587">
        <f t="shared" si="282"/>
        <v>0</v>
      </c>
      <c r="AQ1209" s="1215">
        <v>170</v>
      </c>
      <c r="AR1209" s="1216"/>
      <c r="AS1209" s="1217"/>
      <c r="AT1209" s="1218"/>
      <c r="AU1209" s="587">
        <f t="shared" si="283"/>
        <v>0</v>
      </c>
      <c r="AW1209" s="1215">
        <v>170</v>
      </c>
      <c r="AX1209" s="1216"/>
      <c r="AY1209" s="1217"/>
      <c r="AZ1209" s="1218"/>
      <c r="BA1209" s="587">
        <f t="shared" si="284"/>
        <v>0</v>
      </c>
      <c r="BC1209" s="1215">
        <v>170</v>
      </c>
      <c r="BD1209" s="1216"/>
      <c r="BE1209" s="1217"/>
      <c r="BF1209" s="1218"/>
      <c r="BG1209" s="587">
        <f t="shared" si="285"/>
        <v>0</v>
      </c>
      <c r="BI1209" s="1215">
        <v>170</v>
      </c>
      <c r="BJ1209" s="1216"/>
      <c r="BK1209" s="1217"/>
      <c r="BL1209" s="1218"/>
      <c r="BM1209" s="587">
        <f t="shared" si="286"/>
        <v>0</v>
      </c>
      <c r="BO1209" s="1215">
        <v>170</v>
      </c>
      <c r="BP1209" s="1216"/>
      <c r="BQ1209" s="1217"/>
      <c r="BR1209" s="1218"/>
      <c r="BS1209" s="587">
        <f t="shared" si="287"/>
        <v>0</v>
      </c>
    </row>
    <row r="1210" spans="1:71" s="17" customFormat="1" ht="16.75" hidden="1" customHeight="1" outlineLevel="2">
      <c r="A1210" s="1215">
        <v>171</v>
      </c>
      <c r="B1210" s="1216"/>
      <c r="C1210" s="1217"/>
      <c r="D1210" s="1218"/>
      <c r="E1210" s="587">
        <f t="shared" si="192"/>
        <v>0</v>
      </c>
      <c r="G1210" s="1215">
        <v>171</v>
      </c>
      <c r="H1210" s="1216"/>
      <c r="I1210" s="1217"/>
      <c r="J1210" s="1218"/>
      <c r="K1210" s="587">
        <f t="shared" si="277"/>
        <v>0</v>
      </c>
      <c r="M1210" s="1215">
        <v>171</v>
      </c>
      <c r="N1210" s="1216"/>
      <c r="O1210" s="1217"/>
      <c r="P1210" s="1218"/>
      <c r="Q1210" s="587">
        <f t="shared" si="278"/>
        <v>0</v>
      </c>
      <c r="S1210" s="1215">
        <v>171</v>
      </c>
      <c r="T1210" s="1216"/>
      <c r="U1210" s="1217"/>
      <c r="V1210" s="1218"/>
      <c r="W1210" s="587">
        <f t="shared" si="279"/>
        <v>0</v>
      </c>
      <c r="Y1210" s="1215">
        <v>171</v>
      </c>
      <c r="Z1210" s="1216"/>
      <c r="AA1210" s="1217"/>
      <c r="AB1210" s="1218"/>
      <c r="AC1210" s="587">
        <f t="shared" si="280"/>
        <v>0</v>
      </c>
      <c r="AE1210" s="1215">
        <v>171</v>
      </c>
      <c r="AF1210" s="1216"/>
      <c r="AG1210" s="1217"/>
      <c r="AH1210" s="1218"/>
      <c r="AI1210" s="587">
        <f t="shared" si="281"/>
        <v>0</v>
      </c>
      <c r="AK1210" s="1215">
        <v>171</v>
      </c>
      <c r="AL1210" s="1216"/>
      <c r="AM1210" s="1217"/>
      <c r="AN1210" s="1218"/>
      <c r="AO1210" s="587">
        <f t="shared" si="282"/>
        <v>0</v>
      </c>
      <c r="AQ1210" s="1215">
        <v>171</v>
      </c>
      <c r="AR1210" s="1216"/>
      <c r="AS1210" s="1217"/>
      <c r="AT1210" s="1218"/>
      <c r="AU1210" s="587">
        <f t="shared" si="283"/>
        <v>0</v>
      </c>
      <c r="AW1210" s="1215">
        <v>171</v>
      </c>
      <c r="AX1210" s="1216"/>
      <c r="AY1210" s="1217"/>
      <c r="AZ1210" s="1218"/>
      <c r="BA1210" s="587">
        <f t="shared" si="284"/>
        <v>0</v>
      </c>
      <c r="BC1210" s="1215">
        <v>171</v>
      </c>
      <c r="BD1210" s="1216"/>
      <c r="BE1210" s="1217"/>
      <c r="BF1210" s="1218"/>
      <c r="BG1210" s="587">
        <f t="shared" si="285"/>
        <v>0</v>
      </c>
      <c r="BI1210" s="1215">
        <v>171</v>
      </c>
      <c r="BJ1210" s="1216"/>
      <c r="BK1210" s="1217"/>
      <c r="BL1210" s="1218"/>
      <c r="BM1210" s="587">
        <f t="shared" si="286"/>
        <v>0</v>
      </c>
      <c r="BO1210" s="1215">
        <v>171</v>
      </c>
      <c r="BP1210" s="1216"/>
      <c r="BQ1210" s="1217"/>
      <c r="BR1210" s="1218"/>
      <c r="BS1210" s="587">
        <f t="shared" si="287"/>
        <v>0</v>
      </c>
    </row>
    <row r="1211" spans="1:71" s="17" customFormat="1" ht="16.75" hidden="1" customHeight="1" outlineLevel="2">
      <c r="A1211" s="1215">
        <v>172</v>
      </c>
      <c r="B1211" s="1216"/>
      <c r="C1211" s="1217"/>
      <c r="D1211" s="1218"/>
      <c r="E1211" s="587">
        <f t="shared" si="192"/>
        <v>0</v>
      </c>
      <c r="G1211" s="1215">
        <v>172</v>
      </c>
      <c r="H1211" s="1216"/>
      <c r="I1211" s="1217"/>
      <c r="J1211" s="1218"/>
      <c r="K1211" s="587">
        <f t="shared" si="277"/>
        <v>0</v>
      </c>
      <c r="M1211" s="1215">
        <v>172</v>
      </c>
      <c r="N1211" s="1216"/>
      <c r="O1211" s="1217"/>
      <c r="P1211" s="1218"/>
      <c r="Q1211" s="587">
        <f t="shared" si="278"/>
        <v>0</v>
      </c>
      <c r="S1211" s="1215">
        <v>172</v>
      </c>
      <c r="T1211" s="1216"/>
      <c r="U1211" s="1217"/>
      <c r="V1211" s="1218"/>
      <c r="W1211" s="587">
        <f t="shared" si="279"/>
        <v>0</v>
      </c>
      <c r="Y1211" s="1215">
        <v>172</v>
      </c>
      <c r="Z1211" s="1216"/>
      <c r="AA1211" s="1217"/>
      <c r="AB1211" s="1218"/>
      <c r="AC1211" s="587">
        <f t="shared" si="280"/>
        <v>0</v>
      </c>
      <c r="AE1211" s="1215">
        <v>172</v>
      </c>
      <c r="AF1211" s="1216"/>
      <c r="AG1211" s="1217"/>
      <c r="AH1211" s="1218"/>
      <c r="AI1211" s="587">
        <f t="shared" si="281"/>
        <v>0</v>
      </c>
      <c r="AK1211" s="1215">
        <v>172</v>
      </c>
      <c r="AL1211" s="1216"/>
      <c r="AM1211" s="1217"/>
      <c r="AN1211" s="1218"/>
      <c r="AO1211" s="587">
        <f t="shared" si="282"/>
        <v>0</v>
      </c>
      <c r="AQ1211" s="1215">
        <v>172</v>
      </c>
      <c r="AR1211" s="1216"/>
      <c r="AS1211" s="1217"/>
      <c r="AT1211" s="1218"/>
      <c r="AU1211" s="587">
        <f t="shared" si="283"/>
        <v>0</v>
      </c>
      <c r="AW1211" s="1215">
        <v>172</v>
      </c>
      <c r="AX1211" s="1216"/>
      <c r="AY1211" s="1217"/>
      <c r="AZ1211" s="1218"/>
      <c r="BA1211" s="587">
        <f t="shared" si="284"/>
        <v>0</v>
      </c>
      <c r="BC1211" s="1215">
        <v>172</v>
      </c>
      <c r="BD1211" s="1216"/>
      <c r="BE1211" s="1217"/>
      <c r="BF1211" s="1218"/>
      <c r="BG1211" s="587">
        <f t="shared" si="285"/>
        <v>0</v>
      </c>
      <c r="BI1211" s="1215">
        <v>172</v>
      </c>
      <c r="BJ1211" s="1216"/>
      <c r="BK1211" s="1217"/>
      <c r="BL1211" s="1218"/>
      <c r="BM1211" s="587">
        <f t="shared" si="286"/>
        <v>0</v>
      </c>
      <c r="BO1211" s="1215">
        <v>172</v>
      </c>
      <c r="BP1211" s="1216"/>
      <c r="BQ1211" s="1217"/>
      <c r="BR1211" s="1218"/>
      <c r="BS1211" s="587">
        <f t="shared" si="287"/>
        <v>0</v>
      </c>
    </row>
    <row r="1212" spans="1:71" s="17" customFormat="1" ht="16.75" hidden="1" customHeight="1" outlineLevel="2">
      <c r="A1212" s="1215">
        <v>173</v>
      </c>
      <c r="B1212" s="1216"/>
      <c r="C1212" s="1217"/>
      <c r="D1212" s="1218"/>
      <c r="E1212" s="587">
        <f t="shared" si="192"/>
        <v>0</v>
      </c>
      <c r="G1212" s="1215">
        <v>173</v>
      </c>
      <c r="H1212" s="1216"/>
      <c r="I1212" s="1217"/>
      <c r="J1212" s="1218"/>
      <c r="K1212" s="587">
        <f t="shared" si="277"/>
        <v>0</v>
      </c>
      <c r="M1212" s="1215">
        <v>173</v>
      </c>
      <c r="N1212" s="1216"/>
      <c r="O1212" s="1217"/>
      <c r="P1212" s="1218"/>
      <c r="Q1212" s="587">
        <f t="shared" si="278"/>
        <v>0</v>
      </c>
      <c r="S1212" s="1215">
        <v>173</v>
      </c>
      <c r="T1212" s="1216"/>
      <c r="U1212" s="1217"/>
      <c r="V1212" s="1218"/>
      <c r="W1212" s="587">
        <f t="shared" si="279"/>
        <v>0</v>
      </c>
      <c r="Y1212" s="1215">
        <v>173</v>
      </c>
      <c r="Z1212" s="1216"/>
      <c r="AA1212" s="1217"/>
      <c r="AB1212" s="1218"/>
      <c r="AC1212" s="587">
        <f t="shared" si="280"/>
        <v>0</v>
      </c>
      <c r="AE1212" s="1215">
        <v>173</v>
      </c>
      <c r="AF1212" s="1216"/>
      <c r="AG1212" s="1217"/>
      <c r="AH1212" s="1218"/>
      <c r="AI1212" s="587">
        <f t="shared" si="281"/>
        <v>0</v>
      </c>
      <c r="AK1212" s="1215">
        <v>173</v>
      </c>
      <c r="AL1212" s="1216"/>
      <c r="AM1212" s="1217"/>
      <c r="AN1212" s="1218"/>
      <c r="AO1212" s="587">
        <f t="shared" si="282"/>
        <v>0</v>
      </c>
      <c r="AQ1212" s="1215">
        <v>173</v>
      </c>
      <c r="AR1212" s="1216"/>
      <c r="AS1212" s="1217"/>
      <c r="AT1212" s="1218"/>
      <c r="AU1212" s="587">
        <f t="shared" si="283"/>
        <v>0</v>
      </c>
      <c r="AW1212" s="1215">
        <v>173</v>
      </c>
      <c r="AX1212" s="1216"/>
      <c r="AY1212" s="1217"/>
      <c r="AZ1212" s="1218"/>
      <c r="BA1212" s="587">
        <f t="shared" si="284"/>
        <v>0</v>
      </c>
      <c r="BC1212" s="1215">
        <v>173</v>
      </c>
      <c r="BD1212" s="1216"/>
      <c r="BE1212" s="1217"/>
      <c r="BF1212" s="1218"/>
      <c r="BG1212" s="587">
        <f t="shared" si="285"/>
        <v>0</v>
      </c>
      <c r="BI1212" s="1215">
        <v>173</v>
      </c>
      <c r="BJ1212" s="1216"/>
      <c r="BK1212" s="1217"/>
      <c r="BL1212" s="1218"/>
      <c r="BM1212" s="587">
        <f t="shared" si="286"/>
        <v>0</v>
      </c>
      <c r="BO1212" s="1215">
        <v>173</v>
      </c>
      <c r="BP1212" s="1216"/>
      <c r="BQ1212" s="1217"/>
      <c r="BR1212" s="1218"/>
      <c r="BS1212" s="587">
        <f t="shared" si="287"/>
        <v>0</v>
      </c>
    </row>
    <row r="1213" spans="1:71" s="17" customFormat="1" ht="16.75" hidden="1" customHeight="1" outlineLevel="2">
      <c r="A1213" s="1215">
        <v>174</v>
      </c>
      <c r="B1213" s="1216"/>
      <c r="C1213" s="1217"/>
      <c r="D1213" s="1218"/>
      <c r="E1213" s="587">
        <f t="shared" si="192"/>
        <v>0</v>
      </c>
      <c r="G1213" s="1215">
        <v>174</v>
      </c>
      <c r="H1213" s="1216"/>
      <c r="I1213" s="1217"/>
      <c r="J1213" s="1218"/>
      <c r="K1213" s="587">
        <f t="shared" si="277"/>
        <v>0</v>
      </c>
      <c r="M1213" s="1215">
        <v>174</v>
      </c>
      <c r="N1213" s="1216"/>
      <c r="O1213" s="1217"/>
      <c r="P1213" s="1218"/>
      <c r="Q1213" s="587">
        <f t="shared" si="278"/>
        <v>0</v>
      </c>
      <c r="S1213" s="1215">
        <v>174</v>
      </c>
      <c r="T1213" s="1216"/>
      <c r="U1213" s="1217"/>
      <c r="V1213" s="1218"/>
      <c r="W1213" s="587">
        <f t="shared" si="279"/>
        <v>0</v>
      </c>
      <c r="Y1213" s="1215">
        <v>174</v>
      </c>
      <c r="Z1213" s="1216"/>
      <c r="AA1213" s="1217"/>
      <c r="AB1213" s="1218"/>
      <c r="AC1213" s="587">
        <f t="shared" si="280"/>
        <v>0</v>
      </c>
      <c r="AE1213" s="1215">
        <v>174</v>
      </c>
      <c r="AF1213" s="1216"/>
      <c r="AG1213" s="1217"/>
      <c r="AH1213" s="1218"/>
      <c r="AI1213" s="587">
        <f t="shared" si="281"/>
        <v>0</v>
      </c>
      <c r="AK1213" s="1215">
        <v>174</v>
      </c>
      <c r="AL1213" s="1216"/>
      <c r="AM1213" s="1217"/>
      <c r="AN1213" s="1218"/>
      <c r="AO1213" s="587">
        <f t="shared" si="282"/>
        <v>0</v>
      </c>
      <c r="AQ1213" s="1215">
        <v>174</v>
      </c>
      <c r="AR1213" s="1216"/>
      <c r="AS1213" s="1217"/>
      <c r="AT1213" s="1218"/>
      <c r="AU1213" s="587">
        <f t="shared" si="283"/>
        <v>0</v>
      </c>
      <c r="AW1213" s="1215">
        <v>174</v>
      </c>
      <c r="AX1213" s="1216"/>
      <c r="AY1213" s="1217"/>
      <c r="AZ1213" s="1218"/>
      <c r="BA1213" s="587">
        <f t="shared" si="284"/>
        <v>0</v>
      </c>
      <c r="BC1213" s="1215">
        <v>174</v>
      </c>
      <c r="BD1213" s="1216"/>
      <c r="BE1213" s="1217"/>
      <c r="BF1213" s="1218"/>
      <c r="BG1213" s="587">
        <f t="shared" si="285"/>
        <v>0</v>
      </c>
      <c r="BI1213" s="1215">
        <v>174</v>
      </c>
      <c r="BJ1213" s="1216"/>
      <c r="BK1213" s="1217"/>
      <c r="BL1213" s="1218"/>
      <c r="BM1213" s="587">
        <f t="shared" si="286"/>
        <v>0</v>
      </c>
      <c r="BO1213" s="1215">
        <v>174</v>
      </c>
      <c r="BP1213" s="1216"/>
      <c r="BQ1213" s="1217"/>
      <c r="BR1213" s="1218"/>
      <c r="BS1213" s="587">
        <f t="shared" si="287"/>
        <v>0</v>
      </c>
    </row>
    <row r="1214" spans="1:71" s="17" customFormat="1" ht="16.75" hidden="1" customHeight="1" outlineLevel="2">
      <c r="A1214" s="1215">
        <v>175</v>
      </c>
      <c r="B1214" s="1216"/>
      <c r="C1214" s="1217"/>
      <c r="D1214" s="1218"/>
      <c r="E1214" s="587">
        <f t="shared" si="192"/>
        <v>0</v>
      </c>
      <c r="G1214" s="1215">
        <v>175</v>
      </c>
      <c r="H1214" s="1216"/>
      <c r="I1214" s="1217"/>
      <c r="J1214" s="1218"/>
      <c r="K1214" s="587">
        <f t="shared" si="277"/>
        <v>0</v>
      </c>
      <c r="M1214" s="1215">
        <v>175</v>
      </c>
      <c r="N1214" s="1216"/>
      <c r="O1214" s="1217"/>
      <c r="P1214" s="1218"/>
      <c r="Q1214" s="587">
        <f t="shared" si="278"/>
        <v>0</v>
      </c>
      <c r="S1214" s="1215">
        <v>175</v>
      </c>
      <c r="T1214" s="1216"/>
      <c r="U1214" s="1217"/>
      <c r="V1214" s="1218"/>
      <c r="W1214" s="587">
        <f t="shared" si="279"/>
        <v>0</v>
      </c>
      <c r="Y1214" s="1215">
        <v>175</v>
      </c>
      <c r="Z1214" s="1216"/>
      <c r="AA1214" s="1217"/>
      <c r="AB1214" s="1218"/>
      <c r="AC1214" s="587">
        <f t="shared" si="280"/>
        <v>0</v>
      </c>
      <c r="AE1214" s="1215">
        <v>175</v>
      </c>
      <c r="AF1214" s="1216"/>
      <c r="AG1214" s="1217"/>
      <c r="AH1214" s="1218"/>
      <c r="AI1214" s="587">
        <f t="shared" si="281"/>
        <v>0</v>
      </c>
      <c r="AK1214" s="1215">
        <v>175</v>
      </c>
      <c r="AL1214" s="1216"/>
      <c r="AM1214" s="1217"/>
      <c r="AN1214" s="1218"/>
      <c r="AO1214" s="587">
        <f t="shared" si="282"/>
        <v>0</v>
      </c>
      <c r="AQ1214" s="1215">
        <v>175</v>
      </c>
      <c r="AR1214" s="1216"/>
      <c r="AS1214" s="1217"/>
      <c r="AT1214" s="1218"/>
      <c r="AU1214" s="587">
        <f t="shared" si="283"/>
        <v>0</v>
      </c>
      <c r="AW1214" s="1215">
        <v>175</v>
      </c>
      <c r="AX1214" s="1216"/>
      <c r="AY1214" s="1217"/>
      <c r="AZ1214" s="1218"/>
      <c r="BA1214" s="587">
        <f t="shared" si="284"/>
        <v>0</v>
      </c>
      <c r="BC1214" s="1215">
        <v>175</v>
      </c>
      <c r="BD1214" s="1216"/>
      <c r="BE1214" s="1217"/>
      <c r="BF1214" s="1218"/>
      <c r="BG1214" s="587">
        <f t="shared" si="285"/>
        <v>0</v>
      </c>
      <c r="BI1214" s="1215">
        <v>175</v>
      </c>
      <c r="BJ1214" s="1216"/>
      <c r="BK1214" s="1217"/>
      <c r="BL1214" s="1218"/>
      <c r="BM1214" s="587">
        <f t="shared" si="286"/>
        <v>0</v>
      </c>
      <c r="BO1214" s="1215">
        <v>175</v>
      </c>
      <c r="BP1214" s="1216"/>
      <c r="BQ1214" s="1217"/>
      <c r="BR1214" s="1218"/>
      <c r="BS1214" s="587">
        <f t="shared" si="287"/>
        <v>0</v>
      </c>
    </row>
    <row r="1215" spans="1:71" s="17" customFormat="1" ht="16.75" hidden="1" customHeight="1" outlineLevel="2">
      <c r="A1215" s="1215">
        <v>176</v>
      </c>
      <c r="B1215" s="1216"/>
      <c r="C1215" s="1217"/>
      <c r="D1215" s="1218"/>
      <c r="E1215" s="587">
        <f t="shared" si="192"/>
        <v>0</v>
      </c>
      <c r="G1215" s="1215">
        <v>176</v>
      </c>
      <c r="H1215" s="1216"/>
      <c r="I1215" s="1217"/>
      <c r="J1215" s="1218"/>
      <c r="K1215" s="587">
        <f t="shared" si="277"/>
        <v>0</v>
      </c>
      <c r="M1215" s="1215">
        <v>176</v>
      </c>
      <c r="N1215" s="1216"/>
      <c r="O1215" s="1217"/>
      <c r="P1215" s="1218"/>
      <c r="Q1215" s="587">
        <f t="shared" si="278"/>
        <v>0</v>
      </c>
      <c r="S1215" s="1215">
        <v>176</v>
      </c>
      <c r="T1215" s="1216"/>
      <c r="U1215" s="1217"/>
      <c r="V1215" s="1218"/>
      <c r="W1215" s="587">
        <f t="shared" si="279"/>
        <v>0</v>
      </c>
      <c r="Y1215" s="1215">
        <v>176</v>
      </c>
      <c r="Z1215" s="1216"/>
      <c r="AA1215" s="1217"/>
      <c r="AB1215" s="1218"/>
      <c r="AC1215" s="587">
        <f t="shared" si="280"/>
        <v>0</v>
      </c>
      <c r="AE1215" s="1215">
        <v>176</v>
      </c>
      <c r="AF1215" s="1216"/>
      <c r="AG1215" s="1217"/>
      <c r="AH1215" s="1218"/>
      <c r="AI1215" s="587">
        <f t="shared" si="281"/>
        <v>0</v>
      </c>
      <c r="AK1215" s="1215">
        <v>176</v>
      </c>
      <c r="AL1215" s="1216"/>
      <c r="AM1215" s="1217"/>
      <c r="AN1215" s="1218"/>
      <c r="AO1215" s="587">
        <f t="shared" si="282"/>
        <v>0</v>
      </c>
      <c r="AQ1215" s="1215">
        <v>176</v>
      </c>
      <c r="AR1215" s="1216"/>
      <c r="AS1215" s="1217"/>
      <c r="AT1215" s="1218"/>
      <c r="AU1215" s="587">
        <f t="shared" si="283"/>
        <v>0</v>
      </c>
      <c r="AW1215" s="1215">
        <v>176</v>
      </c>
      <c r="AX1215" s="1216"/>
      <c r="AY1215" s="1217"/>
      <c r="AZ1215" s="1218"/>
      <c r="BA1215" s="587">
        <f t="shared" si="284"/>
        <v>0</v>
      </c>
      <c r="BC1215" s="1215">
        <v>176</v>
      </c>
      <c r="BD1215" s="1216"/>
      <c r="BE1215" s="1217"/>
      <c r="BF1215" s="1218"/>
      <c r="BG1215" s="587">
        <f t="shared" si="285"/>
        <v>0</v>
      </c>
      <c r="BI1215" s="1215">
        <v>176</v>
      </c>
      <c r="BJ1215" s="1216"/>
      <c r="BK1215" s="1217"/>
      <c r="BL1215" s="1218"/>
      <c r="BM1215" s="587">
        <f t="shared" si="286"/>
        <v>0</v>
      </c>
      <c r="BO1215" s="1215">
        <v>176</v>
      </c>
      <c r="BP1215" s="1216"/>
      <c r="BQ1215" s="1217"/>
      <c r="BR1215" s="1218"/>
      <c r="BS1215" s="587">
        <f t="shared" si="287"/>
        <v>0</v>
      </c>
    </row>
    <row r="1216" spans="1:71" s="17" customFormat="1" ht="16.75" hidden="1" customHeight="1" outlineLevel="2">
      <c r="A1216" s="1215">
        <v>177</v>
      </c>
      <c r="B1216" s="1216"/>
      <c r="C1216" s="1217"/>
      <c r="D1216" s="1218"/>
      <c r="E1216" s="587">
        <f t="shared" si="192"/>
        <v>0</v>
      </c>
      <c r="G1216" s="1215">
        <v>177</v>
      </c>
      <c r="H1216" s="1216"/>
      <c r="I1216" s="1217"/>
      <c r="J1216" s="1218"/>
      <c r="K1216" s="587">
        <f t="shared" si="277"/>
        <v>0</v>
      </c>
      <c r="M1216" s="1215">
        <v>177</v>
      </c>
      <c r="N1216" s="1216"/>
      <c r="O1216" s="1217"/>
      <c r="P1216" s="1218"/>
      <c r="Q1216" s="587">
        <f t="shared" si="278"/>
        <v>0</v>
      </c>
      <c r="S1216" s="1215">
        <v>177</v>
      </c>
      <c r="T1216" s="1216"/>
      <c r="U1216" s="1217"/>
      <c r="V1216" s="1218"/>
      <c r="W1216" s="587">
        <f t="shared" si="279"/>
        <v>0</v>
      </c>
      <c r="Y1216" s="1215">
        <v>177</v>
      </c>
      <c r="Z1216" s="1216"/>
      <c r="AA1216" s="1217"/>
      <c r="AB1216" s="1218"/>
      <c r="AC1216" s="587">
        <f t="shared" si="280"/>
        <v>0</v>
      </c>
      <c r="AE1216" s="1215">
        <v>177</v>
      </c>
      <c r="AF1216" s="1216"/>
      <c r="AG1216" s="1217"/>
      <c r="AH1216" s="1218"/>
      <c r="AI1216" s="587">
        <f t="shared" si="281"/>
        <v>0</v>
      </c>
      <c r="AK1216" s="1215">
        <v>177</v>
      </c>
      <c r="AL1216" s="1216"/>
      <c r="AM1216" s="1217"/>
      <c r="AN1216" s="1218"/>
      <c r="AO1216" s="587">
        <f t="shared" si="282"/>
        <v>0</v>
      </c>
      <c r="AQ1216" s="1215">
        <v>177</v>
      </c>
      <c r="AR1216" s="1216"/>
      <c r="AS1216" s="1217"/>
      <c r="AT1216" s="1218"/>
      <c r="AU1216" s="587">
        <f t="shared" si="283"/>
        <v>0</v>
      </c>
      <c r="AW1216" s="1215">
        <v>177</v>
      </c>
      <c r="AX1216" s="1216"/>
      <c r="AY1216" s="1217"/>
      <c r="AZ1216" s="1218"/>
      <c r="BA1216" s="587">
        <f t="shared" si="284"/>
        <v>0</v>
      </c>
      <c r="BC1216" s="1215">
        <v>177</v>
      </c>
      <c r="BD1216" s="1216"/>
      <c r="BE1216" s="1217"/>
      <c r="BF1216" s="1218"/>
      <c r="BG1216" s="587">
        <f t="shared" si="285"/>
        <v>0</v>
      </c>
      <c r="BI1216" s="1215">
        <v>177</v>
      </c>
      <c r="BJ1216" s="1216"/>
      <c r="BK1216" s="1217"/>
      <c r="BL1216" s="1218"/>
      <c r="BM1216" s="587">
        <f t="shared" si="286"/>
        <v>0</v>
      </c>
      <c r="BO1216" s="1215">
        <v>177</v>
      </c>
      <c r="BP1216" s="1216"/>
      <c r="BQ1216" s="1217"/>
      <c r="BR1216" s="1218"/>
      <c r="BS1216" s="587">
        <f t="shared" si="287"/>
        <v>0</v>
      </c>
    </row>
    <row r="1217" spans="1:71" s="17" customFormat="1" ht="16.75" hidden="1" customHeight="1" outlineLevel="2">
      <c r="A1217" s="1215">
        <v>178</v>
      </c>
      <c r="B1217" s="1216"/>
      <c r="C1217" s="1217"/>
      <c r="D1217" s="1218"/>
      <c r="E1217" s="587">
        <f t="shared" si="192"/>
        <v>0</v>
      </c>
      <c r="G1217" s="1215">
        <v>178</v>
      </c>
      <c r="H1217" s="1216"/>
      <c r="I1217" s="1217"/>
      <c r="J1217" s="1218"/>
      <c r="K1217" s="587">
        <f t="shared" si="277"/>
        <v>0</v>
      </c>
      <c r="M1217" s="1215">
        <v>178</v>
      </c>
      <c r="N1217" s="1216"/>
      <c r="O1217" s="1217"/>
      <c r="P1217" s="1218"/>
      <c r="Q1217" s="587">
        <f t="shared" si="278"/>
        <v>0</v>
      </c>
      <c r="S1217" s="1215">
        <v>178</v>
      </c>
      <c r="T1217" s="1216"/>
      <c r="U1217" s="1217"/>
      <c r="V1217" s="1218"/>
      <c r="W1217" s="587">
        <f t="shared" si="279"/>
        <v>0</v>
      </c>
      <c r="Y1217" s="1215">
        <v>178</v>
      </c>
      <c r="Z1217" s="1216"/>
      <c r="AA1217" s="1217"/>
      <c r="AB1217" s="1218"/>
      <c r="AC1217" s="587">
        <f t="shared" si="280"/>
        <v>0</v>
      </c>
      <c r="AE1217" s="1215">
        <v>178</v>
      </c>
      <c r="AF1217" s="1216"/>
      <c r="AG1217" s="1217"/>
      <c r="AH1217" s="1218"/>
      <c r="AI1217" s="587">
        <f t="shared" si="281"/>
        <v>0</v>
      </c>
      <c r="AK1217" s="1215">
        <v>178</v>
      </c>
      <c r="AL1217" s="1216"/>
      <c r="AM1217" s="1217"/>
      <c r="AN1217" s="1218"/>
      <c r="AO1217" s="587">
        <f t="shared" si="282"/>
        <v>0</v>
      </c>
      <c r="AQ1217" s="1215">
        <v>178</v>
      </c>
      <c r="AR1217" s="1216"/>
      <c r="AS1217" s="1217"/>
      <c r="AT1217" s="1218"/>
      <c r="AU1217" s="587">
        <f t="shared" si="283"/>
        <v>0</v>
      </c>
      <c r="AW1217" s="1215">
        <v>178</v>
      </c>
      <c r="AX1217" s="1216"/>
      <c r="AY1217" s="1217"/>
      <c r="AZ1217" s="1218"/>
      <c r="BA1217" s="587">
        <f t="shared" si="284"/>
        <v>0</v>
      </c>
      <c r="BC1217" s="1215">
        <v>178</v>
      </c>
      <c r="BD1217" s="1216"/>
      <c r="BE1217" s="1217"/>
      <c r="BF1217" s="1218"/>
      <c r="BG1217" s="587">
        <f t="shared" si="285"/>
        <v>0</v>
      </c>
      <c r="BI1217" s="1215">
        <v>178</v>
      </c>
      <c r="BJ1217" s="1216"/>
      <c r="BK1217" s="1217"/>
      <c r="BL1217" s="1218"/>
      <c r="BM1217" s="587">
        <f t="shared" si="286"/>
        <v>0</v>
      </c>
      <c r="BO1217" s="1215">
        <v>178</v>
      </c>
      <c r="BP1217" s="1216"/>
      <c r="BQ1217" s="1217"/>
      <c r="BR1217" s="1218"/>
      <c r="BS1217" s="587">
        <f t="shared" si="287"/>
        <v>0</v>
      </c>
    </row>
    <row r="1218" spans="1:71" s="17" customFormat="1" ht="16.75" hidden="1" customHeight="1" outlineLevel="2">
      <c r="A1218" s="1215">
        <v>179</v>
      </c>
      <c r="B1218" s="1216"/>
      <c r="C1218" s="1217"/>
      <c r="D1218" s="1218"/>
      <c r="E1218" s="587">
        <f t="shared" si="192"/>
        <v>0</v>
      </c>
      <c r="G1218" s="1215">
        <v>179</v>
      </c>
      <c r="H1218" s="1216"/>
      <c r="I1218" s="1217"/>
      <c r="J1218" s="1218"/>
      <c r="K1218" s="587">
        <f t="shared" si="277"/>
        <v>0</v>
      </c>
      <c r="M1218" s="1215">
        <v>179</v>
      </c>
      <c r="N1218" s="1216"/>
      <c r="O1218" s="1217"/>
      <c r="P1218" s="1218"/>
      <c r="Q1218" s="587">
        <f t="shared" si="278"/>
        <v>0</v>
      </c>
      <c r="S1218" s="1215">
        <v>179</v>
      </c>
      <c r="T1218" s="1216"/>
      <c r="U1218" s="1217"/>
      <c r="V1218" s="1218"/>
      <c r="W1218" s="587">
        <f t="shared" si="279"/>
        <v>0</v>
      </c>
      <c r="Y1218" s="1215">
        <v>179</v>
      </c>
      <c r="Z1218" s="1216"/>
      <c r="AA1218" s="1217"/>
      <c r="AB1218" s="1218"/>
      <c r="AC1218" s="587">
        <f t="shared" si="280"/>
        <v>0</v>
      </c>
      <c r="AE1218" s="1215">
        <v>179</v>
      </c>
      <c r="AF1218" s="1216"/>
      <c r="AG1218" s="1217"/>
      <c r="AH1218" s="1218"/>
      <c r="AI1218" s="587">
        <f t="shared" si="281"/>
        <v>0</v>
      </c>
      <c r="AK1218" s="1215">
        <v>179</v>
      </c>
      <c r="AL1218" s="1216"/>
      <c r="AM1218" s="1217"/>
      <c r="AN1218" s="1218"/>
      <c r="AO1218" s="587">
        <f t="shared" si="282"/>
        <v>0</v>
      </c>
      <c r="AQ1218" s="1215">
        <v>179</v>
      </c>
      <c r="AR1218" s="1216"/>
      <c r="AS1218" s="1217"/>
      <c r="AT1218" s="1218"/>
      <c r="AU1218" s="587">
        <f t="shared" si="283"/>
        <v>0</v>
      </c>
      <c r="AW1218" s="1215">
        <v>179</v>
      </c>
      <c r="AX1218" s="1216"/>
      <c r="AY1218" s="1217"/>
      <c r="AZ1218" s="1218"/>
      <c r="BA1218" s="587">
        <f t="shared" si="284"/>
        <v>0</v>
      </c>
      <c r="BC1218" s="1215">
        <v>179</v>
      </c>
      <c r="BD1218" s="1216"/>
      <c r="BE1218" s="1217"/>
      <c r="BF1218" s="1218"/>
      <c r="BG1218" s="587">
        <f t="shared" si="285"/>
        <v>0</v>
      </c>
      <c r="BI1218" s="1215">
        <v>179</v>
      </c>
      <c r="BJ1218" s="1216"/>
      <c r="BK1218" s="1217"/>
      <c r="BL1218" s="1218"/>
      <c r="BM1218" s="587">
        <f t="shared" si="286"/>
        <v>0</v>
      </c>
      <c r="BO1218" s="1215">
        <v>179</v>
      </c>
      <c r="BP1218" s="1216"/>
      <c r="BQ1218" s="1217"/>
      <c r="BR1218" s="1218"/>
      <c r="BS1218" s="587">
        <f t="shared" si="287"/>
        <v>0</v>
      </c>
    </row>
    <row r="1219" spans="1:71" s="17" customFormat="1" ht="16.75" hidden="1" customHeight="1" outlineLevel="2">
      <c r="A1219" s="1215">
        <v>180</v>
      </c>
      <c r="B1219" s="1216"/>
      <c r="C1219" s="1217"/>
      <c r="D1219" s="1218"/>
      <c r="E1219" s="587">
        <f t="shared" si="192"/>
        <v>0</v>
      </c>
      <c r="G1219" s="1215">
        <v>180</v>
      </c>
      <c r="H1219" s="1216"/>
      <c r="I1219" s="1217"/>
      <c r="J1219" s="1218"/>
      <c r="K1219" s="587">
        <f t="shared" si="277"/>
        <v>0</v>
      </c>
      <c r="M1219" s="1215">
        <v>180</v>
      </c>
      <c r="N1219" s="1216"/>
      <c r="O1219" s="1217"/>
      <c r="P1219" s="1218"/>
      <c r="Q1219" s="587">
        <f t="shared" si="278"/>
        <v>0</v>
      </c>
      <c r="S1219" s="1215">
        <v>180</v>
      </c>
      <c r="T1219" s="1216"/>
      <c r="U1219" s="1217"/>
      <c r="V1219" s="1218"/>
      <c r="W1219" s="587">
        <f t="shared" si="279"/>
        <v>0</v>
      </c>
      <c r="Y1219" s="1215">
        <v>180</v>
      </c>
      <c r="Z1219" s="1216"/>
      <c r="AA1219" s="1217"/>
      <c r="AB1219" s="1218"/>
      <c r="AC1219" s="587">
        <f t="shared" si="280"/>
        <v>0</v>
      </c>
      <c r="AE1219" s="1215">
        <v>180</v>
      </c>
      <c r="AF1219" s="1216"/>
      <c r="AG1219" s="1217"/>
      <c r="AH1219" s="1218"/>
      <c r="AI1219" s="587">
        <f t="shared" si="281"/>
        <v>0</v>
      </c>
      <c r="AK1219" s="1215">
        <v>180</v>
      </c>
      <c r="AL1219" s="1216"/>
      <c r="AM1219" s="1217"/>
      <c r="AN1219" s="1218"/>
      <c r="AO1219" s="587">
        <f t="shared" si="282"/>
        <v>0</v>
      </c>
      <c r="AQ1219" s="1215">
        <v>180</v>
      </c>
      <c r="AR1219" s="1216"/>
      <c r="AS1219" s="1217"/>
      <c r="AT1219" s="1218"/>
      <c r="AU1219" s="587">
        <f t="shared" si="283"/>
        <v>0</v>
      </c>
      <c r="AW1219" s="1215">
        <v>180</v>
      </c>
      <c r="AX1219" s="1216"/>
      <c r="AY1219" s="1217"/>
      <c r="AZ1219" s="1218"/>
      <c r="BA1219" s="587">
        <f t="shared" si="284"/>
        <v>0</v>
      </c>
      <c r="BC1219" s="1215">
        <v>180</v>
      </c>
      <c r="BD1219" s="1216"/>
      <c r="BE1219" s="1217"/>
      <c r="BF1219" s="1218"/>
      <c r="BG1219" s="587">
        <f t="shared" si="285"/>
        <v>0</v>
      </c>
      <c r="BI1219" s="1215">
        <v>180</v>
      </c>
      <c r="BJ1219" s="1216"/>
      <c r="BK1219" s="1217"/>
      <c r="BL1219" s="1218"/>
      <c r="BM1219" s="587">
        <f t="shared" si="286"/>
        <v>0</v>
      </c>
      <c r="BO1219" s="1215">
        <v>180</v>
      </c>
      <c r="BP1219" s="1216"/>
      <c r="BQ1219" s="1217"/>
      <c r="BR1219" s="1218"/>
      <c r="BS1219" s="587">
        <f t="shared" si="287"/>
        <v>0</v>
      </c>
    </row>
    <row r="1220" spans="1:71" s="17" customFormat="1" ht="16.75" hidden="1" customHeight="1" outlineLevel="2">
      <c r="A1220" s="1215">
        <v>181</v>
      </c>
      <c r="B1220" s="1216"/>
      <c r="C1220" s="1217"/>
      <c r="D1220" s="1218"/>
      <c r="E1220" s="587">
        <f t="shared" si="192"/>
        <v>0</v>
      </c>
      <c r="G1220" s="1215">
        <v>181</v>
      </c>
      <c r="H1220" s="1216"/>
      <c r="I1220" s="1217"/>
      <c r="J1220" s="1218"/>
      <c r="K1220" s="587">
        <f t="shared" si="277"/>
        <v>0</v>
      </c>
      <c r="M1220" s="1215">
        <v>181</v>
      </c>
      <c r="N1220" s="1216"/>
      <c r="O1220" s="1217"/>
      <c r="P1220" s="1218"/>
      <c r="Q1220" s="587">
        <f t="shared" si="278"/>
        <v>0</v>
      </c>
      <c r="S1220" s="1215">
        <v>181</v>
      </c>
      <c r="T1220" s="1216"/>
      <c r="U1220" s="1217"/>
      <c r="V1220" s="1218"/>
      <c r="W1220" s="587">
        <f t="shared" si="279"/>
        <v>0</v>
      </c>
      <c r="Y1220" s="1215">
        <v>181</v>
      </c>
      <c r="Z1220" s="1216"/>
      <c r="AA1220" s="1217"/>
      <c r="AB1220" s="1218"/>
      <c r="AC1220" s="587">
        <f t="shared" si="280"/>
        <v>0</v>
      </c>
      <c r="AE1220" s="1215">
        <v>181</v>
      </c>
      <c r="AF1220" s="1216"/>
      <c r="AG1220" s="1217"/>
      <c r="AH1220" s="1218"/>
      <c r="AI1220" s="587">
        <f t="shared" si="281"/>
        <v>0</v>
      </c>
      <c r="AK1220" s="1215">
        <v>181</v>
      </c>
      <c r="AL1220" s="1216"/>
      <c r="AM1220" s="1217"/>
      <c r="AN1220" s="1218"/>
      <c r="AO1220" s="587">
        <f t="shared" si="282"/>
        <v>0</v>
      </c>
      <c r="AQ1220" s="1215">
        <v>181</v>
      </c>
      <c r="AR1220" s="1216"/>
      <c r="AS1220" s="1217"/>
      <c r="AT1220" s="1218"/>
      <c r="AU1220" s="587">
        <f t="shared" si="283"/>
        <v>0</v>
      </c>
      <c r="AW1220" s="1215">
        <v>181</v>
      </c>
      <c r="AX1220" s="1216"/>
      <c r="AY1220" s="1217"/>
      <c r="AZ1220" s="1218"/>
      <c r="BA1220" s="587">
        <f t="shared" si="284"/>
        <v>0</v>
      </c>
      <c r="BC1220" s="1215">
        <v>181</v>
      </c>
      <c r="BD1220" s="1216"/>
      <c r="BE1220" s="1217"/>
      <c r="BF1220" s="1218"/>
      <c r="BG1220" s="587">
        <f t="shared" si="285"/>
        <v>0</v>
      </c>
      <c r="BI1220" s="1215">
        <v>181</v>
      </c>
      <c r="BJ1220" s="1216"/>
      <c r="BK1220" s="1217"/>
      <c r="BL1220" s="1218"/>
      <c r="BM1220" s="587">
        <f t="shared" si="286"/>
        <v>0</v>
      </c>
      <c r="BO1220" s="1215">
        <v>181</v>
      </c>
      <c r="BP1220" s="1216"/>
      <c r="BQ1220" s="1217"/>
      <c r="BR1220" s="1218"/>
      <c r="BS1220" s="587">
        <f t="shared" si="287"/>
        <v>0</v>
      </c>
    </row>
    <row r="1221" spans="1:71" s="17" customFormat="1" ht="16.75" hidden="1" customHeight="1" outlineLevel="2">
      <c r="A1221" s="1215">
        <v>182</v>
      </c>
      <c r="B1221" s="1216"/>
      <c r="C1221" s="1217"/>
      <c r="D1221" s="1218"/>
      <c r="E1221" s="587">
        <f t="shared" si="192"/>
        <v>0</v>
      </c>
      <c r="G1221" s="1215">
        <v>182</v>
      </c>
      <c r="H1221" s="1216"/>
      <c r="I1221" s="1217"/>
      <c r="J1221" s="1218"/>
      <c r="K1221" s="587">
        <f t="shared" si="277"/>
        <v>0</v>
      </c>
      <c r="M1221" s="1215">
        <v>182</v>
      </c>
      <c r="N1221" s="1216"/>
      <c r="O1221" s="1217"/>
      <c r="P1221" s="1218"/>
      <c r="Q1221" s="587">
        <f t="shared" si="278"/>
        <v>0</v>
      </c>
      <c r="S1221" s="1215">
        <v>182</v>
      </c>
      <c r="T1221" s="1216"/>
      <c r="U1221" s="1217"/>
      <c r="V1221" s="1218"/>
      <c r="W1221" s="587">
        <f t="shared" si="279"/>
        <v>0</v>
      </c>
      <c r="Y1221" s="1215">
        <v>182</v>
      </c>
      <c r="Z1221" s="1216"/>
      <c r="AA1221" s="1217"/>
      <c r="AB1221" s="1218"/>
      <c r="AC1221" s="587">
        <f t="shared" si="280"/>
        <v>0</v>
      </c>
      <c r="AE1221" s="1215">
        <v>182</v>
      </c>
      <c r="AF1221" s="1216"/>
      <c r="AG1221" s="1217"/>
      <c r="AH1221" s="1218"/>
      <c r="AI1221" s="587">
        <f t="shared" si="281"/>
        <v>0</v>
      </c>
      <c r="AK1221" s="1215">
        <v>182</v>
      </c>
      <c r="AL1221" s="1216"/>
      <c r="AM1221" s="1217"/>
      <c r="AN1221" s="1218"/>
      <c r="AO1221" s="587">
        <f t="shared" si="282"/>
        <v>0</v>
      </c>
      <c r="AQ1221" s="1215">
        <v>182</v>
      </c>
      <c r="AR1221" s="1216"/>
      <c r="AS1221" s="1217"/>
      <c r="AT1221" s="1218"/>
      <c r="AU1221" s="587">
        <f t="shared" si="283"/>
        <v>0</v>
      </c>
      <c r="AW1221" s="1215">
        <v>182</v>
      </c>
      <c r="AX1221" s="1216"/>
      <c r="AY1221" s="1217"/>
      <c r="AZ1221" s="1218"/>
      <c r="BA1221" s="587">
        <f t="shared" si="284"/>
        <v>0</v>
      </c>
      <c r="BC1221" s="1215">
        <v>182</v>
      </c>
      <c r="BD1221" s="1216"/>
      <c r="BE1221" s="1217"/>
      <c r="BF1221" s="1218"/>
      <c r="BG1221" s="587">
        <f t="shared" si="285"/>
        <v>0</v>
      </c>
      <c r="BI1221" s="1215">
        <v>182</v>
      </c>
      <c r="BJ1221" s="1216"/>
      <c r="BK1221" s="1217"/>
      <c r="BL1221" s="1218"/>
      <c r="BM1221" s="587">
        <f t="shared" si="286"/>
        <v>0</v>
      </c>
      <c r="BO1221" s="1215">
        <v>182</v>
      </c>
      <c r="BP1221" s="1216"/>
      <c r="BQ1221" s="1217"/>
      <c r="BR1221" s="1218"/>
      <c r="BS1221" s="587">
        <f t="shared" si="287"/>
        <v>0</v>
      </c>
    </row>
    <row r="1222" spans="1:71" s="17" customFormat="1" ht="16.75" hidden="1" customHeight="1" outlineLevel="2">
      <c r="A1222" s="1215">
        <v>183</v>
      </c>
      <c r="B1222" s="1216"/>
      <c r="C1222" s="1217"/>
      <c r="D1222" s="1218"/>
      <c r="E1222" s="587">
        <f t="shared" si="192"/>
        <v>0</v>
      </c>
      <c r="G1222" s="1215">
        <v>183</v>
      </c>
      <c r="H1222" s="1216"/>
      <c r="I1222" s="1217"/>
      <c r="J1222" s="1218"/>
      <c r="K1222" s="587">
        <f t="shared" si="277"/>
        <v>0</v>
      </c>
      <c r="M1222" s="1215">
        <v>183</v>
      </c>
      <c r="N1222" s="1216"/>
      <c r="O1222" s="1217"/>
      <c r="P1222" s="1218"/>
      <c r="Q1222" s="587">
        <f t="shared" si="278"/>
        <v>0</v>
      </c>
      <c r="S1222" s="1215">
        <v>183</v>
      </c>
      <c r="T1222" s="1216"/>
      <c r="U1222" s="1217"/>
      <c r="V1222" s="1218"/>
      <c r="W1222" s="587">
        <f t="shared" si="279"/>
        <v>0</v>
      </c>
      <c r="Y1222" s="1215">
        <v>183</v>
      </c>
      <c r="Z1222" s="1216"/>
      <c r="AA1222" s="1217"/>
      <c r="AB1222" s="1218"/>
      <c r="AC1222" s="587">
        <f t="shared" si="280"/>
        <v>0</v>
      </c>
      <c r="AE1222" s="1215">
        <v>183</v>
      </c>
      <c r="AF1222" s="1216"/>
      <c r="AG1222" s="1217"/>
      <c r="AH1222" s="1218"/>
      <c r="AI1222" s="587">
        <f t="shared" si="281"/>
        <v>0</v>
      </c>
      <c r="AK1222" s="1215">
        <v>183</v>
      </c>
      <c r="AL1222" s="1216"/>
      <c r="AM1222" s="1217"/>
      <c r="AN1222" s="1218"/>
      <c r="AO1222" s="587">
        <f t="shared" si="282"/>
        <v>0</v>
      </c>
      <c r="AQ1222" s="1215">
        <v>183</v>
      </c>
      <c r="AR1222" s="1216"/>
      <c r="AS1222" s="1217"/>
      <c r="AT1222" s="1218"/>
      <c r="AU1222" s="587">
        <f t="shared" si="283"/>
        <v>0</v>
      </c>
      <c r="AW1222" s="1215">
        <v>183</v>
      </c>
      <c r="AX1222" s="1216"/>
      <c r="AY1222" s="1217"/>
      <c r="AZ1222" s="1218"/>
      <c r="BA1222" s="587">
        <f t="shared" si="284"/>
        <v>0</v>
      </c>
      <c r="BC1222" s="1215">
        <v>183</v>
      </c>
      <c r="BD1222" s="1216"/>
      <c r="BE1222" s="1217"/>
      <c r="BF1222" s="1218"/>
      <c r="BG1222" s="587">
        <f t="shared" si="285"/>
        <v>0</v>
      </c>
      <c r="BI1222" s="1215">
        <v>183</v>
      </c>
      <c r="BJ1222" s="1216"/>
      <c r="BK1222" s="1217"/>
      <c r="BL1222" s="1218"/>
      <c r="BM1222" s="587">
        <f t="shared" si="286"/>
        <v>0</v>
      </c>
      <c r="BO1222" s="1215">
        <v>183</v>
      </c>
      <c r="BP1222" s="1216"/>
      <c r="BQ1222" s="1217"/>
      <c r="BR1222" s="1218"/>
      <c r="BS1222" s="587">
        <f t="shared" si="287"/>
        <v>0</v>
      </c>
    </row>
    <row r="1223" spans="1:71" s="17" customFormat="1" ht="16.75" hidden="1" customHeight="1" outlineLevel="2">
      <c r="A1223" s="1215">
        <v>184</v>
      </c>
      <c r="B1223" s="1216"/>
      <c r="C1223" s="1217"/>
      <c r="D1223" s="1218"/>
      <c r="E1223" s="587">
        <f t="shared" si="192"/>
        <v>0</v>
      </c>
      <c r="G1223" s="1215">
        <v>184</v>
      </c>
      <c r="H1223" s="1216"/>
      <c r="I1223" s="1217"/>
      <c r="J1223" s="1218"/>
      <c r="K1223" s="587">
        <f t="shared" si="277"/>
        <v>0</v>
      </c>
      <c r="M1223" s="1215">
        <v>184</v>
      </c>
      <c r="N1223" s="1216"/>
      <c r="O1223" s="1217"/>
      <c r="P1223" s="1218"/>
      <c r="Q1223" s="587">
        <f t="shared" si="278"/>
        <v>0</v>
      </c>
      <c r="S1223" s="1215">
        <v>184</v>
      </c>
      <c r="T1223" s="1216"/>
      <c r="U1223" s="1217"/>
      <c r="V1223" s="1218"/>
      <c r="W1223" s="587">
        <f t="shared" si="279"/>
        <v>0</v>
      </c>
      <c r="Y1223" s="1215">
        <v>184</v>
      </c>
      <c r="Z1223" s="1216"/>
      <c r="AA1223" s="1217"/>
      <c r="AB1223" s="1218"/>
      <c r="AC1223" s="587">
        <f t="shared" si="280"/>
        <v>0</v>
      </c>
      <c r="AE1223" s="1215">
        <v>184</v>
      </c>
      <c r="AF1223" s="1216"/>
      <c r="AG1223" s="1217"/>
      <c r="AH1223" s="1218"/>
      <c r="AI1223" s="587">
        <f t="shared" si="281"/>
        <v>0</v>
      </c>
      <c r="AK1223" s="1215">
        <v>184</v>
      </c>
      <c r="AL1223" s="1216"/>
      <c r="AM1223" s="1217"/>
      <c r="AN1223" s="1218"/>
      <c r="AO1223" s="587">
        <f t="shared" si="282"/>
        <v>0</v>
      </c>
      <c r="AQ1223" s="1215">
        <v>184</v>
      </c>
      <c r="AR1223" s="1216"/>
      <c r="AS1223" s="1217"/>
      <c r="AT1223" s="1218"/>
      <c r="AU1223" s="587">
        <f t="shared" si="283"/>
        <v>0</v>
      </c>
      <c r="AW1223" s="1215">
        <v>184</v>
      </c>
      <c r="AX1223" s="1216"/>
      <c r="AY1223" s="1217"/>
      <c r="AZ1223" s="1218"/>
      <c r="BA1223" s="587">
        <f t="shared" si="284"/>
        <v>0</v>
      </c>
      <c r="BC1223" s="1215">
        <v>184</v>
      </c>
      <c r="BD1223" s="1216"/>
      <c r="BE1223" s="1217"/>
      <c r="BF1223" s="1218"/>
      <c r="BG1223" s="587">
        <f t="shared" si="285"/>
        <v>0</v>
      </c>
      <c r="BI1223" s="1215">
        <v>184</v>
      </c>
      <c r="BJ1223" s="1216"/>
      <c r="BK1223" s="1217"/>
      <c r="BL1223" s="1218"/>
      <c r="BM1223" s="587">
        <f t="shared" si="286"/>
        <v>0</v>
      </c>
      <c r="BO1223" s="1215">
        <v>184</v>
      </c>
      <c r="BP1223" s="1216"/>
      <c r="BQ1223" s="1217"/>
      <c r="BR1223" s="1218"/>
      <c r="BS1223" s="587">
        <f t="shared" si="287"/>
        <v>0</v>
      </c>
    </row>
    <row r="1224" spans="1:71" s="17" customFormat="1" ht="16.75" hidden="1" customHeight="1" outlineLevel="2">
      <c r="A1224" s="1215">
        <v>185</v>
      </c>
      <c r="B1224" s="1216"/>
      <c r="C1224" s="1217"/>
      <c r="D1224" s="1218"/>
      <c r="E1224" s="587">
        <f t="shared" si="192"/>
        <v>0</v>
      </c>
      <c r="G1224" s="1215">
        <v>185</v>
      </c>
      <c r="H1224" s="1216"/>
      <c r="I1224" s="1217"/>
      <c r="J1224" s="1218"/>
      <c r="K1224" s="587">
        <f t="shared" si="277"/>
        <v>0</v>
      </c>
      <c r="M1224" s="1215">
        <v>185</v>
      </c>
      <c r="N1224" s="1216"/>
      <c r="O1224" s="1217"/>
      <c r="P1224" s="1218"/>
      <c r="Q1224" s="587">
        <f t="shared" si="278"/>
        <v>0</v>
      </c>
      <c r="S1224" s="1215">
        <v>185</v>
      </c>
      <c r="T1224" s="1216"/>
      <c r="U1224" s="1217"/>
      <c r="V1224" s="1218"/>
      <c r="W1224" s="587">
        <f t="shared" si="279"/>
        <v>0</v>
      </c>
      <c r="Y1224" s="1215">
        <v>185</v>
      </c>
      <c r="Z1224" s="1216"/>
      <c r="AA1224" s="1217"/>
      <c r="AB1224" s="1218"/>
      <c r="AC1224" s="587">
        <f t="shared" si="280"/>
        <v>0</v>
      </c>
      <c r="AE1224" s="1215">
        <v>185</v>
      </c>
      <c r="AF1224" s="1216"/>
      <c r="AG1224" s="1217"/>
      <c r="AH1224" s="1218"/>
      <c r="AI1224" s="587">
        <f t="shared" si="281"/>
        <v>0</v>
      </c>
      <c r="AK1224" s="1215">
        <v>185</v>
      </c>
      <c r="AL1224" s="1216"/>
      <c r="AM1224" s="1217"/>
      <c r="AN1224" s="1218"/>
      <c r="AO1224" s="587">
        <f t="shared" si="282"/>
        <v>0</v>
      </c>
      <c r="AQ1224" s="1215">
        <v>185</v>
      </c>
      <c r="AR1224" s="1216"/>
      <c r="AS1224" s="1217"/>
      <c r="AT1224" s="1218"/>
      <c r="AU1224" s="587">
        <f t="shared" si="283"/>
        <v>0</v>
      </c>
      <c r="AW1224" s="1215">
        <v>185</v>
      </c>
      <c r="AX1224" s="1216"/>
      <c r="AY1224" s="1217"/>
      <c r="AZ1224" s="1218"/>
      <c r="BA1224" s="587">
        <f t="shared" si="284"/>
        <v>0</v>
      </c>
      <c r="BC1224" s="1215">
        <v>185</v>
      </c>
      <c r="BD1224" s="1216"/>
      <c r="BE1224" s="1217"/>
      <c r="BF1224" s="1218"/>
      <c r="BG1224" s="587">
        <f t="shared" si="285"/>
        <v>0</v>
      </c>
      <c r="BI1224" s="1215">
        <v>185</v>
      </c>
      <c r="BJ1224" s="1216"/>
      <c r="BK1224" s="1217"/>
      <c r="BL1224" s="1218"/>
      <c r="BM1224" s="587">
        <f t="shared" si="286"/>
        <v>0</v>
      </c>
      <c r="BO1224" s="1215">
        <v>185</v>
      </c>
      <c r="BP1224" s="1216"/>
      <c r="BQ1224" s="1217"/>
      <c r="BR1224" s="1218"/>
      <c r="BS1224" s="587">
        <f t="shared" si="287"/>
        <v>0</v>
      </c>
    </row>
    <row r="1225" spans="1:71" s="17" customFormat="1" ht="16.75" hidden="1" customHeight="1" outlineLevel="2">
      <c r="A1225" s="1215">
        <v>186</v>
      </c>
      <c r="B1225" s="1216"/>
      <c r="C1225" s="1217"/>
      <c r="D1225" s="1218"/>
      <c r="E1225" s="587">
        <f t="shared" si="192"/>
        <v>0</v>
      </c>
      <c r="G1225" s="1215">
        <v>186</v>
      </c>
      <c r="H1225" s="1216"/>
      <c r="I1225" s="1217"/>
      <c r="J1225" s="1218"/>
      <c r="K1225" s="587">
        <f t="shared" si="277"/>
        <v>0</v>
      </c>
      <c r="M1225" s="1215">
        <v>186</v>
      </c>
      <c r="N1225" s="1216"/>
      <c r="O1225" s="1217"/>
      <c r="P1225" s="1218"/>
      <c r="Q1225" s="587">
        <f t="shared" si="278"/>
        <v>0</v>
      </c>
      <c r="S1225" s="1215">
        <v>186</v>
      </c>
      <c r="T1225" s="1216"/>
      <c r="U1225" s="1217"/>
      <c r="V1225" s="1218"/>
      <c r="W1225" s="587">
        <f t="shared" si="279"/>
        <v>0</v>
      </c>
      <c r="Y1225" s="1215">
        <v>186</v>
      </c>
      <c r="Z1225" s="1216"/>
      <c r="AA1225" s="1217"/>
      <c r="AB1225" s="1218"/>
      <c r="AC1225" s="587">
        <f t="shared" si="280"/>
        <v>0</v>
      </c>
      <c r="AE1225" s="1215">
        <v>186</v>
      </c>
      <c r="AF1225" s="1216"/>
      <c r="AG1225" s="1217"/>
      <c r="AH1225" s="1218"/>
      <c r="AI1225" s="587">
        <f t="shared" si="281"/>
        <v>0</v>
      </c>
      <c r="AK1225" s="1215">
        <v>186</v>
      </c>
      <c r="AL1225" s="1216"/>
      <c r="AM1225" s="1217"/>
      <c r="AN1225" s="1218"/>
      <c r="AO1225" s="587">
        <f t="shared" si="282"/>
        <v>0</v>
      </c>
      <c r="AQ1225" s="1215">
        <v>186</v>
      </c>
      <c r="AR1225" s="1216"/>
      <c r="AS1225" s="1217"/>
      <c r="AT1225" s="1218"/>
      <c r="AU1225" s="587">
        <f t="shared" si="283"/>
        <v>0</v>
      </c>
      <c r="AW1225" s="1215">
        <v>186</v>
      </c>
      <c r="AX1225" s="1216"/>
      <c r="AY1225" s="1217"/>
      <c r="AZ1225" s="1218"/>
      <c r="BA1225" s="587">
        <f t="shared" si="284"/>
        <v>0</v>
      </c>
      <c r="BC1225" s="1215">
        <v>186</v>
      </c>
      <c r="BD1225" s="1216"/>
      <c r="BE1225" s="1217"/>
      <c r="BF1225" s="1218"/>
      <c r="BG1225" s="587">
        <f t="shared" si="285"/>
        <v>0</v>
      </c>
      <c r="BI1225" s="1215">
        <v>186</v>
      </c>
      <c r="BJ1225" s="1216"/>
      <c r="BK1225" s="1217"/>
      <c r="BL1225" s="1218"/>
      <c r="BM1225" s="587">
        <f t="shared" si="286"/>
        <v>0</v>
      </c>
      <c r="BO1225" s="1215">
        <v>186</v>
      </c>
      <c r="BP1225" s="1216"/>
      <c r="BQ1225" s="1217"/>
      <c r="BR1225" s="1218"/>
      <c r="BS1225" s="587">
        <f t="shared" si="287"/>
        <v>0</v>
      </c>
    </row>
    <row r="1226" spans="1:71" s="17" customFormat="1" ht="16.75" hidden="1" customHeight="1" outlineLevel="2">
      <c r="A1226" s="1215">
        <v>187</v>
      </c>
      <c r="B1226" s="1216"/>
      <c r="C1226" s="1217"/>
      <c r="D1226" s="1218"/>
      <c r="E1226" s="587">
        <f t="shared" si="192"/>
        <v>0</v>
      </c>
      <c r="G1226" s="1215">
        <v>187</v>
      </c>
      <c r="H1226" s="1216"/>
      <c r="I1226" s="1217"/>
      <c r="J1226" s="1218"/>
      <c r="K1226" s="587">
        <f t="shared" si="277"/>
        <v>0</v>
      </c>
      <c r="M1226" s="1215">
        <v>187</v>
      </c>
      <c r="N1226" s="1216"/>
      <c r="O1226" s="1217"/>
      <c r="P1226" s="1218"/>
      <c r="Q1226" s="587">
        <f t="shared" si="278"/>
        <v>0</v>
      </c>
      <c r="S1226" s="1215">
        <v>187</v>
      </c>
      <c r="T1226" s="1216"/>
      <c r="U1226" s="1217"/>
      <c r="V1226" s="1218"/>
      <c r="W1226" s="587">
        <f t="shared" si="279"/>
        <v>0</v>
      </c>
      <c r="Y1226" s="1215">
        <v>187</v>
      </c>
      <c r="Z1226" s="1216"/>
      <c r="AA1226" s="1217"/>
      <c r="AB1226" s="1218"/>
      <c r="AC1226" s="587">
        <f t="shared" si="280"/>
        <v>0</v>
      </c>
      <c r="AE1226" s="1215">
        <v>187</v>
      </c>
      <c r="AF1226" s="1216"/>
      <c r="AG1226" s="1217"/>
      <c r="AH1226" s="1218"/>
      <c r="AI1226" s="587">
        <f t="shared" si="281"/>
        <v>0</v>
      </c>
      <c r="AK1226" s="1215">
        <v>187</v>
      </c>
      <c r="AL1226" s="1216"/>
      <c r="AM1226" s="1217"/>
      <c r="AN1226" s="1218"/>
      <c r="AO1226" s="587">
        <f t="shared" si="282"/>
        <v>0</v>
      </c>
      <c r="AQ1226" s="1215">
        <v>187</v>
      </c>
      <c r="AR1226" s="1216"/>
      <c r="AS1226" s="1217"/>
      <c r="AT1226" s="1218"/>
      <c r="AU1226" s="587">
        <f t="shared" si="283"/>
        <v>0</v>
      </c>
      <c r="AW1226" s="1215">
        <v>187</v>
      </c>
      <c r="AX1226" s="1216"/>
      <c r="AY1226" s="1217"/>
      <c r="AZ1226" s="1218"/>
      <c r="BA1226" s="587">
        <f t="shared" si="284"/>
        <v>0</v>
      </c>
      <c r="BC1226" s="1215">
        <v>187</v>
      </c>
      <c r="BD1226" s="1216"/>
      <c r="BE1226" s="1217"/>
      <c r="BF1226" s="1218"/>
      <c r="BG1226" s="587">
        <f t="shared" si="285"/>
        <v>0</v>
      </c>
      <c r="BI1226" s="1215">
        <v>187</v>
      </c>
      <c r="BJ1226" s="1216"/>
      <c r="BK1226" s="1217"/>
      <c r="BL1226" s="1218"/>
      <c r="BM1226" s="587">
        <f t="shared" si="286"/>
        <v>0</v>
      </c>
      <c r="BO1226" s="1215">
        <v>187</v>
      </c>
      <c r="BP1226" s="1216"/>
      <c r="BQ1226" s="1217"/>
      <c r="BR1226" s="1218"/>
      <c r="BS1226" s="587">
        <f t="shared" si="287"/>
        <v>0</v>
      </c>
    </row>
    <row r="1227" spans="1:71" s="17" customFormat="1" ht="16.75" hidden="1" customHeight="1" outlineLevel="2">
      <c r="A1227" s="1215">
        <v>188</v>
      </c>
      <c r="B1227" s="1216"/>
      <c r="C1227" s="1217"/>
      <c r="D1227" s="1218"/>
      <c r="E1227" s="587">
        <f t="shared" si="192"/>
        <v>0</v>
      </c>
      <c r="G1227" s="1215">
        <v>188</v>
      </c>
      <c r="H1227" s="1216"/>
      <c r="I1227" s="1217"/>
      <c r="J1227" s="1218"/>
      <c r="K1227" s="587">
        <f t="shared" si="277"/>
        <v>0</v>
      </c>
      <c r="M1227" s="1215">
        <v>188</v>
      </c>
      <c r="N1227" s="1216"/>
      <c r="O1227" s="1217"/>
      <c r="P1227" s="1218"/>
      <c r="Q1227" s="587">
        <f t="shared" si="278"/>
        <v>0</v>
      </c>
      <c r="S1227" s="1215">
        <v>188</v>
      </c>
      <c r="T1227" s="1216"/>
      <c r="U1227" s="1217"/>
      <c r="V1227" s="1218"/>
      <c r="W1227" s="587">
        <f t="shared" si="279"/>
        <v>0</v>
      </c>
      <c r="Y1227" s="1215">
        <v>188</v>
      </c>
      <c r="Z1227" s="1216"/>
      <c r="AA1227" s="1217"/>
      <c r="AB1227" s="1218"/>
      <c r="AC1227" s="587">
        <f t="shared" si="280"/>
        <v>0</v>
      </c>
      <c r="AE1227" s="1215">
        <v>188</v>
      </c>
      <c r="AF1227" s="1216"/>
      <c r="AG1227" s="1217"/>
      <c r="AH1227" s="1218"/>
      <c r="AI1227" s="587">
        <f t="shared" si="281"/>
        <v>0</v>
      </c>
      <c r="AK1227" s="1215">
        <v>188</v>
      </c>
      <c r="AL1227" s="1216"/>
      <c r="AM1227" s="1217"/>
      <c r="AN1227" s="1218"/>
      <c r="AO1227" s="587">
        <f t="shared" si="282"/>
        <v>0</v>
      </c>
      <c r="AQ1227" s="1215">
        <v>188</v>
      </c>
      <c r="AR1227" s="1216"/>
      <c r="AS1227" s="1217"/>
      <c r="AT1227" s="1218"/>
      <c r="AU1227" s="587">
        <f t="shared" si="283"/>
        <v>0</v>
      </c>
      <c r="AW1227" s="1215">
        <v>188</v>
      </c>
      <c r="AX1227" s="1216"/>
      <c r="AY1227" s="1217"/>
      <c r="AZ1227" s="1218"/>
      <c r="BA1227" s="587">
        <f t="shared" si="284"/>
        <v>0</v>
      </c>
      <c r="BC1227" s="1215">
        <v>188</v>
      </c>
      <c r="BD1227" s="1216"/>
      <c r="BE1227" s="1217"/>
      <c r="BF1227" s="1218"/>
      <c r="BG1227" s="587">
        <f t="shared" si="285"/>
        <v>0</v>
      </c>
      <c r="BI1227" s="1215">
        <v>188</v>
      </c>
      <c r="BJ1227" s="1216"/>
      <c r="BK1227" s="1217"/>
      <c r="BL1227" s="1218"/>
      <c r="BM1227" s="587">
        <f t="shared" si="286"/>
        <v>0</v>
      </c>
      <c r="BO1227" s="1215">
        <v>188</v>
      </c>
      <c r="BP1227" s="1216"/>
      <c r="BQ1227" s="1217"/>
      <c r="BR1227" s="1218"/>
      <c r="BS1227" s="587">
        <f t="shared" si="287"/>
        <v>0</v>
      </c>
    </row>
    <row r="1228" spans="1:71" s="17" customFormat="1" ht="16.75" hidden="1" customHeight="1" outlineLevel="2">
      <c r="A1228" s="1215">
        <v>189</v>
      </c>
      <c r="B1228" s="1216"/>
      <c r="C1228" s="1217"/>
      <c r="D1228" s="1218"/>
      <c r="E1228" s="587">
        <f t="shared" si="192"/>
        <v>0</v>
      </c>
      <c r="G1228" s="1215">
        <v>189</v>
      </c>
      <c r="H1228" s="1216"/>
      <c r="I1228" s="1217"/>
      <c r="J1228" s="1218"/>
      <c r="K1228" s="587">
        <f t="shared" si="277"/>
        <v>0</v>
      </c>
      <c r="M1228" s="1215">
        <v>189</v>
      </c>
      <c r="N1228" s="1216"/>
      <c r="O1228" s="1217"/>
      <c r="P1228" s="1218"/>
      <c r="Q1228" s="587">
        <f t="shared" si="278"/>
        <v>0</v>
      </c>
      <c r="S1228" s="1215">
        <v>189</v>
      </c>
      <c r="T1228" s="1216"/>
      <c r="U1228" s="1217"/>
      <c r="V1228" s="1218"/>
      <c r="W1228" s="587">
        <f t="shared" si="279"/>
        <v>0</v>
      </c>
      <c r="Y1228" s="1215">
        <v>189</v>
      </c>
      <c r="Z1228" s="1216"/>
      <c r="AA1228" s="1217"/>
      <c r="AB1228" s="1218"/>
      <c r="AC1228" s="587">
        <f t="shared" si="280"/>
        <v>0</v>
      </c>
      <c r="AE1228" s="1215">
        <v>189</v>
      </c>
      <c r="AF1228" s="1216"/>
      <c r="AG1228" s="1217"/>
      <c r="AH1228" s="1218"/>
      <c r="AI1228" s="587">
        <f t="shared" si="281"/>
        <v>0</v>
      </c>
      <c r="AK1228" s="1215">
        <v>189</v>
      </c>
      <c r="AL1228" s="1216"/>
      <c r="AM1228" s="1217"/>
      <c r="AN1228" s="1218"/>
      <c r="AO1228" s="587">
        <f t="shared" si="282"/>
        <v>0</v>
      </c>
      <c r="AQ1228" s="1215">
        <v>189</v>
      </c>
      <c r="AR1228" s="1216"/>
      <c r="AS1228" s="1217"/>
      <c r="AT1228" s="1218"/>
      <c r="AU1228" s="587">
        <f t="shared" si="283"/>
        <v>0</v>
      </c>
      <c r="AW1228" s="1215">
        <v>189</v>
      </c>
      <c r="AX1228" s="1216"/>
      <c r="AY1228" s="1217"/>
      <c r="AZ1228" s="1218"/>
      <c r="BA1228" s="587">
        <f t="shared" si="284"/>
        <v>0</v>
      </c>
      <c r="BC1228" s="1215">
        <v>189</v>
      </c>
      <c r="BD1228" s="1216"/>
      <c r="BE1228" s="1217"/>
      <c r="BF1228" s="1218"/>
      <c r="BG1228" s="587">
        <f t="shared" si="285"/>
        <v>0</v>
      </c>
      <c r="BI1228" s="1215">
        <v>189</v>
      </c>
      <c r="BJ1228" s="1216"/>
      <c r="BK1228" s="1217"/>
      <c r="BL1228" s="1218"/>
      <c r="BM1228" s="587">
        <f t="shared" si="286"/>
        <v>0</v>
      </c>
      <c r="BO1228" s="1215">
        <v>189</v>
      </c>
      <c r="BP1228" s="1216"/>
      <c r="BQ1228" s="1217"/>
      <c r="BR1228" s="1218"/>
      <c r="BS1228" s="587">
        <f t="shared" si="287"/>
        <v>0</v>
      </c>
    </row>
    <row r="1229" spans="1:71" s="17" customFormat="1" ht="16.75" hidden="1" customHeight="1" outlineLevel="2">
      <c r="A1229" s="1215">
        <v>190</v>
      </c>
      <c r="B1229" s="1216"/>
      <c r="C1229" s="1217"/>
      <c r="D1229" s="1218"/>
      <c r="E1229" s="587">
        <f t="shared" si="192"/>
        <v>0</v>
      </c>
      <c r="G1229" s="1215">
        <v>190</v>
      </c>
      <c r="H1229" s="1216"/>
      <c r="I1229" s="1217"/>
      <c r="J1229" s="1218"/>
      <c r="K1229" s="587">
        <f t="shared" si="277"/>
        <v>0</v>
      </c>
      <c r="M1229" s="1215">
        <v>190</v>
      </c>
      <c r="N1229" s="1216"/>
      <c r="O1229" s="1217"/>
      <c r="P1229" s="1218"/>
      <c r="Q1229" s="587">
        <f t="shared" si="278"/>
        <v>0</v>
      </c>
      <c r="S1229" s="1215">
        <v>190</v>
      </c>
      <c r="T1229" s="1216"/>
      <c r="U1229" s="1217"/>
      <c r="V1229" s="1218"/>
      <c r="W1229" s="587">
        <f t="shared" si="279"/>
        <v>0</v>
      </c>
      <c r="Y1229" s="1215">
        <v>190</v>
      </c>
      <c r="Z1229" s="1216"/>
      <c r="AA1229" s="1217"/>
      <c r="AB1229" s="1218"/>
      <c r="AC1229" s="587">
        <f t="shared" si="280"/>
        <v>0</v>
      </c>
      <c r="AE1229" s="1215">
        <v>190</v>
      </c>
      <c r="AF1229" s="1216"/>
      <c r="AG1229" s="1217"/>
      <c r="AH1229" s="1218"/>
      <c r="AI1229" s="587">
        <f t="shared" si="281"/>
        <v>0</v>
      </c>
      <c r="AK1229" s="1215">
        <v>190</v>
      </c>
      <c r="AL1229" s="1216"/>
      <c r="AM1229" s="1217"/>
      <c r="AN1229" s="1218"/>
      <c r="AO1229" s="587">
        <f t="shared" si="282"/>
        <v>0</v>
      </c>
      <c r="AQ1229" s="1215">
        <v>190</v>
      </c>
      <c r="AR1229" s="1216"/>
      <c r="AS1229" s="1217"/>
      <c r="AT1229" s="1218"/>
      <c r="AU1229" s="587">
        <f t="shared" si="283"/>
        <v>0</v>
      </c>
      <c r="AW1229" s="1215">
        <v>190</v>
      </c>
      <c r="AX1229" s="1216"/>
      <c r="AY1229" s="1217"/>
      <c r="AZ1229" s="1218"/>
      <c r="BA1229" s="587">
        <f t="shared" si="284"/>
        <v>0</v>
      </c>
      <c r="BC1229" s="1215">
        <v>190</v>
      </c>
      <c r="BD1229" s="1216"/>
      <c r="BE1229" s="1217"/>
      <c r="BF1229" s="1218"/>
      <c r="BG1229" s="587">
        <f t="shared" si="285"/>
        <v>0</v>
      </c>
      <c r="BI1229" s="1215">
        <v>190</v>
      </c>
      <c r="BJ1229" s="1216"/>
      <c r="BK1229" s="1217"/>
      <c r="BL1229" s="1218"/>
      <c r="BM1229" s="587">
        <f t="shared" si="286"/>
        <v>0</v>
      </c>
      <c r="BO1229" s="1215">
        <v>190</v>
      </c>
      <c r="BP1229" s="1216"/>
      <c r="BQ1229" s="1217"/>
      <c r="BR1229" s="1218"/>
      <c r="BS1229" s="587">
        <f t="shared" si="287"/>
        <v>0</v>
      </c>
    </row>
    <row r="1230" spans="1:71" s="17" customFormat="1" ht="16.75" hidden="1" customHeight="1" outlineLevel="2">
      <c r="A1230" s="1215">
        <v>191</v>
      </c>
      <c r="B1230" s="1216"/>
      <c r="C1230" s="1217"/>
      <c r="D1230" s="1218"/>
      <c r="E1230" s="587">
        <f t="shared" si="192"/>
        <v>0</v>
      </c>
      <c r="G1230" s="1215">
        <v>191</v>
      </c>
      <c r="H1230" s="1216"/>
      <c r="I1230" s="1217"/>
      <c r="J1230" s="1218"/>
      <c r="K1230" s="587">
        <f t="shared" si="277"/>
        <v>0</v>
      </c>
      <c r="M1230" s="1215">
        <v>191</v>
      </c>
      <c r="N1230" s="1216"/>
      <c r="O1230" s="1217"/>
      <c r="P1230" s="1218"/>
      <c r="Q1230" s="587">
        <f t="shared" si="278"/>
        <v>0</v>
      </c>
      <c r="S1230" s="1215">
        <v>191</v>
      </c>
      <c r="T1230" s="1216"/>
      <c r="U1230" s="1217"/>
      <c r="V1230" s="1218"/>
      <c r="W1230" s="587">
        <f t="shared" si="279"/>
        <v>0</v>
      </c>
      <c r="Y1230" s="1215">
        <v>191</v>
      </c>
      <c r="Z1230" s="1216"/>
      <c r="AA1230" s="1217"/>
      <c r="AB1230" s="1218"/>
      <c r="AC1230" s="587">
        <f t="shared" si="280"/>
        <v>0</v>
      </c>
      <c r="AE1230" s="1215">
        <v>191</v>
      </c>
      <c r="AF1230" s="1216"/>
      <c r="AG1230" s="1217"/>
      <c r="AH1230" s="1218"/>
      <c r="AI1230" s="587">
        <f t="shared" si="281"/>
        <v>0</v>
      </c>
      <c r="AK1230" s="1215">
        <v>191</v>
      </c>
      <c r="AL1230" s="1216"/>
      <c r="AM1230" s="1217"/>
      <c r="AN1230" s="1218"/>
      <c r="AO1230" s="587">
        <f t="shared" si="282"/>
        <v>0</v>
      </c>
      <c r="AQ1230" s="1215">
        <v>191</v>
      </c>
      <c r="AR1230" s="1216"/>
      <c r="AS1230" s="1217"/>
      <c r="AT1230" s="1218"/>
      <c r="AU1230" s="587">
        <f t="shared" si="283"/>
        <v>0</v>
      </c>
      <c r="AW1230" s="1215">
        <v>191</v>
      </c>
      <c r="AX1230" s="1216"/>
      <c r="AY1230" s="1217"/>
      <c r="AZ1230" s="1218"/>
      <c r="BA1230" s="587">
        <f t="shared" si="284"/>
        <v>0</v>
      </c>
      <c r="BC1230" s="1215">
        <v>191</v>
      </c>
      <c r="BD1230" s="1216"/>
      <c r="BE1230" s="1217"/>
      <c r="BF1230" s="1218"/>
      <c r="BG1230" s="587">
        <f t="shared" si="285"/>
        <v>0</v>
      </c>
      <c r="BI1230" s="1215">
        <v>191</v>
      </c>
      <c r="BJ1230" s="1216"/>
      <c r="BK1230" s="1217"/>
      <c r="BL1230" s="1218"/>
      <c r="BM1230" s="587">
        <f t="shared" si="286"/>
        <v>0</v>
      </c>
      <c r="BO1230" s="1215">
        <v>191</v>
      </c>
      <c r="BP1230" s="1216"/>
      <c r="BQ1230" s="1217"/>
      <c r="BR1230" s="1218"/>
      <c r="BS1230" s="587">
        <f t="shared" si="287"/>
        <v>0</v>
      </c>
    </row>
    <row r="1231" spans="1:71" s="17" customFormat="1" ht="16.75" hidden="1" customHeight="1" outlineLevel="2">
      <c r="A1231" s="1215">
        <v>192</v>
      </c>
      <c r="B1231" s="1216"/>
      <c r="C1231" s="1217"/>
      <c r="D1231" s="1218"/>
      <c r="E1231" s="587">
        <f t="shared" si="192"/>
        <v>0</v>
      </c>
      <c r="G1231" s="1215">
        <v>192</v>
      </c>
      <c r="H1231" s="1216"/>
      <c r="I1231" s="1217"/>
      <c r="J1231" s="1218"/>
      <c r="K1231" s="587">
        <f t="shared" si="277"/>
        <v>0</v>
      </c>
      <c r="M1231" s="1215">
        <v>192</v>
      </c>
      <c r="N1231" s="1216"/>
      <c r="O1231" s="1217"/>
      <c r="P1231" s="1218"/>
      <c r="Q1231" s="587">
        <f t="shared" si="278"/>
        <v>0</v>
      </c>
      <c r="S1231" s="1215">
        <v>192</v>
      </c>
      <c r="T1231" s="1216"/>
      <c r="U1231" s="1217"/>
      <c r="V1231" s="1218"/>
      <c r="W1231" s="587">
        <f t="shared" si="279"/>
        <v>0</v>
      </c>
      <c r="Y1231" s="1215">
        <v>192</v>
      </c>
      <c r="Z1231" s="1216"/>
      <c r="AA1231" s="1217"/>
      <c r="AB1231" s="1218"/>
      <c r="AC1231" s="587">
        <f t="shared" si="280"/>
        <v>0</v>
      </c>
      <c r="AE1231" s="1215">
        <v>192</v>
      </c>
      <c r="AF1231" s="1216"/>
      <c r="AG1231" s="1217"/>
      <c r="AH1231" s="1218"/>
      <c r="AI1231" s="587">
        <f t="shared" si="281"/>
        <v>0</v>
      </c>
      <c r="AK1231" s="1215">
        <v>192</v>
      </c>
      <c r="AL1231" s="1216"/>
      <c r="AM1231" s="1217"/>
      <c r="AN1231" s="1218"/>
      <c r="AO1231" s="587">
        <f t="shared" si="282"/>
        <v>0</v>
      </c>
      <c r="AQ1231" s="1215">
        <v>192</v>
      </c>
      <c r="AR1231" s="1216"/>
      <c r="AS1231" s="1217"/>
      <c r="AT1231" s="1218"/>
      <c r="AU1231" s="587">
        <f t="shared" si="283"/>
        <v>0</v>
      </c>
      <c r="AW1231" s="1215">
        <v>192</v>
      </c>
      <c r="AX1231" s="1216"/>
      <c r="AY1231" s="1217"/>
      <c r="AZ1231" s="1218"/>
      <c r="BA1231" s="587">
        <f t="shared" si="284"/>
        <v>0</v>
      </c>
      <c r="BC1231" s="1215">
        <v>192</v>
      </c>
      <c r="BD1231" s="1216"/>
      <c r="BE1231" s="1217"/>
      <c r="BF1231" s="1218"/>
      <c r="BG1231" s="587">
        <f t="shared" si="285"/>
        <v>0</v>
      </c>
      <c r="BI1231" s="1215">
        <v>192</v>
      </c>
      <c r="BJ1231" s="1216"/>
      <c r="BK1231" s="1217"/>
      <c r="BL1231" s="1218"/>
      <c r="BM1231" s="587">
        <f t="shared" si="286"/>
        <v>0</v>
      </c>
      <c r="BO1231" s="1215">
        <v>192</v>
      </c>
      <c r="BP1231" s="1216"/>
      <c r="BQ1231" s="1217"/>
      <c r="BR1231" s="1218"/>
      <c r="BS1231" s="587">
        <f t="shared" si="287"/>
        <v>0</v>
      </c>
    </row>
    <row r="1232" spans="1:71" s="17" customFormat="1" ht="16.75" hidden="1" customHeight="1" outlineLevel="2">
      <c r="A1232" s="1215">
        <v>193</v>
      </c>
      <c r="B1232" s="1216"/>
      <c r="C1232" s="1217"/>
      <c r="D1232" s="1218"/>
      <c r="E1232" s="587">
        <f t="shared" si="192"/>
        <v>0</v>
      </c>
      <c r="G1232" s="1215">
        <v>193</v>
      </c>
      <c r="H1232" s="1216"/>
      <c r="I1232" s="1217"/>
      <c r="J1232" s="1218"/>
      <c r="K1232" s="587">
        <f t="shared" si="277"/>
        <v>0</v>
      </c>
      <c r="M1232" s="1215">
        <v>193</v>
      </c>
      <c r="N1232" s="1216"/>
      <c r="O1232" s="1217"/>
      <c r="P1232" s="1218"/>
      <c r="Q1232" s="587">
        <f t="shared" si="278"/>
        <v>0</v>
      </c>
      <c r="S1232" s="1215">
        <v>193</v>
      </c>
      <c r="T1232" s="1216"/>
      <c r="U1232" s="1217"/>
      <c r="V1232" s="1218"/>
      <c r="W1232" s="587">
        <f t="shared" si="279"/>
        <v>0</v>
      </c>
      <c r="Y1232" s="1215">
        <v>193</v>
      </c>
      <c r="Z1232" s="1216"/>
      <c r="AA1232" s="1217"/>
      <c r="AB1232" s="1218"/>
      <c r="AC1232" s="587">
        <f t="shared" si="280"/>
        <v>0</v>
      </c>
      <c r="AE1232" s="1215">
        <v>193</v>
      </c>
      <c r="AF1232" s="1216"/>
      <c r="AG1232" s="1217"/>
      <c r="AH1232" s="1218"/>
      <c r="AI1232" s="587">
        <f t="shared" si="281"/>
        <v>0</v>
      </c>
      <c r="AK1232" s="1215">
        <v>193</v>
      </c>
      <c r="AL1232" s="1216"/>
      <c r="AM1232" s="1217"/>
      <c r="AN1232" s="1218"/>
      <c r="AO1232" s="587">
        <f t="shared" si="282"/>
        <v>0</v>
      </c>
      <c r="AQ1232" s="1215">
        <v>193</v>
      </c>
      <c r="AR1232" s="1216"/>
      <c r="AS1232" s="1217"/>
      <c r="AT1232" s="1218"/>
      <c r="AU1232" s="587">
        <f t="shared" si="283"/>
        <v>0</v>
      </c>
      <c r="AW1232" s="1215">
        <v>193</v>
      </c>
      <c r="AX1232" s="1216"/>
      <c r="AY1232" s="1217"/>
      <c r="AZ1232" s="1218"/>
      <c r="BA1232" s="587">
        <f t="shared" si="284"/>
        <v>0</v>
      </c>
      <c r="BC1232" s="1215">
        <v>193</v>
      </c>
      <c r="BD1232" s="1216"/>
      <c r="BE1232" s="1217"/>
      <c r="BF1232" s="1218"/>
      <c r="BG1232" s="587">
        <f t="shared" si="285"/>
        <v>0</v>
      </c>
      <c r="BI1232" s="1215">
        <v>193</v>
      </c>
      <c r="BJ1232" s="1216"/>
      <c r="BK1232" s="1217"/>
      <c r="BL1232" s="1218"/>
      <c r="BM1232" s="587">
        <f t="shared" si="286"/>
        <v>0</v>
      </c>
      <c r="BO1232" s="1215">
        <v>193</v>
      </c>
      <c r="BP1232" s="1216"/>
      <c r="BQ1232" s="1217"/>
      <c r="BR1232" s="1218"/>
      <c r="BS1232" s="587">
        <f t="shared" si="287"/>
        <v>0</v>
      </c>
    </row>
    <row r="1233" spans="1:71" s="17" customFormat="1" ht="16.75" hidden="1" customHeight="1" outlineLevel="2">
      <c r="A1233" s="1215">
        <v>194</v>
      </c>
      <c r="B1233" s="1216"/>
      <c r="C1233" s="1217"/>
      <c r="D1233" s="1218"/>
      <c r="E1233" s="587">
        <f t="shared" si="192"/>
        <v>0</v>
      </c>
      <c r="G1233" s="1215">
        <v>194</v>
      </c>
      <c r="H1233" s="1216"/>
      <c r="I1233" s="1217"/>
      <c r="J1233" s="1218"/>
      <c r="K1233" s="587">
        <f t="shared" si="277"/>
        <v>0</v>
      </c>
      <c r="M1233" s="1215">
        <v>194</v>
      </c>
      <c r="N1233" s="1216"/>
      <c r="O1233" s="1217"/>
      <c r="P1233" s="1218"/>
      <c r="Q1233" s="587">
        <f t="shared" si="278"/>
        <v>0</v>
      </c>
      <c r="S1233" s="1215">
        <v>194</v>
      </c>
      <c r="T1233" s="1216"/>
      <c r="U1233" s="1217"/>
      <c r="V1233" s="1218"/>
      <c r="W1233" s="587">
        <f t="shared" si="279"/>
        <v>0</v>
      </c>
      <c r="Y1233" s="1215">
        <v>194</v>
      </c>
      <c r="Z1233" s="1216"/>
      <c r="AA1233" s="1217"/>
      <c r="AB1233" s="1218"/>
      <c r="AC1233" s="587">
        <f t="shared" si="280"/>
        <v>0</v>
      </c>
      <c r="AE1233" s="1215">
        <v>194</v>
      </c>
      <c r="AF1233" s="1216"/>
      <c r="AG1233" s="1217"/>
      <c r="AH1233" s="1218"/>
      <c r="AI1233" s="587">
        <f t="shared" si="281"/>
        <v>0</v>
      </c>
      <c r="AK1233" s="1215">
        <v>194</v>
      </c>
      <c r="AL1233" s="1216"/>
      <c r="AM1233" s="1217"/>
      <c r="AN1233" s="1218"/>
      <c r="AO1233" s="587">
        <f t="shared" si="282"/>
        <v>0</v>
      </c>
      <c r="AQ1233" s="1215">
        <v>194</v>
      </c>
      <c r="AR1233" s="1216"/>
      <c r="AS1233" s="1217"/>
      <c r="AT1233" s="1218"/>
      <c r="AU1233" s="587">
        <f t="shared" si="283"/>
        <v>0</v>
      </c>
      <c r="AW1233" s="1215">
        <v>194</v>
      </c>
      <c r="AX1233" s="1216"/>
      <c r="AY1233" s="1217"/>
      <c r="AZ1233" s="1218"/>
      <c r="BA1233" s="587">
        <f t="shared" si="284"/>
        <v>0</v>
      </c>
      <c r="BC1233" s="1215">
        <v>194</v>
      </c>
      <c r="BD1233" s="1216"/>
      <c r="BE1233" s="1217"/>
      <c r="BF1233" s="1218"/>
      <c r="BG1233" s="587">
        <f t="shared" si="285"/>
        <v>0</v>
      </c>
      <c r="BI1233" s="1215">
        <v>194</v>
      </c>
      <c r="BJ1233" s="1216"/>
      <c r="BK1233" s="1217"/>
      <c r="BL1233" s="1218"/>
      <c r="BM1233" s="587">
        <f t="shared" si="286"/>
        <v>0</v>
      </c>
      <c r="BO1233" s="1215">
        <v>194</v>
      </c>
      <c r="BP1233" s="1216"/>
      <c r="BQ1233" s="1217"/>
      <c r="BR1233" s="1218"/>
      <c r="BS1233" s="587">
        <f t="shared" si="287"/>
        <v>0</v>
      </c>
    </row>
    <row r="1234" spans="1:71" s="17" customFormat="1" ht="16.75" hidden="1" customHeight="1" outlineLevel="2">
      <c r="A1234" s="1215">
        <v>195</v>
      </c>
      <c r="B1234" s="1216"/>
      <c r="C1234" s="1217"/>
      <c r="D1234" s="1218"/>
      <c r="E1234" s="587">
        <f t="shared" si="192"/>
        <v>0</v>
      </c>
      <c r="G1234" s="1215">
        <v>195</v>
      </c>
      <c r="H1234" s="1216"/>
      <c r="I1234" s="1217"/>
      <c r="J1234" s="1218"/>
      <c r="K1234" s="587">
        <f t="shared" si="277"/>
        <v>0</v>
      </c>
      <c r="M1234" s="1215">
        <v>195</v>
      </c>
      <c r="N1234" s="1216"/>
      <c r="O1234" s="1217"/>
      <c r="P1234" s="1218"/>
      <c r="Q1234" s="587">
        <f t="shared" si="278"/>
        <v>0</v>
      </c>
      <c r="S1234" s="1215">
        <v>195</v>
      </c>
      <c r="T1234" s="1216"/>
      <c r="U1234" s="1217"/>
      <c r="V1234" s="1218"/>
      <c r="W1234" s="587">
        <f t="shared" si="279"/>
        <v>0</v>
      </c>
      <c r="Y1234" s="1215">
        <v>195</v>
      </c>
      <c r="Z1234" s="1216"/>
      <c r="AA1234" s="1217"/>
      <c r="AB1234" s="1218"/>
      <c r="AC1234" s="587">
        <f t="shared" si="280"/>
        <v>0</v>
      </c>
      <c r="AE1234" s="1215">
        <v>195</v>
      </c>
      <c r="AF1234" s="1216"/>
      <c r="AG1234" s="1217"/>
      <c r="AH1234" s="1218"/>
      <c r="AI1234" s="587">
        <f t="shared" si="281"/>
        <v>0</v>
      </c>
      <c r="AK1234" s="1215">
        <v>195</v>
      </c>
      <c r="AL1234" s="1216"/>
      <c r="AM1234" s="1217"/>
      <c r="AN1234" s="1218"/>
      <c r="AO1234" s="587">
        <f t="shared" si="282"/>
        <v>0</v>
      </c>
      <c r="AQ1234" s="1215">
        <v>195</v>
      </c>
      <c r="AR1234" s="1216"/>
      <c r="AS1234" s="1217"/>
      <c r="AT1234" s="1218"/>
      <c r="AU1234" s="587">
        <f t="shared" si="283"/>
        <v>0</v>
      </c>
      <c r="AW1234" s="1215">
        <v>195</v>
      </c>
      <c r="AX1234" s="1216"/>
      <c r="AY1234" s="1217"/>
      <c r="AZ1234" s="1218"/>
      <c r="BA1234" s="587">
        <f t="shared" si="284"/>
        <v>0</v>
      </c>
      <c r="BC1234" s="1215">
        <v>195</v>
      </c>
      <c r="BD1234" s="1216"/>
      <c r="BE1234" s="1217"/>
      <c r="BF1234" s="1218"/>
      <c r="BG1234" s="587">
        <f t="shared" si="285"/>
        <v>0</v>
      </c>
      <c r="BI1234" s="1215">
        <v>195</v>
      </c>
      <c r="BJ1234" s="1216"/>
      <c r="BK1234" s="1217"/>
      <c r="BL1234" s="1218"/>
      <c r="BM1234" s="587">
        <f t="shared" si="286"/>
        <v>0</v>
      </c>
      <c r="BO1234" s="1215">
        <v>195</v>
      </c>
      <c r="BP1234" s="1216"/>
      <c r="BQ1234" s="1217"/>
      <c r="BR1234" s="1218"/>
      <c r="BS1234" s="587">
        <f t="shared" si="287"/>
        <v>0</v>
      </c>
    </row>
    <row r="1235" spans="1:71" s="17" customFormat="1" ht="16.75" hidden="1" customHeight="1" outlineLevel="2">
      <c r="A1235" s="1215">
        <v>196</v>
      </c>
      <c r="B1235" s="1216"/>
      <c r="C1235" s="1217"/>
      <c r="D1235" s="1218"/>
      <c r="E1235" s="587">
        <f t="shared" ref="E1235:E1479" si="288">IF(AND(C1235&gt;=D$1033,C1235&lt;=D$1032),1,0)</f>
        <v>0</v>
      </c>
      <c r="G1235" s="1215">
        <v>196</v>
      </c>
      <c r="H1235" s="1216"/>
      <c r="I1235" s="1217"/>
      <c r="J1235" s="1218"/>
      <c r="K1235" s="587">
        <f t="shared" ref="K1235:K1479" si="289">IF(AND(I1235&gt;=J$1033,I1235&lt;=J$1032),1,0)</f>
        <v>0</v>
      </c>
      <c r="M1235" s="1215">
        <v>196</v>
      </c>
      <c r="N1235" s="1216"/>
      <c r="O1235" s="1217"/>
      <c r="P1235" s="1218"/>
      <c r="Q1235" s="587">
        <f t="shared" ref="Q1235:Q1479" si="290">IF(AND(O1235&gt;=P$1033,O1235&lt;=P$1032),1,0)</f>
        <v>0</v>
      </c>
      <c r="S1235" s="1215">
        <v>196</v>
      </c>
      <c r="T1235" s="1216"/>
      <c r="U1235" s="1217"/>
      <c r="V1235" s="1218"/>
      <c r="W1235" s="587">
        <f t="shared" ref="W1235:W1479" si="291">IF(AND(U1235&gt;=V$1033,U1235&lt;=V$1032),1,0)</f>
        <v>0</v>
      </c>
      <c r="Y1235" s="1215">
        <v>196</v>
      </c>
      <c r="Z1235" s="1216"/>
      <c r="AA1235" s="1217"/>
      <c r="AB1235" s="1218"/>
      <c r="AC1235" s="587">
        <f t="shared" ref="AC1235:AC1479" si="292">IF(AND(AA1235&gt;=AB$1033,AA1235&lt;=AB$1032),1,0)</f>
        <v>0</v>
      </c>
      <c r="AE1235" s="1215">
        <v>196</v>
      </c>
      <c r="AF1235" s="1216"/>
      <c r="AG1235" s="1217"/>
      <c r="AH1235" s="1218"/>
      <c r="AI1235" s="587">
        <f t="shared" ref="AI1235:AI1479" si="293">IF(AND(AG1235&gt;=AH$1033,AG1235&lt;=AH$1032),1,0)</f>
        <v>0</v>
      </c>
      <c r="AK1235" s="1215">
        <v>196</v>
      </c>
      <c r="AL1235" s="1216"/>
      <c r="AM1235" s="1217"/>
      <c r="AN1235" s="1218"/>
      <c r="AO1235" s="587">
        <f t="shared" ref="AO1235:AO1479" si="294">IF(AND(AM1235&gt;=AN$1033,AM1235&lt;=AN$1032),1,0)</f>
        <v>0</v>
      </c>
      <c r="AQ1235" s="1215">
        <v>196</v>
      </c>
      <c r="AR1235" s="1216"/>
      <c r="AS1235" s="1217"/>
      <c r="AT1235" s="1218"/>
      <c r="AU1235" s="587">
        <f t="shared" ref="AU1235:AU1479" si="295">IF(AND(AS1235&gt;=AT$1033,AS1235&lt;=AT$1032),1,0)</f>
        <v>0</v>
      </c>
      <c r="AW1235" s="1215">
        <v>196</v>
      </c>
      <c r="AX1235" s="1216"/>
      <c r="AY1235" s="1217"/>
      <c r="AZ1235" s="1218"/>
      <c r="BA1235" s="587">
        <f t="shared" ref="BA1235:BA1479" si="296">IF(AND(AY1235&gt;=AZ$1033,AY1235&lt;=AZ$1032),1,0)</f>
        <v>0</v>
      </c>
      <c r="BC1235" s="1215">
        <v>196</v>
      </c>
      <c r="BD1235" s="1216"/>
      <c r="BE1235" s="1217"/>
      <c r="BF1235" s="1218"/>
      <c r="BG1235" s="587">
        <f t="shared" ref="BG1235:BG1479" si="297">IF(AND(BE1235&gt;=BF$1033,BE1235&lt;=BF$1032),1,0)</f>
        <v>0</v>
      </c>
      <c r="BI1235" s="1215">
        <v>196</v>
      </c>
      <c r="BJ1235" s="1216"/>
      <c r="BK1235" s="1217"/>
      <c r="BL1235" s="1218"/>
      <c r="BM1235" s="587">
        <f t="shared" ref="BM1235:BM1479" si="298">IF(AND(BK1235&gt;=BL$1033,BK1235&lt;=BL$1032),1,0)</f>
        <v>0</v>
      </c>
      <c r="BO1235" s="1215">
        <v>196</v>
      </c>
      <c r="BP1235" s="1216"/>
      <c r="BQ1235" s="1217"/>
      <c r="BR1235" s="1218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15">
        <v>197</v>
      </c>
      <c r="B1236" s="1216"/>
      <c r="C1236" s="1217"/>
      <c r="D1236" s="1218"/>
      <c r="E1236" s="587">
        <f t="shared" si="288"/>
        <v>0</v>
      </c>
      <c r="G1236" s="1215">
        <v>197</v>
      </c>
      <c r="H1236" s="1216"/>
      <c r="I1236" s="1217"/>
      <c r="J1236" s="1218"/>
      <c r="K1236" s="587">
        <f t="shared" si="289"/>
        <v>0</v>
      </c>
      <c r="M1236" s="1215">
        <v>197</v>
      </c>
      <c r="N1236" s="1216"/>
      <c r="O1236" s="1217"/>
      <c r="P1236" s="1218"/>
      <c r="Q1236" s="587">
        <f t="shared" si="290"/>
        <v>0</v>
      </c>
      <c r="S1236" s="1215">
        <v>197</v>
      </c>
      <c r="T1236" s="1216"/>
      <c r="U1236" s="1217"/>
      <c r="V1236" s="1218"/>
      <c r="W1236" s="587">
        <f t="shared" si="291"/>
        <v>0</v>
      </c>
      <c r="Y1236" s="1215">
        <v>197</v>
      </c>
      <c r="Z1236" s="1216"/>
      <c r="AA1236" s="1217"/>
      <c r="AB1236" s="1218"/>
      <c r="AC1236" s="587">
        <f t="shared" si="292"/>
        <v>0</v>
      </c>
      <c r="AE1236" s="1215">
        <v>197</v>
      </c>
      <c r="AF1236" s="1216"/>
      <c r="AG1236" s="1217"/>
      <c r="AH1236" s="1218"/>
      <c r="AI1236" s="587">
        <f t="shared" si="293"/>
        <v>0</v>
      </c>
      <c r="AK1236" s="1215">
        <v>197</v>
      </c>
      <c r="AL1236" s="1216"/>
      <c r="AM1236" s="1217"/>
      <c r="AN1236" s="1218"/>
      <c r="AO1236" s="587">
        <f t="shared" si="294"/>
        <v>0</v>
      </c>
      <c r="AQ1236" s="1215">
        <v>197</v>
      </c>
      <c r="AR1236" s="1216"/>
      <c r="AS1236" s="1217"/>
      <c r="AT1236" s="1218"/>
      <c r="AU1236" s="587">
        <f t="shared" si="295"/>
        <v>0</v>
      </c>
      <c r="AW1236" s="1215">
        <v>197</v>
      </c>
      <c r="AX1236" s="1216"/>
      <c r="AY1236" s="1217"/>
      <c r="AZ1236" s="1218"/>
      <c r="BA1236" s="587">
        <f t="shared" si="296"/>
        <v>0</v>
      </c>
      <c r="BC1236" s="1215">
        <v>197</v>
      </c>
      <c r="BD1236" s="1216"/>
      <c r="BE1236" s="1217"/>
      <c r="BF1236" s="1218"/>
      <c r="BG1236" s="587">
        <f t="shared" si="297"/>
        <v>0</v>
      </c>
      <c r="BI1236" s="1215">
        <v>197</v>
      </c>
      <c r="BJ1236" s="1216"/>
      <c r="BK1236" s="1217"/>
      <c r="BL1236" s="1218"/>
      <c r="BM1236" s="587">
        <f t="shared" si="298"/>
        <v>0</v>
      </c>
      <c r="BO1236" s="1215">
        <v>197</v>
      </c>
      <c r="BP1236" s="1216"/>
      <c r="BQ1236" s="1217"/>
      <c r="BR1236" s="1218"/>
      <c r="BS1236" s="587">
        <f t="shared" si="299"/>
        <v>0</v>
      </c>
    </row>
    <row r="1237" spans="1:71" s="17" customFormat="1" ht="16.75" hidden="1" customHeight="1" outlineLevel="2">
      <c r="A1237" s="1215">
        <v>198</v>
      </c>
      <c r="B1237" s="1216"/>
      <c r="C1237" s="1217"/>
      <c r="D1237" s="1218"/>
      <c r="E1237" s="587">
        <f t="shared" si="288"/>
        <v>0</v>
      </c>
      <c r="G1237" s="1215">
        <v>198</v>
      </c>
      <c r="H1237" s="1216"/>
      <c r="I1237" s="1217"/>
      <c r="J1237" s="1218"/>
      <c r="K1237" s="587">
        <f t="shared" si="289"/>
        <v>0</v>
      </c>
      <c r="M1237" s="1215">
        <v>198</v>
      </c>
      <c r="N1237" s="1216"/>
      <c r="O1237" s="1217"/>
      <c r="P1237" s="1218"/>
      <c r="Q1237" s="587">
        <f t="shared" si="290"/>
        <v>0</v>
      </c>
      <c r="S1237" s="1215">
        <v>198</v>
      </c>
      <c r="T1237" s="1216"/>
      <c r="U1237" s="1217"/>
      <c r="V1237" s="1218"/>
      <c r="W1237" s="587">
        <f t="shared" si="291"/>
        <v>0</v>
      </c>
      <c r="Y1237" s="1215">
        <v>198</v>
      </c>
      <c r="Z1237" s="1216"/>
      <c r="AA1237" s="1217"/>
      <c r="AB1237" s="1218"/>
      <c r="AC1237" s="587">
        <f t="shared" si="292"/>
        <v>0</v>
      </c>
      <c r="AE1237" s="1215">
        <v>198</v>
      </c>
      <c r="AF1237" s="1216"/>
      <c r="AG1237" s="1217"/>
      <c r="AH1237" s="1218"/>
      <c r="AI1237" s="587">
        <f t="shared" si="293"/>
        <v>0</v>
      </c>
      <c r="AK1237" s="1215">
        <v>198</v>
      </c>
      <c r="AL1237" s="1216"/>
      <c r="AM1237" s="1217"/>
      <c r="AN1237" s="1218"/>
      <c r="AO1237" s="587">
        <f t="shared" si="294"/>
        <v>0</v>
      </c>
      <c r="AQ1237" s="1215">
        <v>198</v>
      </c>
      <c r="AR1237" s="1216"/>
      <c r="AS1237" s="1217"/>
      <c r="AT1237" s="1218"/>
      <c r="AU1237" s="587">
        <f t="shared" si="295"/>
        <v>0</v>
      </c>
      <c r="AW1237" s="1215">
        <v>198</v>
      </c>
      <c r="AX1237" s="1216"/>
      <c r="AY1237" s="1217"/>
      <c r="AZ1237" s="1218"/>
      <c r="BA1237" s="587">
        <f t="shared" si="296"/>
        <v>0</v>
      </c>
      <c r="BC1237" s="1215">
        <v>198</v>
      </c>
      <c r="BD1237" s="1216"/>
      <c r="BE1237" s="1217"/>
      <c r="BF1237" s="1218"/>
      <c r="BG1237" s="587">
        <f t="shared" si="297"/>
        <v>0</v>
      </c>
      <c r="BI1237" s="1215">
        <v>198</v>
      </c>
      <c r="BJ1237" s="1216"/>
      <c r="BK1237" s="1217"/>
      <c r="BL1237" s="1218"/>
      <c r="BM1237" s="587">
        <f t="shared" si="298"/>
        <v>0</v>
      </c>
      <c r="BO1237" s="1215">
        <v>198</v>
      </c>
      <c r="BP1237" s="1216"/>
      <c r="BQ1237" s="1217"/>
      <c r="BR1237" s="1218"/>
      <c r="BS1237" s="587">
        <f t="shared" si="299"/>
        <v>0</v>
      </c>
    </row>
    <row r="1238" spans="1:71" s="17" customFormat="1" ht="16.75" hidden="1" customHeight="1" outlineLevel="2">
      <c r="A1238" s="1215">
        <v>199</v>
      </c>
      <c r="B1238" s="1216"/>
      <c r="C1238" s="1217"/>
      <c r="D1238" s="1218"/>
      <c r="E1238" s="587">
        <f t="shared" si="288"/>
        <v>0</v>
      </c>
      <c r="G1238" s="1215">
        <v>199</v>
      </c>
      <c r="H1238" s="1216"/>
      <c r="I1238" s="1217"/>
      <c r="J1238" s="1218"/>
      <c r="K1238" s="587">
        <f t="shared" si="289"/>
        <v>0</v>
      </c>
      <c r="M1238" s="1215">
        <v>199</v>
      </c>
      <c r="N1238" s="1216"/>
      <c r="O1238" s="1217"/>
      <c r="P1238" s="1218"/>
      <c r="Q1238" s="587">
        <f t="shared" si="290"/>
        <v>0</v>
      </c>
      <c r="S1238" s="1215">
        <v>199</v>
      </c>
      <c r="T1238" s="1216"/>
      <c r="U1238" s="1217"/>
      <c r="V1238" s="1218"/>
      <c r="W1238" s="587">
        <f t="shared" si="291"/>
        <v>0</v>
      </c>
      <c r="Y1238" s="1215">
        <v>199</v>
      </c>
      <c r="Z1238" s="1216"/>
      <c r="AA1238" s="1217"/>
      <c r="AB1238" s="1218"/>
      <c r="AC1238" s="587">
        <f t="shared" si="292"/>
        <v>0</v>
      </c>
      <c r="AE1238" s="1215">
        <v>199</v>
      </c>
      <c r="AF1238" s="1216"/>
      <c r="AG1238" s="1217"/>
      <c r="AH1238" s="1218"/>
      <c r="AI1238" s="587">
        <f t="shared" si="293"/>
        <v>0</v>
      </c>
      <c r="AK1238" s="1215">
        <v>199</v>
      </c>
      <c r="AL1238" s="1216"/>
      <c r="AM1238" s="1217"/>
      <c r="AN1238" s="1218"/>
      <c r="AO1238" s="587">
        <f t="shared" si="294"/>
        <v>0</v>
      </c>
      <c r="AQ1238" s="1215">
        <v>199</v>
      </c>
      <c r="AR1238" s="1216"/>
      <c r="AS1238" s="1217"/>
      <c r="AT1238" s="1218"/>
      <c r="AU1238" s="587">
        <f t="shared" si="295"/>
        <v>0</v>
      </c>
      <c r="AW1238" s="1215">
        <v>199</v>
      </c>
      <c r="AX1238" s="1216"/>
      <c r="AY1238" s="1217"/>
      <c r="AZ1238" s="1218"/>
      <c r="BA1238" s="587">
        <f t="shared" si="296"/>
        <v>0</v>
      </c>
      <c r="BC1238" s="1215">
        <v>199</v>
      </c>
      <c r="BD1238" s="1216"/>
      <c r="BE1238" s="1217"/>
      <c r="BF1238" s="1218"/>
      <c r="BG1238" s="587">
        <f t="shared" si="297"/>
        <v>0</v>
      </c>
      <c r="BI1238" s="1215">
        <v>199</v>
      </c>
      <c r="BJ1238" s="1216"/>
      <c r="BK1238" s="1217"/>
      <c r="BL1238" s="1218"/>
      <c r="BM1238" s="587">
        <f t="shared" si="298"/>
        <v>0</v>
      </c>
      <c r="BO1238" s="1215">
        <v>199</v>
      </c>
      <c r="BP1238" s="1216"/>
      <c r="BQ1238" s="1217"/>
      <c r="BR1238" s="1218"/>
      <c r="BS1238" s="587">
        <f t="shared" si="299"/>
        <v>0</v>
      </c>
    </row>
    <row r="1239" spans="1:71" s="17" customFormat="1" ht="16.75" hidden="1" customHeight="1" outlineLevel="2">
      <c r="A1239" s="1215">
        <v>200</v>
      </c>
      <c r="B1239" s="1216"/>
      <c r="C1239" s="1217"/>
      <c r="D1239" s="1218"/>
      <c r="E1239" s="587">
        <f t="shared" si="288"/>
        <v>0</v>
      </c>
      <c r="G1239" s="1215">
        <v>200</v>
      </c>
      <c r="H1239" s="1216"/>
      <c r="I1239" s="1217"/>
      <c r="J1239" s="1218"/>
      <c r="K1239" s="587">
        <f t="shared" si="289"/>
        <v>0</v>
      </c>
      <c r="M1239" s="1215">
        <v>200</v>
      </c>
      <c r="N1239" s="1216"/>
      <c r="O1239" s="1217"/>
      <c r="P1239" s="1218"/>
      <c r="Q1239" s="587">
        <f t="shared" si="290"/>
        <v>0</v>
      </c>
      <c r="S1239" s="1215">
        <v>200</v>
      </c>
      <c r="T1239" s="1216"/>
      <c r="U1239" s="1217"/>
      <c r="V1239" s="1218"/>
      <c r="W1239" s="587">
        <f t="shared" si="291"/>
        <v>0</v>
      </c>
      <c r="Y1239" s="1215">
        <v>200</v>
      </c>
      <c r="Z1239" s="1216"/>
      <c r="AA1239" s="1217"/>
      <c r="AB1239" s="1218"/>
      <c r="AC1239" s="587">
        <f t="shared" si="292"/>
        <v>0</v>
      </c>
      <c r="AE1239" s="1215">
        <v>200</v>
      </c>
      <c r="AF1239" s="1216"/>
      <c r="AG1239" s="1217"/>
      <c r="AH1239" s="1218"/>
      <c r="AI1239" s="587">
        <f t="shared" si="293"/>
        <v>0</v>
      </c>
      <c r="AK1239" s="1215">
        <v>200</v>
      </c>
      <c r="AL1239" s="1216"/>
      <c r="AM1239" s="1217"/>
      <c r="AN1239" s="1218"/>
      <c r="AO1239" s="587">
        <f t="shared" si="294"/>
        <v>0</v>
      </c>
      <c r="AQ1239" s="1215">
        <v>200</v>
      </c>
      <c r="AR1239" s="1216"/>
      <c r="AS1239" s="1217"/>
      <c r="AT1239" s="1218"/>
      <c r="AU1239" s="587">
        <f t="shared" si="295"/>
        <v>0</v>
      </c>
      <c r="AW1239" s="1215">
        <v>200</v>
      </c>
      <c r="AX1239" s="1216"/>
      <c r="AY1239" s="1217"/>
      <c r="AZ1239" s="1218"/>
      <c r="BA1239" s="587">
        <f t="shared" si="296"/>
        <v>0</v>
      </c>
      <c r="BC1239" s="1215">
        <v>200</v>
      </c>
      <c r="BD1239" s="1216"/>
      <c r="BE1239" s="1217"/>
      <c r="BF1239" s="1218"/>
      <c r="BG1239" s="587">
        <f t="shared" si="297"/>
        <v>0</v>
      </c>
      <c r="BI1239" s="1215">
        <v>200</v>
      </c>
      <c r="BJ1239" s="1216"/>
      <c r="BK1239" s="1217"/>
      <c r="BL1239" s="1218"/>
      <c r="BM1239" s="587">
        <f t="shared" si="298"/>
        <v>0</v>
      </c>
      <c r="BO1239" s="1215">
        <v>200</v>
      </c>
      <c r="BP1239" s="1216"/>
      <c r="BQ1239" s="1217"/>
      <c r="BR1239" s="1218"/>
      <c r="BS1239" s="587">
        <f t="shared" si="299"/>
        <v>0</v>
      </c>
    </row>
    <row r="1240" spans="1:71" s="17" customFormat="1" ht="16.75" hidden="1" customHeight="1" outlineLevel="2">
      <c r="A1240" s="1215">
        <v>201</v>
      </c>
      <c r="B1240" s="1216"/>
      <c r="C1240" s="1217"/>
      <c r="D1240" s="1218"/>
      <c r="E1240" s="587">
        <f t="shared" si="288"/>
        <v>0</v>
      </c>
      <c r="G1240" s="1215">
        <v>201</v>
      </c>
      <c r="H1240" s="1216"/>
      <c r="I1240" s="1217"/>
      <c r="J1240" s="1218"/>
      <c r="K1240" s="587">
        <f t="shared" si="289"/>
        <v>0</v>
      </c>
      <c r="M1240" s="1215">
        <v>201</v>
      </c>
      <c r="N1240" s="1216"/>
      <c r="O1240" s="1217"/>
      <c r="P1240" s="1218"/>
      <c r="Q1240" s="587">
        <f t="shared" si="290"/>
        <v>0</v>
      </c>
      <c r="S1240" s="1215">
        <v>201</v>
      </c>
      <c r="T1240" s="1216"/>
      <c r="U1240" s="1217"/>
      <c r="V1240" s="1218"/>
      <c r="W1240" s="587">
        <f t="shared" si="291"/>
        <v>0</v>
      </c>
      <c r="Y1240" s="1215">
        <v>201</v>
      </c>
      <c r="Z1240" s="1216"/>
      <c r="AA1240" s="1217"/>
      <c r="AB1240" s="1218"/>
      <c r="AC1240" s="587">
        <f t="shared" si="292"/>
        <v>0</v>
      </c>
      <c r="AE1240" s="1215">
        <v>201</v>
      </c>
      <c r="AF1240" s="1216"/>
      <c r="AG1240" s="1217"/>
      <c r="AH1240" s="1218"/>
      <c r="AI1240" s="587">
        <f t="shared" si="293"/>
        <v>0</v>
      </c>
      <c r="AK1240" s="1215">
        <v>201</v>
      </c>
      <c r="AL1240" s="1216"/>
      <c r="AM1240" s="1217"/>
      <c r="AN1240" s="1218"/>
      <c r="AO1240" s="587">
        <f t="shared" si="294"/>
        <v>0</v>
      </c>
      <c r="AQ1240" s="1215">
        <v>201</v>
      </c>
      <c r="AR1240" s="1216"/>
      <c r="AS1240" s="1217"/>
      <c r="AT1240" s="1218"/>
      <c r="AU1240" s="587">
        <f t="shared" si="295"/>
        <v>0</v>
      </c>
      <c r="AW1240" s="1215">
        <v>201</v>
      </c>
      <c r="AX1240" s="1216"/>
      <c r="AY1240" s="1217"/>
      <c r="AZ1240" s="1218"/>
      <c r="BA1240" s="587">
        <f t="shared" si="296"/>
        <v>0</v>
      </c>
      <c r="BC1240" s="1215">
        <v>201</v>
      </c>
      <c r="BD1240" s="1216"/>
      <c r="BE1240" s="1217"/>
      <c r="BF1240" s="1218"/>
      <c r="BG1240" s="587">
        <f t="shared" si="297"/>
        <v>0</v>
      </c>
      <c r="BI1240" s="1215">
        <v>201</v>
      </c>
      <c r="BJ1240" s="1216"/>
      <c r="BK1240" s="1217"/>
      <c r="BL1240" s="1218"/>
      <c r="BM1240" s="587">
        <f t="shared" si="298"/>
        <v>0</v>
      </c>
      <c r="BO1240" s="1215">
        <v>201</v>
      </c>
      <c r="BP1240" s="1216"/>
      <c r="BQ1240" s="1217"/>
      <c r="BR1240" s="1218"/>
      <c r="BS1240" s="587">
        <f t="shared" si="299"/>
        <v>0</v>
      </c>
    </row>
    <row r="1241" spans="1:71" s="17" customFormat="1" ht="16.75" hidden="1" customHeight="1" outlineLevel="2">
      <c r="A1241" s="1215">
        <v>202</v>
      </c>
      <c r="B1241" s="1216"/>
      <c r="C1241" s="1217"/>
      <c r="D1241" s="1218"/>
      <c r="E1241" s="587">
        <f t="shared" si="288"/>
        <v>0</v>
      </c>
      <c r="G1241" s="1215">
        <v>202</v>
      </c>
      <c r="H1241" s="1216"/>
      <c r="I1241" s="1217"/>
      <c r="J1241" s="1218"/>
      <c r="K1241" s="587">
        <f t="shared" si="289"/>
        <v>0</v>
      </c>
      <c r="M1241" s="1215">
        <v>202</v>
      </c>
      <c r="N1241" s="1216"/>
      <c r="O1241" s="1217"/>
      <c r="P1241" s="1218"/>
      <c r="Q1241" s="587">
        <f t="shared" si="290"/>
        <v>0</v>
      </c>
      <c r="S1241" s="1215">
        <v>202</v>
      </c>
      <c r="T1241" s="1216"/>
      <c r="U1241" s="1217"/>
      <c r="V1241" s="1218"/>
      <c r="W1241" s="587">
        <f t="shared" si="291"/>
        <v>0</v>
      </c>
      <c r="Y1241" s="1215">
        <v>202</v>
      </c>
      <c r="Z1241" s="1216"/>
      <c r="AA1241" s="1217"/>
      <c r="AB1241" s="1218"/>
      <c r="AC1241" s="587">
        <f t="shared" si="292"/>
        <v>0</v>
      </c>
      <c r="AE1241" s="1215">
        <v>202</v>
      </c>
      <c r="AF1241" s="1216"/>
      <c r="AG1241" s="1217"/>
      <c r="AH1241" s="1218"/>
      <c r="AI1241" s="587">
        <f t="shared" si="293"/>
        <v>0</v>
      </c>
      <c r="AK1241" s="1215">
        <v>202</v>
      </c>
      <c r="AL1241" s="1216"/>
      <c r="AM1241" s="1217"/>
      <c r="AN1241" s="1218"/>
      <c r="AO1241" s="587">
        <f t="shared" si="294"/>
        <v>0</v>
      </c>
      <c r="AQ1241" s="1215">
        <v>202</v>
      </c>
      <c r="AR1241" s="1216"/>
      <c r="AS1241" s="1217"/>
      <c r="AT1241" s="1218"/>
      <c r="AU1241" s="587">
        <f t="shared" si="295"/>
        <v>0</v>
      </c>
      <c r="AW1241" s="1215">
        <v>202</v>
      </c>
      <c r="AX1241" s="1216"/>
      <c r="AY1241" s="1217"/>
      <c r="AZ1241" s="1218"/>
      <c r="BA1241" s="587">
        <f t="shared" si="296"/>
        <v>0</v>
      </c>
      <c r="BC1241" s="1215">
        <v>202</v>
      </c>
      <c r="BD1241" s="1216"/>
      <c r="BE1241" s="1217"/>
      <c r="BF1241" s="1218"/>
      <c r="BG1241" s="587">
        <f t="shared" si="297"/>
        <v>0</v>
      </c>
      <c r="BI1241" s="1215">
        <v>202</v>
      </c>
      <c r="BJ1241" s="1216"/>
      <c r="BK1241" s="1217"/>
      <c r="BL1241" s="1218"/>
      <c r="BM1241" s="587">
        <f t="shared" si="298"/>
        <v>0</v>
      </c>
      <c r="BO1241" s="1215">
        <v>202</v>
      </c>
      <c r="BP1241" s="1216"/>
      <c r="BQ1241" s="1217"/>
      <c r="BR1241" s="1218"/>
      <c r="BS1241" s="587">
        <f t="shared" si="299"/>
        <v>0</v>
      </c>
    </row>
    <row r="1242" spans="1:71" s="17" customFormat="1" ht="16.75" hidden="1" customHeight="1" outlineLevel="2">
      <c r="A1242" s="1215">
        <v>203</v>
      </c>
      <c r="B1242" s="1216"/>
      <c r="C1242" s="1217"/>
      <c r="D1242" s="1218"/>
      <c r="E1242" s="587">
        <f t="shared" si="288"/>
        <v>0</v>
      </c>
      <c r="G1242" s="1215">
        <v>203</v>
      </c>
      <c r="H1242" s="1216"/>
      <c r="I1242" s="1217"/>
      <c r="J1242" s="1218"/>
      <c r="K1242" s="587">
        <f t="shared" si="289"/>
        <v>0</v>
      </c>
      <c r="M1242" s="1215">
        <v>203</v>
      </c>
      <c r="N1242" s="1216"/>
      <c r="O1242" s="1217"/>
      <c r="P1242" s="1218"/>
      <c r="Q1242" s="587">
        <f t="shared" si="290"/>
        <v>0</v>
      </c>
      <c r="S1242" s="1215">
        <v>203</v>
      </c>
      <c r="T1242" s="1216"/>
      <c r="U1242" s="1217"/>
      <c r="V1242" s="1218"/>
      <c r="W1242" s="587">
        <f t="shared" si="291"/>
        <v>0</v>
      </c>
      <c r="Y1242" s="1215">
        <v>203</v>
      </c>
      <c r="Z1242" s="1216"/>
      <c r="AA1242" s="1217"/>
      <c r="AB1242" s="1218"/>
      <c r="AC1242" s="587">
        <f t="shared" si="292"/>
        <v>0</v>
      </c>
      <c r="AE1242" s="1215">
        <v>203</v>
      </c>
      <c r="AF1242" s="1216"/>
      <c r="AG1242" s="1217"/>
      <c r="AH1242" s="1218"/>
      <c r="AI1242" s="587">
        <f t="shared" si="293"/>
        <v>0</v>
      </c>
      <c r="AK1242" s="1215">
        <v>203</v>
      </c>
      <c r="AL1242" s="1216"/>
      <c r="AM1242" s="1217"/>
      <c r="AN1242" s="1218"/>
      <c r="AO1242" s="587">
        <f t="shared" si="294"/>
        <v>0</v>
      </c>
      <c r="AQ1242" s="1215">
        <v>203</v>
      </c>
      <c r="AR1242" s="1216"/>
      <c r="AS1242" s="1217"/>
      <c r="AT1242" s="1218"/>
      <c r="AU1242" s="587">
        <f t="shared" si="295"/>
        <v>0</v>
      </c>
      <c r="AW1242" s="1215">
        <v>203</v>
      </c>
      <c r="AX1242" s="1216"/>
      <c r="AY1242" s="1217"/>
      <c r="AZ1242" s="1218"/>
      <c r="BA1242" s="587">
        <f t="shared" si="296"/>
        <v>0</v>
      </c>
      <c r="BC1242" s="1215">
        <v>203</v>
      </c>
      <c r="BD1242" s="1216"/>
      <c r="BE1242" s="1217"/>
      <c r="BF1242" s="1218"/>
      <c r="BG1242" s="587">
        <f t="shared" si="297"/>
        <v>0</v>
      </c>
      <c r="BI1242" s="1215">
        <v>203</v>
      </c>
      <c r="BJ1242" s="1216"/>
      <c r="BK1242" s="1217"/>
      <c r="BL1242" s="1218"/>
      <c r="BM1242" s="587">
        <f t="shared" si="298"/>
        <v>0</v>
      </c>
      <c r="BO1242" s="1215">
        <v>203</v>
      </c>
      <c r="BP1242" s="1216"/>
      <c r="BQ1242" s="1217"/>
      <c r="BR1242" s="1218"/>
      <c r="BS1242" s="587">
        <f t="shared" si="299"/>
        <v>0</v>
      </c>
    </row>
    <row r="1243" spans="1:71" s="17" customFormat="1" ht="16.75" hidden="1" customHeight="1" outlineLevel="2">
      <c r="A1243" s="1215">
        <v>204</v>
      </c>
      <c r="B1243" s="1216"/>
      <c r="C1243" s="1217"/>
      <c r="D1243" s="1218"/>
      <c r="E1243" s="587">
        <f t="shared" si="288"/>
        <v>0</v>
      </c>
      <c r="G1243" s="1215">
        <v>204</v>
      </c>
      <c r="H1243" s="1216"/>
      <c r="I1243" s="1217"/>
      <c r="J1243" s="1218"/>
      <c r="K1243" s="587">
        <f t="shared" si="289"/>
        <v>0</v>
      </c>
      <c r="M1243" s="1215">
        <v>204</v>
      </c>
      <c r="N1243" s="1216"/>
      <c r="O1243" s="1217"/>
      <c r="P1243" s="1218"/>
      <c r="Q1243" s="587">
        <f t="shared" si="290"/>
        <v>0</v>
      </c>
      <c r="S1243" s="1215">
        <v>204</v>
      </c>
      <c r="T1243" s="1216"/>
      <c r="U1243" s="1217"/>
      <c r="V1243" s="1218"/>
      <c r="W1243" s="587">
        <f t="shared" si="291"/>
        <v>0</v>
      </c>
      <c r="Y1243" s="1215">
        <v>204</v>
      </c>
      <c r="Z1243" s="1216"/>
      <c r="AA1243" s="1217"/>
      <c r="AB1243" s="1218"/>
      <c r="AC1243" s="587">
        <f t="shared" si="292"/>
        <v>0</v>
      </c>
      <c r="AE1243" s="1215">
        <v>204</v>
      </c>
      <c r="AF1243" s="1216"/>
      <c r="AG1243" s="1217"/>
      <c r="AH1243" s="1218"/>
      <c r="AI1243" s="587">
        <f t="shared" si="293"/>
        <v>0</v>
      </c>
      <c r="AK1243" s="1215">
        <v>204</v>
      </c>
      <c r="AL1243" s="1216"/>
      <c r="AM1243" s="1217"/>
      <c r="AN1243" s="1218"/>
      <c r="AO1243" s="587">
        <f t="shared" si="294"/>
        <v>0</v>
      </c>
      <c r="AQ1243" s="1215">
        <v>204</v>
      </c>
      <c r="AR1243" s="1216"/>
      <c r="AS1243" s="1217"/>
      <c r="AT1243" s="1218"/>
      <c r="AU1243" s="587">
        <f t="shared" si="295"/>
        <v>0</v>
      </c>
      <c r="AW1243" s="1215">
        <v>204</v>
      </c>
      <c r="AX1243" s="1216"/>
      <c r="AY1243" s="1217"/>
      <c r="AZ1243" s="1218"/>
      <c r="BA1243" s="587">
        <f t="shared" si="296"/>
        <v>0</v>
      </c>
      <c r="BC1243" s="1215">
        <v>204</v>
      </c>
      <c r="BD1243" s="1216"/>
      <c r="BE1243" s="1217"/>
      <c r="BF1243" s="1218"/>
      <c r="BG1243" s="587">
        <f t="shared" si="297"/>
        <v>0</v>
      </c>
      <c r="BI1243" s="1215">
        <v>204</v>
      </c>
      <c r="BJ1243" s="1216"/>
      <c r="BK1243" s="1217"/>
      <c r="BL1243" s="1218"/>
      <c r="BM1243" s="587">
        <f t="shared" si="298"/>
        <v>0</v>
      </c>
      <c r="BO1243" s="1215">
        <v>204</v>
      </c>
      <c r="BP1243" s="1216"/>
      <c r="BQ1243" s="1217"/>
      <c r="BR1243" s="1218"/>
      <c r="BS1243" s="587">
        <f t="shared" si="299"/>
        <v>0</v>
      </c>
    </row>
    <row r="1244" spans="1:71" s="17" customFormat="1" ht="16.75" hidden="1" customHeight="1" outlineLevel="2">
      <c r="A1244" s="1215">
        <v>205</v>
      </c>
      <c r="B1244" s="1216"/>
      <c r="C1244" s="1217"/>
      <c r="D1244" s="1218"/>
      <c r="E1244" s="587">
        <f t="shared" si="288"/>
        <v>0</v>
      </c>
      <c r="G1244" s="1215">
        <v>205</v>
      </c>
      <c r="H1244" s="1216"/>
      <c r="I1244" s="1217"/>
      <c r="J1244" s="1218"/>
      <c r="K1244" s="587">
        <f t="shared" si="289"/>
        <v>0</v>
      </c>
      <c r="M1244" s="1215">
        <v>205</v>
      </c>
      <c r="N1244" s="1216"/>
      <c r="O1244" s="1217"/>
      <c r="P1244" s="1218"/>
      <c r="Q1244" s="587">
        <f t="shared" si="290"/>
        <v>0</v>
      </c>
      <c r="S1244" s="1215">
        <v>205</v>
      </c>
      <c r="T1244" s="1216"/>
      <c r="U1244" s="1217"/>
      <c r="V1244" s="1218"/>
      <c r="W1244" s="587">
        <f t="shared" si="291"/>
        <v>0</v>
      </c>
      <c r="Y1244" s="1215">
        <v>205</v>
      </c>
      <c r="Z1244" s="1216"/>
      <c r="AA1244" s="1217"/>
      <c r="AB1244" s="1218"/>
      <c r="AC1244" s="587">
        <f t="shared" si="292"/>
        <v>0</v>
      </c>
      <c r="AE1244" s="1215">
        <v>205</v>
      </c>
      <c r="AF1244" s="1216"/>
      <c r="AG1244" s="1217"/>
      <c r="AH1244" s="1218"/>
      <c r="AI1244" s="587">
        <f t="shared" si="293"/>
        <v>0</v>
      </c>
      <c r="AK1244" s="1215">
        <v>205</v>
      </c>
      <c r="AL1244" s="1216"/>
      <c r="AM1244" s="1217"/>
      <c r="AN1244" s="1218"/>
      <c r="AO1244" s="587">
        <f t="shared" si="294"/>
        <v>0</v>
      </c>
      <c r="AQ1244" s="1215">
        <v>205</v>
      </c>
      <c r="AR1244" s="1216"/>
      <c r="AS1244" s="1217"/>
      <c r="AT1244" s="1218"/>
      <c r="AU1244" s="587">
        <f t="shared" si="295"/>
        <v>0</v>
      </c>
      <c r="AW1244" s="1215">
        <v>205</v>
      </c>
      <c r="AX1244" s="1216"/>
      <c r="AY1244" s="1217"/>
      <c r="AZ1244" s="1218"/>
      <c r="BA1244" s="587">
        <f t="shared" si="296"/>
        <v>0</v>
      </c>
      <c r="BC1244" s="1215">
        <v>205</v>
      </c>
      <c r="BD1244" s="1216"/>
      <c r="BE1244" s="1217"/>
      <c r="BF1244" s="1218"/>
      <c r="BG1244" s="587">
        <f t="shared" si="297"/>
        <v>0</v>
      </c>
      <c r="BI1244" s="1215">
        <v>205</v>
      </c>
      <c r="BJ1244" s="1216"/>
      <c r="BK1244" s="1217"/>
      <c r="BL1244" s="1218"/>
      <c r="BM1244" s="587">
        <f t="shared" si="298"/>
        <v>0</v>
      </c>
      <c r="BO1244" s="1215">
        <v>205</v>
      </c>
      <c r="BP1244" s="1216"/>
      <c r="BQ1244" s="1217"/>
      <c r="BR1244" s="1218"/>
      <c r="BS1244" s="587">
        <f t="shared" si="299"/>
        <v>0</v>
      </c>
    </row>
    <row r="1245" spans="1:71" s="17" customFormat="1" ht="16.75" hidden="1" customHeight="1" outlineLevel="2">
      <c r="A1245" s="1215">
        <v>206</v>
      </c>
      <c r="B1245" s="1216"/>
      <c r="C1245" s="1217"/>
      <c r="D1245" s="1218"/>
      <c r="E1245" s="587">
        <f t="shared" si="288"/>
        <v>0</v>
      </c>
      <c r="G1245" s="1215">
        <v>206</v>
      </c>
      <c r="H1245" s="1216"/>
      <c r="I1245" s="1217"/>
      <c r="J1245" s="1218"/>
      <c r="K1245" s="587">
        <f t="shared" si="289"/>
        <v>0</v>
      </c>
      <c r="M1245" s="1215">
        <v>206</v>
      </c>
      <c r="N1245" s="1216"/>
      <c r="O1245" s="1217"/>
      <c r="P1245" s="1218"/>
      <c r="Q1245" s="587">
        <f t="shared" si="290"/>
        <v>0</v>
      </c>
      <c r="S1245" s="1215">
        <v>206</v>
      </c>
      <c r="T1245" s="1216"/>
      <c r="U1245" s="1217"/>
      <c r="V1245" s="1218"/>
      <c r="W1245" s="587">
        <f t="shared" si="291"/>
        <v>0</v>
      </c>
      <c r="Y1245" s="1215">
        <v>206</v>
      </c>
      <c r="Z1245" s="1216"/>
      <c r="AA1245" s="1217"/>
      <c r="AB1245" s="1218"/>
      <c r="AC1245" s="587">
        <f t="shared" si="292"/>
        <v>0</v>
      </c>
      <c r="AE1245" s="1215">
        <v>206</v>
      </c>
      <c r="AF1245" s="1216"/>
      <c r="AG1245" s="1217"/>
      <c r="AH1245" s="1218"/>
      <c r="AI1245" s="587">
        <f t="shared" si="293"/>
        <v>0</v>
      </c>
      <c r="AK1245" s="1215">
        <v>206</v>
      </c>
      <c r="AL1245" s="1216"/>
      <c r="AM1245" s="1217"/>
      <c r="AN1245" s="1218"/>
      <c r="AO1245" s="587">
        <f t="shared" si="294"/>
        <v>0</v>
      </c>
      <c r="AQ1245" s="1215">
        <v>206</v>
      </c>
      <c r="AR1245" s="1216"/>
      <c r="AS1245" s="1217"/>
      <c r="AT1245" s="1218"/>
      <c r="AU1245" s="587">
        <f t="shared" si="295"/>
        <v>0</v>
      </c>
      <c r="AW1245" s="1215">
        <v>206</v>
      </c>
      <c r="AX1245" s="1216"/>
      <c r="AY1245" s="1217"/>
      <c r="AZ1245" s="1218"/>
      <c r="BA1245" s="587">
        <f t="shared" si="296"/>
        <v>0</v>
      </c>
      <c r="BC1245" s="1215">
        <v>206</v>
      </c>
      <c r="BD1245" s="1216"/>
      <c r="BE1245" s="1217"/>
      <c r="BF1245" s="1218"/>
      <c r="BG1245" s="587">
        <f t="shared" si="297"/>
        <v>0</v>
      </c>
      <c r="BI1245" s="1215">
        <v>206</v>
      </c>
      <c r="BJ1245" s="1216"/>
      <c r="BK1245" s="1217"/>
      <c r="BL1245" s="1218"/>
      <c r="BM1245" s="587">
        <f t="shared" si="298"/>
        <v>0</v>
      </c>
      <c r="BO1245" s="1215">
        <v>206</v>
      </c>
      <c r="BP1245" s="1216"/>
      <c r="BQ1245" s="1217"/>
      <c r="BR1245" s="1218"/>
      <c r="BS1245" s="587">
        <f t="shared" si="299"/>
        <v>0</v>
      </c>
    </row>
    <row r="1246" spans="1:71" s="17" customFormat="1" ht="16.75" hidden="1" customHeight="1" outlineLevel="2">
      <c r="A1246" s="1215">
        <v>207</v>
      </c>
      <c r="B1246" s="1216"/>
      <c r="C1246" s="1217"/>
      <c r="D1246" s="1218"/>
      <c r="E1246" s="587">
        <f t="shared" si="288"/>
        <v>0</v>
      </c>
      <c r="G1246" s="1215">
        <v>207</v>
      </c>
      <c r="H1246" s="1216"/>
      <c r="I1246" s="1217"/>
      <c r="J1246" s="1218"/>
      <c r="K1246" s="587">
        <f t="shared" si="289"/>
        <v>0</v>
      </c>
      <c r="M1246" s="1215">
        <v>207</v>
      </c>
      <c r="N1246" s="1216"/>
      <c r="O1246" s="1217"/>
      <c r="P1246" s="1218"/>
      <c r="Q1246" s="587">
        <f t="shared" si="290"/>
        <v>0</v>
      </c>
      <c r="S1246" s="1215">
        <v>207</v>
      </c>
      <c r="T1246" s="1216"/>
      <c r="U1246" s="1217"/>
      <c r="V1246" s="1218"/>
      <c r="W1246" s="587">
        <f t="shared" si="291"/>
        <v>0</v>
      </c>
      <c r="Y1246" s="1215">
        <v>207</v>
      </c>
      <c r="Z1246" s="1216"/>
      <c r="AA1246" s="1217"/>
      <c r="AB1246" s="1218"/>
      <c r="AC1246" s="587">
        <f t="shared" si="292"/>
        <v>0</v>
      </c>
      <c r="AE1246" s="1215">
        <v>207</v>
      </c>
      <c r="AF1246" s="1216"/>
      <c r="AG1246" s="1217"/>
      <c r="AH1246" s="1218"/>
      <c r="AI1246" s="587">
        <f t="shared" si="293"/>
        <v>0</v>
      </c>
      <c r="AK1246" s="1215">
        <v>207</v>
      </c>
      <c r="AL1246" s="1216"/>
      <c r="AM1246" s="1217"/>
      <c r="AN1246" s="1218"/>
      <c r="AO1246" s="587">
        <f t="shared" si="294"/>
        <v>0</v>
      </c>
      <c r="AQ1246" s="1215">
        <v>207</v>
      </c>
      <c r="AR1246" s="1216"/>
      <c r="AS1246" s="1217"/>
      <c r="AT1246" s="1218"/>
      <c r="AU1246" s="587">
        <f t="shared" si="295"/>
        <v>0</v>
      </c>
      <c r="AW1246" s="1215">
        <v>207</v>
      </c>
      <c r="AX1246" s="1216"/>
      <c r="AY1246" s="1217"/>
      <c r="AZ1246" s="1218"/>
      <c r="BA1246" s="587">
        <f t="shared" si="296"/>
        <v>0</v>
      </c>
      <c r="BC1246" s="1215">
        <v>207</v>
      </c>
      <c r="BD1246" s="1216"/>
      <c r="BE1246" s="1217"/>
      <c r="BF1246" s="1218"/>
      <c r="BG1246" s="587">
        <f t="shared" si="297"/>
        <v>0</v>
      </c>
      <c r="BI1246" s="1215">
        <v>207</v>
      </c>
      <c r="BJ1246" s="1216"/>
      <c r="BK1246" s="1217"/>
      <c r="BL1246" s="1218"/>
      <c r="BM1246" s="587">
        <f t="shared" si="298"/>
        <v>0</v>
      </c>
      <c r="BO1246" s="1215">
        <v>207</v>
      </c>
      <c r="BP1246" s="1216"/>
      <c r="BQ1246" s="1217"/>
      <c r="BR1246" s="1218"/>
      <c r="BS1246" s="587">
        <f t="shared" si="299"/>
        <v>0</v>
      </c>
    </row>
    <row r="1247" spans="1:71" s="17" customFormat="1" ht="16.75" hidden="1" customHeight="1" outlineLevel="2">
      <c r="A1247" s="1215">
        <v>208</v>
      </c>
      <c r="B1247" s="1216"/>
      <c r="C1247" s="1217"/>
      <c r="D1247" s="1218"/>
      <c r="E1247" s="587">
        <f t="shared" si="288"/>
        <v>0</v>
      </c>
      <c r="G1247" s="1215">
        <v>208</v>
      </c>
      <c r="H1247" s="1216"/>
      <c r="I1247" s="1217"/>
      <c r="J1247" s="1218"/>
      <c r="K1247" s="587">
        <f t="shared" si="289"/>
        <v>0</v>
      </c>
      <c r="M1247" s="1215">
        <v>208</v>
      </c>
      <c r="N1247" s="1216"/>
      <c r="O1247" s="1217"/>
      <c r="P1247" s="1218"/>
      <c r="Q1247" s="587">
        <f t="shared" si="290"/>
        <v>0</v>
      </c>
      <c r="S1247" s="1215">
        <v>208</v>
      </c>
      <c r="T1247" s="1216"/>
      <c r="U1247" s="1217"/>
      <c r="V1247" s="1218"/>
      <c r="W1247" s="587">
        <f t="shared" si="291"/>
        <v>0</v>
      </c>
      <c r="Y1247" s="1215">
        <v>208</v>
      </c>
      <c r="Z1247" s="1216"/>
      <c r="AA1247" s="1217"/>
      <c r="AB1247" s="1218"/>
      <c r="AC1247" s="587">
        <f t="shared" si="292"/>
        <v>0</v>
      </c>
      <c r="AE1247" s="1215">
        <v>208</v>
      </c>
      <c r="AF1247" s="1216"/>
      <c r="AG1247" s="1217"/>
      <c r="AH1247" s="1218"/>
      <c r="AI1247" s="587">
        <f t="shared" si="293"/>
        <v>0</v>
      </c>
      <c r="AK1247" s="1215">
        <v>208</v>
      </c>
      <c r="AL1247" s="1216"/>
      <c r="AM1247" s="1217"/>
      <c r="AN1247" s="1218"/>
      <c r="AO1247" s="587">
        <f t="shared" si="294"/>
        <v>0</v>
      </c>
      <c r="AQ1247" s="1215">
        <v>208</v>
      </c>
      <c r="AR1247" s="1216"/>
      <c r="AS1247" s="1217"/>
      <c r="AT1247" s="1218"/>
      <c r="AU1247" s="587">
        <f t="shared" si="295"/>
        <v>0</v>
      </c>
      <c r="AW1247" s="1215">
        <v>208</v>
      </c>
      <c r="AX1247" s="1216"/>
      <c r="AY1247" s="1217"/>
      <c r="AZ1247" s="1218"/>
      <c r="BA1247" s="587">
        <f t="shared" si="296"/>
        <v>0</v>
      </c>
      <c r="BC1247" s="1215">
        <v>208</v>
      </c>
      <c r="BD1247" s="1216"/>
      <c r="BE1247" s="1217"/>
      <c r="BF1247" s="1218"/>
      <c r="BG1247" s="587">
        <f t="shared" si="297"/>
        <v>0</v>
      </c>
      <c r="BI1247" s="1215">
        <v>208</v>
      </c>
      <c r="BJ1247" s="1216"/>
      <c r="BK1247" s="1217"/>
      <c r="BL1247" s="1218"/>
      <c r="BM1247" s="587">
        <f t="shared" si="298"/>
        <v>0</v>
      </c>
      <c r="BO1247" s="1215">
        <v>208</v>
      </c>
      <c r="BP1247" s="1216"/>
      <c r="BQ1247" s="1217"/>
      <c r="BR1247" s="1218"/>
      <c r="BS1247" s="587">
        <f t="shared" si="299"/>
        <v>0</v>
      </c>
    </row>
    <row r="1248" spans="1:71" s="17" customFormat="1" ht="16.75" hidden="1" customHeight="1" outlineLevel="2">
      <c r="A1248" s="1215">
        <v>209</v>
      </c>
      <c r="B1248" s="1216"/>
      <c r="C1248" s="1217"/>
      <c r="D1248" s="1218"/>
      <c r="E1248" s="587">
        <f t="shared" si="288"/>
        <v>0</v>
      </c>
      <c r="G1248" s="1215">
        <v>209</v>
      </c>
      <c r="H1248" s="1216"/>
      <c r="I1248" s="1217"/>
      <c r="J1248" s="1218"/>
      <c r="K1248" s="587">
        <f t="shared" si="289"/>
        <v>0</v>
      </c>
      <c r="M1248" s="1215">
        <v>209</v>
      </c>
      <c r="N1248" s="1216"/>
      <c r="O1248" s="1217"/>
      <c r="P1248" s="1218"/>
      <c r="Q1248" s="587">
        <f t="shared" si="290"/>
        <v>0</v>
      </c>
      <c r="S1248" s="1215">
        <v>209</v>
      </c>
      <c r="T1248" s="1216"/>
      <c r="U1248" s="1217"/>
      <c r="V1248" s="1218"/>
      <c r="W1248" s="587">
        <f t="shared" si="291"/>
        <v>0</v>
      </c>
      <c r="Y1248" s="1215">
        <v>209</v>
      </c>
      <c r="Z1248" s="1216"/>
      <c r="AA1248" s="1217"/>
      <c r="AB1248" s="1218"/>
      <c r="AC1248" s="587">
        <f t="shared" si="292"/>
        <v>0</v>
      </c>
      <c r="AE1248" s="1215">
        <v>209</v>
      </c>
      <c r="AF1248" s="1216"/>
      <c r="AG1248" s="1217"/>
      <c r="AH1248" s="1218"/>
      <c r="AI1248" s="587">
        <f t="shared" si="293"/>
        <v>0</v>
      </c>
      <c r="AK1248" s="1215">
        <v>209</v>
      </c>
      <c r="AL1248" s="1216"/>
      <c r="AM1248" s="1217"/>
      <c r="AN1248" s="1218"/>
      <c r="AO1248" s="587">
        <f t="shared" si="294"/>
        <v>0</v>
      </c>
      <c r="AQ1248" s="1215">
        <v>209</v>
      </c>
      <c r="AR1248" s="1216"/>
      <c r="AS1248" s="1217"/>
      <c r="AT1248" s="1218"/>
      <c r="AU1248" s="587">
        <f t="shared" si="295"/>
        <v>0</v>
      </c>
      <c r="AW1248" s="1215">
        <v>209</v>
      </c>
      <c r="AX1248" s="1216"/>
      <c r="AY1248" s="1217"/>
      <c r="AZ1248" s="1218"/>
      <c r="BA1248" s="587">
        <f t="shared" si="296"/>
        <v>0</v>
      </c>
      <c r="BC1248" s="1215">
        <v>209</v>
      </c>
      <c r="BD1248" s="1216"/>
      <c r="BE1248" s="1217"/>
      <c r="BF1248" s="1218"/>
      <c r="BG1248" s="587">
        <f t="shared" si="297"/>
        <v>0</v>
      </c>
      <c r="BI1248" s="1215">
        <v>209</v>
      </c>
      <c r="BJ1248" s="1216"/>
      <c r="BK1248" s="1217"/>
      <c r="BL1248" s="1218"/>
      <c r="BM1248" s="587">
        <f t="shared" si="298"/>
        <v>0</v>
      </c>
      <c r="BO1248" s="1215">
        <v>209</v>
      </c>
      <c r="BP1248" s="1216"/>
      <c r="BQ1248" s="1217"/>
      <c r="BR1248" s="1218"/>
      <c r="BS1248" s="587">
        <f t="shared" si="299"/>
        <v>0</v>
      </c>
    </row>
    <row r="1249" spans="1:71" s="17" customFormat="1" ht="16.75" hidden="1" customHeight="1" outlineLevel="2">
      <c r="A1249" s="1215">
        <v>210</v>
      </c>
      <c r="B1249" s="1216"/>
      <c r="C1249" s="1217"/>
      <c r="D1249" s="1218"/>
      <c r="E1249" s="587">
        <f t="shared" si="288"/>
        <v>0</v>
      </c>
      <c r="G1249" s="1215">
        <v>210</v>
      </c>
      <c r="H1249" s="1216"/>
      <c r="I1249" s="1217"/>
      <c r="J1249" s="1218"/>
      <c r="K1249" s="587">
        <f t="shared" si="289"/>
        <v>0</v>
      </c>
      <c r="M1249" s="1215">
        <v>210</v>
      </c>
      <c r="N1249" s="1216"/>
      <c r="O1249" s="1217"/>
      <c r="P1249" s="1218"/>
      <c r="Q1249" s="587">
        <f t="shared" si="290"/>
        <v>0</v>
      </c>
      <c r="S1249" s="1215">
        <v>210</v>
      </c>
      <c r="T1249" s="1216"/>
      <c r="U1249" s="1217"/>
      <c r="V1249" s="1218"/>
      <c r="W1249" s="587">
        <f t="shared" si="291"/>
        <v>0</v>
      </c>
      <c r="Y1249" s="1215">
        <v>210</v>
      </c>
      <c r="Z1249" s="1216"/>
      <c r="AA1249" s="1217"/>
      <c r="AB1249" s="1218"/>
      <c r="AC1249" s="587">
        <f t="shared" si="292"/>
        <v>0</v>
      </c>
      <c r="AE1249" s="1215">
        <v>210</v>
      </c>
      <c r="AF1249" s="1216"/>
      <c r="AG1249" s="1217"/>
      <c r="AH1249" s="1218"/>
      <c r="AI1249" s="587">
        <f t="shared" si="293"/>
        <v>0</v>
      </c>
      <c r="AK1249" s="1215">
        <v>210</v>
      </c>
      <c r="AL1249" s="1216"/>
      <c r="AM1249" s="1217"/>
      <c r="AN1249" s="1218"/>
      <c r="AO1249" s="587">
        <f t="shared" si="294"/>
        <v>0</v>
      </c>
      <c r="AQ1249" s="1215">
        <v>210</v>
      </c>
      <c r="AR1249" s="1216"/>
      <c r="AS1249" s="1217"/>
      <c r="AT1249" s="1218"/>
      <c r="AU1249" s="587">
        <f t="shared" si="295"/>
        <v>0</v>
      </c>
      <c r="AW1249" s="1215">
        <v>210</v>
      </c>
      <c r="AX1249" s="1216"/>
      <c r="AY1249" s="1217"/>
      <c r="AZ1249" s="1218"/>
      <c r="BA1249" s="587">
        <f t="shared" si="296"/>
        <v>0</v>
      </c>
      <c r="BC1249" s="1215">
        <v>210</v>
      </c>
      <c r="BD1249" s="1216"/>
      <c r="BE1249" s="1217"/>
      <c r="BF1249" s="1218"/>
      <c r="BG1249" s="587">
        <f t="shared" si="297"/>
        <v>0</v>
      </c>
      <c r="BI1249" s="1215">
        <v>210</v>
      </c>
      <c r="BJ1249" s="1216"/>
      <c r="BK1249" s="1217"/>
      <c r="BL1249" s="1218"/>
      <c r="BM1249" s="587">
        <f t="shared" si="298"/>
        <v>0</v>
      </c>
      <c r="BO1249" s="1215">
        <v>210</v>
      </c>
      <c r="BP1249" s="1216"/>
      <c r="BQ1249" s="1217"/>
      <c r="BR1249" s="1218"/>
      <c r="BS1249" s="587">
        <f t="shared" si="299"/>
        <v>0</v>
      </c>
    </row>
    <row r="1250" spans="1:71" s="17" customFormat="1" ht="16.75" hidden="1" customHeight="1" outlineLevel="2">
      <c r="A1250" s="1215">
        <v>211</v>
      </c>
      <c r="B1250" s="1216"/>
      <c r="C1250" s="1217"/>
      <c r="D1250" s="1218"/>
      <c r="E1250" s="587">
        <f t="shared" si="288"/>
        <v>0</v>
      </c>
      <c r="G1250" s="1215">
        <v>211</v>
      </c>
      <c r="H1250" s="1216"/>
      <c r="I1250" s="1217"/>
      <c r="J1250" s="1218"/>
      <c r="K1250" s="587">
        <f t="shared" si="289"/>
        <v>0</v>
      </c>
      <c r="M1250" s="1215">
        <v>211</v>
      </c>
      <c r="N1250" s="1216"/>
      <c r="O1250" s="1217"/>
      <c r="P1250" s="1218"/>
      <c r="Q1250" s="587">
        <f t="shared" si="290"/>
        <v>0</v>
      </c>
      <c r="S1250" s="1215">
        <v>211</v>
      </c>
      <c r="T1250" s="1216"/>
      <c r="U1250" s="1217"/>
      <c r="V1250" s="1218"/>
      <c r="W1250" s="587">
        <f t="shared" si="291"/>
        <v>0</v>
      </c>
      <c r="Y1250" s="1215">
        <v>211</v>
      </c>
      <c r="Z1250" s="1216"/>
      <c r="AA1250" s="1217"/>
      <c r="AB1250" s="1218"/>
      <c r="AC1250" s="587">
        <f t="shared" si="292"/>
        <v>0</v>
      </c>
      <c r="AE1250" s="1215">
        <v>211</v>
      </c>
      <c r="AF1250" s="1216"/>
      <c r="AG1250" s="1217"/>
      <c r="AH1250" s="1218"/>
      <c r="AI1250" s="587">
        <f t="shared" si="293"/>
        <v>0</v>
      </c>
      <c r="AK1250" s="1215">
        <v>211</v>
      </c>
      <c r="AL1250" s="1216"/>
      <c r="AM1250" s="1217"/>
      <c r="AN1250" s="1218"/>
      <c r="AO1250" s="587">
        <f t="shared" si="294"/>
        <v>0</v>
      </c>
      <c r="AQ1250" s="1215">
        <v>211</v>
      </c>
      <c r="AR1250" s="1216"/>
      <c r="AS1250" s="1217"/>
      <c r="AT1250" s="1218"/>
      <c r="AU1250" s="587">
        <f t="shared" si="295"/>
        <v>0</v>
      </c>
      <c r="AW1250" s="1215">
        <v>211</v>
      </c>
      <c r="AX1250" s="1216"/>
      <c r="AY1250" s="1217"/>
      <c r="AZ1250" s="1218"/>
      <c r="BA1250" s="587">
        <f t="shared" si="296"/>
        <v>0</v>
      </c>
      <c r="BC1250" s="1215">
        <v>211</v>
      </c>
      <c r="BD1250" s="1216"/>
      <c r="BE1250" s="1217"/>
      <c r="BF1250" s="1218"/>
      <c r="BG1250" s="587">
        <f t="shared" si="297"/>
        <v>0</v>
      </c>
      <c r="BI1250" s="1215">
        <v>211</v>
      </c>
      <c r="BJ1250" s="1216"/>
      <c r="BK1250" s="1217"/>
      <c r="BL1250" s="1218"/>
      <c r="BM1250" s="587">
        <f t="shared" si="298"/>
        <v>0</v>
      </c>
      <c r="BO1250" s="1215">
        <v>211</v>
      </c>
      <c r="BP1250" s="1216"/>
      <c r="BQ1250" s="1217"/>
      <c r="BR1250" s="1218"/>
      <c r="BS1250" s="587">
        <f t="shared" si="299"/>
        <v>0</v>
      </c>
    </row>
    <row r="1251" spans="1:71" s="17" customFormat="1" ht="16.75" hidden="1" customHeight="1" outlineLevel="2">
      <c r="A1251" s="1215">
        <v>212</v>
      </c>
      <c r="B1251" s="1216"/>
      <c r="C1251" s="1217"/>
      <c r="D1251" s="1218"/>
      <c r="E1251" s="587">
        <f t="shared" si="288"/>
        <v>0</v>
      </c>
      <c r="G1251" s="1215">
        <v>212</v>
      </c>
      <c r="H1251" s="1216"/>
      <c r="I1251" s="1217"/>
      <c r="J1251" s="1218"/>
      <c r="K1251" s="587">
        <f t="shared" si="289"/>
        <v>0</v>
      </c>
      <c r="M1251" s="1215">
        <v>212</v>
      </c>
      <c r="N1251" s="1216"/>
      <c r="O1251" s="1217"/>
      <c r="P1251" s="1218"/>
      <c r="Q1251" s="587">
        <f t="shared" si="290"/>
        <v>0</v>
      </c>
      <c r="S1251" s="1215">
        <v>212</v>
      </c>
      <c r="T1251" s="1216"/>
      <c r="U1251" s="1217"/>
      <c r="V1251" s="1218"/>
      <c r="W1251" s="587">
        <f t="shared" si="291"/>
        <v>0</v>
      </c>
      <c r="Y1251" s="1215">
        <v>212</v>
      </c>
      <c r="Z1251" s="1216"/>
      <c r="AA1251" s="1217"/>
      <c r="AB1251" s="1218"/>
      <c r="AC1251" s="587">
        <f t="shared" si="292"/>
        <v>0</v>
      </c>
      <c r="AE1251" s="1215">
        <v>212</v>
      </c>
      <c r="AF1251" s="1216"/>
      <c r="AG1251" s="1217"/>
      <c r="AH1251" s="1218"/>
      <c r="AI1251" s="587">
        <f t="shared" si="293"/>
        <v>0</v>
      </c>
      <c r="AK1251" s="1215">
        <v>212</v>
      </c>
      <c r="AL1251" s="1216"/>
      <c r="AM1251" s="1217"/>
      <c r="AN1251" s="1218"/>
      <c r="AO1251" s="587">
        <f t="shared" si="294"/>
        <v>0</v>
      </c>
      <c r="AQ1251" s="1215">
        <v>212</v>
      </c>
      <c r="AR1251" s="1216"/>
      <c r="AS1251" s="1217"/>
      <c r="AT1251" s="1218"/>
      <c r="AU1251" s="587">
        <f t="shared" si="295"/>
        <v>0</v>
      </c>
      <c r="AW1251" s="1215">
        <v>212</v>
      </c>
      <c r="AX1251" s="1216"/>
      <c r="AY1251" s="1217"/>
      <c r="AZ1251" s="1218"/>
      <c r="BA1251" s="587">
        <f t="shared" si="296"/>
        <v>0</v>
      </c>
      <c r="BC1251" s="1215">
        <v>212</v>
      </c>
      <c r="BD1251" s="1216"/>
      <c r="BE1251" s="1217"/>
      <c r="BF1251" s="1218"/>
      <c r="BG1251" s="587">
        <f t="shared" si="297"/>
        <v>0</v>
      </c>
      <c r="BI1251" s="1215">
        <v>212</v>
      </c>
      <c r="BJ1251" s="1216"/>
      <c r="BK1251" s="1217"/>
      <c r="BL1251" s="1218"/>
      <c r="BM1251" s="587">
        <f t="shared" si="298"/>
        <v>0</v>
      </c>
      <c r="BO1251" s="1215">
        <v>212</v>
      </c>
      <c r="BP1251" s="1216"/>
      <c r="BQ1251" s="1217"/>
      <c r="BR1251" s="1218"/>
      <c r="BS1251" s="587">
        <f t="shared" si="299"/>
        <v>0</v>
      </c>
    </row>
    <row r="1252" spans="1:71" s="17" customFormat="1" ht="16.75" hidden="1" customHeight="1" outlineLevel="2">
      <c r="A1252" s="1215">
        <v>213</v>
      </c>
      <c r="B1252" s="1216"/>
      <c r="C1252" s="1217"/>
      <c r="D1252" s="1218"/>
      <c r="E1252" s="587">
        <f t="shared" si="288"/>
        <v>0</v>
      </c>
      <c r="G1252" s="1215">
        <v>213</v>
      </c>
      <c r="H1252" s="1216"/>
      <c r="I1252" s="1217"/>
      <c r="J1252" s="1218"/>
      <c r="K1252" s="587">
        <f t="shared" si="289"/>
        <v>0</v>
      </c>
      <c r="M1252" s="1215">
        <v>213</v>
      </c>
      <c r="N1252" s="1216"/>
      <c r="O1252" s="1217"/>
      <c r="P1252" s="1218"/>
      <c r="Q1252" s="587">
        <f t="shared" si="290"/>
        <v>0</v>
      </c>
      <c r="S1252" s="1215">
        <v>213</v>
      </c>
      <c r="T1252" s="1216"/>
      <c r="U1252" s="1217"/>
      <c r="V1252" s="1218"/>
      <c r="W1252" s="587">
        <f t="shared" si="291"/>
        <v>0</v>
      </c>
      <c r="Y1252" s="1215">
        <v>213</v>
      </c>
      <c r="Z1252" s="1216"/>
      <c r="AA1252" s="1217"/>
      <c r="AB1252" s="1218"/>
      <c r="AC1252" s="587">
        <f t="shared" si="292"/>
        <v>0</v>
      </c>
      <c r="AE1252" s="1215">
        <v>213</v>
      </c>
      <c r="AF1252" s="1216"/>
      <c r="AG1252" s="1217"/>
      <c r="AH1252" s="1218"/>
      <c r="AI1252" s="587">
        <f t="shared" si="293"/>
        <v>0</v>
      </c>
      <c r="AK1252" s="1215">
        <v>213</v>
      </c>
      <c r="AL1252" s="1216"/>
      <c r="AM1252" s="1217"/>
      <c r="AN1252" s="1218"/>
      <c r="AO1252" s="587">
        <f t="shared" si="294"/>
        <v>0</v>
      </c>
      <c r="AQ1252" s="1215">
        <v>213</v>
      </c>
      <c r="AR1252" s="1216"/>
      <c r="AS1252" s="1217"/>
      <c r="AT1252" s="1218"/>
      <c r="AU1252" s="587">
        <f t="shared" si="295"/>
        <v>0</v>
      </c>
      <c r="AW1252" s="1215">
        <v>213</v>
      </c>
      <c r="AX1252" s="1216"/>
      <c r="AY1252" s="1217"/>
      <c r="AZ1252" s="1218"/>
      <c r="BA1252" s="587">
        <f t="shared" si="296"/>
        <v>0</v>
      </c>
      <c r="BC1252" s="1215">
        <v>213</v>
      </c>
      <c r="BD1252" s="1216"/>
      <c r="BE1252" s="1217"/>
      <c r="BF1252" s="1218"/>
      <c r="BG1252" s="587">
        <f t="shared" si="297"/>
        <v>0</v>
      </c>
      <c r="BI1252" s="1215">
        <v>213</v>
      </c>
      <c r="BJ1252" s="1216"/>
      <c r="BK1252" s="1217"/>
      <c r="BL1252" s="1218"/>
      <c r="BM1252" s="587">
        <f t="shared" si="298"/>
        <v>0</v>
      </c>
      <c r="BO1252" s="1215">
        <v>213</v>
      </c>
      <c r="BP1252" s="1216"/>
      <c r="BQ1252" s="1217"/>
      <c r="BR1252" s="1218"/>
      <c r="BS1252" s="587">
        <f t="shared" si="299"/>
        <v>0</v>
      </c>
    </row>
    <row r="1253" spans="1:71" s="17" customFormat="1" ht="16.75" hidden="1" customHeight="1" outlineLevel="2">
      <c r="A1253" s="1215">
        <v>214</v>
      </c>
      <c r="B1253" s="1216"/>
      <c r="C1253" s="1217"/>
      <c r="D1253" s="1218"/>
      <c r="E1253" s="587">
        <f t="shared" si="288"/>
        <v>0</v>
      </c>
      <c r="G1253" s="1215">
        <v>214</v>
      </c>
      <c r="H1253" s="1216"/>
      <c r="I1253" s="1217"/>
      <c r="J1253" s="1218"/>
      <c r="K1253" s="587">
        <f t="shared" si="289"/>
        <v>0</v>
      </c>
      <c r="M1253" s="1215">
        <v>214</v>
      </c>
      <c r="N1253" s="1216"/>
      <c r="O1253" s="1217"/>
      <c r="P1253" s="1218"/>
      <c r="Q1253" s="587">
        <f t="shared" si="290"/>
        <v>0</v>
      </c>
      <c r="S1253" s="1215">
        <v>214</v>
      </c>
      <c r="T1253" s="1216"/>
      <c r="U1253" s="1217"/>
      <c r="V1253" s="1218"/>
      <c r="W1253" s="587">
        <f t="shared" si="291"/>
        <v>0</v>
      </c>
      <c r="Y1253" s="1215">
        <v>214</v>
      </c>
      <c r="Z1253" s="1216"/>
      <c r="AA1253" s="1217"/>
      <c r="AB1253" s="1218"/>
      <c r="AC1253" s="587">
        <f t="shared" si="292"/>
        <v>0</v>
      </c>
      <c r="AE1253" s="1215">
        <v>214</v>
      </c>
      <c r="AF1253" s="1216"/>
      <c r="AG1253" s="1217"/>
      <c r="AH1253" s="1218"/>
      <c r="AI1253" s="587">
        <f t="shared" si="293"/>
        <v>0</v>
      </c>
      <c r="AK1253" s="1215">
        <v>214</v>
      </c>
      <c r="AL1253" s="1216"/>
      <c r="AM1253" s="1217"/>
      <c r="AN1253" s="1218"/>
      <c r="AO1253" s="587">
        <f t="shared" si="294"/>
        <v>0</v>
      </c>
      <c r="AQ1253" s="1215">
        <v>214</v>
      </c>
      <c r="AR1253" s="1216"/>
      <c r="AS1253" s="1217"/>
      <c r="AT1253" s="1218"/>
      <c r="AU1253" s="587">
        <f t="shared" si="295"/>
        <v>0</v>
      </c>
      <c r="AW1253" s="1215">
        <v>214</v>
      </c>
      <c r="AX1253" s="1216"/>
      <c r="AY1253" s="1217"/>
      <c r="AZ1253" s="1218"/>
      <c r="BA1253" s="587">
        <f t="shared" si="296"/>
        <v>0</v>
      </c>
      <c r="BC1253" s="1215">
        <v>214</v>
      </c>
      <c r="BD1253" s="1216"/>
      <c r="BE1253" s="1217"/>
      <c r="BF1253" s="1218"/>
      <c r="BG1253" s="587">
        <f t="shared" si="297"/>
        <v>0</v>
      </c>
      <c r="BI1253" s="1215">
        <v>214</v>
      </c>
      <c r="BJ1253" s="1216"/>
      <c r="BK1253" s="1217"/>
      <c r="BL1253" s="1218"/>
      <c r="BM1253" s="587">
        <f t="shared" si="298"/>
        <v>0</v>
      </c>
      <c r="BO1253" s="1215">
        <v>214</v>
      </c>
      <c r="BP1253" s="1216"/>
      <c r="BQ1253" s="1217"/>
      <c r="BR1253" s="1218"/>
      <c r="BS1253" s="587">
        <f t="shared" si="299"/>
        <v>0</v>
      </c>
    </row>
    <row r="1254" spans="1:71" s="17" customFormat="1" ht="16.75" hidden="1" customHeight="1" outlineLevel="2">
      <c r="A1254" s="1215">
        <v>215</v>
      </c>
      <c r="B1254" s="1216"/>
      <c r="C1254" s="1217"/>
      <c r="D1254" s="1218"/>
      <c r="E1254" s="587">
        <f t="shared" si="288"/>
        <v>0</v>
      </c>
      <c r="G1254" s="1215">
        <v>215</v>
      </c>
      <c r="H1254" s="1216"/>
      <c r="I1254" s="1217"/>
      <c r="J1254" s="1218"/>
      <c r="K1254" s="587">
        <f t="shared" si="289"/>
        <v>0</v>
      </c>
      <c r="M1254" s="1215">
        <v>215</v>
      </c>
      <c r="N1254" s="1216"/>
      <c r="O1254" s="1217"/>
      <c r="P1254" s="1218"/>
      <c r="Q1254" s="587">
        <f t="shared" si="290"/>
        <v>0</v>
      </c>
      <c r="S1254" s="1215">
        <v>215</v>
      </c>
      <c r="T1254" s="1216"/>
      <c r="U1254" s="1217"/>
      <c r="V1254" s="1218"/>
      <c r="W1254" s="587">
        <f t="shared" si="291"/>
        <v>0</v>
      </c>
      <c r="Y1254" s="1215">
        <v>215</v>
      </c>
      <c r="Z1254" s="1216"/>
      <c r="AA1254" s="1217"/>
      <c r="AB1254" s="1218"/>
      <c r="AC1254" s="587">
        <f t="shared" si="292"/>
        <v>0</v>
      </c>
      <c r="AE1254" s="1215">
        <v>215</v>
      </c>
      <c r="AF1254" s="1216"/>
      <c r="AG1254" s="1217"/>
      <c r="AH1254" s="1218"/>
      <c r="AI1254" s="587">
        <f t="shared" si="293"/>
        <v>0</v>
      </c>
      <c r="AK1254" s="1215">
        <v>215</v>
      </c>
      <c r="AL1254" s="1216"/>
      <c r="AM1254" s="1217"/>
      <c r="AN1254" s="1218"/>
      <c r="AO1254" s="587">
        <f t="shared" si="294"/>
        <v>0</v>
      </c>
      <c r="AQ1254" s="1215">
        <v>215</v>
      </c>
      <c r="AR1254" s="1216"/>
      <c r="AS1254" s="1217"/>
      <c r="AT1254" s="1218"/>
      <c r="AU1254" s="587">
        <f t="shared" si="295"/>
        <v>0</v>
      </c>
      <c r="AW1254" s="1215">
        <v>215</v>
      </c>
      <c r="AX1254" s="1216"/>
      <c r="AY1254" s="1217"/>
      <c r="AZ1254" s="1218"/>
      <c r="BA1254" s="587">
        <f t="shared" si="296"/>
        <v>0</v>
      </c>
      <c r="BC1254" s="1215">
        <v>215</v>
      </c>
      <c r="BD1254" s="1216"/>
      <c r="BE1254" s="1217"/>
      <c r="BF1254" s="1218"/>
      <c r="BG1254" s="587">
        <f t="shared" si="297"/>
        <v>0</v>
      </c>
      <c r="BI1254" s="1215">
        <v>215</v>
      </c>
      <c r="BJ1254" s="1216"/>
      <c r="BK1254" s="1217"/>
      <c r="BL1254" s="1218"/>
      <c r="BM1254" s="587">
        <f t="shared" si="298"/>
        <v>0</v>
      </c>
      <c r="BO1254" s="1215">
        <v>215</v>
      </c>
      <c r="BP1254" s="1216"/>
      <c r="BQ1254" s="1217"/>
      <c r="BR1254" s="1218"/>
      <c r="BS1254" s="587">
        <f t="shared" si="299"/>
        <v>0</v>
      </c>
    </row>
    <row r="1255" spans="1:71" s="17" customFormat="1" ht="16.75" hidden="1" customHeight="1" outlineLevel="2">
      <c r="A1255" s="1215">
        <v>216</v>
      </c>
      <c r="B1255" s="1216"/>
      <c r="C1255" s="1217"/>
      <c r="D1255" s="1218"/>
      <c r="E1255" s="587">
        <f t="shared" si="288"/>
        <v>0</v>
      </c>
      <c r="G1255" s="1215">
        <v>216</v>
      </c>
      <c r="H1255" s="1216"/>
      <c r="I1255" s="1217"/>
      <c r="J1255" s="1218"/>
      <c r="K1255" s="587">
        <f t="shared" si="289"/>
        <v>0</v>
      </c>
      <c r="M1255" s="1215">
        <v>216</v>
      </c>
      <c r="N1255" s="1216"/>
      <c r="O1255" s="1217"/>
      <c r="P1255" s="1218"/>
      <c r="Q1255" s="587">
        <f t="shared" si="290"/>
        <v>0</v>
      </c>
      <c r="S1255" s="1215">
        <v>216</v>
      </c>
      <c r="T1255" s="1216"/>
      <c r="U1255" s="1217"/>
      <c r="V1255" s="1218"/>
      <c r="W1255" s="587">
        <f t="shared" si="291"/>
        <v>0</v>
      </c>
      <c r="Y1255" s="1215">
        <v>216</v>
      </c>
      <c r="Z1255" s="1216"/>
      <c r="AA1255" s="1217"/>
      <c r="AB1255" s="1218"/>
      <c r="AC1255" s="587">
        <f t="shared" si="292"/>
        <v>0</v>
      </c>
      <c r="AE1255" s="1215">
        <v>216</v>
      </c>
      <c r="AF1255" s="1216"/>
      <c r="AG1255" s="1217"/>
      <c r="AH1255" s="1218"/>
      <c r="AI1255" s="587">
        <f t="shared" si="293"/>
        <v>0</v>
      </c>
      <c r="AK1255" s="1215">
        <v>216</v>
      </c>
      <c r="AL1255" s="1216"/>
      <c r="AM1255" s="1217"/>
      <c r="AN1255" s="1218"/>
      <c r="AO1255" s="587">
        <f t="shared" si="294"/>
        <v>0</v>
      </c>
      <c r="AQ1255" s="1215">
        <v>216</v>
      </c>
      <c r="AR1255" s="1216"/>
      <c r="AS1255" s="1217"/>
      <c r="AT1255" s="1218"/>
      <c r="AU1255" s="587">
        <f t="shared" si="295"/>
        <v>0</v>
      </c>
      <c r="AW1255" s="1215">
        <v>216</v>
      </c>
      <c r="AX1255" s="1216"/>
      <c r="AY1255" s="1217"/>
      <c r="AZ1255" s="1218"/>
      <c r="BA1255" s="587">
        <f t="shared" si="296"/>
        <v>0</v>
      </c>
      <c r="BC1255" s="1215">
        <v>216</v>
      </c>
      <c r="BD1255" s="1216"/>
      <c r="BE1255" s="1217"/>
      <c r="BF1255" s="1218"/>
      <c r="BG1255" s="587">
        <f t="shared" si="297"/>
        <v>0</v>
      </c>
      <c r="BI1255" s="1215">
        <v>216</v>
      </c>
      <c r="BJ1255" s="1216"/>
      <c r="BK1255" s="1217"/>
      <c r="BL1255" s="1218"/>
      <c r="BM1255" s="587">
        <f t="shared" si="298"/>
        <v>0</v>
      </c>
      <c r="BO1255" s="1215">
        <v>216</v>
      </c>
      <c r="BP1255" s="1216"/>
      <c r="BQ1255" s="1217"/>
      <c r="BR1255" s="1218"/>
      <c r="BS1255" s="587">
        <f t="shared" si="299"/>
        <v>0</v>
      </c>
    </row>
    <row r="1256" spans="1:71" s="17" customFormat="1" ht="16.75" hidden="1" customHeight="1" outlineLevel="2">
      <c r="A1256" s="1215">
        <v>217</v>
      </c>
      <c r="B1256" s="1216"/>
      <c r="C1256" s="1217"/>
      <c r="D1256" s="1218"/>
      <c r="E1256" s="587">
        <f t="shared" si="288"/>
        <v>0</v>
      </c>
      <c r="G1256" s="1215">
        <v>217</v>
      </c>
      <c r="H1256" s="1216"/>
      <c r="I1256" s="1217"/>
      <c r="J1256" s="1218"/>
      <c r="K1256" s="587">
        <f t="shared" si="289"/>
        <v>0</v>
      </c>
      <c r="M1256" s="1215">
        <v>217</v>
      </c>
      <c r="N1256" s="1216"/>
      <c r="O1256" s="1217"/>
      <c r="P1256" s="1218"/>
      <c r="Q1256" s="587">
        <f t="shared" si="290"/>
        <v>0</v>
      </c>
      <c r="S1256" s="1215">
        <v>217</v>
      </c>
      <c r="T1256" s="1216"/>
      <c r="U1256" s="1217"/>
      <c r="V1256" s="1218"/>
      <c r="W1256" s="587">
        <f t="shared" si="291"/>
        <v>0</v>
      </c>
      <c r="Y1256" s="1215">
        <v>217</v>
      </c>
      <c r="Z1256" s="1216"/>
      <c r="AA1256" s="1217"/>
      <c r="AB1256" s="1218"/>
      <c r="AC1256" s="587">
        <f t="shared" si="292"/>
        <v>0</v>
      </c>
      <c r="AE1256" s="1215">
        <v>217</v>
      </c>
      <c r="AF1256" s="1216"/>
      <c r="AG1256" s="1217"/>
      <c r="AH1256" s="1218"/>
      <c r="AI1256" s="587">
        <f t="shared" si="293"/>
        <v>0</v>
      </c>
      <c r="AK1256" s="1215">
        <v>217</v>
      </c>
      <c r="AL1256" s="1216"/>
      <c r="AM1256" s="1217"/>
      <c r="AN1256" s="1218"/>
      <c r="AO1256" s="587">
        <f t="shared" si="294"/>
        <v>0</v>
      </c>
      <c r="AQ1256" s="1215">
        <v>217</v>
      </c>
      <c r="AR1256" s="1216"/>
      <c r="AS1256" s="1217"/>
      <c r="AT1256" s="1218"/>
      <c r="AU1256" s="587">
        <f t="shared" si="295"/>
        <v>0</v>
      </c>
      <c r="AW1256" s="1215">
        <v>217</v>
      </c>
      <c r="AX1256" s="1216"/>
      <c r="AY1256" s="1217"/>
      <c r="AZ1256" s="1218"/>
      <c r="BA1256" s="587">
        <f t="shared" si="296"/>
        <v>0</v>
      </c>
      <c r="BC1256" s="1215">
        <v>217</v>
      </c>
      <c r="BD1256" s="1216"/>
      <c r="BE1256" s="1217"/>
      <c r="BF1256" s="1218"/>
      <c r="BG1256" s="587">
        <f t="shared" si="297"/>
        <v>0</v>
      </c>
      <c r="BI1256" s="1215">
        <v>217</v>
      </c>
      <c r="BJ1256" s="1216"/>
      <c r="BK1256" s="1217"/>
      <c r="BL1256" s="1218"/>
      <c r="BM1256" s="587">
        <f t="shared" si="298"/>
        <v>0</v>
      </c>
      <c r="BO1256" s="1215">
        <v>217</v>
      </c>
      <c r="BP1256" s="1216"/>
      <c r="BQ1256" s="1217"/>
      <c r="BR1256" s="1218"/>
      <c r="BS1256" s="587">
        <f t="shared" si="299"/>
        <v>0</v>
      </c>
    </row>
    <row r="1257" spans="1:71" s="17" customFormat="1" ht="16.75" hidden="1" customHeight="1" outlineLevel="2">
      <c r="A1257" s="1215">
        <v>218</v>
      </c>
      <c r="B1257" s="1216"/>
      <c r="C1257" s="1217"/>
      <c r="D1257" s="1218"/>
      <c r="E1257" s="587">
        <f t="shared" si="288"/>
        <v>0</v>
      </c>
      <c r="G1257" s="1215">
        <v>218</v>
      </c>
      <c r="H1257" s="1216"/>
      <c r="I1257" s="1217"/>
      <c r="J1257" s="1218"/>
      <c r="K1257" s="587">
        <f t="shared" si="289"/>
        <v>0</v>
      </c>
      <c r="M1257" s="1215">
        <v>218</v>
      </c>
      <c r="N1257" s="1216"/>
      <c r="O1257" s="1217"/>
      <c r="P1257" s="1218"/>
      <c r="Q1257" s="587">
        <f t="shared" si="290"/>
        <v>0</v>
      </c>
      <c r="S1257" s="1215">
        <v>218</v>
      </c>
      <c r="T1257" s="1216"/>
      <c r="U1257" s="1217"/>
      <c r="V1257" s="1218"/>
      <c r="W1257" s="587">
        <f t="shared" si="291"/>
        <v>0</v>
      </c>
      <c r="Y1257" s="1215">
        <v>218</v>
      </c>
      <c r="Z1257" s="1216"/>
      <c r="AA1257" s="1217"/>
      <c r="AB1257" s="1218"/>
      <c r="AC1257" s="587">
        <f t="shared" si="292"/>
        <v>0</v>
      </c>
      <c r="AE1257" s="1215">
        <v>218</v>
      </c>
      <c r="AF1257" s="1216"/>
      <c r="AG1257" s="1217"/>
      <c r="AH1257" s="1218"/>
      <c r="AI1257" s="587">
        <f t="shared" si="293"/>
        <v>0</v>
      </c>
      <c r="AK1257" s="1215">
        <v>218</v>
      </c>
      <c r="AL1257" s="1216"/>
      <c r="AM1257" s="1217"/>
      <c r="AN1257" s="1218"/>
      <c r="AO1257" s="587">
        <f t="shared" si="294"/>
        <v>0</v>
      </c>
      <c r="AQ1257" s="1215">
        <v>218</v>
      </c>
      <c r="AR1257" s="1216"/>
      <c r="AS1257" s="1217"/>
      <c r="AT1257" s="1218"/>
      <c r="AU1257" s="587">
        <f t="shared" si="295"/>
        <v>0</v>
      </c>
      <c r="AW1257" s="1215">
        <v>218</v>
      </c>
      <c r="AX1257" s="1216"/>
      <c r="AY1257" s="1217"/>
      <c r="AZ1257" s="1218"/>
      <c r="BA1257" s="587">
        <f t="shared" si="296"/>
        <v>0</v>
      </c>
      <c r="BC1257" s="1215">
        <v>218</v>
      </c>
      <c r="BD1257" s="1216"/>
      <c r="BE1257" s="1217"/>
      <c r="BF1257" s="1218"/>
      <c r="BG1257" s="587">
        <f t="shared" si="297"/>
        <v>0</v>
      </c>
      <c r="BI1257" s="1215">
        <v>218</v>
      </c>
      <c r="BJ1257" s="1216"/>
      <c r="BK1257" s="1217"/>
      <c r="BL1257" s="1218"/>
      <c r="BM1257" s="587">
        <f t="shared" si="298"/>
        <v>0</v>
      </c>
      <c r="BO1257" s="1215">
        <v>218</v>
      </c>
      <c r="BP1257" s="1216"/>
      <c r="BQ1257" s="1217"/>
      <c r="BR1257" s="1218"/>
      <c r="BS1257" s="587">
        <f t="shared" si="299"/>
        <v>0</v>
      </c>
    </row>
    <row r="1258" spans="1:71" s="17" customFormat="1" ht="16.75" hidden="1" customHeight="1" outlineLevel="2">
      <c r="A1258" s="1215">
        <v>219</v>
      </c>
      <c r="B1258" s="1216"/>
      <c r="C1258" s="1217"/>
      <c r="D1258" s="1218"/>
      <c r="E1258" s="587">
        <f t="shared" si="288"/>
        <v>0</v>
      </c>
      <c r="G1258" s="1215">
        <v>219</v>
      </c>
      <c r="H1258" s="1216"/>
      <c r="I1258" s="1217"/>
      <c r="J1258" s="1218"/>
      <c r="K1258" s="587">
        <f t="shared" si="289"/>
        <v>0</v>
      </c>
      <c r="M1258" s="1215">
        <v>219</v>
      </c>
      <c r="N1258" s="1216"/>
      <c r="O1258" s="1217"/>
      <c r="P1258" s="1218"/>
      <c r="Q1258" s="587">
        <f t="shared" si="290"/>
        <v>0</v>
      </c>
      <c r="S1258" s="1215">
        <v>219</v>
      </c>
      <c r="T1258" s="1216"/>
      <c r="U1258" s="1217"/>
      <c r="V1258" s="1218"/>
      <c r="W1258" s="587">
        <f t="shared" si="291"/>
        <v>0</v>
      </c>
      <c r="Y1258" s="1215">
        <v>219</v>
      </c>
      <c r="Z1258" s="1216"/>
      <c r="AA1258" s="1217"/>
      <c r="AB1258" s="1218"/>
      <c r="AC1258" s="587">
        <f t="shared" si="292"/>
        <v>0</v>
      </c>
      <c r="AE1258" s="1215">
        <v>219</v>
      </c>
      <c r="AF1258" s="1216"/>
      <c r="AG1258" s="1217"/>
      <c r="AH1258" s="1218"/>
      <c r="AI1258" s="587">
        <f t="shared" si="293"/>
        <v>0</v>
      </c>
      <c r="AK1258" s="1215">
        <v>219</v>
      </c>
      <c r="AL1258" s="1216"/>
      <c r="AM1258" s="1217"/>
      <c r="AN1258" s="1218"/>
      <c r="AO1258" s="587">
        <f t="shared" si="294"/>
        <v>0</v>
      </c>
      <c r="AQ1258" s="1215">
        <v>219</v>
      </c>
      <c r="AR1258" s="1216"/>
      <c r="AS1258" s="1217"/>
      <c r="AT1258" s="1218"/>
      <c r="AU1258" s="587">
        <f t="shared" si="295"/>
        <v>0</v>
      </c>
      <c r="AW1258" s="1215">
        <v>219</v>
      </c>
      <c r="AX1258" s="1216"/>
      <c r="AY1258" s="1217"/>
      <c r="AZ1258" s="1218"/>
      <c r="BA1258" s="587">
        <f t="shared" si="296"/>
        <v>0</v>
      </c>
      <c r="BC1258" s="1215">
        <v>219</v>
      </c>
      <c r="BD1258" s="1216"/>
      <c r="BE1258" s="1217"/>
      <c r="BF1258" s="1218"/>
      <c r="BG1258" s="587">
        <f t="shared" si="297"/>
        <v>0</v>
      </c>
      <c r="BI1258" s="1215">
        <v>219</v>
      </c>
      <c r="BJ1258" s="1216"/>
      <c r="BK1258" s="1217"/>
      <c r="BL1258" s="1218"/>
      <c r="BM1258" s="587">
        <f t="shared" si="298"/>
        <v>0</v>
      </c>
      <c r="BO1258" s="1215">
        <v>219</v>
      </c>
      <c r="BP1258" s="1216"/>
      <c r="BQ1258" s="1217"/>
      <c r="BR1258" s="1218"/>
      <c r="BS1258" s="587">
        <f t="shared" si="299"/>
        <v>0</v>
      </c>
    </row>
    <row r="1259" spans="1:71" s="17" customFormat="1" ht="16.75" hidden="1" customHeight="1" outlineLevel="2">
      <c r="A1259" s="1215">
        <v>220</v>
      </c>
      <c r="B1259" s="1216"/>
      <c r="C1259" s="1217"/>
      <c r="D1259" s="1218"/>
      <c r="E1259" s="587">
        <f t="shared" si="288"/>
        <v>0</v>
      </c>
      <c r="G1259" s="1215">
        <v>220</v>
      </c>
      <c r="H1259" s="1216"/>
      <c r="I1259" s="1217"/>
      <c r="J1259" s="1218"/>
      <c r="K1259" s="587">
        <f t="shared" si="289"/>
        <v>0</v>
      </c>
      <c r="M1259" s="1215">
        <v>220</v>
      </c>
      <c r="N1259" s="1216"/>
      <c r="O1259" s="1217"/>
      <c r="P1259" s="1218"/>
      <c r="Q1259" s="587">
        <f t="shared" si="290"/>
        <v>0</v>
      </c>
      <c r="S1259" s="1215">
        <v>220</v>
      </c>
      <c r="T1259" s="1216"/>
      <c r="U1259" s="1217"/>
      <c r="V1259" s="1218"/>
      <c r="W1259" s="587">
        <f t="shared" si="291"/>
        <v>0</v>
      </c>
      <c r="Y1259" s="1215">
        <v>220</v>
      </c>
      <c r="Z1259" s="1216"/>
      <c r="AA1259" s="1217"/>
      <c r="AB1259" s="1218"/>
      <c r="AC1259" s="587">
        <f t="shared" si="292"/>
        <v>0</v>
      </c>
      <c r="AE1259" s="1215">
        <v>220</v>
      </c>
      <c r="AF1259" s="1216"/>
      <c r="AG1259" s="1217"/>
      <c r="AH1259" s="1218"/>
      <c r="AI1259" s="587">
        <f t="shared" si="293"/>
        <v>0</v>
      </c>
      <c r="AK1259" s="1215">
        <v>220</v>
      </c>
      <c r="AL1259" s="1216"/>
      <c r="AM1259" s="1217"/>
      <c r="AN1259" s="1218"/>
      <c r="AO1259" s="587">
        <f t="shared" si="294"/>
        <v>0</v>
      </c>
      <c r="AQ1259" s="1215">
        <v>220</v>
      </c>
      <c r="AR1259" s="1216"/>
      <c r="AS1259" s="1217"/>
      <c r="AT1259" s="1218"/>
      <c r="AU1259" s="587">
        <f t="shared" si="295"/>
        <v>0</v>
      </c>
      <c r="AW1259" s="1215">
        <v>220</v>
      </c>
      <c r="AX1259" s="1216"/>
      <c r="AY1259" s="1217"/>
      <c r="AZ1259" s="1218"/>
      <c r="BA1259" s="587">
        <f t="shared" si="296"/>
        <v>0</v>
      </c>
      <c r="BC1259" s="1215">
        <v>220</v>
      </c>
      <c r="BD1259" s="1216"/>
      <c r="BE1259" s="1217"/>
      <c r="BF1259" s="1218"/>
      <c r="BG1259" s="587">
        <f t="shared" si="297"/>
        <v>0</v>
      </c>
      <c r="BI1259" s="1215">
        <v>220</v>
      </c>
      <c r="BJ1259" s="1216"/>
      <c r="BK1259" s="1217"/>
      <c r="BL1259" s="1218"/>
      <c r="BM1259" s="587">
        <f t="shared" si="298"/>
        <v>0</v>
      </c>
      <c r="BO1259" s="1215">
        <v>220</v>
      </c>
      <c r="BP1259" s="1216"/>
      <c r="BQ1259" s="1217"/>
      <c r="BR1259" s="1218"/>
      <c r="BS1259" s="587">
        <f t="shared" si="299"/>
        <v>0</v>
      </c>
    </row>
    <row r="1260" spans="1:71" s="17" customFormat="1" ht="16.75" hidden="1" customHeight="1" outlineLevel="2">
      <c r="A1260" s="1215">
        <v>221</v>
      </c>
      <c r="B1260" s="1216"/>
      <c r="C1260" s="1217"/>
      <c r="D1260" s="1218"/>
      <c r="E1260" s="587">
        <f t="shared" si="288"/>
        <v>0</v>
      </c>
      <c r="G1260" s="1215">
        <v>221</v>
      </c>
      <c r="H1260" s="1216"/>
      <c r="I1260" s="1217"/>
      <c r="J1260" s="1218"/>
      <c r="K1260" s="587">
        <f t="shared" si="289"/>
        <v>0</v>
      </c>
      <c r="M1260" s="1215">
        <v>221</v>
      </c>
      <c r="N1260" s="1216"/>
      <c r="O1260" s="1217"/>
      <c r="P1260" s="1218"/>
      <c r="Q1260" s="587">
        <f t="shared" si="290"/>
        <v>0</v>
      </c>
      <c r="S1260" s="1215">
        <v>221</v>
      </c>
      <c r="T1260" s="1216"/>
      <c r="U1260" s="1217"/>
      <c r="V1260" s="1218"/>
      <c r="W1260" s="587">
        <f t="shared" si="291"/>
        <v>0</v>
      </c>
      <c r="Y1260" s="1215">
        <v>221</v>
      </c>
      <c r="Z1260" s="1216"/>
      <c r="AA1260" s="1217"/>
      <c r="AB1260" s="1218"/>
      <c r="AC1260" s="587">
        <f t="shared" si="292"/>
        <v>0</v>
      </c>
      <c r="AE1260" s="1215">
        <v>221</v>
      </c>
      <c r="AF1260" s="1216"/>
      <c r="AG1260" s="1217"/>
      <c r="AH1260" s="1218"/>
      <c r="AI1260" s="587">
        <f t="shared" si="293"/>
        <v>0</v>
      </c>
      <c r="AK1260" s="1215">
        <v>221</v>
      </c>
      <c r="AL1260" s="1216"/>
      <c r="AM1260" s="1217"/>
      <c r="AN1260" s="1218"/>
      <c r="AO1260" s="587">
        <f t="shared" si="294"/>
        <v>0</v>
      </c>
      <c r="AQ1260" s="1215">
        <v>221</v>
      </c>
      <c r="AR1260" s="1216"/>
      <c r="AS1260" s="1217"/>
      <c r="AT1260" s="1218"/>
      <c r="AU1260" s="587">
        <f t="shared" si="295"/>
        <v>0</v>
      </c>
      <c r="AW1260" s="1215">
        <v>221</v>
      </c>
      <c r="AX1260" s="1216"/>
      <c r="AY1260" s="1217"/>
      <c r="AZ1260" s="1218"/>
      <c r="BA1260" s="587">
        <f t="shared" si="296"/>
        <v>0</v>
      </c>
      <c r="BC1260" s="1215">
        <v>221</v>
      </c>
      <c r="BD1260" s="1216"/>
      <c r="BE1260" s="1217"/>
      <c r="BF1260" s="1218"/>
      <c r="BG1260" s="587">
        <f t="shared" si="297"/>
        <v>0</v>
      </c>
      <c r="BI1260" s="1215">
        <v>221</v>
      </c>
      <c r="BJ1260" s="1216"/>
      <c r="BK1260" s="1217"/>
      <c r="BL1260" s="1218"/>
      <c r="BM1260" s="587">
        <f t="shared" si="298"/>
        <v>0</v>
      </c>
      <c r="BO1260" s="1215">
        <v>221</v>
      </c>
      <c r="BP1260" s="1216"/>
      <c r="BQ1260" s="1217"/>
      <c r="BR1260" s="1218"/>
      <c r="BS1260" s="587">
        <f t="shared" si="299"/>
        <v>0</v>
      </c>
    </row>
    <row r="1261" spans="1:71" s="17" customFormat="1" ht="16.75" hidden="1" customHeight="1" outlineLevel="2">
      <c r="A1261" s="1215">
        <v>222</v>
      </c>
      <c r="B1261" s="1216"/>
      <c r="C1261" s="1217"/>
      <c r="D1261" s="1218"/>
      <c r="E1261" s="587">
        <f t="shared" si="288"/>
        <v>0</v>
      </c>
      <c r="G1261" s="1215">
        <v>222</v>
      </c>
      <c r="H1261" s="1216"/>
      <c r="I1261" s="1217"/>
      <c r="J1261" s="1218"/>
      <c r="K1261" s="587">
        <f t="shared" si="289"/>
        <v>0</v>
      </c>
      <c r="M1261" s="1215">
        <v>222</v>
      </c>
      <c r="N1261" s="1216"/>
      <c r="O1261" s="1217"/>
      <c r="P1261" s="1218"/>
      <c r="Q1261" s="587">
        <f t="shared" si="290"/>
        <v>0</v>
      </c>
      <c r="S1261" s="1215">
        <v>222</v>
      </c>
      <c r="T1261" s="1216"/>
      <c r="U1261" s="1217"/>
      <c r="V1261" s="1218"/>
      <c r="W1261" s="587">
        <f t="shared" si="291"/>
        <v>0</v>
      </c>
      <c r="Y1261" s="1215">
        <v>222</v>
      </c>
      <c r="Z1261" s="1216"/>
      <c r="AA1261" s="1217"/>
      <c r="AB1261" s="1218"/>
      <c r="AC1261" s="587">
        <f t="shared" si="292"/>
        <v>0</v>
      </c>
      <c r="AE1261" s="1215">
        <v>222</v>
      </c>
      <c r="AF1261" s="1216"/>
      <c r="AG1261" s="1217"/>
      <c r="AH1261" s="1218"/>
      <c r="AI1261" s="587">
        <f t="shared" si="293"/>
        <v>0</v>
      </c>
      <c r="AK1261" s="1215">
        <v>222</v>
      </c>
      <c r="AL1261" s="1216"/>
      <c r="AM1261" s="1217"/>
      <c r="AN1261" s="1218"/>
      <c r="AO1261" s="587">
        <f t="shared" si="294"/>
        <v>0</v>
      </c>
      <c r="AQ1261" s="1215">
        <v>222</v>
      </c>
      <c r="AR1261" s="1216"/>
      <c r="AS1261" s="1217"/>
      <c r="AT1261" s="1218"/>
      <c r="AU1261" s="587">
        <f t="shared" si="295"/>
        <v>0</v>
      </c>
      <c r="AW1261" s="1215">
        <v>222</v>
      </c>
      <c r="AX1261" s="1216"/>
      <c r="AY1261" s="1217"/>
      <c r="AZ1261" s="1218"/>
      <c r="BA1261" s="587">
        <f t="shared" si="296"/>
        <v>0</v>
      </c>
      <c r="BC1261" s="1215">
        <v>222</v>
      </c>
      <c r="BD1261" s="1216"/>
      <c r="BE1261" s="1217"/>
      <c r="BF1261" s="1218"/>
      <c r="BG1261" s="587">
        <f t="shared" si="297"/>
        <v>0</v>
      </c>
      <c r="BI1261" s="1215">
        <v>222</v>
      </c>
      <c r="BJ1261" s="1216"/>
      <c r="BK1261" s="1217"/>
      <c r="BL1261" s="1218"/>
      <c r="BM1261" s="587">
        <f t="shared" si="298"/>
        <v>0</v>
      </c>
      <c r="BO1261" s="1215">
        <v>222</v>
      </c>
      <c r="BP1261" s="1216"/>
      <c r="BQ1261" s="1217"/>
      <c r="BR1261" s="1218"/>
      <c r="BS1261" s="587">
        <f t="shared" si="299"/>
        <v>0</v>
      </c>
    </row>
    <row r="1262" spans="1:71" s="17" customFormat="1" ht="16.75" hidden="1" customHeight="1" outlineLevel="2">
      <c r="A1262" s="1215">
        <v>223</v>
      </c>
      <c r="B1262" s="1216"/>
      <c r="C1262" s="1217"/>
      <c r="D1262" s="1218"/>
      <c r="E1262" s="587">
        <f t="shared" si="288"/>
        <v>0</v>
      </c>
      <c r="G1262" s="1215">
        <v>223</v>
      </c>
      <c r="H1262" s="1216"/>
      <c r="I1262" s="1217"/>
      <c r="J1262" s="1218"/>
      <c r="K1262" s="587">
        <f t="shared" si="289"/>
        <v>0</v>
      </c>
      <c r="M1262" s="1215">
        <v>223</v>
      </c>
      <c r="N1262" s="1216"/>
      <c r="O1262" s="1217"/>
      <c r="P1262" s="1218"/>
      <c r="Q1262" s="587">
        <f t="shared" si="290"/>
        <v>0</v>
      </c>
      <c r="S1262" s="1215">
        <v>223</v>
      </c>
      <c r="T1262" s="1216"/>
      <c r="U1262" s="1217"/>
      <c r="V1262" s="1218"/>
      <c r="W1262" s="587">
        <f t="shared" si="291"/>
        <v>0</v>
      </c>
      <c r="Y1262" s="1215">
        <v>223</v>
      </c>
      <c r="Z1262" s="1216"/>
      <c r="AA1262" s="1217"/>
      <c r="AB1262" s="1218"/>
      <c r="AC1262" s="587">
        <f t="shared" si="292"/>
        <v>0</v>
      </c>
      <c r="AE1262" s="1215">
        <v>223</v>
      </c>
      <c r="AF1262" s="1216"/>
      <c r="AG1262" s="1217"/>
      <c r="AH1262" s="1218"/>
      <c r="AI1262" s="587">
        <f t="shared" si="293"/>
        <v>0</v>
      </c>
      <c r="AK1262" s="1215">
        <v>223</v>
      </c>
      <c r="AL1262" s="1216"/>
      <c r="AM1262" s="1217"/>
      <c r="AN1262" s="1218"/>
      <c r="AO1262" s="587">
        <f t="shared" si="294"/>
        <v>0</v>
      </c>
      <c r="AQ1262" s="1215">
        <v>223</v>
      </c>
      <c r="AR1262" s="1216"/>
      <c r="AS1262" s="1217"/>
      <c r="AT1262" s="1218"/>
      <c r="AU1262" s="587">
        <f t="shared" si="295"/>
        <v>0</v>
      </c>
      <c r="AW1262" s="1215">
        <v>223</v>
      </c>
      <c r="AX1262" s="1216"/>
      <c r="AY1262" s="1217"/>
      <c r="AZ1262" s="1218"/>
      <c r="BA1262" s="587">
        <f t="shared" si="296"/>
        <v>0</v>
      </c>
      <c r="BC1262" s="1215">
        <v>223</v>
      </c>
      <c r="BD1262" s="1216"/>
      <c r="BE1262" s="1217"/>
      <c r="BF1262" s="1218"/>
      <c r="BG1262" s="587">
        <f t="shared" si="297"/>
        <v>0</v>
      </c>
      <c r="BI1262" s="1215">
        <v>223</v>
      </c>
      <c r="BJ1262" s="1216"/>
      <c r="BK1262" s="1217"/>
      <c r="BL1262" s="1218"/>
      <c r="BM1262" s="587">
        <f t="shared" si="298"/>
        <v>0</v>
      </c>
      <c r="BO1262" s="1215">
        <v>223</v>
      </c>
      <c r="BP1262" s="1216"/>
      <c r="BQ1262" s="1217"/>
      <c r="BR1262" s="1218"/>
      <c r="BS1262" s="587">
        <f t="shared" si="299"/>
        <v>0</v>
      </c>
    </row>
    <row r="1263" spans="1:71" s="17" customFormat="1" ht="16.75" hidden="1" customHeight="1" outlineLevel="2">
      <c r="A1263" s="1215">
        <v>224</v>
      </c>
      <c r="B1263" s="1216"/>
      <c r="C1263" s="1217"/>
      <c r="D1263" s="1218"/>
      <c r="E1263" s="587">
        <f t="shared" si="288"/>
        <v>0</v>
      </c>
      <c r="G1263" s="1215">
        <v>224</v>
      </c>
      <c r="H1263" s="1216"/>
      <c r="I1263" s="1217"/>
      <c r="J1263" s="1218"/>
      <c r="K1263" s="587">
        <f t="shared" si="289"/>
        <v>0</v>
      </c>
      <c r="M1263" s="1215">
        <v>224</v>
      </c>
      <c r="N1263" s="1216"/>
      <c r="O1263" s="1217"/>
      <c r="P1263" s="1218"/>
      <c r="Q1263" s="587">
        <f t="shared" si="290"/>
        <v>0</v>
      </c>
      <c r="S1263" s="1215">
        <v>224</v>
      </c>
      <c r="T1263" s="1216"/>
      <c r="U1263" s="1217"/>
      <c r="V1263" s="1218"/>
      <c r="W1263" s="587">
        <f t="shared" si="291"/>
        <v>0</v>
      </c>
      <c r="Y1263" s="1215">
        <v>224</v>
      </c>
      <c r="Z1263" s="1216"/>
      <c r="AA1263" s="1217"/>
      <c r="AB1263" s="1218"/>
      <c r="AC1263" s="587">
        <f t="shared" si="292"/>
        <v>0</v>
      </c>
      <c r="AE1263" s="1215">
        <v>224</v>
      </c>
      <c r="AF1263" s="1216"/>
      <c r="AG1263" s="1217"/>
      <c r="AH1263" s="1218"/>
      <c r="AI1263" s="587">
        <f t="shared" si="293"/>
        <v>0</v>
      </c>
      <c r="AK1263" s="1215">
        <v>224</v>
      </c>
      <c r="AL1263" s="1216"/>
      <c r="AM1263" s="1217"/>
      <c r="AN1263" s="1218"/>
      <c r="AO1263" s="587">
        <f t="shared" si="294"/>
        <v>0</v>
      </c>
      <c r="AQ1263" s="1215">
        <v>224</v>
      </c>
      <c r="AR1263" s="1216"/>
      <c r="AS1263" s="1217"/>
      <c r="AT1263" s="1218"/>
      <c r="AU1263" s="587">
        <f t="shared" si="295"/>
        <v>0</v>
      </c>
      <c r="AW1263" s="1215">
        <v>224</v>
      </c>
      <c r="AX1263" s="1216"/>
      <c r="AY1263" s="1217"/>
      <c r="AZ1263" s="1218"/>
      <c r="BA1263" s="587">
        <f t="shared" si="296"/>
        <v>0</v>
      </c>
      <c r="BC1263" s="1215">
        <v>224</v>
      </c>
      <c r="BD1263" s="1216"/>
      <c r="BE1263" s="1217"/>
      <c r="BF1263" s="1218"/>
      <c r="BG1263" s="587">
        <f t="shared" si="297"/>
        <v>0</v>
      </c>
      <c r="BI1263" s="1215">
        <v>224</v>
      </c>
      <c r="BJ1263" s="1216"/>
      <c r="BK1263" s="1217"/>
      <c r="BL1263" s="1218"/>
      <c r="BM1263" s="587">
        <f t="shared" si="298"/>
        <v>0</v>
      </c>
      <c r="BO1263" s="1215">
        <v>224</v>
      </c>
      <c r="BP1263" s="1216"/>
      <c r="BQ1263" s="1217"/>
      <c r="BR1263" s="1218"/>
      <c r="BS1263" s="587">
        <f t="shared" si="299"/>
        <v>0</v>
      </c>
    </row>
    <row r="1264" spans="1:71" s="17" customFormat="1" ht="16.75" hidden="1" customHeight="1" outlineLevel="2">
      <c r="A1264" s="1215">
        <v>225</v>
      </c>
      <c r="B1264" s="1216"/>
      <c r="C1264" s="1217"/>
      <c r="D1264" s="1218"/>
      <c r="E1264" s="587">
        <f t="shared" si="288"/>
        <v>0</v>
      </c>
      <c r="G1264" s="1215">
        <v>225</v>
      </c>
      <c r="H1264" s="1216"/>
      <c r="I1264" s="1217"/>
      <c r="J1264" s="1218"/>
      <c r="K1264" s="587">
        <f t="shared" si="289"/>
        <v>0</v>
      </c>
      <c r="M1264" s="1215">
        <v>225</v>
      </c>
      <c r="N1264" s="1216"/>
      <c r="O1264" s="1217"/>
      <c r="P1264" s="1218"/>
      <c r="Q1264" s="587">
        <f t="shared" si="290"/>
        <v>0</v>
      </c>
      <c r="S1264" s="1215">
        <v>225</v>
      </c>
      <c r="T1264" s="1216"/>
      <c r="U1264" s="1217"/>
      <c r="V1264" s="1218"/>
      <c r="W1264" s="587">
        <f t="shared" si="291"/>
        <v>0</v>
      </c>
      <c r="Y1264" s="1215">
        <v>225</v>
      </c>
      <c r="Z1264" s="1216"/>
      <c r="AA1264" s="1217"/>
      <c r="AB1264" s="1218"/>
      <c r="AC1264" s="587">
        <f t="shared" si="292"/>
        <v>0</v>
      </c>
      <c r="AE1264" s="1215">
        <v>225</v>
      </c>
      <c r="AF1264" s="1216"/>
      <c r="AG1264" s="1217"/>
      <c r="AH1264" s="1218"/>
      <c r="AI1264" s="587">
        <f t="shared" si="293"/>
        <v>0</v>
      </c>
      <c r="AK1264" s="1215">
        <v>225</v>
      </c>
      <c r="AL1264" s="1216"/>
      <c r="AM1264" s="1217"/>
      <c r="AN1264" s="1218"/>
      <c r="AO1264" s="587">
        <f t="shared" si="294"/>
        <v>0</v>
      </c>
      <c r="AQ1264" s="1215">
        <v>225</v>
      </c>
      <c r="AR1264" s="1216"/>
      <c r="AS1264" s="1217"/>
      <c r="AT1264" s="1218"/>
      <c r="AU1264" s="587">
        <f t="shared" si="295"/>
        <v>0</v>
      </c>
      <c r="AW1264" s="1215">
        <v>225</v>
      </c>
      <c r="AX1264" s="1216"/>
      <c r="AY1264" s="1217"/>
      <c r="AZ1264" s="1218"/>
      <c r="BA1264" s="587">
        <f t="shared" si="296"/>
        <v>0</v>
      </c>
      <c r="BC1264" s="1215">
        <v>225</v>
      </c>
      <c r="BD1264" s="1216"/>
      <c r="BE1264" s="1217"/>
      <c r="BF1264" s="1218"/>
      <c r="BG1264" s="587">
        <f t="shared" si="297"/>
        <v>0</v>
      </c>
      <c r="BI1264" s="1215">
        <v>225</v>
      </c>
      <c r="BJ1264" s="1216"/>
      <c r="BK1264" s="1217"/>
      <c r="BL1264" s="1218"/>
      <c r="BM1264" s="587">
        <f t="shared" si="298"/>
        <v>0</v>
      </c>
      <c r="BO1264" s="1215">
        <v>225</v>
      </c>
      <c r="BP1264" s="1216"/>
      <c r="BQ1264" s="1217"/>
      <c r="BR1264" s="1218"/>
      <c r="BS1264" s="587">
        <f t="shared" si="299"/>
        <v>0</v>
      </c>
    </row>
    <row r="1265" spans="1:71" s="17" customFormat="1" ht="16.75" hidden="1" customHeight="1" outlineLevel="2">
      <c r="A1265" s="1215">
        <v>226</v>
      </c>
      <c r="B1265" s="1216"/>
      <c r="C1265" s="1217"/>
      <c r="D1265" s="1218"/>
      <c r="E1265" s="587">
        <f t="shared" si="288"/>
        <v>0</v>
      </c>
      <c r="G1265" s="1215">
        <v>226</v>
      </c>
      <c r="H1265" s="1216"/>
      <c r="I1265" s="1217"/>
      <c r="J1265" s="1218"/>
      <c r="K1265" s="587">
        <f t="shared" si="289"/>
        <v>0</v>
      </c>
      <c r="M1265" s="1215">
        <v>226</v>
      </c>
      <c r="N1265" s="1216"/>
      <c r="O1265" s="1217"/>
      <c r="P1265" s="1218"/>
      <c r="Q1265" s="587">
        <f t="shared" si="290"/>
        <v>0</v>
      </c>
      <c r="S1265" s="1215">
        <v>226</v>
      </c>
      <c r="T1265" s="1216"/>
      <c r="U1265" s="1217"/>
      <c r="V1265" s="1218"/>
      <c r="W1265" s="587">
        <f t="shared" si="291"/>
        <v>0</v>
      </c>
      <c r="Y1265" s="1215">
        <v>226</v>
      </c>
      <c r="Z1265" s="1216"/>
      <c r="AA1265" s="1217"/>
      <c r="AB1265" s="1218"/>
      <c r="AC1265" s="587">
        <f t="shared" si="292"/>
        <v>0</v>
      </c>
      <c r="AE1265" s="1215">
        <v>226</v>
      </c>
      <c r="AF1265" s="1216"/>
      <c r="AG1265" s="1217"/>
      <c r="AH1265" s="1218"/>
      <c r="AI1265" s="587">
        <f t="shared" si="293"/>
        <v>0</v>
      </c>
      <c r="AK1265" s="1215">
        <v>226</v>
      </c>
      <c r="AL1265" s="1216"/>
      <c r="AM1265" s="1217"/>
      <c r="AN1265" s="1218"/>
      <c r="AO1265" s="587">
        <f t="shared" si="294"/>
        <v>0</v>
      </c>
      <c r="AQ1265" s="1215">
        <v>226</v>
      </c>
      <c r="AR1265" s="1216"/>
      <c r="AS1265" s="1217"/>
      <c r="AT1265" s="1218"/>
      <c r="AU1265" s="587">
        <f t="shared" si="295"/>
        <v>0</v>
      </c>
      <c r="AW1265" s="1215">
        <v>226</v>
      </c>
      <c r="AX1265" s="1216"/>
      <c r="AY1265" s="1217"/>
      <c r="AZ1265" s="1218"/>
      <c r="BA1265" s="587">
        <f t="shared" si="296"/>
        <v>0</v>
      </c>
      <c r="BC1265" s="1215">
        <v>226</v>
      </c>
      <c r="BD1265" s="1216"/>
      <c r="BE1265" s="1217"/>
      <c r="BF1265" s="1218"/>
      <c r="BG1265" s="587">
        <f t="shared" si="297"/>
        <v>0</v>
      </c>
      <c r="BI1265" s="1215">
        <v>226</v>
      </c>
      <c r="BJ1265" s="1216"/>
      <c r="BK1265" s="1217"/>
      <c r="BL1265" s="1218"/>
      <c r="BM1265" s="587">
        <f t="shared" si="298"/>
        <v>0</v>
      </c>
      <c r="BO1265" s="1215">
        <v>226</v>
      </c>
      <c r="BP1265" s="1216"/>
      <c r="BQ1265" s="1217"/>
      <c r="BR1265" s="1218"/>
      <c r="BS1265" s="587">
        <f t="shared" si="299"/>
        <v>0</v>
      </c>
    </row>
    <row r="1266" spans="1:71" s="17" customFormat="1" ht="16.75" hidden="1" customHeight="1" outlineLevel="2">
      <c r="A1266" s="1215">
        <v>227</v>
      </c>
      <c r="B1266" s="1216"/>
      <c r="C1266" s="1217"/>
      <c r="D1266" s="1218"/>
      <c r="E1266" s="587">
        <f t="shared" si="288"/>
        <v>0</v>
      </c>
      <c r="G1266" s="1215">
        <v>227</v>
      </c>
      <c r="H1266" s="1216"/>
      <c r="I1266" s="1217"/>
      <c r="J1266" s="1218"/>
      <c r="K1266" s="587">
        <f t="shared" si="289"/>
        <v>0</v>
      </c>
      <c r="M1266" s="1215">
        <v>227</v>
      </c>
      <c r="N1266" s="1216"/>
      <c r="O1266" s="1217"/>
      <c r="P1266" s="1218"/>
      <c r="Q1266" s="587">
        <f t="shared" si="290"/>
        <v>0</v>
      </c>
      <c r="S1266" s="1215">
        <v>227</v>
      </c>
      <c r="T1266" s="1216"/>
      <c r="U1266" s="1217"/>
      <c r="V1266" s="1218"/>
      <c r="W1266" s="587">
        <f t="shared" si="291"/>
        <v>0</v>
      </c>
      <c r="Y1266" s="1215">
        <v>227</v>
      </c>
      <c r="Z1266" s="1216"/>
      <c r="AA1266" s="1217"/>
      <c r="AB1266" s="1218"/>
      <c r="AC1266" s="587">
        <f t="shared" si="292"/>
        <v>0</v>
      </c>
      <c r="AE1266" s="1215">
        <v>227</v>
      </c>
      <c r="AF1266" s="1216"/>
      <c r="AG1266" s="1217"/>
      <c r="AH1266" s="1218"/>
      <c r="AI1266" s="587">
        <f t="shared" si="293"/>
        <v>0</v>
      </c>
      <c r="AK1266" s="1215">
        <v>227</v>
      </c>
      <c r="AL1266" s="1216"/>
      <c r="AM1266" s="1217"/>
      <c r="AN1266" s="1218"/>
      <c r="AO1266" s="587">
        <f t="shared" si="294"/>
        <v>0</v>
      </c>
      <c r="AQ1266" s="1215">
        <v>227</v>
      </c>
      <c r="AR1266" s="1216"/>
      <c r="AS1266" s="1217"/>
      <c r="AT1266" s="1218"/>
      <c r="AU1266" s="587">
        <f t="shared" si="295"/>
        <v>0</v>
      </c>
      <c r="AW1266" s="1215">
        <v>227</v>
      </c>
      <c r="AX1266" s="1216"/>
      <c r="AY1266" s="1217"/>
      <c r="AZ1266" s="1218"/>
      <c r="BA1266" s="587">
        <f t="shared" si="296"/>
        <v>0</v>
      </c>
      <c r="BC1266" s="1215">
        <v>227</v>
      </c>
      <c r="BD1266" s="1216"/>
      <c r="BE1266" s="1217"/>
      <c r="BF1266" s="1218"/>
      <c r="BG1266" s="587">
        <f t="shared" si="297"/>
        <v>0</v>
      </c>
      <c r="BI1266" s="1215">
        <v>227</v>
      </c>
      <c r="BJ1266" s="1216"/>
      <c r="BK1266" s="1217"/>
      <c r="BL1266" s="1218"/>
      <c r="BM1266" s="587">
        <f t="shared" si="298"/>
        <v>0</v>
      </c>
      <c r="BO1266" s="1215">
        <v>227</v>
      </c>
      <c r="BP1266" s="1216"/>
      <c r="BQ1266" s="1217"/>
      <c r="BR1266" s="1218"/>
      <c r="BS1266" s="587">
        <f t="shared" si="299"/>
        <v>0</v>
      </c>
    </row>
    <row r="1267" spans="1:71" s="17" customFormat="1" ht="16.75" hidden="1" customHeight="1" outlineLevel="2">
      <c r="A1267" s="1215">
        <v>228</v>
      </c>
      <c r="B1267" s="1216"/>
      <c r="C1267" s="1217"/>
      <c r="D1267" s="1218"/>
      <c r="E1267" s="587">
        <f t="shared" si="288"/>
        <v>0</v>
      </c>
      <c r="G1267" s="1215">
        <v>228</v>
      </c>
      <c r="H1267" s="1216"/>
      <c r="I1267" s="1217"/>
      <c r="J1267" s="1218"/>
      <c r="K1267" s="587">
        <f t="shared" si="289"/>
        <v>0</v>
      </c>
      <c r="M1267" s="1215">
        <v>228</v>
      </c>
      <c r="N1267" s="1216"/>
      <c r="O1267" s="1217"/>
      <c r="P1267" s="1218"/>
      <c r="Q1267" s="587">
        <f t="shared" si="290"/>
        <v>0</v>
      </c>
      <c r="S1267" s="1215">
        <v>228</v>
      </c>
      <c r="T1267" s="1216"/>
      <c r="U1267" s="1217"/>
      <c r="V1267" s="1218"/>
      <c r="W1267" s="587">
        <f t="shared" si="291"/>
        <v>0</v>
      </c>
      <c r="Y1267" s="1215">
        <v>228</v>
      </c>
      <c r="Z1267" s="1216"/>
      <c r="AA1267" s="1217"/>
      <c r="AB1267" s="1218"/>
      <c r="AC1267" s="587">
        <f t="shared" si="292"/>
        <v>0</v>
      </c>
      <c r="AE1267" s="1215">
        <v>228</v>
      </c>
      <c r="AF1267" s="1216"/>
      <c r="AG1267" s="1217"/>
      <c r="AH1267" s="1218"/>
      <c r="AI1267" s="587">
        <f t="shared" si="293"/>
        <v>0</v>
      </c>
      <c r="AK1267" s="1215">
        <v>228</v>
      </c>
      <c r="AL1267" s="1216"/>
      <c r="AM1267" s="1217"/>
      <c r="AN1267" s="1218"/>
      <c r="AO1267" s="587">
        <f t="shared" si="294"/>
        <v>0</v>
      </c>
      <c r="AQ1267" s="1215">
        <v>228</v>
      </c>
      <c r="AR1267" s="1216"/>
      <c r="AS1267" s="1217"/>
      <c r="AT1267" s="1218"/>
      <c r="AU1267" s="587">
        <f t="shared" si="295"/>
        <v>0</v>
      </c>
      <c r="AW1267" s="1215">
        <v>228</v>
      </c>
      <c r="AX1267" s="1216"/>
      <c r="AY1267" s="1217"/>
      <c r="AZ1267" s="1218"/>
      <c r="BA1267" s="587">
        <f t="shared" si="296"/>
        <v>0</v>
      </c>
      <c r="BC1267" s="1215">
        <v>228</v>
      </c>
      <c r="BD1267" s="1216"/>
      <c r="BE1267" s="1217"/>
      <c r="BF1267" s="1218"/>
      <c r="BG1267" s="587">
        <f t="shared" si="297"/>
        <v>0</v>
      </c>
      <c r="BI1267" s="1215">
        <v>228</v>
      </c>
      <c r="BJ1267" s="1216"/>
      <c r="BK1267" s="1217"/>
      <c r="BL1267" s="1218"/>
      <c r="BM1267" s="587">
        <f t="shared" si="298"/>
        <v>0</v>
      </c>
      <c r="BO1267" s="1215">
        <v>228</v>
      </c>
      <c r="BP1267" s="1216"/>
      <c r="BQ1267" s="1217"/>
      <c r="BR1267" s="1218"/>
      <c r="BS1267" s="587">
        <f t="shared" si="299"/>
        <v>0</v>
      </c>
    </row>
    <row r="1268" spans="1:71" s="17" customFormat="1" ht="16.75" hidden="1" customHeight="1" outlineLevel="2">
      <c r="A1268" s="1215">
        <v>229</v>
      </c>
      <c r="B1268" s="1216"/>
      <c r="C1268" s="1217"/>
      <c r="D1268" s="1218"/>
      <c r="E1268" s="587">
        <f t="shared" si="288"/>
        <v>0</v>
      </c>
      <c r="G1268" s="1215">
        <v>229</v>
      </c>
      <c r="H1268" s="1216"/>
      <c r="I1268" s="1217"/>
      <c r="J1268" s="1218"/>
      <c r="K1268" s="587">
        <f t="shared" si="289"/>
        <v>0</v>
      </c>
      <c r="M1268" s="1215">
        <v>229</v>
      </c>
      <c r="N1268" s="1216"/>
      <c r="O1268" s="1217"/>
      <c r="P1268" s="1218"/>
      <c r="Q1268" s="587">
        <f t="shared" si="290"/>
        <v>0</v>
      </c>
      <c r="S1268" s="1215">
        <v>229</v>
      </c>
      <c r="T1268" s="1216"/>
      <c r="U1268" s="1217"/>
      <c r="V1268" s="1218"/>
      <c r="W1268" s="587">
        <f t="shared" si="291"/>
        <v>0</v>
      </c>
      <c r="Y1268" s="1215">
        <v>229</v>
      </c>
      <c r="Z1268" s="1216"/>
      <c r="AA1268" s="1217"/>
      <c r="AB1268" s="1218"/>
      <c r="AC1268" s="587">
        <f t="shared" si="292"/>
        <v>0</v>
      </c>
      <c r="AE1268" s="1215">
        <v>229</v>
      </c>
      <c r="AF1268" s="1216"/>
      <c r="AG1268" s="1217"/>
      <c r="AH1268" s="1218"/>
      <c r="AI1268" s="587">
        <f t="shared" si="293"/>
        <v>0</v>
      </c>
      <c r="AK1268" s="1215">
        <v>229</v>
      </c>
      <c r="AL1268" s="1216"/>
      <c r="AM1268" s="1217"/>
      <c r="AN1268" s="1218"/>
      <c r="AO1268" s="587">
        <f t="shared" si="294"/>
        <v>0</v>
      </c>
      <c r="AQ1268" s="1215">
        <v>229</v>
      </c>
      <c r="AR1268" s="1216"/>
      <c r="AS1268" s="1217"/>
      <c r="AT1268" s="1218"/>
      <c r="AU1268" s="587">
        <f t="shared" si="295"/>
        <v>0</v>
      </c>
      <c r="AW1268" s="1215">
        <v>229</v>
      </c>
      <c r="AX1268" s="1216"/>
      <c r="AY1268" s="1217"/>
      <c r="AZ1268" s="1218"/>
      <c r="BA1268" s="587">
        <f t="shared" si="296"/>
        <v>0</v>
      </c>
      <c r="BC1268" s="1215">
        <v>229</v>
      </c>
      <c r="BD1268" s="1216"/>
      <c r="BE1268" s="1217"/>
      <c r="BF1268" s="1218"/>
      <c r="BG1268" s="587">
        <f t="shared" si="297"/>
        <v>0</v>
      </c>
      <c r="BI1268" s="1215">
        <v>229</v>
      </c>
      <c r="BJ1268" s="1216"/>
      <c r="BK1268" s="1217"/>
      <c r="BL1268" s="1218"/>
      <c r="BM1268" s="587">
        <f t="shared" si="298"/>
        <v>0</v>
      </c>
      <c r="BO1268" s="1215">
        <v>229</v>
      </c>
      <c r="BP1268" s="1216"/>
      <c r="BQ1268" s="1217"/>
      <c r="BR1268" s="1218"/>
      <c r="BS1268" s="587">
        <f t="shared" si="299"/>
        <v>0</v>
      </c>
    </row>
    <row r="1269" spans="1:71" s="17" customFormat="1" ht="16.75" hidden="1" customHeight="1" outlineLevel="2">
      <c r="A1269" s="1215">
        <v>230</v>
      </c>
      <c r="B1269" s="1216"/>
      <c r="C1269" s="1217"/>
      <c r="D1269" s="1218"/>
      <c r="E1269" s="587">
        <f t="shared" si="288"/>
        <v>0</v>
      </c>
      <c r="G1269" s="1215">
        <v>230</v>
      </c>
      <c r="H1269" s="1216"/>
      <c r="I1269" s="1217"/>
      <c r="J1269" s="1218"/>
      <c r="K1269" s="587">
        <f t="shared" si="289"/>
        <v>0</v>
      </c>
      <c r="M1269" s="1215">
        <v>230</v>
      </c>
      <c r="N1269" s="1216"/>
      <c r="O1269" s="1217"/>
      <c r="P1269" s="1218"/>
      <c r="Q1269" s="587">
        <f t="shared" si="290"/>
        <v>0</v>
      </c>
      <c r="S1269" s="1215">
        <v>230</v>
      </c>
      <c r="T1269" s="1216"/>
      <c r="U1269" s="1217"/>
      <c r="V1269" s="1218"/>
      <c r="W1269" s="587">
        <f t="shared" si="291"/>
        <v>0</v>
      </c>
      <c r="Y1269" s="1215">
        <v>230</v>
      </c>
      <c r="Z1269" s="1216"/>
      <c r="AA1269" s="1217"/>
      <c r="AB1269" s="1218"/>
      <c r="AC1269" s="587">
        <f t="shared" si="292"/>
        <v>0</v>
      </c>
      <c r="AE1269" s="1215">
        <v>230</v>
      </c>
      <c r="AF1269" s="1216"/>
      <c r="AG1269" s="1217"/>
      <c r="AH1269" s="1218"/>
      <c r="AI1269" s="587">
        <f t="shared" si="293"/>
        <v>0</v>
      </c>
      <c r="AK1269" s="1215">
        <v>230</v>
      </c>
      <c r="AL1269" s="1216"/>
      <c r="AM1269" s="1217"/>
      <c r="AN1269" s="1218"/>
      <c r="AO1269" s="587">
        <f t="shared" si="294"/>
        <v>0</v>
      </c>
      <c r="AQ1269" s="1215">
        <v>230</v>
      </c>
      <c r="AR1269" s="1216"/>
      <c r="AS1269" s="1217"/>
      <c r="AT1269" s="1218"/>
      <c r="AU1269" s="587">
        <f t="shared" si="295"/>
        <v>0</v>
      </c>
      <c r="AW1269" s="1215">
        <v>230</v>
      </c>
      <c r="AX1269" s="1216"/>
      <c r="AY1269" s="1217"/>
      <c r="AZ1269" s="1218"/>
      <c r="BA1269" s="587">
        <f t="shared" si="296"/>
        <v>0</v>
      </c>
      <c r="BC1269" s="1215">
        <v>230</v>
      </c>
      <c r="BD1269" s="1216"/>
      <c r="BE1269" s="1217"/>
      <c r="BF1269" s="1218"/>
      <c r="BG1269" s="587">
        <f t="shared" si="297"/>
        <v>0</v>
      </c>
      <c r="BI1269" s="1215">
        <v>230</v>
      </c>
      <c r="BJ1269" s="1216"/>
      <c r="BK1269" s="1217"/>
      <c r="BL1269" s="1218"/>
      <c r="BM1269" s="587">
        <f t="shared" si="298"/>
        <v>0</v>
      </c>
      <c r="BO1269" s="1215">
        <v>230</v>
      </c>
      <c r="BP1269" s="1216"/>
      <c r="BQ1269" s="1217"/>
      <c r="BR1269" s="1218"/>
      <c r="BS1269" s="587">
        <f t="shared" si="299"/>
        <v>0</v>
      </c>
    </row>
    <row r="1270" spans="1:71" s="17" customFormat="1" ht="16.75" hidden="1" customHeight="1" outlineLevel="2">
      <c r="A1270" s="1215">
        <v>231</v>
      </c>
      <c r="B1270" s="1216"/>
      <c r="C1270" s="1217"/>
      <c r="D1270" s="1218"/>
      <c r="E1270" s="587">
        <f t="shared" si="288"/>
        <v>0</v>
      </c>
      <c r="G1270" s="1215">
        <v>231</v>
      </c>
      <c r="H1270" s="1216"/>
      <c r="I1270" s="1217"/>
      <c r="J1270" s="1218"/>
      <c r="K1270" s="587">
        <f t="shared" si="289"/>
        <v>0</v>
      </c>
      <c r="M1270" s="1215">
        <v>231</v>
      </c>
      <c r="N1270" s="1216"/>
      <c r="O1270" s="1217"/>
      <c r="P1270" s="1218"/>
      <c r="Q1270" s="587">
        <f t="shared" si="290"/>
        <v>0</v>
      </c>
      <c r="S1270" s="1215">
        <v>231</v>
      </c>
      <c r="T1270" s="1216"/>
      <c r="U1270" s="1217"/>
      <c r="V1270" s="1218"/>
      <c r="W1270" s="587">
        <f t="shared" si="291"/>
        <v>0</v>
      </c>
      <c r="Y1270" s="1215">
        <v>231</v>
      </c>
      <c r="Z1270" s="1216"/>
      <c r="AA1270" s="1217"/>
      <c r="AB1270" s="1218"/>
      <c r="AC1270" s="587">
        <f t="shared" si="292"/>
        <v>0</v>
      </c>
      <c r="AE1270" s="1215">
        <v>231</v>
      </c>
      <c r="AF1270" s="1216"/>
      <c r="AG1270" s="1217"/>
      <c r="AH1270" s="1218"/>
      <c r="AI1270" s="587">
        <f t="shared" si="293"/>
        <v>0</v>
      </c>
      <c r="AK1270" s="1215">
        <v>231</v>
      </c>
      <c r="AL1270" s="1216"/>
      <c r="AM1270" s="1217"/>
      <c r="AN1270" s="1218"/>
      <c r="AO1270" s="587">
        <f t="shared" si="294"/>
        <v>0</v>
      </c>
      <c r="AQ1270" s="1215">
        <v>231</v>
      </c>
      <c r="AR1270" s="1216"/>
      <c r="AS1270" s="1217"/>
      <c r="AT1270" s="1218"/>
      <c r="AU1270" s="587">
        <f t="shared" si="295"/>
        <v>0</v>
      </c>
      <c r="AW1270" s="1215">
        <v>231</v>
      </c>
      <c r="AX1270" s="1216"/>
      <c r="AY1270" s="1217"/>
      <c r="AZ1270" s="1218"/>
      <c r="BA1270" s="587">
        <f t="shared" si="296"/>
        <v>0</v>
      </c>
      <c r="BC1270" s="1215">
        <v>231</v>
      </c>
      <c r="BD1270" s="1216"/>
      <c r="BE1270" s="1217"/>
      <c r="BF1270" s="1218"/>
      <c r="BG1270" s="587">
        <f t="shared" si="297"/>
        <v>0</v>
      </c>
      <c r="BI1270" s="1215">
        <v>231</v>
      </c>
      <c r="BJ1270" s="1216"/>
      <c r="BK1270" s="1217"/>
      <c r="BL1270" s="1218"/>
      <c r="BM1270" s="587">
        <f t="shared" si="298"/>
        <v>0</v>
      </c>
      <c r="BO1270" s="1215">
        <v>231</v>
      </c>
      <c r="BP1270" s="1216"/>
      <c r="BQ1270" s="1217"/>
      <c r="BR1270" s="1218"/>
      <c r="BS1270" s="587">
        <f t="shared" si="299"/>
        <v>0</v>
      </c>
    </row>
    <row r="1271" spans="1:71" s="17" customFormat="1" ht="16.75" hidden="1" customHeight="1" outlineLevel="2">
      <c r="A1271" s="1215">
        <v>232</v>
      </c>
      <c r="B1271" s="1216"/>
      <c r="C1271" s="1217"/>
      <c r="D1271" s="1218"/>
      <c r="E1271" s="587">
        <f t="shared" si="288"/>
        <v>0</v>
      </c>
      <c r="G1271" s="1215">
        <v>232</v>
      </c>
      <c r="H1271" s="1216"/>
      <c r="I1271" s="1217"/>
      <c r="J1271" s="1218"/>
      <c r="K1271" s="587">
        <f t="shared" si="289"/>
        <v>0</v>
      </c>
      <c r="M1271" s="1215">
        <v>232</v>
      </c>
      <c r="N1271" s="1216"/>
      <c r="O1271" s="1217"/>
      <c r="P1271" s="1218"/>
      <c r="Q1271" s="587">
        <f t="shared" si="290"/>
        <v>0</v>
      </c>
      <c r="S1271" s="1215">
        <v>232</v>
      </c>
      <c r="T1271" s="1216"/>
      <c r="U1271" s="1217"/>
      <c r="V1271" s="1218"/>
      <c r="W1271" s="587">
        <f t="shared" si="291"/>
        <v>0</v>
      </c>
      <c r="Y1271" s="1215">
        <v>232</v>
      </c>
      <c r="Z1271" s="1216"/>
      <c r="AA1271" s="1217"/>
      <c r="AB1271" s="1218"/>
      <c r="AC1271" s="587">
        <f t="shared" si="292"/>
        <v>0</v>
      </c>
      <c r="AE1271" s="1215">
        <v>232</v>
      </c>
      <c r="AF1271" s="1216"/>
      <c r="AG1271" s="1217"/>
      <c r="AH1271" s="1218"/>
      <c r="AI1271" s="587">
        <f t="shared" si="293"/>
        <v>0</v>
      </c>
      <c r="AK1271" s="1215">
        <v>232</v>
      </c>
      <c r="AL1271" s="1216"/>
      <c r="AM1271" s="1217"/>
      <c r="AN1271" s="1218"/>
      <c r="AO1271" s="587">
        <f t="shared" si="294"/>
        <v>0</v>
      </c>
      <c r="AQ1271" s="1215">
        <v>232</v>
      </c>
      <c r="AR1271" s="1216"/>
      <c r="AS1271" s="1217"/>
      <c r="AT1271" s="1218"/>
      <c r="AU1271" s="587">
        <f t="shared" si="295"/>
        <v>0</v>
      </c>
      <c r="AW1271" s="1215">
        <v>232</v>
      </c>
      <c r="AX1271" s="1216"/>
      <c r="AY1271" s="1217"/>
      <c r="AZ1271" s="1218"/>
      <c r="BA1271" s="587">
        <f t="shared" si="296"/>
        <v>0</v>
      </c>
      <c r="BC1271" s="1215">
        <v>232</v>
      </c>
      <c r="BD1271" s="1216"/>
      <c r="BE1271" s="1217"/>
      <c r="BF1271" s="1218"/>
      <c r="BG1271" s="587">
        <f t="shared" si="297"/>
        <v>0</v>
      </c>
      <c r="BI1271" s="1215">
        <v>232</v>
      </c>
      <c r="BJ1271" s="1216"/>
      <c r="BK1271" s="1217"/>
      <c r="BL1271" s="1218"/>
      <c r="BM1271" s="587">
        <f t="shared" si="298"/>
        <v>0</v>
      </c>
      <c r="BO1271" s="1215">
        <v>232</v>
      </c>
      <c r="BP1271" s="1216"/>
      <c r="BQ1271" s="1217"/>
      <c r="BR1271" s="1218"/>
      <c r="BS1271" s="587">
        <f t="shared" si="299"/>
        <v>0</v>
      </c>
    </row>
    <row r="1272" spans="1:71" s="17" customFormat="1" ht="16.75" hidden="1" customHeight="1" outlineLevel="2">
      <c r="A1272" s="1215">
        <v>233</v>
      </c>
      <c r="B1272" s="1216"/>
      <c r="C1272" s="1217"/>
      <c r="D1272" s="1218"/>
      <c r="E1272" s="587">
        <f t="shared" si="288"/>
        <v>0</v>
      </c>
      <c r="G1272" s="1215">
        <v>233</v>
      </c>
      <c r="H1272" s="1216"/>
      <c r="I1272" s="1217"/>
      <c r="J1272" s="1218"/>
      <c r="K1272" s="587">
        <f t="shared" si="289"/>
        <v>0</v>
      </c>
      <c r="M1272" s="1215">
        <v>233</v>
      </c>
      <c r="N1272" s="1216"/>
      <c r="O1272" s="1217"/>
      <c r="P1272" s="1218"/>
      <c r="Q1272" s="587">
        <f t="shared" si="290"/>
        <v>0</v>
      </c>
      <c r="S1272" s="1215">
        <v>233</v>
      </c>
      <c r="T1272" s="1216"/>
      <c r="U1272" s="1217"/>
      <c r="V1272" s="1218"/>
      <c r="W1272" s="587">
        <f t="shared" si="291"/>
        <v>0</v>
      </c>
      <c r="Y1272" s="1215">
        <v>233</v>
      </c>
      <c r="Z1272" s="1216"/>
      <c r="AA1272" s="1217"/>
      <c r="AB1272" s="1218"/>
      <c r="AC1272" s="587">
        <f t="shared" si="292"/>
        <v>0</v>
      </c>
      <c r="AE1272" s="1215">
        <v>233</v>
      </c>
      <c r="AF1272" s="1216"/>
      <c r="AG1272" s="1217"/>
      <c r="AH1272" s="1218"/>
      <c r="AI1272" s="587">
        <f t="shared" si="293"/>
        <v>0</v>
      </c>
      <c r="AK1272" s="1215">
        <v>233</v>
      </c>
      <c r="AL1272" s="1216"/>
      <c r="AM1272" s="1217"/>
      <c r="AN1272" s="1218"/>
      <c r="AO1272" s="587">
        <f t="shared" si="294"/>
        <v>0</v>
      </c>
      <c r="AQ1272" s="1215">
        <v>233</v>
      </c>
      <c r="AR1272" s="1216"/>
      <c r="AS1272" s="1217"/>
      <c r="AT1272" s="1218"/>
      <c r="AU1272" s="587">
        <f t="shared" si="295"/>
        <v>0</v>
      </c>
      <c r="AW1272" s="1215">
        <v>233</v>
      </c>
      <c r="AX1272" s="1216"/>
      <c r="AY1272" s="1217"/>
      <c r="AZ1272" s="1218"/>
      <c r="BA1272" s="587">
        <f t="shared" si="296"/>
        <v>0</v>
      </c>
      <c r="BC1272" s="1215">
        <v>233</v>
      </c>
      <c r="BD1272" s="1216"/>
      <c r="BE1272" s="1217"/>
      <c r="BF1272" s="1218"/>
      <c r="BG1272" s="587">
        <f t="shared" si="297"/>
        <v>0</v>
      </c>
      <c r="BI1272" s="1215">
        <v>233</v>
      </c>
      <c r="BJ1272" s="1216"/>
      <c r="BK1272" s="1217"/>
      <c r="BL1272" s="1218"/>
      <c r="BM1272" s="587">
        <f t="shared" si="298"/>
        <v>0</v>
      </c>
      <c r="BO1272" s="1215">
        <v>233</v>
      </c>
      <c r="BP1272" s="1216"/>
      <c r="BQ1272" s="1217"/>
      <c r="BR1272" s="1218"/>
      <c r="BS1272" s="587">
        <f t="shared" si="299"/>
        <v>0</v>
      </c>
    </row>
    <row r="1273" spans="1:71" s="17" customFormat="1" ht="16.75" hidden="1" customHeight="1" outlineLevel="2">
      <c r="A1273" s="1215">
        <v>234</v>
      </c>
      <c r="B1273" s="1216"/>
      <c r="C1273" s="1217"/>
      <c r="D1273" s="1218"/>
      <c r="E1273" s="587">
        <f t="shared" si="288"/>
        <v>0</v>
      </c>
      <c r="G1273" s="1215">
        <v>234</v>
      </c>
      <c r="H1273" s="1216"/>
      <c r="I1273" s="1217"/>
      <c r="J1273" s="1218"/>
      <c r="K1273" s="587">
        <f t="shared" si="289"/>
        <v>0</v>
      </c>
      <c r="M1273" s="1215">
        <v>234</v>
      </c>
      <c r="N1273" s="1216"/>
      <c r="O1273" s="1217"/>
      <c r="P1273" s="1218"/>
      <c r="Q1273" s="587">
        <f t="shared" si="290"/>
        <v>0</v>
      </c>
      <c r="S1273" s="1215">
        <v>234</v>
      </c>
      <c r="T1273" s="1216"/>
      <c r="U1273" s="1217"/>
      <c r="V1273" s="1218"/>
      <c r="W1273" s="587">
        <f t="shared" si="291"/>
        <v>0</v>
      </c>
      <c r="Y1273" s="1215">
        <v>234</v>
      </c>
      <c r="Z1273" s="1216"/>
      <c r="AA1273" s="1217"/>
      <c r="AB1273" s="1218"/>
      <c r="AC1273" s="587">
        <f t="shared" si="292"/>
        <v>0</v>
      </c>
      <c r="AE1273" s="1215">
        <v>234</v>
      </c>
      <c r="AF1273" s="1216"/>
      <c r="AG1273" s="1217"/>
      <c r="AH1273" s="1218"/>
      <c r="AI1273" s="587">
        <f t="shared" si="293"/>
        <v>0</v>
      </c>
      <c r="AK1273" s="1215">
        <v>234</v>
      </c>
      <c r="AL1273" s="1216"/>
      <c r="AM1273" s="1217"/>
      <c r="AN1273" s="1218"/>
      <c r="AO1273" s="587">
        <f t="shared" si="294"/>
        <v>0</v>
      </c>
      <c r="AQ1273" s="1215">
        <v>234</v>
      </c>
      <c r="AR1273" s="1216"/>
      <c r="AS1273" s="1217"/>
      <c r="AT1273" s="1218"/>
      <c r="AU1273" s="587">
        <f t="shared" si="295"/>
        <v>0</v>
      </c>
      <c r="AW1273" s="1215">
        <v>234</v>
      </c>
      <c r="AX1273" s="1216"/>
      <c r="AY1273" s="1217"/>
      <c r="AZ1273" s="1218"/>
      <c r="BA1273" s="587">
        <f t="shared" si="296"/>
        <v>0</v>
      </c>
      <c r="BC1273" s="1215">
        <v>234</v>
      </c>
      <c r="BD1273" s="1216"/>
      <c r="BE1273" s="1217"/>
      <c r="BF1273" s="1218"/>
      <c r="BG1273" s="587">
        <f t="shared" si="297"/>
        <v>0</v>
      </c>
      <c r="BI1273" s="1215">
        <v>234</v>
      </c>
      <c r="BJ1273" s="1216"/>
      <c r="BK1273" s="1217"/>
      <c r="BL1273" s="1218"/>
      <c r="BM1273" s="587">
        <f t="shared" si="298"/>
        <v>0</v>
      </c>
      <c r="BO1273" s="1215">
        <v>234</v>
      </c>
      <c r="BP1273" s="1216"/>
      <c r="BQ1273" s="1217"/>
      <c r="BR1273" s="1218"/>
      <c r="BS1273" s="587">
        <f t="shared" si="299"/>
        <v>0</v>
      </c>
    </row>
    <row r="1274" spans="1:71" s="17" customFormat="1" ht="16.75" hidden="1" customHeight="1" outlineLevel="2">
      <c r="A1274" s="1215">
        <v>235</v>
      </c>
      <c r="B1274" s="1216"/>
      <c r="C1274" s="1217"/>
      <c r="D1274" s="1218"/>
      <c r="E1274" s="587">
        <f t="shared" si="288"/>
        <v>0</v>
      </c>
      <c r="G1274" s="1215">
        <v>235</v>
      </c>
      <c r="H1274" s="1216"/>
      <c r="I1274" s="1217"/>
      <c r="J1274" s="1218"/>
      <c r="K1274" s="587">
        <f t="shared" si="289"/>
        <v>0</v>
      </c>
      <c r="M1274" s="1215">
        <v>235</v>
      </c>
      <c r="N1274" s="1216"/>
      <c r="O1274" s="1217"/>
      <c r="P1274" s="1218"/>
      <c r="Q1274" s="587">
        <f t="shared" si="290"/>
        <v>0</v>
      </c>
      <c r="S1274" s="1215">
        <v>235</v>
      </c>
      <c r="T1274" s="1216"/>
      <c r="U1274" s="1217"/>
      <c r="V1274" s="1218"/>
      <c r="W1274" s="587">
        <f t="shared" si="291"/>
        <v>0</v>
      </c>
      <c r="Y1274" s="1215">
        <v>235</v>
      </c>
      <c r="Z1274" s="1216"/>
      <c r="AA1274" s="1217"/>
      <c r="AB1274" s="1218"/>
      <c r="AC1274" s="587">
        <f t="shared" si="292"/>
        <v>0</v>
      </c>
      <c r="AE1274" s="1215">
        <v>235</v>
      </c>
      <c r="AF1274" s="1216"/>
      <c r="AG1274" s="1217"/>
      <c r="AH1274" s="1218"/>
      <c r="AI1274" s="587">
        <f t="shared" si="293"/>
        <v>0</v>
      </c>
      <c r="AK1274" s="1215">
        <v>235</v>
      </c>
      <c r="AL1274" s="1216"/>
      <c r="AM1274" s="1217"/>
      <c r="AN1274" s="1218"/>
      <c r="AO1274" s="587">
        <f t="shared" si="294"/>
        <v>0</v>
      </c>
      <c r="AQ1274" s="1215">
        <v>235</v>
      </c>
      <c r="AR1274" s="1216"/>
      <c r="AS1274" s="1217"/>
      <c r="AT1274" s="1218"/>
      <c r="AU1274" s="587">
        <f t="shared" si="295"/>
        <v>0</v>
      </c>
      <c r="AW1274" s="1215">
        <v>235</v>
      </c>
      <c r="AX1274" s="1216"/>
      <c r="AY1274" s="1217"/>
      <c r="AZ1274" s="1218"/>
      <c r="BA1274" s="587">
        <f t="shared" si="296"/>
        <v>0</v>
      </c>
      <c r="BC1274" s="1215">
        <v>235</v>
      </c>
      <c r="BD1274" s="1216"/>
      <c r="BE1274" s="1217"/>
      <c r="BF1274" s="1218"/>
      <c r="BG1274" s="587">
        <f t="shared" si="297"/>
        <v>0</v>
      </c>
      <c r="BI1274" s="1215">
        <v>235</v>
      </c>
      <c r="BJ1274" s="1216"/>
      <c r="BK1274" s="1217"/>
      <c r="BL1274" s="1218"/>
      <c r="BM1274" s="587">
        <f t="shared" si="298"/>
        <v>0</v>
      </c>
      <c r="BO1274" s="1215">
        <v>235</v>
      </c>
      <c r="BP1274" s="1216"/>
      <c r="BQ1274" s="1217"/>
      <c r="BR1274" s="1218"/>
      <c r="BS1274" s="587">
        <f t="shared" si="299"/>
        <v>0</v>
      </c>
    </row>
    <row r="1275" spans="1:71" s="17" customFormat="1" ht="16.75" hidden="1" customHeight="1" outlineLevel="2">
      <c r="A1275" s="1215">
        <v>236</v>
      </c>
      <c r="B1275" s="1216"/>
      <c r="C1275" s="1217"/>
      <c r="D1275" s="1218"/>
      <c r="E1275" s="587">
        <f t="shared" si="288"/>
        <v>0</v>
      </c>
      <c r="G1275" s="1215">
        <v>236</v>
      </c>
      <c r="H1275" s="1216"/>
      <c r="I1275" s="1217"/>
      <c r="J1275" s="1218"/>
      <c r="K1275" s="587">
        <f t="shared" si="289"/>
        <v>0</v>
      </c>
      <c r="M1275" s="1215">
        <v>236</v>
      </c>
      <c r="N1275" s="1216"/>
      <c r="O1275" s="1217"/>
      <c r="P1275" s="1218"/>
      <c r="Q1275" s="587">
        <f t="shared" si="290"/>
        <v>0</v>
      </c>
      <c r="S1275" s="1215">
        <v>236</v>
      </c>
      <c r="T1275" s="1216"/>
      <c r="U1275" s="1217"/>
      <c r="V1275" s="1218"/>
      <c r="W1275" s="587">
        <f t="shared" si="291"/>
        <v>0</v>
      </c>
      <c r="Y1275" s="1215">
        <v>236</v>
      </c>
      <c r="Z1275" s="1216"/>
      <c r="AA1275" s="1217"/>
      <c r="AB1275" s="1218"/>
      <c r="AC1275" s="587">
        <f t="shared" si="292"/>
        <v>0</v>
      </c>
      <c r="AE1275" s="1215">
        <v>236</v>
      </c>
      <c r="AF1275" s="1216"/>
      <c r="AG1275" s="1217"/>
      <c r="AH1275" s="1218"/>
      <c r="AI1275" s="587">
        <f t="shared" si="293"/>
        <v>0</v>
      </c>
      <c r="AK1275" s="1215">
        <v>236</v>
      </c>
      <c r="AL1275" s="1216"/>
      <c r="AM1275" s="1217"/>
      <c r="AN1275" s="1218"/>
      <c r="AO1275" s="587">
        <f t="shared" si="294"/>
        <v>0</v>
      </c>
      <c r="AQ1275" s="1215">
        <v>236</v>
      </c>
      <c r="AR1275" s="1216"/>
      <c r="AS1275" s="1217"/>
      <c r="AT1275" s="1218"/>
      <c r="AU1275" s="587">
        <f t="shared" si="295"/>
        <v>0</v>
      </c>
      <c r="AW1275" s="1215">
        <v>236</v>
      </c>
      <c r="AX1275" s="1216"/>
      <c r="AY1275" s="1217"/>
      <c r="AZ1275" s="1218"/>
      <c r="BA1275" s="587">
        <f t="shared" si="296"/>
        <v>0</v>
      </c>
      <c r="BC1275" s="1215">
        <v>236</v>
      </c>
      <c r="BD1275" s="1216"/>
      <c r="BE1275" s="1217"/>
      <c r="BF1275" s="1218"/>
      <c r="BG1275" s="587">
        <f t="shared" si="297"/>
        <v>0</v>
      </c>
      <c r="BI1275" s="1215">
        <v>236</v>
      </c>
      <c r="BJ1275" s="1216"/>
      <c r="BK1275" s="1217"/>
      <c r="BL1275" s="1218"/>
      <c r="BM1275" s="587">
        <f t="shared" si="298"/>
        <v>0</v>
      </c>
      <c r="BO1275" s="1215">
        <v>236</v>
      </c>
      <c r="BP1275" s="1216"/>
      <c r="BQ1275" s="1217"/>
      <c r="BR1275" s="1218"/>
      <c r="BS1275" s="587">
        <f t="shared" si="299"/>
        <v>0</v>
      </c>
    </row>
    <row r="1276" spans="1:71" s="17" customFormat="1" ht="16.75" hidden="1" customHeight="1" outlineLevel="2">
      <c r="A1276" s="1215">
        <v>237</v>
      </c>
      <c r="B1276" s="1216"/>
      <c r="C1276" s="1217"/>
      <c r="D1276" s="1218"/>
      <c r="E1276" s="587">
        <f t="shared" si="288"/>
        <v>0</v>
      </c>
      <c r="G1276" s="1215">
        <v>237</v>
      </c>
      <c r="H1276" s="1216"/>
      <c r="I1276" s="1217"/>
      <c r="J1276" s="1218"/>
      <c r="K1276" s="587">
        <f t="shared" si="289"/>
        <v>0</v>
      </c>
      <c r="M1276" s="1215">
        <v>237</v>
      </c>
      <c r="N1276" s="1216"/>
      <c r="O1276" s="1217"/>
      <c r="P1276" s="1218"/>
      <c r="Q1276" s="587">
        <f t="shared" si="290"/>
        <v>0</v>
      </c>
      <c r="S1276" s="1215">
        <v>237</v>
      </c>
      <c r="T1276" s="1216"/>
      <c r="U1276" s="1217"/>
      <c r="V1276" s="1218"/>
      <c r="W1276" s="587">
        <f t="shared" si="291"/>
        <v>0</v>
      </c>
      <c r="Y1276" s="1215">
        <v>237</v>
      </c>
      <c r="Z1276" s="1216"/>
      <c r="AA1276" s="1217"/>
      <c r="AB1276" s="1218"/>
      <c r="AC1276" s="587">
        <f t="shared" si="292"/>
        <v>0</v>
      </c>
      <c r="AE1276" s="1215">
        <v>237</v>
      </c>
      <c r="AF1276" s="1216"/>
      <c r="AG1276" s="1217"/>
      <c r="AH1276" s="1218"/>
      <c r="AI1276" s="587">
        <f t="shared" si="293"/>
        <v>0</v>
      </c>
      <c r="AK1276" s="1215">
        <v>237</v>
      </c>
      <c r="AL1276" s="1216"/>
      <c r="AM1276" s="1217"/>
      <c r="AN1276" s="1218"/>
      <c r="AO1276" s="587">
        <f t="shared" si="294"/>
        <v>0</v>
      </c>
      <c r="AQ1276" s="1215">
        <v>237</v>
      </c>
      <c r="AR1276" s="1216"/>
      <c r="AS1276" s="1217"/>
      <c r="AT1276" s="1218"/>
      <c r="AU1276" s="587">
        <f t="shared" si="295"/>
        <v>0</v>
      </c>
      <c r="AW1276" s="1215">
        <v>237</v>
      </c>
      <c r="AX1276" s="1216"/>
      <c r="AY1276" s="1217"/>
      <c r="AZ1276" s="1218"/>
      <c r="BA1276" s="587">
        <f t="shared" si="296"/>
        <v>0</v>
      </c>
      <c r="BC1276" s="1215">
        <v>237</v>
      </c>
      <c r="BD1276" s="1216"/>
      <c r="BE1276" s="1217"/>
      <c r="BF1276" s="1218"/>
      <c r="BG1276" s="587">
        <f t="shared" si="297"/>
        <v>0</v>
      </c>
      <c r="BI1276" s="1215">
        <v>237</v>
      </c>
      <c r="BJ1276" s="1216"/>
      <c r="BK1276" s="1217"/>
      <c r="BL1276" s="1218"/>
      <c r="BM1276" s="587">
        <f t="shared" si="298"/>
        <v>0</v>
      </c>
      <c r="BO1276" s="1215">
        <v>237</v>
      </c>
      <c r="BP1276" s="1216"/>
      <c r="BQ1276" s="1217"/>
      <c r="BR1276" s="1218"/>
      <c r="BS1276" s="587">
        <f t="shared" si="299"/>
        <v>0</v>
      </c>
    </row>
    <row r="1277" spans="1:71" s="17" customFormat="1" ht="16.75" hidden="1" customHeight="1" outlineLevel="2">
      <c r="A1277" s="1215">
        <v>238</v>
      </c>
      <c r="B1277" s="1216"/>
      <c r="C1277" s="1217"/>
      <c r="D1277" s="1218"/>
      <c r="E1277" s="587">
        <f t="shared" si="288"/>
        <v>0</v>
      </c>
      <c r="G1277" s="1215">
        <v>238</v>
      </c>
      <c r="H1277" s="1216"/>
      <c r="I1277" s="1217"/>
      <c r="J1277" s="1218"/>
      <c r="K1277" s="587">
        <f t="shared" si="289"/>
        <v>0</v>
      </c>
      <c r="M1277" s="1215">
        <v>238</v>
      </c>
      <c r="N1277" s="1216"/>
      <c r="O1277" s="1217"/>
      <c r="P1277" s="1218"/>
      <c r="Q1277" s="587">
        <f t="shared" si="290"/>
        <v>0</v>
      </c>
      <c r="S1277" s="1215">
        <v>238</v>
      </c>
      <c r="T1277" s="1216"/>
      <c r="U1277" s="1217"/>
      <c r="V1277" s="1218"/>
      <c r="W1277" s="587">
        <f t="shared" si="291"/>
        <v>0</v>
      </c>
      <c r="Y1277" s="1215">
        <v>238</v>
      </c>
      <c r="Z1277" s="1216"/>
      <c r="AA1277" s="1217"/>
      <c r="AB1277" s="1218"/>
      <c r="AC1277" s="587">
        <f t="shared" si="292"/>
        <v>0</v>
      </c>
      <c r="AE1277" s="1215">
        <v>238</v>
      </c>
      <c r="AF1277" s="1216"/>
      <c r="AG1277" s="1217"/>
      <c r="AH1277" s="1218"/>
      <c r="AI1277" s="587">
        <f t="shared" si="293"/>
        <v>0</v>
      </c>
      <c r="AK1277" s="1215">
        <v>238</v>
      </c>
      <c r="AL1277" s="1216"/>
      <c r="AM1277" s="1217"/>
      <c r="AN1277" s="1218"/>
      <c r="AO1277" s="587">
        <f t="shared" si="294"/>
        <v>0</v>
      </c>
      <c r="AQ1277" s="1215">
        <v>238</v>
      </c>
      <c r="AR1277" s="1216"/>
      <c r="AS1277" s="1217"/>
      <c r="AT1277" s="1218"/>
      <c r="AU1277" s="587">
        <f t="shared" si="295"/>
        <v>0</v>
      </c>
      <c r="AW1277" s="1215">
        <v>238</v>
      </c>
      <c r="AX1277" s="1216"/>
      <c r="AY1277" s="1217"/>
      <c r="AZ1277" s="1218"/>
      <c r="BA1277" s="587">
        <f t="shared" si="296"/>
        <v>0</v>
      </c>
      <c r="BC1277" s="1215">
        <v>238</v>
      </c>
      <c r="BD1277" s="1216"/>
      <c r="BE1277" s="1217"/>
      <c r="BF1277" s="1218"/>
      <c r="BG1277" s="587">
        <f t="shared" si="297"/>
        <v>0</v>
      </c>
      <c r="BI1277" s="1215">
        <v>238</v>
      </c>
      <c r="BJ1277" s="1216"/>
      <c r="BK1277" s="1217"/>
      <c r="BL1277" s="1218"/>
      <c r="BM1277" s="587">
        <f t="shared" si="298"/>
        <v>0</v>
      </c>
      <c r="BO1277" s="1215">
        <v>238</v>
      </c>
      <c r="BP1277" s="1216"/>
      <c r="BQ1277" s="1217"/>
      <c r="BR1277" s="1218"/>
      <c r="BS1277" s="587">
        <f t="shared" si="299"/>
        <v>0</v>
      </c>
    </row>
    <row r="1278" spans="1:71" s="17" customFormat="1" ht="16.75" hidden="1" customHeight="1" outlineLevel="2">
      <c r="A1278" s="1215">
        <v>239</v>
      </c>
      <c r="B1278" s="1216"/>
      <c r="C1278" s="1217"/>
      <c r="D1278" s="1218"/>
      <c r="E1278" s="587">
        <f t="shared" si="288"/>
        <v>0</v>
      </c>
      <c r="G1278" s="1215">
        <v>239</v>
      </c>
      <c r="H1278" s="1216"/>
      <c r="I1278" s="1217"/>
      <c r="J1278" s="1218"/>
      <c r="K1278" s="587">
        <f t="shared" si="289"/>
        <v>0</v>
      </c>
      <c r="M1278" s="1215">
        <v>239</v>
      </c>
      <c r="N1278" s="1216"/>
      <c r="O1278" s="1217"/>
      <c r="P1278" s="1218"/>
      <c r="Q1278" s="587">
        <f t="shared" si="290"/>
        <v>0</v>
      </c>
      <c r="S1278" s="1215">
        <v>239</v>
      </c>
      <c r="T1278" s="1216"/>
      <c r="U1278" s="1217"/>
      <c r="V1278" s="1218"/>
      <c r="W1278" s="587">
        <f t="shared" si="291"/>
        <v>0</v>
      </c>
      <c r="Y1278" s="1215">
        <v>239</v>
      </c>
      <c r="Z1278" s="1216"/>
      <c r="AA1278" s="1217"/>
      <c r="AB1278" s="1218"/>
      <c r="AC1278" s="587">
        <f t="shared" si="292"/>
        <v>0</v>
      </c>
      <c r="AE1278" s="1215">
        <v>239</v>
      </c>
      <c r="AF1278" s="1216"/>
      <c r="AG1278" s="1217"/>
      <c r="AH1278" s="1218"/>
      <c r="AI1278" s="587">
        <f t="shared" si="293"/>
        <v>0</v>
      </c>
      <c r="AK1278" s="1215">
        <v>239</v>
      </c>
      <c r="AL1278" s="1216"/>
      <c r="AM1278" s="1217"/>
      <c r="AN1278" s="1218"/>
      <c r="AO1278" s="587">
        <f t="shared" si="294"/>
        <v>0</v>
      </c>
      <c r="AQ1278" s="1215">
        <v>239</v>
      </c>
      <c r="AR1278" s="1216"/>
      <c r="AS1278" s="1217"/>
      <c r="AT1278" s="1218"/>
      <c r="AU1278" s="587">
        <f t="shared" si="295"/>
        <v>0</v>
      </c>
      <c r="AW1278" s="1215">
        <v>239</v>
      </c>
      <c r="AX1278" s="1216"/>
      <c r="AY1278" s="1217"/>
      <c r="AZ1278" s="1218"/>
      <c r="BA1278" s="587">
        <f t="shared" si="296"/>
        <v>0</v>
      </c>
      <c r="BC1278" s="1215">
        <v>239</v>
      </c>
      <c r="BD1278" s="1216"/>
      <c r="BE1278" s="1217"/>
      <c r="BF1278" s="1218"/>
      <c r="BG1278" s="587">
        <f t="shared" si="297"/>
        <v>0</v>
      </c>
      <c r="BI1278" s="1215">
        <v>239</v>
      </c>
      <c r="BJ1278" s="1216"/>
      <c r="BK1278" s="1217"/>
      <c r="BL1278" s="1218"/>
      <c r="BM1278" s="587">
        <f t="shared" si="298"/>
        <v>0</v>
      </c>
      <c r="BO1278" s="1215">
        <v>239</v>
      </c>
      <c r="BP1278" s="1216"/>
      <c r="BQ1278" s="1217"/>
      <c r="BR1278" s="1218"/>
      <c r="BS1278" s="587">
        <f t="shared" si="299"/>
        <v>0</v>
      </c>
    </row>
    <row r="1279" spans="1:71" s="17" customFormat="1" ht="16.75" hidden="1" customHeight="1" outlineLevel="2">
      <c r="A1279" s="1215">
        <v>240</v>
      </c>
      <c r="B1279" s="1216"/>
      <c r="C1279" s="1217"/>
      <c r="D1279" s="1218"/>
      <c r="E1279" s="587">
        <f t="shared" si="288"/>
        <v>0</v>
      </c>
      <c r="G1279" s="1215">
        <v>240</v>
      </c>
      <c r="H1279" s="1216"/>
      <c r="I1279" s="1217"/>
      <c r="J1279" s="1218"/>
      <c r="K1279" s="587">
        <f t="shared" si="289"/>
        <v>0</v>
      </c>
      <c r="M1279" s="1215">
        <v>240</v>
      </c>
      <c r="N1279" s="1216"/>
      <c r="O1279" s="1217"/>
      <c r="P1279" s="1218"/>
      <c r="Q1279" s="587">
        <f t="shared" si="290"/>
        <v>0</v>
      </c>
      <c r="S1279" s="1215">
        <v>240</v>
      </c>
      <c r="T1279" s="1216"/>
      <c r="U1279" s="1217"/>
      <c r="V1279" s="1218"/>
      <c r="W1279" s="587">
        <f t="shared" si="291"/>
        <v>0</v>
      </c>
      <c r="Y1279" s="1215">
        <v>240</v>
      </c>
      <c r="Z1279" s="1216"/>
      <c r="AA1279" s="1217"/>
      <c r="AB1279" s="1218"/>
      <c r="AC1279" s="587">
        <f t="shared" si="292"/>
        <v>0</v>
      </c>
      <c r="AE1279" s="1215">
        <v>240</v>
      </c>
      <c r="AF1279" s="1216"/>
      <c r="AG1279" s="1217"/>
      <c r="AH1279" s="1218"/>
      <c r="AI1279" s="587">
        <f t="shared" si="293"/>
        <v>0</v>
      </c>
      <c r="AK1279" s="1215">
        <v>240</v>
      </c>
      <c r="AL1279" s="1216"/>
      <c r="AM1279" s="1217"/>
      <c r="AN1279" s="1218"/>
      <c r="AO1279" s="587">
        <f t="shared" si="294"/>
        <v>0</v>
      </c>
      <c r="AQ1279" s="1215">
        <v>240</v>
      </c>
      <c r="AR1279" s="1216"/>
      <c r="AS1279" s="1217"/>
      <c r="AT1279" s="1218"/>
      <c r="AU1279" s="587">
        <f t="shared" si="295"/>
        <v>0</v>
      </c>
      <c r="AW1279" s="1215">
        <v>240</v>
      </c>
      <c r="AX1279" s="1216"/>
      <c r="AY1279" s="1217"/>
      <c r="AZ1279" s="1218"/>
      <c r="BA1279" s="587">
        <f t="shared" si="296"/>
        <v>0</v>
      </c>
      <c r="BC1279" s="1215">
        <v>240</v>
      </c>
      <c r="BD1279" s="1216"/>
      <c r="BE1279" s="1217"/>
      <c r="BF1279" s="1218"/>
      <c r="BG1279" s="587">
        <f t="shared" si="297"/>
        <v>0</v>
      </c>
      <c r="BI1279" s="1215">
        <v>240</v>
      </c>
      <c r="BJ1279" s="1216"/>
      <c r="BK1279" s="1217"/>
      <c r="BL1279" s="1218"/>
      <c r="BM1279" s="587">
        <f t="shared" si="298"/>
        <v>0</v>
      </c>
      <c r="BO1279" s="1215">
        <v>240</v>
      </c>
      <c r="BP1279" s="1216"/>
      <c r="BQ1279" s="1217"/>
      <c r="BR1279" s="1218"/>
      <c r="BS1279" s="587">
        <f t="shared" si="299"/>
        <v>0</v>
      </c>
    </row>
    <row r="1280" spans="1:71" s="17" customFormat="1" ht="16.75" hidden="1" customHeight="1" outlineLevel="2">
      <c r="A1280" s="1215">
        <v>241</v>
      </c>
      <c r="B1280" s="1216"/>
      <c r="C1280" s="1217"/>
      <c r="D1280" s="1218"/>
      <c r="E1280" s="587">
        <f t="shared" si="288"/>
        <v>0</v>
      </c>
      <c r="G1280" s="1215">
        <v>241</v>
      </c>
      <c r="H1280" s="1216"/>
      <c r="I1280" s="1217"/>
      <c r="J1280" s="1218"/>
      <c r="K1280" s="587">
        <f t="shared" si="289"/>
        <v>0</v>
      </c>
      <c r="M1280" s="1215">
        <v>241</v>
      </c>
      <c r="N1280" s="1216"/>
      <c r="O1280" s="1217"/>
      <c r="P1280" s="1218"/>
      <c r="Q1280" s="587">
        <f t="shared" si="290"/>
        <v>0</v>
      </c>
      <c r="S1280" s="1215">
        <v>241</v>
      </c>
      <c r="T1280" s="1216"/>
      <c r="U1280" s="1217"/>
      <c r="V1280" s="1218"/>
      <c r="W1280" s="587">
        <f t="shared" si="291"/>
        <v>0</v>
      </c>
      <c r="Y1280" s="1215">
        <v>241</v>
      </c>
      <c r="Z1280" s="1216"/>
      <c r="AA1280" s="1217"/>
      <c r="AB1280" s="1218"/>
      <c r="AC1280" s="587">
        <f t="shared" si="292"/>
        <v>0</v>
      </c>
      <c r="AE1280" s="1215">
        <v>241</v>
      </c>
      <c r="AF1280" s="1216"/>
      <c r="AG1280" s="1217"/>
      <c r="AH1280" s="1218"/>
      <c r="AI1280" s="587">
        <f t="shared" si="293"/>
        <v>0</v>
      </c>
      <c r="AK1280" s="1215">
        <v>241</v>
      </c>
      <c r="AL1280" s="1216"/>
      <c r="AM1280" s="1217"/>
      <c r="AN1280" s="1218"/>
      <c r="AO1280" s="587">
        <f t="shared" si="294"/>
        <v>0</v>
      </c>
      <c r="AQ1280" s="1215">
        <v>241</v>
      </c>
      <c r="AR1280" s="1216"/>
      <c r="AS1280" s="1217"/>
      <c r="AT1280" s="1218"/>
      <c r="AU1280" s="587">
        <f t="shared" si="295"/>
        <v>0</v>
      </c>
      <c r="AW1280" s="1215">
        <v>241</v>
      </c>
      <c r="AX1280" s="1216"/>
      <c r="AY1280" s="1217"/>
      <c r="AZ1280" s="1218"/>
      <c r="BA1280" s="587">
        <f t="shared" si="296"/>
        <v>0</v>
      </c>
      <c r="BC1280" s="1215">
        <v>241</v>
      </c>
      <c r="BD1280" s="1216"/>
      <c r="BE1280" s="1217"/>
      <c r="BF1280" s="1218"/>
      <c r="BG1280" s="587">
        <f t="shared" si="297"/>
        <v>0</v>
      </c>
      <c r="BI1280" s="1215">
        <v>241</v>
      </c>
      <c r="BJ1280" s="1216"/>
      <c r="BK1280" s="1217"/>
      <c r="BL1280" s="1218"/>
      <c r="BM1280" s="587">
        <f t="shared" si="298"/>
        <v>0</v>
      </c>
      <c r="BO1280" s="1215">
        <v>241</v>
      </c>
      <c r="BP1280" s="1216"/>
      <c r="BQ1280" s="1217"/>
      <c r="BR1280" s="1218"/>
      <c r="BS1280" s="587">
        <f t="shared" si="299"/>
        <v>0</v>
      </c>
    </row>
    <row r="1281" spans="1:71" s="17" customFormat="1" ht="16.75" hidden="1" customHeight="1" outlineLevel="2">
      <c r="A1281" s="1215">
        <v>242</v>
      </c>
      <c r="B1281" s="1216"/>
      <c r="C1281" s="1217"/>
      <c r="D1281" s="1218"/>
      <c r="E1281" s="587">
        <f t="shared" si="288"/>
        <v>0</v>
      </c>
      <c r="G1281" s="1215">
        <v>242</v>
      </c>
      <c r="H1281" s="1216"/>
      <c r="I1281" s="1217"/>
      <c r="J1281" s="1218"/>
      <c r="K1281" s="587">
        <f t="shared" si="289"/>
        <v>0</v>
      </c>
      <c r="M1281" s="1215">
        <v>242</v>
      </c>
      <c r="N1281" s="1216"/>
      <c r="O1281" s="1217"/>
      <c r="P1281" s="1218"/>
      <c r="Q1281" s="587">
        <f t="shared" si="290"/>
        <v>0</v>
      </c>
      <c r="S1281" s="1215">
        <v>242</v>
      </c>
      <c r="T1281" s="1216"/>
      <c r="U1281" s="1217"/>
      <c r="V1281" s="1218"/>
      <c r="W1281" s="587">
        <f t="shared" si="291"/>
        <v>0</v>
      </c>
      <c r="Y1281" s="1215">
        <v>242</v>
      </c>
      <c r="Z1281" s="1216"/>
      <c r="AA1281" s="1217"/>
      <c r="AB1281" s="1218"/>
      <c r="AC1281" s="587">
        <f t="shared" si="292"/>
        <v>0</v>
      </c>
      <c r="AE1281" s="1215">
        <v>242</v>
      </c>
      <c r="AF1281" s="1216"/>
      <c r="AG1281" s="1217"/>
      <c r="AH1281" s="1218"/>
      <c r="AI1281" s="587">
        <f t="shared" si="293"/>
        <v>0</v>
      </c>
      <c r="AK1281" s="1215">
        <v>242</v>
      </c>
      <c r="AL1281" s="1216"/>
      <c r="AM1281" s="1217"/>
      <c r="AN1281" s="1218"/>
      <c r="AO1281" s="587">
        <f t="shared" si="294"/>
        <v>0</v>
      </c>
      <c r="AQ1281" s="1215">
        <v>242</v>
      </c>
      <c r="AR1281" s="1216"/>
      <c r="AS1281" s="1217"/>
      <c r="AT1281" s="1218"/>
      <c r="AU1281" s="587">
        <f t="shared" si="295"/>
        <v>0</v>
      </c>
      <c r="AW1281" s="1215">
        <v>242</v>
      </c>
      <c r="AX1281" s="1216"/>
      <c r="AY1281" s="1217"/>
      <c r="AZ1281" s="1218"/>
      <c r="BA1281" s="587">
        <f t="shared" si="296"/>
        <v>0</v>
      </c>
      <c r="BC1281" s="1215">
        <v>242</v>
      </c>
      <c r="BD1281" s="1216"/>
      <c r="BE1281" s="1217"/>
      <c r="BF1281" s="1218"/>
      <c r="BG1281" s="587">
        <f t="shared" si="297"/>
        <v>0</v>
      </c>
      <c r="BI1281" s="1215">
        <v>242</v>
      </c>
      <c r="BJ1281" s="1216"/>
      <c r="BK1281" s="1217"/>
      <c r="BL1281" s="1218"/>
      <c r="BM1281" s="587">
        <f t="shared" si="298"/>
        <v>0</v>
      </c>
      <c r="BO1281" s="1215">
        <v>242</v>
      </c>
      <c r="BP1281" s="1216"/>
      <c r="BQ1281" s="1217"/>
      <c r="BR1281" s="1218"/>
      <c r="BS1281" s="587">
        <f t="shared" si="299"/>
        <v>0</v>
      </c>
    </row>
    <row r="1282" spans="1:71" s="17" customFormat="1" ht="16.75" hidden="1" customHeight="1" outlineLevel="2">
      <c r="A1282" s="1215">
        <v>243</v>
      </c>
      <c r="B1282" s="1216"/>
      <c r="C1282" s="1217"/>
      <c r="D1282" s="1218"/>
      <c r="E1282" s="587">
        <f t="shared" si="288"/>
        <v>0</v>
      </c>
      <c r="G1282" s="1215">
        <v>243</v>
      </c>
      <c r="H1282" s="1216"/>
      <c r="I1282" s="1217"/>
      <c r="J1282" s="1218"/>
      <c r="K1282" s="587">
        <f t="shared" si="289"/>
        <v>0</v>
      </c>
      <c r="M1282" s="1215">
        <v>243</v>
      </c>
      <c r="N1282" s="1216"/>
      <c r="O1282" s="1217"/>
      <c r="P1282" s="1218"/>
      <c r="Q1282" s="587">
        <f t="shared" si="290"/>
        <v>0</v>
      </c>
      <c r="S1282" s="1215">
        <v>243</v>
      </c>
      <c r="T1282" s="1216"/>
      <c r="U1282" s="1217"/>
      <c r="V1282" s="1218"/>
      <c r="W1282" s="587">
        <f t="shared" si="291"/>
        <v>0</v>
      </c>
      <c r="Y1282" s="1215">
        <v>243</v>
      </c>
      <c r="Z1282" s="1216"/>
      <c r="AA1282" s="1217"/>
      <c r="AB1282" s="1218"/>
      <c r="AC1282" s="587">
        <f t="shared" si="292"/>
        <v>0</v>
      </c>
      <c r="AE1282" s="1215">
        <v>243</v>
      </c>
      <c r="AF1282" s="1216"/>
      <c r="AG1282" s="1217"/>
      <c r="AH1282" s="1218"/>
      <c r="AI1282" s="587">
        <f t="shared" si="293"/>
        <v>0</v>
      </c>
      <c r="AK1282" s="1215">
        <v>243</v>
      </c>
      <c r="AL1282" s="1216"/>
      <c r="AM1282" s="1217"/>
      <c r="AN1282" s="1218"/>
      <c r="AO1282" s="587">
        <f t="shared" si="294"/>
        <v>0</v>
      </c>
      <c r="AQ1282" s="1215">
        <v>243</v>
      </c>
      <c r="AR1282" s="1216"/>
      <c r="AS1282" s="1217"/>
      <c r="AT1282" s="1218"/>
      <c r="AU1282" s="587">
        <f t="shared" si="295"/>
        <v>0</v>
      </c>
      <c r="AW1282" s="1215">
        <v>243</v>
      </c>
      <c r="AX1282" s="1216"/>
      <c r="AY1282" s="1217"/>
      <c r="AZ1282" s="1218"/>
      <c r="BA1282" s="587">
        <f t="shared" si="296"/>
        <v>0</v>
      </c>
      <c r="BC1282" s="1215">
        <v>243</v>
      </c>
      <c r="BD1282" s="1216"/>
      <c r="BE1282" s="1217"/>
      <c r="BF1282" s="1218"/>
      <c r="BG1282" s="587">
        <f t="shared" si="297"/>
        <v>0</v>
      </c>
      <c r="BI1282" s="1215">
        <v>243</v>
      </c>
      <c r="BJ1282" s="1216"/>
      <c r="BK1282" s="1217"/>
      <c r="BL1282" s="1218"/>
      <c r="BM1282" s="587">
        <f t="shared" si="298"/>
        <v>0</v>
      </c>
      <c r="BO1282" s="1215">
        <v>243</v>
      </c>
      <c r="BP1282" s="1216"/>
      <c r="BQ1282" s="1217"/>
      <c r="BR1282" s="1218"/>
      <c r="BS1282" s="587">
        <f t="shared" si="299"/>
        <v>0</v>
      </c>
    </row>
    <row r="1283" spans="1:71" s="17" customFormat="1" ht="16.75" hidden="1" customHeight="1" outlineLevel="2">
      <c r="A1283" s="1215">
        <v>244</v>
      </c>
      <c r="B1283" s="1216"/>
      <c r="C1283" s="1217"/>
      <c r="D1283" s="1218"/>
      <c r="E1283" s="587">
        <f t="shared" si="288"/>
        <v>0</v>
      </c>
      <c r="G1283" s="1215">
        <v>244</v>
      </c>
      <c r="H1283" s="1216"/>
      <c r="I1283" s="1217"/>
      <c r="J1283" s="1218"/>
      <c r="K1283" s="587">
        <f t="shared" si="289"/>
        <v>0</v>
      </c>
      <c r="M1283" s="1215">
        <v>244</v>
      </c>
      <c r="N1283" s="1216"/>
      <c r="O1283" s="1217"/>
      <c r="P1283" s="1218"/>
      <c r="Q1283" s="587">
        <f t="shared" si="290"/>
        <v>0</v>
      </c>
      <c r="S1283" s="1215">
        <v>244</v>
      </c>
      <c r="T1283" s="1216"/>
      <c r="U1283" s="1217"/>
      <c r="V1283" s="1218"/>
      <c r="W1283" s="587">
        <f t="shared" si="291"/>
        <v>0</v>
      </c>
      <c r="Y1283" s="1215">
        <v>244</v>
      </c>
      <c r="Z1283" s="1216"/>
      <c r="AA1283" s="1217"/>
      <c r="AB1283" s="1218"/>
      <c r="AC1283" s="587">
        <f t="shared" si="292"/>
        <v>0</v>
      </c>
      <c r="AE1283" s="1215">
        <v>244</v>
      </c>
      <c r="AF1283" s="1216"/>
      <c r="AG1283" s="1217"/>
      <c r="AH1283" s="1218"/>
      <c r="AI1283" s="587">
        <f t="shared" si="293"/>
        <v>0</v>
      </c>
      <c r="AK1283" s="1215">
        <v>244</v>
      </c>
      <c r="AL1283" s="1216"/>
      <c r="AM1283" s="1217"/>
      <c r="AN1283" s="1218"/>
      <c r="AO1283" s="587">
        <f t="shared" si="294"/>
        <v>0</v>
      </c>
      <c r="AQ1283" s="1215">
        <v>244</v>
      </c>
      <c r="AR1283" s="1216"/>
      <c r="AS1283" s="1217"/>
      <c r="AT1283" s="1218"/>
      <c r="AU1283" s="587">
        <f t="shared" si="295"/>
        <v>0</v>
      </c>
      <c r="AW1283" s="1215">
        <v>244</v>
      </c>
      <c r="AX1283" s="1216"/>
      <c r="AY1283" s="1217"/>
      <c r="AZ1283" s="1218"/>
      <c r="BA1283" s="587">
        <f t="shared" si="296"/>
        <v>0</v>
      </c>
      <c r="BC1283" s="1215">
        <v>244</v>
      </c>
      <c r="BD1283" s="1216"/>
      <c r="BE1283" s="1217"/>
      <c r="BF1283" s="1218"/>
      <c r="BG1283" s="587">
        <f t="shared" si="297"/>
        <v>0</v>
      </c>
      <c r="BI1283" s="1215">
        <v>244</v>
      </c>
      <c r="BJ1283" s="1216"/>
      <c r="BK1283" s="1217"/>
      <c r="BL1283" s="1218"/>
      <c r="BM1283" s="587">
        <f t="shared" si="298"/>
        <v>0</v>
      </c>
      <c r="BO1283" s="1215">
        <v>244</v>
      </c>
      <c r="BP1283" s="1216"/>
      <c r="BQ1283" s="1217"/>
      <c r="BR1283" s="1218"/>
      <c r="BS1283" s="587">
        <f t="shared" si="299"/>
        <v>0</v>
      </c>
    </row>
    <row r="1284" spans="1:71" s="17" customFormat="1" ht="16.75" hidden="1" customHeight="1" outlineLevel="2">
      <c r="A1284" s="1215">
        <v>245</v>
      </c>
      <c r="B1284" s="1216"/>
      <c r="C1284" s="1217"/>
      <c r="D1284" s="1218"/>
      <c r="E1284" s="587">
        <f t="shared" si="288"/>
        <v>0</v>
      </c>
      <c r="G1284" s="1215">
        <v>245</v>
      </c>
      <c r="H1284" s="1216"/>
      <c r="I1284" s="1217"/>
      <c r="J1284" s="1218"/>
      <c r="K1284" s="587">
        <f t="shared" si="289"/>
        <v>0</v>
      </c>
      <c r="M1284" s="1215">
        <v>245</v>
      </c>
      <c r="N1284" s="1216"/>
      <c r="O1284" s="1217"/>
      <c r="P1284" s="1218"/>
      <c r="Q1284" s="587">
        <f t="shared" si="290"/>
        <v>0</v>
      </c>
      <c r="S1284" s="1215">
        <v>245</v>
      </c>
      <c r="T1284" s="1216"/>
      <c r="U1284" s="1217"/>
      <c r="V1284" s="1218"/>
      <c r="W1284" s="587">
        <f t="shared" si="291"/>
        <v>0</v>
      </c>
      <c r="Y1284" s="1215">
        <v>245</v>
      </c>
      <c r="Z1284" s="1216"/>
      <c r="AA1284" s="1217"/>
      <c r="AB1284" s="1218"/>
      <c r="AC1284" s="587">
        <f t="shared" si="292"/>
        <v>0</v>
      </c>
      <c r="AE1284" s="1215">
        <v>245</v>
      </c>
      <c r="AF1284" s="1216"/>
      <c r="AG1284" s="1217"/>
      <c r="AH1284" s="1218"/>
      <c r="AI1284" s="587">
        <f t="shared" si="293"/>
        <v>0</v>
      </c>
      <c r="AK1284" s="1215">
        <v>245</v>
      </c>
      <c r="AL1284" s="1216"/>
      <c r="AM1284" s="1217"/>
      <c r="AN1284" s="1218"/>
      <c r="AO1284" s="587">
        <f t="shared" si="294"/>
        <v>0</v>
      </c>
      <c r="AQ1284" s="1215">
        <v>245</v>
      </c>
      <c r="AR1284" s="1216"/>
      <c r="AS1284" s="1217"/>
      <c r="AT1284" s="1218"/>
      <c r="AU1284" s="587">
        <f t="shared" si="295"/>
        <v>0</v>
      </c>
      <c r="AW1284" s="1215">
        <v>245</v>
      </c>
      <c r="AX1284" s="1216"/>
      <c r="AY1284" s="1217"/>
      <c r="AZ1284" s="1218"/>
      <c r="BA1284" s="587">
        <f t="shared" si="296"/>
        <v>0</v>
      </c>
      <c r="BC1284" s="1215">
        <v>245</v>
      </c>
      <c r="BD1284" s="1216"/>
      <c r="BE1284" s="1217"/>
      <c r="BF1284" s="1218"/>
      <c r="BG1284" s="587">
        <f t="shared" si="297"/>
        <v>0</v>
      </c>
      <c r="BI1284" s="1215">
        <v>245</v>
      </c>
      <c r="BJ1284" s="1216"/>
      <c r="BK1284" s="1217"/>
      <c r="BL1284" s="1218"/>
      <c r="BM1284" s="587">
        <f t="shared" si="298"/>
        <v>0</v>
      </c>
      <c r="BO1284" s="1215">
        <v>245</v>
      </c>
      <c r="BP1284" s="1216"/>
      <c r="BQ1284" s="1217"/>
      <c r="BR1284" s="1218"/>
      <c r="BS1284" s="587">
        <f t="shared" si="299"/>
        <v>0</v>
      </c>
    </row>
    <row r="1285" spans="1:71" s="17" customFormat="1" ht="16.75" hidden="1" customHeight="1" outlineLevel="2">
      <c r="A1285" s="1215">
        <v>246</v>
      </c>
      <c r="B1285" s="1216"/>
      <c r="C1285" s="1217"/>
      <c r="D1285" s="1218"/>
      <c r="E1285" s="587">
        <f t="shared" si="288"/>
        <v>0</v>
      </c>
      <c r="G1285" s="1215">
        <v>246</v>
      </c>
      <c r="H1285" s="1216"/>
      <c r="I1285" s="1217"/>
      <c r="J1285" s="1218"/>
      <c r="K1285" s="587">
        <f t="shared" si="289"/>
        <v>0</v>
      </c>
      <c r="M1285" s="1215">
        <v>246</v>
      </c>
      <c r="N1285" s="1216"/>
      <c r="O1285" s="1217"/>
      <c r="P1285" s="1218"/>
      <c r="Q1285" s="587">
        <f t="shared" si="290"/>
        <v>0</v>
      </c>
      <c r="S1285" s="1215">
        <v>246</v>
      </c>
      <c r="T1285" s="1216"/>
      <c r="U1285" s="1217"/>
      <c r="V1285" s="1218"/>
      <c r="W1285" s="587">
        <f t="shared" si="291"/>
        <v>0</v>
      </c>
      <c r="Y1285" s="1215">
        <v>246</v>
      </c>
      <c r="Z1285" s="1216"/>
      <c r="AA1285" s="1217"/>
      <c r="AB1285" s="1218"/>
      <c r="AC1285" s="587">
        <f t="shared" si="292"/>
        <v>0</v>
      </c>
      <c r="AE1285" s="1215">
        <v>246</v>
      </c>
      <c r="AF1285" s="1216"/>
      <c r="AG1285" s="1217"/>
      <c r="AH1285" s="1218"/>
      <c r="AI1285" s="587">
        <f t="shared" si="293"/>
        <v>0</v>
      </c>
      <c r="AK1285" s="1215">
        <v>246</v>
      </c>
      <c r="AL1285" s="1216"/>
      <c r="AM1285" s="1217"/>
      <c r="AN1285" s="1218"/>
      <c r="AO1285" s="587">
        <f t="shared" si="294"/>
        <v>0</v>
      </c>
      <c r="AQ1285" s="1215">
        <v>246</v>
      </c>
      <c r="AR1285" s="1216"/>
      <c r="AS1285" s="1217"/>
      <c r="AT1285" s="1218"/>
      <c r="AU1285" s="587">
        <f t="shared" si="295"/>
        <v>0</v>
      </c>
      <c r="AW1285" s="1215">
        <v>246</v>
      </c>
      <c r="AX1285" s="1216"/>
      <c r="AY1285" s="1217"/>
      <c r="AZ1285" s="1218"/>
      <c r="BA1285" s="587">
        <f t="shared" si="296"/>
        <v>0</v>
      </c>
      <c r="BC1285" s="1215">
        <v>246</v>
      </c>
      <c r="BD1285" s="1216"/>
      <c r="BE1285" s="1217"/>
      <c r="BF1285" s="1218"/>
      <c r="BG1285" s="587">
        <f t="shared" si="297"/>
        <v>0</v>
      </c>
      <c r="BI1285" s="1215">
        <v>246</v>
      </c>
      <c r="BJ1285" s="1216"/>
      <c r="BK1285" s="1217"/>
      <c r="BL1285" s="1218"/>
      <c r="BM1285" s="587">
        <f t="shared" si="298"/>
        <v>0</v>
      </c>
      <c r="BO1285" s="1215">
        <v>246</v>
      </c>
      <c r="BP1285" s="1216"/>
      <c r="BQ1285" s="1217"/>
      <c r="BR1285" s="1218"/>
      <c r="BS1285" s="587">
        <f t="shared" si="299"/>
        <v>0</v>
      </c>
    </row>
    <row r="1286" spans="1:71" s="17" customFormat="1" ht="16.75" hidden="1" customHeight="1" outlineLevel="2">
      <c r="A1286" s="1215">
        <v>247</v>
      </c>
      <c r="B1286" s="1216"/>
      <c r="C1286" s="1217"/>
      <c r="D1286" s="1218"/>
      <c r="E1286" s="587">
        <f t="shared" si="288"/>
        <v>0</v>
      </c>
      <c r="G1286" s="1215">
        <v>247</v>
      </c>
      <c r="H1286" s="1216"/>
      <c r="I1286" s="1217"/>
      <c r="J1286" s="1218"/>
      <c r="K1286" s="587">
        <f t="shared" si="289"/>
        <v>0</v>
      </c>
      <c r="M1286" s="1215">
        <v>247</v>
      </c>
      <c r="N1286" s="1216"/>
      <c r="O1286" s="1217"/>
      <c r="P1286" s="1218"/>
      <c r="Q1286" s="587">
        <f t="shared" si="290"/>
        <v>0</v>
      </c>
      <c r="S1286" s="1215">
        <v>247</v>
      </c>
      <c r="T1286" s="1216"/>
      <c r="U1286" s="1217"/>
      <c r="V1286" s="1218"/>
      <c r="W1286" s="587">
        <f t="shared" si="291"/>
        <v>0</v>
      </c>
      <c r="Y1286" s="1215">
        <v>247</v>
      </c>
      <c r="Z1286" s="1216"/>
      <c r="AA1286" s="1217"/>
      <c r="AB1286" s="1218"/>
      <c r="AC1286" s="587">
        <f t="shared" si="292"/>
        <v>0</v>
      </c>
      <c r="AE1286" s="1215">
        <v>247</v>
      </c>
      <c r="AF1286" s="1216"/>
      <c r="AG1286" s="1217"/>
      <c r="AH1286" s="1218"/>
      <c r="AI1286" s="587">
        <f t="shared" si="293"/>
        <v>0</v>
      </c>
      <c r="AK1286" s="1215">
        <v>247</v>
      </c>
      <c r="AL1286" s="1216"/>
      <c r="AM1286" s="1217"/>
      <c r="AN1286" s="1218"/>
      <c r="AO1286" s="587">
        <f t="shared" si="294"/>
        <v>0</v>
      </c>
      <c r="AQ1286" s="1215">
        <v>247</v>
      </c>
      <c r="AR1286" s="1216"/>
      <c r="AS1286" s="1217"/>
      <c r="AT1286" s="1218"/>
      <c r="AU1286" s="587">
        <f t="shared" si="295"/>
        <v>0</v>
      </c>
      <c r="AW1286" s="1215">
        <v>247</v>
      </c>
      <c r="AX1286" s="1216"/>
      <c r="AY1286" s="1217"/>
      <c r="AZ1286" s="1218"/>
      <c r="BA1286" s="587">
        <f t="shared" si="296"/>
        <v>0</v>
      </c>
      <c r="BC1286" s="1215">
        <v>247</v>
      </c>
      <c r="BD1286" s="1216"/>
      <c r="BE1286" s="1217"/>
      <c r="BF1286" s="1218"/>
      <c r="BG1286" s="587">
        <f t="shared" si="297"/>
        <v>0</v>
      </c>
      <c r="BI1286" s="1215">
        <v>247</v>
      </c>
      <c r="BJ1286" s="1216"/>
      <c r="BK1286" s="1217"/>
      <c r="BL1286" s="1218"/>
      <c r="BM1286" s="587">
        <f t="shared" si="298"/>
        <v>0</v>
      </c>
      <c r="BO1286" s="1215">
        <v>247</v>
      </c>
      <c r="BP1286" s="1216"/>
      <c r="BQ1286" s="1217"/>
      <c r="BR1286" s="1218"/>
      <c r="BS1286" s="587">
        <f t="shared" si="299"/>
        <v>0</v>
      </c>
    </row>
    <row r="1287" spans="1:71" s="17" customFormat="1" ht="16.75" hidden="1" customHeight="1" outlineLevel="2">
      <c r="A1287" s="1215">
        <v>248</v>
      </c>
      <c r="B1287" s="1216"/>
      <c r="C1287" s="1217"/>
      <c r="D1287" s="1218"/>
      <c r="E1287" s="587">
        <f t="shared" si="288"/>
        <v>0</v>
      </c>
      <c r="G1287" s="1215">
        <v>248</v>
      </c>
      <c r="H1287" s="1216"/>
      <c r="I1287" s="1217"/>
      <c r="J1287" s="1218"/>
      <c r="K1287" s="587">
        <f t="shared" si="289"/>
        <v>0</v>
      </c>
      <c r="M1287" s="1215">
        <v>248</v>
      </c>
      <c r="N1287" s="1216"/>
      <c r="O1287" s="1217"/>
      <c r="P1287" s="1218"/>
      <c r="Q1287" s="587">
        <f t="shared" si="290"/>
        <v>0</v>
      </c>
      <c r="S1287" s="1215">
        <v>248</v>
      </c>
      <c r="T1287" s="1216"/>
      <c r="U1287" s="1217"/>
      <c r="V1287" s="1218"/>
      <c r="W1287" s="587">
        <f t="shared" si="291"/>
        <v>0</v>
      </c>
      <c r="Y1287" s="1215">
        <v>248</v>
      </c>
      <c r="Z1287" s="1216"/>
      <c r="AA1287" s="1217"/>
      <c r="AB1287" s="1218"/>
      <c r="AC1287" s="587">
        <f t="shared" si="292"/>
        <v>0</v>
      </c>
      <c r="AE1287" s="1215">
        <v>248</v>
      </c>
      <c r="AF1287" s="1216"/>
      <c r="AG1287" s="1217"/>
      <c r="AH1287" s="1218"/>
      <c r="AI1287" s="587">
        <f t="shared" si="293"/>
        <v>0</v>
      </c>
      <c r="AK1287" s="1215">
        <v>248</v>
      </c>
      <c r="AL1287" s="1216"/>
      <c r="AM1287" s="1217"/>
      <c r="AN1287" s="1218"/>
      <c r="AO1287" s="587">
        <f t="shared" si="294"/>
        <v>0</v>
      </c>
      <c r="AQ1287" s="1215">
        <v>248</v>
      </c>
      <c r="AR1287" s="1216"/>
      <c r="AS1287" s="1217"/>
      <c r="AT1287" s="1218"/>
      <c r="AU1287" s="587">
        <f t="shared" si="295"/>
        <v>0</v>
      </c>
      <c r="AW1287" s="1215">
        <v>248</v>
      </c>
      <c r="AX1287" s="1216"/>
      <c r="AY1287" s="1217"/>
      <c r="AZ1287" s="1218"/>
      <c r="BA1287" s="587">
        <f t="shared" si="296"/>
        <v>0</v>
      </c>
      <c r="BC1287" s="1215">
        <v>248</v>
      </c>
      <c r="BD1287" s="1216"/>
      <c r="BE1287" s="1217"/>
      <c r="BF1287" s="1218"/>
      <c r="BG1287" s="587">
        <f t="shared" si="297"/>
        <v>0</v>
      </c>
      <c r="BI1287" s="1215">
        <v>248</v>
      </c>
      <c r="BJ1287" s="1216"/>
      <c r="BK1287" s="1217"/>
      <c r="BL1287" s="1218"/>
      <c r="BM1287" s="587">
        <f t="shared" si="298"/>
        <v>0</v>
      </c>
      <c r="BO1287" s="1215">
        <v>248</v>
      </c>
      <c r="BP1287" s="1216"/>
      <c r="BQ1287" s="1217"/>
      <c r="BR1287" s="1218"/>
      <c r="BS1287" s="587">
        <f t="shared" si="299"/>
        <v>0</v>
      </c>
    </row>
    <row r="1288" spans="1:71" s="17" customFormat="1" ht="16.75" hidden="1" customHeight="1" outlineLevel="2">
      <c r="A1288" s="1215">
        <v>249</v>
      </c>
      <c r="B1288" s="1216"/>
      <c r="C1288" s="1217"/>
      <c r="D1288" s="1218"/>
      <c r="E1288" s="587">
        <f t="shared" si="288"/>
        <v>0</v>
      </c>
      <c r="G1288" s="1215">
        <v>249</v>
      </c>
      <c r="H1288" s="1216"/>
      <c r="I1288" s="1217"/>
      <c r="J1288" s="1218"/>
      <c r="K1288" s="587">
        <f t="shared" si="289"/>
        <v>0</v>
      </c>
      <c r="M1288" s="1215">
        <v>249</v>
      </c>
      <c r="N1288" s="1216"/>
      <c r="O1288" s="1217"/>
      <c r="P1288" s="1218"/>
      <c r="Q1288" s="587">
        <f t="shared" si="290"/>
        <v>0</v>
      </c>
      <c r="S1288" s="1215">
        <v>249</v>
      </c>
      <c r="T1288" s="1216"/>
      <c r="U1288" s="1217"/>
      <c r="V1288" s="1218"/>
      <c r="W1288" s="587">
        <f t="shared" si="291"/>
        <v>0</v>
      </c>
      <c r="Y1288" s="1215">
        <v>249</v>
      </c>
      <c r="Z1288" s="1216"/>
      <c r="AA1288" s="1217"/>
      <c r="AB1288" s="1218"/>
      <c r="AC1288" s="587">
        <f t="shared" si="292"/>
        <v>0</v>
      </c>
      <c r="AE1288" s="1215">
        <v>249</v>
      </c>
      <c r="AF1288" s="1216"/>
      <c r="AG1288" s="1217"/>
      <c r="AH1288" s="1218"/>
      <c r="AI1288" s="587">
        <f t="shared" si="293"/>
        <v>0</v>
      </c>
      <c r="AK1288" s="1215">
        <v>249</v>
      </c>
      <c r="AL1288" s="1216"/>
      <c r="AM1288" s="1217"/>
      <c r="AN1288" s="1218"/>
      <c r="AO1288" s="587">
        <f t="shared" si="294"/>
        <v>0</v>
      </c>
      <c r="AQ1288" s="1215">
        <v>249</v>
      </c>
      <c r="AR1288" s="1216"/>
      <c r="AS1288" s="1217"/>
      <c r="AT1288" s="1218"/>
      <c r="AU1288" s="587">
        <f t="shared" si="295"/>
        <v>0</v>
      </c>
      <c r="AW1288" s="1215">
        <v>249</v>
      </c>
      <c r="AX1288" s="1216"/>
      <c r="AY1288" s="1217"/>
      <c r="AZ1288" s="1218"/>
      <c r="BA1288" s="587">
        <f t="shared" si="296"/>
        <v>0</v>
      </c>
      <c r="BC1288" s="1215">
        <v>249</v>
      </c>
      <c r="BD1288" s="1216"/>
      <c r="BE1288" s="1217"/>
      <c r="BF1288" s="1218"/>
      <c r="BG1288" s="587">
        <f t="shared" si="297"/>
        <v>0</v>
      </c>
      <c r="BI1288" s="1215">
        <v>249</v>
      </c>
      <c r="BJ1288" s="1216"/>
      <c r="BK1288" s="1217"/>
      <c r="BL1288" s="1218"/>
      <c r="BM1288" s="587">
        <f t="shared" si="298"/>
        <v>0</v>
      </c>
      <c r="BO1288" s="1215">
        <v>249</v>
      </c>
      <c r="BP1288" s="1216"/>
      <c r="BQ1288" s="1217"/>
      <c r="BR1288" s="1218"/>
      <c r="BS1288" s="587">
        <f t="shared" si="299"/>
        <v>0</v>
      </c>
    </row>
    <row r="1289" spans="1:71" s="17" customFormat="1" ht="16.75" hidden="1" customHeight="1" outlineLevel="2">
      <c r="A1289" s="1215">
        <v>250</v>
      </c>
      <c r="B1289" s="1216"/>
      <c r="C1289" s="1217"/>
      <c r="D1289" s="1218"/>
      <c r="E1289" s="587">
        <f t="shared" si="288"/>
        <v>0</v>
      </c>
      <c r="G1289" s="1215">
        <v>250</v>
      </c>
      <c r="H1289" s="1216"/>
      <c r="I1289" s="1217"/>
      <c r="J1289" s="1218"/>
      <c r="K1289" s="587">
        <f t="shared" si="289"/>
        <v>0</v>
      </c>
      <c r="M1289" s="1215">
        <v>250</v>
      </c>
      <c r="N1289" s="1216"/>
      <c r="O1289" s="1217"/>
      <c r="P1289" s="1218"/>
      <c r="Q1289" s="587">
        <f t="shared" si="290"/>
        <v>0</v>
      </c>
      <c r="S1289" s="1215">
        <v>250</v>
      </c>
      <c r="T1289" s="1216"/>
      <c r="U1289" s="1217"/>
      <c r="V1289" s="1218"/>
      <c r="W1289" s="587">
        <f t="shared" si="291"/>
        <v>0</v>
      </c>
      <c r="Y1289" s="1215">
        <v>250</v>
      </c>
      <c r="Z1289" s="1216"/>
      <c r="AA1289" s="1217"/>
      <c r="AB1289" s="1218"/>
      <c r="AC1289" s="587">
        <f t="shared" si="292"/>
        <v>0</v>
      </c>
      <c r="AE1289" s="1215">
        <v>250</v>
      </c>
      <c r="AF1289" s="1216"/>
      <c r="AG1289" s="1217"/>
      <c r="AH1289" s="1218"/>
      <c r="AI1289" s="587">
        <f t="shared" si="293"/>
        <v>0</v>
      </c>
      <c r="AK1289" s="1215">
        <v>250</v>
      </c>
      <c r="AL1289" s="1216"/>
      <c r="AM1289" s="1217"/>
      <c r="AN1289" s="1218"/>
      <c r="AO1289" s="587">
        <f t="shared" si="294"/>
        <v>0</v>
      </c>
      <c r="AQ1289" s="1215">
        <v>250</v>
      </c>
      <c r="AR1289" s="1216"/>
      <c r="AS1289" s="1217"/>
      <c r="AT1289" s="1218"/>
      <c r="AU1289" s="587">
        <f t="shared" si="295"/>
        <v>0</v>
      </c>
      <c r="AW1289" s="1215">
        <v>250</v>
      </c>
      <c r="AX1289" s="1216"/>
      <c r="AY1289" s="1217"/>
      <c r="AZ1289" s="1218"/>
      <c r="BA1289" s="587">
        <f t="shared" si="296"/>
        <v>0</v>
      </c>
      <c r="BC1289" s="1215">
        <v>250</v>
      </c>
      <c r="BD1289" s="1216"/>
      <c r="BE1289" s="1217"/>
      <c r="BF1289" s="1218"/>
      <c r="BG1289" s="587">
        <f t="shared" si="297"/>
        <v>0</v>
      </c>
      <c r="BI1289" s="1215">
        <v>250</v>
      </c>
      <c r="BJ1289" s="1216"/>
      <c r="BK1289" s="1217"/>
      <c r="BL1289" s="1218"/>
      <c r="BM1289" s="587">
        <f t="shared" si="298"/>
        <v>0</v>
      </c>
      <c r="BO1289" s="1215">
        <v>250</v>
      </c>
      <c r="BP1289" s="1216"/>
      <c r="BQ1289" s="1217"/>
      <c r="BR1289" s="1218"/>
      <c r="BS1289" s="587">
        <f t="shared" si="299"/>
        <v>0</v>
      </c>
    </row>
    <row r="1290" spans="1:71" s="17" customFormat="1" ht="16.75" hidden="1" customHeight="1" outlineLevel="2">
      <c r="A1290" s="1215">
        <v>251</v>
      </c>
      <c r="B1290" s="1216"/>
      <c r="C1290" s="1217"/>
      <c r="D1290" s="1218"/>
      <c r="E1290" s="587">
        <f t="shared" si="288"/>
        <v>0</v>
      </c>
      <c r="G1290" s="1215">
        <v>251</v>
      </c>
      <c r="H1290" s="1216"/>
      <c r="I1290" s="1217"/>
      <c r="J1290" s="1218"/>
      <c r="K1290" s="587">
        <f t="shared" si="289"/>
        <v>0</v>
      </c>
      <c r="M1290" s="1215">
        <v>251</v>
      </c>
      <c r="N1290" s="1216"/>
      <c r="O1290" s="1217"/>
      <c r="P1290" s="1218"/>
      <c r="Q1290" s="587">
        <f t="shared" si="290"/>
        <v>0</v>
      </c>
      <c r="S1290" s="1215">
        <v>251</v>
      </c>
      <c r="T1290" s="1216"/>
      <c r="U1290" s="1217"/>
      <c r="V1290" s="1218"/>
      <c r="W1290" s="587">
        <f t="shared" si="291"/>
        <v>0</v>
      </c>
      <c r="Y1290" s="1215">
        <v>251</v>
      </c>
      <c r="Z1290" s="1216"/>
      <c r="AA1290" s="1217"/>
      <c r="AB1290" s="1218"/>
      <c r="AC1290" s="587">
        <f t="shared" si="292"/>
        <v>0</v>
      </c>
      <c r="AE1290" s="1215">
        <v>251</v>
      </c>
      <c r="AF1290" s="1216"/>
      <c r="AG1290" s="1217"/>
      <c r="AH1290" s="1218"/>
      <c r="AI1290" s="587">
        <f t="shared" si="293"/>
        <v>0</v>
      </c>
      <c r="AK1290" s="1215">
        <v>251</v>
      </c>
      <c r="AL1290" s="1216"/>
      <c r="AM1290" s="1217"/>
      <c r="AN1290" s="1218"/>
      <c r="AO1290" s="587">
        <f t="shared" si="294"/>
        <v>0</v>
      </c>
      <c r="AQ1290" s="1215">
        <v>251</v>
      </c>
      <c r="AR1290" s="1216"/>
      <c r="AS1290" s="1217"/>
      <c r="AT1290" s="1218"/>
      <c r="AU1290" s="587">
        <f t="shared" si="295"/>
        <v>0</v>
      </c>
      <c r="AW1290" s="1215">
        <v>251</v>
      </c>
      <c r="AX1290" s="1216"/>
      <c r="AY1290" s="1217"/>
      <c r="AZ1290" s="1218"/>
      <c r="BA1290" s="587">
        <f t="shared" si="296"/>
        <v>0</v>
      </c>
      <c r="BC1290" s="1215">
        <v>251</v>
      </c>
      <c r="BD1290" s="1216"/>
      <c r="BE1290" s="1217"/>
      <c r="BF1290" s="1218"/>
      <c r="BG1290" s="587">
        <f t="shared" si="297"/>
        <v>0</v>
      </c>
      <c r="BI1290" s="1215">
        <v>251</v>
      </c>
      <c r="BJ1290" s="1216"/>
      <c r="BK1290" s="1217"/>
      <c r="BL1290" s="1218"/>
      <c r="BM1290" s="587">
        <f t="shared" si="298"/>
        <v>0</v>
      </c>
      <c r="BO1290" s="1215">
        <v>251</v>
      </c>
      <c r="BP1290" s="1216"/>
      <c r="BQ1290" s="1217"/>
      <c r="BR1290" s="1218"/>
      <c r="BS1290" s="587">
        <f t="shared" si="299"/>
        <v>0</v>
      </c>
    </row>
    <row r="1291" spans="1:71" s="17" customFormat="1" ht="16.75" hidden="1" customHeight="1" outlineLevel="2">
      <c r="A1291" s="1215">
        <v>252</v>
      </c>
      <c r="B1291" s="1216"/>
      <c r="C1291" s="1217"/>
      <c r="D1291" s="1218"/>
      <c r="E1291" s="587">
        <f t="shared" si="288"/>
        <v>0</v>
      </c>
      <c r="G1291" s="1215">
        <v>252</v>
      </c>
      <c r="H1291" s="1216"/>
      <c r="I1291" s="1217"/>
      <c r="J1291" s="1218"/>
      <c r="K1291" s="587">
        <f t="shared" si="289"/>
        <v>0</v>
      </c>
      <c r="M1291" s="1215">
        <v>252</v>
      </c>
      <c r="N1291" s="1216"/>
      <c r="O1291" s="1217"/>
      <c r="P1291" s="1218"/>
      <c r="Q1291" s="587">
        <f t="shared" si="290"/>
        <v>0</v>
      </c>
      <c r="S1291" s="1215">
        <v>252</v>
      </c>
      <c r="T1291" s="1216"/>
      <c r="U1291" s="1217"/>
      <c r="V1291" s="1218"/>
      <c r="W1291" s="587">
        <f t="shared" si="291"/>
        <v>0</v>
      </c>
      <c r="Y1291" s="1215">
        <v>252</v>
      </c>
      <c r="Z1291" s="1216"/>
      <c r="AA1291" s="1217"/>
      <c r="AB1291" s="1218"/>
      <c r="AC1291" s="587">
        <f t="shared" si="292"/>
        <v>0</v>
      </c>
      <c r="AE1291" s="1215">
        <v>252</v>
      </c>
      <c r="AF1291" s="1216"/>
      <c r="AG1291" s="1217"/>
      <c r="AH1291" s="1218"/>
      <c r="AI1291" s="587">
        <f t="shared" si="293"/>
        <v>0</v>
      </c>
      <c r="AK1291" s="1215">
        <v>252</v>
      </c>
      <c r="AL1291" s="1216"/>
      <c r="AM1291" s="1217"/>
      <c r="AN1291" s="1218"/>
      <c r="AO1291" s="587">
        <f t="shared" si="294"/>
        <v>0</v>
      </c>
      <c r="AQ1291" s="1215">
        <v>252</v>
      </c>
      <c r="AR1291" s="1216"/>
      <c r="AS1291" s="1217"/>
      <c r="AT1291" s="1218"/>
      <c r="AU1291" s="587">
        <f t="shared" si="295"/>
        <v>0</v>
      </c>
      <c r="AW1291" s="1215">
        <v>252</v>
      </c>
      <c r="AX1291" s="1216"/>
      <c r="AY1291" s="1217"/>
      <c r="AZ1291" s="1218"/>
      <c r="BA1291" s="587">
        <f t="shared" si="296"/>
        <v>0</v>
      </c>
      <c r="BC1291" s="1215">
        <v>252</v>
      </c>
      <c r="BD1291" s="1216"/>
      <c r="BE1291" s="1217"/>
      <c r="BF1291" s="1218"/>
      <c r="BG1291" s="587">
        <f t="shared" si="297"/>
        <v>0</v>
      </c>
      <c r="BI1291" s="1215">
        <v>252</v>
      </c>
      <c r="BJ1291" s="1216"/>
      <c r="BK1291" s="1217"/>
      <c r="BL1291" s="1218"/>
      <c r="BM1291" s="587">
        <f t="shared" si="298"/>
        <v>0</v>
      </c>
      <c r="BO1291" s="1215">
        <v>252</v>
      </c>
      <c r="BP1291" s="1216"/>
      <c r="BQ1291" s="1217"/>
      <c r="BR1291" s="1218"/>
      <c r="BS1291" s="587">
        <f t="shared" si="299"/>
        <v>0</v>
      </c>
    </row>
    <row r="1292" spans="1:71" s="17" customFormat="1" ht="16.75" hidden="1" customHeight="1" outlineLevel="2">
      <c r="A1292" s="1215">
        <v>253</v>
      </c>
      <c r="B1292" s="1216"/>
      <c r="C1292" s="1217"/>
      <c r="D1292" s="1218"/>
      <c r="E1292" s="587">
        <f t="shared" si="288"/>
        <v>0</v>
      </c>
      <c r="G1292" s="1215">
        <v>253</v>
      </c>
      <c r="H1292" s="1216"/>
      <c r="I1292" s="1217"/>
      <c r="J1292" s="1218"/>
      <c r="K1292" s="587">
        <f t="shared" si="289"/>
        <v>0</v>
      </c>
      <c r="M1292" s="1215">
        <v>253</v>
      </c>
      <c r="N1292" s="1216"/>
      <c r="O1292" s="1217"/>
      <c r="P1292" s="1218"/>
      <c r="Q1292" s="587">
        <f t="shared" si="290"/>
        <v>0</v>
      </c>
      <c r="S1292" s="1215">
        <v>253</v>
      </c>
      <c r="T1292" s="1216"/>
      <c r="U1292" s="1217"/>
      <c r="V1292" s="1218"/>
      <c r="W1292" s="587">
        <f t="shared" si="291"/>
        <v>0</v>
      </c>
      <c r="Y1292" s="1215">
        <v>253</v>
      </c>
      <c r="Z1292" s="1216"/>
      <c r="AA1292" s="1217"/>
      <c r="AB1292" s="1218"/>
      <c r="AC1292" s="587">
        <f t="shared" si="292"/>
        <v>0</v>
      </c>
      <c r="AE1292" s="1215">
        <v>253</v>
      </c>
      <c r="AF1292" s="1216"/>
      <c r="AG1292" s="1217"/>
      <c r="AH1292" s="1218"/>
      <c r="AI1292" s="587">
        <f t="shared" si="293"/>
        <v>0</v>
      </c>
      <c r="AK1292" s="1215">
        <v>253</v>
      </c>
      <c r="AL1292" s="1216"/>
      <c r="AM1292" s="1217"/>
      <c r="AN1292" s="1218"/>
      <c r="AO1292" s="587">
        <f t="shared" si="294"/>
        <v>0</v>
      </c>
      <c r="AQ1292" s="1215">
        <v>253</v>
      </c>
      <c r="AR1292" s="1216"/>
      <c r="AS1292" s="1217"/>
      <c r="AT1292" s="1218"/>
      <c r="AU1292" s="587">
        <f t="shared" si="295"/>
        <v>0</v>
      </c>
      <c r="AW1292" s="1215">
        <v>253</v>
      </c>
      <c r="AX1292" s="1216"/>
      <c r="AY1292" s="1217"/>
      <c r="AZ1292" s="1218"/>
      <c r="BA1292" s="587">
        <f t="shared" si="296"/>
        <v>0</v>
      </c>
      <c r="BC1292" s="1215">
        <v>253</v>
      </c>
      <c r="BD1292" s="1216"/>
      <c r="BE1292" s="1217"/>
      <c r="BF1292" s="1218"/>
      <c r="BG1292" s="587">
        <f t="shared" si="297"/>
        <v>0</v>
      </c>
      <c r="BI1292" s="1215">
        <v>253</v>
      </c>
      <c r="BJ1292" s="1216"/>
      <c r="BK1292" s="1217"/>
      <c r="BL1292" s="1218"/>
      <c r="BM1292" s="587">
        <f t="shared" si="298"/>
        <v>0</v>
      </c>
      <c r="BO1292" s="1215">
        <v>253</v>
      </c>
      <c r="BP1292" s="1216"/>
      <c r="BQ1292" s="1217"/>
      <c r="BR1292" s="1218"/>
      <c r="BS1292" s="587">
        <f t="shared" si="299"/>
        <v>0</v>
      </c>
    </row>
    <row r="1293" spans="1:71" s="17" customFormat="1" ht="16.75" hidden="1" customHeight="1" outlineLevel="2">
      <c r="A1293" s="1215">
        <v>254</v>
      </c>
      <c r="B1293" s="1216"/>
      <c r="C1293" s="1217"/>
      <c r="D1293" s="1218"/>
      <c r="E1293" s="587">
        <f t="shared" si="288"/>
        <v>0</v>
      </c>
      <c r="G1293" s="1215">
        <v>254</v>
      </c>
      <c r="H1293" s="1216"/>
      <c r="I1293" s="1217"/>
      <c r="J1293" s="1218"/>
      <c r="K1293" s="587">
        <f t="shared" si="289"/>
        <v>0</v>
      </c>
      <c r="M1293" s="1215">
        <v>254</v>
      </c>
      <c r="N1293" s="1216"/>
      <c r="O1293" s="1217"/>
      <c r="P1293" s="1218"/>
      <c r="Q1293" s="587">
        <f t="shared" si="290"/>
        <v>0</v>
      </c>
      <c r="S1293" s="1215">
        <v>254</v>
      </c>
      <c r="T1293" s="1216"/>
      <c r="U1293" s="1217"/>
      <c r="V1293" s="1218"/>
      <c r="W1293" s="587">
        <f t="shared" si="291"/>
        <v>0</v>
      </c>
      <c r="Y1293" s="1215">
        <v>254</v>
      </c>
      <c r="Z1293" s="1216"/>
      <c r="AA1293" s="1217"/>
      <c r="AB1293" s="1218"/>
      <c r="AC1293" s="587">
        <f t="shared" si="292"/>
        <v>0</v>
      </c>
      <c r="AE1293" s="1215">
        <v>254</v>
      </c>
      <c r="AF1293" s="1216"/>
      <c r="AG1293" s="1217"/>
      <c r="AH1293" s="1218"/>
      <c r="AI1293" s="587">
        <f t="shared" si="293"/>
        <v>0</v>
      </c>
      <c r="AK1293" s="1215">
        <v>254</v>
      </c>
      <c r="AL1293" s="1216"/>
      <c r="AM1293" s="1217"/>
      <c r="AN1293" s="1218"/>
      <c r="AO1293" s="587">
        <f t="shared" si="294"/>
        <v>0</v>
      </c>
      <c r="AQ1293" s="1215">
        <v>254</v>
      </c>
      <c r="AR1293" s="1216"/>
      <c r="AS1293" s="1217"/>
      <c r="AT1293" s="1218"/>
      <c r="AU1293" s="587">
        <f t="shared" si="295"/>
        <v>0</v>
      </c>
      <c r="AW1293" s="1215">
        <v>254</v>
      </c>
      <c r="AX1293" s="1216"/>
      <c r="AY1293" s="1217"/>
      <c r="AZ1293" s="1218"/>
      <c r="BA1293" s="587">
        <f t="shared" si="296"/>
        <v>0</v>
      </c>
      <c r="BC1293" s="1215">
        <v>254</v>
      </c>
      <c r="BD1293" s="1216"/>
      <c r="BE1293" s="1217"/>
      <c r="BF1293" s="1218"/>
      <c r="BG1293" s="587">
        <f t="shared" si="297"/>
        <v>0</v>
      </c>
      <c r="BI1293" s="1215">
        <v>254</v>
      </c>
      <c r="BJ1293" s="1216"/>
      <c r="BK1293" s="1217"/>
      <c r="BL1293" s="1218"/>
      <c r="BM1293" s="587">
        <f t="shared" si="298"/>
        <v>0</v>
      </c>
      <c r="BO1293" s="1215">
        <v>254</v>
      </c>
      <c r="BP1293" s="1216"/>
      <c r="BQ1293" s="1217"/>
      <c r="BR1293" s="1218"/>
      <c r="BS1293" s="587">
        <f t="shared" si="299"/>
        <v>0</v>
      </c>
    </row>
    <row r="1294" spans="1:71" s="17" customFormat="1" ht="16.75" hidden="1" customHeight="1" outlineLevel="2">
      <c r="A1294" s="1215">
        <v>255</v>
      </c>
      <c r="B1294" s="1216"/>
      <c r="C1294" s="1217"/>
      <c r="D1294" s="1218"/>
      <c r="E1294" s="587">
        <f t="shared" si="288"/>
        <v>0</v>
      </c>
      <c r="G1294" s="1215">
        <v>255</v>
      </c>
      <c r="H1294" s="1216"/>
      <c r="I1294" s="1217"/>
      <c r="J1294" s="1218"/>
      <c r="K1294" s="587">
        <f t="shared" si="289"/>
        <v>0</v>
      </c>
      <c r="M1294" s="1215">
        <v>255</v>
      </c>
      <c r="N1294" s="1216"/>
      <c r="O1294" s="1217"/>
      <c r="P1294" s="1218"/>
      <c r="Q1294" s="587">
        <f t="shared" si="290"/>
        <v>0</v>
      </c>
      <c r="S1294" s="1215">
        <v>255</v>
      </c>
      <c r="T1294" s="1216"/>
      <c r="U1294" s="1217"/>
      <c r="V1294" s="1218"/>
      <c r="W1294" s="587">
        <f t="shared" si="291"/>
        <v>0</v>
      </c>
      <c r="Y1294" s="1215">
        <v>255</v>
      </c>
      <c r="Z1294" s="1216"/>
      <c r="AA1294" s="1217"/>
      <c r="AB1294" s="1218"/>
      <c r="AC1294" s="587">
        <f t="shared" si="292"/>
        <v>0</v>
      </c>
      <c r="AE1294" s="1215">
        <v>255</v>
      </c>
      <c r="AF1294" s="1216"/>
      <c r="AG1294" s="1217"/>
      <c r="AH1294" s="1218"/>
      <c r="AI1294" s="587">
        <f t="shared" si="293"/>
        <v>0</v>
      </c>
      <c r="AK1294" s="1215">
        <v>255</v>
      </c>
      <c r="AL1294" s="1216"/>
      <c r="AM1294" s="1217"/>
      <c r="AN1294" s="1218"/>
      <c r="AO1294" s="587">
        <f t="shared" si="294"/>
        <v>0</v>
      </c>
      <c r="AQ1294" s="1215">
        <v>255</v>
      </c>
      <c r="AR1294" s="1216"/>
      <c r="AS1294" s="1217"/>
      <c r="AT1294" s="1218"/>
      <c r="AU1294" s="587">
        <f t="shared" si="295"/>
        <v>0</v>
      </c>
      <c r="AW1294" s="1215">
        <v>255</v>
      </c>
      <c r="AX1294" s="1216"/>
      <c r="AY1294" s="1217"/>
      <c r="AZ1294" s="1218"/>
      <c r="BA1294" s="587">
        <f t="shared" si="296"/>
        <v>0</v>
      </c>
      <c r="BC1294" s="1215">
        <v>255</v>
      </c>
      <c r="BD1294" s="1216"/>
      <c r="BE1294" s="1217"/>
      <c r="BF1294" s="1218"/>
      <c r="BG1294" s="587">
        <f t="shared" si="297"/>
        <v>0</v>
      </c>
      <c r="BI1294" s="1215">
        <v>255</v>
      </c>
      <c r="BJ1294" s="1216"/>
      <c r="BK1294" s="1217"/>
      <c r="BL1294" s="1218"/>
      <c r="BM1294" s="587">
        <f t="shared" si="298"/>
        <v>0</v>
      </c>
      <c r="BO1294" s="1215">
        <v>255</v>
      </c>
      <c r="BP1294" s="1216"/>
      <c r="BQ1294" s="1217"/>
      <c r="BR1294" s="1218"/>
      <c r="BS1294" s="587">
        <f t="shared" si="299"/>
        <v>0</v>
      </c>
    </row>
    <row r="1295" spans="1:71" s="17" customFormat="1" ht="16.75" hidden="1" customHeight="1" outlineLevel="2">
      <c r="A1295" s="1215">
        <v>256</v>
      </c>
      <c r="B1295" s="1216"/>
      <c r="C1295" s="1217"/>
      <c r="D1295" s="1218"/>
      <c r="E1295" s="587">
        <f t="shared" si="288"/>
        <v>0</v>
      </c>
      <c r="G1295" s="1215">
        <v>256</v>
      </c>
      <c r="H1295" s="1216"/>
      <c r="I1295" s="1217"/>
      <c r="J1295" s="1218"/>
      <c r="K1295" s="587">
        <f t="shared" si="289"/>
        <v>0</v>
      </c>
      <c r="M1295" s="1215">
        <v>256</v>
      </c>
      <c r="N1295" s="1216"/>
      <c r="O1295" s="1217"/>
      <c r="P1295" s="1218"/>
      <c r="Q1295" s="587">
        <f t="shared" si="290"/>
        <v>0</v>
      </c>
      <c r="S1295" s="1215">
        <v>256</v>
      </c>
      <c r="T1295" s="1216"/>
      <c r="U1295" s="1217"/>
      <c r="V1295" s="1218"/>
      <c r="W1295" s="587">
        <f t="shared" si="291"/>
        <v>0</v>
      </c>
      <c r="Y1295" s="1215">
        <v>256</v>
      </c>
      <c r="Z1295" s="1216"/>
      <c r="AA1295" s="1217"/>
      <c r="AB1295" s="1218"/>
      <c r="AC1295" s="587">
        <f t="shared" si="292"/>
        <v>0</v>
      </c>
      <c r="AE1295" s="1215">
        <v>256</v>
      </c>
      <c r="AF1295" s="1216"/>
      <c r="AG1295" s="1217"/>
      <c r="AH1295" s="1218"/>
      <c r="AI1295" s="587">
        <f t="shared" si="293"/>
        <v>0</v>
      </c>
      <c r="AK1295" s="1215">
        <v>256</v>
      </c>
      <c r="AL1295" s="1216"/>
      <c r="AM1295" s="1217"/>
      <c r="AN1295" s="1218"/>
      <c r="AO1295" s="587">
        <f t="shared" si="294"/>
        <v>0</v>
      </c>
      <c r="AQ1295" s="1215">
        <v>256</v>
      </c>
      <c r="AR1295" s="1216"/>
      <c r="AS1295" s="1217"/>
      <c r="AT1295" s="1218"/>
      <c r="AU1295" s="587">
        <f t="shared" si="295"/>
        <v>0</v>
      </c>
      <c r="AW1295" s="1215">
        <v>256</v>
      </c>
      <c r="AX1295" s="1216"/>
      <c r="AY1295" s="1217"/>
      <c r="AZ1295" s="1218"/>
      <c r="BA1295" s="587">
        <f t="shared" si="296"/>
        <v>0</v>
      </c>
      <c r="BC1295" s="1215">
        <v>256</v>
      </c>
      <c r="BD1295" s="1216"/>
      <c r="BE1295" s="1217"/>
      <c r="BF1295" s="1218"/>
      <c r="BG1295" s="587">
        <f t="shared" si="297"/>
        <v>0</v>
      </c>
      <c r="BI1295" s="1215">
        <v>256</v>
      </c>
      <c r="BJ1295" s="1216"/>
      <c r="BK1295" s="1217"/>
      <c r="BL1295" s="1218"/>
      <c r="BM1295" s="587">
        <f t="shared" si="298"/>
        <v>0</v>
      </c>
      <c r="BO1295" s="1215">
        <v>256</v>
      </c>
      <c r="BP1295" s="1216"/>
      <c r="BQ1295" s="1217"/>
      <c r="BR1295" s="1218"/>
      <c r="BS1295" s="587">
        <f t="shared" si="299"/>
        <v>0</v>
      </c>
    </row>
    <row r="1296" spans="1:71" s="17" customFormat="1" ht="16.75" hidden="1" customHeight="1" outlineLevel="2">
      <c r="A1296" s="1215">
        <v>257</v>
      </c>
      <c r="B1296" s="1216"/>
      <c r="C1296" s="1217"/>
      <c r="D1296" s="1218"/>
      <c r="E1296" s="587">
        <f t="shared" si="288"/>
        <v>0</v>
      </c>
      <c r="G1296" s="1215">
        <v>257</v>
      </c>
      <c r="H1296" s="1216"/>
      <c r="I1296" s="1217"/>
      <c r="J1296" s="1218"/>
      <c r="K1296" s="587">
        <f t="shared" si="289"/>
        <v>0</v>
      </c>
      <c r="M1296" s="1215">
        <v>257</v>
      </c>
      <c r="N1296" s="1216"/>
      <c r="O1296" s="1217"/>
      <c r="P1296" s="1218"/>
      <c r="Q1296" s="587">
        <f t="shared" si="290"/>
        <v>0</v>
      </c>
      <c r="S1296" s="1215">
        <v>257</v>
      </c>
      <c r="T1296" s="1216"/>
      <c r="U1296" s="1217"/>
      <c r="V1296" s="1218"/>
      <c r="W1296" s="587">
        <f t="shared" si="291"/>
        <v>0</v>
      </c>
      <c r="Y1296" s="1215">
        <v>257</v>
      </c>
      <c r="Z1296" s="1216"/>
      <c r="AA1296" s="1217"/>
      <c r="AB1296" s="1218"/>
      <c r="AC1296" s="587">
        <f t="shared" si="292"/>
        <v>0</v>
      </c>
      <c r="AE1296" s="1215">
        <v>257</v>
      </c>
      <c r="AF1296" s="1216"/>
      <c r="AG1296" s="1217"/>
      <c r="AH1296" s="1218"/>
      <c r="AI1296" s="587">
        <f t="shared" si="293"/>
        <v>0</v>
      </c>
      <c r="AK1296" s="1215">
        <v>257</v>
      </c>
      <c r="AL1296" s="1216"/>
      <c r="AM1296" s="1217"/>
      <c r="AN1296" s="1218"/>
      <c r="AO1296" s="587">
        <f t="shared" si="294"/>
        <v>0</v>
      </c>
      <c r="AQ1296" s="1215">
        <v>257</v>
      </c>
      <c r="AR1296" s="1216"/>
      <c r="AS1296" s="1217"/>
      <c r="AT1296" s="1218"/>
      <c r="AU1296" s="587">
        <f t="shared" si="295"/>
        <v>0</v>
      </c>
      <c r="AW1296" s="1215">
        <v>257</v>
      </c>
      <c r="AX1296" s="1216"/>
      <c r="AY1296" s="1217"/>
      <c r="AZ1296" s="1218"/>
      <c r="BA1296" s="587">
        <f t="shared" si="296"/>
        <v>0</v>
      </c>
      <c r="BC1296" s="1215">
        <v>257</v>
      </c>
      <c r="BD1296" s="1216"/>
      <c r="BE1296" s="1217"/>
      <c r="BF1296" s="1218"/>
      <c r="BG1296" s="587">
        <f t="shared" si="297"/>
        <v>0</v>
      </c>
      <c r="BI1296" s="1215">
        <v>257</v>
      </c>
      <c r="BJ1296" s="1216"/>
      <c r="BK1296" s="1217"/>
      <c r="BL1296" s="1218"/>
      <c r="BM1296" s="587">
        <f t="shared" si="298"/>
        <v>0</v>
      </c>
      <c r="BO1296" s="1215">
        <v>257</v>
      </c>
      <c r="BP1296" s="1216"/>
      <c r="BQ1296" s="1217"/>
      <c r="BR1296" s="1218"/>
      <c r="BS1296" s="587">
        <f t="shared" si="299"/>
        <v>0</v>
      </c>
    </row>
    <row r="1297" spans="1:71" s="17" customFormat="1" ht="16.75" hidden="1" customHeight="1" outlineLevel="2">
      <c r="A1297" s="1215">
        <v>258</v>
      </c>
      <c r="B1297" s="1216"/>
      <c r="C1297" s="1217"/>
      <c r="D1297" s="1218"/>
      <c r="E1297" s="587">
        <f t="shared" si="288"/>
        <v>0</v>
      </c>
      <c r="G1297" s="1215">
        <v>258</v>
      </c>
      <c r="H1297" s="1216"/>
      <c r="I1297" s="1217"/>
      <c r="J1297" s="1218"/>
      <c r="K1297" s="587">
        <f t="shared" si="289"/>
        <v>0</v>
      </c>
      <c r="M1297" s="1215">
        <v>258</v>
      </c>
      <c r="N1297" s="1216"/>
      <c r="O1297" s="1217"/>
      <c r="P1297" s="1218"/>
      <c r="Q1297" s="587">
        <f t="shared" si="290"/>
        <v>0</v>
      </c>
      <c r="S1297" s="1215">
        <v>258</v>
      </c>
      <c r="T1297" s="1216"/>
      <c r="U1297" s="1217"/>
      <c r="V1297" s="1218"/>
      <c r="W1297" s="587">
        <f t="shared" si="291"/>
        <v>0</v>
      </c>
      <c r="Y1297" s="1215">
        <v>258</v>
      </c>
      <c r="Z1297" s="1216"/>
      <c r="AA1297" s="1217"/>
      <c r="AB1297" s="1218"/>
      <c r="AC1297" s="587">
        <f t="shared" si="292"/>
        <v>0</v>
      </c>
      <c r="AE1297" s="1215">
        <v>258</v>
      </c>
      <c r="AF1297" s="1216"/>
      <c r="AG1297" s="1217"/>
      <c r="AH1297" s="1218"/>
      <c r="AI1297" s="587">
        <f t="shared" si="293"/>
        <v>0</v>
      </c>
      <c r="AK1297" s="1215">
        <v>258</v>
      </c>
      <c r="AL1297" s="1216"/>
      <c r="AM1297" s="1217"/>
      <c r="AN1297" s="1218"/>
      <c r="AO1297" s="587">
        <f t="shared" si="294"/>
        <v>0</v>
      </c>
      <c r="AQ1297" s="1215">
        <v>258</v>
      </c>
      <c r="AR1297" s="1216"/>
      <c r="AS1297" s="1217"/>
      <c r="AT1297" s="1218"/>
      <c r="AU1297" s="587">
        <f t="shared" si="295"/>
        <v>0</v>
      </c>
      <c r="AW1297" s="1215">
        <v>258</v>
      </c>
      <c r="AX1297" s="1216"/>
      <c r="AY1297" s="1217"/>
      <c r="AZ1297" s="1218"/>
      <c r="BA1297" s="587">
        <f t="shared" si="296"/>
        <v>0</v>
      </c>
      <c r="BC1297" s="1215">
        <v>258</v>
      </c>
      <c r="BD1297" s="1216"/>
      <c r="BE1297" s="1217"/>
      <c r="BF1297" s="1218"/>
      <c r="BG1297" s="587">
        <f t="shared" si="297"/>
        <v>0</v>
      </c>
      <c r="BI1297" s="1215">
        <v>258</v>
      </c>
      <c r="BJ1297" s="1216"/>
      <c r="BK1297" s="1217"/>
      <c r="BL1297" s="1218"/>
      <c r="BM1297" s="587">
        <f t="shared" si="298"/>
        <v>0</v>
      </c>
      <c r="BO1297" s="1215">
        <v>258</v>
      </c>
      <c r="BP1297" s="1216"/>
      <c r="BQ1297" s="1217"/>
      <c r="BR1297" s="1218"/>
      <c r="BS1297" s="587">
        <f t="shared" si="299"/>
        <v>0</v>
      </c>
    </row>
    <row r="1298" spans="1:71" s="17" customFormat="1" ht="16.75" hidden="1" customHeight="1" outlineLevel="2">
      <c r="A1298" s="1215">
        <v>259</v>
      </c>
      <c r="B1298" s="1216"/>
      <c r="C1298" s="1217"/>
      <c r="D1298" s="1218"/>
      <c r="E1298" s="587">
        <f t="shared" si="288"/>
        <v>0</v>
      </c>
      <c r="G1298" s="1215">
        <v>259</v>
      </c>
      <c r="H1298" s="1216"/>
      <c r="I1298" s="1217"/>
      <c r="J1298" s="1218"/>
      <c r="K1298" s="587">
        <f t="shared" si="289"/>
        <v>0</v>
      </c>
      <c r="M1298" s="1215">
        <v>259</v>
      </c>
      <c r="N1298" s="1216"/>
      <c r="O1298" s="1217"/>
      <c r="P1298" s="1218"/>
      <c r="Q1298" s="587">
        <f t="shared" si="290"/>
        <v>0</v>
      </c>
      <c r="S1298" s="1215">
        <v>259</v>
      </c>
      <c r="T1298" s="1216"/>
      <c r="U1298" s="1217"/>
      <c r="V1298" s="1218"/>
      <c r="W1298" s="587">
        <f t="shared" si="291"/>
        <v>0</v>
      </c>
      <c r="Y1298" s="1215">
        <v>259</v>
      </c>
      <c r="Z1298" s="1216"/>
      <c r="AA1298" s="1217"/>
      <c r="AB1298" s="1218"/>
      <c r="AC1298" s="587">
        <f t="shared" si="292"/>
        <v>0</v>
      </c>
      <c r="AE1298" s="1215">
        <v>259</v>
      </c>
      <c r="AF1298" s="1216"/>
      <c r="AG1298" s="1217"/>
      <c r="AH1298" s="1218"/>
      <c r="AI1298" s="587">
        <f t="shared" si="293"/>
        <v>0</v>
      </c>
      <c r="AK1298" s="1215">
        <v>259</v>
      </c>
      <c r="AL1298" s="1216"/>
      <c r="AM1298" s="1217"/>
      <c r="AN1298" s="1218"/>
      <c r="AO1298" s="587">
        <f t="shared" si="294"/>
        <v>0</v>
      </c>
      <c r="AQ1298" s="1215">
        <v>259</v>
      </c>
      <c r="AR1298" s="1216"/>
      <c r="AS1298" s="1217"/>
      <c r="AT1298" s="1218"/>
      <c r="AU1298" s="587">
        <f t="shared" si="295"/>
        <v>0</v>
      </c>
      <c r="AW1298" s="1215">
        <v>259</v>
      </c>
      <c r="AX1298" s="1216"/>
      <c r="AY1298" s="1217"/>
      <c r="AZ1298" s="1218"/>
      <c r="BA1298" s="587">
        <f t="shared" si="296"/>
        <v>0</v>
      </c>
      <c r="BC1298" s="1215">
        <v>259</v>
      </c>
      <c r="BD1298" s="1216"/>
      <c r="BE1298" s="1217"/>
      <c r="BF1298" s="1218"/>
      <c r="BG1298" s="587">
        <f t="shared" si="297"/>
        <v>0</v>
      </c>
      <c r="BI1298" s="1215">
        <v>259</v>
      </c>
      <c r="BJ1298" s="1216"/>
      <c r="BK1298" s="1217"/>
      <c r="BL1298" s="1218"/>
      <c r="BM1298" s="587">
        <f t="shared" si="298"/>
        <v>0</v>
      </c>
      <c r="BO1298" s="1215">
        <v>259</v>
      </c>
      <c r="BP1298" s="1216"/>
      <c r="BQ1298" s="1217"/>
      <c r="BR1298" s="1218"/>
      <c r="BS1298" s="587">
        <f t="shared" si="299"/>
        <v>0</v>
      </c>
    </row>
    <row r="1299" spans="1:71" s="17" customFormat="1" ht="16.75" hidden="1" customHeight="1" outlineLevel="2">
      <c r="A1299" s="1215">
        <v>260</v>
      </c>
      <c r="B1299" s="1216"/>
      <c r="C1299" s="1217"/>
      <c r="D1299" s="1218"/>
      <c r="E1299" s="587">
        <f t="shared" si="288"/>
        <v>0</v>
      </c>
      <c r="G1299" s="1215">
        <v>260</v>
      </c>
      <c r="H1299" s="1216"/>
      <c r="I1299" s="1217"/>
      <c r="J1299" s="1218"/>
      <c r="K1299" s="587">
        <f t="shared" si="289"/>
        <v>0</v>
      </c>
      <c r="M1299" s="1215">
        <v>260</v>
      </c>
      <c r="N1299" s="1216"/>
      <c r="O1299" s="1217"/>
      <c r="P1299" s="1218"/>
      <c r="Q1299" s="587">
        <f t="shared" si="290"/>
        <v>0</v>
      </c>
      <c r="S1299" s="1215">
        <v>260</v>
      </c>
      <c r="T1299" s="1216"/>
      <c r="U1299" s="1217"/>
      <c r="V1299" s="1218"/>
      <c r="W1299" s="587">
        <f t="shared" si="291"/>
        <v>0</v>
      </c>
      <c r="Y1299" s="1215">
        <v>260</v>
      </c>
      <c r="Z1299" s="1216"/>
      <c r="AA1299" s="1217"/>
      <c r="AB1299" s="1218"/>
      <c r="AC1299" s="587">
        <f t="shared" si="292"/>
        <v>0</v>
      </c>
      <c r="AE1299" s="1215">
        <v>260</v>
      </c>
      <c r="AF1299" s="1216"/>
      <c r="AG1299" s="1217"/>
      <c r="AH1299" s="1218"/>
      <c r="AI1299" s="587">
        <f t="shared" si="293"/>
        <v>0</v>
      </c>
      <c r="AK1299" s="1215">
        <v>260</v>
      </c>
      <c r="AL1299" s="1216"/>
      <c r="AM1299" s="1217"/>
      <c r="AN1299" s="1218"/>
      <c r="AO1299" s="587">
        <f t="shared" si="294"/>
        <v>0</v>
      </c>
      <c r="AQ1299" s="1215">
        <v>260</v>
      </c>
      <c r="AR1299" s="1216"/>
      <c r="AS1299" s="1217"/>
      <c r="AT1299" s="1218"/>
      <c r="AU1299" s="587">
        <f t="shared" si="295"/>
        <v>0</v>
      </c>
      <c r="AW1299" s="1215">
        <v>260</v>
      </c>
      <c r="AX1299" s="1216"/>
      <c r="AY1299" s="1217"/>
      <c r="AZ1299" s="1218"/>
      <c r="BA1299" s="587">
        <f t="shared" si="296"/>
        <v>0</v>
      </c>
      <c r="BC1299" s="1215">
        <v>260</v>
      </c>
      <c r="BD1299" s="1216"/>
      <c r="BE1299" s="1217"/>
      <c r="BF1299" s="1218"/>
      <c r="BG1299" s="587">
        <f t="shared" si="297"/>
        <v>0</v>
      </c>
      <c r="BI1299" s="1215">
        <v>260</v>
      </c>
      <c r="BJ1299" s="1216"/>
      <c r="BK1299" s="1217"/>
      <c r="BL1299" s="1218"/>
      <c r="BM1299" s="587">
        <f t="shared" si="298"/>
        <v>0</v>
      </c>
      <c r="BO1299" s="1215">
        <v>260</v>
      </c>
      <c r="BP1299" s="1216"/>
      <c r="BQ1299" s="1217"/>
      <c r="BR1299" s="1218"/>
      <c r="BS1299" s="587">
        <f t="shared" si="299"/>
        <v>0</v>
      </c>
    </row>
    <row r="1300" spans="1:71" s="17" customFormat="1" ht="16.75" hidden="1" customHeight="1" outlineLevel="2">
      <c r="A1300" s="1215">
        <v>261</v>
      </c>
      <c r="B1300" s="1216"/>
      <c r="C1300" s="1217"/>
      <c r="D1300" s="1218"/>
      <c r="E1300" s="587">
        <f t="shared" si="288"/>
        <v>0</v>
      </c>
      <c r="G1300" s="1215">
        <v>261</v>
      </c>
      <c r="H1300" s="1216"/>
      <c r="I1300" s="1217"/>
      <c r="J1300" s="1218"/>
      <c r="K1300" s="587">
        <f t="shared" si="289"/>
        <v>0</v>
      </c>
      <c r="M1300" s="1215">
        <v>261</v>
      </c>
      <c r="N1300" s="1216"/>
      <c r="O1300" s="1217"/>
      <c r="P1300" s="1218"/>
      <c r="Q1300" s="587">
        <f t="shared" si="290"/>
        <v>0</v>
      </c>
      <c r="S1300" s="1215">
        <v>261</v>
      </c>
      <c r="T1300" s="1216"/>
      <c r="U1300" s="1217"/>
      <c r="V1300" s="1218"/>
      <c r="W1300" s="587">
        <f t="shared" si="291"/>
        <v>0</v>
      </c>
      <c r="Y1300" s="1215">
        <v>261</v>
      </c>
      <c r="Z1300" s="1216"/>
      <c r="AA1300" s="1217"/>
      <c r="AB1300" s="1218"/>
      <c r="AC1300" s="587">
        <f t="shared" si="292"/>
        <v>0</v>
      </c>
      <c r="AE1300" s="1215">
        <v>261</v>
      </c>
      <c r="AF1300" s="1216"/>
      <c r="AG1300" s="1217"/>
      <c r="AH1300" s="1218"/>
      <c r="AI1300" s="587">
        <f t="shared" si="293"/>
        <v>0</v>
      </c>
      <c r="AK1300" s="1215">
        <v>261</v>
      </c>
      <c r="AL1300" s="1216"/>
      <c r="AM1300" s="1217"/>
      <c r="AN1300" s="1218"/>
      <c r="AO1300" s="587">
        <f t="shared" si="294"/>
        <v>0</v>
      </c>
      <c r="AQ1300" s="1215">
        <v>261</v>
      </c>
      <c r="AR1300" s="1216"/>
      <c r="AS1300" s="1217"/>
      <c r="AT1300" s="1218"/>
      <c r="AU1300" s="587">
        <f t="shared" si="295"/>
        <v>0</v>
      </c>
      <c r="AW1300" s="1215">
        <v>261</v>
      </c>
      <c r="AX1300" s="1216"/>
      <c r="AY1300" s="1217"/>
      <c r="AZ1300" s="1218"/>
      <c r="BA1300" s="587">
        <f t="shared" si="296"/>
        <v>0</v>
      </c>
      <c r="BC1300" s="1215">
        <v>261</v>
      </c>
      <c r="BD1300" s="1216"/>
      <c r="BE1300" s="1217"/>
      <c r="BF1300" s="1218"/>
      <c r="BG1300" s="587">
        <f t="shared" si="297"/>
        <v>0</v>
      </c>
      <c r="BI1300" s="1215">
        <v>261</v>
      </c>
      <c r="BJ1300" s="1216"/>
      <c r="BK1300" s="1217"/>
      <c r="BL1300" s="1218"/>
      <c r="BM1300" s="587">
        <f t="shared" si="298"/>
        <v>0</v>
      </c>
      <c r="BO1300" s="1215">
        <v>261</v>
      </c>
      <c r="BP1300" s="1216"/>
      <c r="BQ1300" s="1217"/>
      <c r="BR1300" s="1218"/>
      <c r="BS1300" s="587">
        <f t="shared" si="299"/>
        <v>0</v>
      </c>
    </row>
    <row r="1301" spans="1:71" s="17" customFormat="1" ht="16.75" hidden="1" customHeight="1" outlineLevel="2">
      <c r="A1301" s="1215">
        <v>262</v>
      </c>
      <c r="B1301" s="1216"/>
      <c r="C1301" s="1217"/>
      <c r="D1301" s="1218"/>
      <c r="E1301" s="587">
        <f t="shared" si="288"/>
        <v>0</v>
      </c>
      <c r="G1301" s="1215">
        <v>262</v>
      </c>
      <c r="H1301" s="1216"/>
      <c r="I1301" s="1217"/>
      <c r="J1301" s="1218"/>
      <c r="K1301" s="587">
        <f t="shared" si="289"/>
        <v>0</v>
      </c>
      <c r="M1301" s="1215">
        <v>262</v>
      </c>
      <c r="N1301" s="1216"/>
      <c r="O1301" s="1217"/>
      <c r="P1301" s="1218"/>
      <c r="Q1301" s="587">
        <f t="shared" si="290"/>
        <v>0</v>
      </c>
      <c r="S1301" s="1215">
        <v>262</v>
      </c>
      <c r="T1301" s="1216"/>
      <c r="U1301" s="1217"/>
      <c r="V1301" s="1218"/>
      <c r="W1301" s="587">
        <f t="shared" si="291"/>
        <v>0</v>
      </c>
      <c r="Y1301" s="1215">
        <v>262</v>
      </c>
      <c r="Z1301" s="1216"/>
      <c r="AA1301" s="1217"/>
      <c r="AB1301" s="1218"/>
      <c r="AC1301" s="587">
        <f t="shared" si="292"/>
        <v>0</v>
      </c>
      <c r="AE1301" s="1215">
        <v>262</v>
      </c>
      <c r="AF1301" s="1216"/>
      <c r="AG1301" s="1217"/>
      <c r="AH1301" s="1218"/>
      <c r="AI1301" s="587">
        <f t="shared" si="293"/>
        <v>0</v>
      </c>
      <c r="AK1301" s="1215">
        <v>262</v>
      </c>
      <c r="AL1301" s="1216"/>
      <c r="AM1301" s="1217"/>
      <c r="AN1301" s="1218"/>
      <c r="AO1301" s="587">
        <f t="shared" si="294"/>
        <v>0</v>
      </c>
      <c r="AQ1301" s="1215">
        <v>262</v>
      </c>
      <c r="AR1301" s="1216"/>
      <c r="AS1301" s="1217"/>
      <c r="AT1301" s="1218"/>
      <c r="AU1301" s="587">
        <f t="shared" si="295"/>
        <v>0</v>
      </c>
      <c r="AW1301" s="1215">
        <v>262</v>
      </c>
      <c r="AX1301" s="1216"/>
      <c r="AY1301" s="1217"/>
      <c r="AZ1301" s="1218"/>
      <c r="BA1301" s="587">
        <f t="shared" si="296"/>
        <v>0</v>
      </c>
      <c r="BC1301" s="1215">
        <v>262</v>
      </c>
      <c r="BD1301" s="1216"/>
      <c r="BE1301" s="1217"/>
      <c r="BF1301" s="1218"/>
      <c r="BG1301" s="587">
        <f t="shared" si="297"/>
        <v>0</v>
      </c>
      <c r="BI1301" s="1215">
        <v>262</v>
      </c>
      <c r="BJ1301" s="1216"/>
      <c r="BK1301" s="1217"/>
      <c r="BL1301" s="1218"/>
      <c r="BM1301" s="587">
        <f t="shared" si="298"/>
        <v>0</v>
      </c>
      <c r="BO1301" s="1215">
        <v>262</v>
      </c>
      <c r="BP1301" s="1216"/>
      <c r="BQ1301" s="1217"/>
      <c r="BR1301" s="1218"/>
      <c r="BS1301" s="587">
        <f t="shared" si="299"/>
        <v>0</v>
      </c>
    </row>
    <row r="1302" spans="1:71" s="17" customFormat="1" ht="16.75" hidden="1" customHeight="1" outlineLevel="2">
      <c r="A1302" s="1215">
        <v>263</v>
      </c>
      <c r="B1302" s="1216"/>
      <c r="C1302" s="1217"/>
      <c r="D1302" s="1218"/>
      <c r="E1302" s="587">
        <f t="shared" si="288"/>
        <v>0</v>
      </c>
      <c r="G1302" s="1215">
        <v>263</v>
      </c>
      <c r="H1302" s="1216"/>
      <c r="I1302" s="1217"/>
      <c r="J1302" s="1218"/>
      <c r="K1302" s="587">
        <f t="shared" si="289"/>
        <v>0</v>
      </c>
      <c r="M1302" s="1215">
        <v>263</v>
      </c>
      <c r="N1302" s="1216"/>
      <c r="O1302" s="1217"/>
      <c r="P1302" s="1218"/>
      <c r="Q1302" s="587">
        <f t="shared" si="290"/>
        <v>0</v>
      </c>
      <c r="S1302" s="1215">
        <v>263</v>
      </c>
      <c r="T1302" s="1216"/>
      <c r="U1302" s="1217"/>
      <c r="V1302" s="1218"/>
      <c r="W1302" s="587">
        <f t="shared" si="291"/>
        <v>0</v>
      </c>
      <c r="Y1302" s="1215">
        <v>263</v>
      </c>
      <c r="Z1302" s="1216"/>
      <c r="AA1302" s="1217"/>
      <c r="AB1302" s="1218"/>
      <c r="AC1302" s="587">
        <f t="shared" si="292"/>
        <v>0</v>
      </c>
      <c r="AE1302" s="1215">
        <v>263</v>
      </c>
      <c r="AF1302" s="1216"/>
      <c r="AG1302" s="1217"/>
      <c r="AH1302" s="1218"/>
      <c r="AI1302" s="587">
        <f t="shared" si="293"/>
        <v>0</v>
      </c>
      <c r="AK1302" s="1215">
        <v>263</v>
      </c>
      <c r="AL1302" s="1216"/>
      <c r="AM1302" s="1217"/>
      <c r="AN1302" s="1218"/>
      <c r="AO1302" s="587">
        <f t="shared" si="294"/>
        <v>0</v>
      </c>
      <c r="AQ1302" s="1215">
        <v>263</v>
      </c>
      <c r="AR1302" s="1216"/>
      <c r="AS1302" s="1217"/>
      <c r="AT1302" s="1218"/>
      <c r="AU1302" s="587">
        <f t="shared" si="295"/>
        <v>0</v>
      </c>
      <c r="AW1302" s="1215">
        <v>263</v>
      </c>
      <c r="AX1302" s="1216"/>
      <c r="AY1302" s="1217"/>
      <c r="AZ1302" s="1218"/>
      <c r="BA1302" s="587">
        <f t="shared" si="296"/>
        <v>0</v>
      </c>
      <c r="BC1302" s="1215">
        <v>263</v>
      </c>
      <c r="BD1302" s="1216"/>
      <c r="BE1302" s="1217"/>
      <c r="BF1302" s="1218"/>
      <c r="BG1302" s="587">
        <f t="shared" si="297"/>
        <v>0</v>
      </c>
      <c r="BI1302" s="1215">
        <v>263</v>
      </c>
      <c r="BJ1302" s="1216"/>
      <c r="BK1302" s="1217"/>
      <c r="BL1302" s="1218"/>
      <c r="BM1302" s="587">
        <f t="shared" si="298"/>
        <v>0</v>
      </c>
      <c r="BO1302" s="1215">
        <v>263</v>
      </c>
      <c r="BP1302" s="1216"/>
      <c r="BQ1302" s="1217"/>
      <c r="BR1302" s="1218"/>
      <c r="BS1302" s="587">
        <f t="shared" si="299"/>
        <v>0</v>
      </c>
    </row>
    <row r="1303" spans="1:71" s="17" customFormat="1" ht="16.75" hidden="1" customHeight="1" outlineLevel="2">
      <c r="A1303" s="1215">
        <v>264</v>
      </c>
      <c r="B1303" s="1216"/>
      <c r="C1303" s="1217"/>
      <c r="D1303" s="1218"/>
      <c r="E1303" s="587">
        <f t="shared" si="288"/>
        <v>0</v>
      </c>
      <c r="G1303" s="1215">
        <v>264</v>
      </c>
      <c r="H1303" s="1216"/>
      <c r="I1303" s="1217"/>
      <c r="J1303" s="1218"/>
      <c r="K1303" s="587">
        <f t="shared" si="289"/>
        <v>0</v>
      </c>
      <c r="M1303" s="1215">
        <v>264</v>
      </c>
      <c r="N1303" s="1216"/>
      <c r="O1303" s="1217"/>
      <c r="P1303" s="1218"/>
      <c r="Q1303" s="587">
        <f t="shared" si="290"/>
        <v>0</v>
      </c>
      <c r="S1303" s="1215">
        <v>264</v>
      </c>
      <c r="T1303" s="1216"/>
      <c r="U1303" s="1217"/>
      <c r="V1303" s="1218"/>
      <c r="W1303" s="587">
        <f t="shared" si="291"/>
        <v>0</v>
      </c>
      <c r="Y1303" s="1215">
        <v>264</v>
      </c>
      <c r="Z1303" s="1216"/>
      <c r="AA1303" s="1217"/>
      <c r="AB1303" s="1218"/>
      <c r="AC1303" s="587">
        <f t="shared" si="292"/>
        <v>0</v>
      </c>
      <c r="AE1303" s="1215">
        <v>264</v>
      </c>
      <c r="AF1303" s="1216"/>
      <c r="AG1303" s="1217"/>
      <c r="AH1303" s="1218"/>
      <c r="AI1303" s="587">
        <f t="shared" si="293"/>
        <v>0</v>
      </c>
      <c r="AK1303" s="1215">
        <v>264</v>
      </c>
      <c r="AL1303" s="1216"/>
      <c r="AM1303" s="1217"/>
      <c r="AN1303" s="1218"/>
      <c r="AO1303" s="587">
        <f t="shared" si="294"/>
        <v>0</v>
      </c>
      <c r="AQ1303" s="1215">
        <v>264</v>
      </c>
      <c r="AR1303" s="1216"/>
      <c r="AS1303" s="1217"/>
      <c r="AT1303" s="1218"/>
      <c r="AU1303" s="587">
        <f t="shared" si="295"/>
        <v>0</v>
      </c>
      <c r="AW1303" s="1215">
        <v>264</v>
      </c>
      <c r="AX1303" s="1216"/>
      <c r="AY1303" s="1217"/>
      <c r="AZ1303" s="1218"/>
      <c r="BA1303" s="587">
        <f t="shared" si="296"/>
        <v>0</v>
      </c>
      <c r="BC1303" s="1215">
        <v>264</v>
      </c>
      <c r="BD1303" s="1216"/>
      <c r="BE1303" s="1217"/>
      <c r="BF1303" s="1218"/>
      <c r="BG1303" s="587">
        <f t="shared" si="297"/>
        <v>0</v>
      </c>
      <c r="BI1303" s="1215">
        <v>264</v>
      </c>
      <c r="BJ1303" s="1216"/>
      <c r="BK1303" s="1217"/>
      <c r="BL1303" s="1218"/>
      <c r="BM1303" s="587">
        <f t="shared" si="298"/>
        <v>0</v>
      </c>
      <c r="BO1303" s="1215">
        <v>264</v>
      </c>
      <c r="BP1303" s="1216"/>
      <c r="BQ1303" s="1217"/>
      <c r="BR1303" s="1218"/>
      <c r="BS1303" s="587">
        <f t="shared" si="299"/>
        <v>0</v>
      </c>
    </row>
    <row r="1304" spans="1:71" s="17" customFormat="1" ht="16.75" hidden="1" customHeight="1" outlineLevel="2">
      <c r="A1304" s="1215">
        <v>265</v>
      </c>
      <c r="B1304" s="1216"/>
      <c r="C1304" s="1217"/>
      <c r="D1304" s="1218"/>
      <c r="E1304" s="587">
        <f t="shared" si="288"/>
        <v>0</v>
      </c>
      <c r="G1304" s="1215">
        <v>265</v>
      </c>
      <c r="H1304" s="1216"/>
      <c r="I1304" s="1217"/>
      <c r="J1304" s="1218"/>
      <c r="K1304" s="587">
        <f t="shared" si="289"/>
        <v>0</v>
      </c>
      <c r="M1304" s="1215">
        <v>265</v>
      </c>
      <c r="N1304" s="1216"/>
      <c r="O1304" s="1217"/>
      <c r="P1304" s="1218"/>
      <c r="Q1304" s="587">
        <f t="shared" si="290"/>
        <v>0</v>
      </c>
      <c r="S1304" s="1215">
        <v>265</v>
      </c>
      <c r="T1304" s="1216"/>
      <c r="U1304" s="1217"/>
      <c r="V1304" s="1218"/>
      <c r="W1304" s="587">
        <f t="shared" si="291"/>
        <v>0</v>
      </c>
      <c r="Y1304" s="1215">
        <v>265</v>
      </c>
      <c r="Z1304" s="1216"/>
      <c r="AA1304" s="1217"/>
      <c r="AB1304" s="1218"/>
      <c r="AC1304" s="587">
        <f t="shared" si="292"/>
        <v>0</v>
      </c>
      <c r="AE1304" s="1215">
        <v>265</v>
      </c>
      <c r="AF1304" s="1216"/>
      <c r="AG1304" s="1217"/>
      <c r="AH1304" s="1218"/>
      <c r="AI1304" s="587">
        <f t="shared" si="293"/>
        <v>0</v>
      </c>
      <c r="AK1304" s="1215">
        <v>265</v>
      </c>
      <c r="AL1304" s="1216"/>
      <c r="AM1304" s="1217"/>
      <c r="AN1304" s="1218"/>
      <c r="AO1304" s="587">
        <f t="shared" si="294"/>
        <v>0</v>
      </c>
      <c r="AQ1304" s="1215">
        <v>265</v>
      </c>
      <c r="AR1304" s="1216"/>
      <c r="AS1304" s="1217"/>
      <c r="AT1304" s="1218"/>
      <c r="AU1304" s="587">
        <f t="shared" si="295"/>
        <v>0</v>
      </c>
      <c r="AW1304" s="1215">
        <v>265</v>
      </c>
      <c r="AX1304" s="1216"/>
      <c r="AY1304" s="1217"/>
      <c r="AZ1304" s="1218"/>
      <c r="BA1304" s="587">
        <f t="shared" si="296"/>
        <v>0</v>
      </c>
      <c r="BC1304" s="1215">
        <v>265</v>
      </c>
      <c r="BD1304" s="1216"/>
      <c r="BE1304" s="1217"/>
      <c r="BF1304" s="1218"/>
      <c r="BG1304" s="587">
        <f t="shared" si="297"/>
        <v>0</v>
      </c>
      <c r="BI1304" s="1215">
        <v>265</v>
      </c>
      <c r="BJ1304" s="1216"/>
      <c r="BK1304" s="1217"/>
      <c r="BL1304" s="1218"/>
      <c r="BM1304" s="587">
        <f t="shared" si="298"/>
        <v>0</v>
      </c>
      <c r="BO1304" s="1215">
        <v>265</v>
      </c>
      <c r="BP1304" s="1216"/>
      <c r="BQ1304" s="1217"/>
      <c r="BR1304" s="1218"/>
      <c r="BS1304" s="587">
        <f t="shared" si="299"/>
        <v>0</v>
      </c>
    </row>
    <row r="1305" spans="1:71" s="17" customFormat="1" ht="16.75" hidden="1" customHeight="1" outlineLevel="2">
      <c r="A1305" s="1215">
        <v>266</v>
      </c>
      <c r="B1305" s="1216"/>
      <c r="C1305" s="1217"/>
      <c r="D1305" s="1218"/>
      <c r="E1305" s="587">
        <f t="shared" si="288"/>
        <v>0</v>
      </c>
      <c r="G1305" s="1215">
        <v>266</v>
      </c>
      <c r="H1305" s="1216"/>
      <c r="I1305" s="1217"/>
      <c r="J1305" s="1218"/>
      <c r="K1305" s="587">
        <f t="shared" si="289"/>
        <v>0</v>
      </c>
      <c r="M1305" s="1215">
        <v>266</v>
      </c>
      <c r="N1305" s="1216"/>
      <c r="O1305" s="1217"/>
      <c r="P1305" s="1218"/>
      <c r="Q1305" s="587">
        <f t="shared" si="290"/>
        <v>0</v>
      </c>
      <c r="S1305" s="1215">
        <v>266</v>
      </c>
      <c r="T1305" s="1216"/>
      <c r="U1305" s="1217"/>
      <c r="V1305" s="1218"/>
      <c r="W1305" s="587">
        <f t="shared" si="291"/>
        <v>0</v>
      </c>
      <c r="Y1305" s="1215">
        <v>266</v>
      </c>
      <c r="Z1305" s="1216"/>
      <c r="AA1305" s="1217"/>
      <c r="AB1305" s="1218"/>
      <c r="AC1305" s="587">
        <f t="shared" si="292"/>
        <v>0</v>
      </c>
      <c r="AE1305" s="1215">
        <v>266</v>
      </c>
      <c r="AF1305" s="1216"/>
      <c r="AG1305" s="1217"/>
      <c r="AH1305" s="1218"/>
      <c r="AI1305" s="587">
        <f t="shared" si="293"/>
        <v>0</v>
      </c>
      <c r="AK1305" s="1215">
        <v>266</v>
      </c>
      <c r="AL1305" s="1216"/>
      <c r="AM1305" s="1217"/>
      <c r="AN1305" s="1218"/>
      <c r="AO1305" s="587">
        <f t="shared" si="294"/>
        <v>0</v>
      </c>
      <c r="AQ1305" s="1215">
        <v>266</v>
      </c>
      <c r="AR1305" s="1216"/>
      <c r="AS1305" s="1217"/>
      <c r="AT1305" s="1218"/>
      <c r="AU1305" s="587">
        <f t="shared" si="295"/>
        <v>0</v>
      </c>
      <c r="AW1305" s="1215">
        <v>266</v>
      </c>
      <c r="AX1305" s="1216"/>
      <c r="AY1305" s="1217"/>
      <c r="AZ1305" s="1218"/>
      <c r="BA1305" s="587">
        <f t="shared" si="296"/>
        <v>0</v>
      </c>
      <c r="BC1305" s="1215">
        <v>266</v>
      </c>
      <c r="BD1305" s="1216"/>
      <c r="BE1305" s="1217"/>
      <c r="BF1305" s="1218"/>
      <c r="BG1305" s="587">
        <f t="shared" si="297"/>
        <v>0</v>
      </c>
      <c r="BI1305" s="1215">
        <v>266</v>
      </c>
      <c r="BJ1305" s="1216"/>
      <c r="BK1305" s="1217"/>
      <c r="BL1305" s="1218"/>
      <c r="BM1305" s="587">
        <f t="shared" si="298"/>
        <v>0</v>
      </c>
      <c r="BO1305" s="1215">
        <v>266</v>
      </c>
      <c r="BP1305" s="1216"/>
      <c r="BQ1305" s="1217"/>
      <c r="BR1305" s="1218"/>
      <c r="BS1305" s="587">
        <f t="shared" si="299"/>
        <v>0</v>
      </c>
    </row>
    <row r="1306" spans="1:71" s="17" customFormat="1" ht="16.75" hidden="1" customHeight="1" outlineLevel="2">
      <c r="A1306" s="1215">
        <v>267</v>
      </c>
      <c r="B1306" s="1216"/>
      <c r="C1306" s="1217"/>
      <c r="D1306" s="1218"/>
      <c r="E1306" s="587">
        <f t="shared" si="288"/>
        <v>0</v>
      </c>
      <c r="G1306" s="1215">
        <v>267</v>
      </c>
      <c r="H1306" s="1216"/>
      <c r="I1306" s="1217"/>
      <c r="J1306" s="1218"/>
      <c r="K1306" s="587">
        <f t="shared" si="289"/>
        <v>0</v>
      </c>
      <c r="M1306" s="1215">
        <v>267</v>
      </c>
      <c r="N1306" s="1216"/>
      <c r="O1306" s="1217"/>
      <c r="P1306" s="1218"/>
      <c r="Q1306" s="587">
        <f t="shared" si="290"/>
        <v>0</v>
      </c>
      <c r="S1306" s="1215">
        <v>267</v>
      </c>
      <c r="T1306" s="1216"/>
      <c r="U1306" s="1217"/>
      <c r="V1306" s="1218"/>
      <c r="W1306" s="587">
        <f t="shared" si="291"/>
        <v>0</v>
      </c>
      <c r="Y1306" s="1215">
        <v>267</v>
      </c>
      <c r="Z1306" s="1216"/>
      <c r="AA1306" s="1217"/>
      <c r="AB1306" s="1218"/>
      <c r="AC1306" s="587">
        <f t="shared" si="292"/>
        <v>0</v>
      </c>
      <c r="AE1306" s="1215">
        <v>267</v>
      </c>
      <c r="AF1306" s="1216"/>
      <c r="AG1306" s="1217"/>
      <c r="AH1306" s="1218"/>
      <c r="AI1306" s="587">
        <f t="shared" si="293"/>
        <v>0</v>
      </c>
      <c r="AK1306" s="1215">
        <v>267</v>
      </c>
      <c r="AL1306" s="1216"/>
      <c r="AM1306" s="1217"/>
      <c r="AN1306" s="1218"/>
      <c r="AO1306" s="587">
        <f t="shared" si="294"/>
        <v>0</v>
      </c>
      <c r="AQ1306" s="1215">
        <v>267</v>
      </c>
      <c r="AR1306" s="1216"/>
      <c r="AS1306" s="1217"/>
      <c r="AT1306" s="1218"/>
      <c r="AU1306" s="587">
        <f t="shared" si="295"/>
        <v>0</v>
      </c>
      <c r="AW1306" s="1215">
        <v>267</v>
      </c>
      <c r="AX1306" s="1216"/>
      <c r="AY1306" s="1217"/>
      <c r="AZ1306" s="1218"/>
      <c r="BA1306" s="587">
        <f t="shared" si="296"/>
        <v>0</v>
      </c>
      <c r="BC1306" s="1215">
        <v>267</v>
      </c>
      <c r="BD1306" s="1216"/>
      <c r="BE1306" s="1217"/>
      <c r="BF1306" s="1218"/>
      <c r="BG1306" s="587">
        <f t="shared" si="297"/>
        <v>0</v>
      </c>
      <c r="BI1306" s="1215">
        <v>267</v>
      </c>
      <c r="BJ1306" s="1216"/>
      <c r="BK1306" s="1217"/>
      <c r="BL1306" s="1218"/>
      <c r="BM1306" s="587">
        <f t="shared" si="298"/>
        <v>0</v>
      </c>
      <c r="BO1306" s="1215">
        <v>267</v>
      </c>
      <c r="BP1306" s="1216"/>
      <c r="BQ1306" s="1217"/>
      <c r="BR1306" s="1218"/>
      <c r="BS1306" s="587">
        <f t="shared" si="299"/>
        <v>0</v>
      </c>
    </row>
    <row r="1307" spans="1:71" s="17" customFormat="1" ht="16.75" hidden="1" customHeight="1" outlineLevel="2">
      <c r="A1307" s="1215">
        <v>268</v>
      </c>
      <c r="B1307" s="1216"/>
      <c r="C1307" s="1217"/>
      <c r="D1307" s="1218"/>
      <c r="E1307" s="587">
        <f t="shared" si="288"/>
        <v>0</v>
      </c>
      <c r="G1307" s="1215">
        <v>268</v>
      </c>
      <c r="H1307" s="1216"/>
      <c r="I1307" s="1217"/>
      <c r="J1307" s="1218"/>
      <c r="K1307" s="587">
        <f t="shared" si="289"/>
        <v>0</v>
      </c>
      <c r="M1307" s="1215">
        <v>268</v>
      </c>
      <c r="N1307" s="1216"/>
      <c r="O1307" s="1217"/>
      <c r="P1307" s="1218"/>
      <c r="Q1307" s="587">
        <f t="shared" si="290"/>
        <v>0</v>
      </c>
      <c r="S1307" s="1215">
        <v>268</v>
      </c>
      <c r="T1307" s="1216"/>
      <c r="U1307" s="1217"/>
      <c r="V1307" s="1218"/>
      <c r="W1307" s="587">
        <f t="shared" si="291"/>
        <v>0</v>
      </c>
      <c r="Y1307" s="1215">
        <v>268</v>
      </c>
      <c r="Z1307" s="1216"/>
      <c r="AA1307" s="1217"/>
      <c r="AB1307" s="1218"/>
      <c r="AC1307" s="587">
        <f t="shared" si="292"/>
        <v>0</v>
      </c>
      <c r="AE1307" s="1215">
        <v>268</v>
      </c>
      <c r="AF1307" s="1216"/>
      <c r="AG1307" s="1217"/>
      <c r="AH1307" s="1218"/>
      <c r="AI1307" s="587">
        <f t="shared" si="293"/>
        <v>0</v>
      </c>
      <c r="AK1307" s="1215">
        <v>268</v>
      </c>
      <c r="AL1307" s="1216"/>
      <c r="AM1307" s="1217"/>
      <c r="AN1307" s="1218"/>
      <c r="AO1307" s="587">
        <f t="shared" si="294"/>
        <v>0</v>
      </c>
      <c r="AQ1307" s="1215">
        <v>268</v>
      </c>
      <c r="AR1307" s="1216"/>
      <c r="AS1307" s="1217"/>
      <c r="AT1307" s="1218"/>
      <c r="AU1307" s="587">
        <f t="shared" si="295"/>
        <v>0</v>
      </c>
      <c r="AW1307" s="1215">
        <v>268</v>
      </c>
      <c r="AX1307" s="1216"/>
      <c r="AY1307" s="1217"/>
      <c r="AZ1307" s="1218"/>
      <c r="BA1307" s="587">
        <f t="shared" si="296"/>
        <v>0</v>
      </c>
      <c r="BC1307" s="1215">
        <v>268</v>
      </c>
      <c r="BD1307" s="1216"/>
      <c r="BE1307" s="1217"/>
      <c r="BF1307" s="1218"/>
      <c r="BG1307" s="587">
        <f t="shared" si="297"/>
        <v>0</v>
      </c>
      <c r="BI1307" s="1215">
        <v>268</v>
      </c>
      <c r="BJ1307" s="1216"/>
      <c r="BK1307" s="1217"/>
      <c r="BL1307" s="1218"/>
      <c r="BM1307" s="587">
        <f t="shared" si="298"/>
        <v>0</v>
      </c>
      <c r="BO1307" s="1215">
        <v>268</v>
      </c>
      <c r="BP1307" s="1216"/>
      <c r="BQ1307" s="1217"/>
      <c r="BR1307" s="1218"/>
      <c r="BS1307" s="587">
        <f t="shared" si="299"/>
        <v>0</v>
      </c>
    </row>
    <row r="1308" spans="1:71" s="17" customFormat="1" ht="16.75" hidden="1" customHeight="1" outlineLevel="2">
      <c r="A1308" s="1215">
        <v>269</v>
      </c>
      <c r="B1308" s="1216"/>
      <c r="C1308" s="1217"/>
      <c r="D1308" s="1218"/>
      <c r="E1308" s="587">
        <f t="shared" si="288"/>
        <v>0</v>
      </c>
      <c r="G1308" s="1215">
        <v>269</v>
      </c>
      <c r="H1308" s="1216"/>
      <c r="I1308" s="1217"/>
      <c r="J1308" s="1218"/>
      <c r="K1308" s="587">
        <f t="shared" si="289"/>
        <v>0</v>
      </c>
      <c r="M1308" s="1215">
        <v>269</v>
      </c>
      <c r="N1308" s="1216"/>
      <c r="O1308" s="1217"/>
      <c r="P1308" s="1218"/>
      <c r="Q1308" s="587">
        <f t="shared" si="290"/>
        <v>0</v>
      </c>
      <c r="S1308" s="1215">
        <v>269</v>
      </c>
      <c r="T1308" s="1216"/>
      <c r="U1308" s="1217"/>
      <c r="V1308" s="1218"/>
      <c r="W1308" s="587">
        <f t="shared" si="291"/>
        <v>0</v>
      </c>
      <c r="Y1308" s="1215">
        <v>269</v>
      </c>
      <c r="Z1308" s="1216"/>
      <c r="AA1308" s="1217"/>
      <c r="AB1308" s="1218"/>
      <c r="AC1308" s="587">
        <f t="shared" si="292"/>
        <v>0</v>
      </c>
      <c r="AE1308" s="1215">
        <v>269</v>
      </c>
      <c r="AF1308" s="1216"/>
      <c r="AG1308" s="1217"/>
      <c r="AH1308" s="1218"/>
      <c r="AI1308" s="587">
        <f t="shared" si="293"/>
        <v>0</v>
      </c>
      <c r="AK1308" s="1215">
        <v>269</v>
      </c>
      <c r="AL1308" s="1216"/>
      <c r="AM1308" s="1217"/>
      <c r="AN1308" s="1218"/>
      <c r="AO1308" s="587">
        <f t="shared" si="294"/>
        <v>0</v>
      </c>
      <c r="AQ1308" s="1215">
        <v>269</v>
      </c>
      <c r="AR1308" s="1216"/>
      <c r="AS1308" s="1217"/>
      <c r="AT1308" s="1218"/>
      <c r="AU1308" s="587">
        <f t="shared" si="295"/>
        <v>0</v>
      </c>
      <c r="AW1308" s="1215">
        <v>269</v>
      </c>
      <c r="AX1308" s="1216"/>
      <c r="AY1308" s="1217"/>
      <c r="AZ1308" s="1218"/>
      <c r="BA1308" s="587">
        <f t="shared" si="296"/>
        <v>0</v>
      </c>
      <c r="BC1308" s="1215">
        <v>269</v>
      </c>
      <c r="BD1308" s="1216"/>
      <c r="BE1308" s="1217"/>
      <c r="BF1308" s="1218"/>
      <c r="BG1308" s="587">
        <f t="shared" si="297"/>
        <v>0</v>
      </c>
      <c r="BI1308" s="1215">
        <v>269</v>
      </c>
      <c r="BJ1308" s="1216"/>
      <c r="BK1308" s="1217"/>
      <c r="BL1308" s="1218"/>
      <c r="BM1308" s="587">
        <f t="shared" si="298"/>
        <v>0</v>
      </c>
      <c r="BO1308" s="1215">
        <v>269</v>
      </c>
      <c r="BP1308" s="1216"/>
      <c r="BQ1308" s="1217"/>
      <c r="BR1308" s="1218"/>
      <c r="BS1308" s="587">
        <f t="shared" si="299"/>
        <v>0</v>
      </c>
    </row>
    <row r="1309" spans="1:71" s="17" customFormat="1" ht="16.75" hidden="1" customHeight="1" outlineLevel="2">
      <c r="A1309" s="1215">
        <v>270</v>
      </c>
      <c r="B1309" s="1216"/>
      <c r="C1309" s="1217"/>
      <c r="D1309" s="1218"/>
      <c r="E1309" s="587">
        <f t="shared" si="288"/>
        <v>0</v>
      </c>
      <c r="G1309" s="1215">
        <v>270</v>
      </c>
      <c r="H1309" s="1216"/>
      <c r="I1309" s="1217"/>
      <c r="J1309" s="1218"/>
      <c r="K1309" s="587">
        <f t="shared" si="289"/>
        <v>0</v>
      </c>
      <c r="M1309" s="1215">
        <v>270</v>
      </c>
      <c r="N1309" s="1216"/>
      <c r="O1309" s="1217"/>
      <c r="P1309" s="1218"/>
      <c r="Q1309" s="587">
        <f t="shared" si="290"/>
        <v>0</v>
      </c>
      <c r="S1309" s="1215">
        <v>270</v>
      </c>
      <c r="T1309" s="1216"/>
      <c r="U1309" s="1217"/>
      <c r="V1309" s="1218"/>
      <c r="W1309" s="587">
        <f t="shared" si="291"/>
        <v>0</v>
      </c>
      <c r="Y1309" s="1215">
        <v>270</v>
      </c>
      <c r="Z1309" s="1216"/>
      <c r="AA1309" s="1217"/>
      <c r="AB1309" s="1218"/>
      <c r="AC1309" s="587">
        <f t="shared" si="292"/>
        <v>0</v>
      </c>
      <c r="AE1309" s="1215">
        <v>270</v>
      </c>
      <c r="AF1309" s="1216"/>
      <c r="AG1309" s="1217"/>
      <c r="AH1309" s="1218"/>
      <c r="AI1309" s="587">
        <f t="shared" si="293"/>
        <v>0</v>
      </c>
      <c r="AK1309" s="1215">
        <v>270</v>
      </c>
      <c r="AL1309" s="1216"/>
      <c r="AM1309" s="1217"/>
      <c r="AN1309" s="1218"/>
      <c r="AO1309" s="587">
        <f t="shared" si="294"/>
        <v>0</v>
      </c>
      <c r="AQ1309" s="1215">
        <v>270</v>
      </c>
      <c r="AR1309" s="1216"/>
      <c r="AS1309" s="1217"/>
      <c r="AT1309" s="1218"/>
      <c r="AU1309" s="587">
        <f t="shared" si="295"/>
        <v>0</v>
      </c>
      <c r="AW1309" s="1215">
        <v>270</v>
      </c>
      <c r="AX1309" s="1216"/>
      <c r="AY1309" s="1217"/>
      <c r="AZ1309" s="1218"/>
      <c r="BA1309" s="587">
        <f t="shared" si="296"/>
        <v>0</v>
      </c>
      <c r="BC1309" s="1215">
        <v>270</v>
      </c>
      <c r="BD1309" s="1216"/>
      <c r="BE1309" s="1217"/>
      <c r="BF1309" s="1218"/>
      <c r="BG1309" s="587">
        <f t="shared" si="297"/>
        <v>0</v>
      </c>
      <c r="BI1309" s="1215">
        <v>270</v>
      </c>
      <c r="BJ1309" s="1216"/>
      <c r="BK1309" s="1217"/>
      <c r="BL1309" s="1218"/>
      <c r="BM1309" s="587">
        <f t="shared" si="298"/>
        <v>0</v>
      </c>
      <c r="BO1309" s="1215">
        <v>270</v>
      </c>
      <c r="BP1309" s="1216"/>
      <c r="BQ1309" s="1217"/>
      <c r="BR1309" s="1218"/>
      <c r="BS1309" s="587">
        <f t="shared" si="299"/>
        <v>0</v>
      </c>
    </row>
    <row r="1310" spans="1:71" s="17" customFormat="1" ht="16.75" hidden="1" customHeight="1" outlineLevel="2">
      <c r="A1310" s="1215">
        <v>271</v>
      </c>
      <c r="B1310" s="1216"/>
      <c r="C1310" s="1217"/>
      <c r="D1310" s="1218"/>
      <c r="E1310" s="587">
        <f t="shared" si="288"/>
        <v>0</v>
      </c>
      <c r="G1310" s="1215">
        <v>271</v>
      </c>
      <c r="H1310" s="1216"/>
      <c r="I1310" s="1217"/>
      <c r="J1310" s="1218"/>
      <c r="K1310" s="587">
        <f t="shared" si="289"/>
        <v>0</v>
      </c>
      <c r="M1310" s="1215">
        <v>271</v>
      </c>
      <c r="N1310" s="1216"/>
      <c r="O1310" s="1217"/>
      <c r="P1310" s="1218"/>
      <c r="Q1310" s="587">
        <f t="shared" si="290"/>
        <v>0</v>
      </c>
      <c r="S1310" s="1215">
        <v>271</v>
      </c>
      <c r="T1310" s="1216"/>
      <c r="U1310" s="1217"/>
      <c r="V1310" s="1218"/>
      <c r="W1310" s="587">
        <f t="shared" si="291"/>
        <v>0</v>
      </c>
      <c r="Y1310" s="1215">
        <v>271</v>
      </c>
      <c r="Z1310" s="1216"/>
      <c r="AA1310" s="1217"/>
      <c r="AB1310" s="1218"/>
      <c r="AC1310" s="587">
        <f t="shared" si="292"/>
        <v>0</v>
      </c>
      <c r="AE1310" s="1215">
        <v>271</v>
      </c>
      <c r="AF1310" s="1216"/>
      <c r="AG1310" s="1217"/>
      <c r="AH1310" s="1218"/>
      <c r="AI1310" s="587">
        <f t="shared" si="293"/>
        <v>0</v>
      </c>
      <c r="AK1310" s="1215">
        <v>271</v>
      </c>
      <c r="AL1310" s="1216"/>
      <c r="AM1310" s="1217"/>
      <c r="AN1310" s="1218"/>
      <c r="AO1310" s="587">
        <f t="shared" si="294"/>
        <v>0</v>
      </c>
      <c r="AQ1310" s="1215">
        <v>271</v>
      </c>
      <c r="AR1310" s="1216"/>
      <c r="AS1310" s="1217"/>
      <c r="AT1310" s="1218"/>
      <c r="AU1310" s="587">
        <f t="shared" si="295"/>
        <v>0</v>
      </c>
      <c r="AW1310" s="1215">
        <v>271</v>
      </c>
      <c r="AX1310" s="1216"/>
      <c r="AY1310" s="1217"/>
      <c r="AZ1310" s="1218"/>
      <c r="BA1310" s="587">
        <f t="shared" si="296"/>
        <v>0</v>
      </c>
      <c r="BC1310" s="1215">
        <v>271</v>
      </c>
      <c r="BD1310" s="1216"/>
      <c r="BE1310" s="1217"/>
      <c r="BF1310" s="1218"/>
      <c r="BG1310" s="587">
        <f t="shared" si="297"/>
        <v>0</v>
      </c>
      <c r="BI1310" s="1215">
        <v>271</v>
      </c>
      <c r="BJ1310" s="1216"/>
      <c r="BK1310" s="1217"/>
      <c r="BL1310" s="1218"/>
      <c r="BM1310" s="587">
        <f t="shared" si="298"/>
        <v>0</v>
      </c>
      <c r="BO1310" s="1215">
        <v>271</v>
      </c>
      <c r="BP1310" s="1216"/>
      <c r="BQ1310" s="1217"/>
      <c r="BR1310" s="1218"/>
      <c r="BS1310" s="587">
        <f t="shared" si="299"/>
        <v>0</v>
      </c>
    </row>
    <row r="1311" spans="1:71" s="17" customFormat="1" ht="16.75" hidden="1" customHeight="1" outlineLevel="2">
      <c r="A1311" s="1215">
        <v>272</v>
      </c>
      <c r="B1311" s="1216"/>
      <c r="C1311" s="1217"/>
      <c r="D1311" s="1218"/>
      <c r="E1311" s="587">
        <f t="shared" si="288"/>
        <v>0</v>
      </c>
      <c r="G1311" s="1215">
        <v>272</v>
      </c>
      <c r="H1311" s="1216"/>
      <c r="I1311" s="1217"/>
      <c r="J1311" s="1218"/>
      <c r="K1311" s="587">
        <f t="shared" si="289"/>
        <v>0</v>
      </c>
      <c r="M1311" s="1215">
        <v>272</v>
      </c>
      <c r="N1311" s="1216"/>
      <c r="O1311" s="1217"/>
      <c r="P1311" s="1218"/>
      <c r="Q1311" s="587">
        <f t="shared" si="290"/>
        <v>0</v>
      </c>
      <c r="S1311" s="1215">
        <v>272</v>
      </c>
      <c r="T1311" s="1216"/>
      <c r="U1311" s="1217"/>
      <c r="V1311" s="1218"/>
      <c r="W1311" s="587">
        <f t="shared" si="291"/>
        <v>0</v>
      </c>
      <c r="Y1311" s="1215">
        <v>272</v>
      </c>
      <c r="Z1311" s="1216"/>
      <c r="AA1311" s="1217"/>
      <c r="AB1311" s="1218"/>
      <c r="AC1311" s="587">
        <f t="shared" si="292"/>
        <v>0</v>
      </c>
      <c r="AE1311" s="1215">
        <v>272</v>
      </c>
      <c r="AF1311" s="1216"/>
      <c r="AG1311" s="1217"/>
      <c r="AH1311" s="1218"/>
      <c r="AI1311" s="587">
        <f t="shared" si="293"/>
        <v>0</v>
      </c>
      <c r="AK1311" s="1215">
        <v>272</v>
      </c>
      <c r="AL1311" s="1216"/>
      <c r="AM1311" s="1217"/>
      <c r="AN1311" s="1218"/>
      <c r="AO1311" s="587">
        <f t="shared" si="294"/>
        <v>0</v>
      </c>
      <c r="AQ1311" s="1215">
        <v>272</v>
      </c>
      <c r="AR1311" s="1216"/>
      <c r="AS1311" s="1217"/>
      <c r="AT1311" s="1218"/>
      <c r="AU1311" s="587">
        <f t="shared" si="295"/>
        <v>0</v>
      </c>
      <c r="AW1311" s="1215">
        <v>272</v>
      </c>
      <c r="AX1311" s="1216"/>
      <c r="AY1311" s="1217"/>
      <c r="AZ1311" s="1218"/>
      <c r="BA1311" s="587">
        <f t="shared" si="296"/>
        <v>0</v>
      </c>
      <c r="BC1311" s="1215">
        <v>272</v>
      </c>
      <c r="BD1311" s="1216"/>
      <c r="BE1311" s="1217"/>
      <c r="BF1311" s="1218"/>
      <c r="BG1311" s="587">
        <f t="shared" si="297"/>
        <v>0</v>
      </c>
      <c r="BI1311" s="1215">
        <v>272</v>
      </c>
      <c r="BJ1311" s="1216"/>
      <c r="BK1311" s="1217"/>
      <c r="BL1311" s="1218"/>
      <c r="BM1311" s="587">
        <f t="shared" si="298"/>
        <v>0</v>
      </c>
      <c r="BO1311" s="1215">
        <v>272</v>
      </c>
      <c r="BP1311" s="1216"/>
      <c r="BQ1311" s="1217"/>
      <c r="BR1311" s="1218"/>
      <c r="BS1311" s="587">
        <f t="shared" si="299"/>
        <v>0</v>
      </c>
    </row>
    <row r="1312" spans="1:71" s="17" customFormat="1" ht="16.75" hidden="1" customHeight="1" outlineLevel="2">
      <c r="A1312" s="1215">
        <v>273</v>
      </c>
      <c r="B1312" s="1216"/>
      <c r="C1312" s="1217"/>
      <c r="D1312" s="1218"/>
      <c r="E1312" s="587">
        <f t="shared" si="288"/>
        <v>0</v>
      </c>
      <c r="G1312" s="1215">
        <v>273</v>
      </c>
      <c r="H1312" s="1216"/>
      <c r="I1312" s="1217"/>
      <c r="J1312" s="1218"/>
      <c r="K1312" s="587">
        <f t="shared" si="289"/>
        <v>0</v>
      </c>
      <c r="M1312" s="1215">
        <v>273</v>
      </c>
      <c r="N1312" s="1216"/>
      <c r="O1312" s="1217"/>
      <c r="P1312" s="1218"/>
      <c r="Q1312" s="587">
        <f t="shared" si="290"/>
        <v>0</v>
      </c>
      <c r="S1312" s="1215">
        <v>273</v>
      </c>
      <c r="T1312" s="1216"/>
      <c r="U1312" s="1217"/>
      <c r="V1312" s="1218"/>
      <c r="W1312" s="587">
        <f t="shared" si="291"/>
        <v>0</v>
      </c>
      <c r="Y1312" s="1215">
        <v>273</v>
      </c>
      <c r="Z1312" s="1216"/>
      <c r="AA1312" s="1217"/>
      <c r="AB1312" s="1218"/>
      <c r="AC1312" s="587">
        <f t="shared" si="292"/>
        <v>0</v>
      </c>
      <c r="AE1312" s="1215">
        <v>273</v>
      </c>
      <c r="AF1312" s="1216"/>
      <c r="AG1312" s="1217"/>
      <c r="AH1312" s="1218"/>
      <c r="AI1312" s="587">
        <f t="shared" si="293"/>
        <v>0</v>
      </c>
      <c r="AK1312" s="1215">
        <v>273</v>
      </c>
      <c r="AL1312" s="1216"/>
      <c r="AM1312" s="1217"/>
      <c r="AN1312" s="1218"/>
      <c r="AO1312" s="587">
        <f t="shared" si="294"/>
        <v>0</v>
      </c>
      <c r="AQ1312" s="1215">
        <v>273</v>
      </c>
      <c r="AR1312" s="1216"/>
      <c r="AS1312" s="1217"/>
      <c r="AT1312" s="1218"/>
      <c r="AU1312" s="587">
        <f t="shared" si="295"/>
        <v>0</v>
      </c>
      <c r="AW1312" s="1215">
        <v>273</v>
      </c>
      <c r="AX1312" s="1216"/>
      <c r="AY1312" s="1217"/>
      <c r="AZ1312" s="1218"/>
      <c r="BA1312" s="587">
        <f t="shared" si="296"/>
        <v>0</v>
      </c>
      <c r="BC1312" s="1215">
        <v>273</v>
      </c>
      <c r="BD1312" s="1216"/>
      <c r="BE1312" s="1217"/>
      <c r="BF1312" s="1218"/>
      <c r="BG1312" s="587">
        <f t="shared" si="297"/>
        <v>0</v>
      </c>
      <c r="BI1312" s="1215">
        <v>273</v>
      </c>
      <c r="BJ1312" s="1216"/>
      <c r="BK1312" s="1217"/>
      <c r="BL1312" s="1218"/>
      <c r="BM1312" s="587">
        <f t="shared" si="298"/>
        <v>0</v>
      </c>
      <c r="BO1312" s="1215">
        <v>273</v>
      </c>
      <c r="BP1312" s="1216"/>
      <c r="BQ1312" s="1217"/>
      <c r="BR1312" s="1218"/>
      <c r="BS1312" s="587">
        <f t="shared" si="299"/>
        <v>0</v>
      </c>
    </row>
    <row r="1313" spans="1:71" s="17" customFormat="1" ht="16.75" hidden="1" customHeight="1" outlineLevel="2">
      <c r="A1313" s="1215">
        <v>274</v>
      </c>
      <c r="B1313" s="1216"/>
      <c r="C1313" s="1217"/>
      <c r="D1313" s="1218"/>
      <c r="E1313" s="587">
        <f t="shared" si="288"/>
        <v>0</v>
      </c>
      <c r="G1313" s="1215">
        <v>274</v>
      </c>
      <c r="H1313" s="1216"/>
      <c r="I1313" s="1217"/>
      <c r="J1313" s="1218"/>
      <c r="K1313" s="587">
        <f t="shared" si="289"/>
        <v>0</v>
      </c>
      <c r="M1313" s="1215">
        <v>274</v>
      </c>
      <c r="N1313" s="1216"/>
      <c r="O1313" s="1217"/>
      <c r="P1313" s="1218"/>
      <c r="Q1313" s="587">
        <f t="shared" si="290"/>
        <v>0</v>
      </c>
      <c r="S1313" s="1215">
        <v>274</v>
      </c>
      <c r="T1313" s="1216"/>
      <c r="U1313" s="1217"/>
      <c r="V1313" s="1218"/>
      <c r="W1313" s="587">
        <f t="shared" si="291"/>
        <v>0</v>
      </c>
      <c r="Y1313" s="1215">
        <v>274</v>
      </c>
      <c r="Z1313" s="1216"/>
      <c r="AA1313" s="1217"/>
      <c r="AB1313" s="1218"/>
      <c r="AC1313" s="587">
        <f t="shared" si="292"/>
        <v>0</v>
      </c>
      <c r="AE1313" s="1215">
        <v>274</v>
      </c>
      <c r="AF1313" s="1216"/>
      <c r="AG1313" s="1217"/>
      <c r="AH1313" s="1218"/>
      <c r="AI1313" s="587">
        <f t="shared" si="293"/>
        <v>0</v>
      </c>
      <c r="AK1313" s="1215">
        <v>274</v>
      </c>
      <c r="AL1313" s="1216"/>
      <c r="AM1313" s="1217"/>
      <c r="AN1313" s="1218"/>
      <c r="AO1313" s="587">
        <f t="shared" si="294"/>
        <v>0</v>
      </c>
      <c r="AQ1313" s="1215">
        <v>274</v>
      </c>
      <c r="AR1313" s="1216"/>
      <c r="AS1313" s="1217"/>
      <c r="AT1313" s="1218"/>
      <c r="AU1313" s="587">
        <f t="shared" si="295"/>
        <v>0</v>
      </c>
      <c r="AW1313" s="1215">
        <v>274</v>
      </c>
      <c r="AX1313" s="1216"/>
      <c r="AY1313" s="1217"/>
      <c r="AZ1313" s="1218"/>
      <c r="BA1313" s="587">
        <f t="shared" si="296"/>
        <v>0</v>
      </c>
      <c r="BC1313" s="1215">
        <v>274</v>
      </c>
      <c r="BD1313" s="1216"/>
      <c r="BE1313" s="1217"/>
      <c r="BF1313" s="1218"/>
      <c r="BG1313" s="587">
        <f t="shared" si="297"/>
        <v>0</v>
      </c>
      <c r="BI1313" s="1215">
        <v>274</v>
      </c>
      <c r="BJ1313" s="1216"/>
      <c r="BK1313" s="1217"/>
      <c r="BL1313" s="1218"/>
      <c r="BM1313" s="587">
        <f t="shared" si="298"/>
        <v>0</v>
      </c>
      <c r="BO1313" s="1215">
        <v>274</v>
      </c>
      <c r="BP1313" s="1216"/>
      <c r="BQ1313" s="1217"/>
      <c r="BR1313" s="1218"/>
      <c r="BS1313" s="587">
        <f t="shared" si="299"/>
        <v>0</v>
      </c>
    </row>
    <row r="1314" spans="1:71" s="17" customFormat="1" ht="16.75" hidden="1" customHeight="1" outlineLevel="2">
      <c r="A1314" s="1215">
        <v>275</v>
      </c>
      <c r="B1314" s="1216"/>
      <c r="C1314" s="1217"/>
      <c r="D1314" s="1218"/>
      <c r="E1314" s="587">
        <f t="shared" si="288"/>
        <v>0</v>
      </c>
      <c r="G1314" s="1215">
        <v>275</v>
      </c>
      <c r="H1314" s="1216"/>
      <c r="I1314" s="1217"/>
      <c r="J1314" s="1218"/>
      <c r="K1314" s="587">
        <f t="shared" si="289"/>
        <v>0</v>
      </c>
      <c r="M1314" s="1215">
        <v>275</v>
      </c>
      <c r="N1314" s="1216"/>
      <c r="O1314" s="1217"/>
      <c r="P1314" s="1218"/>
      <c r="Q1314" s="587">
        <f t="shared" si="290"/>
        <v>0</v>
      </c>
      <c r="S1314" s="1215">
        <v>275</v>
      </c>
      <c r="T1314" s="1216"/>
      <c r="U1314" s="1217"/>
      <c r="V1314" s="1218"/>
      <c r="W1314" s="587">
        <f t="shared" si="291"/>
        <v>0</v>
      </c>
      <c r="Y1314" s="1215">
        <v>275</v>
      </c>
      <c r="Z1314" s="1216"/>
      <c r="AA1314" s="1217"/>
      <c r="AB1314" s="1218"/>
      <c r="AC1314" s="587">
        <f t="shared" si="292"/>
        <v>0</v>
      </c>
      <c r="AE1314" s="1215">
        <v>275</v>
      </c>
      <c r="AF1314" s="1216"/>
      <c r="AG1314" s="1217"/>
      <c r="AH1314" s="1218"/>
      <c r="AI1314" s="587">
        <f t="shared" si="293"/>
        <v>0</v>
      </c>
      <c r="AK1314" s="1215">
        <v>275</v>
      </c>
      <c r="AL1314" s="1216"/>
      <c r="AM1314" s="1217"/>
      <c r="AN1314" s="1218"/>
      <c r="AO1314" s="587">
        <f t="shared" si="294"/>
        <v>0</v>
      </c>
      <c r="AQ1314" s="1215">
        <v>275</v>
      </c>
      <c r="AR1314" s="1216"/>
      <c r="AS1314" s="1217"/>
      <c r="AT1314" s="1218"/>
      <c r="AU1314" s="587">
        <f t="shared" si="295"/>
        <v>0</v>
      </c>
      <c r="AW1314" s="1215">
        <v>275</v>
      </c>
      <c r="AX1314" s="1216"/>
      <c r="AY1314" s="1217"/>
      <c r="AZ1314" s="1218"/>
      <c r="BA1314" s="587">
        <f t="shared" si="296"/>
        <v>0</v>
      </c>
      <c r="BC1314" s="1215">
        <v>275</v>
      </c>
      <c r="BD1314" s="1216"/>
      <c r="BE1314" s="1217"/>
      <c r="BF1314" s="1218"/>
      <c r="BG1314" s="587">
        <f t="shared" si="297"/>
        <v>0</v>
      </c>
      <c r="BI1314" s="1215">
        <v>275</v>
      </c>
      <c r="BJ1314" s="1216"/>
      <c r="BK1314" s="1217"/>
      <c r="BL1314" s="1218"/>
      <c r="BM1314" s="587">
        <f t="shared" si="298"/>
        <v>0</v>
      </c>
      <c r="BO1314" s="1215">
        <v>275</v>
      </c>
      <c r="BP1314" s="1216"/>
      <c r="BQ1314" s="1217"/>
      <c r="BR1314" s="1218"/>
      <c r="BS1314" s="587">
        <f t="shared" si="299"/>
        <v>0</v>
      </c>
    </row>
    <row r="1315" spans="1:71" s="17" customFormat="1" ht="16.75" hidden="1" customHeight="1" outlineLevel="2">
      <c r="A1315" s="1215">
        <v>276</v>
      </c>
      <c r="B1315" s="1216"/>
      <c r="C1315" s="1217"/>
      <c r="D1315" s="1218"/>
      <c r="E1315" s="587">
        <f t="shared" si="288"/>
        <v>0</v>
      </c>
      <c r="G1315" s="1215">
        <v>276</v>
      </c>
      <c r="H1315" s="1216"/>
      <c r="I1315" s="1217"/>
      <c r="J1315" s="1218"/>
      <c r="K1315" s="587">
        <f t="shared" si="289"/>
        <v>0</v>
      </c>
      <c r="M1315" s="1215">
        <v>276</v>
      </c>
      <c r="N1315" s="1216"/>
      <c r="O1315" s="1217"/>
      <c r="P1315" s="1218"/>
      <c r="Q1315" s="587">
        <f t="shared" si="290"/>
        <v>0</v>
      </c>
      <c r="S1315" s="1215">
        <v>276</v>
      </c>
      <c r="T1315" s="1216"/>
      <c r="U1315" s="1217"/>
      <c r="V1315" s="1218"/>
      <c r="W1315" s="587">
        <f t="shared" si="291"/>
        <v>0</v>
      </c>
      <c r="Y1315" s="1215">
        <v>276</v>
      </c>
      <c r="Z1315" s="1216"/>
      <c r="AA1315" s="1217"/>
      <c r="AB1315" s="1218"/>
      <c r="AC1315" s="587">
        <f t="shared" si="292"/>
        <v>0</v>
      </c>
      <c r="AE1315" s="1215">
        <v>276</v>
      </c>
      <c r="AF1315" s="1216"/>
      <c r="AG1315" s="1217"/>
      <c r="AH1315" s="1218"/>
      <c r="AI1315" s="587">
        <f t="shared" si="293"/>
        <v>0</v>
      </c>
      <c r="AK1315" s="1215">
        <v>276</v>
      </c>
      <c r="AL1315" s="1216"/>
      <c r="AM1315" s="1217"/>
      <c r="AN1315" s="1218"/>
      <c r="AO1315" s="587">
        <f t="shared" si="294"/>
        <v>0</v>
      </c>
      <c r="AQ1315" s="1215">
        <v>276</v>
      </c>
      <c r="AR1315" s="1216"/>
      <c r="AS1315" s="1217"/>
      <c r="AT1315" s="1218"/>
      <c r="AU1315" s="587">
        <f t="shared" si="295"/>
        <v>0</v>
      </c>
      <c r="AW1315" s="1215">
        <v>276</v>
      </c>
      <c r="AX1315" s="1216"/>
      <c r="AY1315" s="1217"/>
      <c r="AZ1315" s="1218"/>
      <c r="BA1315" s="587">
        <f t="shared" si="296"/>
        <v>0</v>
      </c>
      <c r="BC1315" s="1215">
        <v>276</v>
      </c>
      <c r="BD1315" s="1216"/>
      <c r="BE1315" s="1217"/>
      <c r="BF1315" s="1218"/>
      <c r="BG1315" s="587">
        <f t="shared" si="297"/>
        <v>0</v>
      </c>
      <c r="BI1315" s="1215">
        <v>276</v>
      </c>
      <c r="BJ1315" s="1216"/>
      <c r="BK1315" s="1217"/>
      <c r="BL1315" s="1218"/>
      <c r="BM1315" s="587">
        <f t="shared" si="298"/>
        <v>0</v>
      </c>
      <c r="BO1315" s="1215">
        <v>276</v>
      </c>
      <c r="BP1315" s="1216"/>
      <c r="BQ1315" s="1217"/>
      <c r="BR1315" s="1218"/>
      <c r="BS1315" s="587">
        <f t="shared" si="299"/>
        <v>0</v>
      </c>
    </row>
    <row r="1316" spans="1:71" s="17" customFormat="1" ht="16.75" hidden="1" customHeight="1" outlineLevel="2">
      <c r="A1316" s="1215">
        <v>277</v>
      </c>
      <c r="B1316" s="1216"/>
      <c r="C1316" s="1217"/>
      <c r="D1316" s="1218"/>
      <c r="E1316" s="587">
        <f t="shared" si="288"/>
        <v>0</v>
      </c>
      <c r="G1316" s="1215">
        <v>277</v>
      </c>
      <c r="H1316" s="1216"/>
      <c r="I1316" s="1217"/>
      <c r="J1316" s="1218"/>
      <c r="K1316" s="587">
        <f t="shared" si="289"/>
        <v>0</v>
      </c>
      <c r="M1316" s="1215">
        <v>277</v>
      </c>
      <c r="N1316" s="1216"/>
      <c r="O1316" s="1217"/>
      <c r="P1316" s="1218"/>
      <c r="Q1316" s="587">
        <f t="shared" si="290"/>
        <v>0</v>
      </c>
      <c r="S1316" s="1215">
        <v>277</v>
      </c>
      <c r="T1316" s="1216"/>
      <c r="U1316" s="1217"/>
      <c r="V1316" s="1218"/>
      <c r="W1316" s="587">
        <f t="shared" si="291"/>
        <v>0</v>
      </c>
      <c r="Y1316" s="1215">
        <v>277</v>
      </c>
      <c r="Z1316" s="1216"/>
      <c r="AA1316" s="1217"/>
      <c r="AB1316" s="1218"/>
      <c r="AC1316" s="587">
        <f t="shared" si="292"/>
        <v>0</v>
      </c>
      <c r="AE1316" s="1215">
        <v>277</v>
      </c>
      <c r="AF1316" s="1216"/>
      <c r="AG1316" s="1217"/>
      <c r="AH1316" s="1218"/>
      <c r="AI1316" s="587">
        <f t="shared" si="293"/>
        <v>0</v>
      </c>
      <c r="AK1316" s="1215">
        <v>277</v>
      </c>
      <c r="AL1316" s="1216"/>
      <c r="AM1316" s="1217"/>
      <c r="AN1316" s="1218"/>
      <c r="AO1316" s="587">
        <f t="shared" si="294"/>
        <v>0</v>
      </c>
      <c r="AQ1316" s="1215">
        <v>277</v>
      </c>
      <c r="AR1316" s="1216"/>
      <c r="AS1316" s="1217"/>
      <c r="AT1316" s="1218"/>
      <c r="AU1316" s="587">
        <f t="shared" si="295"/>
        <v>0</v>
      </c>
      <c r="AW1316" s="1215">
        <v>277</v>
      </c>
      <c r="AX1316" s="1216"/>
      <c r="AY1316" s="1217"/>
      <c r="AZ1316" s="1218"/>
      <c r="BA1316" s="587">
        <f t="shared" si="296"/>
        <v>0</v>
      </c>
      <c r="BC1316" s="1215">
        <v>277</v>
      </c>
      <c r="BD1316" s="1216"/>
      <c r="BE1316" s="1217"/>
      <c r="BF1316" s="1218"/>
      <c r="BG1316" s="587">
        <f t="shared" si="297"/>
        <v>0</v>
      </c>
      <c r="BI1316" s="1215">
        <v>277</v>
      </c>
      <c r="BJ1316" s="1216"/>
      <c r="BK1316" s="1217"/>
      <c r="BL1316" s="1218"/>
      <c r="BM1316" s="587">
        <f t="shared" si="298"/>
        <v>0</v>
      </c>
      <c r="BO1316" s="1215">
        <v>277</v>
      </c>
      <c r="BP1316" s="1216"/>
      <c r="BQ1316" s="1217"/>
      <c r="BR1316" s="1218"/>
      <c r="BS1316" s="587">
        <f t="shared" si="299"/>
        <v>0</v>
      </c>
    </row>
    <row r="1317" spans="1:71" s="17" customFormat="1" ht="16.75" hidden="1" customHeight="1" outlineLevel="2">
      <c r="A1317" s="1215">
        <v>278</v>
      </c>
      <c r="B1317" s="1216"/>
      <c r="C1317" s="1217"/>
      <c r="D1317" s="1218"/>
      <c r="E1317" s="587">
        <f t="shared" si="288"/>
        <v>0</v>
      </c>
      <c r="G1317" s="1215">
        <v>278</v>
      </c>
      <c r="H1317" s="1216"/>
      <c r="I1317" s="1217"/>
      <c r="J1317" s="1218"/>
      <c r="K1317" s="587">
        <f t="shared" si="289"/>
        <v>0</v>
      </c>
      <c r="M1317" s="1215">
        <v>278</v>
      </c>
      <c r="N1317" s="1216"/>
      <c r="O1317" s="1217"/>
      <c r="P1317" s="1218"/>
      <c r="Q1317" s="587">
        <f t="shared" si="290"/>
        <v>0</v>
      </c>
      <c r="S1317" s="1215">
        <v>278</v>
      </c>
      <c r="T1317" s="1216"/>
      <c r="U1317" s="1217"/>
      <c r="V1317" s="1218"/>
      <c r="W1317" s="587">
        <f t="shared" si="291"/>
        <v>0</v>
      </c>
      <c r="Y1317" s="1215">
        <v>278</v>
      </c>
      <c r="Z1317" s="1216"/>
      <c r="AA1317" s="1217"/>
      <c r="AB1317" s="1218"/>
      <c r="AC1317" s="587">
        <f t="shared" si="292"/>
        <v>0</v>
      </c>
      <c r="AE1317" s="1215">
        <v>278</v>
      </c>
      <c r="AF1317" s="1216"/>
      <c r="AG1317" s="1217"/>
      <c r="AH1317" s="1218"/>
      <c r="AI1317" s="587">
        <f t="shared" si="293"/>
        <v>0</v>
      </c>
      <c r="AK1317" s="1215">
        <v>278</v>
      </c>
      <c r="AL1317" s="1216"/>
      <c r="AM1317" s="1217"/>
      <c r="AN1317" s="1218"/>
      <c r="AO1317" s="587">
        <f t="shared" si="294"/>
        <v>0</v>
      </c>
      <c r="AQ1317" s="1215">
        <v>278</v>
      </c>
      <c r="AR1317" s="1216"/>
      <c r="AS1317" s="1217"/>
      <c r="AT1317" s="1218"/>
      <c r="AU1317" s="587">
        <f t="shared" si="295"/>
        <v>0</v>
      </c>
      <c r="AW1317" s="1215">
        <v>278</v>
      </c>
      <c r="AX1317" s="1216"/>
      <c r="AY1317" s="1217"/>
      <c r="AZ1317" s="1218"/>
      <c r="BA1317" s="587">
        <f t="shared" si="296"/>
        <v>0</v>
      </c>
      <c r="BC1317" s="1215">
        <v>278</v>
      </c>
      <c r="BD1317" s="1216"/>
      <c r="BE1317" s="1217"/>
      <c r="BF1317" s="1218"/>
      <c r="BG1317" s="587">
        <f t="shared" si="297"/>
        <v>0</v>
      </c>
      <c r="BI1317" s="1215">
        <v>278</v>
      </c>
      <c r="BJ1317" s="1216"/>
      <c r="BK1317" s="1217"/>
      <c r="BL1317" s="1218"/>
      <c r="BM1317" s="587">
        <f t="shared" si="298"/>
        <v>0</v>
      </c>
      <c r="BO1317" s="1215">
        <v>278</v>
      </c>
      <c r="BP1317" s="1216"/>
      <c r="BQ1317" s="1217"/>
      <c r="BR1317" s="1218"/>
      <c r="BS1317" s="587">
        <f t="shared" si="299"/>
        <v>0</v>
      </c>
    </row>
    <row r="1318" spans="1:71" s="17" customFormat="1" ht="16.75" hidden="1" customHeight="1" outlineLevel="2">
      <c r="A1318" s="1215">
        <v>279</v>
      </c>
      <c r="B1318" s="1216"/>
      <c r="C1318" s="1217"/>
      <c r="D1318" s="1218"/>
      <c r="E1318" s="587">
        <f t="shared" si="288"/>
        <v>0</v>
      </c>
      <c r="G1318" s="1215">
        <v>279</v>
      </c>
      <c r="H1318" s="1216"/>
      <c r="I1318" s="1217"/>
      <c r="J1318" s="1218"/>
      <c r="K1318" s="587">
        <f t="shared" si="289"/>
        <v>0</v>
      </c>
      <c r="M1318" s="1215">
        <v>279</v>
      </c>
      <c r="N1318" s="1216"/>
      <c r="O1318" s="1217"/>
      <c r="P1318" s="1218"/>
      <c r="Q1318" s="587">
        <f t="shared" si="290"/>
        <v>0</v>
      </c>
      <c r="S1318" s="1215">
        <v>279</v>
      </c>
      <c r="T1318" s="1216"/>
      <c r="U1318" s="1217"/>
      <c r="V1318" s="1218"/>
      <c r="W1318" s="587">
        <f t="shared" si="291"/>
        <v>0</v>
      </c>
      <c r="Y1318" s="1215">
        <v>279</v>
      </c>
      <c r="Z1318" s="1216"/>
      <c r="AA1318" s="1217"/>
      <c r="AB1318" s="1218"/>
      <c r="AC1318" s="587">
        <f t="shared" si="292"/>
        <v>0</v>
      </c>
      <c r="AE1318" s="1215">
        <v>279</v>
      </c>
      <c r="AF1318" s="1216"/>
      <c r="AG1318" s="1217"/>
      <c r="AH1318" s="1218"/>
      <c r="AI1318" s="587">
        <f t="shared" si="293"/>
        <v>0</v>
      </c>
      <c r="AK1318" s="1215">
        <v>279</v>
      </c>
      <c r="AL1318" s="1216"/>
      <c r="AM1318" s="1217"/>
      <c r="AN1318" s="1218"/>
      <c r="AO1318" s="587">
        <f t="shared" si="294"/>
        <v>0</v>
      </c>
      <c r="AQ1318" s="1215">
        <v>279</v>
      </c>
      <c r="AR1318" s="1216"/>
      <c r="AS1318" s="1217"/>
      <c r="AT1318" s="1218"/>
      <c r="AU1318" s="587">
        <f t="shared" si="295"/>
        <v>0</v>
      </c>
      <c r="AW1318" s="1215">
        <v>279</v>
      </c>
      <c r="AX1318" s="1216"/>
      <c r="AY1318" s="1217"/>
      <c r="AZ1318" s="1218"/>
      <c r="BA1318" s="587">
        <f t="shared" si="296"/>
        <v>0</v>
      </c>
      <c r="BC1318" s="1215">
        <v>279</v>
      </c>
      <c r="BD1318" s="1216"/>
      <c r="BE1318" s="1217"/>
      <c r="BF1318" s="1218"/>
      <c r="BG1318" s="587">
        <f t="shared" si="297"/>
        <v>0</v>
      </c>
      <c r="BI1318" s="1215">
        <v>279</v>
      </c>
      <c r="BJ1318" s="1216"/>
      <c r="BK1318" s="1217"/>
      <c r="BL1318" s="1218"/>
      <c r="BM1318" s="587">
        <f t="shared" si="298"/>
        <v>0</v>
      </c>
      <c r="BO1318" s="1215">
        <v>279</v>
      </c>
      <c r="BP1318" s="1216"/>
      <c r="BQ1318" s="1217"/>
      <c r="BR1318" s="1218"/>
      <c r="BS1318" s="587">
        <f t="shared" si="299"/>
        <v>0</v>
      </c>
    </row>
    <row r="1319" spans="1:71" s="17" customFormat="1" ht="16.75" hidden="1" customHeight="1" outlineLevel="2">
      <c r="A1319" s="1215">
        <v>280</v>
      </c>
      <c r="B1319" s="1216"/>
      <c r="C1319" s="1217"/>
      <c r="D1319" s="1218"/>
      <c r="E1319" s="587">
        <f t="shared" si="288"/>
        <v>0</v>
      </c>
      <c r="G1319" s="1215">
        <v>280</v>
      </c>
      <c r="H1319" s="1216"/>
      <c r="I1319" s="1217"/>
      <c r="J1319" s="1218"/>
      <c r="K1319" s="587">
        <f t="shared" si="289"/>
        <v>0</v>
      </c>
      <c r="M1319" s="1215">
        <v>280</v>
      </c>
      <c r="N1319" s="1216"/>
      <c r="O1319" s="1217"/>
      <c r="P1319" s="1218"/>
      <c r="Q1319" s="587">
        <f t="shared" si="290"/>
        <v>0</v>
      </c>
      <c r="S1319" s="1215">
        <v>280</v>
      </c>
      <c r="T1319" s="1216"/>
      <c r="U1319" s="1217"/>
      <c r="V1319" s="1218"/>
      <c r="W1319" s="587">
        <f t="shared" si="291"/>
        <v>0</v>
      </c>
      <c r="Y1319" s="1215">
        <v>280</v>
      </c>
      <c r="Z1319" s="1216"/>
      <c r="AA1319" s="1217"/>
      <c r="AB1319" s="1218"/>
      <c r="AC1319" s="587">
        <f t="shared" si="292"/>
        <v>0</v>
      </c>
      <c r="AE1319" s="1215">
        <v>280</v>
      </c>
      <c r="AF1319" s="1216"/>
      <c r="AG1319" s="1217"/>
      <c r="AH1319" s="1218"/>
      <c r="AI1319" s="587">
        <f t="shared" si="293"/>
        <v>0</v>
      </c>
      <c r="AK1319" s="1215">
        <v>280</v>
      </c>
      <c r="AL1319" s="1216"/>
      <c r="AM1319" s="1217"/>
      <c r="AN1319" s="1218"/>
      <c r="AO1319" s="587">
        <f t="shared" si="294"/>
        <v>0</v>
      </c>
      <c r="AQ1319" s="1215">
        <v>280</v>
      </c>
      <c r="AR1319" s="1216"/>
      <c r="AS1319" s="1217"/>
      <c r="AT1319" s="1218"/>
      <c r="AU1319" s="587">
        <f t="shared" si="295"/>
        <v>0</v>
      </c>
      <c r="AW1319" s="1215">
        <v>280</v>
      </c>
      <c r="AX1319" s="1216"/>
      <c r="AY1319" s="1217"/>
      <c r="AZ1319" s="1218"/>
      <c r="BA1319" s="587">
        <f t="shared" si="296"/>
        <v>0</v>
      </c>
      <c r="BC1319" s="1215">
        <v>280</v>
      </c>
      <c r="BD1319" s="1216"/>
      <c r="BE1319" s="1217"/>
      <c r="BF1319" s="1218"/>
      <c r="BG1319" s="587">
        <f t="shared" si="297"/>
        <v>0</v>
      </c>
      <c r="BI1319" s="1215">
        <v>280</v>
      </c>
      <c r="BJ1319" s="1216"/>
      <c r="BK1319" s="1217"/>
      <c r="BL1319" s="1218"/>
      <c r="BM1319" s="587">
        <f t="shared" si="298"/>
        <v>0</v>
      </c>
      <c r="BO1319" s="1215">
        <v>280</v>
      </c>
      <c r="BP1319" s="1216"/>
      <c r="BQ1319" s="1217"/>
      <c r="BR1319" s="1218"/>
      <c r="BS1319" s="587">
        <f t="shared" si="299"/>
        <v>0</v>
      </c>
    </row>
    <row r="1320" spans="1:71" s="17" customFormat="1" ht="16.75" hidden="1" customHeight="1" outlineLevel="2">
      <c r="A1320" s="1215">
        <v>281</v>
      </c>
      <c r="B1320" s="1216"/>
      <c r="C1320" s="1217"/>
      <c r="D1320" s="1218"/>
      <c r="E1320" s="587">
        <f t="shared" si="288"/>
        <v>0</v>
      </c>
      <c r="G1320" s="1215">
        <v>281</v>
      </c>
      <c r="H1320" s="1216"/>
      <c r="I1320" s="1217"/>
      <c r="J1320" s="1218"/>
      <c r="K1320" s="587">
        <f t="shared" si="289"/>
        <v>0</v>
      </c>
      <c r="M1320" s="1215">
        <v>281</v>
      </c>
      <c r="N1320" s="1216"/>
      <c r="O1320" s="1217"/>
      <c r="P1320" s="1218"/>
      <c r="Q1320" s="587">
        <f t="shared" si="290"/>
        <v>0</v>
      </c>
      <c r="S1320" s="1215">
        <v>281</v>
      </c>
      <c r="T1320" s="1216"/>
      <c r="U1320" s="1217"/>
      <c r="V1320" s="1218"/>
      <c r="W1320" s="587">
        <f t="shared" si="291"/>
        <v>0</v>
      </c>
      <c r="Y1320" s="1215">
        <v>281</v>
      </c>
      <c r="Z1320" s="1216"/>
      <c r="AA1320" s="1217"/>
      <c r="AB1320" s="1218"/>
      <c r="AC1320" s="587">
        <f t="shared" si="292"/>
        <v>0</v>
      </c>
      <c r="AE1320" s="1215">
        <v>281</v>
      </c>
      <c r="AF1320" s="1216"/>
      <c r="AG1320" s="1217"/>
      <c r="AH1320" s="1218"/>
      <c r="AI1320" s="587">
        <f t="shared" si="293"/>
        <v>0</v>
      </c>
      <c r="AK1320" s="1215">
        <v>281</v>
      </c>
      <c r="AL1320" s="1216"/>
      <c r="AM1320" s="1217"/>
      <c r="AN1320" s="1218"/>
      <c r="AO1320" s="587">
        <f t="shared" si="294"/>
        <v>0</v>
      </c>
      <c r="AQ1320" s="1215">
        <v>281</v>
      </c>
      <c r="AR1320" s="1216"/>
      <c r="AS1320" s="1217"/>
      <c r="AT1320" s="1218"/>
      <c r="AU1320" s="587">
        <f t="shared" si="295"/>
        <v>0</v>
      </c>
      <c r="AW1320" s="1215">
        <v>281</v>
      </c>
      <c r="AX1320" s="1216"/>
      <c r="AY1320" s="1217"/>
      <c r="AZ1320" s="1218"/>
      <c r="BA1320" s="587">
        <f t="shared" si="296"/>
        <v>0</v>
      </c>
      <c r="BC1320" s="1215">
        <v>281</v>
      </c>
      <c r="BD1320" s="1216"/>
      <c r="BE1320" s="1217"/>
      <c r="BF1320" s="1218"/>
      <c r="BG1320" s="587">
        <f t="shared" si="297"/>
        <v>0</v>
      </c>
      <c r="BI1320" s="1215">
        <v>281</v>
      </c>
      <c r="BJ1320" s="1216"/>
      <c r="BK1320" s="1217"/>
      <c r="BL1320" s="1218"/>
      <c r="BM1320" s="587">
        <f t="shared" si="298"/>
        <v>0</v>
      </c>
      <c r="BO1320" s="1215">
        <v>281</v>
      </c>
      <c r="BP1320" s="1216"/>
      <c r="BQ1320" s="1217"/>
      <c r="BR1320" s="1218"/>
      <c r="BS1320" s="587">
        <f t="shared" si="299"/>
        <v>0</v>
      </c>
    </row>
    <row r="1321" spans="1:71" s="17" customFormat="1" ht="16.75" hidden="1" customHeight="1" outlineLevel="2">
      <c r="A1321" s="1215">
        <v>282</v>
      </c>
      <c r="B1321" s="1216"/>
      <c r="C1321" s="1217"/>
      <c r="D1321" s="1218"/>
      <c r="E1321" s="587">
        <f t="shared" si="288"/>
        <v>0</v>
      </c>
      <c r="G1321" s="1215">
        <v>282</v>
      </c>
      <c r="H1321" s="1216"/>
      <c r="I1321" s="1217"/>
      <c r="J1321" s="1218"/>
      <c r="K1321" s="587">
        <f t="shared" si="289"/>
        <v>0</v>
      </c>
      <c r="M1321" s="1215">
        <v>282</v>
      </c>
      <c r="N1321" s="1216"/>
      <c r="O1321" s="1217"/>
      <c r="P1321" s="1218"/>
      <c r="Q1321" s="587">
        <f t="shared" si="290"/>
        <v>0</v>
      </c>
      <c r="S1321" s="1215">
        <v>282</v>
      </c>
      <c r="T1321" s="1216"/>
      <c r="U1321" s="1217"/>
      <c r="V1321" s="1218"/>
      <c r="W1321" s="587">
        <f t="shared" si="291"/>
        <v>0</v>
      </c>
      <c r="Y1321" s="1215">
        <v>282</v>
      </c>
      <c r="Z1321" s="1216"/>
      <c r="AA1321" s="1217"/>
      <c r="AB1321" s="1218"/>
      <c r="AC1321" s="587">
        <f t="shared" si="292"/>
        <v>0</v>
      </c>
      <c r="AE1321" s="1215">
        <v>282</v>
      </c>
      <c r="AF1321" s="1216"/>
      <c r="AG1321" s="1217"/>
      <c r="AH1321" s="1218"/>
      <c r="AI1321" s="587">
        <f t="shared" si="293"/>
        <v>0</v>
      </c>
      <c r="AK1321" s="1215">
        <v>282</v>
      </c>
      <c r="AL1321" s="1216"/>
      <c r="AM1321" s="1217"/>
      <c r="AN1321" s="1218"/>
      <c r="AO1321" s="587">
        <f t="shared" si="294"/>
        <v>0</v>
      </c>
      <c r="AQ1321" s="1215">
        <v>282</v>
      </c>
      <c r="AR1321" s="1216"/>
      <c r="AS1321" s="1217"/>
      <c r="AT1321" s="1218"/>
      <c r="AU1321" s="587">
        <f t="shared" si="295"/>
        <v>0</v>
      </c>
      <c r="AW1321" s="1215">
        <v>282</v>
      </c>
      <c r="AX1321" s="1216"/>
      <c r="AY1321" s="1217"/>
      <c r="AZ1321" s="1218"/>
      <c r="BA1321" s="587">
        <f t="shared" si="296"/>
        <v>0</v>
      </c>
      <c r="BC1321" s="1215">
        <v>282</v>
      </c>
      <c r="BD1321" s="1216"/>
      <c r="BE1321" s="1217"/>
      <c r="BF1321" s="1218"/>
      <c r="BG1321" s="587">
        <f t="shared" si="297"/>
        <v>0</v>
      </c>
      <c r="BI1321" s="1215">
        <v>282</v>
      </c>
      <c r="BJ1321" s="1216"/>
      <c r="BK1321" s="1217"/>
      <c r="BL1321" s="1218"/>
      <c r="BM1321" s="587">
        <f t="shared" si="298"/>
        <v>0</v>
      </c>
      <c r="BO1321" s="1215">
        <v>282</v>
      </c>
      <c r="BP1321" s="1216"/>
      <c r="BQ1321" s="1217"/>
      <c r="BR1321" s="1218"/>
      <c r="BS1321" s="587">
        <f t="shared" si="299"/>
        <v>0</v>
      </c>
    </row>
    <row r="1322" spans="1:71" s="17" customFormat="1" ht="16.75" hidden="1" customHeight="1" outlineLevel="2">
      <c r="A1322" s="1215">
        <v>283</v>
      </c>
      <c r="B1322" s="1216"/>
      <c r="C1322" s="1217"/>
      <c r="D1322" s="1218"/>
      <c r="E1322" s="587">
        <f t="shared" si="288"/>
        <v>0</v>
      </c>
      <c r="G1322" s="1215">
        <v>283</v>
      </c>
      <c r="H1322" s="1216"/>
      <c r="I1322" s="1217"/>
      <c r="J1322" s="1218"/>
      <c r="K1322" s="587">
        <f t="shared" si="289"/>
        <v>0</v>
      </c>
      <c r="M1322" s="1215">
        <v>283</v>
      </c>
      <c r="N1322" s="1216"/>
      <c r="O1322" s="1217"/>
      <c r="P1322" s="1218"/>
      <c r="Q1322" s="587">
        <f t="shared" si="290"/>
        <v>0</v>
      </c>
      <c r="S1322" s="1215">
        <v>283</v>
      </c>
      <c r="T1322" s="1216"/>
      <c r="U1322" s="1217"/>
      <c r="V1322" s="1218"/>
      <c r="W1322" s="587">
        <f t="shared" si="291"/>
        <v>0</v>
      </c>
      <c r="Y1322" s="1215">
        <v>283</v>
      </c>
      <c r="Z1322" s="1216"/>
      <c r="AA1322" s="1217"/>
      <c r="AB1322" s="1218"/>
      <c r="AC1322" s="587">
        <f t="shared" si="292"/>
        <v>0</v>
      </c>
      <c r="AE1322" s="1215">
        <v>283</v>
      </c>
      <c r="AF1322" s="1216"/>
      <c r="AG1322" s="1217"/>
      <c r="AH1322" s="1218"/>
      <c r="AI1322" s="587">
        <f t="shared" si="293"/>
        <v>0</v>
      </c>
      <c r="AK1322" s="1215">
        <v>283</v>
      </c>
      <c r="AL1322" s="1216"/>
      <c r="AM1322" s="1217"/>
      <c r="AN1322" s="1218"/>
      <c r="AO1322" s="587">
        <f t="shared" si="294"/>
        <v>0</v>
      </c>
      <c r="AQ1322" s="1215">
        <v>283</v>
      </c>
      <c r="AR1322" s="1216"/>
      <c r="AS1322" s="1217"/>
      <c r="AT1322" s="1218"/>
      <c r="AU1322" s="587">
        <f t="shared" si="295"/>
        <v>0</v>
      </c>
      <c r="AW1322" s="1215">
        <v>283</v>
      </c>
      <c r="AX1322" s="1216"/>
      <c r="AY1322" s="1217"/>
      <c r="AZ1322" s="1218"/>
      <c r="BA1322" s="587">
        <f t="shared" si="296"/>
        <v>0</v>
      </c>
      <c r="BC1322" s="1215">
        <v>283</v>
      </c>
      <c r="BD1322" s="1216"/>
      <c r="BE1322" s="1217"/>
      <c r="BF1322" s="1218"/>
      <c r="BG1322" s="587">
        <f t="shared" si="297"/>
        <v>0</v>
      </c>
      <c r="BI1322" s="1215">
        <v>283</v>
      </c>
      <c r="BJ1322" s="1216"/>
      <c r="BK1322" s="1217"/>
      <c r="BL1322" s="1218"/>
      <c r="BM1322" s="587">
        <f t="shared" si="298"/>
        <v>0</v>
      </c>
      <c r="BO1322" s="1215">
        <v>283</v>
      </c>
      <c r="BP1322" s="1216"/>
      <c r="BQ1322" s="1217"/>
      <c r="BR1322" s="1218"/>
      <c r="BS1322" s="587">
        <f t="shared" si="299"/>
        <v>0</v>
      </c>
    </row>
    <row r="1323" spans="1:71" s="17" customFormat="1" ht="16.75" hidden="1" customHeight="1" outlineLevel="2">
      <c r="A1323" s="1215">
        <v>284</v>
      </c>
      <c r="B1323" s="1216"/>
      <c r="C1323" s="1217"/>
      <c r="D1323" s="1218"/>
      <c r="E1323" s="587">
        <f t="shared" si="288"/>
        <v>0</v>
      </c>
      <c r="G1323" s="1215">
        <v>284</v>
      </c>
      <c r="H1323" s="1216"/>
      <c r="I1323" s="1217"/>
      <c r="J1323" s="1218"/>
      <c r="K1323" s="587">
        <f t="shared" si="289"/>
        <v>0</v>
      </c>
      <c r="M1323" s="1215">
        <v>284</v>
      </c>
      <c r="N1323" s="1216"/>
      <c r="O1323" s="1217"/>
      <c r="P1323" s="1218"/>
      <c r="Q1323" s="587">
        <f t="shared" si="290"/>
        <v>0</v>
      </c>
      <c r="S1323" s="1215">
        <v>284</v>
      </c>
      <c r="T1323" s="1216"/>
      <c r="U1323" s="1217"/>
      <c r="V1323" s="1218"/>
      <c r="W1323" s="587">
        <f t="shared" si="291"/>
        <v>0</v>
      </c>
      <c r="Y1323" s="1215">
        <v>284</v>
      </c>
      <c r="Z1323" s="1216"/>
      <c r="AA1323" s="1217"/>
      <c r="AB1323" s="1218"/>
      <c r="AC1323" s="587">
        <f t="shared" si="292"/>
        <v>0</v>
      </c>
      <c r="AE1323" s="1215">
        <v>284</v>
      </c>
      <c r="AF1323" s="1216"/>
      <c r="AG1323" s="1217"/>
      <c r="AH1323" s="1218"/>
      <c r="AI1323" s="587">
        <f t="shared" si="293"/>
        <v>0</v>
      </c>
      <c r="AK1323" s="1215">
        <v>284</v>
      </c>
      <c r="AL1323" s="1216"/>
      <c r="AM1323" s="1217"/>
      <c r="AN1323" s="1218"/>
      <c r="AO1323" s="587">
        <f t="shared" si="294"/>
        <v>0</v>
      </c>
      <c r="AQ1323" s="1215">
        <v>284</v>
      </c>
      <c r="AR1323" s="1216"/>
      <c r="AS1323" s="1217"/>
      <c r="AT1323" s="1218"/>
      <c r="AU1323" s="587">
        <f t="shared" si="295"/>
        <v>0</v>
      </c>
      <c r="AW1323" s="1215">
        <v>284</v>
      </c>
      <c r="AX1323" s="1216"/>
      <c r="AY1323" s="1217"/>
      <c r="AZ1323" s="1218"/>
      <c r="BA1323" s="587">
        <f t="shared" si="296"/>
        <v>0</v>
      </c>
      <c r="BC1323" s="1215">
        <v>284</v>
      </c>
      <c r="BD1323" s="1216"/>
      <c r="BE1323" s="1217"/>
      <c r="BF1323" s="1218"/>
      <c r="BG1323" s="587">
        <f t="shared" si="297"/>
        <v>0</v>
      </c>
      <c r="BI1323" s="1215">
        <v>284</v>
      </c>
      <c r="BJ1323" s="1216"/>
      <c r="BK1323" s="1217"/>
      <c r="BL1323" s="1218"/>
      <c r="BM1323" s="587">
        <f t="shared" si="298"/>
        <v>0</v>
      </c>
      <c r="BO1323" s="1215">
        <v>284</v>
      </c>
      <c r="BP1323" s="1216"/>
      <c r="BQ1323" s="1217"/>
      <c r="BR1323" s="1218"/>
      <c r="BS1323" s="587">
        <f t="shared" si="299"/>
        <v>0</v>
      </c>
    </row>
    <row r="1324" spans="1:71" s="17" customFormat="1" ht="16.75" hidden="1" customHeight="1" outlineLevel="2">
      <c r="A1324" s="1215">
        <v>285</v>
      </c>
      <c r="B1324" s="1216"/>
      <c r="C1324" s="1217"/>
      <c r="D1324" s="1218"/>
      <c r="E1324" s="587">
        <f t="shared" si="288"/>
        <v>0</v>
      </c>
      <c r="G1324" s="1215">
        <v>285</v>
      </c>
      <c r="H1324" s="1216"/>
      <c r="I1324" s="1217"/>
      <c r="J1324" s="1218"/>
      <c r="K1324" s="587">
        <f t="shared" si="289"/>
        <v>0</v>
      </c>
      <c r="M1324" s="1215">
        <v>285</v>
      </c>
      <c r="N1324" s="1216"/>
      <c r="O1324" s="1217"/>
      <c r="P1324" s="1218"/>
      <c r="Q1324" s="587">
        <f t="shared" si="290"/>
        <v>0</v>
      </c>
      <c r="S1324" s="1215">
        <v>285</v>
      </c>
      <c r="T1324" s="1216"/>
      <c r="U1324" s="1217"/>
      <c r="V1324" s="1218"/>
      <c r="W1324" s="587">
        <f t="shared" si="291"/>
        <v>0</v>
      </c>
      <c r="Y1324" s="1215">
        <v>285</v>
      </c>
      <c r="Z1324" s="1216"/>
      <c r="AA1324" s="1217"/>
      <c r="AB1324" s="1218"/>
      <c r="AC1324" s="587">
        <f t="shared" si="292"/>
        <v>0</v>
      </c>
      <c r="AE1324" s="1215">
        <v>285</v>
      </c>
      <c r="AF1324" s="1216"/>
      <c r="AG1324" s="1217"/>
      <c r="AH1324" s="1218"/>
      <c r="AI1324" s="587">
        <f t="shared" si="293"/>
        <v>0</v>
      </c>
      <c r="AK1324" s="1215">
        <v>285</v>
      </c>
      <c r="AL1324" s="1216"/>
      <c r="AM1324" s="1217"/>
      <c r="AN1324" s="1218"/>
      <c r="AO1324" s="587">
        <f t="shared" si="294"/>
        <v>0</v>
      </c>
      <c r="AQ1324" s="1215">
        <v>285</v>
      </c>
      <c r="AR1324" s="1216"/>
      <c r="AS1324" s="1217"/>
      <c r="AT1324" s="1218"/>
      <c r="AU1324" s="587">
        <f t="shared" si="295"/>
        <v>0</v>
      </c>
      <c r="AW1324" s="1215">
        <v>285</v>
      </c>
      <c r="AX1324" s="1216"/>
      <c r="AY1324" s="1217"/>
      <c r="AZ1324" s="1218"/>
      <c r="BA1324" s="587">
        <f t="shared" si="296"/>
        <v>0</v>
      </c>
      <c r="BC1324" s="1215">
        <v>285</v>
      </c>
      <c r="BD1324" s="1216"/>
      <c r="BE1324" s="1217"/>
      <c r="BF1324" s="1218"/>
      <c r="BG1324" s="587">
        <f t="shared" si="297"/>
        <v>0</v>
      </c>
      <c r="BI1324" s="1215">
        <v>285</v>
      </c>
      <c r="BJ1324" s="1216"/>
      <c r="BK1324" s="1217"/>
      <c r="BL1324" s="1218"/>
      <c r="BM1324" s="587">
        <f t="shared" si="298"/>
        <v>0</v>
      </c>
      <c r="BO1324" s="1215">
        <v>285</v>
      </c>
      <c r="BP1324" s="1216"/>
      <c r="BQ1324" s="1217"/>
      <c r="BR1324" s="1218"/>
      <c r="BS1324" s="587">
        <f t="shared" si="299"/>
        <v>0</v>
      </c>
    </row>
    <row r="1325" spans="1:71" s="17" customFormat="1" ht="16.75" hidden="1" customHeight="1" outlineLevel="2">
      <c r="A1325" s="1215">
        <v>286</v>
      </c>
      <c r="B1325" s="1216"/>
      <c r="C1325" s="1217"/>
      <c r="D1325" s="1218"/>
      <c r="E1325" s="587">
        <f t="shared" si="288"/>
        <v>0</v>
      </c>
      <c r="G1325" s="1215">
        <v>286</v>
      </c>
      <c r="H1325" s="1216"/>
      <c r="I1325" s="1217"/>
      <c r="J1325" s="1218"/>
      <c r="K1325" s="587">
        <f t="shared" si="289"/>
        <v>0</v>
      </c>
      <c r="M1325" s="1215">
        <v>286</v>
      </c>
      <c r="N1325" s="1216"/>
      <c r="O1325" s="1217"/>
      <c r="P1325" s="1218"/>
      <c r="Q1325" s="587">
        <f t="shared" si="290"/>
        <v>0</v>
      </c>
      <c r="S1325" s="1215">
        <v>286</v>
      </c>
      <c r="T1325" s="1216"/>
      <c r="U1325" s="1217"/>
      <c r="V1325" s="1218"/>
      <c r="W1325" s="587">
        <f t="shared" si="291"/>
        <v>0</v>
      </c>
      <c r="Y1325" s="1215">
        <v>286</v>
      </c>
      <c r="Z1325" s="1216"/>
      <c r="AA1325" s="1217"/>
      <c r="AB1325" s="1218"/>
      <c r="AC1325" s="587">
        <f t="shared" si="292"/>
        <v>0</v>
      </c>
      <c r="AE1325" s="1215">
        <v>286</v>
      </c>
      <c r="AF1325" s="1216"/>
      <c r="AG1325" s="1217"/>
      <c r="AH1325" s="1218"/>
      <c r="AI1325" s="587">
        <f t="shared" si="293"/>
        <v>0</v>
      </c>
      <c r="AK1325" s="1215">
        <v>286</v>
      </c>
      <c r="AL1325" s="1216"/>
      <c r="AM1325" s="1217"/>
      <c r="AN1325" s="1218"/>
      <c r="AO1325" s="587">
        <f t="shared" si="294"/>
        <v>0</v>
      </c>
      <c r="AQ1325" s="1215">
        <v>286</v>
      </c>
      <c r="AR1325" s="1216"/>
      <c r="AS1325" s="1217"/>
      <c r="AT1325" s="1218"/>
      <c r="AU1325" s="587">
        <f t="shared" si="295"/>
        <v>0</v>
      </c>
      <c r="AW1325" s="1215">
        <v>286</v>
      </c>
      <c r="AX1325" s="1216"/>
      <c r="AY1325" s="1217"/>
      <c r="AZ1325" s="1218"/>
      <c r="BA1325" s="587">
        <f t="shared" si="296"/>
        <v>0</v>
      </c>
      <c r="BC1325" s="1215">
        <v>286</v>
      </c>
      <c r="BD1325" s="1216"/>
      <c r="BE1325" s="1217"/>
      <c r="BF1325" s="1218"/>
      <c r="BG1325" s="587">
        <f t="shared" si="297"/>
        <v>0</v>
      </c>
      <c r="BI1325" s="1215">
        <v>286</v>
      </c>
      <c r="BJ1325" s="1216"/>
      <c r="BK1325" s="1217"/>
      <c r="BL1325" s="1218"/>
      <c r="BM1325" s="587">
        <f t="shared" si="298"/>
        <v>0</v>
      </c>
      <c r="BO1325" s="1215">
        <v>286</v>
      </c>
      <c r="BP1325" s="1216"/>
      <c r="BQ1325" s="1217"/>
      <c r="BR1325" s="1218"/>
      <c r="BS1325" s="587">
        <f t="shared" si="299"/>
        <v>0</v>
      </c>
    </row>
    <row r="1326" spans="1:71" s="17" customFormat="1" ht="16.75" hidden="1" customHeight="1" outlineLevel="2">
      <c r="A1326" s="1215">
        <v>287</v>
      </c>
      <c r="B1326" s="1216"/>
      <c r="C1326" s="1217"/>
      <c r="D1326" s="1218"/>
      <c r="E1326" s="587">
        <f t="shared" si="288"/>
        <v>0</v>
      </c>
      <c r="G1326" s="1215">
        <v>287</v>
      </c>
      <c r="H1326" s="1216"/>
      <c r="I1326" s="1217"/>
      <c r="J1326" s="1218"/>
      <c r="K1326" s="587">
        <f t="shared" si="289"/>
        <v>0</v>
      </c>
      <c r="M1326" s="1215">
        <v>287</v>
      </c>
      <c r="N1326" s="1216"/>
      <c r="O1326" s="1217"/>
      <c r="P1326" s="1218"/>
      <c r="Q1326" s="587">
        <f t="shared" si="290"/>
        <v>0</v>
      </c>
      <c r="S1326" s="1215">
        <v>287</v>
      </c>
      <c r="T1326" s="1216"/>
      <c r="U1326" s="1217"/>
      <c r="V1326" s="1218"/>
      <c r="W1326" s="587">
        <f t="shared" si="291"/>
        <v>0</v>
      </c>
      <c r="Y1326" s="1215">
        <v>287</v>
      </c>
      <c r="Z1326" s="1216"/>
      <c r="AA1326" s="1217"/>
      <c r="AB1326" s="1218"/>
      <c r="AC1326" s="587">
        <f t="shared" si="292"/>
        <v>0</v>
      </c>
      <c r="AE1326" s="1215">
        <v>287</v>
      </c>
      <c r="AF1326" s="1216"/>
      <c r="AG1326" s="1217"/>
      <c r="AH1326" s="1218"/>
      <c r="AI1326" s="587">
        <f t="shared" si="293"/>
        <v>0</v>
      </c>
      <c r="AK1326" s="1215">
        <v>287</v>
      </c>
      <c r="AL1326" s="1216"/>
      <c r="AM1326" s="1217"/>
      <c r="AN1326" s="1218"/>
      <c r="AO1326" s="587">
        <f t="shared" si="294"/>
        <v>0</v>
      </c>
      <c r="AQ1326" s="1215">
        <v>287</v>
      </c>
      <c r="AR1326" s="1216"/>
      <c r="AS1326" s="1217"/>
      <c r="AT1326" s="1218"/>
      <c r="AU1326" s="587">
        <f t="shared" si="295"/>
        <v>0</v>
      </c>
      <c r="AW1326" s="1215">
        <v>287</v>
      </c>
      <c r="AX1326" s="1216"/>
      <c r="AY1326" s="1217"/>
      <c r="AZ1326" s="1218"/>
      <c r="BA1326" s="587">
        <f t="shared" si="296"/>
        <v>0</v>
      </c>
      <c r="BC1326" s="1215">
        <v>287</v>
      </c>
      <c r="BD1326" s="1216"/>
      <c r="BE1326" s="1217"/>
      <c r="BF1326" s="1218"/>
      <c r="BG1326" s="587">
        <f t="shared" si="297"/>
        <v>0</v>
      </c>
      <c r="BI1326" s="1215">
        <v>287</v>
      </c>
      <c r="BJ1326" s="1216"/>
      <c r="BK1326" s="1217"/>
      <c r="BL1326" s="1218"/>
      <c r="BM1326" s="587">
        <f t="shared" si="298"/>
        <v>0</v>
      </c>
      <c r="BO1326" s="1215">
        <v>287</v>
      </c>
      <c r="BP1326" s="1216"/>
      <c r="BQ1326" s="1217"/>
      <c r="BR1326" s="1218"/>
      <c r="BS1326" s="587">
        <f t="shared" si="299"/>
        <v>0</v>
      </c>
    </row>
    <row r="1327" spans="1:71" s="17" customFormat="1" ht="16.75" hidden="1" customHeight="1" outlineLevel="2">
      <c r="A1327" s="1215">
        <v>288</v>
      </c>
      <c r="B1327" s="1216"/>
      <c r="C1327" s="1217"/>
      <c r="D1327" s="1218"/>
      <c r="E1327" s="587">
        <f t="shared" si="288"/>
        <v>0</v>
      </c>
      <c r="G1327" s="1215">
        <v>288</v>
      </c>
      <c r="H1327" s="1216"/>
      <c r="I1327" s="1217"/>
      <c r="J1327" s="1218"/>
      <c r="K1327" s="587">
        <f t="shared" si="289"/>
        <v>0</v>
      </c>
      <c r="M1327" s="1215">
        <v>288</v>
      </c>
      <c r="N1327" s="1216"/>
      <c r="O1327" s="1217"/>
      <c r="P1327" s="1218"/>
      <c r="Q1327" s="587">
        <f t="shared" si="290"/>
        <v>0</v>
      </c>
      <c r="S1327" s="1215">
        <v>288</v>
      </c>
      <c r="T1327" s="1216"/>
      <c r="U1327" s="1217"/>
      <c r="V1327" s="1218"/>
      <c r="W1327" s="587">
        <f t="shared" si="291"/>
        <v>0</v>
      </c>
      <c r="Y1327" s="1215">
        <v>288</v>
      </c>
      <c r="Z1327" s="1216"/>
      <c r="AA1327" s="1217"/>
      <c r="AB1327" s="1218"/>
      <c r="AC1327" s="587">
        <f t="shared" si="292"/>
        <v>0</v>
      </c>
      <c r="AE1327" s="1215">
        <v>288</v>
      </c>
      <c r="AF1327" s="1216"/>
      <c r="AG1327" s="1217"/>
      <c r="AH1327" s="1218"/>
      <c r="AI1327" s="587">
        <f t="shared" si="293"/>
        <v>0</v>
      </c>
      <c r="AK1327" s="1215">
        <v>288</v>
      </c>
      <c r="AL1327" s="1216"/>
      <c r="AM1327" s="1217"/>
      <c r="AN1327" s="1218"/>
      <c r="AO1327" s="587">
        <f t="shared" si="294"/>
        <v>0</v>
      </c>
      <c r="AQ1327" s="1215">
        <v>288</v>
      </c>
      <c r="AR1327" s="1216"/>
      <c r="AS1327" s="1217"/>
      <c r="AT1327" s="1218"/>
      <c r="AU1327" s="587">
        <f t="shared" si="295"/>
        <v>0</v>
      </c>
      <c r="AW1327" s="1215">
        <v>288</v>
      </c>
      <c r="AX1327" s="1216"/>
      <c r="AY1327" s="1217"/>
      <c r="AZ1327" s="1218"/>
      <c r="BA1327" s="587">
        <f t="shared" si="296"/>
        <v>0</v>
      </c>
      <c r="BC1327" s="1215">
        <v>288</v>
      </c>
      <c r="BD1327" s="1216"/>
      <c r="BE1327" s="1217"/>
      <c r="BF1327" s="1218"/>
      <c r="BG1327" s="587">
        <f t="shared" si="297"/>
        <v>0</v>
      </c>
      <c r="BI1327" s="1215">
        <v>288</v>
      </c>
      <c r="BJ1327" s="1216"/>
      <c r="BK1327" s="1217"/>
      <c r="BL1327" s="1218"/>
      <c r="BM1327" s="587">
        <f t="shared" si="298"/>
        <v>0</v>
      </c>
      <c r="BO1327" s="1215">
        <v>288</v>
      </c>
      <c r="BP1327" s="1216"/>
      <c r="BQ1327" s="1217"/>
      <c r="BR1327" s="1218"/>
      <c r="BS1327" s="587">
        <f t="shared" si="299"/>
        <v>0</v>
      </c>
    </row>
    <row r="1328" spans="1:71" s="17" customFormat="1" ht="16.75" hidden="1" customHeight="1" outlineLevel="2">
      <c r="A1328" s="1215">
        <v>289</v>
      </c>
      <c r="B1328" s="1216"/>
      <c r="C1328" s="1217"/>
      <c r="D1328" s="1218"/>
      <c r="E1328" s="587">
        <f t="shared" si="288"/>
        <v>0</v>
      </c>
      <c r="G1328" s="1215">
        <v>289</v>
      </c>
      <c r="H1328" s="1216"/>
      <c r="I1328" s="1217"/>
      <c r="J1328" s="1218"/>
      <c r="K1328" s="587">
        <f t="shared" si="289"/>
        <v>0</v>
      </c>
      <c r="M1328" s="1215">
        <v>289</v>
      </c>
      <c r="N1328" s="1216"/>
      <c r="O1328" s="1217"/>
      <c r="P1328" s="1218"/>
      <c r="Q1328" s="587">
        <f t="shared" si="290"/>
        <v>0</v>
      </c>
      <c r="S1328" s="1215">
        <v>289</v>
      </c>
      <c r="T1328" s="1216"/>
      <c r="U1328" s="1217"/>
      <c r="V1328" s="1218"/>
      <c r="W1328" s="587">
        <f t="shared" si="291"/>
        <v>0</v>
      </c>
      <c r="Y1328" s="1215">
        <v>289</v>
      </c>
      <c r="Z1328" s="1216"/>
      <c r="AA1328" s="1217"/>
      <c r="AB1328" s="1218"/>
      <c r="AC1328" s="587">
        <f t="shared" si="292"/>
        <v>0</v>
      </c>
      <c r="AE1328" s="1215">
        <v>289</v>
      </c>
      <c r="AF1328" s="1216"/>
      <c r="AG1328" s="1217"/>
      <c r="AH1328" s="1218"/>
      <c r="AI1328" s="587">
        <f t="shared" si="293"/>
        <v>0</v>
      </c>
      <c r="AK1328" s="1215">
        <v>289</v>
      </c>
      <c r="AL1328" s="1216"/>
      <c r="AM1328" s="1217"/>
      <c r="AN1328" s="1218"/>
      <c r="AO1328" s="587">
        <f t="shared" si="294"/>
        <v>0</v>
      </c>
      <c r="AQ1328" s="1215">
        <v>289</v>
      </c>
      <c r="AR1328" s="1216"/>
      <c r="AS1328" s="1217"/>
      <c r="AT1328" s="1218"/>
      <c r="AU1328" s="587">
        <f t="shared" si="295"/>
        <v>0</v>
      </c>
      <c r="AW1328" s="1215">
        <v>289</v>
      </c>
      <c r="AX1328" s="1216"/>
      <c r="AY1328" s="1217"/>
      <c r="AZ1328" s="1218"/>
      <c r="BA1328" s="587">
        <f t="shared" si="296"/>
        <v>0</v>
      </c>
      <c r="BC1328" s="1215">
        <v>289</v>
      </c>
      <c r="BD1328" s="1216"/>
      <c r="BE1328" s="1217"/>
      <c r="BF1328" s="1218"/>
      <c r="BG1328" s="587">
        <f t="shared" si="297"/>
        <v>0</v>
      </c>
      <c r="BI1328" s="1215">
        <v>289</v>
      </c>
      <c r="BJ1328" s="1216"/>
      <c r="BK1328" s="1217"/>
      <c r="BL1328" s="1218"/>
      <c r="BM1328" s="587">
        <f t="shared" si="298"/>
        <v>0</v>
      </c>
      <c r="BO1328" s="1215">
        <v>289</v>
      </c>
      <c r="BP1328" s="1216"/>
      <c r="BQ1328" s="1217"/>
      <c r="BR1328" s="1218"/>
      <c r="BS1328" s="587">
        <f t="shared" si="299"/>
        <v>0</v>
      </c>
    </row>
    <row r="1329" spans="1:71" s="17" customFormat="1" ht="16.75" hidden="1" customHeight="1" outlineLevel="2">
      <c r="A1329" s="1215">
        <v>290</v>
      </c>
      <c r="B1329" s="1216"/>
      <c r="C1329" s="1217"/>
      <c r="D1329" s="1218"/>
      <c r="E1329" s="587">
        <f t="shared" si="288"/>
        <v>0</v>
      </c>
      <c r="G1329" s="1215">
        <v>290</v>
      </c>
      <c r="H1329" s="1216"/>
      <c r="I1329" s="1217"/>
      <c r="J1329" s="1218"/>
      <c r="K1329" s="587">
        <f t="shared" si="289"/>
        <v>0</v>
      </c>
      <c r="M1329" s="1215">
        <v>290</v>
      </c>
      <c r="N1329" s="1216"/>
      <c r="O1329" s="1217"/>
      <c r="P1329" s="1218"/>
      <c r="Q1329" s="587">
        <f t="shared" si="290"/>
        <v>0</v>
      </c>
      <c r="S1329" s="1215">
        <v>290</v>
      </c>
      <c r="T1329" s="1216"/>
      <c r="U1329" s="1217"/>
      <c r="V1329" s="1218"/>
      <c r="W1329" s="587">
        <f t="shared" si="291"/>
        <v>0</v>
      </c>
      <c r="Y1329" s="1215">
        <v>290</v>
      </c>
      <c r="Z1329" s="1216"/>
      <c r="AA1329" s="1217"/>
      <c r="AB1329" s="1218"/>
      <c r="AC1329" s="587">
        <f t="shared" si="292"/>
        <v>0</v>
      </c>
      <c r="AE1329" s="1215">
        <v>290</v>
      </c>
      <c r="AF1329" s="1216"/>
      <c r="AG1329" s="1217"/>
      <c r="AH1329" s="1218"/>
      <c r="AI1329" s="587">
        <f t="shared" si="293"/>
        <v>0</v>
      </c>
      <c r="AK1329" s="1215">
        <v>290</v>
      </c>
      <c r="AL1329" s="1216"/>
      <c r="AM1329" s="1217"/>
      <c r="AN1329" s="1218"/>
      <c r="AO1329" s="587">
        <f t="shared" si="294"/>
        <v>0</v>
      </c>
      <c r="AQ1329" s="1215">
        <v>290</v>
      </c>
      <c r="AR1329" s="1216"/>
      <c r="AS1329" s="1217"/>
      <c r="AT1329" s="1218"/>
      <c r="AU1329" s="587">
        <f t="shared" si="295"/>
        <v>0</v>
      </c>
      <c r="AW1329" s="1215">
        <v>290</v>
      </c>
      <c r="AX1329" s="1216"/>
      <c r="AY1329" s="1217"/>
      <c r="AZ1329" s="1218"/>
      <c r="BA1329" s="587">
        <f t="shared" si="296"/>
        <v>0</v>
      </c>
      <c r="BC1329" s="1215">
        <v>290</v>
      </c>
      <c r="BD1329" s="1216"/>
      <c r="BE1329" s="1217"/>
      <c r="BF1329" s="1218"/>
      <c r="BG1329" s="587">
        <f t="shared" si="297"/>
        <v>0</v>
      </c>
      <c r="BI1329" s="1215">
        <v>290</v>
      </c>
      <c r="BJ1329" s="1216"/>
      <c r="BK1329" s="1217"/>
      <c r="BL1329" s="1218"/>
      <c r="BM1329" s="587">
        <f t="shared" si="298"/>
        <v>0</v>
      </c>
      <c r="BO1329" s="1215">
        <v>290</v>
      </c>
      <c r="BP1329" s="1216"/>
      <c r="BQ1329" s="1217"/>
      <c r="BR1329" s="1218"/>
      <c r="BS1329" s="587">
        <f t="shared" si="299"/>
        <v>0</v>
      </c>
    </row>
    <row r="1330" spans="1:71" s="17" customFormat="1" ht="16.75" hidden="1" customHeight="1" outlineLevel="2">
      <c r="A1330" s="1215">
        <v>291</v>
      </c>
      <c r="B1330" s="1216"/>
      <c r="C1330" s="1217"/>
      <c r="D1330" s="1218"/>
      <c r="E1330" s="587">
        <f t="shared" si="288"/>
        <v>0</v>
      </c>
      <c r="G1330" s="1215">
        <v>291</v>
      </c>
      <c r="H1330" s="1216"/>
      <c r="I1330" s="1217"/>
      <c r="J1330" s="1218"/>
      <c r="K1330" s="587">
        <f t="shared" si="289"/>
        <v>0</v>
      </c>
      <c r="M1330" s="1215">
        <v>291</v>
      </c>
      <c r="N1330" s="1216"/>
      <c r="O1330" s="1217"/>
      <c r="P1330" s="1218"/>
      <c r="Q1330" s="587">
        <f t="shared" si="290"/>
        <v>0</v>
      </c>
      <c r="S1330" s="1215">
        <v>291</v>
      </c>
      <c r="T1330" s="1216"/>
      <c r="U1330" s="1217"/>
      <c r="V1330" s="1218"/>
      <c r="W1330" s="587">
        <f t="shared" si="291"/>
        <v>0</v>
      </c>
      <c r="Y1330" s="1215">
        <v>291</v>
      </c>
      <c r="Z1330" s="1216"/>
      <c r="AA1330" s="1217"/>
      <c r="AB1330" s="1218"/>
      <c r="AC1330" s="587">
        <f t="shared" si="292"/>
        <v>0</v>
      </c>
      <c r="AE1330" s="1215">
        <v>291</v>
      </c>
      <c r="AF1330" s="1216"/>
      <c r="AG1330" s="1217"/>
      <c r="AH1330" s="1218"/>
      <c r="AI1330" s="587">
        <f t="shared" si="293"/>
        <v>0</v>
      </c>
      <c r="AK1330" s="1215">
        <v>291</v>
      </c>
      <c r="AL1330" s="1216"/>
      <c r="AM1330" s="1217"/>
      <c r="AN1330" s="1218"/>
      <c r="AO1330" s="587">
        <f t="shared" si="294"/>
        <v>0</v>
      </c>
      <c r="AQ1330" s="1215">
        <v>291</v>
      </c>
      <c r="AR1330" s="1216"/>
      <c r="AS1330" s="1217"/>
      <c r="AT1330" s="1218"/>
      <c r="AU1330" s="587">
        <f t="shared" si="295"/>
        <v>0</v>
      </c>
      <c r="AW1330" s="1215">
        <v>291</v>
      </c>
      <c r="AX1330" s="1216"/>
      <c r="AY1330" s="1217"/>
      <c r="AZ1330" s="1218"/>
      <c r="BA1330" s="587">
        <f t="shared" si="296"/>
        <v>0</v>
      </c>
      <c r="BC1330" s="1215">
        <v>291</v>
      </c>
      <c r="BD1330" s="1216"/>
      <c r="BE1330" s="1217"/>
      <c r="BF1330" s="1218"/>
      <c r="BG1330" s="587">
        <f t="shared" si="297"/>
        <v>0</v>
      </c>
      <c r="BI1330" s="1215">
        <v>291</v>
      </c>
      <c r="BJ1330" s="1216"/>
      <c r="BK1330" s="1217"/>
      <c r="BL1330" s="1218"/>
      <c r="BM1330" s="587">
        <f t="shared" si="298"/>
        <v>0</v>
      </c>
      <c r="BO1330" s="1215">
        <v>291</v>
      </c>
      <c r="BP1330" s="1216"/>
      <c r="BQ1330" s="1217"/>
      <c r="BR1330" s="1218"/>
      <c r="BS1330" s="587">
        <f t="shared" si="299"/>
        <v>0</v>
      </c>
    </row>
    <row r="1331" spans="1:71" s="17" customFormat="1" ht="16.75" hidden="1" customHeight="1" outlineLevel="2">
      <c r="A1331" s="1215">
        <v>292</v>
      </c>
      <c r="B1331" s="1216"/>
      <c r="C1331" s="1217"/>
      <c r="D1331" s="1218"/>
      <c r="E1331" s="587">
        <f t="shared" si="288"/>
        <v>0</v>
      </c>
      <c r="G1331" s="1215">
        <v>292</v>
      </c>
      <c r="H1331" s="1216"/>
      <c r="I1331" s="1217"/>
      <c r="J1331" s="1218"/>
      <c r="K1331" s="587">
        <f t="shared" si="289"/>
        <v>0</v>
      </c>
      <c r="M1331" s="1215">
        <v>292</v>
      </c>
      <c r="N1331" s="1216"/>
      <c r="O1331" s="1217"/>
      <c r="P1331" s="1218"/>
      <c r="Q1331" s="587">
        <f t="shared" si="290"/>
        <v>0</v>
      </c>
      <c r="S1331" s="1215">
        <v>292</v>
      </c>
      <c r="T1331" s="1216"/>
      <c r="U1331" s="1217"/>
      <c r="V1331" s="1218"/>
      <c r="W1331" s="587">
        <f t="shared" si="291"/>
        <v>0</v>
      </c>
      <c r="Y1331" s="1215">
        <v>292</v>
      </c>
      <c r="Z1331" s="1216"/>
      <c r="AA1331" s="1217"/>
      <c r="AB1331" s="1218"/>
      <c r="AC1331" s="587">
        <f t="shared" si="292"/>
        <v>0</v>
      </c>
      <c r="AE1331" s="1215">
        <v>292</v>
      </c>
      <c r="AF1331" s="1216"/>
      <c r="AG1331" s="1217"/>
      <c r="AH1331" s="1218"/>
      <c r="AI1331" s="587">
        <f t="shared" si="293"/>
        <v>0</v>
      </c>
      <c r="AK1331" s="1215">
        <v>292</v>
      </c>
      <c r="AL1331" s="1216"/>
      <c r="AM1331" s="1217"/>
      <c r="AN1331" s="1218"/>
      <c r="AO1331" s="587">
        <f t="shared" si="294"/>
        <v>0</v>
      </c>
      <c r="AQ1331" s="1215">
        <v>292</v>
      </c>
      <c r="AR1331" s="1216"/>
      <c r="AS1331" s="1217"/>
      <c r="AT1331" s="1218"/>
      <c r="AU1331" s="587">
        <f t="shared" si="295"/>
        <v>0</v>
      </c>
      <c r="AW1331" s="1215">
        <v>292</v>
      </c>
      <c r="AX1331" s="1216"/>
      <c r="AY1331" s="1217"/>
      <c r="AZ1331" s="1218"/>
      <c r="BA1331" s="587">
        <f t="shared" si="296"/>
        <v>0</v>
      </c>
      <c r="BC1331" s="1215">
        <v>292</v>
      </c>
      <c r="BD1331" s="1216"/>
      <c r="BE1331" s="1217"/>
      <c r="BF1331" s="1218"/>
      <c r="BG1331" s="587">
        <f t="shared" si="297"/>
        <v>0</v>
      </c>
      <c r="BI1331" s="1215">
        <v>292</v>
      </c>
      <c r="BJ1331" s="1216"/>
      <c r="BK1331" s="1217"/>
      <c r="BL1331" s="1218"/>
      <c r="BM1331" s="587">
        <f t="shared" si="298"/>
        <v>0</v>
      </c>
      <c r="BO1331" s="1215">
        <v>292</v>
      </c>
      <c r="BP1331" s="1216"/>
      <c r="BQ1331" s="1217"/>
      <c r="BR1331" s="1218"/>
      <c r="BS1331" s="587">
        <f t="shared" si="299"/>
        <v>0</v>
      </c>
    </row>
    <row r="1332" spans="1:71" s="17" customFormat="1" ht="16.75" hidden="1" customHeight="1" outlineLevel="2">
      <c r="A1332" s="1215">
        <v>293</v>
      </c>
      <c r="B1332" s="1216"/>
      <c r="C1332" s="1217"/>
      <c r="D1332" s="1218"/>
      <c r="E1332" s="587">
        <f t="shared" si="288"/>
        <v>0</v>
      </c>
      <c r="G1332" s="1215">
        <v>293</v>
      </c>
      <c r="H1332" s="1216"/>
      <c r="I1332" s="1217"/>
      <c r="J1332" s="1218"/>
      <c r="K1332" s="587">
        <f t="shared" si="289"/>
        <v>0</v>
      </c>
      <c r="M1332" s="1215">
        <v>293</v>
      </c>
      <c r="N1332" s="1216"/>
      <c r="O1332" s="1217"/>
      <c r="P1332" s="1218"/>
      <c r="Q1332" s="587">
        <f t="shared" si="290"/>
        <v>0</v>
      </c>
      <c r="S1332" s="1215">
        <v>293</v>
      </c>
      <c r="T1332" s="1216"/>
      <c r="U1332" s="1217"/>
      <c r="V1332" s="1218"/>
      <c r="W1332" s="587">
        <f t="shared" si="291"/>
        <v>0</v>
      </c>
      <c r="Y1332" s="1215">
        <v>293</v>
      </c>
      <c r="Z1332" s="1216"/>
      <c r="AA1332" s="1217"/>
      <c r="AB1332" s="1218"/>
      <c r="AC1332" s="587">
        <f t="shared" si="292"/>
        <v>0</v>
      </c>
      <c r="AE1332" s="1215">
        <v>293</v>
      </c>
      <c r="AF1332" s="1216"/>
      <c r="AG1332" s="1217"/>
      <c r="AH1332" s="1218"/>
      <c r="AI1332" s="587">
        <f t="shared" si="293"/>
        <v>0</v>
      </c>
      <c r="AK1332" s="1215">
        <v>293</v>
      </c>
      <c r="AL1332" s="1216"/>
      <c r="AM1332" s="1217"/>
      <c r="AN1332" s="1218"/>
      <c r="AO1332" s="587">
        <f t="shared" si="294"/>
        <v>0</v>
      </c>
      <c r="AQ1332" s="1215">
        <v>293</v>
      </c>
      <c r="AR1332" s="1216"/>
      <c r="AS1332" s="1217"/>
      <c r="AT1332" s="1218"/>
      <c r="AU1332" s="587">
        <f t="shared" si="295"/>
        <v>0</v>
      </c>
      <c r="AW1332" s="1215">
        <v>293</v>
      </c>
      <c r="AX1332" s="1216"/>
      <c r="AY1332" s="1217"/>
      <c r="AZ1332" s="1218"/>
      <c r="BA1332" s="587">
        <f t="shared" si="296"/>
        <v>0</v>
      </c>
      <c r="BC1332" s="1215">
        <v>293</v>
      </c>
      <c r="BD1332" s="1216"/>
      <c r="BE1332" s="1217"/>
      <c r="BF1332" s="1218"/>
      <c r="BG1332" s="587">
        <f t="shared" si="297"/>
        <v>0</v>
      </c>
      <c r="BI1332" s="1215">
        <v>293</v>
      </c>
      <c r="BJ1332" s="1216"/>
      <c r="BK1332" s="1217"/>
      <c r="BL1332" s="1218"/>
      <c r="BM1332" s="587">
        <f t="shared" si="298"/>
        <v>0</v>
      </c>
      <c r="BO1332" s="1215">
        <v>293</v>
      </c>
      <c r="BP1332" s="1216"/>
      <c r="BQ1332" s="1217"/>
      <c r="BR1332" s="1218"/>
      <c r="BS1332" s="587">
        <f t="shared" si="299"/>
        <v>0</v>
      </c>
    </row>
    <row r="1333" spans="1:71" s="17" customFormat="1" ht="16.75" hidden="1" customHeight="1" outlineLevel="2">
      <c r="A1333" s="1215">
        <v>294</v>
      </c>
      <c r="B1333" s="1216"/>
      <c r="C1333" s="1217"/>
      <c r="D1333" s="1218"/>
      <c r="E1333" s="587">
        <f t="shared" si="288"/>
        <v>0</v>
      </c>
      <c r="G1333" s="1215">
        <v>294</v>
      </c>
      <c r="H1333" s="1216"/>
      <c r="I1333" s="1217"/>
      <c r="J1333" s="1218"/>
      <c r="K1333" s="587">
        <f t="shared" si="289"/>
        <v>0</v>
      </c>
      <c r="M1333" s="1215">
        <v>294</v>
      </c>
      <c r="N1333" s="1216"/>
      <c r="O1333" s="1217"/>
      <c r="P1333" s="1218"/>
      <c r="Q1333" s="587">
        <f t="shared" si="290"/>
        <v>0</v>
      </c>
      <c r="S1333" s="1215">
        <v>294</v>
      </c>
      <c r="T1333" s="1216"/>
      <c r="U1333" s="1217"/>
      <c r="V1333" s="1218"/>
      <c r="W1333" s="587">
        <f t="shared" si="291"/>
        <v>0</v>
      </c>
      <c r="Y1333" s="1215">
        <v>294</v>
      </c>
      <c r="Z1333" s="1216"/>
      <c r="AA1333" s="1217"/>
      <c r="AB1333" s="1218"/>
      <c r="AC1333" s="587">
        <f t="shared" si="292"/>
        <v>0</v>
      </c>
      <c r="AE1333" s="1215">
        <v>294</v>
      </c>
      <c r="AF1333" s="1216"/>
      <c r="AG1333" s="1217"/>
      <c r="AH1333" s="1218"/>
      <c r="AI1333" s="587">
        <f t="shared" si="293"/>
        <v>0</v>
      </c>
      <c r="AK1333" s="1215">
        <v>294</v>
      </c>
      <c r="AL1333" s="1216"/>
      <c r="AM1333" s="1217"/>
      <c r="AN1333" s="1218"/>
      <c r="AO1333" s="587">
        <f t="shared" si="294"/>
        <v>0</v>
      </c>
      <c r="AQ1333" s="1215">
        <v>294</v>
      </c>
      <c r="AR1333" s="1216"/>
      <c r="AS1333" s="1217"/>
      <c r="AT1333" s="1218"/>
      <c r="AU1333" s="587">
        <f t="shared" si="295"/>
        <v>0</v>
      </c>
      <c r="AW1333" s="1215">
        <v>294</v>
      </c>
      <c r="AX1333" s="1216"/>
      <c r="AY1333" s="1217"/>
      <c r="AZ1333" s="1218"/>
      <c r="BA1333" s="587">
        <f t="shared" si="296"/>
        <v>0</v>
      </c>
      <c r="BC1333" s="1215">
        <v>294</v>
      </c>
      <c r="BD1333" s="1216"/>
      <c r="BE1333" s="1217"/>
      <c r="BF1333" s="1218"/>
      <c r="BG1333" s="587">
        <f t="shared" si="297"/>
        <v>0</v>
      </c>
      <c r="BI1333" s="1215">
        <v>294</v>
      </c>
      <c r="BJ1333" s="1216"/>
      <c r="BK1333" s="1217"/>
      <c r="BL1333" s="1218"/>
      <c r="BM1333" s="587">
        <f t="shared" si="298"/>
        <v>0</v>
      </c>
      <c r="BO1333" s="1215">
        <v>294</v>
      </c>
      <c r="BP1333" s="1216"/>
      <c r="BQ1333" s="1217"/>
      <c r="BR1333" s="1218"/>
      <c r="BS1333" s="587">
        <f t="shared" si="299"/>
        <v>0</v>
      </c>
    </row>
    <row r="1334" spans="1:71" s="17" customFormat="1" ht="16.75" hidden="1" customHeight="1" outlineLevel="2">
      <c r="A1334" s="1215">
        <v>295</v>
      </c>
      <c r="B1334" s="1216"/>
      <c r="C1334" s="1217"/>
      <c r="D1334" s="1218"/>
      <c r="E1334" s="587">
        <f t="shared" si="288"/>
        <v>0</v>
      </c>
      <c r="G1334" s="1215">
        <v>295</v>
      </c>
      <c r="H1334" s="1216"/>
      <c r="I1334" s="1217"/>
      <c r="J1334" s="1218"/>
      <c r="K1334" s="587">
        <f t="shared" si="289"/>
        <v>0</v>
      </c>
      <c r="M1334" s="1215">
        <v>295</v>
      </c>
      <c r="N1334" s="1216"/>
      <c r="O1334" s="1217"/>
      <c r="P1334" s="1218"/>
      <c r="Q1334" s="587">
        <f t="shared" si="290"/>
        <v>0</v>
      </c>
      <c r="S1334" s="1215">
        <v>295</v>
      </c>
      <c r="T1334" s="1216"/>
      <c r="U1334" s="1217"/>
      <c r="V1334" s="1218"/>
      <c r="W1334" s="587">
        <f t="shared" si="291"/>
        <v>0</v>
      </c>
      <c r="Y1334" s="1215">
        <v>295</v>
      </c>
      <c r="Z1334" s="1216"/>
      <c r="AA1334" s="1217"/>
      <c r="AB1334" s="1218"/>
      <c r="AC1334" s="587">
        <f t="shared" si="292"/>
        <v>0</v>
      </c>
      <c r="AE1334" s="1215">
        <v>295</v>
      </c>
      <c r="AF1334" s="1216"/>
      <c r="AG1334" s="1217"/>
      <c r="AH1334" s="1218"/>
      <c r="AI1334" s="587">
        <f t="shared" si="293"/>
        <v>0</v>
      </c>
      <c r="AK1334" s="1215">
        <v>295</v>
      </c>
      <c r="AL1334" s="1216"/>
      <c r="AM1334" s="1217"/>
      <c r="AN1334" s="1218"/>
      <c r="AO1334" s="587">
        <f t="shared" si="294"/>
        <v>0</v>
      </c>
      <c r="AQ1334" s="1215">
        <v>295</v>
      </c>
      <c r="AR1334" s="1216"/>
      <c r="AS1334" s="1217"/>
      <c r="AT1334" s="1218"/>
      <c r="AU1334" s="587">
        <f t="shared" si="295"/>
        <v>0</v>
      </c>
      <c r="AW1334" s="1215">
        <v>295</v>
      </c>
      <c r="AX1334" s="1216"/>
      <c r="AY1334" s="1217"/>
      <c r="AZ1334" s="1218"/>
      <c r="BA1334" s="587">
        <f t="shared" si="296"/>
        <v>0</v>
      </c>
      <c r="BC1334" s="1215">
        <v>295</v>
      </c>
      <c r="BD1334" s="1216"/>
      <c r="BE1334" s="1217"/>
      <c r="BF1334" s="1218"/>
      <c r="BG1334" s="587">
        <f t="shared" si="297"/>
        <v>0</v>
      </c>
      <c r="BI1334" s="1215">
        <v>295</v>
      </c>
      <c r="BJ1334" s="1216"/>
      <c r="BK1334" s="1217"/>
      <c r="BL1334" s="1218"/>
      <c r="BM1334" s="587">
        <f t="shared" si="298"/>
        <v>0</v>
      </c>
      <c r="BO1334" s="1215">
        <v>295</v>
      </c>
      <c r="BP1334" s="1216"/>
      <c r="BQ1334" s="1217"/>
      <c r="BR1334" s="1218"/>
      <c r="BS1334" s="587">
        <f t="shared" si="299"/>
        <v>0</v>
      </c>
    </row>
    <row r="1335" spans="1:71" s="17" customFormat="1" ht="16.75" hidden="1" customHeight="1" outlineLevel="2">
      <c r="A1335" s="1215">
        <v>296</v>
      </c>
      <c r="B1335" s="1216"/>
      <c r="C1335" s="1217"/>
      <c r="D1335" s="1218"/>
      <c r="E1335" s="587">
        <f t="shared" si="288"/>
        <v>0</v>
      </c>
      <c r="G1335" s="1215">
        <v>296</v>
      </c>
      <c r="H1335" s="1216"/>
      <c r="I1335" s="1217"/>
      <c r="J1335" s="1218"/>
      <c r="K1335" s="587">
        <f t="shared" si="289"/>
        <v>0</v>
      </c>
      <c r="M1335" s="1215">
        <v>296</v>
      </c>
      <c r="N1335" s="1216"/>
      <c r="O1335" s="1217"/>
      <c r="P1335" s="1218"/>
      <c r="Q1335" s="587">
        <f t="shared" si="290"/>
        <v>0</v>
      </c>
      <c r="S1335" s="1215">
        <v>296</v>
      </c>
      <c r="T1335" s="1216"/>
      <c r="U1335" s="1217"/>
      <c r="V1335" s="1218"/>
      <c r="W1335" s="587">
        <f t="shared" si="291"/>
        <v>0</v>
      </c>
      <c r="Y1335" s="1215">
        <v>296</v>
      </c>
      <c r="Z1335" s="1216"/>
      <c r="AA1335" s="1217"/>
      <c r="AB1335" s="1218"/>
      <c r="AC1335" s="587">
        <f t="shared" si="292"/>
        <v>0</v>
      </c>
      <c r="AE1335" s="1215">
        <v>296</v>
      </c>
      <c r="AF1335" s="1216"/>
      <c r="AG1335" s="1217"/>
      <c r="AH1335" s="1218"/>
      <c r="AI1335" s="587">
        <f t="shared" si="293"/>
        <v>0</v>
      </c>
      <c r="AK1335" s="1215">
        <v>296</v>
      </c>
      <c r="AL1335" s="1216"/>
      <c r="AM1335" s="1217"/>
      <c r="AN1335" s="1218"/>
      <c r="AO1335" s="587">
        <f t="shared" si="294"/>
        <v>0</v>
      </c>
      <c r="AQ1335" s="1215">
        <v>296</v>
      </c>
      <c r="AR1335" s="1216"/>
      <c r="AS1335" s="1217"/>
      <c r="AT1335" s="1218"/>
      <c r="AU1335" s="587">
        <f t="shared" si="295"/>
        <v>0</v>
      </c>
      <c r="AW1335" s="1215">
        <v>296</v>
      </c>
      <c r="AX1335" s="1216"/>
      <c r="AY1335" s="1217"/>
      <c r="AZ1335" s="1218"/>
      <c r="BA1335" s="587">
        <f t="shared" si="296"/>
        <v>0</v>
      </c>
      <c r="BC1335" s="1215">
        <v>296</v>
      </c>
      <c r="BD1335" s="1216"/>
      <c r="BE1335" s="1217"/>
      <c r="BF1335" s="1218"/>
      <c r="BG1335" s="587">
        <f t="shared" si="297"/>
        <v>0</v>
      </c>
      <c r="BI1335" s="1215">
        <v>296</v>
      </c>
      <c r="BJ1335" s="1216"/>
      <c r="BK1335" s="1217"/>
      <c r="BL1335" s="1218"/>
      <c r="BM1335" s="587">
        <f t="shared" si="298"/>
        <v>0</v>
      </c>
      <c r="BO1335" s="1215">
        <v>296</v>
      </c>
      <c r="BP1335" s="1216"/>
      <c r="BQ1335" s="1217"/>
      <c r="BR1335" s="1218"/>
      <c r="BS1335" s="587">
        <f t="shared" si="299"/>
        <v>0</v>
      </c>
    </row>
    <row r="1336" spans="1:71" s="17" customFormat="1" ht="16.75" hidden="1" customHeight="1" outlineLevel="2">
      <c r="A1336" s="1215">
        <v>297</v>
      </c>
      <c r="B1336" s="1216"/>
      <c r="C1336" s="1217"/>
      <c r="D1336" s="1218"/>
      <c r="E1336" s="587">
        <f t="shared" si="288"/>
        <v>0</v>
      </c>
      <c r="G1336" s="1215">
        <v>297</v>
      </c>
      <c r="H1336" s="1216"/>
      <c r="I1336" s="1217"/>
      <c r="J1336" s="1218"/>
      <c r="K1336" s="587">
        <f t="shared" si="289"/>
        <v>0</v>
      </c>
      <c r="M1336" s="1215">
        <v>297</v>
      </c>
      <c r="N1336" s="1216"/>
      <c r="O1336" s="1217"/>
      <c r="P1336" s="1218"/>
      <c r="Q1336" s="587">
        <f t="shared" si="290"/>
        <v>0</v>
      </c>
      <c r="S1336" s="1215">
        <v>297</v>
      </c>
      <c r="T1336" s="1216"/>
      <c r="U1336" s="1217"/>
      <c r="V1336" s="1218"/>
      <c r="W1336" s="587">
        <f t="shared" si="291"/>
        <v>0</v>
      </c>
      <c r="Y1336" s="1215">
        <v>297</v>
      </c>
      <c r="Z1336" s="1216"/>
      <c r="AA1336" s="1217"/>
      <c r="AB1336" s="1218"/>
      <c r="AC1336" s="587">
        <f t="shared" si="292"/>
        <v>0</v>
      </c>
      <c r="AE1336" s="1215">
        <v>297</v>
      </c>
      <c r="AF1336" s="1216"/>
      <c r="AG1336" s="1217"/>
      <c r="AH1336" s="1218"/>
      <c r="AI1336" s="587">
        <f t="shared" si="293"/>
        <v>0</v>
      </c>
      <c r="AK1336" s="1215">
        <v>297</v>
      </c>
      <c r="AL1336" s="1216"/>
      <c r="AM1336" s="1217"/>
      <c r="AN1336" s="1218"/>
      <c r="AO1336" s="587">
        <f t="shared" si="294"/>
        <v>0</v>
      </c>
      <c r="AQ1336" s="1215">
        <v>297</v>
      </c>
      <c r="AR1336" s="1216"/>
      <c r="AS1336" s="1217"/>
      <c r="AT1336" s="1218"/>
      <c r="AU1336" s="587">
        <f t="shared" si="295"/>
        <v>0</v>
      </c>
      <c r="AW1336" s="1215">
        <v>297</v>
      </c>
      <c r="AX1336" s="1216"/>
      <c r="AY1336" s="1217"/>
      <c r="AZ1336" s="1218"/>
      <c r="BA1336" s="587">
        <f t="shared" si="296"/>
        <v>0</v>
      </c>
      <c r="BC1336" s="1215">
        <v>297</v>
      </c>
      <c r="BD1336" s="1216"/>
      <c r="BE1336" s="1217"/>
      <c r="BF1336" s="1218"/>
      <c r="BG1336" s="587">
        <f t="shared" si="297"/>
        <v>0</v>
      </c>
      <c r="BI1336" s="1215">
        <v>297</v>
      </c>
      <c r="BJ1336" s="1216"/>
      <c r="BK1336" s="1217"/>
      <c r="BL1336" s="1218"/>
      <c r="BM1336" s="587">
        <f t="shared" si="298"/>
        <v>0</v>
      </c>
      <c r="BO1336" s="1215">
        <v>297</v>
      </c>
      <c r="BP1336" s="1216"/>
      <c r="BQ1336" s="1217"/>
      <c r="BR1336" s="1218"/>
      <c r="BS1336" s="587">
        <f t="shared" si="299"/>
        <v>0</v>
      </c>
    </row>
    <row r="1337" spans="1:71" s="17" customFormat="1" ht="16.75" hidden="1" customHeight="1" outlineLevel="2">
      <c r="A1337" s="1215">
        <v>298</v>
      </c>
      <c r="B1337" s="1216"/>
      <c r="C1337" s="1217"/>
      <c r="D1337" s="1218"/>
      <c r="E1337" s="587">
        <f t="shared" si="288"/>
        <v>0</v>
      </c>
      <c r="G1337" s="1215">
        <v>298</v>
      </c>
      <c r="H1337" s="1216"/>
      <c r="I1337" s="1217"/>
      <c r="J1337" s="1218"/>
      <c r="K1337" s="587">
        <f t="shared" si="289"/>
        <v>0</v>
      </c>
      <c r="M1337" s="1215">
        <v>298</v>
      </c>
      <c r="N1337" s="1216"/>
      <c r="O1337" s="1217"/>
      <c r="P1337" s="1218"/>
      <c r="Q1337" s="587">
        <f t="shared" si="290"/>
        <v>0</v>
      </c>
      <c r="S1337" s="1215">
        <v>298</v>
      </c>
      <c r="T1337" s="1216"/>
      <c r="U1337" s="1217"/>
      <c r="V1337" s="1218"/>
      <c r="W1337" s="587">
        <f t="shared" si="291"/>
        <v>0</v>
      </c>
      <c r="Y1337" s="1215">
        <v>298</v>
      </c>
      <c r="Z1337" s="1216"/>
      <c r="AA1337" s="1217"/>
      <c r="AB1337" s="1218"/>
      <c r="AC1337" s="587">
        <f t="shared" si="292"/>
        <v>0</v>
      </c>
      <c r="AE1337" s="1215">
        <v>298</v>
      </c>
      <c r="AF1337" s="1216"/>
      <c r="AG1337" s="1217"/>
      <c r="AH1337" s="1218"/>
      <c r="AI1337" s="587">
        <f t="shared" si="293"/>
        <v>0</v>
      </c>
      <c r="AK1337" s="1215">
        <v>298</v>
      </c>
      <c r="AL1337" s="1216"/>
      <c r="AM1337" s="1217"/>
      <c r="AN1337" s="1218"/>
      <c r="AO1337" s="587">
        <f t="shared" si="294"/>
        <v>0</v>
      </c>
      <c r="AQ1337" s="1215">
        <v>298</v>
      </c>
      <c r="AR1337" s="1216"/>
      <c r="AS1337" s="1217"/>
      <c r="AT1337" s="1218"/>
      <c r="AU1337" s="587">
        <f t="shared" si="295"/>
        <v>0</v>
      </c>
      <c r="AW1337" s="1215">
        <v>298</v>
      </c>
      <c r="AX1337" s="1216"/>
      <c r="AY1337" s="1217"/>
      <c r="AZ1337" s="1218"/>
      <c r="BA1337" s="587">
        <f t="shared" si="296"/>
        <v>0</v>
      </c>
      <c r="BC1337" s="1215">
        <v>298</v>
      </c>
      <c r="BD1337" s="1216"/>
      <c r="BE1337" s="1217"/>
      <c r="BF1337" s="1218"/>
      <c r="BG1337" s="587">
        <f t="shared" si="297"/>
        <v>0</v>
      </c>
      <c r="BI1337" s="1215">
        <v>298</v>
      </c>
      <c r="BJ1337" s="1216"/>
      <c r="BK1337" s="1217"/>
      <c r="BL1337" s="1218"/>
      <c r="BM1337" s="587">
        <f t="shared" si="298"/>
        <v>0</v>
      </c>
      <c r="BO1337" s="1215">
        <v>298</v>
      </c>
      <c r="BP1337" s="1216"/>
      <c r="BQ1337" s="1217"/>
      <c r="BR1337" s="1218"/>
      <c r="BS1337" s="587">
        <f t="shared" si="299"/>
        <v>0</v>
      </c>
    </row>
    <row r="1338" spans="1:71" s="17" customFormat="1" ht="16.75" hidden="1" customHeight="1" outlineLevel="2">
      <c r="A1338" s="1215">
        <v>299</v>
      </c>
      <c r="B1338" s="1216"/>
      <c r="C1338" s="1217"/>
      <c r="D1338" s="1218"/>
      <c r="E1338" s="587">
        <f t="shared" si="288"/>
        <v>0</v>
      </c>
      <c r="G1338" s="1215">
        <v>299</v>
      </c>
      <c r="H1338" s="1216"/>
      <c r="I1338" s="1217"/>
      <c r="J1338" s="1218"/>
      <c r="K1338" s="587">
        <f t="shared" si="289"/>
        <v>0</v>
      </c>
      <c r="M1338" s="1215">
        <v>299</v>
      </c>
      <c r="N1338" s="1216"/>
      <c r="O1338" s="1217"/>
      <c r="P1338" s="1218"/>
      <c r="Q1338" s="587">
        <f t="shared" si="290"/>
        <v>0</v>
      </c>
      <c r="S1338" s="1215">
        <v>299</v>
      </c>
      <c r="T1338" s="1216"/>
      <c r="U1338" s="1217"/>
      <c r="V1338" s="1218"/>
      <c r="W1338" s="587">
        <f t="shared" si="291"/>
        <v>0</v>
      </c>
      <c r="Y1338" s="1215">
        <v>299</v>
      </c>
      <c r="Z1338" s="1216"/>
      <c r="AA1338" s="1217"/>
      <c r="AB1338" s="1218"/>
      <c r="AC1338" s="587">
        <f t="shared" si="292"/>
        <v>0</v>
      </c>
      <c r="AE1338" s="1215">
        <v>299</v>
      </c>
      <c r="AF1338" s="1216"/>
      <c r="AG1338" s="1217"/>
      <c r="AH1338" s="1218"/>
      <c r="AI1338" s="587">
        <f t="shared" si="293"/>
        <v>0</v>
      </c>
      <c r="AK1338" s="1215">
        <v>299</v>
      </c>
      <c r="AL1338" s="1216"/>
      <c r="AM1338" s="1217"/>
      <c r="AN1338" s="1218"/>
      <c r="AO1338" s="587">
        <f t="shared" si="294"/>
        <v>0</v>
      </c>
      <c r="AQ1338" s="1215">
        <v>299</v>
      </c>
      <c r="AR1338" s="1216"/>
      <c r="AS1338" s="1217"/>
      <c r="AT1338" s="1218"/>
      <c r="AU1338" s="587">
        <f t="shared" si="295"/>
        <v>0</v>
      </c>
      <c r="AW1338" s="1215">
        <v>299</v>
      </c>
      <c r="AX1338" s="1216"/>
      <c r="AY1338" s="1217"/>
      <c r="AZ1338" s="1218"/>
      <c r="BA1338" s="587">
        <f t="shared" si="296"/>
        <v>0</v>
      </c>
      <c r="BC1338" s="1215">
        <v>299</v>
      </c>
      <c r="BD1338" s="1216"/>
      <c r="BE1338" s="1217"/>
      <c r="BF1338" s="1218"/>
      <c r="BG1338" s="587">
        <f t="shared" si="297"/>
        <v>0</v>
      </c>
      <c r="BI1338" s="1215">
        <v>299</v>
      </c>
      <c r="BJ1338" s="1216"/>
      <c r="BK1338" s="1217"/>
      <c r="BL1338" s="1218"/>
      <c r="BM1338" s="587">
        <f t="shared" si="298"/>
        <v>0</v>
      </c>
      <c r="BO1338" s="1215">
        <v>299</v>
      </c>
      <c r="BP1338" s="1216"/>
      <c r="BQ1338" s="1217"/>
      <c r="BR1338" s="1218"/>
      <c r="BS1338" s="587">
        <f t="shared" si="299"/>
        <v>0</v>
      </c>
    </row>
    <row r="1339" spans="1:71" s="17" customFormat="1" ht="16.75" hidden="1" customHeight="1" outlineLevel="2">
      <c r="A1339" s="1215">
        <v>300</v>
      </c>
      <c r="B1339" s="1216"/>
      <c r="C1339" s="1217"/>
      <c r="D1339" s="1218"/>
      <c r="E1339" s="587">
        <f t="shared" si="288"/>
        <v>0</v>
      </c>
      <c r="G1339" s="1215">
        <v>300</v>
      </c>
      <c r="H1339" s="1216"/>
      <c r="I1339" s="1217"/>
      <c r="J1339" s="1218"/>
      <c r="K1339" s="587">
        <f t="shared" si="289"/>
        <v>0</v>
      </c>
      <c r="M1339" s="1215">
        <v>300</v>
      </c>
      <c r="N1339" s="1216"/>
      <c r="O1339" s="1217"/>
      <c r="P1339" s="1218"/>
      <c r="Q1339" s="587">
        <f t="shared" si="290"/>
        <v>0</v>
      </c>
      <c r="S1339" s="1215">
        <v>300</v>
      </c>
      <c r="T1339" s="1216"/>
      <c r="U1339" s="1217"/>
      <c r="V1339" s="1218"/>
      <c r="W1339" s="587">
        <f t="shared" si="291"/>
        <v>0</v>
      </c>
      <c r="Y1339" s="1215">
        <v>300</v>
      </c>
      <c r="Z1339" s="1216"/>
      <c r="AA1339" s="1217"/>
      <c r="AB1339" s="1218"/>
      <c r="AC1339" s="587">
        <f t="shared" si="292"/>
        <v>0</v>
      </c>
      <c r="AE1339" s="1215">
        <v>300</v>
      </c>
      <c r="AF1339" s="1216"/>
      <c r="AG1339" s="1217"/>
      <c r="AH1339" s="1218"/>
      <c r="AI1339" s="587">
        <f t="shared" si="293"/>
        <v>0</v>
      </c>
      <c r="AK1339" s="1215">
        <v>300</v>
      </c>
      <c r="AL1339" s="1216"/>
      <c r="AM1339" s="1217"/>
      <c r="AN1339" s="1218"/>
      <c r="AO1339" s="587">
        <f t="shared" si="294"/>
        <v>0</v>
      </c>
      <c r="AQ1339" s="1215">
        <v>300</v>
      </c>
      <c r="AR1339" s="1216"/>
      <c r="AS1339" s="1217"/>
      <c r="AT1339" s="1218"/>
      <c r="AU1339" s="587">
        <f t="shared" si="295"/>
        <v>0</v>
      </c>
      <c r="AW1339" s="1215">
        <v>300</v>
      </c>
      <c r="AX1339" s="1216"/>
      <c r="AY1339" s="1217"/>
      <c r="AZ1339" s="1218"/>
      <c r="BA1339" s="587">
        <f t="shared" si="296"/>
        <v>0</v>
      </c>
      <c r="BC1339" s="1215">
        <v>300</v>
      </c>
      <c r="BD1339" s="1216"/>
      <c r="BE1339" s="1217"/>
      <c r="BF1339" s="1218"/>
      <c r="BG1339" s="587">
        <f t="shared" si="297"/>
        <v>0</v>
      </c>
      <c r="BI1339" s="1215">
        <v>300</v>
      </c>
      <c r="BJ1339" s="1216"/>
      <c r="BK1339" s="1217"/>
      <c r="BL1339" s="1218"/>
      <c r="BM1339" s="587">
        <f t="shared" si="298"/>
        <v>0</v>
      </c>
      <c r="BO1339" s="1215">
        <v>300</v>
      </c>
      <c r="BP1339" s="1216"/>
      <c r="BQ1339" s="1217"/>
      <c r="BR1339" s="1218"/>
      <c r="BS1339" s="587">
        <f t="shared" si="299"/>
        <v>0</v>
      </c>
    </row>
    <row r="1340" spans="1:71" s="17" customFormat="1" ht="16.75" hidden="1" customHeight="1" outlineLevel="2">
      <c r="A1340" s="1215">
        <v>301</v>
      </c>
      <c r="B1340" s="1216"/>
      <c r="C1340" s="1217"/>
      <c r="D1340" s="1218"/>
      <c r="E1340" s="587">
        <f t="shared" si="288"/>
        <v>0</v>
      </c>
      <c r="G1340" s="1215">
        <v>301</v>
      </c>
      <c r="H1340" s="1216"/>
      <c r="I1340" s="1217"/>
      <c r="J1340" s="1218"/>
      <c r="K1340" s="587">
        <f t="shared" si="289"/>
        <v>0</v>
      </c>
      <c r="M1340" s="1215">
        <v>301</v>
      </c>
      <c r="N1340" s="1216"/>
      <c r="O1340" s="1217"/>
      <c r="P1340" s="1218"/>
      <c r="Q1340" s="587">
        <f t="shared" si="290"/>
        <v>0</v>
      </c>
      <c r="S1340" s="1215">
        <v>301</v>
      </c>
      <c r="T1340" s="1216"/>
      <c r="U1340" s="1217"/>
      <c r="V1340" s="1218"/>
      <c r="W1340" s="587">
        <f t="shared" si="291"/>
        <v>0</v>
      </c>
      <c r="Y1340" s="1215">
        <v>301</v>
      </c>
      <c r="Z1340" s="1216"/>
      <c r="AA1340" s="1217"/>
      <c r="AB1340" s="1218"/>
      <c r="AC1340" s="587">
        <f t="shared" si="292"/>
        <v>0</v>
      </c>
      <c r="AE1340" s="1215">
        <v>301</v>
      </c>
      <c r="AF1340" s="1216"/>
      <c r="AG1340" s="1217"/>
      <c r="AH1340" s="1218"/>
      <c r="AI1340" s="587">
        <f t="shared" si="293"/>
        <v>0</v>
      </c>
      <c r="AK1340" s="1215">
        <v>301</v>
      </c>
      <c r="AL1340" s="1216"/>
      <c r="AM1340" s="1217"/>
      <c r="AN1340" s="1218"/>
      <c r="AO1340" s="587">
        <f t="shared" si="294"/>
        <v>0</v>
      </c>
      <c r="AQ1340" s="1215">
        <v>301</v>
      </c>
      <c r="AR1340" s="1216"/>
      <c r="AS1340" s="1217"/>
      <c r="AT1340" s="1218"/>
      <c r="AU1340" s="587">
        <f t="shared" si="295"/>
        <v>0</v>
      </c>
      <c r="AW1340" s="1215">
        <v>301</v>
      </c>
      <c r="AX1340" s="1216"/>
      <c r="AY1340" s="1217"/>
      <c r="AZ1340" s="1218"/>
      <c r="BA1340" s="587">
        <f t="shared" si="296"/>
        <v>0</v>
      </c>
      <c r="BC1340" s="1215">
        <v>301</v>
      </c>
      <c r="BD1340" s="1216"/>
      <c r="BE1340" s="1217"/>
      <c r="BF1340" s="1218"/>
      <c r="BG1340" s="587">
        <f t="shared" si="297"/>
        <v>0</v>
      </c>
      <c r="BI1340" s="1215">
        <v>301</v>
      </c>
      <c r="BJ1340" s="1216"/>
      <c r="BK1340" s="1217"/>
      <c r="BL1340" s="1218"/>
      <c r="BM1340" s="587">
        <f t="shared" si="298"/>
        <v>0</v>
      </c>
      <c r="BO1340" s="1215">
        <v>301</v>
      </c>
      <c r="BP1340" s="1216"/>
      <c r="BQ1340" s="1217"/>
      <c r="BR1340" s="1218"/>
      <c r="BS1340" s="587">
        <f t="shared" si="299"/>
        <v>0</v>
      </c>
    </row>
    <row r="1341" spans="1:71" s="17" customFormat="1" ht="16.75" hidden="1" customHeight="1" outlineLevel="2">
      <c r="A1341" s="1215">
        <v>302</v>
      </c>
      <c r="B1341" s="1216"/>
      <c r="C1341" s="1217"/>
      <c r="D1341" s="1218"/>
      <c r="E1341" s="587">
        <f t="shared" si="288"/>
        <v>0</v>
      </c>
      <c r="G1341" s="1215">
        <v>302</v>
      </c>
      <c r="H1341" s="1216"/>
      <c r="I1341" s="1217"/>
      <c r="J1341" s="1218"/>
      <c r="K1341" s="587">
        <f t="shared" si="289"/>
        <v>0</v>
      </c>
      <c r="M1341" s="1215">
        <v>302</v>
      </c>
      <c r="N1341" s="1216"/>
      <c r="O1341" s="1217"/>
      <c r="P1341" s="1218"/>
      <c r="Q1341" s="587">
        <f t="shared" si="290"/>
        <v>0</v>
      </c>
      <c r="S1341" s="1215">
        <v>302</v>
      </c>
      <c r="T1341" s="1216"/>
      <c r="U1341" s="1217"/>
      <c r="V1341" s="1218"/>
      <c r="W1341" s="587">
        <f t="shared" si="291"/>
        <v>0</v>
      </c>
      <c r="Y1341" s="1215">
        <v>302</v>
      </c>
      <c r="Z1341" s="1216"/>
      <c r="AA1341" s="1217"/>
      <c r="AB1341" s="1218"/>
      <c r="AC1341" s="587">
        <f t="shared" si="292"/>
        <v>0</v>
      </c>
      <c r="AE1341" s="1215">
        <v>302</v>
      </c>
      <c r="AF1341" s="1216"/>
      <c r="AG1341" s="1217"/>
      <c r="AH1341" s="1218"/>
      <c r="AI1341" s="587">
        <f t="shared" si="293"/>
        <v>0</v>
      </c>
      <c r="AK1341" s="1215">
        <v>302</v>
      </c>
      <c r="AL1341" s="1216"/>
      <c r="AM1341" s="1217"/>
      <c r="AN1341" s="1218"/>
      <c r="AO1341" s="587">
        <f t="shared" si="294"/>
        <v>0</v>
      </c>
      <c r="AQ1341" s="1215">
        <v>302</v>
      </c>
      <c r="AR1341" s="1216"/>
      <c r="AS1341" s="1217"/>
      <c r="AT1341" s="1218"/>
      <c r="AU1341" s="587">
        <f t="shared" si="295"/>
        <v>0</v>
      </c>
      <c r="AW1341" s="1215">
        <v>302</v>
      </c>
      <c r="AX1341" s="1216"/>
      <c r="AY1341" s="1217"/>
      <c r="AZ1341" s="1218"/>
      <c r="BA1341" s="587">
        <f t="shared" si="296"/>
        <v>0</v>
      </c>
      <c r="BC1341" s="1215">
        <v>302</v>
      </c>
      <c r="BD1341" s="1216"/>
      <c r="BE1341" s="1217"/>
      <c r="BF1341" s="1218"/>
      <c r="BG1341" s="587">
        <f t="shared" si="297"/>
        <v>0</v>
      </c>
      <c r="BI1341" s="1215">
        <v>302</v>
      </c>
      <c r="BJ1341" s="1216"/>
      <c r="BK1341" s="1217"/>
      <c r="BL1341" s="1218"/>
      <c r="BM1341" s="587">
        <f t="shared" si="298"/>
        <v>0</v>
      </c>
      <c r="BO1341" s="1215">
        <v>302</v>
      </c>
      <c r="BP1341" s="1216"/>
      <c r="BQ1341" s="1217"/>
      <c r="BR1341" s="1218"/>
      <c r="BS1341" s="587">
        <f t="shared" si="299"/>
        <v>0</v>
      </c>
    </row>
    <row r="1342" spans="1:71" s="17" customFormat="1" ht="16.75" hidden="1" customHeight="1" outlineLevel="2">
      <c r="A1342" s="1215">
        <v>303</v>
      </c>
      <c r="B1342" s="1216"/>
      <c r="C1342" s="1217"/>
      <c r="D1342" s="1218"/>
      <c r="E1342" s="587">
        <f t="shared" si="288"/>
        <v>0</v>
      </c>
      <c r="G1342" s="1215">
        <v>303</v>
      </c>
      <c r="H1342" s="1216"/>
      <c r="I1342" s="1217"/>
      <c r="J1342" s="1218"/>
      <c r="K1342" s="587">
        <f t="shared" si="289"/>
        <v>0</v>
      </c>
      <c r="M1342" s="1215">
        <v>303</v>
      </c>
      <c r="N1342" s="1216"/>
      <c r="O1342" s="1217"/>
      <c r="P1342" s="1218"/>
      <c r="Q1342" s="587">
        <f t="shared" si="290"/>
        <v>0</v>
      </c>
      <c r="S1342" s="1215">
        <v>303</v>
      </c>
      <c r="T1342" s="1216"/>
      <c r="U1342" s="1217"/>
      <c r="V1342" s="1218"/>
      <c r="W1342" s="587">
        <f t="shared" si="291"/>
        <v>0</v>
      </c>
      <c r="Y1342" s="1215">
        <v>303</v>
      </c>
      <c r="Z1342" s="1216"/>
      <c r="AA1342" s="1217"/>
      <c r="AB1342" s="1218"/>
      <c r="AC1342" s="587">
        <f t="shared" si="292"/>
        <v>0</v>
      </c>
      <c r="AE1342" s="1215">
        <v>303</v>
      </c>
      <c r="AF1342" s="1216"/>
      <c r="AG1342" s="1217"/>
      <c r="AH1342" s="1218"/>
      <c r="AI1342" s="587">
        <f t="shared" si="293"/>
        <v>0</v>
      </c>
      <c r="AK1342" s="1215">
        <v>303</v>
      </c>
      <c r="AL1342" s="1216"/>
      <c r="AM1342" s="1217"/>
      <c r="AN1342" s="1218"/>
      <c r="AO1342" s="587">
        <f t="shared" si="294"/>
        <v>0</v>
      </c>
      <c r="AQ1342" s="1215">
        <v>303</v>
      </c>
      <c r="AR1342" s="1216"/>
      <c r="AS1342" s="1217"/>
      <c r="AT1342" s="1218"/>
      <c r="AU1342" s="587">
        <f t="shared" si="295"/>
        <v>0</v>
      </c>
      <c r="AW1342" s="1215">
        <v>303</v>
      </c>
      <c r="AX1342" s="1216"/>
      <c r="AY1342" s="1217"/>
      <c r="AZ1342" s="1218"/>
      <c r="BA1342" s="587">
        <f t="shared" si="296"/>
        <v>0</v>
      </c>
      <c r="BC1342" s="1215">
        <v>303</v>
      </c>
      <c r="BD1342" s="1216"/>
      <c r="BE1342" s="1217"/>
      <c r="BF1342" s="1218"/>
      <c r="BG1342" s="587">
        <f t="shared" si="297"/>
        <v>0</v>
      </c>
      <c r="BI1342" s="1215">
        <v>303</v>
      </c>
      <c r="BJ1342" s="1216"/>
      <c r="BK1342" s="1217"/>
      <c r="BL1342" s="1218"/>
      <c r="BM1342" s="587">
        <f t="shared" si="298"/>
        <v>0</v>
      </c>
      <c r="BO1342" s="1215">
        <v>303</v>
      </c>
      <c r="BP1342" s="1216"/>
      <c r="BQ1342" s="1217"/>
      <c r="BR1342" s="1218"/>
      <c r="BS1342" s="587">
        <f t="shared" si="299"/>
        <v>0</v>
      </c>
    </row>
    <row r="1343" spans="1:71" s="17" customFormat="1" ht="16.75" hidden="1" customHeight="1" outlineLevel="2">
      <c r="A1343" s="1215">
        <v>304</v>
      </c>
      <c r="B1343" s="1216"/>
      <c r="C1343" s="1217"/>
      <c r="D1343" s="1218"/>
      <c r="E1343" s="587">
        <f t="shared" si="288"/>
        <v>0</v>
      </c>
      <c r="G1343" s="1215">
        <v>304</v>
      </c>
      <c r="H1343" s="1216"/>
      <c r="I1343" s="1217"/>
      <c r="J1343" s="1218"/>
      <c r="K1343" s="587">
        <f t="shared" si="289"/>
        <v>0</v>
      </c>
      <c r="M1343" s="1215">
        <v>304</v>
      </c>
      <c r="N1343" s="1216"/>
      <c r="O1343" s="1217"/>
      <c r="P1343" s="1218"/>
      <c r="Q1343" s="587">
        <f t="shared" si="290"/>
        <v>0</v>
      </c>
      <c r="S1343" s="1215">
        <v>304</v>
      </c>
      <c r="T1343" s="1216"/>
      <c r="U1343" s="1217"/>
      <c r="V1343" s="1218"/>
      <c r="W1343" s="587">
        <f t="shared" si="291"/>
        <v>0</v>
      </c>
      <c r="Y1343" s="1215">
        <v>304</v>
      </c>
      <c r="Z1343" s="1216"/>
      <c r="AA1343" s="1217"/>
      <c r="AB1343" s="1218"/>
      <c r="AC1343" s="587">
        <f t="shared" si="292"/>
        <v>0</v>
      </c>
      <c r="AE1343" s="1215">
        <v>304</v>
      </c>
      <c r="AF1343" s="1216"/>
      <c r="AG1343" s="1217"/>
      <c r="AH1343" s="1218"/>
      <c r="AI1343" s="587">
        <f t="shared" si="293"/>
        <v>0</v>
      </c>
      <c r="AK1343" s="1215">
        <v>304</v>
      </c>
      <c r="AL1343" s="1216"/>
      <c r="AM1343" s="1217"/>
      <c r="AN1343" s="1218"/>
      <c r="AO1343" s="587">
        <f t="shared" si="294"/>
        <v>0</v>
      </c>
      <c r="AQ1343" s="1215">
        <v>304</v>
      </c>
      <c r="AR1343" s="1216"/>
      <c r="AS1343" s="1217"/>
      <c r="AT1343" s="1218"/>
      <c r="AU1343" s="587">
        <f t="shared" si="295"/>
        <v>0</v>
      </c>
      <c r="AW1343" s="1215">
        <v>304</v>
      </c>
      <c r="AX1343" s="1216"/>
      <c r="AY1343" s="1217"/>
      <c r="AZ1343" s="1218"/>
      <c r="BA1343" s="587">
        <f t="shared" si="296"/>
        <v>0</v>
      </c>
      <c r="BC1343" s="1215">
        <v>304</v>
      </c>
      <c r="BD1343" s="1216"/>
      <c r="BE1343" s="1217"/>
      <c r="BF1343" s="1218"/>
      <c r="BG1343" s="587">
        <f t="shared" si="297"/>
        <v>0</v>
      </c>
      <c r="BI1343" s="1215">
        <v>304</v>
      </c>
      <c r="BJ1343" s="1216"/>
      <c r="BK1343" s="1217"/>
      <c r="BL1343" s="1218"/>
      <c r="BM1343" s="587">
        <f t="shared" si="298"/>
        <v>0</v>
      </c>
      <c r="BO1343" s="1215">
        <v>304</v>
      </c>
      <c r="BP1343" s="1216"/>
      <c r="BQ1343" s="1217"/>
      <c r="BR1343" s="1218"/>
      <c r="BS1343" s="587">
        <f t="shared" si="299"/>
        <v>0</v>
      </c>
    </row>
    <row r="1344" spans="1:71" s="17" customFormat="1" ht="16.75" hidden="1" customHeight="1" outlineLevel="2">
      <c r="A1344" s="1215">
        <v>305</v>
      </c>
      <c r="B1344" s="1216"/>
      <c r="C1344" s="1217"/>
      <c r="D1344" s="1218"/>
      <c r="E1344" s="587">
        <f t="shared" si="288"/>
        <v>0</v>
      </c>
      <c r="G1344" s="1215">
        <v>305</v>
      </c>
      <c r="H1344" s="1216"/>
      <c r="I1344" s="1217"/>
      <c r="J1344" s="1218"/>
      <c r="K1344" s="587">
        <f t="shared" si="289"/>
        <v>0</v>
      </c>
      <c r="M1344" s="1215">
        <v>305</v>
      </c>
      <c r="N1344" s="1216"/>
      <c r="O1344" s="1217"/>
      <c r="P1344" s="1218"/>
      <c r="Q1344" s="587">
        <f t="shared" si="290"/>
        <v>0</v>
      </c>
      <c r="S1344" s="1215">
        <v>305</v>
      </c>
      <c r="T1344" s="1216"/>
      <c r="U1344" s="1217"/>
      <c r="V1344" s="1218"/>
      <c r="W1344" s="587">
        <f t="shared" si="291"/>
        <v>0</v>
      </c>
      <c r="Y1344" s="1215">
        <v>305</v>
      </c>
      <c r="Z1344" s="1216"/>
      <c r="AA1344" s="1217"/>
      <c r="AB1344" s="1218"/>
      <c r="AC1344" s="587">
        <f t="shared" si="292"/>
        <v>0</v>
      </c>
      <c r="AE1344" s="1215">
        <v>305</v>
      </c>
      <c r="AF1344" s="1216"/>
      <c r="AG1344" s="1217"/>
      <c r="AH1344" s="1218"/>
      <c r="AI1344" s="587">
        <f t="shared" si="293"/>
        <v>0</v>
      </c>
      <c r="AK1344" s="1215">
        <v>305</v>
      </c>
      <c r="AL1344" s="1216"/>
      <c r="AM1344" s="1217"/>
      <c r="AN1344" s="1218"/>
      <c r="AO1344" s="587">
        <f t="shared" si="294"/>
        <v>0</v>
      </c>
      <c r="AQ1344" s="1215">
        <v>305</v>
      </c>
      <c r="AR1344" s="1216"/>
      <c r="AS1344" s="1217"/>
      <c r="AT1344" s="1218"/>
      <c r="AU1344" s="587">
        <f t="shared" si="295"/>
        <v>0</v>
      </c>
      <c r="AW1344" s="1215">
        <v>305</v>
      </c>
      <c r="AX1344" s="1216"/>
      <c r="AY1344" s="1217"/>
      <c r="AZ1344" s="1218"/>
      <c r="BA1344" s="587">
        <f t="shared" si="296"/>
        <v>0</v>
      </c>
      <c r="BC1344" s="1215">
        <v>305</v>
      </c>
      <c r="BD1344" s="1216"/>
      <c r="BE1344" s="1217"/>
      <c r="BF1344" s="1218"/>
      <c r="BG1344" s="587">
        <f t="shared" si="297"/>
        <v>0</v>
      </c>
      <c r="BI1344" s="1215">
        <v>305</v>
      </c>
      <c r="BJ1344" s="1216"/>
      <c r="BK1344" s="1217"/>
      <c r="BL1344" s="1218"/>
      <c r="BM1344" s="587">
        <f t="shared" si="298"/>
        <v>0</v>
      </c>
      <c r="BO1344" s="1215">
        <v>305</v>
      </c>
      <c r="BP1344" s="1216"/>
      <c r="BQ1344" s="1217"/>
      <c r="BR1344" s="1218"/>
      <c r="BS1344" s="587">
        <f t="shared" si="299"/>
        <v>0</v>
      </c>
    </row>
    <row r="1345" spans="1:71" s="17" customFormat="1" ht="16.75" hidden="1" customHeight="1" outlineLevel="2">
      <c r="A1345" s="1215">
        <v>306</v>
      </c>
      <c r="B1345" s="1216"/>
      <c r="C1345" s="1217"/>
      <c r="D1345" s="1218"/>
      <c r="E1345" s="587">
        <f t="shared" si="288"/>
        <v>0</v>
      </c>
      <c r="G1345" s="1215">
        <v>306</v>
      </c>
      <c r="H1345" s="1216"/>
      <c r="I1345" s="1217"/>
      <c r="J1345" s="1218"/>
      <c r="K1345" s="587">
        <f t="shared" si="289"/>
        <v>0</v>
      </c>
      <c r="M1345" s="1215">
        <v>306</v>
      </c>
      <c r="N1345" s="1216"/>
      <c r="O1345" s="1217"/>
      <c r="P1345" s="1218"/>
      <c r="Q1345" s="587">
        <f t="shared" si="290"/>
        <v>0</v>
      </c>
      <c r="S1345" s="1215">
        <v>306</v>
      </c>
      <c r="T1345" s="1216"/>
      <c r="U1345" s="1217"/>
      <c r="V1345" s="1218"/>
      <c r="W1345" s="587">
        <f t="shared" si="291"/>
        <v>0</v>
      </c>
      <c r="Y1345" s="1215">
        <v>306</v>
      </c>
      <c r="Z1345" s="1216"/>
      <c r="AA1345" s="1217"/>
      <c r="AB1345" s="1218"/>
      <c r="AC1345" s="587">
        <f t="shared" si="292"/>
        <v>0</v>
      </c>
      <c r="AE1345" s="1215">
        <v>306</v>
      </c>
      <c r="AF1345" s="1216"/>
      <c r="AG1345" s="1217"/>
      <c r="AH1345" s="1218"/>
      <c r="AI1345" s="587">
        <f t="shared" si="293"/>
        <v>0</v>
      </c>
      <c r="AK1345" s="1215">
        <v>306</v>
      </c>
      <c r="AL1345" s="1216"/>
      <c r="AM1345" s="1217"/>
      <c r="AN1345" s="1218"/>
      <c r="AO1345" s="587">
        <f t="shared" si="294"/>
        <v>0</v>
      </c>
      <c r="AQ1345" s="1215">
        <v>306</v>
      </c>
      <c r="AR1345" s="1216"/>
      <c r="AS1345" s="1217"/>
      <c r="AT1345" s="1218"/>
      <c r="AU1345" s="587">
        <f t="shared" si="295"/>
        <v>0</v>
      </c>
      <c r="AW1345" s="1215">
        <v>306</v>
      </c>
      <c r="AX1345" s="1216"/>
      <c r="AY1345" s="1217"/>
      <c r="AZ1345" s="1218"/>
      <c r="BA1345" s="587">
        <f t="shared" si="296"/>
        <v>0</v>
      </c>
      <c r="BC1345" s="1215">
        <v>306</v>
      </c>
      <c r="BD1345" s="1216"/>
      <c r="BE1345" s="1217"/>
      <c r="BF1345" s="1218"/>
      <c r="BG1345" s="587">
        <f t="shared" si="297"/>
        <v>0</v>
      </c>
      <c r="BI1345" s="1215">
        <v>306</v>
      </c>
      <c r="BJ1345" s="1216"/>
      <c r="BK1345" s="1217"/>
      <c r="BL1345" s="1218"/>
      <c r="BM1345" s="587">
        <f t="shared" si="298"/>
        <v>0</v>
      </c>
      <c r="BO1345" s="1215">
        <v>306</v>
      </c>
      <c r="BP1345" s="1216"/>
      <c r="BQ1345" s="1217"/>
      <c r="BR1345" s="1218"/>
      <c r="BS1345" s="587">
        <f t="shared" si="299"/>
        <v>0</v>
      </c>
    </row>
    <row r="1346" spans="1:71" s="17" customFormat="1" ht="16.75" hidden="1" customHeight="1" outlineLevel="2">
      <c r="A1346" s="1215">
        <v>307</v>
      </c>
      <c r="B1346" s="1216"/>
      <c r="C1346" s="1217"/>
      <c r="D1346" s="1218"/>
      <c r="E1346" s="587">
        <f t="shared" si="288"/>
        <v>0</v>
      </c>
      <c r="G1346" s="1215">
        <v>307</v>
      </c>
      <c r="H1346" s="1216"/>
      <c r="I1346" s="1217"/>
      <c r="J1346" s="1218"/>
      <c r="K1346" s="587">
        <f t="shared" si="289"/>
        <v>0</v>
      </c>
      <c r="M1346" s="1215">
        <v>307</v>
      </c>
      <c r="N1346" s="1216"/>
      <c r="O1346" s="1217"/>
      <c r="P1346" s="1218"/>
      <c r="Q1346" s="587">
        <f t="shared" si="290"/>
        <v>0</v>
      </c>
      <c r="S1346" s="1215">
        <v>307</v>
      </c>
      <c r="T1346" s="1216"/>
      <c r="U1346" s="1217"/>
      <c r="V1346" s="1218"/>
      <c r="W1346" s="587">
        <f t="shared" si="291"/>
        <v>0</v>
      </c>
      <c r="Y1346" s="1215">
        <v>307</v>
      </c>
      <c r="Z1346" s="1216"/>
      <c r="AA1346" s="1217"/>
      <c r="AB1346" s="1218"/>
      <c r="AC1346" s="587">
        <f t="shared" si="292"/>
        <v>0</v>
      </c>
      <c r="AE1346" s="1215">
        <v>307</v>
      </c>
      <c r="AF1346" s="1216"/>
      <c r="AG1346" s="1217"/>
      <c r="AH1346" s="1218"/>
      <c r="AI1346" s="587">
        <f t="shared" si="293"/>
        <v>0</v>
      </c>
      <c r="AK1346" s="1215">
        <v>307</v>
      </c>
      <c r="AL1346" s="1216"/>
      <c r="AM1346" s="1217"/>
      <c r="AN1346" s="1218"/>
      <c r="AO1346" s="587">
        <f t="shared" si="294"/>
        <v>0</v>
      </c>
      <c r="AQ1346" s="1215">
        <v>307</v>
      </c>
      <c r="AR1346" s="1216"/>
      <c r="AS1346" s="1217"/>
      <c r="AT1346" s="1218"/>
      <c r="AU1346" s="587">
        <f t="shared" si="295"/>
        <v>0</v>
      </c>
      <c r="AW1346" s="1215">
        <v>307</v>
      </c>
      <c r="AX1346" s="1216"/>
      <c r="AY1346" s="1217"/>
      <c r="AZ1346" s="1218"/>
      <c r="BA1346" s="587">
        <f t="shared" si="296"/>
        <v>0</v>
      </c>
      <c r="BC1346" s="1215">
        <v>307</v>
      </c>
      <c r="BD1346" s="1216"/>
      <c r="BE1346" s="1217"/>
      <c r="BF1346" s="1218"/>
      <c r="BG1346" s="587">
        <f t="shared" si="297"/>
        <v>0</v>
      </c>
      <c r="BI1346" s="1215">
        <v>307</v>
      </c>
      <c r="BJ1346" s="1216"/>
      <c r="BK1346" s="1217"/>
      <c r="BL1346" s="1218"/>
      <c r="BM1346" s="587">
        <f t="shared" si="298"/>
        <v>0</v>
      </c>
      <c r="BO1346" s="1215">
        <v>307</v>
      </c>
      <c r="BP1346" s="1216"/>
      <c r="BQ1346" s="1217"/>
      <c r="BR1346" s="1218"/>
      <c r="BS1346" s="587">
        <f t="shared" si="299"/>
        <v>0</v>
      </c>
    </row>
    <row r="1347" spans="1:71" s="17" customFormat="1" ht="16.75" hidden="1" customHeight="1" outlineLevel="2">
      <c r="A1347" s="1215">
        <v>308</v>
      </c>
      <c r="B1347" s="1216"/>
      <c r="C1347" s="1217"/>
      <c r="D1347" s="1218"/>
      <c r="E1347" s="587">
        <f t="shared" si="288"/>
        <v>0</v>
      </c>
      <c r="G1347" s="1215">
        <v>308</v>
      </c>
      <c r="H1347" s="1216"/>
      <c r="I1347" s="1217"/>
      <c r="J1347" s="1218"/>
      <c r="K1347" s="587">
        <f t="shared" si="289"/>
        <v>0</v>
      </c>
      <c r="M1347" s="1215">
        <v>308</v>
      </c>
      <c r="N1347" s="1216"/>
      <c r="O1347" s="1217"/>
      <c r="P1347" s="1218"/>
      <c r="Q1347" s="587">
        <f t="shared" si="290"/>
        <v>0</v>
      </c>
      <c r="S1347" s="1215">
        <v>308</v>
      </c>
      <c r="T1347" s="1216"/>
      <c r="U1347" s="1217"/>
      <c r="V1347" s="1218"/>
      <c r="W1347" s="587">
        <f t="shared" si="291"/>
        <v>0</v>
      </c>
      <c r="Y1347" s="1215">
        <v>308</v>
      </c>
      <c r="Z1347" s="1216"/>
      <c r="AA1347" s="1217"/>
      <c r="AB1347" s="1218"/>
      <c r="AC1347" s="587">
        <f t="shared" si="292"/>
        <v>0</v>
      </c>
      <c r="AE1347" s="1215">
        <v>308</v>
      </c>
      <c r="AF1347" s="1216"/>
      <c r="AG1347" s="1217"/>
      <c r="AH1347" s="1218"/>
      <c r="AI1347" s="587">
        <f t="shared" si="293"/>
        <v>0</v>
      </c>
      <c r="AK1347" s="1215">
        <v>308</v>
      </c>
      <c r="AL1347" s="1216"/>
      <c r="AM1347" s="1217"/>
      <c r="AN1347" s="1218"/>
      <c r="AO1347" s="587">
        <f t="shared" si="294"/>
        <v>0</v>
      </c>
      <c r="AQ1347" s="1215">
        <v>308</v>
      </c>
      <c r="AR1347" s="1216"/>
      <c r="AS1347" s="1217"/>
      <c r="AT1347" s="1218"/>
      <c r="AU1347" s="587">
        <f t="shared" si="295"/>
        <v>0</v>
      </c>
      <c r="AW1347" s="1215">
        <v>308</v>
      </c>
      <c r="AX1347" s="1216"/>
      <c r="AY1347" s="1217"/>
      <c r="AZ1347" s="1218"/>
      <c r="BA1347" s="587">
        <f t="shared" si="296"/>
        <v>0</v>
      </c>
      <c r="BC1347" s="1215">
        <v>308</v>
      </c>
      <c r="BD1347" s="1216"/>
      <c r="BE1347" s="1217"/>
      <c r="BF1347" s="1218"/>
      <c r="BG1347" s="587">
        <f t="shared" si="297"/>
        <v>0</v>
      </c>
      <c r="BI1347" s="1215">
        <v>308</v>
      </c>
      <c r="BJ1347" s="1216"/>
      <c r="BK1347" s="1217"/>
      <c r="BL1347" s="1218"/>
      <c r="BM1347" s="587">
        <f t="shared" si="298"/>
        <v>0</v>
      </c>
      <c r="BO1347" s="1215">
        <v>308</v>
      </c>
      <c r="BP1347" s="1216"/>
      <c r="BQ1347" s="1217"/>
      <c r="BR1347" s="1218"/>
      <c r="BS1347" s="587">
        <f t="shared" si="299"/>
        <v>0</v>
      </c>
    </row>
    <row r="1348" spans="1:71" s="17" customFormat="1" ht="16.75" hidden="1" customHeight="1" outlineLevel="2">
      <c r="A1348" s="1215">
        <v>309</v>
      </c>
      <c r="B1348" s="1216"/>
      <c r="C1348" s="1217"/>
      <c r="D1348" s="1218"/>
      <c r="E1348" s="587">
        <f t="shared" si="288"/>
        <v>0</v>
      </c>
      <c r="G1348" s="1215">
        <v>309</v>
      </c>
      <c r="H1348" s="1216"/>
      <c r="I1348" s="1217"/>
      <c r="J1348" s="1218"/>
      <c r="K1348" s="587">
        <f t="shared" si="289"/>
        <v>0</v>
      </c>
      <c r="M1348" s="1215">
        <v>309</v>
      </c>
      <c r="N1348" s="1216"/>
      <c r="O1348" s="1217"/>
      <c r="P1348" s="1218"/>
      <c r="Q1348" s="587">
        <f t="shared" si="290"/>
        <v>0</v>
      </c>
      <c r="S1348" s="1215">
        <v>309</v>
      </c>
      <c r="T1348" s="1216"/>
      <c r="U1348" s="1217"/>
      <c r="V1348" s="1218"/>
      <c r="W1348" s="587">
        <f t="shared" si="291"/>
        <v>0</v>
      </c>
      <c r="Y1348" s="1215">
        <v>309</v>
      </c>
      <c r="Z1348" s="1216"/>
      <c r="AA1348" s="1217"/>
      <c r="AB1348" s="1218"/>
      <c r="AC1348" s="587">
        <f t="shared" si="292"/>
        <v>0</v>
      </c>
      <c r="AE1348" s="1215">
        <v>309</v>
      </c>
      <c r="AF1348" s="1216"/>
      <c r="AG1348" s="1217"/>
      <c r="AH1348" s="1218"/>
      <c r="AI1348" s="587">
        <f t="shared" si="293"/>
        <v>0</v>
      </c>
      <c r="AK1348" s="1215">
        <v>309</v>
      </c>
      <c r="AL1348" s="1216"/>
      <c r="AM1348" s="1217"/>
      <c r="AN1348" s="1218"/>
      <c r="AO1348" s="587">
        <f t="shared" si="294"/>
        <v>0</v>
      </c>
      <c r="AQ1348" s="1215">
        <v>309</v>
      </c>
      <c r="AR1348" s="1216"/>
      <c r="AS1348" s="1217"/>
      <c r="AT1348" s="1218"/>
      <c r="AU1348" s="587">
        <f t="shared" si="295"/>
        <v>0</v>
      </c>
      <c r="AW1348" s="1215">
        <v>309</v>
      </c>
      <c r="AX1348" s="1216"/>
      <c r="AY1348" s="1217"/>
      <c r="AZ1348" s="1218"/>
      <c r="BA1348" s="587">
        <f t="shared" si="296"/>
        <v>0</v>
      </c>
      <c r="BC1348" s="1215">
        <v>309</v>
      </c>
      <c r="BD1348" s="1216"/>
      <c r="BE1348" s="1217"/>
      <c r="BF1348" s="1218"/>
      <c r="BG1348" s="587">
        <f t="shared" si="297"/>
        <v>0</v>
      </c>
      <c r="BI1348" s="1215">
        <v>309</v>
      </c>
      <c r="BJ1348" s="1216"/>
      <c r="BK1348" s="1217"/>
      <c r="BL1348" s="1218"/>
      <c r="BM1348" s="587">
        <f t="shared" si="298"/>
        <v>0</v>
      </c>
      <c r="BO1348" s="1215">
        <v>309</v>
      </c>
      <c r="BP1348" s="1216"/>
      <c r="BQ1348" s="1217"/>
      <c r="BR1348" s="1218"/>
      <c r="BS1348" s="587">
        <f t="shared" si="299"/>
        <v>0</v>
      </c>
    </row>
    <row r="1349" spans="1:71" s="17" customFormat="1" ht="16.75" hidden="1" customHeight="1" outlineLevel="2">
      <c r="A1349" s="1215">
        <v>310</v>
      </c>
      <c r="B1349" s="1216"/>
      <c r="C1349" s="1217"/>
      <c r="D1349" s="1218"/>
      <c r="E1349" s="587">
        <f t="shared" si="288"/>
        <v>0</v>
      </c>
      <c r="G1349" s="1215">
        <v>310</v>
      </c>
      <c r="H1349" s="1216"/>
      <c r="I1349" s="1217"/>
      <c r="J1349" s="1218"/>
      <c r="K1349" s="587">
        <f t="shared" si="289"/>
        <v>0</v>
      </c>
      <c r="M1349" s="1215">
        <v>310</v>
      </c>
      <c r="N1349" s="1216"/>
      <c r="O1349" s="1217"/>
      <c r="P1349" s="1218"/>
      <c r="Q1349" s="587">
        <f t="shared" si="290"/>
        <v>0</v>
      </c>
      <c r="S1349" s="1215">
        <v>310</v>
      </c>
      <c r="T1349" s="1216"/>
      <c r="U1349" s="1217"/>
      <c r="V1349" s="1218"/>
      <c r="W1349" s="587">
        <f t="shared" si="291"/>
        <v>0</v>
      </c>
      <c r="Y1349" s="1215">
        <v>310</v>
      </c>
      <c r="Z1349" s="1216"/>
      <c r="AA1349" s="1217"/>
      <c r="AB1349" s="1218"/>
      <c r="AC1349" s="587">
        <f t="shared" si="292"/>
        <v>0</v>
      </c>
      <c r="AE1349" s="1215">
        <v>310</v>
      </c>
      <c r="AF1349" s="1216"/>
      <c r="AG1349" s="1217"/>
      <c r="AH1349" s="1218"/>
      <c r="AI1349" s="587">
        <f t="shared" si="293"/>
        <v>0</v>
      </c>
      <c r="AK1349" s="1215">
        <v>310</v>
      </c>
      <c r="AL1349" s="1216"/>
      <c r="AM1349" s="1217"/>
      <c r="AN1349" s="1218"/>
      <c r="AO1349" s="587">
        <f t="shared" si="294"/>
        <v>0</v>
      </c>
      <c r="AQ1349" s="1215">
        <v>310</v>
      </c>
      <c r="AR1349" s="1216"/>
      <c r="AS1349" s="1217"/>
      <c r="AT1349" s="1218"/>
      <c r="AU1349" s="587">
        <f t="shared" si="295"/>
        <v>0</v>
      </c>
      <c r="AW1349" s="1215">
        <v>310</v>
      </c>
      <c r="AX1349" s="1216"/>
      <c r="AY1349" s="1217"/>
      <c r="AZ1349" s="1218"/>
      <c r="BA1349" s="587">
        <f t="shared" si="296"/>
        <v>0</v>
      </c>
      <c r="BC1349" s="1215">
        <v>310</v>
      </c>
      <c r="BD1349" s="1216"/>
      <c r="BE1349" s="1217"/>
      <c r="BF1349" s="1218"/>
      <c r="BG1349" s="587">
        <f t="shared" si="297"/>
        <v>0</v>
      </c>
      <c r="BI1349" s="1215">
        <v>310</v>
      </c>
      <c r="BJ1349" s="1216"/>
      <c r="BK1349" s="1217"/>
      <c r="BL1349" s="1218"/>
      <c r="BM1349" s="587">
        <f t="shared" si="298"/>
        <v>0</v>
      </c>
      <c r="BO1349" s="1215">
        <v>310</v>
      </c>
      <c r="BP1349" s="1216"/>
      <c r="BQ1349" s="1217"/>
      <c r="BR1349" s="1218"/>
      <c r="BS1349" s="587">
        <f t="shared" si="299"/>
        <v>0</v>
      </c>
    </row>
    <row r="1350" spans="1:71" s="17" customFormat="1" ht="16.75" hidden="1" customHeight="1" outlineLevel="2">
      <c r="A1350" s="1215">
        <v>311</v>
      </c>
      <c r="B1350" s="1216"/>
      <c r="C1350" s="1217"/>
      <c r="D1350" s="1218"/>
      <c r="E1350" s="587">
        <f t="shared" si="288"/>
        <v>0</v>
      </c>
      <c r="G1350" s="1215">
        <v>311</v>
      </c>
      <c r="H1350" s="1216"/>
      <c r="I1350" s="1217"/>
      <c r="J1350" s="1218"/>
      <c r="K1350" s="587">
        <f t="shared" si="289"/>
        <v>0</v>
      </c>
      <c r="M1350" s="1215">
        <v>311</v>
      </c>
      <c r="N1350" s="1216"/>
      <c r="O1350" s="1217"/>
      <c r="P1350" s="1218"/>
      <c r="Q1350" s="587">
        <f t="shared" si="290"/>
        <v>0</v>
      </c>
      <c r="S1350" s="1215">
        <v>311</v>
      </c>
      <c r="T1350" s="1216"/>
      <c r="U1350" s="1217"/>
      <c r="V1350" s="1218"/>
      <c r="W1350" s="587">
        <f t="shared" si="291"/>
        <v>0</v>
      </c>
      <c r="Y1350" s="1215">
        <v>311</v>
      </c>
      <c r="Z1350" s="1216"/>
      <c r="AA1350" s="1217"/>
      <c r="AB1350" s="1218"/>
      <c r="AC1350" s="587">
        <f t="shared" si="292"/>
        <v>0</v>
      </c>
      <c r="AE1350" s="1215">
        <v>311</v>
      </c>
      <c r="AF1350" s="1216"/>
      <c r="AG1350" s="1217"/>
      <c r="AH1350" s="1218"/>
      <c r="AI1350" s="587">
        <f t="shared" si="293"/>
        <v>0</v>
      </c>
      <c r="AK1350" s="1215">
        <v>311</v>
      </c>
      <c r="AL1350" s="1216"/>
      <c r="AM1350" s="1217"/>
      <c r="AN1350" s="1218"/>
      <c r="AO1350" s="587">
        <f t="shared" si="294"/>
        <v>0</v>
      </c>
      <c r="AQ1350" s="1215">
        <v>311</v>
      </c>
      <c r="AR1350" s="1216"/>
      <c r="AS1350" s="1217"/>
      <c r="AT1350" s="1218"/>
      <c r="AU1350" s="587">
        <f t="shared" si="295"/>
        <v>0</v>
      </c>
      <c r="AW1350" s="1215">
        <v>311</v>
      </c>
      <c r="AX1350" s="1216"/>
      <c r="AY1350" s="1217"/>
      <c r="AZ1350" s="1218"/>
      <c r="BA1350" s="587">
        <f t="shared" si="296"/>
        <v>0</v>
      </c>
      <c r="BC1350" s="1215">
        <v>311</v>
      </c>
      <c r="BD1350" s="1216"/>
      <c r="BE1350" s="1217"/>
      <c r="BF1350" s="1218"/>
      <c r="BG1350" s="587">
        <f t="shared" si="297"/>
        <v>0</v>
      </c>
      <c r="BI1350" s="1215">
        <v>311</v>
      </c>
      <c r="BJ1350" s="1216"/>
      <c r="BK1350" s="1217"/>
      <c r="BL1350" s="1218"/>
      <c r="BM1350" s="587">
        <f t="shared" si="298"/>
        <v>0</v>
      </c>
      <c r="BO1350" s="1215">
        <v>311</v>
      </c>
      <c r="BP1350" s="1216"/>
      <c r="BQ1350" s="1217"/>
      <c r="BR1350" s="1218"/>
      <c r="BS1350" s="587">
        <f t="shared" si="299"/>
        <v>0</v>
      </c>
    </row>
    <row r="1351" spans="1:71" s="17" customFormat="1" ht="16.75" hidden="1" customHeight="1" outlineLevel="2">
      <c r="A1351" s="1215">
        <v>312</v>
      </c>
      <c r="B1351" s="1216"/>
      <c r="C1351" s="1217"/>
      <c r="D1351" s="1218"/>
      <c r="E1351" s="587">
        <f t="shared" si="288"/>
        <v>0</v>
      </c>
      <c r="G1351" s="1215">
        <v>312</v>
      </c>
      <c r="H1351" s="1216"/>
      <c r="I1351" s="1217"/>
      <c r="J1351" s="1218"/>
      <c r="K1351" s="587">
        <f t="shared" si="289"/>
        <v>0</v>
      </c>
      <c r="M1351" s="1215">
        <v>312</v>
      </c>
      <c r="N1351" s="1216"/>
      <c r="O1351" s="1217"/>
      <c r="P1351" s="1218"/>
      <c r="Q1351" s="587">
        <f t="shared" si="290"/>
        <v>0</v>
      </c>
      <c r="S1351" s="1215">
        <v>312</v>
      </c>
      <c r="T1351" s="1216"/>
      <c r="U1351" s="1217"/>
      <c r="V1351" s="1218"/>
      <c r="W1351" s="587">
        <f t="shared" si="291"/>
        <v>0</v>
      </c>
      <c r="Y1351" s="1215">
        <v>312</v>
      </c>
      <c r="Z1351" s="1216"/>
      <c r="AA1351" s="1217"/>
      <c r="AB1351" s="1218"/>
      <c r="AC1351" s="587">
        <f t="shared" si="292"/>
        <v>0</v>
      </c>
      <c r="AE1351" s="1215">
        <v>312</v>
      </c>
      <c r="AF1351" s="1216"/>
      <c r="AG1351" s="1217"/>
      <c r="AH1351" s="1218"/>
      <c r="AI1351" s="587">
        <f t="shared" si="293"/>
        <v>0</v>
      </c>
      <c r="AK1351" s="1215">
        <v>312</v>
      </c>
      <c r="AL1351" s="1216"/>
      <c r="AM1351" s="1217"/>
      <c r="AN1351" s="1218"/>
      <c r="AO1351" s="587">
        <f t="shared" si="294"/>
        <v>0</v>
      </c>
      <c r="AQ1351" s="1215">
        <v>312</v>
      </c>
      <c r="AR1351" s="1216"/>
      <c r="AS1351" s="1217"/>
      <c r="AT1351" s="1218"/>
      <c r="AU1351" s="587">
        <f t="shared" si="295"/>
        <v>0</v>
      </c>
      <c r="AW1351" s="1215">
        <v>312</v>
      </c>
      <c r="AX1351" s="1216"/>
      <c r="AY1351" s="1217"/>
      <c r="AZ1351" s="1218"/>
      <c r="BA1351" s="587">
        <f t="shared" si="296"/>
        <v>0</v>
      </c>
      <c r="BC1351" s="1215">
        <v>312</v>
      </c>
      <c r="BD1351" s="1216"/>
      <c r="BE1351" s="1217"/>
      <c r="BF1351" s="1218"/>
      <c r="BG1351" s="587">
        <f t="shared" si="297"/>
        <v>0</v>
      </c>
      <c r="BI1351" s="1215">
        <v>312</v>
      </c>
      <c r="BJ1351" s="1216"/>
      <c r="BK1351" s="1217"/>
      <c r="BL1351" s="1218"/>
      <c r="BM1351" s="587">
        <f t="shared" si="298"/>
        <v>0</v>
      </c>
      <c r="BO1351" s="1215">
        <v>312</v>
      </c>
      <c r="BP1351" s="1216"/>
      <c r="BQ1351" s="1217"/>
      <c r="BR1351" s="1218"/>
      <c r="BS1351" s="587">
        <f t="shared" si="299"/>
        <v>0</v>
      </c>
    </row>
    <row r="1352" spans="1:71" s="17" customFormat="1" ht="16.75" hidden="1" customHeight="1" outlineLevel="2">
      <c r="A1352" s="1215">
        <v>313</v>
      </c>
      <c r="B1352" s="1216"/>
      <c r="C1352" s="1217"/>
      <c r="D1352" s="1218"/>
      <c r="E1352" s="587">
        <f t="shared" si="288"/>
        <v>0</v>
      </c>
      <c r="G1352" s="1215">
        <v>313</v>
      </c>
      <c r="H1352" s="1216"/>
      <c r="I1352" s="1217"/>
      <c r="J1352" s="1218"/>
      <c r="K1352" s="587">
        <f t="shared" si="289"/>
        <v>0</v>
      </c>
      <c r="M1352" s="1215">
        <v>313</v>
      </c>
      <c r="N1352" s="1216"/>
      <c r="O1352" s="1217"/>
      <c r="P1352" s="1218"/>
      <c r="Q1352" s="587">
        <f t="shared" si="290"/>
        <v>0</v>
      </c>
      <c r="S1352" s="1215">
        <v>313</v>
      </c>
      <c r="T1352" s="1216"/>
      <c r="U1352" s="1217"/>
      <c r="V1352" s="1218"/>
      <c r="W1352" s="587">
        <f t="shared" si="291"/>
        <v>0</v>
      </c>
      <c r="Y1352" s="1215">
        <v>313</v>
      </c>
      <c r="Z1352" s="1216"/>
      <c r="AA1352" s="1217"/>
      <c r="AB1352" s="1218"/>
      <c r="AC1352" s="587">
        <f t="shared" si="292"/>
        <v>0</v>
      </c>
      <c r="AE1352" s="1215">
        <v>313</v>
      </c>
      <c r="AF1352" s="1216"/>
      <c r="AG1352" s="1217"/>
      <c r="AH1352" s="1218"/>
      <c r="AI1352" s="587">
        <f t="shared" si="293"/>
        <v>0</v>
      </c>
      <c r="AK1352" s="1215">
        <v>313</v>
      </c>
      <c r="AL1352" s="1216"/>
      <c r="AM1352" s="1217"/>
      <c r="AN1352" s="1218"/>
      <c r="AO1352" s="587">
        <f t="shared" si="294"/>
        <v>0</v>
      </c>
      <c r="AQ1352" s="1215">
        <v>313</v>
      </c>
      <c r="AR1352" s="1216"/>
      <c r="AS1352" s="1217"/>
      <c r="AT1352" s="1218"/>
      <c r="AU1352" s="587">
        <f t="shared" si="295"/>
        <v>0</v>
      </c>
      <c r="AW1352" s="1215">
        <v>313</v>
      </c>
      <c r="AX1352" s="1216"/>
      <c r="AY1352" s="1217"/>
      <c r="AZ1352" s="1218"/>
      <c r="BA1352" s="587">
        <f t="shared" si="296"/>
        <v>0</v>
      </c>
      <c r="BC1352" s="1215">
        <v>313</v>
      </c>
      <c r="BD1352" s="1216"/>
      <c r="BE1352" s="1217"/>
      <c r="BF1352" s="1218"/>
      <c r="BG1352" s="587">
        <f t="shared" si="297"/>
        <v>0</v>
      </c>
      <c r="BI1352" s="1215">
        <v>313</v>
      </c>
      <c r="BJ1352" s="1216"/>
      <c r="BK1352" s="1217"/>
      <c r="BL1352" s="1218"/>
      <c r="BM1352" s="587">
        <f t="shared" si="298"/>
        <v>0</v>
      </c>
      <c r="BO1352" s="1215">
        <v>313</v>
      </c>
      <c r="BP1352" s="1216"/>
      <c r="BQ1352" s="1217"/>
      <c r="BR1352" s="1218"/>
      <c r="BS1352" s="587">
        <f t="shared" si="299"/>
        <v>0</v>
      </c>
    </row>
    <row r="1353" spans="1:71" s="17" customFormat="1" ht="16.75" hidden="1" customHeight="1" outlineLevel="2">
      <c r="A1353" s="1215">
        <v>314</v>
      </c>
      <c r="B1353" s="1216"/>
      <c r="C1353" s="1217"/>
      <c r="D1353" s="1218"/>
      <c r="E1353" s="587">
        <f t="shared" si="288"/>
        <v>0</v>
      </c>
      <c r="G1353" s="1215">
        <v>314</v>
      </c>
      <c r="H1353" s="1216"/>
      <c r="I1353" s="1217"/>
      <c r="J1353" s="1218"/>
      <c r="K1353" s="587">
        <f t="shared" si="289"/>
        <v>0</v>
      </c>
      <c r="M1353" s="1215">
        <v>314</v>
      </c>
      <c r="N1353" s="1216"/>
      <c r="O1353" s="1217"/>
      <c r="P1353" s="1218"/>
      <c r="Q1353" s="587">
        <f t="shared" si="290"/>
        <v>0</v>
      </c>
      <c r="S1353" s="1215">
        <v>314</v>
      </c>
      <c r="T1353" s="1216"/>
      <c r="U1353" s="1217"/>
      <c r="V1353" s="1218"/>
      <c r="W1353" s="587">
        <f t="shared" si="291"/>
        <v>0</v>
      </c>
      <c r="Y1353" s="1215">
        <v>314</v>
      </c>
      <c r="Z1353" s="1216"/>
      <c r="AA1353" s="1217"/>
      <c r="AB1353" s="1218"/>
      <c r="AC1353" s="587">
        <f t="shared" si="292"/>
        <v>0</v>
      </c>
      <c r="AE1353" s="1215">
        <v>314</v>
      </c>
      <c r="AF1353" s="1216"/>
      <c r="AG1353" s="1217"/>
      <c r="AH1353" s="1218"/>
      <c r="AI1353" s="587">
        <f t="shared" si="293"/>
        <v>0</v>
      </c>
      <c r="AK1353" s="1215">
        <v>314</v>
      </c>
      <c r="AL1353" s="1216"/>
      <c r="AM1353" s="1217"/>
      <c r="AN1353" s="1218"/>
      <c r="AO1353" s="587">
        <f t="shared" si="294"/>
        <v>0</v>
      </c>
      <c r="AQ1353" s="1215">
        <v>314</v>
      </c>
      <c r="AR1353" s="1216"/>
      <c r="AS1353" s="1217"/>
      <c r="AT1353" s="1218"/>
      <c r="AU1353" s="587">
        <f t="shared" si="295"/>
        <v>0</v>
      </c>
      <c r="AW1353" s="1215">
        <v>314</v>
      </c>
      <c r="AX1353" s="1216"/>
      <c r="AY1353" s="1217"/>
      <c r="AZ1353" s="1218"/>
      <c r="BA1353" s="587">
        <f t="shared" si="296"/>
        <v>0</v>
      </c>
      <c r="BC1353" s="1215">
        <v>314</v>
      </c>
      <c r="BD1353" s="1216"/>
      <c r="BE1353" s="1217"/>
      <c r="BF1353" s="1218"/>
      <c r="BG1353" s="587">
        <f t="shared" si="297"/>
        <v>0</v>
      </c>
      <c r="BI1353" s="1215">
        <v>314</v>
      </c>
      <c r="BJ1353" s="1216"/>
      <c r="BK1353" s="1217"/>
      <c r="BL1353" s="1218"/>
      <c r="BM1353" s="587">
        <f t="shared" si="298"/>
        <v>0</v>
      </c>
      <c r="BO1353" s="1215">
        <v>314</v>
      </c>
      <c r="BP1353" s="1216"/>
      <c r="BQ1353" s="1217"/>
      <c r="BR1353" s="1218"/>
      <c r="BS1353" s="587">
        <f t="shared" si="299"/>
        <v>0</v>
      </c>
    </row>
    <row r="1354" spans="1:71" s="17" customFormat="1" ht="16.75" hidden="1" customHeight="1" outlineLevel="2">
      <c r="A1354" s="1215">
        <v>315</v>
      </c>
      <c r="B1354" s="1216"/>
      <c r="C1354" s="1217"/>
      <c r="D1354" s="1218"/>
      <c r="E1354" s="587">
        <f t="shared" si="288"/>
        <v>0</v>
      </c>
      <c r="G1354" s="1215">
        <v>315</v>
      </c>
      <c r="H1354" s="1216"/>
      <c r="I1354" s="1217"/>
      <c r="J1354" s="1218"/>
      <c r="K1354" s="587">
        <f t="shared" si="289"/>
        <v>0</v>
      </c>
      <c r="M1354" s="1215">
        <v>315</v>
      </c>
      <c r="N1354" s="1216"/>
      <c r="O1354" s="1217"/>
      <c r="P1354" s="1218"/>
      <c r="Q1354" s="587">
        <f t="shared" si="290"/>
        <v>0</v>
      </c>
      <c r="S1354" s="1215">
        <v>315</v>
      </c>
      <c r="T1354" s="1216"/>
      <c r="U1354" s="1217"/>
      <c r="V1354" s="1218"/>
      <c r="W1354" s="587">
        <f t="shared" si="291"/>
        <v>0</v>
      </c>
      <c r="Y1354" s="1215">
        <v>315</v>
      </c>
      <c r="Z1354" s="1216"/>
      <c r="AA1354" s="1217"/>
      <c r="AB1354" s="1218"/>
      <c r="AC1354" s="587">
        <f t="shared" si="292"/>
        <v>0</v>
      </c>
      <c r="AE1354" s="1215">
        <v>315</v>
      </c>
      <c r="AF1354" s="1216"/>
      <c r="AG1354" s="1217"/>
      <c r="AH1354" s="1218"/>
      <c r="AI1354" s="587">
        <f t="shared" si="293"/>
        <v>0</v>
      </c>
      <c r="AK1354" s="1215">
        <v>315</v>
      </c>
      <c r="AL1354" s="1216"/>
      <c r="AM1354" s="1217"/>
      <c r="AN1354" s="1218"/>
      <c r="AO1354" s="587">
        <f t="shared" si="294"/>
        <v>0</v>
      </c>
      <c r="AQ1354" s="1215">
        <v>315</v>
      </c>
      <c r="AR1354" s="1216"/>
      <c r="AS1354" s="1217"/>
      <c r="AT1354" s="1218"/>
      <c r="AU1354" s="587">
        <f t="shared" si="295"/>
        <v>0</v>
      </c>
      <c r="AW1354" s="1215">
        <v>315</v>
      </c>
      <c r="AX1354" s="1216"/>
      <c r="AY1354" s="1217"/>
      <c r="AZ1354" s="1218"/>
      <c r="BA1354" s="587">
        <f t="shared" si="296"/>
        <v>0</v>
      </c>
      <c r="BC1354" s="1215">
        <v>315</v>
      </c>
      <c r="BD1354" s="1216"/>
      <c r="BE1354" s="1217"/>
      <c r="BF1354" s="1218"/>
      <c r="BG1354" s="587">
        <f t="shared" si="297"/>
        <v>0</v>
      </c>
      <c r="BI1354" s="1215">
        <v>315</v>
      </c>
      <c r="BJ1354" s="1216"/>
      <c r="BK1354" s="1217"/>
      <c r="BL1354" s="1218"/>
      <c r="BM1354" s="587">
        <f t="shared" si="298"/>
        <v>0</v>
      </c>
      <c r="BO1354" s="1215">
        <v>315</v>
      </c>
      <c r="BP1354" s="1216"/>
      <c r="BQ1354" s="1217"/>
      <c r="BR1354" s="1218"/>
      <c r="BS1354" s="587">
        <f t="shared" si="299"/>
        <v>0</v>
      </c>
    </row>
    <row r="1355" spans="1:71" s="17" customFormat="1" ht="16.75" hidden="1" customHeight="1" outlineLevel="2">
      <c r="A1355" s="1215">
        <v>316</v>
      </c>
      <c r="B1355" s="1216"/>
      <c r="C1355" s="1217"/>
      <c r="D1355" s="1218"/>
      <c r="E1355" s="587">
        <f t="shared" si="288"/>
        <v>0</v>
      </c>
      <c r="G1355" s="1215">
        <v>316</v>
      </c>
      <c r="H1355" s="1216"/>
      <c r="I1355" s="1217"/>
      <c r="J1355" s="1218"/>
      <c r="K1355" s="587">
        <f t="shared" si="289"/>
        <v>0</v>
      </c>
      <c r="M1355" s="1215">
        <v>316</v>
      </c>
      <c r="N1355" s="1216"/>
      <c r="O1355" s="1217"/>
      <c r="P1355" s="1218"/>
      <c r="Q1355" s="587">
        <f t="shared" si="290"/>
        <v>0</v>
      </c>
      <c r="S1355" s="1215">
        <v>316</v>
      </c>
      <c r="T1355" s="1216"/>
      <c r="U1355" s="1217"/>
      <c r="V1355" s="1218"/>
      <c r="W1355" s="587">
        <f t="shared" si="291"/>
        <v>0</v>
      </c>
      <c r="Y1355" s="1215">
        <v>316</v>
      </c>
      <c r="Z1355" s="1216"/>
      <c r="AA1355" s="1217"/>
      <c r="AB1355" s="1218"/>
      <c r="AC1355" s="587">
        <f t="shared" si="292"/>
        <v>0</v>
      </c>
      <c r="AE1355" s="1215">
        <v>316</v>
      </c>
      <c r="AF1355" s="1216"/>
      <c r="AG1355" s="1217"/>
      <c r="AH1355" s="1218"/>
      <c r="AI1355" s="587">
        <f t="shared" si="293"/>
        <v>0</v>
      </c>
      <c r="AK1355" s="1215">
        <v>316</v>
      </c>
      <c r="AL1355" s="1216"/>
      <c r="AM1355" s="1217"/>
      <c r="AN1355" s="1218"/>
      <c r="AO1355" s="587">
        <f t="shared" si="294"/>
        <v>0</v>
      </c>
      <c r="AQ1355" s="1215">
        <v>316</v>
      </c>
      <c r="AR1355" s="1216"/>
      <c r="AS1355" s="1217"/>
      <c r="AT1355" s="1218"/>
      <c r="AU1355" s="587">
        <f t="shared" si="295"/>
        <v>0</v>
      </c>
      <c r="AW1355" s="1215">
        <v>316</v>
      </c>
      <c r="AX1355" s="1216"/>
      <c r="AY1355" s="1217"/>
      <c r="AZ1355" s="1218"/>
      <c r="BA1355" s="587">
        <f t="shared" si="296"/>
        <v>0</v>
      </c>
      <c r="BC1355" s="1215">
        <v>316</v>
      </c>
      <c r="BD1355" s="1216"/>
      <c r="BE1355" s="1217"/>
      <c r="BF1355" s="1218"/>
      <c r="BG1355" s="587">
        <f t="shared" si="297"/>
        <v>0</v>
      </c>
      <c r="BI1355" s="1215">
        <v>316</v>
      </c>
      <c r="BJ1355" s="1216"/>
      <c r="BK1355" s="1217"/>
      <c r="BL1355" s="1218"/>
      <c r="BM1355" s="587">
        <f t="shared" si="298"/>
        <v>0</v>
      </c>
      <c r="BO1355" s="1215">
        <v>316</v>
      </c>
      <c r="BP1355" s="1216"/>
      <c r="BQ1355" s="1217"/>
      <c r="BR1355" s="1218"/>
      <c r="BS1355" s="587">
        <f t="shared" si="299"/>
        <v>0</v>
      </c>
    </row>
    <row r="1356" spans="1:71" s="17" customFormat="1" ht="16.75" hidden="1" customHeight="1" outlineLevel="2">
      <c r="A1356" s="1215">
        <v>317</v>
      </c>
      <c r="B1356" s="1216"/>
      <c r="C1356" s="1217"/>
      <c r="D1356" s="1218"/>
      <c r="E1356" s="587">
        <f t="shared" si="288"/>
        <v>0</v>
      </c>
      <c r="G1356" s="1215">
        <v>317</v>
      </c>
      <c r="H1356" s="1216"/>
      <c r="I1356" s="1217"/>
      <c r="J1356" s="1218"/>
      <c r="K1356" s="587">
        <f t="shared" si="289"/>
        <v>0</v>
      </c>
      <c r="M1356" s="1215">
        <v>317</v>
      </c>
      <c r="N1356" s="1216"/>
      <c r="O1356" s="1217"/>
      <c r="P1356" s="1218"/>
      <c r="Q1356" s="587">
        <f t="shared" si="290"/>
        <v>0</v>
      </c>
      <c r="S1356" s="1215">
        <v>317</v>
      </c>
      <c r="T1356" s="1216"/>
      <c r="U1356" s="1217"/>
      <c r="V1356" s="1218"/>
      <c r="W1356" s="587">
        <f t="shared" si="291"/>
        <v>0</v>
      </c>
      <c r="Y1356" s="1215">
        <v>317</v>
      </c>
      <c r="Z1356" s="1216"/>
      <c r="AA1356" s="1217"/>
      <c r="AB1356" s="1218"/>
      <c r="AC1356" s="587">
        <f t="shared" si="292"/>
        <v>0</v>
      </c>
      <c r="AE1356" s="1215">
        <v>317</v>
      </c>
      <c r="AF1356" s="1216"/>
      <c r="AG1356" s="1217"/>
      <c r="AH1356" s="1218"/>
      <c r="AI1356" s="587">
        <f t="shared" si="293"/>
        <v>0</v>
      </c>
      <c r="AK1356" s="1215">
        <v>317</v>
      </c>
      <c r="AL1356" s="1216"/>
      <c r="AM1356" s="1217"/>
      <c r="AN1356" s="1218"/>
      <c r="AO1356" s="587">
        <f t="shared" si="294"/>
        <v>0</v>
      </c>
      <c r="AQ1356" s="1215">
        <v>317</v>
      </c>
      <c r="AR1356" s="1216"/>
      <c r="AS1356" s="1217"/>
      <c r="AT1356" s="1218"/>
      <c r="AU1356" s="587">
        <f t="shared" si="295"/>
        <v>0</v>
      </c>
      <c r="AW1356" s="1215">
        <v>317</v>
      </c>
      <c r="AX1356" s="1216"/>
      <c r="AY1356" s="1217"/>
      <c r="AZ1356" s="1218"/>
      <c r="BA1356" s="587">
        <f t="shared" si="296"/>
        <v>0</v>
      </c>
      <c r="BC1356" s="1215">
        <v>317</v>
      </c>
      <c r="BD1356" s="1216"/>
      <c r="BE1356" s="1217"/>
      <c r="BF1356" s="1218"/>
      <c r="BG1356" s="587">
        <f t="shared" si="297"/>
        <v>0</v>
      </c>
      <c r="BI1356" s="1215">
        <v>317</v>
      </c>
      <c r="BJ1356" s="1216"/>
      <c r="BK1356" s="1217"/>
      <c r="BL1356" s="1218"/>
      <c r="BM1356" s="587">
        <f t="shared" si="298"/>
        <v>0</v>
      </c>
      <c r="BO1356" s="1215">
        <v>317</v>
      </c>
      <c r="BP1356" s="1216"/>
      <c r="BQ1356" s="1217"/>
      <c r="BR1356" s="1218"/>
      <c r="BS1356" s="587">
        <f t="shared" si="299"/>
        <v>0</v>
      </c>
    </row>
    <row r="1357" spans="1:71" s="17" customFormat="1" ht="16.75" hidden="1" customHeight="1" outlineLevel="2">
      <c r="A1357" s="1215">
        <v>318</v>
      </c>
      <c r="B1357" s="1216"/>
      <c r="C1357" s="1217"/>
      <c r="D1357" s="1218"/>
      <c r="E1357" s="587">
        <f t="shared" si="288"/>
        <v>0</v>
      </c>
      <c r="G1357" s="1215">
        <v>318</v>
      </c>
      <c r="H1357" s="1216"/>
      <c r="I1357" s="1217"/>
      <c r="J1357" s="1218"/>
      <c r="K1357" s="587">
        <f t="shared" si="289"/>
        <v>0</v>
      </c>
      <c r="M1357" s="1215">
        <v>318</v>
      </c>
      <c r="N1357" s="1216"/>
      <c r="O1357" s="1217"/>
      <c r="P1357" s="1218"/>
      <c r="Q1357" s="587">
        <f t="shared" si="290"/>
        <v>0</v>
      </c>
      <c r="S1357" s="1215">
        <v>318</v>
      </c>
      <c r="T1357" s="1216"/>
      <c r="U1357" s="1217"/>
      <c r="V1357" s="1218"/>
      <c r="W1357" s="587">
        <f t="shared" si="291"/>
        <v>0</v>
      </c>
      <c r="Y1357" s="1215">
        <v>318</v>
      </c>
      <c r="Z1357" s="1216"/>
      <c r="AA1357" s="1217"/>
      <c r="AB1357" s="1218"/>
      <c r="AC1357" s="587">
        <f t="shared" si="292"/>
        <v>0</v>
      </c>
      <c r="AE1357" s="1215">
        <v>318</v>
      </c>
      <c r="AF1357" s="1216"/>
      <c r="AG1357" s="1217"/>
      <c r="AH1357" s="1218"/>
      <c r="AI1357" s="587">
        <f t="shared" si="293"/>
        <v>0</v>
      </c>
      <c r="AK1357" s="1215">
        <v>318</v>
      </c>
      <c r="AL1357" s="1216"/>
      <c r="AM1357" s="1217"/>
      <c r="AN1357" s="1218"/>
      <c r="AO1357" s="587">
        <f t="shared" si="294"/>
        <v>0</v>
      </c>
      <c r="AQ1357" s="1215">
        <v>318</v>
      </c>
      <c r="AR1357" s="1216"/>
      <c r="AS1357" s="1217"/>
      <c r="AT1357" s="1218"/>
      <c r="AU1357" s="587">
        <f t="shared" si="295"/>
        <v>0</v>
      </c>
      <c r="AW1357" s="1215">
        <v>318</v>
      </c>
      <c r="AX1357" s="1216"/>
      <c r="AY1357" s="1217"/>
      <c r="AZ1357" s="1218"/>
      <c r="BA1357" s="587">
        <f t="shared" si="296"/>
        <v>0</v>
      </c>
      <c r="BC1357" s="1215">
        <v>318</v>
      </c>
      <c r="BD1357" s="1216"/>
      <c r="BE1357" s="1217"/>
      <c r="BF1357" s="1218"/>
      <c r="BG1357" s="587">
        <f t="shared" si="297"/>
        <v>0</v>
      </c>
      <c r="BI1357" s="1215">
        <v>318</v>
      </c>
      <c r="BJ1357" s="1216"/>
      <c r="BK1357" s="1217"/>
      <c r="BL1357" s="1218"/>
      <c r="BM1357" s="587">
        <f t="shared" si="298"/>
        <v>0</v>
      </c>
      <c r="BO1357" s="1215">
        <v>318</v>
      </c>
      <c r="BP1357" s="1216"/>
      <c r="BQ1357" s="1217"/>
      <c r="BR1357" s="1218"/>
      <c r="BS1357" s="587">
        <f t="shared" si="299"/>
        <v>0</v>
      </c>
    </row>
    <row r="1358" spans="1:71" s="17" customFormat="1" ht="16.75" hidden="1" customHeight="1" outlineLevel="2">
      <c r="A1358" s="1215">
        <v>319</v>
      </c>
      <c r="B1358" s="1216"/>
      <c r="C1358" s="1217"/>
      <c r="D1358" s="1218"/>
      <c r="E1358" s="587">
        <f t="shared" si="288"/>
        <v>0</v>
      </c>
      <c r="G1358" s="1215">
        <v>319</v>
      </c>
      <c r="H1358" s="1216"/>
      <c r="I1358" s="1217"/>
      <c r="J1358" s="1218"/>
      <c r="K1358" s="587">
        <f t="shared" si="289"/>
        <v>0</v>
      </c>
      <c r="M1358" s="1215">
        <v>319</v>
      </c>
      <c r="N1358" s="1216"/>
      <c r="O1358" s="1217"/>
      <c r="P1358" s="1218"/>
      <c r="Q1358" s="587">
        <f t="shared" si="290"/>
        <v>0</v>
      </c>
      <c r="S1358" s="1215">
        <v>319</v>
      </c>
      <c r="T1358" s="1216"/>
      <c r="U1358" s="1217"/>
      <c r="V1358" s="1218"/>
      <c r="W1358" s="587">
        <f t="shared" si="291"/>
        <v>0</v>
      </c>
      <c r="Y1358" s="1215">
        <v>319</v>
      </c>
      <c r="Z1358" s="1216"/>
      <c r="AA1358" s="1217"/>
      <c r="AB1358" s="1218"/>
      <c r="AC1358" s="587">
        <f t="shared" si="292"/>
        <v>0</v>
      </c>
      <c r="AE1358" s="1215">
        <v>319</v>
      </c>
      <c r="AF1358" s="1216"/>
      <c r="AG1358" s="1217"/>
      <c r="AH1358" s="1218"/>
      <c r="AI1358" s="587">
        <f t="shared" si="293"/>
        <v>0</v>
      </c>
      <c r="AK1358" s="1215">
        <v>319</v>
      </c>
      <c r="AL1358" s="1216"/>
      <c r="AM1358" s="1217"/>
      <c r="AN1358" s="1218"/>
      <c r="AO1358" s="587">
        <f t="shared" si="294"/>
        <v>0</v>
      </c>
      <c r="AQ1358" s="1215">
        <v>319</v>
      </c>
      <c r="AR1358" s="1216"/>
      <c r="AS1358" s="1217"/>
      <c r="AT1358" s="1218"/>
      <c r="AU1358" s="587">
        <f t="shared" si="295"/>
        <v>0</v>
      </c>
      <c r="AW1358" s="1215">
        <v>319</v>
      </c>
      <c r="AX1358" s="1216"/>
      <c r="AY1358" s="1217"/>
      <c r="AZ1358" s="1218"/>
      <c r="BA1358" s="587">
        <f t="shared" si="296"/>
        <v>0</v>
      </c>
      <c r="BC1358" s="1215">
        <v>319</v>
      </c>
      <c r="BD1358" s="1216"/>
      <c r="BE1358" s="1217"/>
      <c r="BF1358" s="1218"/>
      <c r="BG1358" s="587">
        <f t="shared" si="297"/>
        <v>0</v>
      </c>
      <c r="BI1358" s="1215">
        <v>319</v>
      </c>
      <c r="BJ1358" s="1216"/>
      <c r="BK1358" s="1217"/>
      <c r="BL1358" s="1218"/>
      <c r="BM1358" s="587">
        <f t="shared" si="298"/>
        <v>0</v>
      </c>
      <c r="BO1358" s="1215">
        <v>319</v>
      </c>
      <c r="BP1358" s="1216"/>
      <c r="BQ1358" s="1217"/>
      <c r="BR1358" s="1218"/>
      <c r="BS1358" s="587">
        <f t="shared" si="299"/>
        <v>0</v>
      </c>
    </row>
    <row r="1359" spans="1:71" s="17" customFormat="1" ht="16.75" hidden="1" customHeight="1" outlineLevel="2">
      <c r="A1359" s="1215">
        <v>320</v>
      </c>
      <c r="B1359" s="1216"/>
      <c r="C1359" s="1217"/>
      <c r="D1359" s="1218"/>
      <c r="E1359" s="587">
        <f t="shared" si="288"/>
        <v>0</v>
      </c>
      <c r="G1359" s="1215">
        <v>320</v>
      </c>
      <c r="H1359" s="1216"/>
      <c r="I1359" s="1217"/>
      <c r="J1359" s="1218"/>
      <c r="K1359" s="587">
        <f t="shared" si="289"/>
        <v>0</v>
      </c>
      <c r="M1359" s="1215">
        <v>320</v>
      </c>
      <c r="N1359" s="1216"/>
      <c r="O1359" s="1217"/>
      <c r="P1359" s="1218"/>
      <c r="Q1359" s="587">
        <f t="shared" si="290"/>
        <v>0</v>
      </c>
      <c r="S1359" s="1215">
        <v>320</v>
      </c>
      <c r="T1359" s="1216"/>
      <c r="U1359" s="1217"/>
      <c r="V1359" s="1218"/>
      <c r="W1359" s="587">
        <f t="shared" si="291"/>
        <v>0</v>
      </c>
      <c r="Y1359" s="1215">
        <v>320</v>
      </c>
      <c r="Z1359" s="1216"/>
      <c r="AA1359" s="1217"/>
      <c r="AB1359" s="1218"/>
      <c r="AC1359" s="587">
        <f t="shared" si="292"/>
        <v>0</v>
      </c>
      <c r="AE1359" s="1215">
        <v>320</v>
      </c>
      <c r="AF1359" s="1216"/>
      <c r="AG1359" s="1217"/>
      <c r="AH1359" s="1218"/>
      <c r="AI1359" s="587">
        <f t="shared" si="293"/>
        <v>0</v>
      </c>
      <c r="AK1359" s="1215">
        <v>320</v>
      </c>
      <c r="AL1359" s="1216"/>
      <c r="AM1359" s="1217"/>
      <c r="AN1359" s="1218"/>
      <c r="AO1359" s="587">
        <f t="shared" si="294"/>
        <v>0</v>
      </c>
      <c r="AQ1359" s="1215">
        <v>320</v>
      </c>
      <c r="AR1359" s="1216"/>
      <c r="AS1359" s="1217"/>
      <c r="AT1359" s="1218"/>
      <c r="AU1359" s="587">
        <f t="shared" si="295"/>
        <v>0</v>
      </c>
      <c r="AW1359" s="1215">
        <v>320</v>
      </c>
      <c r="AX1359" s="1216"/>
      <c r="AY1359" s="1217"/>
      <c r="AZ1359" s="1218"/>
      <c r="BA1359" s="587">
        <f t="shared" si="296"/>
        <v>0</v>
      </c>
      <c r="BC1359" s="1215">
        <v>320</v>
      </c>
      <c r="BD1359" s="1216"/>
      <c r="BE1359" s="1217"/>
      <c r="BF1359" s="1218"/>
      <c r="BG1359" s="587">
        <f t="shared" si="297"/>
        <v>0</v>
      </c>
      <c r="BI1359" s="1215">
        <v>320</v>
      </c>
      <c r="BJ1359" s="1216"/>
      <c r="BK1359" s="1217"/>
      <c r="BL1359" s="1218"/>
      <c r="BM1359" s="587">
        <f t="shared" si="298"/>
        <v>0</v>
      </c>
      <c r="BO1359" s="1215">
        <v>320</v>
      </c>
      <c r="BP1359" s="1216"/>
      <c r="BQ1359" s="1217"/>
      <c r="BR1359" s="1218"/>
      <c r="BS1359" s="587">
        <f t="shared" si="299"/>
        <v>0</v>
      </c>
    </row>
    <row r="1360" spans="1:71" s="17" customFormat="1" ht="16.75" hidden="1" customHeight="1" outlineLevel="2">
      <c r="A1360" s="1215">
        <v>321</v>
      </c>
      <c r="B1360" s="1216"/>
      <c r="C1360" s="1217"/>
      <c r="D1360" s="1218"/>
      <c r="E1360" s="587">
        <f t="shared" si="288"/>
        <v>0</v>
      </c>
      <c r="G1360" s="1215">
        <v>321</v>
      </c>
      <c r="H1360" s="1216"/>
      <c r="I1360" s="1217"/>
      <c r="J1360" s="1218"/>
      <c r="K1360" s="587">
        <f t="shared" si="289"/>
        <v>0</v>
      </c>
      <c r="M1360" s="1215">
        <v>321</v>
      </c>
      <c r="N1360" s="1216"/>
      <c r="O1360" s="1217"/>
      <c r="P1360" s="1218"/>
      <c r="Q1360" s="587">
        <f t="shared" si="290"/>
        <v>0</v>
      </c>
      <c r="S1360" s="1215">
        <v>321</v>
      </c>
      <c r="T1360" s="1216"/>
      <c r="U1360" s="1217"/>
      <c r="V1360" s="1218"/>
      <c r="W1360" s="587">
        <f t="shared" si="291"/>
        <v>0</v>
      </c>
      <c r="Y1360" s="1215">
        <v>321</v>
      </c>
      <c r="Z1360" s="1216"/>
      <c r="AA1360" s="1217"/>
      <c r="AB1360" s="1218"/>
      <c r="AC1360" s="587">
        <f t="shared" si="292"/>
        <v>0</v>
      </c>
      <c r="AE1360" s="1215">
        <v>321</v>
      </c>
      <c r="AF1360" s="1216"/>
      <c r="AG1360" s="1217"/>
      <c r="AH1360" s="1218"/>
      <c r="AI1360" s="587">
        <f t="shared" si="293"/>
        <v>0</v>
      </c>
      <c r="AK1360" s="1215">
        <v>321</v>
      </c>
      <c r="AL1360" s="1216"/>
      <c r="AM1360" s="1217"/>
      <c r="AN1360" s="1218"/>
      <c r="AO1360" s="587">
        <f t="shared" si="294"/>
        <v>0</v>
      </c>
      <c r="AQ1360" s="1215">
        <v>321</v>
      </c>
      <c r="AR1360" s="1216"/>
      <c r="AS1360" s="1217"/>
      <c r="AT1360" s="1218"/>
      <c r="AU1360" s="587">
        <f t="shared" si="295"/>
        <v>0</v>
      </c>
      <c r="AW1360" s="1215">
        <v>321</v>
      </c>
      <c r="AX1360" s="1216"/>
      <c r="AY1360" s="1217"/>
      <c r="AZ1360" s="1218"/>
      <c r="BA1360" s="587">
        <f t="shared" si="296"/>
        <v>0</v>
      </c>
      <c r="BC1360" s="1215">
        <v>321</v>
      </c>
      <c r="BD1360" s="1216"/>
      <c r="BE1360" s="1217"/>
      <c r="BF1360" s="1218"/>
      <c r="BG1360" s="587">
        <f t="shared" si="297"/>
        <v>0</v>
      </c>
      <c r="BI1360" s="1215">
        <v>321</v>
      </c>
      <c r="BJ1360" s="1216"/>
      <c r="BK1360" s="1217"/>
      <c r="BL1360" s="1218"/>
      <c r="BM1360" s="587">
        <f t="shared" si="298"/>
        <v>0</v>
      </c>
      <c r="BO1360" s="1215">
        <v>321</v>
      </c>
      <c r="BP1360" s="1216"/>
      <c r="BQ1360" s="1217"/>
      <c r="BR1360" s="1218"/>
      <c r="BS1360" s="587">
        <f t="shared" si="299"/>
        <v>0</v>
      </c>
    </row>
    <row r="1361" spans="1:71" s="17" customFormat="1" ht="16.75" hidden="1" customHeight="1" outlineLevel="2">
      <c r="A1361" s="1215">
        <v>322</v>
      </c>
      <c r="B1361" s="1216"/>
      <c r="C1361" s="1217"/>
      <c r="D1361" s="1218"/>
      <c r="E1361" s="587">
        <f t="shared" si="288"/>
        <v>0</v>
      </c>
      <c r="G1361" s="1215">
        <v>322</v>
      </c>
      <c r="H1361" s="1216"/>
      <c r="I1361" s="1217"/>
      <c r="J1361" s="1218"/>
      <c r="K1361" s="587">
        <f t="shared" si="289"/>
        <v>0</v>
      </c>
      <c r="M1361" s="1215">
        <v>322</v>
      </c>
      <c r="N1361" s="1216"/>
      <c r="O1361" s="1217"/>
      <c r="P1361" s="1218"/>
      <c r="Q1361" s="587">
        <f t="shared" si="290"/>
        <v>0</v>
      </c>
      <c r="S1361" s="1215">
        <v>322</v>
      </c>
      <c r="T1361" s="1216"/>
      <c r="U1361" s="1217"/>
      <c r="V1361" s="1218"/>
      <c r="W1361" s="587">
        <f t="shared" si="291"/>
        <v>0</v>
      </c>
      <c r="Y1361" s="1215">
        <v>322</v>
      </c>
      <c r="Z1361" s="1216"/>
      <c r="AA1361" s="1217"/>
      <c r="AB1361" s="1218"/>
      <c r="AC1361" s="587">
        <f t="shared" si="292"/>
        <v>0</v>
      </c>
      <c r="AE1361" s="1215">
        <v>322</v>
      </c>
      <c r="AF1361" s="1216"/>
      <c r="AG1361" s="1217"/>
      <c r="AH1361" s="1218"/>
      <c r="AI1361" s="587">
        <f t="shared" si="293"/>
        <v>0</v>
      </c>
      <c r="AK1361" s="1215">
        <v>322</v>
      </c>
      <c r="AL1361" s="1216"/>
      <c r="AM1361" s="1217"/>
      <c r="AN1361" s="1218"/>
      <c r="AO1361" s="587">
        <f t="shared" si="294"/>
        <v>0</v>
      </c>
      <c r="AQ1361" s="1215">
        <v>322</v>
      </c>
      <c r="AR1361" s="1216"/>
      <c r="AS1361" s="1217"/>
      <c r="AT1361" s="1218"/>
      <c r="AU1361" s="587">
        <f t="shared" si="295"/>
        <v>0</v>
      </c>
      <c r="AW1361" s="1215">
        <v>322</v>
      </c>
      <c r="AX1361" s="1216"/>
      <c r="AY1361" s="1217"/>
      <c r="AZ1361" s="1218"/>
      <c r="BA1361" s="587">
        <f t="shared" si="296"/>
        <v>0</v>
      </c>
      <c r="BC1361" s="1215">
        <v>322</v>
      </c>
      <c r="BD1361" s="1216"/>
      <c r="BE1361" s="1217"/>
      <c r="BF1361" s="1218"/>
      <c r="BG1361" s="587">
        <f t="shared" si="297"/>
        <v>0</v>
      </c>
      <c r="BI1361" s="1215">
        <v>322</v>
      </c>
      <c r="BJ1361" s="1216"/>
      <c r="BK1361" s="1217"/>
      <c r="BL1361" s="1218"/>
      <c r="BM1361" s="587">
        <f t="shared" si="298"/>
        <v>0</v>
      </c>
      <c r="BO1361" s="1215">
        <v>322</v>
      </c>
      <c r="BP1361" s="1216"/>
      <c r="BQ1361" s="1217"/>
      <c r="BR1361" s="1218"/>
      <c r="BS1361" s="587">
        <f t="shared" si="299"/>
        <v>0</v>
      </c>
    </row>
    <row r="1362" spans="1:71" s="17" customFormat="1" ht="16.75" hidden="1" customHeight="1" outlineLevel="2">
      <c r="A1362" s="1215">
        <v>323</v>
      </c>
      <c r="B1362" s="1216"/>
      <c r="C1362" s="1217"/>
      <c r="D1362" s="1218"/>
      <c r="E1362" s="587">
        <f t="shared" si="288"/>
        <v>0</v>
      </c>
      <c r="G1362" s="1215">
        <v>323</v>
      </c>
      <c r="H1362" s="1216"/>
      <c r="I1362" s="1217"/>
      <c r="J1362" s="1218"/>
      <c r="K1362" s="587">
        <f t="shared" si="289"/>
        <v>0</v>
      </c>
      <c r="M1362" s="1215">
        <v>323</v>
      </c>
      <c r="N1362" s="1216"/>
      <c r="O1362" s="1217"/>
      <c r="P1362" s="1218"/>
      <c r="Q1362" s="587">
        <f t="shared" si="290"/>
        <v>0</v>
      </c>
      <c r="S1362" s="1215">
        <v>323</v>
      </c>
      <c r="T1362" s="1216"/>
      <c r="U1362" s="1217"/>
      <c r="V1362" s="1218"/>
      <c r="W1362" s="587">
        <f t="shared" si="291"/>
        <v>0</v>
      </c>
      <c r="Y1362" s="1215">
        <v>323</v>
      </c>
      <c r="Z1362" s="1216"/>
      <c r="AA1362" s="1217"/>
      <c r="AB1362" s="1218"/>
      <c r="AC1362" s="587">
        <f t="shared" si="292"/>
        <v>0</v>
      </c>
      <c r="AE1362" s="1215">
        <v>323</v>
      </c>
      <c r="AF1362" s="1216"/>
      <c r="AG1362" s="1217"/>
      <c r="AH1362" s="1218"/>
      <c r="AI1362" s="587">
        <f t="shared" si="293"/>
        <v>0</v>
      </c>
      <c r="AK1362" s="1215">
        <v>323</v>
      </c>
      <c r="AL1362" s="1216"/>
      <c r="AM1362" s="1217"/>
      <c r="AN1362" s="1218"/>
      <c r="AO1362" s="587">
        <f t="shared" si="294"/>
        <v>0</v>
      </c>
      <c r="AQ1362" s="1215">
        <v>323</v>
      </c>
      <c r="AR1362" s="1216"/>
      <c r="AS1362" s="1217"/>
      <c r="AT1362" s="1218"/>
      <c r="AU1362" s="587">
        <f t="shared" si="295"/>
        <v>0</v>
      </c>
      <c r="AW1362" s="1215">
        <v>323</v>
      </c>
      <c r="AX1362" s="1216"/>
      <c r="AY1362" s="1217"/>
      <c r="AZ1362" s="1218"/>
      <c r="BA1362" s="587">
        <f t="shared" si="296"/>
        <v>0</v>
      </c>
      <c r="BC1362" s="1215">
        <v>323</v>
      </c>
      <c r="BD1362" s="1216"/>
      <c r="BE1362" s="1217"/>
      <c r="BF1362" s="1218"/>
      <c r="BG1362" s="587">
        <f t="shared" si="297"/>
        <v>0</v>
      </c>
      <c r="BI1362" s="1215">
        <v>323</v>
      </c>
      <c r="BJ1362" s="1216"/>
      <c r="BK1362" s="1217"/>
      <c r="BL1362" s="1218"/>
      <c r="BM1362" s="587">
        <f t="shared" si="298"/>
        <v>0</v>
      </c>
      <c r="BO1362" s="1215">
        <v>323</v>
      </c>
      <c r="BP1362" s="1216"/>
      <c r="BQ1362" s="1217"/>
      <c r="BR1362" s="1218"/>
      <c r="BS1362" s="587">
        <f t="shared" si="299"/>
        <v>0</v>
      </c>
    </row>
    <row r="1363" spans="1:71" s="17" customFormat="1" ht="16.75" hidden="1" customHeight="1" outlineLevel="2">
      <c r="A1363" s="1215">
        <v>324</v>
      </c>
      <c r="B1363" s="1216"/>
      <c r="C1363" s="1217"/>
      <c r="D1363" s="1218"/>
      <c r="E1363" s="587">
        <f t="shared" si="288"/>
        <v>0</v>
      </c>
      <c r="G1363" s="1215">
        <v>324</v>
      </c>
      <c r="H1363" s="1216"/>
      <c r="I1363" s="1217"/>
      <c r="J1363" s="1218"/>
      <c r="K1363" s="587">
        <f t="shared" si="289"/>
        <v>0</v>
      </c>
      <c r="M1363" s="1215">
        <v>324</v>
      </c>
      <c r="N1363" s="1216"/>
      <c r="O1363" s="1217"/>
      <c r="P1363" s="1218"/>
      <c r="Q1363" s="587">
        <f t="shared" si="290"/>
        <v>0</v>
      </c>
      <c r="S1363" s="1215">
        <v>324</v>
      </c>
      <c r="T1363" s="1216"/>
      <c r="U1363" s="1217"/>
      <c r="V1363" s="1218"/>
      <c r="W1363" s="587">
        <f t="shared" si="291"/>
        <v>0</v>
      </c>
      <c r="Y1363" s="1215">
        <v>324</v>
      </c>
      <c r="Z1363" s="1216"/>
      <c r="AA1363" s="1217"/>
      <c r="AB1363" s="1218"/>
      <c r="AC1363" s="587">
        <f t="shared" si="292"/>
        <v>0</v>
      </c>
      <c r="AE1363" s="1215">
        <v>324</v>
      </c>
      <c r="AF1363" s="1216"/>
      <c r="AG1363" s="1217"/>
      <c r="AH1363" s="1218"/>
      <c r="AI1363" s="587">
        <f t="shared" si="293"/>
        <v>0</v>
      </c>
      <c r="AK1363" s="1215">
        <v>324</v>
      </c>
      <c r="AL1363" s="1216"/>
      <c r="AM1363" s="1217"/>
      <c r="AN1363" s="1218"/>
      <c r="AO1363" s="587">
        <f t="shared" si="294"/>
        <v>0</v>
      </c>
      <c r="AQ1363" s="1215">
        <v>324</v>
      </c>
      <c r="AR1363" s="1216"/>
      <c r="AS1363" s="1217"/>
      <c r="AT1363" s="1218"/>
      <c r="AU1363" s="587">
        <f t="shared" si="295"/>
        <v>0</v>
      </c>
      <c r="AW1363" s="1215">
        <v>324</v>
      </c>
      <c r="AX1363" s="1216"/>
      <c r="AY1363" s="1217"/>
      <c r="AZ1363" s="1218"/>
      <c r="BA1363" s="587">
        <f t="shared" si="296"/>
        <v>0</v>
      </c>
      <c r="BC1363" s="1215">
        <v>324</v>
      </c>
      <c r="BD1363" s="1216"/>
      <c r="BE1363" s="1217"/>
      <c r="BF1363" s="1218"/>
      <c r="BG1363" s="587">
        <f t="shared" si="297"/>
        <v>0</v>
      </c>
      <c r="BI1363" s="1215">
        <v>324</v>
      </c>
      <c r="BJ1363" s="1216"/>
      <c r="BK1363" s="1217"/>
      <c r="BL1363" s="1218"/>
      <c r="BM1363" s="587">
        <f t="shared" si="298"/>
        <v>0</v>
      </c>
      <c r="BO1363" s="1215">
        <v>324</v>
      </c>
      <c r="BP1363" s="1216"/>
      <c r="BQ1363" s="1217"/>
      <c r="BR1363" s="1218"/>
      <c r="BS1363" s="587">
        <f t="shared" si="299"/>
        <v>0</v>
      </c>
    </row>
    <row r="1364" spans="1:71" s="17" customFormat="1" ht="16.75" hidden="1" customHeight="1" outlineLevel="2">
      <c r="A1364" s="1215">
        <v>325</v>
      </c>
      <c r="B1364" s="1216"/>
      <c r="C1364" s="1217"/>
      <c r="D1364" s="1218"/>
      <c r="E1364" s="587">
        <f t="shared" si="288"/>
        <v>0</v>
      </c>
      <c r="G1364" s="1215">
        <v>325</v>
      </c>
      <c r="H1364" s="1216"/>
      <c r="I1364" s="1217"/>
      <c r="J1364" s="1218"/>
      <c r="K1364" s="587">
        <f t="shared" si="289"/>
        <v>0</v>
      </c>
      <c r="M1364" s="1215">
        <v>325</v>
      </c>
      <c r="N1364" s="1216"/>
      <c r="O1364" s="1217"/>
      <c r="P1364" s="1218"/>
      <c r="Q1364" s="587">
        <f t="shared" si="290"/>
        <v>0</v>
      </c>
      <c r="S1364" s="1215">
        <v>325</v>
      </c>
      <c r="T1364" s="1216"/>
      <c r="U1364" s="1217"/>
      <c r="V1364" s="1218"/>
      <c r="W1364" s="587">
        <f t="shared" si="291"/>
        <v>0</v>
      </c>
      <c r="Y1364" s="1215">
        <v>325</v>
      </c>
      <c r="Z1364" s="1216"/>
      <c r="AA1364" s="1217"/>
      <c r="AB1364" s="1218"/>
      <c r="AC1364" s="587">
        <f t="shared" si="292"/>
        <v>0</v>
      </c>
      <c r="AE1364" s="1215">
        <v>325</v>
      </c>
      <c r="AF1364" s="1216"/>
      <c r="AG1364" s="1217"/>
      <c r="AH1364" s="1218"/>
      <c r="AI1364" s="587">
        <f t="shared" si="293"/>
        <v>0</v>
      </c>
      <c r="AK1364" s="1215">
        <v>325</v>
      </c>
      <c r="AL1364" s="1216"/>
      <c r="AM1364" s="1217"/>
      <c r="AN1364" s="1218"/>
      <c r="AO1364" s="587">
        <f t="shared" si="294"/>
        <v>0</v>
      </c>
      <c r="AQ1364" s="1215">
        <v>325</v>
      </c>
      <c r="AR1364" s="1216"/>
      <c r="AS1364" s="1217"/>
      <c r="AT1364" s="1218"/>
      <c r="AU1364" s="587">
        <f t="shared" si="295"/>
        <v>0</v>
      </c>
      <c r="AW1364" s="1215">
        <v>325</v>
      </c>
      <c r="AX1364" s="1216"/>
      <c r="AY1364" s="1217"/>
      <c r="AZ1364" s="1218"/>
      <c r="BA1364" s="587">
        <f t="shared" si="296"/>
        <v>0</v>
      </c>
      <c r="BC1364" s="1215">
        <v>325</v>
      </c>
      <c r="BD1364" s="1216"/>
      <c r="BE1364" s="1217"/>
      <c r="BF1364" s="1218"/>
      <c r="BG1364" s="587">
        <f t="shared" si="297"/>
        <v>0</v>
      </c>
      <c r="BI1364" s="1215">
        <v>325</v>
      </c>
      <c r="BJ1364" s="1216"/>
      <c r="BK1364" s="1217"/>
      <c r="BL1364" s="1218"/>
      <c r="BM1364" s="587">
        <f t="shared" si="298"/>
        <v>0</v>
      </c>
      <c r="BO1364" s="1215">
        <v>325</v>
      </c>
      <c r="BP1364" s="1216"/>
      <c r="BQ1364" s="1217"/>
      <c r="BR1364" s="1218"/>
      <c r="BS1364" s="587">
        <f t="shared" si="299"/>
        <v>0</v>
      </c>
    </row>
    <row r="1365" spans="1:71" s="17" customFormat="1" ht="16.75" hidden="1" customHeight="1" outlineLevel="2">
      <c r="A1365" s="1215">
        <v>326</v>
      </c>
      <c r="B1365" s="1216"/>
      <c r="C1365" s="1217"/>
      <c r="D1365" s="1218"/>
      <c r="E1365" s="587">
        <f t="shared" si="288"/>
        <v>0</v>
      </c>
      <c r="G1365" s="1215">
        <v>326</v>
      </c>
      <c r="H1365" s="1216"/>
      <c r="I1365" s="1217"/>
      <c r="J1365" s="1218"/>
      <c r="K1365" s="587">
        <f t="shared" si="289"/>
        <v>0</v>
      </c>
      <c r="M1365" s="1215">
        <v>326</v>
      </c>
      <c r="N1365" s="1216"/>
      <c r="O1365" s="1217"/>
      <c r="P1365" s="1218"/>
      <c r="Q1365" s="587">
        <f t="shared" si="290"/>
        <v>0</v>
      </c>
      <c r="S1365" s="1215">
        <v>326</v>
      </c>
      <c r="T1365" s="1216"/>
      <c r="U1365" s="1217"/>
      <c r="V1365" s="1218"/>
      <c r="W1365" s="587">
        <f t="shared" si="291"/>
        <v>0</v>
      </c>
      <c r="Y1365" s="1215">
        <v>326</v>
      </c>
      <c r="Z1365" s="1216"/>
      <c r="AA1365" s="1217"/>
      <c r="AB1365" s="1218"/>
      <c r="AC1365" s="587">
        <f t="shared" si="292"/>
        <v>0</v>
      </c>
      <c r="AE1365" s="1215">
        <v>326</v>
      </c>
      <c r="AF1365" s="1216"/>
      <c r="AG1365" s="1217"/>
      <c r="AH1365" s="1218"/>
      <c r="AI1365" s="587">
        <f t="shared" si="293"/>
        <v>0</v>
      </c>
      <c r="AK1365" s="1215">
        <v>326</v>
      </c>
      <c r="AL1365" s="1216"/>
      <c r="AM1365" s="1217"/>
      <c r="AN1365" s="1218"/>
      <c r="AO1365" s="587">
        <f t="shared" si="294"/>
        <v>0</v>
      </c>
      <c r="AQ1365" s="1215">
        <v>326</v>
      </c>
      <c r="AR1365" s="1216"/>
      <c r="AS1365" s="1217"/>
      <c r="AT1365" s="1218"/>
      <c r="AU1365" s="587">
        <f t="shared" si="295"/>
        <v>0</v>
      </c>
      <c r="AW1365" s="1215">
        <v>326</v>
      </c>
      <c r="AX1365" s="1216"/>
      <c r="AY1365" s="1217"/>
      <c r="AZ1365" s="1218"/>
      <c r="BA1365" s="587">
        <f t="shared" si="296"/>
        <v>0</v>
      </c>
      <c r="BC1365" s="1215">
        <v>326</v>
      </c>
      <c r="BD1365" s="1216"/>
      <c r="BE1365" s="1217"/>
      <c r="BF1365" s="1218"/>
      <c r="BG1365" s="587">
        <f t="shared" si="297"/>
        <v>0</v>
      </c>
      <c r="BI1365" s="1215">
        <v>326</v>
      </c>
      <c r="BJ1365" s="1216"/>
      <c r="BK1365" s="1217"/>
      <c r="BL1365" s="1218"/>
      <c r="BM1365" s="587">
        <f t="shared" si="298"/>
        <v>0</v>
      </c>
      <c r="BO1365" s="1215">
        <v>326</v>
      </c>
      <c r="BP1365" s="1216"/>
      <c r="BQ1365" s="1217"/>
      <c r="BR1365" s="1218"/>
      <c r="BS1365" s="587">
        <f t="shared" si="299"/>
        <v>0</v>
      </c>
    </row>
    <row r="1366" spans="1:71" s="17" customFormat="1" ht="16.75" hidden="1" customHeight="1" outlineLevel="2">
      <c r="A1366" s="1215">
        <v>327</v>
      </c>
      <c r="B1366" s="1216"/>
      <c r="C1366" s="1217"/>
      <c r="D1366" s="1218"/>
      <c r="E1366" s="587">
        <f t="shared" si="288"/>
        <v>0</v>
      </c>
      <c r="G1366" s="1215">
        <v>327</v>
      </c>
      <c r="H1366" s="1216"/>
      <c r="I1366" s="1217"/>
      <c r="J1366" s="1218"/>
      <c r="K1366" s="587">
        <f t="shared" si="289"/>
        <v>0</v>
      </c>
      <c r="M1366" s="1215">
        <v>327</v>
      </c>
      <c r="N1366" s="1216"/>
      <c r="O1366" s="1217"/>
      <c r="P1366" s="1218"/>
      <c r="Q1366" s="587">
        <f t="shared" si="290"/>
        <v>0</v>
      </c>
      <c r="S1366" s="1215">
        <v>327</v>
      </c>
      <c r="T1366" s="1216"/>
      <c r="U1366" s="1217"/>
      <c r="V1366" s="1218"/>
      <c r="W1366" s="587">
        <f t="shared" si="291"/>
        <v>0</v>
      </c>
      <c r="Y1366" s="1215">
        <v>327</v>
      </c>
      <c r="Z1366" s="1216"/>
      <c r="AA1366" s="1217"/>
      <c r="AB1366" s="1218"/>
      <c r="AC1366" s="587">
        <f t="shared" si="292"/>
        <v>0</v>
      </c>
      <c r="AE1366" s="1215">
        <v>327</v>
      </c>
      <c r="AF1366" s="1216"/>
      <c r="AG1366" s="1217"/>
      <c r="AH1366" s="1218"/>
      <c r="AI1366" s="587">
        <f t="shared" si="293"/>
        <v>0</v>
      </c>
      <c r="AK1366" s="1215">
        <v>327</v>
      </c>
      <c r="AL1366" s="1216"/>
      <c r="AM1366" s="1217"/>
      <c r="AN1366" s="1218"/>
      <c r="AO1366" s="587">
        <f t="shared" si="294"/>
        <v>0</v>
      </c>
      <c r="AQ1366" s="1215">
        <v>327</v>
      </c>
      <c r="AR1366" s="1216"/>
      <c r="AS1366" s="1217"/>
      <c r="AT1366" s="1218"/>
      <c r="AU1366" s="587">
        <f t="shared" si="295"/>
        <v>0</v>
      </c>
      <c r="AW1366" s="1215">
        <v>327</v>
      </c>
      <c r="AX1366" s="1216"/>
      <c r="AY1366" s="1217"/>
      <c r="AZ1366" s="1218"/>
      <c r="BA1366" s="587">
        <f t="shared" si="296"/>
        <v>0</v>
      </c>
      <c r="BC1366" s="1215">
        <v>327</v>
      </c>
      <c r="BD1366" s="1216"/>
      <c r="BE1366" s="1217"/>
      <c r="BF1366" s="1218"/>
      <c r="BG1366" s="587">
        <f t="shared" si="297"/>
        <v>0</v>
      </c>
      <c r="BI1366" s="1215">
        <v>327</v>
      </c>
      <c r="BJ1366" s="1216"/>
      <c r="BK1366" s="1217"/>
      <c r="BL1366" s="1218"/>
      <c r="BM1366" s="587">
        <f t="shared" si="298"/>
        <v>0</v>
      </c>
      <c r="BO1366" s="1215">
        <v>327</v>
      </c>
      <c r="BP1366" s="1216"/>
      <c r="BQ1366" s="1217"/>
      <c r="BR1366" s="1218"/>
      <c r="BS1366" s="587">
        <f t="shared" si="299"/>
        <v>0</v>
      </c>
    </row>
    <row r="1367" spans="1:71" s="17" customFormat="1" ht="16.75" hidden="1" customHeight="1" outlineLevel="2">
      <c r="A1367" s="1215">
        <v>328</v>
      </c>
      <c r="B1367" s="1216"/>
      <c r="C1367" s="1217"/>
      <c r="D1367" s="1218"/>
      <c r="E1367" s="587">
        <f t="shared" si="288"/>
        <v>0</v>
      </c>
      <c r="G1367" s="1215">
        <v>328</v>
      </c>
      <c r="H1367" s="1216"/>
      <c r="I1367" s="1217"/>
      <c r="J1367" s="1218"/>
      <c r="K1367" s="587">
        <f t="shared" si="289"/>
        <v>0</v>
      </c>
      <c r="M1367" s="1215">
        <v>328</v>
      </c>
      <c r="N1367" s="1216"/>
      <c r="O1367" s="1217"/>
      <c r="P1367" s="1218"/>
      <c r="Q1367" s="587">
        <f t="shared" si="290"/>
        <v>0</v>
      </c>
      <c r="S1367" s="1215">
        <v>328</v>
      </c>
      <c r="T1367" s="1216"/>
      <c r="U1367" s="1217"/>
      <c r="V1367" s="1218"/>
      <c r="W1367" s="587">
        <f t="shared" si="291"/>
        <v>0</v>
      </c>
      <c r="Y1367" s="1215">
        <v>328</v>
      </c>
      <c r="Z1367" s="1216"/>
      <c r="AA1367" s="1217"/>
      <c r="AB1367" s="1218"/>
      <c r="AC1367" s="587">
        <f t="shared" si="292"/>
        <v>0</v>
      </c>
      <c r="AE1367" s="1215">
        <v>328</v>
      </c>
      <c r="AF1367" s="1216"/>
      <c r="AG1367" s="1217"/>
      <c r="AH1367" s="1218"/>
      <c r="AI1367" s="587">
        <f t="shared" si="293"/>
        <v>0</v>
      </c>
      <c r="AK1367" s="1215">
        <v>328</v>
      </c>
      <c r="AL1367" s="1216"/>
      <c r="AM1367" s="1217"/>
      <c r="AN1367" s="1218"/>
      <c r="AO1367" s="587">
        <f t="shared" si="294"/>
        <v>0</v>
      </c>
      <c r="AQ1367" s="1215">
        <v>328</v>
      </c>
      <c r="AR1367" s="1216"/>
      <c r="AS1367" s="1217"/>
      <c r="AT1367" s="1218"/>
      <c r="AU1367" s="587">
        <f t="shared" si="295"/>
        <v>0</v>
      </c>
      <c r="AW1367" s="1215">
        <v>328</v>
      </c>
      <c r="AX1367" s="1216"/>
      <c r="AY1367" s="1217"/>
      <c r="AZ1367" s="1218"/>
      <c r="BA1367" s="587">
        <f t="shared" si="296"/>
        <v>0</v>
      </c>
      <c r="BC1367" s="1215">
        <v>328</v>
      </c>
      <c r="BD1367" s="1216"/>
      <c r="BE1367" s="1217"/>
      <c r="BF1367" s="1218"/>
      <c r="BG1367" s="587">
        <f t="shared" si="297"/>
        <v>0</v>
      </c>
      <c r="BI1367" s="1215">
        <v>328</v>
      </c>
      <c r="BJ1367" s="1216"/>
      <c r="BK1367" s="1217"/>
      <c r="BL1367" s="1218"/>
      <c r="BM1367" s="587">
        <f t="shared" si="298"/>
        <v>0</v>
      </c>
      <c r="BO1367" s="1215">
        <v>328</v>
      </c>
      <c r="BP1367" s="1216"/>
      <c r="BQ1367" s="1217"/>
      <c r="BR1367" s="1218"/>
      <c r="BS1367" s="587">
        <f t="shared" si="299"/>
        <v>0</v>
      </c>
    </row>
    <row r="1368" spans="1:71" s="17" customFormat="1" ht="16.75" hidden="1" customHeight="1" outlineLevel="2">
      <c r="A1368" s="1215">
        <v>329</v>
      </c>
      <c r="B1368" s="1216"/>
      <c r="C1368" s="1217"/>
      <c r="D1368" s="1218"/>
      <c r="E1368" s="587">
        <f t="shared" si="288"/>
        <v>0</v>
      </c>
      <c r="G1368" s="1215">
        <v>329</v>
      </c>
      <c r="H1368" s="1216"/>
      <c r="I1368" s="1217"/>
      <c r="J1368" s="1218"/>
      <c r="K1368" s="587">
        <f t="shared" si="289"/>
        <v>0</v>
      </c>
      <c r="M1368" s="1215">
        <v>329</v>
      </c>
      <c r="N1368" s="1216"/>
      <c r="O1368" s="1217"/>
      <c r="P1368" s="1218"/>
      <c r="Q1368" s="587">
        <f t="shared" si="290"/>
        <v>0</v>
      </c>
      <c r="S1368" s="1215">
        <v>329</v>
      </c>
      <c r="T1368" s="1216"/>
      <c r="U1368" s="1217"/>
      <c r="V1368" s="1218"/>
      <c r="W1368" s="587">
        <f t="shared" si="291"/>
        <v>0</v>
      </c>
      <c r="Y1368" s="1215">
        <v>329</v>
      </c>
      <c r="Z1368" s="1216"/>
      <c r="AA1368" s="1217"/>
      <c r="AB1368" s="1218"/>
      <c r="AC1368" s="587">
        <f t="shared" si="292"/>
        <v>0</v>
      </c>
      <c r="AE1368" s="1215">
        <v>329</v>
      </c>
      <c r="AF1368" s="1216"/>
      <c r="AG1368" s="1217"/>
      <c r="AH1368" s="1218"/>
      <c r="AI1368" s="587">
        <f t="shared" si="293"/>
        <v>0</v>
      </c>
      <c r="AK1368" s="1215">
        <v>329</v>
      </c>
      <c r="AL1368" s="1216"/>
      <c r="AM1368" s="1217"/>
      <c r="AN1368" s="1218"/>
      <c r="AO1368" s="587">
        <f t="shared" si="294"/>
        <v>0</v>
      </c>
      <c r="AQ1368" s="1215">
        <v>329</v>
      </c>
      <c r="AR1368" s="1216"/>
      <c r="AS1368" s="1217"/>
      <c r="AT1368" s="1218"/>
      <c r="AU1368" s="587">
        <f t="shared" si="295"/>
        <v>0</v>
      </c>
      <c r="AW1368" s="1215">
        <v>329</v>
      </c>
      <c r="AX1368" s="1216"/>
      <c r="AY1368" s="1217"/>
      <c r="AZ1368" s="1218"/>
      <c r="BA1368" s="587">
        <f t="shared" si="296"/>
        <v>0</v>
      </c>
      <c r="BC1368" s="1215">
        <v>329</v>
      </c>
      <c r="BD1368" s="1216"/>
      <c r="BE1368" s="1217"/>
      <c r="BF1368" s="1218"/>
      <c r="BG1368" s="587">
        <f t="shared" si="297"/>
        <v>0</v>
      </c>
      <c r="BI1368" s="1215">
        <v>329</v>
      </c>
      <c r="BJ1368" s="1216"/>
      <c r="BK1368" s="1217"/>
      <c r="BL1368" s="1218"/>
      <c r="BM1368" s="587">
        <f t="shared" si="298"/>
        <v>0</v>
      </c>
      <c r="BO1368" s="1215">
        <v>329</v>
      </c>
      <c r="BP1368" s="1216"/>
      <c r="BQ1368" s="1217"/>
      <c r="BR1368" s="1218"/>
      <c r="BS1368" s="587">
        <f t="shared" si="299"/>
        <v>0</v>
      </c>
    </row>
    <row r="1369" spans="1:71" s="17" customFormat="1" ht="16.75" hidden="1" customHeight="1" outlineLevel="2">
      <c r="A1369" s="1215">
        <v>330</v>
      </c>
      <c r="B1369" s="1216"/>
      <c r="C1369" s="1217"/>
      <c r="D1369" s="1218"/>
      <c r="E1369" s="587">
        <f t="shared" si="288"/>
        <v>0</v>
      </c>
      <c r="G1369" s="1215">
        <v>330</v>
      </c>
      <c r="H1369" s="1216"/>
      <c r="I1369" s="1217"/>
      <c r="J1369" s="1218"/>
      <c r="K1369" s="587">
        <f t="shared" si="289"/>
        <v>0</v>
      </c>
      <c r="M1369" s="1215">
        <v>330</v>
      </c>
      <c r="N1369" s="1216"/>
      <c r="O1369" s="1217"/>
      <c r="P1369" s="1218"/>
      <c r="Q1369" s="587">
        <f t="shared" si="290"/>
        <v>0</v>
      </c>
      <c r="S1369" s="1215">
        <v>330</v>
      </c>
      <c r="T1369" s="1216"/>
      <c r="U1369" s="1217"/>
      <c r="V1369" s="1218"/>
      <c r="W1369" s="587">
        <f t="shared" si="291"/>
        <v>0</v>
      </c>
      <c r="Y1369" s="1215">
        <v>330</v>
      </c>
      <c r="Z1369" s="1216"/>
      <c r="AA1369" s="1217"/>
      <c r="AB1369" s="1218"/>
      <c r="AC1369" s="587">
        <f t="shared" si="292"/>
        <v>0</v>
      </c>
      <c r="AE1369" s="1215">
        <v>330</v>
      </c>
      <c r="AF1369" s="1216"/>
      <c r="AG1369" s="1217"/>
      <c r="AH1369" s="1218"/>
      <c r="AI1369" s="587">
        <f t="shared" si="293"/>
        <v>0</v>
      </c>
      <c r="AK1369" s="1215">
        <v>330</v>
      </c>
      <c r="AL1369" s="1216"/>
      <c r="AM1369" s="1217"/>
      <c r="AN1369" s="1218"/>
      <c r="AO1369" s="587">
        <f t="shared" si="294"/>
        <v>0</v>
      </c>
      <c r="AQ1369" s="1215">
        <v>330</v>
      </c>
      <c r="AR1369" s="1216"/>
      <c r="AS1369" s="1217"/>
      <c r="AT1369" s="1218"/>
      <c r="AU1369" s="587">
        <f t="shared" si="295"/>
        <v>0</v>
      </c>
      <c r="AW1369" s="1215">
        <v>330</v>
      </c>
      <c r="AX1369" s="1216"/>
      <c r="AY1369" s="1217"/>
      <c r="AZ1369" s="1218"/>
      <c r="BA1369" s="587">
        <f t="shared" si="296"/>
        <v>0</v>
      </c>
      <c r="BC1369" s="1215">
        <v>330</v>
      </c>
      <c r="BD1369" s="1216"/>
      <c r="BE1369" s="1217"/>
      <c r="BF1369" s="1218"/>
      <c r="BG1369" s="587">
        <f t="shared" si="297"/>
        <v>0</v>
      </c>
      <c r="BI1369" s="1215">
        <v>330</v>
      </c>
      <c r="BJ1369" s="1216"/>
      <c r="BK1369" s="1217"/>
      <c r="BL1369" s="1218"/>
      <c r="BM1369" s="587">
        <f t="shared" si="298"/>
        <v>0</v>
      </c>
      <c r="BO1369" s="1215">
        <v>330</v>
      </c>
      <c r="BP1369" s="1216"/>
      <c r="BQ1369" s="1217"/>
      <c r="BR1369" s="1218"/>
      <c r="BS1369" s="587">
        <f t="shared" si="299"/>
        <v>0</v>
      </c>
    </row>
    <row r="1370" spans="1:71" s="17" customFormat="1" ht="16.75" hidden="1" customHeight="1" outlineLevel="2">
      <c r="A1370" s="1215">
        <v>331</v>
      </c>
      <c r="B1370" s="1216"/>
      <c r="C1370" s="1217"/>
      <c r="D1370" s="1218"/>
      <c r="E1370" s="587">
        <f t="shared" si="288"/>
        <v>0</v>
      </c>
      <c r="G1370" s="1215">
        <v>331</v>
      </c>
      <c r="H1370" s="1216"/>
      <c r="I1370" s="1217"/>
      <c r="J1370" s="1218"/>
      <c r="K1370" s="587">
        <f t="shared" si="289"/>
        <v>0</v>
      </c>
      <c r="M1370" s="1215">
        <v>331</v>
      </c>
      <c r="N1370" s="1216"/>
      <c r="O1370" s="1217"/>
      <c r="P1370" s="1218"/>
      <c r="Q1370" s="587">
        <f t="shared" si="290"/>
        <v>0</v>
      </c>
      <c r="S1370" s="1215">
        <v>331</v>
      </c>
      <c r="T1370" s="1216"/>
      <c r="U1370" s="1217"/>
      <c r="V1370" s="1218"/>
      <c r="W1370" s="587">
        <f t="shared" si="291"/>
        <v>0</v>
      </c>
      <c r="Y1370" s="1215">
        <v>331</v>
      </c>
      <c r="Z1370" s="1216"/>
      <c r="AA1370" s="1217"/>
      <c r="AB1370" s="1218"/>
      <c r="AC1370" s="587">
        <f t="shared" si="292"/>
        <v>0</v>
      </c>
      <c r="AE1370" s="1215">
        <v>331</v>
      </c>
      <c r="AF1370" s="1216"/>
      <c r="AG1370" s="1217"/>
      <c r="AH1370" s="1218"/>
      <c r="AI1370" s="587">
        <f t="shared" si="293"/>
        <v>0</v>
      </c>
      <c r="AK1370" s="1215">
        <v>331</v>
      </c>
      <c r="AL1370" s="1216"/>
      <c r="AM1370" s="1217"/>
      <c r="AN1370" s="1218"/>
      <c r="AO1370" s="587">
        <f t="shared" si="294"/>
        <v>0</v>
      </c>
      <c r="AQ1370" s="1215">
        <v>331</v>
      </c>
      <c r="AR1370" s="1216"/>
      <c r="AS1370" s="1217"/>
      <c r="AT1370" s="1218"/>
      <c r="AU1370" s="587">
        <f t="shared" si="295"/>
        <v>0</v>
      </c>
      <c r="AW1370" s="1215">
        <v>331</v>
      </c>
      <c r="AX1370" s="1216"/>
      <c r="AY1370" s="1217"/>
      <c r="AZ1370" s="1218"/>
      <c r="BA1370" s="587">
        <f t="shared" si="296"/>
        <v>0</v>
      </c>
      <c r="BC1370" s="1215">
        <v>331</v>
      </c>
      <c r="BD1370" s="1216"/>
      <c r="BE1370" s="1217"/>
      <c r="BF1370" s="1218"/>
      <c r="BG1370" s="587">
        <f t="shared" si="297"/>
        <v>0</v>
      </c>
      <c r="BI1370" s="1215">
        <v>331</v>
      </c>
      <c r="BJ1370" s="1216"/>
      <c r="BK1370" s="1217"/>
      <c r="BL1370" s="1218"/>
      <c r="BM1370" s="587">
        <f t="shared" si="298"/>
        <v>0</v>
      </c>
      <c r="BO1370" s="1215">
        <v>331</v>
      </c>
      <c r="BP1370" s="1216"/>
      <c r="BQ1370" s="1217"/>
      <c r="BR1370" s="1218"/>
      <c r="BS1370" s="587">
        <f t="shared" si="299"/>
        <v>0</v>
      </c>
    </row>
    <row r="1371" spans="1:71" s="17" customFormat="1" ht="16.75" hidden="1" customHeight="1" outlineLevel="2">
      <c r="A1371" s="1215">
        <v>332</v>
      </c>
      <c r="B1371" s="1216"/>
      <c r="C1371" s="1217"/>
      <c r="D1371" s="1218"/>
      <c r="E1371" s="587">
        <f t="shared" si="288"/>
        <v>0</v>
      </c>
      <c r="G1371" s="1215">
        <v>332</v>
      </c>
      <c r="H1371" s="1216"/>
      <c r="I1371" s="1217"/>
      <c r="J1371" s="1218"/>
      <c r="K1371" s="587">
        <f t="shared" si="289"/>
        <v>0</v>
      </c>
      <c r="M1371" s="1215">
        <v>332</v>
      </c>
      <c r="N1371" s="1216"/>
      <c r="O1371" s="1217"/>
      <c r="P1371" s="1218"/>
      <c r="Q1371" s="587">
        <f t="shared" si="290"/>
        <v>0</v>
      </c>
      <c r="S1371" s="1215">
        <v>332</v>
      </c>
      <c r="T1371" s="1216"/>
      <c r="U1371" s="1217"/>
      <c r="V1371" s="1218"/>
      <c r="W1371" s="587">
        <f t="shared" si="291"/>
        <v>0</v>
      </c>
      <c r="Y1371" s="1215">
        <v>332</v>
      </c>
      <c r="Z1371" s="1216"/>
      <c r="AA1371" s="1217"/>
      <c r="AB1371" s="1218"/>
      <c r="AC1371" s="587">
        <f t="shared" si="292"/>
        <v>0</v>
      </c>
      <c r="AE1371" s="1215">
        <v>332</v>
      </c>
      <c r="AF1371" s="1216"/>
      <c r="AG1371" s="1217"/>
      <c r="AH1371" s="1218"/>
      <c r="AI1371" s="587">
        <f t="shared" si="293"/>
        <v>0</v>
      </c>
      <c r="AK1371" s="1215">
        <v>332</v>
      </c>
      <c r="AL1371" s="1216"/>
      <c r="AM1371" s="1217"/>
      <c r="AN1371" s="1218"/>
      <c r="AO1371" s="587">
        <f t="shared" si="294"/>
        <v>0</v>
      </c>
      <c r="AQ1371" s="1215">
        <v>332</v>
      </c>
      <c r="AR1371" s="1216"/>
      <c r="AS1371" s="1217"/>
      <c r="AT1371" s="1218"/>
      <c r="AU1371" s="587">
        <f t="shared" si="295"/>
        <v>0</v>
      </c>
      <c r="AW1371" s="1215">
        <v>332</v>
      </c>
      <c r="AX1371" s="1216"/>
      <c r="AY1371" s="1217"/>
      <c r="AZ1371" s="1218"/>
      <c r="BA1371" s="587">
        <f t="shared" si="296"/>
        <v>0</v>
      </c>
      <c r="BC1371" s="1215">
        <v>332</v>
      </c>
      <c r="BD1371" s="1216"/>
      <c r="BE1371" s="1217"/>
      <c r="BF1371" s="1218"/>
      <c r="BG1371" s="587">
        <f t="shared" si="297"/>
        <v>0</v>
      </c>
      <c r="BI1371" s="1215">
        <v>332</v>
      </c>
      <c r="BJ1371" s="1216"/>
      <c r="BK1371" s="1217"/>
      <c r="BL1371" s="1218"/>
      <c r="BM1371" s="587">
        <f t="shared" si="298"/>
        <v>0</v>
      </c>
      <c r="BO1371" s="1215">
        <v>332</v>
      </c>
      <c r="BP1371" s="1216"/>
      <c r="BQ1371" s="1217"/>
      <c r="BR1371" s="1218"/>
      <c r="BS1371" s="587">
        <f t="shared" si="299"/>
        <v>0</v>
      </c>
    </row>
    <row r="1372" spans="1:71" s="17" customFormat="1" ht="16.75" hidden="1" customHeight="1" outlineLevel="2">
      <c r="A1372" s="1215">
        <v>333</v>
      </c>
      <c r="B1372" s="1216"/>
      <c r="C1372" s="1217"/>
      <c r="D1372" s="1218"/>
      <c r="E1372" s="587">
        <f t="shared" si="288"/>
        <v>0</v>
      </c>
      <c r="G1372" s="1215">
        <v>333</v>
      </c>
      <c r="H1372" s="1216"/>
      <c r="I1372" s="1217"/>
      <c r="J1372" s="1218"/>
      <c r="K1372" s="587">
        <f t="shared" si="289"/>
        <v>0</v>
      </c>
      <c r="M1372" s="1215">
        <v>333</v>
      </c>
      <c r="N1372" s="1216"/>
      <c r="O1372" s="1217"/>
      <c r="P1372" s="1218"/>
      <c r="Q1372" s="587">
        <f t="shared" si="290"/>
        <v>0</v>
      </c>
      <c r="S1372" s="1215">
        <v>333</v>
      </c>
      <c r="T1372" s="1216"/>
      <c r="U1372" s="1217"/>
      <c r="V1372" s="1218"/>
      <c r="W1372" s="587">
        <f t="shared" si="291"/>
        <v>0</v>
      </c>
      <c r="Y1372" s="1215">
        <v>333</v>
      </c>
      <c r="Z1372" s="1216"/>
      <c r="AA1372" s="1217"/>
      <c r="AB1372" s="1218"/>
      <c r="AC1372" s="587">
        <f t="shared" si="292"/>
        <v>0</v>
      </c>
      <c r="AE1372" s="1215">
        <v>333</v>
      </c>
      <c r="AF1372" s="1216"/>
      <c r="AG1372" s="1217"/>
      <c r="AH1372" s="1218"/>
      <c r="AI1372" s="587">
        <f t="shared" si="293"/>
        <v>0</v>
      </c>
      <c r="AK1372" s="1215">
        <v>333</v>
      </c>
      <c r="AL1372" s="1216"/>
      <c r="AM1372" s="1217"/>
      <c r="AN1372" s="1218"/>
      <c r="AO1372" s="587">
        <f t="shared" si="294"/>
        <v>0</v>
      </c>
      <c r="AQ1372" s="1215">
        <v>333</v>
      </c>
      <c r="AR1372" s="1216"/>
      <c r="AS1372" s="1217"/>
      <c r="AT1372" s="1218"/>
      <c r="AU1372" s="587">
        <f t="shared" si="295"/>
        <v>0</v>
      </c>
      <c r="AW1372" s="1215">
        <v>333</v>
      </c>
      <c r="AX1372" s="1216"/>
      <c r="AY1372" s="1217"/>
      <c r="AZ1372" s="1218"/>
      <c r="BA1372" s="587">
        <f t="shared" si="296"/>
        <v>0</v>
      </c>
      <c r="BC1372" s="1215">
        <v>333</v>
      </c>
      <c r="BD1372" s="1216"/>
      <c r="BE1372" s="1217"/>
      <c r="BF1372" s="1218"/>
      <c r="BG1372" s="587">
        <f t="shared" si="297"/>
        <v>0</v>
      </c>
      <c r="BI1372" s="1215">
        <v>333</v>
      </c>
      <c r="BJ1372" s="1216"/>
      <c r="BK1372" s="1217"/>
      <c r="BL1372" s="1218"/>
      <c r="BM1372" s="587">
        <f t="shared" si="298"/>
        <v>0</v>
      </c>
      <c r="BO1372" s="1215">
        <v>333</v>
      </c>
      <c r="BP1372" s="1216"/>
      <c r="BQ1372" s="1217"/>
      <c r="BR1372" s="1218"/>
      <c r="BS1372" s="587">
        <f t="shared" si="299"/>
        <v>0</v>
      </c>
    </row>
    <row r="1373" spans="1:71" s="17" customFormat="1" ht="16.75" hidden="1" customHeight="1" outlineLevel="2">
      <c r="A1373" s="1215">
        <v>334</v>
      </c>
      <c r="B1373" s="1216"/>
      <c r="C1373" s="1217"/>
      <c r="D1373" s="1218"/>
      <c r="E1373" s="587">
        <f t="shared" si="288"/>
        <v>0</v>
      </c>
      <c r="G1373" s="1215">
        <v>334</v>
      </c>
      <c r="H1373" s="1216"/>
      <c r="I1373" s="1217"/>
      <c r="J1373" s="1218"/>
      <c r="K1373" s="587">
        <f t="shared" si="289"/>
        <v>0</v>
      </c>
      <c r="M1373" s="1215">
        <v>334</v>
      </c>
      <c r="N1373" s="1216"/>
      <c r="O1373" s="1217"/>
      <c r="P1373" s="1218"/>
      <c r="Q1373" s="587">
        <f t="shared" si="290"/>
        <v>0</v>
      </c>
      <c r="S1373" s="1215">
        <v>334</v>
      </c>
      <c r="T1373" s="1216"/>
      <c r="U1373" s="1217"/>
      <c r="V1373" s="1218"/>
      <c r="W1373" s="587">
        <f t="shared" si="291"/>
        <v>0</v>
      </c>
      <c r="Y1373" s="1215">
        <v>334</v>
      </c>
      <c r="Z1373" s="1216"/>
      <c r="AA1373" s="1217"/>
      <c r="AB1373" s="1218"/>
      <c r="AC1373" s="587">
        <f t="shared" si="292"/>
        <v>0</v>
      </c>
      <c r="AE1373" s="1215">
        <v>334</v>
      </c>
      <c r="AF1373" s="1216"/>
      <c r="AG1373" s="1217"/>
      <c r="AH1373" s="1218"/>
      <c r="AI1373" s="587">
        <f t="shared" si="293"/>
        <v>0</v>
      </c>
      <c r="AK1373" s="1215">
        <v>334</v>
      </c>
      <c r="AL1373" s="1216"/>
      <c r="AM1373" s="1217"/>
      <c r="AN1373" s="1218"/>
      <c r="AO1373" s="587">
        <f t="shared" si="294"/>
        <v>0</v>
      </c>
      <c r="AQ1373" s="1215">
        <v>334</v>
      </c>
      <c r="AR1373" s="1216"/>
      <c r="AS1373" s="1217"/>
      <c r="AT1373" s="1218"/>
      <c r="AU1373" s="587">
        <f t="shared" si="295"/>
        <v>0</v>
      </c>
      <c r="AW1373" s="1215">
        <v>334</v>
      </c>
      <c r="AX1373" s="1216"/>
      <c r="AY1373" s="1217"/>
      <c r="AZ1373" s="1218"/>
      <c r="BA1373" s="587">
        <f t="shared" si="296"/>
        <v>0</v>
      </c>
      <c r="BC1373" s="1215">
        <v>334</v>
      </c>
      <c r="BD1373" s="1216"/>
      <c r="BE1373" s="1217"/>
      <c r="BF1373" s="1218"/>
      <c r="BG1373" s="587">
        <f t="shared" si="297"/>
        <v>0</v>
      </c>
      <c r="BI1373" s="1215">
        <v>334</v>
      </c>
      <c r="BJ1373" s="1216"/>
      <c r="BK1373" s="1217"/>
      <c r="BL1373" s="1218"/>
      <c r="BM1373" s="587">
        <f t="shared" si="298"/>
        <v>0</v>
      </c>
      <c r="BO1373" s="1215">
        <v>334</v>
      </c>
      <c r="BP1373" s="1216"/>
      <c r="BQ1373" s="1217"/>
      <c r="BR1373" s="1218"/>
      <c r="BS1373" s="587">
        <f t="shared" si="299"/>
        <v>0</v>
      </c>
    </row>
    <row r="1374" spans="1:71" s="17" customFormat="1" ht="16.75" hidden="1" customHeight="1" outlineLevel="2">
      <c r="A1374" s="1215">
        <v>335</v>
      </c>
      <c r="B1374" s="1216"/>
      <c r="C1374" s="1217"/>
      <c r="D1374" s="1218"/>
      <c r="E1374" s="587">
        <f t="shared" si="288"/>
        <v>0</v>
      </c>
      <c r="G1374" s="1215">
        <v>335</v>
      </c>
      <c r="H1374" s="1216"/>
      <c r="I1374" s="1217"/>
      <c r="J1374" s="1218"/>
      <c r="K1374" s="587">
        <f t="shared" si="289"/>
        <v>0</v>
      </c>
      <c r="M1374" s="1215">
        <v>335</v>
      </c>
      <c r="N1374" s="1216"/>
      <c r="O1374" s="1217"/>
      <c r="P1374" s="1218"/>
      <c r="Q1374" s="587">
        <f t="shared" si="290"/>
        <v>0</v>
      </c>
      <c r="S1374" s="1215">
        <v>335</v>
      </c>
      <c r="T1374" s="1216"/>
      <c r="U1374" s="1217"/>
      <c r="V1374" s="1218"/>
      <c r="W1374" s="587">
        <f t="shared" si="291"/>
        <v>0</v>
      </c>
      <c r="Y1374" s="1215">
        <v>335</v>
      </c>
      <c r="Z1374" s="1216"/>
      <c r="AA1374" s="1217"/>
      <c r="AB1374" s="1218"/>
      <c r="AC1374" s="587">
        <f t="shared" si="292"/>
        <v>0</v>
      </c>
      <c r="AE1374" s="1215">
        <v>335</v>
      </c>
      <c r="AF1374" s="1216"/>
      <c r="AG1374" s="1217"/>
      <c r="AH1374" s="1218"/>
      <c r="AI1374" s="587">
        <f t="shared" si="293"/>
        <v>0</v>
      </c>
      <c r="AK1374" s="1215">
        <v>335</v>
      </c>
      <c r="AL1374" s="1216"/>
      <c r="AM1374" s="1217"/>
      <c r="AN1374" s="1218"/>
      <c r="AO1374" s="587">
        <f t="shared" si="294"/>
        <v>0</v>
      </c>
      <c r="AQ1374" s="1215">
        <v>335</v>
      </c>
      <c r="AR1374" s="1216"/>
      <c r="AS1374" s="1217"/>
      <c r="AT1374" s="1218"/>
      <c r="AU1374" s="587">
        <f t="shared" si="295"/>
        <v>0</v>
      </c>
      <c r="AW1374" s="1215">
        <v>335</v>
      </c>
      <c r="AX1374" s="1216"/>
      <c r="AY1374" s="1217"/>
      <c r="AZ1374" s="1218"/>
      <c r="BA1374" s="587">
        <f t="shared" si="296"/>
        <v>0</v>
      </c>
      <c r="BC1374" s="1215">
        <v>335</v>
      </c>
      <c r="BD1374" s="1216"/>
      <c r="BE1374" s="1217"/>
      <c r="BF1374" s="1218"/>
      <c r="BG1374" s="587">
        <f t="shared" si="297"/>
        <v>0</v>
      </c>
      <c r="BI1374" s="1215">
        <v>335</v>
      </c>
      <c r="BJ1374" s="1216"/>
      <c r="BK1374" s="1217"/>
      <c r="BL1374" s="1218"/>
      <c r="BM1374" s="587">
        <f t="shared" si="298"/>
        <v>0</v>
      </c>
      <c r="BO1374" s="1215">
        <v>335</v>
      </c>
      <c r="BP1374" s="1216"/>
      <c r="BQ1374" s="1217"/>
      <c r="BR1374" s="1218"/>
      <c r="BS1374" s="587">
        <f t="shared" si="299"/>
        <v>0</v>
      </c>
    </row>
    <row r="1375" spans="1:71" s="17" customFormat="1" ht="16.75" hidden="1" customHeight="1" outlineLevel="2">
      <c r="A1375" s="1215">
        <v>336</v>
      </c>
      <c r="B1375" s="1216"/>
      <c r="C1375" s="1217"/>
      <c r="D1375" s="1218"/>
      <c r="E1375" s="587">
        <f t="shared" si="288"/>
        <v>0</v>
      </c>
      <c r="G1375" s="1215">
        <v>336</v>
      </c>
      <c r="H1375" s="1216"/>
      <c r="I1375" s="1217"/>
      <c r="J1375" s="1218"/>
      <c r="K1375" s="587">
        <f t="shared" si="289"/>
        <v>0</v>
      </c>
      <c r="M1375" s="1215">
        <v>336</v>
      </c>
      <c r="N1375" s="1216"/>
      <c r="O1375" s="1217"/>
      <c r="P1375" s="1218"/>
      <c r="Q1375" s="587">
        <f t="shared" si="290"/>
        <v>0</v>
      </c>
      <c r="S1375" s="1215">
        <v>336</v>
      </c>
      <c r="T1375" s="1216"/>
      <c r="U1375" s="1217"/>
      <c r="V1375" s="1218"/>
      <c r="W1375" s="587">
        <f t="shared" si="291"/>
        <v>0</v>
      </c>
      <c r="Y1375" s="1215">
        <v>336</v>
      </c>
      <c r="Z1375" s="1216"/>
      <c r="AA1375" s="1217"/>
      <c r="AB1375" s="1218"/>
      <c r="AC1375" s="587">
        <f t="shared" si="292"/>
        <v>0</v>
      </c>
      <c r="AE1375" s="1215">
        <v>336</v>
      </c>
      <c r="AF1375" s="1216"/>
      <c r="AG1375" s="1217"/>
      <c r="AH1375" s="1218"/>
      <c r="AI1375" s="587">
        <f t="shared" si="293"/>
        <v>0</v>
      </c>
      <c r="AK1375" s="1215">
        <v>336</v>
      </c>
      <c r="AL1375" s="1216"/>
      <c r="AM1375" s="1217"/>
      <c r="AN1375" s="1218"/>
      <c r="AO1375" s="587">
        <f t="shared" si="294"/>
        <v>0</v>
      </c>
      <c r="AQ1375" s="1215">
        <v>336</v>
      </c>
      <c r="AR1375" s="1216"/>
      <c r="AS1375" s="1217"/>
      <c r="AT1375" s="1218"/>
      <c r="AU1375" s="587">
        <f t="shared" si="295"/>
        <v>0</v>
      </c>
      <c r="AW1375" s="1215">
        <v>336</v>
      </c>
      <c r="AX1375" s="1216"/>
      <c r="AY1375" s="1217"/>
      <c r="AZ1375" s="1218"/>
      <c r="BA1375" s="587">
        <f t="shared" si="296"/>
        <v>0</v>
      </c>
      <c r="BC1375" s="1215">
        <v>336</v>
      </c>
      <c r="BD1375" s="1216"/>
      <c r="BE1375" s="1217"/>
      <c r="BF1375" s="1218"/>
      <c r="BG1375" s="587">
        <f t="shared" si="297"/>
        <v>0</v>
      </c>
      <c r="BI1375" s="1215">
        <v>336</v>
      </c>
      <c r="BJ1375" s="1216"/>
      <c r="BK1375" s="1217"/>
      <c r="BL1375" s="1218"/>
      <c r="BM1375" s="587">
        <f t="shared" si="298"/>
        <v>0</v>
      </c>
      <c r="BO1375" s="1215">
        <v>336</v>
      </c>
      <c r="BP1375" s="1216"/>
      <c r="BQ1375" s="1217"/>
      <c r="BR1375" s="1218"/>
      <c r="BS1375" s="587">
        <f t="shared" si="299"/>
        <v>0</v>
      </c>
    </row>
    <row r="1376" spans="1:71" s="17" customFormat="1" ht="16.75" hidden="1" customHeight="1" outlineLevel="2">
      <c r="A1376" s="1215">
        <v>337</v>
      </c>
      <c r="B1376" s="1216"/>
      <c r="C1376" s="1217"/>
      <c r="D1376" s="1218"/>
      <c r="E1376" s="587">
        <f t="shared" si="288"/>
        <v>0</v>
      </c>
      <c r="G1376" s="1215">
        <v>337</v>
      </c>
      <c r="H1376" s="1216"/>
      <c r="I1376" s="1217"/>
      <c r="J1376" s="1218"/>
      <c r="K1376" s="587">
        <f t="shared" si="289"/>
        <v>0</v>
      </c>
      <c r="M1376" s="1215">
        <v>337</v>
      </c>
      <c r="N1376" s="1216"/>
      <c r="O1376" s="1217"/>
      <c r="P1376" s="1218"/>
      <c r="Q1376" s="587">
        <f t="shared" si="290"/>
        <v>0</v>
      </c>
      <c r="S1376" s="1215">
        <v>337</v>
      </c>
      <c r="T1376" s="1216"/>
      <c r="U1376" s="1217"/>
      <c r="V1376" s="1218"/>
      <c r="W1376" s="587">
        <f t="shared" si="291"/>
        <v>0</v>
      </c>
      <c r="Y1376" s="1215">
        <v>337</v>
      </c>
      <c r="Z1376" s="1216"/>
      <c r="AA1376" s="1217"/>
      <c r="AB1376" s="1218"/>
      <c r="AC1376" s="587">
        <f t="shared" si="292"/>
        <v>0</v>
      </c>
      <c r="AE1376" s="1215">
        <v>337</v>
      </c>
      <c r="AF1376" s="1216"/>
      <c r="AG1376" s="1217"/>
      <c r="AH1376" s="1218"/>
      <c r="AI1376" s="587">
        <f t="shared" si="293"/>
        <v>0</v>
      </c>
      <c r="AK1376" s="1215">
        <v>337</v>
      </c>
      <c r="AL1376" s="1216"/>
      <c r="AM1376" s="1217"/>
      <c r="AN1376" s="1218"/>
      <c r="AO1376" s="587">
        <f t="shared" si="294"/>
        <v>0</v>
      </c>
      <c r="AQ1376" s="1215">
        <v>337</v>
      </c>
      <c r="AR1376" s="1216"/>
      <c r="AS1376" s="1217"/>
      <c r="AT1376" s="1218"/>
      <c r="AU1376" s="587">
        <f t="shared" si="295"/>
        <v>0</v>
      </c>
      <c r="AW1376" s="1215">
        <v>337</v>
      </c>
      <c r="AX1376" s="1216"/>
      <c r="AY1376" s="1217"/>
      <c r="AZ1376" s="1218"/>
      <c r="BA1376" s="587">
        <f t="shared" si="296"/>
        <v>0</v>
      </c>
      <c r="BC1376" s="1215">
        <v>337</v>
      </c>
      <c r="BD1376" s="1216"/>
      <c r="BE1376" s="1217"/>
      <c r="BF1376" s="1218"/>
      <c r="BG1376" s="587">
        <f t="shared" si="297"/>
        <v>0</v>
      </c>
      <c r="BI1376" s="1215">
        <v>337</v>
      </c>
      <c r="BJ1376" s="1216"/>
      <c r="BK1376" s="1217"/>
      <c r="BL1376" s="1218"/>
      <c r="BM1376" s="587">
        <f t="shared" si="298"/>
        <v>0</v>
      </c>
      <c r="BO1376" s="1215">
        <v>337</v>
      </c>
      <c r="BP1376" s="1216"/>
      <c r="BQ1376" s="1217"/>
      <c r="BR1376" s="1218"/>
      <c r="BS1376" s="587">
        <f t="shared" si="299"/>
        <v>0</v>
      </c>
    </row>
    <row r="1377" spans="1:71" s="17" customFormat="1" ht="16.75" hidden="1" customHeight="1" outlineLevel="2">
      <c r="A1377" s="1215">
        <v>338</v>
      </c>
      <c r="B1377" s="1216"/>
      <c r="C1377" s="1217"/>
      <c r="D1377" s="1218"/>
      <c r="E1377" s="587">
        <f t="shared" si="288"/>
        <v>0</v>
      </c>
      <c r="G1377" s="1215">
        <v>338</v>
      </c>
      <c r="H1377" s="1216"/>
      <c r="I1377" s="1217"/>
      <c r="J1377" s="1218"/>
      <c r="K1377" s="587">
        <f t="shared" si="289"/>
        <v>0</v>
      </c>
      <c r="M1377" s="1215">
        <v>338</v>
      </c>
      <c r="N1377" s="1216"/>
      <c r="O1377" s="1217"/>
      <c r="P1377" s="1218"/>
      <c r="Q1377" s="587">
        <f t="shared" si="290"/>
        <v>0</v>
      </c>
      <c r="S1377" s="1215">
        <v>338</v>
      </c>
      <c r="T1377" s="1216"/>
      <c r="U1377" s="1217"/>
      <c r="V1377" s="1218"/>
      <c r="W1377" s="587">
        <f t="shared" si="291"/>
        <v>0</v>
      </c>
      <c r="Y1377" s="1215">
        <v>338</v>
      </c>
      <c r="Z1377" s="1216"/>
      <c r="AA1377" s="1217"/>
      <c r="AB1377" s="1218"/>
      <c r="AC1377" s="587">
        <f t="shared" si="292"/>
        <v>0</v>
      </c>
      <c r="AE1377" s="1215">
        <v>338</v>
      </c>
      <c r="AF1377" s="1216"/>
      <c r="AG1377" s="1217"/>
      <c r="AH1377" s="1218"/>
      <c r="AI1377" s="587">
        <f t="shared" si="293"/>
        <v>0</v>
      </c>
      <c r="AK1377" s="1215">
        <v>338</v>
      </c>
      <c r="AL1377" s="1216"/>
      <c r="AM1377" s="1217"/>
      <c r="AN1377" s="1218"/>
      <c r="AO1377" s="587">
        <f t="shared" si="294"/>
        <v>0</v>
      </c>
      <c r="AQ1377" s="1215">
        <v>338</v>
      </c>
      <c r="AR1377" s="1216"/>
      <c r="AS1377" s="1217"/>
      <c r="AT1377" s="1218"/>
      <c r="AU1377" s="587">
        <f t="shared" si="295"/>
        <v>0</v>
      </c>
      <c r="AW1377" s="1215">
        <v>338</v>
      </c>
      <c r="AX1377" s="1216"/>
      <c r="AY1377" s="1217"/>
      <c r="AZ1377" s="1218"/>
      <c r="BA1377" s="587">
        <f t="shared" si="296"/>
        <v>0</v>
      </c>
      <c r="BC1377" s="1215">
        <v>338</v>
      </c>
      <c r="BD1377" s="1216"/>
      <c r="BE1377" s="1217"/>
      <c r="BF1377" s="1218"/>
      <c r="BG1377" s="587">
        <f t="shared" si="297"/>
        <v>0</v>
      </c>
      <c r="BI1377" s="1215">
        <v>338</v>
      </c>
      <c r="BJ1377" s="1216"/>
      <c r="BK1377" s="1217"/>
      <c r="BL1377" s="1218"/>
      <c r="BM1377" s="587">
        <f t="shared" si="298"/>
        <v>0</v>
      </c>
      <c r="BO1377" s="1215">
        <v>338</v>
      </c>
      <c r="BP1377" s="1216"/>
      <c r="BQ1377" s="1217"/>
      <c r="BR1377" s="1218"/>
      <c r="BS1377" s="587">
        <f t="shared" si="299"/>
        <v>0</v>
      </c>
    </row>
    <row r="1378" spans="1:71" s="17" customFormat="1" ht="16.75" hidden="1" customHeight="1" outlineLevel="2">
      <c r="A1378" s="1215">
        <v>339</v>
      </c>
      <c r="B1378" s="1216"/>
      <c r="C1378" s="1217"/>
      <c r="D1378" s="1218"/>
      <c r="E1378" s="587">
        <f t="shared" si="288"/>
        <v>0</v>
      </c>
      <c r="G1378" s="1215">
        <v>339</v>
      </c>
      <c r="H1378" s="1216"/>
      <c r="I1378" s="1217"/>
      <c r="J1378" s="1218"/>
      <c r="K1378" s="587">
        <f t="shared" si="289"/>
        <v>0</v>
      </c>
      <c r="M1378" s="1215">
        <v>339</v>
      </c>
      <c r="N1378" s="1216"/>
      <c r="O1378" s="1217"/>
      <c r="P1378" s="1218"/>
      <c r="Q1378" s="587">
        <f t="shared" si="290"/>
        <v>0</v>
      </c>
      <c r="S1378" s="1215">
        <v>339</v>
      </c>
      <c r="T1378" s="1216"/>
      <c r="U1378" s="1217"/>
      <c r="V1378" s="1218"/>
      <c r="W1378" s="587">
        <f t="shared" si="291"/>
        <v>0</v>
      </c>
      <c r="Y1378" s="1215">
        <v>339</v>
      </c>
      <c r="Z1378" s="1216"/>
      <c r="AA1378" s="1217"/>
      <c r="AB1378" s="1218"/>
      <c r="AC1378" s="587">
        <f t="shared" si="292"/>
        <v>0</v>
      </c>
      <c r="AE1378" s="1215">
        <v>339</v>
      </c>
      <c r="AF1378" s="1216"/>
      <c r="AG1378" s="1217"/>
      <c r="AH1378" s="1218"/>
      <c r="AI1378" s="587">
        <f t="shared" si="293"/>
        <v>0</v>
      </c>
      <c r="AK1378" s="1215">
        <v>339</v>
      </c>
      <c r="AL1378" s="1216"/>
      <c r="AM1378" s="1217"/>
      <c r="AN1378" s="1218"/>
      <c r="AO1378" s="587">
        <f t="shared" si="294"/>
        <v>0</v>
      </c>
      <c r="AQ1378" s="1215">
        <v>339</v>
      </c>
      <c r="AR1378" s="1216"/>
      <c r="AS1378" s="1217"/>
      <c r="AT1378" s="1218"/>
      <c r="AU1378" s="587">
        <f t="shared" si="295"/>
        <v>0</v>
      </c>
      <c r="AW1378" s="1215">
        <v>339</v>
      </c>
      <c r="AX1378" s="1216"/>
      <c r="AY1378" s="1217"/>
      <c r="AZ1378" s="1218"/>
      <c r="BA1378" s="587">
        <f t="shared" si="296"/>
        <v>0</v>
      </c>
      <c r="BC1378" s="1215">
        <v>339</v>
      </c>
      <c r="BD1378" s="1216"/>
      <c r="BE1378" s="1217"/>
      <c r="BF1378" s="1218"/>
      <c r="BG1378" s="587">
        <f t="shared" si="297"/>
        <v>0</v>
      </c>
      <c r="BI1378" s="1215">
        <v>339</v>
      </c>
      <c r="BJ1378" s="1216"/>
      <c r="BK1378" s="1217"/>
      <c r="BL1378" s="1218"/>
      <c r="BM1378" s="587">
        <f t="shared" si="298"/>
        <v>0</v>
      </c>
      <c r="BO1378" s="1215">
        <v>339</v>
      </c>
      <c r="BP1378" s="1216"/>
      <c r="BQ1378" s="1217"/>
      <c r="BR1378" s="1218"/>
      <c r="BS1378" s="587">
        <f t="shared" si="299"/>
        <v>0</v>
      </c>
    </row>
    <row r="1379" spans="1:71" s="17" customFormat="1" ht="16.75" hidden="1" customHeight="1" outlineLevel="2">
      <c r="A1379" s="1215">
        <v>340</v>
      </c>
      <c r="B1379" s="1216"/>
      <c r="C1379" s="1217"/>
      <c r="D1379" s="1218"/>
      <c r="E1379" s="587">
        <f t="shared" si="288"/>
        <v>0</v>
      </c>
      <c r="G1379" s="1215">
        <v>340</v>
      </c>
      <c r="H1379" s="1216"/>
      <c r="I1379" s="1217"/>
      <c r="J1379" s="1218"/>
      <c r="K1379" s="587">
        <f t="shared" si="289"/>
        <v>0</v>
      </c>
      <c r="M1379" s="1215">
        <v>340</v>
      </c>
      <c r="N1379" s="1216"/>
      <c r="O1379" s="1217"/>
      <c r="P1379" s="1218"/>
      <c r="Q1379" s="587">
        <f t="shared" si="290"/>
        <v>0</v>
      </c>
      <c r="S1379" s="1215">
        <v>340</v>
      </c>
      <c r="T1379" s="1216"/>
      <c r="U1379" s="1217"/>
      <c r="V1379" s="1218"/>
      <c r="W1379" s="587">
        <f t="shared" si="291"/>
        <v>0</v>
      </c>
      <c r="Y1379" s="1215">
        <v>340</v>
      </c>
      <c r="Z1379" s="1216"/>
      <c r="AA1379" s="1217"/>
      <c r="AB1379" s="1218"/>
      <c r="AC1379" s="587">
        <f t="shared" si="292"/>
        <v>0</v>
      </c>
      <c r="AE1379" s="1215">
        <v>340</v>
      </c>
      <c r="AF1379" s="1216"/>
      <c r="AG1379" s="1217"/>
      <c r="AH1379" s="1218"/>
      <c r="AI1379" s="587">
        <f t="shared" si="293"/>
        <v>0</v>
      </c>
      <c r="AK1379" s="1215">
        <v>340</v>
      </c>
      <c r="AL1379" s="1216"/>
      <c r="AM1379" s="1217"/>
      <c r="AN1379" s="1218"/>
      <c r="AO1379" s="587">
        <f t="shared" si="294"/>
        <v>0</v>
      </c>
      <c r="AQ1379" s="1215">
        <v>340</v>
      </c>
      <c r="AR1379" s="1216"/>
      <c r="AS1379" s="1217"/>
      <c r="AT1379" s="1218"/>
      <c r="AU1379" s="587">
        <f t="shared" si="295"/>
        <v>0</v>
      </c>
      <c r="AW1379" s="1215">
        <v>340</v>
      </c>
      <c r="AX1379" s="1216"/>
      <c r="AY1379" s="1217"/>
      <c r="AZ1379" s="1218"/>
      <c r="BA1379" s="587">
        <f t="shared" si="296"/>
        <v>0</v>
      </c>
      <c r="BC1379" s="1215">
        <v>340</v>
      </c>
      <c r="BD1379" s="1216"/>
      <c r="BE1379" s="1217"/>
      <c r="BF1379" s="1218"/>
      <c r="BG1379" s="587">
        <f t="shared" si="297"/>
        <v>0</v>
      </c>
      <c r="BI1379" s="1215">
        <v>340</v>
      </c>
      <c r="BJ1379" s="1216"/>
      <c r="BK1379" s="1217"/>
      <c r="BL1379" s="1218"/>
      <c r="BM1379" s="587">
        <f t="shared" si="298"/>
        <v>0</v>
      </c>
      <c r="BO1379" s="1215">
        <v>340</v>
      </c>
      <c r="BP1379" s="1216"/>
      <c r="BQ1379" s="1217"/>
      <c r="BR1379" s="1218"/>
      <c r="BS1379" s="587">
        <f t="shared" si="299"/>
        <v>0</v>
      </c>
    </row>
    <row r="1380" spans="1:71" s="17" customFormat="1" ht="16.75" hidden="1" customHeight="1" outlineLevel="2">
      <c r="A1380" s="1215">
        <v>341</v>
      </c>
      <c r="B1380" s="1216"/>
      <c r="C1380" s="1217"/>
      <c r="D1380" s="1218"/>
      <c r="E1380" s="587">
        <f t="shared" si="288"/>
        <v>0</v>
      </c>
      <c r="G1380" s="1215">
        <v>341</v>
      </c>
      <c r="H1380" s="1216"/>
      <c r="I1380" s="1217"/>
      <c r="J1380" s="1218"/>
      <c r="K1380" s="587">
        <f t="shared" si="289"/>
        <v>0</v>
      </c>
      <c r="M1380" s="1215">
        <v>341</v>
      </c>
      <c r="N1380" s="1216"/>
      <c r="O1380" s="1217"/>
      <c r="P1380" s="1218"/>
      <c r="Q1380" s="587">
        <f t="shared" si="290"/>
        <v>0</v>
      </c>
      <c r="S1380" s="1215">
        <v>341</v>
      </c>
      <c r="T1380" s="1216"/>
      <c r="U1380" s="1217"/>
      <c r="V1380" s="1218"/>
      <c r="W1380" s="587">
        <f t="shared" si="291"/>
        <v>0</v>
      </c>
      <c r="Y1380" s="1215">
        <v>341</v>
      </c>
      <c r="Z1380" s="1216"/>
      <c r="AA1380" s="1217"/>
      <c r="AB1380" s="1218"/>
      <c r="AC1380" s="587">
        <f t="shared" si="292"/>
        <v>0</v>
      </c>
      <c r="AE1380" s="1215">
        <v>341</v>
      </c>
      <c r="AF1380" s="1216"/>
      <c r="AG1380" s="1217"/>
      <c r="AH1380" s="1218"/>
      <c r="AI1380" s="587">
        <f t="shared" si="293"/>
        <v>0</v>
      </c>
      <c r="AK1380" s="1215">
        <v>341</v>
      </c>
      <c r="AL1380" s="1216"/>
      <c r="AM1380" s="1217"/>
      <c r="AN1380" s="1218"/>
      <c r="AO1380" s="587">
        <f t="shared" si="294"/>
        <v>0</v>
      </c>
      <c r="AQ1380" s="1215">
        <v>341</v>
      </c>
      <c r="AR1380" s="1216"/>
      <c r="AS1380" s="1217"/>
      <c r="AT1380" s="1218"/>
      <c r="AU1380" s="587">
        <f t="shared" si="295"/>
        <v>0</v>
      </c>
      <c r="AW1380" s="1215">
        <v>341</v>
      </c>
      <c r="AX1380" s="1216"/>
      <c r="AY1380" s="1217"/>
      <c r="AZ1380" s="1218"/>
      <c r="BA1380" s="587">
        <f t="shared" si="296"/>
        <v>0</v>
      </c>
      <c r="BC1380" s="1215">
        <v>341</v>
      </c>
      <c r="BD1380" s="1216"/>
      <c r="BE1380" s="1217"/>
      <c r="BF1380" s="1218"/>
      <c r="BG1380" s="587">
        <f t="shared" si="297"/>
        <v>0</v>
      </c>
      <c r="BI1380" s="1215">
        <v>341</v>
      </c>
      <c r="BJ1380" s="1216"/>
      <c r="BK1380" s="1217"/>
      <c r="BL1380" s="1218"/>
      <c r="BM1380" s="587">
        <f t="shared" si="298"/>
        <v>0</v>
      </c>
      <c r="BO1380" s="1215">
        <v>341</v>
      </c>
      <c r="BP1380" s="1216"/>
      <c r="BQ1380" s="1217"/>
      <c r="BR1380" s="1218"/>
      <c r="BS1380" s="587">
        <f t="shared" si="299"/>
        <v>0</v>
      </c>
    </row>
    <row r="1381" spans="1:71" s="17" customFormat="1" ht="16.75" hidden="1" customHeight="1" outlineLevel="2">
      <c r="A1381" s="1215">
        <v>342</v>
      </c>
      <c r="B1381" s="1216"/>
      <c r="C1381" s="1217"/>
      <c r="D1381" s="1218"/>
      <c r="E1381" s="587">
        <f t="shared" si="288"/>
        <v>0</v>
      </c>
      <c r="G1381" s="1215">
        <v>342</v>
      </c>
      <c r="H1381" s="1216"/>
      <c r="I1381" s="1217"/>
      <c r="J1381" s="1218"/>
      <c r="K1381" s="587">
        <f t="shared" si="289"/>
        <v>0</v>
      </c>
      <c r="M1381" s="1215">
        <v>342</v>
      </c>
      <c r="N1381" s="1216"/>
      <c r="O1381" s="1217"/>
      <c r="P1381" s="1218"/>
      <c r="Q1381" s="587">
        <f t="shared" si="290"/>
        <v>0</v>
      </c>
      <c r="S1381" s="1215">
        <v>342</v>
      </c>
      <c r="T1381" s="1216"/>
      <c r="U1381" s="1217"/>
      <c r="V1381" s="1218"/>
      <c r="W1381" s="587">
        <f t="shared" si="291"/>
        <v>0</v>
      </c>
      <c r="Y1381" s="1215">
        <v>342</v>
      </c>
      <c r="Z1381" s="1216"/>
      <c r="AA1381" s="1217"/>
      <c r="AB1381" s="1218"/>
      <c r="AC1381" s="587">
        <f t="shared" si="292"/>
        <v>0</v>
      </c>
      <c r="AE1381" s="1215">
        <v>342</v>
      </c>
      <c r="AF1381" s="1216"/>
      <c r="AG1381" s="1217"/>
      <c r="AH1381" s="1218"/>
      <c r="AI1381" s="587">
        <f t="shared" si="293"/>
        <v>0</v>
      </c>
      <c r="AK1381" s="1215">
        <v>342</v>
      </c>
      <c r="AL1381" s="1216"/>
      <c r="AM1381" s="1217"/>
      <c r="AN1381" s="1218"/>
      <c r="AO1381" s="587">
        <f t="shared" si="294"/>
        <v>0</v>
      </c>
      <c r="AQ1381" s="1215">
        <v>342</v>
      </c>
      <c r="AR1381" s="1216"/>
      <c r="AS1381" s="1217"/>
      <c r="AT1381" s="1218"/>
      <c r="AU1381" s="587">
        <f t="shared" si="295"/>
        <v>0</v>
      </c>
      <c r="AW1381" s="1215">
        <v>342</v>
      </c>
      <c r="AX1381" s="1216"/>
      <c r="AY1381" s="1217"/>
      <c r="AZ1381" s="1218"/>
      <c r="BA1381" s="587">
        <f t="shared" si="296"/>
        <v>0</v>
      </c>
      <c r="BC1381" s="1215">
        <v>342</v>
      </c>
      <c r="BD1381" s="1216"/>
      <c r="BE1381" s="1217"/>
      <c r="BF1381" s="1218"/>
      <c r="BG1381" s="587">
        <f t="shared" si="297"/>
        <v>0</v>
      </c>
      <c r="BI1381" s="1215">
        <v>342</v>
      </c>
      <c r="BJ1381" s="1216"/>
      <c r="BK1381" s="1217"/>
      <c r="BL1381" s="1218"/>
      <c r="BM1381" s="587">
        <f t="shared" si="298"/>
        <v>0</v>
      </c>
      <c r="BO1381" s="1215">
        <v>342</v>
      </c>
      <c r="BP1381" s="1216"/>
      <c r="BQ1381" s="1217"/>
      <c r="BR1381" s="1218"/>
      <c r="BS1381" s="587">
        <f t="shared" si="299"/>
        <v>0</v>
      </c>
    </row>
    <row r="1382" spans="1:71" s="17" customFormat="1" ht="16.75" hidden="1" customHeight="1" outlineLevel="2">
      <c r="A1382" s="1215">
        <v>343</v>
      </c>
      <c r="B1382" s="1216"/>
      <c r="C1382" s="1217"/>
      <c r="D1382" s="1218"/>
      <c r="E1382" s="587">
        <f t="shared" si="288"/>
        <v>0</v>
      </c>
      <c r="G1382" s="1215">
        <v>343</v>
      </c>
      <c r="H1382" s="1216"/>
      <c r="I1382" s="1217"/>
      <c r="J1382" s="1218"/>
      <c r="K1382" s="587">
        <f t="shared" si="289"/>
        <v>0</v>
      </c>
      <c r="M1382" s="1215">
        <v>343</v>
      </c>
      <c r="N1382" s="1216"/>
      <c r="O1382" s="1217"/>
      <c r="P1382" s="1218"/>
      <c r="Q1382" s="587">
        <f t="shared" si="290"/>
        <v>0</v>
      </c>
      <c r="S1382" s="1215">
        <v>343</v>
      </c>
      <c r="T1382" s="1216"/>
      <c r="U1382" s="1217"/>
      <c r="V1382" s="1218"/>
      <c r="W1382" s="587">
        <f t="shared" si="291"/>
        <v>0</v>
      </c>
      <c r="Y1382" s="1215">
        <v>343</v>
      </c>
      <c r="Z1382" s="1216"/>
      <c r="AA1382" s="1217"/>
      <c r="AB1382" s="1218"/>
      <c r="AC1382" s="587">
        <f t="shared" si="292"/>
        <v>0</v>
      </c>
      <c r="AE1382" s="1215">
        <v>343</v>
      </c>
      <c r="AF1382" s="1216"/>
      <c r="AG1382" s="1217"/>
      <c r="AH1382" s="1218"/>
      <c r="AI1382" s="587">
        <f t="shared" si="293"/>
        <v>0</v>
      </c>
      <c r="AK1382" s="1215">
        <v>343</v>
      </c>
      <c r="AL1382" s="1216"/>
      <c r="AM1382" s="1217"/>
      <c r="AN1382" s="1218"/>
      <c r="AO1382" s="587">
        <f t="shared" si="294"/>
        <v>0</v>
      </c>
      <c r="AQ1382" s="1215">
        <v>343</v>
      </c>
      <c r="AR1382" s="1216"/>
      <c r="AS1382" s="1217"/>
      <c r="AT1382" s="1218"/>
      <c r="AU1382" s="587">
        <f t="shared" si="295"/>
        <v>0</v>
      </c>
      <c r="AW1382" s="1215">
        <v>343</v>
      </c>
      <c r="AX1382" s="1216"/>
      <c r="AY1382" s="1217"/>
      <c r="AZ1382" s="1218"/>
      <c r="BA1382" s="587">
        <f t="shared" si="296"/>
        <v>0</v>
      </c>
      <c r="BC1382" s="1215">
        <v>343</v>
      </c>
      <c r="BD1382" s="1216"/>
      <c r="BE1382" s="1217"/>
      <c r="BF1382" s="1218"/>
      <c r="BG1382" s="587">
        <f t="shared" si="297"/>
        <v>0</v>
      </c>
      <c r="BI1382" s="1215">
        <v>343</v>
      </c>
      <c r="BJ1382" s="1216"/>
      <c r="BK1382" s="1217"/>
      <c r="BL1382" s="1218"/>
      <c r="BM1382" s="587">
        <f t="shared" si="298"/>
        <v>0</v>
      </c>
      <c r="BO1382" s="1215">
        <v>343</v>
      </c>
      <c r="BP1382" s="1216"/>
      <c r="BQ1382" s="1217"/>
      <c r="BR1382" s="1218"/>
      <c r="BS1382" s="587">
        <f t="shared" si="299"/>
        <v>0</v>
      </c>
    </row>
    <row r="1383" spans="1:71" s="17" customFormat="1" ht="16.75" hidden="1" customHeight="1" outlineLevel="2">
      <c r="A1383" s="1215">
        <v>344</v>
      </c>
      <c r="B1383" s="1216"/>
      <c r="C1383" s="1217"/>
      <c r="D1383" s="1218"/>
      <c r="E1383" s="587">
        <f t="shared" si="288"/>
        <v>0</v>
      </c>
      <c r="G1383" s="1215">
        <v>344</v>
      </c>
      <c r="H1383" s="1216"/>
      <c r="I1383" s="1217"/>
      <c r="J1383" s="1218"/>
      <c r="K1383" s="587">
        <f t="shared" si="289"/>
        <v>0</v>
      </c>
      <c r="M1383" s="1215">
        <v>344</v>
      </c>
      <c r="N1383" s="1216"/>
      <c r="O1383" s="1217"/>
      <c r="P1383" s="1218"/>
      <c r="Q1383" s="587">
        <f t="shared" si="290"/>
        <v>0</v>
      </c>
      <c r="S1383" s="1215">
        <v>344</v>
      </c>
      <c r="T1383" s="1216"/>
      <c r="U1383" s="1217"/>
      <c r="V1383" s="1218"/>
      <c r="W1383" s="587">
        <f t="shared" si="291"/>
        <v>0</v>
      </c>
      <c r="Y1383" s="1215">
        <v>344</v>
      </c>
      <c r="Z1383" s="1216"/>
      <c r="AA1383" s="1217"/>
      <c r="AB1383" s="1218"/>
      <c r="AC1383" s="587">
        <f t="shared" si="292"/>
        <v>0</v>
      </c>
      <c r="AE1383" s="1215">
        <v>344</v>
      </c>
      <c r="AF1383" s="1216"/>
      <c r="AG1383" s="1217"/>
      <c r="AH1383" s="1218"/>
      <c r="AI1383" s="587">
        <f t="shared" si="293"/>
        <v>0</v>
      </c>
      <c r="AK1383" s="1215">
        <v>344</v>
      </c>
      <c r="AL1383" s="1216"/>
      <c r="AM1383" s="1217"/>
      <c r="AN1383" s="1218"/>
      <c r="AO1383" s="587">
        <f t="shared" si="294"/>
        <v>0</v>
      </c>
      <c r="AQ1383" s="1215">
        <v>344</v>
      </c>
      <c r="AR1383" s="1216"/>
      <c r="AS1383" s="1217"/>
      <c r="AT1383" s="1218"/>
      <c r="AU1383" s="587">
        <f t="shared" si="295"/>
        <v>0</v>
      </c>
      <c r="AW1383" s="1215">
        <v>344</v>
      </c>
      <c r="AX1383" s="1216"/>
      <c r="AY1383" s="1217"/>
      <c r="AZ1383" s="1218"/>
      <c r="BA1383" s="587">
        <f t="shared" si="296"/>
        <v>0</v>
      </c>
      <c r="BC1383" s="1215">
        <v>344</v>
      </c>
      <c r="BD1383" s="1216"/>
      <c r="BE1383" s="1217"/>
      <c r="BF1383" s="1218"/>
      <c r="BG1383" s="587">
        <f t="shared" si="297"/>
        <v>0</v>
      </c>
      <c r="BI1383" s="1215">
        <v>344</v>
      </c>
      <c r="BJ1383" s="1216"/>
      <c r="BK1383" s="1217"/>
      <c r="BL1383" s="1218"/>
      <c r="BM1383" s="587">
        <f t="shared" si="298"/>
        <v>0</v>
      </c>
      <c r="BO1383" s="1215">
        <v>344</v>
      </c>
      <c r="BP1383" s="1216"/>
      <c r="BQ1383" s="1217"/>
      <c r="BR1383" s="1218"/>
      <c r="BS1383" s="587">
        <f t="shared" si="299"/>
        <v>0</v>
      </c>
    </row>
    <row r="1384" spans="1:71" s="17" customFormat="1" ht="16.75" hidden="1" customHeight="1" outlineLevel="2">
      <c r="A1384" s="1215">
        <v>345</v>
      </c>
      <c r="B1384" s="1216"/>
      <c r="C1384" s="1217"/>
      <c r="D1384" s="1218"/>
      <c r="E1384" s="587">
        <f t="shared" si="288"/>
        <v>0</v>
      </c>
      <c r="G1384" s="1215">
        <v>345</v>
      </c>
      <c r="H1384" s="1216"/>
      <c r="I1384" s="1217"/>
      <c r="J1384" s="1218"/>
      <c r="K1384" s="587">
        <f t="shared" si="289"/>
        <v>0</v>
      </c>
      <c r="M1384" s="1215">
        <v>345</v>
      </c>
      <c r="N1384" s="1216"/>
      <c r="O1384" s="1217"/>
      <c r="P1384" s="1218"/>
      <c r="Q1384" s="587">
        <f t="shared" si="290"/>
        <v>0</v>
      </c>
      <c r="S1384" s="1215">
        <v>345</v>
      </c>
      <c r="T1384" s="1216"/>
      <c r="U1384" s="1217"/>
      <c r="V1384" s="1218"/>
      <c r="W1384" s="587">
        <f t="shared" si="291"/>
        <v>0</v>
      </c>
      <c r="Y1384" s="1215">
        <v>345</v>
      </c>
      <c r="Z1384" s="1216"/>
      <c r="AA1384" s="1217"/>
      <c r="AB1384" s="1218"/>
      <c r="AC1384" s="587">
        <f t="shared" si="292"/>
        <v>0</v>
      </c>
      <c r="AE1384" s="1215">
        <v>345</v>
      </c>
      <c r="AF1384" s="1216"/>
      <c r="AG1384" s="1217"/>
      <c r="AH1384" s="1218"/>
      <c r="AI1384" s="587">
        <f t="shared" si="293"/>
        <v>0</v>
      </c>
      <c r="AK1384" s="1215">
        <v>345</v>
      </c>
      <c r="AL1384" s="1216"/>
      <c r="AM1384" s="1217"/>
      <c r="AN1384" s="1218"/>
      <c r="AO1384" s="587">
        <f t="shared" si="294"/>
        <v>0</v>
      </c>
      <c r="AQ1384" s="1215">
        <v>345</v>
      </c>
      <c r="AR1384" s="1216"/>
      <c r="AS1384" s="1217"/>
      <c r="AT1384" s="1218"/>
      <c r="AU1384" s="587">
        <f t="shared" si="295"/>
        <v>0</v>
      </c>
      <c r="AW1384" s="1215">
        <v>345</v>
      </c>
      <c r="AX1384" s="1216"/>
      <c r="AY1384" s="1217"/>
      <c r="AZ1384" s="1218"/>
      <c r="BA1384" s="587">
        <f t="shared" si="296"/>
        <v>0</v>
      </c>
      <c r="BC1384" s="1215">
        <v>345</v>
      </c>
      <c r="BD1384" s="1216"/>
      <c r="BE1384" s="1217"/>
      <c r="BF1384" s="1218"/>
      <c r="BG1384" s="587">
        <f t="shared" si="297"/>
        <v>0</v>
      </c>
      <c r="BI1384" s="1215">
        <v>345</v>
      </c>
      <c r="BJ1384" s="1216"/>
      <c r="BK1384" s="1217"/>
      <c r="BL1384" s="1218"/>
      <c r="BM1384" s="587">
        <f t="shared" si="298"/>
        <v>0</v>
      </c>
      <c r="BO1384" s="1215">
        <v>345</v>
      </c>
      <c r="BP1384" s="1216"/>
      <c r="BQ1384" s="1217"/>
      <c r="BR1384" s="1218"/>
      <c r="BS1384" s="587">
        <f t="shared" si="299"/>
        <v>0</v>
      </c>
    </row>
    <row r="1385" spans="1:71" s="17" customFormat="1" ht="16.75" hidden="1" customHeight="1" outlineLevel="2">
      <c r="A1385" s="1215">
        <v>346</v>
      </c>
      <c r="B1385" s="1216"/>
      <c r="C1385" s="1217"/>
      <c r="D1385" s="1218"/>
      <c r="E1385" s="587">
        <f t="shared" si="288"/>
        <v>0</v>
      </c>
      <c r="G1385" s="1215">
        <v>346</v>
      </c>
      <c r="H1385" s="1216"/>
      <c r="I1385" s="1217"/>
      <c r="J1385" s="1218"/>
      <c r="K1385" s="587">
        <f t="shared" si="289"/>
        <v>0</v>
      </c>
      <c r="M1385" s="1215">
        <v>346</v>
      </c>
      <c r="N1385" s="1216"/>
      <c r="O1385" s="1217"/>
      <c r="P1385" s="1218"/>
      <c r="Q1385" s="587">
        <f t="shared" si="290"/>
        <v>0</v>
      </c>
      <c r="S1385" s="1215">
        <v>346</v>
      </c>
      <c r="T1385" s="1216"/>
      <c r="U1385" s="1217"/>
      <c r="V1385" s="1218"/>
      <c r="W1385" s="587">
        <f t="shared" si="291"/>
        <v>0</v>
      </c>
      <c r="Y1385" s="1215">
        <v>346</v>
      </c>
      <c r="Z1385" s="1216"/>
      <c r="AA1385" s="1217"/>
      <c r="AB1385" s="1218"/>
      <c r="AC1385" s="587">
        <f t="shared" si="292"/>
        <v>0</v>
      </c>
      <c r="AE1385" s="1215">
        <v>346</v>
      </c>
      <c r="AF1385" s="1216"/>
      <c r="AG1385" s="1217"/>
      <c r="AH1385" s="1218"/>
      <c r="AI1385" s="587">
        <f t="shared" si="293"/>
        <v>0</v>
      </c>
      <c r="AK1385" s="1215">
        <v>346</v>
      </c>
      <c r="AL1385" s="1216"/>
      <c r="AM1385" s="1217"/>
      <c r="AN1385" s="1218"/>
      <c r="AO1385" s="587">
        <f t="shared" si="294"/>
        <v>0</v>
      </c>
      <c r="AQ1385" s="1215">
        <v>346</v>
      </c>
      <c r="AR1385" s="1216"/>
      <c r="AS1385" s="1217"/>
      <c r="AT1385" s="1218"/>
      <c r="AU1385" s="587">
        <f t="shared" si="295"/>
        <v>0</v>
      </c>
      <c r="AW1385" s="1215">
        <v>346</v>
      </c>
      <c r="AX1385" s="1216"/>
      <c r="AY1385" s="1217"/>
      <c r="AZ1385" s="1218"/>
      <c r="BA1385" s="587">
        <f t="shared" si="296"/>
        <v>0</v>
      </c>
      <c r="BC1385" s="1215">
        <v>346</v>
      </c>
      <c r="BD1385" s="1216"/>
      <c r="BE1385" s="1217"/>
      <c r="BF1385" s="1218"/>
      <c r="BG1385" s="587">
        <f t="shared" si="297"/>
        <v>0</v>
      </c>
      <c r="BI1385" s="1215">
        <v>346</v>
      </c>
      <c r="BJ1385" s="1216"/>
      <c r="BK1385" s="1217"/>
      <c r="BL1385" s="1218"/>
      <c r="BM1385" s="587">
        <f t="shared" si="298"/>
        <v>0</v>
      </c>
      <c r="BO1385" s="1215">
        <v>346</v>
      </c>
      <c r="BP1385" s="1216"/>
      <c r="BQ1385" s="1217"/>
      <c r="BR1385" s="1218"/>
      <c r="BS1385" s="587">
        <f t="shared" si="299"/>
        <v>0</v>
      </c>
    </row>
    <row r="1386" spans="1:71" s="17" customFormat="1" ht="16.75" hidden="1" customHeight="1" outlineLevel="2">
      <c r="A1386" s="1215">
        <v>347</v>
      </c>
      <c r="B1386" s="1216"/>
      <c r="C1386" s="1217"/>
      <c r="D1386" s="1218"/>
      <c r="E1386" s="587">
        <f t="shared" si="288"/>
        <v>0</v>
      </c>
      <c r="G1386" s="1215">
        <v>347</v>
      </c>
      <c r="H1386" s="1216"/>
      <c r="I1386" s="1217"/>
      <c r="J1386" s="1218"/>
      <c r="K1386" s="587">
        <f t="shared" si="289"/>
        <v>0</v>
      </c>
      <c r="M1386" s="1215">
        <v>347</v>
      </c>
      <c r="N1386" s="1216"/>
      <c r="O1386" s="1217"/>
      <c r="P1386" s="1218"/>
      <c r="Q1386" s="587">
        <f t="shared" si="290"/>
        <v>0</v>
      </c>
      <c r="S1386" s="1215">
        <v>347</v>
      </c>
      <c r="T1386" s="1216"/>
      <c r="U1386" s="1217"/>
      <c r="V1386" s="1218"/>
      <c r="W1386" s="587">
        <f t="shared" si="291"/>
        <v>0</v>
      </c>
      <c r="Y1386" s="1215">
        <v>347</v>
      </c>
      <c r="Z1386" s="1216"/>
      <c r="AA1386" s="1217"/>
      <c r="AB1386" s="1218"/>
      <c r="AC1386" s="587">
        <f t="shared" si="292"/>
        <v>0</v>
      </c>
      <c r="AE1386" s="1215">
        <v>347</v>
      </c>
      <c r="AF1386" s="1216"/>
      <c r="AG1386" s="1217"/>
      <c r="AH1386" s="1218"/>
      <c r="AI1386" s="587">
        <f t="shared" si="293"/>
        <v>0</v>
      </c>
      <c r="AK1386" s="1215">
        <v>347</v>
      </c>
      <c r="AL1386" s="1216"/>
      <c r="AM1386" s="1217"/>
      <c r="AN1386" s="1218"/>
      <c r="AO1386" s="587">
        <f t="shared" si="294"/>
        <v>0</v>
      </c>
      <c r="AQ1386" s="1215">
        <v>347</v>
      </c>
      <c r="AR1386" s="1216"/>
      <c r="AS1386" s="1217"/>
      <c r="AT1386" s="1218"/>
      <c r="AU1386" s="587">
        <f t="shared" si="295"/>
        <v>0</v>
      </c>
      <c r="AW1386" s="1215">
        <v>347</v>
      </c>
      <c r="AX1386" s="1216"/>
      <c r="AY1386" s="1217"/>
      <c r="AZ1386" s="1218"/>
      <c r="BA1386" s="587">
        <f t="shared" si="296"/>
        <v>0</v>
      </c>
      <c r="BC1386" s="1215">
        <v>347</v>
      </c>
      <c r="BD1386" s="1216"/>
      <c r="BE1386" s="1217"/>
      <c r="BF1386" s="1218"/>
      <c r="BG1386" s="587">
        <f t="shared" si="297"/>
        <v>0</v>
      </c>
      <c r="BI1386" s="1215">
        <v>347</v>
      </c>
      <c r="BJ1386" s="1216"/>
      <c r="BK1386" s="1217"/>
      <c r="BL1386" s="1218"/>
      <c r="BM1386" s="587">
        <f t="shared" si="298"/>
        <v>0</v>
      </c>
      <c r="BO1386" s="1215">
        <v>347</v>
      </c>
      <c r="BP1386" s="1216"/>
      <c r="BQ1386" s="1217"/>
      <c r="BR1386" s="1218"/>
      <c r="BS1386" s="587">
        <f t="shared" si="299"/>
        <v>0</v>
      </c>
    </row>
    <row r="1387" spans="1:71" s="17" customFormat="1" ht="16.75" hidden="1" customHeight="1" outlineLevel="2">
      <c r="A1387" s="1215">
        <v>348</v>
      </c>
      <c r="B1387" s="1216"/>
      <c r="C1387" s="1217"/>
      <c r="D1387" s="1218"/>
      <c r="E1387" s="587">
        <f t="shared" si="288"/>
        <v>0</v>
      </c>
      <c r="G1387" s="1215">
        <v>348</v>
      </c>
      <c r="H1387" s="1216"/>
      <c r="I1387" s="1217"/>
      <c r="J1387" s="1218"/>
      <c r="K1387" s="587">
        <f t="shared" si="289"/>
        <v>0</v>
      </c>
      <c r="M1387" s="1215">
        <v>348</v>
      </c>
      <c r="N1387" s="1216"/>
      <c r="O1387" s="1217"/>
      <c r="P1387" s="1218"/>
      <c r="Q1387" s="587">
        <f t="shared" si="290"/>
        <v>0</v>
      </c>
      <c r="S1387" s="1215">
        <v>348</v>
      </c>
      <c r="T1387" s="1216"/>
      <c r="U1387" s="1217"/>
      <c r="V1387" s="1218"/>
      <c r="W1387" s="587">
        <f t="shared" si="291"/>
        <v>0</v>
      </c>
      <c r="Y1387" s="1215">
        <v>348</v>
      </c>
      <c r="Z1387" s="1216"/>
      <c r="AA1387" s="1217"/>
      <c r="AB1387" s="1218"/>
      <c r="AC1387" s="587">
        <f t="shared" si="292"/>
        <v>0</v>
      </c>
      <c r="AE1387" s="1215">
        <v>348</v>
      </c>
      <c r="AF1387" s="1216"/>
      <c r="AG1387" s="1217"/>
      <c r="AH1387" s="1218"/>
      <c r="AI1387" s="587">
        <f t="shared" si="293"/>
        <v>0</v>
      </c>
      <c r="AK1387" s="1215">
        <v>348</v>
      </c>
      <c r="AL1387" s="1216"/>
      <c r="AM1387" s="1217"/>
      <c r="AN1387" s="1218"/>
      <c r="AO1387" s="587">
        <f t="shared" si="294"/>
        <v>0</v>
      </c>
      <c r="AQ1387" s="1215">
        <v>348</v>
      </c>
      <c r="AR1387" s="1216"/>
      <c r="AS1387" s="1217"/>
      <c r="AT1387" s="1218"/>
      <c r="AU1387" s="587">
        <f t="shared" si="295"/>
        <v>0</v>
      </c>
      <c r="AW1387" s="1215">
        <v>348</v>
      </c>
      <c r="AX1387" s="1216"/>
      <c r="AY1387" s="1217"/>
      <c r="AZ1387" s="1218"/>
      <c r="BA1387" s="587">
        <f t="shared" si="296"/>
        <v>0</v>
      </c>
      <c r="BC1387" s="1215">
        <v>348</v>
      </c>
      <c r="BD1387" s="1216"/>
      <c r="BE1387" s="1217"/>
      <c r="BF1387" s="1218"/>
      <c r="BG1387" s="587">
        <f t="shared" si="297"/>
        <v>0</v>
      </c>
      <c r="BI1387" s="1215">
        <v>348</v>
      </c>
      <c r="BJ1387" s="1216"/>
      <c r="BK1387" s="1217"/>
      <c r="BL1387" s="1218"/>
      <c r="BM1387" s="587">
        <f t="shared" si="298"/>
        <v>0</v>
      </c>
      <c r="BO1387" s="1215">
        <v>348</v>
      </c>
      <c r="BP1387" s="1216"/>
      <c r="BQ1387" s="1217"/>
      <c r="BR1387" s="1218"/>
      <c r="BS1387" s="587">
        <f t="shared" si="299"/>
        <v>0</v>
      </c>
    </row>
    <row r="1388" spans="1:71" s="17" customFormat="1" ht="16.75" hidden="1" customHeight="1" outlineLevel="2">
      <c r="A1388" s="1215">
        <v>349</v>
      </c>
      <c r="B1388" s="1216"/>
      <c r="C1388" s="1217"/>
      <c r="D1388" s="1218"/>
      <c r="E1388" s="587">
        <f t="shared" si="288"/>
        <v>0</v>
      </c>
      <c r="G1388" s="1215">
        <v>349</v>
      </c>
      <c r="H1388" s="1216"/>
      <c r="I1388" s="1217"/>
      <c r="J1388" s="1218"/>
      <c r="K1388" s="587">
        <f t="shared" si="289"/>
        <v>0</v>
      </c>
      <c r="M1388" s="1215">
        <v>349</v>
      </c>
      <c r="N1388" s="1216"/>
      <c r="O1388" s="1217"/>
      <c r="P1388" s="1218"/>
      <c r="Q1388" s="587">
        <f t="shared" si="290"/>
        <v>0</v>
      </c>
      <c r="S1388" s="1215">
        <v>349</v>
      </c>
      <c r="T1388" s="1216"/>
      <c r="U1388" s="1217"/>
      <c r="V1388" s="1218"/>
      <c r="W1388" s="587">
        <f t="shared" si="291"/>
        <v>0</v>
      </c>
      <c r="Y1388" s="1215">
        <v>349</v>
      </c>
      <c r="Z1388" s="1216"/>
      <c r="AA1388" s="1217"/>
      <c r="AB1388" s="1218"/>
      <c r="AC1388" s="587">
        <f t="shared" si="292"/>
        <v>0</v>
      </c>
      <c r="AE1388" s="1215">
        <v>349</v>
      </c>
      <c r="AF1388" s="1216"/>
      <c r="AG1388" s="1217"/>
      <c r="AH1388" s="1218"/>
      <c r="AI1388" s="587">
        <f t="shared" si="293"/>
        <v>0</v>
      </c>
      <c r="AK1388" s="1215">
        <v>349</v>
      </c>
      <c r="AL1388" s="1216"/>
      <c r="AM1388" s="1217"/>
      <c r="AN1388" s="1218"/>
      <c r="AO1388" s="587">
        <f t="shared" si="294"/>
        <v>0</v>
      </c>
      <c r="AQ1388" s="1215">
        <v>349</v>
      </c>
      <c r="AR1388" s="1216"/>
      <c r="AS1388" s="1217"/>
      <c r="AT1388" s="1218"/>
      <c r="AU1388" s="587">
        <f t="shared" si="295"/>
        <v>0</v>
      </c>
      <c r="AW1388" s="1215">
        <v>349</v>
      </c>
      <c r="AX1388" s="1216"/>
      <c r="AY1388" s="1217"/>
      <c r="AZ1388" s="1218"/>
      <c r="BA1388" s="587">
        <f t="shared" si="296"/>
        <v>0</v>
      </c>
      <c r="BC1388" s="1215">
        <v>349</v>
      </c>
      <c r="BD1388" s="1216"/>
      <c r="BE1388" s="1217"/>
      <c r="BF1388" s="1218"/>
      <c r="BG1388" s="587">
        <f t="shared" si="297"/>
        <v>0</v>
      </c>
      <c r="BI1388" s="1215">
        <v>349</v>
      </c>
      <c r="BJ1388" s="1216"/>
      <c r="BK1388" s="1217"/>
      <c r="BL1388" s="1218"/>
      <c r="BM1388" s="587">
        <f t="shared" si="298"/>
        <v>0</v>
      </c>
      <c r="BO1388" s="1215">
        <v>349</v>
      </c>
      <c r="BP1388" s="1216"/>
      <c r="BQ1388" s="1217"/>
      <c r="BR1388" s="1218"/>
      <c r="BS1388" s="587">
        <f t="shared" si="299"/>
        <v>0</v>
      </c>
    </row>
    <row r="1389" spans="1:71" s="17" customFormat="1" ht="16.75" hidden="1" customHeight="1" outlineLevel="2">
      <c r="A1389" s="1215">
        <v>350</v>
      </c>
      <c r="B1389" s="1216"/>
      <c r="C1389" s="1217"/>
      <c r="D1389" s="1218"/>
      <c r="E1389" s="587">
        <f t="shared" si="288"/>
        <v>0</v>
      </c>
      <c r="G1389" s="1215">
        <v>350</v>
      </c>
      <c r="H1389" s="1216"/>
      <c r="I1389" s="1217"/>
      <c r="J1389" s="1218"/>
      <c r="K1389" s="587">
        <f t="shared" si="289"/>
        <v>0</v>
      </c>
      <c r="M1389" s="1215">
        <v>350</v>
      </c>
      <c r="N1389" s="1216"/>
      <c r="O1389" s="1217"/>
      <c r="P1389" s="1218"/>
      <c r="Q1389" s="587">
        <f t="shared" si="290"/>
        <v>0</v>
      </c>
      <c r="S1389" s="1215">
        <v>350</v>
      </c>
      <c r="T1389" s="1216"/>
      <c r="U1389" s="1217"/>
      <c r="V1389" s="1218"/>
      <c r="W1389" s="587">
        <f t="shared" si="291"/>
        <v>0</v>
      </c>
      <c r="Y1389" s="1215">
        <v>350</v>
      </c>
      <c r="Z1389" s="1216"/>
      <c r="AA1389" s="1217"/>
      <c r="AB1389" s="1218"/>
      <c r="AC1389" s="587">
        <f t="shared" si="292"/>
        <v>0</v>
      </c>
      <c r="AE1389" s="1215">
        <v>350</v>
      </c>
      <c r="AF1389" s="1216"/>
      <c r="AG1389" s="1217"/>
      <c r="AH1389" s="1218"/>
      <c r="AI1389" s="587">
        <f t="shared" si="293"/>
        <v>0</v>
      </c>
      <c r="AK1389" s="1215">
        <v>350</v>
      </c>
      <c r="AL1389" s="1216"/>
      <c r="AM1389" s="1217"/>
      <c r="AN1389" s="1218"/>
      <c r="AO1389" s="587">
        <f t="shared" si="294"/>
        <v>0</v>
      </c>
      <c r="AQ1389" s="1215">
        <v>350</v>
      </c>
      <c r="AR1389" s="1216"/>
      <c r="AS1389" s="1217"/>
      <c r="AT1389" s="1218"/>
      <c r="AU1389" s="587">
        <f t="shared" si="295"/>
        <v>0</v>
      </c>
      <c r="AW1389" s="1215">
        <v>350</v>
      </c>
      <c r="AX1389" s="1216"/>
      <c r="AY1389" s="1217"/>
      <c r="AZ1389" s="1218"/>
      <c r="BA1389" s="587">
        <f t="shared" si="296"/>
        <v>0</v>
      </c>
      <c r="BC1389" s="1215">
        <v>350</v>
      </c>
      <c r="BD1389" s="1216"/>
      <c r="BE1389" s="1217"/>
      <c r="BF1389" s="1218"/>
      <c r="BG1389" s="587">
        <f t="shared" si="297"/>
        <v>0</v>
      </c>
      <c r="BI1389" s="1215">
        <v>350</v>
      </c>
      <c r="BJ1389" s="1216"/>
      <c r="BK1389" s="1217"/>
      <c r="BL1389" s="1218"/>
      <c r="BM1389" s="587">
        <f t="shared" si="298"/>
        <v>0</v>
      </c>
      <c r="BO1389" s="1215">
        <v>350</v>
      </c>
      <c r="BP1389" s="1216"/>
      <c r="BQ1389" s="1217"/>
      <c r="BR1389" s="1218"/>
      <c r="BS1389" s="587">
        <f t="shared" si="299"/>
        <v>0</v>
      </c>
    </row>
    <row r="1390" spans="1:71" s="17" customFormat="1" ht="16.75" hidden="1" customHeight="1" outlineLevel="2">
      <c r="A1390" s="1215">
        <v>351</v>
      </c>
      <c r="B1390" s="1216"/>
      <c r="C1390" s="1217"/>
      <c r="D1390" s="1218"/>
      <c r="E1390" s="587">
        <f t="shared" si="288"/>
        <v>0</v>
      </c>
      <c r="G1390" s="1215">
        <v>351</v>
      </c>
      <c r="H1390" s="1216"/>
      <c r="I1390" s="1217"/>
      <c r="J1390" s="1218"/>
      <c r="K1390" s="587">
        <f t="shared" si="289"/>
        <v>0</v>
      </c>
      <c r="M1390" s="1215">
        <v>351</v>
      </c>
      <c r="N1390" s="1216"/>
      <c r="O1390" s="1217"/>
      <c r="P1390" s="1218"/>
      <c r="Q1390" s="587">
        <f t="shared" si="290"/>
        <v>0</v>
      </c>
      <c r="S1390" s="1215">
        <v>351</v>
      </c>
      <c r="T1390" s="1216"/>
      <c r="U1390" s="1217"/>
      <c r="V1390" s="1218"/>
      <c r="W1390" s="587">
        <f t="shared" si="291"/>
        <v>0</v>
      </c>
      <c r="Y1390" s="1215">
        <v>351</v>
      </c>
      <c r="Z1390" s="1216"/>
      <c r="AA1390" s="1217"/>
      <c r="AB1390" s="1218"/>
      <c r="AC1390" s="587">
        <f t="shared" si="292"/>
        <v>0</v>
      </c>
      <c r="AE1390" s="1215">
        <v>351</v>
      </c>
      <c r="AF1390" s="1216"/>
      <c r="AG1390" s="1217"/>
      <c r="AH1390" s="1218"/>
      <c r="AI1390" s="587">
        <f t="shared" si="293"/>
        <v>0</v>
      </c>
      <c r="AK1390" s="1215">
        <v>351</v>
      </c>
      <c r="AL1390" s="1216"/>
      <c r="AM1390" s="1217"/>
      <c r="AN1390" s="1218"/>
      <c r="AO1390" s="587">
        <f t="shared" si="294"/>
        <v>0</v>
      </c>
      <c r="AQ1390" s="1215">
        <v>351</v>
      </c>
      <c r="AR1390" s="1216"/>
      <c r="AS1390" s="1217"/>
      <c r="AT1390" s="1218"/>
      <c r="AU1390" s="587">
        <f t="shared" si="295"/>
        <v>0</v>
      </c>
      <c r="AW1390" s="1215">
        <v>351</v>
      </c>
      <c r="AX1390" s="1216"/>
      <c r="AY1390" s="1217"/>
      <c r="AZ1390" s="1218"/>
      <c r="BA1390" s="587">
        <f t="shared" si="296"/>
        <v>0</v>
      </c>
      <c r="BC1390" s="1215">
        <v>351</v>
      </c>
      <c r="BD1390" s="1216"/>
      <c r="BE1390" s="1217"/>
      <c r="BF1390" s="1218"/>
      <c r="BG1390" s="587">
        <f t="shared" si="297"/>
        <v>0</v>
      </c>
      <c r="BI1390" s="1215">
        <v>351</v>
      </c>
      <c r="BJ1390" s="1216"/>
      <c r="BK1390" s="1217"/>
      <c r="BL1390" s="1218"/>
      <c r="BM1390" s="587">
        <f t="shared" si="298"/>
        <v>0</v>
      </c>
      <c r="BO1390" s="1215">
        <v>351</v>
      </c>
      <c r="BP1390" s="1216"/>
      <c r="BQ1390" s="1217"/>
      <c r="BR1390" s="1218"/>
      <c r="BS1390" s="587">
        <f t="shared" si="299"/>
        <v>0</v>
      </c>
    </row>
    <row r="1391" spans="1:71" s="17" customFormat="1" ht="16.75" hidden="1" customHeight="1" outlineLevel="2">
      <c r="A1391" s="1215">
        <v>352</v>
      </c>
      <c r="B1391" s="1216"/>
      <c r="C1391" s="1217"/>
      <c r="D1391" s="1218"/>
      <c r="E1391" s="587">
        <f t="shared" si="288"/>
        <v>0</v>
      </c>
      <c r="G1391" s="1215">
        <v>352</v>
      </c>
      <c r="H1391" s="1216"/>
      <c r="I1391" s="1217"/>
      <c r="J1391" s="1218"/>
      <c r="K1391" s="587">
        <f t="shared" si="289"/>
        <v>0</v>
      </c>
      <c r="M1391" s="1215">
        <v>352</v>
      </c>
      <c r="N1391" s="1216"/>
      <c r="O1391" s="1217"/>
      <c r="P1391" s="1218"/>
      <c r="Q1391" s="587">
        <f t="shared" si="290"/>
        <v>0</v>
      </c>
      <c r="S1391" s="1215">
        <v>352</v>
      </c>
      <c r="T1391" s="1216"/>
      <c r="U1391" s="1217"/>
      <c r="V1391" s="1218"/>
      <c r="W1391" s="587">
        <f t="shared" si="291"/>
        <v>0</v>
      </c>
      <c r="Y1391" s="1215">
        <v>352</v>
      </c>
      <c r="Z1391" s="1216"/>
      <c r="AA1391" s="1217"/>
      <c r="AB1391" s="1218"/>
      <c r="AC1391" s="587">
        <f t="shared" si="292"/>
        <v>0</v>
      </c>
      <c r="AE1391" s="1215">
        <v>352</v>
      </c>
      <c r="AF1391" s="1216"/>
      <c r="AG1391" s="1217"/>
      <c r="AH1391" s="1218"/>
      <c r="AI1391" s="587">
        <f t="shared" si="293"/>
        <v>0</v>
      </c>
      <c r="AK1391" s="1215">
        <v>352</v>
      </c>
      <c r="AL1391" s="1216"/>
      <c r="AM1391" s="1217"/>
      <c r="AN1391" s="1218"/>
      <c r="AO1391" s="587">
        <f t="shared" si="294"/>
        <v>0</v>
      </c>
      <c r="AQ1391" s="1215">
        <v>352</v>
      </c>
      <c r="AR1391" s="1216"/>
      <c r="AS1391" s="1217"/>
      <c r="AT1391" s="1218"/>
      <c r="AU1391" s="587">
        <f t="shared" si="295"/>
        <v>0</v>
      </c>
      <c r="AW1391" s="1215">
        <v>352</v>
      </c>
      <c r="AX1391" s="1216"/>
      <c r="AY1391" s="1217"/>
      <c r="AZ1391" s="1218"/>
      <c r="BA1391" s="587">
        <f t="shared" si="296"/>
        <v>0</v>
      </c>
      <c r="BC1391" s="1215">
        <v>352</v>
      </c>
      <c r="BD1391" s="1216"/>
      <c r="BE1391" s="1217"/>
      <c r="BF1391" s="1218"/>
      <c r="BG1391" s="587">
        <f t="shared" si="297"/>
        <v>0</v>
      </c>
      <c r="BI1391" s="1215">
        <v>352</v>
      </c>
      <c r="BJ1391" s="1216"/>
      <c r="BK1391" s="1217"/>
      <c r="BL1391" s="1218"/>
      <c r="BM1391" s="587">
        <f t="shared" si="298"/>
        <v>0</v>
      </c>
      <c r="BO1391" s="1215">
        <v>352</v>
      </c>
      <c r="BP1391" s="1216"/>
      <c r="BQ1391" s="1217"/>
      <c r="BR1391" s="1218"/>
      <c r="BS1391" s="587">
        <f t="shared" si="299"/>
        <v>0</v>
      </c>
    </row>
    <row r="1392" spans="1:71" s="17" customFormat="1" ht="16.75" hidden="1" customHeight="1" outlineLevel="2">
      <c r="A1392" s="1215">
        <v>353</v>
      </c>
      <c r="B1392" s="1216"/>
      <c r="C1392" s="1217"/>
      <c r="D1392" s="1218"/>
      <c r="E1392" s="587">
        <f t="shared" si="288"/>
        <v>0</v>
      </c>
      <c r="G1392" s="1215">
        <v>353</v>
      </c>
      <c r="H1392" s="1216"/>
      <c r="I1392" s="1217"/>
      <c r="J1392" s="1218"/>
      <c r="K1392" s="587">
        <f t="shared" si="289"/>
        <v>0</v>
      </c>
      <c r="M1392" s="1215">
        <v>353</v>
      </c>
      <c r="N1392" s="1216"/>
      <c r="O1392" s="1217"/>
      <c r="P1392" s="1218"/>
      <c r="Q1392" s="587">
        <f t="shared" si="290"/>
        <v>0</v>
      </c>
      <c r="S1392" s="1215">
        <v>353</v>
      </c>
      <c r="T1392" s="1216"/>
      <c r="U1392" s="1217"/>
      <c r="V1392" s="1218"/>
      <c r="W1392" s="587">
        <f t="shared" si="291"/>
        <v>0</v>
      </c>
      <c r="Y1392" s="1215">
        <v>353</v>
      </c>
      <c r="Z1392" s="1216"/>
      <c r="AA1392" s="1217"/>
      <c r="AB1392" s="1218"/>
      <c r="AC1392" s="587">
        <f t="shared" si="292"/>
        <v>0</v>
      </c>
      <c r="AE1392" s="1215">
        <v>353</v>
      </c>
      <c r="AF1392" s="1216"/>
      <c r="AG1392" s="1217"/>
      <c r="AH1392" s="1218"/>
      <c r="AI1392" s="587">
        <f t="shared" si="293"/>
        <v>0</v>
      </c>
      <c r="AK1392" s="1215">
        <v>353</v>
      </c>
      <c r="AL1392" s="1216"/>
      <c r="AM1392" s="1217"/>
      <c r="AN1392" s="1218"/>
      <c r="AO1392" s="587">
        <f t="shared" si="294"/>
        <v>0</v>
      </c>
      <c r="AQ1392" s="1215">
        <v>353</v>
      </c>
      <c r="AR1392" s="1216"/>
      <c r="AS1392" s="1217"/>
      <c r="AT1392" s="1218"/>
      <c r="AU1392" s="587">
        <f t="shared" si="295"/>
        <v>0</v>
      </c>
      <c r="AW1392" s="1215">
        <v>353</v>
      </c>
      <c r="AX1392" s="1216"/>
      <c r="AY1392" s="1217"/>
      <c r="AZ1392" s="1218"/>
      <c r="BA1392" s="587">
        <f t="shared" si="296"/>
        <v>0</v>
      </c>
      <c r="BC1392" s="1215">
        <v>353</v>
      </c>
      <c r="BD1392" s="1216"/>
      <c r="BE1392" s="1217"/>
      <c r="BF1392" s="1218"/>
      <c r="BG1392" s="587">
        <f t="shared" si="297"/>
        <v>0</v>
      </c>
      <c r="BI1392" s="1215">
        <v>353</v>
      </c>
      <c r="BJ1392" s="1216"/>
      <c r="BK1392" s="1217"/>
      <c r="BL1392" s="1218"/>
      <c r="BM1392" s="587">
        <f t="shared" si="298"/>
        <v>0</v>
      </c>
      <c r="BO1392" s="1215">
        <v>353</v>
      </c>
      <c r="BP1392" s="1216"/>
      <c r="BQ1392" s="1217"/>
      <c r="BR1392" s="1218"/>
      <c r="BS1392" s="587">
        <f t="shared" si="299"/>
        <v>0</v>
      </c>
    </row>
    <row r="1393" spans="1:71" s="17" customFormat="1" ht="16.75" hidden="1" customHeight="1" outlineLevel="2">
      <c r="A1393" s="1215">
        <v>354</v>
      </c>
      <c r="B1393" s="1216"/>
      <c r="C1393" s="1217"/>
      <c r="D1393" s="1218"/>
      <c r="E1393" s="587">
        <f t="shared" si="288"/>
        <v>0</v>
      </c>
      <c r="G1393" s="1215">
        <v>354</v>
      </c>
      <c r="H1393" s="1216"/>
      <c r="I1393" s="1217"/>
      <c r="J1393" s="1218"/>
      <c r="K1393" s="587">
        <f t="shared" si="289"/>
        <v>0</v>
      </c>
      <c r="M1393" s="1215">
        <v>354</v>
      </c>
      <c r="N1393" s="1216"/>
      <c r="O1393" s="1217"/>
      <c r="P1393" s="1218"/>
      <c r="Q1393" s="587">
        <f t="shared" si="290"/>
        <v>0</v>
      </c>
      <c r="S1393" s="1215">
        <v>354</v>
      </c>
      <c r="T1393" s="1216"/>
      <c r="U1393" s="1217"/>
      <c r="V1393" s="1218"/>
      <c r="W1393" s="587">
        <f t="shared" si="291"/>
        <v>0</v>
      </c>
      <c r="Y1393" s="1215">
        <v>354</v>
      </c>
      <c r="Z1393" s="1216"/>
      <c r="AA1393" s="1217"/>
      <c r="AB1393" s="1218"/>
      <c r="AC1393" s="587">
        <f t="shared" si="292"/>
        <v>0</v>
      </c>
      <c r="AE1393" s="1215">
        <v>354</v>
      </c>
      <c r="AF1393" s="1216"/>
      <c r="AG1393" s="1217"/>
      <c r="AH1393" s="1218"/>
      <c r="AI1393" s="587">
        <f t="shared" si="293"/>
        <v>0</v>
      </c>
      <c r="AK1393" s="1215">
        <v>354</v>
      </c>
      <c r="AL1393" s="1216"/>
      <c r="AM1393" s="1217"/>
      <c r="AN1393" s="1218"/>
      <c r="AO1393" s="587">
        <f t="shared" si="294"/>
        <v>0</v>
      </c>
      <c r="AQ1393" s="1215">
        <v>354</v>
      </c>
      <c r="AR1393" s="1216"/>
      <c r="AS1393" s="1217"/>
      <c r="AT1393" s="1218"/>
      <c r="AU1393" s="587">
        <f t="shared" si="295"/>
        <v>0</v>
      </c>
      <c r="AW1393" s="1215">
        <v>354</v>
      </c>
      <c r="AX1393" s="1216"/>
      <c r="AY1393" s="1217"/>
      <c r="AZ1393" s="1218"/>
      <c r="BA1393" s="587">
        <f t="shared" si="296"/>
        <v>0</v>
      </c>
      <c r="BC1393" s="1215">
        <v>354</v>
      </c>
      <c r="BD1393" s="1216"/>
      <c r="BE1393" s="1217"/>
      <c r="BF1393" s="1218"/>
      <c r="BG1393" s="587">
        <f t="shared" si="297"/>
        <v>0</v>
      </c>
      <c r="BI1393" s="1215">
        <v>354</v>
      </c>
      <c r="BJ1393" s="1216"/>
      <c r="BK1393" s="1217"/>
      <c r="BL1393" s="1218"/>
      <c r="BM1393" s="587">
        <f t="shared" si="298"/>
        <v>0</v>
      </c>
      <c r="BO1393" s="1215">
        <v>354</v>
      </c>
      <c r="BP1393" s="1216"/>
      <c r="BQ1393" s="1217"/>
      <c r="BR1393" s="1218"/>
      <c r="BS1393" s="587">
        <f t="shared" si="299"/>
        <v>0</v>
      </c>
    </row>
    <row r="1394" spans="1:71" s="17" customFormat="1" ht="16.75" hidden="1" customHeight="1" outlineLevel="2">
      <c r="A1394" s="1215">
        <v>355</v>
      </c>
      <c r="B1394" s="1216"/>
      <c r="C1394" s="1217"/>
      <c r="D1394" s="1218"/>
      <c r="E1394" s="587">
        <f t="shared" si="288"/>
        <v>0</v>
      </c>
      <c r="G1394" s="1215">
        <v>355</v>
      </c>
      <c r="H1394" s="1216"/>
      <c r="I1394" s="1217"/>
      <c r="J1394" s="1218"/>
      <c r="K1394" s="587">
        <f t="shared" si="289"/>
        <v>0</v>
      </c>
      <c r="M1394" s="1215">
        <v>355</v>
      </c>
      <c r="N1394" s="1216"/>
      <c r="O1394" s="1217"/>
      <c r="P1394" s="1218"/>
      <c r="Q1394" s="587">
        <f t="shared" si="290"/>
        <v>0</v>
      </c>
      <c r="S1394" s="1215">
        <v>355</v>
      </c>
      <c r="T1394" s="1216"/>
      <c r="U1394" s="1217"/>
      <c r="V1394" s="1218"/>
      <c r="W1394" s="587">
        <f t="shared" si="291"/>
        <v>0</v>
      </c>
      <c r="Y1394" s="1215">
        <v>355</v>
      </c>
      <c r="Z1394" s="1216"/>
      <c r="AA1394" s="1217"/>
      <c r="AB1394" s="1218"/>
      <c r="AC1394" s="587">
        <f t="shared" si="292"/>
        <v>0</v>
      </c>
      <c r="AE1394" s="1215">
        <v>355</v>
      </c>
      <c r="AF1394" s="1216"/>
      <c r="AG1394" s="1217"/>
      <c r="AH1394" s="1218"/>
      <c r="AI1394" s="587">
        <f t="shared" si="293"/>
        <v>0</v>
      </c>
      <c r="AK1394" s="1215">
        <v>355</v>
      </c>
      <c r="AL1394" s="1216"/>
      <c r="AM1394" s="1217"/>
      <c r="AN1394" s="1218"/>
      <c r="AO1394" s="587">
        <f t="shared" si="294"/>
        <v>0</v>
      </c>
      <c r="AQ1394" s="1215">
        <v>355</v>
      </c>
      <c r="AR1394" s="1216"/>
      <c r="AS1394" s="1217"/>
      <c r="AT1394" s="1218"/>
      <c r="AU1394" s="587">
        <f t="shared" si="295"/>
        <v>0</v>
      </c>
      <c r="AW1394" s="1215">
        <v>355</v>
      </c>
      <c r="AX1394" s="1216"/>
      <c r="AY1394" s="1217"/>
      <c r="AZ1394" s="1218"/>
      <c r="BA1394" s="587">
        <f t="shared" si="296"/>
        <v>0</v>
      </c>
      <c r="BC1394" s="1215">
        <v>355</v>
      </c>
      <c r="BD1394" s="1216"/>
      <c r="BE1394" s="1217"/>
      <c r="BF1394" s="1218"/>
      <c r="BG1394" s="587">
        <f t="shared" si="297"/>
        <v>0</v>
      </c>
      <c r="BI1394" s="1215">
        <v>355</v>
      </c>
      <c r="BJ1394" s="1216"/>
      <c r="BK1394" s="1217"/>
      <c r="BL1394" s="1218"/>
      <c r="BM1394" s="587">
        <f t="shared" si="298"/>
        <v>0</v>
      </c>
      <c r="BO1394" s="1215">
        <v>355</v>
      </c>
      <c r="BP1394" s="1216"/>
      <c r="BQ1394" s="1217"/>
      <c r="BR1394" s="1218"/>
      <c r="BS1394" s="587">
        <f t="shared" si="299"/>
        <v>0</v>
      </c>
    </row>
    <row r="1395" spans="1:71" s="17" customFormat="1" ht="16.75" hidden="1" customHeight="1" outlineLevel="2">
      <c r="A1395" s="1215">
        <v>356</v>
      </c>
      <c r="B1395" s="1216"/>
      <c r="C1395" s="1217"/>
      <c r="D1395" s="1218"/>
      <c r="E1395" s="587">
        <f t="shared" si="288"/>
        <v>0</v>
      </c>
      <c r="G1395" s="1215">
        <v>356</v>
      </c>
      <c r="H1395" s="1216"/>
      <c r="I1395" s="1217"/>
      <c r="J1395" s="1218"/>
      <c r="K1395" s="587">
        <f t="shared" si="289"/>
        <v>0</v>
      </c>
      <c r="M1395" s="1215">
        <v>356</v>
      </c>
      <c r="N1395" s="1216"/>
      <c r="O1395" s="1217"/>
      <c r="P1395" s="1218"/>
      <c r="Q1395" s="587">
        <f t="shared" si="290"/>
        <v>0</v>
      </c>
      <c r="S1395" s="1215">
        <v>356</v>
      </c>
      <c r="T1395" s="1216"/>
      <c r="U1395" s="1217"/>
      <c r="V1395" s="1218"/>
      <c r="W1395" s="587">
        <f t="shared" si="291"/>
        <v>0</v>
      </c>
      <c r="Y1395" s="1215">
        <v>356</v>
      </c>
      <c r="Z1395" s="1216"/>
      <c r="AA1395" s="1217"/>
      <c r="AB1395" s="1218"/>
      <c r="AC1395" s="587">
        <f t="shared" si="292"/>
        <v>0</v>
      </c>
      <c r="AE1395" s="1215">
        <v>356</v>
      </c>
      <c r="AF1395" s="1216"/>
      <c r="AG1395" s="1217"/>
      <c r="AH1395" s="1218"/>
      <c r="AI1395" s="587">
        <f t="shared" si="293"/>
        <v>0</v>
      </c>
      <c r="AK1395" s="1215">
        <v>356</v>
      </c>
      <c r="AL1395" s="1216"/>
      <c r="AM1395" s="1217"/>
      <c r="AN1395" s="1218"/>
      <c r="AO1395" s="587">
        <f t="shared" si="294"/>
        <v>0</v>
      </c>
      <c r="AQ1395" s="1215">
        <v>356</v>
      </c>
      <c r="AR1395" s="1216"/>
      <c r="AS1395" s="1217"/>
      <c r="AT1395" s="1218"/>
      <c r="AU1395" s="587">
        <f t="shared" si="295"/>
        <v>0</v>
      </c>
      <c r="AW1395" s="1215">
        <v>356</v>
      </c>
      <c r="AX1395" s="1216"/>
      <c r="AY1395" s="1217"/>
      <c r="AZ1395" s="1218"/>
      <c r="BA1395" s="587">
        <f t="shared" si="296"/>
        <v>0</v>
      </c>
      <c r="BC1395" s="1215">
        <v>356</v>
      </c>
      <c r="BD1395" s="1216"/>
      <c r="BE1395" s="1217"/>
      <c r="BF1395" s="1218"/>
      <c r="BG1395" s="587">
        <f t="shared" si="297"/>
        <v>0</v>
      </c>
      <c r="BI1395" s="1215">
        <v>356</v>
      </c>
      <c r="BJ1395" s="1216"/>
      <c r="BK1395" s="1217"/>
      <c r="BL1395" s="1218"/>
      <c r="BM1395" s="587">
        <f t="shared" si="298"/>
        <v>0</v>
      </c>
      <c r="BO1395" s="1215">
        <v>356</v>
      </c>
      <c r="BP1395" s="1216"/>
      <c r="BQ1395" s="1217"/>
      <c r="BR1395" s="1218"/>
      <c r="BS1395" s="587">
        <f t="shared" si="299"/>
        <v>0</v>
      </c>
    </row>
    <row r="1396" spans="1:71" s="17" customFormat="1" ht="16.75" hidden="1" customHeight="1" outlineLevel="2">
      <c r="A1396" s="1215">
        <v>357</v>
      </c>
      <c r="B1396" s="1216"/>
      <c r="C1396" s="1217"/>
      <c r="D1396" s="1218"/>
      <c r="E1396" s="587">
        <f t="shared" si="288"/>
        <v>0</v>
      </c>
      <c r="G1396" s="1215">
        <v>357</v>
      </c>
      <c r="H1396" s="1216"/>
      <c r="I1396" s="1217"/>
      <c r="J1396" s="1218"/>
      <c r="K1396" s="587">
        <f t="shared" si="289"/>
        <v>0</v>
      </c>
      <c r="M1396" s="1215">
        <v>357</v>
      </c>
      <c r="N1396" s="1216"/>
      <c r="O1396" s="1217"/>
      <c r="P1396" s="1218"/>
      <c r="Q1396" s="587">
        <f t="shared" si="290"/>
        <v>0</v>
      </c>
      <c r="S1396" s="1215">
        <v>357</v>
      </c>
      <c r="T1396" s="1216"/>
      <c r="U1396" s="1217"/>
      <c r="V1396" s="1218"/>
      <c r="W1396" s="587">
        <f t="shared" si="291"/>
        <v>0</v>
      </c>
      <c r="Y1396" s="1215">
        <v>357</v>
      </c>
      <c r="Z1396" s="1216"/>
      <c r="AA1396" s="1217"/>
      <c r="AB1396" s="1218"/>
      <c r="AC1396" s="587">
        <f t="shared" si="292"/>
        <v>0</v>
      </c>
      <c r="AE1396" s="1215">
        <v>357</v>
      </c>
      <c r="AF1396" s="1216"/>
      <c r="AG1396" s="1217"/>
      <c r="AH1396" s="1218"/>
      <c r="AI1396" s="587">
        <f t="shared" si="293"/>
        <v>0</v>
      </c>
      <c r="AK1396" s="1215">
        <v>357</v>
      </c>
      <c r="AL1396" s="1216"/>
      <c r="AM1396" s="1217"/>
      <c r="AN1396" s="1218"/>
      <c r="AO1396" s="587">
        <f t="shared" si="294"/>
        <v>0</v>
      </c>
      <c r="AQ1396" s="1215">
        <v>357</v>
      </c>
      <c r="AR1396" s="1216"/>
      <c r="AS1396" s="1217"/>
      <c r="AT1396" s="1218"/>
      <c r="AU1396" s="587">
        <f t="shared" si="295"/>
        <v>0</v>
      </c>
      <c r="AW1396" s="1215">
        <v>357</v>
      </c>
      <c r="AX1396" s="1216"/>
      <c r="AY1396" s="1217"/>
      <c r="AZ1396" s="1218"/>
      <c r="BA1396" s="587">
        <f t="shared" si="296"/>
        <v>0</v>
      </c>
      <c r="BC1396" s="1215">
        <v>357</v>
      </c>
      <c r="BD1396" s="1216"/>
      <c r="BE1396" s="1217"/>
      <c r="BF1396" s="1218"/>
      <c r="BG1396" s="587">
        <f t="shared" si="297"/>
        <v>0</v>
      </c>
      <c r="BI1396" s="1215">
        <v>357</v>
      </c>
      <c r="BJ1396" s="1216"/>
      <c r="BK1396" s="1217"/>
      <c r="BL1396" s="1218"/>
      <c r="BM1396" s="587">
        <f t="shared" si="298"/>
        <v>0</v>
      </c>
      <c r="BO1396" s="1215">
        <v>357</v>
      </c>
      <c r="BP1396" s="1216"/>
      <c r="BQ1396" s="1217"/>
      <c r="BR1396" s="1218"/>
      <c r="BS1396" s="587">
        <f t="shared" si="299"/>
        <v>0</v>
      </c>
    </row>
    <row r="1397" spans="1:71" s="17" customFormat="1" ht="16.75" hidden="1" customHeight="1" outlineLevel="2">
      <c r="A1397" s="1215">
        <v>358</v>
      </c>
      <c r="B1397" s="1216"/>
      <c r="C1397" s="1217"/>
      <c r="D1397" s="1218"/>
      <c r="E1397" s="587">
        <f t="shared" si="288"/>
        <v>0</v>
      </c>
      <c r="G1397" s="1215">
        <v>358</v>
      </c>
      <c r="H1397" s="1216"/>
      <c r="I1397" s="1217"/>
      <c r="J1397" s="1218"/>
      <c r="K1397" s="587">
        <f t="shared" si="289"/>
        <v>0</v>
      </c>
      <c r="M1397" s="1215">
        <v>358</v>
      </c>
      <c r="N1397" s="1216"/>
      <c r="O1397" s="1217"/>
      <c r="P1397" s="1218"/>
      <c r="Q1397" s="587">
        <f t="shared" si="290"/>
        <v>0</v>
      </c>
      <c r="S1397" s="1215">
        <v>358</v>
      </c>
      <c r="T1397" s="1216"/>
      <c r="U1397" s="1217"/>
      <c r="V1397" s="1218"/>
      <c r="W1397" s="587">
        <f t="shared" si="291"/>
        <v>0</v>
      </c>
      <c r="Y1397" s="1215">
        <v>358</v>
      </c>
      <c r="Z1397" s="1216"/>
      <c r="AA1397" s="1217"/>
      <c r="AB1397" s="1218"/>
      <c r="AC1397" s="587">
        <f t="shared" si="292"/>
        <v>0</v>
      </c>
      <c r="AE1397" s="1215">
        <v>358</v>
      </c>
      <c r="AF1397" s="1216"/>
      <c r="AG1397" s="1217"/>
      <c r="AH1397" s="1218"/>
      <c r="AI1397" s="587">
        <f t="shared" si="293"/>
        <v>0</v>
      </c>
      <c r="AK1397" s="1215">
        <v>358</v>
      </c>
      <c r="AL1397" s="1216"/>
      <c r="AM1397" s="1217"/>
      <c r="AN1397" s="1218"/>
      <c r="AO1397" s="587">
        <f t="shared" si="294"/>
        <v>0</v>
      </c>
      <c r="AQ1397" s="1215">
        <v>358</v>
      </c>
      <c r="AR1397" s="1216"/>
      <c r="AS1397" s="1217"/>
      <c r="AT1397" s="1218"/>
      <c r="AU1397" s="587">
        <f t="shared" si="295"/>
        <v>0</v>
      </c>
      <c r="AW1397" s="1215">
        <v>358</v>
      </c>
      <c r="AX1397" s="1216"/>
      <c r="AY1397" s="1217"/>
      <c r="AZ1397" s="1218"/>
      <c r="BA1397" s="587">
        <f t="shared" si="296"/>
        <v>0</v>
      </c>
      <c r="BC1397" s="1215">
        <v>358</v>
      </c>
      <c r="BD1397" s="1216"/>
      <c r="BE1397" s="1217"/>
      <c r="BF1397" s="1218"/>
      <c r="BG1397" s="587">
        <f t="shared" si="297"/>
        <v>0</v>
      </c>
      <c r="BI1397" s="1215">
        <v>358</v>
      </c>
      <c r="BJ1397" s="1216"/>
      <c r="BK1397" s="1217"/>
      <c r="BL1397" s="1218"/>
      <c r="BM1397" s="587">
        <f t="shared" si="298"/>
        <v>0</v>
      </c>
      <c r="BO1397" s="1215">
        <v>358</v>
      </c>
      <c r="BP1397" s="1216"/>
      <c r="BQ1397" s="1217"/>
      <c r="BR1397" s="1218"/>
      <c r="BS1397" s="587">
        <f t="shared" si="299"/>
        <v>0</v>
      </c>
    </row>
    <row r="1398" spans="1:71" s="17" customFormat="1" ht="16.75" hidden="1" customHeight="1" outlineLevel="2">
      <c r="A1398" s="1215">
        <v>359</v>
      </c>
      <c r="B1398" s="1216"/>
      <c r="C1398" s="1217"/>
      <c r="D1398" s="1218"/>
      <c r="E1398" s="587">
        <f t="shared" si="288"/>
        <v>0</v>
      </c>
      <c r="G1398" s="1215">
        <v>359</v>
      </c>
      <c r="H1398" s="1216"/>
      <c r="I1398" s="1217"/>
      <c r="J1398" s="1218"/>
      <c r="K1398" s="587">
        <f t="shared" si="289"/>
        <v>0</v>
      </c>
      <c r="M1398" s="1215">
        <v>359</v>
      </c>
      <c r="N1398" s="1216"/>
      <c r="O1398" s="1217"/>
      <c r="P1398" s="1218"/>
      <c r="Q1398" s="587">
        <f t="shared" si="290"/>
        <v>0</v>
      </c>
      <c r="S1398" s="1215">
        <v>359</v>
      </c>
      <c r="T1398" s="1216"/>
      <c r="U1398" s="1217"/>
      <c r="V1398" s="1218"/>
      <c r="W1398" s="587">
        <f t="shared" si="291"/>
        <v>0</v>
      </c>
      <c r="Y1398" s="1215">
        <v>359</v>
      </c>
      <c r="Z1398" s="1216"/>
      <c r="AA1398" s="1217"/>
      <c r="AB1398" s="1218"/>
      <c r="AC1398" s="587">
        <f t="shared" si="292"/>
        <v>0</v>
      </c>
      <c r="AE1398" s="1215">
        <v>359</v>
      </c>
      <c r="AF1398" s="1216"/>
      <c r="AG1398" s="1217"/>
      <c r="AH1398" s="1218"/>
      <c r="AI1398" s="587">
        <f t="shared" si="293"/>
        <v>0</v>
      </c>
      <c r="AK1398" s="1215">
        <v>359</v>
      </c>
      <c r="AL1398" s="1216"/>
      <c r="AM1398" s="1217"/>
      <c r="AN1398" s="1218"/>
      <c r="AO1398" s="587">
        <f t="shared" si="294"/>
        <v>0</v>
      </c>
      <c r="AQ1398" s="1215">
        <v>359</v>
      </c>
      <c r="AR1398" s="1216"/>
      <c r="AS1398" s="1217"/>
      <c r="AT1398" s="1218"/>
      <c r="AU1398" s="587">
        <f t="shared" si="295"/>
        <v>0</v>
      </c>
      <c r="AW1398" s="1215">
        <v>359</v>
      </c>
      <c r="AX1398" s="1216"/>
      <c r="AY1398" s="1217"/>
      <c r="AZ1398" s="1218"/>
      <c r="BA1398" s="587">
        <f t="shared" si="296"/>
        <v>0</v>
      </c>
      <c r="BC1398" s="1215">
        <v>359</v>
      </c>
      <c r="BD1398" s="1216"/>
      <c r="BE1398" s="1217"/>
      <c r="BF1398" s="1218"/>
      <c r="BG1398" s="587">
        <f t="shared" si="297"/>
        <v>0</v>
      </c>
      <c r="BI1398" s="1215">
        <v>359</v>
      </c>
      <c r="BJ1398" s="1216"/>
      <c r="BK1398" s="1217"/>
      <c r="BL1398" s="1218"/>
      <c r="BM1398" s="587">
        <f t="shared" si="298"/>
        <v>0</v>
      </c>
      <c r="BO1398" s="1215">
        <v>359</v>
      </c>
      <c r="BP1398" s="1216"/>
      <c r="BQ1398" s="1217"/>
      <c r="BR1398" s="1218"/>
      <c r="BS1398" s="587">
        <f t="shared" si="299"/>
        <v>0</v>
      </c>
    </row>
    <row r="1399" spans="1:71" s="17" customFormat="1" ht="16.75" hidden="1" customHeight="1" outlineLevel="2">
      <c r="A1399" s="1215">
        <v>360</v>
      </c>
      <c r="B1399" s="1216"/>
      <c r="C1399" s="1217"/>
      <c r="D1399" s="1218"/>
      <c r="E1399" s="587">
        <f t="shared" si="288"/>
        <v>0</v>
      </c>
      <c r="G1399" s="1215">
        <v>360</v>
      </c>
      <c r="H1399" s="1216"/>
      <c r="I1399" s="1217"/>
      <c r="J1399" s="1218"/>
      <c r="K1399" s="587">
        <f t="shared" si="289"/>
        <v>0</v>
      </c>
      <c r="M1399" s="1215">
        <v>360</v>
      </c>
      <c r="N1399" s="1216"/>
      <c r="O1399" s="1217"/>
      <c r="P1399" s="1218"/>
      <c r="Q1399" s="587">
        <f t="shared" si="290"/>
        <v>0</v>
      </c>
      <c r="S1399" s="1215">
        <v>360</v>
      </c>
      <c r="T1399" s="1216"/>
      <c r="U1399" s="1217"/>
      <c r="V1399" s="1218"/>
      <c r="W1399" s="587">
        <f t="shared" si="291"/>
        <v>0</v>
      </c>
      <c r="Y1399" s="1215">
        <v>360</v>
      </c>
      <c r="Z1399" s="1216"/>
      <c r="AA1399" s="1217"/>
      <c r="AB1399" s="1218"/>
      <c r="AC1399" s="587">
        <f t="shared" si="292"/>
        <v>0</v>
      </c>
      <c r="AE1399" s="1215">
        <v>360</v>
      </c>
      <c r="AF1399" s="1216"/>
      <c r="AG1399" s="1217"/>
      <c r="AH1399" s="1218"/>
      <c r="AI1399" s="587">
        <f t="shared" si="293"/>
        <v>0</v>
      </c>
      <c r="AK1399" s="1215">
        <v>360</v>
      </c>
      <c r="AL1399" s="1216"/>
      <c r="AM1399" s="1217"/>
      <c r="AN1399" s="1218"/>
      <c r="AO1399" s="587">
        <f t="shared" si="294"/>
        <v>0</v>
      </c>
      <c r="AQ1399" s="1215">
        <v>360</v>
      </c>
      <c r="AR1399" s="1216"/>
      <c r="AS1399" s="1217"/>
      <c r="AT1399" s="1218"/>
      <c r="AU1399" s="587">
        <f t="shared" si="295"/>
        <v>0</v>
      </c>
      <c r="AW1399" s="1215">
        <v>360</v>
      </c>
      <c r="AX1399" s="1216"/>
      <c r="AY1399" s="1217"/>
      <c r="AZ1399" s="1218"/>
      <c r="BA1399" s="587">
        <f t="shared" si="296"/>
        <v>0</v>
      </c>
      <c r="BC1399" s="1215">
        <v>360</v>
      </c>
      <c r="BD1399" s="1216"/>
      <c r="BE1399" s="1217"/>
      <c r="BF1399" s="1218"/>
      <c r="BG1399" s="587">
        <f t="shared" si="297"/>
        <v>0</v>
      </c>
      <c r="BI1399" s="1215">
        <v>360</v>
      </c>
      <c r="BJ1399" s="1216"/>
      <c r="BK1399" s="1217"/>
      <c r="BL1399" s="1218"/>
      <c r="BM1399" s="587">
        <f t="shared" si="298"/>
        <v>0</v>
      </c>
      <c r="BO1399" s="1215">
        <v>360</v>
      </c>
      <c r="BP1399" s="1216"/>
      <c r="BQ1399" s="1217"/>
      <c r="BR1399" s="1218"/>
      <c r="BS1399" s="587">
        <f t="shared" si="299"/>
        <v>0</v>
      </c>
    </row>
    <row r="1400" spans="1:71" s="17" customFormat="1" ht="16.75" hidden="1" customHeight="1" outlineLevel="2">
      <c r="A1400" s="1215">
        <v>361</v>
      </c>
      <c r="B1400" s="1216"/>
      <c r="C1400" s="1217"/>
      <c r="D1400" s="1218"/>
      <c r="E1400" s="587">
        <f t="shared" si="288"/>
        <v>0</v>
      </c>
      <c r="G1400" s="1215">
        <v>361</v>
      </c>
      <c r="H1400" s="1216"/>
      <c r="I1400" s="1217"/>
      <c r="J1400" s="1218"/>
      <c r="K1400" s="587">
        <f t="shared" si="289"/>
        <v>0</v>
      </c>
      <c r="M1400" s="1215">
        <v>361</v>
      </c>
      <c r="N1400" s="1216"/>
      <c r="O1400" s="1217"/>
      <c r="P1400" s="1218"/>
      <c r="Q1400" s="587">
        <f t="shared" si="290"/>
        <v>0</v>
      </c>
      <c r="S1400" s="1215">
        <v>361</v>
      </c>
      <c r="T1400" s="1216"/>
      <c r="U1400" s="1217"/>
      <c r="V1400" s="1218"/>
      <c r="W1400" s="587">
        <f t="shared" si="291"/>
        <v>0</v>
      </c>
      <c r="Y1400" s="1215">
        <v>361</v>
      </c>
      <c r="Z1400" s="1216"/>
      <c r="AA1400" s="1217"/>
      <c r="AB1400" s="1218"/>
      <c r="AC1400" s="587">
        <f t="shared" si="292"/>
        <v>0</v>
      </c>
      <c r="AE1400" s="1215">
        <v>361</v>
      </c>
      <c r="AF1400" s="1216"/>
      <c r="AG1400" s="1217"/>
      <c r="AH1400" s="1218"/>
      <c r="AI1400" s="587">
        <f t="shared" si="293"/>
        <v>0</v>
      </c>
      <c r="AK1400" s="1215">
        <v>361</v>
      </c>
      <c r="AL1400" s="1216"/>
      <c r="AM1400" s="1217"/>
      <c r="AN1400" s="1218"/>
      <c r="AO1400" s="587">
        <f t="shared" si="294"/>
        <v>0</v>
      </c>
      <c r="AQ1400" s="1215">
        <v>361</v>
      </c>
      <c r="AR1400" s="1216"/>
      <c r="AS1400" s="1217"/>
      <c r="AT1400" s="1218"/>
      <c r="AU1400" s="587">
        <f t="shared" si="295"/>
        <v>0</v>
      </c>
      <c r="AW1400" s="1215">
        <v>361</v>
      </c>
      <c r="AX1400" s="1216"/>
      <c r="AY1400" s="1217"/>
      <c r="AZ1400" s="1218"/>
      <c r="BA1400" s="587">
        <f t="shared" si="296"/>
        <v>0</v>
      </c>
      <c r="BC1400" s="1215">
        <v>361</v>
      </c>
      <c r="BD1400" s="1216"/>
      <c r="BE1400" s="1217"/>
      <c r="BF1400" s="1218"/>
      <c r="BG1400" s="587">
        <f t="shared" si="297"/>
        <v>0</v>
      </c>
      <c r="BI1400" s="1215">
        <v>361</v>
      </c>
      <c r="BJ1400" s="1216"/>
      <c r="BK1400" s="1217"/>
      <c r="BL1400" s="1218"/>
      <c r="BM1400" s="587">
        <f t="shared" si="298"/>
        <v>0</v>
      </c>
      <c r="BO1400" s="1215">
        <v>361</v>
      </c>
      <c r="BP1400" s="1216"/>
      <c r="BQ1400" s="1217"/>
      <c r="BR1400" s="1218"/>
      <c r="BS1400" s="587">
        <f t="shared" si="299"/>
        <v>0</v>
      </c>
    </row>
    <row r="1401" spans="1:71" s="17" customFormat="1" ht="16.75" hidden="1" customHeight="1" outlineLevel="2">
      <c r="A1401" s="1215">
        <v>362</v>
      </c>
      <c r="B1401" s="1216"/>
      <c r="C1401" s="1217"/>
      <c r="D1401" s="1218"/>
      <c r="E1401" s="587">
        <f t="shared" si="288"/>
        <v>0</v>
      </c>
      <c r="G1401" s="1215">
        <v>362</v>
      </c>
      <c r="H1401" s="1216"/>
      <c r="I1401" s="1217"/>
      <c r="J1401" s="1218"/>
      <c r="K1401" s="587">
        <f t="shared" si="289"/>
        <v>0</v>
      </c>
      <c r="M1401" s="1215">
        <v>362</v>
      </c>
      <c r="N1401" s="1216"/>
      <c r="O1401" s="1217"/>
      <c r="P1401" s="1218"/>
      <c r="Q1401" s="587">
        <f t="shared" si="290"/>
        <v>0</v>
      </c>
      <c r="S1401" s="1215">
        <v>362</v>
      </c>
      <c r="T1401" s="1216"/>
      <c r="U1401" s="1217"/>
      <c r="V1401" s="1218"/>
      <c r="W1401" s="587">
        <f t="shared" si="291"/>
        <v>0</v>
      </c>
      <c r="Y1401" s="1215">
        <v>362</v>
      </c>
      <c r="Z1401" s="1216"/>
      <c r="AA1401" s="1217"/>
      <c r="AB1401" s="1218"/>
      <c r="AC1401" s="587">
        <f t="shared" si="292"/>
        <v>0</v>
      </c>
      <c r="AE1401" s="1215">
        <v>362</v>
      </c>
      <c r="AF1401" s="1216"/>
      <c r="AG1401" s="1217"/>
      <c r="AH1401" s="1218"/>
      <c r="AI1401" s="587">
        <f t="shared" si="293"/>
        <v>0</v>
      </c>
      <c r="AK1401" s="1215">
        <v>362</v>
      </c>
      <c r="AL1401" s="1216"/>
      <c r="AM1401" s="1217"/>
      <c r="AN1401" s="1218"/>
      <c r="AO1401" s="587">
        <f t="shared" si="294"/>
        <v>0</v>
      </c>
      <c r="AQ1401" s="1215">
        <v>362</v>
      </c>
      <c r="AR1401" s="1216"/>
      <c r="AS1401" s="1217"/>
      <c r="AT1401" s="1218"/>
      <c r="AU1401" s="587">
        <f t="shared" si="295"/>
        <v>0</v>
      </c>
      <c r="AW1401" s="1215">
        <v>362</v>
      </c>
      <c r="AX1401" s="1216"/>
      <c r="AY1401" s="1217"/>
      <c r="AZ1401" s="1218"/>
      <c r="BA1401" s="587">
        <f t="shared" si="296"/>
        <v>0</v>
      </c>
      <c r="BC1401" s="1215">
        <v>362</v>
      </c>
      <c r="BD1401" s="1216"/>
      <c r="BE1401" s="1217"/>
      <c r="BF1401" s="1218"/>
      <c r="BG1401" s="587">
        <f t="shared" si="297"/>
        <v>0</v>
      </c>
      <c r="BI1401" s="1215">
        <v>362</v>
      </c>
      <c r="BJ1401" s="1216"/>
      <c r="BK1401" s="1217"/>
      <c r="BL1401" s="1218"/>
      <c r="BM1401" s="587">
        <f t="shared" si="298"/>
        <v>0</v>
      </c>
      <c r="BO1401" s="1215">
        <v>362</v>
      </c>
      <c r="BP1401" s="1216"/>
      <c r="BQ1401" s="1217"/>
      <c r="BR1401" s="1218"/>
      <c r="BS1401" s="587">
        <f t="shared" si="299"/>
        <v>0</v>
      </c>
    </row>
    <row r="1402" spans="1:71" s="17" customFormat="1" ht="16.75" hidden="1" customHeight="1" outlineLevel="2">
      <c r="A1402" s="1215">
        <v>363</v>
      </c>
      <c r="B1402" s="1216"/>
      <c r="C1402" s="1217"/>
      <c r="D1402" s="1218"/>
      <c r="E1402" s="587">
        <f t="shared" si="288"/>
        <v>0</v>
      </c>
      <c r="G1402" s="1215">
        <v>363</v>
      </c>
      <c r="H1402" s="1216"/>
      <c r="I1402" s="1217"/>
      <c r="J1402" s="1218"/>
      <c r="K1402" s="587">
        <f t="shared" si="289"/>
        <v>0</v>
      </c>
      <c r="M1402" s="1215">
        <v>363</v>
      </c>
      <c r="N1402" s="1216"/>
      <c r="O1402" s="1217"/>
      <c r="P1402" s="1218"/>
      <c r="Q1402" s="587">
        <f t="shared" si="290"/>
        <v>0</v>
      </c>
      <c r="S1402" s="1215">
        <v>363</v>
      </c>
      <c r="T1402" s="1216"/>
      <c r="U1402" s="1217"/>
      <c r="V1402" s="1218"/>
      <c r="W1402" s="587">
        <f t="shared" si="291"/>
        <v>0</v>
      </c>
      <c r="Y1402" s="1215">
        <v>363</v>
      </c>
      <c r="Z1402" s="1216"/>
      <c r="AA1402" s="1217"/>
      <c r="AB1402" s="1218"/>
      <c r="AC1402" s="587">
        <f t="shared" si="292"/>
        <v>0</v>
      </c>
      <c r="AE1402" s="1215">
        <v>363</v>
      </c>
      <c r="AF1402" s="1216"/>
      <c r="AG1402" s="1217"/>
      <c r="AH1402" s="1218"/>
      <c r="AI1402" s="587">
        <f t="shared" si="293"/>
        <v>0</v>
      </c>
      <c r="AK1402" s="1215">
        <v>363</v>
      </c>
      <c r="AL1402" s="1216"/>
      <c r="AM1402" s="1217"/>
      <c r="AN1402" s="1218"/>
      <c r="AO1402" s="587">
        <f t="shared" si="294"/>
        <v>0</v>
      </c>
      <c r="AQ1402" s="1215">
        <v>363</v>
      </c>
      <c r="AR1402" s="1216"/>
      <c r="AS1402" s="1217"/>
      <c r="AT1402" s="1218"/>
      <c r="AU1402" s="587">
        <f t="shared" si="295"/>
        <v>0</v>
      </c>
      <c r="AW1402" s="1215">
        <v>363</v>
      </c>
      <c r="AX1402" s="1216"/>
      <c r="AY1402" s="1217"/>
      <c r="AZ1402" s="1218"/>
      <c r="BA1402" s="587">
        <f t="shared" si="296"/>
        <v>0</v>
      </c>
      <c r="BC1402" s="1215">
        <v>363</v>
      </c>
      <c r="BD1402" s="1216"/>
      <c r="BE1402" s="1217"/>
      <c r="BF1402" s="1218"/>
      <c r="BG1402" s="587">
        <f t="shared" si="297"/>
        <v>0</v>
      </c>
      <c r="BI1402" s="1215">
        <v>363</v>
      </c>
      <c r="BJ1402" s="1216"/>
      <c r="BK1402" s="1217"/>
      <c r="BL1402" s="1218"/>
      <c r="BM1402" s="587">
        <f t="shared" si="298"/>
        <v>0</v>
      </c>
      <c r="BO1402" s="1215">
        <v>363</v>
      </c>
      <c r="BP1402" s="1216"/>
      <c r="BQ1402" s="1217"/>
      <c r="BR1402" s="1218"/>
      <c r="BS1402" s="587">
        <f t="shared" si="299"/>
        <v>0</v>
      </c>
    </row>
    <row r="1403" spans="1:71" s="17" customFormat="1" ht="16.75" hidden="1" customHeight="1" outlineLevel="2">
      <c r="A1403" s="1215">
        <v>364</v>
      </c>
      <c r="B1403" s="1216"/>
      <c r="C1403" s="1217"/>
      <c r="D1403" s="1218"/>
      <c r="E1403" s="587">
        <f t="shared" si="288"/>
        <v>0</v>
      </c>
      <c r="G1403" s="1215">
        <v>364</v>
      </c>
      <c r="H1403" s="1216"/>
      <c r="I1403" s="1217"/>
      <c r="J1403" s="1218"/>
      <c r="K1403" s="587">
        <f t="shared" si="289"/>
        <v>0</v>
      </c>
      <c r="M1403" s="1215">
        <v>364</v>
      </c>
      <c r="N1403" s="1216"/>
      <c r="O1403" s="1217"/>
      <c r="P1403" s="1218"/>
      <c r="Q1403" s="587">
        <f t="shared" si="290"/>
        <v>0</v>
      </c>
      <c r="S1403" s="1215">
        <v>364</v>
      </c>
      <c r="T1403" s="1216"/>
      <c r="U1403" s="1217"/>
      <c r="V1403" s="1218"/>
      <c r="W1403" s="587">
        <f t="shared" si="291"/>
        <v>0</v>
      </c>
      <c r="Y1403" s="1215">
        <v>364</v>
      </c>
      <c r="Z1403" s="1216"/>
      <c r="AA1403" s="1217"/>
      <c r="AB1403" s="1218"/>
      <c r="AC1403" s="587">
        <f t="shared" si="292"/>
        <v>0</v>
      </c>
      <c r="AE1403" s="1215">
        <v>364</v>
      </c>
      <c r="AF1403" s="1216"/>
      <c r="AG1403" s="1217"/>
      <c r="AH1403" s="1218"/>
      <c r="AI1403" s="587">
        <f t="shared" si="293"/>
        <v>0</v>
      </c>
      <c r="AK1403" s="1215">
        <v>364</v>
      </c>
      <c r="AL1403" s="1216"/>
      <c r="AM1403" s="1217"/>
      <c r="AN1403" s="1218"/>
      <c r="AO1403" s="587">
        <f t="shared" si="294"/>
        <v>0</v>
      </c>
      <c r="AQ1403" s="1215">
        <v>364</v>
      </c>
      <c r="AR1403" s="1216"/>
      <c r="AS1403" s="1217"/>
      <c r="AT1403" s="1218"/>
      <c r="AU1403" s="587">
        <f t="shared" si="295"/>
        <v>0</v>
      </c>
      <c r="AW1403" s="1215">
        <v>364</v>
      </c>
      <c r="AX1403" s="1216"/>
      <c r="AY1403" s="1217"/>
      <c r="AZ1403" s="1218"/>
      <c r="BA1403" s="587">
        <f t="shared" si="296"/>
        <v>0</v>
      </c>
      <c r="BC1403" s="1215">
        <v>364</v>
      </c>
      <c r="BD1403" s="1216"/>
      <c r="BE1403" s="1217"/>
      <c r="BF1403" s="1218"/>
      <c r="BG1403" s="587">
        <f t="shared" si="297"/>
        <v>0</v>
      </c>
      <c r="BI1403" s="1215">
        <v>364</v>
      </c>
      <c r="BJ1403" s="1216"/>
      <c r="BK1403" s="1217"/>
      <c r="BL1403" s="1218"/>
      <c r="BM1403" s="587">
        <f t="shared" si="298"/>
        <v>0</v>
      </c>
      <c r="BO1403" s="1215">
        <v>364</v>
      </c>
      <c r="BP1403" s="1216"/>
      <c r="BQ1403" s="1217"/>
      <c r="BR1403" s="1218"/>
      <c r="BS1403" s="587">
        <f t="shared" si="299"/>
        <v>0</v>
      </c>
    </row>
    <row r="1404" spans="1:71" s="17" customFormat="1" ht="16.75" hidden="1" customHeight="1" outlineLevel="2">
      <c r="A1404" s="1215">
        <v>365</v>
      </c>
      <c r="B1404" s="1216"/>
      <c r="C1404" s="1217"/>
      <c r="D1404" s="1218"/>
      <c r="E1404" s="587">
        <f t="shared" si="288"/>
        <v>0</v>
      </c>
      <c r="G1404" s="1215">
        <v>365</v>
      </c>
      <c r="H1404" s="1216"/>
      <c r="I1404" s="1217"/>
      <c r="J1404" s="1218"/>
      <c r="K1404" s="587">
        <f t="shared" si="289"/>
        <v>0</v>
      </c>
      <c r="M1404" s="1215">
        <v>365</v>
      </c>
      <c r="N1404" s="1216"/>
      <c r="O1404" s="1217"/>
      <c r="P1404" s="1218"/>
      <c r="Q1404" s="587">
        <f t="shared" si="290"/>
        <v>0</v>
      </c>
      <c r="S1404" s="1215">
        <v>365</v>
      </c>
      <c r="T1404" s="1216"/>
      <c r="U1404" s="1217"/>
      <c r="V1404" s="1218"/>
      <c r="W1404" s="587">
        <f t="shared" si="291"/>
        <v>0</v>
      </c>
      <c r="Y1404" s="1215">
        <v>365</v>
      </c>
      <c r="Z1404" s="1216"/>
      <c r="AA1404" s="1217"/>
      <c r="AB1404" s="1218"/>
      <c r="AC1404" s="587">
        <f t="shared" si="292"/>
        <v>0</v>
      </c>
      <c r="AE1404" s="1215">
        <v>365</v>
      </c>
      <c r="AF1404" s="1216"/>
      <c r="AG1404" s="1217"/>
      <c r="AH1404" s="1218"/>
      <c r="AI1404" s="587">
        <f t="shared" si="293"/>
        <v>0</v>
      </c>
      <c r="AK1404" s="1215">
        <v>365</v>
      </c>
      <c r="AL1404" s="1216"/>
      <c r="AM1404" s="1217"/>
      <c r="AN1404" s="1218"/>
      <c r="AO1404" s="587">
        <f t="shared" si="294"/>
        <v>0</v>
      </c>
      <c r="AQ1404" s="1215">
        <v>365</v>
      </c>
      <c r="AR1404" s="1216"/>
      <c r="AS1404" s="1217"/>
      <c r="AT1404" s="1218"/>
      <c r="AU1404" s="587">
        <f t="shared" si="295"/>
        <v>0</v>
      </c>
      <c r="AW1404" s="1215">
        <v>365</v>
      </c>
      <c r="AX1404" s="1216"/>
      <c r="AY1404" s="1217"/>
      <c r="AZ1404" s="1218"/>
      <c r="BA1404" s="587">
        <f t="shared" si="296"/>
        <v>0</v>
      </c>
      <c r="BC1404" s="1215">
        <v>365</v>
      </c>
      <c r="BD1404" s="1216"/>
      <c r="BE1404" s="1217"/>
      <c r="BF1404" s="1218"/>
      <c r="BG1404" s="587">
        <f t="shared" si="297"/>
        <v>0</v>
      </c>
      <c r="BI1404" s="1215">
        <v>365</v>
      </c>
      <c r="BJ1404" s="1216"/>
      <c r="BK1404" s="1217"/>
      <c r="BL1404" s="1218"/>
      <c r="BM1404" s="587">
        <f t="shared" si="298"/>
        <v>0</v>
      </c>
      <c r="BO1404" s="1215">
        <v>365</v>
      </c>
      <c r="BP1404" s="1216"/>
      <c r="BQ1404" s="1217"/>
      <c r="BR1404" s="1218"/>
      <c r="BS1404" s="587">
        <f t="shared" si="299"/>
        <v>0</v>
      </c>
    </row>
    <row r="1405" spans="1:71" s="17" customFormat="1" ht="16.75" hidden="1" customHeight="1" outlineLevel="2">
      <c r="A1405" s="1215">
        <v>366</v>
      </c>
      <c r="B1405" s="1216"/>
      <c r="C1405" s="1217"/>
      <c r="D1405" s="1218"/>
      <c r="E1405" s="587">
        <f t="shared" si="288"/>
        <v>0</v>
      </c>
      <c r="G1405" s="1215">
        <v>366</v>
      </c>
      <c r="H1405" s="1216"/>
      <c r="I1405" s="1217"/>
      <c r="J1405" s="1218"/>
      <c r="K1405" s="587">
        <f t="shared" si="289"/>
        <v>0</v>
      </c>
      <c r="M1405" s="1215">
        <v>366</v>
      </c>
      <c r="N1405" s="1216"/>
      <c r="O1405" s="1217"/>
      <c r="P1405" s="1218"/>
      <c r="Q1405" s="587">
        <f t="shared" si="290"/>
        <v>0</v>
      </c>
      <c r="S1405" s="1215">
        <v>366</v>
      </c>
      <c r="T1405" s="1216"/>
      <c r="U1405" s="1217"/>
      <c r="V1405" s="1218"/>
      <c r="W1405" s="587">
        <f t="shared" si="291"/>
        <v>0</v>
      </c>
      <c r="Y1405" s="1215">
        <v>366</v>
      </c>
      <c r="Z1405" s="1216"/>
      <c r="AA1405" s="1217"/>
      <c r="AB1405" s="1218"/>
      <c r="AC1405" s="587">
        <f t="shared" si="292"/>
        <v>0</v>
      </c>
      <c r="AE1405" s="1215">
        <v>366</v>
      </c>
      <c r="AF1405" s="1216"/>
      <c r="AG1405" s="1217"/>
      <c r="AH1405" s="1218"/>
      <c r="AI1405" s="587">
        <f t="shared" si="293"/>
        <v>0</v>
      </c>
      <c r="AK1405" s="1215">
        <v>366</v>
      </c>
      <c r="AL1405" s="1216"/>
      <c r="AM1405" s="1217"/>
      <c r="AN1405" s="1218"/>
      <c r="AO1405" s="587">
        <f t="shared" si="294"/>
        <v>0</v>
      </c>
      <c r="AQ1405" s="1215">
        <v>366</v>
      </c>
      <c r="AR1405" s="1216"/>
      <c r="AS1405" s="1217"/>
      <c r="AT1405" s="1218"/>
      <c r="AU1405" s="587">
        <f t="shared" si="295"/>
        <v>0</v>
      </c>
      <c r="AW1405" s="1215">
        <v>366</v>
      </c>
      <c r="AX1405" s="1216"/>
      <c r="AY1405" s="1217"/>
      <c r="AZ1405" s="1218"/>
      <c r="BA1405" s="587">
        <f t="shared" si="296"/>
        <v>0</v>
      </c>
      <c r="BC1405" s="1215">
        <v>366</v>
      </c>
      <c r="BD1405" s="1216"/>
      <c r="BE1405" s="1217"/>
      <c r="BF1405" s="1218"/>
      <c r="BG1405" s="587">
        <f t="shared" si="297"/>
        <v>0</v>
      </c>
      <c r="BI1405" s="1215">
        <v>366</v>
      </c>
      <c r="BJ1405" s="1216"/>
      <c r="BK1405" s="1217"/>
      <c r="BL1405" s="1218"/>
      <c r="BM1405" s="587">
        <f t="shared" si="298"/>
        <v>0</v>
      </c>
      <c r="BO1405" s="1215">
        <v>366</v>
      </c>
      <c r="BP1405" s="1216"/>
      <c r="BQ1405" s="1217"/>
      <c r="BR1405" s="1218"/>
      <c r="BS1405" s="587">
        <f t="shared" si="299"/>
        <v>0</v>
      </c>
    </row>
    <row r="1406" spans="1:71" s="17" customFormat="1" ht="16.75" hidden="1" customHeight="1" outlineLevel="2">
      <c r="A1406" s="1215">
        <v>367</v>
      </c>
      <c r="B1406" s="1216"/>
      <c r="C1406" s="1217"/>
      <c r="D1406" s="1218"/>
      <c r="E1406" s="587">
        <f t="shared" si="288"/>
        <v>0</v>
      </c>
      <c r="G1406" s="1215">
        <v>367</v>
      </c>
      <c r="H1406" s="1216"/>
      <c r="I1406" s="1217"/>
      <c r="J1406" s="1218"/>
      <c r="K1406" s="587">
        <f t="shared" si="289"/>
        <v>0</v>
      </c>
      <c r="M1406" s="1215">
        <v>367</v>
      </c>
      <c r="N1406" s="1216"/>
      <c r="O1406" s="1217"/>
      <c r="P1406" s="1218"/>
      <c r="Q1406" s="587">
        <f t="shared" si="290"/>
        <v>0</v>
      </c>
      <c r="S1406" s="1215">
        <v>367</v>
      </c>
      <c r="T1406" s="1216"/>
      <c r="U1406" s="1217"/>
      <c r="V1406" s="1218"/>
      <c r="W1406" s="587">
        <f t="shared" si="291"/>
        <v>0</v>
      </c>
      <c r="Y1406" s="1215">
        <v>367</v>
      </c>
      <c r="Z1406" s="1216"/>
      <c r="AA1406" s="1217"/>
      <c r="AB1406" s="1218"/>
      <c r="AC1406" s="587">
        <f t="shared" si="292"/>
        <v>0</v>
      </c>
      <c r="AE1406" s="1215">
        <v>367</v>
      </c>
      <c r="AF1406" s="1216"/>
      <c r="AG1406" s="1217"/>
      <c r="AH1406" s="1218"/>
      <c r="AI1406" s="587">
        <f t="shared" si="293"/>
        <v>0</v>
      </c>
      <c r="AK1406" s="1215">
        <v>367</v>
      </c>
      <c r="AL1406" s="1216"/>
      <c r="AM1406" s="1217"/>
      <c r="AN1406" s="1218"/>
      <c r="AO1406" s="587">
        <f t="shared" si="294"/>
        <v>0</v>
      </c>
      <c r="AQ1406" s="1215">
        <v>367</v>
      </c>
      <c r="AR1406" s="1216"/>
      <c r="AS1406" s="1217"/>
      <c r="AT1406" s="1218"/>
      <c r="AU1406" s="587">
        <f t="shared" si="295"/>
        <v>0</v>
      </c>
      <c r="AW1406" s="1215">
        <v>367</v>
      </c>
      <c r="AX1406" s="1216"/>
      <c r="AY1406" s="1217"/>
      <c r="AZ1406" s="1218"/>
      <c r="BA1406" s="587">
        <f t="shared" si="296"/>
        <v>0</v>
      </c>
      <c r="BC1406" s="1215">
        <v>367</v>
      </c>
      <c r="BD1406" s="1216"/>
      <c r="BE1406" s="1217"/>
      <c r="BF1406" s="1218"/>
      <c r="BG1406" s="587">
        <f t="shared" si="297"/>
        <v>0</v>
      </c>
      <c r="BI1406" s="1215">
        <v>367</v>
      </c>
      <c r="BJ1406" s="1216"/>
      <c r="BK1406" s="1217"/>
      <c r="BL1406" s="1218"/>
      <c r="BM1406" s="587">
        <f t="shared" si="298"/>
        <v>0</v>
      </c>
      <c r="BO1406" s="1215">
        <v>367</v>
      </c>
      <c r="BP1406" s="1216"/>
      <c r="BQ1406" s="1217"/>
      <c r="BR1406" s="1218"/>
      <c r="BS1406" s="587">
        <f t="shared" si="299"/>
        <v>0</v>
      </c>
    </row>
    <row r="1407" spans="1:71" s="17" customFormat="1" ht="16.75" hidden="1" customHeight="1" outlineLevel="2">
      <c r="A1407" s="1215">
        <v>368</v>
      </c>
      <c r="B1407" s="1216"/>
      <c r="C1407" s="1217"/>
      <c r="D1407" s="1218"/>
      <c r="E1407" s="587">
        <f t="shared" si="288"/>
        <v>0</v>
      </c>
      <c r="G1407" s="1215">
        <v>368</v>
      </c>
      <c r="H1407" s="1216"/>
      <c r="I1407" s="1217"/>
      <c r="J1407" s="1218"/>
      <c r="K1407" s="587">
        <f t="shared" si="289"/>
        <v>0</v>
      </c>
      <c r="M1407" s="1215">
        <v>368</v>
      </c>
      <c r="N1407" s="1216"/>
      <c r="O1407" s="1217"/>
      <c r="P1407" s="1218"/>
      <c r="Q1407" s="587">
        <f t="shared" si="290"/>
        <v>0</v>
      </c>
      <c r="S1407" s="1215">
        <v>368</v>
      </c>
      <c r="T1407" s="1216"/>
      <c r="U1407" s="1217"/>
      <c r="V1407" s="1218"/>
      <c r="W1407" s="587">
        <f t="shared" si="291"/>
        <v>0</v>
      </c>
      <c r="Y1407" s="1215">
        <v>368</v>
      </c>
      <c r="Z1407" s="1216"/>
      <c r="AA1407" s="1217"/>
      <c r="AB1407" s="1218"/>
      <c r="AC1407" s="587">
        <f t="shared" si="292"/>
        <v>0</v>
      </c>
      <c r="AE1407" s="1215">
        <v>368</v>
      </c>
      <c r="AF1407" s="1216"/>
      <c r="AG1407" s="1217"/>
      <c r="AH1407" s="1218"/>
      <c r="AI1407" s="587">
        <f t="shared" si="293"/>
        <v>0</v>
      </c>
      <c r="AK1407" s="1215">
        <v>368</v>
      </c>
      <c r="AL1407" s="1216"/>
      <c r="AM1407" s="1217"/>
      <c r="AN1407" s="1218"/>
      <c r="AO1407" s="587">
        <f t="shared" si="294"/>
        <v>0</v>
      </c>
      <c r="AQ1407" s="1215">
        <v>368</v>
      </c>
      <c r="AR1407" s="1216"/>
      <c r="AS1407" s="1217"/>
      <c r="AT1407" s="1218"/>
      <c r="AU1407" s="587">
        <f t="shared" si="295"/>
        <v>0</v>
      </c>
      <c r="AW1407" s="1215">
        <v>368</v>
      </c>
      <c r="AX1407" s="1216"/>
      <c r="AY1407" s="1217"/>
      <c r="AZ1407" s="1218"/>
      <c r="BA1407" s="587">
        <f t="shared" si="296"/>
        <v>0</v>
      </c>
      <c r="BC1407" s="1215">
        <v>368</v>
      </c>
      <c r="BD1407" s="1216"/>
      <c r="BE1407" s="1217"/>
      <c r="BF1407" s="1218"/>
      <c r="BG1407" s="587">
        <f t="shared" si="297"/>
        <v>0</v>
      </c>
      <c r="BI1407" s="1215">
        <v>368</v>
      </c>
      <c r="BJ1407" s="1216"/>
      <c r="BK1407" s="1217"/>
      <c r="BL1407" s="1218"/>
      <c r="BM1407" s="587">
        <f t="shared" si="298"/>
        <v>0</v>
      </c>
      <c r="BO1407" s="1215">
        <v>368</v>
      </c>
      <c r="BP1407" s="1216"/>
      <c r="BQ1407" s="1217"/>
      <c r="BR1407" s="1218"/>
      <c r="BS1407" s="587">
        <f t="shared" si="299"/>
        <v>0</v>
      </c>
    </row>
    <row r="1408" spans="1:71" s="17" customFormat="1" ht="16.75" hidden="1" customHeight="1" outlineLevel="2">
      <c r="A1408" s="1215">
        <v>369</v>
      </c>
      <c r="B1408" s="1216"/>
      <c r="C1408" s="1217"/>
      <c r="D1408" s="1218"/>
      <c r="E1408" s="587">
        <f t="shared" si="288"/>
        <v>0</v>
      </c>
      <c r="G1408" s="1215">
        <v>369</v>
      </c>
      <c r="H1408" s="1216"/>
      <c r="I1408" s="1217"/>
      <c r="J1408" s="1218"/>
      <c r="K1408" s="587">
        <f t="shared" si="289"/>
        <v>0</v>
      </c>
      <c r="M1408" s="1215">
        <v>369</v>
      </c>
      <c r="N1408" s="1216"/>
      <c r="O1408" s="1217"/>
      <c r="P1408" s="1218"/>
      <c r="Q1408" s="587">
        <f t="shared" si="290"/>
        <v>0</v>
      </c>
      <c r="S1408" s="1215">
        <v>369</v>
      </c>
      <c r="T1408" s="1216"/>
      <c r="U1408" s="1217"/>
      <c r="V1408" s="1218"/>
      <c r="W1408" s="587">
        <f t="shared" si="291"/>
        <v>0</v>
      </c>
      <c r="Y1408" s="1215">
        <v>369</v>
      </c>
      <c r="Z1408" s="1216"/>
      <c r="AA1408" s="1217"/>
      <c r="AB1408" s="1218"/>
      <c r="AC1408" s="587">
        <f t="shared" si="292"/>
        <v>0</v>
      </c>
      <c r="AE1408" s="1215">
        <v>369</v>
      </c>
      <c r="AF1408" s="1216"/>
      <c r="AG1408" s="1217"/>
      <c r="AH1408" s="1218"/>
      <c r="AI1408" s="587">
        <f t="shared" si="293"/>
        <v>0</v>
      </c>
      <c r="AK1408" s="1215">
        <v>369</v>
      </c>
      <c r="AL1408" s="1216"/>
      <c r="AM1408" s="1217"/>
      <c r="AN1408" s="1218"/>
      <c r="AO1408" s="587">
        <f t="shared" si="294"/>
        <v>0</v>
      </c>
      <c r="AQ1408" s="1215">
        <v>369</v>
      </c>
      <c r="AR1408" s="1216"/>
      <c r="AS1408" s="1217"/>
      <c r="AT1408" s="1218"/>
      <c r="AU1408" s="587">
        <f t="shared" si="295"/>
        <v>0</v>
      </c>
      <c r="AW1408" s="1215">
        <v>369</v>
      </c>
      <c r="AX1408" s="1216"/>
      <c r="AY1408" s="1217"/>
      <c r="AZ1408" s="1218"/>
      <c r="BA1408" s="587">
        <f t="shared" si="296"/>
        <v>0</v>
      </c>
      <c r="BC1408" s="1215">
        <v>369</v>
      </c>
      <c r="BD1408" s="1216"/>
      <c r="BE1408" s="1217"/>
      <c r="BF1408" s="1218"/>
      <c r="BG1408" s="587">
        <f t="shared" si="297"/>
        <v>0</v>
      </c>
      <c r="BI1408" s="1215">
        <v>369</v>
      </c>
      <c r="BJ1408" s="1216"/>
      <c r="BK1408" s="1217"/>
      <c r="BL1408" s="1218"/>
      <c r="BM1408" s="587">
        <f t="shared" si="298"/>
        <v>0</v>
      </c>
      <c r="BO1408" s="1215">
        <v>369</v>
      </c>
      <c r="BP1408" s="1216"/>
      <c r="BQ1408" s="1217"/>
      <c r="BR1408" s="1218"/>
      <c r="BS1408" s="587">
        <f t="shared" si="299"/>
        <v>0</v>
      </c>
    </row>
    <row r="1409" spans="1:71" s="17" customFormat="1" ht="16.75" hidden="1" customHeight="1" outlineLevel="2">
      <c r="A1409" s="1215">
        <v>370</v>
      </c>
      <c r="B1409" s="1216"/>
      <c r="C1409" s="1217"/>
      <c r="D1409" s="1218"/>
      <c r="E1409" s="587">
        <f t="shared" si="288"/>
        <v>0</v>
      </c>
      <c r="G1409" s="1215">
        <v>370</v>
      </c>
      <c r="H1409" s="1216"/>
      <c r="I1409" s="1217"/>
      <c r="J1409" s="1218"/>
      <c r="K1409" s="587">
        <f t="shared" si="289"/>
        <v>0</v>
      </c>
      <c r="M1409" s="1215">
        <v>370</v>
      </c>
      <c r="N1409" s="1216"/>
      <c r="O1409" s="1217"/>
      <c r="P1409" s="1218"/>
      <c r="Q1409" s="587">
        <f t="shared" si="290"/>
        <v>0</v>
      </c>
      <c r="S1409" s="1215">
        <v>370</v>
      </c>
      <c r="T1409" s="1216"/>
      <c r="U1409" s="1217"/>
      <c r="V1409" s="1218"/>
      <c r="W1409" s="587">
        <f t="shared" si="291"/>
        <v>0</v>
      </c>
      <c r="Y1409" s="1215">
        <v>370</v>
      </c>
      <c r="Z1409" s="1216"/>
      <c r="AA1409" s="1217"/>
      <c r="AB1409" s="1218"/>
      <c r="AC1409" s="587">
        <f t="shared" si="292"/>
        <v>0</v>
      </c>
      <c r="AE1409" s="1215">
        <v>370</v>
      </c>
      <c r="AF1409" s="1216"/>
      <c r="AG1409" s="1217"/>
      <c r="AH1409" s="1218"/>
      <c r="AI1409" s="587">
        <f t="shared" si="293"/>
        <v>0</v>
      </c>
      <c r="AK1409" s="1215">
        <v>370</v>
      </c>
      <c r="AL1409" s="1216"/>
      <c r="AM1409" s="1217"/>
      <c r="AN1409" s="1218"/>
      <c r="AO1409" s="587">
        <f t="shared" si="294"/>
        <v>0</v>
      </c>
      <c r="AQ1409" s="1215">
        <v>370</v>
      </c>
      <c r="AR1409" s="1216"/>
      <c r="AS1409" s="1217"/>
      <c r="AT1409" s="1218"/>
      <c r="AU1409" s="587">
        <f t="shared" si="295"/>
        <v>0</v>
      </c>
      <c r="AW1409" s="1215">
        <v>370</v>
      </c>
      <c r="AX1409" s="1216"/>
      <c r="AY1409" s="1217"/>
      <c r="AZ1409" s="1218"/>
      <c r="BA1409" s="587">
        <f t="shared" si="296"/>
        <v>0</v>
      </c>
      <c r="BC1409" s="1215">
        <v>370</v>
      </c>
      <c r="BD1409" s="1216"/>
      <c r="BE1409" s="1217"/>
      <c r="BF1409" s="1218"/>
      <c r="BG1409" s="587">
        <f t="shared" si="297"/>
        <v>0</v>
      </c>
      <c r="BI1409" s="1215">
        <v>370</v>
      </c>
      <c r="BJ1409" s="1216"/>
      <c r="BK1409" s="1217"/>
      <c r="BL1409" s="1218"/>
      <c r="BM1409" s="587">
        <f t="shared" si="298"/>
        <v>0</v>
      </c>
      <c r="BO1409" s="1215">
        <v>370</v>
      </c>
      <c r="BP1409" s="1216"/>
      <c r="BQ1409" s="1217"/>
      <c r="BR1409" s="1218"/>
      <c r="BS1409" s="587">
        <f t="shared" si="299"/>
        <v>0</v>
      </c>
    </row>
    <row r="1410" spans="1:71" s="17" customFormat="1" ht="16.75" hidden="1" customHeight="1" outlineLevel="2">
      <c r="A1410" s="1215">
        <v>371</v>
      </c>
      <c r="B1410" s="1216"/>
      <c r="C1410" s="1217"/>
      <c r="D1410" s="1218"/>
      <c r="E1410" s="587">
        <f t="shared" si="288"/>
        <v>0</v>
      </c>
      <c r="G1410" s="1215">
        <v>371</v>
      </c>
      <c r="H1410" s="1216"/>
      <c r="I1410" s="1217"/>
      <c r="J1410" s="1218"/>
      <c r="K1410" s="587">
        <f t="shared" si="289"/>
        <v>0</v>
      </c>
      <c r="M1410" s="1215">
        <v>371</v>
      </c>
      <c r="N1410" s="1216"/>
      <c r="O1410" s="1217"/>
      <c r="P1410" s="1218"/>
      <c r="Q1410" s="587">
        <f t="shared" si="290"/>
        <v>0</v>
      </c>
      <c r="S1410" s="1215">
        <v>371</v>
      </c>
      <c r="T1410" s="1216"/>
      <c r="U1410" s="1217"/>
      <c r="V1410" s="1218"/>
      <c r="W1410" s="587">
        <f t="shared" si="291"/>
        <v>0</v>
      </c>
      <c r="Y1410" s="1215">
        <v>371</v>
      </c>
      <c r="Z1410" s="1216"/>
      <c r="AA1410" s="1217"/>
      <c r="AB1410" s="1218"/>
      <c r="AC1410" s="587">
        <f t="shared" si="292"/>
        <v>0</v>
      </c>
      <c r="AE1410" s="1215">
        <v>371</v>
      </c>
      <c r="AF1410" s="1216"/>
      <c r="AG1410" s="1217"/>
      <c r="AH1410" s="1218"/>
      <c r="AI1410" s="587">
        <f t="shared" si="293"/>
        <v>0</v>
      </c>
      <c r="AK1410" s="1215">
        <v>371</v>
      </c>
      <c r="AL1410" s="1216"/>
      <c r="AM1410" s="1217"/>
      <c r="AN1410" s="1218"/>
      <c r="AO1410" s="587">
        <f t="shared" si="294"/>
        <v>0</v>
      </c>
      <c r="AQ1410" s="1215">
        <v>371</v>
      </c>
      <c r="AR1410" s="1216"/>
      <c r="AS1410" s="1217"/>
      <c r="AT1410" s="1218"/>
      <c r="AU1410" s="587">
        <f t="shared" si="295"/>
        <v>0</v>
      </c>
      <c r="AW1410" s="1215">
        <v>371</v>
      </c>
      <c r="AX1410" s="1216"/>
      <c r="AY1410" s="1217"/>
      <c r="AZ1410" s="1218"/>
      <c r="BA1410" s="587">
        <f t="shared" si="296"/>
        <v>0</v>
      </c>
      <c r="BC1410" s="1215">
        <v>371</v>
      </c>
      <c r="BD1410" s="1216"/>
      <c r="BE1410" s="1217"/>
      <c r="BF1410" s="1218"/>
      <c r="BG1410" s="587">
        <f t="shared" si="297"/>
        <v>0</v>
      </c>
      <c r="BI1410" s="1215">
        <v>371</v>
      </c>
      <c r="BJ1410" s="1216"/>
      <c r="BK1410" s="1217"/>
      <c r="BL1410" s="1218"/>
      <c r="BM1410" s="587">
        <f t="shared" si="298"/>
        <v>0</v>
      </c>
      <c r="BO1410" s="1215">
        <v>371</v>
      </c>
      <c r="BP1410" s="1216"/>
      <c r="BQ1410" s="1217"/>
      <c r="BR1410" s="1218"/>
      <c r="BS1410" s="587">
        <f t="shared" si="299"/>
        <v>0</v>
      </c>
    </row>
    <row r="1411" spans="1:71" s="17" customFormat="1" ht="16.75" hidden="1" customHeight="1" outlineLevel="2">
      <c r="A1411" s="1215">
        <v>372</v>
      </c>
      <c r="B1411" s="1216"/>
      <c r="C1411" s="1217"/>
      <c r="D1411" s="1218"/>
      <c r="E1411" s="587">
        <f t="shared" si="288"/>
        <v>0</v>
      </c>
      <c r="G1411" s="1215">
        <v>372</v>
      </c>
      <c r="H1411" s="1216"/>
      <c r="I1411" s="1217"/>
      <c r="J1411" s="1218"/>
      <c r="K1411" s="587">
        <f t="shared" si="289"/>
        <v>0</v>
      </c>
      <c r="M1411" s="1215">
        <v>372</v>
      </c>
      <c r="N1411" s="1216"/>
      <c r="O1411" s="1217"/>
      <c r="P1411" s="1218"/>
      <c r="Q1411" s="587">
        <f t="shared" si="290"/>
        <v>0</v>
      </c>
      <c r="S1411" s="1215">
        <v>372</v>
      </c>
      <c r="T1411" s="1216"/>
      <c r="U1411" s="1217"/>
      <c r="V1411" s="1218"/>
      <c r="W1411" s="587">
        <f t="shared" si="291"/>
        <v>0</v>
      </c>
      <c r="Y1411" s="1215">
        <v>372</v>
      </c>
      <c r="Z1411" s="1216"/>
      <c r="AA1411" s="1217"/>
      <c r="AB1411" s="1218"/>
      <c r="AC1411" s="587">
        <f t="shared" si="292"/>
        <v>0</v>
      </c>
      <c r="AE1411" s="1215">
        <v>372</v>
      </c>
      <c r="AF1411" s="1216"/>
      <c r="AG1411" s="1217"/>
      <c r="AH1411" s="1218"/>
      <c r="AI1411" s="587">
        <f t="shared" si="293"/>
        <v>0</v>
      </c>
      <c r="AK1411" s="1215">
        <v>372</v>
      </c>
      <c r="AL1411" s="1216"/>
      <c r="AM1411" s="1217"/>
      <c r="AN1411" s="1218"/>
      <c r="AO1411" s="587">
        <f t="shared" si="294"/>
        <v>0</v>
      </c>
      <c r="AQ1411" s="1215">
        <v>372</v>
      </c>
      <c r="AR1411" s="1216"/>
      <c r="AS1411" s="1217"/>
      <c r="AT1411" s="1218"/>
      <c r="AU1411" s="587">
        <f t="shared" si="295"/>
        <v>0</v>
      </c>
      <c r="AW1411" s="1215">
        <v>372</v>
      </c>
      <c r="AX1411" s="1216"/>
      <c r="AY1411" s="1217"/>
      <c r="AZ1411" s="1218"/>
      <c r="BA1411" s="587">
        <f t="shared" si="296"/>
        <v>0</v>
      </c>
      <c r="BC1411" s="1215">
        <v>372</v>
      </c>
      <c r="BD1411" s="1216"/>
      <c r="BE1411" s="1217"/>
      <c r="BF1411" s="1218"/>
      <c r="BG1411" s="587">
        <f t="shared" si="297"/>
        <v>0</v>
      </c>
      <c r="BI1411" s="1215">
        <v>372</v>
      </c>
      <c r="BJ1411" s="1216"/>
      <c r="BK1411" s="1217"/>
      <c r="BL1411" s="1218"/>
      <c r="BM1411" s="587">
        <f t="shared" si="298"/>
        <v>0</v>
      </c>
      <c r="BO1411" s="1215">
        <v>372</v>
      </c>
      <c r="BP1411" s="1216"/>
      <c r="BQ1411" s="1217"/>
      <c r="BR1411" s="1218"/>
      <c r="BS1411" s="587">
        <f t="shared" si="299"/>
        <v>0</v>
      </c>
    </row>
    <row r="1412" spans="1:71" s="17" customFormat="1" ht="16.75" hidden="1" customHeight="1" outlineLevel="2">
      <c r="A1412" s="1215">
        <v>373</v>
      </c>
      <c r="B1412" s="1216"/>
      <c r="C1412" s="1217"/>
      <c r="D1412" s="1218"/>
      <c r="E1412" s="587">
        <f t="shared" si="288"/>
        <v>0</v>
      </c>
      <c r="G1412" s="1215">
        <v>373</v>
      </c>
      <c r="H1412" s="1216"/>
      <c r="I1412" s="1217"/>
      <c r="J1412" s="1218"/>
      <c r="K1412" s="587">
        <f t="shared" si="289"/>
        <v>0</v>
      </c>
      <c r="M1412" s="1215">
        <v>373</v>
      </c>
      <c r="N1412" s="1216"/>
      <c r="O1412" s="1217"/>
      <c r="P1412" s="1218"/>
      <c r="Q1412" s="587">
        <f t="shared" si="290"/>
        <v>0</v>
      </c>
      <c r="S1412" s="1215">
        <v>373</v>
      </c>
      <c r="T1412" s="1216"/>
      <c r="U1412" s="1217"/>
      <c r="V1412" s="1218"/>
      <c r="W1412" s="587">
        <f t="shared" si="291"/>
        <v>0</v>
      </c>
      <c r="Y1412" s="1215">
        <v>373</v>
      </c>
      <c r="Z1412" s="1216"/>
      <c r="AA1412" s="1217"/>
      <c r="AB1412" s="1218"/>
      <c r="AC1412" s="587">
        <f t="shared" si="292"/>
        <v>0</v>
      </c>
      <c r="AE1412" s="1215">
        <v>373</v>
      </c>
      <c r="AF1412" s="1216"/>
      <c r="AG1412" s="1217"/>
      <c r="AH1412" s="1218"/>
      <c r="AI1412" s="587">
        <f t="shared" si="293"/>
        <v>0</v>
      </c>
      <c r="AK1412" s="1215">
        <v>373</v>
      </c>
      <c r="AL1412" s="1216"/>
      <c r="AM1412" s="1217"/>
      <c r="AN1412" s="1218"/>
      <c r="AO1412" s="587">
        <f t="shared" si="294"/>
        <v>0</v>
      </c>
      <c r="AQ1412" s="1215">
        <v>373</v>
      </c>
      <c r="AR1412" s="1216"/>
      <c r="AS1412" s="1217"/>
      <c r="AT1412" s="1218"/>
      <c r="AU1412" s="587">
        <f t="shared" si="295"/>
        <v>0</v>
      </c>
      <c r="AW1412" s="1215">
        <v>373</v>
      </c>
      <c r="AX1412" s="1216"/>
      <c r="AY1412" s="1217"/>
      <c r="AZ1412" s="1218"/>
      <c r="BA1412" s="587">
        <f t="shared" si="296"/>
        <v>0</v>
      </c>
      <c r="BC1412" s="1215">
        <v>373</v>
      </c>
      <c r="BD1412" s="1216"/>
      <c r="BE1412" s="1217"/>
      <c r="BF1412" s="1218"/>
      <c r="BG1412" s="587">
        <f t="shared" si="297"/>
        <v>0</v>
      </c>
      <c r="BI1412" s="1215">
        <v>373</v>
      </c>
      <c r="BJ1412" s="1216"/>
      <c r="BK1412" s="1217"/>
      <c r="BL1412" s="1218"/>
      <c r="BM1412" s="587">
        <f t="shared" si="298"/>
        <v>0</v>
      </c>
      <c r="BO1412" s="1215">
        <v>373</v>
      </c>
      <c r="BP1412" s="1216"/>
      <c r="BQ1412" s="1217"/>
      <c r="BR1412" s="1218"/>
      <c r="BS1412" s="587">
        <f t="shared" si="299"/>
        <v>0</v>
      </c>
    </row>
    <row r="1413" spans="1:71" s="17" customFormat="1" ht="16.75" hidden="1" customHeight="1" outlineLevel="2">
      <c r="A1413" s="1215">
        <v>374</v>
      </c>
      <c r="B1413" s="1216"/>
      <c r="C1413" s="1217"/>
      <c r="D1413" s="1218"/>
      <c r="E1413" s="587">
        <f t="shared" si="288"/>
        <v>0</v>
      </c>
      <c r="G1413" s="1215">
        <v>374</v>
      </c>
      <c r="H1413" s="1216"/>
      <c r="I1413" s="1217"/>
      <c r="J1413" s="1218"/>
      <c r="K1413" s="587">
        <f t="shared" si="289"/>
        <v>0</v>
      </c>
      <c r="M1413" s="1215">
        <v>374</v>
      </c>
      <c r="N1413" s="1216"/>
      <c r="O1413" s="1217"/>
      <c r="P1413" s="1218"/>
      <c r="Q1413" s="587">
        <f t="shared" si="290"/>
        <v>0</v>
      </c>
      <c r="S1413" s="1215">
        <v>374</v>
      </c>
      <c r="T1413" s="1216"/>
      <c r="U1413" s="1217"/>
      <c r="V1413" s="1218"/>
      <c r="W1413" s="587">
        <f t="shared" si="291"/>
        <v>0</v>
      </c>
      <c r="Y1413" s="1215">
        <v>374</v>
      </c>
      <c r="Z1413" s="1216"/>
      <c r="AA1413" s="1217"/>
      <c r="AB1413" s="1218"/>
      <c r="AC1413" s="587">
        <f t="shared" si="292"/>
        <v>0</v>
      </c>
      <c r="AE1413" s="1215">
        <v>374</v>
      </c>
      <c r="AF1413" s="1216"/>
      <c r="AG1413" s="1217"/>
      <c r="AH1413" s="1218"/>
      <c r="AI1413" s="587">
        <f t="shared" si="293"/>
        <v>0</v>
      </c>
      <c r="AK1413" s="1215">
        <v>374</v>
      </c>
      <c r="AL1413" s="1216"/>
      <c r="AM1413" s="1217"/>
      <c r="AN1413" s="1218"/>
      <c r="AO1413" s="587">
        <f t="shared" si="294"/>
        <v>0</v>
      </c>
      <c r="AQ1413" s="1215">
        <v>374</v>
      </c>
      <c r="AR1413" s="1216"/>
      <c r="AS1413" s="1217"/>
      <c r="AT1413" s="1218"/>
      <c r="AU1413" s="587">
        <f t="shared" si="295"/>
        <v>0</v>
      </c>
      <c r="AW1413" s="1215">
        <v>374</v>
      </c>
      <c r="AX1413" s="1216"/>
      <c r="AY1413" s="1217"/>
      <c r="AZ1413" s="1218"/>
      <c r="BA1413" s="587">
        <f t="shared" si="296"/>
        <v>0</v>
      </c>
      <c r="BC1413" s="1215">
        <v>374</v>
      </c>
      <c r="BD1413" s="1216"/>
      <c r="BE1413" s="1217"/>
      <c r="BF1413" s="1218"/>
      <c r="BG1413" s="587">
        <f t="shared" si="297"/>
        <v>0</v>
      </c>
      <c r="BI1413" s="1215">
        <v>374</v>
      </c>
      <c r="BJ1413" s="1216"/>
      <c r="BK1413" s="1217"/>
      <c r="BL1413" s="1218"/>
      <c r="BM1413" s="587">
        <f t="shared" si="298"/>
        <v>0</v>
      </c>
      <c r="BO1413" s="1215">
        <v>374</v>
      </c>
      <c r="BP1413" s="1216"/>
      <c r="BQ1413" s="1217"/>
      <c r="BR1413" s="1218"/>
      <c r="BS1413" s="587">
        <f t="shared" si="299"/>
        <v>0</v>
      </c>
    </row>
    <row r="1414" spans="1:71" s="17" customFormat="1" ht="16.75" hidden="1" customHeight="1" outlineLevel="2">
      <c r="A1414" s="1215">
        <v>375</v>
      </c>
      <c r="B1414" s="1216"/>
      <c r="C1414" s="1217"/>
      <c r="D1414" s="1218"/>
      <c r="E1414" s="587">
        <f t="shared" si="288"/>
        <v>0</v>
      </c>
      <c r="G1414" s="1215">
        <v>375</v>
      </c>
      <c r="H1414" s="1216"/>
      <c r="I1414" s="1217"/>
      <c r="J1414" s="1218"/>
      <c r="K1414" s="587">
        <f t="shared" si="289"/>
        <v>0</v>
      </c>
      <c r="M1414" s="1215">
        <v>375</v>
      </c>
      <c r="N1414" s="1216"/>
      <c r="O1414" s="1217"/>
      <c r="P1414" s="1218"/>
      <c r="Q1414" s="587">
        <f t="shared" si="290"/>
        <v>0</v>
      </c>
      <c r="S1414" s="1215">
        <v>375</v>
      </c>
      <c r="T1414" s="1216"/>
      <c r="U1414" s="1217"/>
      <c r="V1414" s="1218"/>
      <c r="W1414" s="587">
        <f t="shared" si="291"/>
        <v>0</v>
      </c>
      <c r="Y1414" s="1215">
        <v>375</v>
      </c>
      <c r="Z1414" s="1216"/>
      <c r="AA1414" s="1217"/>
      <c r="AB1414" s="1218"/>
      <c r="AC1414" s="587">
        <f t="shared" si="292"/>
        <v>0</v>
      </c>
      <c r="AE1414" s="1215">
        <v>375</v>
      </c>
      <c r="AF1414" s="1216"/>
      <c r="AG1414" s="1217"/>
      <c r="AH1414" s="1218"/>
      <c r="AI1414" s="587">
        <f t="shared" si="293"/>
        <v>0</v>
      </c>
      <c r="AK1414" s="1215">
        <v>375</v>
      </c>
      <c r="AL1414" s="1216"/>
      <c r="AM1414" s="1217"/>
      <c r="AN1414" s="1218"/>
      <c r="AO1414" s="587">
        <f t="shared" si="294"/>
        <v>0</v>
      </c>
      <c r="AQ1414" s="1215">
        <v>375</v>
      </c>
      <c r="AR1414" s="1216"/>
      <c r="AS1414" s="1217"/>
      <c r="AT1414" s="1218"/>
      <c r="AU1414" s="587">
        <f t="shared" si="295"/>
        <v>0</v>
      </c>
      <c r="AW1414" s="1215">
        <v>375</v>
      </c>
      <c r="AX1414" s="1216"/>
      <c r="AY1414" s="1217"/>
      <c r="AZ1414" s="1218"/>
      <c r="BA1414" s="587">
        <f t="shared" si="296"/>
        <v>0</v>
      </c>
      <c r="BC1414" s="1215">
        <v>375</v>
      </c>
      <c r="BD1414" s="1216"/>
      <c r="BE1414" s="1217"/>
      <c r="BF1414" s="1218"/>
      <c r="BG1414" s="587">
        <f t="shared" si="297"/>
        <v>0</v>
      </c>
      <c r="BI1414" s="1215">
        <v>375</v>
      </c>
      <c r="BJ1414" s="1216"/>
      <c r="BK1414" s="1217"/>
      <c r="BL1414" s="1218"/>
      <c r="BM1414" s="587">
        <f t="shared" si="298"/>
        <v>0</v>
      </c>
      <c r="BO1414" s="1215">
        <v>375</v>
      </c>
      <c r="BP1414" s="1216"/>
      <c r="BQ1414" s="1217"/>
      <c r="BR1414" s="1218"/>
      <c r="BS1414" s="587">
        <f t="shared" si="299"/>
        <v>0</v>
      </c>
    </row>
    <row r="1415" spans="1:71" s="17" customFormat="1" ht="16.75" hidden="1" customHeight="1" outlineLevel="2">
      <c r="A1415" s="1215">
        <v>376</v>
      </c>
      <c r="B1415" s="1216"/>
      <c r="C1415" s="1217"/>
      <c r="D1415" s="1218"/>
      <c r="E1415" s="587">
        <f t="shared" si="288"/>
        <v>0</v>
      </c>
      <c r="G1415" s="1215">
        <v>376</v>
      </c>
      <c r="H1415" s="1216"/>
      <c r="I1415" s="1217"/>
      <c r="J1415" s="1218"/>
      <c r="K1415" s="587">
        <f t="shared" si="289"/>
        <v>0</v>
      </c>
      <c r="M1415" s="1215">
        <v>376</v>
      </c>
      <c r="N1415" s="1216"/>
      <c r="O1415" s="1217"/>
      <c r="P1415" s="1218"/>
      <c r="Q1415" s="587">
        <f t="shared" si="290"/>
        <v>0</v>
      </c>
      <c r="S1415" s="1215">
        <v>376</v>
      </c>
      <c r="T1415" s="1216"/>
      <c r="U1415" s="1217"/>
      <c r="V1415" s="1218"/>
      <c r="W1415" s="587">
        <f t="shared" si="291"/>
        <v>0</v>
      </c>
      <c r="Y1415" s="1215">
        <v>376</v>
      </c>
      <c r="Z1415" s="1216"/>
      <c r="AA1415" s="1217"/>
      <c r="AB1415" s="1218"/>
      <c r="AC1415" s="587">
        <f t="shared" si="292"/>
        <v>0</v>
      </c>
      <c r="AE1415" s="1215">
        <v>376</v>
      </c>
      <c r="AF1415" s="1216"/>
      <c r="AG1415" s="1217"/>
      <c r="AH1415" s="1218"/>
      <c r="AI1415" s="587">
        <f t="shared" si="293"/>
        <v>0</v>
      </c>
      <c r="AK1415" s="1215">
        <v>376</v>
      </c>
      <c r="AL1415" s="1216"/>
      <c r="AM1415" s="1217"/>
      <c r="AN1415" s="1218"/>
      <c r="AO1415" s="587">
        <f t="shared" si="294"/>
        <v>0</v>
      </c>
      <c r="AQ1415" s="1215">
        <v>376</v>
      </c>
      <c r="AR1415" s="1216"/>
      <c r="AS1415" s="1217"/>
      <c r="AT1415" s="1218"/>
      <c r="AU1415" s="587">
        <f t="shared" si="295"/>
        <v>0</v>
      </c>
      <c r="AW1415" s="1215">
        <v>376</v>
      </c>
      <c r="AX1415" s="1216"/>
      <c r="AY1415" s="1217"/>
      <c r="AZ1415" s="1218"/>
      <c r="BA1415" s="587">
        <f t="shared" si="296"/>
        <v>0</v>
      </c>
      <c r="BC1415" s="1215">
        <v>376</v>
      </c>
      <c r="BD1415" s="1216"/>
      <c r="BE1415" s="1217"/>
      <c r="BF1415" s="1218"/>
      <c r="BG1415" s="587">
        <f t="shared" si="297"/>
        <v>0</v>
      </c>
      <c r="BI1415" s="1215">
        <v>376</v>
      </c>
      <c r="BJ1415" s="1216"/>
      <c r="BK1415" s="1217"/>
      <c r="BL1415" s="1218"/>
      <c r="BM1415" s="587">
        <f t="shared" si="298"/>
        <v>0</v>
      </c>
      <c r="BO1415" s="1215">
        <v>376</v>
      </c>
      <c r="BP1415" s="1216"/>
      <c r="BQ1415" s="1217"/>
      <c r="BR1415" s="1218"/>
      <c r="BS1415" s="587">
        <f t="shared" si="299"/>
        <v>0</v>
      </c>
    </row>
    <row r="1416" spans="1:71" s="17" customFormat="1" ht="16.75" hidden="1" customHeight="1" outlineLevel="2">
      <c r="A1416" s="1215">
        <v>377</v>
      </c>
      <c r="B1416" s="1216"/>
      <c r="C1416" s="1217"/>
      <c r="D1416" s="1218"/>
      <c r="E1416" s="587">
        <f t="shared" si="288"/>
        <v>0</v>
      </c>
      <c r="G1416" s="1215">
        <v>377</v>
      </c>
      <c r="H1416" s="1216"/>
      <c r="I1416" s="1217"/>
      <c r="J1416" s="1218"/>
      <c r="K1416" s="587">
        <f t="shared" si="289"/>
        <v>0</v>
      </c>
      <c r="M1416" s="1215">
        <v>377</v>
      </c>
      <c r="N1416" s="1216"/>
      <c r="O1416" s="1217"/>
      <c r="P1416" s="1218"/>
      <c r="Q1416" s="587">
        <f t="shared" si="290"/>
        <v>0</v>
      </c>
      <c r="S1416" s="1215">
        <v>377</v>
      </c>
      <c r="T1416" s="1216"/>
      <c r="U1416" s="1217"/>
      <c r="V1416" s="1218"/>
      <c r="W1416" s="587">
        <f t="shared" si="291"/>
        <v>0</v>
      </c>
      <c r="Y1416" s="1215">
        <v>377</v>
      </c>
      <c r="Z1416" s="1216"/>
      <c r="AA1416" s="1217"/>
      <c r="AB1416" s="1218"/>
      <c r="AC1416" s="587">
        <f t="shared" si="292"/>
        <v>0</v>
      </c>
      <c r="AE1416" s="1215">
        <v>377</v>
      </c>
      <c r="AF1416" s="1216"/>
      <c r="AG1416" s="1217"/>
      <c r="AH1416" s="1218"/>
      <c r="AI1416" s="587">
        <f t="shared" si="293"/>
        <v>0</v>
      </c>
      <c r="AK1416" s="1215">
        <v>377</v>
      </c>
      <c r="AL1416" s="1216"/>
      <c r="AM1416" s="1217"/>
      <c r="AN1416" s="1218"/>
      <c r="AO1416" s="587">
        <f t="shared" si="294"/>
        <v>0</v>
      </c>
      <c r="AQ1416" s="1215">
        <v>377</v>
      </c>
      <c r="AR1416" s="1216"/>
      <c r="AS1416" s="1217"/>
      <c r="AT1416" s="1218"/>
      <c r="AU1416" s="587">
        <f t="shared" si="295"/>
        <v>0</v>
      </c>
      <c r="AW1416" s="1215">
        <v>377</v>
      </c>
      <c r="AX1416" s="1216"/>
      <c r="AY1416" s="1217"/>
      <c r="AZ1416" s="1218"/>
      <c r="BA1416" s="587">
        <f t="shared" si="296"/>
        <v>0</v>
      </c>
      <c r="BC1416" s="1215">
        <v>377</v>
      </c>
      <c r="BD1416" s="1216"/>
      <c r="BE1416" s="1217"/>
      <c r="BF1416" s="1218"/>
      <c r="BG1416" s="587">
        <f t="shared" si="297"/>
        <v>0</v>
      </c>
      <c r="BI1416" s="1215">
        <v>377</v>
      </c>
      <c r="BJ1416" s="1216"/>
      <c r="BK1416" s="1217"/>
      <c r="BL1416" s="1218"/>
      <c r="BM1416" s="587">
        <f t="shared" si="298"/>
        <v>0</v>
      </c>
      <c r="BO1416" s="1215">
        <v>377</v>
      </c>
      <c r="BP1416" s="1216"/>
      <c r="BQ1416" s="1217"/>
      <c r="BR1416" s="1218"/>
      <c r="BS1416" s="587">
        <f t="shared" si="299"/>
        <v>0</v>
      </c>
    </row>
    <row r="1417" spans="1:71" s="17" customFormat="1" ht="16.75" hidden="1" customHeight="1" outlineLevel="2">
      <c r="A1417" s="1215">
        <v>378</v>
      </c>
      <c r="B1417" s="1216"/>
      <c r="C1417" s="1217"/>
      <c r="D1417" s="1218"/>
      <c r="E1417" s="587">
        <f t="shared" si="288"/>
        <v>0</v>
      </c>
      <c r="G1417" s="1215">
        <v>378</v>
      </c>
      <c r="H1417" s="1216"/>
      <c r="I1417" s="1217"/>
      <c r="J1417" s="1218"/>
      <c r="K1417" s="587">
        <f t="shared" si="289"/>
        <v>0</v>
      </c>
      <c r="M1417" s="1215">
        <v>378</v>
      </c>
      <c r="N1417" s="1216"/>
      <c r="O1417" s="1217"/>
      <c r="P1417" s="1218"/>
      <c r="Q1417" s="587">
        <f t="shared" si="290"/>
        <v>0</v>
      </c>
      <c r="S1417" s="1215">
        <v>378</v>
      </c>
      <c r="T1417" s="1216"/>
      <c r="U1417" s="1217"/>
      <c r="V1417" s="1218"/>
      <c r="W1417" s="587">
        <f t="shared" si="291"/>
        <v>0</v>
      </c>
      <c r="Y1417" s="1215">
        <v>378</v>
      </c>
      <c r="Z1417" s="1216"/>
      <c r="AA1417" s="1217"/>
      <c r="AB1417" s="1218"/>
      <c r="AC1417" s="587">
        <f t="shared" si="292"/>
        <v>0</v>
      </c>
      <c r="AE1417" s="1215">
        <v>378</v>
      </c>
      <c r="AF1417" s="1216"/>
      <c r="AG1417" s="1217"/>
      <c r="AH1417" s="1218"/>
      <c r="AI1417" s="587">
        <f t="shared" si="293"/>
        <v>0</v>
      </c>
      <c r="AK1417" s="1215">
        <v>378</v>
      </c>
      <c r="AL1417" s="1216"/>
      <c r="AM1417" s="1217"/>
      <c r="AN1417" s="1218"/>
      <c r="AO1417" s="587">
        <f t="shared" si="294"/>
        <v>0</v>
      </c>
      <c r="AQ1417" s="1215">
        <v>378</v>
      </c>
      <c r="AR1417" s="1216"/>
      <c r="AS1417" s="1217"/>
      <c r="AT1417" s="1218"/>
      <c r="AU1417" s="587">
        <f t="shared" si="295"/>
        <v>0</v>
      </c>
      <c r="AW1417" s="1215">
        <v>378</v>
      </c>
      <c r="AX1417" s="1216"/>
      <c r="AY1417" s="1217"/>
      <c r="AZ1417" s="1218"/>
      <c r="BA1417" s="587">
        <f t="shared" si="296"/>
        <v>0</v>
      </c>
      <c r="BC1417" s="1215">
        <v>378</v>
      </c>
      <c r="BD1417" s="1216"/>
      <c r="BE1417" s="1217"/>
      <c r="BF1417" s="1218"/>
      <c r="BG1417" s="587">
        <f t="shared" si="297"/>
        <v>0</v>
      </c>
      <c r="BI1417" s="1215">
        <v>378</v>
      </c>
      <c r="BJ1417" s="1216"/>
      <c r="BK1417" s="1217"/>
      <c r="BL1417" s="1218"/>
      <c r="BM1417" s="587">
        <f t="shared" si="298"/>
        <v>0</v>
      </c>
      <c r="BO1417" s="1215">
        <v>378</v>
      </c>
      <c r="BP1417" s="1216"/>
      <c r="BQ1417" s="1217"/>
      <c r="BR1417" s="1218"/>
      <c r="BS1417" s="587">
        <f t="shared" si="299"/>
        <v>0</v>
      </c>
    </row>
    <row r="1418" spans="1:71" s="17" customFormat="1" ht="16.75" hidden="1" customHeight="1" outlineLevel="2">
      <c r="A1418" s="1215">
        <v>379</v>
      </c>
      <c r="B1418" s="1216"/>
      <c r="C1418" s="1217"/>
      <c r="D1418" s="1218"/>
      <c r="E1418" s="587">
        <f t="shared" si="288"/>
        <v>0</v>
      </c>
      <c r="G1418" s="1215">
        <v>379</v>
      </c>
      <c r="H1418" s="1216"/>
      <c r="I1418" s="1217"/>
      <c r="J1418" s="1218"/>
      <c r="K1418" s="587">
        <f t="shared" si="289"/>
        <v>0</v>
      </c>
      <c r="M1418" s="1215">
        <v>379</v>
      </c>
      <c r="N1418" s="1216"/>
      <c r="O1418" s="1217"/>
      <c r="P1418" s="1218"/>
      <c r="Q1418" s="587">
        <f t="shared" si="290"/>
        <v>0</v>
      </c>
      <c r="S1418" s="1215">
        <v>379</v>
      </c>
      <c r="T1418" s="1216"/>
      <c r="U1418" s="1217"/>
      <c r="V1418" s="1218"/>
      <c r="W1418" s="587">
        <f t="shared" si="291"/>
        <v>0</v>
      </c>
      <c r="Y1418" s="1215">
        <v>379</v>
      </c>
      <c r="Z1418" s="1216"/>
      <c r="AA1418" s="1217"/>
      <c r="AB1418" s="1218"/>
      <c r="AC1418" s="587">
        <f t="shared" si="292"/>
        <v>0</v>
      </c>
      <c r="AE1418" s="1215">
        <v>379</v>
      </c>
      <c r="AF1418" s="1216"/>
      <c r="AG1418" s="1217"/>
      <c r="AH1418" s="1218"/>
      <c r="AI1418" s="587">
        <f t="shared" si="293"/>
        <v>0</v>
      </c>
      <c r="AK1418" s="1215">
        <v>379</v>
      </c>
      <c r="AL1418" s="1216"/>
      <c r="AM1418" s="1217"/>
      <c r="AN1418" s="1218"/>
      <c r="AO1418" s="587">
        <f t="shared" si="294"/>
        <v>0</v>
      </c>
      <c r="AQ1418" s="1215">
        <v>379</v>
      </c>
      <c r="AR1418" s="1216"/>
      <c r="AS1418" s="1217"/>
      <c r="AT1418" s="1218"/>
      <c r="AU1418" s="587">
        <f t="shared" si="295"/>
        <v>0</v>
      </c>
      <c r="AW1418" s="1215">
        <v>379</v>
      </c>
      <c r="AX1418" s="1216"/>
      <c r="AY1418" s="1217"/>
      <c r="AZ1418" s="1218"/>
      <c r="BA1418" s="587">
        <f t="shared" si="296"/>
        <v>0</v>
      </c>
      <c r="BC1418" s="1215">
        <v>379</v>
      </c>
      <c r="BD1418" s="1216"/>
      <c r="BE1418" s="1217"/>
      <c r="BF1418" s="1218"/>
      <c r="BG1418" s="587">
        <f t="shared" si="297"/>
        <v>0</v>
      </c>
      <c r="BI1418" s="1215">
        <v>379</v>
      </c>
      <c r="BJ1418" s="1216"/>
      <c r="BK1418" s="1217"/>
      <c r="BL1418" s="1218"/>
      <c r="BM1418" s="587">
        <f t="shared" si="298"/>
        <v>0</v>
      </c>
      <c r="BO1418" s="1215">
        <v>379</v>
      </c>
      <c r="BP1418" s="1216"/>
      <c r="BQ1418" s="1217"/>
      <c r="BR1418" s="1218"/>
      <c r="BS1418" s="587">
        <f t="shared" si="299"/>
        <v>0</v>
      </c>
    </row>
    <row r="1419" spans="1:71" s="17" customFormat="1" ht="16.75" hidden="1" customHeight="1" outlineLevel="2">
      <c r="A1419" s="1215">
        <v>380</v>
      </c>
      <c r="B1419" s="1216"/>
      <c r="C1419" s="1217"/>
      <c r="D1419" s="1218"/>
      <c r="E1419" s="587">
        <f t="shared" si="288"/>
        <v>0</v>
      </c>
      <c r="G1419" s="1215">
        <v>380</v>
      </c>
      <c r="H1419" s="1216"/>
      <c r="I1419" s="1217"/>
      <c r="J1419" s="1218"/>
      <c r="K1419" s="587">
        <f t="shared" si="289"/>
        <v>0</v>
      </c>
      <c r="M1419" s="1215">
        <v>380</v>
      </c>
      <c r="N1419" s="1216"/>
      <c r="O1419" s="1217"/>
      <c r="P1419" s="1218"/>
      <c r="Q1419" s="587">
        <f t="shared" si="290"/>
        <v>0</v>
      </c>
      <c r="S1419" s="1215">
        <v>380</v>
      </c>
      <c r="T1419" s="1216"/>
      <c r="U1419" s="1217"/>
      <c r="V1419" s="1218"/>
      <c r="W1419" s="587">
        <f t="shared" si="291"/>
        <v>0</v>
      </c>
      <c r="Y1419" s="1215">
        <v>380</v>
      </c>
      <c r="Z1419" s="1216"/>
      <c r="AA1419" s="1217"/>
      <c r="AB1419" s="1218"/>
      <c r="AC1419" s="587">
        <f t="shared" si="292"/>
        <v>0</v>
      </c>
      <c r="AE1419" s="1215">
        <v>380</v>
      </c>
      <c r="AF1419" s="1216"/>
      <c r="AG1419" s="1217"/>
      <c r="AH1419" s="1218"/>
      <c r="AI1419" s="587">
        <f t="shared" si="293"/>
        <v>0</v>
      </c>
      <c r="AK1419" s="1215">
        <v>380</v>
      </c>
      <c r="AL1419" s="1216"/>
      <c r="AM1419" s="1217"/>
      <c r="AN1419" s="1218"/>
      <c r="AO1419" s="587">
        <f t="shared" si="294"/>
        <v>0</v>
      </c>
      <c r="AQ1419" s="1215">
        <v>380</v>
      </c>
      <c r="AR1419" s="1216"/>
      <c r="AS1419" s="1217"/>
      <c r="AT1419" s="1218"/>
      <c r="AU1419" s="587">
        <f t="shared" si="295"/>
        <v>0</v>
      </c>
      <c r="AW1419" s="1215">
        <v>380</v>
      </c>
      <c r="AX1419" s="1216"/>
      <c r="AY1419" s="1217"/>
      <c r="AZ1419" s="1218"/>
      <c r="BA1419" s="587">
        <f t="shared" si="296"/>
        <v>0</v>
      </c>
      <c r="BC1419" s="1215">
        <v>380</v>
      </c>
      <c r="BD1419" s="1216"/>
      <c r="BE1419" s="1217"/>
      <c r="BF1419" s="1218"/>
      <c r="BG1419" s="587">
        <f t="shared" si="297"/>
        <v>0</v>
      </c>
      <c r="BI1419" s="1215">
        <v>380</v>
      </c>
      <c r="BJ1419" s="1216"/>
      <c r="BK1419" s="1217"/>
      <c r="BL1419" s="1218"/>
      <c r="BM1419" s="587">
        <f t="shared" si="298"/>
        <v>0</v>
      </c>
      <c r="BO1419" s="1215">
        <v>380</v>
      </c>
      <c r="BP1419" s="1216"/>
      <c r="BQ1419" s="1217"/>
      <c r="BR1419" s="1218"/>
      <c r="BS1419" s="587">
        <f t="shared" si="299"/>
        <v>0</v>
      </c>
    </row>
    <row r="1420" spans="1:71" s="17" customFormat="1" ht="16.75" hidden="1" customHeight="1" outlineLevel="2">
      <c r="A1420" s="1215">
        <v>381</v>
      </c>
      <c r="B1420" s="1216"/>
      <c r="C1420" s="1217"/>
      <c r="D1420" s="1218"/>
      <c r="E1420" s="587">
        <f t="shared" si="288"/>
        <v>0</v>
      </c>
      <c r="G1420" s="1215">
        <v>381</v>
      </c>
      <c r="H1420" s="1216"/>
      <c r="I1420" s="1217"/>
      <c r="J1420" s="1218"/>
      <c r="K1420" s="587">
        <f t="shared" si="289"/>
        <v>0</v>
      </c>
      <c r="M1420" s="1215">
        <v>381</v>
      </c>
      <c r="N1420" s="1216"/>
      <c r="O1420" s="1217"/>
      <c r="P1420" s="1218"/>
      <c r="Q1420" s="587">
        <f t="shared" si="290"/>
        <v>0</v>
      </c>
      <c r="S1420" s="1215">
        <v>381</v>
      </c>
      <c r="T1420" s="1216"/>
      <c r="U1420" s="1217"/>
      <c r="V1420" s="1218"/>
      <c r="W1420" s="587">
        <f t="shared" si="291"/>
        <v>0</v>
      </c>
      <c r="Y1420" s="1215">
        <v>381</v>
      </c>
      <c r="Z1420" s="1216"/>
      <c r="AA1420" s="1217"/>
      <c r="AB1420" s="1218"/>
      <c r="AC1420" s="587">
        <f t="shared" si="292"/>
        <v>0</v>
      </c>
      <c r="AE1420" s="1215">
        <v>381</v>
      </c>
      <c r="AF1420" s="1216"/>
      <c r="AG1420" s="1217"/>
      <c r="AH1420" s="1218"/>
      <c r="AI1420" s="587">
        <f t="shared" si="293"/>
        <v>0</v>
      </c>
      <c r="AK1420" s="1215">
        <v>381</v>
      </c>
      <c r="AL1420" s="1216"/>
      <c r="AM1420" s="1217"/>
      <c r="AN1420" s="1218"/>
      <c r="AO1420" s="587">
        <f t="shared" si="294"/>
        <v>0</v>
      </c>
      <c r="AQ1420" s="1215">
        <v>381</v>
      </c>
      <c r="AR1420" s="1216"/>
      <c r="AS1420" s="1217"/>
      <c r="AT1420" s="1218"/>
      <c r="AU1420" s="587">
        <f t="shared" si="295"/>
        <v>0</v>
      </c>
      <c r="AW1420" s="1215">
        <v>381</v>
      </c>
      <c r="AX1420" s="1216"/>
      <c r="AY1420" s="1217"/>
      <c r="AZ1420" s="1218"/>
      <c r="BA1420" s="587">
        <f t="shared" si="296"/>
        <v>0</v>
      </c>
      <c r="BC1420" s="1215">
        <v>381</v>
      </c>
      <c r="BD1420" s="1216"/>
      <c r="BE1420" s="1217"/>
      <c r="BF1420" s="1218"/>
      <c r="BG1420" s="587">
        <f t="shared" si="297"/>
        <v>0</v>
      </c>
      <c r="BI1420" s="1215">
        <v>381</v>
      </c>
      <c r="BJ1420" s="1216"/>
      <c r="BK1420" s="1217"/>
      <c r="BL1420" s="1218"/>
      <c r="BM1420" s="587">
        <f t="shared" si="298"/>
        <v>0</v>
      </c>
      <c r="BO1420" s="1215">
        <v>381</v>
      </c>
      <c r="BP1420" s="1216"/>
      <c r="BQ1420" s="1217"/>
      <c r="BR1420" s="1218"/>
      <c r="BS1420" s="587">
        <f t="shared" si="299"/>
        <v>0</v>
      </c>
    </row>
    <row r="1421" spans="1:71" s="17" customFormat="1" ht="16.75" hidden="1" customHeight="1" outlineLevel="2">
      <c r="A1421" s="1215">
        <v>382</v>
      </c>
      <c r="B1421" s="1216"/>
      <c r="C1421" s="1217"/>
      <c r="D1421" s="1218"/>
      <c r="E1421" s="587">
        <f t="shared" si="288"/>
        <v>0</v>
      </c>
      <c r="G1421" s="1215">
        <v>382</v>
      </c>
      <c r="H1421" s="1216"/>
      <c r="I1421" s="1217"/>
      <c r="J1421" s="1218"/>
      <c r="K1421" s="587">
        <f t="shared" si="289"/>
        <v>0</v>
      </c>
      <c r="M1421" s="1215">
        <v>382</v>
      </c>
      <c r="N1421" s="1216"/>
      <c r="O1421" s="1217"/>
      <c r="P1421" s="1218"/>
      <c r="Q1421" s="587">
        <f t="shared" si="290"/>
        <v>0</v>
      </c>
      <c r="S1421" s="1215">
        <v>382</v>
      </c>
      <c r="T1421" s="1216"/>
      <c r="U1421" s="1217"/>
      <c r="V1421" s="1218"/>
      <c r="W1421" s="587">
        <f t="shared" si="291"/>
        <v>0</v>
      </c>
      <c r="Y1421" s="1215">
        <v>382</v>
      </c>
      <c r="Z1421" s="1216"/>
      <c r="AA1421" s="1217"/>
      <c r="AB1421" s="1218"/>
      <c r="AC1421" s="587">
        <f t="shared" si="292"/>
        <v>0</v>
      </c>
      <c r="AE1421" s="1215">
        <v>382</v>
      </c>
      <c r="AF1421" s="1216"/>
      <c r="AG1421" s="1217"/>
      <c r="AH1421" s="1218"/>
      <c r="AI1421" s="587">
        <f t="shared" si="293"/>
        <v>0</v>
      </c>
      <c r="AK1421" s="1215">
        <v>382</v>
      </c>
      <c r="AL1421" s="1216"/>
      <c r="AM1421" s="1217"/>
      <c r="AN1421" s="1218"/>
      <c r="AO1421" s="587">
        <f t="shared" si="294"/>
        <v>0</v>
      </c>
      <c r="AQ1421" s="1215">
        <v>382</v>
      </c>
      <c r="AR1421" s="1216"/>
      <c r="AS1421" s="1217"/>
      <c r="AT1421" s="1218"/>
      <c r="AU1421" s="587">
        <f t="shared" si="295"/>
        <v>0</v>
      </c>
      <c r="AW1421" s="1215">
        <v>382</v>
      </c>
      <c r="AX1421" s="1216"/>
      <c r="AY1421" s="1217"/>
      <c r="AZ1421" s="1218"/>
      <c r="BA1421" s="587">
        <f t="shared" si="296"/>
        <v>0</v>
      </c>
      <c r="BC1421" s="1215">
        <v>382</v>
      </c>
      <c r="BD1421" s="1216"/>
      <c r="BE1421" s="1217"/>
      <c r="BF1421" s="1218"/>
      <c r="BG1421" s="587">
        <f t="shared" si="297"/>
        <v>0</v>
      </c>
      <c r="BI1421" s="1215">
        <v>382</v>
      </c>
      <c r="BJ1421" s="1216"/>
      <c r="BK1421" s="1217"/>
      <c r="BL1421" s="1218"/>
      <c r="BM1421" s="587">
        <f t="shared" si="298"/>
        <v>0</v>
      </c>
      <c r="BO1421" s="1215">
        <v>382</v>
      </c>
      <c r="BP1421" s="1216"/>
      <c r="BQ1421" s="1217"/>
      <c r="BR1421" s="1218"/>
      <c r="BS1421" s="587">
        <f t="shared" si="299"/>
        <v>0</v>
      </c>
    </row>
    <row r="1422" spans="1:71" s="17" customFormat="1" ht="16.75" hidden="1" customHeight="1" outlineLevel="2">
      <c r="A1422" s="1215">
        <v>383</v>
      </c>
      <c r="B1422" s="1216"/>
      <c r="C1422" s="1217"/>
      <c r="D1422" s="1218"/>
      <c r="E1422" s="587">
        <f t="shared" si="288"/>
        <v>0</v>
      </c>
      <c r="G1422" s="1215">
        <v>383</v>
      </c>
      <c r="H1422" s="1216"/>
      <c r="I1422" s="1217"/>
      <c r="J1422" s="1218"/>
      <c r="K1422" s="587">
        <f t="shared" si="289"/>
        <v>0</v>
      </c>
      <c r="M1422" s="1215">
        <v>383</v>
      </c>
      <c r="N1422" s="1216"/>
      <c r="O1422" s="1217"/>
      <c r="P1422" s="1218"/>
      <c r="Q1422" s="587">
        <f t="shared" si="290"/>
        <v>0</v>
      </c>
      <c r="S1422" s="1215">
        <v>383</v>
      </c>
      <c r="T1422" s="1216"/>
      <c r="U1422" s="1217"/>
      <c r="V1422" s="1218"/>
      <c r="W1422" s="587">
        <f t="shared" si="291"/>
        <v>0</v>
      </c>
      <c r="Y1422" s="1215">
        <v>383</v>
      </c>
      <c r="Z1422" s="1216"/>
      <c r="AA1422" s="1217"/>
      <c r="AB1422" s="1218"/>
      <c r="AC1422" s="587">
        <f t="shared" si="292"/>
        <v>0</v>
      </c>
      <c r="AE1422" s="1215">
        <v>383</v>
      </c>
      <c r="AF1422" s="1216"/>
      <c r="AG1422" s="1217"/>
      <c r="AH1422" s="1218"/>
      <c r="AI1422" s="587">
        <f t="shared" si="293"/>
        <v>0</v>
      </c>
      <c r="AK1422" s="1215">
        <v>383</v>
      </c>
      <c r="AL1422" s="1216"/>
      <c r="AM1422" s="1217"/>
      <c r="AN1422" s="1218"/>
      <c r="AO1422" s="587">
        <f t="shared" si="294"/>
        <v>0</v>
      </c>
      <c r="AQ1422" s="1215">
        <v>383</v>
      </c>
      <c r="AR1422" s="1216"/>
      <c r="AS1422" s="1217"/>
      <c r="AT1422" s="1218"/>
      <c r="AU1422" s="587">
        <f t="shared" si="295"/>
        <v>0</v>
      </c>
      <c r="AW1422" s="1215">
        <v>383</v>
      </c>
      <c r="AX1422" s="1216"/>
      <c r="AY1422" s="1217"/>
      <c r="AZ1422" s="1218"/>
      <c r="BA1422" s="587">
        <f t="shared" si="296"/>
        <v>0</v>
      </c>
      <c r="BC1422" s="1215">
        <v>383</v>
      </c>
      <c r="BD1422" s="1216"/>
      <c r="BE1422" s="1217"/>
      <c r="BF1422" s="1218"/>
      <c r="BG1422" s="587">
        <f t="shared" si="297"/>
        <v>0</v>
      </c>
      <c r="BI1422" s="1215">
        <v>383</v>
      </c>
      <c r="BJ1422" s="1216"/>
      <c r="BK1422" s="1217"/>
      <c r="BL1422" s="1218"/>
      <c r="BM1422" s="587">
        <f t="shared" si="298"/>
        <v>0</v>
      </c>
      <c r="BO1422" s="1215">
        <v>383</v>
      </c>
      <c r="BP1422" s="1216"/>
      <c r="BQ1422" s="1217"/>
      <c r="BR1422" s="1218"/>
      <c r="BS1422" s="587">
        <f t="shared" si="299"/>
        <v>0</v>
      </c>
    </row>
    <row r="1423" spans="1:71" s="17" customFormat="1" ht="16.75" hidden="1" customHeight="1" outlineLevel="2">
      <c r="A1423" s="1215">
        <v>384</v>
      </c>
      <c r="B1423" s="1216"/>
      <c r="C1423" s="1217"/>
      <c r="D1423" s="1218"/>
      <c r="E1423" s="587">
        <f t="shared" si="288"/>
        <v>0</v>
      </c>
      <c r="G1423" s="1215">
        <v>384</v>
      </c>
      <c r="H1423" s="1216"/>
      <c r="I1423" s="1217"/>
      <c r="J1423" s="1218"/>
      <c r="K1423" s="587">
        <f t="shared" si="289"/>
        <v>0</v>
      </c>
      <c r="M1423" s="1215">
        <v>384</v>
      </c>
      <c r="N1423" s="1216"/>
      <c r="O1423" s="1217"/>
      <c r="P1423" s="1218"/>
      <c r="Q1423" s="587">
        <f t="shared" si="290"/>
        <v>0</v>
      </c>
      <c r="S1423" s="1215">
        <v>384</v>
      </c>
      <c r="T1423" s="1216"/>
      <c r="U1423" s="1217"/>
      <c r="V1423" s="1218"/>
      <c r="W1423" s="587">
        <f t="shared" si="291"/>
        <v>0</v>
      </c>
      <c r="Y1423" s="1215">
        <v>384</v>
      </c>
      <c r="Z1423" s="1216"/>
      <c r="AA1423" s="1217"/>
      <c r="AB1423" s="1218"/>
      <c r="AC1423" s="587">
        <f t="shared" si="292"/>
        <v>0</v>
      </c>
      <c r="AE1423" s="1215">
        <v>384</v>
      </c>
      <c r="AF1423" s="1216"/>
      <c r="AG1423" s="1217"/>
      <c r="AH1423" s="1218"/>
      <c r="AI1423" s="587">
        <f t="shared" si="293"/>
        <v>0</v>
      </c>
      <c r="AK1423" s="1215">
        <v>384</v>
      </c>
      <c r="AL1423" s="1216"/>
      <c r="AM1423" s="1217"/>
      <c r="AN1423" s="1218"/>
      <c r="AO1423" s="587">
        <f t="shared" si="294"/>
        <v>0</v>
      </c>
      <c r="AQ1423" s="1215">
        <v>384</v>
      </c>
      <c r="AR1423" s="1216"/>
      <c r="AS1423" s="1217"/>
      <c r="AT1423" s="1218"/>
      <c r="AU1423" s="587">
        <f t="shared" si="295"/>
        <v>0</v>
      </c>
      <c r="AW1423" s="1215">
        <v>384</v>
      </c>
      <c r="AX1423" s="1216"/>
      <c r="AY1423" s="1217"/>
      <c r="AZ1423" s="1218"/>
      <c r="BA1423" s="587">
        <f t="shared" si="296"/>
        <v>0</v>
      </c>
      <c r="BC1423" s="1215">
        <v>384</v>
      </c>
      <c r="BD1423" s="1216"/>
      <c r="BE1423" s="1217"/>
      <c r="BF1423" s="1218"/>
      <c r="BG1423" s="587">
        <f t="shared" si="297"/>
        <v>0</v>
      </c>
      <c r="BI1423" s="1215">
        <v>384</v>
      </c>
      <c r="BJ1423" s="1216"/>
      <c r="BK1423" s="1217"/>
      <c r="BL1423" s="1218"/>
      <c r="BM1423" s="587">
        <f t="shared" si="298"/>
        <v>0</v>
      </c>
      <c r="BO1423" s="1215">
        <v>384</v>
      </c>
      <c r="BP1423" s="1216"/>
      <c r="BQ1423" s="1217"/>
      <c r="BR1423" s="1218"/>
      <c r="BS1423" s="587">
        <f t="shared" si="299"/>
        <v>0</v>
      </c>
    </row>
    <row r="1424" spans="1:71" s="17" customFormat="1" ht="16.75" hidden="1" customHeight="1" outlineLevel="2">
      <c r="A1424" s="1215">
        <v>385</v>
      </c>
      <c r="B1424" s="1216"/>
      <c r="C1424" s="1217"/>
      <c r="D1424" s="1218"/>
      <c r="E1424" s="587">
        <f t="shared" si="288"/>
        <v>0</v>
      </c>
      <c r="G1424" s="1215">
        <v>385</v>
      </c>
      <c r="H1424" s="1216"/>
      <c r="I1424" s="1217"/>
      <c r="J1424" s="1218"/>
      <c r="K1424" s="587">
        <f t="shared" si="289"/>
        <v>0</v>
      </c>
      <c r="M1424" s="1215">
        <v>385</v>
      </c>
      <c r="N1424" s="1216"/>
      <c r="O1424" s="1217"/>
      <c r="P1424" s="1218"/>
      <c r="Q1424" s="587">
        <f t="shared" si="290"/>
        <v>0</v>
      </c>
      <c r="S1424" s="1215">
        <v>385</v>
      </c>
      <c r="T1424" s="1216"/>
      <c r="U1424" s="1217"/>
      <c r="V1424" s="1218"/>
      <c r="W1424" s="587">
        <f t="shared" si="291"/>
        <v>0</v>
      </c>
      <c r="Y1424" s="1215">
        <v>385</v>
      </c>
      <c r="Z1424" s="1216"/>
      <c r="AA1424" s="1217"/>
      <c r="AB1424" s="1218"/>
      <c r="AC1424" s="587">
        <f t="shared" si="292"/>
        <v>0</v>
      </c>
      <c r="AE1424" s="1215">
        <v>385</v>
      </c>
      <c r="AF1424" s="1216"/>
      <c r="AG1424" s="1217"/>
      <c r="AH1424" s="1218"/>
      <c r="AI1424" s="587">
        <f t="shared" si="293"/>
        <v>0</v>
      </c>
      <c r="AK1424" s="1215">
        <v>385</v>
      </c>
      <c r="AL1424" s="1216"/>
      <c r="AM1424" s="1217"/>
      <c r="AN1424" s="1218"/>
      <c r="AO1424" s="587">
        <f t="shared" si="294"/>
        <v>0</v>
      </c>
      <c r="AQ1424" s="1215">
        <v>385</v>
      </c>
      <c r="AR1424" s="1216"/>
      <c r="AS1424" s="1217"/>
      <c r="AT1424" s="1218"/>
      <c r="AU1424" s="587">
        <f t="shared" si="295"/>
        <v>0</v>
      </c>
      <c r="AW1424" s="1215">
        <v>385</v>
      </c>
      <c r="AX1424" s="1216"/>
      <c r="AY1424" s="1217"/>
      <c r="AZ1424" s="1218"/>
      <c r="BA1424" s="587">
        <f t="shared" si="296"/>
        <v>0</v>
      </c>
      <c r="BC1424" s="1215">
        <v>385</v>
      </c>
      <c r="BD1424" s="1216"/>
      <c r="BE1424" s="1217"/>
      <c r="BF1424" s="1218"/>
      <c r="BG1424" s="587">
        <f t="shared" si="297"/>
        <v>0</v>
      </c>
      <c r="BI1424" s="1215">
        <v>385</v>
      </c>
      <c r="BJ1424" s="1216"/>
      <c r="BK1424" s="1217"/>
      <c r="BL1424" s="1218"/>
      <c r="BM1424" s="587">
        <f t="shared" si="298"/>
        <v>0</v>
      </c>
      <c r="BO1424" s="1215">
        <v>385</v>
      </c>
      <c r="BP1424" s="1216"/>
      <c r="BQ1424" s="1217"/>
      <c r="BR1424" s="1218"/>
      <c r="BS1424" s="587">
        <f t="shared" si="299"/>
        <v>0</v>
      </c>
    </row>
    <row r="1425" spans="1:71" s="17" customFormat="1" ht="16.75" hidden="1" customHeight="1" outlineLevel="2">
      <c r="A1425" s="1215">
        <v>386</v>
      </c>
      <c r="B1425" s="1216"/>
      <c r="C1425" s="1217"/>
      <c r="D1425" s="1218"/>
      <c r="E1425" s="587">
        <f t="shared" si="288"/>
        <v>0</v>
      </c>
      <c r="G1425" s="1215">
        <v>386</v>
      </c>
      <c r="H1425" s="1216"/>
      <c r="I1425" s="1217"/>
      <c r="J1425" s="1218"/>
      <c r="K1425" s="587">
        <f t="shared" si="289"/>
        <v>0</v>
      </c>
      <c r="M1425" s="1215">
        <v>386</v>
      </c>
      <c r="N1425" s="1216"/>
      <c r="O1425" s="1217"/>
      <c r="P1425" s="1218"/>
      <c r="Q1425" s="587">
        <f t="shared" si="290"/>
        <v>0</v>
      </c>
      <c r="S1425" s="1215">
        <v>386</v>
      </c>
      <c r="T1425" s="1216"/>
      <c r="U1425" s="1217"/>
      <c r="V1425" s="1218"/>
      <c r="W1425" s="587">
        <f t="shared" si="291"/>
        <v>0</v>
      </c>
      <c r="Y1425" s="1215">
        <v>386</v>
      </c>
      <c r="Z1425" s="1216"/>
      <c r="AA1425" s="1217"/>
      <c r="AB1425" s="1218"/>
      <c r="AC1425" s="587">
        <f t="shared" si="292"/>
        <v>0</v>
      </c>
      <c r="AE1425" s="1215">
        <v>386</v>
      </c>
      <c r="AF1425" s="1216"/>
      <c r="AG1425" s="1217"/>
      <c r="AH1425" s="1218"/>
      <c r="AI1425" s="587">
        <f t="shared" si="293"/>
        <v>0</v>
      </c>
      <c r="AK1425" s="1215">
        <v>386</v>
      </c>
      <c r="AL1425" s="1216"/>
      <c r="AM1425" s="1217"/>
      <c r="AN1425" s="1218"/>
      <c r="AO1425" s="587">
        <f t="shared" si="294"/>
        <v>0</v>
      </c>
      <c r="AQ1425" s="1215">
        <v>386</v>
      </c>
      <c r="AR1425" s="1216"/>
      <c r="AS1425" s="1217"/>
      <c r="AT1425" s="1218"/>
      <c r="AU1425" s="587">
        <f t="shared" si="295"/>
        <v>0</v>
      </c>
      <c r="AW1425" s="1215">
        <v>386</v>
      </c>
      <c r="AX1425" s="1216"/>
      <c r="AY1425" s="1217"/>
      <c r="AZ1425" s="1218"/>
      <c r="BA1425" s="587">
        <f t="shared" si="296"/>
        <v>0</v>
      </c>
      <c r="BC1425" s="1215">
        <v>386</v>
      </c>
      <c r="BD1425" s="1216"/>
      <c r="BE1425" s="1217"/>
      <c r="BF1425" s="1218"/>
      <c r="BG1425" s="587">
        <f t="shared" si="297"/>
        <v>0</v>
      </c>
      <c r="BI1425" s="1215">
        <v>386</v>
      </c>
      <c r="BJ1425" s="1216"/>
      <c r="BK1425" s="1217"/>
      <c r="BL1425" s="1218"/>
      <c r="BM1425" s="587">
        <f t="shared" si="298"/>
        <v>0</v>
      </c>
      <c r="BO1425" s="1215">
        <v>386</v>
      </c>
      <c r="BP1425" s="1216"/>
      <c r="BQ1425" s="1217"/>
      <c r="BR1425" s="1218"/>
      <c r="BS1425" s="587">
        <f t="shared" si="299"/>
        <v>0</v>
      </c>
    </row>
    <row r="1426" spans="1:71" s="17" customFormat="1" ht="16.75" hidden="1" customHeight="1" outlineLevel="2">
      <c r="A1426" s="1215">
        <v>387</v>
      </c>
      <c r="B1426" s="1216"/>
      <c r="C1426" s="1217"/>
      <c r="D1426" s="1218"/>
      <c r="E1426" s="587">
        <f t="shared" si="288"/>
        <v>0</v>
      </c>
      <c r="G1426" s="1215">
        <v>387</v>
      </c>
      <c r="H1426" s="1216"/>
      <c r="I1426" s="1217"/>
      <c r="J1426" s="1218"/>
      <c r="K1426" s="587">
        <f t="shared" si="289"/>
        <v>0</v>
      </c>
      <c r="M1426" s="1215">
        <v>387</v>
      </c>
      <c r="N1426" s="1216"/>
      <c r="O1426" s="1217"/>
      <c r="P1426" s="1218"/>
      <c r="Q1426" s="587">
        <f t="shared" si="290"/>
        <v>0</v>
      </c>
      <c r="S1426" s="1215">
        <v>387</v>
      </c>
      <c r="T1426" s="1216"/>
      <c r="U1426" s="1217"/>
      <c r="V1426" s="1218"/>
      <c r="W1426" s="587">
        <f t="shared" si="291"/>
        <v>0</v>
      </c>
      <c r="Y1426" s="1215">
        <v>387</v>
      </c>
      <c r="Z1426" s="1216"/>
      <c r="AA1426" s="1217"/>
      <c r="AB1426" s="1218"/>
      <c r="AC1426" s="587">
        <f t="shared" si="292"/>
        <v>0</v>
      </c>
      <c r="AE1426" s="1215">
        <v>387</v>
      </c>
      <c r="AF1426" s="1216"/>
      <c r="AG1426" s="1217"/>
      <c r="AH1426" s="1218"/>
      <c r="AI1426" s="587">
        <f t="shared" si="293"/>
        <v>0</v>
      </c>
      <c r="AK1426" s="1215">
        <v>387</v>
      </c>
      <c r="AL1426" s="1216"/>
      <c r="AM1426" s="1217"/>
      <c r="AN1426" s="1218"/>
      <c r="AO1426" s="587">
        <f t="shared" si="294"/>
        <v>0</v>
      </c>
      <c r="AQ1426" s="1215">
        <v>387</v>
      </c>
      <c r="AR1426" s="1216"/>
      <c r="AS1426" s="1217"/>
      <c r="AT1426" s="1218"/>
      <c r="AU1426" s="587">
        <f t="shared" si="295"/>
        <v>0</v>
      </c>
      <c r="AW1426" s="1215">
        <v>387</v>
      </c>
      <c r="AX1426" s="1216"/>
      <c r="AY1426" s="1217"/>
      <c r="AZ1426" s="1218"/>
      <c r="BA1426" s="587">
        <f t="shared" si="296"/>
        <v>0</v>
      </c>
      <c r="BC1426" s="1215">
        <v>387</v>
      </c>
      <c r="BD1426" s="1216"/>
      <c r="BE1426" s="1217"/>
      <c r="BF1426" s="1218"/>
      <c r="BG1426" s="587">
        <f t="shared" si="297"/>
        <v>0</v>
      </c>
      <c r="BI1426" s="1215">
        <v>387</v>
      </c>
      <c r="BJ1426" s="1216"/>
      <c r="BK1426" s="1217"/>
      <c r="BL1426" s="1218"/>
      <c r="BM1426" s="587">
        <f t="shared" si="298"/>
        <v>0</v>
      </c>
      <c r="BO1426" s="1215">
        <v>387</v>
      </c>
      <c r="BP1426" s="1216"/>
      <c r="BQ1426" s="1217"/>
      <c r="BR1426" s="1218"/>
      <c r="BS1426" s="587">
        <f t="shared" si="299"/>
        <v>0</v>
      </c>
    </row>
    <row r="1427" spans="1:71" s="17" customFormat="1" ht="16.75" hidden="1" customHeight="1" outlineLevel="2">
      <c r="A1427" s="1215">
        <v>388</v>
      </c>
      <c r="B1427" s="1216"/>
      <c r="C1427" s="1217"/>
      <c r="D1427" s="1218"/>
      <c r="E1427" s="587">
        <f t="shared" si="288"/>
        <v>0</v>
      </c>
      <c r="G1427" s="1215">
        <v>388</v>
      </c>
      <c r="H1427" s="1216"/>
      <c r="I1427" s="1217"/>
      <c r="J1427" s="1218"/>
      <c r="K1427" s="587">
        <f t="shared" si="289"/>
        <v>0</v>
      </c>
      <c r="M1427" s="1215">
        <v>388</v>
      </c>
      <c r="N1427" s="1216"/>
      <c r="O1427" s="1217"/>
      <c r="P1427" s="1218"/>
      <c r="Q1427" s="587">
        <f t="shared" si="290"/>
        <v>0</v>
      </c>
      <c r="S1427" s="1215">
        <v>388</v>
      </c>
      <c r="T1427" s="1216"/>
      <c r="U1427" s="1217"/>
      <c r="V1427" s="1218"/>
      <c r="W1427" s="587">
        <f t="shared" si="291"/>
        <v>0</v>
      </c>
      <c r="Y1427" s="1215">
        <v>388</v>
      </c>
      <c r="Z1427" s="1216"/>
      <c r="AA1427" s="1217"/>
      <c r="AB1427" s="1218"/>
      <c r="AC1427" s="587">
        <f t="shared" si="292"/>
        <v>0</v>
      </c>
      <c r="AE1427" s="1215">
        <v>388</v>
      </c>
      <c r="AF1427" s="1216"/>
      <c r="AG1427" s="1217"/>
      <c r="AH1427" s="1218"/>
      <c r="AI1427" s="587">
        <f t="shared" si="293"/>
        <v>0</v>
      </c>
      <c r="AK1427" s="1215">
        <v>388</v>
      </c>
      <c r="AL1427" s="1216"/>
      <c r="AM1427" s="1217"/>
      <c r="AN1427" s="1218"/>
      <c r="AO1427" s="587">
        <f t="shared" si="294"/>
        <v>0</v>
      </c>
      <c r="AQ1427" s="1215">
        <v>388</v>
      </c>
      <c r="AR1427" s="1216"/>
      <c r="AS1427" s="1217"/>
      <c r="AT1427" s="1218"/>
      <c r="AU1427" s="587">
        <f t="shared" si="295"/>
        <v>0</v>
      </c>
      <c r="AW1427" s="1215">
        <v>388</v>
      </c>
      <c r="AX1427" s="1216"/>
      <c r="AY1427" s="1217"/>
      <c r="AZ1427" s="1218"/>
      <c r="BA1427" s="587">
        <f t="shared" si="296"/>
        <v>0</v>
      </c>
      <c r="BC1427" s="1215">
        <v>388</v>
      </c>
      <c r="BD1427" s="1216"/>
      <c r="BE1427" s="1217"/>
      <c r="BF1427" s="1218"/>
      <c r="BG1427" s="587">
        <f t="shared" si="297"/>
        <v>0</v>
      </c>
      <c r="BI1427" s="1215">
        <v>388</v>
      </c>
      <c r="BJ1427" s="1216"/>
      <c r="BK1427" s="1217"/>
      <c r="BL1427" s="1218"/>
      <c r="BM1427" s="587">
        <f t="shared" si="298"/>
        <v>0</v>
      </c>
      <c r="BO1427" s="1215">
        <v>388</v>
      </c>
      <c r="BP1427" s="1216"/>
      <c r="BQ1427" s="1217"/>
      <c r="BR1427" s="1218"/>
      <c r="BS1427" s="587">
        <f t="shared" si="299"/>
        <v>0</v>
      </c>
    </row>
    <row r="1428" spans="1:71" s="17" customFormat="1" ht="16.75" hidden="1" customHeight="1" outlineLevel="2">
      <c r="A1428" s="1215">
        <v>389</v>
      </c>
      <c r="B1428" s="1216"/>
      <c r="C1428" s="1217"/>
      <c r="D1428" s="1218"/>
      <c r="E1428" s="587">
        <f t="shared" si="288"/>
        <v>0</v>
      </c>
      <c r="G1428" s="1215">
        <v>389</v>
      </c>
      <c r="H1428" s="1216"/>
      <c r="I1428" s="1217"/>
      <c r="J1428" s="1218"/>
      <c r="K1428" s="587">
        <f t="shared" si="289"/>
        <v>0</v>
      </c>
      <c r="M1428" s="1215">
        <v>389</v>
      </c>
      <c r="N1428" s="1216"/>
      <c r="O1428" s="1217"/>
      <c r="P1428" s="1218"/>
      <c r="Q1428" s="587">
        <f t="shared" si="290"/>
        <v>0</v>
      </c>
      <c r="S1428" s="1215">
        <v>389</v>
      </c>
      <c r="T1428" s="1216"/>
      <c r="U1428" s="1217"/>
      <c r="V1428" s="1218"/>
      <c r="W1428" s="587">
        <f t="shared" si="291"/>
        <v>0</v>
      </c>
      <c r="Y1428" s="1215">
        <v>389</v>
      </c>
      <c r="Z1428" s="1216"/>
      <c r="AA1428" s="1217"/>
      <c r="AB1428" s="1218"/>
      <c r="AC1428" s="587">
        <f t="shared" si="292"/>
        <v>0</v>
      </c>
      <c r="AE1428" s="1215">
        <v>389</v>
      </c>
      <c r="AF1428" s="1216"/>
      <c r="AG1428" s="1217"/>
      <c r="AH1428" s="1218"/>
      <c r="AI1428" s="587">
        <f t="shared" si="293"/>
        <v>0</v>
      </c>
      <c r="AK1428" s="1215">
        <v>389</v>
      </c>
      <c r="AL1428" s="1216"/>
      <c r="AM1428" s="1217"/>
      <c r="AN1428" s="1218"/>
      <c r="AO1428" s="587">
        <f t="shared" si="294"/>
        <v>0</v>
      </c>
      <c r="AQ1428" s="1215">
        <v>389</v>
      </c>
      <c r="AR1428" s="1216"/>
      <c r="AS1428" s="1217"/>
      <c r="AT1428" s="1218"/>
      <c r="AU1428" s="587">
        <f t="shared" si="295"/>
        <v>0</v>
      </c>
      <c r="AW1428" s="1215">
        <v>389</v>
      </c>
      <c r="AX1428" s="1216"/>
      <c r="AY1428" s="1217"/>
      <c r="AZ1428" s="1218"/>
      <c r="BA1428" s="587">
        <f t="shared" si="296"/>
        <v>0</v>
      </c>
      <c r="BC1428" s="1215">
        <v>389</v>
      </c>
      <c r="BD1428" s="1216"/>
      <c r="BE1428" s="1217"/>
      <c r="BF1428" s="1218"/>
      <c r="BG1428" s="587">
        <f t="shared" si="297"/>
        <v>0</v>
      </c>
      <c r="BI1428" s="1215">
        <v>389</v>
      </c>
      <c r="BJ1428" s="1216"/>
      <c r="BK1428" s="1217"/>
      <c r="BL1428" s="1218"/>
      <c r="BM1428" s="587">
        <f t="shared" si="298"/>
        <v>0</v>
      </c>
      <c r="BO1428" s="1215">
        <v>389</v>
      </c>
      <c r="BP1428" s="1216"/>
      <c r="BQ1428" s="1217"/>
      <c r="BR1428" s="1218"/>
      <c r="BS1428" s="587">
        <f t="shared" si="299"/>
        <v>0</v>
      </c>
    </row>
    <row r="1429" spans="1:71" s="17" customFormat="1" ht="16.75" hidden="1" customHeight="1" outlineLevel="2">
      <c r="A1429" s="1215">
        <v>390</v>
      </c>
      <c r="B1429" s="1216"/>
      <c r="C1429" s="1217"/>
      <c r="D1429" s="1218"/>
      <c r="E1429" s="587">
        <f t="shared" si="288"/>
        <v>0</v>
      </c>
      <c r="G1429" s="1215">
        <v>390</v>
      </c>
      <c r="H1429" s="1216"/>
      <c r="I1429" s="1217"/>
      <c r="J1429" s="1218"/>
      <c r="K1429" s="587">
        <f t="shared" si="289"/>
        <v>0</v>
      </c>
      <c r="M1429" s="1215">
        <v>390</v>
      </c>
      <c r="N1429" s="1216"/>
      <c r="O1429" s="1217"/>
      <c r="P1429" s="1218"/>
      <c r="Q1429" s="587">
        <f t="shared" si="290"/>
        <v>0</v>
      </c>
      <c r="S1429" s="1215">
        <v>390</v>
      </c>
      <c r="T1429" s="1216"/>
      <c r="U1429" s="1217"/>
      <c r="V1429" s="1218"/>
      <c r="W1429" s="587">
        <f t="shared" si="291"/>
        <v>0</v>
      </c>
      <c r="Y1429" s="1215">
        <v>390</v>
      </c>
      <c r="Z1429" s="1216"/>
      <c r="AA1429" s="1217"/>
      <c r="AB1429" s="1218"/>
      <c r="AC1429" s="587">
        <f t="shared" si="292"/>
        <v>0</v>
      </c>
      <c r="AE1429" s="1215">
        <v>390</v>
      </c>
      <c r="AF1429" s="1216"/>
      <c r="AG1429" s="1217"/>
      <c r="AH1429" s="1218"/>
      <c r="AI1429" s="587">
        <f t="shared" si="293"/>
        <v>0</v>
      </c>
      <c r="AK1429" s="1215">
        <v>390</v>
      </c>
      <c r="AL1429" s="1216"/>
      <c r="AM1429" s="1217"/>
      <c r="AN1429" s="1218"/>
      <c r="AO1429" s="587">
        <f t="shared" si="294"/>
        <v>0</v>
      </c>
      <c r="AQ1429" s="1215">
        <v>390</v>
      </c>
      <c r="AR1429" s="1216"/>
      <c r="AS1429" s="1217"/>
      <c r="AT1429" s="1218"/>
      <c r="AU1429" s="587">
        <f t="shared" si="295"/>
        <v>0</v>
      </c>
      <c r="AW1429" s="1215">
        <v>390</v>
      </c>
      <c r="AX1429" s="1216"/>
      <c r="AY1429" s="1217"/>
      <c r="AZ1429" s="1218"/>
      <c r="BA1429" s="587">
        <f t="shared" si="296"/>
        <v>0</v>
      </c>
      <c r="BC1429" s="1215">
        <v>390</v>
      </c>
      <c r="BD1429" s="1216"/>
      <c r="BE1429" s="1217"/>
      <c r="BF1429" s="1218"/>
      <c r="BG1429" s="587">
        <f t="shared" si="297"/>
        <v>0</v>
      </c>
      <c r="BI1429" s="1215">
        <v>390</v>
      </c>
      <c r="BJ1429" s="1216"/>
      <c r="BK1429" s="1217"/>
      <c r="BL1429" s="1218"/>
      <c r="BM1429" s="587">
        <f t="shared" si="298"/>
        <v>0</v>
      </c>
      <c r="BO1429" s="1215">
        <v>390</v>
      </c>
      <c r="BP1429" s="1216"/>
      <c r="BQ1429" s="1217"/>
      <c r="BR1429" s="1218"/>
      <c r="BS1429" s="587">
        <f t="shared" si="299"/>
        <v>0</v>
      </c>
    </row>
    <row r="1430" spans="1:71" s="17" customFormat="1" ht="16.75" hidden="1" customHeight="1" outlineLevel="2">
      <c r="A1430" s="1215">
        <v>391</v>
      </c>
      <c r="B1430" s="1216"/>
      <c r="C1430" s="1217"/>
      <c r="D1430" s="1218"/>
      <c r="E1430" s="587">
        <f t="shared" si="288"/>
        <v>0</v>
      </c>
      <c r="G1430" s="1215">
        <v>391</v>
      </c>
      <c r="H1430" s="1216"/>
      <c r="I1430" s="1217"/>
      <c r="J1430" s="1218"/>
      <c r="K1430" s="587">
        <f t="shared" si="289"/>
        <v>0</v>
      </c>
      <c r="M1430" s="1215">
        <v>391</v>
      </c>
      <c r="N1430" s="1216"/>
      <c r="O1430" s="1217"/>
      <c r="P1430" s="1218"/>
      <c r="Q1430" s="587">
        <f t="shared" si="290"/>
        <v>0</v>
      </c>
      <c r="S1430" s="1215">
        <v>391</v>
      </c>
      <c r="T1430" s="1216"/>
      <c r="U1430" s="1217"/>
      <c r="V1430" s="1218"/>
      <c r="W1430" s="587">
        <f t="shared" si="291"/>
        <v>0</v>
      </c>
      <c r="Y1430" s="1215">
        <v>391</v>
      </c>
      <c r="Z1430" s="1216"/>
      <c r="AA1430" s="1217"/>
      <c r="AB1430" s="1218"/>
      <c r="AC1430" s="587">
        <f t="shared" si="292"/>
        <v>0</v>
      </c>
      <c r="AE1430" s="1215">
        <v>391</v>
      </c>
      <c r="AF1430" s="1216"/>
      <c r="AG1430" s="1217"/>
      <c r="AH1430" s="1218"/>
      <c r="AI1430" s="587">
        <f t="shared" si="293"/>
        <v>0</v>
      </c>
      <c r="AK1430" s="1215">
        <v>391</v>
      </c>
      <c r="AL1430" s="1216"/>
      <c r="AM1430" s="1217"/>
      <c r="AN1430" s="1218"/>
      <c r="AO1430" s="587">
        <f t="shared" si="294"/>
        <v>0</v>
      </c>
      <c r="AQ1430" s="1215">
        <v>391</v>
      </c>
      <c r="AR1430" s="1216"/>
      <c r="AS1430" s="1217"/>
      <c r="AT1430" s="1218"/>
      <c r="AU1430" s="587">
        <f t="shared" si="295"/>
        <v>0</v>
      </c>
      <c r="AW1430" s="1215">
        <v>391</v>
      </c>
      <c r="AX1430" s="1216"/>
      <c r="AY1430" s="1217"/>
      <c r="AZ1430" s="1218"/>
      <c r="BA1430" s="587">
        <f t="shared" si="296"/>
        <v>0</v>
      </c>
      <c r="BC1430" s="1215">
        <v>391</v>
      </c>
      <c r="BD1430" s="1216"/>
      <c r="BE1430" s="1217"/>
      <c r="BF1430" s="1218"/>
      <c r="BG1430" s="587">
        <f t="shared" si="297"/>
        <v>0</v>
      </c>
      <c r="BI1430" s="1215">
        <v>391</v>
      </c>
      <c r="BJ1430" s="1216"/>
      <c r="BK1430" s="1217"/>
      <c r="BL1430" s="1218"/>
      <c r="BM1430" s="587">
        <f t="shared" si="298"/>
        <v>0</v>
      </c>
      <c r="BO1430" s="1215">
        <v>391</v>
      </c>
      <c r="BP1430" s="1216"/>
      <c r="BQ1430" s="1217"/>
      <c r="BR1430" s="1218"/>
      <c r="BS1430" s="587">
        <f t="shared" si="299"/>
        <v>0</v>
      </c>
    </row>
    <row r="1431" spans="1:71" s="17" customFormat="1" ht="16.75" hidden="1" customHeight="1" outlineLevel="2">
      <c r="A1431" s="1215">
        <v>392</v>
      </c>
      <c r="B1431" s="1216"/>
      <c r="C1431" s="1217"/>
      <c r="D1431" s="1218"/>
      <c r="E1431" s="587">
        <f t="shared" si="288"/>
        <v>0</v>
      </c>
      <c r="G1431" s="1215">
        <v>392</v>
      </c>
      <c r="H1431" s="1216"/>
      <c r="I1431" s="1217"/>
      <c r="J1431" s="1218"/>
      <c r="K1431" s="587">
        <f t="shared" si="289"/>
        <v>0</v>
      </c>
      <c r="M1431" s="1215">
        <v>392</v>
      </c>
      <c r="N1431" s="1216"/>
      <c r="O1431" s="1217"/>
      <c r="P1431" s="1218"/>
      <c r="Q1431" s="587">
        <f t="shared" si="290"/>
        <v>0</v>
      </c>
      <c r="S1431" s="1215">
        <v>392</v>
      </c>
      <c r="T1431" s="1216"/>
      <c r="U1431" s="1217"/>
      <c r="V1431" s="1218"/>
      <c r="W1431" s="587">
        <f t="shared" si="291"/>
        <v>0</v>
      </c>
      <c r="Y1431" s="1215">
        <v>392</v>
      </c>
      <c r="Z1431" s="1216"/>
      <c r="AA1431" s="1217"/>
      <c r="AB1431" s="1218"/>
      <c r="AC1431" s="587">
        <f t="shared" si="292"/>
        <v>0</v>
      </c>
      <c r="AE1431" s="1215">
        <v>392</v>
      </c>
      <c r="AF1431" s="1216"/>
      <c r="AG1431" s="1217"/>
      <c r="AH1431" s="1218"/>
      <c r="AI1431" s="587">
        <f t="shared" si="293"/>
        <v>0</v>
      </c>
      <c r="AK1431" s="1215">
        <v>392</v>
      </c>
      <c r="AL1431" s="1216"/>
      <c r="AM1431" s="1217"/>
      <c r="AN1431" s="1218"/>
      <c r="AO1431" s="587">
        <f t="shared" si="294"/>
        <v>0</v>
      </c>
      <c r="AQ1431" s="1215">
        <v>392</v>
      </c>
      <c r="AR1431" s="1216"/>
      <c r="AS1431" s="1217"/>
      <c r="AT1431" s="1218"/>
      <c r="AU1431" s="587">
        <f t="shared" si="295"/>
        <v>0</v>
      </c>
      <c r="AW1431" s="1215">
        <v>392</v>
      </c>
      <c r="AX1431" s="1216"/>
      <c r="AY1431" s="1217"/>
      <c r="AZ1431" s="1218"/>
      <c r="BA1431" s="587">
        <f t="shared" si="296"/>
        <v>0</v>
      </c>
      <c r="BC1431" s="1215">
        <v>392</v>
      </c>
      <c r="BD1431" s="1216"/>
      <c r="BE1431" s="1217"/>
      <c r="BF1431" s="1218"/>
      <c r="BG1431" s="587">
        <f t="shared" si="297"/>
        <v>0</v>
      </c>
      <c r="BI1431" s="1215">
        <v>392</v>
      </c>
      <c r="BJ1431" s="1216"/>
      <c r="BK1431" s="1217"/>
      <c r="BL1431" s="1218"/>
      <c r="BM1431" s="587">
        <f t="shared" si="298"/>
        <v>0</v>
      </c>
      <c r="BO1431" s="1215">
        <v>392</v>
      </c>
      <c r="BP1431" s="1216"/>
      <c r="BQ1431" s="1217"/>
      <c r="BR1431" s="1218"/>
      <c r="BS1431" s="587">
        <f t="shared" si="299"/>
        <v>0</v>
      </c>
    </row>
    <row r="1432" spans="1:71" s="17" customFormat="1" ht="16.75" hidden="1" customHeight="1" outlineLevel="2">
      <c r="A1432" s="1215">
        <v>393</v>
      </c>
      <c r="B1432" s="1216"/>
      <c r="C1432" s="1217"/>
      <c r="D1432" s="1218"/>
      <c r="E1432" s="587">
        <f t="shared" si="288"/>
        <v>0</v>
      </c>
      <c r="G1432" s="1215">
        <v>393</v>
      </c>
      <c r="H1432" s="1216"/>
      <c r="I1432" s="1217"/>
      <c r="J1432" s="1218"/>
      <c r="K1432" s="587">
        <f t="shared" si="289"/>
        <v>0</v>
      </c>
      <c r="M1432" s="1215">
        <v>393</v>
      </c>
      <c r="N1432" s="1216"/>
      <c r="O1432" s="1217"/>
      <c r="P1432" s="1218"/>
      <c r="Q1432" s="587">
        <f t="shared" si="290"/>
        <v>0</v>
      </c>
      <c r="S1432" s="1215">
        <v>393</v>
      </c>
      <c r="T1432" s="1216"/>
      <c r="U1432" s="1217"/>
      <c r="V1432" s="1218"/>
      <c r="W1432" s="587">
        <f t="shared" si="291"/>
        <v>0</v>
      </c>
      <c r="Y1432" s="1215">
        <v>393</v>
      </c>
      <c r="Z1432" s="1216"/>
      <c r="AA1432" s="1217"/>
      <c r="AB1432" s="1218"/>
      <c r="AC1432" s="587">
        <f t="shared" si="292"/>
        <v>0</v>
      </c>
      <c r="AE1432" s="1215">
        <v>393</v>
      </c>
      <c r="AF1432" s="1216"/>
      <c r="AG1432" s="1217"/>
      <c r="AH1432" s="1218"/>
      <c r="AI1432" s="587">
        <f t="shared" si="293"/>
        <v>0</v>
      </c>
      <c r="AK1432" s="1215">
        <v>393</v>
      </c>
      <c r="AL1432" s="1216"/>
      <c r="AM1432" s="1217"/>
      <c r="AN1432" s="1218"/>
      <c r="AO1432" s="587">
        <f t="shared" si="294"/>
        <v>0</v>
      </c>
      <c r="AQ1432" s="1215">
        <v>393</v>
      </c>
      <c r="AR1432" s="1216"/>
      <c r="AS1432" s="1217"/>
      <c r="AT1432" s="1218"/>
      <c r="AU1432" s="587">
        <f t="shared" si="295"/>
        <v>0</v>
      </c>
      <c r="AW1432" s="1215">
        <v>393</v>
      </c>
      <c r="AX1432" s="1216"/>
      <c r="AY1432" s="1217"/>
      <c r="AZ1432" s="1218"/>
      <c r="BA1432" s="587">
        <f t="shared" si="296"/>
        <v>0</v>
      </c>
      <c r="BC1432" s="1215">
        <v>393</v>
      </c>
      <c r="BD1432" s="1216"/>
      <c r="BE1432" s="1217"/>
      <c r="BF1432" s="1218"/>
      <c r="BG1432" s="587">
        <f t="shared" si="297"/>
        <v>0</v>
      </c>
      <c r="BI1432" s="1215">
        <v>393</v>
      </c>
      <c r="BJ1432" s="1216"/>
      <c r="BK1432" s="1217"/>
      <c r="BL1432" s="1218"/>
      <c r="BM1432" s="587">
        <f t="shared" si="298"/>
        <v>0</v>
      </c>
      <c r="BO1432" s="1215">
        <v>393</v>
      </c>
      <c r="BP1432" s="1216"/>
      <c r="BQ1432" s="1217"/>
      <c r="BR1432" s="1218"/>
      <c r="BS1432" s="587">
        <f t="shared" si="299"/>
        <v>0</v>
      </c>
    </row>
    <row r="1433" spans="1:71" s="17" customFormat="1" ht="16.75" hidden="1" customHeight="1" outlineLevel="2">
      <c r="A1433" s="1215">
        <v>394</v>
      </c>
      <c r="B1433" s="1216"/>
      <c r="C1433" s="1217"/>
      <c r="D1433" s="1218"/>
      <c r="E1433" s="587">
        <f t="shared" si="288"/>
        <v>0</v>
      </c>
      <c r="G1433" s="1215">
        <v>394</v>
      </c>
      <c r="H1433" s="1216"/>
      <c r="I1433" s="1217"/>
      <c r="J1433" s="1218"/>
      <c r="K1433" s="587">
        <f t="shared" si="289"/>
        <v>0</v>
      </c>
      <c r="M1433" s="1215">
        <v>394</v>
      </c>
      <c r="N1433" s="1216"/>
      <c r="O1433" s="1217"/>
      <c r="P1433" s="1218"/>
      <c r="Q1433" s="587">
        <f t="shared" si="290"/>
        <v>0</v>
      </c>
      <c r="S1433" s="1215">
        <v>394</v>
      </c>
      <c r="T1433" s="1216"/>
      <c r="U1433" s="1217"/>
      <c r="V1433" s="1218"/>
      <c r="W1433" s="587">
        <f t="shared" si="291"/>
        <v>0</v>
      </c>
      <c r="Y1433" s="1215">
        <v>394</v>
      </c>
      <c r="Z1433" s="1216"/>
      <c r="AA1433" s="1217"/>
      <c r="AB1433" s="1218"/>
      <c r="AC1433" s="587">
        <f t="shared" si="292"/>
        <v>0</v>
      </c>
      <c r="AE1433" s="1215">
        <v>394</v>
      </c>
      <c r="AF1433" s="1216"/>
      <c r="AG1433" s="1217"/>
      <c r="AH1433" s="1218"/>
      <c r="AI1433" s="587">
        <f t="shared" si="293"/>
        <v>0</v>
      </c>
      <c r="AK1433" s="1215">
        <v>394</v>
      </c>
      <c r="AL1433" s="1216"/>
      <c r="AM1433" s="1217"/>
      <c r="AN1433" s="1218"/>
      <c r="AO1433" s="587">
        <f t="shared" si="294"/>
        <v>0</v>
      </c>
      <c r="AQ1433" s="1215">
        <v>394</v>
      </c>
      <c r="AR1433" s="1216"/>
      <c r="AS1433" s="1217"/>
      <c r="AT1433" s="1218"/>
      <c r="AU1433" s="587">
        <f t="shared" si="295"/>
        <v>0</v>
      </c>
      <c r="AW1433" s="1215">
        <v>394</v>
      </c>
      <c r="AX1433" s="1216"/>
      <c r="AY1433" s="1217"/>
      <c r="AZ1433" s="1218"/>
      <c r="BA1433" s="587">
        <f t="shared" si="296"/>
        <v>0</v>
      </c>
      <c r="BC1433" s="1215">
        <v>394</v>
      </c>
      <c r="BD1433" s="1216"/>
      <c r="BE1433" s="1217"/>
      <c r="BF1433" s="1218"/>
      <c r="BG1433" s="587">
        <f t="shared" si="297"/>
        <v>0</v>
      </c>
      <c r="BI1433" s="1215">
        <v>394</v>
      </c>
      <c r="BJ1433" s="1216"/>
      <c r="BK1433" s="1217"/>
      <c r="BL1433" s="1218"/>
      <c r="BM1433" s="587">
        <f t="shared" si="298"/>
        <v>0</v>
      </c>
      <c r="BO1433" s="1215">
        <v>394</v>
      </c>
      <c r="BP1433" s="1216"/>
      <c r="BQ1433" s="1217"/>
      <c r="BR1433" s="1218"/>
      <c r="BS1433" s="587">
        <f t="shared" si="299"/>
        <v>0</v>
      </c>
    </row>
    <row r="1434" spans="1:71" s="17" customFormat="1" ht="16.75" hidden="1" customHeight="1" outlineLevel="2">
      <c r="A1434" s="1215">
        <v>395</v>
      </c>
      <c r="B1434" s="1216"/>
      <c r="C1434" s="1217"/>
      <c r="D1434" s="1218"/>
      <c r="E1434" s="587">
        <f t="shared" si="288"/>
        <v>0</v>
      </c>
      <c r="G1434" s="1215">
        <v>395</v>
      </c>
      <c r="H1434" s="1216"/>
      <c r="I1434" s="1217"/>
      <c r="J1434" s="1218"/>
      <c r="K1434" s="587">
        <f t="shared" si="289"/>
        <v>0</v>
      </c>
      <c r="M1434" s="1215">
        <v>395</v>
      </c>
      <c r="N1434" s="1216"/>
      <c r="O1434" s="1217"/>
      <c r="P1434" s="1218"/>
      <c r="Q1434" s="587">
        <f t="shared" si="290"/>
        <v>0</v>
      </c>
      <c r="S1434" s="1215">
        <v>395</v>
      </c>
      <c r="T1434" s="1216"/>
      <c r="U1434" s="1217"/>
      <c r="V1434" s="1218"/>
      <c r="W1434" s="587">
        <f t="shared" si="291"/>
        <v>0</v>
      </c>
      <c r="Y1434" s="1215">
        <v>395</v>
      </c>
      <c r="Z1434" s="1216"/>
      <c r="AA1434" s="1217"/>
      <c r="AB1434" s="1218"/>
      <c r="AC1434" s="587">
        <f t="shared" si="292"/>
        <v>0</v>
      </c>
      <c r="AE1434" s="1215">
        <v>395</v>
      </c>
      <c r="AF1434" s="1216"/>
      <c r="AG1434" s="1217"/>
      <c r="AH1434" s="1218"/>
      <c r="AI1434" s="587">
        <f t="shared" si="293"/>
        <v>0</v>
      </c>
      <c r="AK1434" s="1215">
        <v>395</v>
      </c>
      <c r="AL1434" s="1216"/>
      <c r="AM1434" s="1217"/>
      <c r="AN1434" s="1218"/>
      <c r="AO1434" s="587">
        <f t="shared" si="294"/>
        <v>0</v>
      </c>
      <c r="AQ1434" s="1215">
        <v>395</v>
      </c>
      <c r="AR1434" s="1216"/>
      <c r="AS1434" s="1217"/>
      <c r="AT1434" s="1218"/>
      <c r="AU1434" s="587">
        <f t="shared" si="295"/>
        <v>0</v>
      </c>
      <c r="AW1434" s="1215">
        <v>395</v>
      </c>
      <c r="AX1434" s="1216"/>
      <c r="AY1434" s="1217"/>
      <c r="AZ1434" s="1218"/>
      <c r="BA1434" s="587">
        <f t="shared" si="296"/>
        <v>0</v>
      </c>
      <c r="BC1434" s="1215">
        <v>395</v>
      </c>
      <c r="BD1434" s="1216"/>
      <c r="BE1434" s="1217"/>
      <c r="BF1434" s="1218"/>
      <c r="BG1434" s="587">
        <f t="shared" si="297"/>
        <v>0</v>
      </c>
      <c r="BI1434" s="1215">
        <v>395</v>
      </c>
      <c r="BJ1434" s="1216"/>
      <c r="BK1434" s="1217"/>
      <c r="BL1434" s="1218"/>
      <c r="BM1434" s="587">
        <f t="shared" si="298"/>
        <v>0</v>
      </c>
      <c r="BO1434" s="1215">
        <v>395</v>
      </c>
      <c r="BP1434" s="1216"/>
      <c r="BQ1434" s="1217"/>
      <c r="BR1434" s="1218"/>
      <c r="BS1434" s="587">
        <f t="shared" si="299"/>
        <v>0</v>
      </c>
    </row>
    <row r="1435" spans="1:71" s="17" customFormat="1" ht="16.75" hidden="1" customHeight="1" outlineLevel="2">
      <c r="A1435" s="1215">
        <v>396</v>
      </c>
      <c r="B1435" s="1216"/>
      <c r="C1435" s="1217"/>
      <c r="D1435" s="1218"/>
      <c r="E1435" s="587">
        <f t="shared" si="288"/>
        <v>0</v>
      </c>
      <c r="G1435" s="1215">
        <v>396</v>
      </c>
      <c r="H1435" s="1216"/>
      <c r="I1435" s="1217"/>
      <c r="J1435" s="1218"/>
      <c r="K1435" s="587">
        <f t="shared" si="289"/>
        <v>0</v>
      </c>
      <c r="M1435" s="1215">
        <v>396</v>
      </c>
      <c r="N1435" s="1216"/>
      <c r="O1435" s="1217"/>
      <c r="P1435" s="1218"/>
      <c r="Q1435" s="587">
        <f t="shared" si="290"/>
        <v>0</v>
      </c>
      <c r="S1435" s="1215">
        <v>396</v>
      </c>
      <c r="T1435" s="1216"/>
      <c r="U1435" s="1217"/>
      <c r="V1435" s="1218"/>
      <c r="W1435" s="587">
        <f t="shared" si="291"/>
        <v>0</v>
      </c>
      <c r="Y1435" s="1215">
        <v>396</v>
      </c>
      <c r="Z1435" s="1216"/>
      <c r="AA1435" s="1217"/>
      <c r="AB1435" s="1218"/>
      <c r="AC1435" s="587">
        <f t="shared" si="292"/>
        <v>0</v>
      </c>
      <c r="AE1435" s="1215">
        <v>396</v>
      </c>
      <c r="AF1435" s="1216"/>
      <c r="AG1435" s="1217"/>
      <c r="AH1435" s="1218"/>
      <c r="AI1435" s="587">
        <f t="shared" si="293"/>
        <v>0</v>
      </c>
      <c r="AK1435" s="1215">
        <v>396</v>
      </c>
      <c r="AL1435" s="1216"/>
      <c r="AM1435" s="1217"/>
      <c r="AN1435" s="1218"/>
      <c r="AO1435" s="587">
        <f t="shared" si="294"/>
        <v>0</v>
      </c>
      <c r="AQ1435" s="1215">
        <v>396</v>
      </c>
      <c r="AR1435" s="1216"/>
      <c r="AS1435" s="1217"/>
      <c r="AT1435" s="1218"/>
      <c r="AU1435" s="587">
        <f t="shared" si="295"/>
        <v>0</v>
      </c>
      <c r="AW1435" s="1215">
        <v>396</v>
      </c>
      <c r="AX1435" s="1216"/>
      <c r="AY1435" s="1217"/>
      <c r="AZ1435" s="1218"/>
      <c r="BA1435" s="587">
        <f t="shared" si="296"/>
        <v>0</v>
      </c>
      <c r="BC1435" s="1215">
        <v>396</v>
      </c>
      <c r="BD1435" s="1216"/>
      <c r="BE1435" s="1217"/>
      <c r="BF1435" s="1218"/>
      <c r="BG1435" s="587">
        <f t="shared" si="297"/>
        <v>0</v>
      </c>
      <c r="BI1435" s="1215">
        <v>396</v>
      </c>
      <c r="BJ1435" s="1216"/>
      <c r="BK1435" s="1217"/>
      <c r="BL1435" s="1218"/>
      <c r="BM1435" s="587">
        <f t="shared" si="298"/>
        <v>0</v>
      </c>
      <c r="BO1435" s="1215">
        <v>396</v>
      </c>
      <c r="BP1435" s="1216"/>
      <c r="BQ1435" s="1217"/>
      <c r="BR1435" s="1218"/>
      <c r="BS1435" s="587">
        <f t="shared" si="299"/>
        <v>0</v>
      </c>
    </row>
    <row r="1436" spans="1:71" s="17" customFormat="1" ht="16.75" hidden="1" customHeight="1" outlineLevel="2">
      <c r="A1436" s="1215">
        <v>397</v>
      </c>
      <c r="B1436" s="1216"/>
      <c r="C1436" s="1217"/>
      <c r="D1436" s="1218"/>
      <c r="E1436" s="587">
        <f t="shared" si="288"/>
        <v>0</v>
      </c>
      <c r="G1436" s="1215">
        <v>397</v>
      </c>
      <c r="H1436" s="1216"/>
      <c r="I1436" s="1217"/>
      <c r="J1436" s="1218"/>
      <c r="K1436" s="587">
        <f t="shared" si="289"/>
        <v>0</v>
      </c>
      <c r="M1436" s="1215">
        <v>397</v>
      </c>
      <c r="N1436" s="1216"/>
      <c r="O1436" s="1217"/>
      <c r="P1436" s="1218"/>
      <c r="Q1436" s="587">
        <f t="shared" si="290"/>
        <v>0</v>
      </c>
      <c r="S1436" s="1215">
        <v>397</v>
      </c>
      <c r="T1436" s="1216"/>
      <c r="U1436" s="1217"/>
      <c r="V1436" s="1218"/>
      <c r="W1436" s="587">
        <f t="shared" si="291"/>
        <v>0</v>
      </c>
      <c r="Y1436" s="1215">
        <v>397</v>
      </c>
      <c r="Z1436" s="1216"/>
      <c r="AA1436" s="1217"/>
      <c r="AB1436" s="1218"/>
      <c r="AC1436" s="587">
        <f t="shared" si="292"/>
        <v>0</v>
      </c>
      <c r="AE1436" s="1215">
        <v>397</v>
      </c>
      <c r="AF1436" s="1216"/>
      <c r="AG1436" s="1217"/>
      <c r="AH1436" s="1218"/>
      <c r="AI1436" s="587">
        <f t="shared" si="293"/>
        <v>0</v>
      </c>
      <c r="AK1436" s="1215">
        <v>397</v>
      </c>
      <c r="AL1436" s="1216"/>
      <c r="AM1436" s="1217"/>
      <c r="AN1436" s="1218"/>
      <c r="AO1436" s="587">
        <f t="shared" si="294"/>
        <v>0</v>
      </c>
      <c r="AQ1436" s="1215">
        <v>397</v>
      </c>
      <c r="AR1436" s="1216"/>
      <c r="AS1436" s="1217"/>
      <c r="AT1436" s="1218"/>
      <c r="AU1436" s="587">
        <f t="shared" si="295"/>
        <v>0</v>
      </c>
      <c r="AW1436" s="1215">
        <v>397</v>
      </c>
      <c r="AX1436" s="1216"/>
      <c r="AY1436" s="1217"/>
      <c r="AZ1436" s="1218"/>
      <c r="BA1436" s="587">
        <f t="shared" si="296"/>
        <v>0</v>
      </c>
      <c r="BC1436" s="1215">
        <v>397</v>
      </c>
      <c r="BD1436" s="1216"/>
      <c r="BE1436" s="1217"/>
      <c r="BF1436" s="1218"/>
      <c r="BG1436" s="587">
        <f t="shared" si="297"/>
        <v>0</v>
      </c>
      <c r="BI1436" s="1215">
        <v>397</v>
      </c>
      <c r="BJ1436" s="1216"/>
      <c r="BK1436" s="1217"/>
      <c r="BL1436" s="1218"/>
      <c r="BM1436" s="587">
        <f t="shared" si="298"/>
        <v>0</v>
      </c>
      <c r="BO1436" s="1215">
        <v>397</v>
      </c>
      <c r="BP1436" s="1216"/>
      <c r="BQ1436" s="1217"/>
      <c r="BR1436" s="1218"/>
      <c r="BS1436" s="587">
        <f t="shared" si="299"/>
        <v>0</v>
      </c>
    </row>
    <row r="1437" spans="1:71" s="17" customFormat="1" ht="16.75" hidden="1" customHeight="1" outlineLevel="2">
      <c r="A1437" s="1215">
        <v>398</v>
      </c>
      <c r="B1437" s="1216"/>
      <c r="C1437" s="1217"/>
      <c r="D1437" s="1218"/>
      <c r="E1437" s="587">
        <f t="shared" si="288"/>
        <v>0</v>
      </c>
      <c r="G1437" s="1215">
        <v>398</v>
      </c>
      <c r="H1437" s="1216"/>
      <c r="I1437" s="1217"/>
      <c r="J1437" s="1218"/>
      <c r="K1437" s="587">
        <f t="shared" si="289"/>
        <v>0</v>
      </c>
      <c r="M1437" s="1215">
        <v>398</v>
      </c>
      <c r="N1437" s="1216"/>
      <c r="O1437" s="1217"/>
      <c r="P1437" s="1218"/>
      <c r="Q1437" s="587">
        <f t="shared" si="290"/>
        <v>0</v>
      </c>
      <c r="S1437" s="1215">
        <v>398</v>
      </c>
      <c r="T1437" s="1216"/>
      <c r="U1437" s="1217"/>
      <c r="V1437" s="1218"/>
      <c r="W1437" s="587">
        <f t="shared" si="291"/>
        <v>0</v>
      </c>
      <c r="Y1437" s="1215">
        <v>398</v>
      </c>
      <c r="Z1437" s="1216"/>
      <c r="AA1437" s="1217"/>
      <c r="AB1437" s="1218"/>
      <c r="AC1437" s="587">
        <f t="shared" si="292"/>
        <v>0</v>
      </c>
      <c r="AE1437" s="1215">
        <v>398</v>
      </c>
      <c r="AF1437" s="1216"/>
      <c r="AG1437" s="1217"/>
      <c r="AH1437" s="1218"/>
      <c r="AI1437" s="587">
        <f t="shared" si="293"/>
        <v>0</v>
      </c>
      <c r="AK1437" s="1215">
        <v>398</v>
      </c>
      <c r="AL1437" s="1216"/>
      <c r="AM1437" s="1217"/>
      <c r="AN1437" s="1218"/>
      <c r="AO1437" s="587">
        <f t="shared" si="294"/>
        <v>0</v>
      </c>
      <c r="AQ1437" s="1215">
        <v>398</v>
      </c>
      <c r="AR1437" s="1216"/>
      <c r="AS1437" s="1217"/>
      <c r="AT1437" s="1218"/>
      <c r="AU1437" s="587">
        <f t="shared" si="295"/>
        <v>0</v>
      </c>
      <c r="AW1437" s="1215">
        <v>398</v>
      </c>
      <c r="AX1437" s="1216"/>
      <c r="AY1437" s="1217"/>
      <c r="AZ1437" s="1218"/>
      <c r="BA1437" s="587">
        <f t="shared" si="296"/>
        <v>0</v>
      </c>
      <c r="BC1437" s="1215">
        <v>398</v>
      </c>
      <c r="BD1437" s="1216"/>
      <c r="BE1437" s="1217"/>
      <c r="BF1437" s="1218"/>
      <c r="BG1437" s="587">
        <f t="shared" si="297"/>
        <v>0</v>
      </c>
      <c r="BI1437" s="1215">
        <v>398</v>
      </c>
      <c r="BJ1437" s="1216"/>
      <c r="BK1437" s="1217"/>
      <c r="BL1437" s="1218"/>
      <c r="BM1437" s="587">
        <f t="shared" si="298"/>
        <v>0</v>
      </c>
      <c r="BO1437" s="1215">
        <v>398</v>
      </c>
      <c r="BP1437" s="1216"/>
      <c r="BQ1437" s="1217"/>
      <c r="BR1437" s="1218"/>
      <c r="BS1437" s="587">
        <f t="shared" si="299"/>
        <v>0</v>
      </c>
    </row>
    <row r="1438" spans="1:71" s="17" customFormat="1" ht="16.75" hidden="1" customHeight="1" outlineLevel="2">
      <c r="A1438" s="1215">
        <v>399</v>
      </c>
      <c r="B1438" s="1216"/>
      <c r="C1438" s="1217"/>
      <c r="D1438" s="1218"/>
      <c r="E1438" s="587">
        <f t="shared" si="288"/>
        <v>0</v>
      </c>
      <c r="G1438" s="1215">
        <v>399</v>
      </c>
      <c r="H1438" s="1216"/>
      <c r="I1438" s="1217"/>
      <c r="J1438" s="1218"/>
      <c r="K1438" s="587">
        <f t="shared" si="289"/>
        <v>0</v>
      </c>
      <c r="M1438" s="1215">
        <v>399</v>
      </c>
      <c r="N1438" s="1216"/>
      <c r="O1438" s="1217"/>
      <c r="P1438" s="1218"/>
      <c r="Q1438" s="587">
        <f t="shared" si="290"/>
        <v>0</v>
      </c>
      <c r="S1438" s="1215">
        <v>399</v>
      </c>
      <c r="T1438" s="1216"/>
      <c r="U1438" s="1217"/>
      <c r="V1438" s="1218"/>
      <c r="W1438" s="587">
        <f t="shared" si="291"/>
        <v>0</v>
      </c>
      <c r="Y1438" s="1215">
        <v>399</v>
      </c>
      <c r="Z1438" s="1216"/>
      <c r="AA1438" s="1217"/>
      <c r="AB1438" s="1218"/>
      <c r="AC1438" s="587">
        <f t="shared" si="292"/>
        <v>0</v>
      </c>
      <c r="AE1438" s="1215">
        <v>399</v>
      </c>
      <c r="AF1438" s="1216"/>
      <c r="AG1438" s="1217"/>
      <c r="AH1438" s="1218"/>
      <c r="AI1438" s="587">
        <f t="shared" si="293"/>
        <v>0</v>
      </c>
      <c r="AK1438" s="1215">
        <v>399</v>
      </c>
      <c r="AL1438" s="1216"/>
      <c r="AM1438" s="1217"/>
      <c r="AN1438" s="1218"/>
      <c r="AO1438" s="587">
        <f t="shared" si="294"/>
        <v>0</v>
      </c>
      <c r="AQ1438" s="1215">
        <v>399</v>
      </c>
      <c r="AR1438" s="1216"/>
      <c r="AS1438" s="1217"/>
      <c r="AT1438" s="1218"/>
      <c r="AU1438" s="587">
        <f t="shared" si="295"/>
        <v>0</v>
      </c>
      <c r="AW1438" s="1215">
        <v>399</v>
      </c>
      <c r="AX1438" s="1216"/>
      <c r="AY1438" s="1217"/>
      <c r="AZ1438" s="1218"/>
      <c r="BA1438" s="587">
        <f t="shared" si="296"/>
        <v>0</v>
      </c>
      <c r="BC1438" s="1215">
        <v>399</v>
      </c>
      <c r="BD1438" s="1216"/>
      <c r="BE1438" s="1217"/>
      <c r="BF1438" s="1218"/>
      <c r="BG1438" s="587">
        <f t="shared" si="297"/>
        <v>0</v>
      </c>
      <c r="BI1438" s="1215">
        <v>399</v>
      </c>
      <c r="BJ1438" s="1216"/>
      <c r="BK1438" s="1217"/>
      <c r="BL1438" s="1218"/>
      <c r="BM1438" s="587">
        <f t="shared" si="298"/>
        <v>0</v>
      </c>
      <c r="BO1438" s="1215">
        <v>399</v>
      </c>
      <c r="BP1438" s="1216"/>
      <c r="BQ1438" s="1217"/>
      <c r="BR1438" s="1218"/>
      <c r="BS1438" s="587">
        <f t="shared" si="299"/>
        <v>0</v>
      </c>
    </row>
    <row r="1439" spans="1:71" s="17" customFormat="1" ht="16.75" hidden="1" customHeight="1" outlineLevel="2">
      <c r="A1439" s="1215">
        <v>400</v>
      </c>
      <c r="B1439" s="1216"/>
      <c r="C1439" s="1217"/>
      <c r="D1439" s="1218"/>
      <c r="E1439" s="587">
        <f t="shared" si="288"/>
        <v>0</v>
      </c>
      <c r="G1439" s="1215">
        <v>400</v>
      </c>
      <c r="H1439" s="1216"/>
      <c r="I1439" s="1217"/>
      <c r="J1439" s="1218"/>
      <c r="K1439" s="587">
        <f t="shared" si="289"/>
        <v>0</v>
      </c>
      <c r="M1439" s="1215">
        <v>400</v>
      </c>
      <c r="N1439" s="1216"/>
      <c r="O1439" s="1217"/>
      <c r="P1439" s="1218"/>
      <c r="Q1439" s="587">
        <f t="shared" si="290"/>
        <v>0</v>
      </c>
      <c r="S1439" s="1215">
        <v>400</v>
      </c>
      <c r="T1439" s="1216"/>
      <c r="U1439" s="1217"/>
      <c r="V1439" s="1218"/>
      <c r="W1439" s="587">
        <f t="shared" si="291"/>
        <v>0</v>
      </c>
      <c r="Y1439" s="1215">
        <v>400</v>
      </c>
      <c r="Z1439" s="1216"/>
      <c r="AA1439" s="1217"/>
      <c r="AB1439" s="1218"/>
      <c r="AC1439" s="587">
        <f t="shared" si="292"/>
        <v>0</v>
      </c>
      <c r="AE1439" s="1215">
        <v>400</v>
      </c>
      <c r="AF1439" s="1216"/>
      <c r="AG1439" s="1217"/>
      <c r="AH1439" s="1218"/>
      <c r="AI1439" s="587">
        <f t="shared" si="293"/>
        <v>0</v>
      </c>
      <c r="AK1439" s="1215">
        <v>400</v>
      </c>
      <c r="AL1439" s="1216"/>
      <c r="AM1439" s="1217"/>
      <c r="AN1439" s="1218"/>
      <c r="AO1439" s="587">
        <f t="shared" si="294"/>
        <v>0</v>
      </c>
      <c r="AQ1439" s="1215">
        <v>400</v>
      </c>
      <c r="AR1439" s="1216"/>
      <c r="AS1439" s="1217"/>
      <c r="AT1439" s="1218"/>
      <c r="AU1439" s="587">
        <f t="shared" si="295"/>
        <v>0</v>
      </c>
      <c r="AW1439" s="1215">
        <v>400</v>
      </c>
      <c r="AX1439" s="1216"/>
      <c r="AY1439" s="1217"/>
      <c r="AZ1439" s="1218"/>
      <c r="BA1439" s="587">
        <f t="shared" si="296"/>
        <v>0</v>
      </c>
      <c r="BC1439" s="1215">
        <v>400</v>
      </c>
      <c r="BD1439" s="1216"/>
      <c r="BE1439" s="1217"/>
      <c r="BF1439" s="1218"/>
      <c r="BG1439" s="587">
        <f t="shared" si="297"/>
        <v>0</v>
      </c>
      <c r="BI1439" s="1215">
        <v>400</v>
      </c>
      <c r="BJ1439" s="1216"/>
      <c r="BK1439" s="1217"/>
      <c r="BL1439" s="1218"/>
      <c r="BM1439" s="587">
        <f t="shared" si="298"/>
        <v>0</v>
      </c>
      <c r="BO1439" s="1215">
        <v>400</v>
      </c>
      <c r="BP1439" s="1216"/>
      <c r="BQ1439" s="1217"/>
      <c r="BR1439" s="1218"/>
      <c r="BS1439" s="587">
        <f t="shared" si="299"/>
        <v>0</v>
      </c>
    </row>
    <row r="1440" spans="1:71" s="17" customFormat="1" ht="16.75" hidden="1" customHeight="1" outlineLevel="2">
      <c r="A1440" s="1215">
        <v>401</v>
      </c>
      <c r="B1440" s="1216"/>
      <c r="C1440" s="1217"/>
      <c r="D1440" s="1218"/>
      <c r="E1440" s="587">
        <f t="shared" si="288"/>
        <v>0</v>
      </c>
      <c r="G1440" s="1215">
        <v>401</v>
      </c>
      <c r="H1440" s="1216"/>
      <c r="I1440" s="1217"/>
      <c r="J1440" s="1218"/>
      <c r="K1440" s="587">
        <f t="shared" si="289"/>
        <v>0</v>
      </c>
      <c r="M1440" s="1215">
        <v>401</v>
      </c>
      <c r="N1440" s="1216"/>
      <c r="O1440" s="1217"/>
      <c r="P1440" s="1218"/>
      <c r="Q1440" s="587">
        <f t="shared" si="290"/>
        <v>0</v>
      </c>
      <c r="S1440" s="1215">
        <v>401</v>
      </c>
      <c r="T1440" s="1216"/>
      <c r="U1440" s="1217"/>
      <c r="V1440" s="1218"/>
      <c r="W1440" s="587">
        <f t="shared" si="291"/>
        <v>0</v>
      </c>
      <c r="Y1440" s="1215">
        <v>401</v>
      </c>
      <c r="Z1440" s="1216"/>
      <c r="AA1440" s="1217"/>
      <c r="AB1440" s="1218"/>
      <c r="AC1440" s="587">
        <f t="shared" si="292"/>
        <v>0</v>
      </c>
      <c r="AE1440" s="1215">
        <v>401</v>
      </c>
      <c r="AF1440" s="1216"/>
      <c r="AG1440" s="1217"/>
      <c r="AH1440" s="1218"/>
      <c r="AI1440" s="587">
        <f t="shared" si="293"/>
        <v>0</v>
      </c>
      <c r="AK1440" s="1215">
        <v>401</v>
      </c>
      <c r="AL1440" s="1216"/>
      <c r="AM1440" s="1217"/>
      <c r="AN1440" s="1218"/>
      <c r="AO1440" s="587">
        <f t="shared" si="294"/>
        <v>0</v>
      </c>
      <c r="AQ1440" s="1215">
        <v>401</v>
      </c>
      <c r="AR1440" s="1216"/>
      <c r="AS1440" s="1217"/>
      <c r="AT1440" s="1218"/>
      <c r="AU1440" s="587">
        <f t="shared" si="295"/>
        <v>0</v>
      </c>
      <c r="AW1440" s="1215">
        <v>401</v>
      </c>
      <c r="AX1440" s="1216"/>
      <c r="AY1440" s="1217"/>
      <c r="AZ1440" s="1218"/>
      <c r="BA1440" s="587">
        <f t="shared" si="296"/>
        <v>0</v>
      </c>
      <c r="BC1440" s="1215">
        <v>401</v>
      </c>
      <c r="BD1440" s="1216"/>
      <c r="BE1440" s="1217"/>
      <c r="BF1440" s="1218"/>
      <c r="BG1440" s="587">
        <f t="shared" si="297"/>
        <v>0</v>
      </c>
      <c r="BI1440" s="1215">
        <v>401</v>
      </c>
      <c r="BJ1440" s="1216"/>
      <c r="BK1440" s="1217"/>
      <c r="BL1440" s="1218"/>
      <c r="BM1440" s="587">
        <f t="shared" si="298"/>
        <v>0</v>
      </c>
      <c r="BO1440" s="1215">
        <v>401</v>
      </c>
      <c r="BP1440" s="1216"/>
      <c r="BQ1440" s="1217"/>
      <c r="BR1440" s="1218"/>
      <c r="BS1440" s="587">
        <f t="shared" si="299"/>
        <v>0</v>
      </c>
    </row>
    <row r="1441" spans="1:71" s="17" customFormat="1" ht="16.75" hidden="1" customHeight="1" outlineLevel="2">
      <c r="A1441" s="1215">
        <v>402</v>
      </c>
      <c r="B1441" s="1216"/>
      <c r="C1441" s="1217"/>
      <c r="D1441" s="1218"/>
      <c r="E1441" s="587">
        <f t="shared" si="288"/>
        <v>0</v>
      </c>
      <c r="G1441" s="1215">
        <v>402</v>
      </c>
      <c r="H1441" s="1216"/>
      <c r="I1441" s="1217"/>
      <c r="J1441" s="1218"/>
      <c r="K1441" s="587">
        <f t="shared" si="289"/>
        <v>0</v>
      </c>
      <c r="M1441" s="1215">
        <v>402</v>
      </c>
      <c r="N1441" s="1216"/>
      <c r="O1441" s="1217"/>
      <c r="P1441" s="1218"/>
      <c r="Q1441" s="587">
        <f t="shared" si="290"/>
        <v>0</v>
      </c>
      <c r="S1441" s="1215">
        <v>402</v>
      </c>
      <c r="T1441" s="1216"/>
      <c r="U1441" s="1217"/>
      <c r="V1441" s="1218"/>
      <c r="W1441" s="587">
        <f t="shared" si="291"/>
        <v>0</v>
      </c>
      <c r="Y1441" s="1215">
        <v>402</v>
      </c>
      <c r="Z1441" s="1216"/>
      <c r="AA1441" s="1217"/>
      <c r="AB1441" s="1218"/>
      <c r="AC1441" s="587">
        <f t="shared" si="292"/>
        <v>0</v>
      </c>
      <c r="AE1441" s="1215">
        <v>402</v>
      </c>
      <c r="AF1441" s="1216"/>
      <c r="AG1441" s="1217"/>
      <c r="AH1441" s="1218"/>
      <c r="AI1441" s="587">
        <f t="shared" si="293"/>
        <v>0</v>
      </c>
      <c r="AK1441" s="1215">
        <v>402</v>
      </c>
      <c r="AL1441" s="1216"/>
      <c r="AM1441" s="1217"/>
      <c r="AN1441" s="1218"/>
      <c r="AO1441" s="587">
        <f t="shared" si="294"/>
        <v>0</v>
      </c>
      <c r="AQ1441" s="1215">
        <v>402</v>
      </c>
      <c r="AR1441" s="1216"/>
      <c r="AS1441" s="1217"/>
      <c r="AT1441" s="1218"/>
      <c r="AU1441" s="587">
        <f t="shared" si="295"/>
        <v>0</v>
      </c>
      <c r="AW1441" s="1215">
        <v>402</v>
      </c>
      <c r="AX1441" s="1216"/>
      <c r="AY1441" s="1217"/>
      <c r="AZ1441" s="1218"/>
      <c r="BA1441" s="587">
        <f t="shared" si="296"/>
        <v>0</v>
      </c>
      <c r="BC1441" s="1215">
        <v>402</v>
      </c>
      <c r="BD1441" s="1216"/>
      <c r="BE1441" s="1217"/>
      <c r="BF1441" s="1218"/>
      <c r="BG1441" s="587">
        <f t="shared" si="297"/>
        <v>0</v>
      </c>
      <c r="BI1441" s="1215">
        <v>402</v>
      </c>
      <c r="BJ1441" s="1216"/>
      <c r="BK1441" s="1217"/>
      <c r="BL1441" s="1218"/>
      <c r="BM1441" s="587">
        <f t="shared" si="298"/>
        <v>0</v>
      </c>
      <c r="BO1441" s="1215">
        <v>402</v>
      </c>
      <c r="BP1441" s="1216"/>
      <c r="BQ1441" s="1217"/>
      <c r="BR1441" s="1218"/>
      <c r="BS1441" s="587">
        <f t="shared" si="299"/>
        <v>0</v>
      </c>
    </row>
    <row r="1442" spans="1:71" s="17" customFormat="1" ht="16.75" hidden="1" customHeight="1" outlineLevel="2">
      <c r="A1442" s="1215">
        <v>403</v>
      </c>
      <c r="B1442" s="1216"/>
      <c r="C1442" s="1217"/>
      <c r="D1442" s="1218"/>
      <c r="E1442" s="587">
        <f t="shared" si="288"/>
        <v>0</v>
      </c>
      <c r="G1442" s="1215">
        <v>403</v>
      </c>
      <c r="H1442" s="1216"/>
      <c r="I1442" s="1217"/>
      <c r="J1442" s="1218"/>
      <c r="K1442" s="587">
        <f t="shared" si="289"/>
        <v>0</v>
      </c>
      <c r="M1442" s="1215">
        <v>403</v>
      </c>
      <c r="N1442" s="1216"/>
      <c r="O1442" s="1217"/>
      <c r="P1442" s="1218"/>
      <c r="Q1442" s="587">
        <f t="shared" si="290"/>
        <v>0</v>
      </c>
      <c r="S1442" s="1215">
        <v>403</v>
      </c>
      <c r="T1442" s="1216"/>
      <c r="U1442" s="1217"/>
      <c r="V1442" s="1218"/>
      <c r="W1442" s="587">
        <f t="shared" si="291"/>
        <v>0</v>
      </c>
      <c r="Y1442" s="1215">
        <v>403</v>
      </c>
      <c r="Z1442" s="1216"/>
      <c r="AA1442" s="1217"/>
      <c r="AB1442" s="1218"/>
      <c r="AC1442" s="587">
        <f t="shared" si="292"/>
        <v>0</v>
      </c>
      <c r="AE1442" s="1215">
        <v>403</v>
      </c>
      <c r="AF1442" s="1216"/>
      <c r="AG1442" s="1217"/>
      <c r="AH1442" s="1218"/>
      <c r="AI1442" s="587">
        <f t="shared" si="293"/>
        <v>0</v>
      </c>
      <c r="AK1442" s="1215">
        <v>403</v>
      </c>
      <c r="AL1442" s="1216"/>
      <c r="AM1442" s="1217"/>
      <c r="AN1442" s="1218"/>
      <c r="AO1442" s="587">
        <f t="shared" si="294"/>
        <v>0</v>
      </c>
      <c r="AQ1442" s="1215">
        <v>403</v>
      </c>
      <c r="AR1442" s="1216"/>
      <c r="AS1442" s="1217"/>
      <c r="AT1442" s="1218"/>
      <c r="AU1442" s="587">
        <f t="shared" si="295"/>
        <v>0</v>
      </c>
      <c r="AW1442" s="1215">
        <v>403</v>
      </c>
      <c r="AX1442" s="1216"/>
      <c r="AY1442" s="1217"/>
      <c r="AZ1442" s="1218"/>
      <c r="BA1442" s="587">
        <f t="shared" si="296"/>
        <v>0</v>
      </c>
      <c r="BC1442" s="1215">
        <v>403</v>
      </c>
      <c r="BD1442" s="1216"/>
      <c r="BE1442" s="1217"/>
      <c r="BF1442" s="1218"/>
      <c r="BG1442" s="587">
        <f t="shared" si="297"/>
        <v>0</v>
      </c>
      <c r="BI1442" s="1215">
        <v>403</v>
      </c>
      <c r="BJ1442" s="1216"/>
      <c r="BK1442" s="1217"/>
      <c r="BL1442" s="1218"/>
      <c r="BM1442" s="587">
        <f t="shared" si="298"/>
        <v>0</v>
      </c>
      <c r="BO1442" s="1215">
        <v>403</v>
      </c>
      <c r="BP1442" s="1216"/>
      <c r="BQ1442" s="1217"/>
      <c r="BR1442" s="1218"/>
      <c r="BS1442" s="587">
        <f t="shared" si="299"/>
        <v>0</v>
      </c>
    </row>
    <row r="1443" spans="1:71" s="17" customFormat="1" ht="16.75" hidden="1" customHeight="1" outlineLevel="2">
      <c r="A1443" s="1215">
        <v>404</v>
      </c>
      <c r="B1443" s="1216"/>
      <c r="C1443" s="1217"/>
      <c r="D1443" s="1218"/>
      <c r="E1443" s="587">
        <f t="shared" si="288"/>
        <v>0</v>
      </c>
      <c r="G1443" s="1215">
        <v>404</v>
      </c>
      <c r="H1443" s="1216"/>
      <c r="I1443" s="1217"/>
      <c r="J1443" s="1218"/>
      <c r="K1443" s="587">
        <f t="shared" si="289"/>
        <v>0</v>
      </c>
      <c r="M1443" s="1215">
        <v>404</v>
      </c>
      <c r="N1443" s="1216"/>
      <c r="O1443" s="1217"/>
      <c r="P1443" s="1218"/>
      <c r="Q1443" s="587">
        <f t="shared" si="290"/>
        <v>0</v>
      </c>
      <c r="S1443" s="1215">
        <v>404</v>
      </c>
      <c r="T1443" s="1216"/>
      <c r="U1443" s="1217"/>
      <c r="V1443" s="1218"/>
      <c r="W1443" s="587">
        <f t="shared" si="291"/>
        <v>0</v>
      </c>
      <c r="Y1443" s="1215">
        <v>404</v>
      </c>
      <c r="Z1443" s="1216"/>
      <c r="AA1443" s="1217"/>
      <c r="AB1443" s="1218"/>
      <c r="AC1443" s="587">
        <f t="shared" si="292"/>
        <v>0</v>
      </c>
      <c r="AE1443" s="1215">
        <v>404</v>
      </c>
      <c r="AF1443" s="1216"/>
      <c r="AG1443" s="1217"/>
      <c r="AH1443" s="1218"/>
      <c r="AI1443" s="587">
        <f t="shared" si="293"/>
        <v>0</v>
      </c>
      <c r="AK1443" s="1215">
        <v>404</v>
      </c>
      <c r="AL1443" s="1216"/>
      <c r="AM1443" s="1217"/>
      <c r="AN1443" s="1218"/>
      <c r="AO1443" s="587">
        <f t="shared" si="294"/>
        <v>0</v>
      </c>
      <c r="AQ1443" s="1215">
        <v>404</v>
      </c>
      <c r="AR1443" s="1216"/>
      <c r="AS1443" s="1217"/>
      <c r="AT1443" s="1218"/>
      <c r="AU1443" s="587">
        <f t="shared" si="295"/>
        <v>0</v>
      </c>
      <c r="AW1443" s="1215">
        <v>404</v>
      </c>
      <c r="AX1443" s="1216"/>
      <c r="AY1443" s="1217"/>
      <c r="AZ1443" s="1218"/>
      <c r="BA1443" s="587">
        <f t="shared" si="296"/>
        <v>0</v>
      </c>
      <c r="BC1443" s="1215">
        <v>404</v>
      </c>
      <c r="BD1443" s="1216"/>
      <c r="BE1443" s="1217"/>
      <c r="BF1443" s="1218"/>
      <c r="BG1443" s="587">
        <f t="shared" si="297"/>
        <v>0</v>
      </c>
      <c r="BI1443" s="1215">
        <v>404</v>
      </c>
      <c r="BJ1443" s="1216"/>
      <c r="BK1443" s="1217"/>
      <c r="BL1443" s="1218"/>
      <c r="BM1443" s="587">
        <f t="shared" si="298"/>
        <v>0</v>
      </c>
      <c r="BO1443" s="1215">
        <v>404</v>
      </c>
      <c r="BP1443" s="1216"/>
      <c r="BQ1443" s="1217"/>
      <c r="BR1443" s="1218"/>
      <c r="BS1443" s="587">
        <f t="shared" si="299"/>
        <v>0</v>
      </c>
    </row>
    <row r="1444" spans="1:71" s="17" customFormat="1" ht="16.75" hidden="1" customHeight="1" outlineLevel="2">
      <c r="A1444" s="1215">
        <v>405</v>
      </c>
      <c r="B1444" s="1216"/>
      <c r="C1444" s="1217"/>
      <c r="D1444" s="1218"/>
      <c r="E1444" s="587">
        <f t="shared" si="288"/>
        <v>0</v>
      </c>
      <c r="G1444" s="1215">
        <v>405</v>
      </c>
      <c r="H1444" s="1216"/>
      <c r="I1444" s="1217"/>
      <c r="J1444" s="1218"/>
      <c r="K1444" s="587">
        <f t="shared" si="289"/>
        <v>0</v>
      </c>
      <c r="M1444" s="1215">
        <v>405</v>
      </c>
      <c r="N1444" s="1216"/>
      <c r="O1444" s="1217"/>
      <c r="P1444" s="1218"/>
      <c r="Q1444" s="587">
        <f t="shared" si="290"/>
        <v>0</v>
      </c>
      <c r="S1444" s="1215">
        <v>405</v>
      </c>
      <c r="T1444" s="1216"/>
      <c r="U1444" s="1217"/>
      <c r="V1444" s="1218"/>
      <c r="W1444" s="587">
        <f t="shared" si="291"/>
        <v>0</v>
      </c>
      <c r="Y1444" s="1215">
        <v>405</v>
      </c>
      <c r="Z1444" s="1216"/>
      <c r="AA1444" s="1217"/>
      <c r="AB1444" s="1218"/>
      <c r="AC1444" s="587">
        <f t="shared" si="292"/>
        <v>0</v>
      </c>
      <c r="AE1444" s="1215">
        <v>405</v>
      </c>
      <c r="AF1444" s="1216"/>
      <c r="AG1444" s="1217"/>
      <c r="AH1444" s="1218"/>
      <c r="AI1444" s="587">
        <f t="shared" si="293"/>
        <v>0</v>
      </c>
      <c r="AK1444" s="1215">
        <v>405</v>
      </c>
      <c r="AL1444" s="1216"/>
      <c r="AM1444" s="1217"/>
      <c r="AN1444" s="1218"/>
      <c r="AO1444" s="587">
        <f t="shared" si="294"/>
        <v>0</v>
      </c>
      <c r="AQ1444" s="1215">
        <v>405</v>
      </c>
      <c r="AR1444" s="1216"/>
      <c r="AS1444" s="1217"/>
      <c r="AT1444" s="1218"/>
      <c r="AU1444" s="587">
        <f t="shared" si="295"/>
        <v>0</v>
      </c>
      <c r="AW1444" s="1215">
        <v>405</v>
      </c>
      <c r="AX1444" s="1216"/>
      <c r="AY1444" s="1217"/>
      <c r="AZ1444" s="1218"/>
      <c r="BA1444" s="587">
        <f t="shared" si="296"/>
        <v>0</v>
      </c>
      <c r="BC1444" s="1215">
        <v>405</v>
      </c>
      <c r="BD1444" s="1216"/>
      <c r="BE1444" s="1217"/>
      <c r="BF1444" s="1218"/>
      <c r="BG1444" s="587">
        <f t="shared" si="297"/>
        <v>0</v>
      </c>
      <c r="BI1444" s="1215">
        <v>405</v>
      </c>
      <c r="BJ1444" s="1216"/>
      <c r="BK1444" s="1217"/>
      <c r="BL1444" s="1218"/>
      <c r="BM1444" s="587">
        <f t="shared" si="298"/>
        <v>0</v>
      </c>
      <c r="BO1444" s="1215">
        <v>405</v>
      </c>
      <c r="BP1444" s="1216"/>
      <c r="BQ1444" s="1217"/>
      <c r="BR1444" s="1218"/>
      <c r="BS1444" s="587">
        <f t="shared" si="299"/>
        <v>0</v>
      </c>
    </row>
    <row r="1445" spans="1:71" s="17" customFormat="1" ht="16.75" hidden="1" customHeight="1" outlineLevel="2">
      <c r="A1445" s="1215">
        <v>406</v>
      </c>
      <c r="B1445" s="1216"/>
      <c r="C1445" s="1217"/>
      <c r="D1445" s="1218"/>
      <c r="E1445" s="587">
        <f t="shared" si="288"/>
        <v>0</v>
      </c>
      <c r="G1445" s="1215">
        <v>406</v>
      </c>
      <c r="H1445" s="1216"/>
      <c r="I1445" s="1217"/>
      <c r="J1445" s="1218"/>
      <c r="K1445" s="587">
        <f t="shared" si="289"/>
        <v>0</v>
      </c>
      <c r="M1445" s="1215">
        <v>406</v>
      </c>
      <c r="N1445" s="1216"/>
      <c r="O1445" s="1217"/>
      <c r="P1445" s="1218"/>
      <c r="Q1445" s="587">
        <f t="shared" si="290"/>
        <v>0</v>
      </c>
      <c r="S1445" s="1215">
        <v>406</v>
      </c>
      <c r="T1445" s="1216"/>
      <c r="U1445" s="1217"/>
      <c r="V1445" s="1218"/>
      <c r="W1445" s="587">
        <f t="shared" si="291"/>
        <v>0</v>
      </c>
      <c r="Y1445" s="1215">
        <v>406</v>
      </c>
      <c r="Z1445" s="1216"/>
      <c r="AA1445" s="1217"/>
      <c r="AB1445" s="1218"/>
      <c r="AC1445" s="587">
        <f t="shared" si="292"/>
        <v>0</v>
      </c>
      <c r="AE1445" s="1215">
        <v>406</v>
      </c>
      <c r="AF1445" s="1216"/>
      <c r="AG1445" s="1217"/>
      <c r="AH1445" s="1218"/>
      <c r="AI1445" s="587">
        <f t="shared" si="293"/>
        <v>0</v>
      </c>
      <c r="AK1445" s="1215">
        <v>406</v>
      </c>
      <c r="AL1445" s="1216"/>
      <c r="AM1445" s="1217"/>
      <c r="AN1445" s="1218"/>
      <c r="AO1445" s="587">
        <f t="shared" si="294"/>
        <v>0</v>
      </c>
      <c r="AQ1445" s="1215">
        <v>406</v>
      </c>
      <c r="AR1445" s="1216"/>
      <c r="AS1445" s="1217"/>
      <c r="AT1445" s="1218"/>
      <c r="AU1445" s="587">
        <f t="shared" si="295"/>
        <v>0</v>
      </c>
      <c r="AW1445" s="1215">
        <v>406</v>
      </c>
      <c r="AX1445" s="1216"/>
      <c r="AY1445" s="1217"/>
      <c r="AZ1445" s="1218"/>
      <c r="BA1445" s="587">
        <f t="shared" si="296"/>
        <v>0</v>
      </c>
      <c r="BC1445" s="1215">
        <v>406</v>
      </c>
      <c r="BD1445" s="1216"/>
      <c r="BE1445" s="1217"/>
      <c r="BF1445" s="1218"/>
      <c r="BG1445" s="587">
        <f t="shared" si="297"/>
        <v>0</v>
      </c>
      <c r="BI1445" s="1215">
        <v>406</v>
      </c>
      <c r="BJ1445" s="1216"/>
      <c r="BK1445" s="1217"/>
      <c r="BL1445" s="1218"/>
      <c r="BM1445" s="587">
        <f t="shared" si="298"/>
        <v>0</v>
      </c>
      <c r="BO1445" s="1215">
        <v>406</v>
      </c>
      <c r="BP1445" s="1216"/>
      <c r="BQ1445" s="1217"/>
      <c r="BR1445" s="1218"/>
      <c r="BS1445" s="587">
        <f t="shared" si="299"/>
        <v>0</v>
      </c>
    </row>
    <row r="1446" spans="1:71" s="17" customFormat="1" ht="16.75" hidden="1" customHeight="1" outlineLevel="2">
      <c r="A1446" s="1215">
        <v>407</v>
      </c>
      <c r="B1446" s="1216"/>
      <c r="C1446" s="1217"/>
      <c r="D1446" s="1218"/>
      <c r="E1446" s="587">
        <f t="shared" si="288"/>
        <v>0</v>
      </c>
      <c r="G1446" s="1215">
        <v>407</v>
      </c>
      <c r="H1446" s="1216"/>
      <c r="I1446" s="1217"/>
      <c r="J1446" s="1218"/>
      <c r="K1446" s="587">
        <f t="shared" si="289"/>
        <v>0</v>
      </c>
      <c r="M1446" s="1215">
        <v>407</v>
      </c>
      <c r="N1446" s="1216"/>
      <c r="O1446" s="1217"/>
      <c r="P1446" s="1218"/>
      <c r="Q1446" s="587">
        <f t="shared" si="290"/>
        <v>0</v>
      </c>
      <c r="S1446" s="1215">
        <v>407</v>
      </c>
      <c r="T1446" s="1216"/>
      <c r="U1446" s="1217"/>
      <c r="V1446" s="1218"/>
      <c r="W1446" s="587">
        <f t="shared" si="291"/>
        <v>0</v>
      </c>
      <c r="Y1446" s="1215">
        <v>407</v>
      </c>
      <c r="Z1446" s="1216"/>
      <c r="AA1446" s="1217"/>
      <c r="AB1446" s="1218"/>
      <c r="AC1446" s="587">
        <f t="shared" si="292"/>
        <v>0</v>
      </c>
      <c r="AE1446" s="1215">
        <v>407</v>
      </c>
      <c r="AF1446" s="1216"/>
      <c r="AG1446" s="1217"/>
      <c r="AH1446" s="1218"/>
      <c r="AI1446" s="587">
        <f t="shared" si="293"/>
        <v>0</v>
      </c>
      <c r="AK1446" s="1215">
        <v>407</v>
      </c>
      <c r="AL1446" s="1216"/>
      <c r="AM1446" s="1217"/>
      <c r="AN1446" s="1218"/>
      <c r="AO1446" s="587">
        <f t="shared" si="294"/>
        <v>0</v>
      </c>
      <c r="AQ1446" s="1215">
        <v>407</v>
      </c>
      <c r="AR1446" s="1216"/>
      <c r="AS1446" s="1217"/>
      <c r="AT1446" s="1218"/>
      <c r="AU1446" s="587">
        <f t="shared" si="295"/>
        <v>0</v>
      </c>
      <c r="AW1446" s="1215">
        <v>407</v>
      </c>
      <c r="AX1446" s="1216"/>
      <c r="AY1446" s="1217"/>
      <c r="AZ1446" s="1218"/>
      <c r="BA1446" s="587">
        <f t="shared" si="296"/>
        <v>0</v>
      </c>
      <c r="BC1446" s="1215">
        <v>407</v>
      </c>
      <c r="BD1446" s="1216"/>
      <c r="BE1446" s="1217"/>
      <c r="BF1446" s="1218"/>
      <c r="BG1446" s="587">
        <f t="shared" si="297"/>
        <v>0</v>
      </c>
      <c r="BI1446" s="1215">
        <v>407</v>
      </c>
      <c r="BJ1446" s="1216"/>
      <c r="BK1446" s="1217"/>
      <c r="BL1446" s="1218"/>
      <c r="BM1446" s="587">
        <f t="shared" si="298"/>
        <v>0</v>
      </c>
      <c r="BO1446" s="1215">
        <v>407</v>
      </c>
      <c r="BP1446" s="1216"/>
      <c r="BQ1446" s="1217"/>
      <c r="BR1446" s="1218"/>
      <c r="BS1446" s="587">
        <f t="shared" si="299"/>
        <v>0</v>
      </c>
    </row>
    <row r="1447" spans="1:71" s="17" customFormat="1" ht="16.75" hidden="1" customHeight="1" outlineLevel="2">
      <c r="A1447" s="1215">
        <v>408</v>
      </c>
      <c r="B1447" s="1216"/>
      <c r="C1447" s="1217"/>
      <c r="D1447" s="1218"/>
      <c r="E1447" s="587">
        <f t="shared" si="288"/>
        <v>0</v>
      </c>
      <c r="G1447" s="1215">
        <v>408</v>
      </c>
      <c r="H1447" s="1216"/>
      <c r="I1447" s="1217"/>
      <c r="J1447" s="1218"/>
      <c r="K1447" s="587">
        <f t="shared" si="289"/>
        <v>0</v>
      </c>
      <c r="M1447" s="1215">
        <v>408</v>
      </c>
      <c r="N1447" s="1216"/>
      <c r="O1447" s="1217"/>
      <c r="P1447" s="1218"/>
      <c r="Q1447" s="587">
        <f t="shared" si="290"/>
        <v>0</v>
      </c>
      <c r="S1447" s="1215">
        <v>408</v>
      </c>
      <c r="T1447" s="1216"/>
      <c r="U1447" s="1217"/>
      <c r="V1447" s="1218"/>
      <c r="W1447" s="587">
        <f t="shared" si="291"/>
        <v>0</v>
      </c>
      <c r="Y1447" s="1215">
        <v>408</v>
      </c>
      <c r="Z1447" s="1216"/>
      <c r="AA1447" s="1217"/>
      <c r="AB1447" s="1218"/>
      <c r="AC1447" s="587">
        <f t="shared" si="292"/>
        <v>0</v>
      </c>
      <c r="AE1447" s="1215">
        <v>408</v>
      </c>
      <c r="AF1447" s="1216"/>
      <c r="AG1447" s="1217"/>
      <c r="AH1447" s="1218"/>
      <c r="AI1447" s="587">
        <f t="shared" si="293"/>
        <v>0</v>
      </c>
      <c r="AK1447" s="1215">
        <v>408</v>
      </c>
      <c r="AL1447" s="1216"/>
      <c r="AM1447" s="1217"/>
      <c r="AN1447" s="1218"/>
      <c r="AO1447" s="587">
        <f t="shared" si="294"/>
        <v>0</v>
      </c>
      <c r="AQ1447" s="1215">
        <v>408</v>
      </c>
      <c r="AR1447" s="1216"/>
      <c r="AS1447" s="1217"/>
      <c r="AT1447" s="1218"/>
      <c r="AU1447" s="587">
        <f t="shared" si="295"/>
        <v>0</v>
      </c>
      <c r="AW1447" s="1215">
        <v>408</v>
      </c>
      <c r="AX1447" s="1216"/>
      <c r="AY1447" s="1217"/>
      <c r="AZ1447" s="1218"/>
      <c r="BA1447" s="587">
        <f t="shared" si="296"/>
        <v>0</v>
      </c>
      <c r="BC1447" s="1215">
        <v>408</v>
      </c>
      <c r="BD1447" s="1216"/>
      <c r="BE1447" s="1217"/>
      <c r="BF1447" s="1218"/>
      <c r="BG1447" s="587">
        <f t="shared" si="297"/>
        <v>0</v>
      </c>
      <c r="BI1447" s="1215">
        <v>408</v>
      </c>
      <c r="BJ1447" s="1216"/>
      <c r="BK1447" s="1217"/>
      <c r="BL1447" s="1218"/>
      <c r="BM1447" s="587">
        <f t="shared" si="298"/>
        <v>0</v>
      </c>
      <c r="BO1447" s="1215">
        <v>408</v>
      </c>
      <c r="BP1447" s="1216"/>
      <c r="BQ1447" s="1217"/>
      <c r="BR1447" s="1218"/>
      <c r="BS1447" s="587">
        <f t="shared" si="299"/>
        <v>0</v>
      </c>
    </row>
    <row r="1448" spans="1:71" s="17" customFormat="1" ht="16.75" hidden="1" customHeight="1" outlineLevel="2">
      <c r="A1448" s="1215">
        <v>409</v>
      </c>
      <c r="B1448" s="1216"/>
      <c r="C1448" s="1217"/>
      <c r="D1448" s="1218"/>
      <c r="E1448" s="587">
        <f t="shared" si="288"/>
        <v>0</v>
      </c>
      <c r="G1448" s="1215">
        <v>409</v>
      </c>
      <c r="H1448" s="1216"/>
      <c r="I1448" s="1217"/>
      <c r="J1448" s="1218"/>
      <c r="K1448" s="587">
        <f t="shared" si="289"/>
        <v>0</v>
      </c>
      <c r="M1448" s="1215">
        <v>409</v>
      </c>
      <c r="N1448" s="1216"/>
      <c r="O1448" s="1217"/>
      <c r="P1448" s="1218"/>
      <c r="Q1448" s="587">
        <f t="shared" si="290"/>
        <v>0</v>
      </c>
      <c r="S1448" s="1215">
        <v>409</v>
      </c>
      <c r="T1448" s="1216"/>
      <c r="U1448" s="1217"/>
      <c r="V1448" s="1218"/>
      <c r="W1448" s="587">
        <f t="shared" si="291"/>
        <v>0</v>
      </c>
      <c r="Y1448" s="1215">
        <v>409</v>
      </c>
      <c r="Z1448" s="1216"/>
      <c r="AA1448" s="1217"/>
      <c r="AB1448" s="1218"/>
      <c r="AC1448" s="587">
        <f t="shared" si="292"/>
        <v>0</v>
      </c>
      <c r="AE1448" s="1215">
        <v>409</v>
      </c>
      <c r="AF1448" s="1216"/>
      <c r="AG1448" s="1217"/>
      <c r="AH1448" s="1218"/>
      <c r="AI1448" s="587">
        <f t="shared" si="293"/>
        <v>0</v>
      </c>
      <c r="AK1448" s="1215">
        <v>409</v>
      </c>
      <c r="AL1448" s="1216"/>
      <c r="AM1448" s="1217"/>
      <c r="AN1448" s="1218"/>
      <c r="AO1448" s="587">
        <f t="shared" si="294"/>
        <v>0</v>
      </c>
      <c r="AQ1448" s="1215">
        <v>409</v>
      </c>
      <c r="AR1448" s="1216"/>
      <c r="AS1448" s="1217"/>
      <c r="AT1448" s="1218"/>
      <c r="AU1448" s="587">
        <f t="shared" si="295"/>
        <v>0</v>
      </c>
      <c r="AW1448" s="1215">
        <v>409</v>
      </c>
      <c r="AX1448" s="1216"/>
      <c r="AY1448" s="1217"/>
      <c r="AZ1448" s="1218"/>
      <c r="BA1448" s="587">
        <f t="shared" si="296"/>
        <v>0</v>
      </c>
      <c r="BC1448" s="1215">
        <v>409</v>
      </c>
      <c r="BD1448" s="1216"/>
      <c r="BE1448" s="1217"/>
      <c r="BF1448" s="1218"/>
      <c r="BG1448" s="587">
        <f t="shared" si="297"/>
        <v>0</v>
      </c>
      <c r="BI1448" s="1215">
        <v>409</v>
      </c>
      <c r="BJ1448" s="1216"/>
      <c r="BK1448" s="1217"/>
      <c r="BL1448" s="1218"/>
      <c r="BM1448" s="587">
        <f t="shared" si="298"/>
        <v>0</v>
      </c>
      <c r="BO1448" s="1215">
        <v>409</v>
      </c>
      <c r="BP1448" s="1216"/>
      <c r="BQ1448" s="1217"/>
      <c r="BR1448" s="1218"/>
      <c r="BS1448" s="587">
        <f t="shared" si="299"/>
        <v>0</v>
      </c>
    </row>
    <row r="1449" spans="1:71" s="17" customFormat="1" ht="16.75" hidden="1" customHeight="1" outlineLevel="2">
      <c r="A1449" s="1215">
        <v>410</v>
      </c>
      <c r="B1449" s="1216"/>
      <c r="C1449" s="1217"/>
      <c r="D1449" s="1218"/>
      <c r="E1449" s="587">
        <f t="shared" si="288"/>
        <v>0</v>
      </c>
      <c r="G1449" s="1215">
        <v>410</v>
      </c>
      <c r="H1449" s="1216"/>
      <c r="I1449" s="1217"/>
      <c r="J1449" s="1218"/>
      <c r="K1449" s="587">
        <f t="shared" si="289"/>
        <v>0</v>
      </c>
      <c r="M1449" s="1215">
        <v>410</v>
      </c>
      <c r="N1449" s="1216"/>
      <c r="O1449" s="1217"/>
      <c r="P1449" s="1218"/>
      <c r="Q1449" s="587">
        <f t="shared" si="290"/>
        <v>0</v>
      </c>
      <c r="S1449" s="1215">
        <v>410</v>
      </c>
      <c r="T1449" s="1216"/>
      <c r="U1449" s="1217"/>
      <c r="V1449" s="1218"/>
      <c r="W1449" s="587">
        <f t="shared" si="291"/>
        <v>0</v>
      </c>
      <c r="Y1449" s="1215">
        <v>410</v>
      </c>
      <c r="Z1449" s="1216"/>
      <c r="AA1449" s="1217"/>
      <c r="AB1449" s="1218"/>
      <c r="AC1449" s="587">
        <f t="shared" si="292"/>
        <v>0</v>
      </c>
      <c r="AE1449" s="1215">
        <v>410</v>
      </c>
      <c r="AF1449" s="1216"/>
      <c r="AG1449" s="1217"/>
      <c r="AH1449" s="1218"/>
      <c r="AI1449" s="587">
        <f t="shared" si="293"/>
        <v>0</v>
      </c>
      <c r="AK1449" s="1215">
        <v>410</v>
      </c>
      <c r="AL1449" s="1216"/>
      <c r="AM1449" s="1217"/>
      <c r="AN1449" s="1218"/>
      <c r="AO1449" s="587">
        <f t="shared" si="294"/>
        <v>0</v>
      </c>
      <c r="AQ1449" s="1215">
        <v>410</v>
      </c>
      <c r="AR1449" s="1216"/>
      <c r="AS1449" s="1217"/>
      <c r="AT1449" s="1218"/>
      <c r="AU1449" s="587">
        <f t="shared" si="295"/>
        <v>0</v>
      </c>
      <c r="AW1449" s="1215">
        <v>410</v>
      </c>
      <c r="AX1449" s="1216"/>
      <c r="AY1449" s="1217"/>
      <c r="AZ1449" s="1218"/>
      <c r="BA1449" s="587">
        <f t="shared" si="296"/>
        <v>0</v>
      </c>
      <c r="BC1449" s="1215">
        <v>410</v>
      </c>
      <c r="BD1449" s="1216"/>
      <c r="BE1449" s="1217"/>
      <c r="BF1449" s="1218"/>
      <c r="BG1449" s="587">
        <f t="shared" si="297"/>
        <v>0</v>
      </c>
      <c r="BI1449" s="1215">
        <v>410</v>
      </c>
      <c r="BJ1449" s="1216"/>
      <c r="BK1449" s="1217"/>
      <c r="BL1449" s="1218"/>
      <c r="BM1449" s="587">
        <f t="shared" si="298"/>
        <v>0</v>
      </c>
      <c r="BO1449" s="1215">
        <v>410</v>
      </c>
      <c r="BP1449" s="1216"/>
      <c r="BQ1449" s="1217"/>
      <c r="BR1449" s="1218"/>
      <c r="BS1449" s="587">
        <f t="shared" si="299"/>
        <v>0</v>
      </c>
    </row>
    <row r="1450" spans="1:71" s="17" customFormat="1" ht="16.75" hidden="1" customHeight="1" outlineLevel="2">
      <c r="A1450" s="1215">
        <v>411</v>
      </c>
      <c r="B1450" s="1216"/>
      <c r="C1450" s="1217"/>
      <c r="D1450" s="1218"/>
      <c r="E1450" s="587">
        <f t="shared" si="288"/>
        <v>0</v>
      </c>
      <c r="G1450" s="1215">
        <v>411</v>
      </c>
      <c r="H1450" s="1216"/>
      <c r="I1450" s="1217"/>
      <c r="J1450" s="1218"/>
      <c r="K1450" s="587">
        <f t="shared" si="289"/>
        <v>0</v>
      </c>
      <c r="M1450" s="1215">
        <v>411</v>
      </c>
      <c r="N1450" s="1216"/>
      <c r="O1450" s="1217"/>
      <c r="P1450" s="1218"/>
      <c r="Q1450" s="587">
        <f t="shared" si="290"/>
        <v>0</v>
      </c>
      <c r="S1450" s="1215">
        <v>411</v>
      </c>
      <c r="T1450" s="1216"/>
      <c r="U1450" s="1217"/>
      <c r="V1450" s="1218"/>
      <c r="W1450" s="587">
        <f t="shared" si="291"/>
        <v>0</v>
      </c>
      <c r="Y1450" s="1215">
        <v>411</v>
      </c>
      <c r="Z1450" s="1216"/>
      <c r="AA1450" s="1217"/>
      <c r="AB1450" s="1218"/>
      <c r="AC1450" s="587">
        <f t="shared" si="292"/>
        <v>0</v>
      </c>
      <c r="AE1450" s="1215">
        <v>411</v>
      </c>
      <c r="AF1450" s="1216"/>
      <c r="AG1450" s="1217"/>
      <c r="AH1450" s="1218"/>
      <c r="AI1450" s="587">
        <f t="shared" si="293"/>
        <v>0</v>
      </c>
      <c r="AK1450" s="1215">
        <v>411</v>
      </c>
      <c r="AL1450" s="1216"/>
      <c r="AM1450" s="1217"/>
      <c r="AN1450" s="1218"/>
      <c r="AO1450" s="587">
        <f t="shared" si="294"/>
        <v>0</v>
      </c>
      <c r="AQ1450" s="1215">
        <v>411</v>
      </c>
      <c r="AR1450" s="1216"/>
      <c r="AS1450" s="1217"/>
      <c r="AT1450" s="1218"/>
      <c r="AU1450" s="587">
        <f t="shared" si="295"/>
        <v>0</v>
      </c>
      <c r="AW1450" s="1215">
        <v>411</v>
      </c>
      <c r="AX1450" s="1216"/>
      <c r="AY1450" s="1217"/>
      <c r="AZ1450" s="1218"/>
      <c r="BA1450" s="587">
        <f t="shared" si="296"/>
        <v>0</v>
      </c>
      <c r="BC1450" s="1215">
        <v>411</v>
      </c>
      <c r="BD1450" s="1216"/>
      <c r="BE1450" s="1217"/>
      <c r="BF1450" s="1218"/>
      <c r="BG1450" s="587">
        <f t="shared" si="297"/>
        <v>0</v>
      </c>
      <c r="BI1450" s="1215">
        <v>411</v>
      </c>
      <c r="BJ1450" s="1216"/>
      <c r="BK1450" s="1217"/>
      <c r="BL1450" s="1218"/>
      <c r="BM1450" s="587">
        <f t="shared" si="298"/>
        <v>0</v>
      </c>
      <c r="BO1450" s="1215">
        <v>411</v>
      </c>
      <c r="BP1450" s="1216"/>
      <c r="BQ1450" s="1217"/>
      <c r="BR1450" s="1218"/>
      <c r="BS1450" s="587">
        <f t="shared" si="299"/>
        <v>0</v>
      </c>
    </row>
    <row r="1451" spans="1:71" s="17" customFormat="1" ht="16.75" hidden="1" customHeight="1" outlineLevel="2">
      <c r="A1451" s="1215">
        <v>412</v>
      </c>
      <c r="B1451" s="1216"/>
      <c r="C1451" s="1217"/>
      <c r="D1451" s="1218"/>
      <c r="E1451" s="587">
        <f t="shared" si="288"/>
        <v>0</v>
      </c>
      <c r="G1451" s="1215">
        <v>412</v>
      </c>
      <c r="H1451" s="1216"/>
      <c r="I1451" s="1217"/>
      <c r="J1451" s="1218"/>
      <c r="K1451" s="587">
        <f t="shared" si="289"/>
        <v>0</v>
      </c>
      <c r="M1451" s="1215">
        <v>412</v>
      </c>
      <c r="N1451" s="1216"/>
      <c r="O1451" s="1217"/>
      <c r="P1451" s="1218"/>
      <c r="Q1451" s="587">
        <f t="shared" si="290"/>
        <v>0</v>
      </c>
      <c r="S1451" s="1215">
        <v>412</v>
      </c>
      <c r="T1451" s="1216"/>
      <c r="U1451" s="1217"/>
      <c r="V1451" s="1218"/>
      <c r="W1451" s="587">
        <f t="shared" si="291"/>
        <v>0</v>
      </c>
      <c r="Y1451" s="1215">
        <v>412</v>
      </c>
      <c r="Z1451" s="1216"/>
      <c r="AA1451" s="1217"/>
      <c r="AB1451" s="1218"/>
      <c r="AC1451" s="587">
        <f t="shared" si="292"/>
        <v>0</v>
      </c>
      <c r="AE1451" s="1215">
        <v>412</v>
      </c>
      <c r="AF1451" s="1216"/>
      <c r="AG1451" s="1217"/>
      <c r="AH1451" s="1218"/>
      <c r="AI1451" s="587">
        <f t="shared" si="293"/>
        <v>0</v>
      </c>
      <c r="AK1451" s="1215">
        <v>412</v>
      </c>
      <c r="AL1451" s="1216"/>
      <c r="AM1451" s="1217"/>
      <c r="AN1451" s="1218"/>
      <c r="AO1451" s="587">
        <f t="shared" si="294"/>
        <v>0</v>
      </c>
      <c r="AQ1451" s="1215">
        <v>412</v>
      </c>
      <c r="AR1451" s="1216"/>
      <c r="AS1451" s="1217"/>
      <c r="AT1451" s="1218"/>
      <c r="AU1451" s="587">
        <f t="shared" si="295"/>
        <v>0</v>
      </c>
      <c r="AW1451" s="1215">
        <v>412</v>
      </c>
      <c r="AX1451" s="1216"/>
      <c r="AY1451" s="1217"/>
      <c r="AZ1451" s="1218"/>
      <c r="BA1451" s="587">
        <f t="shared" si="296"/>
        <v>0</v>
      </c>
      <c r="BC1451" s="1215">
        <v>412</v>
      </c>
      <c r="BD1451" s="1216"/>
      <c r="BE1451" s="1217"/>
      <c r="BF1451" s="1218"/>
      <c r="BG1451" s="587">
        <f t="shared" si="297"/>
        <v>0</v>
      </c>
      <c r="BI1451" s="1215">
        <v>412</v>
      </c>
      <c r="BJ1451" s="1216"/>
      <c r="BK1451" s="1217"/>
      <c r="BL1451" s="1218"/>
      <c r="BM1451" s="587">
        <f t="shared" si="298"/>
        <v>0</v>
      </c>
      <c r="BO1451" s="1215">
        <v>412</v>
      </c>
      <c r="BP1451" s="1216"/>
      <c r="BQ1451" s="1217"/>
      <c r="BR1451" s="1218"/>
      <c r="BS1451" s="587">
        <f t="shared" si="299"/>
        <v>0</v>
      </c>
    </row>
    <row r="1452" spans="1:71" s="17" customFormat="1" ht="16.75" hidden="1" customHeight="1" outlineLevel="2">
      <c r="A1452" s="1215">
        <v>413</v>
      </c>
      <c r="B1452" s="1216"/>
      <c r="C1452" s="1217"/>
      <c r="D1452" s="1218"/>
      <c r="E1452" s="587">
        <f t="shared" si="288"/>
        <v>0</v>
      </c>
      <c r="G1452" s="1215">
        <v>413</v>
      </c>
      <c r="H1452" s="1216"/>
      <c r="I1452" s="1217"/>
      <c r="J1452" s="1218"/>
      <c r="K1452" s="587">
        <f t="shared" si="289"/>
        <v>0</v>
      </c>
      <c r="M1452" s="1215">
        <v>413</v>
      </c>
      <c r="N1452" s="1216"/>
      <c r="O1452" s="1217"/>
      <c r="P1452" s="1218"/>
      <c r="Q1452" s="587">
        <f t="shared" si="290"/>
        <v>0</v>
      </c>
      <c r="S1452" s="1215">
        <v>413</v>
      </c>
      <c r="T1452" s="1216"/>
      <c r="U1452" s="1217"/>
      <c r="V1452" s="1218"/>
      <c r="W1452" s="587">
        <f t="shared" si="291"/>
        <v>0</v>
      </c>
      <c r="Y1452" s="1215">
        <v>413</v>
      </c>
      <c r="Z1452" s="1216"/>
      <c r="AA1452" s="1217"/>
      <c r="AB1452" s="1218"/>
      <c r="AC1452" s="587">
        <f t="shared" si="292"/>
        <v>0</v>
      </c>
      <c r="AE1452" s="1215">
        <v>413</v>
      </c>
      <c r="AF1452" s="1216"/>
      <c r="AG1452" s="1217"/>
      <c r="AH1452" s="1218"/>
      <c r="AI1452" s="587">
        <f t="shared" si="293"/>
        <v>0</v>
      </c>
      <c r="AK1452" s="1215">
        <v>413</v>
      </c>
      <c r="AL1452" s="1216"/>
      <c r="AM1452" s="1217"/>
      <c r="AN1452" s="1218"/>
      <c r="AO1452" s="587">
        <f t="shared" si="294"/>
        <v>0</v>
      </c>
      <c r="AQ1452" s="1215">
        <v>413</v>
      </c>
      <c r="AR1452" s="1216"/>
      <c r="AS1452" s="1217"/>
      <c r="AT1452" s="1218"/>
      <c r="AU1452" s="587">
        <f t="shared" si="295"/>
        <v>0</v>
      </c>
      <c r="AW1452" s="1215">
        <v>413</v>
      </c>
      <c r="AX1452" s="1216"/>
      <c r="AY1452" s="1217"/>
      <c r="AZ1452" s="1218"/>
      <c r="BA1452" s="587">
        <f t="shared" si="296"/>
        <v>0</v>
      </c>
      <c r="BC1452" s="1215">
        <v>413</v>
      </c>
      <c r="BD1452" s="1216"/>
      <c r="BE1452" s="1217"/>
      <c r="BF1452" s="1218"/>
      <c r="BG1452" s="587">
        <f t="shared" si="297"/>
        <v>0</v>
      </c>
      <c r="BI1452" s="1215">
        <v>413</v>
      </c>
      <c r="BJ1452" s="1216"/>
      <c r="BK1452" s="1217"/>
      <c r="BL1452" s="1218"/>
      <c r="BM1452" s="587">
        <f t="shared" si="298"/>
        <v>0</v>
      </c>
      <c r="BO1452" s="1215">
        <v>413</v>
      </c>
      <c r="BP1452" s="1216"/>
      <c r="BQ1452" s="1217"/>
      <c r="BR1452" s="1218"/>
      <c r="BS1452" s="587">
        <f t="shared" si="299"/>
        <v>0</v>
      </c>
    </row>
    <row r="1453" spans="1:71" s="17" customFormat="1" ht="16.75" hidden="1" customHeight="1" outlineLevel="2">
      <c r="A1453" s="1215">
        <v>414</v>
      </c>
      <c r="B1453" s="1216"/>
      <c r="C1453" s="1217"/>
      <c r="D1453" s="1218"/>
      <c r="E1453" s="587">
        <f t="shared" si="288"/>
        <v>0</v>
      </c>
      <c r="G1453" s="1215">
        <v>414</v>
      </c>
      <c r="H1453" s="1216"/>
      <c r="I1453" s="1217"/>
      <c r="J1453" s="1218"/>
      <c r="K1453" s="587">
        <f t="shared" si="289"/>
        <v>0</v>
      </c>
      <c r="M1453" s="1215">
        <v>414</v>
      </c>
      <c r="N1453" s="1216"/>
      <c r="O1453" s="1217"/>
      <c r="P1453" s="1218"/>
      <c r="Q1453" s="587">
        <f t="shared" si="290"/>
        <v>0</v>
      </c>
      <c r="S1453" s="1215">
        <v>414</v>
      </c>
      <c r="T1453" s="1216"/>
      <c r="U1453" s="1217"/>
      <c r="V1453" s="1218"/>
      <c r="W1453" s="587">
        <f t="shared" si="291"/>
        <v>0</v>
      </c>
      <c r="Y1453" s="1215">
        <v>414</v>
      </c>
      <c r="Z1453" s="1216"/>
      <c r="AA1453" s="1217"/>
      <c r="AB1453" s="1218"/>
      <c r="AC1453" s="587">
        <f t="shared" si="292"/>
        <v>0</v>
      </c>
      <c r="AE1453" s="1215">
        <v>414</v>
      </c>
      <c r="AF1453" s="1216"/>
      <c r="AG1453" s="1217"/>
      <c r="AH1453" s="1218"/>
      <c r="AI1453" s="587">
        <f t="shared" si="293"/>
        <v>0</v>
      </c>
      <c r="AK1453" s="1215">
        <v>414</v>
      </c>
      <c r="AL1453" s="1216"/>
      <c r="AM1453" s="1217"/>
      <c r="AN1453" s="1218"/>
      <c r="AO1453" s="587">
        <f t="shared" si="294"/>
        <v>0</v>
      </c>
      <c r="AQ1453" s="1215">
        <v>414</v>
      </c>
      <c r="AR1453" s="1216"/>
      <c r="AS1453" s="1217"/>
      <c r="AT1453" s="1218"/>
      <c r="AU1453" s="587">
        <f t="shared" si="295"/>
        <v>0</v>
      </c>
      <c r="AW1453" s="1215">
        <v>414</v>
      </c>
      <c r="AX1453" s="1216"/>
      <c r="AY1453" s="1217"/>
      <c r="AZ1453" s="1218"/>
      <c r="BA1453" s="587">
        <f t="shared" si="296"/>
        <v>0</v>
      </c>
      <c r="BC1453" s="1215">
        <v>414</v>
      </c>
      <c r="BD1453" s="1216"/>
      <c r="BE1453" s="1217"/>
      <c r="BF1453" s="1218"/>
      <c r="BG1453" s="587">
        <f t="shared" si="297"/>
        <v>0</v>
      </c>
      <c r="BI1453" s="1215">
        <v>414</v>
      </c>
      <c r="BJ1453" s="1216"/>
      <c r="BK1453" s="1217"/>
      <c r="BL1453" s="1218"/>
      <c r="BM1453" s="587">
        <f t="shared" si="298"/>
        <v>0</v>
      </c>
      <c r="BO1453" s="1215">
        <v>414</v>
      </c>
      <c r="BP1453" s="1216"/>
      <c r="BQ1453" s="1217"/>
      <c r="BR1453" s="1218"/>
      <c r="BS1453" s="587">
        <f t="shared" si="299"/>
        <v>0</v>
      </c>
    </row>
    <row r="1454" spans="1:71" s="17" customFormat="1" ht="16.75" hidden="1" customHeight="1" outlineLevel="2">
      <c r="A1454" s="1215">
        <v>415</v>
      </c>
      <c r="B1454" s="1216"/>
      <c r="C1454" s="1217"/>
      <c r="D1454" s="1218"/>
      <c r="E1454" s="587">
        <f t="shared" si="288"/>
        <v>0</v>
      </c>
      <c r="G1454" s="1215">
        <v>415</v>
      </c>
      <c r="H1454" s="1216"/>
      <c r="I1454" s="1217"/>
      <c r="J1454" s="1218"/>
      <c r="K1454" s="587">
        <f t="shared" si="289"/>
        <v>0</v>
      </c>
      <c r="M1454" s="1215">
        <v>415</v>
      </c>
      <c r="N1454" s="1216"/>
      <c r="O1454" s="1217"/>
      <c r="P1454" s="1218"/>
      <c r="Q1454" s="587">
        <f t="shared" si="290"/>
        <v>0</v>
      </c>
      <c r="S1454" s="1215">
        <v>415</v>
      </c>
      <c r="T1454" s="1216"/>
      <c r="U1454" s="1217"/>
      <c r="V1454" s="1218"/>
      <c r="W1454" s="587">
        <f t="shared" si="291"/>
        <v>0</v>
      </c>
      <c r="Y1454" s="1215">
        <v>415</v>
      </c>
      <c r="Z1454" s="1216"/>
      <c r="AA1454" s="1217"/>
      <c r="AB1454" s="1218"/>
      <c r="AC1454" s="587">
        <f t="shared" si="292"/>
        <v>0</v>
      </c>
      <c r="AE1454" s="1215">
        <v>415</v>
      </c>
      <c r="AF1454" s="1216"/>
      <c r="AG1454" s="1217"/>
      <c r="AH1454" s="1218"/>
      <c r="AI1454" s="587">
        <f t="shared" si="293"/>
        <v>0</v>
      </c>
      <c r="AK1454" s="1215">
        <v>415</v>
      </c>
      <c r="AL1454" s="1216"/>
      <c r="AM1454" s="1217"/>
      <c r="AN1454" s="1218"/>
      <c r="AO1454" s="587">
        <f t="shared" si="294"/>
        <v>0</v>
      </c>
      <c r="AQ1454" s="1215">
        <v>415</v>
      </c>
      <c r="AR1454" s="1216"/>
      <c r="AS1454" s="1217"/>
      <c r="AT1454" s="1218"/>
      <c r="AU1454" s="587">
        <f t="shared" si="295"/>
        <v>0</v>
      </c>
      <c r="AW1454" s="1215">
        <v>415</v>
      </c>
      <c r="AX1454" s="1216"/>
      <c r="AY1454" s="1217"/>
      <c r="AZ1454" s="1218"/>
      <c r="BA1454" s="587">
        <f t="shared" si="296"/>
        <v>0</v>
      </c>
      <c r="BC1454" s="1215">
        <v>415</v>
      </c>
      <c r="BD1454" s="1216"/>
      <c r="BE1454" s="1217"/>
      <c r="BF1454" s="1218"/>
      <c r="BG1454" s="587">
        <f t="shared" si="297"/>
        <v>0</v>
      </c>
      <c r="BI1454" s="1215">
        <v>415</v>
      </c>
      <c r="BJ1454" s="1216"/>
      <c r="BK1454" s="1217"/>
      <c r="BL1454" s="1218"/>
      <c r="BM1454" s="587">
        <f t="shared" si="298"/>
        <v>0</v>
      </c>
      <c r="BO1454" s="1215">
        <v>415</v>
      </c>
      <c r="BP1454" s="1216"/>
      <c r="BQ1454" s="1217"/>
      <c r="BR1454" s="1218"/>
      <c r="BS1454" s="587">
        <f t="shared" si="299"/>
        <v>0</v>
      </c>
    </row>
    <row r="1455" spans="1:71" s="17" customFormat="1" ht="16.75" hidden="1" customHeight="1" outlineLevel="2">
      <c r="A1455" s="1215">
        <v>416</v>
      </c>
      <c r="B1455" s="1216"/>
      <c r="C1455" s="1217"/>
      <c r="D1455" s="1218"/>
      <c r="E1455" s="587">
        <f t="shared" si="288"/>
        <v>0</v>
      </c>
      <c r="G1455" s="1215">
        <v>416</v>
      </c>
      <c r="H1455" s="1216"/>
      <c r="I1455" s="1217"/>
      <c r="J1455" s="1218"/>
      <c r="K1455" s="587">
        <f t="shared" si="289"/>
        <v>0</v>
      </c>
      <c r="M1455" s="1215">
        <v>416</v>
      </c>
      <c r="N1455" s="1216"/>
      <c r="O1455" s="1217"/>
      <c r="P1455" s="1218"/>
      <c r="Q1455" s="587">
        <f t="shared" si="290"/>
        <v>0</v>
      </c>
      <c r="S1455" s="1215">
        <v>416</v>
      </c>
      <c r="T1455" s="1216"/>
      <c r="U1455" s="1217"/>
      <c r="V1455" s="1218"/>
      <c r="W1455" s="587">
        <f t="shared" si="291"/>
        <v>0</v>
      </c>
      <c r="Y1455" s="1215">
        <v>416</v>
      </c>
      <c r="Z1455" s="1216"/>
      <c r="AA1455" s="1217"/>
      <c r="AB1455" s="1218"/>
      <c r="AC1455" s="587">
        <f t="shared" si="292"/>
        <v>0</v>
      </c>
      <c r="AE1455" s="1215">
        <v>416</v>
      </c>
      <c r="AF1455" s="1216"/>
      <c r="AG1455" s="1217"/>
      <c r="AH1455" s="1218"/>
      <c r="AI1455" s="587">
        <f t="shared" si="293"/>
        <v>0</v>
      </c>
      <c r="AK1455" s="1215">
        <v>416</v>
      </c>
      <c r="AL1455" s="1216"/>
      <c r="AM1455" s="1217"/>
      <c r="AN1455" s="1218"/>
      <c r="AO1455" s="587">
        <f t="shared" si="294"/>
        <v>0</v>
      </c>
      <c r="AQ1455" s="1215">
        <v>416</v>
      </c>
      <c r="AR1455" s="1216"/>
      <c r="AS1455" s="1217"/>
      <c r="AT1455" s="1218"/>
      <c r="AU1455" s="587">
        <f t="shared" si="295"/>
        <v>0</v>
      </c>
      <c r="AW1455" s="1215">
        <v>416</v>
      </c>
      <c r="AX1455" s="1216"/>
      <c r="AY1455" s="1217"/>
      <c r="AZ1455" s="1218"/>
      <c r="BA1455" s="587">
        <f t="shared" si="296"/>
        <v>0</v>
      </c>
      <c r="BC1455" s="1215">
        <v>416</v>
      </c>
      <c r="BD1455" s="1216"/>
      <c r="BE1455" s="1217"/>
      <c r="BF1455" s="1218"/>
      <c r="BG1455" s="587">
        <f t="shared" si="297"/>
        <v>0</v>
      </c>
      <c r="BI1455" s="1215">
        <v>416</v>
      </c>
      <c r="BJ1455" s="1216"/>
      <c r="BK1455" s="1217"/>
      <c r="BL1455" s="1218"/>
      <c r="BM1455" s="587">
        <f t="shared" si="298"/>
        <v>0</v>
      </c>
      <c r="BO1455" s="1215">
        <v>416</v>
      </c>
      <c r="BP1455" s="1216"/>
      <c r="BQ1455" s="1217"/>
      <c r="BR1455" s="1218"/>
      <c r="BS1455" s="587">
        <f t="shared" si="299"/>
        <v>0</v>
      </c>
    </row>
    <row r="1456" spans="1:71" s="17" customFormat="1" ht="16.75" hidden="1" customHeight="1" outlineLevel="2">
      <c r="A1456" s="1215">
        <v>417</v>
      </c>
      <c r="B1456" s="1216"/>
      <c r="C1456" s="1217"/>
      <c r="D1456" s="1218"/>
      <c r="E1456" s="587">
        <f t="shared" si="288"/>
        <v>0</v>
      </c>
      <c r="G1456" s="1215">
        <v>417</v>
      </c>
      <c r="H1456" s="1216"/>
      <c r="I1456" s="1217"/>
      <c r="J1456" s="1218"/>
      <c r="K1456" s="587">
        <f t="shared" si="289"/>
        <v>0</v>
      </c>
      <c r="M1456" s="1215">
        <v>417</v>
      </c>
      <c r="N1456" s="1216"/>
      <c r="O1456" s="1217"/>
      <c r="P1456" s="1218"/>
      <c r="Q1456" s="587">
        <f t="shared" si="290"/>
        <v>0</v>
      </c>
      <c r="S1456" s="1215">
        <v>417</v>
      </c>
      <c r="T1456" s="1216"/>
      <c r="U1456" s="1217"/>
      <c r="V1456" s="1218"/>
      <c r="W1456" s="587">
        <f t="shared" si="291"/>
        <v>0</v>
      </c>
      <c r="Y1456" s="1215">
        <v>417</v>
      </c>
      <c r="Z1456" s="1216"/>
      <c r="AA1456" s="1217"/>
      <c r="AB1456" s="1218"/>
      <c r="AC1456" s="587">
        <f t="shared" si="292"/>
        <v>0</v>
      </c>
      <c r="AE1456" s="1215">
        <v>417</v>
      </c>
      <c r="AF1456" s="1216"/>
      <c r="AG1456" s="1217"/>
      <c r="AH1456" s="1218"/>
      <c r="AI1456" s="587">
        <f t="shared" si="293"/>
        <v>0</v>
      </c>
      <c r="AK1456" s="1215">
        <v>417</v>
      </c>
      <c r="AL1456" s="1216"/>
      <c r="AM1456" s="1217"/>
      <c r="AN1456" s="1218"/>
      <c r="AO1456" s="587">
        <f t="shared" si="294"/>
        <v>0</v>
      </c>
      <c r="AQ1456" s="1215">
        <v>417</v>
      </c>
      <c r="AR1456" s="1216"/>
      <c r="AS1456" s="1217"/>
      <c r="AT1456" s="1218"/>
      <c r="AU1456" s="587">
        <f t="shared" si="295"/>
        <v>0</v>
      </c>
      <c r="AW1456" s="1215">
        <v>417</v>
      </c>
      <c r="AX1456" s="1216"/>
      <c r="AY1456" s="1217"/>
      <c r="AZ1456" s="1218"/>
      <c r="BA1456" s="587">
        <f t="shared" si="296"/>
        <v>0</v>
      </c>
      <c r="BC1456" s="1215">
        <v>417</v>
      </c>
      <c r="BD1456" s="1216"/>
      <c r="BE1456" s="1217"/>
      <c r="BF1456" s="1218"/>
      <c r="BG1456" s="587">
        <f t="shared" si="297"/>
        <v>0</v>
      </c>
      <c r="BI1456" s="1215">
        <v>417</v>
      </c>
      <c r="BJ1456" s="1216"/>
      <c r="BK1456" s="1217"/>
      <c r="BL1456" s="1218"/>
      <c r="BM1456" s="587">
        <f t="shared" si="298"/>
        <v>0</v>
      </c>
      <c r="BO1456" s="1215">
        <v>417</v>
      </c>
      <c r="BP1456" s="1216"/>
      <c r="BQ1456" s="1217"/>
      <c r="BR1456" s="1218"/>
      <c r="BS1456" s="587">
        <f t="shared" si="299"/>
        <v>0</v>
      </c>
    </row>
    <row r="1457" spans="1:71" s="17" customFormat="1" ht="16.75" hidden="1" customHeight="1" outlineLevel="2">
      <c r="A1457" s="1215">
        <v>418</v>
      </c>
      <c r="B1457" s="1216"/>
      <c r="C1457" s="1217"/>
      <c r="D1457" s="1218"/>
      <c r="E1457" s="587">
        <f t="shared" si="288"/>
        <v>0</v>
      </c>
      <c r="G1457" s="1215">
        <v>418</v>
      </c>
      <c r="H1457" s="1216"/>
      <c r="I1457" s="1217"/>
      <c r="J1457" s="1218"/>
      <c r="K1457" s="587">
        <f t="shared" si="289"/>
        <v>0</v>
      </c>
      <c r="M1457" s="1215">
        <v>418</v>
      </c>
      <c r="N1457" s="1216"/>
      <c r="O1457" s="1217"/>
      <c r="P1457" s="1218"/>
      <c r="Q1457" s="587">
        <f t="shared" si="290"/>
        <v>0</v>
      </c>
      <c r="S1457" s="1215">
        <v>418</v>
      </c>
      <c r="T1457" s="1216"/>
      <c r="U1457" s="1217"/>
      <c r="V1457" s="1218"/>
      <c r="W1457" s="587">
        <f t="shared" si="291"/>
        <v>0</v>
      </c>
      <c r="Y1457" s="1215">
        <v>418</v>
      </c>
      <c r="Z1457" s="1216"/>
      <c r="AA1457" s="1217"/>
      <c r="AB1457" s="1218"/>
      <c r="AC1457" s="587">
        <f t="shared" si="292"/>
        <v>0</v>
      </c>
      <c r="AE1457" s="1215">
        <v>418</v>
      </c>
      <c r="AF1457" s="1216"/>
      <c r="AG1457" s="1217"/>
      <c r="AH1457" s="1218"/>
      <c r="AI1457" s="587">
        <f t="shared" si="293"/>
        <v>0</v>
      </c>
      <c r="AK1457" s="1215">
        <v>418</v>
      </c>
      <c r="AL1457" s="1216"/>
      <c r="AM1457" s="1217"/>
      <c r="AN1457" s="1218"/>
      <c r="AO1457" s="587">
        <f t="shared" si="294"/>
        <v>0</v>
      </c>
      <c r="AQ1457" s="1215">
        <v>418</v>
      </c>
      <c r="AR1457" s="1216"/>
      <c r="AS1457" s="1217"/>
      <c r="AT1457" s="1218"/>
      <c r="AU1457" s="587">
        <f t="shared" si="295"/>
        <v>0</v>
      </c>
      <c r="AW1457" s="1215">
        <v>418</v>
      </c>
      <c r="AX1457" s="1216"/>
      <c r="AY1457" s="1217"/>
      <c r="AZ1457" s="1218"/>
      <c r="BA1457" s="587">
        <f t="shared" si="296"/>
        <v>0</v>
      </c>
      <c r="BC1457" s="1215">
        <v>418</v>
      </c>
      <c r="BD1457" s="1216"/>
      <c r="BE1457" s="1217"/>
      <c r="BF1457" s="1218"/>
      <c r="BG1457" s="587">
        <f t="shared" si="297"/>
        <v>0</v>
      </c>
      <c r="BI1457" s="1215">
        <v>418</v>
      </c>
      <c r="BJ1457" s="1216"/>
      <c r="BK1457" s="1217"/>
      <c r="BL1457" s="1218"/>
      <c r="BM1457" s="587">
        <f t="shared" si="298"/>
        <v>0</v>
      </c>
      <c r="BO1457" s="1215">
        <v>418</v>
      </c>
      <c r="BP1457" s="1216"/>
      <c r="BQ1457" s="1217"/>
      <c r="BR1457" s="1218"/>
      <c r="BS1457" s="587">
        <f t="shared" si="299"/>
        <v>0</v>
      </c>
    </row>
    <row r="1458" spans="1:71" s="17" customFormat="1" ht="16.75" hidden="1" customHeight="1" outlineLevel="2">
      <c r="A1458" s="1215">
        <v>419</v>
      </c>
      <c r="B1458" s="1216"/>
      <c r="C1458" s="1217"/>
      <c r="D1458" s="1218"/>
      <c r="E1458" s="587">
        <f t="shared" si="288"/>
        <v>0</v>
      </c>
      <c r="G1458" s="1215">
        <v>419</v>
      </c>
      <c r="H1458" s="1216"/>
      <c r="I1458" s="1217"/>
      <c r="J1458" s="1218"/>
      <c r="K1458" s="587">
        <f t="shared" si="289"/>
        <v>0</v>
      </c>
      <c r="M1458" s="1215">
        <v>419</v>
      </c>
      <c r="N1458" s="1216"/>
      <c r="O1458" s="1217"/>
      <c r="P1458" s="1218"/>
      <c r="Q1458" s="587">
        <f t="shared" si="290"/>
        <v>0</v>
      </c>
      <c r="S1458" s="1215">
        <v>419</v>
      </c>
      <c r="T1458" s="1216"/>
      <c r="U1458" s="1217"/>
      <c r="V1458" s="1218"/>
      <c r="W1458" s="587">
        <f t="shared" si="291"/>
        <v>0</v>
      </c>
      <c r="Y1458" s="1215">
        <v>419</v>
      </c>
      <c r="Z1458" s="1216"/>
      <c r="AA1458" s="1217"/>
      <c r="AB1458" s="1218"/>
      <c r="AC1458" s="587">
        <f t="shared" si="292"/>
        <v>0</v>
      </c>
      <c r="AE1458" s="1215">
        <v>419</v>
      </c>
      <c r="AF1458" s="1216"/>
      <c r="AG1458" s="1217"/>
      <c r="AH1458" s="1218"/>
      <c r="AI1458" s="587">
        <f t="shared" si="293"/>
        <v>0</v>
      </c>
      <c r="AK1458" s="1215">
        <v>419</v>
      </c>
      <c r="AL1458" s="1216"/>
      <c r="AM1458" s="1217"/>
      <c r="AN1458" s="1218"/>
      <c r="AO1458" s="587">
        <f t="shared" si="294"/>
        <v>0</v>
      </c>
      <c r="AQ1458" s="1215">
        <v>419</v>
      </c>
      <c r="AR1458" s="1216"/>
      <c r="AS1458" s="1217"/>
      <c r="AT1458" s="1218"/>
      <c r="AU1458" s="587">
        <f t="shared" si="295"/>
        <v>0</v>
      </c>
      <c r="AW1458" s="1215">
        <v>419</v>
      </c>
      <c r="AX1458" s="1216"/>
      <c r="AY1458" s="1217"/>
      <c r="AZ1458" s="1218"/>
      <c r="BA1458" s="587">
        <f t="shared" si="296"/>
        <v>0</v>
      </c>
      <c r="BC1458" s="1215">
        <v>419</v>
      </c>
      <c r="BD1458" s="1216"/>
      <c r="BE1458" s="1217"/>
      <c r="BF1458" s="1218"/>
      <c r="BG1458" s="587">
        <f t="shared" si="297"/>
        <v>0</v>
      </c>
      <c r="BI1458" s="1215">
        <v>419</v>
      </c>
      <c r="BJ1458" s="1216"/>
      <c r="BK1458" s="1217"/>
      <c r="BL1458" s="1218"/>
      <c r="BM1458" s="587">
        <f t="shared" si="298"/>
        <v>0</v>
      </c>
      <c r="BO1458" s="1215">
        <v>419</v>
      </c>
      <c r="BP1458" s="1216"/>
      <c r="BQ1458" s="1217"/>
      <c r="BR1458" s="1218"/>
      <c r="BS1458" s="587">
        <f t="shared" si="299"/>
        <v>0</v>
      </c>
    </row>
    <row r="1459" spans="1:71" s="17" customFormat="1" ht="16.75" hidden="1" customHeight="1" outlineLevel="2">
      <c r="A1459" s="1215">
        <v>420</v>
      </c>
      <c r="B1459" s="1216"/>
      <c r="C1459" s="1217"/>
      <c r="D1459" s="1218"/>
      <c r="E1459" s="587">
        <f t="shared" si="288"/>
        <v>0</v>
      </c>
      <c r="G1459" s="1215">
        <v>420</v>
      </c>
      <c r="H1459" s="1216"/>
      <c r="I1459" s="1217"/>
      <c r="J1459" s="1218"/>
      <c r="K1459" s="587">
        <f t="shared" si="289"/>
        <v>0</v>
      </c>
      <c r="M1459" s="1215">
        <v>420</v>
      </c>
      <c r="N1459" s="1216"/>
      <c r="O1459" s="1217"/>
      <c r="P1459" s="1218"/>
      <c r="Q1459" s="587">
        <f t="shared" si="290"/>
        <v>0</v>
      </c>
      <c r="S1459" s="1215">
        <v>420</v>
      </c>
      <c r="T1459" s="1216"/>
      <c r="U1459" s="1217"/>
      <c r="V1459" s="1218"/>
      <c r="W1459" s="587">
        <f t="shared" si="291"/>
        <v>0</v>
      </c>
      <c r="Y1459" s="1215">
        <v>420</v>
      </c>
      <c r="Z1459" s="1216"/>
      <c r="AA1459" s="1217"/>
      <c r="AB1459" s="1218"/>
      <c r="AC1459" s="587">
        <f t="shared" si="292"/>
        <v>0</v>
      </c>
      <c r="AE1459" s="1215">
        <v>420</v>
      </c>
      <c r="AF1459" s="1216"/>
      <c r="AG1459" s="1217"/>
      <c r="AH1459" s="1218"/>
      <c r="AI1459" s="587">
        <f t="shared" si="293"/>
        <v>0</v>
      </c>
      <c r="AK1459" s="1215">
        <v>420</v>
      </c>
      <c r="AL1459" s="1216"/>
      <c r="AM1459" s="1217"/>
      <c r="AN1459" s="1218"/>
      <c r="AO1459" s="587">
        <f t="shared" si="294"/>
        <v>0</v>
      </c>
      <c r="AQ1459" s="1215">
        <v>420</v>
      </c>
      <c r="AR1459" s="1216"/>
      <c r="AS1459" s="1217"/>
      <c r="AT1459" s="1218"/>
      <c r="AU1459" s="587">
        <f t="shared" si="295"/>
        <v>0</v>
      </c>
      <c r="AW1459" s="1215">
        <v>420</v>
      </c>
      <c r="AX1459" s="1216"/>
      <c r="AY1459" s="1217"/>
      <c r="AZ1459" s="1218"/>
      <c r="BA1459" s="587">
        <f t="shared" si="296"/>
        <v>0</v>
      </c>
      <c r="BC1459" s="1215">
        <v>420</v>
      </c>
      <c r="BD1459" s="1216"/>
      <c r="BE1459" s="1217"/>
      <c r="BF1459" s="1218"/>
      <c r="BG1459" s="587">
        <f t="shared" si="297"/>
        <v>0</v>
      </c>
      <c r="BI1459" s="1215">
        <v>420</v>
      </c>
      <c r="BJ1459" s="1216"/>
      <c r="BK1459" s="1217"/>
      <c r="BL1459" s="1218"/>
      <c r="BM1459" s="587">
        <f t="shared" si="298"/>
        <v>0</v>
      </c>
      <c r="BO1459" s="1215">
        <v>420</v>
      </c>
      <c r="BP1459" s="1216"/>
      <c r="BQ1459" s="1217"/>
      <c r="BR1459" s="1218"/>
      <c r="BS1459" s="587">
        <f t="shared" si="299"/>
        <v>0</v>
      </c>
    </row>
    <row r="1460" spans="1:71" s="17" customFormat="1" ht="16.75" hidden="1" customHeight="1" outlineLevel="2">
      <c r="A1460" s="1215">
        <v>421</v>
      </c>
      <c r="B1460" s="1216"/>
      <c r="C1460" s="1217"/>
      <c r="D1460" s="1218"/>
      <c r="E1460" s="587">
        <f t="shared" si="288"/>
        <v>0</v>
      </c>
      <c r="G1460" s="1215">
        <v>421</v>
      </c>
      <c r="H1460" s="1216"/>
      <c r="I1460" s="1217"/>
      <c r="J1460" s="1218"/>
      <c r="K1460" s="587">
        <f t="shared" si="289"/>
        <v>0</v>
      </c>
      <c r="M1460" s="1215">
        <v>421</v>
      </c>
      <c r="N1460" s="1216"/>
      <c r="O1460" s="1217"/>
      <c r="P1460" s="1218"/>
      <c r="Q1460" s="587">
        <f t="shared" si="290"/>
        <v>0</v>
      </c>
      <c r="S1460" s="1215">
        <v>421</v>
      </c>
      <c r="T1460" s="1216"/>
      <c r="U1460" s="1217"/>
      <c r="V1460" s="1218"/>
      <c r="W1460" s="587">
        <f t="shared" si="291"/>
        <v>0</v>
      </c>
      <c r="Y1460" s="1215">
        <v>421</v>
      </c>
      <c r="Z1460" s="1216"/>
      <c r="AA1460" s="1217"/>
      <c r="AB1460" s="1218"/>
      <c r="AC1460" s="587">
        <f t="shared" si="292"/>
        <v>0</v>
      </c>
      <c r="AE1460" s="1215">
        <v>421</v>
      </c>
      <c r="AF1460" s="1216"/>
      <c r="AG1460" s="1217"/>
      <c r="AH1460" s="1218"/>
      <c r="AI1460" s="587">
        <f t="shared" si="293"/>
        <v>0</v>
      </c>
      <c r="AK1460" s="1215">
        <v>421</v>
      </c>
      <c r="AL1460" s="1216"/>
      <c r="AM1460" s="1217"/>
      <c r="AN1460" s="1218"/>
      <c r="AO1460" s="587">
        <f t="shared" si="294"/>
        <v>0</v>
      </c>
      <c r="AQ1460" s="1215">
        <v>421</v>
      </c>
      <c r="AR1460" s="1216"/>
      <c r="AS1460" s="1217"/>
      <c r="AT1460" s="1218"/>
      <c r="AU1460" s="587">
        <f t="shared" si="295"/>
        <v>0</v>
      </c>
      <c r="AW1460" s="1215">
        <v>421</v>
      </c>
      <c r="AX1460" s="1216"/>
      <c r="AY1460" s="1217"/>
      <c r="AZ1460" s="1218"/>
      <c r="BA1460" s="587">
        <f t="shared" si="296"/>
        <v>0</v>
      </c>
      <c r="BC1460" s="1215">
        <v>421</v>
      </c>
      <c r="BD1460" s="1216"/>
      <c r="BE1460" s="1217"/>
      <c r="BF1460" s="1218"/>
      <c r="BG1460" s="587">
        <f t="shared" si="297"/>
        <v>0</v>
      </c>
      <c r="BI1460" s="1215">
        <v>421</v>
      </c>
      <c r="BJ1460" s="1216"/>
      <c r="BK1460" s="1217"/>
      <c r="BL1460" s="1218"/>
      <c r="BM1460" s="587">
        <f t="shared" si="298"/>
        <v>0</v>
      </c>
      <c r="BO1460" s="1215">
        <v>421</v>
      </c>
      <c r="BP1460" s="1216"/>
      <c r="BQ1460" s="1217"/>
      <c r="BR1460" s="1218"/>
      <c r="BS1460" s="587">
        <f t="shared" si="299"/>
        <v>0</v>
      </c>
    </row>
    <row r="1461" spans="1:71" s="17" customFormat="1" ht="16.75" hidden="1" customHeight="1" outlineLevel="2">
      <c r="A1461" s="1215">
        <v>422</v>
      </c>
      <c r="B1461" s="1216"/>
      <c r="C1461" s="1217"/>
      <c r="D1461" s="1218"/>
      <c r="E1461" s="587">
        <f t="shared" si="288"/>
        <v>0</v>
      </c>
      <c r="G1461" s="1215">
        <v>422</v>
      </c>
      <c r="H1461" s="1216"/>
      <c r="I1461" s="1217"/>
      <c r="J1461" s="1218"/>
      <c r="K1461" s="587">
        <f t="shared" si="289"/>
        <v>0</v>
      </c>
      <c r="M1461" s="1215">
        <v>422</v>
      </c>
      <c r="N1461" s="1216"/>
      <c r="O1461" s="1217"/>
      <c r="P1461" s="1218"/>
      <c r="Q1461" s="587">
        <f t="shared" si="290"/>
        <v>0</v>
      </c>
      <c r="S1461" s="1215">
        <v>422</v>
      </c>
      <c r="T1461" s="1216"/>
      <c r="U1461" s="1217"/>
      <c r="V1461" s="1218"/>
      <c r="W1461" s="587">
        <f t="shared" si="291"/>
        <v>0</v>
      </c>
      <c r="Y1461" s="1215">
        <v>422</v>
      </c>
      <c r="Z1461" s="1216"/>
      <c r="AA1461" s="1217"/>
      <c r="AB1461" s="1218"/>
      <c r="AC1461" s="587">
        <f t="shared" si="292"/>
        <v>0</v>
      </c>
      <c r="AE1461" s="1215">
        <v>422</v>
      </c>
      <c r="AF1461" s="1216"/>
      <c r="AG1461" s="1217"/>
      <c r="AH1461" s="1218"/>
      <c r="AI1461" s="587">
        <f t="shared" si="293"/>
        <v>0</v>
      </c>
      <c r="AK1461" s="1215">
        <v>422</v>
      </c>
      <c r="AL1461" s="1216"/>
      <c r="AM1461" s="1217"/>
      <c r="AN1461" s="1218"/>
      <c r="AO1461" s="587">
        <f t="shared" si="294"/>
        <v>0</v>
      </c>
      <c r="AQ1461" s="1215">
        <v>422</v>
      </c>
      <c r="AR1461" s="1216"/>
      <c r="AS1461" s="1217"/>
      <c r="AT1461" s="1218"/>
      <c r="AU1461" s="587">
        <f t="shared" si="295"/>
        <v>0</v>
      </c>
      <c r="AW1461" s="1215">
        <v>422</v>
      </c>
      <c r="AX1461" s="1216"/>
      <c r="AY1461" s="1217"/>
      <c r="AZ1461" s="1218"/>
      <c r="BA1461" s="587">
        <f t="shared" si="296"/>
        <v>0</v>
      </c>
      <c r="BC1461" s="1215">
        <v>422</v>
      </c>
      <c r="BD1461" s="1216"/>
      <c r="BE1461" s="1217"/>
      <c r="BF1461" s="1218"/>
      <c r="BG1461" s="587">
        <f t="shared" si="297"/>
        <v>0</v>
      </c>
      <c r="BI1461" s="1215">
        <v>422</v>
      </c>
      <c r="BJ1461" s="1216"/>
      <c r="BK1461" s="1217"/>
      <c r="BL1461" s="1218"/>
      <c r="BM1461" s="587">
        <f t="shared" si="298"/>
        <v>0</v>
      </c>
      <c r="BO1461" s="1215">
        <v>422</v>
      </c>
      <c r="BP1461" s="1216"/>
      <c r="BQ1461" s="1217"/>
      <c r="BR1461" s="1218"/>
      <c r="BS1461" s="587">
        <f t="shared" si="299"/>
        <v>0</v>
      </c>
    </row>
    <row r="1462" spans="1:71" s="17" customFormat="1" ht="16.75" hidden="1" customHeight="1" outlineLevel="2">
      <c r="A1462" s="1215">
        <v>423</v>
      </c>
      <c r="B1462" s="1216"/>
      <c r="C1462" s="1217"/>
      <c r="D1462" s="1218"/>
      <c r="E1462" s="587">
        <f t="shared" si="288"/>
        <v>0</v>
      </c>
      <c r="G1462" s="1215">
        <v>423</v>
      </c>
      <c r="H1462" s="1216"/>
      <c r="I1462" s="1217"/>
      <c r="J1462" s="1218"/>
      <c r="K1462" s="587">
        <f t="shared" si="289"/>
        <v>0</v>
      </c>
      <c r="M1462" s="1215">
        <v>423</v>
      </c>
      <c r="N1462" s="1216"/>
      <c r="O1462" s="1217"/>
      <c r="P1462" s="1218"/>
      <c r="Q1462" s="587">
        <f t="shared" si="290"/>
        <v>0</v>
      </c>
      <c r="S1462" s="1215">
        <v>423</v>
      </c>
      <c r="T1462" s="1216"/>
      <c r="U1462" s="1217"/>
      <c r="V1462" s="1218"/>
      <c r="W1462" s="587">
        <f t="shared" si="291"/>
        <v>0</v>
      </c>
      <c r="Y1462" s="1215">
        <v>423</v>
      </c>
      <c r="Z1462" s="1216"/>
      <c r="AA1462" s="1217"/>
      <c r="AB1462" s="1218"/>
      <c r="AC1462" s="587">
        <f t="shared" si="292"/>
        <v>0</v>
      </c>
      <c r="AE1462" s="1215">
        <v>423</v>
      </c>
      <c r="AF1462" s="1216"/>
      <c r="AG1462" s="1217"/>
      <c r="AH1462" s="1218"/>
      <c r="AI1462" s="587">
        <f t="shared" si="293"/>
        <v>0</v>
      </c>
      <c r="AK1462" s="1215">
        <v>423</v>
      </c>
      <c r="AL1462" s="1216"/>
      <c r="AM1462" s="1217"/>
      <c r="AN1462" s="1218"/>
      <c r="AO1462" s="587">
        <f t="shared" si="294"/>
        <v>0</v>
      </c>
      <c r="AQ1462" s="1215">
        <v>423</v>
      </c>
      <c r="AR1462" s="1216"/>
      <c r="AS1462" s="1217"/>
      <c r="AT1462" s="1218"/>
      <c r="AU1462" s="587">
        <f t="shared" si="295"/>
        <v>0</v>
      </c>
      <c r="AW1462" s="1215">
        <v>423</v>
      </c>
      <c r="AX1462" s="1216"/>
      <c r="AY1462" s="1217"/>
      <c r="AZ1462" s="1218"/>
      <c r="BA1462" s="587">
        <f t="shared" si="296"/>
        <v>0</v>
      </c>
      <c r="BC1462" s="1215">
        <v>423</v>
      </c>
      <c r="BD1462" s="1216"/>
      <c r="BE1462" s="1217"/>
      <c r="BF1462" s="1218"/>
      <c r="BG1462" s="587">
        <f t="shared" si="297"/>
        <v>0</v>
      </c>
      <c r="BI1462" s="1215">
        <v>423</v>
      </c>
      <c r="BJ1462" s="1216"/>
      <c r="BK1462" s="1217"/>
      <c r="BL1462" s="1218"/>
      <c r="BM1462" s="587">
        <f t="shared" si="298"/>
        <v>0</v>
      </c>
      <c r="BO1462" s="1215">
        <v>423</v>
      </c>
      <c r="BP1462" s="1216"/>
      <c r="BQ1462" s="1217"/>
      <c r="BR1462" s="1218"/>
      <c r="BS1462" s="587">
        <f t="shared" si="299"/>
        <v>0</v>
      </c>
    </row>
    <row r="1463" spans="1:71" s="17" customFormat="1" ht="16.75" hidden="1" customHeight="1" outlineLevel="2">
      <c r="A1463" s="1215">
        <v>424</v>
      </c>
      <c r="B1463" s="1216"/>
      <c r="C1463" s="1217"/>
      <c r="D1463" s="1218"/>
      <c r="E1463" s="587">
        <f t="shared" si="288"/>
        <v>0</v>
      </c>
      <c r="G1463" s="1215">
        <v>424</v>
      </c>
      <c r="H1463" s="1216"/>
      <c r="I1463" s="1217"/>
      <c r="J1463" s="1218"/>
      <c r="K1463" s="587">
        <f t="shared" si="289"/>
        <v>0</v>
      </c>
      <c r="M1463" s="1215">
        <v>424</v>
      </c>
      <c r="N1463" s="1216"/>
      <c r="O1463" s="1217"/>
      <c r="P1463" s="1218"/>
      <c r="Q1463" s="587">
        <f t="shared" si="290"/>
        <v>0</v>
      </c>
      <c r="S1463" s="1215">
        <v>424</v>
      </c>
      <c r="T1463" s="1216"/>
      <c r="U1463" s="1217"/>
      <c r="V1463" s="1218"/>
      <c r="W1463" s="587">
        <f t="shared" si="291"/>
        <v>0</v>
      </c>
      <c r="Y1463" s="1215">
        <v>424</v>
      </c>
      <c r="Z1463" s="1216"/>
      <c r="AA1463" s="1217"/>
      <c r="AB1463" s="1218"/>
      <c r="AC1463" s="587">
        <f t="shared" si="292"/>
        <v>0</v>
      </c>
      <c r="AE1463" s="1215">
        <v>424</v>
      </c>
      <c r="AF1463" s="1216"/>
      <c r="AG1463" s="1217"/>
      <c r="AH1463" s="1218"/>
      <c r="AI1463" s="587">
        <f t="shared" si="293"/>
        <v>0</v>
      </c>
      <c r="AK1463" s="1215">
        <v>424</v>
      </c>
      <c r="AL1463" s="1216"/>
      <c r="AM1463" s="1217"/>
      <c r="AN1463" s="1218"/>
      <c r="AO1463" s="587">
        <f t="shared" si="294"/>
        <v>0</v>
      </c>
      <c r="AQ1463" s="1215">
        <v>424</v>
      </c>
      <c r="AR1463" s="1216"/>
      <c r="AS1463" s="1217"/>
      <c r="AT1463" s="1218"/>
      <c r="AU1463" s="587">
        <f t="shared" si="295"/>
        <v>0</v>
      </c>
      <c r="AW1463" s="1215">
        <v>424</v>
      </c>
      <c r="AX1463" s="1216"/>
      <c r="AY1463" s="1217"/>
      <c r="AZ1463" s="1218"/>
      <c r="BA1463" s="587">
        <f t="shared" si="296"/>
        <v>0</v>
      </c>
      <c r="BC1463" s="1215">
        <v>424</v>
      </c>
      <c r="BD1463" s="1216"/>
      <c r="BE1463" s="1217"/>
      <c r="BF1463" s="1218"/>
      <c r="BG1463" s="587">
        <f t="shared" si="297"/>
        <v>0</v>
      </c>
      <c r="BI1463" s="1215">
        <v>424</v>
      </c>
      <c r="BJ1463" s="1216"/>
      <c r="BK1463" s="1217"/>
      <c r="BL1463" s="1218"/>
      <c r="BM1463" s="587">
        <f t="shared" si="298"/>
        <v>0</v>
      </c>
      <c r="BO1463" s="1215">
        <v>424</v>
      </c>
      <c r="BP1463" s="1216"/>
      <c r="BQ1463" s="1217"/>
      <c r="BR1463" s="1218"/>
      <c r="BS1463" s="587">
        <f t="shared" si="299"/>
        <v>0</v>
      </c>
    </row>
    <row r="1464" spans="1:71" s="17" customFormat="1" ht="16.75" hidden="1" customHeight="1" outlineLevel="2">
      <c r="A1464" s="1215">
        <v>425</v>
      </c>
      <c r="B1464" s="1216"/>
      <c r="C1464" s="1217"/>
      <c r="D1464" s="1218"/>
      <c r="E1464" s="587">
        <f t="shared" si="288"/>
        <v>0</v>
      </c>
      <c r="G1464" s="1215">
        <v>425</v>
      </c>
      <c r="H1464" s="1216"/>
      <c r="I1464" s="1217"/>
      <c r="J1464" s="1218"/>
      <c r="K1464" s="587">
        <f t="shared" si="289"/>
        <v>0</v>
      </c>
      <c r="M1464" s="1215">
        <v>425</v>
      </c>
      <c r="N1464" s="1216"/>
      <c r="O1464" s="1217"/>
      <c r="P1464" s="1218"/>
      <c r="Q1464" s="587">
        <f t="shared" si="290"/>
        <v>0</v>
      </c>
      <c r="S1464" s="1215">
        <v>425</v>
      </c>
      <c r="T1464" s="1216"/>
      <c r="U1464" s="1217"/>
      <c r="V1464" s="1218"/>
      <c r="W1464" s="587">
        <f t="shared" si="291"/>
        <v>0</v>
      </c>
      <c r="Y1464" s="1215">
        <v>425</v>
      </c>
      <c r="Z1464" s="1216"/>
      <c r="AA1464" s="1217"/>
      <c r="AB1464" s="1218"/>
      <c r="AC1464" s="587">
        <f t="shared" si="292"/>
        <v>0</v>
      </c>
      <c r="AE1464" s="1215">
        <v>425</v>
      </c>
      <c r="AF1464" s="1216"/>
      <c r="AG1464" s="1217"/>
      <c r="AH1464" s="1218"/>
      <c r="AI1464" s="587">
        <f t="shared" si="293"/>
        <v>0</v>
      </c>
      <c r="AK1464" s="1215">
        <v>425</v>
      </c>
      <c r="AL1464" s="1216"/>
      <c r="AM1464" s="1217"/>
      <c r="AN1464" s="1218"/>
      <c r="AO1464" s="587">
        <f t="shared" si="294"/>
        <v>0</v>
      </c>
      <c r="AQ1464" s="1215">
        <v>425</v>
      </c>
      <c r="AR1464" s="1216"/>
      <c r="AS1464" s="1217"/>
      <c r="AT1464" s="1218"/>
      <c r="AU1464" s="587">
        <f t="shared" si="295"/>
        <v>0</v>
      </c>
      <c r="AW1464" s="1215">
        <v>425</v>
      </c>
      <c r="AX1464" s="1216"/>
      <c r="AY1464" s="1217"/>
      <c r="AZ1464" s="1218"/>
      <c r="BA1464" s="587">
        <f t="shared" si="296"/>
        <v>0</v>
      </c>
      <c r="BC1464" s="1215">
        <v>425</v>
      </c>
      <c r="BD1464" s="1216"/>
      <c r="BE1464" s="1217"/>
      <c r="BF1464" s="1218"/>
      <c r="BG1464" s="587">
        <f t="shared" si="297"/>
        <v>0</v>
      </c>
      <c r="BI1464" s="1215">
        <v>425</v>
      </c>
      <c r="BJ1464" s="1216"/>
      <c r="BK1464" s="1217"/>
      <c r="BL1464" s="1218"/>
      <c r="BM1464" s="587">
        <f t="shared" si="298"/>
        <v>0</v>
      </c>
      <c r="BO1464" s="1215">
        <v>425</v>
      </c>
      <c r="BP1464" s="1216"/>
      <c r="BQ1464" s="1217"/>
      <c r="BR1464" s="1218"/>
      <c r="BS1464" s="587">
        <f t="shared" si="299"/>
        <v>0</v>
      </c>
    </row>
    <row r="1465" spans="1:71" s="17" customFormat="1" ht="16.75" hidden="1" customHeight="1" outlineLevel="2">
      <c r="A1465" s="1215">
        <v>426</v>
      </c>
      <c r="B1465" s="1216"/>
      <c r="C1465" s="1217"/>
      <c r="D1465" s="1218"/>
      <c r="E1465" s="587">
        <f t="shared" si="288"/>
        <v>0</v>
      </c>
      <c r="G1465" s="1215">
        <v>426</v>
      </c>
      <c r="H1465" s="1216"/>
      <c r="I1465" s="1217"/>
      <c r="J1465" s="1218"/>
      <c r="K1465" s="587">
        <f t="shared" si="289"/>
        <v>0</v>
      </c>
      <c r="M1465" s="1215">
        <v>426</v>
      </c>
      <c r="N1465" s="1216"/>
      <c r="O1465" s="1217"/>
      <c r="P1465" s="1218"/>
      <c r="Q1465" s="587">
        <f t="shared" si="290"/>
        <v>0</v>
      </c>
      <c r="S1465" s="1215">
        <v>426</v>
      </c>
      <c r="T1465" s="1216"/>
      <c r="U1465" s="1217"/>
      <c r="V1465" s="1218"/>
      <c r="W1465" s="587">
        <f t="shared" si="291"/>
        <v>0</v>
      </c>
      <c r="Y1465" s="1215">
        <v>426</v>
      </c>
      <c r="Z1465" s="1216"/>
      <c r="AA1465" s="1217"/>
      <c r="AB1465" s="1218"/>
      <c r="AC1465" s="587">
        <f t="shared" si="292"/>
        <v>0</v>
      </c>
      <c r="AE1465" s="1215">
        <v>426</v>
      </c>
      <c r="AF1465" s="1216"/>
      <c r="AG1465" s="1217"/>
      <c r="AH1465" s="1218"/>
      <c r="AI1465" s="587">
        <f t="shared" si="293"/>
        <v>0</v>
      </c>
      <c r="AK1465" s="1215">
        <v>426</v>
      </c>
      <c r="AL1465" s="1216"/>
      <c r="AM1465" s="1217"/>
      <c r="AN1465" s="1218"/>
      <c r="AO1465" s="587">
        <f t="shared" si="294"/>
        <v>0</v>
      </c>
      <c r="AQ1465" s="1215">
        <v>426</v>
      </c>
      <c r="AR1465" s="1216"/>
      <c r="AS1465" s="1217"/>
      <c r="AT1465" s="1218"/>
      <c r="AU1465" s="587">
        <f t="shared" si="295"/>
        <v>0</v>
      </c>
      <c r="AW1465" s="1215">
        <v>426</v>
      </c>
      <c r="AX1465" s="1216"/>
      <c r="AY1465" s="1217"/>
      <c r="AZ1465" s="1218"/>
      <c r="BA1465" s="587">
        <f t="shared" si="296"/>
        <v>0</v>
      </c>
      <c r="BC1465" s="1215">
        <v>426</v>
      </c>
      <c r="BD1465" s="1216"/>
      <c r="BE1465" s="1217"/>
      <c r="BF1465" s="1218"/>
      <c r="BG1465" s="587">
        <f t="shared" si="297"/>
        <v>0</v>
      </c>
      <c r="BI1465" s="1215">
        <v>426</v>
      </c>
      <c r="BJ1465" s="1216"/>
      <c r="BK1465" s="1217"/>
      <c r="BL1465" s="1218"/>
      <c r="BM1465" s="587">
        <f t="shared" si="298"/>
        <v>0</v>
      </c>
      <c r="BO1465" s="1215">
        <v>426</v>
      </c>
      <c r="BP1465" s="1216"/>
      <c r="BQ1465" s="1217"/>
      <c r="BR1465" s="1218"/>
      <c r="BS1465" s="587">
        <f t="shared" si="299"/>
        <v>0</v>
      </c>
    </row>
    <row r="1466" spans="1:71" s="17" customFormat="1" ht="16.75" hidden="1" customHeight="1" outlineLevel="2">
      <c r="A1466" s="1215">
        <v>427</v>
      </c>
      <c r="B1466" s="1216"/>
      <c r="C1466" s="1217"/>
      <c r="D1466" s="1218"/>
      <c r="E1466" s="587">
        <f t="shared" si="288"/>
        <v>0</v>
      </c>
      <c r="G1466" s="1215">
        <v>427</v>
      </c>
      <c r="H1466" s="1216"/>
      <c r="I1466" s="1217"/>
      <c r="J1466" s="1218"/>
      <c r="K1466" s="587">
        <f t="shared" si="289"/>
        <v>0</v>
      </c>
      <c r="M1466" s="1215">
        <v>427</v>
      </c>
      <c r="N1466" s="1216"/>
      <c r="O1466" s="1217"/>
      <c r="P1466" s="1218"/>
      <c r="Q1466" s="587">
        <f t="shared" si="290"/>
        <v>0</v>
      </c>
      <c r="S1466" s="1215">
        <v>427</v>
      </c>
      <c r="T1466" s="1216"/>
      <c r="U1466" s="1217"/>
      <c r="V1466" s="1218"/>
      <c r="W1466" s="587">
        <f t="shared" si="291"/>
        <v>0</v>
      </c>
      <c r="Y1466" s="1215">
        <v>427</v>
      </c>
      <c r="Z1466" s="1216"/>
      <c r="AA1466" s="1217"/>
      <c r="AB1466" s="1218"/>
      <c r="AC1466" s="587">
        <f t="shared" si="292"/>
        <v>0</v>
      </c>
      <c r="AE1466" s="1215">
        <v>427</v>
      </c>
      <c r="AF1466" s="1216"/>
      <c r="AG1466" s="1217"/>
      <c r="AH1466" s="1218"/>
      <c r="AI1466" s="587">
        <f t="shared" si="293"/>
        <v>0</v>
      </c>
      <c r="AK1466" s="1215">
        <v>427</v>
      </c>
      <c r="AL1466" s="1216"/>
      <c r="AM1466" s="1217"/>
      <c r="AN1466" s="1218"/>
      <c r="AO1466" s="587">
        <f t="shared" si="294"/>
        <v>0</v>
      </c>
      <c r="AQ1466" s="1215">
        <v>427</v>
      </c>
      <c r="AR1466" s="1216"/>
      <c r="AS1466" s="1217"/>
      <c r="AT1466" s="1218"/>
      <c r="AU1466" s="587">
        <f t="shared" si="295"/>
        <v>0</v>
      </c>
      <c r="AW1466" s="1215">
        <v>427</v>
      </c>
      <c r="AX1466" s="1216"/>
      <c r="AY1466" s="1217"/>
      <c r="AZ1466" s="1218"/>
      <c r="BA1466" s="587">
        <f t="shared" si="296"/>
        <v>0</v>
      </c>
      <c r="BC1466" s="1215">
        <v>427</v>
      </c>
      <c r="BD1466" s="1216"/>
      <c r="BE1466" s="1217"/>
      <c r="BF1466" s="1218"/>
      <c r="BG1466" s="587">
        <f t="shared" si="297"/>
        <v>0</v>
      </c>
      <c r="BI1466" s="1215">
        <v>427</v>
      </c>
      <c r="BJ1466" s="1216"/>
      <c r="BK1466" s="1217"/>
      <c r="BL1466" s="1218"/>
      <c r="BM1466" s="587">
        <f t="shared" si="298"/>
        <v>0</v>
      </c>
      <c r="BO1466" s="1215">
        <v>427</v>
      </c>
      <c r="BP1466" s="1216"/>
      <c r="BQ1466" s="1217"/>
      <c r="BR1466" s="1218"/>
      <c r="BS1466" s="587">
        <f t="shared" si="299"/>
        <v>0</v>
      </c>
    </row>
    <row r="1467" spans="1:71" s="17" customFormat="1" ht="16.75" hidden="1" customHeight="1" outlineLevel="2">
      <c r="A1467" s="1215">
        <v>428</v>
      </c>
      <c r="B1467" s="1216"/>
      <c r="C1467" s="1217"/>
      <c r="D1467" s="1218"/>
      <c r="E1467" s="587">
        <f t="shared" si="288"/>
        <v>0</v>
      </c>
      <c r="G1467" s="1215">
        <v>428</v>
      </c>
      <c r="H1467" s="1216"/>
      <c r="I1467" s="1217"/>
      <c r="J1467" s="1218"/>
      <c r="K1467" s="587">
        <f t="shared" si="289"/>
        <v>0</v>
      </c>
      <c r="M1467" s="1215">
        <v>428</v>
      </c>
      <c r="N1467" s="1216"/>
      <c r="O1467" s="1217"/>
      <c r="P1467" s="1218"/>
      <c r="Q1467" s="587">
        <f t="shared" si="290"/>
        <v>0</v>
      </c>
      <c r="S1467" s="1215">
        <v>428</v>
      </c>
      <c r="T1467" s="1216"/>
      <c r="U1467" s="1217"/>
      <c r="V1467" s="1218"/>
      <c r="W1467" s="587">
        <f t="shared" si="291"/>
        <v>0</v>
      </c>
      <c r="Y1467" s="1215">
        <v>428</v>
      </c>
      <c r="Z1467" s="1216"/>
      <c r="AA1467" s="1217"/>
      <c r="AB1467" s="1218"/>
      <c r="AC1467" s="587">
        <f t="shared" si="292"/>
        <v>0</v>
      </c>
      <c r="AE1467" s="1215">
        <v>428</v>
      </c>
      <c r="AF1467" s="1216"/>
      <c r="AG1467" s="1217"/>
      <c r="AH1467" s="1218"/>
      <c r="AI1467" s="587">
        <f t="shared" si="293"/>
        <v>0</v>
      </c>
      <c r="AK1467" s="1215">
        <v>428</v>
      </c>
      <c r="AL1467" s="1216"/>
      <c r="AM1467" s="1217"/>
      <c r="AN1467" s="1218"/>
      <c r="AO1467" s="587">
        <f t="shared" si="294"/>
        <v>0</v>
      </c>
      <c r="AQ1467" s="1215">
        <v>428</v>
      </c>
      <c r="AR1467" s="1216"/>
      <c r="AS1467" s="1217"/>
      <c r="AT1467" s="1218"/>
      <c r="AU1467" s="587">
        <f t="shared" si="295"/>
        <v>0</v>
      </c>
      <c r="AW1467" s="1215">
        <v>428</v>
      </c>
      <c r="AX1467" s="1216"/>
      <c r="AY1467" s="1217"/>
      <c r="AZ1467" s="1218"/>
      <c r="BA1467" s="587">
        <f t="shared" si="296"/>
        <v>0</v>
      </c>
      <c r="BC1467" s="1215">
        <v>428</v>
      </c>
      <c r="BD1467" s="1216"/>
      <c r="BE1467" s="1217"/>
      <c r="BF1467" s="1218"/>
      <c r="BG1467" s="587">
        <f t="shared" si="297"/>
        <v>0</v>
      </c>
      <c r="BI1467" s="1215">
        <v>428</v>
      </c>
      <c r="BJ1467" s="1216"/>
      <c r="BK1467" s="1217"/>
      <c r="BL1467" s="1218"/>
      <c r="BM1467" s="587">
        <f t="shared" si="298"/>
        <v>0</v>
      </c>
      <c r="BO1467" s="1215">
        <v>428</v>
      </c>
      <c r="BP1467" s="1216"/>
      <c r="BQ1467" s="1217"/>
      <c r="BR1467" s="1218"/>
      <c r="BS1467" s="587">
        <f t="shared" si="299"/>
        <v>0</v>
      </c>
    </row>
    <row r="1468" spans="1:71" s="17" customFormat="1" ht="16.75" hidden="1" customHeight="1" outlineLevel="2">
      <c r="A1468" s="1215">
        <v>429</v>
      </c>
      <c r="B1468" s="1216"/>
      <c r="C1468" s="1217"/>
      <c r="D1468" s="1218"/>
      <c r="E1468" s="587">
        <f t="shared" si="288"/>
        <v>0</v>
      </c>
      <c r="G1468" s="1215">
        <v>429</v>
      </c>
      <c r="H1468" s="1216"/>
      <c r="I1468" s="1217"/>
      <c r="J1468" s="1218"/>
      <c r="K1468" s="587">
        <f t="shared" si="289"/>
        <v>0</v>
      </c>
      <c r="M1468" s="1215">
        <v>429</v>
      </c>
      <c r="N1468" s="1216"/>
      <c r="O1468" s="1217"/>
      <c r="P1468" s="1218"/>
      <c r="Q1468" s="587">
        <f t="shared" si="290"/>
        <v>0</v>
      </c>
      <c r="S1468" s="1215">
        <v>429</v>
      </c>
      <c r="T1468" s="1216"/>
      <c r="U1468" s="1217"/>
      <c r="V1468" s="1218"/>
      <c r="W1468" s="587">
        <f t="shared" si="291"/>
        <v>0</v>
      </c>
      <c r="Y1468" s="1215">
        <v>429</v>
      </c>
      <c r="Z1468" s="1216"/>
      <c r="AA1468" s="1217"/>
      <c r="AB1468" s="1218"/>
      <c r="AC1468" s="587">
        <f t="shared" si="292"/>
        <v>0</v>
      </c>
      <c r="AE1468" s="1215">
        <v>429</v>
      </c>
      <c r="AF1468" s="1216"/>
      <c r="AG1468" s="1217"/>
      <c r="AH1468" s="1218"/>
      <c r="AI1468" s="587">
        <f t="shared" si="293"/>
        <v>0</v>
      </c>
      <c r="AK1468" s="1215">
        <v>429</v>
      </c>
      <c r="AL1468" s="1216"/>
      <c r="AM1468" s="1217"/>
      <c r="AN1468" s="1218"/>
      <c r="AO1468" s="587">
        <f t="shared" si="294"/>
        <v>0</v>
      </c>
      <c r="AQ1468" s="1215">
        <v>429</v>
      </c>
      <c r="AR1468" s="1216"/>
      <c r="AS1468" s="1217"/>
      <c r="AT1468" s="1218"/>
      <c r="AU1468" s="587">
        <f t="shared" si="295"/>
        <v>0</v>
      </c>
      <c r="AW1468" s="1215">
        <v>429</v>
      </c>
      <c r="AX1468" s="1216"/>
      <c r="AY1468" s="1217"/>
      <c r="AZ1468" s="1218"/>
      <c r="BA1468" s="587">
        <f t="shared" si="296"/>
        <v>0</v>
      </c>
      <c r="BC1468" s="1215">
        <v>429</v>
      </c>
      <c r="BD1468" s="1216"/>
      <c r="BE1468" s="1217"/>
      <c r="BF1468" s="1218"/>
      <c r="BG1468" s="587">
        <f t="shared" si="297"/>
        <v>0</v>
      </c>
      <c r="BI1468" s="1215">
        <v>429</v>
      </c>
      <c r="BJ1468" s="1216"/>
      <c r="BK1468" s="1217"/>
      <c r="BL1468" s="1218"/>
      <c r="BM1468" s="587">
        <f t="shared" si="298"/>
        <v>0</v>
      </c>
      <c r="BO1468" s="1215">
        <v>429</v>
      </c>
      <c r="BP1468" s="1216"/>
      <c r="BQ1468" s="1217"/>
      <c r="BR1468" s="1218"/>
      <c r="BS1468" s="587">
        <f t="shared" si="299"/>
        <v>0</v>
      </c>
    </row>
    <row r="1469" spans="1:71" s="17" customFormat="1" ht="16.75" hidden="1" customHeight="1" outlineLevel="2">
      <c r="A1469" s="1215">
        <v>430</v>
      </c>
      <c r="B1469" s="1216"/>
      <c r="C1469" s="1217"/>
      <c r="D1469" s="1218"/>
      <c r="E1469" s="587">
        <f t="shared" si="288"/>
        <v>0</v>
      </c>
      <c r="G1469" s="1215">
        <v>430</v>
      </c>
      <c r="H1469" s="1216"/>
      <c r="I1469" s="1217"/>
      <c r="J1469" s="1218"/>
      <c r="K1469" s="587">
        <f t="shared" si="289"/>
        <v>0</v>
      </c>
      <c r="M1469" s="1215">
        <v>430</v>
      </c>
      <c r="N1469" s="1216"/>
      <c r="O1469" s="1217"/>
      <c r="P1469" s="1218"/>
      <c r="Q1469" s="587">
        <f t="shared" si="290"/>
        <v>0</v>
      </c>
      <c r="S1469" s="1215">
        <v>430</v>
      </c>
      <c r="T1469" s="1216"/>
      <c r="U1469" s="1217"/>
      <c r="V1469" s="1218"/>
      <c r="W1469" s="587">
        <f t="shared" si="291"/>
        <v>0</v>
      </c>
      <c r="Y1469" s="1215">
        <v>430</v>
      </c>
      <c r="Z1469" s="1216"/>
      <c r="AA1469" s="1217"/>
      <c r="AB1469" s="1218"/>
      <c r="AC1469" s="587">
        <f t="shared" si="292"/>
        <v>0</v>
      </c>
      <c r="AE1469" s="1215">
        <v>430</v>
      </c>
      <c r="AF1469" s="1216"/>
      <c r="AG1469" s="1217"/>
      <c r="AH1469" s="1218"/>
      <c r="AI1469" s="587">
        <f t="shared" si="293"/>
        <v>0</v>
      </c>
      <c r="AK1469" s="1215">
        <v>430</v>
      </c>
      <c r="AL1469" s="1216"/>
      <c r="AM1469" s="1217"/>
      <c r="AN1469" s="1218"/>
      <c r="AO1469" s="587">
        <f t="shared" si="294"/>
        <v>0</v>
      </c>
      <c r="AQ1469" s="1215">
        <v>430</v>
      </c>
      <c r="AR1469" s="1216"/>
      <c r="AS1469" s="1217"/>
      <c r="AT1469" s="1218"/>
      <c r="AU1469" s="587">
        <f t="shared" si="295"/>
        <v>0</v>
      </c>
      <c r="AW1469" s="1215">
        <v>430</v>
      </c>
      <c r="AX1469" s="1216"/>
      <c r="AY1469" s="1217"/>
      <c r="AZ1469" s="1218"/>
      <c r="BA1469" s="587">
        <f t="shared" si="296"/>
        <v>0</v>
      </c>
      <c r="BC1469" s="1215">
        <v>430</v>
      </c>
      <c r="BD1469" s="1216"/>
      <c r="BE1469" s="1217"/>
      <c r="BF1469" s="1218"/>
      <c r="BG1469" s="587">
        <f t="shared" si="297"/>
        <v>0</v>
      </c>
      <c r="BI1469" s="1215">
        <v>430</v>
      </c>
      <c r="BJ1469" s="1216"/>
      <c r="BK1469" s="1217"/>
      <c r="BL1469" s="1218"/>
      <c r="BM1469" s="587">
        <f t="shared" si="298"/>
        <v>0</v>
      </c>
      <c r="BO1469" s="1215">
        <v>430</v>
      </c>
      <c r="BP1469" s="1216"/>
      <c r="BQ1469" s="1217"/>
      <c r="BR1469" s="1218"/>
      <c r="BS1469" s="587">
        <f t="shared" si="299"/>
        <v>0</v>
      </c>
    </row>
    <row r="1470" spans="1:71" s="17" customFormat="1" ht="16.75" hidden="1" customHeight="1" outlineLevel="2">
      <c r="A1470" s="1215">
        <v>431</v>
      </c>
      <c r="B1470" s="1216"/>
      <c r="C1470" s="1217"/>
      <c r="D1470" s="1218"/>
      <c r="E1470" s="587">
        <f t="shared" si="288"/>
        <v>0</v>
      </c>
      <c r="G1470" s="1215">
        <v>431</v>
      </c>
      <c r="H1470" s="1216"/>
      <c r="I1470" s="1217"/>
      <c r="J1470" s="1218"/>
      <c r="K1470" s="587">
        <f t="shared" si="289"/>
        <v>0</v>
      </c>
      <c r="M1470" s="1215">
        <v>431</v>
      </c>
      <c r="N1470" s="1216"/>
      <c r="O1470" s="1217"/>
      <c r="P1470" s="1218"/>
      <c r="Q1470" s="587">
        <f t="shared" si="290"/>
        <v>0</v>
      </c>
      <c r="S1470" s="1215">
        <v>431</v>
      </c>
      <c r="T1470" s="1216"/>
      <c r="U1470" s="1217"/>
      <c r="V1470" s="1218"/>
      <c r="W1470" s="587">
        <f t="shared" si="291"/>
        <v>0</v>
      </c>
      <c r="Y1470" s="1215">
        <v>431</v>
      </c>
      <c r="Z1470" s="1216"/>
      <c r="AA1470" s="1217"/>
      <c r="AB1470" s="1218"/>
      <c r="AC1470" s="587">
        <f t="shared" si="292"/>
        <v>0</v>
      </c>
      <c r="AE1470" s="1215">
        <v>431</v>
      </c>
      <c r="AF1470" s="1216"/>
      <c r="AG1470" s="1217"/>
      <c r="AH1470" s="1218"/>
      <c r="AI1470" s="587">
        <f t="shared" si="293"/>
        <v>0</v>
      </c>
      <c r="AK1470" s="1215">
        <v>431</v>
      </c>
      <c r="AL1470" s="1216"/>
      <c r="AM1470" s="1217"/>
      <c r="AN1470" s="1218"/>
      <c r="AO1470" s="587">
        <f t="shared" si="294"/>
        <v>0</v>
      </c>
      <c r="AQ1470" s="1215">
        <v>431</v>
      </c>
      <c r="AR1470" s="1216"/>
      <c r="AS1470" s="1217"/>
      <c r="AT1470" s="1218"/>
      <c r="AU1470" s="587">
        <f t="shared" si="295"/>
        <v>0</v>
      </c>
      <c r="AW1470" s="1215">
        <v>431</v>
      </c>
      <c r="AX1470" s="1216"/>
      <c r="AY1470" s="1217"/>
      <c r="AZ1470" s="1218"/>
      <c r="BA1470" s="587">
        <f t="shared" si="296"/>
        <v>0</v>
      </c>
      <c r="BC1470" s="1215">
        <v>431</v>
      </c>
      <c r="BD1470" s="1216"/>
      <c r="BE1470" s="1217"/>
      <c r="BF1470" s="1218"/>
      <c r="BG1470" s="587">
        <f t="shared" si="297"/>
        <v>0</v>
      </c>
      <c r="BI1470" s="1215">
        <v>431</v>
      </c>
      <c r="BJ1470" s="1216"/>
      <c r="BK1470" s="1217"/>
      <c r="BL1470" s="1218"/>
      <c r="BM1470" s="587">
        <f t="shared" si="298"/>
        <v>0</v>
      </c>
      <c r="BO1470" s="1215">
        <v>431</v>
      </c>
      <c r="BP1470" s="1216"/>
      <c r="BQ1470" s="1217"/>
      <c r="BR1470" s="1218"/>
      <c r="BS1470" s="587">
        <f t="shared" si="299"/>
        <v>0</v>
      </c>
    </row>
    <row r="1471" spans="1:71" s="17" customFormat="1" ht="16.75" hidden="1" customHeight="1" outlineLevel="2">
      <c r="A1471" s="1215">
        <v>432</v>
      </c>
      <c r="B1471" s="1216"/>
      <c r="C1471" s="1217"/>
      <c r="D1471" s="1218"/>
      <c r="E1471" s="587">
        <f t="shared" si="288"/>
        <v>0</v>
      </c>
      <c r="G1471" s="1215">
        <v>432</v>
      </c>
      <c r="H1471" s="1216"/>
      <c r="I1471" s="1217"/>
      <c r="J1471" s="1218"/>
      <c r="K1471" s="587">
        <f t="shared" si="289"/>
        <v>0</v>
      </c>
      <c r="M1471" s="1215">
        <v>432</v>
      </c>
      <c r="N1471" s="1216"/>
      <c r="O1471" s="1217"/>
      <c r="P1471" s="1218"/>
      <c r="Q1471" s="587">
        <f t="shared" si="290"/>
        <v>0</v>
      </c>
      <c r="S1471" s="1215">
        <v>432</v>
      </c>
      <c r="T1471" s="1216"/>
      <c r="U1471" s="1217"/>
      <c r="V1471" s="1218"/>
      <c r="W1471" s="587">
        <f t="shared" si="291"/>
        <v>0</v>
      </c>
      <c r="Y1471" s="1215">
        <v>432</v>
      </c>
      <c r="Z1471" s="1216"/>
      <c r="AA1471" s="1217"/>
      <c r="AB1471" s="1218"/>
      <c r="AC1471" s="587">
        <f t="shared" si="292"/>
        <v>0</v>
      </c>
      <c r="AE1471" s="1215">
        <v>432</v>
      </c>
      <c r="AF1471" s="1216"/>
      <c r="AG1471" s="1217"/>
      <c r="AH1471" s="1218"/>
      <c r="AI1471" s="587">
        <f t="shared" si="293"/>
        <v>0</v>
      </c>
      <c r="AK1471" s="1215">
        <v>432</v>
      </c>
      <c r="AL1471" s="1216"/>
      <c r="AM1471" s="1217"/>
      <c r="AN1471" s="1218"/>
      <c r="AO1471" s="587">
        <f t="shared" si="294"/>
        <v>0</v>
      </c>
      <c r="AQ1471" s="1215">
        <v>432</v>
      </c>
      <c r="AR1471" s="1216"/>
      <c r="AS1471" s="1217"/>
      <c r="AT1471" s="1218"/>
      <c r="AU1471" s="587">
        <f t="shared" si="295"/>
        <v>0</v>
      </c>
      <c r="AW1471" s="1215">
        <v>432</v>
      </c>
      <c r="AX1471" s="1216"/>
      <c r="AY1471" s="1217"/>
      <c r="AZ1471" s="1218"/>
      <c r="BA1471" s="587">
        <f t="shared" si="296"/>
        <v>0</v>
      </c>
      <c r="BC1471" s="1215">
        <v>432</v>
      </c>
      <c r="BD1471" s="1216"/>
      <c r="BE1471" s="1217"/>
      <c r="BF1471" s="1218"/>
      <c r="BG1471" s="587">
        <f t="shared" si="297"/>
        <v>0</v>
      </c>
      <c r="BI1471" s="1215">
        <v>432</v>
      </c>
      <c r="BJ1471" s="1216"/>
      <c r="BK1471" s="1217"/>
      <c r="BL1471" s="1218"/>
      <c r="BM1471" s="587">
        <f t="shared" si="298"/>
        <v>0</v>
      </c>
      <c r="BO1471" s="1215">
        <v>432</v>
      </c>
      <c r="BP1471" s="1216"/>
      <c r="BQ1471" s="1217"/>
      <c r="BR1471" s="1218"/>
      <c r="BS1471" s="587">
        <f t="shared" si="299"/>
        <v>0</v>
      </c>
    </row>
    <row r="1472" spans="1:71" s="17" customFormat="1" ht="16.75" hidden="1" customHeight="1" outlineLevel="2">
      <c r="A1472" s="1215">
        <v>433</v>
      </c>
      <c r="B1472" s="1216"/>
      <c r="C1472" s="1217"/>
      <c r="D1472" s="1218"/>
      <c r="E1472" s="587">
        <f t="shared" si="288"/>
        <v>0</v>
      </c>
      <c r="G1472" s="1215">
        <v>433</v>
      </c>
      <c r="H1472" s="1216"/>
      <c r="I1472" s="1217"/>
      <c r="J1472" s="1218"/>
      <c r="K1472" s="587">
        <f t="shared" si="289"/>
        <v>0</v>
      </c>
      <c r="M1472" s="1215">
        <v>433</v>
      </c>
      <c r="N1472" s="1216"/>
      <c r="O1472" s="1217"/>
      <c r="P1472" s="1218"/>
      <c r="Q1472" s="587">
        <f t="shared" si="290"/>
        <v>0</v>
      </c>
      <c r="S1472" s="1215">
        <v>433</v>
      </c>
      <c r="T1472" s="1216"/>
      <c r="U1472" s="1217"/>
      <c r="V1472" s="1218"/>
      <c r="W1472" s="587">
        <f t="shared" si="291"/>
        <v>0</v>
      </c>
      <c r="Y1472" s="1215">
        <v>433</v>
      </c>
      <c r="Z1472" s="1216"/>
      <c r="AA1472" s="1217"/>
      <c r="AB1472" s="1218"/>
      <c r="AC1472" s="587">
        <f t="shared" si="292"/>
        <v>0</v>
      </c>
      <c r="AE1472" s="1215">
        <v>433</v>
      </c>
      <c r="AF1472" s="1216"/>
      <c r="AG1472" s="1217"/>
      <c r="AH1472" s="1218"/>
      <c r="AI1472" s="587">
        <f t="shared" si="293"/>
        <v>0</v>
      </c>
      <c r="AK1472" s="1215">
        <v>433</v>
      </c>
      <c r="AL1472" s="1216"/>
      <c r="AM1472" s="1217"/>
      <c r="AN1472" s="1218"/>
      <c r="AO1472" s="587">
        <f t="shared" si="294"/>
        <v>0</v>
      </c>
      <c r="AQ1472" s="1215">
        <v>433</v>
      </c>
      <c r="AR1472" s="1216"/>
      <c r="AS1472" s="1217"/>
      <c r="AT1472" s="1218"/>
      <c r="AU1472" s="587">
        <f t="shared" si="295"/>
        <v>0</v>
      </c>
      <c r="AW1472" s="1215">
        <v>433</v>
      </c>
      <c r="AX1472" s="1216"/>
      <c r="AY1472" s="1217"/>
      <c r="AZ1472" s="1218"/>
      <c r="BA1472" s="587">
        <f t="shared" si="296"/>
        <v>0</v>
      </c>
      <c r="BC1472" s="1215">
        <v>433</v>
      </c>
      <c r="BD1472" s="1216"/>
      <c r="BE1472" s="1217"/>
      <c r="BF1472" s="1218"/>
      <c r="BG1472" s="587">
        <f t="shared" si="297"/>
        <v>0</v>
      </c>
      <c r="BI1472" s="1215">
        <v>433</v>
      </c>
      <c r="BJ1472" s="1216"/>
      <c r="BK1472" s="1217"/>
      <c r="BL1472" s="1218"/>
      <c r="BM1472" s="587">
        <f t="shared" si="298"/>
        <v>0</v>
      </c>
      <c r="BO1472" s="1215">
        <v>433</v>
      </c>
      <c r="BP1472" s="1216"/>
      <c r="BQ1472" s="1217"/>
      <c r="BR1472" s="1218"/>
      <c r="BS1472" s="587">
        <f t="shared" si="299"/>
        <v>0</v>
      </c>
    </row>
    <row r="1473" spans="1:71" s="17" customFormat="1" ht="16.75" hidden="1" customHeight="1" outlineLevel="2">
      <c r="A1473" s="1215">
        <v>434</v>
      </c>
      <c r="B1473" s="1216"/>
      <c r="C1473" s="1217"/>
      <c r="D1473" s="1218"/>
      <c r="E1473" s="587">
        <f t="shared" si="288"/>
        <v>0</v>
      </c>
      <c r="G1473" s="1215">
        <v>434</v>
      </c>
      <c r="H1473" s="1216"/>
      <c r="I1473" s="1217"/>
      <c r="J1473" s="1218"/>
      <c r="K1473" s="587">
        <f t="shared" si="289"/>
        <v>0</v>
      </c>
      <c r="M1473" s="1215">
        <v>434</v>
      </c>
      <c r="N1473" s="1216"/>
      <c r="O1473" s="1217"/>
      <c r="P1473" s="1218"/>
      <c r="Q1473" s="587">
        <f t="shared" si="290"/>
        <v>0</v>
      </c>
      <c r="S1473" s="1215">
        <v>434</v>
      </c>
      <c r="T1473" s="1216"/>
      <c r="U1473" s="1217"/>
      <c r="V1473" s="1218"/>
      <c r="W1473" s="587">
        <f t="shared" si="291"/>
        <v>0</v>
      </c>
      <c r="Y1473" s="1215">
        <v>434</v>
      </c>
      <c r="Z1473" s="1216"/>
      <c r="AA1473" s="1217"/>
      <c r="AB1473" s="1218"/>
      <c r="AC1473" s="587">
        <f t="shared" si="292"/>
        <v>0</v>
      </c>
      <c r="AE1473" s="1215">
        <v>434</v>
      </c>
      <c r="AF1473" s="1216"/>
      <c r="AG1473" s="1217"/>
      <c r="AH1473" s="1218"/>
      <c r="AI1473" s="587">
        <f t="shared" si="293"/>
        <v>0</v>
      </c>
      <c r="AK1473" s="1215">
        <v>434</v>
      </c>
      <c r="AL1473" s="1216"/>
      <c r="AM1473" s="1217"/>
      <c r="AN1473" s="1218"/>
      <c r="AO1473" s="587">
        <f t="shared" si="294"/>
        <v>0</v>
      </c>
      <c r="AQ1473" s="1215">
        <v>434</v>
      </c>
      <c r="AR1473" s="1216"/>
      <c r="AS1473" s="1217"/>
      <c r="AT1473" s="1218"/>
      <c r="AU1473" s="587">
        <f t="shared" si="295"/>
        <v>0</v>
      </c>
      <c r="AW1473" s="1215">
        <v>434</v>
      </c>
      <c r="AX1473" s="1216"/>
      <c r="AY1473" s="1217"/>
      <c r="AZ1473" s="1218"/>
      <c r="BA1473" s="587">
        <f t="shared" si="296"/>
        <v>0</v>
      </c>
      <c r="BC1473" s="1215">
        <v>434</v>
      </c>
      <c r="BD1473" s="1216"/>
      <c r="BE1473" s="1217"/>
      <c r="BF1473" s="1218"/>
      <c r="BG1473" s="587">
        <f t="shared" si="297"/>
        <v>0</v>
      </c>
      <c r="BI1473" s="1215">
        <v>434</v>
      </c>
      <c r="BJ1473" s="1216"/>
      <c r="BK1473" s="1217"/>
      <c r="BL1473" s="1218"/>
      <c r="BM1473" s="587">
        <f t="shared" si="298"/>
        <v>0</v>
      </c>
      <c r="BO1473" s="1215">
        <v>434</v>
      </c>
      <c r="BP1473" s="1216"/>
      <c r="BQ1473" s="1217"/>
      <c r="BR1473" s="1218"/>
      <c r="BS1473" s="587">
        <f t="shared" si="299"/>
        <v>0</v>
      </c>
    </row>
    <row r="1474" spans="1:71" s="17" customFormat="1" ht="16.75" hidden="1" customHeight="1" outlineLevel="2">
      <c r="A1474" s="1215">
        <v>435</v>
      </c>
      <c r="B1474" s="1216"/>
      <c r="C1474" s="1217"/>
      <c r="D1474" s="1218"/>
      <c r="E1474" s="587">
        <f t="shared" si="288"/>
        <v>0</v>
      </c>
      <c r="G1474" s="1215">
        <v>435</v>
      </c>
      <c r="H1474" s="1216"/>
      <c r="I1474" s="1217"/>
      <c r="J1474" s="1218"/>
      <c r="K1474" s="587">
        <f t="shared" si="289"/>
        <v>0</v>
      </c>
      <c r="M1474" s="1215">
        <v>435</v>
      </c>
      <c r="N1474" s="1216"/>
      <c r="O1474" s="1217"/>
      <c r="P1474" s="1218"/>
      <c r="Q1474" s="587">
        <f t="shared" si="290"/>
        <v>0</v>
      </c>
      <c r="S1474" s="1215">
        <v>435</v>
      </c>
      <c r="T1474" s="1216"/>
      <c r="U1474" s="1217"/>
      <c r="V1474" s="1218"/>
      <c r="W1474" s="587">
        <f t="shared" si="291"/>
        <v>0</v>
      </c>
      <c r="Y1474" s="1215">
        <v>435</v>
      </c>
      <c r="Z1474" s="1216"/>
      <c r="AA1474" s="1217"/>
      <c r="AB1474" s="1218"/>
      <c r="AC1474" s="587">
        <f t="shared" si="292"/>
        <v>0</v>
      </c>
      <c r="AE1474" s="1215">
        <v>435</v>
      </c>
      <c r="AF1474" s="1216"/>
      <c r="AG1474" s="1217"/>
      <c r="AH1474" s="1218"/>
      <c r="AI1474" s="587">
        <f t="shared" si="293"/>
        <v>0</v>
      </c>
      <c r="AK1474" s="1215">
        <v>435</v>
      </c>
      <c r="AL1474" s="1216"/>
      <c r="AM1474" s="1217"/>
      <c r="AN1474" s="1218"/>
      <c r="AO1474" s="587">
        <f t="shared" si="294"/>
        <v>0</v>
      </c>
      <c r="AQ1474" s="1215">
        <v>435</v>
      </c>
      <c r="AR1474" s="1216"/>
      <c r="AS1474" s="1217"/>
      <c r="AT1474" s="1218"/>
      <c r="AU1474" s="587">
        <f t="shared" si="295"/>
        <v>0</v>
      </c>
      <c r="AW1474" s="1215">
        <v>435</v>
      </c>
      <c r="AX1474" s="1216"/>
      <c r="AY1474" s="1217"/>
      <c r="AZ1474" s="1218"/>
      <c r="BA1474" s="587">
        <f t="shared" si="296"/>
        <v>0</v>
      </c>
      <c r="BC1474" s="1215">
        <v>435</v>
      </c>
      <c r="BD1474" s="1216"/>
      <c r="BE1474" s="1217"/>
      <c r="BF1474" s="1218"/>
      <c r="BG1474" s="587">
        <f t="shared" si="297"/>
        <v>0</v>
      </c>
      <c r="BI1474" s="1215">
        <v>435</v>
      </c>
      <c r="BJ1474" s="1216"/>
      <c r="BK1474" s="1217"/>
      <c r="BL1474" s="1218"/>
      <c r="BM1474" s="587">
        <f t="shared" si="298"/>
        <v>0</v>
      </c>
      <c r="BO1474" s="1215">
        <v>435</v>
      </c>
      <c r="BP1474" s="1216"/>
      <c r="BQ1474" s="1217"/>
      <c r="BR1474" s="1218"/>
      <c r="BS1474" s="587">
        <f t="shared" si="299"/>
        <v>0</v>
      </c>
    </row>
    <row r="1475" spans="1:71" s="17" customFormat="1" ht="16.75" hidden="1" customHeight="1" outlineLevel="2">
      <c r="A1475" s="1215">
        <v>436</v>
      </c>
      <c r="B1475" s="1216"/>
      <c r="C1475" s="1217"/>
      <c r="D1475" s="1218"/>
      <c r="E1475" s="587">
        <f t="shared" si="288"/>
        <v>0</v>
      </c>
      <c r="G1475" s="1215">
        <v>436</v>
      </c>
      <c r="H1475" s="1216"/>
      <c r="I1475" s="1217"/>
      <c r="J1475" s="1218"/>
      <c r="K1475" s="587">
        <f t="shared" si="289"/>
        <v>0</v>
      </c>
      <c r="M1475" s="1215">
        <v>436</v>
      </c>
      <c r="N1475" s="1216"/>
      <c r="O1475" s="1217"/>
      <c r="P1475" s="1218"/>
      <c r="Q1475" s="587">
        <f t="shared" si="290"/>
        <v>0</v>
      </c>
      <c r="S1475" s="1215">
        <v>436</v>
      </c>
      <c r="T1475" s="1216"/>
      <c r="U1475" s="1217"/>
      <c r="V1475" s="1218"/>
      <c r="W1475" s="587">
        <f t="shared" si="291"/>
        <v>0</v>
      </c>
      <c r="Y1475" s="1215">
        <v>436</v>
      </c>
      <c r="Z1475" s="1216"/>
      <c r="AA1475" s="1217"/>
      <c r="AB1475" s="1218"/>
      <c r="AC1475" s="587">
        <f t="shared" si="292"/>
        <v>0</v>
      </c>
      <c r="AE1475" s="1215">
        <v>436</v>
      </c>
      <c r="AF1475" s="1216"/>
      <c r="AG1475" s="1217"/>
      <c r="AH1475" s="1218"/>
      <c r="AI1475" s="587">
        <f t="shared" si="293"/>
        <v>0</v>
      </c>
      <c r="AK1475" s="1215">
        <v>436</v>
      </c>
      <c r="AL1475" s="1216"/>
      <c r="AM1475" s="1217"/>
      <c r="AN1475" s="1218"/>
      <c r="AO1475" s="587">
        <f t="shared" si="294"/>
        <v>0</v>
      </c>
      <c r="AQ1475" s="1215">
        <v>436</v>
      </c>
      <c r="AR1475" s="1216"/>
      <c r="AS1475" s="1217"/>
      <c r="AT1475" s="1218"/>
      <c r="AU1475" s="587">
        <f t="shared" si="295"/>
        <v>0</v>
      </c>
      <c r="AW1475" s="1215">
        <v>436</v>
      </c>
      <c r="AX1475" s="1216"/>
      <c r="AY1475" s="1217"/>
      <c r="AZ1475" s="1218"/>
      <c r="BA1475" s="587">
        <f t="shared" si="296"/>
        <v>0</v>
      </c>
      <c r="BC1475" s="1215">
        <v>436</v>
      </c>
      <c r="BD1475" s="1216"/>
      <c r="BE1475" s="1217"/>
      <c r="BF1475" s="1218"/>
      <c r="BG1475" s="587">
        <f t="shared" si="297"/>
        <v>0</v>
      </c>
      <c r="BI1475" s="1215">
        <v>436</v>
      </c>
      <c r="BJ1475" s="1216"/>
      <c r="BK1475" s="1217"/>
      <c r="BL1475" s="1218"/>
      <c r="BM1475" s="587">
        <f t="shared" si="298"/>
        <v>0</v>
      </c>
      <c r="BO1475" s="1215">
        <v>436</v>
      </c>
      <c r="BP1475" s="1216"/>
      <c r="BQ1475" s="1217"/>
      <c r="BR1475" s="1218"/>
      <c r="BS1475" s="587">
        <f t="shared" si="299"/>
        <v>0</v>
      </c>
    </row>
    <row r="1476" spans="1:71" s="17" customFormat="1" ht="16.75" hidden="1" customHeight="1" outlineLevel="2">
      <c r="A1476" s="1215">
        <v>437</v>
      </c>
      <c r="B1476" s="1216"/>
      <c r="C1476" s="1217"/>
      <c r="D1476" s="1218"/>
      <c r="E1476" s="587">
        <f t="shared" si="288"/>
        <v>0</v>
      </c>
      <c r="G1476" s="1215">
        <v>437</v>
      </c>
      <c r="H1476" s="1216"/>
      <c r="I1476" s="1217"/>
      <c r="J1476" s="1218"/>
      <c r="K1476" s="587">
        <f t="shared" si="289"/>
        <v>0</v>
      </c>
      <c r="M1476" s="1215">
        <v>437</v>
      </c>
      <c r="N1476" s="1216"/>
      <c r="O1476" s="1217"/>
      <c r="P1476" s="1218"/>
      <c r="Q1476" s="587">
        <f t="shared" si="290"/>
        <v>0</v>
      </c>
      <c r="S1476" s="1215">
        <v>437</v>
      </c>
      <c r="T1476" s="1216"/>
      <c r="U1476" s="1217"/>
      <c r="V1476" s="1218"/>
      <c r="W1476" s="587">
        <f t="shared" si="291"/>
        <v>0</v>
      </c>
      <c r="Y1476" s="1215">
        <v>437</v>
      </c>
      <c r="Z1476" s="1216"/>
      <c r="AA1476" s="1217"/>
      <c r="AB1476" s="1218"/>
      <c r="AC1476" s="587">
        <f t="shared" si="292"/>
        <v>0</v>
      </c>
      <c r="AE1476" s="1215">
        <v>437</v>
      </c>
      <c r="AF1476" s="1216"/>
      <c r="AG1476" s="1217"/>
      <c r="AH1476" s="1218"/>
      <c r="AI1476" s="587">
        <f t="shared" si="293"/>
        <v>0</v>
      </c>
      <c r="AK1476" s="1215">
        <v>437</v>
      </c>
      <c r="AL1476" s="1216"/>
      <c r="AM1476" s="1217"/>
      <c r="AN1476" s="1218"/>
      <c r="AO1476" s="587">
        <f t="shared" si="294"/>
        <v>0</v>
      </c>
      <c r="AQ1476" s="1215">
        <v>437</v>
      </c>
      <c r="AR1476" s="1216"/>
      <c r="AS1476" s="1217"/>
      <c r="AT1476" s="1218"/>
      <c r="AU1476" s="587">
        <f t="shared" si="295"/>
        <v>0</v>
      </c>
      <c r="AW1476" s="1215">
        <v>437</v>
      </c>
      <c r="AX1476" s="1216"/>
      <c r="AY1476" s="1217"/>
      <c r="AZ1476" s="1218"/>
      <c r="BA1476" s="587">
        <f t="shared" si="296"/>
        <v>0</v>
      </c>
      <c r="BC1476" s="1215">
        <v>437</v>
      </c>
      <c r="BD1476" s="1216"/>
      <c r="BE1476" s="1217"/>
      <c r="BF1476" s="1218"/>
      <c r="BG1476" s="587">
        <f t="shared" si="297"/>
        <v>0</v>
      </c>
      <c r="BI1476" s="1215">
        <v>437</v>
      </c>
      <c r="BJ1476" s="1216"/>
      <c r="BK1476" s="1217"/>
      <c r="BL1476" s="1218"/>
      <c r="BM1476" s="587">
        <f t="shared" si="298"/>
        <v>0</v>
      </c>
      <c r="BO1476" s="1215">
        <v>437</v>
      </c>
      <c r="BP1476" s="1216"/>
      <c r="BQ1476" s="1217"/>
      <c r="BR1476" s="1218"/>
      <c r="BS1476" s="587">
        <f t="shared" si="299"/>
        <v>0</v>
      </c>
    </row>
    <row r="1477" spans="1:71" s="17" customFormat="1" ht="16.75" hidden="1" customHeight="1" outlineLevel="2">
      <c r="A1477" s="1215">
        <v>438</v>
      </c>
      <c r="B1477" s="1216"/>
      <c r="C1477" s="1217"/>
      <c r="D1477" s="1218"/>
      <c r="E1477" s="587">
        <f t="shared" si="288"/>
        <v>0</v>
      </c>
      <c r="G1477" s="1215">
        <v>438</v>
      </c>
      <c r="H1477" s="1216"/>
      <c r="I1477" s="1217"/>
      <c r="J1477" s="1218"/>
      <c r="K1477" s="587">
        <f t="shared" si="289"/>
        <v>0</v>
      </c>
      <c r="M1477" s="1215">
        <v>438</v>
      </c>
      <c r="N1477" s="1216"/>
      <c r="O1477" s="1217"/>
      <c r="P1477" s="1218"/>
      <c r="Q1477" s="587">
        <f t="shared" si="290"/>
        <v>0</v>
      </c>
      <c r="S1477" s="1215">
        <v>438</v>
      </c>
      <c r="T1477" s="1216"/>
      <c r="U1477" s="1217"/>
      <c r="V1477" s="1218"/>
      <c r="W1477" s="587">
        <f t="shared" si="291"/>
        <v>0</v>
      </c>
      <c r="Y1477" s="1215">
        <v>438</v>
      </c>
      <c r="Z1477" s="1216"/>
      <c r="AA1477" s="1217"/>
      <c r="AB1477" s="1218"/>
      <c r="AC1477" s="587">
        <f t="shared" si="292"/>
        <v>0</v>
      </c>
      <c r="AE1477" s="1215">
        <v>438</v>
      </c>
      <c r="AF1477" s="1216"/>
      <c r="AG1477" s="1217"/>
      <c r="AH1477" s="1218"/>
      <c r="AI1477" s="587">
        <f t="shared" si="293"/>
        <v>0</v>
      </c>
      <c r="AK1477" s="1215">
        <v>438</v>
      </c>
      <c r="AL1477" s="1216"/>
      <c r="AM1477" s="1217"/>
      <c r="AN1477" s="1218"/>
      <c r="AO1477" s="587">
        <f t="shared" si="294"/>
        <v>0</v>
      </c>
      <c r="AQ1477" s="1215">
        <v>438</v>
      </c>
      <c r="AR1477" s="1216"/>
      <c r="AS1477" s="1217"/>
      <c r="AT1477" s="1218"/>
      <c r="AU1477" s="587">
        <f t="shared" si="295"/>
        <v>0</v>
      </c>
      <c r="AW1477" s="1215">
        <v>438</v>
      </c>
      <c r="AX1477" s="1216"/>
      <c r="AY1477" s="1217"/>
      <c r="AZ1477" s="1218"/>
      <c r="BA1477" s="587">
        <f t="shared" si="296"/>
        <v>0</v>
      </c>
      <c r="BC1477" s="1215">
        <v>438</v>
      </c>
      <c r="BD1477" s="1216"/>
      <c r="BE1477" s="1217"/>
      <c r="BF1477" s="1218"/>
      <c r="BG1477" s="587">
        <f t="shared" si="297"/>
        <v>0</v>
      </c>
      <c r="BI1477" s="1215">
        <v>438</v>
      </c>
      <c r="BJ1477" s="1216"/>
      <c r="BK1477" s="1217"/>
      <c r="BL1477" s="1218"/>
      <c r="BM1477" s="587">
        <f t="shared" si="298"/>
        <v>0</v>
      </c>
      <c r="BO1477" s="1215">
        <v>438</v>
      </c>
      <c r="BP1477" s="1216"/>
      <c r="BQ1477" s="1217"/>
      <c r="BR1477" s="1218"/>
      <c r="BS1477" s="587">
        <f t="shared" si="299"/>
        <v>0</v>
      </c>
    </row>
    <row r="1478" spans="1:71" s="17" customFormat="1" ht="16.75" hidden="1" customHeight="1" outlineLevel="2">
      <c r="A1478" s="1215">
        <v>439</v>
      </c>
      <c r="B1478" s="1216"/>
      <c r="C1478" s="1217"/>
      <c r="D1478" s="1218"/>
      <c r="E1478" s="587">
        <f t="shared" si="288"/>
        <v>0</v>
      </c>
      <c r="G1478" s="1215">
        <v>439</v>
      </c>
      <c r="H1478" s="1216"/>
      <c r="I1478" s="1217"/>
      <c r="J1478" s="1218"/>
      <c r="K1478" s="587">
        <f t="shared" si="289"/>
        <v>0</v>
      </c>
      <c r="M1478" s="1215">
        <v>439</v>
      </c>
      <c r="N1478" s="1216"/>
      <c r="O1478" s="1217"/>
      <c r="P1478" s="1218"/>
      <c r="Q1478" s="587">
        <f t="shared" si="290"/>
        <v>0</v>
      </c>
      <c r="S1478" s="1215">
        <v>439</v>
      </c>
      <c r="T1478" s="1216"/>
      <c r="U1478" s="1217"/>
      <c r="V1478" s="1218"/>
      <c r="W1478" s="587">
        <f t="shared" si="291"/>
        <v>0</v>
      </c>
      <c r="Y1478" s="1215">
        <v>439</v>
      </c>
      <c r="Z1478" s="1216"/>
      <c r="AA1478" s="1217"/>
      <c r="AB1478" s="1218"/>
      <c r="AC1478" s="587">
        <f t="shared" si="292"/>
        <v>0</v>
      </c>
      <c r="AE1478" s="1215">
        <v>439</v>
      </c>
      <c r="AF1478" s="1216"/>
      <c r="AG1478" s="1217"/>
      <c r="AH1478" s="1218"/>
      <c r="AI1478" s="587">
        <f t="shared" si="293"/>
        <v>0</v>
      </c>
      <c r="AK1478" s="1215">
        <v>439</v>
      </c>
      <c r="AL1478" s="1216"/>
      <c r="AM1478" s="1217"/>
      <c r="AN1478" s="1218"/>
      <c r="AO1478" s="587">
        <f t="shared" si="294"/>
        <v>0</v>
      </c>
      <c r="AQ1478" s="1215">
        <v>439</v>
      </c>
      <c r="AR1478" s="1216"/>
      <c r="AS1478" s="1217"/>
      <c r="AT1478" s="1218"/>
      <c r="AU1478" s="587">
        <f t="shared" si="295"/>
        <v>0</v>
      </c>
      <c r="AW1478" s="1215">
        <v>439</v>
      </c>
      <c r="AX1478" s="1216"/>
      <c r="AY1478" s="1217"/>
      <c r="AZ1478" s="1218"/>
      <c r="BA1478" s="587">
        <f t="shared" si="296"/>
        <v>0</v>
      </c>
      <c r="BC1478" s="1215">
        <v>439</v>
      </c>
      <c r="BD1478" s="1216"/>
      <c r="BE1478" s="1217"/>
      <c r="BF1478" s="1218"/>
      <c r="BG1478" s="587">
        <f t="shared" si="297"/>
        <v>0</v>
      </c>
      <c r="BI1478" s="1215">
        <v>439</v>
      </c>
      <c r="BJ1478" s="1216"/>
      <c r="BK1478" s="1217"/>
      <c r="BL1478" s="1218"/>
      <c r="BM1478" s="587">
        <f t="shared" si="298"/>
        <v>0</v>
      </c>
      <c r="BO1478" s="1215">
        <v>439</v>
      </c>
      <c r="BP1478" s="1216"/>
      <c r="BQ1478" s="1217"/>
      <c r="BR1478" s="1218"/>
      <c r="BS1478" s="587">
        <f t="shared" si="299"/>
        <v>0</v>
      </c>
    </row>
    <row r="1479" spans="1:71" s="17" customFormat="1" ht="16.75" hidden="1" customHeight="1" outlineLevel="2">
      <c r="A1479" s="1215">
        <v>440</v>
      </c>
      <c r="B1479" s="1216"/>
      <c r="C1479" s="1217"/>
      <c r="D1479" s="1218"/>
      <c r="E1479" s="587">
        <f t="shared" si="288"/>
        <v>0</v>
      </c>
      <c r="G1479" s="1215">
        <v>440</v>
      </c>
      <c r="H1479" s="1216"/>
      <c r="I1479" s="1217"/>
      <c r="J1479" s="1218"/>
      <c r="K1479" s="587">
        <f t="shared" si="289"/>
        <v>0</v>
      </c>
      <c r="M1479" s="1215">
        <v>440</v>
      </c>
      <c r="N1479" s="1216"/>
      <c r="O1479" s="1217"/>
      <c r="P1479" s="1218"/>
      <c r="Q1479" s="587">
        <f t="shared" si="290"/>
        <v>0</v>
      </c>
      <c r="S1479" s="1215">
        <v>440</v>
      </c>
      <c r="T1479" s="1216"/>
      <c r="U1479" s="1217"/>
      <c r="V1479" s="1218"/>
      <c r="W1479" s="587">
        <f t="shared" si="291"/>
        <v>0</v>
      </c>
      <c r="Y1479" s="1215">
        <v>440</v>
      </c>
      <c r="Z1479" s="1216"/>
      <c r="AA1479" s="1217"/>
      <c r="AB1479" s="1218"/>
      <c r="AC1479" s="587">
        <f t="shared" si="292"/>
        <v>0</v>
      </c>
      <c r="AE1479" s="1215">
        <v>440</v>
      </c>
      <c r="AF1479" s="1216"/>
      <c r="AG1479" s="1217"/>
      <c r="AH1479" s="1218"/>
      <c r="AI1479" s="587">
        <f t="shared" si="293"/>
        <v>0</v>
      </c>
      <c r="AK1479" s="1215">
        <v>440</v>
      </c>
      <c r="AL1479" s="1216"/>
      <c r="AM1479" s="1217"/>
      <c r="AN1479" s="1218"/>
      <c r="AO1479" s="587">
        <f t="shared" si="294"/>
        <v>0</v>
      </c>
      <c r="AQ1479" s="1215">
        <v>440</v>
      </c>
      <c r="AR1479" s="1216"/>
      <c r="AS1479" s="1217"/>
      <c r="AT1479" s="1218"/>
      <c r="AU1479" s="587">
        <f t="shared" si="295"/>
        <v>0</v>
      </c>
      <c r="AW1479" s="1215">
        <v>440</v>
      </c>
      <c r="AX1479" s="1216"/>
      <c r="AY1479" s="1217"/>
      <c r="AZ1479" s="1218"/>
      <c r="BA1479" s="587">
        <f t="shared" si="296"/>
        <v>0</v>
      </c>
      <c r="BC1479" s="1215">
        <v>440</v>
      </c>
      <c r="BD1479" s="1216"/>
      <c r="BE1479" s="1217"/>
      <c r="BF1479" s="1218"/>
      <c r="BG1479" s="587">
        <f t="shared" si="297"/>
        <v>0</v>
      </c>
      <c r="BI1479" s="1215">
        <v>440</v>
      </c>
      <c r="BJ1479" s="1216"/>
      <c r="BK1479" s="1217"/>
      <c r="BL1479" s="1218"/>
      <c r="BM1479" s="587">
        <f t="shared" si="298"/>
        <v>0</v>
      </c>
      <c r="BO1479" s="1215">
        <v>440</v>
      </c>
      <c r="BP1479" s="1216"/>
      <c r="BQ1479" s="1217"/>
      <c r="BR1479" s="1218"/>
      <c r="BS1479" s="587">
        <f t="shared" si="299"/>
        <v>0</v>
      </c>
    </row>
    <row r="1480" spans="1:71" s="17" customFormat="1" ht="16.75" hidden="1" customHeight="1" outlineLevel="2">
      <c r="A1480" s="1215">
        <v>441</v>
      </c>
      <c r="B1480" s="1216"/>
      <c r="C1480" s="1217"/>
      <c r="D1480" s="1218"/>
      <c r="E1480" s="587">
        <f t="shared" ref="E1480:E1539" si="300">IF(AND(C1480&gt;=D$1033,C1480&lt;=D$1032),1,0)</f>
        <v>0</v>
      </c>
      <c r="G1480" s="1215">
        <v>441</v>
      </c>
      <c r="H1480" s="1216"/>
      <c r="I1480" s="1217"/>
      <c r="J1480" s="1218"/>
      <c r="K1480" s="587">
        <f t="shared" ref="K1480:K1539" si="301">IF(AND(I1480&gt;=J$1033,I1480&lt;=J$1032),1,0)</f>
        <v>0</v>
      </c>
      <c r="M1480" s="1215">
        <v>441</v>
      </c>
      <c r="N1480" s="1216"/>
      <c r="O1480" s="1217"/>
      <c r="P1480" s="1218"/>
      <c r="Q1480" s="587">
        <f t="shared" ref="Q1480:Q1539" si="302">IF(AND(O1480&gt;=P$1033,O1480&lt;=P$1032),1,0)</f>
        <v>0</v>
      </c>
      <c r="S1480" s="1215">
        <v>441</v>
      </c>
      <c r="T1480" s="1216"/>
      <c r="U1480" s="1217"/>
      <c r="V1480" s="1218"/>
      <c r="W1480" s="587">
        <f t="shared" ref="W1480:W1539" si="303">IF(AND(U1480&gt;=V$1033,U1480&lt;=V$1032),1,0)</f>
        <v>0</v>
      </c>
      <c r="Y1480" s="1215">
        <v>441</v>
      </c>
      <c r="Z1480" s="1216"/>
      <c r="AA1480" s="1217"/>
      <c r="AB1480" s="1218"/>
      <c r="AC1480" s="587">
        <f t="shared" ref="AC1480:AC1539" si="304">IF(AND(AA1480&gt;=AB$1033,AA1480&lt;=AB$1032),1,0)</f>
        <v>0</v>
      </c>
      <c r="AE1480" s="1215">
        <v>441</v>
      </c>
      <c r="AF1480" s="1216"/>
      <c r="AG1480" s="1217"/>
      <c r="AH1480" s="1218"/>
      <c r="AI1480" s="587">
        <f t="shared" ref="AI1480:AI1539" si="305">IF(AND(AG1480&gt;=AH$1033,AG1480&lt;=AH$1032),1,0)</f>
        <v>0</v>
      </c>
      <c r="AK1480" s="1215">
        <v>441</v>
      </c>
      <c r="AL1480" s="1216"/>
      <c r="AM1480" s="1217"/>
      <c r="AN1480" s="1218"/>
      <c r="AO1480" s="587">
        <f t="shared" ref="AO1480:AO1539" si="306">IF(AND(AM1480&gt;=AN$1033,AM1480&lt;=AN$1032),1,0)</f>
        <v>0</v>
      </c>
      <c r="AQ1480" s="1215">
        <v>441</v>
      </c>
      <c r="AR1480" s="1216"/>
      <c r="AS1480" s="1217"/>
      <c r="AT1480" s="1218"/>
      <c r="AU1480" s="587">
        <f t="shared" ref="AU1480:AU1539" si="307">IF(AND(AS1480&gt;=AT$1033,AS1480&lt;=AT$1032),1,0)</f>
        <v>0</v>
      </c>
      <c r="AW1480" s="1215">
        <v>441</v>
      </c>
      <c r="AX1480" s="1216"/>
      <c r="AY1480" s="1217"/>
      <c r="AZ1480" s="1218"/>
      <c r="BA1480" s="587">
        <f t="shared" ref="BA1480:BA1539" si="308">IF(AND(AY1480&gt;=AZ$1033,AY1480&lt;=AZ$1032),1,0)</f>
        <v>0</v>
      </c>
      <c r="BC1480" s="1215">
        <v>441</v>
      </c>
      <c r="BD1480" s="1216"/>
      <c r="BE1480" s="1217"/>
      <c r="BF1480" s="1218"/>
      <c r="BG1480" s="587">
        <f t="shared" ref="BG1480:BG1539" si="309">IF(AND(BE1480&gt;=BF$1033,BE1480&lt;=BF$1032),1,0)</f>
        <v>0</v>
      </c>
      <c r="BI1480" s="1215">
        <v>441</v>
      </c>
      <c r="BJ1480" s="1216"/>
      <c r="BK1480" s="1217"/>
      <c r="BL1480" s="1218"/>
      <c r="BM1480" s="587">
        <f t="shared" ref="BM1480:BM1539" si="310">IF(AND(BK1480&gt;=BL$1033,BK1480&lt;=BL$1032),1,0)</f>
        <v>0</v>
      </c>
      <c r="BO1480" s="1215">
        <v>441</v>
      </c>
      <c r="BP1480" s="1216"/>
      <c r="BQ1480" s="1217"/>
      <c r="BR1480" s="1218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15">
        <v>442</v>
      </c>
      <c r="B1481" s="1216"/>
      <c r="C1481" s="1217"/>
      <c r="D1481" s="1218"/>
      <c r="E1481" s="587">
        <f t="shared" si="300"/>
        <v>0</v>
      </c>
      <c r="G1481" s="1215">
        <v>442</v>
      </c>
      <c r="H1481" s="1216"/>
      <c r="I1481" s="1217"/>
      <c r="J1481" s="1218"/>
      <c r="K1481" s="587">
        <f t="shared" si="301"/>
        <v>0</v>
      </c>
      <c r="M1481" s="1215">
        <v>442</v>
      </c>
      <c r="N1481" s="1216"/>
      <c r="O1481" s="1217"/>
      <c r="P1481" s="1218"/>
      <c r="Q1481" s="587">
        <f t="shared" si="302"/>
        <v>0</v>
      </c>
      <c r="S1481" s="1215">
        <v>442</v>
      </c>
      <c r="T1481" s="1216"/>
      <c r="U1481" s="1217"/>
      <c r="V1481" s="1218"/>
      <c r="W1481" s="587">
        <f t="shared" si="303"/>
        <v>0</v>
      </c>
      <c r="Y1481" s="1215">
        <v>442</v>
      </c>
      <c r="Z1481" s="1216"/>
      <c r="AA1481" s="1217"/>
      <c r="AB1481" s="1218"/>
      <c r="AC1481" s="587">
        <f t="shared" si="304"/>
        <v>0</v>
      </c>
      <c r="AE1481" s="1215">
        <v>442</v>
      </c>
      <c r="AF1481" s="1216"/>
      <c r="AG1481" s="1217"/>
      <c r="AH1481" s="1218"/>
      <c r="AI1481" s="587">
        <f t="shared" si="305"/>
        <v>0</v>
      </c>
      <c r="AK1481" s="1215">
        <v>442</v>
      </c>
      <c r="AL1481" s="1216"/>
      <c r="AM1481" s="1217"/>
      <c r="AN1481" s="1218"/>
      <c r="AO1481" s="587">
        <f t="shared" si="306"/>
        <v>0</v>
      </c>
      <c r="AQ1481" s="1215">
        <v>442</v>
      </c>
      <c r="AR1481" s="1216"/>
      <c r="AS1481" s="1217"/>
      <c r="AT1481" s="1218"/>
      <c r="AU1481" s="587">
        <f t="shared" si="307"/>
        <v>0</v>
      </c>
      <c r="AW1481" s="1215">
        <v>442</v>
      </c>
      <c r="AX1481" s="1216"/>
      <c r="AY1481" s="1217"/>
      <c r="AZ1481" s="1218"/>
      <c r="BA1481" s="587">
        <f t="shared" si="308"/>
        <v>0</v>
      </c>
      <c r="BC1481" s="1215">
        <v>442</v>
      </c>
      <c r="BD1481" s="1216"/>
      <c r="BE1481" s="1217"/>
      <c r="BF1481" s="1218"/>
      <c r="BG1481" s="587">
        <f t="shared" si="309"/>
        <v>0</v>
      </c>
      <c r="BI1481" s="1215">
        <v>442</v>
      </c>
      <c r="BJ1481" s="1216"/>
      <c r="BK1481" s="1217"/>
      <c r="BL1481" s="1218"/>
      <c r="BM1481" s="587">
        <f t="shared" si="310"/>
        <v>0</v>
      </c>
      <c r="BO1481" s="1215">
        <v>442</v>
      </c>
      <c r="BP1481" s="1216"/>
      <c r="BQ1481" s="1217"/>
      <c r="BR1481" s="1218"/>
      <c r="BS1481" s="587">
        <f t="shared" si="311"/>
        <v>0</v>
      </c>
    </row>
    <row r="1482" spans="1:71" s="17" customFormat="1" ht="16.75" hidden="1" customHeight="1" outlineLevel="2">
      <c r="A1482" s="1215">
        <v>443</v>
      </c>
      <c r="B1482" s="1216"/>
      <c r="C1482" s="1217"/>
      <c r="D1482" s="1218"/>
      <c r="E1482" s="587">
        <f t="shared" si="300"/>
        <v>0</v>
      </c>
      <c r="G1482" s="1215">
        <v>443</v>
      </c>
      <c r="H1482" s="1216"/>
      <c r="I1482" s="1217"/>
      <c r="J1482" s="1218"/>
      <c r="K1482" s="587">
        <f t="shared" si="301"/>
        <v>0</v>
      </c>
      <c r="M1482" s="1215">
        <v>443</v>
      </c>
      <c r="N1482" s="1216"/>
      <c r="O1482" s="1217"/>
      <c r="P1482" s="1218"/>
      <c r="Q1482" s="587">
        <f t="shared" si="302"/>
        <v>0</v>
      </c>
      <c r="S1482" s="1215">
        <v>443</v>
      </c>
      <c r="T1482" s="1216"/>
      <c r="U1482" s="1217"/>
      <c r="V1482" s="1218"/>
      <c r="W1482" s="587">
        <f t="shared" si="303"/>
        <v>0</v>
      </c>
      <c r="Y1482" s="1215">
        <v>443</v>
      </c>
      <c r="Z1482" s="1216"/>
      <c r="AA1482" s="1217"/>
      <c r="AB1482" s="1218"/>
      <c r="AC1482" s="587">
        <f t="shared" si="304"/>
        <v>0</v>
      </c>
      <c r="AE1482" s="1215">
        <v>443</v>
      </c>
      <c r="AF1482" s="1216"/>
      <c r="AG1482" s="1217"/>
      <c r="AH1482" s="1218"/>
      <c r="AI1482" s="587">
        <f t="shared" si="305"/>
        <v>0</v>
      </c>
      <c r="AK1482" s="1215">
        <v>443</v>
      </c>
      <c r="AL1482" s="1216"/>
      <c r="AM1482" s="1217"/>
      <c r="AN1482" s="1218"/>
      <c r="AO1482" s="587">
        <f t="shared" si="306"/>
        <v>0</v>
      </c>
      <c r="AQ1482" s="1215">
        <v>443</v>
      </c>
      <c r="AR1482" s="1216"/>
      <c r="AS1482" s="1217"/>
      <c r="AT1482" s="1218"/>
      <c r="AU1482" s="587">
        <f t="shared" si="307"/>
        <v>0</v>
      </c>
      <c r="AW1482" s="1215">
        <v>443</v>
      </c>
      <c r="AX1482" s="1216"/>
      <c r="AY1482" s="1217"/>
      <c r="AZ1482" s="1218"/>
      <c r="BA1482" s="587">
        <f t="shared" si="308"/>
        <v>0</v>
      </c>
      <c r="BC1482" s="1215">
        <v>443</v>
      </c>
      <c r="BD1482" s="1216"/>
      <c r="BE1482" s="1217"/>
      <c r="BF1482" s="1218"/>
      <c r="BG1482" s="587">
        <f t="shared" si="309"/>
        <v>0</v>
      </c>
      <c r="BI1482" s="1215">
        <v>443</v>
      </c>
      <c r="BJ1482" s="1216"/>
      <c r="BK1482" s="1217"/>
      <c r="BL1482" s="1218"/>
      <c r="BM1482" s="587">
        <f t="shared" si="310"/>
        <v>0</v>
      </c>
      <c r="BO1482" s="1215">
        <v>443</v>
      </c>
      <c r="BP1482" s="1216"/>
      <c r="BQ1482" s="1217"/>
      <c r="BR1482" s="1218"/>
      <c r="BS1482" s="587">
        <f t="shared" si="311"/>
        <v>0</v>
      </c>
    </row>
    <row r="1483" spans="1:71" s="17" customFormat="1" ht="16.75" hidden="1" customHeight="1" outlineLevel="2">
      <c r="A1483" s="1215">
        <v>444</v>
      </c>
      <c r="B1483" s="1216"/>
      <c r="C1483" s="1217"/>
      <c r="D1483" s="1218"/>
      <c r="E1483" s="587">
        <f t="shared" si="300"/>
        <v>0</v>
      </c>
      <c r="G1483" s="1215">
        <v>444</v>
      </c>
      <c r="H1483" s="1216"/>
      <c r="I1483" s="1217"/>
      <c r="J1483" s="1218"/>
      <c r="K1483" s="587">
        <f t="shared" si="301"/>
        <v>0</v>
      </c>
      <c r="M1483" s="1215">
        <v>444</v>
      </c>
      <c r="N1483" s="1216"/>
      <c r="O1483" s="1217"/>
      <c r="P1483" s="1218"/>
      <c r="Q1483" s="587">
        <f t="shared" si="302"/>
        <v>0</v>
      </c>
      <c r="S1483" s="1215">
        <v>444</v>
      </c>
      <c r="T1483" s="1216"/>
      <c r="U1483" s="1217"/>
      <c r="V1483" s="1218"/>
      <c r="W1483" s="587">
        <f t="shared" si="303"/>
        <v>0</v>
      </c>
      <c r="Y1483" s="1215">
        <v>444</v>
      </c>
      <c r="Z1483" s="1216"/>
      <c r="AA1483" s="1217"/>
      <c r="AB1483" s="1218"/>
      <c r="AC1483" s="587">
        <f t="shared" si="304"/>
        <v>0</v>
      </c>
      <c r="AE1483" s="1215">
        <v>444</v>
      </c>
      <c r="AF1483" s="1216"/>
      <c r="AG1483" s="1217"/>
      <c r="AH1483" s="1218"/>
      <c r="AI1483" s="587">
        <f t="shared" si="305"/>
        <v>0</v>
      </c>
      <c r="AK1483" s="1215">
        <v>444</v>
      </c>
      <c r="AL1483" s="1216"/>
      <c r="AM1483" s="1217"/>
      <c r="AN1483" s="1218"/>
      <c r="AO1483" s="587">
        <f t="shared" si="306"/>
        <v>0</v>
      </c>
      <c r="AQ1483" s="1215">
        <v>444</v>
      </c>
      <c r="AR1483" s="1216"/>
      <c r="AS1483" s="1217"/>
      <c r="AT1483" s="1218"/>
      <c r="AU1483" s="587">
        <f t="shared" si="307"/>
        <v>0</v>
      </c>
      <c r="AW1483" s="1215">
        <v>444</v>
      </c>
      <c r="AX1483" s="1216"/>
      <c r="AY1483" s="1217"/>
      <c r="AZ1483" s="1218"/>
      <c r="BA1483" s="587">
        <f t="shared" si="308"/>
        <v>0</v>
      </c>
      <c r="BC1483" s="1215">
        <v>444</v>
      </c>
      <c r="BD1483" s="1216"/>
      <c r="BE1483" s="1217"/>
      <c r="BF1483" s="1218"/>
      <c r="BG1483" s="587">
        <f t="shared" si="309"/>
        <v>0</v>
      </c>
      <c r="BI1483" s="1215">
        <v>444</v>
      </c>
      <c r="BJ1483" s="1216"/>
      <c r="BK1483" s="1217"/>
      <c r="BL1483" s="1218"/>
      <c r="BM1483" s="587">
        <f t="shared" si="310"/>
        <v>0</v>
      </c>
      <c r="BO1483" s="1215">
        <v>444</v>
      </c>
      <c r="BP1483" s="1216"/>
      <c r="BQ1483" s="1217"/>
      <c r="BR1483" s="1218"/>
      <c r="BS1483" s="587">
        <f t="shared" si="311"/>
        <v>0</v>
      </c>
    </row>
    <row r="1484" spans="1:71" s="17" customFormat="1" ht="16.75" hidden="1" customHeight="1" outlineLevel="2">
      <c r="A1484" s="1215">
        <v>445</v>
      </c>
      <c r="B1484" s="1216"/>
      <c r="C1484" s="1217"/>
      <c r="D1484" s="1218"/>
      <c r="E1484" s="587">
        <f t="shared" si="300"/>
        <v>0</v>
      </c>
      <c r="G1484" s="1215">
        <v>445</v>
      </c>
      <c r="H1484" s="1216"/>
      <c r="I1484" s="1217"/>
      <c r="J1484" s="1218"/>
      <c r="K1484" s="587">
        <f t="shared" si="301"/>
        <v>0</v>
      </c>
      <c r="M1484" s="1215">
        <v>445</v>
      </c>
      <c r="N1484" s="1216"/>
      <c r="O1484" s="1217"/>
      <c r="P1484" s="1218"/>
      <c r="Q1484" s="587">
        <f t="shared" si="302"/>
        <v>0</v>
      </c>
      <c r="S1484" s="1215">
        <v>445</v>
      </c>
      <c r="T1484" s="1216"/>
      <c r="U1484" s="1217"/>
      <c r="V1484" s="1218"/>
      <c r="W1484" s="587">
        <f t="shared" si="303"/>
        <v>0</v>
      </c>
      <c r="Y1484" s="1215">
        <v>445</v>
      </c>
      <c r="Z1484" s="1216"/>
      <c r="AA1484" s="1217"/>
      <c r="AB1484" s="1218"/>
      <c r="AC1484" s="587">
        <f t="shared" si="304"/>
        <v>0</v>
      </c>
      <c r="AE1484" s="1215">
        <v>445</v>
      </c>
      <c r="AF1484" s="1216"/>
      <c r="AG1484" s="1217"/>
      <c r="AH1484" s="1218"/>
      <c r="AI1484" s="587">
        <f t="shared" si="305"/>
        <v>0</v>
      </c>
      <c r="AK1484" s="1215">
        <v>445</v>
      </c>
      <c r="AL1484" s="1216"/>
      <c r="AM1484" s="1217"/>
      <c r="AN1484" s="1218"/>
      <c r="AO1484" s="587">
        <f t="shared" si="306"/>
        <v>0</v>
      </c>
      <c r="AQ1484" s="1215">
        <v>445</v>
      </c>
      <c r="AR1484" s="1216"/>
      <c r="AS1484" s="1217"/>
      <c r="AT1484" s="1218"/>
      <c r="AU1484" s="587">
        <f t="shared" si="307"/>
        <v>0</v>
      </c>
      <c r="AW1484" s="1215">
        <v>445</v>
      </c>
      <c r="AX1484" s="1216"/>
      <c r="AY1484" s="1217"/>
      <c r="AZ1484" s="1218"/>
      <c r="BA1484" s="587">
        <f t="shared" si="308"/>
        <v>0</v>
      </c>
      <c r="BC1484" s="1215">
        <v>445</v>
      </c>
      <c r="BD1484" s="1216"/>
      <c r="BE1484" s="1217"/>
      <c r="BF1484" s="1218"/>
      <c r="BG1484" s="587">
        <f t="shared" si="309"/>
        <v>0</v>
      </c>
      <c r="BI1484" s="1215">
        <v>445</v>
      </c>
      <c r="BJ1484" s="1216"/>
      <c r="BK1484" s="1217"/>
      <c r="BL1484" s="1218"/>
      <c r="BM1484" s="587">
        <f t="shared" si="310"/>
        <v>0</v>
      </c>
      <c r="BO1484" s="1215">
        <v>445</v>
      </c>
      <c r="BP1484" s="1216"/>
      <c r="BQ1484" s="1217"/>
      <c r="BR1484" s="1218"/>
      <c r="BS1484" s="587">
        <f t="shared" si="311"/>
        <v>0</v>
      </c>
    </row>
    <row r="1485" spans="1:71" s="17" customFormat="1" ht="16.75" hidden="1" customHeight="1" outlineLevel="2">
      <c r="A1485" s="1215">
        <v>446</v>
      </c>
      <c r="B1485" s="1216"/>
      <c r="C1485" s="1217"/>
      <c r="D1485" s="1218"/>
      <c r="E1485" s="587">
        <f t="shared" si="300"/>
        <v>0</v>
      </c>
      <c r="G1485" s="1215">
        <v>446</v>
      </c>
      <c r="H1485" s="1216"/>
      <c r="I1485" s="1217"/>
      <c r="J1485" s="1218"/>
      <c r="K1485" s="587">
        <f t="shared" si="301"/>
        <v>0</v>
      </c>
      <c r="M1485" s="1215">
        <v>446</v>
      </c>
      <c r="N1485" s="1216"/>
      <c r="O1485" s="1217"/>
      <c r="P1485" s="1218"/>
      <c r="Q1485" s="587">
        <f t="shared" si="302"/>
        <v>0</v>
      </c>
      <c r="S1485" s="1215">
        <v>446</v>
      </c>
      <c r="T1485" s="1216"/>
      <c r="U1485" s="1217"/>
      <c r="V1485" s="1218"/>
      <c r="W1485" s="587">
        <f t="shared" si="303"/>
        <v>0</v>
      </c>
      <c r="Y1485" s="1215">
        <v>446</v>
      </c>
      <c r="Z1485" s="1216"/>
      <c r="AA1485" s="1217"/>
      <c r="AB1485" s="1218"/>
      <c r="AC1485" s="587">
        <f t="shared" si="304"/>
        <v>0</v>
      </c>
      <c r="AE1485" s="1215">
        <v>446</v>
      </c>
      <c r="AF1485" s="1216"/>
      <c r="AG1485" s="1217"/>
      <c r="AH1485" s="1218"/>
      <c r="AI1485" s="587">
        <f t="shared" si="305"/>
        <v>0</v>
      </c>
      <c r="AK1485" s="1215">
        <v>446</v>
      </c>
      <c r="AL1485" s="1216"/>
      <c r="AM1485" s="1217"/>
      <c r="AN1485" s="1218"/>
      <c r="AO1485" s="587">
        <f t="shared" si="306"/>
        <v>0</v>
      </c>
      <c r="AQ1485" s="1215">
        <v>446</v>
      </c>
      <c r="AR1485" s="1216"/>
      <c r="AS1485" s="1217"/>
      <c r="AT1485" s="1218"/>
      <c r="AU1485" s="587">
        <f t="shared" si="307"/>
        <v>0</v>
      </c>
      <c r="AW1485" s="1215">
        <v>446</v>
      </c>
      <c r="AX1485" s="1216"/>
      <c r="AY1485" s="1217"/>
      <c r="AZ1485" s="1218"/>
      <c r="BA1485" s="587">
        <f t="shared" si="308"/>
        <v>0</v>
      </c>
      <c r="BC1485" s="1215">
        <v>446</v>
      </c>
      <c r="BD1485" s="1216"/>
      <c r="BE1485" s="1217"/>
      <c r="BF1485" s="1218"/>
      <c r="BG1485" s="587">
        <f t="shared" si="309"/>
        <v>0</v>
      </c>
      <c r="BI1485" s="1215">
        <v>446</v>
      </c>
      <c r="BJ1485" s="1216"/>
      <c r="BK1485" s="1217"/>
      <c r="BL1485" s="1218"/>
      <c r="BM1485" s="587">
        <f t="shared" si="310"/>
        <v>0</v>
      </c>
      <c r="BO1485" s="1215">
        <v>446</v>
      </c>
      <c r="BP1485" s="1216"/>
      <c r="BQ1485" s="1217"/>
      <c r="BR1485" s="1218"/>
      <c r="BS1485" s="587">
        <f t="shared" si="311"/>
        <v>0</v>
      </c>
    </row>
    <row r="1486" spans="1:71" s="17" customFormat="1" ht="16.75" hidden="1" customHeight="1" outlineLevel="2">
      <c r="A1486" s="1215">
        <v>447</v>
      </c>
      <c r="B1486" s="1216"/>
      <c r="C1486" s="1217"/>
      <c r="D1486" s="1218"/>
      <c r="E1486" s="587">
        <f t="shared" si="300"/>
        <v>0</v>
      </c>
      <c r="G1486" s="1215">
        <v>447</v>
      </c>
      <c r="H1486" s="1216"/>
      <c r="I1486" s="1217"/>
      <c r="J1486" s="1218"/>
      <c r="K1486" s="587">
        <f t="shared" si="301"/>
        <v>0</v>
      </c>
      <c r="M1486" s="1215">
        <v>447</v>
      </c>
      <c r="N1486" s="1216"/>
      <c r="O1486" s="1217"/>
      <c r="P1486" s="1218"/>
      <c r="Q1486" s="587">
        <f t="shared" si="302"/>
        <v>0</v>
      </c>
      <c r="S1486" s="1215">
        <v>447</v>
      </c>
      <c r="T1486" s="1216"/>
      <c r="U1486" s="1217"/>
      <c r="V1486" s="1218"/>
      <c r="W1486" s="587">
        <f t="shared" si="303"/>
        <v>0</v>
      </c>
      <c r="Y1486" s="1215">
        <v>447</v>
      </c>
      <c r="Z1486" s="1216"/>
      <c r="AA1486" s="1217"/>
      <c r="AB1486" s="1218"/>
      <c r="AC1486" s="587">
        <f t="shared" si="304"/>
        <v>0</v>
      </c>
      <c r="AE1486" s="1215">
        <v>447</v>
      </c>
      <c r="AF1486" s="1216"/>
      <c r="AG1486" s="1217"/>
      <c r="AH1486" s="1218"/>
      <c r="AI1486" s="587">
        <f t="shared" si="305"/>
        <v>0</v>
      </c>
      <c r="AK1486" s="1215">
        <v>447</v>
      </c>
      <c r="AL1486" s="1216"/>
      <c r="AM1486" s="1217"/>
      <c r="AN1486" s="1218"/>
      <c r="AO1486" s="587">
        <f t="shared" si="306"/>
        <v>0</v>
      </c>
      <c r="AQ1486" s="1215">
        <v>447</v>
      </c>
      <c r="AR1486" s="1216"/>
      <c r="AS1486" s="1217"/>
      <c r="AT1486" s="1218"/>
      <c r="AU1486" s="587">
        <f t="shared" si="307"/>
        <v>0</v>
      </c>
      <c r="AW1486" s="1215">
        <v>447</v>
      </c>
      <c r="AX1486" s="1216"/>
      <c r="AY1486" s="1217"/>
      <c r="AZ1486" s="1218"/>
      <c r="BA1486" s="587">
        <f t="shared" si="308"/>
        <v>0</v>
      </c>
      <c r="BC1486" s="1215">
        <v>447</v>
      </c>
      <c r="BD1486" s="1216"/>
      <c r="BE1486" s="1217"/>
      <c r="BF1486" s="1218"/>
      <c r="BG1486" s="587">
        <f t="shared" si="309"/>
        <v>0</v>
      </c>
      <c r="BI1486" s="1215">
        <v>447</v>
      </c>
      <c r="BJ1486" s="1216"/>
      <c r="BK1486" s="1217"/>
      <c r="BL1486" s="1218"/>
      <c r="BM1486" s="587">
        <f t="shared" si="310"/>
        <v>0</v>
      </c>
      <c r="BO1486" s="1215">
        <v>447</v>
      </c>
      <c r="BP1486" s="1216"/>
      <c r="BQ1486" s="1217"/>
      <c r="BR1486" s="1218"/>
      <c r="BS1486" s="587">
        <f t="shared" si="311"/>
        <v>0</v>
      </c>
    </row>
    <row r="1487" spans="1:71" s="17" customFormat="1" ht="16.75" hidden="1" customHeight="1" outlineLevel="2">
      <c r="A1487" s="1215">
        <v>448</v>
      </c>
      <c r="B1487" s="1216"/>
      <c r="C1487" s="1217"/>
      <c r="D1487" s="1218"/>
      <c r="E1487" s="587">
        <f t="shared" si="300"/>
        <v>0</v>
      </c>
      <c r="G1487" s="1215">
        <v>448</v>
      </c>
      <c r="H1487" s="1216"/>
      <c r="I1487" s="1217"/>
      <c r="J1487" s="1218"/>
      <c r="K1487" s="587">
        <f t="shared" si="301"/>
        <v>0</v>
      </c>
      <c r="M1487" s="1215">
        <v>448</v>
      </c>
      <c r="N1487" s="1216"/>
      <c r="O1487" s="1217"/>
      <c r="P1487" s="1218"/>
      <c r="Q1487" s="587">
        <f t="shared" si="302"/>
        <v>0</v>
      </c>
      <c r="S1487" s="1215">
        <v>448</v>
      </c>
      <c r="T1487" s="1216"/>
      <c r="U1487" s="1217"/>
      <c r="V1487" s="1218"/>
      <c r="W1487" s="587">
        <f t="shared" si="303"/>
        <v>0</v>
      </c>
      <c r="Y1487" s="1215">
        <v>448</v>
      </c>
      <c r="Z1487" s="1216"/>
      <c r="AA1487" s="1217"/>
      <c r="AB1487" s="1218"/>
      <c r="AC1487" s="587">
        <f t="shared" si="304"/>
        <v>0</v>
      </c>
      <c r="AE1487" s="1215">
        <v>448</v>
      </c>
      <c r="AF1487" s="1216"/>
      <c r="AG1487" s="1217"/>
      <c r="AH1487" s="1218"/>
      <c r="AI1487" s="587">
        <f t="shared" si="305"/>
        <v>0</v>
      </c>
      <c r="AK1487" s="1215">
        <v>448</v>
      </c>
      <c r="AL1487" s="1216"/>
      <c r="AM1487" s="1217"/>
      <c r="AN1487" s="1218"/>
      <c r="AO1487" s="587">
        <f t="shared" si="306"/>
        <v>0</v>
      </c>
      <c r="AQ1487" s="1215">
        <v>448</v>
      </c>
      <c r="AR1487" s="1216"/>
      <c r="AS1487" s="1217"/>
      <c r="AT1487" s="1218"/>
      <c r="AU1487" s="587">
        <f t="shared" si="307"/>
        <v>0</v>
      </c>
      <c r="AW1487" s="1215">
        <v>448</v>
      </c>
      <c r="AX1487" s="1216"/>
      <c r="AY1487" s="1217"/>
      <c r="AZ1487" s="1218"/>
      <c r="BA1487" s="587">
        <f t="shared" si="308"/>
        <v>0</v>
      </c>
      <c r="BC1487" s="1215">
        <v>448</v>
      </c>
      <c r="BD1487" s="1216"/>
      <c r="BE1487" s="1217"/>
      <c r="BF1487" s="1218"/>
      <c r="BG1487" s="587">
        <f t="shared" si="309"/>
        <v>0</v>
      </c>
      <c r="BI1487" s="1215">
        <v>448</v>
      </c>
      <c r="BJ1487" s="1216"/>
      <c r="BK1487" s="1217"/>
      <c r="BL1487" s="1218"/>
      <c r="BM1487" s="587">
        <f t="shared" si="310"/>
        <v>0</v>
      </c>
      <c r="BO1487" s="1215">
        <v>448</v>
      </c>
      <c r="BP1487" s="1216"/>
      <c r="BQ1487" s="1217"/>
      <c r="BR1487" s="1218"/>
      <c r="BS1487" s="587">
        <f t="shared" si="311"/>
        <v>0</v>
      </c>
    </row>
    <row r="1488" spans="1:71" s="17" customFormat="1" ht="16.75" hidden="1" customHeight="1" outlineLevel="2">
      <c r="A1488" s="1215">
        <v>449</v>
      </c>
      <c r="B1488" s="1216"/>
      <c r="C1488" s="1217"/>
      <c r="D1488" s="1218"/>
      <c r="E1488" s="587">
        <f t="shared" si="300"/>
        <v>0</v>
      </c>
      <c r="G1488" s="1215">
        <v>449</v>
      </c>
      <c r="H1488" s="1216"/>
      <c r="I1488" s="1217"/>
      <c r="J1488" s="1218"/>
      <c r="K1488" s="587">
        <f t="shared" si="301"/>
        <v>0</v>
      </c>
      <c r="M1488" s="1215">
        <v>449</v>
      </c>
      <c r="N1488" s="1216"/>
      <c r="O1488" s="1217"/>
      <c r="P1488" s="1218"/>
      <c r="Q1488" s="587">
        <f t="shared" si="302"/>
        <v>0</v>
      </c>
      <c r="S1488" s="1215">
        <v>449</v>
      </c>
      <c r="T1488" s="1216"/>
      <c r="U1488" s="1217"/>
      <c r="V1488" s="1218"/>
      <c r="W1488" s="587">
        <f t="shared" si="303"/>
        <v>0</v>
      </c>
      <c r="Y1488" s="1215">
        <v>449</v>
      </c>
      <c r="Z1488" s="1216"/>
      <c r="AA1488" s="1217"/>
      <c r="AB1488" s="1218"/>
      <c r="AC1488" s="587">
        <f t="shared" si="304"/>
        <v>0</v>
      </c>
      <c r="AE1488" s="1215">
        <v>449</v>
      </c>
      <c r="AF1488" s="1216"/>
      <c r="AG1488" s="1217"/>
      <c r="AH1488" s="1218"/>
      <c r="AI1488" s="587">
        <f t="shared" si="305"/>
        <v>0</v>
      </c>
      <c r="AK1488" s="1215">
        <v>449</v>
      </c>
      <c r="AL1488" s="1216"/>
      <c r="AM1488" s="1217"/>
      <c r="AN1488" s="1218"/>
      <c r="AO1488" s="587">
        <f t="shared" si="306"/>
        <v>0</v>
      </c>
      <c r="AQ1488" s="1215">
        <v>449</v>
      </c>
      <c r="AR1488" s="1216"/>
      <c r="AS1488" s="1217"/>
      <c r="AT1488" s="1218"/>
      <c r="AU1488" s="587">
        <f t="shared" si="307"/>
        <v>0</v>
      </c>
      <c r="AW1488" s="1215">
        <v>449</v>
      </c>
      <c r="AX1488" s="1216"/>
      <c r="AY1488" s="1217"/>
      <c r="AZ1488" s="1218"/>
      <c r="BA1488" s="587">
        <f t="shared" si="308"/>
        <v>0</v>
      </c>
      <c r="BC1488" s="1215">
        <v>449</v>
      </c>
      <c r="BD1488" s="1216"/>
      <c r="BE1488" s="1217"/>
      <c r="BF1488" s="1218"/>
      <c r="BG1488" s="587">
        <f t="shared" si="309"/>
        <v>0</v>
      </c>
      <c r="BI1488" s="1215">
        <v>449</v>
      </c>
      <c r="BJ1488" s="1216"/>
      <c r="BK1488" s="1217"/>
      <c r="BL1488" s="1218"/>
      <c r="BM1488" s="587">
        <f t="shared" si="310"/>
        <v>0</v>
      </c>
      <c r="BO1488" s="1215">
        <v>449</v>
      </c>
      <c r="BP1488" s="1216"/>
      <c r="BQ1488" s="1217"/>
      <c r="BR1488" s="1218"/>
      <c r="BS1488" s="587">
        <f t="shared" si="311"/>
        <v>0</v>
      </c>
    </row>
    <row r="1489" spans="1:71" s="17" customFormat="1" ht="16.75" hidden="1" customHeight="1" outlineLevel="2">
      <c r="A1489" s="1215">
        <v>450</v>
      </c>
      <c r="B1489" s="1216"/>
      <c r="C1489" s="1217"/>
      <c r="D1489" s="1218"/>
      <c r="E1489" s="587">
        <f t="shared" si="300"/>
        <v>0</v>
      </c>
      <c r="G1489" s="1215">
        <v>450</v>
      </c>
      <c r="H1489" s="1216"/>
      <c r="I1489" s="1217"/>
      <c r="J1489" s="1218"/>
      <c r="K1489" s="587">
        <f t="shared" si="301"/>
        <v>0</v>
      </c>
      <c r="M1489" s="1215">
        <v>450</v>
      </c>
      <c r="N1489" s="1216"/>
      <c r="O1489" s="1217"/>
      <c r="P1489" s="1218"/>
      <c r="Q1489" s="587">
        <f t="shared" si="302"/>
        <v>0</v>
      </c>
      <c r="S1489" s="1215">
        <v>450</v>
      </c>
      <c r="T1489" s="1216"/>
      <c r="U1489" s="1217"/>
      <c r="V1489" s="1218"/>
      <c r="W1489" s="587">
        <f t="shared" si="303"/>
        <v>0</v>
      </c>
      <c r="Y1489" s="1215">
        <v>450</v>
      </c>
      <c r="Z1489" s="1216"/>
      <c r="AA1489" s="1217"/>
      <c r="AB1489" s="1218"/>
      <c r="AC1489" s="587">
        <f t="shared" si="304"/>
        <v>0</v>
      </c>
      <c r="AE1489" s="1215">
        <v>450</v>
      </c>
      <c r="AF1489" s="1216"/>
      <c r="AG1489" s="1217"/>
      <c r="AH1489" s="1218"/>
      <c r="AI1489" s="587">
        <f t="shared" si="305"/>
        <v>0</v>
      </c>
      <c r="AK1489" s="1215">
        <v>450</v>
      </c>
      <c r="AL1489" s="1216"/>
      <c r="AM1489" s="1217"/>
      <c r="AN1489" s="1218"/>
      <c r="AO1489" s="587">
        <f t="shared" si="306"/>
        <v>0</v>
      </c>
      <c r="AQ1489" s="1215">
        <v>450</v>
      </c>
      <c r="AR1489" s="1216"/>
      <c r="AS1489" s="1217"/>
      <c r="AT1489" s="1218"/>
      <c r="AU1489" s="587">
        <f t="shared" si="307"/>
        <v>0</v>
      </c>
      <c r="AW1489" s="1215">
        <v>450</v>
      </c>
      <c r="AX1489" s="1216"/>
      <c r="AY1489" s="1217"/>
      <c r="AZ1489" s="1218"/>
      <c r="BA1489" s="587">
        <f t="shared" si="308"/>
        <v>0</v>
      </c>
      <c r="BC1489" s="1215">
        <v>450</v>
      </c>
      <c r="BD1489" s="1216"/>
      <c r="BE1489" s="1217"/>
      <c r="BF1489" s="1218"/>
      <c r="BG1489" s="587">
        <f t="shared" si="309"/>
        <v>0</v>
      </c>
      <c r="BI1489" s="1215">
        <v>450</v>
      </c>
      <c r="BJ1489" s="1216"/>
      <c r="BK1489" s="1217"/>
      <c r="BL1489" s="1218"/>
      <c r="BM1489" s="587">
        <f t="shared" si="310"/>
        <v>0</v>
      </c>
      <c r="BO1489" s="1215">
        <v>450</v>
      </c>
      <c r="BP1489" s="1216"/>
      <c r="BQ1489" s="1217"/>
      <c r="BR1489" s="1218"/>
      <c r="BS1489" s="587">
        <f t="shared" si="311"/>
        <v>0</v>
      </c>
    </row>
    <row r="1490" spans="1:71" s="17" customFormat="1" ht="16.75" hidden="1" customHeight="1" outlineLevel="2">
      <c r="A1490" s="1215">
        <v>451</v>
      </c>
      <c r="B1490" s="1216"/>
      <c r="C1490" s="1217"/>
      <c r="D1490" s="1218"/>
      <c r="E1490" s="587">
        <f t="shared" si="300"/>
        <v>0</v>
      </c>
      <c r="G1490" s="1215">
        <v>451</v>
      </c>
      <c r="H1490" s="1216"/>
      <c r="I1490" s="1217"/>
      <c r="J1490" s="1218"/>
      <c r="K1490" s="587">
        <f t="shared" si="301"/>
        <v>0</v>
      </c>
      <c r="M1490" s="1215">
        <v>451</v>
      </c>
      <c r="N1490" s="1216"/>
      <c r="O1490" s="1217"/>
      <c r="P1490" s="1218"/>
      <c r="Q1490" s="587">
        <f t="shared" si="302"/>
        <v>0</v>
      </c>
      <c r="S1490" s="1215">
        <v>451</v>
      </c>
      <c r="T1490" s="1216"/>
      <c r="U1490" s="1217"/>
      <c r="V1490" s="1218"/>
      <c r="W1490" s="587">
        <f t="shared" si="303"/>
        <v>0</v>
      </c>
      <c r="Y1490" s="1215">
        <v>451</v>
      </c>
      <c r="Z1490" s="1216"/>
      <c r="AA1490" s="1217"/>
      <c r="AB1490" s="1218"/>
      <c r="AC1490" s="587">
        <f t="shared" si="304"/>
        <v>0</v>
      </c>
      <c r="AE1490" s="1215">
        <v>451</v>
      </c>
      <c r="AF1490" s="1216"/>
      <c r="AG1490" s="1217"/>
      <c r="AH1490" s="1218"/>
      <c r="AI1490" s="587">
        <f t="shared" si="305"/>
        <v>0</v>
      </c>
      <c r="AK1490" s="1215">
        <v>451</v>
      </c>
      <c r="AL1490" s="1216"/>
      <c r="AM1490" s="1217"/>
      <c r="AN1490" s="1218"/>
      <c r="AO1490" s="587">
        <f t="shared" si="306"/>
        <v>0</v>
      </c>
      <c r="AQ1490" s="1215">
        <v>451</v>
      </c>
      <c r="AR1490" s="1216"/>
      <c r="AS1490" s="1217"/>
      <c r="AT1490" s="1218"/>
      <c r="AU1490" s="587">
        <f t="shared" si="307"/>
        <v>0</v>
      </c>
      <c r="AW1490" s="1215">
        <v>451</v>
      </c>
      <c r="AX1490" s="1216"/>
      <c r="AY1490" s="1217"/>
      <c r="AZ1490" s="1218"/>
      <c r="BA1490" s="587">
        <f t="shared" si="308"/>
        <v>0</v>
      </c>
      <c r="BC1490" s="1215">
        <v>451</v>
      </c>
      <c r="BD1490" s="1216"/>
      <c r="BE1490" s="1217"/>
      <c r="BF1490" s="1218"/>
      <c r="BG1490" s="587">
        <f t="shared" si="309"/>
        <v>0</v>
      </c>
      <c r="BI1490" s="1215">
        <v>451</v>
      </c>
      <c r="BJ1490" s="1216"/>
      <c r="BK1490" s="1217"/>
      <c r="BL1490" s="1218"/>
      <c r="BM1490" s="587">
        <f t="shared" si="310"/>
        <v>0</v>
      </c>
      <c r="BO1490" s="1215">
        <v>451</v>
      </c>
      <c r="BP1490" s="1216"/>
      <c r="BQ1490" s="1217"/>
      <c r="BR1490" s="1218"/>
      <c r="BS1490" s="587">
        <f t="shared" si="311"/>
        <v>0</v>
      </c>
    </row>
    <row r="1491" spans="1:71" s="17" customFormat="1" ht="16.75" hidden="1" customHeight="1" outlineLevel="2">
      <c r="A1491" s="1215">
        <v>452</v>
      </c>
      <c r="B1491" s="1216"/>
      <c r="C1491" s="1217"/>
      <c r="D1491" s="1218"/>
      <c r="E1491" s="587">
        <f t="shared" si="300"/>
        <v>0</v>
      </c>
      <c r="G1491" s="1215">
        <v>452</v>
      </c>
      <c r="H1491" s="1216"/>
      <c r="I1491" s="1217"/>
      <c r="J1491" s="1218"/>
      <c r="K1491" s="587">
        <f t="shared" si="301"/>
        <v>0</v>
      </c>
      <c r="M1491" s="1215">
        <v>452</v>
      </c>
      <c r="N1491" s="1216"/>
      <c r="O1491" s="1217"/>
      <c r="P1491" s="1218"/>
      <c r="Q1491" s="587">
        <f t="shared" si="302"/>
        <v>0</v>
      </c>
      <c r="S1491" s="1215">
        <v>452</v>
      </c>
      <c r="T1491" s="1216"/>
      <c r="U1491" s="1217"/>
      <c r="V1491" s="1218"/>
      <c r="W1491" s="587">
        <f t="shared" si="303"/>
        <v>0</v>
      </c>
      <c r="Y1491" s="1215">
        <v>452</v>
      </c>
      <c r="Z1491" s="1216"/>
      <c r="AA1491" s="1217"/>
      <c r="AB1491" s="1218"/>
      <c r="AC1491" s="587">
        <f t="shared" si="304"/>
        <v>0</v>
      </c>
      <c r="AE1491" s="1215">
        <v>452</v>
      </c>
      <c r="AF1491" s="1216"/>
      <c r="AG1491" s="1217"/>
      <c r="AH1491" s="1218"/>
      <c r="AI1491" s="587">
        <f t="shared" si="305"/>
        <v>0</v>
      </c>
      <c r="AK1491" s="1215">
        <v>452</v>
      </c>
      <c r="AL1491" s="1216"/>
      <c r="AM1491" s="1217"/>
      <c r="AN1491" s="1218"/>
      <c r="AO1491" s="587">
        <f t="shared" si="306"/>
        <v>0</v>
      </c>
      <c r="AQ1491" s="1215">
        <v>452</v>
      </c>
      <c r="AR1491" s="1216"/>
      <c r="AS1491" s="1217"/>
      <c r="AT1491" s="1218"/>
      <c r="AU1491" s="587">
        <f t="shared" si="307"/>
        <v>0</v>
      </c>
      <c r="AW1491" s="1215">
        <v>452</v>
      </c>
      <c r="AX1491" s="1216"/>
      <c r="AY1491" s="1217"/>
      <c r="AZ1491" s="1218"/>
      <c r="BA1491" s="587">
        <f t="shared" si="308"/>
        <v>0</v>
      </c>
      <c r="BC1491" s="1215">
        <v>452</v>
      </c>
      <c r="BD1491" s="1216"/>
      <c r="BE1491" s="1217"/>
      <c r="BF1491" s="1218"/>
      <c r="BG1491" s="587">
        <f t="shared" si="309"/>
        <v>0</v>
      </c>
      <c r="BI1491" s="1215">
        <v>452</v>
      </c>
      <c r="BJ1491" s="1216"/>
      <c r="BK1491" s="1217"/>
      <c r="BL1491" s="1218"/>
      <c r="BM1491" s="587">
        <f t="shared" si="310"/>
        <v>0</v>
      </c>
      <c r="BO1491" s="1215">
        <v>452</v>
      </c>
      <c r="BP1491" s="1216"/>
      <c r="BQ1491" s="1217"/>
      <c r="BR1491" s="1218"/>
      <c r="BS1491" s="587">
        <f t="shared" si="311"/>
        <v>0</v>
      </c>
    </row>
    <row r="1492" spans="1:71" s="17" customFormat="1" ht="16.75" hidden="1" customHeight="1" outlineLevel="2">
      <c r="A1492" s="1215">
        <v>453</v>
      </c>
      <c r="B1492" s="1216"/>
      <c r="C1492" s="1217"/>
      <c r="D1492" s="1218"/>
      <c r="E1492" s="587">
        <f t="shared" si="300"/>
        <v>0</v>
      </c>
      <c r="G1492" s="1215">
        <v>453</v>
      </c>
      <c r="H1492" s="1216"/>
      <c r="I1492" s="1217"/>
      <c r="J1492" s="1218"/>
      <c r="K1492" s="587">
        <f t="shared" si="301"/>
        <v>0</v>
      </c>
      <c r="M1492" s="1215">
        <v>453</v>
      </c>
      <c r="N1492" s="1216"/>
      <c r="O1492" s="1217"/>
      <c r="P1492" s="1218"/>
      <c r="Q1492" s="587">
        <f t="shared" si="302"/>
        <v>0</v>
      </c>
      <c r="S1492" s="1215">
        <v>453</v>
      </c>
      <c r="T1492" s="1216"/>
      <c r="U1492" s="1217"/>
      <c r="V1492" s="1218"/>
      <c r="W1492" s="587">
        <f t="shared" si="303"/>
        <v>0</v>
      </c>
      <c r="Y1492" s="1215">
        <v>453</v>
      </c>
      <c r="Z1492" s="1216"/>
      <c r="AA1492" s="1217"/>
      <c r="AB1492" s="1218"/>
      <c r="AC1492" s="587">
        <f t="shared" si="304"/>
        <v>0</v>
      </c>
      <c r="AE1492" s="1215">
        <v>453</v>
      </c>
      <c r="AF1492" s="1216"/>
      <c r="AG1492" s="1217"/>
      <c r="AH1492" s="1218"/>
      <c r="AI1492" s="587">
        <f t="shared" si="305"/>
        <v>0</v>
      </c>
      <c r="AK1492" s="1215">
        <v>453</v>
      </c>
      <c r="AL1492" s="1216"/>
      <c r="AM1492" s="1217"/>
      <c r="AN1492" s="1218"/>
      <c r="AO1492" s="587">
        <f t="shared" si="306"/>
        <v>0</v>
      </c>
      <c r="AQ1492" s="1215">
        <v>453</v>
      </c>
      <c r="AR1492" s="1216"/>
      <c r="AS1492" s="1217"/>
      <c r="AT1492" s="1218"/>
      <c r="AU1492" s="587">
        <f t="shared" si="307"/>
        <v>0</v>
      </c>
      <c r="AW1492" s="1215">
        <v>453</v>
      </c>
      <c r="AX1492" s="1216"/>
      <c r="AY1492" s="1217"/>
      <c r="AZ1492" s="1218"/>
      <c r="BA1492" s="587">
        <f t="shared" si="308"/>
        <v>0</v>
      </c>
      <c r="BC1492" s="1215">
        <v>453</v>
      </c>
      <c r="BD1492" s="1216"/>
      <c r="BE1492" s="1217"/>
      <c r="BF1492" s="1218"/>
      <c r="BG1492" s="587">
        <f t="shared" si="309"/>
        <v>0</v>
      </c>
      <c r="BI1492" s="1215">
        <v>453</v>
      </c>
      <c r="BJ1492" s="1216"/>
      <c r="BK1492" s="1217"/>
      <c r="BL1492" s="1218"/>
      <c r="BM1492" s="587">
        <f t="shared" si="310"/>
        <v>0</v>
      </c>
      <c r="BO1492" s="1215">
        <v>453</v>
      </c>
      <c r="BP1492" s="1216"/>
      <c r="BQ1492" s="1217"/>
      <c r="BR1492" s="1218"/>
      <c r="BS1492" s="587">
        <f t="shared" si="311"/>
        <v>0</v>
      </c>
    </row>
    <row r="1493" spans="1:71" s="17" customFormat="1" ht="16.75" hidden="1" customHeight="1" outlineLevel="2">
      <c r="A1493" s="1215">
        <v>454</v>
      </c>
      <c r="B1493" s="1216"/>
      <c r="C1493" s="1217"/>
      <c r="D1493" s="1218"/>
      <c r="E1493" s="587">
        <f t="shared" si="300"/>
        <v>0</v>
      </c>
      <c r="G1493" s="1215">
        <v>454</v>
      </c>
      <c r="H1493" s="1216"/>
      <c r="I1493" s="1217"/>
      <c r="J1493" s="1218"/>
      <c r="K1493" s="587">
        <f t="shared" si="301"/>
        <v>0</v>
      </c>
      <c r="M1493" s="1215">
        <v>454</v>
      </c>
      <c r="N1493" s="1216"/>
      <c r="O1493" s="1217"/>
      <c r="P1493" s="1218"/>
      <c r="Q1493" s="587">
        <f t="shared" si="302"/>
        <v>0</v>
      </c>
      <c r="S1493" s="1215">
        <v>454</v>
      </c>
      <c r="T1493" s="1216"/>
      <c r="U1493" s="1217"/>
      <c r="V1493" s="1218"/>
      <c r="W1493" s="587">
        <f t="shared" si="303"/>
        <v>0</v>
      </c>
      <c r="Y1493" s="1215">
        <v>454</v>
      </c>
      <c r="Z1493" s="1216"/>
      <c r="AA1493" s="1217"/>
      <c r="AB1493" s="1218"/>
      <c r="AC1493" s="587">
        <f t="shared" si="304"/>
        <v>0</v>
      </c>
      <c r="AE1493" s="1215">
        <v>454</v>
      </c>
      <c r="AF1493" s="1216"/>
      <c r="AG1493" s="1217"/>
      <c r="AH1493" s="1218"/>
      <c r="AI1493" s="587">
        <f t="shared" si="305"/>
        <v>0</v>
      </c>
      <c r="AK1493" s="1215">
        <v>454</v>
      </c>
      <c r="AL1493" s="1216"/>
      <c r="AM1493" s="1217"/>
      <c r="AN1493" s="1218"/>
      <c r="AO1493" s="587">
        <f t="shared" si="306"/>
        <v>0</v>
      </c>
      <c r="AQ1493" s="1215">
        <v>454</v>
      </c>
      <c r="AR1493" s="1216"/>
      <c r="AS1493" s="1217"/>
      <c r="AT1493" s="1218"/>
      <c r="AU1493" s="587">
        <f t="shared" si="307"/>
        <v>0</v>
      </c>
      <c r="AW1493" s="1215">
        <v>454</v>
      </c>
      <c r="AX1493" s="1216"/>
      <c r="AY1493" s="1217"/>
      <c r="AZ1493" s="1218"/>
      <c r="BA1493" s="587">
        <f t="shared" si="308"/>
        <v>0</v>
      </c>
      <c r="BC1493" s="1215">
        <v>454</v>
      </c>
      <c r="BD1493" s="1216"/>
      <c r="BE1493" s="1217"/>
      <c r="BF1493" s="1218"/>
      <c r="BG1493" s="587">
        <f t="shared" si="309"/>
        <v>0</v>
      </c>
      <c r="BI1493" s="1215">
        <v>454</v>
      </c>
      <c r="BJ1493" s="1216"/>
      <c r="BK1493" s="1217"/>
      <c r="BL1493" s="1218"/>
      <c r="BM1493" s="587">
        <f t="shared" si="310"/>
        <v>0</v>
      </c>
      <c r="BO1493" s="1215">
        <v>454</v>
      </c>
      <c r="BP1493" s="1216"/>
      <c r="BQ1493" s="1217"/>
      <c r="BR1493" s="1218"/>
      <c r="BS1493" s="587">
        <f t="shared" si="311"/>
        <v>0</v>
      </c>
    </row>
    <row r="1494" spans="1:71" s="17" customFormat="1" ht="16.75" hidden="1" customHeight="1" outlineLevel="2">
      <c r="A1494" s="1215">
        <v>455</v>
      </c>
      <c r="B1494" s="1216"/>
      <c r="C1494" s="1217"/>
      <c r="D1494" s="1218"/>
      <c r="E1494" s="587">
        <f t="shared" si="300"/>
        <v>0</v>
      </c>
      <c r="G1494" s="1215">
        <v>455</v>
      </c>
      <c r="H1494" s="1216"/>
      <c r="I1494" s="1217"/>
      <c r="J1494" s="1218"/>
      <c r="K1494" s="587">
        <f t="shared" si="301"/>
        <v>0</v>
      </c>
      <c r="M1494" s="1215">
        <v>455</v>
      </c>
      <c r="N1494" s="1216"/>
      <c r="O1494" s="1217"/>
      <c r="P1494" s="1218"/>
      <c r="Q1494" s="587">
        <f t="shared" si="302"/>
        <v>0</v>
      </c>
      <c r="S1494" s="1215">
        <v>455</v>
      </c>
      <c r="T1494" s="1216"/>
      <c r="U1494" s="1217"/>
      <c r="V1494" s="1218"/>
      <c r="W1494" s="587">
        <f t="shared" si="303"/>
        <v>0</v>
      </c>
      <c r="Y1494" s="1215">
        <v>455</v>
      </c>
      <c r="Z1494" s="1216"/>
      <c r="AA1494" s="1217"/>
      <c r="AB1494" s="1218"/>
      <c r="AC1494" s="587">
        <f t="shared" si="304"/>
        <v>0</v>
      </c>
      <c r="AE1494" s="1215">
        <v>455</v>
      </c>
      <c r="AF1494" s="1216"/>
      <c r="AG1494" s="1217"/>
      <c r="AH1494" s="1218"/>
      <c r="AI1494" s="587">
        <f t="shared" si="305"/>
        <v>0</v>
      </c>
      <c r="AK1494" s="1215">
        <v>455</v>
      </c>
      <c r="AL1494" s="1216"/>
      <c r="AM1494" s="1217"/>
      <c r="AN1494" s="1218"/>
      <c r="AO1494" s="587">
        <f t="shared" si="306"/>
        <v>0</v>
      </c>
      <c r="AQ1494" s="1215">
        <v>455</v>
      </c>
      <c r="AR1494" s="1216"/>
      <c r="AS1494" s="1217"/>
      <c r="AT1494" s="1218"/>
      <c r="AU1494" s="587">
        <f t="shared" si="307"/>
        <v>0</v>
      </c>
      <c r="AW1494" s="1215">
        <v>455</v>
      </c>
      <c r="AX1494" s="1216"/>
      <c r="AY1494" s="1217"/>
      <c r="AZ1494" s="1218"/>
      <c r="BA1494" s="587">
        <f t="shared" si="308"/>
        <v>0</v>
      </c>
      <c r="BC1494" s="1215">
        <v>455</v>
      </c>
      <c r="BD1494" s="1216"/>
      <c r="BE1494" s="1217"/>
      <c r="BF1494" s="1218"/>
      <c r="BG1494" s="587">
        <f t="shared" si="309"/>
        <v>0</v>
      </c>
      <c r="BI1494" s="1215">
        <v>455</v>
      </c>
      <c r="BJ1494" s="1216"/>
      <c r="BK1494" s="1217"/>
      <c r="BL1494" s="1218"/>
      <c r="BM1494" s="587">
        <f t="shared" si="310"/>
        <v>0</v>
      </c>
      <c r="BO1494" s="1215">
        <v>455</v>
      </c>
      <c r="BP1494" s="1216"/>
      <c r="BQ1494" s="1217"/>
      <c r="BR1494" s="1218"/>
      <c r="BS1494" s="587">
        <f t="shared" si="311"/>
        <v>0</v>
      </c>
    </row>
    <row r="1495" spans="1:71" s="17" customFormat="1" ht="16.75" hidden="1" customHeight="1" outlineLevel="2">
      <c r="A1495" s="1215">
        <v>456</v>
      </c>
      <c r="B1495" s="1216"/>
      <c r="C1495" s="1217"/>
      <c r="D1495" s="1218"/>
      <c r="E1495" s="587">
        <f t="shared" si="300"/>
        <v>0</v>
      </c>
      <c r="G1495" s="1215">
        <v>456</v>
      </c>
      <c r="H1495" s="1216"/>
      <c r="I1495" s="1217"/>
      <c r="J1495" s="1218"/>
      <c r="K1495" s="587">
        <f t="shared" si="301"/>
        <v>0</v>
      </c>
      <c r="M1495" s="1215">
        <v>456</v>
      </c>
      <c r="N1495" s="1216"/>
      <c r="O1495" s="1217"/>
      <c r="P1495" s="1218"/>
      <c r="Q1495" s="587">
        <f t="shared" si="302"/>
        <v>0</v>
      </c>
      <c r="S1495" s="1215">
        <v>456</v>
      </c>
      <c r="T1495" s="1216"/>
      <c r="U1495" s="1217"/>
      <c r="V1495" s="1218"/>
      <c r="W1495" s="587">
        <f t="shared" si="303"/>
        <v>0</v>
      </c>
      <c r="Y1495" s="1215">
        <v>456</v>
      </c>
      <c r="Z1495" s="1216"/>
      <c r="AA1495" s="1217"/>
      <c r="AB1495" s="1218"/>
      <c r="AC1495" s="587">
        <f t="shared" si="304"/>
        <v>0</v>
      </c>
      <c r="AE1495" s="1215">
        <v>456</v>
      </c>
      <c r="AF1495" s="1216"/>
      <c r="AG1495" s="1217"/>
      <c r="AH1495" s="1218"/>
      <c r="AI1495" s="587">
        <f t="shared" si="305"/>
        <v>0</v>
      </c>
      <c r="AK1495" s="1215">
        <v>456</v>
      </c>
      <c r="AL1495" s="1216"/>
      <c r="AM1495" s="1217"/>
      <c r="AN1495" s="1218"/>
      <c r="AO1495" s="587">
        <f t="shared" si="306"/>
        <v>0</v>
      </c>
      <c r="AQ1495" s="1215">
        <v>456</v>
      </c>
      <c r="AR1495" s="1216"/>
      <c r="AS1495" s="1217"/>
      <c r="AT1495" s="1218"/>
      <c r="AU1495" s="587">
        <f t="shared" si="307"/>
        <v>0</v>
      </c>
      <c r="AW1495" s="1215">
        <v>456</v>
      </c>
      <c r="AX1495" s="1216"/>
      <c r="AY1495" s="1217"/>
      <c r="AZ1495" s="1218"/>
      <c r="BA1495" s="587">
        <f t="shared" si="308"/>
        <v>0</v>
      </c>
      <c r="BC1495" s="1215">
        <v>456</v>
      </c>
      <c r="BD1495" s="1216"/>
      <c r="BE1495" s="1217"/>
      <c r="BF1495" s="1218"/>
      <c r="BG1495" s="587">
        <f t="shared" si="309"/>
        <v>0</v>
      </c>
      <c r="BI1495" s="1215">
        <v>456</v>
      </c>
      <c r="BJ1495" s="1216"/>
      <c r="BK1495" s="1217"/>
      <c r="BL1495" s="1218"/>
      <c r="BM1495" s="587">
        <f t="shared" si="310"/>
        <v>0</v>
      </c>
      <c r="BO1495" s="1215">
        <v>456</v>
      </c>
      <c r="BP1495" s="1216"/>
      <c r="BQ1495" s="1217"/>
      <c r="BR1495" s="1218"/>
      <c r="BS1495" s="587">
        <f t="shared" si="311"/>
        <v>0</v>
      </c>
    </row>
    <row r="1496" spans="1:71" s="17" customFormat="1" ht="16.75" hidden="1" customHeight="1" outlineLevel="2">
      <c r="A1496" s="1215">
        <v>457</v>
      </c>
      <c r="B1496" s="1216"/>
      <c r="C1496" s="1217"/>
      <c r="D1496" s="1218"/>
      <c r="E1496" s="587">
        <f t="shared" si="300"/>
        <v>0</v>
      </c>
      <c r="G1496" s="1215">
        <v>457</v>
      </c>
      <c r="H1496" s="1216"/>
      <c r="I1496" s="1217"/>
      <c r="J1496" s="1218"/>
      <c r="K1496" s="587">
        <f t="shared" si="301"/>
        <v>0</v>
      </c>
      <c r="M1496" s="1215">
        <v>457</v>
      </c>
      <c r="N1496" s="1216"/>
      <c r="O1496" s="1217"/>
      <c r="P1496" s="1218"/>
      <c r="Q1496" s="587">
        <f t="shared" si="302"/>
        <v>0</v>
      </c>
      <c r="S1496" s="1215">
        <v>457</v>
      </c>
      <c r="T1496" s="1216"/>
      <c r="U1496" s="1217"/>
      <c r="V1496" s="1218"/>
      <c r="W1496" s="587">
        <f t="shared" si="303"/>
        <v>0</v>
      </c>
      <c r="Y1496" s="1215">
        <v>457</v>
      </c>
      <c r="Z1496" s="1216"/>
      <c r="AA1496" s="1217"/>
      <c r="AB1496" s="1218"/>
      <c r="AC1496" s="587">
        <f t="shared" si="304"/>
        <v>0</v>
      </c>
      <c r="AE1496" s="1215">
        <v>457</v>
      </c>
      <c r="AF1496" s="1216"/>
      <c r="AG1496" s="1217"/>
      <c r="AH1496" s="1218"/>
      <c r="AI1496" s="587">
        <f t="shared" si="305"/>
        <v>0</v>
      </c>
      <c r="AK1496" s="1215">
        <v>457</v>
      </c>
      <c r="AL1496" s="1216"/>
      <c r="AM1496" s="1217"/>
      <c r="AN1496" s="1218"/>
      <c r="AO1496" s="587">
        <f t="shared" si="306"/>
        <v>0</v>
      </c>
      <c r="AQ1496" s="1215">
        <v>457</v>
      </c>
      <c r="AR1496" s="1216"/>
      <c r="AS1496" s="1217"/>
      <c r="AT1496" s="1218"/>
      <c r="AU1496" s="587">
        <f t="shared" si="307"/>
        <v>0</v>
      </c>
      <c r="AW1496" s="1215">
        <v>457</v>
      </c>
      <c r="AX1496" s="1216"/>
      <c r="AY1496" s="1217"/>
      <c r="AZ1496" s="1218"/>
      <c r="BA1496" s="587">
        <f t="shared" si="308"/>
        <v>0</v>
      </c>
      <c r="BC1496" s="1215">
        <v>457</v>
      </c>
      <c r="BD1496" s="1216"/>
      <c r="BE1496" s="1217"/>
      <c r="BF1496" s="1218"/>
      <c r="BG1496" s="587">
        <f t="shared" si="309"/>
        <v>0</v>
      </c>
      <c r="BI1496" s="1215">
        <v>457</v>
      </c>
      <c r="BJ1496" s="1216"/>
      <c r="BK1496" s="1217"/>
      <c r="BL1496" s="1218"/>
      <c r="BM1496" s="587">
        <f t="shared" si="310"/>
        <v>0</v>
      </c>
      <c r="BO1496" s="1215">
        <v>457</v>
      </c>
      <c r="BP1496" s="1216"/>
      <c r="BQ1496" s="1217"/>
      <c r="BR1496" s="1218"/>
      <c r="BS1496" s="587">
        <f t="shared" si="311"/>
        <v>0</v>
      </c>
    </row>
    <row r="1497" spans="1:71" s="17" customFormat="1" ht="16.75" hidden="1" customHeight="1" outlineLevel="2">
      <c r="A1497" s="1215">
        <v>458</v>
      </c>
      <c r="B1497" s="1216"/>
      <c r="C1497" s="1217"/>
      <c r="D1497" s="1218"/>
      <c r="E1497" s="587">
        <f t="shared" si="300"/>
        <v>0</v>
      </c>
      <c r="G1497" s="1215">
        <v>458</v>
      </c>
      <c r="H1497" s="1216"/>
      <c r="I1497" s="1217"/>
      <c r="J1497" s="1218"/>
      <c r="K1497" s="587">
        <f t="shared" si="301"/>
        <v>0</v>
      </c>
      <c r="M1497" s="1215">
        <v>458</v>
      </c>
      <c r="N1497" s="1216"/>
      <c r="O1497" s="1217"/>
      <c r="P1497" s="1218"/>
      <c r="Q1497" s="587">
        <f t="shared" si="302"/>
        <v>0</v>
      </c>
      <c r="S1497" s="1215">
        <v>458</v>
      </c>
      <c r="T1497" s="1216"/>
      <c r="U1497" s="1217"/>
      <c r="V1497" s="1218"/>
      <c r="W1497" s="587">
        <f t="shared" si="303"/>
        <v>0</v>
      </c>
      <c r="Y1497" s="1215">
        <v>458</v>
      </c>
      <c r="Z1497" s="1216"/>
      <c r="AA1497" s="1217"/>
      <c r="AB1497" s="1218"/>
      <c r="AC1497" s="587">
        <f t="shared" si="304"/>
        <v>0</v>
      </c>
      <c r="AE1497" s="1215">
        <v>458</v>
      </c>
      <c r="AF1497" s="1216"/>
      <c r="AG1497" s="1217"/>
      <c r="AH1497" s="1218"/>
      <c r="AI1497" s="587">
        <f t="shared" si="305"/>
        <v>0</v>
      </c>
      <c r="AK1497" s="1215">
        <v>458</v>
      </c>
      <c r="AL1497" s="1216"/>
      <c r="AM1497" s="1217"/>
      <c r="AN1497" s="1218"/>
      <c r="AO1497" s="587">
        <f t="shared" si="306"/>
        <v>0</v>
      </c>
      <c r="AQ1497" s="1215">
        <v>458</v>
      </c>
      <c r="AR1497" s="1216"/>
      <c r="AS1497" s="1217"/>
      <c r="AT1497" s="1218"/>
      <c r="AU1497" s="587">
        <f t="shared" si="307"/>
        <v>0</v>
      </c>
      <c r="AW1497" s="1215">
        <v>458</v>
      </c>
      <c r="AX1497" s="1216"/>
      <c r="AY1497" s="1217"/>
      <c r="AZ1497" s="1218"/>
      <c r="BA1497" s="587">
        <f t="shared" si="308"/>
        <v>0</v>
      </c>
      <c r="BC1497" s="1215">
        <v>458</v>
      </c>
      <c r="BD1497" s="1216"/>
      <c r="BE1497" s="1217"/>
      <c r="BF1497" s="1218"/>
      <c r="BG1497" s="587">
        <f t="shared" si="309"/>
        <v>0</v>
      </c>
      <c r="BI1497" s="1215">
        <v>458</v>
      </c>
      <c r="BJ1497" s="1216"/>
      <c r="BK1497" s="1217"/>
      <c r="BL1497" s="1218"/>
      <c r="BM1497" s="587">
        <f t="shared" si="310"/>
        <v>0</v>
      </c>
      <c r="BO1497" s="1215">
        <v>458</v>
      </c>
      <c r="BP1497" s="1216"/>
      <c r="BQ1497" s="1217"/>
      <c r="BR1497" s="1218"/>
      <c r="BS1497" s="587">
        <f t="shared" si="311"/>
        <v>0</v>
      </c>
    </row>
    <row r="1498" spans="1:71" s="17" customFormat="1" ht="16.75" hidden="1" customHeight="1" outlineLevel="2">
      <c r="A1498" s="1215">
        <v>459</v>
      </c>
      <c r="B1498" s="1216"/>
      <c r="C1498" s="1217"/>
      <c r="D1498" s="1218"/>
      <c r="E1498" s="587">
        <f t="shared" si="300"/>
        <v>0</v>
      </c>
      <c r="G1498" s="1215">
        <v>459</v>
      </c>
      <c r="H1498" s="1216"/>
      <c r="I1498" s="1217"/>
      <c r="J1498" s="1218"/>
      <c r="K1498" s="587">
        <f t="shared" si="301"/>
        <v>0</v>
      </c>
      <c r="M1498" s="1215">
        <v>459</v>
      </c>
      <c r="N1498" s="1216"/>
      <c r="O1498" s="1217"/>
      <c r="P1498" s="1218"/>
      <c r="Q1498" s="587">
        <f t="shared" si="302"/>
        <v>0</v>
      </c>
      <c r="S1498" s="1215">
        <v>459</v>
      </c>
      <c r="T1498" s="1216"/>
      <c r="U1498" s="1217"/>
      <c r="V1498" s="1218"/>
      <c r="W1498" s="587">
        <f t="shared" si="303"/>
        <v>0</v>
      </c>
      <c r="Y1498" s="1215">
        <v>459</v>
      </c>
      <c r="Z1498" s="1216"/>
      <c r="AA1498" s="1217"/>
      <c r="AB1498" s="1218"/>
      <c r="AC1498" s="587">
        <f t="shared" si="304"/>
        <v>0</v>
      </c>
      <c r="AE1498" s="1215">
        <v>459</v>
      </c>
      <c r="AF1498" s="1216"/>
      <c r="AG1498" s="1217"/>
      <c r="AH1498" s="1218"/>
      <c r="AI1498" s="587">
        <f t="shared" si="305"/>
        <v>0</v>
      </c>
      <c r="AK1498" s="1215">
        <v>459</v>
      </c>
      <c r="AL1498" s="1216"/>
      <c r="AM1498" s="1217"/>
      <c r="AN1498" s="1218"/>
      <c r="AO1498" s="587">
        <f t="shared" si="306"/>
        <v>0</v>
      </c>
      <c r="AQ1498" s="1215">
        <v>459</v>
      </c>
      <c r="AR1498" s="1216"/>
      <c r="AS1498" s="1217"/>
      <c r="AT1498" s="1218"/>
      <c r="AU1498" s="587">
        <f t="shared" si="307"/>
        <v>0</v>
      </c>
      <c r="AW1498" s="1215">
        <v>459</v>
      </c>
      <c r="AX1498" s="1216"/>
      <c r="AY1498" s="1217"/>
      <c r="AZ1498" s="1218"/>
      <c r="BA1498" s="587">
        <f t="shared" si="308"/>
        <v>0</v>
      </c>
      <c r="BC1498" s="1215">
        <v>459</v>
      </c>
      <c r="BD1498" s="1216"/>
      <c r="BE1498" s="1217"/>
      <c r="BF1498" s="1218"/>
      <c r="BG1498" s="587">
        <f t="shared" si="309"/>
        <v>0</v>
      </c>
      <c r="BI1498" s="1215">
        <v>459</v>
      </c>
      <c r="BJ1498" s="1216"/>
      <c r="BK1498" s="1217"/>
      <c r="BL1498" s="1218"/>
      <c r="BM1498" s="587">
        <f t="shared" si="310"/>
        <v>0</v>
      </c>
      <c r="BO1498" s="1215">
        <v>459</v>
      </c>
      <c r="BP1498" s="1216"/>
      <c r="BQ1498" s="1217"/>
      <c r="BR1498" s="1218"/>
      <c r="BS1498" s="587">
        <f t="shared" si="311"/>
        <v>0</v>
      </c>
    </row>
    <row r="1499" spans="1:71" s="17" customFormat="1" ht="16.75" hidden="1" customHeight="1" outlineLevel="2">
      <c r="A1499" s="1215">
        <v>460</v>
      </c>
      <c r="B1499" s="1216"/>
      <c r="C1499" s="1217"/>
      <c r="D1499" s="1218"/>
      <c r="E1499" s="587">
        <f t="shared" si="300"/>
        <v>0</v>
      </c>
      <c r="G1499" s="1215">
        <v>460</v>
      </c>
      <c r="H1499" s="1216"/>
      <c r="I1499" s="1217"/>
      <c r="J1499" s="1218"/>
      <c r="K1499" s="587">
        <f t="shared" si="301"/>
        <v>0</v>
      </c>
      <c r="M1499" s="1215">
        <v>460</v>
      </c>
      <c r="N1499" s="1216"/>
      <c r="O1499" s="1217"/>
      <c r="P1499" s="1218"/>
      <c r="Q1499" s="587">
        <f t="shared" si="302"/>
        <v>0</v>
      </c>
      <c r="S1499" s="1215">
        <v>460</v>
      </c>
      <c r="T1499" s="1216"/>
      <c r="U1499" s="1217"/>
      <c r="V1499" s="1218"/>
      <c r="W1499" s="587">
        <f t="shared" si="303"/>
        <v>0</v>
      </c>
      <c r="Y1499" s="1215">
        <v>460</v>
      </c>
      <c r="Z1499" s="1216"/>
      <c r="AA1499" s="1217"/>
      <c r="AB1499" s="1218"/>
      <c r="AC1499" s="587">
        <f t="shared" si="304"/>
        <v>0</v>
      </c>
      <c r="AE1499" s="1215">
        <v>460</v>
      </c>
      <c r="AF1499" s="1216"/>
      <c r="AG1499" s="1217"/>
      <c r="AH1499" s="1218"/>
      <c r="AI1499" s="587">
        <f t="shared" si="305"/>
        <v>0</v>
      </c>
      <c r="AK1499" s="1215">
        <v>460</v>
      </c>
      <c r="AL1499" s="1216"/>
      <c r="AM1499" s="1217"/>
      <c r="AN1499" s="1218"/>
      <c r="AO1499" s="587">
        <f t="shared" si="306"/>
        <v>0</v>
      </c>
      <c r="AQ1499" s="1215">
        <v>460</v>
      </c>
      <c r="AR1499" s="1216"/>
      <c r="AS1499" s="1217"/>
      <c r="AT1499" s="1218"/>
      <c r="AU1499" s="587">
        <f t="shared" si="307"/>
        <v>0</v>
      </c>
      <c r="AW1499" s="1215">
        <v>460</v>
      </c>
      <c r="AX1499" s="1216"/>
      <c r="AY1499" s="1217"/>
      <c r="AZ1499" s="1218"/>
      <c r="BA1499" s="587">
        <f t="shared" si="308"/>
        <v>0</v>
      </c>
      <c r="BC1499" s="1215">
        <v>460</v>
      </c>
      <c r="BD1499" s="1216"/>
      <c r="BE1499" s="1217"/>
      <c r="BF1499" s="1218"/>
      <c r="BG1499" s="587">
        <f t="shared" si="309"/>
        <v>0</v>
      </c>
      <c r="BI1499" s="1215">
        <v>460</v>
      </c>
      <c r="BJ1499" s="1216"/>
      <c r="BK1499" s="1217"/>
      <c r="BL1499" s="1218"/>
      <c r="BM1499" s="587">
        <f t="shared" si="310"/>
        <v>0</v>
      </c>
      <c r="BO1499" s="1215">
        <v>460</v>
      </c>
      <c r="BP1499" s="1216"/>
      <c r="BQ1499" s="1217"/>
      <c r="BR1499" s="1218"/>
      <c r="BS1499" s="587">
        <f t="shared" si="311"/>
        <v>0</v>
      </c>
    </row>
    <row r="1500" spans="1:71" s="17" customFormat="1" ht="16.75" hidden="1" customHeight="1" outlineLevel="2">
      <c r="A1500" s="1215">
        <v>461</v>
      </c>
      <c r="B1500" s="1216"/>
      <c r="C1500" s="1217"/>
      <c r="D1500" s="1218"/>
      <c r="E1500" s="587">
        <f t="shared" si="300"/>
        <v>0</v>
      </c>
      <c r="G1500" s="1215">
        <v>461</v>
      </c>
      <c r="H1500" s="1216"/>
      <c r="I1500" s="1217"/>
      <c r="J1500" s="1218"/>
      <c r="K1500" s="587">
        <f t="shared" si="301"/>
        <v>0</v>
      </c>
      <c r="M1500" s="1215">
        <v>461</v>
      </c>
      <c r="N1500" s="1216"/>
      <c r="O1500" s="1217"/>
      <c r="P1500" s="1218"/>
      <c r="Q1500" s="587">
        <f t="shared" si="302"/>
        <v>0</v>
      </c>
      <c r="S1500" s="1215">
        <v>461</v>
      </c>
      <c r="T1500" s="1216"/>
      <c r="U1500" s="1217"/>
      <c r="V1500" s="1218"/>
      <c r="W1500" s="587">
        <f t="shared" si="303"/>
        <v>0</v>
      </c>
      <c r="Y1500" s="1215">
        <v>461</v>
      </c>
      <c r="Z1500" s="1216"/>
      <c r="AA1500" s="1217"/>
      <c r="AB1500" s="1218"/>
      <c r="AC1500" s="587">
        <f t="shared" si="304"/>
        <v>0</v>
      </c>
      <c r="AE1500" s="1215">
        <v>461</v>
      </c>
      <c r="AF1500" s="1216"/>
      <c r="AG1500" s="1217"/>
      <c r="AH1500" s="1218"/>
      <c r="AI1500" s="587">
        <f t="shared" si="305"/>
        <v>0</v>
      </c>
      <c r="AK1500" s="1215">
        <v>461</v>
      </c>
      <c r="AL1500" s="1216"/>
      <c r="AM1500" s="1217"/>
      <c r="AN1500" s="1218"/>
      <c r="AO1500" s="587">
        <f t="shared" si="306"/>
        <v>0</v>
      </c>
      <c r="AQ1500" s="1215">
        <v>461</v>
      </c>
      <c r="AR1500" s="1216"/>
      <c r="AS1500" s="1217"/>
      <c r="AT1500" s="1218"/>
      <c r="AU1500" s="587">
        <f t="shared" si="307"/>
        <v>0</v>
      </c>
      <c r="AW1500" s="1215">
        <v>461</v>
      </c>
      <c r="AX1500" s="1216"/>
      <c r="AY1500" s="1217"/>
      <c r="AZ1500" s="1218"/>
      <c r="BA1500" s="587">
        <f t="shared" si="308"/>
        <v>0</v>
      </c>
      <c r="BC1500" s="1215">
        <v>461</v>
      </c>
      <c r="BD1500" s="1216"/>
      <c r="BE1500" s="1217"/>
      <c r="BF1500" s="1218"/>
      <c r="BG1500" s="587">
        <f t="shared" si="309"/>
        <v>0</v>
      </c>
      <c r="BI1500" s="1215">
        <v>461</v>
      </c>
      <c r="BJ1500" s="1216"/>
      <c r="BK1500" s="1217"/>
      <c r="BL1500" s="1218"/>
      <c r="BM1500" s="587">
        <f t="shared" si="310"/>
        <v>0</v>
      </c>
      <c r="BO1500" s="1215">
        <v>461</v>
      </c>
      <c r="BP1500" s="1216"/>
      <c r="BQ1500" s="1217"/>
      <c r="BR1500" s="1218"/>
      <c r="BS1500" s="587">
        <f t="shared" si="311"/>
        <v>0</v>
      </c>
    </row>
    <row r="1501" spans="1:71" s="17" customFormat="1" ht="16.75" hidden="1" customHeight="1" outlineLevel="2">
      <c r="A1501" s="1215">
        <v>462</v>
      </c>
      <c r="B1501" s="1216"/>
      <c r="C1501" s="1217"/>
      <c r="D1501" s="1218"/>
      <c r="E1501" s="587">
        <f t="shared" si="300"/>
        <v>0</v>
      </c>
      <c r="G1501" s="1215">
        <v>462</v>
      </c>
      <c r="H1501" s="1216"/>
      <c r="I1501" s="1217"/>
      <c r="J1501" s="1218"/>
      <c r="K1501" s="587">
        <f t="shared" si="301"/>
        <v>0</v>
      </c>
      <c r="M1501" s="1215">
        <v>462</v>
      </c>
      <c r="N1501" s="1216"/>
      <c r="O1501" s="1217"/>
      <c r="P1501" s="1218"/>
      <c r="Q1501" s="587">
        <f t="shared" si="302"/>
        <v>0</v>
      </c>
      <c r="S1501" s="1215">
        <v>462</v>
      </c>
      <c r="T1501" s="1216"/>
      <c r="U1501" s="1217"/>
      <c r="V1501" s="1218"/>
      <c r="W1501" s="587">
        <f t="shared" si="303"/>
        <v>0</v>
      </c>
      <c r="Y1501" s="1215">
        <v>462</v>
      </c>
      <c r="Z1501" s="1216"/>
      <c r="AA1501" s="1217"/>
      <c r="AB1501" s="1218"/>
      <c r="AC1501" s="587">
        <f t="shared" si="304"/>
        <v>0</v>
      </c>
      <c r="AE1501" s="1215">
        <v>462</v>
      </c>
      <c r="AF1501" s="1216"/>
      <c r="AG1501" s="1217"/>
      <c r="AH1501" s="1218"/>
      <c r="AI1501" s="587">
        <f t="shared" si="305"/>
        <v>0</v>
      </c>
      <c r="AK1501" s="1215">
        <v>462</v>
      </c>
      <c r="AL1501" s="1216"/>
      <c r="AM1501" s="1217"/>
      <c r="AN1501" s="1218"/>
      <c r="AO1501" s="587">
        <f t="shared" si="306"/>
        <v>0</v>
      </c>
      <c r="AQ1501" s="1215">
        <v>462</v>
      </c>
      <c r="AR1501" s="1216"/>
      <c r="AS1501" s="1217"/>
      <c r="AT1501" s="1218"/>
      <c r="AU1501" s="587">
        <f t="shared" si="307"/>
        <v>0</v>
      </c>
      <c r="AW1501" s="1215">
        <v>462</v>
      </c>
      <c r="AX1501" s="1216"/>
      <c r="AY1501" s="1217"/>
      <c r="AZ1501" s="1218"/>
      <c r="BA1501" s="587">
        <f t="shared" si="308"/>
        <v>0</v>
      </c>
      <c r="BC1501" s="1215">
        <v>462</v>
      </c>
      <c r="BD1501" s="1216"/>
      <c r="BE1501" s="1217"/>
      <c r="BF1501" s="1218"/>
      <c r="BG1501" s="587">
        <f t="shared" si="309"/>
        <v>0</v>
      </c>
      <c r="BI1501" s="1215">
        <v>462</v>
      </c>
      <c r="BJ1501" s="1216"/>
      <c r="BK1501" s="1217"/>
      <c r="BL1501" s="1218"/>
      <c r="BM1501" s="587">
        <f t="shared" si="310"/>
        <v>0</v>
      </c>
      <c r="BO1501" s="1215">
        <v>462</v>
      </c>
      <c r="BP1501" s="1216"/>
      <c r="BQ1501" s="1217"/>
      <c r="BR1501" s="1218"/>
      <c r="BS1501" s="587">
        <f t="shared" si="311"/>
        <v>0</v>
      </c>
    </row>
    <row r="1502" spans="1:71" s="17" customFormat="1" ht="16.75" hidden="1" customHeight="1" outlineLevel="2">
      <c r="A1502" s="1215">
        <v>463</v>
      </c>
      <c r="B1502" s="1216"/>
      <c r="C1502" s="1217"/>
      <c r="D1502" s="1218"/>
      <c r="E1502" s="587">
        <f t="shared" si="300"/>
        <v>0</v>
      </c>
      <c r="G1502" s="1215">
        <v>463</v>
      </c>
      <c r="H1502" s="1216"/>
      <c r="I1502" s="1217"/>
      <c r="J1502" s="1218"/>
      <c r="K1502" s="587">
        <f t="shared" si="301"/>
        <v>0</v>
      </c>
      <c r="M1502" s="1215">
        <v>463</v>
      </c>
      <c r="N1502" s="1216"/>
      <c r="O1502" s="1217"/>
      <c r="P1502" s="1218"/>
      <c r="Q1502" s="587">
        <f t="shared" si="302"/>
        <v>0</v>
      </c>
      <c r="S1502" s="1215">
        <v>463</v>
      </c>
      <c r="T1502" s="1216"/>
      <c r="U1502" s="1217"/>
      <c r="V1502" s="1218"/>
      <c r="W1502" s="587">
        <f t="shared" si="303"/>
        <v>0</v>
      </c>
      <c r="Y1502" s="1215">
        <v>463</v>
      </c>
      <c r="Z1502" s="1216"/>
      <c r="AA1502" s="1217"/>
      <c r="AB1502" s="1218"/>
      <c r="AC1502" s="587">
        <f t="shared" si="304"/>
        <v>0</v>
      </c>
      <c r="AE1502" s="1215">
        <v>463</v>
      </c>
      <c r="AF1502" s="1216"/>
      <c r="AG1502" s="1217"/>
      <c r="AH1502" s="1218"/>
      <c r="AI1502" s="587">
        <f t="shared" si="305"/>
        <v>0</v>
      </c>
      <c r="AK1502" s="1215">
        <v>463</v>
      </c>
      <c r="AL1502" s="1216"/>
      <c r="AM1502" s="1217"/>
      <c r="AN1502" s="1218"/>
      <c r="AO1502" s="587">
        <f t="shared" si="306"/>
        <v>0</v>
      </c>
      <c r="AQ1502" s="1215">
        <v>463</v>
      </c>
      <c r="AR1502" s="1216"/>
      <c r="AS1502" s="1217"/>
      <c r="AT1502" s="1218"/>
      <c r="AU1502" s="587">
        <f t="shared" si="307"/>
        <v>0</v>
      </c>
      <c r="AW1502" s="1215">
        <v>463</v>
      </c>
      <c r="AX1502" s="1216"/>
      <c r="AY1502" s="1217"/>
      <c r="AZ1502" s="1218"/>
      <c r="BA1502" s="587">
        <f t="shared" si="308"/>
        <v>0</v>
      </c>
      <c r="BC1502" s="1215">
        <v>463</v>
      </c>
      <c r="BD1502" s="1216"/>
      <c r="BE1502" s="1217"/>
      <c r="BF1502" s="1218"/>
      <c r="BG1502" s="587">
        <f t="shared" si="309"/>
        <v>0</v>
      </c>
      <c r="BI1502" s="1215">
        <v>463</v>
      </c>
      <c r="BJ1502" s="1216"/>
      <c r="BK1502" s="1217"/>
      <c r="BL1502" s="1218"/>
      <c r="BM1502" s="587">
        <f t="shared" si="310"/>
        <v>0</v>
      </c>
      <c r="BO1502" s="1215">
        <v>463</v>
      </c>
      <c r="BP1502" s="1216"/>
      <c r="BQ1502" s="1217"/>
      <c r="BR1502" s="1218"/>
      <c r="BS1502" s="587">
        <f t="shared" si="311"/>
        <v>0</v>
      </c>
    </row>
    <row r="1503" spans="1:71" s="17" customFormat="1" ht="16.75" hidden="1" customHeight="1" outlineLevel="2">
      <c r="A1503" s="1215">
        <v>464</v>
      </c>
      <c r="B1503" s="1216"/>
      <c r="C1503" s="1217"/>
      <c r="D1503" s="1218"/>
      <c r="E1503" s="587">
        <f t="shared" si="300"/>
        <v>0</v>
      </c>
      <c r="G1503" s="1215">
        <v>464</v>
      </c>
      <c r="H1503" s="1216"/>
      <c r="I1503" s="1217"/>
      <c r="J1503" s="1218"/>
      <c r="K1503" s="587">
        <f t="shared" si="301"/>
        <v>0</v>
      </c>
      <c r="M1503" s="1215">
        <v>464</v>
      </c>
      <c r="N1503" s="1216"/>
      <c r="O1503" s="1217"/>
      <c r="P1503" s="1218"/>
      <c r="Q1503" s="587">
        <f t="shared" si="302"/>
        <v>0</v>
      </c>
      <c r="S1503" s="1215">
        <v>464</v>
      </c>
      <c r="T1503" s="1216"/>
      <c r="U1503" s="1217"/>
      <c r="V1503" s="1218"/>
      <c r="W1503" s="587">
        <f t="shared" si="303"/>
        <v>0</v>
      </c>
      <c r="Y1503" s="1215">
        <v>464</v>
      </c>
      <c r="Z1503" s="1216"/>
      <c r="AA1503" s="1217"/>
      <c r="AB1503" s="1218"/>
      <c r="AC1503" s="587">
        <f t="shared" si="304"/>
        <v>0</v>
      </c>
      <c r="AE1503" s="1215">
        <v>464</v>
      </c>
      <c r="AF1503" s="1216"/>
      <c r="AG1503" s="1217"/>
      <c r="AH1503" s="1218"/>
      <c r="AI1503" s="587">
        <f t="shared" si="305"/>
        <v>0</v>
      </c>
      <c r="AK1503" s="1215">
        <v>464</v>
      </c>
      <c r="AL1503" s="1216"/>
      <c r="AM1503" s="1217"/>
      <c r="AN1503" s="1218"/>
      <c r="AO1503" s="587">
        <f t="shared" si="306"/>
        <v>0</v>
      </c>
      <c r="AQ1503" s="1215">
        <v>464</v>
      </c>
      <c r="AR1503" s="1216"/>
      <c r="AS1503" s="1217"/>
      <c r="AT1503" s="1218"/>
      <c r="AU1503" s="587">
        <f t="shared" si="307"/>
        <v>0</v>
      </c>
      <c r="AW1503" s="1215">
        <v>464</v>
      </c>
      <c r="AX1503" s="1216"/>
      <c r="AY1503" s="1217"/>
      <c r="AZ1503" s="1218"/>
      <c r="BA1503" s="587">
        <f t="shared" si="308"/>
        <v>0</v>
      </c>
      <c r="BC1503" s="1215">
        <v>464</v>
      </c>
      <c r="BD1503" s="1216"/>
      <c r="BE1503" s="1217"/>
      <c r="BF1503" s="1218"/>
      <c r="BG1503" s="587">
        <f t="shared" si="309"/>
        <v>0</v>
      </c>
      <c r="BI1503" s="1215">
        <v>464</v>
      </c>
      <c r="BJ1503" s="1216"/>
      <c r="BK1503" s="1217"/>
      <c r="BL1503" s="1218"/>
      <c r="BM1503" s="587">
        <f t="shared" si="310"/>
        <v>0</v>
      </c>
      <c r="BO1503" s="1215">
        <v>464</v>
      </c>
      <c r="BP1503" s="1216"/>
      <c r="BQ1503" s="1217"/>
      <c r="BR1503" s="1218"/>
      <c r="BS1503" s="587">
        <f t="shared" si="311"/>
        <v>0</v>
      </c>
    </row>
    <row r="1504" spans="1:71" s="17" customFormat="1" ht="16.75" hidden="1" customHeight="1" outlineLevel="2">
      <c r="A1504" s="1215">
        <v>465</v>
      </c>
      <c r="B1504" s="1216"/>
      <c r="C1504" s="1217"/>
      <c r="D1504" s="1218"/>
      <c r="E1504" s="587">
        <f t="shared" si="300"/>
        <v>0</v>
      </c>
      <c r="G1504" s="1215">
        <v>465</v>
      </c>
      <c r="H1504" s="1216"/>
      <c r="I1504" s="1217"/>
      <c r="J1504" s="1218"/>
      <c r="K1504" s="587">
        <f t="shared" si="301"/>
        <v>0</v>
      </c>
      <c r="M1504" s="1215">
        <v>465</v>
      </c>
      <c r="N1504" s="1216"/>
      <c r="O1504" s="1217"/>
      <c r="P1504" s="1218"/>
      <c r="Q1504" s="587">
        <f t="shared" si="302"/>
        <v>0</v>
      </c>
      <c r="S1504" s="1215">
        <v>465</v>
      </c>
      <c r="T1504" s="1216"/>
      <c r="U1504" s="1217"/>
      <c r="V1504" s="1218"/>
      <c r="W1504" s="587">
        <f t="shared" si="303"/>
        <v>0</v>
      </c>
      <c r="Y1504" s="1215">
        <v>465</v>
      </c>
      <c r="Z1504" s="1216"/>
      <c r="AA1504" s="1217"/>
      <c r="AB1504" s="1218"/>
      <c r="AC1504" s="587">
        <f t="shared" si="304"/>
        <v>0</v>
      </c>
      <c r="AE1504" s="1215">
        <v>465</v>
      </c>
      <c r="AF1504" s="1216"/>
      <c r="AG1504" s="1217"/>
      <c r="AH1504" s="1218"/>
      <c r="AI1504" s="587">
        <f t="shared" si="305"/>
        <v>0</v>
      </c>
      <c r="AK1504" s="1215">
        <v>465</v>
      </c>
      <c r="AL1504" s="1216"/>
      <c r="AM1504" s="1217"/>
      <c r="AN1504" s="1218"/>
      <c r="AO1504" s="587">
        <f t="shared" si="306"/>
        <v>0</v>
      </c>
      <c r="AQ1504" s="1215">
        <v>465</v>
      </c>
      <c r="AR1504" s="1216"/>
      <c r="AS1504" s="1217"/>
      <c r="AT1504" s="1218"/>
      <c r="AU1504" s="587">
        <f t="shared" si="307"/>
        <v>0</v>
      </c>
      <c r="AW1504" s="1215">
        <v>465</v>
      </c>
      <c r="AX1504" s="1216"/>
      <c r="AY1504" s="1217"/>
      <c r="AZ1504" s="1218"/>
      <c r="BA1504" s="587">
        <f t="shared" si="308"/>
        <v>0</v>
      </c>
      <c r="BC1504" s="1215">
        <v>465</v>
      </c>
      <c r="BD1504" s="1216"/>
      <c r="BE1504" s="1217"/>
      <c r="BF1504" s="1218"/>
      <c r="BG1504" s="587">
        <f t="shared" si="309"/>
        <v>0</v>
      </c>
      <c r="BI1504" s="1215">
        <v>465</v>
      </c>
      <c r="BJ1504" s="1216"/>
      <c r="BK1504" s="1217"/>
      <c r="BL1504" s="1218"/>
      <c r="BM1504" s="587">
        <f t="shared" si="310"/>
        <v>0</v>
      </c>
      <c r="BO1504" s="1215">
        <v>465</v>
      </c>
      <c r="BP1504" s="1216"/>
      <c r="BQ1504" s="1217"/>
      <c r="BR1504" s="1218"/>
      <c r="BS1504" s="587">
        <f t="shared" si="311"/>
        <v>0</v>
      </c>
    </row>
    <row r="1505" spans="1:71" s="17" customFormat="1" ht="16.75" hidden="1" customHeight="1" outlineLevel="2">
      <c r="A1505" s="1215">
        <v>466</v>
      </c>
      <c r="B1505" s="1216"/>
      <c r="C1505" s="1217"/>
      <c r="D1505" s="1218"/>
      <c r="E1505" s="587">
        <f t="shared" si="300"/>
        <v>0</v>
      </c>
      <c r="G1505" s="1215">
        <v>466</v>
      </c>
      <c r="H1505" s="1216"/>
      <c r="I1505" s="1217"/>
      <c r="J1505" s="1218"/>
      <c r="K1505" s="587">
        <f t="shared" si="301"/>
        <v>0</v>
      </c>
      <c r="M1505" s="1215">
        <v>466</v>
      </c>
      <c r="N1505" s="1216"/>
      <c r="O1505" s="1217"/>
      <c r="P1505" s="1218"/>
      <c r="Q1505" s="587">
        <f t="shared" si="302"/>
        <v>0</v>
      </c>
      <c r="S1505" s="1215">
        <v>466</v>
      </c>
      <c r="T1505" s="1216"/>
      <c r="U1505" s="1217"/>
      <c r="V1505" s="1218"/>
      <c r="W1505" s="587">
        <f t="shared" si="303"/>
        <v>0</v>
      </c>
      <c r="Y1505" s="1215">
        <v>466</v>
      </c>
      <c r="Z1505" s="1216"/>
      <c r="AA1505" s="1217"/>
      <c r="AB1505" s="1218"/>
      <c r="AC1505" s="587">
        <f t="shared" si="304"/>
        <v>0</v>
      </c>
      <c r="AE1505" s="1215">
        <v>466</v>
      </c>
      <c r="AF1505" s="1216"/>
      <c r="AG1505" s="1217"/>
      <c r="AH1505" s="1218"/>
      <c r="AI1505" s="587">
        <f t="shared" si="305"/>
        <v>0</v>
      </c>
      <c r="AK1505" s="1215">
        <v>466</v>
      </c>
      <c r="AL1505" s="1216"/>
      <c r="AM1505" s="1217"/>
      <c r="AN1505" s="1218"/>
      <c r="AO1505" s="587">
        <f t="shared" si="306"/>
        <v>0</v>
      </c>
      <c r="AQ1505" s="1215">
        <v>466</v>
      </c>
      <c r="AR1505" s="1216"/>
      <c r="AS1505" s="1217"/>
      <c r="AT1505" s="1218"/>
      <c r="AU1505" s="587">
        <f t="shared" si="307"/>
        <v>0</v>
      </c>
      <c r="AW1505" s="1215">
        <v>466</v>
      </c>
      <c r="AX1505" s="1216"/>
      <c r="AY1505" s="1217"/>
      <c r="AZ1505" s="1218"/>
      <c r="BA1505" s="587">
        <f t="shared" si="308"/>
        <v>0</v>
      </c>
      <c r="BC1505" s="1215">
        <v>466</v>
      </c>
      <c r="BD1505" s="1216"/>
      <c r="BE1505" s="1217"/>
      <c r="BF1505" s="1218"/>
      <c r="BG1505" s="587">
        <f t="shared" si="309"/>
        <v>0</v>
      </c>
      <c r="BI1505" s="1215">
        <v>466</v>
      </c>
      <c r="BJ1505" s="1216"/>
      <c r="BK1505" s="1217"/>
      <c r="BL1505" s="1218"/>
      <c r="BM1505" s="587">
        <f t="shared" si="310"/>
        <v>0</v>
      </c>
      <c r="BO1505" s="1215">
        <v>466</v>
      </c>
      <c r="BP1505" s="1216"/>
      <c r="BQ1505" s="1217"/>
      <c r="BR1505" s="1218"/>
      <c r="BS1505" s="587">
        <f t="shared" si="311"/>
        <v>0</v>
      </c>
    </row>
    <row r="1506" spans="1:71" s="17" customFormat="1" ht="16.75" hidden="1" customHeight="1" outlineLevel="2">
      <c r="A1506" s="1215">
        <v>467</v>
      </c>
      <c r="B1506" s="1216"/>
      <c r="C1506" s="1217"/>
      <c r="D1506" s="1218"/>
      <c r="E1506" s="587">
        <f t="shared" si="300"/>
        <v>0</v>
      </c>
      <c r="G1506" s="1215">
        <v>467</v>
      </c>
      <c r="H1506" s="1216"/>
      <c r="I1506" s="1217"/>
      <c r="J1506" s="1218"/>
      <c r="K1506" s="587">
        <f t="shared" si="301"/>
        <v>0</v>
      </c>
      <c r="M1506" s="1215">
        <v>467</v>
      </c>
      <c r="N1506" s="1216"/>
      <c r="O1506" s="1217"/>
      <c r="P1506" s="1218"/>
      <c r="Q1506" s="587">
        <f t="shared" si="302"/>
        <v>0</v>
      </c>
      <c r="S1506" s="1215">
        <v>467</v>
      </c>
      <c r="T1506" s="1216"/>
      <c r="U1506" s="1217"/>
      <c r="V1506" s="1218"/>
      <c r="W1506" s="587">
        <f t="shared" si="303"/>
        <v>0</v>
      </c>
      <c r="Y1506" s="1215">
        <v>467</v>
      </c>
      <c r="Z1506" s="1216"/>
      <c r="AA1506" s="1217"/>
      <c r="AB1506" s="1218"/>
      <c r="AC1506" s="587">
        <f t="shared" si="304"/>
        <v>0</v>
      </c>
      <c r="AE1506" s="1215">
        <v>467</v>
      </c>
      <c r="AF1506" s="1216"/>
      <c r="AG1506" s="1217"/>
      <c r="AH1506" s="1218"/>
      <c r="AI1506" s="587">
        <f t="shared" si="305"/>
        <v>0</v>
      </c>
      <c r="AK1506" s="1215">
        <v>467</v>
      </c>
      <c r="AL1506" s="1216"/>
      <c r="AM1506" s="1217"/>
      <c r="AN1506" s="1218"/>
      <c r="AO1506" s="587">
        <f t="shared" si="306"/>
        <v>0</v>
      </c>
      <c r="AQ1506" s="1215">
        <v>467</v>
      </c>
      <c r="AR1506" s="1216"/>
      <c r="AS1506" s="1217"/>
      <c r="AT1506" s="1218"/>
      <c r="AU1506" s="587">
        <f t="shared" si="307"/>
        <v>0</v>
      </c>
      <c r="AW1506" s="1215">
        <v>467</v>
      </c>
      <c r="AX1506" s="1216"/>
      <c r="AY1506" s="1217"/>
      <c r="AZ1506" s="1218"/>
      <c r="BA1506" s="587">
        <f t="shared" si="308"/>
        <v>0</v>
      </c>
      <c r="BC1506" s="1215">
        <v>467</v>
      </c>
      <c r="BD1506" s="1216"/>
      <c r="BE1506" s="1217"/>
      <c r="BF1506" s="1218"/>
      <c r="BG1506" s="587">
        <f t="shared" si="309"/>
        <v>0</v>
      </c>
      <c r="BI1506" s="1215">
        <v>467</v>
      </c>
      <c r="BJ1506" s="1216"/>
      <c r="BK1506" s="1217"/>
      <c r="BL1506" s="1218"/>
      <c r="BM1506" s="587">
        <f t="shared" si="310"/>
        <v>0</v>
      </c>
      <c r="BO1506" s="1215">
        <v>467</v>
      </c>
      <c r="BP1506" s="1216"/>
      <c r="BQ1506" s="1217"/>
      <c r="BR1506" s="1218"/>
      <c r="BS1506" s="587">
        <f t="shared" si="311"/>
        <v>0</v>
      </c>
    </row>
    <row r="1507" spans="1:71" s="17" customFormat="1" ht="16.75" hidden="1" customHeight="1" outlineLevel="2">
      <c r="A1507" s="1215">
        <v>468</v>
      </c>
      <c r="B1507" s="1216"/>
      <c r="C1507" s="1217"/>
      <c r="D1507" s="1218"/>
      <c r="E1507" s="587">
        <f t="shared" si="300"/>
        <v>0</v>
      </c>
      <c r="G1507" s="1215">
        <v>468</v>
      </c>
      <c r="H1507" s="1216"/>
      <c r="I1507" s="1217"/>
      <c r="J1507" s="1218"/>
      <c r="K1507" s="587">
        <f t="shared" si="301"/>
        <v>0</v>
      </c>
      <c r="M1507" s="1215">
        <v>468</v>
      </c>
      <c r="N1507" s="1216"/>
      <c r="O1507" s="1217"/>
      <c r="P1507" s="1218"/>
      <c r="Q1507" s="587">
        <f t="shared" si="302"/>
        <v>0</v>
      </c>
      <c r="S1507" s="1215">
        <v>468</v>
      </c>
      <c r="T1507" s="1216"/>
      <c r="U1507" s="1217"/>
      <c r="V1507" s="1218"/>
      <c r="W1507" s="587">
        <f t="shared" si="303"/>
        <v>0</v>
      </c>
      <c r="Y1507" s="1215">
        <v>468</v>
      </c>
      <c r="Z1507" s="1216"/>
      <c r="AA1507" s="1217"/>
      <c r="AB1507" s="1218"/>
      <c r="AC1507" s="587">
        <f t="shared" si="304"/>
        <v>0</v>
      </c>
      <c r="AE1507" s="1215">
        <v>468</v>
      </c>
      <c r="AF1507" s="1216"/>
      <c r="AG1507" s="1217"/>
      <c r="AH1507" s="1218"/>
      <c r="AI1507" s="587">
        <f t="shared" si="305"/>
        <v>0</v>
      </c>
      <c r="AK1507" s="1215">
        <v>468</v>
      </c>
      <c r="AL1507" s="1216"/>
      <c r="AM1507" s="1217"/>
      <c r="AN1507" s="1218"/>
      <c r="AO1507" s="587">
        <f t="shared" si="306"/>
        <v>0</v>
      </c>
      <c r="AQ1507" s="1215">
        <v>468</v>
      </c>
      <c r="AR1507" s="1216"/>
      <c r="AS1507" s="1217"/>
      <c r="AT1507" s="1218"/>
      <c r="AU1507" s="587">
        <f t="shared" si="307"/>
        <v>0</v>
      </c>
      <c r="AW1507" s="1215">
        <v>468</v>
      </c>
      <c r="AX1507" s="1216"/>
      <c r="AY1507" s="1217"/>
      <c r="AZ1507" s="1218"/>
      <c r="BA1507" s="587">
        <f t="shared" si="308"/>
        <v>0</v>
      </c>
      <c r="BC1507" s="1215">
        <v>468</v>
      </c>
      <c r="BD1507" s="1216"/>
      <c r="BE1507" s="1217"/>
      <c r="BF1507" s="1218"/>
      <c r="BG1507" s="587">
        <f t="shared" si="309"/>
        <v>0</v>
      </c>
      <c r="BI1507" s="1215">
        <v>468</v>
      </c>
      <c r="BJ1507" s="1216"/>
      <c r="BK1507" s="1217"/>
      <c r="BL1507" s="1218"/>
      <c r="BM1507" s="587">
        <f t="shared" si="310"/>
        <v>0</v>
      </c>
      <c r="BO1507" s="1215">
        <v>468</v>
      </c>
      <c r="BP1507" s="1216"/>
      <c r="BQ1507" s="1217"/>
      <c r="BR1507" s="1218"/>
      <c r="BS1507" s="587">
        <f t="shared" si="311"/>
        <v>0</v>
      </c>
    </row>
    <row r="1508" spans="1:71" s="17" customFormat="1" ht="16.75" hidden="1" customHeight="1" outlineLevel="2">
      <c r="A1508" s="1215">
        <v>469</v>
      </c>
      <c r="B1508" s="1216"/>
      <c r="C1508" s="1217"/>
      <c r="D1508" s="1218"/>
      <c r="E1508" s="587">
        <f t="shared" si="300"/>
        <v>0</v>
      </c>
      <c r="G1508" s="1215">
        <v>469</v>
      </c>
      <c r="H1508" s="1216"/>
      <c r="I1508" s="1217"/>
      <c r="J1508" s="1218"/>
      <c r="K1508" s="587">
        <f t="shared" si="301"/>
        <v>0</v>
      </c>
      <c r="M1508" s="1215">
        <v>469</v>
      </c>
      <c r="N1508" s="1216"/>
      <c r="O1508" s="1217"/>
      <c r="P1508" s="1218"/>
      <c r="Q1508" s="587">
        <f t="shared" si="302"/>
        <v>0</v>
      </c>
      <c r="S1508" s="1215">
        <v>469</v>
      </c>
      <c r="T1508" s="1216"/>
      <c r="U1508" s="1217"/>
      <c r="V1508" s="1218"/>
      <c r="W1508" s="587">
        <f t="shared" si="303"/>
        <v>0</v>
      </c>
      <c r="Y1508" s="1215">
        <v>469</v>
      </c>
      <c r="Z1508" s="1216"/>
      <c r="AA1508" s="1217"/>
      <c r="AB1508" s="1218"/>
      <c r="AC1508" s="587">
        <f t="shared" si="304"/>
        <v>0</v>
      </c>
      <c r="AE1508" s="1215">
        <v>469</v>
      </c>
      <c r="AF1508" s="1216"/>
      <c r="AG1508" s="1217"/>
      <c r="AH1508" s="1218"/>
      <c r="AI1508" s="587">
        <f t="shared" si="305"/>
        <v>0</v>
      </c>
      <c r="AK1508" s="1215">
        <v>469</v>
      </c>
      <c r="AL1508" s="1216"/>
      <c r="AM1508" s="1217"/>
      <c r="AN1508" s="1218"/>
      <c r="AO1508" s="587">
        <f t="shared" si="306"/>
        <v>0</v>
      </c>
      <c r="AQ1508" s="1215">
        <v>469</v>
      </c>
      <c r="AR1508" s="1216"/>
      <c r="AS1508" s="1217"/>
      <c r="AT1508" s="1218"/>
      <c r="AU1508" s="587">
        <f t="shared" si="307"/>
        <v>0</v>
      </c>
      <c r="AW1508" s="1215">
        <v>469</v>
      </c>
      <c r="AX1508" s="1216"/>
      <c r="AY1508" s="1217"/>
      <c r="AZ1508" s="1218"/>
      <c r="BA1508" s="587">
        <f t="shared" si="308"/>
        <v>0</v>
      </c>
      <c r="BC1508" s="1215">
        <v>469</v>
      </c>
      <c r="BD1508" s="1216"/>
      <c r="BE1508" s="1217"/>
      <c r="BF1508" s="1218"/>
      <c r="BG1508" s="587">
        <f t="shared" si="309"/>
        <v>0</v>
      </c>
      <c r="BI1508" s="1215">
        <v>469</v>
      </c>
      <c r="BJ1508" s="1216"/>
      <c r="BK1508" s="1217"/>
      <c r="BL1508" s="1218"/>
      <c r="BM1508" s="587">
        <f t="shared" si="310"/>
        <v>0</v>
      </c>
      <c r="BO1508" s="1215">
        <v>469</v>
      </c>
      <c r="BP1508" s="1216"/>
      <c r="BQ1508" s="1217"/>
      <c r="BR1508" s="1218"/>
      <c r="BS1508" s="587">
        <f t="shared" si="311"/>
        <v>0</v>
      </c>
    </row>
    <row r="1509" spans="1:71" s="17" customFormat="1" ht="16.75" hidden="1" customHeight="1" outlineLevel="2">
      <c r="A1509" s="1215">
        <v>470</v>
      </c>
      <c r="B1509" s="1216"/>
      <c r="C1509" s="1217"/>
      <c r="D1509" s="1218"/>
      <c r="E1509" s="587">
        <f t="shared" si="300"/>
        <v>0</v>
      </c>
      <c r="G1509" s="1215">
        <v>470</v>
      </c>
      <c r="H1509" s="1216"/>
      <c r="I1509" s="1217"/>
      <c r="J1509" s="1218"/>
      <c r="K1509" s="587">
        <f t="shared" si="301"/>
        <v>0</v>
      </c>
      <c r="M1509" s="1215">
        <v>470</v>
      </c>
      <c r="N1509" s="1216"/>
      <c r="O1509" s="1217"/>
      <c r="P1509" s="1218"/>
      <c r="Q1509" s="587">
        <f t="shared" si="302"/>
        <v>0</v>
      </c>
      <c r="S1509" s="1215">
        <v>470</v>
      </c>
      <c r="T1509" s="1216"/>
      <c r="U1509" s="1217"/>
      <c r="V1509" s="1218"/>
      <c r="W1509" s="587">
        <f t="shared" si="303"/>
        <v>0</v>
      </c>
      <c r="Y1509" s="1215">
        <v>470</v>
      </c>
      <c r="Z1509" s="1216"/>
      <c r="AA1509" s="1217"/>
      <c r="AB1509" s="1218"/>
      <c r="AC1509" s="587">
        <f t="shared" si="304"/>
        <v>0</v>
      </c>
      <c r="AE1509" s="1215">
        <v>470</v>
      </c>
      <c r="AF1509" s="1216"/>
      <c r="AG1509" s="1217"/>
      <c r="AH1509" s="1218"/>
      <c r="AI1509" s="587">
        <f t="shared" si="305"/>
        <v>0</v>
      </c>
      <c r="AK1509" s="1215">
        <v>470</v>
      </c>
      <c r="AL1509" s="1216"/>
      <c r="AM1509" s="1217"/>
      <c r="AN1509" s="1218"/>
      <c r="AO1509" s="587">
        <f t="shared" si="306"/>
        <v>0</v>
      </c>
      <c r="AQ1509" s="1215">
        <v>470</v>
      </c>
      <c r="AR1509" s="1216"/>
      <c r="AS1509" s="1217"/>
      <c r="AT1509" s="1218"/>
      <c r="AU1509" s="587">
        <f t="shared" si="307"/>
        <v>0</v>
      </c>
      <c r="AW1509" s="1215">
        <v>470</v>
      </c>
      <c r="AX1509" s="1216"/>
      <c r="AY1509" s="1217"/>
      <c r="AZ1509" s="1218"/>
      <c r="BA1509" s="587">
        <f t="shared" si="308"/>
        <v>0</v>
      </c>
      <c r="BC1509" s="1215">
        <v>470</v>
      </c>
      <c r="BD1509" s="1216"/>
      <c r="BE1509" s="1217"/>
      <c r="BF1509" s="1218"/>
      <c r="BG1509" s="587">
        <f t="shared" si="309"/>
        <v>0</v>
      </c>
      <c r="BI1509" s="1215">
        <v>470</v>
      </c>
      <c r="BJ1509" s="1216"/>
      <c r="BK1509" s="1217"/>
      <c r="BL1509" s="1218"/>
      <c r="BM1509" s="587">
        <f t="shared" si="310"/>
        <v>0</v>
      </c>
      <c r="BO1509" s="1215">
        <v>470</v>
      </c>
      <c r="BP1509" s="1216"/>
      <c r="BQ1509" s="1217"/>
      <c r="BR1509" s="1218"/>
      <c r="BS1509" s="587">
        <f t="shared" si="311"/>
        <v>0</v>
      </c>
    </row>
    <row r="1510" spans="1:71" s="17" customFormat="1" ht="16.75" hidden="1" customHeight="1" outlineLevel="2">
      <c r="A1510" s="1215">
        <v>471</v>
      </c>
      <c r="B1510" s="1216"/>
      <c r="C1510" s="1217"/>
      <c r="D1510" s="1218"/>
      <c r="E1510" s="587">
        <f t="shared" si="300"/>
        <v>0</v>
      </c>
      <c r="G1510" s="1215">
        <v>471</v>
      </c>
      <c r="H1510" s="1216"/>
      <c r="I1510" s="1217"/>
      <c r="J1510" s="1218"/>
      <c r="K1510" s="587">
        <f t="shared" si="301"/>
        <v>0</v>
      </c>
      <c r="M1510" s="1215">
        <v>471</v>
      </c>
      <c r="N1510" s="1216"/>
      <c r="O1510" s="1217"/>
      <c r="P1510" s="1218"/>
      <c r="Q1510" s="587">
        <f t="shared" si="302"/>
        <v>0</v>
      </c>
      <c r="S1510" s="1215">
        <v>471</v>
      </c>
      <c r="T1510" s="1216"/>
      <c r="U1510" s="1217"/>
      <c r="V1510" s="1218"/>
      <c r="W1510" s="587">
        <f t="shared" si="303"/>
        <v>0</v>
      </c>
      <c r="Y1510" s="1215">
        <v>471</v>
      </c>
      <c r="Z1510" s="1216"/>
      <c r="AA1510" s="1217"/>
      <c r="AB1510" s="1218"/>
      <c r="AC1510" s="587">
        <f t="shared" si="304"/>
        <v>0</v>
      </c>
      <c r="AE1510" s="1215">
        <v>471</v>
      </c>
      <c r="AF1510" s="1216"/>
      <c r="AG1510" s="1217"/>
      <c r="AH1510" s="1218"/>
      <c r="AI1510" s="587">
        <f t="shared" si="305"/>
        <v>0</v>
      </c>
      <c r="AK1510" s="1215">
        <v>471</v>
      </c>
      <c r="AL1510" s="1216"/>
      <c r="AM1510" s="1217"/>
      <c r="AN1510" s="1218"/>
      <c r="AO1510" s="587">
        <f t="shared" si="306"/>
        <v>0</v>
      </c>
      <c r="AQ1510" s="1215">
        <v>471</v>
      </c>
      <c r="AR1510" s="1216"/>
      <c r="AS1510" s="1217"/>
      <c r="AT1510" s="1218"/>
      <c r="AU1510" s="587">
        <f t="shared" si="307"/>
        <v>0</v>
      </c>
      <c r="AW1510" s="1215">
        <v>471</v>
      </c>
      <c r="AX1510" s="1216"/>
      <c r="AY1510" s="1217"/>
      <c r="AZ1510" s="1218"/>
      <c r="BA1510" s="587">
        <f t="shared" si="308"/>
        <v>0</v>
      </c>
      <c r="BC1510" s="1215">
        <v>471</v>
      </c>
      <c r="BD1510" s="1216"/>
      <c r="BE1510" s="1217"/>
      <c r="BF1510" s="1218"/>
      <c r="BG1510" s="587">
        <f t="shared" si="309"/>
        <v>0</v>
      </c>
      <c r="BI1510" s="1215">
        <v>471</v>
      </c>
      <c r="BJ1510" s="1216"/>
      <c r="BK1510" s="1217"/>
      <c r="BL1510" s="1218"/>
      <c r="BM1510" s="587">
        <f t="shared" si="310"/>
        <v>0</v>
      </c>
      <c r="BO1510" s="1215">
        <v>471</v>
      </c>
      <c r="BP1510" s="1216"/>
      <c r="BQ1510" s="1217"/>
      <c r="BR1510" s="1218"/>
      <c r="BS1510" s="587">
        <f t="shared" si="311"/>
        <v>0</v>
      </c>
    </row>
    <row r="1511" spans="1:71" s="17" customFormat="1" ht="16.75" hidden="1" customHeight="1" outlineLevel="2">
      <c r="A1511" s="1215">
        <v>472</v>
      </c>
      <c r="B1511" s="1216"/>
      <c r="C1511" s="1217"/>
      <c r="D1511" s="1218"/>
      <c r="E1511" s="587">
        <f t="shared" si="300"/>
        <v>0</v>
      </c>
      <c r="G1511" s="1215">
        <v>472</v>
      </c>
      <c r="H1511" s="1216"/>
      <c r="I1511" s="1217"/>
      <c r="J1511" s="1218"/>
      <c r="K1511" s="587">
        <f t="shared" si="301"/>
        <v>0</v>
      </c>
      <c r="M1511" s="1215">
        <v>472</v>
      </c>
      <c r="N1511" s="1216"/>
      <c r="O1511" s="1217"/>
      <c r="P1511" s="1218"/>
      <c r="Q1511" s="587">
        <f t="shared" si="302"/>
        <v>0</v>
      </c>
      <c r="S1511" s="1215">
        <v>472</v>
      </c>
      <c r="T1511" s="1216"/>
      <c r="U1511" s="1217"/>
      <c r="V1511" s="1218"/>
      <c r="W1511" s="587">
        <f t="shared" si="303"/>
        <v>0</v>
      </c>
      <c r="Y1511" s="1215">
        <v>472</v>
      </c>
      <c r="Z1511" s="1216"/>
      <c r="AA1511" s="1217"/>
      <c r="AB1511" s="1218"/>
      <c r="AC1511" s="587">
        <f t="shared" si="304"/>
        <v>0</v>
      </c>
      <c r="AE1511" s="1215">
        <v>472</v>
      </c>
      <c r="AF1511" s="1216"/>
      <c r="AG1511" s="1217"/>
      <c r="AH1511" s="1218"/>
      <c r="AI1511" s="587">
        <f t="shared" si="305"/>
        <v>0</v>
      </c>
      <c r="AK1511" s="1215">
        <v>472</v>
      </c>
      <c r="AL1511" s="1216"/>
      <c r="AM1511" s="1217"/>
      <c r="AN1511" s="1218"/>
      <c r="AO1511" s="587">
        <f t="shared" si="306"/>
        <v>0</v>
      </c>
      <c r="AQ1511" s="1215">
        <v>472</v>
      </c>
      <c r="AR1511" s="1216"/>
      <c r="AS1511" s="1217"/>
      <c r="AT1511" s="1218"/>
      <c r="AU1511" s="587">
        <f t="shared" si="307"/>
        <v>0</v>
      </c>
      <c r="AW1511" s="1215">
        <v>472</v>
      </c>
      <c r="AX1511" s="1216"/>
      <c r="AY1511" s="1217"/>
      <c r="AZ1511" s="1218"/>
      <c r="BA1511" s="587">
        <f t="shared" si="308"/>
        <v>0</v>
      </c>
      <c r="BC1511" s="1215">
        <v>472</v>
      </c>
      <c r="BD1511" s="1216"/>
      <c r="BE1511" s="1217"/>
      <c r="BF1511" s="1218"/>
      <c r="BG1511" s="587">
        <f t="shared" si="309"/>
        <v>0</v>
      </c>
      <c r="BI1511" s="1215">
        <v>472</v>
      </c>
      <c r="BJ1511" s="1216"/>
      <c r="BK1511" s="1217"/>
      <c r="BL1511" s="1218"/>
      <c r="BM1511" s="587">
        <f t="shared" si="310"/>
        <v>0</v>
      </c>
      <c r="BO1511" s="1215">
        <v>472</v>
      </c>
      <c r="BP1511" s="1216"/>
      <c r="BQ1511" s="1217"/>
      <c r="BR1511" s="1218"/>
      <c r="BS1511" s="587">
        <f t="shared" si="311"/>
        <v>0</v>
      </c>
    </row>
    <row r="1512" spans="1:71" s="17" customFormat="1" ht="16.75" hidden="1" customHeight="1" outlineLevel="2">
      <c r="A1512" s="1215">
        <v>473</v>
      </c>
      <c r="B1512" s="1216"/>
      <c r="C1512" s="1217"/>
      <c r="D1512" s="1218"/>
      <c r="E1512" s="587">
        <f t="shared" si="300"/>
        <v>0</v>
      </c>
      <c r="G1512" s="1215">
        <v>473</v>
      </c>
      <c r="H1512" s="1216"/>
      <c r="I1512" s="1217"/>
      <c r="J1512" s="1218"/>
      <c r="K1512" s="587">
        <f t="shared" si="301"/>
        <v>0</v>
      </c>
      <c r="M1512" s="1215">
        <v>473</v>
      </c>
      <c r="N1512" s="1216"/>
      <c r="O1512" s="1217"/>
      <c r="P1512" s="1218"/>
      <c r="Q1512" s="587">
        <f t="shared" si="302"/>
        <v>0</v>
      </c>
      <c r="S1512" s="1215">
        <v>473</v>
      </c>
      <c r="T1512" s="1216"/>
      <c r="U1512" s="1217"/>
      <c r="V1512" s="1218"/>
      <c r="W1512" s="587">
        <f t="shared" si="303"/>
        <v>0</v>
      </c>
      <c r="Y1512" s="1215">
        <v>473</v>
      </c>
      <c r="Z1512" s="1216"/>
      <c r="AA1512" s="1217"/>
      <c r="AB1512" s="1218"/>
      <c r="AC1512" s="587">
        <f t="shared" si="304"/>
        <v>0</v>
      </c>
      <c r="AE1512" s="1215">
        <v>473</v>
      </c>
      <c r="AF1512" s="1216"/>
      <c r="AG1512" s="1217"/>
      <c r="AH1512" s="1218"/>
      <c r="AI1512" s="587">
        <f t="shared" si="305"/>
        <v>0</v>
      </c>
      <c r="AK1512" s="1215">
        <v>473</v>
      </c>
      <c r="AL1512" s="1216"/>
      <c r="AM1512" s="1217"/>
      <c r="AN1512" s="1218"/>
      <c r="AO1512" s="587">
        <f t="shared" si="306"/>
        <v>0</v>
      </c>
      <c r="AQ1512" s="1215">
        <v>473</v>
      </c>
      <c r="AR1512" s="1216"/>
      <c r="AS1512" s="1217"/>
      <c r="AT1512" s="1218"/>
      <c r="AU1512" s="587">
        <f t="shared" si="307"/>
        <v>0</v>
      </c>
      <c r="AW1512" s="1215">
        <v>473</v>
      </c>
      <c r="AX1512" s="1216"/>
      <c r="AY1512" s="1217"/>
      <c r="AZ1512" s="1218"/>
      <c r="BA1512" s="587">
        <f t="shared" si="308"/>
        <v>0</v>
      </c>
      <c r="BC1512" s="1215">
        <v>473</v>
      </c>
      <c r="BD1512" s="1216"/>
      <c r="BE1512" s="1217"/>
      <c r="BF1512" s="1218"/>
      <c r="BG1512" s="587">
        <f t="shared" si="309"/>
        <v>0</v>
      </c>
      <c r="BI1512" s="1215">
        <v>473</v>
      </c>
      <c r="BJ1512" s="1216"/>
      <c r="BK1512" s="1217"/>
      <c r="BL1512" s="1218"/>
      <c r="BM1512" s="587">
        <f t="shared" si="310"/>
        <v>0</v>
      </c>
      <c r="BO1512" s="1215">
        <v>473</v>
      </c>
      <c r="BP1512" s="1216"/>
      <c r="BQ1512" s="1217"/>
      <c r="BR1512" s="1218"/>
      <c r="BS1512" s="587">
        <f t="shared" si="311"/>
        <v>0</v>
      </c>
    </row>
    <row r="1513" spans="1:71" s="17" customFormat="1" ht="16.75" hidden="1" customHeight="1" outlineLevel="2">
      <c r="A1513" s="1215">
        <v>474</v>
      </c>
      <c r="B1513" s="1216"/>
      <c r="C1513" s="1217"/>
      <c r="D1513" s="1218"/>
      <c r="E1513" s="587">
        <f t="shared" si="300"/>
        <v>0</v>
      </c>
      <c r="G1513" s="1215">
        <v>474</v>
      </c>
      <c r="H1513" s="1216"/>
      <c r="I1513" s="1217"/>
      <c r="J1513" s="1218"/>
      <c r="K1513" s="587">
        <f t="shared" si="301"/>
        <v>0</v>
      </c>
      <c r="M1513" s="1215">
        <v>474</v>
      </c>
      <c r="N1513" s="1216"/>
      <c r="O1513" s="1217"/>
      <c r="P1513" s="1218"/>
      <c r="Q1513" s="587">
        <f t="shared" si="302"/>
        <v>0</v>
      </c>
      <c r="S1513" s="1215">
        <v>474</v>
      </c>
      <c r="T1513" s="1216"/>
      <c r="U1513" s="1217"/>
      <c r="V1513" s="1218"/>
      <c r="W1513" s="587">
        <f t="shared" si="303"/>
        <v>0</v>
      </c>
      <c r="Y1513" s="1215">
        <v>474</v>
      </c>
      <c r="Z1513" s="1216"/>
      <c r="AA1513" s="1217"/>
      <c r="AB1513" s="1218"/>
      <c r="AC1513" s="587">
        <f t="shared" si="304"/>
        <v>0</v>
      </c>
      <c r="AE1513" s="1215">
        <v>474</v>
      </c>
      <c r="AF1513" s="1216"/>
      <c r="AG1513" s="1217"/>
      <c r="AH1513" s="1218"/>
      <c r="AI1513" s="587">
        <f t="shared" si="305"/>
        <v>0</v>
      </c>
      <c r="AK1513" s="1215">
        <v>474</v>
      </c>
      <c r="AL1513" s="1216"/>
      <c r="AM1513" s="1217"/>
      <c r="AN1513" s="1218"/>
      <c r="AO1513" s="587">
        <f t="shared" si="306"/>
        <v>0</v>
      </c>
      <c r="AQ1513" s="1215">
        <v>474</v>
      </c>
      <c r="AR1513" s="1216"/>
      <c r="AS1513" s="1217"/>
      <c r="AT1513" s="1218"/>
      <c r="AU1513" s="587">
        <f t="shared" si="307"/>
        <v>0</v>
      </c>
      <c r="AW1513" s="1215">
        <v>474</v>
      </c>
      <c r="AX1513" s="1216"/>
      <c r="AY1513" s="1217"/>
      <c r="AZ1513" s="1218"/>
      <c r="BA1513" s="587">
        <f t="shared" si="308"/>
        <v>0</v>
      </c>
      <c r="BC1513" s="1215">
        <v>474</v>
      </c>
      <c r="BD1513" s="1216"/>
      <c r="BE1513" s="1217"/>
      <c r="BF1513" s="1218"/>
      <c r="BG1513" s="587">
        <f t="shared" si="309"/>
        <v>0</v>
      </c>
      <c r="BI1513" s="1215">
        <v>474</v>
      </c>
      <c r="BJ1513" s="1216"/>
      <c r="BK1513" s="1217"/>
      <c r="BL1513" s="1218"/>
      <c r="BM1513" s="587">
        <f t="shared" si="310"/>
        <v>0</v>
      </c>
      <c r="BO1513" s="1215">
        <v>474</v>
      </c>
      <c r="BP1513" s="1216"/>
      <c r="BQ1513" s="1217"/>
      <c r="BR1513" s="1218"/>
      <c r="BS1513" s="587">
        <f t="shared" si="311"/>
        <v>0</v>
      </c>
    </row>
    <row r="1514" spans="1:71" s="17" customFormat="1" ht="16.75" hidden="1" customHeight="1" outlineLevel="2">
      <c r="A1514" s="1215">
        <v>475</v>
      </c>
      <c r="B1514" s="1216"/>
      <c r="C1514" s="1217"/>
      <c r="D1514" s="1218"/>
      <c r="E1514" s="587">
        <f t="shared" si="300"/>
        <v>0</v>
      </c>
      <c r="G1514" s="1215">
        <v>475</v>
      </c>
      <c r="H1514" s="1216"/>
      <c r="I1514" s="1217"/>
      <c r="J1514" s="1218"/>
      <c r="K1514" s="587">
        <f t="shared" si="301"/>
        <v>0</v>
      </c>
      <c r="M1514" s="1215">
        <v>475</v>
      </c>
      <c r="N1514" s="1216"/>
      <c r="O1514" s="1217"/>
      <c r="P1514" s="1218"/>
      <c r="Q1514" s="587">
        <f t="shared" si="302"/>
        <v>0</v>
      </c>
      <c r="S1514" s="1215">
        <v>475</v>
      </c>
      <c r="T1514" s="1216"/>
      <c r="U1514" s="1217"/>
      <c r="V1514" s="1218"/>
      <c r="W1514" s="587">
        <f t="shared" si="303"/>
        <v>0</v>
      </c>
      <c r="Y1514" s="1215">
        <v>475</v>
      </c>
      <c r="Z1514" s="1216"/>
      <c r="AA1514" s="1217"/>
      <c r="AB1514" s="1218"/>
      <c r="AC1514" s="587">
        <f t="shared" si="304"/>
        <v>0</v>
      </c>
      <c r="AE1514" s="1215">
        <v>475</v>
      </c>
      <c r="AF1514" s="1216"/>
      <c r="AG1514" s="1217"/>
      <c r="AH1514" s="1218"/>
      <c r="AI1514" s="587">
        <f t="shared" si="305"/>
        <v>0</v>
      </c>
      <c r="AK1514" s="1215">
        <v>475</v>
      </c>
      <c r="AL1514" s="1216"/>
      <c r="AM1514" s="1217"/>
      <c r="AN1514" s="1218"/>
      <c r="AO1514" s="587">
        <f t="shared" si="306"/>
        <v>0</v>
      </c>
      <c r="AQ1514" s="1215">
        <v>475</v>
      </c>
      <c r="AR1514" s="1216"/>
      <c r="AS1514" s="1217"/>
      <c r="AT1514" s="1218"/>
      <c r="AU1514" s="587">
        <f t="shared" si="307"/>
        <v>0</v>
      </c>
      <c r="AW1514" s="1215">
        <v>475</v>
      </c>
      <c r="AX1514" s="1216"/>
      <c r="AY1514" s="1217"/>
      <c r="AZ1514" s="1218"/>
      <c r="BA1514" s="587">
        <f t="shared" si="308"/>
        <v>0</v>
      </c>
      <c r="BC1514" s="1215">
        <v>475</v>
      </c>
      <c r="BD1514" s="1216"/>
      <c r="BE1514" s="1217"/>
      <c r="BF1514" s="1218"/>
      <c r="BG1514" s="587">
        <f t="shared" si="309"/>
        <v>0</v>
      </c>
      <c r="BI1514" s="1215">
        <v>475</v>
      </c>
      <c r="BJ1514" s="1216"/>
      <c r="BK1514" s="1217"/>
      <c r="BL1514" s="1218"/>
      <c r="BM1514" s="587">
        <f t="shared" si="310"/>
        <v>0</v>
      </c>
      <c r="BO1514" s="1215">
        <v>475</v>
      </c>
      <c r="BP1514" s="1216"/>
      <c r="BQ1514" s="1217"/>
      <c r="BR1514" s="1218"/>
      <c r="BS1514" s="587">
        <f t="shared" si="311"/>
        <v>0</v>
      </c>
    </row>
    <row r="1515" spans="1:71" s="17" customFormat="1" ht="16.75" hidden="1" customHeight="1" outlineLevel="2">
      <c r="A1515" s="1215">
        <v>476</v>
      </c>
      <c r="B1515" s="1216"/>
      <c r="C1515" s="1217"/>
      <c r="D1515" s="1218"/>
      <c r="E1515" s="587">
        <f t="shared" si="300"/>
        <v>0</v>
      </c>
      <c r="G1515" s="1215">
        <v>476</v>
      </c>
      <c r="H1515" s="1216"/>
      <c r="I1515" s="1217"/>
      <c r="J1515" s="1218"/>
      <c r="K1515" s="587">
        <f t="shared" si="301"/>
        <v>0</v>
      </c>
      <c r="M1515" s="1215">
        <v>476</v>
      </c>
      <c r="N1515" s="1216"/>
      <c r="O1515" s="1217"/>
      <c r="P1515" s="1218"/>
      <c r="Q1515" s="587">
        <f t="shared" si="302"/>
        <v>0</v>
      </c>
      <c r="S1515" s="1215">
        <v>476</v>
      </c>
      <c r="T1515" s="1216"/>
      <c r="U1515" s="1217"/>
      <c r="V1515" s="1218"/>
      <c r="W1515" s="587">
        <f t="shared" si="303"/>
        <v>0</v>
      </c>
      <c r="Y1515" s="1215">
        <v>476</v>
      </c>
      <c r="Z1515" s="1216"/>
      <c r="AA1515" s="1217"/>
      <c r="AB1515" s="1218"/>
      <c r="AC1515" s="587">
        <f t="shared" si="304"/>
        <v>0</v>
      </c>
      <c r="AE1515" s="1215">
        <v>476</v>
      </c>
      <c r="AF1515" s="1216"/>
      <c r="AG1515" s="1217"/>
      <c r="AH1515" s="1218"/>
      <c r="AI1515" s="587">
        <f t="shared" si="305"/>
        <v>0</v>
      </c>
      <c r="AK1515" s="1215">
        <v>476</v>
      </c>
      <c r="AL1515" s="1216"/>
      <c r="AM1515" s="1217"/>
      <c r="AN1515" s="1218"/>
      <c r="AO1515" s="587">
        <f t="shared" si="306"/>
        <v>0</v>
      </c>
      <c r="AQ1515" s="1215">
        <v>476</v>
      </c>
      <c r="AR1515" s="1216"/>
      <c r="AS1515" s="1217"/>
      <c r="AT1515" s="1218"/>
      <c r="AU1515" s="587">
        <f t="shared" si="307"/>
        <v>0</v>
      </c>
      <c r="AW1515" s="1215">
        <v>476</v>
      </c>
      <c r="AX1515" s="1216"/>
      <c r="AY1515" s="1217"/>
      <c r="AZ1515" s="1218"/>
      <c r="BA1515" s="587">
        <f t="shared" si="308"/>
        <v>0</v>
      </c>
      <c r="BC1515" s="1215">
        <v>476</v>
      </c>
      <c r="BD1515" s="1216"/>
      <c r="BE1515" s="1217"/>
      <c r="BF1515" s="1218"/>
      <c r="BG1515" s="587">
        <f t="shared" si="309"/>
        <v>0</v>
      </c>
      <c r="BI1515" s="1215">
        <v>476</v>
      </c>
      <c r="BJ1515" s="1216"/>
      <c r="BK1515" s="1217"/>
      <c r="BL1515" s="1218"/>
      <c r="BM1515" s="587">
        <f t="shared" si="310"/>
        <v>0</v>
      </c>
      <c r="BO1515" s="1215">
        <v>476</v>
      </c>
      <c r="BP1515" s="1216"/>
      <c r="BQ1515" s="1217"/>
      <c r="BR1515" s="1218"/>
      <c r="BS1515" s="587">
        <f t="shared" si="311"/>
        <v>0</v>
      </c>
    </row>
    <row r="1516" spans="1:71" s="17" customFormat="1" ht="16.75" hidden="1" customHeight="1" outlineLevel="2">
      <c r="A1516" s="1215">
        <v>477</v>
      </c>
      <c r="B1516" s="1216"/>
      <c r="C1516" s="1217"/>
      <c r="D1516" s="1218"/>
      <c r="E1516" s="587">
        <f t="shared" si="300"/>
        <v>0</v>
      </c>
      <c r="G1516" s="1215">
        <v>477</v>
      </c>
      <c r="H1516" s="1216"/>
      <c r="I1516" s="1217"/>
      <c r="J1516" s="1218"/>
      <c r="K1516" s="587">
        <f t="shared" si="301"/>
        <v>0</v>
      </c>
      <c r="M1516" s="1215">
        <v>477</v>
      </c>
      <c r="N1516" s="1216"/>
      <c r="O1516" s="1217"/>
      <c r="P1516" s="1218"/>
      <c r="Q1516" s="587">
        <f t="shared" si="302"/>
        <v>0</v>
      </c>
      <c r="S1516" s="1215">
        <v>477</v>
      </c>
      <c r="T1516" s="1216"/>
      <c r="U1516" s="1217"/>
      <c r="V1516" s="1218"/>
      <c r="W1516" s="587">
        <f t="shared" si="303"/>
        <v>0</v>
      </c>
      <c r="Y1516" s="1215">
        <v>477</v>
      </c>
      <c r="Z1516" s="1216"/>
      <c r="AA1516" s="1217"/>
      <c r="AB1516" s="1218"/>
      <c r="AC1516" s="587">
        <f t="shared" si="304"/>
        <v>0</v>
      </c>
      <c r="AE1516" s="1215">
        <v>477</v>
      </c>
      <c r="AF1516" s="1216"/>
      <c r="AG1516" s="1217"/>
      <c r="AH1516" s="1218"/>
      <c r="AI1516" s="587">
        <f t="shared" si="305"/>
        <v>0</v>
      </c>
      <c r="AK1516" s="1215">
        <v>477</v>
      </c>
      <c r="AL1516" s="1216"/>
      <c r="AM1516" s="1217"/>
      <c r="AN1516" s="1218"/>
      <c r="AO1516" s="587">
        <f t="shared" si="306"/>
        <v>0</v>
      </c>
      <c r="AQ1516" s="1215">
        <v>477</v>
      </c>
      <c r="AR1516" s="1216"/>
      <c r="AS1516" s="1217"/>
      <c r="AT1516" s="1218"/>
      <c r="AU1516" s="587">
        <f t="shared" si="307"/>
        <v>0</v>
      </c>
      <c r="AW1516" s="1215">
        <v>477</v>
      </c>
      <c r="AX1516" s="1216"/>
      <c r="AY1516" s="1217"/>
      <c r="AZ1516" s="1218"/>
      <c r="BA1516" s="587">
        <f t="shared" si="308"/>
        <v>0</v>
      </c>
      <c r="BC1516" s="1215">
        <v>477</v>
      </c>
      <c r="BD1516" s="1216"/>
      <c r="BE1516" s="1217"/>
      <c r="BF1516" s="1218"/>
      <c r="BG1516" s="587">
        <f t="shared" si="309"/>
        <v>0</v>
      </c>
      <c r="BI1516" s="1215">
        <v>477</v>
      </c>
      <c r="BJ1516" s="1216"/>
      <c r="BK1516" s="1217"/>
      <c r="BL1516" s="1218"/>
      <c r="BM1516" s="587">
        <f t="shared" si="310"/>
        <v>0</v>
      </c>
      <c r="BO1516" s="1215">
        <v>477</v>
      </c>
      <c r="BP1516" s="1216"/>
      <c r="BQ1516" s="1217"/>
      <c r="BR1516" s="1218"/>
      <c r="BS1516" s="587">
        <f t="shared" si="311"/>
        <v>0</v>
      </c>
    </row>
    <row r="1517" spans="1:71" s="17" customFormat="1" ht="16.75" hidden="1" customHeight="1" outlineLevel="2">
      <c r="A1517" s="1215">
        <v>478</v>
      </c>
      <c r="B1517" s="1216"/>
      <c r="C1517" s="1217"/>
      <c r="D1517" s="1218"/>
      <c r="E1517" s="587">
        <f t="shared" si="300"/>
        <v>0</v>
      </c>
      <c r="G1517" s="1215">
        <v>478</v>
      </c>
      <c r="H1517" s="1216"/>
      <c r="I1517" s="1217"/>
      <c r="J1517" s="1218"/>
      <c r="K1517" s="587">
        <f t="shared" si="301"/>
        <v>0</v>
      </c>
      <c r="M1517" s="1215">
        <v>478</v>
      </c>
      <c r="N1517" s="1216"/>
      <c r="O1517" s="1217"/>
      <c r="P1517" s="1218"/>
      <c r="Q1517" s="587">
        <f t="shared" si="302"/>
        <v>0</v>
      </c>
      <c r="S1517" s="1215">
        <v>478</v>
      </c>
      <c r="T1517" s="1216"/>
      <c r="U1517" s="1217"/>
      <c r="V1517" s="1218"/>
      <c r="W1517" s="587">
        <f t="shared" si="303"/>
        <v>0</v>
      </c>
      <c r="Y1517" s="1215">
        <v>478</v>
      </c>
      <c r="Z1517" s="1216"/>
      <c r="AA1517" s="1217"/>
      <c r="AB1517" s="1218"/>
      <c r="AC1517" s="587">
        <f t="shared" si="304"/>
        <v>0</v>
      </c>
      <c r="AE1517" s="1215">
        <v>478</v>
      </c>
      <c r="AF1517" s="1216"/>
      <c r="AG1517" s="1217"/>
      <c r="AH1517" s="1218"/>
      <c r="AI1517" s="587">
        <f t="shared" si="305"/>
        <v>0</v>
      </c>
      <c r="AK1517" s="1215">
        <v>478</v>
      </c>
      <c r="AL1517" s="1216"/>
      <c r="AM1517" s="1217"/>
      <c r="AN1517" s="1218"/>
      <c r="AO1517" s="587">
        <f t="shared" si="306"/>
        <v>0</v>
      </c>
      <c r="AQ1517" s="1215">
        <v>478</v>
      </c>
      <c r="AR1517" s="1216"/>
      <c r="AS1517" s="1217"/>
      <c r="AT1517" s="1218"/>
      <c r="AU1517" s="587">
        <f t="shared" si="307"/>
        <v>0</v>
      </c>
      <c r="AW1517" s="1215">
        <v>478</v>
      </c>
      <c r="AX1517" s="1216"/>
      <c r="AY1517" s="1217"/>
      <c r="AZ1517" s="1218"/>
      <c r="BA1517" s="587">
        <f t="shared" si="308"/>
        <v>0</v>
      </c>
      <c r="BC1517" s="1215">
        <v>478</v>
      </c>
      <c r="BD1517" s="1216"/>
      <c r="BE1517" s="1217"/>
      <c r="BF1517" s="1218"/>
      <c r="BG1517" s="587">
        <f t="shared" si="309"/>
        <v>0</v>
      </c>
      <c r="BI1517" s="1215">
        <v>478</v>
      </c>
      <c r="BJ1517" s="1216"/>
      <c r="BK1517" s="1217"/>
      <c r="BL1517" s="1218"/>
      <c r="BM1517" s="587">
        <f t="shared" si="310"/>
        <v>0</v>
      </c>
      <c r="BO1517" s="1215">
        <v>478</v>
      </c>
      <c r="BP1517" s="1216"/>
      <c r="BQ1517" s="1217"/>
      <c r="BR1517" s="1218"/>
      <c r="BS1517" s="587">
        <f t="shared" si="311"/>
        <v>0</v>
      </c>
    </row>
    <row r="1518" spans="1:71" s="17" customFormat="1" ht="16.75" hidden="1" customHeight="1" outlineLevel="2">
      <c r="A1518" s="1215">
        <v>479</v>
      </c>
      <c r="B1518" s="1216"/>
      <c r="C1518" s="1217"/>
      <c r="D1518" s="1218"/>
      <c r="E1518" s="587">
        <f t="shared" si="300"/>
        <v>0</v>
      </c>
      <c r="G1518" s="1215">
        <v>479</v>
      </c>
      <c r="H1518" s="1216"/>
      <c r="I1518" s="1217"/>
      <c r="J1518" s="1218"/>
      <c r="K1518" s="587">
        <f t="shared" si="301"/>
        <v>0</v>
      </c>
      <c r="M1518" s="1215">
        <v>479</v>
      </c>
      <c r="N1518" s="1216"/>
      <c r="O1518" s="1217"/>
      <c r="P1518" s="1218"/>
      <c r="Q1518" s="587">
        <f t="shared" si="302"/>
        <v>0</v>
      </c>
      <c r="S1518" s="1215">
        <v>479</v>
      </c>
      <c r="T1518" s="1216"/>
      <c r="U1518" s="1217"/>
      <c r="V1518" s="1218"/>
      <c r="W1518" s="587">
        <f t="shared" si="303"/>
        <v>0</v>
      </c>
      <c r="Y1518" s="1215">
        <v>479</v>
      </c>
      <c r="Z1518" s="1216"/>
      <c r="AA1518" s="1217"/>
      <c r="AB1518" s="1218"/>
      <c r="AC1518" s="587">
        <f t="shared" si="304"/>
        <v>0</v>
      </c>
      <c r="AE1518" s="1215">
        <v>479</v>
      </c>
      <c r="AF1518" s="1216"/>
      <c r="AG1518" s="1217"/>
      <c r="AH1518" s="1218"/>
      <c r="AI1518" s="587">
        <f t="shared" si="305"/>
        <v>0</v>
      </c>
      <c r="AK1518" s="1215">
        <v>479</v>
      </c>
      <c r="AL1518" s="1216"/>
      <c r="AM1518" s="1217"/>
      <c r="AN1518" s="1218"/>
      <c r="AO1518" s="587">
        <f t="shared" si="306"/>
        <v>0</v>
      </c>
      <c r="AQ1518" s="1215">
        <v>479</v>
      </c>
      <c r="AR1518" s="1216"/>
      <c r="AS1518" s="1217"/>
      <c r="AT1518" s="1218"/>
      <c r="AU1518" s="587">
        <f t="shared" si="307"/>
        <v>0</v>
      </c>
      <c r="AW1518" s="1215">
        <v>479</v>
      </c>
      <c r="AX1518" s="1216"/>
      <c r="AY1518" s="1217"/>
      <c r="AZ1518" s="1218"/>
      <c r="BA1518" s="587">
        <f t="shared" si="308"/>
        <v>0</v>
      </c>
      <c r="BC1518" s="1215">
        <v>479</v>
      </c>
      <c r="BD1518" s="1216"/>
      <c r="BE1518" s="1217"/>
      <c r="BF1518" s="1218"/>
      <c r="BG1518" s="587">
        <f t="shared" si="309"/>
        <v>0</v>
      </c>
      <c r="BI1518" s="1215">
        <v>479</v>
      </c>
      <c r="BJ1518" s="1216"/>
      <c r="BK1518" s="1217"/>
      <c r="BL1518" s="1218"/>
      <c r="BM1518" s="587">
        <f t="shared" si="310"/>
        <v>0</v>
      </c>
      <c r="BO1518" s="1215">
        <v>479</v>
      </c>
      <c r="BP1518" s="1216"/>
      <c r="BQ1518" s="1217"/>
      <c r="BR1518" s="1218"/>
      <c r="BS1518" s="587">
        <f t="shared" si="311"/>
        <v>0</v>
      </c>
    </row>
    <row r="1519" spans="1:71" s="17" customFormat="1" ht="16.75" hidden="1" customHeight="1" outlineLevel="2">
      <c r="A1519" s="1215">
        <v>480</v>
      </c>
      <c r="B1519" s="1216"/>
      <c r="C1519" s="1217"/>
      <c r="D1519" s="1218"/>
      <c r="E1519" s="587">
        <f t="shared" si="300"/>
        <v>0</v>
      </c>
      <c r="G1519" s="1215">
        <v>480</v>
      </c>
      <c r="H1519" s="1216"/>
      <c r="I1519" s="1217"/>
      <c r="J1519" s="1218"/>
      <c r="K1519" s="587">
        <f t="shared" si="301"/>
        <v>0</v>
      </c>
      <c r="M1519" s="1215">
        <v>480</v>
      </c>
      <c r="N1519" s="1216"/>
      <c r="O1519" s="1217"/>
      <c r="P1519" s="1218"/>
      <c r="Q1519" s="587">
        <f t="shared" si="302"/>
        <v>0</v>
      </c>
      <c r="S1519" s="1215">
        <v>480</v>
      </c>
      <c r="T1519" s="1216"/>
      <c r="U1519" s="1217"/>
      <c r="V1519" s="1218"/>
      <c r="W1519" s="587">
        <f t="shared" si="303"/>
        <v>0</v>
      </c>
      <c r="Y1519" s="1215">
        <v>480</v>
      </c>
      <c r="Z1519" s="1216"/>
      <c r="AA1519" s="1217"/>
      <c r="AB1519" s="1218"/>
      <c r="AC1519" s="587">
        <f t="shared" si="304"/>
        <v>0</v>
      </c>
      <c r="AE1519" s="1215">
        <v>480</v>
      </c>
      <c r="AF1519" s="1216"/>
      <c r="AG1519" s="1217"/>
      <c r="AH1519" s="1218"/>
      <c r="AI1519" s="587">
        <f t="shared" si="305"/>
        <v>0</v>
      </c>
      <c r="AK1519" s="1215">
        <v>480</v>
      </c>
      <c r="AL1519" s="1216"/>
      <c r="AM1519" s="1217"/>
      <c r="AN1519" s="1218"/>
      <c r="AO1519" s="587">
        <f t="shared" si="306"/>
        <v>0</v>
      </c>
      <c r="AQ1519" s="1215">
        <v>480</v>
      </c>
      <c r="AR1519" s="1216"/>
      <c r="AS1519" s="1217"/>
      <c r="AT1519" s="1218"/>
      <c r="AU1519" s="587">
        <f t="shared" si="307"/>
        <v>0</v>
      </c>
      <c r="AW1519" s="1215">
        <v>480</v>
      </c>
      <c r="AX1519" s="1216"/>
      <c r="AY1519" s="1217"/>
      <c r="AZ1519" s="1218"/>
      <c r="BA1519" s="587">
        <f t="shared" si="308"/>
        <v>0</v>
      </c>
      <c r="BC1519" s="1215">
        <v>480</v>
      </c>
      <c r="BD1519" s="1216"/>
      <c r="BE1519" s="1217"/>
      <c r="BF1519" s="1218"/>
      <c r="BG1519" s="587">
        <f t="shared" si="309"/>
        <v>0</v>
      </c>
      <c r="BI1519" s="1215">
        <v>480</v>
      </c>
      <c r="BJ1519" s="1216"/>
      <c r="BK1519" s="1217"/>
      <c r="BL1519" s="1218"/>
      <c r="BM1519" s="587">
        <f t="shared" si="310"/>
        <v>0</v>
      </c>
      <c r="BO1519" s="1215">
        <v>480</v>
      </c>
      <c r="BP1519" s="1216"/>
      <c r="BQ1519" s="1217"/>
      <c r="BR1519" s="1218"/>
      <c r="BS1519" s="587">
        <f t="shared" si="311"/>
        <v>0</v>
      </c>
    </row>
    <row r="1520" spans="1:71" s="17" customFormat="1" ht="16.75" hidden="1" customHeight="1" outlineLevel="2">
      <c r="A1520" s="1215">
        <v>481</v>
      </c>
      <c r="B1520" s="1216"/>
      <c r="C1520" s="1217"/>
      <c r="D1520" s="1218"/>
      <c r="E1520" s="587">
        <f t="shared" si="300"/>
        <v>0</v>
      </c>
      <c r="G1520" s="1215">
        <v>481</v>
      </c>
      <c r="H1520" s="1216"/>
      <c r="I1520" s="1217"/>
      <c r="J1520" s="1218"/>
      <c r="K1520" s="587">
        <f t="shared" si="301"/>
        <v>0</v>
      </c>
      <c r="M1520" s="1215">
        <v>481</v>
      </c>
      <c r="N1520" s="1216"/>
      <c r="O1520" s="1217"/>
      <c r="P1520" s="1218"/>
      <c r="Q1520" s="587">
        <f t="shared" si="302"/>
        <v>0</v>
      </c>
      <c r="S1520" s="1215">
        <v>481</v>
      </c>
      <c r="T1520" s="1216"/>
      <c r="U1520" s="1217"/>
      <c r="V1520" s="1218"/>
      <c r="W1520" s="587">
        <f t="shared" si="303"/>
        <v>0</v>
      </c>
      <c r="Y1520" s="1215">
        <v>481</v>
      </c>
      <c r="Z1520" s="1216"/>
      <c r="AA1520" s="1217"/>
      <c r="AB1520" s="1218"/>
      <c r="AC1520" s="587">
        <f t="shared" si="304"/>
        <v>0</v>
      </c>
      <c r="AE1520" s="1215">
        <v>481</v>
      </c>
      <c r="AF1520" s="1216"/>
      <c r="AG1520" s="1217"/>
      <c r="AH1520" s="1218"/>
      <c r="AI1520" s="587">
        <f t="shared" si="305"/>
        <v>0</v>
      </c>
      <c r="AK1520" s="1215">
        <v>481</v>
      </c>
      <c r="AL1520" s="1216"/>
      <c r="AM1520" s="1217"/>
      <c r="AN1520" s="1218"/>
      <c r="AO1520" s="587">
        <f t="shared" si="306"/>
        <v>0</v>
      </c>
      <c r="AQ1520" s="1215">
        <v>481</v>
      </c>
      <c r="AR1520" s="1216"/>
      <c r="AS1520" s="1217"/>
      <c r="AT1520" s="1218"/>
      <c r="AU1520" s="587">
        <f t="shared" si="307"/>
        <v>0</v>
      </c>
      <c r="AW1520" s="1215">
        <v>481</v>
      </c>
      <c r="AX1520" s="1216"/>
      <c r="AY1520" s="1217"/>
      <c r="AZ1520" s="1218"/>
      <c r="BA1520" s="587">
        <f t="shared" si="308"/>
        <v>0</v>
      </c>
      <c r="BC1520" s="1215">
        <v>481</v>
      </c>
      <c r="BD1520" s="1216"/>
      <c r="BE1520" s="1217"/>
      <c r="BF1520" s="1218"/>
      <c r="BG1520" s="587">
        <f t="shared" si="309"/>
        <v>0</v>
      </c>
      <c r="BI1520" s="1215">
        <v>481</v>
      </c>
      <c r="BJ1520" s="1216"/>
      <c r="BK1520" s="1217"/>
      <c r="BL1520" s="1218"/>
      <c r="BM1520" s="587">
        <f t="shared" si="310"/>
        <v>0</v>
      </c>
      <c r="BO1520" s="1215">
        <v>481</v>
      </c>
      <c r="BP1520" s="1216"/>
      <c r="BQ1520" s="1217"/>
      <c r="BR1520" s="1218"/>
      <c r="BS1520" s="587">
        <f t="shared" si="311"/>
        <v>0</v>
      </c>
    </row>
    <row r="1521" spans="1:71" s="17" customFormat="1" ht="16.75" hidden="1" customHeight="1" outlineLevel="2">
      <c r="A1521" s="1215">
        <v>482</v>
      </c>
      <c r="B1521" s="1216"/>
      <c r="C1521" s="1217"/>
      <c r="D1521" s="1218"/>
      <c r="E1521" s="587">
        <f t="shared" si="300"/>
        <v>0</v>
      </c>
      <c r="G1521" s="1215">
        <v>482</v>
      </c>
      <c r="H1521" s="1216"/>
      <c r="I1521" s="1217"/>
      <c r="J1521" s="1218"/>
      <c r="K1521" s="587">
        <f t="shared" si="301"/>
        <v>0</v>
      </c>
      <c r="M1521" s="1215">
        <v>482</v>
      </c>
      <c r="N1521" s="1216"/>
      <c r="O1521" s="1217"/>
      <c r="P1521" s="1218"/>
      <c r="Q1521" s="587">
        <f t="shared" si="302"/>
        <v>0</v>
      </c>
      <c r="S1521" s="1215">
        <v>482</v>
      </c>
      <c r="T1521" s="1216"/>
      <c r="U1521" s="1217"/>
      <c r="V1521" s="1218"/>
      <c r="W1521" s="587">
        <f t="shared" si="303"/>
        <v>0</v>
      </c>
      <c r="Y1521" s="1215">
        <v>482</v>
      </c>
      <c r="Z1521" s="1216"/>
      <c r="AA1521" s="1217"/>
      <c r="AB1521" s="1218"/>
      <c r="AC1521" s="587">
        <f t="shared" si="304"/>
        <v>0</v>
      </c>
      <c r="AE1521" s="1215">
        <v>482</v>
      </c>
      <c r="AF1521" s="1216"/>
      <c r="AG1521" s="1217"/>
      <c r="AH1521" s="1218"/>
      <c r="AI1521" s="587">
        <f t="shared" si="305"/>
        <v>0</v>
      </c>
      <c r="AK1521" s="1215">
        <v>482</v>
      </c>
      <c r="AL1521" s="1216"/>
      <c r="AM1521" s="1217"/>
      <c r="AN1521" s="1218"/>
      <c r="AO1521" s="587">
        <f t="shared" si="306"/>
        <v>0</v>
      </c>
      <c r="AQ1521" s="1215">
        <v>482</v>
      </c>
      <c r="AR1521" s="1216"/>
      <c r="AS1521" s="1217"/>
      <c r="AT1521" s="1218"/>
      <c r="AU1521" s="587">
        <f t="shared" si="307"/>
        <v>0</v>
      </c>
      <c r="AW1521" s="1215">
        <v>482</v>
      </c>
      <c r="AX1521" s="1216"/>
      <c r="AY1521" s="1217"/>
      <c r="AZ1521" s="1218"/>
      <c r="BA1521" s="587">
        <f t="shared" si="308"/>
        <v>0</v>
      </c>
      <c r="BC1521" s="1215">
        <v>482</v>
      </c>
      <c r="BD1521" s="1216"/>
      <c r="BE1521" s="1217"/>
      <c r="BF1521" s="1218"/>
      <c r="BG1521" s="587">
        <f t="shared" si="309"/>
        <v>0</v>
      </c>
      <c r="BI1521" s="1215">
        <v>482</v>
      </c>
      <c r="BJ1521" s="1216"/>
      <c r="BK1521" s="1217"/>
      <c r="BL1521" s="1218"/>
      <c r="BM1521" s="587">
        <f t="shared" si="310"/>
        <v>0</v>
      </c>
      <c r="BO1521" s="1215">
        <v>482</v>
      </c>
      <c r="BP1521" s="1216"/>
      <c r="BQ1521" s="1217"/>
      <c r="BR1521" s="1218"/>
      <c r="BS1521" s="587">
        <f t="shared" si="311"/>
        <v>0</v>
      </c>
    </row>
    <row r="1522" spans="1:71" s="17" customFormat="1" ht="16.75" hidden="1" customHeight="1" outlineLevel="2">
      <c r="A1522" s="1215">
        <v>483</v>
      </c>
      <c r="B1522" s="1216"/>
      <c r="C1522" s="1217"/>
      <c r="D1522" s="1218"/>
      <c r="E1522" s="587">
        <f t="shared" si="300"/>
        <v>0</v>
      </c>
      <c r="G1522" s="1215">
        <v>483</v>
      </c>
      <c r="H1522" s="1216"/>
      <c r="I1522" s="1217"/>
      <c r="J1522" s="1218"/>
      <c r="K1522" s="587">
        <f t="shared" si="301"/>
        <v>0</v>
      </c>
      <c r="M1522" s="1215">
        <v>483</v>
      </c>
      <c r="N1522" s="1216"/>
      <c r="O1522" s="1217"/>
      <c r="P1522" s="1218"/>
      <c r="Q1522" s="587">
        <f t="shared" si="302"/>
        <v>0</v>
      </c>
      <c r="S1522" s="1215">
        <v>483</v>
      </c>
      <c r="T1522" s="1216"/>
      <c r="U1522" s="1217"/>
      <c r="V1522" s="1218"/>
      <c r="W1522" s="587">
        <f t="shared" si="303"/>
        <v>0</v>
      </c>
      <c r="Y1522" s="1215">
        <v>483</v>
      </c>
      <c r="Z1522" s="1216"/>
      <c r="AA1522" s="1217"/>
      <c r="AB1522" s="1218"/>
      <c r="AC1522" s="587">
        <f t="shared" si="304"/>
        <v>0</v>
      </c>
      <c r="AE1522" s="1215">
        <v>483</v>
      </c>
      <c r="AF1522" s="1216"/>
      <c r="AG1522" s="1217"/>
      <c r="AH1522" s="1218"/>
      <c r="AI1522" s="587">
        <f t="shared" si="305"/>
        <v>0</v>
      </c>
      <c r="AK1522" s="1215">
        <v>483</v>
      </c>
      <c r="AL1522" s="1216"/>
      <c r="AM1522" s="1217"/>
      <c r="AN1522" s="1218"/>
      <c r="AO1522" s="587">
        <f t="shared" si="306"/>
        <v>0</v>
      </c>
      <c r="AQ1522" s="1215">
        <v>483</v>
      </c>
      <c r="AR1522" s="1216"/>
      <c r="AS1522" s="1217"/>
      <c r="AT1522" s="1218"/>
      <c r="AU1522" s="587">
        <f t="shared" si="307"/>
        <v>0</v>
      </c>
      <c r="AW1522" s="1215">
        <v>483</v>
      </c>
      <c r="AX1522" s="1216"/>
      <c r="AY1522" s="1217"/>
      <c r="AZ1522" s="1218"/>
      <c r="BA1522" s="587">
        <f t="shared" si="308"/>
        <v>0</v>
      </c>
      <c r="BC1522" s="1215">
        <v>483</v>
      </c>
      <c r="BD1522" s="1216"/>
      <c r="BE1522" s="1217"/>
      <c r="BF1522" s="1218"/>
      <c r="BG1522" s="587">
        <f t="shared" si="309"/>
        <v>0</v>
      </c>
      <c r="BI1522" s="1215">
        <v>483</v>
      </c>
      <c r="BJ1522" s="1216"/>
      <c r="BK1522" s="1217"/>
      <c r="BL1522" s="1218"/>
      <c r="BM1522" s="587">
        <f t="shared" si="310"/>
        <v>0</v>
      </c>
      <c r="BO1522" s="1215">
        <v>483</v>
      </c>
      <c r="BP1522" s="1216"/>
      <c r="BQ1522" s="1217"/>
      <c r="BR1522" s="1218"/>
      <c r="BS1522" s="587">
        <f t="shared" si="311"/>
        <v>0</v>
      </c>
    </row>
    <row r="1523" spans="1:71" s="17" customFormat="1" ht="16.75" hidden="1" customHeight="1" outlineLevel="2">
      <c r="A1523" s="1215">
        <v>484</v>
      </c>
      <c r="B1523" s="1216"/>
      <c r="C1523" s="1217"/>
      <c r="D1523" s="1218"/>
      <c r="E1523" s="587">
        <f t="shared" si="300"/>
        <v>0</v>
      </c>
      <c r="G1523" s="1215">
        <v>484</v>
      </c>
      <c r="H1523" s="1216"/>
      <c r="I1523" s="1217"/>
      <c r="J1523" s="1218"/>
      <c r="K1523" s="587">
        <f t="shared" si="301"/>
        <v>0</v>
      </c>
      <c r="M1523" s="1215">
        <v>484</v>
      </c>
      <c r="N1523" s="1216"/>
      <c r="O1523" s="1217"/>
      <c r="P1523" s="1218"/>
      <c r="Q1523" s="587">
        <f t="shared" si="302"/>
        <v>0</v>
      </c>
      <c r="S1523" s="1215">
        <v>484</v>
      </c>
      <c r="T1523" s="1216"/>
      <c r="U1523" s="1217"/>
      <c r="V1523" s="1218"/>
      <c r="W1523" s="587">
        <f t="shared" si="303"/>
        <v>0</v>
      </c>
      <c r="Y1523" s="1215">
        <v>484</v>
      </c>
      <c r="Z1523" s="1216"/>
      <c r="AA1523" s="1217"/>
      <c r="AB1523" s="1218"/>
      <c r="AC1523" s="587">
        <f t="shared" si="304"/>
        <v>0</v>
      </c>
      <c r="AE1523" s="1215">
        <v>484</v>
      </c>
      <c r="AF1523" s="1216"/>
      <c r="AG1523" s="1217"/>
      <c r="AH1523" s="1218"/>
      <c r="AI1523" s="587">
        <f t="shared" si="305"/>
        <v>0</v>
      </c>
      <c r="AK1523" s="1215">
        <v>484</v>
      </c>
      <c r="AL1523" s="1216"/>
      <c r="AM1523" s="1217"/>
      <c r="AN1523" s="1218"/>
      <c r="AO1523" s="587">
        <f t="shared" si="306"/>
        <v>0</v>
      </c>
      <c r="AQ1523" s="1215">
        <v>484</v>
      </c>
      <c r="AR1523" s="1216"/>
      <c r="AS1523" s="1217"/>
      <c r="AT1523" s="1218"/>
      <c r="AU1523" s="587">
        <f t="shared" si="307"/>
        <v>0</v>
      </c>
      <c r="AW1523" s="1215">
        <v>484</v>
      </c>
      <c r="AX1523" s="1216"/>
      <c r="AY1523" s="1217"/>
      <c r="AZ1523" s="1218"/>
      <c r="BA1523" s="587">
        <f t="shared" si="308"/>
        <v>0</v>
      </c>
      <c r="BC1523" s="1215">
        <v>484</v>
      </c>
      <c r="BD1523" s="1216"/>
      <c r="BE1523" s="1217"/>
      <c r="BF1523" s="1218"/>
      <c r="BG1523" s="587">
        <f t="shared" si="309"/>
        <v>0</v>
      </c>
      <c r="BI1523" s="1215">
        <v>484</v>
      </c>
      <c r="BJ1523" s="1216"/>
      <c r="BK1523" s="1217"/>
      <c r="BL1523" s="1218"/>
      <c r="BM1523" s="587">
        <f t="shared" si="310"/>
        <v>0</v>
      </c>
      <c r="BO1523" s="1215">
        <v>484</v>
      </c>
      <c r="BP1523" s="1216"/>
      <c r="BQ1523" s="1217"/>
      <c r="BR1523" s="1218"/>
      <c r="BS1523" s="587">
        <f t="shared" si="311"/>
        <v>0</v>
      </c>
    </row>
    <row r="1524" spans="1:71" s="17" customFormat="1" ht="16.75" hidden="1" customHeight="1" outlineLevel="2">
      <c r="A1524" s="1215">
        <v>485</v>
      </c>
      <c r="B1524" s="1216"/>
      <c r="C1524" s="1217"/>
      <c r="D1524" s="1218"/>
      <c r="E1524" s="587">
        <f t="shared" si="300"/>
        <v>0</v>
      </c>
      <c r="G1524" s="1215">
        <v>485</v>
      </c>
      <c r="H1524" s="1216"/>
      <c r="I1524" s="1217"/>
      <c r="J1524" s="1218"/>
      <c r="K1524" s="587">
        <f t="shared" si="301"/>
        <v>0</v>
      </c>
      <c r="M1524" s="1215">
        <v>485</v>
      </c>
      <c r="N1524" s="1216"/>
      <c r="O1524" s="1217"/>
      <c r="P1524" s="1218"/>
      <c r="Q1524" s="587">
        <f t="shared" si="302"/>
        <v>0</v>
      </c>
      <c r="S1524" s="1215">
        <v>485</v>
      </c>
      <c r="T1524" s="1216"/>
      <c r="U1524" s="1217"/>
      <c r="V1524" s="1218"/>
      <c r="W1524" s="587">
        <f t="shared" si="303"/>
        <v>0</v>
      </c>
      <c r="Y1524" s="1215">
        <v>485</v>
      </c>
      <c r="Z1524" s="1216"/>
      <c r="AA1524" s="1217"/>
      <c r="AB1524" s="1218"/>
      <c r="AC1524" s="587">
        <f t="shared" si="304"/>
        <v>0</v>
      </c>
      <c r="AE1524" s="1215">
        <v>485</v>
      </c>
      <c r="AF1524" s="1216"/>
      <c r="AG1524" s="1217"/>
      <c r="AH1524" s="1218"/>
      <c r="AI1524" s="587">
        <f t="shared" si="305"/>
        <v>0</v>
      </c>
      <c r="AK1524" s="1215">
        <v>485</v>
      </c>
      <c r="AL1524" s="1216"/>
      <c r="AM1524" s="1217"/>
      <c r="AN1524" s="1218"/>
      <c r="AO1524" s="587">
        <f t="shared" si="306"/>
        <v>0</v>
      </c>
      <c r="AQ1524" s="1215">
        <v>485</v>
      </c>
      <c r="AR1524" s="1216"/>
      <c r="AS1524" s="1217"/>
      <c r="AT1524" s="1218"/>
      <c r="AU1524" s="587">
        <f t="shared" si="307"/>
        <v>0</v>
      </c>
      <c r="AW1524" s="1215">
        <v>485</v>
      </c>
      <c r="AX1524" s="1216"/>
      <c r="AY1524" s="1217"/>
      <c r="AZ1524" s="1218"/>
      <c r="BA1524" s="587">
        <f t="shared" si="308"/>
        <v>0</v>
      </c>
      <c r="BC1524" s="1215">
        <v>485</v>
      </c>
      <c r="BD1524" s="1216"/>
      <c r="BE1524" s="1217"/>
      <c r="BF1524" s="1218"/>
      <c r="BG1524" s="587">
        <f t="shared" si="309"/>
        <v>0</v>
      </c>
      <c r="BI1524" s="1215">
        <v>485</v>
      </c>
      <c r="BJ1524" s="1216"/>
      <c r="BK1524" s="1217"/>
      <c r="BL1524" s="1218"/>
      <c r="BM1524" s="587">
        <f t="shared" si="310"/>
        <v>0</v>
      </c>
      <c r="BO1524" s="1215">
        <v>485</v>
      </c>
      <c r="BP1524" s="1216"/>
      <c r="BQ1524" s="1217"/>
      <c r="BR1524" s="1218"/>
      <c r="BS1524" s="587">
        <f t="shared" si="311"/>
        <v>0</v>
      </c>
    </row>
    <row r="1525" spans="1:71" s="17" customFormat="1" ht="16.75" hidden="1" customHeight="1" outlineLevel="2">
      <c r="A1525" s="1215">
        <v>486</v>
      </c>
      <c r="B1525" s="1216"/>
      <c r="C1525" s="1217"/>
      <c r="D1525" s="1218"/>
      <c r="E1525" s="587">
        <f t="shared" si="300"/>
        <v>0</v>
      </c>
      <c r="G1525" s="1215">
        <v>486</v>
      </c>
      <c r="H1525" s="1216"/>
      <c r="I1525" s="1217"/>
      <c r="J1525" s="1218"/>
      <c r="K1525" s="587">
        <f t="shared" si="301"/>
        <v>0</v>
      </c>
      <c r="M1525" s="1215">
        <v>486</v>
      </c>
      <c r="N1525" s="1216"/>
      <c r="O1525" s="1217"/>
      <c r="P1525" s="1218"/>
      <c r="Q1525" s="587">
        <f t="shared" si="302"/>
        <v>0</v>
      </c>
      <c r="S1525" s="1215">
        <v>486</v>
      </c>
      <c r="T1525" s="1216"/>
      <c r="U1525" s="1217"/>
      <c r="V1525" s="1218"/>
      <c r="W1525" s="587">
        <f t="shared" si="303"/>
        <v>0</v>
      </c>
      <c r="Y1525" s="1215">
        <v>486</v>
      </c>
      <c r="Z1525" s="1216"/>
      <c r="AA1525" s="1217"/>
      <c r="AB1525" s="1218"/>
      <c r="AC1525" s="587">
        <f t="shared" si="304"/>
        <v>0</v>
      </c>
      <c r="AE1525" s="1215">
        <v>486</v>
      </c>
      <c r="AF1525" s="1216"/>
      <c r="AG1525" s="1217"/>
      <c r="AH1525" s="1218"/>
      <c r="AI1525" s="587">
        <f t="shared" si="305"/>
        <v>0</v>
      </c>
      <c r="AK1525" s="1215">
        <v>486</v>
      </c>
      <c r="AL1525" s="1216"/>
      <c r="AM1525" s="1217"/>
      <c r="AN1525" s="1218"/>
      <c r="AO1525" s="587">
        <f t="shared" si="306"/>
        <v>0</v>
      </c>
      <c r="AQ1525" s="1215">
        <v>486</v>
      </c>
      <c r="AR1525" s="1216"/>
      <c r="AS1525" s="1217"/>
      <c r="AT1525" s="1218"/>
      <c r="AU1525" s="587">
        <f t="shared" si="307"/>
        <v>0</v>
      </c>
      <c r="AW1525" s="1215">
        <v>486</v>
      </c>
      <c r="AX1525" s="1216"/>
      <c r="AY1525" s="1217"/>
      <c r="AZ1525" s="1218"/>
      <c r="BA1525" s="587">
        <f t="shared" si="308"/>
        <v>0</v>
      </c>
      <c r="BC1525" s="1215">
        <v>486</v>
      </c>
      <c r="BD1525" s="1216"/>
      <c r="BE1525" s="1217"/>
      <c r="BF1525" s="1218"/>
      <c r="BG1525" s="587">
        <f t="shared" si="309"/>
        <v>0</v>
      </c>
      <c r="BI1525" s="1215">
        <v>486</v>
      </c>
      <c r="BJ1525" s="1216"/>
      <c r="BK1525" s="1217"/>
      <c r="BL1525" s="1218"/>
      <c r="BM1525" s="587">
        <f t="shared" si="310"/>
        <v>0</v>
      </c>
      <c r="BO1525" s="1215">
        <v>486</v>
      </c>
      <c r="BP1525" s="1216"/>
      <c r="BQ1525" s="1217"/>
      <c r="BR1525" s="1218"/>
      <c r="BS1525" s="587">
        <f t="shared" si="311"/>
        <v>0</v>
      </c>
    </row>
    <row r="1526" spans="1:71" s="17" customFormat="1" ht="16.75" hidden="1" customHeight="1" outlineLevel="2">
      <c r="A1526" s="1215">
        <v>487</v>
      </c>
      <c r="B1526" s="1216"/>
      <c r="C1526" s="1217"/>
      <c r="D1526" s="1218"/>
      <c r="E1526" s="587">
        <f t="shared" si="300"/>
        <v>0</v>
      </c>
      <c r="G1526" s="1215">
        <v>487</v>
      </c>
      <c r="H1526" s="1216"/>
      <c r="I1526" s="1217"/>
      <c r="J1526" s="1218"/>
      <c r="K1526" s="587">
        <f t="shared" si="301"/>
        <v>0</v>
      </c>
      <c r="M1526" s="1215">
        <v>487</v>
      </c>
      <c r="N1526" s="1216"/>
      <c r="O1526" s="1217"/>
      <c r="P1526" s="1218"/>
      <c r="Q1526" s="587">
        <f t="shared" si="302"/>
        <v>0</v>
      </c>
      <c r="S1526" s="1215">
        <v>487</v>
      </c>
      <c r="T1526" s="1216"/>
      <c r="U1526" s="1217"/>
      <c r="V1526" s="1218"/>
      <c r="W1526" s="587">
        <f t="shared" si="303"/>
        <v>0</v>
      </c>
      <c r="Y1526" s="1215">
        <v>487</v>
      </c>
      <c r="Z1526" s="1216"/>
      <c r="AA1526" s="1217"/>
      <c r="AB1526" s="1218"/>
      <c r="AC1526" s="587">
        <f t="shared" si="304"/>
        <v>0</v>
      </c>
      <c r="AE1526" s="1215">
        <v>487</v>
      </c>
      <c r="AF1526" s="1216"/>
      <c r="AG1526" s="1217"/>
      <c r="AH1526" s="1218"/>
      <c r="AI1526" s="587">
        <f t="shared" si="305"/>
        <v>0</v>
      </c>
      <c r="AK1526" s="1215">
        <v>487</v>
      </c>
      <c r="AL1526" s="1216"/>
      <c r="AM1526" s="1217"/>
      <c r="AN1526" s="1218"/>
      <c r="AO1526" s="587">
        <f t="shared" si="306"/>
        <v>0</v>
      </c>
      <c r="AQ1526" s="1215">
        <v>487</v>
      </c>
      <c r="AR1526" s="1216"/>
      <c r="AS1526" s="1217"/>
      <c r="AT1526" s="1218"/>
      <c r="AU1526" s="587">
        <f t="shared" si="307"/>
        <v>0</v>
      </c>
      <c r="AW1526" s="1215">
        <v>487</v>
      </c>
      <c r="AX1526" s="1216"/>
      <c r="AY1526" s="1217"/>
      <c r="AZ1526" s="1218"/>
      <c r="BA1526" s="587">
        <f t="shared" si="308"/>
        <v>0</v>
      </c>
      <c r="BC1526" s="1215">
        <v>487</v>
      </c>
      <c r="BD1526" s="1216"/>
      <c r="BE1526" s="1217"/>
      <c r="BF1526" s="1218"/>
      <c r="BG1526" s="587">
        <f t="shared" si="309"/>
        <v>0</v>
      </c>
      <c r="BI1526" s="1215">
        <v>487</v>
      </c>
      <c r="BJ1526" s="1216"/>
      <c r="BK1526" s="1217"/>
      <c r="BL1526" s="1218"/>
      <c r="BM1526" s="587">
        <f t="shared" si="310"/>
        <v>0</v>
      </c>
      <c r="BO1526" s="1215">
        <v>487</v>
      </c>
      <c r="BP1526" s="1216"/>
      <c r="BQ1526" s="1217"/>
      <c r="BR1526" s="1218"/>
      <c r="BS1526" s="587">
        <f t="shared" si="311"/>
        <v>0</v>
      </c>
    </row>
    <row r="1527" spans="1:71" s="17" customFormat="1" ht="16.75" hidden="1" customHeight="1" outlineLevel="2">
      <c r="A1527" s="1215">
        <v>488</v>
      </c>
      <c r="B1527" s="1216"/>
      <c r="C1527" s="1217"/>
      <c r="D1527" s="1218"/>
      <c r="E1527" s="587">
        <f t="shared" si="300"/>
        <v>0</v>
      </c>
      <c r="G1527" s="1215">
        <v>488</v>
      </c>
      <c r="H1527" s="1216"/>
      <c r="I1527" s="1217"/>
      <c r="J1527" s="1218"/>
      <c r="K1527" s="587">
        <f t="shared" si="301"/>
        <v>0</v>
      </c>
      <c r="M1527" s="1215">
        <v>488</v>
      </c>
      <c r="N1527" s="1216"/>
      <c r="O1527" s="1217"/>
      <c r="P1527" s="1218"/>
      <c r="Q1527" s="587">
        <f t="shared" si="302"/>
        <v>0</v>
      </c>
      <c r="S1527" s="1215">
        <v>488</v>
      </c>
      <c r="T1527" s="1216"/>
      <c r="U1527" s="1217"/>
      <c r="V1527" s="1218"/>
      <c r="W1527" s="587">
        <f t="shared" si="303"/>
        <v>0</v>
      </c>
      <c r="Y1527" s="1215">
        <v>488</v>
      </c>
      <c r="Z1527" s="1216"/>
      <c r="AA1527" s="1217"/>
      <c r="AB1527" s="1218"/>
      <c r="AC1527" s="587">
        <f t="shared" si="304"/>
        <v>0</v>
      </c>
      <c r="AE1527" s="1215">
        <v>488</v>
      </c>
      <c r="AF1527" s="1216"/>
      <c r="AG1527" s="1217"/>
      <c r="AH1527" s="1218"/>
      <c r="AI1527" s="587">
        <f t="shared" si="305"/>
        <v>0</v>
      </c>
      <c r="AK1527" s="1215">
        <v>488</v>
      </c>
      <c r="AL1527" s="1216"/>
      <c r="AM1527" s="1217"/>
      <c r="AN1527" s="1218"/>
      <c r="AO1527" s="587">
        <f t="shared" si="306"/>
        <v>0</v>
      </c>
      <c r="AQ1527" s="1215">
        <v>488</v>
      </c>
      <c r="AR1527" s="1216"/>
      <c r="AS1527" s="1217"/>
      <c r="AT1527" s="1218"/>
      <c r="AU1527" s="587">
        <f t="shared" si="307"/>
        <v>0</v>
      </c>
      <c r="AW1527" s="1215">
        <v>488</v>
      </c>
      <c r="AX1527" s="1216"/>
      <c r="AY1527" s="1217"/>
      <c r="AZ1527" s="1218"/>
      <c r="BA1527" s="587">
        <f t="shared" si="308"/>
        <v>0</v>
      </c>
      <c r="BC1527" s="1215">
        <v>488</v>
      </c>
      <c r="BD1527" s="1216"/>
      <c r="BE1527" s="1217"/>
      <c r="BF1527" s="1218"/>
      <c r="BG1527" s="587">
        <f t="shared" si="309"/>
        <v>0</v>
      </c>
      <c r="BI1527" s="1215">
        <v>488</v>
      </c>
      <c r="BJ1527" s="1216"/>
      <c r="BK1527" s="1217"/>
      <c r="BL1527" s="1218"/>
      <c r="BM1527" s="587">
        <f t="shared" si="310"/>
        <v>0</v>
      </c>
      <c r="BO1527" s="1215">
        <v>488</v>
      </c>
      <c r="BP1527" s="1216"/>
      <c r="BQ1527" s="1217"/>
      <c r="BR1527" s="1218"/>
      <c r="BS1527" s="587">
        <f t="shared" si="311"/>
        <v>0</v>
      </c>
    </row>
    <row r="1528" spans="1:71" s="17" customFormat="1" ht="16.75" hidden="1" customHeight="1" outlineLevel="2">
      <c r="A1528" s="1215">
        <v>489</v>
      </c>
      <c r="B1528" s="1216"/>
      <c r="C1528" s="1217"/>
      <c r="D1528" s="1218"/>
      <c r="E1528" s="587">
        <f t="shared" si="300"/>
        <v>0</v>
      </c>
      <c r="G1528" s="1215">
        <v>489</v>
      </c>
      <c r="H1528" s="1216"/>
      <c r="I1528" s="1217"/>
      <c r="J1528" s="1218"/>
      <c r="K1528" s="587">
        <f t="shared" si="301"/>
        <v>0</v>
      </c>
      <c r="M1528" s="1215">
        <v>489</v>
      </c>
      <c r="N1528" s="1216"/>
      <c r="O1528" s="1217"/>
      <c r="P1528" s="1218"/>
      <c r="Q1528" s="587">
        <f t="shared" si="302"/>
        <v>0</v>
      </c>
      <c r="S1528" s="1215">
        <v>489</v>
      </c>
      <c r="T1528" s="1216"/>
      <c r="U1528" s="1217"/>
      <c r="V1528" s="1218"/>
      <c r="W1528" s="587">
        <f t="shared" si="303"/>
        <v>0</v>
      </c>
      <c r="Y1528" s="1215">
        <v>489</v>
      </c>
      <c r="Z1528" s="1216"/>
      <c r="AA1528" s="1217"/>
      <c r="AB1528" s="1218"/>
      <c r="AC1528" s="587">
        <f t="shared" si="304"/>
        <v>0</v>
      </c>
      <c r="AE1528" s="1215">
        <v>489</v>
      </c>
      <c r="AF1528" s="1216"/>
      <c r="AG1528" s="1217"/>
      <c r="AH1528" s="1218"/>
      <c r="AI1528" s="587">
        <f t="shared" si="305"/>
        <v>0</v>
      </c>
      <c r="AK1528" s="1215">
        <v>489</v>
      </c>
      <c r="AL1528" s="1216"/>
      <c r="AM1528" s="1217"/>
      <c r="AN1528" s="1218"/>
      <c r="AO1528" s="587">
        <f t="shared" si="306"/>
        <v>0</v>
      </c>
      <c r="AQ1528" s="1215">
        <v>489</v>
      </c>
      <c r="AR1528" s="1216"/>
      <c r="AS1528" s="1217"/>
      <c r="AT1528" s="1218"/>
      <c r="AU1528" s="587">
        <f t="shared" si="307"/>
        <v>0</v>
      </c>
      <c r="AW1528" s="1215">
        <v>489</v>
      </c>
      <c r="AX1528" s="1216"/>
      <c r="AY1528" s="1217"/>
      <c r="AZ1528" s="1218"/>
      <c r="BA1528" s="587">
        <f t="shared" si="308"/>
        <v>0</v>
      </c>
      <c r="BC1528" s="1215">
        <v>489</v>
      </c>
      <c r="BD1528" s="1216"/>
      <c r="BE1528" s="1217"/>
      <c r="BF1528" s="1218"/>
      <c r="BG1528" s="587">
        <f t="shared" si="309"/>
        <v>0</v>
      </c>
      <c r="BI1528" s="1215">
        <v>489</v>
      </c>
      <c r="BJ1528" s="1216"/>
      <c r="BK1528" s="1217"/>
      <c r="BL1528" s="1218"/>
      <c r="BM1528" s="587">
        <f t="shared" si="310"/>
        <v>0</v>
      </c>
      <c r="BO1528" s="1215">
        <v>489</v>
      </c>
      <c r="BP1528" s="1216"/>
      <c r="BQ1528" s="1217"/>
      <c r="BR1528" s="1218"/>
      <c r="BS1528" s="587">
        <f t="shared" si="311"/>
        <v>0</v>
      </c>
    </row>
    <row r="1529" spans="1:71" s="17" customFormat="1" ht="16.75" hidden="1" customHeight="1" outlineLevel="2">
      <c r="A1529" s="1215">
        <v>490</v>
      </c>
      <c r="B1529" s="1216"/>
      <c r="C1529" s="1217"/>
      <c r="D1529" s="1218"/>
      <c r="E1529" s="587">
        <f t="shared" si="300"/>
        <v>0</v>
      </c>
      <c r="G1529" s="1215">
        <v>490</v>
      </c>
      <c r="H1529" s="1216"/>
      <c r="I1529" s="1217"/>
      <c r="J1529" s="1218"/>
      <c r="K1529" s="587">
        <f t="shared" si="301"/>
        <v>0</v>
      </c>
      <c r="M1529" s="1215">
        <v>490</v>
      </c>
      <c r="N1529" s="1216"/>
      <c r="O1529" s="1217"/>
      <c r="P1529" s="1218"/>
      <c r="Q1529" s="587">
        <f t="shared" si="302"/>
        <v>0</v>
      </c>
      <c r="S1529" s="1215">
        <v>490</v>
      </c>
      <c r="T1529" s="1216"/>
      <c r="U1529" s="1217"/>
      <c r="V1529" s="1218"/>
      <c r="W1529" s="587">
        <f t="shared" si="303"/>
        <v>0</v>
      </c>
      <c r="Y1529" s="1215">
        <v>490</v>
      </c>
      <c r="Z1529" s="1216"/>
      <c r="AA1529" s="1217"/>
      <c r="AB1529" s="1218"/>
      <c r="AC1529" s="587">
        <f t="shared" si="304"/>
        <v>0</v>
      </c>
      <c r="AE1529" s="1215">
        <v>490</v>
      </c>
      <c r="AF1529" s="1216"/>
      <c r="AG1529" s="1217"/>
      <c r="AH1529" s="1218"/>
      <c r="AI1529" s="587">
        <f t="shared" si="305"/>
        <v>0</v>
      </c>
      <c r="AK1529" s="1215">
        <v>490</v>
      </c>
      <c r="AL1529" s="1216"/>
      <c r="AM1529" s="1217"/>
      <c r="AN1529" s="1218"/>
      <c r="AO1529" s="587">
        <f t="shared" si="306"/>
        <v>0</v>
      </c>
      <c r="AQ1529" s="1215">
        <v>490</v>
      </c>
      <c r="AR1529" s="1216"/>
      <c r="AS1529" s="1217"/>
      <c r="AT1529" s="1218"/>
      <c r="AU1529" s="587">
        <f t="shared" si="307"/>
        <v>0</v>
      </c>
      <c r="AW1529" s="1215">
        <v>490</v>
      </c>
      <c r="AX1529" s="1216"/>
      <c r="AY1529" s="1217"/>
      <c r="AZ1529" s="1218"/>
      <c r="BA1529" s="587">
        <f t="shared" si="308"/>
        <v>0</v>
      </c>
      <c r="BC1529" s="1215">
        <v>490</v>
      </c>
      <c r="BD1529" s="1216"/>
      <c r="BE1529" s="1217"/>
      <c r="BF1529" s="1218"/>
      <c r="BG1529" s="587">
        <f t="shared" si="309"/>
        <v>0</v>
      </c>
      <c r="BI1529" s="1215">
        <v>490</v>
      </c>
      <c r="BJ1529" s="1216"/>
      <c r="BK1529" s="1217"/>
      <c r="BL1529" s="1218"/>
      <c r="BM1529" s="587">
        <f t="shared" si="310"/>
        <v>0</v>
      </c>
      <c r="BO1529" s="1215">
        <v>490</v>
      </c>
      <c r="BP1529" s="1216"/>
      <c r="BQ1529" s="1217"/>
      <c r="BR1529" s="1218"/>
      <c r="BS1529" s="587">
        <f t="shared" si="311"/>
        <v>0</v>
      </c>
    </row>
    <row r="1530" spans="1:71" s="17" customFormat="1" ht="16.75" hidden="1" customHeight="1" outlineLevel="2">
      <c r="A1530" s="1215">
        <v>491</v>
      </c>
      <c r="B1530" s="1216"/>
      <c r="C1530" s="1217"/>
      <c r="D1530" s="1218"/>
      <c r="E1530" s="587">
        <f t="shared" si="300"/>
        <v>0</v>
      </c>
      <c r="G1530" s="1215">
        <v>491</v>
      </c>
      <c r="H1530" s="1216"/>
      <c r="I1530" s="1217"/>
      <c r="J1530" s="1218"/>
      <c r="K1530" s="587">
        <f t="shared" si="301"/>
        <v>0</v>
      </c>
      <c r="M1530" s="1215">
        <v>491</v>
      </c>
      <c r="N1530" s="1216"/>
      <c r="O1530" s="1217"/>
      <c r="P1530" s="1218"/>
      <c r="Q1530" s="587">
        <f t="shared" si="302"/>
        <v>0</v>
      </c>
      <c r="S1530" s="1215">
        <v>491</v>
      </c>
      <c r="T1530" s="1216"/>
      <c r="U1530" s="1217"/>
      <c r="V1530" s="1218"/>
      <c r="W1530" s="587">
        <f t="shared" si="303"/>
        <v>0</v>
      </c>
      <c r="Y1530" s="1215">
        <v>491</v>
      </c>
      <c r="Z1530" s="1216"/>
      <c r="AA1530" s="1217"/>
      <c r="AB1530" s="1218"/>
      <c r="AC1530" s="587">
        <f t="shared" si="304"/>
        <v>0</v>
      </c>
      <c r="AE1530" s="1215">
        <v>491</v>
      </c>
      <c r="AF1530" s="1216"/>
      <c r="AG1530" s="1217"/>
      <c r="AH1530" s="1218"/>
      <c r="AI1530" s="587">
        <f t="shared" si="305"/>
        <v>0</v>
      </c>
      <c r="AK1530" s="1215">
        <v>491</v>
      </c>
      <c r="AL1530" s="1216"/>
      <c r="AM1530" s="1217"/>
      <c r="AN1530" s="1218"/>
      <c r="AO1530" s="587">
        <f t="shared" si="306"/>
        <v>0</v>
      </c>
      <c r="AQ1530" s="1215">
        <v>491</v>
      </c>
      <c r="AR1530" s="1216"/>
      <c r="AS1530" s="1217"/>
      <c r="AT1530" s="1218"/>
      <c r="AU1530" s="587">
        <f t="shared" si="307"/>
        <v>0</v>
      </c>
      <c r="AW1530" s="1215">
        <v>491</v>
      </c>
      <c r="AX1530" s="1216"/>
      <c r="AY1530" s="1217"/>
      <c r="AZ1530" s="1218"/>
      <c r="BA1530" s="587">
        <f t="shared" si="308"/>
        <v>0</v>
      </c>
      <c r="BC1530" s="1215">
        <v>491</v>
      </c>
      <c r="BD1530" s="1216"/>
      <c r="BE1530" s="1217"/>
      <c r="BF1530" s="1218"/>
      <c r="BG1530" s="587">
        <f t="shared" si="309"/>
        <v>0</v>
      </c>
      <c r="BI1530" s="1215">
        <v>491</v>
      </c>
      <c r="BJ1530" s="1216"/>
      <c r="BK1530" s="1217"/>
      <c r="BL1530" s="1218"/>
      <c r="BM1530" s="587">
        <f t="shared" si="310"/>
        <v>0</v>
      </c>
      <c r="BO1530" s="1215">
        <v>491</v>
      </c>
      <c r="BP1530" s="1216"/>
      <c r="BQ1530" s="1217"/>
      <c r="BR1530" s="1218"/>
      <c r="BS1530" s="587">
        <f t="shared" si="311"/>
        <v>0</v>
      </c>
    </row>
    <row r="1531" spans="1:71" s="17" customFormat="1" ht="16.75" hidden="1" customHeight="1" outlineLevel="2">
      <c r="A1531" s="1215">
        <v>492</v>
      </c>
      <c r="B1531" s="1216"/>
      <c r="C1531" s="1217"/>
      <c r="D1531" s="1218"/>
      <c r="E1531" s="587">
        <f t="shared" si="300"/>
        <v>0</v>
      </c>
      <c r="G1531" s="1215">
        <v>492</v>
      </c>
      <c r="H1531" s="1216"/>
      <c r="I1531" s="1217"/>
      <c r="J1531" s="1218"/>
      <c r="K1531" s="587">
        <f t="shared" si="301"/>
        <v>0</v>
      </c>
      <c r="M1531" s="1215">
        <v>492</v>
      </c>
      <c r="N1531" s="1216"/>
      <c r="O1531" s="1217"/>
      <c r="P1531" s="1218"/>
      <c r="Q1531" s="587">
        <f t="shared" si="302"/>
        <v>0</v>
      </c>
      <c r="S1531" s="1215">
        <v>492</v>
      </c>
      <c r="T1531" s="1216"/>
      <c r="U1531" s="1217"/>
      <c r="V1531" s="1218"/>
      <c r="W1531" s="587">
        <f t="shared" si="303"/>
        <v>0</v>
      </c>
      <c r="Y1531" s="1215">
        <v>492</v>
      </c>
      <c r="Z1531" s="1216"/>
      <c r="AA1531" s="1217"/>
      <c r="AB1531" s="1218"/>
      <c r="AC1531" s="587">
        <f t="shared" si="304"/>
        <v>0</v>
      </c>
      <c r="AE1531" s="1215">
        <v>492</v>
      </c>
      <c r="AF1531" s="1216"/>
      <c r="AG1531" s="1217"/>
      <c r="AH1531" s="1218"/>
      <c r="AI1531" s="587">
        <f t="shared" si="305"/>
        <v>0</v>
      </c>
      <c r="AK1531" s="1215">
        <v>492</v>
      </c>
      <c r="AL1531" s="1216"/>
      <c r="AM1531" s="1217"/>
      <c r="AN1531" s="1218"/>
      <c r="AO1531" s="587">
        <f t="shared" si="306"/>
        <v>0</v>
      </c>
      <c r="AQ1531" s="1215">
        <v>492</v>
      </c>
      <c r="AR1531" s="1216"/>
      <c r="AS1531" s="1217"/>
      <c r="AT1531" s="1218"/>
      <c r="AU1531" s="587">
        <f t="shared" si="307"/>
        <v>0</v>
      </c>
      <c r="AW1531" s="1215">
        <v>492</v>
      </c>
      <c r="AX1531" s="1216"/>
      <c r="AY1531" s="1217"/>
      <c r="AZ1531" s="1218"/>
      <c r="BA1531" s="587">
        <f t="shared" si="308"/>
        <v>0</v>
      </c>
      <c r="BC1531" s="1215">
        <v>492</v>
      </c>
      <c r="BD1531" s="1216"/>
      <c r="BE1531" s="1217"/>
      <c r="BF1531" s="1218"/>
      <c r="BG1531" s="587">
        <f t="shared" si="309"/>
        <v>0</v>
      </c>
      <c r="BI1531" s="1215">
        <v>492</v>
      </c>
      <c r="BJ1531" s="1216"/>
      <c r="BK1531" s="1217"/>
      <c r="BL1531" s="1218"/>
      <c r="BM1531" s="587">
        <f t="shared" si="310"/>
        <v>0</v>
      </c>
      <c r="BO1531" s="1215">
        <v>492</v>
      </c>
      <c r="BP1531" s="1216"/>
      <c r="BQ1531" s="1217"/>
      <c r="BR1531" s="1218"/>
      <c r="BS1531" s="587">
        <f t="shared" si="311"/>
        <v>0</v>
      </c>
    </row>
    <row r="1532" spans="1:71" s="17" customFormat="1" ht="16.75" hidden="1" customHeight="1" outlineLevel="2">
      <c r="A1532" s="1215">
        <v>493</v>
      </c>
      <c r="B1532" s="1216"/>
      <c r="C1532" s="1217"/>
      <c r="D1532" s="1218"/>
      <c r="E1532" s="587">
        <f t="shared" si="300"/>
        <v>0</v>
      </c>
      <c r="G1532" s="1215">
        <v>493</v>
      </c>
      <c r="H1532" s="1216"/>
      <c r="I1532" s="1217"/>
      <c r="J1532" s="1218"/>
      <c r="K1532" s="587">
        <f t="shared" si="301"/>
        <v>0</v>
      </c>
      <c r="M1532" s="1215">
        <v>493</v>
      </c>
      <c r="N1532" s="1216"/>
      <c r="O1532" s="1217"/>
      <c r="P1532" s="1218"/>
      <c r="Q1532" s="587">
        <f t="shared" si="302"/>
        <v>0</v>
      </c>
      <c r="S1532" s="1215">
        <v>493</v>
      </c>
      <c r="T1532" s="1216"/>
      <c r="U1532" s="1217"/>
      <c r="V1532" s="1218"/>
      <c r="W1532" s="587">
        <f t="shared" si="303"/>
        <v>0</v>
      </c>
      <c r="Y1532" s="1215">
        <v>493</v>
      </c>
      <c r="Z1532" s="1216"/>
      <c r="AA1532" s="1217"/>
      <c r="AB1532" s="1218"/>
      <c r="AC1532" s="587">
        <f t="shared" si="304"/>
        <v>0</v>
      </c>
      <c r="AE1532" s="1215">
        <v>493</v>
      </c>
      <c r="AF1532" s="1216"/>
      <c r="AG1532" s="1217"/>
      <c r="AH1532" s="1218"/>
      <c r="AI1532" s="587">
        <f t="shared" si="305"/>
        <v>0</v>
      </c>
      <c r="AK1532" s="1215">
        <v>493</v>
      </c>
      <c r="AL1532" s="1216"/>
      <c r="AM1532" s="1217"/>
      <c r="AN1532" s="1218"/>
      <c r="AO1532" s="587">
        <f t="shared" si="306"/>
        <v>0</v>
      </c>
      <c r="AQ1532" s="1215">
        <v>493</v>
      </c>
      <c r="AR1532" s="1216"/>
      <c r="AS1532" s="1217"/>
      <c r="AT1532" s="1218"/>
      <c r="AU1532" s="587">
        <f t="shared" si="307"/>
        <v>0</v>
      </c>
      <c r="AW1532" s="1215">
        <v>493</v>
      </c>
      <c r="AX1532" s="1216"/>
      <c r="AY1532" s="1217"/>
      <c r="AZ1532" s="1218"/>
      <c r="BA1532" s="587">
        <f t="shared" si="308"/>
        <v>0</v>
      </c>
      <c r="BC1532" s="1215">
        <v>493</v>
      </c>
      <c r="BD1532" s="1216"/>
      <c r="BE1532" s="1217"/>
      <c r="BF1532" s="1218"/>
      <c r="BG1532" s="587">
        <f t="shared" si="309"/>
        <v>0</v>
      </c>
      <c r="BI1532" s="1215">
        <v>493</v>
      </c>
      <c r="BJ1532" s="1216"/>
      <c r="BK1532" s="1217"/>
      <c r="BL1532" s="1218"/>
      <c r="BM1532" s="587">
        <f t="shared" si="310"/>
        <v>0</v>
      </c>
      <c r="BO1532" s="1215">
        <v>493</v>
      </c>
      <c r="BP1532" s="1216"/>
      <c r="BQ1532" s="1217"/>
      <c r="BR1532" s="1218"/>
      <c r="BS1532" s="587">
        <f t="shared" si="311"/>
        <v>0</v>
      </c>
    </row>
    <row r="1533" spans="1:71" s="17" customFormat="1" ht="16.75" hidden="1" customHeight="1" outlineLevel="2">
      <c r="A1533" s="1215">
        <v>494</v>
      </c>
      <c r="B1533" s="1216"/>
      <c r="C1533" s="1217"/>
      <c r="D1533" s="1218"/>
      <c r="E1533" s="587">
        <f t="shared" si="300"/>
        <v>0</v>
      </c>
      <c r="G1533" s="1215">
        <v>494</v>
      </c>
      <c r="H1533" s="1216"/>
      <c r="I1533" s="1217"/>
      <c r="J1533" s="1218"/>
      <c r="K1533" s="587">
        <f t="shared" si="301"/>
        <v>0</v>
      </c>
      <c r="M1533" s="1215">
        <v>494</v>
      </c>
      <c r="N1533" s="1216"/>
      <c r="O1533" s="1217"/>
      <c r="P1533" s="1218"/>
      <c r="Q1533" s="587">
        <f t="shared" si="302"/>
        <v>0</v>
      </c>
      <c r="S1533" s="1215">
        <v>494</v>
      </c>
      <c r="T1533" s="1216"/>
      <c r="U1533" s="1217"/>
      <c r="V1533" s="1218"/>
      <c r="W1533" s="587">
        <f t="shared" si="303"/>
        <v>0</v>
      </c>
      <c r="Y1533" s="1215">
        <v>494</v>
      </c>
      <c r="Z1533" s="1216"/>
      <c r="AA1533" s="1217"/>
      <c r="AB1533" s="1218"/>
      <c r="AC1533" s="587">
        <f t="shared" si="304"/>
        <v>0</v>
      </c>
      <c r="AE1533" s="1215">
        <v>494</v>
      </c>
      <c r="AF1533" s="1216"/>
      <c r="AG1533" s="1217"/>
      <c r="AH1533" s="1218"/>
      <c r="AI1533" s="587">
        <f t="shared" si="305"/>
        <v>0</v>
      </c>
      <c r="AK1533" s="1215">
        <v>494</v>
      </c>
      <c r="AL1533" s="1216"/>
      <c r="AM1533" s="1217"/>
      <c r="AN1533" s="1218"/>
      <c r="AO1533" s="587">
        <f t="shared" si="306"/>
        <v>0</v>
      </c>
      <c r="AQ1533" s="1215">
        <v>494</v>
      </c>
      <c r="AR1533" s="1216"/>
      <c r="AS1533" s="1217"/>
      <c r="AT1533" s="1218"/>
      <c r="AU1533" s="587">
        <f t="shared" si="307"/>
        <v>0</v>
      </c>
      <c r="AW1533" s="1215">
        <v>494</v>
      </c>
      <c r="AX1533" s="1216"/>
      <c r="AY1533" s="1217"/>
      <c r="AZ1533" s="1218"/>
      <c r="BA1533" s="587">
        <f t="shared" si="308"/>
        <v>0</v>
      </c>
      <c r="BC1533" s="1215">
        <v>494</v>
      </c>
      <c r="BD1533" s="1216"/>
      <c r="BE1533" s="1217"/>
      <c r="BF1533" s="1218"/>
      <c r="BG1533" s="587">
        <f t="shared" si="309"/>
        <v>0</v>
      </c>
      <c r="BI1533" s="1215">
        <v>494</v>
      </c>
      <c r="BJ1533" s="1216"/>
      <c r="BK1533" s="1217"/>
      <c r="BL1533" s="1218"/>
      <c r="BM1533" s="587">
        <f t="shared" si="310"/>
        <v>0</v>
      </c>
      <c r="BO1533" s="1215">
        <v>494</v>
      </c>
      <c r="BP1533" s="1216"/>
      <c r="BQ1533" s="1217"/>
      <c r="BR1533" s="1218"/>
      <c r="BS1533" s="587">
        <f t="shared" si="311"/>
        <v>0</v>
      </c>
    </row>
    <row r="1534" spans="1:71" s="17" customFormat="1" ht="16.75" hidden="1" customHeight="1" outlineLevel="2">
      <c r="A1534" s="1215">
        <v>495</v>
      </c>
      <c r="B1534" s="1216"/>
      <c r="C1534" s="1217"/>
      <c r="D1534" s="1218"/>
      <c r="E1534" s="587">
        <f t="shared" si="300"/>
        <v>0</v>
      </c>
      <c r="G1534" s="1215">
        <v>495</v>
      </c>
      <c r="H1534" s="1216"/>
      <c r="I1534" s="1217"/>
      <c r="J1534" s="1218"/>
      <c r="K1534" s="587">
        <f t="shared" si="301"/>
        <v>0</v>
      </c>
      <c r="M1534" s="1215">
        <v>495</v>
      </c>
      <c r="N1534" s="1216"/>
      <c r="O1534" s="1217"/>
      <c r="P1534" s="1218"/>
      <c r="Q1534" s="587">
        <f t="shared" si="302"/>
        <v>0</v>
      </c>
      <c r="S1534" s="1215">
        <v>495</v>
      </c>
      <c r="T1534" s="1216"/>
      <c r="U1534" s="1217"/>
      <c r="V1534" s="1218"/>
      <c r="W1534" s="587">
        <f t="shared" si="303"/>
        <v>0</v>
      </c>
      <c r="Y1534" s="1215">
        <v>495</v>
      </c>
      <c r="Z1534" s="1216"/>
      <c r="AA1534" s="1217"/>
      <c r="AB1534" s="1218"/>
      <c r="AC1534" s="587">
        <f t="shared" si="304"/>
        <v>0</v>
      </c>
      <c r="AE1534" s="1215">
        <v>495</v>
      </c>
      <c r="AF1534" s="1216"/>
      <c r="AG1534" s="1217"/>
      <c r="AH1534" s="1218"/>
      <c r="AI1534" s="587">
        <f t="shared" si="305"/>
        <v>0</v>
      </c>
      <c r="AK1534" s="1215">
        <v>495</v>
      </c>
      <c r="AL1534" s="1216"/>
      <c r="AM1534" s="1217"/>
      <c r="AN1534" s="1218"/>
      <c r="AO1534" s="587">
        <f t="shared" si="306"/>
        <v>0</v>
      </c>
      <c r="AQ1534" s="1215">
        <v>495</v>
      </c>
      <c r="AR1534" s="1216"/>
      <c r="AS1534" s="1217"/>
      <c r="AT1534" s="1218"/>
      <c r="AU1534" s="587">
        <f t="shared" si="307"/>
        <v>0</v>
      </c>
      <c r="AW1534" s="1215">
        <v>495</v>
      </c>
      <c r="AX1534" s="1216"/>
      <c r="AY1534" s="1217"/>
      <c r="AZ1534" s="1218"/>
      <c r="BA1534" s="587">
        <f t="shared" si="308"/>
        <v>0</v>
      </c>
      <c r="BC1534" s="1215">
        <v>495</v>
      </c>
      <c r="BD1534" s="1216"/>
      <c r="BE1534" s="1217"/>
      <c r="BF1534" s="1218"/>
      <c r="BG1534" s="587">
        <f t="shared" si="309"/>
        <v>0</v>
      </c>
      <c r="BI1534" s="1215">
        <v>495</v>
      </c>
      <c r="BJ1534" s="1216"/>
      <c r="BK1534" s="1217"/>
      <c r="BL1534" s="1218"/>
      <c r="BM1534" s="587">
        <f t="shared" si="310"/>
        <v>0</v>
      </c>
      <c r="BO1534" s="1215">
        <v>495</v>
      </c>
      <c r="BP1534" s="1216"/>
      <c r="BQ1534" s="1217"/>
      <c r="BR1534" s="1218"/>
      <c r="BS1534" s="587">
        <f t="shared" si="311"/>
        <v>0</v>
      </c>
    </row>
    <row r="1535" spans="1:71" s="17" customFormat="1" ht="16.75" hidden="1" customHeight="1" outlineLevel="2">
      <c r="A1535" s="1215">
        <v>496</v>
      </c>
      <c r="B1535" s="1216"/>
      <c r="C1535" s="1217"/>
      <c r="D1535" s="1218"/>
      <c r="E1535" s="587">
        <f t="shared" si="300"/>
        <v>0</v>
      </c>
      <c r="G1535" s="1215">
        <v>496</v>
      </c>
      <c r="H1535" s="1216"/>
      <c r="I1535" s="1217"/>
      <c r="J1535" s="1218"/>
      <c r="K1535" s="587">
        <f t="shared" si="301"/>
        <v>0</v>
      </c>
      <c r="M1535" s="1215">
        <v>496</v>
      </c>
      <c r="N1535" s="1216"/>
      <c r="O1535" s="1217"/>
      <c r="P1535" s="1218"/>
      <c r="Q1535" s="587">
        <f t="shared" si="302"/>
        <v>0</v>
      </c>
      <c r="S1535" s="1215">
        <v>496</v>
      </c>
      <c r="T1535" s="1216"/>
      <c r="U1535" s="1217"/>
      <c r="V1535" s="1218"/>
      <c r="W1535" s="587">
        <f t="shared" si="303"/>
        <v>0</v>
      </c>
      <c r="Y1535" s="1215">
        <v>496</v>
      </c>
      <c r="Z1535" s="1216"/>
      <c r="AA1535" s="1217"/>
      <c r="AB1535" s="1218"/>
      <c r="AC1535" s="587">
        <f t="shared" si="304"/>
        <v>0</v>
      </c>
      <c r="AE1535" s="1215">
        <v>496</v>
      </c>
      <c r="AF1535" s="1216"/>
      <c r="AG1535" s="1217"/>
      <c r="AH1535" s="1218"/>
      <c r="AI1535" s="587">
        <f t="shared" si="305"/>
        <v>0</v>
      </c>
      <c r="AK1535" s="1215">
        <v>496</v>
      </c>
      <c r="AL1535" s="1216"/>
      <c r="AM1535" s="1217"/>
      <c r="AN1535" s="1218"/>
      <c r="AO1535" s="587">
        <f t="shared" si="306"/>
        <v>0</v>
      </c>
      <c r="AQ1535" s="1215">
        <v>496</v>
      </c>
      <c r="AR1535" s="1216"/>
      <c r="AS1535" s="1217"/>
      <c r="AT1535" s="1218"/>
      <c r="AU1535" s="587">
        <f t="shared" si="307"/>
        <v>0</v>
      </c>
      <c r="AW1535" s="1215">
        <v>496</v>
      </c>
      <c r="AX1535" s="1216"/>
      <c r="AY1535" s="1217"/>
      <c r="AZ1535" s="1218"/>
      <c r="BA1535" s="587">
        <f t="shared" si="308"/>
        <v>0</v>
      </c>
      <c r="BC1535" s="1215">
        <v>496</v>
      </c>
      <c r="BD1535" s="1216"/>
      <c r="BE1535" s="1217"/>
      <c r="BF1535" s="1218"/>
      <c r="BG1535" s="587">
        <f t="shared" si="309"/>
        <v>0</v>
      </c>
      <c r="BI1535" s="1215">
        <v>496</v>
      </c>
      <c r="BJ1535" s="1216"/>
      <c r="BK1535" s="1217"/>
      <c r="BL1535" s="1218"/>
      <c r="BM1535" s="587">
        <f t="shared" si="310"/>
        <v>0</v>
      </c>
      <c r="BO1535" s="1215">
        <v>496</v>
      </c>
      <c r="BP1535" s="1216"/>
      <c r="BQ1535" s="1217"/>
      <c r="BR1535" s="1218"/>
      <c r="BS1535" s="587">
        <f t="shared" si="311"/>
        <v>0</v>
      </c>
    </row>
    <row r="1536" spans="1:71" s="17" customFormat="1" ht="16.75" hidden="1" customHeight="1" outlineLevel="2">
      <c r="A1536" s="1215">
        <v>497</v>
      </c>
      <c r="B1536" s="1216"/>
      <c r="C1536" s="1217"/>
      <c r="D1536" s="1218"/>
      <c r="E1536" s="587">
        <f t="shared" si="300"/>
        <v>0</v>
      </c>
      <c r="G1536" s="1215">
        <v>497</v>
      </c>
      <c r="H1536" s="1216"/>
      <c r="I1536" s="1217"/>
      <c r="J1536" s="1218"/>
      <c r="K1536" s="587">
        <f t="shared" si="301"/>
        <v>0</v>
      </c>
      <c r="M1536" s="1215">
        <v>497</v>
      </c>
      <c r="N1536" s="1216"/>
      <c r="O1536" s="1217"/>
      <c r="P1536" s="1218"/>
      <c r="Q1536" s="587">
        <f t="shared" si="302"/>
        <v>0</v>
      </c>
      <c r="S1536" s="1215">
        <v>497</v>
      </c>
      <c r="T1536" s="1216"/>
      <c r="U1536" s="1217"/>
      <c r="V1536" s="1218"/>
      <c r="W1536" s="587">
        <f t="shared" si="303"/>
        <v>0</v>
      </c>
      <c r="Y1536" s="1215">
        <v>497</v>
      </c>
      <c r="Z1536" s="1216"/>
      <c r="AA1536" s="1217"/>
      <c r="AB1536" s="1218"/>
      <c r="AC1536" s="587">
        <f t="shared" si="304"/>
        <v>0</v>
      </c>
      <c r="AE1536" s="1215">
        <v>497</v>
      </c>
      <c r="AF1536" s="1216"/>
      <c r="AG1536" s="1217"/>
      <c r="AH1536" s="1218"/>
      <c r="AI1536" s="587">
        <f t="shared" si="305"/>
        <v>0</v>
      </c>
      <c r="AK1536" s="1215">
        <v>497</v>
      </c>
      <c r="AL1536" s="1216"/>
      <c r="AM1536" s="1217"/>
      <c r="AN1536" s="1218"/>
      <c r="AO1536" s="587">
        <f t="shared" si="306"/>
        <v>0</v>
      </c>
      <c r="AQ1536" s="1215">
        <v>497</v>
      </c>
      <c r="AR1536" s="1216"/>
      <c r="AS1536" s="1217"/>
      <c r="AT1536" s="1218"/>
      <c r="AU1536" s="587">
        <f t="shared" si="307"/>
        <v>0</v>
      </c>
      <c r="AW1536" s="1215">
        <v>497</v>
      </c>
      <c r="AX1536" s="1216"/>
      <c r="AY1536" s="1217"/>
      <c r="AZ1536" s="1218"/>
      <c r="BA1536" s="587">
        <f t="shared" si="308"/>
        <v>0</v>
      </c>
      <c r="BC1536" s="1215">
        <v>497</v>
      </c>
      <c r="BD1536" s="1216"/>
      <c r="BE1536" s="1217"/>
      <c r="BF1536" s="1218"/>
      <c r="BG1536" s="587">
        <f t="shared" si="309"/>
        <v>0</v>
      </c>
      <c r="BI1536" s="1215">
        <v>497</v>
      </c>
      <c r="BJ1536" s="1216"/>
      <c r="BK1536" s="1217"/>
      <c r="BL1536" s="1218"/>
      <c r="BM1536" s="587">
        <f t="shared" si="310"/>
        <v>0</v>
      </c>
      <c r="BO1536" s="1215">
        <v>497</v>
      </c>
      <c r="BP1536" s="1216"/>
      <c r="BQ1536" s="1217"/>
      <c r="BR1536" s="1218"/>
      <c r="BS1536" s="587">
        <f t="shared" si="311"/>
        <v>0</v>
      </c>
    </row>
    <row r="1537" spans="1:71" s="17" customFormat="1" ht="16.75" hidden="1" customHeight="1" outlineLevel="2">
      <c r="A1537" s="1215">
        <v>498</v>
      </c>
      <c r="B1537" s="1216"/>
      <c r="C1537" s="1217"/>
      <c r="D1537" s="1218"/>
      <c r="E1537" s="587">
        <f t="shared" si="300"/>
        <v>0</v>
      </c>
      <c r="G1537" s="1215">
        <v>498</v>
      </c>
      <c r="H1537" s="1216"/>
      <c r="I1537" s="1217"/>
      <c r="J1537" s="1218"/>
      <c r="K1537" s="587">
        <f t="shared" si="301"/>
        <v>0</v>
      </c>
      <c r="M1537" s="1215">
        <v>498</v>
      </c>
      <c r="N1537" s="1216"/>
      <c r="O1537" s="1217"/>
      <c r="P1537" s="1218"/>
      <c r="Q1537" s="587">
        <f t="shared" si="302"/>
        <v>0</v>
      </c>
      <c r="S1537" s="1215">
        <v>498</v>
      </c>
      <c r="T1537" s="1216"/>
      <c r="U1537" s="1217"/>
      <c r="V1537" s="1218"/>
      <c r="W1537" s="587">
        <f t="shared" si="303"/>
        <v>0</v>
      </c>
      <c r="Y1537" s="1215">
        <v>498</v>
      </c>
      <c r="Z1537" s="1216"/>
      <c r="AA1537" s="1217"/>
      <c r="AB1537" s="1218"/>
      <c r="AC1537" s="587">
        <f t="shared" si="304"/>
        <v>0</v>
      </c>
      <c r="AE1537" s="1215">
        <v>498</v>
      </c>
      <c r="AF1537" s="1216"/>
      <c r="AG1537" s="1217"/>
      <c r="AH1537" s="1218"/>
      <c r="AI1537" s="587">
        <f t="shared" si="305"/>
        <v>0</v>
      </c>
      <c r="AK1537" s="1215">
        <v>498</v>
      </c>
      <c r="AL1537" s="1216"/>
      <c r="AM1537" s="1217"/>
      <c r="AN1537" s="1218"/>
      <c r="AO1537" s="587">
        <f t="shared" si="306"/>
        <v>0</v>
      </c>
      <c r="AQ1537" s="1215">
        <v>498</v>
      </c>
      <c r="AR1537" s="1216"/>
      <c r="AS1537" s="1217"/>
      <c r="AT1537" s="1218"/>
      <c r="AU1537" s="587">
        <f t="shared" si="307"/>
        <v>0</v>
      </c>
      <c r="AW1537" s="1215">
        <v>498</v>
      </c>
      <c r="AX1537" s="1216"/>
      <c r="AY1537" s="1217"/>
      <c r="AZ1537" s="1218"/>
      <c r="BA1537" s="587">
        <f t="shared" si="308"/>
        <v>0</v>
      </c>
      <c r="BC1537" s="1215">
        <v>498</v>
      </c>
      <c r="BD1537" s="1216"/>
      <c r="BE1537" s="1217"/>
      <c r="BF1537" s="1218"/>
      <c r="BG1537" s="587">
        <f t="shared" si="309"/>
        <v>0</v>
      </c>
      <c r="BI1537" s="1215">
        <v>498</v>
      </c>
      <c r="BJ1537" s="1216"/>
      <c r="BK1537" s="1217"/>
      <c r="BL1537" s="1218"/>
      <c r="BM1537" s="587">
        <f t="shared" si="310"/>
        <v>0</v>
      </c>
      <c r="BO1537" s="1215">
        <v>498</v>
      </c>
      <c r="BP1537" s="1216"/>
      <c r="BQ1537" s="1217"/>
      <c r="BR1537" s="1218"/>
      <c r="BS1537" s="587">
        <f t="shared" si="311"/>
        <v>0</v>
      </c>
    </row>
    <row r="1538" spans="1:71" s="17" customFormat="1" ht="16.75" hidden="1" customHeight="1" outlineLevel="2">
      <c r="A1538" s="1215">
        <v>499</v>
      </c>
      <c r="B1538" s="1216"/>
      <c r="C1538" s="1217"/>
      <c r="D1538" s="1218"/>
      <c r="E1538" s="587">
        <f t="shared" si="300"/>
        <v>0</v>
      </c>
      <c r="G1538" s="1215">
        <v>499</v>
      </c>
      <c r="H1538" s="1216"/>
      <c r="I1538" s="1217"/>
      <c r="J1538" s="1218"/>
      <c r="K1538" s="587">
        <f t="shared" si="301"/>
        <v>0</v>
      </c>
      <c r="M1538" s="1215">
        <v>499</v>
      </c>
      <c r="N1538" s="1216"/>
      <c r="O1538" s="1217"/>
      <c r="P1538" s="1218"/>
      <c r="Q1538" s="587">
        <f t="shared" si="302"/>
        <v>0</v>
      </c>
      <c r="S1538" s="1215">
        <v>499</v>
      </c>
      <c r="T1538" s="1216"/>
      <c r="U1538" s="1217"/>
      <c r="V1538" s="1218"/>
      <c r="W1538" s="587">
        <f t="shared" si="303"/>
        <v>0</v>
      </c>
      <c r="Y1538" s="1215">
        <v>499</v>
      </c>
      <c r="Z1538" s="1216"/>
      <c r="AA1538" s="1217"/>
      <c r="AB1538" s="1218"/>
      <c r="AC1538" s="587">
        <f t="shared" si="304"/>
        <v>0</v>
      </c>
      <c r="AE1538" s="1215">
        <v>499</v>
      </c>
      <c r="AF1538" s="1216"/>
      <c r="AG1538" s="1217"/>
      <c r="AH1538" s="1218"/>
      <c r="AI1538" s="587">
        <f t="shared" si="305"/>
        <v>0</v>
      </c>
      <c r="AK1538" s="1215">
        <v>499</v>
      </c>
      <c r="AL1538" s="1216"/>
      <c r="AM1538" s="1217"/>
      <c r="AN1538" s="1218"/>
      <c r="AO1538" s="587">
        <f t="shared" si="306"/>
        <v>0</v>
      </c>
      <c r="AQ1538" s="1215">
        <v>499</v>
      </c>
      <c r="AR1538" s="1216"/>
      <c r="AS1538" s="1217"/>
      <c r="AT1538" s="1218"/>
      <c r="AU1538" s="587">
        <f t="shared" si="307"/>
        <v>0</v>
      </c>
      <c r="AW1538" s="1215">
        <v>499</v>
      </c>
      <c r="AX1538" s="1216"/>
      <c r="AY1538" s="1217"/>
      <c r="AZ1538" s="1218"/>
      <c r="BA1538" s="587">
        <f t="shared" si="308"/>
        <v>0</v>
      </c>
      <c r="BC1538" s="1215">
        <v>499</v>
      </c>
      <c r="BD1538" s="1216"/>
      <c r="BE1538" s="1217"/>
      <c r="BF1538" s="1218"/>
      <c r="BG1538" s="587">
        <f t="shared" si="309"/>
        <v>0</v>
      </c>
      <c r="BI1538" s="1215">
        <v>499</v>
      </c>
      <c r="BJ1538" s="1216"/>
      <c r="BK1538" s="1217"/>
      <c r="BL1538" s="1218"/>
      <c r="BM1538" s="587">
        <f t="shared" si="310"/>
        <v>0</v>
      </c>
      <c r="BO1538" s="1215">
        <v>499</v>
      </c>
      <c r="BP1538" s="1216"/>
      <c r="BQ1538" s="1217"/>
      <c r="BR1538" s="1218"/>
      <c r="BS1538" s="587">
        <f t="shared" si="311"/>
        <v>0</v>
      </c>
    </row>
    <row r="1539" spans="1:71" s="17" customFormat="1" ht="16.75" hidden="1" customHeight="1" outlineLevel="2" thickBot="1">
      <c r="A1539" s="1219">
        <v>500</v>
      </c>
      <c r="B1539" s="1220"/>
      <c r="C1539" s="1221"/>
      <c r="D1539" s="1222"/>
      <c r="E1539" s="587">
        <f t="shared" si="300"/>
        <v>0</v>
      </c>
      <c r="G1539" s="1219">
        <v>500</v>
      </c>
      <c r="H1539" s="1220"/>
      <c r="I1539" s="1221"/>
      <c r="J1539" s="1222"/>
      <c r="K1539" s="587">
        <f t="shared" si="301"/>
        <v>0</v>
      </c>
      <c r="M1539" s="1219">
        <v>500</v>
      </c>
      <c r="N1539" s="1220"/>
      <c r="O1539" s="1221"/>
      <c r="P1539" s="1222"/>
      <c r="Q1539" s="587">
        <f t="shared" si="302"/>
        <v>0</v>
      </c>
      <c r="S1539" s="1219">
        <v>500</v>
      </c>
      <c r="T1539" s="1220"/>
      <c r="U1539" s="1221"/>
      <c r="V1539" s="1222"/>
      <c r="W1539" s="587">
        <f t="shared" si="303"/>
        <v>0</v>
      </c>
      <c r="Y1539" s="1219">
        <v>500</v>
      </c>
      <c r="Z1539" s="1220"/>
      <c r="AA1539" s="1221"/>
      <c r="AB1539" s="1222"/>
      <c r="AC1539" s="587">
        <f t="shared" si="304"/>
        <v>0</v>
      </c>
      <c r="AE1539" s="1219">
        <v>500</v>
      </c>
      <c r="AF1539" s="1220"/>
      <c r="AG1539" s="1221"/>
      <c r="AH1539" s="1222"/>
      <c r="AI1539" s="587">
        <f t="shared" si="305"/>
        <v>0</v>
      </c>
      <c r="AK1539" s="1219">
        <v>500</v>
      </c>
      <c r="AL1539" s="1220"/>
      <c r="AM1539" s="1221"/>
      <c r="AN1539" s="1222"/>
      <c r="AO1539" s="587">
        <f t="shared" si="306"/>
        <v>0</v>
      </c>
      <c r="AQ1539" s="1219">
        <v>500</v>
      </c>
      <c r="AR1539" s="1220"/>
      <c r="AS1539" s="1221"/>
      <c r="AT1539" s="1222"/>
      <c r="AU1539" s="587">
        <f t="shared" si="307"/>
        <v>0</v>
      </c>
      <c r="AW1539" s="1219">
        <v>500</v>
      </c>
      <c r="AX1539" s="1220"/>
      <c r="AY1539" s="1221"/>
      <c r="AZ1539" s="1222"/>
      <c r="BA1539" s="587">
        <f t="shared" si="308"/>
        <v>0</v>
      </c>
      <c r="BC1539" s="1219">
        <v>500</v>
      </c>
      <c r="BD1539" s="1220"/>
      <c r="BE1539" s="1221"/>
      <c r="BF1539" s="1222"/>
      <c r="BG1539" s="587">
        <f t="shared" si="309"/>
        <v>0</v>
      </c>
      <c r="BI1539" s="1219">
        <v>500</v>
      </c>
      <c r="BJ1539" s="1220"/>
      <c r="BK1539" s="1221"/>
      <c r="BL1539" s="1222"/>
      <c r="BM1539" s="587">
        <f t="shared" si="310"/>
        <v>0</v>
      </c>
      <c r="BO1539" s="1219">
        <v>500</v>
      </c>
      <c r="BP1539" s="1220"/>
      <c r="BQ1539" s="1221"/>
      <c r="BR1539" s="1222"/>
      <c r="BS1539" s="587">
        <f t="shared" si="311"/>
        <v>0</v>
      </c>
    </row>
    <row r="1540" spans="1:71" s="20" customFormat="1" ht="32.25" customHeight="1" collapsed="1">
      <c r="A1540" s="1232" t="s">
        <v>29</v>
      </c>
      <c r="B1540" s="1232"/>
      <c r="C1540" s="1232"/>
      <c r="D1540" s="1232"/>
      <c r="G1540" s="1232" t="s">
        <v>29</v>
      </c>
      <c r="H1540" s="1232"/>
      <c r="I1540" s="1232"/>
      <c r="J1540" s="1232"/>
      <c r="M1540" s="1232" t="s">
        <v>29</v>
      </c>
      <c r="N1540" s="1232"/>
      <c r="O1540" s="1232"/>
      <c r="P1540" s="1232"/>
      <c r="S1540" s="1232" t="s">
        <v>29</v>
      </c>
      <c r="T1540" s="1232"/>
      <c r="U1540" s="1232"/>
      <c r="V1540" s="1232"/>
      <c r="Y1540" s="1232" t="s">
        <v>29</v>
      </c>
      <c r="Z1540" s="1232"/>
      <c r="AA1540" s="1232"/>
      <c r="AB1540" s="1232"/>
      <c r="AE1540" s="1232" t="s">
        <v>29</v>
      </c>
      <c r="AF1540" s="1232"/>
      <c r="AG1540" s="1232"/>
      <c r="AH1540" s="1232"/>
      <c r="AK1540" s="1232" t="s">
        <v>29</v>
      </c>
      <c r="AL1540" s="1232"/>
      <c r="AM1540" s="1232"/>
      <c r="AN1540" s="1232"/>
      <c r="AQ1540" s="1232" t="s">
        <v>29</v>
      </c>
      <c r="AR1540" s="1232"/>
      <c r="AS1540" s="1232"/>
      <c r="AT1540" s="1232"/>
      <c r="AW1540" s="1232" t="s">
        <v>29</v>
      </c>
      <c r="AX1540" s="1232"/>
      <c r="AY1540" s="1232"/>
      <c r="AZ1540" s="1232"/>
      <c r="BC1540" s="1232" t="s">
        <v>29</v>
      </c>
      <c r="BD1540" s="1232"/>
      <c r="BE1540" s="1232"/>
      <c r="BF1540" s="1232"/>
      <c r="BI1540" s="1232" t="s">
        <v>29</v>
      </c>
      <c r="BJ1540" s="1232"/>
      <c r="BK1540" s="1232"/>
      <c r="BL1540" s="1232"/>
      <c r="BO1540" s="1232" t="s">
        <v>29</v>
      </c>
      <c r="BP1540" s="1232"/>
      <c r="BQ1540" s="1232"/>
      <c r="BR1540" s="1232"/>
    </row>
    <row r="1541" spans="1:71" s="17" customFormat="1" ht="16.75" hidden="1" customHeight="1" outlineLevel="1">
      <c r="A1541" s="1233" t="s">
        <v>20</v>
      </c>
      <c r="B1541" s="1234"/>
      <c r="C1541" s="1234"/>
      <c r="D1541" s="27">
        <f>MIN(C1552:D2051)</f>
        <v>925</v>
      </c>
      <c r="G1541" s="1233" t="s">
        <v>20</v>
      </c>
      <c r="H1541" s="1234"/>
      <c r="I1541" s="1234"/>
      <c r="J1541" s="27">
        <f>MIN(I1552:J2051)</f>
        <v>931</v>
      </c>
      <c r="M1541" s="1233" t="s">
        <v>20</v>
      </c>
      <c r="N1541" s="1234"/>
      <c r="O1541" s="1234"/>
      <c r="P1541" s="27">
        <f>MIN(O1552:P2051)</f>
        <v>960</v>
      </c>
      <c r="S1541" s="1233" t="s">
        <v>20</v>
      </c>
      <c r="T1541" s="1234"/>
      <c r="U1541" s="1234"/>
      <c r="V1541" s="27">
        <f>MIN(U1552:V2051)</f>
        <v>945</v>
      </c>
      <c r="Y1541" s="1233" t="s">
        <v>20</v>
      </c>
      <c r="Z1541" s="1234"/>
      <c r="AA1541" s="1234"/>
      <c r="AB1541" s="27">
        <f>MIN(AA1552:AB2051)</f>
        <v>937</v>
      </c>
      <c r="AE1541" s="1233" t="s">
        <v>20</v>
      </c>
      <c r="AF1541" s="1234"/>
      <c r="AG1541" s="1234"/>
      <c r="AH1541" s="27">
        <f>MIN(AG1552:AH2051)</f>
        <v>1008</v>
      </c>
      <c r="AK1541" s="1233" t="s">
        <v>20</v>
      </c>
      <c r="AL1541" s="1234"/>
      <c r="AM1541" s="1234"/>
      <c r="AN1541" s="27">
        <f>MIN(AM1552:AN2051)</f>
        <v>984</v>
      </c>
      <c r="AQ1541" s="1233" t="s">
        <v>20</v>
      </c>
      <c r="AR1541" s="1234"/>
      <c r="AS1541" s="1234"/>
      <c r="AT1541" s="27">
        <f>MIN(AS1552:AT2051)</f>
        <v>985</v>
      </c>
      <c r="AW1541" s="1233" t="s">
        <v>20</v>
      </c>
      <c r="AX1541" s="1234"/>
      <c r="AY1541" s="1234"/>
      <c r="AZ1541" s="27">
        <f>MIN(AY1552:AZ2051)</f>
        <v>1003</v>
      </c>
      <c r="BC1541" s="1233" t="s">
        <v>20</v>
      </c>
      <c r="BD1541" s="1234"/>
      <c r="BE1541" s="1234"/>
      <c r="BF1541" s="27">
        <f>MIN(BE1552:BF2051)</f>
        <v>895</v>
      </c>
      <c r="BI1541" s="1233" t="s">
        <v>20</v>
      </c>
      <c r="BJ1541" s="1234"/>
      <c r="BK1541" s="1234"/>
      <c r="BL1541" s="27">
        <f>MIN(BK1552:BL2051)</f>
        <v>889</v>
      </c>
      <c r="BO1541" s="1233" t="s">
        <v>20</v>
      </c>
      <c r="BP1541" s="1234"/>
      <c r="BQ1541" s="1234"/>
      <c r="BR1541" s="27">
        <f>MIN(BQ1552:BR2051)</f>
        <v>893</v>
      </c>
    </row>
    <row r="1542" spans="1:71" s="17" customFormat="1" ht="16.75" hidden="1" customHeight="1" outlineLevel="1">
      <c r="A1542" s="1229" t="s">
        <v>21</v>
      </c>
      <c r="B1542" s="1228"/>
      <c r="C1542" s="1228"/>
      <c r="D1542" s="22">
        <f>MAX(C1552:D2051)</f>
        <v>925</v>
      </c>
      <c r="G1542" s="1229" t="s">
        <v>21</v>
      </c>
      <c r="H1542" s="1228"/>
      <c r="I1542" s="1228"/>
      <c r="J1542" s="22">
        <f>MAX(I1552:J2051)</f>
        <v>931</v>
      </c>
      <c r="M1542" s="1229" t="s">
        <v>21</v>
      </c>
      <c r="N1542" s="1228"/>
      <c r="O1542" s="1228"/>
      <c r="P1542" s="22">
        <f>MAX(O1552:P2051)</f>
        <v>960</v>
      </c>
      <c r="S1542" s="1229" t="s">
        <v>21</v>
      </c>
      <c r="T1542" s="1228"/>
      <c r="U1542" s="1228"/>
      <c r="V1542" s="22">
        <f>MAX(U1552:V2051)</f>
        <v>945</v>
      </c>
      <c r="Y1542" s="1229" t="s">
        <v>21</v>
      </c>
      <c r="Z1542" s="1228"/>
      <c r="AA1542" s="1228"/>
      <c r="AB1542" s="22">
        <f>MAX(AA1552:AB2051)</f>
        <v>937</v>
      </c>
      <c r="AE1542" s="1229" t="s">
        <v>21</v>
      </c>
      <c r="AF1542" s="1228"/>
      <c r="AG1542" s="1228"/>
      <c r="AH1542" s="22">
        <f>MAX(AG1552:AH2051)</f>
        <v>1008</v>
      </c>
      <c r="AK1542" s="1229" t="s">
        <v>21</v>
      </c>
      <c r="AL1542" s="1228"/>
      <c r="AM1542" s="1228"/>
      <c r="AN1542" s="22">
        <f>MAX(AM1552:AN2051)</f>
        <v>984</v>
      </c>
      <c r="AQ1542" s="1229" t="s">
        <v>21</v>
      </c>
      <c r="AR1542" s="1228"/>
      <c r="AS1542" s="1228"/>
      <c r="AT1542" s="22">
        <f>MAX(AS1552:AT2051)</f>
        <v>985</v>
      </c>
      <c r="AW1542" s="1229" t="s">
        <v>21</v>
      </c>
      <c r="AX1542" s="1228"/>
      <c r="AY1542" s="1228"/>
      <c r="AZ1542" s="22">
        <f>MAX(AY1552:AZ2051)</f>
        <v>1003</v>
      </c>
      <c r="BC1542" s="1229" t="s">
        <v>21</v>
      </c>
      <c r="BD1542" s="1228"/>
      <c r="BE1542" s="1228"/>
      <c r="BF1542" s="22">
        <f>MAX(BE1552:BF2051)</f>
        <v>895</v>
      </c>
      <c r="BI1542" s="1229" t="s">
        <v>21</v>
      </c>
      <c r="BJ1542" s="1228"/>
      <c r="BK1542" s="1228"/>
      <c r="BL1542" s="22">
        <f>MAX(BK1552:BL2051)</f>
        <v>889</v>
      </c>
      <c r="BO1542" s="1229" t="s">
        <v>21</v>
      </c>
      <c r="BP1542" s="1228"/>
      <c r="BQ1542" s="1228"/>
      <c r="BR1542" s="22">
        <f>MAX(BQ1552:BR2051)</f>
        <v>893</v>
      </c>
    </row>
    <row r="1543" spans="1:71" s="17" customFormat="1" ht="16.75" hidden="1" customHeight="1" outlineLevel="1">
      <c r="A1543" s="1229" t="s">
        <v>22</v>
      </c>
      <c r="B1543" s="1228"/>
      <c r="C1543" s="1228"/>
      <c r="D1543" s="22">
        <f>AVERAGE(C1552:D2051)</f>
        <v>925</v>
      </c>
      <c r="G1543" s="1229" t="s">
        <v>22</v>
      </c>
      <c r="H1543" s="1228"/>
      <c r="I1543" s="1228"/>
      <c r="J1543" s="22">
        <f>AVERAGE(I1552:J2051)</f>
        <v>931</v>
      </c>
      <c r="M1543" s="1229" t="s">
        <v>22</v>
      </c>
      <c r="N1543" s="1228"/>
      <c r="O1543" s="1228"/>
      <c r="P1543" s="22">
        <f>AVERAGE(O1552:P2051)</f>
        <v>960</v>
      </c>
      <c r="S1543" s="1229" t="s">
        <v>22</v>
      </c>
      <c r="T1543" s="1228"/>
      <c r="U1543" s="1228"/>
      <c r="V1543" s="22">
        <f>AVERAGE(U1552:V2051)</f>
        <v>945</v>
      </c>
      <c r="Y1543" s="1229" t="s">
        <v>22</v>
      </c>
      <c r="Z1543" s="1228"/>
      <c r="AA1543" s="1228"/>
      <c r="AB1543" s="22">
        <f>AVERAGE(AA1552:AB2051)</f>
        <v>937</v>
      </c>
      <c r="AE1543" s="1229" t="s">
        <v>22</v>
      </c>
      <c r="AF1543" s="1228"/>
      <c r="AG1543" s="1228"/>
      <c r="AH1543" s="22">
        <f>AVERAGE(AG1552:AH2051)</f>
        <v>1008</v>
      </c>
      <c r="AK1543" s="1229" t="s">
        <v>22</v>
      </c>
      <c r="AL1543" s="1228"/>
      <c r="AM1543" s="1228"/>
      <c r="AN1543" s="22">
        <f>AVERAGE(AM1552:AN2051)</f>
        <v>984</v>
      </c>
      <c r="AQ1543" s="1229" t="s">
        <v>22</v>
      </c>
      <c r="AR1543" s="1228"/>
      <c r="AS1543" s="1228"/>
      <c r="AT1543" s="22">
        <f>AVERAGE(AS1552:AT2051)</f>
        <v>985</v>
      </c>
      <c r="AW1543" s="1229" t="s">
        <v>22</v>
      </c>
      <c r="AX1543" s="1228"/>
      <c r="AY1543" s="1228"/>
      <c r="AZ1543" s="22">
        <f>AVERAGE(AY1552:AZ2051)</f>
        <v>1003</v>
      </c>
      <c r="BC1543" s="1229" t="s">
        <v>22</v>
      </c>
      <c r="BD1543" s="1228"/>
      <c r="BE1543" s="1228"/>
      <c r="BF1543" s="22">
        <f>AVERAGE(BE1552:BF2051)</f>
        <v>895</v>
      </c>
      <c r="BI1543" s="1229" t="s">
        <v>22</v>
      </c>
      <c r="BJ1543" s="1228"/>
      <c r="BK1543" s="1228"/>
      <c r="BL1543" s="22">
        <f>AVERAGE(BK1552:BL2051)</f>
        <v>889</v>
      </c>
      <c r="BO1543" s="1229" t="s">
        <v>22</v>
      </c>
      <c r="BP1543" s="1228"/>
      <c r="BQ1543" s="1228"/>
      <c r="BR1543" s="22">
        <f>AVERAGE(BQ1552:BR2051)</f>
        <v>893</v>
      </c>
    </row>
    <row r="1544" spans="1:71" s="17" customFormat="1" ht="33.75" hidden="1" customHeight="1" outlineLevel="1">
      <c r="A1544" s="1227" t="s">
        <v>23</v>
      </c>
      <c r="B1544" s="1228"/>
      <c r="C1544" s="1228"/>
      <c r="D1544" s="22">
        <f>D1543*1.1</f>
        <v>1017.5000000000001</v>
      </c>
      <c r="G1544" s="1227" t="s">
        <v>23</v>
      </c>
      <c r="H1544" s="1228"/>
      <c r="I1544" s="1228"/>
      <c r="J1544" s="22">
        <f>J1543*1.1</f>
        <v>1024.1000000000001</v>
      </c>
      <c r="M1544" s="1227" t="s">
        <v>23</v>
      </c>
      <c r="N1544" s="1228"/>
      <c r="O1544" s="1228"/>
      <c r="P1544" s="22">
        <f>P1543*1.1</f>
        <v>1056</v>
      </c>
      <c r="S1544" s="1227" t="s">
        <v>23</v>
      </c>
      <c r="T1544" s="1228"/>
      <c r="U1544" s="1228"/>
      <c r="V1544" s="22">
        <f>V1543*1.1</f>
        <v>1039.5</v>
      </c>
      <c r="Y1544" s="1227" t="s">
        <v>23</v>
      </c>
      <c r="Z1544" s="1228"/>
      <c r="AA1544" s="1228"/>
      <c r="AB1544" s="22">
        <f>AB1543*1.1</f>
        <v>1030.7</v>
      </c>
      <c r="AE1544" s="1227" t="s">
        <v>23</v>
      </c>
      <c r="AF1544" s="1228"/>
      <c r="AG1544" s="1228"/>
      <c r="AH1544" s="22">
        <f>AH1543*1.1</f>
        <v>1108.8000000000002</v>
      </c>
      <c r="AK1544" s="1227" t="s">
        <v>23</v>
      </c>
      <c r="AL1544" s="1228"/>
      <c r="AM1544" s="1228"/>
      <c r="AN1544" s="22">
        <f>AN1543*1.1</f>
        <v>1082.4000000000001</v>
      </c>
      <c r="AQ1544" s="1227" t="s">
        <v>23</v>
      </c>
      <c r="AR1544" s="1228"/>
      <c r="AS1544" s="1228"/>
      <c r="AT1544" s="22">
        <f>AT1543*1.1</f>
        <v>1083.5</v>
      </c>
      <c r="AW1544" s="1227" t="s">
        <v>23</v>
      </c>
      <c r="AX1544" s="1228"/>
      <c r="AY1544" s="1228"/>
      <c r="AZ1544" s="22">
        <f>AZ1543*1.1</f>
        <v>1103.3000000000002</v>
      </c>
      <c r="BC1544" s="1227" t="s">
        <v>23</v>
      </c>
      <c r="BD1544" s="1228"/>
      <c r="BE1544" s="1228"/>
      <c r="BF1544" s="22">
        <f>BF1543*1.1</f>
        <v>984.50000000000011</v>
      </c>
      <c r="BI1544" s="1227" t="s">
        <v>23</v>
      </c>
      <c r="BJ1544" s="1228"/>
      <c r="BK1544" s="1228"/>
      <c r="BL1544" s="22">
        <f>BL1543*1.1</f>
        <v>977.90000000000009</v>
      </c>
      <c r="BO1544" s="1227" t="s">
        <v>23</v>
      </c>
      <c r="BP1544" s="1228"/>
      <c r="BQ1544" s="1228"/>
      <c r="BR1544" s="22">
        <f>BR1543*1.1</f>
        <v>982.30000000000007</v>
      </c>
    </row>
    <row r="1545" spans="1:71" s="17" customFormat="1" ht="33.75" hidden="1" customHeight="1" outlineLevel="1">
      <c r="A1545" s="1227" t="s">
        <v>24</v>
      </c>
      <c r="B1545" s="1228"/>
      <c r="C1545" s="1228"/>
      <c r="D1545" s="22">
        <f>D1543*0.9</f>
        <v>832.5</v>
      </c>
      <c r="G1545" s="1227" t="s">
        <v>24</v>
      </c>
      <c r="H1545" s="1228"/>
      <c r="I1545" s="1228"/>
      <c r="J1545" s="22">
        <f>J1543*0.9</f>
        <v>837.9</v>
      </c>
      <c r="M1545" s="1227" t="s">
        <v>24</v>
      </c>
      <c r="N1545" s="1228"/>
      <c r="O1545" s="1228"/>
      <c r="P1545" s="22">
        <f>P1543*0.9</f>
        <v>864</v>
      </c>
      <c r="S1545" s="1227" t="s">
        <v>24</v>
      </c>
      <c r="T1545" s="1228"/>
      <c r="U1545" s="1228"/>
      <c r="V1545" s="22">
        <f>V1543*0.9</f>
        <v>850.5</v>
      </c>
      <c r="Y1545" s="1227" t="s">
        <v>24</v>
      </c>
      <c r="Z1545" s="1228"/>
      <c r="AA1545" s="1228"/>
      <c r="AB1545" s="22">
        <f>AB1543*0.9</f>
        <v>843.30000000000007</v>
      </c>
      <c r="AE1545" s="1227" t="s">
        <v>24</v>
      </c>
      <c r="AF1545" s="1228"/>
      <c r="AG1545" s="1228"/>
      <c r="AH1545" s="22">
        <f>AH1543*0.9</f>
        <v>907.2</v>
      </c>
      <c r="AK1545" s="1227" t="s">
        <v>24</v>
      </c>
      <c r="AL1545" s="1228"/>
      <c r="AM1545" s="1228"/>
      <c r="AN1545" s="22">
        <f>AN1543*0.9</f>
        <v>885.6</v>
      </c>
      <c r="AQ1545" s="1227" t="s">
        <v>24</v>
      </c>
      <c r="AR1545" s="1228"/>
      <c r="AS1545" s="1228"/>
      <c r="AT1545" s="22">
        <f>AT1543*0.9</f>
        <v>886.5</v>
      </c>
      <c r="AW1545" s="1227" t="s">
        <v>24</v>
      </c>
      <c r="AX1545" s="1228"/>
      <c r="AY1545" s="1228"/>
      <c r="AZ1545" s="22">
        <f>AZ1543*0.9</f>
        <v>902.7</v>
      </c>
      <c r="BC1545" s="1227" t="s">
        <v>24</v>
      </c>
      <c r="BD1545" s="1228"/>
      <c r="BE1545" s="1228"/>
      <c r="BF1545" s="22">
        <f>BF1543*0.9</f>
        <v>805.5</v>
      </c>
      <c r="BI1545" s="1227" t="s">
        <v>24</v>
      </c>
      <c r="BJ1545" s="1228"/>
      <c r="BK1545" s="1228"/>
      <c r="BL1545" s="22">
        <f>BL1543*0.9</f>
        <v>800.1</v>
      </c>
      <c r="BO1545" s="1227" t="s">
        <v>24</v>
      </c>
      <c r="BP1545" s="1228"/>
      <c r="BQ1545" s="1228"/>
      <c r="BR1545" s="22">
        <f>BR1543*0.9</f>
        <v>803.7</v>
      </c>
    </row>
    <row r="1546" spans="1:71" s="17" customFormat="1" ht="31.5" hidden="1" customHeight="1" outlineLevel="1">
      <c r="A1546" s="1227" t="s">
        <v>25</v>
      </c>
      <c r="B1546" s="1228"/>
      <c r="C1546" s="1228"/>
      <c r="D1546" s="23">
        <f>SUM(E1552:E2051)</f>
        <v>1</v>
      </c>
      <c r="G1546" s="1227" t="s">
        <v>25</v>
      </c>
      <c r="H1546" s="1228"/>
      <c r="I1546" s="1228"/>
      <c r="J1546" s="23">
        <f>SUM(K1552:K2051)</f>
        <v>1</v>
      </c>
      <c r="M1546" s="1227" t="s">
        <v>25</v>
      </c>
      <c r="N1546" s="1228"/>
      <c r="O1546" s="1228"/>
      <c r="P1546" s="23">
        <f>SUM(Q1552:Q2051)</f>
        <v>1</v>
      </c>
      <c r="S1546" s="1227" t="s">
        <v>25</v>
      </c>
      <c r="T1546" s="1228"/>
      <c r="U1546" s="1228"/>
      <c r="V1546" s="23">
        <f>SUM(W1552:W2051)</f>
        <v>1</v>
      </c>
      <c r="Y1546" s="1227" t="s">
        <v>25</v>
      </c>
      <c r="Z1546" s="1228"/>
      <c r="AA1546" s="1228"/>
      <c r="AB1546" s="23">
        <f>SUM(AC1552:AC2051)</f>
        <v>1</v>
      </c>
      <c r="AE1546" s="1227" t="s">
        <v>25</v>
      </c>
      <c r="AF1546" s="1228"/>
      <c r="AG1546" s="1228"/>
      <c r="AH1546" s="23">
        <f>SUM(AI1552:AI2051)</f>
        <v>1</v>
      </c>
      <c r="AK1546" s="1227" t="s">
        <v>25</v>
      </c>
      <c r="AL1546" s="1228"/>
      <c r="AM1546" s="1228"/>
      <c r="AN1546" s="23">
        <f>SUM(AO1552:AO2051)</f>
        <v>1</v>
      </c>
      <c r="AQ1546" s="1227" t="s">
        <v>25</v>
      </c>
      <c r="AR1546" s="1228"/>
      <c r="AS1546" s="1228"/>
      <c r="AT1546" s="23">
        <f>SUM(AU1552:AU2051)</f>
        <v>1</v>
      </c>
      <c r="AW1546" s="1227" t="s">
        <v>25</v>
      </c>
      <c r="AX1546" s="1228"/>
      <c r="AY1546" s="1228"/>
      <c r="AZ1546" s="23">
        <f>SUM(BA1552:BA2051)</f>
        <v>1</v>
      </c>
      <c r="BC1546" s="1227" t="s">
        <v>25</v>
      </c>
      <c r="BD1546" s="1228"/>
      <c r="BE1546" s="1228"/>
      <c r="BF1546" s="23">
        <f>SUM(BG1552:BG2051)</f>
        <v>1</v>
      </c>
      <c r="BI1546" s="1227" t="s">
        <v>25</v>
      </c>
      <c r="BJ1546" s="1228"/>
      <c r="BK1546" s="1228"/>
      <c r="BL1546" s="23">
        <f>SUM(BM1552:BM2051)</f>
        <v>1</v>
      </c>
      <c r="BO1546" s="1227" t="s">
        <v>25</v>
      </c>
      <c r="BP1546" s="1228"/>
      <c r="BQ1546" s="1228"/>
      <c r="BR1546" s="23">
        <f>SUM(BS1552:BS2051)</f>
        <v>1</v>
      </c>
    </row>
    <row r="1547" spans="1:71" s="17" customFormat="1" ht="16.75" hidden="1" customHeight="1" outlineLevel="1">
      <c r="A1547" s="1229" t="s">
        <v>26</v>
      </c>
      <c r="B1547" s="1228"/>
      <c r="C1547" s="1228"/>
      <c r="D1547" s="23">
        <f>D1546/COUNTA(C1552:D2051)</f>
        <v>1</v>
      </c>
      <c r="G1547" s="1229" t="s">
        <v>26</v>
      </c>
      <c r="H1547" s="1228"/>
      <c r="I1547" s="1228"/>
      <c r="J1547" s="23">
        <f>J1546/COUNTA(I1552:J2051)</f>
        <v>1</v>
      </c>
      <c r="M1547" s="1229" t="s">
        <v>26</v>
      </c>
      <c r="N1547" s="1228"/>
      <c r="O1547" s="1228"/>
      <c r="P1547" s="23">
        <f>P1546/COUNTA(O1552:P2051)</f>
        <v>1</v>
      </c>
      <c r="S1547" s="1229" t="s">
        <v>26</v>
      </c>
      <c r="T1547" s="1228"/>
      <c r="U1547" s="1228"/>
      <c r="V1547" s="23">
        <f>V1546/COUNTA(U1552:V2051)</f>
        <v>1</v>
      </c>
      <c r="Y1547" s="1229" t="s">
        <v>26</v>
      </c>
      <c r="Z1547" s="1228"/>
      <c r="AA1547" s="1228"/>
      <c r="AB1547" s="23">
        <f>AB1546/COUNTA(AA1552:AB2051)</f>
        <v>1</v>
      </c>
      <c r="AE1547" s="1229" t="s">
        <v>26</v>
      </c>
      <c r="AF1547" s="1228"/>
      <c r="AG1547" s="1228"/>
      <c r="AH1547" s="23">
        <f>AH1546/COUNTA(AG1552:AH2051)</f>
        <v>1</v>
      </c>
      <c r="AK1547" s="1229" t="s">
        <v>26</v>
      </c>
      <c r="AL1547" s="1228"/>
      <c r="AM1547" s="1228"/>
      <c r="AN1547" s="23">
        <f>AN1546/COUNTA(AM1552:AN2051)</f>
        <v>1</v>
      </c>
      <c r="AQ1547" s="1229" t="s">
        <v>26</v>
      </c>
      <c r="AR1547" s="1228"/>
      <c r="AS1547" s="1228"/>
      <c r="AT1547" s="23">
        <f>AT1546/COUNTA(AS1552:AT2051)</f>
        <v>1</v>
      </c>
      <c r="AW1547" s="1229" t="s">
        <v>26</v>
      </c>
      <c r="AX1547" s="1228"/>
      <c r="AY1547" s="1228"/>
      <c r="AZ1547" s="23">
        <f>AZ1546/COUNTA(AY1552:AZ2051)</f>
        <v>1</v>
      </c>
      <c r="BC1547" s="1229" t="s">
        <v>26</v>
      </c>
      <c r="BD1547" s="1228"/>
      <c r="BE1547" s="1228"/>
      <c r="BF1547" s="23">
        <f>BF1546/COUNTA(BE1552:BF2051)</f>
        <v>1</v>
      </c>
      <c r="BI1547" s="1229" t="s">
        <v>26</v>
      </c>
      <c r="BJ1547" s="1228"/>
      <c r="BK1547" s="1228"/>
      <c r="BL1547" s="23">
        <f>BL1546/COUNTA(BK1552:BL2051)</f>
        <v>1</v>
      </c>
      <c r="BO1547" s="1229" t="s">
        <v>26</v>
      </c>
      <c r="BP1547" s="1228"/>
      <c r="BQ1547" s="1228"/>
      <c r="BR1547" s="23">
        <f>BR1546/COUNTA(BQ1552:BR2051)</f>
        <v>1</v>
      </c>
    </row>
    <row r="1548" spans="1:71" s="17" customFormat="1" ht="16.75" hidden="1" customHeight="1" outlineLevel="1">
      <c r="A1548" s="1229" t="s">
        <v>466</v>
      </c>
      <c r="B1548" s="1228"/>
      <c r="C1548" s="1228"/>
      <c r="D1548" s="722"/>
      <c r="G1548" s="1229" t="s">
        <v>466</v>
      </c>
      <c r="H1548" s="1228"/>
      <c r="I1548" s="1228"/>
      <c r="J1548" s="722"/>
      <c r="M1548" s="1229" t="s">
        <v>466</v>
      </c>
      <c r="N1548" s="1228"/>
      <c r="O1548" s="1228"/>
      <c r="P1548" s="722"/>
      <c r="S1548" s="1229" t="s">
        <v>466</v>
      </c>
      <c r="T1548" s="1228"/>
      <c r="U1548" s="1228"/>
      <c r="V1548" s="722"/>
      <c r="Y1548" s="1229" t="s">
        <v>466</v>
      </c>
      <c r="Z1548" s="1228"/>
      <c r="AA1548" s="1228"/>
      <c r="AB1548" s="722"/>
      <c r="AE1548" s="1229" t="s">
        <v>466</v>
      </c>
      <c r="AF1548" s="1228"/>
      <c r="AG1548" s="1228"/>
      <c r="AH1548" s="722"/>
      <c r="AK1548" s="1229" t="s">
        <v>466</v>
      </c>
      <c r="AL1548" s="1228"/>
      <c r="AM1548" s="1228"/>
      <c r="AN1548" s="722"/>
      <c r="AQ1548" s="1229" t="s">
        <v>466</v>
      </c>
      <c r="AR1548" s="1228"/>
      <c r="AS1548" s="1228"/>
      <c r="AT1548" s="722"/>
      <c r="AW1548" s="1229" t="s">
        <v>466</v>
      </c>
      <c r="AX1548" s="1228"/>
      <c r="AY1548" s="1228"/>
      <c r="AZ1548" s="722"/>
      <c r="BC1548" s="1229" t="s">
        <v>466</v>
      </c>
      <c r="BD1548" s="1228"/>
      <c r="BE1548" s="1228"/>
      <c r="BF1548" s="722"/>
      <c r="BI1548" s="1229" t="s">
        <v>466</v>
      </c>
      <c r="BJ1548" s="1228"/>
      <c r="BK1548" s="1228"/>
      <c r="BL1548" s="722"/>
      <c r="BO1548" s="1229" t="s">
        <v>466</v>
      </c>
      <c r="BP1548" s="1228"/>
      <c r="BQ1548" s="1228"/>
      <c r="BR1548" s="722"/>
    </row>
    <row r="1549" spans="1:71" s="17" customFormat="1" ht="17.25" hidden="1" customHeight="1" outlineLevel="1" thickBot="1">
      <c r="A1549" s="1230" t="s">
        <v>407</v>
      </c>
      <c r="B1549" s="1231"/>
      <c r="C1549" s="1231"/>
      <c r="D1549" s="586" t="e">
        <f>STDEV(C1552:C2051)/D1543</f>
        <v>#DIV/0!</v>
      </c>
      <c r="G1549" s="1230" t="s">
        <v>407</v>
      </c>
      <c r="H1549" s="1231"/>
      <c r="I1549" s="1231"/>
      <c r="J1549" s="586" t="e">
        <f>STDEV(I1552:I2051)/J1543</f>
        <v>#DIV/0!</v>
      </c>
      <c r="M1549" s="1230" t="s">
        <v>407</v>
      </c>
      <c r="N1549" s="1231"/>
      <c r="O1549" s="1231"/>
      <c r="P1549" s="586" t="e">
        <f>STDEV(O1552:O2051)/P1543</f>
        <v>#DIV/0!</v>
      </c>
      <c r="S1549" s="1230" t="s">
        <v>407</v>
      </c>
      <c r="T1549" s="1231"/>
      <c r="U1549" s="1231"/>
      <c r="V1549" s="586" t="e">
        <f>STDEV(U1552:U2051)/V1543</f>
        <v>#DIV/0!</v>
      </c>
      <c r="Y1549" s="1230" t="s">
        <v>407</v>
      </c>
      <c r="Z1549" s="1231"/>
      <c r="AA1549" s="1231"/>
      <c r="AB1549" s="586" t="e">
        <f>STDEV(AA1552:AA2051)/AB1543</f>
        <v>#DIV/0!</v>
      </c>
      <c r="AE1549" s="1230" t="s">
        <v>407</v>
      </c>
      <c r="AF1549" s="1231"/>
      <c r="AG1549" s="1231"/>
      <c r="AH1549" s="586" t="e">
        <f>STDEV(AG1552:AG2051)/AH1543</f>
        <v>#DIV/0!</v>
      </c>
      <c r="AK1549" s="1230" t="s">
        <v>407</v>
      </c>
      <c r="AL1549" s="1231"/>
      <c r="AM1549" s="1231"/>
      <c r="AN1549" s="586" t="e">
        <f>STDEV(AM1552:AM2051)/AN1543</f>
        <v>#DIV/0!</v>
      </c>
      <c r="AQ1549" s="1230" t="s">
        <v>407</v>
      </c>
      <c r="AR1549" s="1231"/>
      <c r="AS1549" s="1231"/>
      <c r="AT1549" s="586" t="e">
        <f>STDEV(AS1552:AS2051)/AT1543</f>
        <v>#DIV/0!</v>
      </c>
      <c r="AW1549" s="1230" t="s">
        <v>407</v>
      </c>
      <c r="AX1549" s="1231"/>
      <c r="AY1549" s="1231"/>
      <c r="AZ1549" s="586" t="e">
        <f>STDEV(AY1552:AY2051)/AZ1543</f>
        <v>#DIV/0!</v>
      </c>
      <c r="BC1549" s="1230" t="s">
        <v>407</v>
      </c>
      <c r="BD1549" s="1231"/>
      <c r="BE1549" s="1231"/>
      <c r="BF1549" s="586" t="e">
        <f>STDEV(BE1552:BE2051)/BF1543</f>
        <v>#DIV/0!</v>
      </c>
      <c r="BI1549" s="1230" t="s">
        <v>407</v>
      </c>
      <c r="BJ1549" s="1231"/>
      <c r="BK1549" s="1231"/>
      <c r="BL1549" s="586" t="e">
        <f>STDEV(BK1552:BK2051)/BL1543</f>
        <v>#DIV/0!</v>
      </c>
      <c r="BO1549" s="1230" t="s">
        <v>407</v>
      </c>
      <c r="BP1549" s="1231"/>
      <c r="BQ1549" s="1231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3" t="s">
        <v>27</v>
      </c>
      <c r="B1551" s="1224"/>
      <c r="C1551" s="1225" t="s">
        <v>28</v>
      </c>
      <c r="D1551" s="1226"/>
      <c r="G1551" s="1223" t="s">
        <v>27</v>
      </c>
      <c r="H1551" s="1224"/>
      <c r="I1551" s="1225" t="s">
        <v>28</v>
      </c>
      <c r="J1551" s="1226"/>
      <c r="M1551" s="1223" t="s">
        <v>27</v>
      </c>
      <c r="N1551" s="1224"/>
      <c r="O1551" s="1225" t="s">
        <v>28</v>
      </c>
      <c r="P1551" s="1226"/>
      <c r="S1551" s="1223" t="s">
        <v>27</v>
      </c>
      <c r="T1551" s="1224"/>
      <c r="U1551" s="1225" t="s">
        <v>28</v>
      </c>
      <c r="V1551" s="1226"/>
      <c r="Y1551" s="1223" t="s">
        <v>27</v>
      </c>
      <c r="Z1551" s="1224"/>
      <c r="AA1551" s="1225" t="s">
        <v>28</v>
      </c>
      <c r="AB1551" s="1226"/>
      <c r="AE1551" s="1223" t="s">
        <v>27</v>
      </c>
      <c r="AF1551" s="1224"/>
      <c r="AG1551" s="1225" t="s">
        <v>28</v>
      </c>
      <c r="AH1551" s="1226"/>
      <c r="AK1551" s="1223" t="s">
        <v>27</v>
      </c>
      <c r="AL1551" s="1224"/>
      <c r="AM1551" s="1225" t="s">
        <v>28</v>
      </c>
      <c r="AN1551" s="1226"/>
      <c r="AQ1551" s="1223" t="s">
        <v>27</v>
      </c>
      <c r="AR1551" s="1224"/>
      <c r="AS1551" s="1225" t="s">
        <v>28</v>
      </c>
      <c r="AT1551" s="1226"/>
      <c r="AW1551" s="1223" t="s">
        <v>27</v>
      </c>
      <c r="AX1551" s="1224"/>
      <c r="AY1551" s="1225" t="s">
        <v>28</v>
      </c>
      <c r="AZ1551" s="1226"/>
      <c r="BC1551" s="1223" t="s">
        <v>27</v>
      </c>
      <c r="BD1551" s="1224"/>
      <c r="BE1551" s="1225" t="s">
        <v>28</v>
      </c>
      <c r="BF1551" s="1226"/>
      <c r="BI1551" s="1223" t="s">
        <v>27</v>
      </c>
      <c r="BJ1551" s="1224"/>
      <c r="BK1551" s="1225" t="s">
        <v>28</v>
      </c>
      <c r="BL1551" s="1226"/>
      <c r="BO1551" s="1223" t="s">
        <v>27</v>
      </c>
      <c r="BP1551" s="1224"/>
      <c r="BQ1551" s="1225" t="s">
        <v>28</v>
      </c>
      <c r="BR1551" s="1226"/>
    </row>
    <row r="1552" spans="1:71" s="17" customFormat="1" ht="16.75" hidden="1" customHeight="1" outlineLevel="2">
      <c r="A1552" s="1215">
        <v>1</v>
      </c>
      <c r="B1552" s="1216"/>
      <c r="C1552" s="1217">
        <v>925</v>
      </c>
      <c r="D1552" s="1218"/>
      <c r="E1552" s="587">
        <f>IF(AND(C1552&gt;=D$1545,C1552&lt;=D$1544),1,0)</f>
        <v>1</v>
      </c>
      <c r="G1552" s="1215">
        <v>1</v>
      </c>
      <c r="H1552" s="1216"/>
      <c r="I1552" s="1217">
        <v>931</v>
      </c>
      <c r="J1552" s="1218"/>
      <c r="K1552" s="587">
        <f>IF(AND(I1552&gt;=J$1545,I1552&lt;=J$1544),1,0)</f>
        <v>1</v>
      </c>
      <c r="M1552" s="1215">
        <v>1</v>
      </c>
      <c r="N1552" s="1216"/>
      <c r="O1552" s="1217">
        <v>960</v>
      </c>
      <c r="P1552" s="1218"/>
      <c r="Q1552" s="587">
        <f>IF(AND(O1552&gt;=P$1545,O1552&lt;=P$1544),1,0)</f>
        <v>1</v>
      </c>
      <c r="S1552" s="1215">
        <v>1</v>
      </c>
      <c r="T1552" s="1216"/>
      <c r="U1552" s="1217">
        <v>945</v>
      </c>
      <c r="V1552" s="1218"/>
      <c r="W1552" s="587">
        <f>IF(AND(U1552&gt;=V$1545,U1552&lt;=V$1544),1,0)</f>
        <v>1</v>
      </c>
      <c r="Y1552" s="1215">
        <v>1</v>
      </c>
      <c r="Z1552" s="1216"/>
      <c r="AA1552" s="1217">
        <v>937</v>
      </c>
      <c r="AB1552" s="1218"/>
      <c r="AC1552" s="587">
        <f>IF(AND(AA1552&gt;=AB$1545,AA1552&lt;=AB$1544),1,0)</f>
        <v>1</v>
      </c>
      <c r="AE1552" s="1215">
        <v>1</v>
      </c>
      <c r="AF1552" s="1216"/>
      <c r="AG1552" s="1217">
        <v>1008</v>
      </c>
      <c r="AH1552" s="1218"/>
      <c r="AI1552" s="587">
        <f>IF(AND(AG1552&gt;=AH$1545,AG1552&lt;=AH$1544),1,0)</f>
        <v>1</v>
      </c>
      <c r="AK1552" s="1215">
        <v>1</v>
      </c>
      <c r="AL1552" s="1216"/>
      <c r="AM1552" s="1217">
        <v>984</v>
      </c>
      <c r="AN1552" s="1218"/>
      <c r="AO1552" s="587">
        <f>IF(AND(AM1552&gt;=AN$1545,AM1552&lt;=AN$1544),1,0)</f>
        <v>1</v>
      </c>
      <c r="AQ1552" s="1215">
        <v>1</v>
      </c>
      <c r="AR1552" s="1216"/>
      <c r="AS1552" s="1217">
        <v>985</v>
      </c>
      <c r="AT1552" s="1218"/>
      <c r="AU1552" s="587">
        <f>IF(AND(AS1552&gt;=AT$1545,AS1552&lt;=AT$1544),1,0)</f>
        <v>1</v>
      </c>
      <c r="AW1552" s="1215">
        <v>1</v>
      </c>
      <c r="AX1552" s="1216"/>
      <c r="AY1552" s="1217">
        <v>1003</v>
      </c>
      <c r="AZ1552" s="1218"/>
      <c r="BA1552" s="587">
        <f>IF(AND(AY1552&gt;=AZ$1545,AY1552&lt;=AZ$1544),1,0)</f>
        <v>1</v>
      </c>
      <c r="BC1552" s="1215">
        <v>1</v>
      </c>
      <c r="BD1552" s="1216"/>
      <c r="BE1552" s="1217">
        <v>895</v>
      </c>
      <c r="BF1552" s="1218"/>
      <c r="BG1552" s="587">
        <f>IF(AND(BE1552&gt;=BF$1545,BE1552&lt;=BF$1544),1,0)</f>
        <v>1</v>
      </c>
      <c r="BI1552" s="1215">
        <v>1</v>
      </c>
      <c r="BJ1552" s="1216"/>
      <c r="BK1552" s="1217">
        <v>889</v>
      </c>
      <c r="BL1552" s="1218"/>
      <c r="BM1552" s="587">
        <f>IF(AND(BK1552&gt;=BL$1545,BK1552&lt;=BL$1544),1,0)</f>
        <v>1</v>
      </c>
      <c r="BO1552" s="1215">
        <v>1</v>
      </c>
      <c r="BP1552" s="1216"/>
      <c r="BQ1552" s="1217">
        <v>893</v>
      </c>
      <c r="BR1552" s="1218"/>
      <c r="BS1552" s="587">
        <f>IF(AND(BQ1552&gt;=BR$1545,BQ1552&lt;=BR$1544),1,0)</f>
        <v>1</v>
      </c>
    </row>
    <row r="1553" spans="1:71" s="17" customFormat="1" ht="16.75" hidden="1" customHeight="1" outlineLevel="2">
      <c r="A1553" s="1215">
        <v>2</v>
      </c>
      <c r="B1553" s="1216"/>
      <c r="C1553" s="1217"/>
      <c r="D1553" s="1218"/>
      <c r="E1553" s="587">
        <f t="shared" ref="E1553:E1616" si="312">IF(AND(C1553&gt;=D$1545,C1553&lt;=D$1544),1,0)</f>
        <v>0</v>
      </c>
      <c r="G1553" s="1215">
        <v>2</v>
      </c>
      <c r="H1553" s="1216"/>
      <c r="I1553" s="1217"/>
      <c r="J1553" s="1218"/>
      <c r="K1553" s="587">
        <f t="shared" ref="K1553:K1616" si="313">IF(AND(I1553&gt;=J$1545,I1553&lt;=J$1544),1,0)</f>
        <v>0</v>
      </c>
      <c r="M1553" s="1215">
        <v>2</v>
      </c>
      <c r="N1553" s="1216"/>
      <c r="O1553" s="1217"/>
      <c r="P1553" s="1218"/>
      <c r="Q1553" s="587">
        <f t="shared" ref="Q1553:Q1616" si="314">IF(AND(O1553&gt;=P$1545,O1553&lt;=P$1544),1,0)</f>
        <v>0</v>
      </c>
      <c r="S1553" s="1215">
        <v>2</v>
      </c>
      <c r="T1553" s="1216"/>
      <c r="U1553" s="1217"/>
      <c r="V1553" s="1218"/>
      <c r="W1553" s="587">
        <f t="shared" ref="W1553:W1616" si="315">IF(AND(U1553&gt;=V$1545,U1553&lt;=V$1544),1,0)</f>
        <v>0</v>
      </c>
      <c r="Y1553" s="1215">
        <v>2</v>
      </c>
      <c r="Z1553" s="1216"/>
      <c r="AA1553" s="1217"/>
      <c r="AB1553" s="1218"/>
      <c r="AC1553" s="587">
        <f t="shared" ref="AC1553:AC1616" si="316">IF(AND(AA1553&gt;=AB$1545,AA1553&lt;=AB$1544),1,0)</f>
        <v>0</v>
      </c>
      <c r="AE1553" s="1215">
        <v>2</v>
      </c>
      <c r="AF1553" s="1216"/>
      <c r="AG1553" s="1217"/>
      <c r="AH1553" s="1218"/>
      <c r="AI1553" s="587">
        <f t="shared" ref="AI1553:AI1616" si="317">IF(AND(AG1553&gt;=AH$1545,AG1553&lt;=AH$1544),1,0)</f>
        <v>0</v>
      </c>
      <c r="AK1553" s="1215">
        <v>2</v>
      </c>
      <c r="AL1553" s="1216"/>
      <c r="AM1553" s="1217"/>
      <c r="AN1553" s="1218"/>
      <c r="AO1553" s="587">
        <f t="shared" ref="AO1553:AO1616" si="318">IF(AND(AM1553&gt;=AN$1545,AM1553&lt;=AN$1544),1,0)</f>
        <v>0</v>
      </c>
      <c r="AQ1553" s="1215">
        <v>2</v>
      </c>
      <c r="AR1553" s="1216"/>
      <c r="AS1553" s="1217"/>
      <c r="AT1553" s="1218"/>
      <c r="AU1553" s="587">
        <f t="shared" ref="AU1553:AU1616" si="319">IF(AND(AS1553&gt;=AT$1545,AS1553&lt;=AT$1544),1,0)</f>
        <v>0</v>
      </c>
      <c r="AW1553" s="1215">
        <v>2</v>
      </c>
      <c r="AX1553" s="1216"/>
      <c r="AY1553" s="1217"/>
      <c r="AZ1553" s="1218"/>
      <c r="BA1553" s="587">
        <f t="shared" ref="BA1553:BA1616" si="320">IF(AND(AY1553&gt;=AZ$1545,AY1553&lt;=AZ$1544),1,0)</f>
        <v>0</v>
      </c>
      <c r="BC1553" s="1215">
        <v>2</v>
      </c>
      <c r="BD1553" s="1216"/>
      <c r="BE1553" s="1217"/>
      <c r="BF1553" s="1218"/>
      <c r="BG1553" s="587">
        <f t="shared" ref="BG1553:BG1616" si="321">IF(AND(BE1553&gt;=BF$1545,BE1553&lt;=BF$1544),1,0)</f>
        <v>0</v>
      </c>
      <c r="BI1553" s="1215">
        <v>2</v>
      </c>
      <c r="BJ1553" s="1216"/>
      <c r="BK1553" s="1217"/>
      <c r="BL1553" s="1218"/>
      <c r="BM1553" s="587">
        <f t="shared" ref="BM1553:BM1616" si="322">IF(AND(BK1553&gt;=BL$1545,BK1553&lt;=BL$1544),1,0)</f>
        <v>0</v>
      </c>
      <c r="BO1553" s="1215">
        <v>2</v>
      </c>
      <c r="BP1553" s="1216"/>
      <c r="BQ1553" s="1217"/>
      <c r="BR1553" s="1218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15">
        <v>3</v>
      </c>
      <c r="B1554" s="1216"/>
      <c r="C1554" s="1217"/>
      <c r="D1554" s="1218"/>
      <c r="E1554" s="587">
        <f t="shared" si="312"/>
        <v>0</v>
      </c>
      <c r="G1554" s="1215">
        <v>3</v>
      </c>
      <c r="H1554" s="1216"/>
      <c r="I1554" s="1217"/>
      <c r="J1554" s="1218"/>
      <c r="K1554" s="587">
        <f t="shared" si="313"/>
        <v>0</v>
      </c>
      <c r="M1554" s="1215">
        <v>3</v>
      </c>
      <c r="N1554" s="1216"/>
      <c r="O1554" s="1217"/>
      <c r="P1554" s="1218"/>
      <c r="Q1554" s="587">
        <f t="shared" si="314"/>
        <v>0</v>
      </c>
      <c r="S1554" s="1215">
        <v>3</v>
      </c>
      <c r="T1554" s="1216"/>
      <c r="U1554" s="1217"/>
      <c r="V1554" s="1218"/>
      <c r="W1554" s="587">
        <f t="shared" si="315"/>
        <v>0</v>
      </c>
      <c r="Y1554" s="1215">
        <v>3</v>
      </c>
      <c r="Z1554" s="1216"/>
      <c r="AA1554" s="1217"/>
      <c r="AB1554" s="1218"/>
      <c r="AC1554" s="587">
        <f t="shared" si="316"/>
        <v>0</v>
      </c>
      <c r="AE1554" s="1215">
        <v>3</v>
      </c>
      <c r="AF1554" s="1216"/>
      <c r="AG1554" s="1217"/>
      <c r="AH1554" s="1218"/>
      <c r="AI1554" s="587">
        <f t="shared" si="317"/>
        <v>0</v>
      </c>
      <c r="AK1554" s="1215">
        <v>3</v>
      </c>
      <c r="AL1554" s="1216"/>
      <c r="AM1554" s="1217"/>
      <c r="AN1554" s="1218"/>
      <c r="AO1554" s="587">
        <f t="shared" si="318"/>
        <v>0</v>
      </c>
      <c r="AQ1554" s="1215">
        <v>3</v>
      </c>
      <c r="AR1554" s="1216"/>
      <c r="AS1554" s="1217"/>
      <c r="AT1554" s="1218"/>
      <c r="AU1554" s="587">
        <f t="shared" si="319"/>
        <v>0</v>
      </c>
      <c r="AW1554" s="1215">
        <v>3</v>
      </c>
      <c r="AX1554" s="1216"/>
      <c r="AY1554" s="1217"/>
      <c r="AZ1554" s="1218"/>
      <c r="BA1554" s="587">
        <f t="shared" si="320"/>
        <v>0</v>
      </c>
      <c r="BC1554" s="1215">
        <v>3</v>
      </c>
      <c r="BD1554" s="1216"/>
      <c r="BE1554" s="1217"/>
      <c r="BF1554" s="1218"/>
      <c r="BG1554" s="587">
        <f t="shared" si="321"/>
        <v>0</v>
      </c>
      <c r="BI1554" s="1215">
        <v>3</v>
      </c>
      <c r="BJ1554" s="1216"/>
      <c r="BK1554" s="1217"/>
      <c r="BL1554" s="1218"/>
      <c r="BM1554" s="587">
        <f t="shared" si="322"/>
        <v>0</v>
      </c>
      <c r="BO1554" s="1215">
        <v>3</v>
      </c>
      <c r="BP1554" s="1216"/>
      <c r="BQ1554" s="1217"/>
      <c r="BR1554" s="1218"/>
      <c r="BS1554" s="587">
        <f t="shared" si="323"/>
        <v>0</v>
      </c>
    </row>
    <row r="1555" spans="1:71" s="17" customFormat="1" ht="16.75" hidden="1" customHeight="1" outlineLevel="2">
      <c r="A1555" s="1215">
        <v>4</v>
      </c>
      <c r="B1555" s="1216"/>
      <c r="C1555" s="1217"/>
      <c r="D1555" s="1218"/>
      <c r="E1555" s="587">
        <f t="shared" si="312"/>
        <v>0</v>
      </c>
      <c r="G1555" s="1215">
        <v>4</v>
      </c>
      <c r="H1555" s="1216"/>
      <c r="I1555" s="1217"/>
      <c r="J1555" s="1218"/>
      <c r="K1555" s="587">
        <f t="shared" si="313"/>
        <v>0</v>
      </c>
      <c r="M1555" s="1215">
        <v>4</v>
      </c>
      <c r="N1555" s="1216"/>
      <c r="O1555" s="1217"/>
      <c r="P1555" s="1218"/>
      <c r="Q1555" s="587">
        <f t="shared" si="314"/>
        <v>0</v>
      </c>
      <c r="S1555" s="1215">
        <v>4</v>
      </c>
      <c r="T1555" s="1216"/>
      <c r="U1555" s="1217"/>
      <c r="V1555" s="1218"/>
      <c r="W1555" s="587">
        <f t="shared" si="315"/>
        <v>0</v>
      </c>
      <c r="Y1555" s="1215">
        <v>4</v>
      </c>
      <c r="Z1555" s="1216"/>
      <c r="AA1555" s="1217"/>
      <c r="AB1555" s="1218"/>
      <c r="AC1555" s="587">
        <f t="shared" si="316"/>
        <v>0</v>
      </c>
      <c r="AE1555" s="1215">
        <v>4</v>
      </c>
      <c r="AF1555" s="1216"/>
      <c r="AG1555" s="1217"/>
      <c r="AH1555" s="1218"/>
      <c r="AI1555" s="587">
        <f t="shared" si="317"/>
        <v>0</v>
      </c>
      <c r="AK1555" s="1215">
        <v>4</v>
      </c>
      <c r="AL1555" s="1216"/>
      <c r="AM1555" s="1217"/>
      <c r="AN1555" s="1218"/>
      <c r="AO1555" s="587">
        <f t="shared" si="318"/>
        <v>0</v>
      </c>
      <c r="AQ1555" s="1215">
        <v>4</v>
      </c>
      <c r="AR1555" s="1216"/>
      <c r="AS1555" s="1217"/>
      <c r="AT1555" s="1218"/>
      <c r="AU1555" s="587">
        <f t="shared" si="319"/>
        <v>0</v>
      </c>
      <c r="AW1555" s="1215">
        <v>4</v>
      </c>
      <c r="AX1555" s="1216"/>
      <c r="AY1555" s="1217"/>
      <c r="AZ1555" s="1218"/>
      <c r="BA1555" s="587">
        <f t="shared" si="320"/>
        <v>0</v>
      </c>
      <c r="BC1555" s="1215">
        <v>4</v>
      </c>
      <c r="BD1555" s="1216"/>
      <c r="BE1555" s="1217"/>
      <c r="BF1555" s="1218"/>
      <c r="BG1555" s="587">
        <f t="shared" si="321"/>
        <v>0</v>
      </c>
      <c r="BI1555" s="1215">
        <v>4</v>
      </c>
      <c r="BJ1555" s="1216"/>
      <c r="BK1555" s="1217"/>
      <c r="BL1555" s="1218"/>
      <c r="BM1555" s="587">
        <f t="shared" si="322"/>
        <v>0</v>
      </c>
      <c r="BO1555" s="1215">
        <v>4</v>
      </c>
      <c r="BP1555" s="1216"/>
      <c r="BQ1555" s="1217"/>
      <c r="BR1555" s="1218"/>
      <c r="BS1555" s="587">
        <f t="shared" si="323"/>
        <v>0</v>
      </c>
    </row>
    <row r="1556" spans="1:71" s="17" customFormat="1" ht="16.75" hidden="1" customHeight="1" outlineLevel="2">
      <c r="A1556" s="1215">
        <v>5</v>
      </c>
      <c r="B1556" s="1216"/>
      <c r="C1556" s="1217"/>
      <c r="D1556" s="1218"/>
      <c r="E1556" s="587">
        <f t="shared" si="312"/>
        <v>0</v>
      </c>
      <c r="G1556" s="1215">
        <v>5</v>
      </c>
      <c r="H1556" s="1216"/>
      <c r="I1556" s="1217"/>
      <c r="J1556" s="1218"/>
      <c r="K1556" s="587">
        <f t="shared" si="313"/>
        <v>0</v>
      </c>
      <c r="M1556" s="1215">
        <v>5</v>
      </c>
      <c r="N1556" s="1216"/>
      <c r="O1556" s="1217"/>
      <c r="P1556" s="1218"/>
      <c r="Q1556" s="587">
        <f t="shared" si="314"/>
        <v>0</v>
      </c>
      <c r="S1556" s="1215">
        <v>5</v>
      </c>
      <c r="T1556" s="1216"/>
      <c r="U1556" s="1217"/>
      <c r="V1556" s="1218"/>
      <c r="W1556" s="587">
        <f t="shared" si="315"/>
        <v>0</v>
      </c>
      <c r="Y1556" s="1215">
        <v>5</v>
      </c>
      <c r="Z1556" s="1216"/>
      <c r="AA1556" s="1217"/>
      <c r="AB1556" s="1218"/>
      <c r="AC1556" s="587">
        <f t="shared" si="316"/>
        <v>0</v>
      </c>
      <c r="AE1556" s="1215">
        <v>5</v>
      </c>
      <c r="AF1556" s="1216"/>
      <c r="AG1556" s="1217"/>
      <c r="AH1556" s="1218"/>
      <c r="AI1556" s="587">
        <f t="shared" si="317"/>
        <v>0</v>
      </c>
      <c r="AK1556" s="1215">
        <v>5</v>
      </c>
      <c r="AL1556" s="1216"/>
      <c r="AM1556" s="1217"/>
      <c r="AN1556" s="1218"/>
      <c r="AO1556" s="587">
        <f t="shared" si="318"/>
        <v>0</v>
      </c>
      <c r="AQ1556" s="1215">
        <v>5</v>
      </c>
      <c r="AR1556" s="1216"/>
      <c r="AS1556" s="1217"/>
      <c r="AT1556" s="1218"/>
      <c r="AU1556" s="587">
        <f t="shared" si="319"/>
        <v>0</v>
      </c>
      <c r="AW1556" s="1215">
        <v>5</v>
      </c>
      <c r="AX1556" s="1216"/>
      <c r="AY1556" s="1217"/>
      <c r="AZ1556" s="1218"/>
      <c r="BA1556" s="587">
        <f t="shared" si="320"/>
        <v>0</v>
      </c>
      <c r="BC1556" s="1215">
        <v>5</v>
      </c>
      <c r="BD1556" s="1216"/>
      <c r="BE1556" s="1217"/>
      <c r="BF1556" s="1218"/>
      <c r="BG1556" s="587">
        <f t="shared" si="321"/>
        <v>0</v>
      </c>
      <c r="BI1556" s="1215">
        <v>5</v>
      </c>
      <c r="BJ1556" s="1216"/>
      <c r="BK1556" s="1217"/>
      <c r="BL1556" s="1218"/>
      <c r="BM1556" s="587">
        <f t="shared" si="322"/>
        <v>0</v>
      </c>
      <c r="BO1556" s="1215">
        <v>5</v>
      </c>
      <c r="BP1556" s="1216"/>
      <c r="BQ1556" s="1217"/>
      <c r="BR1556" s="1218"/>
      <c r="BS1556" s="587">
        <f t="shared" si="323"/>
        <v>0</v>
      </c>
    </row>
    <row r="1557" spans="1:71" s="17" customFormat="1" ht="16.75" hidden="1" customHeight="1" outlineLevel="2">
      <c r="A1557" s="1215">
        <v>6</v>
      </c>
      <c r="B1557" s="1216"/>
      <c r="C1557" s="1217"/>
      <c r="D1557" s="1218"/>
      <c r="E1557" s="587">
        <f t="shared" si="312"/>
        <v>0</v>
      </c>
      <c r="G1557" s="1215">
        <v>6</v>
      </c>
      <c r="H1557" s="1216"/>
      <c r="I1557" s="1217"/>
      <c r="J1557" s="1218"/>
      <c r="K1557" s="587">
        <f t="shared" si="313"/>
        <v>0</v>
      </c>
      <c r="M1557" s="1215">
        <v>6</v>
      </c>
      <c r="N1557" s="1216"/>
      <c r="O1557" s="1217"/>
      <c r="P1557" s="1218"/>
      <c r="Q1557" s="587">
        <f t="shared" si="314"/>
        <v>0</v>
      </c>
      <c r="S1557" s="1215">
        <v>6</v>
      </c>
      <c r="T1557" s="1216"/>
      <c r="U1557" s="1217"/>
      <c r="V1557" s="1218"/>
      <c r="W1557" s="587">
        <f t="shared" si="315"/>
        <v>0</v>
      </c>
      <c r="Y1557" s="1215">
        <v>6</v>
      </c>
      <c r="Z1557" s="1216"/>
      <c r="AA1557" s="1217"/>
      <c r="AB1557" s="1218"/>
      <c r="AC1557" s="587">
        <f t="shared" si="316"/>
        <v>0</v>
      </c>
      <c r="AE1557" s="1215">
        <v>6</v>
      </c>
      <c r="AF1557" s="1216"/>
      <c r="AG1557" s="1217"/>
      <c r="AH1557" s="1218"/>
      <c r="AI1557" s="587">
        <f t="shared" si="317"/>
        <v>0</v>
      </c>
      <c r="AK1557" s="1215">
        <v>6</v>
      </c>
      <c r="AL1557" s="1216"/>
      <c r="AM1557" s="1217"/>
      <c r="AN1557" s="1218"/>
      <c r="AO1557" s="587">
        <f t="shared" si="318"/>
        <v>0</v>
      </c>
      <c r="AQ1557" s="1215">
        <v>6</v>
      </c>
      <c r="AR1557" s="1216"/>
      <c r="AS1557" s="1217"/>
      <c r="AT1557" s="1218"/>
      <c r="AU1557" s="587">
        <f t="shared" si="319"/>
        <v>0</v>
      </c>
      <c r="AW1557" s="1215">
        <v>6</v>
      </c>
      <c r="AX1557" s="1216"/>
      <c r="AY1557" s="1217"/>
      <c r="AZ1557" s="1218"/>
      <c r="BA1557" s="587">
        <f t="shared" si="320"/>
        <v>0</v>
      </c>
      <c r="BC1557" s="1215">
        <v>6</v>
      </c>
      <c r="BD1557" s="1216"/>
      <c r="BE1557" s="1217"/>
      <c r="BF1557" s="1218"/>
      <c r="BG1557" s="587">
        <f t="shared" si="321"/>
        <v>0</v>
      </c>
      <c r="BI1557" s="1215">
        <v>6</v>
      </c>
      <c r="BJ1557" s="1216"/>
      <c r="BK1557" s="1217"/>
      <c r="BL1557" s="1218"/>
      <c r="BM1557" s="587">
        <f t="shared" si="322"/>
        <v>0</v>
      </c>
      <c r="BO1557" s="1215">
        <v>6</v>
      </c>
      <c r="BP1557" s="1216"/>
      <c r="BQ1557" s="1217"/>
      <c r="BR1557" s="1218"/>
      <c r="BS1557" s="587">
        <f t="shared" si="323"/>
        <v>0</v>
      </c>
    </row>
    <row r="1558" spans="1:71" s="17" customFormat="1" ht="16.75" hidden="1" customHeight="1" outlineLevel="2">
      <c r="A1558" s="1215">
        <v>7</v>
      </c>
      <c r="B1558" s="1216"/>
      <c r="C1558" s="1217"/>
      <c r="D1558" s="1218"/>
      <c r="E1558" s="587">
        <f t="shared" si="312"/>
        <v>0</v>
      </c>
      <c r="G1558" s="1215">
        <v>7</v>
      </c>
      <c r="H1558" s="1216"/>
      <c r="I1558" s="1217"/>
      <c r="J1558" s="1218"/>
      <c r="K1558" s="587">
        <f t="shared" si="313"/>
        <v>0</v>
      </c>
      <c r="M1558" s="1215">
        <v>7</v>
      </c>
      <c r="N1558" s="1216"/>
      <c r="O1558" s="1217"/>
      <c r="P1558" s="1218"/>
      <c r="Q1558" s="587">
        <f t="shared" si="314"/>
        <v>0</v>
      </c>
      <c r="S1558" s="1215">
        <v>7</v>
      </c>
      <c r="T1558" s="1216"/>
      <c r="U1558" s="1217"/>
      <c r="V1558" s="1218"/>
      <c r="W1558" s="587">
        <f t="shared" si="315"/>
        <v>0</v>
      </c>
      <c r="Y1558" s="1215">
        <v>7</v>
      </c>
      <c r="Z1558" s="1216"/>
      <c r="AA1558" s="1217"/>
      <c r="AB1558" s="1218"/>
      <c r="AC1558" s="587">
        <f t="shared" si="316"/>
        <v>0</v>
      </c>
      <c r="AE1558" s="1215">
        <v>7</v>
      </c>
      <c r="AF1558" s="1216"/>
      <c r="AG1558" s="1217"/>
      <c r="AH1558" s="1218"/>
      <c r="AI1558" s="587">
        <f t="shared" si="317"/>
        <v>0</v>
      </c>
      <c r="AK1558" s="1215">
        <v>7</v>
      </c>
      <c r="AL1558" s="1216"/>
      <c r="AM1558" s="1217"/>
      <c r="AN1558" s="1218"/>
      <c r="AO1558" s="587">
        <f t="shared" si="318"/>
        <v>0</v>
      </c>
      <c r="AQ1558" s="1215">
        <v>7</v>
      </c>
      <c r="AR1558" s="1216"/>
      <c r="AS1558" s="1217"/>
      <c r="AT1558" s="1218"/>
      <c r="AU1558" s="587">
        <f t="shared" si="319"/>
        <v>0</v>
      </c>
      <c r="AW1558" s="1215">
        <v>7</v>
      </c>
      <c r="AX1558" s="1216"/>
      <c r="AY1558" s="1217"/>
      <c r="AZ1558" s="1218"/>
      <c r="BA1558" s="587">
        <f t="shared" si="320"/>
        <v>0</v>
      </c>
      <c r="BC1558" s="1215">
        <v>7</v>
      </c>
      <c r="BD1558" s="1216"/>
      <c r="BE1558" s="1217"/>
      <c r="BF1558" s="1218"/>
      <c r="BG1558" s="587">
        <f t="shared" si="321"/>
        <v>0</v>
      </c>
      <c r="BI1558" s="1215">
        <v>7</v>
      </c>
      <c r="BJ1558" s="1216"/>
      <c r="BK1558" s="1217"/>
      <c r="BL1558" s="1218"/>
      <c r="BM1558" s="587">
        <f t="shared" si="322"/>
        <v>0</v>
      </c>
      <c r="BO1558" s="1215">
        <v>7</v>
      </c>
      <c r="BP1558" s="1216"/>
      <c r="BQ1558" s="1217"/>
      <c r="BR1558" s="1218"/>
      <c r="BS1558" s="587">
        <f t="shared" si="323"/>
        <v>0</v>
      </c>
    </row>
    <row r="1559" spans="1:71" s="17" customFormat="1" ht="16.75" hidden="1" customHeight="1" outlineLevel="2">
      <c r="A1559" s="1215">
        <v>8</v>
      </c>
      <c r="B1559" s="1216"/>
      <c r="C1559" s="1217"/>
      <c r="D1559" s="1218"/>
      <c r="E1559" s="587">
        <f t="shared" si="312"/>
        <v>0</v>
      </c>
      <c r="G1559" s="1215">
        <v>8</v>
      </c>
      <c r="H1559" s="1216"/>
      <c r="I1559" s="1217"/>
      <c r="J1559" s="1218"/>
      <c r="K1559" s="587">
        <f t="shared" si="313"/>
        <v>0</v>
      </c>
      <c r="M1559" s="1215">
        <v>8</v>
      </c>
      <c r="N1559" s="1216"/>
      <c r="O1559" s="1217"/>
      <c r="P1559" s="1218"/>
      <c r="Q1559" s="587">
        <f t="shared" si="314"/>
        <v>0</v>
      </c>
      <c r="S1559" s="1215">
        <v>8</v>
      </c>
      <c r="T1559" s="1216"/>
      <c r="U1559" s="1217"/>
      <c r="V1559" s="1218"/>
      <c r="W1559" s="587">
        <f t="shared" si="315"/>
        <v>0</v>
      </c>
      <c r="Y1559" s="1215">
        <v>8</v>
      </c>
      <c r="Z1559" s="1216"/>
      <c r="AA1559" s="1217"/>
      <c r="AB1559" s="1218"/>
      <c r="AC1559" s="587">
        <f t="shared" si="316"/>
        <v>0</v>
      </c>
      <c r="AE1559" s="1215">
        <v>8</v>
      </c>
      <c r="AF1559" s="1216"/>
      <c r="AG1559" s="1217"/>
      <c r="AH1559" s="1218"/>
      <c r="AI1559" s="587">
        <f t="shared" si="317"/>
        <v>0</v>
      </c>
      <c r="AK1559" s="1215">
        <v>8</v>
      </c>
      <c r="AL1559" s="1216"/>
      <c r="AM1559" s="1217"/>
      <c r="AN1559" s="1218"/>
      <c r="AO1559" s="587">
        <f t="shared" si="318"/>
        <v>0</v>
      </c>
      <c r="AQ1559" s="1215">
        <v>8</v>
      </c>
      <c r="AR1559" s="1216"/>
      <c r="AS1559" s="1217"/>
      <c r="AT1559" s="1218"/>
      <c r="AU1559" s="587">
        <f t="shared" si="319"/>
        <v>0</v>
      </c>
      <c r="AW1559" s="1215">
        <v>8</v>
      </c>
      <c r="AX1559" s="1216"/>
      <c r="AY1559" s="1217"/>
      <c r="AZ1559" s="1218"/>
      <c r="BA1559" s="587">
        <f t="shared" si="320"/>
        <v>0</v>
      </c>
      <c r="BC1559" s="1215">
        <v>8</v>
      </c>
      <c r="BD1559" s="1216"/>
      <c r="BE1559" s="1217"/>
      <c r="BF1559" s="1218"/>
      <c r="BG1559" s="587">
        <f t="shared" si="321"/>
        <v>0</v>
      </c>
      <c r="BI1559" s="1215">
        <v>8</v>
      </c>
      <c r="BJ1559" s="1216"/>
      <c r="BK1559" s="1217"/>
      <c r="BL1559" s="1218"/>
      <c r="BM1559" s="587">
        <f t="shared" si="322"/>
        <v>0</v>
      </c>
      <c r="BO1559" s="1215">
        <v>8</v>
      </c>
      <c r="BP1559" s="1216"/>
      <c r="BQ1559" s="1217"/>
      <c r="BR1559" s="1218"/>
      <c r="BS1559" s="587">
        <f t="shared" si="323"/>
        <v>0</v>
      </c>
    </row>
    <row r="1560" spans="1:71" s="17" customFormat="1" ht="16.75" hidden="1" customHeight="1" outlineLevel="2">
      <c r="A1560" s="1215">
        <v>9</v>
      </c>
      <c r="B1560" s="1216"/>
      <c r="C1560" s="1217"/>
      <c r="D1560" s="1218"/>
      <c r="E1560" s="587">
        <f t="shared" si="312"/>
        <v>0</v>
      </c>
      <c r="G1560" s="1215">
        <v>9</v>
      </c>
      <c r="H1560" s="1216"/>
      <c r="I1560" s="1217"/>
      <c r="J1560" s="1218"/>
      <c r="K1560" s="587">
        <f t="shared" si="313"/>
        <v>0</v>
      </c>
      <c r="M1560" s="1215">
        <v>9</v>
      </c>
      <c r="N1560" s="1216"/>
      <c r="O1560" s="1217"/>
      <c r="P1560" s="1218"/>
      <c r="Q1560" s="587">
        <f t="shared" si="314"/>
        <v>0</v>
      </c>
      <c r="S1560" s="1215">
        <v>9</v>
      </c>
      <c r="T1560" s="1216"/>
      <c r="U1560" s="1217"/>
      <c r="V1560" s="1218"/>
      <c r="W1560" s="587">
        <f t="shared" si="315"/>
        <v>0</v>
      </c>
      <c r="Y1560" s="1215">
        <v>9</v>
      </c>
      <c r="Z1560" s="1216"/>
      <c r="AA1560" s="1217"/>
      <c r="AB1560" s="1218"/>
      <c r="AC1560" s="587">
        <f t="shared" si="316"/>
        <v>0</v>
      </c>
      <c r="AE1560" s="1215">
        <v>9</v>
      </c>
      <c r="AF1560" s="1216"/>
      <c r="AG1560" s="1217"/>
      <c r="AH1560" s="1218"/>
      <c r="AI1560" s="587">
        <f t="shared" si="317"/>
        <v>0</v>
      </c>
      <c r="AK1560" s="1215">
        <v>9</v>
      </c>
      <c r="AL1560" s="1216"/>
      <c r="AM1560" s="1217"/>
      <c r="AN1560" s="1218"/>
      <c r="AO1560" s="587">
        <f t="shared" si="318"/>
        <v>0</v>
      </c>
      <c r="AQ1560" s="1215">
        <v>9</v>
      </c>
      <c r="AR1560" s="1216"/>
      <c r="AS1560" s="1217"/>
      <c r="AT1560" s="1218"/>
      <c r="AU1560" s="587">
        <f t="shared" si="319"/>
        <v>0</v>
      </c>
      <c r="AW1560" s="1215">
        <v>9</v>
      </c>
      <c r="AX1560" s="1216"/>
      <c r="AY1560" s="1217"/>
      <c r="AZ1560" s="1218"/>
      <c r="BA1560" s="587">
        <f t="shared" si="320"/>
        <v>0</v>
      </c>
      <c r="BC1560" s="1215">
        <v>9</v>
      </c>
      <c r="BD1560" s="1216"/>
      <c r="BE1560" s="1217"/>
      <c r="BF1560" s="1218"/>
      <c r="BG1560" s="587">
        <f t="shared" si="321"/>
        <v>0</v>
      </c>
      <c r="BI1560" s="1215">
        <v>9</v>
      </c>
      <c r="BJ1560" s="1216"/>
      <c r="BK1560" s="1217"/>
      <c r="BL1560" s="1218"/>
      <c r="BM1560" s="587">
        <f t="shared" si="322"/>
        <v>0</v>
      </c>
      <c r="BO1560" s="1215">
        <v>9</v>
      </c>
      <c r="BP1560" s="1216"/>
      <c r="BQ1560" s="1217"/>
      <c r="BR1560" s="1218"/>
      <c r="BS1560" s="587">
        <f t="shared" si="323"/>
        <v>0</v>
      </c>
    </row>
    <row r="1561" spans="1:71" s="17" customFormat="1" ht="16.75" hidden="1" customHeight="1" outlineLevel="2">
      <c r="A1561" s="1215">
        <v>10</v>
      </c>
      <c r="B1561" s="1216"/>
      <c r="C1561" s="1217"/>
      <c r="D1561" s="1218"/>
      <c r="E1561" s="587">
        <f t="shared" si="312"/>
        <v>0</v>
      </c>
      <c r="G1561" s="1215">
        <v>10</v>
      </c>
      <c r="H1561" s="1216"/>
      <c r="I1561" s="1217"/>
      <c r="J1561" s="1218"/>
      <c r="K1561" s="587">
        <f t="shared" si="313"/>
        <v>0</v>
      </c>
      <c r="M1561" s="1215">
        <v>10</v>
      </c>
      <c r="N1561" s="1216"/>
      <c r="O1561" s="1217"/>
      <c r="P1561" s="1218"/>
      <c r="Q1561" s="587">
        <f t="shared" si="314"/>
        <v>0</v>
      </c>
      <c r="S1561" s="1215">
        <v>10</v>
      </c>
      <c r="T1561" s="1216"/>
      <c r="U1561" s="1217"/>
      <c r="V1561" s="1218"/>
      <c r="W1561" s="587">
        <f t="shared" si="315"/>
        <v>0</v>
      </c>
      <c r="Y1561" s="1215">
        <v>10</v>
      </c>
      <c r="Z1561" s="1216"/>
      <c r="AA1561" s="1217"/>
      <c r="AB1561" s="1218"/>
      <c r="AC1561" s="587">
        <f t="shared" si="316"/>
        <v>0</v>
      </c>
      <c r="AE1561" s="1215">
        <v>10</v>
      </c>
      <c r="AF1561" s="1216"/>
      <c r="AG1561" s="1217"/>
      <c r="AH1561" s="1218"/>
      <c r="AI1561" s="587">
        <f t="shared" si="317"/>
        <v>0</v>
      </c>
      <c r="AK1561" s="1215">
        <v>10</v>
      </c>
      <c r="AL1561" s="1216"/>
      <c r="AM1561" s="1217"/>
      <c r="AN1561" s="1218"/>
      <c r="AO1561" s="587">
        <f t="shared" si="318"/>
        <v>0</v>
      </c>
      <c r="AQ1561" s="1215">
        <v>10</v>
      </c>
      <c r="AR1561" s="1216"/>
      <c r="AS1561" s="1217"/>
      <c r="AT1561" s="1218"/>
      <c r="AU1561" s="587">
        <f t="shared" si="319"/>
        <v>0</v>
      </c>
      <c r="AW1561" s="1215">
        <v>10</v>
      </c>
      <c r="AX1561" s="1216"/>
      <c r="AY1561" s="1217"/>
      <c r="AZ1561" s="1218"/>
      <c r="BA1561" s="587">
        <f t="shared" si="320"/>
        <v>0</v>
      </c>
      <c r="BC1561" s="1215">
        <v>10</v>
      </c>
      <c r="BD1561" s="1216"/>
      <c r="BE1561" s="1217"/>
      <c r="BF1561" s="1218"/>
      <c r="BG1561" s="587">
        <f t="shared" si="321"/>
        <v>0</v>
      </c>
      <c r="BI1561" s="1215">
        <v>10</v>
      </c>
      <c r="BJ1561" s="1216"/>
      <c r="BK1561" s="1217"/>
      <c r="BL1561" s="1218"/>
      <c r="BM1561" s="587">
        <f t="shared" si="322"/>
        <v>0</v>
      </c>
      <c r="BO1561" s="1215">
        <v>10</v>
      </c>
      <c r="BP1561" s="1216"/>
      <c r="BQ1561" s="1217"/>
      <c r="BR1561" s="1218"/>
      <c r="BS1561" s="587">
        <f t="shared" si="323"/>
        <v>0</v>
      </c>
    </row>
    <row r="1562" spans="1:71" s="17" customFormat="1" ht="16.75" hidden="1" customHeight="1" outlineLevel="2">
      <c r="A1562" s="1215">
        <v>11</v>
      </c>
      <c r="B1562" s="1216"/>
      <c r="C1562" s="1217"/>
      <c r="D1562" s="1218"/>
      <c r="E1562" s="587">
        <f t="shared" si="312"/>
        <v>0</v>
      </c>
      <c r="G1562" s="1215">
        <v>11</v>
      </c>
      <c r="H1562" s="1216"/>
      <c r="I1562" s="1217"/>
      <c r="J1562" s="1218"/>
      <c r="K1562" s="587">
        <f t="shared" si="313"/>
        <v>0</v>
      </c>
      <c r="M1562" s="1215">
        <v>11</v>
      </c>
      <c r="N1562" s="1216"/>
      <c r="O1562" s="1217"/>
      <c r="P1562" s="1218"/>
      <c r="Q1562" s="587">
        <f t="shared" si="314"/>
        <v>0</v>
      </c>
      <c r="S1562" s="1215">
        <v>11</v>
      </c>
      <c r="T1562" s="1216"/>
      <c r="U1562" s="1217"/>
      <c r="V1562" s="1218"/>
      <c r="W1562" s="587">
        <f t="shared" si="315"/>
        <v>0</v>
      </c>
      <c r="Y1562" s="1215">
        <v>11</v>
      </c>
      <c r="Z1562" s="1216"/>
      <c r="AA1562" s="1217"/>
      <c r="AB1562" s="1218"/>
      <c r="AC1562" s="587">
        <f t="shared" si="316"/>
        <v>0</v>
      </c>
      <c r="AE1562" s="1215">
        <v>11</v>
      </c>
      <c r="AF1562" s="1216"/>
      <c r="AG1562" s="1217"/>
      <c r="AH1562" s="1218"/>
      <c r="AI1562" s="587">
        <f t="shared" si="317"/>
        <v>0</v>
      </c>
      <c r="AK1562" s="1215">
        <v>11</v>
      </c>
      <c r="AL1562" s="1216"/>
      <c r="AM1562" s="1217"/>
      <c r="AN1562" s="1218"/>
      <c r="AO1562" s="587">
        <f t="shared" si="318"/>
        <v>0</v>
      </c>
      <c r="AQ1562" s="1215">
        <v>11</v>
      </c>
      <c r="AR1562" s="1216"/>
      <c r="AS1562" s="1217"/>
      <c r="AT1562" s="1218"/>
      <c r="AU1562" s="587">
        <f t="shared" si="319"/>
        <v>0</v>
      </c>
      <c r="AW1562" s="1215">
        <v>11</v>
      </c>
      <c r="AX1562" s="1216"/>
      <c r="AY1562" s="1217"/>
      <c r="AZ1562" s="1218"/>
      <c r="BA1562" s="587">
        <f t="shared" si="320"/>
        <v>0</v>
      </c>
      <c r="BC1562" s="1215">
        <v>11</v>
      </c>
      <c r="BD1562" s="1216"/>
      <c r="BE1562" s="1217"/>
      <c r="BF1562" s="1218"/>
      <c r="BG1562" s="587">
        <f t="shared" si="321"/>
        <v>0</v>
      </c>
      <c r="BI1562" s="1215">
        <v>11</v>
      </c>
      <c r="BJ1562" s="1216"/>
      <c r="BK1562" s="1217"/>
      <c r="BL1562" s="1218"/>
      <c r="BM1562" s="587">
        <f t="shared" si="322"/>
        <v>0</v>
      </c>
      <c r="BO1562" s="1215">
        <v>11</v>
      </c>
      <c r="BP1562" s="1216"/>
      <c r="BQ1562" s="1217"/>
      <c r="BR1562" s="1218"/>
      <c r="BS1562" s="587">
        <f t="shared" si="323"/>
        <v>0</v>
      </c>
    </row>
    <row r="1563" spans="1:71" s="17" customFormat="1" ht="16.75" hidden="1" customHeight="1" outlineLevel="2">
      <c r="A1563" s="1215">
        <v>12</v>
      </c>
      <c r="B1563" s="1216"/>
      <c r="C1563" s="1217"/>
      <c r="D1563" s="1218"/>
      <c r="E1563" s="587">
        <f t="shared" si="312"/>
        <v>0</v>
      </c>
      <c r="G1563" s="1215">
        <v>12</v>
      </c>
      <c r="H1563" s="1216"/>
      <c r="I1563" s="1217"/>
      <c r="J1563" s="1218"/>
      <c r="K1563" s="587">
        <f t="shared" si="313"/>
        <v>0</v>
      </c>
      <c r="M1563" s="1215">
        <v>12</v>
      </c>
      <c r="N1563" s="1216"/>
      <c r="O1563" s="1217"/>
      <c r="P1563" s="1218"/>
      <c r="Q1563" s="587">
        <f t="shared" si="314"/>
        <v>0</v>
      </c>
      <c r="S1563" s="1215">
        <v>12</v>
      </c>
      <c r="T1563" s="1216"/>
      <c r="U1563" s="1217"/>
      <c r="V1563" s="1218"/>
      <c r="W1563" s="587">
        <f t="shared" si="315"/>
        <v>0</v>
      </c>
      <c r="Y1563" s="1215">
        <v>12</v>
      </c>
      <c r="Z1563" s="1216"/>
      <c r="AA1563" s="1217"/>
      <c r="AB1563" s="1218"/>
      <c r="AC1563" s="587">
        <f t="shared" si="316"/>
        <v>0</v>
      </c>
      <c r="AE1563" s="1215">
        <v>12</v>
      </c>
      <c r="AF1563" s="1216"/>
      <c r="AG1563" s="1217"/>
      <c r="AH1563" s="1218"/>
      <c r="AI1563" s="587">
        <f t="shared" si="317"/>
        <v>0</v>
      </c>
      <c r="AK1563" s="1215">
        <v>12</v>
      </c>
      <c r="AL1563" s="1216"/>
      <c r="AM1563" s="1217"/>
      <c r="AN1563" s="1218"/>
      <c r="AO1563" s="587">
        <f t="shared" si="318"/>
        <v>0</v>
      </c>
      <c r="AQ1563" s="1215">
        <v>12</v>
      </c>
      <c r="AR1563" s="1216"/>
      <c r="AS1563" s="1217"/>
      <c r="AT1563" s="1218"/>
      <c r="AU1563" s="587">
        <f t="shared" si="319"/>
        <v>0</v>
      </c>
      <c r="AW1563" s="1215">
        <v>12</v>
      </c>
      <c r="AX1563" s="1216"/>
      <c r="AY1563" s="1217"/>
      <c r="AZ1563" s="1218"/>
      <c r="BA1563" s="587">
        <f t="shared" si="320"/>
        <v>0</v>
      </c>
      <c r="BC1563" s="1215">
        <v>12</v>
      </c>
      <c r="BD1563" s="1216"/>
      <c r="BE1563" s="1217"/>
      <c r="BF1563" s="1218"/>
      <c r="BG1563" s="587">
        <f t="shared" si="321"/>
        <v>0</v>
      </c>
      <c r="BI1563" s="1215">
        <v>12</v>
      </c>
      <c r="BJ1563" s="1216"/>
      <c r="BK1563" s="1217"/>
      <c r="BL1563" s="1218"/>
      <c r="BM1563" s="587">
        <f t="shared" si="322"/>
        <v>0</v>
      </c>
      <c r="BO1563" s="1215">
        <v>12</v>
      </c>
      <c r="BP1563" s="1216"/>
      <c r="BQ1563" s="1217"/>
      <c r="BR1563" s="1218"/>
      <c r="BS1563" s="587">
        <f t="shared" si="323"/>
        <v>0</v>
      </c>
    </row>
    <row r="1564" spans="1:71" s="17" customFormat="1" ht="16.75" hidden="1" customHeight="1" outlineLevel="2">
      <c r="A1564" s="1215">
        <v>13</v>
      </c>
      <c r="B1564" s="1216"/>
      <c r="C1564" s="1217"/>
      <c r="D1564" s="1218"/>
      <c r="E1564" s="587">
        <f t="shared" si="312"/>
        <v>0</v>
      </c>
      <c r="G1564" s="1215">
        <v>13</v>
      </c>
      <c r="H1564" s="1216"/>
      <c r="I1564" s="1217"/>
      <c r="J1564" s="1218"/>
      <c r="K1564" s="587">
        <f t="shared" si="313"/>
        <v>0</v>
      </c>
      <c r="M1564" s="1215">
        <v>13</v>
      </c>
      <c r="N1564" s="1216"/>
      <c r="O1564" s="1217"/>
      <c r="P1564" s="1218"/>
      <c r="Q1564" s="587">
        <f t="shared" si="314"/>
        <v>0</v>
      </c>
      <c r="S1564" s="1215">
        <v>13</v>
      </c>
      <c r="T1564" s="1216"/>
      <c r="U1564" s="1217"/>
      <c r="V1564" s="1218"/>
      <c r="W1564" s="587">
        <f t="shared" si="315"/>
        <v>0</v>
      </c>
      <c r="Y1564" s="1215">
        <v>13</v>
      </c>
      <c r="Z1564" s="1216"/>
      <c r="AA1564" s="1217"/>
      <c r="AB1564" s="1218"/>
      <c r="AC1564" s="587">
        <f t="shared" si="316"/>
        <v>0</v>
      </c>
      <c r="AE1564" s="1215">
        <v>13</v>
      </c>
      <c r="AF1564" s="1216"/>
      <c r="AG1564" s="1217"/>
      <c r="AH1564" s="1218"/>
      <c r="AI1564" s="587">
        <f t="shared" si="317"/>
        <v>0</v>
      </c>
      <c r="AK1564" s="1215">
        <v>13</v>
      </c>
      <c r="AL1564" s="1216"/>
      <c r="AM1564" s="1217"/>
      <c r="AN1564" s="1218"/>
      <c r="AO1564" s="587">
        <f t="shared" si="318"/>
        <v>0</v>
      </c>
      <c r="AQ1564" s="1215">
        <v>13</v>
      </c>
      <c r="AR1564" s="1216"/>
      <c r="AS1564" s="1217"/>
      <c r="AT1564" s="1218"/>
      <c r="AU1564" s="587">
        <f t="shared" si="319"/>
        <v>0</v>
      </c>
      <c r="AW1564" s="1215">
        <v>13</v>
      </c>
      <c r="AX1564" s="1216"/>
      <c r="AY1564" s="1217"/>
      <c r="AZ1564" s="1218"/>
      <c r="BA1564" s="587">
        <f t="shared" si="320"/>
        <v>0</v>
      </c>
      <c r="BC1564" s="1215">
        <v>13</v>
      </c>
      <c r="BD1564" s="1216"/>
      <c r="BE1564" s="1217"/>
      <c r="BF1564" s="1218"/>
      <c r="BG1564" s="587">
        <f t="shared" si="321"/>
        <v>0</v>
      </c>
      <c r="BI1564" s="1215">
        <v>13</v>
      </c>
      <c r="BJ1564" s="1216"/>
      <c r="BK1564" s="1217"/>
      <c r="BL1564" s="1218"/>
      <c r="BM1564" s="587">
        <f t="shared" si="322"/>
        <v>0</v>
      </c>
      <c r="BO1564" s="1215">
        <v>13</v>
      </c>
      <c r="BP1564" s="1216"/>
      <c r="BQ1564" s="1217"/>
      <c r="BR1564" s="1218"/>
      <c r="BS1564" s="587">
        <f t="shared" si="323"/>
        <v>0</v>
      </c>
    </row>
    <row r="1565" spans="1:71" s="17" customFormat="1" ht="16.75" hidden="1" customHeight="1" outlineLevel="2">
      <c r="A1565" s="1215">
        <v>14</v>
      </c>
      <c r="B1565" s="1216"/>
      <c r="C1565" s="1217"/>
      <c r="D1565" s="1218"/>
      <c r="E1565" s="587">
        <f t="shared" si="312"/>
        <v>0</v>
      </c>
      <c r="G1565" s="1215">
        <v>14</v>
      </c>
      <c r="H1565" s="1216"/>
      <c r="I1565" s="1217"/>
      <c r="J1565" s="1218"/>
      <c r="K1565" s="587">
        <f t="shared" si="313"/>
        <v>0</v>
      </c>
      <c r="M1565" s="1215">
        <v>14</v>
      </c>
      <c r="N1565" s="1216"/>
      <c r="O1565" s="1217"/>
      <c r="P1565" s="1218"/>
      <c r="Q1565" s="587">
        <f t="shared" si="314"/>
        <v>0</v>
      </c>
      <c r="S1565" s="1215">
        <v>14</v>
      </c>
      <c r="T1565" s="1216"/>
      <c r="U1565" s="1217"/>
      <c r="V1565" s="1218"/>
      <c r="W1565" s="587">
        <f t="shared" si="315"/>
        <v>0</v>
      </c>
      <c r="Y1565" s="1215">
        <v>14</v>
      </c>
      <c r="Z1565" s="1216"/>
      <c r="AA1565" s="1217"/>
      <c r="AB1565" s="1218"/>
      <c r="AC1565" s="587">
        <f t="shared" si="316"/>
        <v>0</v>
      </c>
      <c r="AE1565" s="1215">
        <v>14</v>
      </c>
      <c r="AF1565" s="1216"/>
      <c r="AG1565" s="1217"/>
      <c r="AH1565" s="1218"/>
      <c r="AI1565" s="587">
        <f t="shared" si="317"/>
        <v>0</v>
      </c>
      <c r="AK1565" s="1215">
        <v>14</v>
      </c>
      <c r="AL1565" s="1216"/>
      <c r="AM1565" s="1217"/>
      <c r="AN1565" s="1218"/>
      <c r="AO1565" s="587">
        <f t="shared" si="318"/>
        <v>0</v>
      </c>
      <c r="AQ1565" s="1215">
        <v>14</v>
      </c>
      <c r="AR1565" s="1216"/>
      <c r="AS1565" s="1217"/>
      <c r="AT1565" s="1218"/>
      <c r="AU1565" s="587">
        <f t="shared" si="319"/>
        <v>0</v>
      </c>
      <c r="AW1565" s="1215">
        <v>14</v>
      </c>
      <c r="AX1565" s="1216"/>
      <c r="AY1565" s="1217"/>
      <c r="AZ1565" s="1218"/>
      <c r="BA1565" s="587">
        <f t="shared" si="320"/>
        <v>0</v>
      </c>
      <c r="BC1565" s="1215">
        <v>14</v>
      </c>
      <c r="BD1565" s="1216"/>
      <c r="BE1565" s="1217"/>
      <c r="BF1565" s="1218"/>
      <c r="BG1565" s="587">
        <f t="shared" si="321"/>
        <v>0</v>
      </c>
      <c r="BI1565" s="1215">
        <v>14</v>
      </c>
      <c r="BJ1565" s="1216"/>
      <c r="BK1565" s="1217"/>
      <c r="BL1565" s="1218"/>
      <c r="BM1565" s="587">
        <f t="shared" si="322"/>
        <v>0</v>
      </c>
      <c r="BO1565" s="1215">
        <v>14</v>
      </c>
      <c r="BP1565" s="1216"/>
      <c r="BQ1565" s="1217"/>
      <c r="BR1565" s="1218"/>
      <c r="BS1565" s="587">
        <f t="shared" si="323"/>
        <v>0</v>
      </c>
    </row>
    <row r="1566" spans="1:71" s="17" customFormat="1" ht="16.75" hidden="1" customHeight="1" outlineLevel="2">
      <c r="A1566" s="1215">
        <v>15</v>
      </c>
      <c r="B1566" s="1216"/>
      <c r="C1566" s="1217"/>
      <c r="D1566" s="1218"/>
      <c r="E1566" s="587">
        <f t="shared" si="312"/>
        <v>0</v>
      </c>
      <c r="G1566" s="1215">
        <v>15</v>
      </c>
      <c r="H1566" s="1216"/>
      <c r="I1566" s="1217"/>
      <c r="J1566" s="1218"/>
      <c r="K1566" s="587">
        <f t="shared" si="313"/>
        <v>0</v>
      </c>
      <c r="M1566" s="1215">
        <v>15</v>
      </c>
      <c r="N1566" s="1216"/>
      <c r="O1566" s="1217"/>
      <c r="P1566" s="1218"/>
      <c r="Q1566" s="587">
        <f t="shared" si="314"/>
        <v>0</v>
      </c>
      <c r="S1566" s="1215">
        <v>15</v>
      </c>
      <c r="T1566" s="1216"/>
      <c r="U1566" s="1217"/>
      <c r="V1566" s="1218"/>
      <c r="W1566" s="587">
        <f t="shared" si="315"/>
        <v>0</v>
      </c>
      <c r="Y1566" s="1215">
        <v>15</v>
      </c>
      <c r="Z1566" s="1216"/>
      <c r="AA1566" s="1217"/>
      <c r="AB1566" s="1218"/>
      <c r="AC1566" s="587">
        <f t="shared" si="316"/>
        <v>0</v>
      </c>
      <c r="AE1566" s="1215">
        <v>15</v>
      </c>
      <c r="AF1566" s="1216"/>
      <c r="AG1566" s="1217"/>
      <c r="AH1566" s="1218"/>
      <c r="AI1566" s="587">
        <f t="shared" si="317"/>
        <v>0</v>
      </c>
      <c r="AK1566" s="1215">
        <v>15</v>
      </c>
      <c r="AL1566" s="1216"/>
      <c r="AM1566" s="1217"/>
      <c r="AN1566" s="1218"/>
      <c r="AO1566" s="587">
        <f t="shared" si="318"/>
        <v>0</v>
      </c>
      <c r="AQ1566" s="1215">
        <v>15</v>
      </c>
      <c r="AR1566" s="1216"/>
      <c r="AS1566" s="1217"/>
      <c r="AT1566" s="1218"/>
      <c r="AU1566" s="587">
        <f t="shared" si="319"/>
        <v>0</v>
      </c>
      <c r="AW1566" s="1215">
        <v>15</v>
      </c>
      <c r="AX1566" s="1216"/>
      <c r="AY1566" s="1217"/>
      <c r="AZ1566" s="1218"/>
      <c r="BA1566" s="587">
        <f t="shared" si="320"/>
        <v>0</v>
      </c>
      <c r="BC1566" s="1215">
        <v>15</v>
      </c>
      <c r="BD1566" s="1216"/>
      <c r="BE1566" s="1217"/>
      <c r="BF1566" s="1218"/>
      <c r="BG1566" s="587">
        <f t="shared" si="321"/>
        <v>0</v>
      </c>
      <c r="BI1566" s="1215">
        <v>15</v>
      </c>
      <c r="BJ1566" s="1216"/>
      <c r="BK1566" s="1217"/>
      <c r="BL1566" s="1218"/>
      <c r="BM1566" s="587">
        <f t="shared" si="322"/>
        <v>0</v>
      </c>
      <c r="BO1566" s="1215">
        <v>15</v>
      </c>
      <c r="BP1566" s="1216"/>
      <c r="BQ1566" s="1217"/>
      <c r="BR1566" s="1218"/>
      <c r="BS1566" s="587">
        <f t="shared" si="323"/>
        <v>0</v>
      </c>
    </row>
    <row r="1567" spans="1:71" s="17" customFormat="1" ht="16.75" hidden="1" customHeight="1" outlineLevel="2">
      <c r="A1567" s="1215">
        <v>16</v>
      </c>
      <c r="B1567" s="1216"/>
      <c r="C1567" s="1217"/>
      <c r="D1567" s="1218"/>
      <c r="E1567" s="587">
        <f t="shared" si="312"/>
        <v>0</v>
      </c>
      <c r="G1567" s="1215">
        <v>16</v>
      </c>
      <c r="H1567" s="1216"/>
      <c r="I1567" s="1217"/>
      <c r="J1567" s="1218"/>
      <c r="K1567" s="587">
        <f t="shared" si="313"/>
        <v>0</v>
      </c>
      <c r="M1567" s="1215">
        <v>16</v>
      </c>
      <c r="N1567" s="1216"/>
      <c r="O1567" s="1217"/>
      <c r="P1567" s="1218"/>
      <c r="Q1567" s="587">
        <f t="shared" si="314"/>
        <v>0</v>
      </c>
      <c r="S1567" s="1215">
        <v>16</v>
      </c>
      <c r="T1567" s="1216"/>
      <c r="U1567" s="1217"/>
      <c r="V1567" s="1218"/>
      <c r="W1567" s="587">
        <f t="shared" si="315"/>
        <v>0</v>
      </c>
      <c r="Y1567" s="1215">
        <v>16</v>
      </c>
      <c r="Z1567" s="1216"/>
      <c r="AA1567" s="1217"/>
      <c r="AB1567" s="1218"/>
      <c r="AC1567" s="587">
        <f t="shared" si="316"/>
        <v>0</v>
      </c>
      <c r="AE1567" s="1215">
        <v>16</v>
      </c>
      <c r="AF1567" s="1216"/>
      <c r="AG1567" s="1217"/>
      <c r="AH1567" s="1218"/>
      <c r="AI1567" s="587">
        <f t="shared" si="317"/>
        <v>0</v>
      </c>
      <c r="AK1567" s="1215">
        <v>16</v>
      </c>
      <c r="AL1567" s="1216"/>
      <c r="AM1567" s="1217"/>
      <c r="AN1567" s="1218"/>
      <c r="AO1567" s="587">
        <f t="shared" si="318"/>
        <v>0</v>
      </c>
      <c r="AQ1567" s="1215">
        <v>16</v>
      </c>
      <c r="AR1567" s="1216"/>
      <c r="AS1567" s="1217"/>
      <c r="AT1567" s="1218"/>
      <c r="AU1567" s="587">
        <f t="shared" si="319"/>
        <v>0</v>
      </c>
      <c r="AW1567" s="1215">
        <v>16</v>
      </c>
      <c r="AX1567" s="1216"/>
      <c r="AY1567" s="1217"/>
      <c r="AZ1567" s="1218"/>
      <c r="BA1567" s="587">
        <f t="shared" si="320"/>
        <v>0</v>
      </c>
      <c r="BC1567" s="1215">
        <v>16</v>
      </c>
      <c r="BD1567" s="1216"/>
      <c r="BE1567" s="1217"/>
      <c r="BF1567" s="1218"/>
      <c r="BG1567" s="587">
        <f t="shared" si="321"/>
        <v>0</v>
      </c>
      <c r="BI1567" s="1215">
        <v>16</v>
      </c>
      <c r="BJ1567" s="1216"/>
      <c r="BK1567" s="1217"/>
      <c r="BL1567" s="1218"/>
      <c r="BM1567" s="587">
        <f t="shared" si="322"/>
        <v>0</v>
      </c>
      <c r="BO1567" s="1215">
        <v>16</v>
      </c>
      <c r="BP1567" s="1216"/>
      <c r="BQ1567" s="1217"/>
      <c r="BR1567" s="1218"/>
      <c r="BS1567" s="587">
        <f t="shared" si="323"/>
        <v>0</v>
      </c>
    </row>
    <row r="1568" spans="1:71" s="17" customFormat="1" ht="16.75" hidden="1" customHeight="1" outlineLevel="2">
      <c r="A1568" s="1215">
        <v>17</v>
      </c>
      <c r="B1568" s="1216"/>
      <c r="C1568" s="1217"/>
      <c r="D1568" s="1218"/>
      <c r="E1568" s="587">
        <f t="shared" si="312"/>
        <v>0</v>
      </c>
      <c r="G1568" s="1215">
        <v>17</v>
      </c>
      <c r="H1568" s="1216"/>
      <c r="I1568" s="1217"/>
      <c r="J1568" s="1218"/>
      <c r="K1568" s="587">
        <f t="shared" si="313"/>
        <v>0</v>
      </c>
      <c r="M1568" s="1215">
        <v>17</v>
      </c>
      <c r="N1568" s="1216"/>
      <c r="O1568" s="1217"/>
      <c r="P1568" s="1218"/>
      <c r="Q1568" s="587">
        <f t="shared" si="314"/>
        <v>0</v>
      </c>
      <c r="S1568" s="1215">
        <v>17</v>
      </c>
      <c r="T1568" s="1216"/>
      <c r="U1568" s="1217"/>
      <c r="V1568" s="1218"/>
      <c r="W1568" s="587">
        <f t="shared" si="315"/>
        <v>0</v>
      </c>
      <c r="Y1568" s="1215">
        <v>17</v>
      </c>
      <c r="Z1568" s="1216"/>
      <c r="AA1568" s="1217"/>
      <c r="AB1568" s="1218"/>
      <c r="AC1568" s="587">
        <f t="shared" si="316"/>
        <v>0</v>
      </c>
      <c r="AE1568" s="1215">
        <v>17</v>
      </c>
      <c r="AF1568" s="1216"/>
      <c r="AG1568" s="1217"/>
      <c r="AH1568" s="1218"/>
      <c r="AI1568" s="587">
        <f t="shared" si="317"/>
        <v>0</v>
      </c>
      <c r="AK1568" s="1215">
        <v>17</v>
      </c>
      <c r="AL1568" s="1216"/>
      <c r="AM1568" s="1217"/>
      <c r="AN1568" s="1218"/>
      <c r="AO1568" s="587">
        <f t="shared" si="318"/>
        <v>0</v>
      </c>
      <c r="AQ1568" s="1215">
        <v>17</v>
      </c>
      <c r="AR1568" s="1216"/>
      <c r="AS1568" s="1217"/>
      <c r="AT1568" s="1218"/>
      <c r="AU1568" s="587">
        <f t="shared" si="319"/>
        <v>0</v>
      </c>
      <c r="AW1568" s="1215">
        <v>17</v>
      </c>
      <c r="AX1568" s="1216"/>
      <c r="AY1568" s="1217"/>
      <c r="AZ1568" s="1218"/>
      <c r="BA1568" s="587">
        <f t="shared" si="320"/>
        <v>0</v>
      </c>
      <c r="BC1568" s="1215">
        <v>17</v>
      </c>
      <c r="BD1568" s="1216"/>
      <c r="BE1568" s="1217"/>
      <c r="BF1568" s="1218"/>
      <c r="BG1568" s="587">
        <f t="shared" si="321"/>
        <v>0</v>
      </c>
      <c r="BI1568" s="1215">
        <v>17</v>
      </c>
      <c r="BJ1568" s="1216"/>
      <c r="BK1568" s="1217"/>
      <c r="BL1568" s="1218"/>
      <c r="BM1568" s="587">
        <f t="shared" si="322"/>
        <v>0</v>
      </c>
      <c r="BO1568" s="1215">
        <v>17</v>
      </c>
      <c r="BP1568" s="1216"/>
      <c r="BQ1568" s="1217"/>
      <c r="BR1568" s="1218"/>
      <c r="BS1568" s="587">
        <f t="shared" si="323"/>
        <v>0</v>
      </c>
    </row>
    <row r="1569" spans="1:71" s="17" customFormat="1" ht="16.75" hidden="1" customHeight="1" outlineLevel="2">
      <c r="A1569" s="1215">
        <v>18</v>
      </c>
      <c r="B1569" s="1216"/>
      <c r="C1569" s="1217"/>
      <c r="D1569" s="1218"/>
      <c r="E1569" s="587">
        <f t="shared" si="312"/>
        <v>0</v>
      </c>
      <c r="G1569" s="1215">
        <v>18</v>
      </c>
      <c r="H1569" s="1216"/>
      <c r="I1569" s="1217"/>
      <c r="J1569" s="1218"/>
      <c r="K1569" s="587">
        <f t="shared" si="313"/>
        <v>0</v>
      </c>
      <c r="M1569" s="1215">
        <v>18</v>
      </c>
      <c r="N1569" s="1216"/>
      <c r="O1569" s="1217"/>
      <c r="P1569" s="1218"/>
      <c r="Q1569" s="587">
        <f t="shared" si="314"/>
        <v>0</v>
      </c>
      <c r="S1569" s="1215">
        <v>18</v>
      </c>
      <c r="T1569" s="1216"/>
      <c r="U1569" s="1217"/>
      <c r="V1569" s="1218"/>
      <c r="W1569" s="587">
        <f t="shared" si="315"/>
        <v>0</v>
      </c>
      <c r="Y1569" s="1215">
        <v>18</v>
      </c>
      <c r="Z1569" s="1216"/>
      <c r="AA1569" s="1217"/>
      <c r="AB1569" s="1218"/>
      <c r="AC1569" s="587">
        <f t="shared" si="316"/>
        <v>0</v>
      </c>
      <c r="AE1569" s="1215">
        <v>18</v>
      </c>
      <c r="AF1569" s="1216"/>
      <c r="AG1569" s="1217"/>
      <c r="AH1569" s="1218"/>
      <c r="AI1569" s="587">
        <f t="shared" si="317"/>
        <v>0</v>
      </c>
      <c r="AK1569" s="1215">
        <v>18</v>
      </c>
      <c r="AL1569" s="1216"/>
      <c r="AM1569" s="1217"/>
      <c r="AN1569" s="1218"/>
      <c r="AO1569" s="587">
        <f t="shared" si="318"/>
        <v>0</v>
      </c>
      <c r="AQ1569" s="1215">
        <v>18</v>
      </c>
      <c r="AR1569" s="1216"/>
      <c r="AS1569" s="1217"/>
      <c r="AT1569" s="1218"/>
      <c r="AU1569" s="587">
        <f t="shared" si="319"/>
        <v>0</v>
      </c>
      <c r="AW1569" s="1215">
        <v>18</v>
      </c>
      <c r="AX1569" s="1216"/>
      <c r="AY1569" s="1217"/>
      <c r="AZ1569" s="1218"/>
      <c r="BA1569" s="587">
        <f t="shared" si="320"/>
        <v>0</v>
      </c>
      <c r="BC1569" s="1215">
        <v>18</v>
      </c>
      <c r="BD1569" s="1216"/>
      <c r="BE1569" s="1217"/>
      <c r="BF1569" s="1218"/>
      <c r="BG1569" s="587">
        <f t="shared" si="321"/>
        <v>0</v>
      </c>
      <c r="BI1569" s="1215">
        <v>18</v>
      </c>
      <c r="BJ1569" s="1216"/>
      <c r="BK1569" s="1217"/>
      <c r="BL1569" s="1218"/>
      <c r="BM1569" s="587">
        <f t="shared" si="322"/>
        <v>0</v>
      </c>
      <c r="BO1569" s="1215">
        <v>18</v>
      </c>
      <c r="BP1569" s="1216"/>
      <c r="BQ1569" s="1217"/>
      <c r="BR1569" s="1218"/>
      <c r="BS1569" s="587">
        <f t="shared" si="323"/>
        <v>0</v>
      </c>
    </row>
    <row r="1570" spans="1:71" s="17" customFormat="1" ht="16.75" hidden="1" customHeight="1" outlineLevel="2">
      <c r="A1570" s="1215">
        <v>19</v>
      </c>
      <c r="B1570" s="1216"/>
      <c r="C1570" s="1217"/>
      <c r="D1570" s="1218"/>
      <c r="E1570" s="587">
        <f t="shared" si="312"/>
        <v>0</v>
      </c>
      <c r="G1570" s="1215">
        <v>19</v>
      </c>
      <c r="H1570" s="1216"/>
      <c r="I1570" s="1217"/>
      <c r="J1570" s="1218"/>
      <c r="K1570" s="587">
        <f t="shared" si="313"/>
        <v>0</v>
      </c>
      <c r="M1570" s="1215">
        <v>19</v>
      </c>
      <c r="N1570" s="1216"/>
      <c r="O1570" s="1217"/>
      <c r="P1570" s="1218"/>
      <c r="Q1570" s="587">
        <f t="shared" si="314"/>
        <v>0</v>
      </c>
      <c r="S1570" s="1215">
        <v>19</v>
      </c>
      <c r="T1570" s="1216"/>
      <c r="U1570" s="1217"/>
      <c r="V1570" s="1218"/>
      <c r="W1570" s="587">
        <f t="shared" si="315"/>
        <v>0</v>
      </c>
      <c r="Y1570" s="1215">
        <v>19</v>
      </c>
      <c r="Z1570" s="1216"/>
      <c r="AA1570" s="1217"/>
      <c r="AB1570" s="1218"/>
      <c r="AC1570" s="587">
        <f t="shared" si="316"/>
        <v>0</v>
      </c>
      <c r="AE1570" s="1215">
        <v>19</v>
      </c>
      <c r="AF1570" s="1216"/>
      <c r="AG1570" s="1217"/>
      <c r="AH1570" s="1218"/>
      <c r="AI1570" s="587">
        <f t="shared" si="317"/>
        <v>0</v>
      </c>
      <c r="AK1570" s="1215">
        <v>19</v>
      </c>
      <c r="AL1570" s="1216"/>
      <c r="AM1570" s="1217"/>
      <c r="AN1570" s="1218"/>
      <c r="AO1570" s="587">
        <f t="shared" si="318"/>
        <v>0</v>
      </c>
      <c r="AQ1570" s="1215">
        <v>19</v>
      </c>
      <c r="AR1570" s="1216"/>
      <c r="AS1570" s="1217"/>
      <c r="AT1570" s="1218"/>
      <c r="AU1570" s="587">
        <f t="shared" si="319"/>
        <v>0</v>
      </c>
      <c r="AW1570" s="1215">
        <v>19</v>
      </c>
      <c r="AX1570" s="1216"/>
      <c r="AY1570" s="1217"/>
      <c r="AZ1570" s="1218"/>
      <c r="BA1570" s="587">
        <f t="shared" si="320"/>
        <v>0</v>
      </c>
      <c r="BC1570" s="1215">
        <v>19</v>
      </c>
      <c r="BD1570" s="1216"/>
      <c r="BE1570" s="1217"/>
      <c r="BF1570" s="1218"/>
      <c r="BG1570" s="587">
        <f t="shared" si="321"/>
        <v>0</v>
      </c>
      <c r="BI1570" s="1215">
        <v>19</v>
      </c>
      <c r="BJ1570" s="1216"/>
      <c r="BK1570" s="1217"/>
      <c r="BL1570" s="1218"/>
      <c r="BM1570" s="587">
        <f t="shared" si="322"/>
        <v>0</v>
      </c>
      <c r="BO1570" s="1215">
        <v>19</v>
      </c>
      <c r="BP1570" s="1216"/>
      <c r="BQ1570" s="1217"/>
      <c r="BR1570" s="1218"/>
      <c r="BS1570" s="587">
        <f t="shared" si="323"/>
        <v>0</v>
      </c>
    </row>
    <row r="1571" spans="1:71" s="17" customFormat="1" ht="16.75" hidden="1" customHeight="1" outlineLevel="2">
      <c r="A1571" s="1215">
        <v>20</v>
      </c>
      <c r="B1571" s="1216"/>
      <c r="C1571" s="1217"/>
      <c r="D1571" s="1218"/>
      <c r="E1571" s="587">
        <f t="shared" si="312"/>
        <v>0</v>
      </c>
      <c r="G1571" s="1215">
        <v>20</v>
      </c>
      <c r="H1571" s="1216"/>
      <c r="I1571" s="1217"/>
      <c r="J1571" s="1218"/>
      <c r="K1571" s="587">
        <f t="shared" si="313"/>
        <v>0</v>
      </c>
      <c r="M1571" s="1215">
        <v>20</v>
      </c>
      <c r="N1571" s="1216"/>
      <c r="O1571" s="1217"/>
      <c r="P1571" s="1218"/>
      <c r="Q1571" s="587">
        <f t="shared" si="314"/>
        <v>0</v>
      </c>
      <c r="S1571" s="1215">
        <v>20</v>
      </c>
      <c r="T1571" s="1216"/>
      <c r="U1571" s="1217"/>
      <c r="V1571" s="1218"/>
      <c r="W1571" s="587">
        <f t="shared" si="315"/>
        <v>0</v>
      </c>
      <c r="Y1571" s="1215">
        <v>20</v>
      </c>
      <c r="Z1571" s="1216"/>
      <c r="AA1571" s="1217"/>
      <c r="AB1571" s="1218"/>
      <c r="AC1571" s="587">
        <f t="shared" si="316"/>
        <v>0</v>
      </c>
      <c r="AE1571" s="1215">
        <v>20</v>
      </c>
      <c r="AF1571" s="1216"/>
      <c r="AG1571" s="1217"/>
      <c r="AH1571" s="1218"/>
      <c r="AI1571" s="587">
        <f t="shared" si="317"/>
        <v>0</v>
      </c>
      <c r="AK1571" s="1215">
        <v>20</v>
      </c>
      <c r="AL1571" s="1216"/>
      <c r="AM1571" s="1217"/>
      <c r="AN1571" s="1218"/>
      <c r="AO1571" s="587">
        <f t="shared" si="318"/>
        <v>0</v>
      </c>
      <c r="AQ1571" s="1215">
        <v>20</v>
      </c>
      <c r="AR1571" s="1216"/>
      <c r="AS1571" s="1217"/>
      <c r="AT1571" s="1218"/>
      <c r="AU1571" s="587">
        <f t="shared" si="319"/>
        <v>0</v>
      </c>
      <c r="AW1571" s="1215">
        <v>20</v>
      </c>
      <c r="AX1571" s="1216"/>
      <c r="AY1571" s="1217"/>
      <c r="AZ1571" s="1218"/>
      <c r="BA1571" s="587">
        <f t="shared" si="320"/>
        <v>0</v>
      </c>
      <c r="BC1571" s="1215">
        <v>20</v>
      </c>
      <c r="BD1571" s="1216"/>
      <c r="BE1571" s="1217"/>
      <c r="BF1571" s="1218"/>
      <c r="BG1571" s="587">
        <f t="shared" si="321"/>
        <v>0</v>
      </c>
      <c r="BI1571" s="1215">
        <v>20</v>
      </c>
      <c r="BJ1571" s="1216"/>
      <c r="BK1571" s="1217"/>
      <c r="BL1571" s="1218"/>
      <c r="BM1571" s="587">
        <f t="shared" si="322"/>
        <v>0</v>
      </c>
      <c r="BO1571" s="1215">
        <v>20</v>
      </c>
      <c r="BP1571" s="1216"/>
      <c r="BQ1571" s="1217"/>
      <c r="BR1571" s="1218"/>
      <c r="BS1571" s="587">
        <f t="shared" si="323"/>
        <v>0</v>
      </c>
    </row>
    <row r="1572" spans="1:71" s="17" customFormat="1" ht="16.75" hidden="1" customHeight="1" outlineLevel="2">
      <c r="A1572" s="1215">
        <v>21</v>
      </c>
      <c r="B1572" s="1216"/>
      <c r="C1572" s="1217"/>
      <c r="D1572" s="1218"/>
      <c r="E1572" s="587">
        <f t="shared" si="312"/>
        <v>0</v>
      </c>
      <c r="G1572" s="1215">
        <v>21</v>
      </c>
      <c r="H1572" s="1216"/>
      <c r="I1572" s="1217"/>
      <c r="J1572" s="1218"/>
      <c r="K1572" s="587">
        <f t="shared" si="313"/>
        <v>0</v>
      </c>
      <c r="M1572" s="1215">
        <v>21</v>
      </c>
      <c r="N1572" s="1216"/>
      <c r="O1572" s="1217"/>
      <c r="P1572" s="1218"/>
      <c r="Q1572" s="587">
        <f t="shared" si="314"/>
        <v>0</v>
      </c>
      <c r="S1572" s="1215">
        <v>21</v>
      </c>
      <c r="T1572" s="1216"/>
      <c r="U1572" s="1217"/>
      <c r="V1572" s="1218"/>
      <c r="W1572" s="587">
        <f t="shared" si="315"/>
        <v>0</v>
      </c>
      <c r="Y1572" s="1215">
        <v>21</v>
      </c>
      <c r="Z1572" s="1216"/>
      <c r="AA1572" s="1217"/>
      <c r="AB1572" s="1218"/>
      <c r="AC1572" s="587">
        <f t="shared" si="316"/>
        <v>0</v>
      </c>
      <c r="AE1572" s="1215">
        <v>21</v>
      </c>
      <c r="AF1572" s="1216"/>
      <c r="AG1572" s="1217"/>
      <c r="AH1572" s="1218"/>
      <c r="AI1572" s="587">
        <f t="shared" si="317"/>
        <v>0</v>
      </c>
      <c r="AK1572" s="1215">
        <v>21</v>
      </c>
      <c r="AL1572" s="1216"/>
      <c r="AM1572" s="1217"/>
      <c r="AN1572" s="1218"/>
      <c r="AO1572" s="587">
        <f t="shared" si="318"/>
        <v>0</v>
      </c>
      <c r="AQ1572" s="1215">
        <v>21</v>
      </c>
      <c r="AR1572" s="1216"/>
      <c r="AS1572" s="1217"/>
      <c r="AT1572" s="1218"/>
      <c r="AU1572" s="587">
        <f t="shared" si="319"/>
        <v>0</v>
      </c>
      <c r="AW1572" s="1215">
        <v>21</v>
      </c>
      <c r="AX1572" s="1216"/>
      <c r="AY1572" s="1217"/>
      <c r="AZ1572" s="1218"/>
      <c r="BA1572" s="587">
        <f t="shared" si="320"/>
        <v>0</v>
      </c>
      <c r="BC1572" s="1215">
        <v>21</v>
      </c>
      <c r="BD1572" s="1216"/>
      <c r="BE1572" s="1217"/>
      <c r="BF1572" s="1218"/>
      <c r="BG1572" s="587">
        <f t="shared" si="321"/>
        <v>0</v>
      </c>
      <c r="BI1572" s="1215">
        <v>21</v>
      </c>
      <c r="BJ1572" s="1216"/>
      <c r="BK1572" s="1217"/>
      <c r="BL1572" s="1218"/>
      <c r="BM1572" s="587">
        <f t="shared" si="322"/>
        <v>0</v>
      </c>
      <c r="BO1572" s="1215">
        <v>21</v>
      </c>
      <c r="BP1572" s="1216"/>
      <c r="BQ1572" s="1217"/>
      <c r="BR1572" s="1218"/>
      <c r="BS1572" s="587">
        <f t="shared" si="323"/>
        <v>0</v>
      </c>
    </row>
    <row r="1573" spans="1:71" s="17" customFormat="1" ht="16.75" hidden="1" customHeight="1" outlineLevel="2">
      <c r="A1573" s="1215">
        <v>22</v>
      </c>
      <c r="B1573" s="1216"/>
      <c r="C1573" s="1217"/>
      <c r="D1573" s="1218"/>
      <c r="E1573" s="587">
        <f t="shared" si="312"/>
        <v>0</v>
      </c>
      <c r="G1573" s="1215">
        <v>22</v>
      </c>
      <c r="H1573" s="1216"/>
      <c r="I1573" s="1217"/>
      <c r="J1573" s="1218"/>
      <c r="K1573" s="587">
        <f t="shared" si="313"/>
        <v>0</v>
      </c>
      <c r="M1573" s="1215">
        <v>22</v>
      </c>
      <c r="N1573" s="1216"/>
      <c r="O1573" s="1217"/>
      <c r="P1573" s="1218"/>
      <c r="Q1573" s="587">
        <f t="shared" si="314"/>
        <v>0</v>
      </c>
      <c r="S1573" s="1215">
        <v>22</v>
      </c>
      <c r="T1573" s="1216"/>
      <c r="U1573" s="1217"/>
      <c r="V1573" s="1218"/>
      <c r="W1573" s="587">
        <f t="shared" si="315"/>
        <v>0</v>
      </c>
      <c r="Y1573" s="1215">
        <v>22</v>
      </c>
      <c r="Z1573" s="1216"/>
      <c r="AA1573" s="1217"/>
      <c r="AB1573" s="1218"/>
      <c r="AC1573" s="587">
        <f t="shared" si="316"/>
        <v>0</v>
      </c>
      <c r="AE1573" s="1215">
        <v>22</v>
      </c>
      <c r="AF1573" s="1216"/>
      <c r="AG1573" s="1217"/>
      <c r="AH1573" s="1218"/>
      <c r="AI1573" s="587">
        <f t="shared" si="317"/>
        <v>0</v>
      </c>
      <c r="AK1573" s="1215">
        <v>22</v>
      </c>
      <c r="AL1573" s="1216"/>
      <c r="AM1573" s="1217"/>
      <c r="AN1573" s="1218"/>
      <c r="AO1573" s="587">
        <f t="shared" si="318"/>
        <v>0</v>
      </c>
      <c r="AQ1573" s="1215">
        <v>22</v>
      </c>
      <c r="AR1573" s="1216"/>
      <c r="AS1573" s="1217"/>
      <c r="AT1573" s="1218"/>
      <c r="AU1573" s="587">
        <f t="shared" si="319"/>
        <v>0</v>
      </c>
      <c r="AW1573" s="1215">
        <v>22</v>
      </c>
      <c r="AX1573" s="1216"/>
      <c r="AY1573" s="1217"/>
      <c r="AZ1573" s="1218"/>
      <c r="BA1573" s="587">
        <f t="shared" si="320"/>
        <v>0</v>
      </c>
      <c r="BC1573" s="1215">
        <v>22</v>
      </c>
      <c r="BD1573" s="1216"/>
      <c r="BE1573" s="1217"/>
      <c r="BF1573" s="1218"/>
      <c r="BG1573" s="587">
        <f t="shared" si="321"/>
        <v>0</v>
      </c>
      <c r="BI1573" s="1215">
        <v>22</v>
      </c>
      <c r="BJ1573" s="1216"/>
      <c r="BK1573" s="1217"/>
      <c r="BL1573" s="1218"/>
      <c r="BM1573" s="587">
        <f t="shared" si="322"/>
        <v>0</v>
      </c>
      <c r="BO1573" s="1215">
        <v>22</v>
      </c>
      <c r="BP1573" s="1216"/>
      <c r="BQ1573" s="1217"/>
      <c r="BR1573" s="1218"/>
      <c r="BS1573" s="587">
        <f t="shared" si="323"/>
        <v>0</v>
      </c>
    </row>
    <row r="1574" spans="1:71" s="17" customFormat="1" ht="16.75" hidden="1" customHeight="1" outlineLevel="2">
      <c r="A1574" s="1215">
        <v>23</v>
      </c>
      <c r="B1574" s="1216"/>
      <c r="C1574" s="1217"/>
      <c r="D1574" s="1218"/>
      <c r="E1574" s="587">
        <f t="shared" si="312"/>
        <v>0</v>
      </c>
      <c r="G1574" s="1215">
        <v>23</v>
      </c>
      <c r="H1574" s="1216"/>
      <c r="I1574" s="1217"/>
      <c r="J1574" s="1218"/>
      <c r="K1574" s="587">
        <f t="shared" si="313"/>
        <v>0</v>
      </c>
      <c r="M1574" s="1215">
        <v>23</v>
      </c>
      <c r="N1574" s="1216"/>
      <c r="O1574" s="1217"/>
      <c r="P1574" s="1218"/>
      <c r="Q1574" s="587">
        <f t="shared" si="314"/>
        <v>0</v>
      </c>
      <c r="S1574" s="1215">
        <v>23</v>
      </c>
      <c r="T1574" s="1216"/>
      <c r="U1574" s="1217"/>
      <c r="V1574" s="1218"/>
      <c r="W1574" s="587">
        <f t="shared" si="315"/>
        <v>0</v>
      </c>
      <c r="Y1574" s="1215">
        <v>23</v>
      </c>
      <c r="Z1574" s="1216"/>
      <c r="AA1574" s="1217"/>
      <c r="AB1574" s="1218"/>
      <c r="AC1574" s="587">
        <f t="shared" si="316"/>
        <v>0</v>
      </c>
      <c r="AE1574" s="1215">
        <v>23</v>
      </c>
      <c r="AF1574" s="1216"/>
      <c r="AG1574" s="1217"/>
      <c r="AH1574" s="1218"/>
      <c r="AI1574" s="587">
        <f t="shared" si="317"/>
        <v>0</v>
      </c>
      <c r="AK1574" s="1215">
        <v>23</v>
      </c>
      <c r="AL1574" s="1216"/>
      <c r="AM1574" s="1217"/>
      <c r="AN1574" s="1218"/>
      <c r="AO1574" s="587">
        <f t="shared" si="318"/>
        <v>0</v>
      </c>
      <c r="AQ1574" s="1215">
        <v>23</v>
      </c>
      <c r="AR1574" s="1216"/>
      <c r="AS1574" s="1217"/>
      <c r="AT1574" s="1218"/>
      <c r="AU1574" s="587">
        <f t="shared" si="319"/>
        <v>0</v>
      </c>
      <c r="AW1574" s="1215">
        <v>23</v>
      </c>
      <c r="AX1574" s="1216"/>
      <c r="AY1574" s="1217"/>
      <c r="AZ1574" s="1218"/>
      <c r="BA1574" s="587">
        <f t="shared" si="320"/>
        <v>0</v>
      </c>
      <c r="BC1574" s="1215">
        <v>23</v>
      </c>
      <c r="BD1574" s="1216"/>
      <c r="BE1574" s="1217"/>
      <c r="BF1574" s="1218"/>
      <c r="BG1574" s="587">
        <f t="shared" si="321"/>
        <v>0</v>
      </c>
      <c r="BI1574" s="1215">
        <v>23</v>
      </c>
      <c r="BJ1574" s="1216"/>
      <c r="BK1574" s="1217"/>
      <c r="BL1574" s="1218"/>
      <c r="BM1574" s="587">
        <f t="shared" si="322"/>
        <v>0</v>
      </c>
      <c r="BO1574" s="1215">
        <v>23</v>
      </c>
      <c r="BP1574" s="1216"/>
      <c r="BQ1574" s="1217"/>
      <c r="BR1574" s="1218"/>
      <c r="BS1574" s="587">
        <f t="shared" si="323"/>
        <v>0</v>
      </c>
    </row>
    <row r="1575" spans="1:71" s="17" customFormat="1" ht="16.75" hidden="1" customHeight="1" outlineLevel="2">
      <c r="A1575" s="1215">
        <v>24</v>
      </c>
      <c r="B1575" s="1216"/>
      <c r="C1575" s="1217"/>
      <c r="D1575" s="1218"/>
      <c r="E1575" s="587">
        <f t="shared" si="312"/>
        <v>0</v>
      </c>
      <c r="G1575" s="1215">
        <v>24</v>
      </c>
      <c r="H1575" s="1216"/>
      <c r="I1575" s="1217"/>
      <c r="J1575" s="1218"/>
      <c r="K1575" s="587">
        <f t="shared" si="313"/>
        <v>0</v>
      </c>
      <c r="M1575" s="1215">
        <v>24</v>
      </c>
      <c r="N1575" s="1216"/>
      <c r="O1575" s="1217"/>
      <c r="P1575" s="1218"/>
      <c r="Q1575" s="587">
        <f t="shared" si="314"/>
        <v>0</v>
      </c>
      <c r="S1575" s="1215">
        <v>24</v>
      </c>
      <c r="T1575" s="1216"/>
      <c r="U1575" s="1217"/>
      <c r="V1575" s="1218"/>
      <c r="W1575" s="587">
        <f t="shared" si="315"/>
        <v>0</v>
      </c>
      <c r="Y1575" s="1215">
        <v>24</v>
      </c>
      <c r="Z1575" s="1216"/>
      <c r="AA1575" s="1217"/>
      <c r="AB1575" s="1218"/>
      <c r="AC1575" s="587">
        <f t="shared" si="316"/>
        <v>0</v>
      </c>
      <c r="AE1575" s="1215">
        <v>24</v>
      </c>
      <c r="AF1575" s="1216"/>
      <c r="AG1575" s="1217"/>
      <c r="AH1575" s="1218"/>
      <c r="AI1575" s="587">
        <f t="shared" si="317"/>
        <v>0</v>
      </c>
      <c r="AK1575" s="1215">
        <v>24</v>
      </c>
      <c r="AL1575" s="1216"/>
      <c r="AM1575" s="1217"/>
      <c r="AN1575" s="1218"/>
      <c r="AO1575" s="587">
        <f t="shared" si="318"/>
        <v>0</v>
      </c>
      <c r="AQ1575" s="1215">
        <v>24</v>
      </c>
      <c r="AR1575" s="1216"/>
      <c r="AS1575" s="1217"/>
      <c r="AT1575" s="1218"/>
      <c r="AU1575" s="587">
        <f t="shared" si="319"/>
        <v>0</v>
      </c>
      <c r="AW1575" s="1215">
        <v>24</v>
      </c>
      <c r="AX1575" s="1216"/>
      <c r="AY1575" s="1217"/>
      <c r="AZ1575" s="1218"/>
      <c r="BA1575" s="587">
        <f t="shared" si="320"/>
        <v>0</v>
      </c>
      <c r="BC1575" s="1215">
        <v>24</v>
      </c>
      <c r="BD1575" s="1216"/>
      <c r="BE1575" s="1217"/>
      <c r="BF1575" s="1218"/>
      <c r="BG1575" s="587">
        <f t="shared" si="321"/>
        <v>0</v>
      </c>
      <c r="BI1575" s="1215">
        <v>24</v>
      </c>
      <c r="BJ1575" s="1216"/>
      <c r="BK1575" s="1217"/>
      <c r="BL1575" s="1218"/>
      <c r="BM1575" s="587">
        <f t="shared" si="322"/>
        <v>0</v>
      </c>
      <c r="BO1575" s="1215">
        <v>24</v>
      </c>
      <c r="BP1575" s="1216"/>
      <c r="BQ1575" s="1217"/>
      <c r="BR1575" s="1218"/>
      <c r="BS1575" s="587">
        <f t="shared" si="323"/>
        <v>0</v>
      </c>
    </row>
    <row r="1576" spans="1:71" s="17" customFormat="1" ht="16.75" hidden="1" customHeight="1" outlineLevel="2">
      <c r="A1576" s="1215">
        <v>25</v>
      </c>
      <c r="B1576" s="1216"/>
      <c r="C1576" s="1217"/>
      <c r="D1576" s="1218"/>
      <c r="E1576" s="587">
        <f t="shared" si="312"/>
        <v>0</v>
      </c>
      <c r="G1576" s="1215">
        <v>25</v>
      </c>
      <c r="H1576" s="1216"/>
      <c r="I1576" s="1217"/>
      <c r="J1576" s="1218"/>
      <c r="K1576" s="587">
        <f t="shared" si="313"/>
        <v>0</v>
      </c>
      <c r="M1576" s="1215">
        <v>25</v>
      </c>
      <c r="N1576" s="1216"/>
      <c r="O1576" s="1217"/>
      <c r="P1576" s="1218"/>
      <c r="Q1576" s="587">
        <f t="shared" si="314"/>
        <v>0</v>
      </c>
      <c r="S1576" s="1215">
        <v>25</v>
      </c>
      <c r="T1576" s="1216"/>
      <c r="U1576" s="1217"/>
      <c r="V1576" s="1218"/>
      <c r="W1576" s="587">
        <f t="shared" si="315"/>
        <v>0</v>
      </c>
      <c r="Y1576" s="1215">
        <v>25</v>
      </c>
      <c r="Z1576" s="1216"/>
      <c r="AA1576" s="1217"/>
      <c r="AB1576" s="1218"/>
      <c r="AC1576" s="587">
        <f t="shared" si="316"/>
        <v>0</v>
      </c>
      <c r="AE1576" s="1215">
        <v>25</v>
      </c>
      <c r="AF1576" s="1216"/>
      <c r="AG1576" s="1217"/>
      <c r="AH1576" s="1218"/>
      <c r="AI1576" s="587">
        <f t="shared" si="317"/>
        <v>0</v>
      </c>
      <c r="AK1576" s="1215">
        <v>25</v>
      </c>
      <c r="AL1576" s="1216"/>
      <c r="AM1576" s="1217"/>
      <c r="AN1576" s="1218"/>
      <c r="AO1576" s="587">
        <f t="shared" si="318"/>
        <v>0</v>
      </c>
      <c r="AQ1576" s="1215">
        <v>25</v>
      </c>
      <c r="AR1576" s="1216"/>
      <c r="AS1576" s="1217"/>
      <c r="AT1576" s="1218"/>
      <c r="AU1576" s="587">
        <f t="shared" si="319"/>
        <v>0</v>
      </c>
      <c r="AW1576" s="1215">
        <v>25</v>
      </c>
      <c r="AX1576" s="1216"/>
      <c r="AY1576" s="1217"/>
      <c r="AZ1576" s="1218"/>
      <c r="BA1576" s="587">
        <f t="shared" si="320"/>
        <v>0</v>
      </c>
      <c r="BC1576" s="1215">
        <v>25</v>
      </c>
      <c r="BD1576" s="1216"/>
      <c r="BE1576" s="1217"/>
      <c r="BF1576" s="1218"/>
      <c r="BG1576" s="587">
        <f t="shared" si="321"/>
        <v>0</v>
      </c>
      <c r="BI1576" s="1215">
        <v>25</v>
      </c>
      <c r="BJ1576" s="1216"/>
      <c r="BK1576" s="1217"/>
      <c r="BL1576" s="1218"/>
      <c r="BM1576" s="587">
        <f t="shared" si="322"/>
        <v>0</v>
      </c>
      <c r="BO1576" s="1215">
        <v>25</v>
      </c>
      <c r="BP1576" s="1216"/>
      <c r="BQ1576" s="1217"/>
      <c r="BR1576" s="1218"/>
      <c r="BS1576" s="587">
        <f t="shared" si="323"/>
        <v>0</v>
      </c>
    </row>
    <row r="1577" spans="1:71" s="17" customFormat="1" ht="16.75" hidden="1" customHeight="1" outlineLevel="2">
      <c r="A1577" s="1215">
        <v>26</v>
      </c>
      <c r="B1577" s="1216"/>
      <c r="C1577" s="1217"/>
      <c r="D1577" s="1218"/>
      <c r="E1577" s="587">
        <f t="shared" si="312"/>
        <v>0</v>
      </c>
      <c r="G1577" s="1215">
        <v>26</v>
      </c>
      <c r="H1577" s="1216"/>
      <c r="I1577" s="1217"/>
      <c r="J1577" s="1218"/>
      <c r="K1577" s="587">
        <f t="shared" si="313"/>
        <v>0</v>
      </c>
      <c r="M1577" s="1215">
        <v>26</v>
      </c>
      <c r="N1577" s="1216"/>
      <c r="O1577" s="1217"/>
      <c r="P1577" s="1218"/>
      <c r="Q1577" s="587">
        <f t="shared" si="314"/>
        <v>0</v>
      </c>
      <c r="S1577" s="1215">
        <v>26</v>
      </c>
      <c r="T1577" s="1216"/>
      <c r="U1577" s="1217"/>
      <c r="V1577" s="1218"/>
      <c r="W1577" s="587">
        <f t="shared" si="315"/>
        <v>0</v>
      </c>
      <c r="Y1577" s="1215">
        <v>26</v>
      </c>
      <c r="Z1577" s="1216"/>
      <c r="AA1577" s="1217"/>
      <c r="AB1577" s="1218"/>
      <c r="AC1577" s="587">
        <f t="shared" si="316"/>
        <v>0</v>
      </c>
      <c r="AE1577" s="1215">
        <v>26</v>
      </c>
      <c r="AF1577" s="1216"/>
      <c r="AG1577" s="1217"/>
      <c r="AH1577" s="1218"/>
      <c r="AI1577" s="587">
        <f t="shared" si="317"/>
        <v>0</v>
      </c>
      <c r="AK1577" s="1215">
        <v>26</v>
      </c>
      <c r="AL1577" s="1216"/>
      <c r="AM1577" s="1217"/>
      <c r="AN1577" s="1218"/>
      <c r="AO1577" s="587">
        <f t="shared" si="318"/>
        <v>0</v>
      </c>
      <c r="AQ1577" s="1215">
        <v>26</v>
      </c>
      <c r="AR1577" s="1216"/>
      <c r="AS1577" s="1217"/>
      <c r="AT1577" s="1218"/>
      <c r="AU1577" s="587">
        <f t="shared" si="319"/>
        <v>0</v>
      </c>
      <c r="AW1577" s="1215">
        <v>26</v>
      </c>
      <c r="AX1577" s="1216"/>
      <c r="AY1577" s="1217"/>
      <c r="AZ1577" s="1218"/>
      <c r="BA1577" s="587">
        <f t="shared" si="320"/>
        <v>0</v>
      </c>
      <c r="BC1577" s="1215">
        <v>26</v>
      </c>
      <c r="BD1577" s="1216"/>
      <c r="BE1577" s="1217"/>
      <c r="BF1577" s="1218"/>
      <c r="BG1577" s="587">
        <f t="shared" si="321"/>
        <v>0</v>
      </c>
      <c r="BI1577" s="1215">
        <v>26</v>
      </c>
      <c r="BJ1577" s="1216"/>
      <c r="BK1577" s="1217"/>
      <c r="BL1577" s="1218"/>
      <c r="BM1577" s="587">
        <f t="shared" si="322"/>
        <v>0</v>
      </c>
      <c r="BO1577" s="1215">
        <v>26</v>
      </c>
      <c r="BP1577" s="1216"/>
      <c r="BQ1577" s="1217"/>
      <c r="BR1577" s="1218"/>
      <c r="BS1577" s="587">
        <f t="shared" si="323"/>
        <v>0</v>
      </c>
    </row>
    <row r="1578" spans="1:71" s="17" customFormat="1" ht="16.75" hidden="1" customHeight="1" outlineLevel="2">
      <c r="A1578" s="1215">
        <v>27</v>
      </c>
      <c r="B1578" s="1216"/>
      <c r="C1578" s="1217"/>
      <c r="D1578" s="1218"/>
      <c r="E1578" s="587">
        <f t="shared" si="312"/>
        <v>0</v>
      </c>
      <c r="G1578" s="1215">
        <v>27</v>
      </c>
      <c r="H1578" s="1216"/>
      <c r="I1578" s="1217"/>
      <c r="J1578" s="1218"/>
      <c r="K1578" s="587">
        <f t="shared" si="313"/>
        <v>0</v>
      </c>
      <c r="M1578" s="1215">
        <v>27</v>
      </c>
      <c r="N1578" s="1216"/>
      <c r="O1578" s="1217"/>
      <c r="P1578" s="1218"/>
      <c r="Q1578" s="587">
        <f t="shared" si="314"/>
        <v>0</v>
      </c>
      <c r="S1578" s="1215">
        <v>27</v>
      </c>
      <c r="T1578" s="1216"/>
      <c r="U1578" s="1217"/>
      <c r="V1578" s="1218"/>
      <c r="W1578" s="587">
        <f t="shared" si="315"/>
        <v>0</v>
      </c>
      <c r="Y1578" s="1215">
        <v>27</v>
      </c>
      <c r="Z1578" s="1216"/>
      <c r="AA1578" s="1217"/>
      <c r="AB1578" s="1218"/>
      <c r="AC1578" s="587">
        <f t="shared" si="316"/>
        <v>0</v>
      </c>
      <c r="AE1578" s="1215">
        <v>27</v>
      </c>
      <c r="AF1578" s="1216"/>
      <c r="AG1578" s="1217"/>
      <c r="AH1578" s="1218"/>
      <c r="AI1578" s="587">
        <f t="shared" si="317"/>
        <v>0</v>
      </c>
      <c r="AK1578" s="1215">
        <v>27</v>
      </c>
      <c r="AL1578" s="1216"/>
      <c r="AM1578" s="1217"/>
      <c r="AN1578" s="1218"/>
      <c r="AO1578" s="587">
        <f t="shared" si="318"/>
        <v>0</v>
      </c>
      <c r="AQ1578" s="1215">
        <v>27</v>
      </c>
      <c r="AR1578" s="1216"/>
      <c r="AS1578" s="1217"/>
      <c r="AT1578" s="1218"/>
      <c r="AU1578" s="587">
        <f t="shared" si="319"/>
        <v>0</v>
      </c>
      <c r="AW1578" s="1215">
        <v>27</v>
      </c>
      <c r="AX1578" s="1216"/>
      <c r="AY1578" s="1217"/>
      <c r="AZ1578" s="1218"/>
      <c r="BA1578" s="587">
        <f t="shared" si="320"/>
        <v>0</v>
      </c>
      <c r="BC1578" s="1215">
        <v>27</v>
      </c>
      <c r="BD1578" s="1216"/>
      <c r="BE1578" s="1217"/>
      <c r="BF1578" s="1218"/>
      <c r="BG1578" s="587">
        <f t="shared" si="321"/>
        <v>0</v>
      </c>
      <c r="BI1578" s="1215">
        <v>27</v>
      </c>
      <c r="BJ1578" s="1216"/>
      <c r="BK1578" s="1217"/>
      <c r="BL1578" s="1218"/>
      <c r="BM1578" s="587">
        <f t="shared" si="322"/>
        <v>0</v>
      </c>
      <c r="BO1578" s="1215">
        <v>27</v>
      </c>
      <c r="BP1578" s="1216"/>
      <c r="BQ1578" s="1217"/>
      <c r="BR1578" s="1218"/>
      <c r="BS1578" s="587">
        <f t="shared" si="323"/>
        <v>0</v>
      </c>
    </row>
    <row r="1579" spans="1:71" s="17" customFormat="1" ht="16.75" hidden="1" customHeight="1" outlineLevel="2">
      <c r="A1579" s="1215">
        <v>28</v>
      </c>
      <c r="B1579" s="1216"/>
      <c r="C1579" s="1217"/>
      <c r="D1579" s="1218"/>
      <c r="E1579" s="587">
        <f t="shared" si="312"/>
        <v>0</v>
      </c>
      <c r="G1579" s="1215">
        <v>28</v>
      </c>
      <c r="H1579" s="1216"/>
      <c r="I1579" s="1217"/>
      <c r="J1579" s="1218"/>
      <c r="K1579" s="587">
        <f t="shared" si="313"/>
        <v>0</v>
      </c>
      <c r="M1579" s="1215">
        <v>28</v>
      </c>
      <c r="N1579" s="1216"/>
      <c r="O1579" s="1217"/>
      <c r="P1579" s="1218"/>
      <c r="Q1579" s="587">
        <f t="shared" si="314"/>
        <v>0</v>
      </c>
      <c r="S1579" s="1215">
        <v>28</v>
      </c>
      <c r="T1579" s="1216"/>
      <c r="U1579" s="1217"/>
      <c r="V1579" s="1218"/>
      <c r="W1579" s="587">
        <f t="shared" si="315"/>
        <v>0</v>
      </c>
      <c r="Y1579" s="1215">
        <v>28</v>
      </c>
      <c r="Z1579" s="1216"/>
      <c r="AA1579" s="1217"/>
      <c r="AB1579" s="1218"/>
      <c r="AC1579" s="587">
        <f t="shared" si="316"/>
        <v>0</v>
      </c>
      <c r="AE1579" s="1215">
        <v>28</v>
      </c>
      <c r="AF1579" s="1216"/>
      <c r="AG1579" s="1217"/>
      <c r="AH1579" s="1218"/>
      <c r="AI1579" s="587">
        <f t="shared" si="317"/>
        <v>0</v>
      </c>
      <c r="AK1579" s="1215">
        <v>28</v>
      </c>
      <c r="AL1579" s="1216"/>
      <c r="AM1579" s="1217"/>
      <c r="AN1579" s="1218"/>
      <c r="AO1579" s="587">
        <f t="shared" si="318"/>
        <v>0</v>
      </c>
      <c r="AQ1579" s="1215">
        <v>28</v>
      </c>
      <c r="AR1579" s="1216"/>
      <c r="AS1579" s="1217"/>
      <c r="AT1579" s="1218"/>
      <c r="AU1579" s="587">
        <f t="shared" si="319"/>
        <v>0</v>
      </c>
      <c r="AW1579" s="1215">
        <v>28</v>
      </c>
      <c r="AX1579" s="1216"/>
      <c r="AY1579" s="1217"/>
      <c r="AZ1579" s="1218"/>
      <c r="BA1579" s="587">
        <f t="shared" si="320"/>
        <v>0</v>
      </c>
      <c r="BC1579" s="1215">
        <v>28</v>
      </c>
      <c r="BD1579" s="1216"/>
      <c r="BE1579" s="1217"/>
      <c r="BF1579" s="1218"/>
      <c r="BG1579" s="587">
        <f t="shared" si="321"/>
        <v>0</v>
      </c>
      <c r="BI1579" s="1215">
        <v>28</v>
      </c>
      <c r="BJ1579" s="1216"/>
      <c r="BK1579" s="1217"/>
      <c r="BL1579" s="1218"/>
      <c r="BM1579" s="587">
        <f t="shared" si="322"/>
        <v>0</v>
      </c>
      <c r="BO1579" s="1215">
        <v>28</v>
      </c>
      <c r="BP1579" s="1216"/>
      <c r="BQ1579" s="1217"/>
      <c r="BR1579" s="1218"/>
      <c r="BS1579" s="587">
        <f t="shared" si="323"/>
        <v>0</v>
      </c>
    </row>
    <row r="1580" spans="1:71" s="17" customFormat="1" ht="16.75" hidden="1" customHeight="1" outlineLevel="2">
      <c r="A1580" s="1215">
        <v>29</v>
      </c>
      <c r="B1580" s="1216"/>
      <c r="C1580" s="1217"/>
      <c r="D1580" s="1218"/>
      <c r="E1580" s="587">
        <f t="shared" si="312"/>
        <v>0</v>
      </c>
      <c r="G1580" s="1215">
        <v>29</v>
      </c>
      <c r="H1580" s="1216"/>
      <c r="I1580" s="1217"/>
      <c r="J1580" s="1218"/>
      <c r="K1580" s="587">
        <f t="shared" si="313"/>
        <v>0</v>
      </c>
      <c r="M1580" s="1215">
        <v>29</v>
      </c>
      <c r="N1580" s="1216"/>
      <c r="O1580" s="1217"/>
      <c r="P1580" s="1218"/>
      <c r="Q1580" s="587">
        <f t="shared" si="314"/>
        <v>0</v>
      </c>
      <c r="S1580" s="1215">
        <v>29</v>
      </c>
      <c r="T1580" s="1216"/>
      <c r="U1580" s="1217"/>
      <c r="V1580" s="1218"/>
      <c r="W1580" s="587">
        <f t="shared" si="315"/>
        <v>0</v>
      </c>
      <c r="Y1580" s="1215">
        <v>29</v>
      </c>
      <c r="Z1580" s="1216"/>
      <c r="AA1580" s="1217"/>
      <c r="AB1580" s="1218"/>
      <c r="AC1580" s="587">
        <f t="shared" si="316"/>
        <v>0</v>
      </c>
      <c r="AE1580" s="1215">
        <v>29</v>
      </c>
      <c r="AF1580" s="1216"/>
      <c r="AG1580" s="1217"/>
      <c r="AH1580" s="1218"/>
      <c r="AI1580" s="587">
        <f t="shared" si="317"/>
        <v>0</v>
      </c>
      <c r="AK1580" s="1215">
        <v>29</v>
      </c>
      <c r="AL1580" s="1216"/>
      <c r="AM1580" s="1217"/>
      <c r="AN1580" s="1218"/>
      <c r="AO1580" s="587">
        <f t="shared" si="318"/>
        <v>0</v>
      </c>
      <c r="AQ1580" s="1215">
        <v>29</v>
      </c>
      <c r="AR1580" s="1216"/>
      <c r="AS1580" s="1217"/>
      <c r="AT1580" s="1218"/>
      <c r="AU1580" s="587">
        <f t="shared" si="319"/>
        <v>0</v>
      </c>
      <c r="AW1580" s="1215">
        <v>29</v>
      </c>
      <c r="AX1580" s="1216"/>
      <c r="AY1580" s="1217"/>
      <c r="AZ1580" s="1218"/>
      <c r="BA1580" s="587">
        <f t="shared" si="320"/>
        <v>0</v>
      </c>
      <c r="BC1580" s="1215">
        <v>29</v>
      </c>
      <c r="BD1580" s="1216"/>
      <c r="BE1580" s="1217"/>
      <c r="BF1580" s="1218"/>
      <c r="BG1580" s="587">
        <f t="shared" si="321"/>
        <v>0</v>
      </c>
      <c r="BI1580" s="1215">
        <v>29</v>
      </c>
      <c r="BJ1580" s="1216"/>
      <c r="BK1580" s="1217"/>
      <c r="BL1580" s="1218"/>
      <c r="BM1580" s="587">
        <f t="shared" si="322"/>
        <v>0</v>
      </c>
      <c r="BO1580" s="1215">
        <v>29</v>
      </c>
      <c r="BP1580" s="1216"/>
      <c r="BQ1580" s="1217"/>
      <c r="BR1580" s="1218"/>
      <c r="BS1580" s="587">
        <f t="shared" si="323"/>
        <v>0</v>
      </c>
    </row>
    <row r="1581" spans="1:71" s="17" customFormat="1" ht="16.75" hidden="1" customHeight="1" outlineLevel="2">
      <c r="A1581" s="1215">
        <v>30</v>
      </c>
      <c r="B1581" s="1216"/>
      <c r="C1581" s="1217"/>
      <c r="D1581" s="1218"/>
      <c r="E1581" s="587">
        <f t="shared" si="312"/>
        <v>0</v>
      </c>
      <c r="G1581" s="1215">
        <v>30</v>
      </c>
      <c r="H1581" s="1216"/>
      <c r="I1581" s="1217"/>
      <c r="J1581" s="1218"/>
      <c r="K1581" s="587">
        <f t="shared" si="313"/>
        <v>0</v>
      </c>
      <c r="M1581" s="1215">
        <v>30</v>
      </c>
      <c r="N1581" s="1216"/>
      <c r="O1581" s="1217"/>
      <c r="P1581" s="1218"/>
      <c r="Q1581" s="587">
        <f t="shared" si="314"/>
        <v>0</v>
      </c>
      <c r="S1581" s="1215">
        <v>30</v>
      </c>
      <c r="T1581" s="1216"/>
      <c r="U1581" s="1217"/>
      <c r="V1581" s="1218"/>
      <c r="W1581" s="587">
        <f t="shared" si="315"/>
        <v>0</v>
      </c>
      <c r="Y1581" s="1215">
        <v>30</v>
      </c>
      <c r="Z1581" s="1216"/>
      <c r="AA1581" s="1217"/>
      <c r="AB1581" s="1218"/>
      <c r="AC1581" s="587">
        <f t="shared" si="316"/>
        <v>0</v>
      </c>
      <c r="AE1581" s="1215">
        <v>30</v>
      </c>
      <c r="AF1581" s="1216"/>
      <c r="AG1581" s="1217"/>
      <c r="AH1581" s="1218"/>
      <c r="AI1581" s="587">
        <f t="shared" si="317"/>
        <v>0</v>
      </c>
      <c r="AK1581" s="1215">
        <v>30</v>
      </c>
      <c r="AL1581" s="1216"/>
      <c r="AM1581" s="1217"/>
      <c r="AN1581" s="1218"/>
      <c r="AO1581" s="587">
        <f t="shared" si="318"/>
        <v>0</v>
      </c>
      <c r="AQ1581" s="1215">
        <v>30</v>
      </c>
      <c r="AR1581" s="1216"/>
      <c r="AS1581" s="1217"/>
      <c r="AT1581" s="1218"/>
      <c r="AU1581" s="587">
        <f t="shared" si="319"/>
        <v>0</v>
      </c>
      <c r="AW1581" s="1215">
        <v>30</v>
      </c>
      <c r="AX1581" s="1216"/>
      <c r="AY1581" s="1217"/>
      <c r="AZ1581" s="1218"/>
      <c r="BA1581" s="587">
        <f t="shared" si="320"/>
        <v>0</v>
      </c>
      <c r="BC1581" s="1215">
        <v>30</v>
      </c>
      <c r="BD1581" s="1216"/>
      <c r="BE1581" s="1217"/>
      <c r="BF1581" s="1218"/>
      <c r="BG1581" s="587">
        <f t="shared" si="321"/>
        <v>0</v>
      </c>
      <c r="BI1581" s="1215">
        <v>30</v>
      </c>
      <c r="BJ1581" s="1216"/>
      <c r="BK1581" s="1217"/>
      <c r="BL1581" s="1218"/>
      <c r="BM1581" s="587">
        <f t="shared" si="322"/>
        <v>0</v>
      </c>
      <c r="BO1581" s="1215">
        <v>30</v>
      </c>
      <c r="BP1581" s="1216"/>
      <c r="BQ1581" s="1217"/>
      <c r="BR1581" s="1218"/>
      <c r="BS1581" s="587">
        <f t="shared" si="323"/>
        <v>0</v>
      </c>
    </row>
    <row r="1582" spans="1:71" s="17" customFormat="1" ht="16.75" hidden="1" customHeight="1" outlineLevel="2">
      <c r="A1582" s="1215">
        <v>31</v>
      </c>
      <c r="B1582" s="1216"/>
      <c r="C1582" s="1217"/>
      <c r="D1582" s="1218"/>
      <c r="E1582" s="587">
        <f t="shared" si="312"/>
        <v>0</v>
      </c>
      <c r="G1582" s="1215">
        <v>31</v>
      </c>
      <c r="H1582" s="1216"/>
      <c r="I1582" s="1217"/>
      <c r="J1582" s="1218"/>
      <c r="K1582" s="587">
        <f t="shared" si="313"/>
        <v>0</v>
      </c>
      <c r="M1582" s="1215">
        <v>31</v>
      </c>
      <c r="N1582" s="1216"/>
      <c r="O1582" s="1217"/>
      <c r="P1582" s="1218"/>
      <c r="Q1582" s="587">
        <f t="shared" si="314"/>
        <v>0</v>
      </c>
      <c r="S1582" s="1215">
        <v>31</v>
      </c>
      <c r="T1582" s="1216"/>
      <c r="U1582" s="1217"/>
      <c r="V1582" s="1218"/>
      <c r="W1582" s="587">
        <f t="shared" si="315"/>
        <v>0</v>
      </c>
      <c r="Y1582" s="1215">
        <v>31</v>
      </c>
      <c r="Z1582" s="1216"/>
      <c r="AA1582" s="1217"/>
      <c r="AB1582" s="1218"/>
      <c r="AC1582" s="587">
        <f t="shared" si="316"/>
        <v>0</v>
      </c>
      <c r="AE1582" s="1215">
        <v>31</v>
      </c>
      <c r="AF1582" s="1216"/>
      <c r="AG1582" s="1217"/>
      <c r="AH1582" s="1218"/>
      <c r="AI1582" s="587">
        <f t="shared" si="317"/>
        <v>0</v>
      </c>
      <c r="AK1582" s="1215">
        <v>31</v>
      </c>
      <c r="AL1582" s="1216"/>
      <c r="AM1582" s="1217"/>
      <c r="AN1582" s="1218"/>
      <c r="AO1582" s="587">
        <f t="shared" si="318"/>
        <v>0</v>
      </c>
      <c r="AQ1582" s="1215">
        <v>31</v>
      </c>
      <c r="AR1582" s="1216"/>
      <c r="AS1582" s="1217"/>
      <c r="AT1582" s="1218"/>
      <c r="AU1582" s="587">
        <f t="shared" si="319"/>
        <v>0</v>
      </c>
      <c r="AW1582" s="1215">
        <v>31</v>
      </c>
      <c r="AX1582" s="1216"/>
      <c r="AY1582" s="1217"/>
      <c r="AZ1582" s="1218"/>
      <c r="BA1582" s="587">
        <f t="shared" si="320"/>
        <v>0</v>
      </c>
      <c r="BC1582" s="1215">
        <v>31</v>
      </c>
      <c r="BD1582" s="1216"/>
      <c r="BE1582" s="1217"/>
      <c r="BF1582" s="1218"/>
      <c r="BG1582" s="587">
        <f t="shared" si="321"/>
        <v>0</v>
      </c>
      <c r="BI1582" s="1215">
        <v>31</v>
      </c>
      <c r="BJ1582" s="1216"/>
      <c r="BK1582" s="1217"/>
      <c r="BL1582" s="1218"/>
      <c r="BM1582" s="587">
        <f t="shared" si="322"/>
        <v>0</v>
      </c>
      <c r="BO1582" s="1215">
        <v>31</v>
      </c>
      <c r="BP1582" s="1216"/>
      <c r="BQ1582" s="1217"/>
      <c r="BR1582" s="1218"/>
      <c r="BS1582" s="587">
        <f t="shared" si="323"/>
        <v>0</v>
      </c>
    </row>
    <row r="1583" spans="1:71" s="17" customFormat="1" ht="16.75" hidden="1" customHeight="1" outlineLevel="2">
      <c r="A1583" s="1215">
        <v>32</v>
      </c>
      <c r="B1583" s="1216"/>
      <c r="C1583" s="1217"/>
      <c r="D1583" s="1218"/>
      <c r="E1583" s="587">
        <f t="shared" si="312"/>
        <v>0</v>
      </c>
      <c r="G1583" s="1215">
        <v>32</v>
      </c>
      <c r="H1583" s="1216"/>
      <c r="I1583" s="1217"/>
      <c r="J1583" s="1218"/>
      <c r="K1583" s="587">
        <f t="shared" si="313"/>
        <v>0</v>
      </c>
      <c r="M1583" s="1215">
        <v>32</v>
      </c>
      <c r="N1583" s="1216"/>
      <c r="O1583" s="1217"/>
      <c r="P1583" s="1218"/>
      <c r="Q1583" s="587">
        <f t="shared" si="314"/>
        <v>0</v>
      </c>
      <c r="S1583" s="1215">
        <v>32</v>
      </c>
      <c r="T1583" s="1216"/>
      <c r="U1583" s="1217"/>
      <c r="V1583" s="1218"/>
      <c r="W1583" s="587">
        <f t="shared" si="315"/>
        <v>0</v>
      </c>
      <c r="Y1583" s="1215">
        <v>32</v>
      </c>
      <c r="Z1583" s="1216"/>
      <c r="AA1583" s="1217"/>
      <c r="AB1583" s="1218"/>
      <c r="AC1583" s="587">
        <f t="shared" si="316"/>
        <v>0</v>
      </c>
      <c r="AE1583" s="1215">
        <v>32</v>
      </c>
      <c r="AF1583" s="1216"/>
      <c r="AG1583" s="1217"/>
      <c r="AH1583" s="1218"/>
      <c r="AI1583" s="587">
        <f t="shared" si="317"/>
        <v>0</v>
      </c>
      <c r="AK1583" s="1215">
        <v>32</v>
      </c>
      <c r="AL1583" s="1216"/>
      <c r="AM1583" s="1217"/>
      <c r="AN1583" s="1218"/>
      <c r="AO1583" s="587">
        <f t="shared" si="318"/>
        <v>0</v>
      </c>
      <c r="AQ1583" s="1215">
        <v>32</v>
      </c>
      <c r="AR1583" s="1216"/>
      <c r="AS1583" s="1217"/>
      <c r="AT1583" s="1218"/>
      <c r="AU1583" s="587">
        <f t="shared" si="319"/>
        <v>0</v>
      </c>
      <c r="AW1583" s="1215">
        <v>32</v>
      </c>
      <c r="AX1583" s="1216"/>
      <c r="AY1583" s="1217"/>
      <c r="AZ1583" s="1218"/>
      <c r="BA1583" s="587">
        <f t="shared" si="320"/>
        <v>0</v>
      </c>
      <c r="BC1583" s="1215">
        <v>32</v>
      </c>
      <c r="BD1583" s="1216"/>
      <c r="BE1583" s="1217"/>
      <c r="BF1583" s="1218"/>
      <c r="BG1583" s="587">
        <f t="shared" si="321"/>
        <v>0</v>
      </c>
      <c r="BI1583" s="1215">
        <v>32</v>
      </c>
      <c r="BJ1583" s="1216"/>
      <c r="BK1583" s="1217"/>
      <c r="BL1583" s="1218"/>
      <c r="BM1583" s="587">
        <f t="shared" si="322"/>
        <v>0</v>
      </c>
      <c r="BO1583" s="1215">
        <v>32</v>
      </c>
      <c r="BP1583" s="1216"/>
      <c r="BQ1583" s="1217"/>
      <c r="BR1583" s="1218"/>
      <c r="BS1583" s="587">
        <f t="shared" si="323"/>
        <v>0</v>
      </c>
    </row>
    <row r="1584" spans="1:71" s="17" customFormat="1" ht="16.75" hidden="1" customHeight="1" outlineLevel="2">
      <c r="A1584" s="1215">
        <v>33</v>
      </c>
      <c r="B1584" s="1216"/>
      <c r="C1584" s="1217"/>
      <c r="D1584" s="1218"/>
      <c r="E1584" s="587">
        <f t="shared" si="312"/>
        <v>0</v>
      </c>
      <c r="G1584" s="1215">
        <v>33</v>
      </c>
      <c r="H1584" s="1216"/>
      <c r="I1584" s="1217"/>
      <c r="J1584" s="1218"/>
      <c r="K1584" s="587">
        <f t="shared" si="313"/>
        <v>0</v>
      </c>
      <c r="M1584" s="1215">
        <v>33</v>
      </c>
      <c r="N1584" s="1216"/>
      <c r="O1584" s="1217"/>
      <c r="P1584" s="1218"/>
      <c r="Q1584" s="587">
        <f t="shared" si="314"/>
        <v>0</v>
      </c>
      <c r="S1584" s="1215">
        <v>33</v>
      </c>
      <c r="T1584" s="1216"/>
      <c r="U1584" s="1217"/>
      <c r="V1584" s="1218"/>
      <c r="W1584" s="587">
        <f t="shared" si="315"/>
        <v>0</v>
      </c>
      <c r="Y1584" s="1215">
        <v>33</v>
      </c>
      <c r="Z1584" s="1216"/>
      <c r="AA1584" s="1217"/>
      <c r="AB1584" s="1218"/>
      <c r="AC1584" s="587">
        <f t="shared" si="316"/>
        <v>0</v>
      </c>
      <c r="AE1584" s="1215">
        <v>33</v>
      </c>
      <c r="AF1584" s="1216"/>
      <c r="AG1584" s="1217"/>
      <c r="AH1584" s="1218"/>
      <c r="AI1584" s="587">
        <f t="shared" si="317"/>
        <v>0</v>
      </c>
      <c r="AK1584" s="1215">
        <v>33</v>
      </c>
      <c r="AL1584" s="1216"/>
      <c r="AM1584" s="1217"/>
      <c r="AN1584" s="1218"/>
      <c r="AO1584" s="587">
        <f t="shared" si="318"/>
        <v>0</v>
      </c>
      <c r="AQ1584" s="1215">
        <v>33</v>
      </c>
      <c r="AR1584" s="1216"/>
      <c r="AS1584" s="1217"/>
      <c r="AT1584" s="1218"/>
      <c r="AU1584" s="587">
        <f t="shared" si="319"/>
        <v>0</v>
      </c>
      <c r="AW1584" s="1215">
        <v>33</v>
      </c>
      <c r="AX1584" s="1216"/>
      <c r="AY1584" s="1217"/>
      <c r="AZ1584" s="1218"/>
      <c r="BA1584" s="587">
        <f t="shared" si="320"/>
        <v>0</v>
      </c>
      <c r="BC1584" s="1215">
        <v>33</v>
      </c>
      <c r="BD1584" s="1216"/>
      <c r="BE1584" s="1217"/>
      <c r="BF1584" s="1218"/>
      <c r="BG1584" s="587">
        <f t="shared" si="321"/>
        <v>0</v>
      </c>
      <c r="BI1584" s="1215">
        <v>33</v>
      </c>
      <c r="BJ1584" s="1216"/>
      <c r="BK1584" s="1217"/>
      <c r="BL1584" s="1218"/>
      <c r="BM1584" s="587">
        <f t="shared" si="322"/>
        <v>0</v>
      </c>
      <c r="BO1584" s="1215">
        <v>33</v>
      </c>
      <c r="BP1584" s="1216"/>
      <c r="BQ1584" s="1217"/>
      <c r="BR1584" s="1218"/>
      <c r="BS1584" s="587">
        <f t="shared" si="323"/>
        <v>0</v>
      </c>
    </row>
    <row r="1585" spans="1:71" s="17" customFormat="1" ht="16.75" hidden="1" customHeight="1" outlineLevel="2">
      <c r="A1585" s="1215">
        <v>34</v>
      </c>
      <c r="B1585" s="1216"/>
      <c r="C1585" s="1217"/>
      <c r="D1585" s="1218"/>
      <c r="E1585" s="587">
        <f t="shared" si="312"/>
        <v>0</v>
      </c>
      <c r="G1585" s="1215">
        <v>34</v>
      </c>
      <c r="H1585" s="1216"/>
      <c r="I1585" s="1217"/>
      <c r="J1585" s="1218"/>
      <c r="K1585" s="587">
        <f t="shared" si="313"/>
        <v>0</v>
      </c>
      <c r="M1585" s="1215">
        <v>34</v>
      </c>
      <c r="N1585" s="1216"/>
      <c r="O1585" s="1217"/>
      <c r="P1585" s="1218"/>
      <c r="Q1585" s="587">
        <f t="shared" si="314"/>
        <v>0</v>
      </c>
      <c r="S1585" s="1215">
        <v>34</v>
      </c>
      <c r="T1585" s="1216"/>
      <c r="U1585" s="1217"/>
      <c r="V1585" s="1218"/>
      <c r="W1585" s="587">
        <f t="shared" si="315"/>
        <v>0</v>
      </c>
      <c r="Y1585" s="1215">
        <v>34</v>
      </c>
      <c r="Z1585" s="1216"/>
      <c r="AA1585" s="1217"/>
      <c r="AB1585" s="1218"/>
      <c r="AC1585" s="587">
        <f t="shared" si="316"/>
        <v>0</v>
      </c>
      <c r="AE1585" s="1215">
        <v>34</v>
      </c>
      <c r="AF1585" s="1216"/>
      <c r="AG1585" s="1217"/>
      <c r="AH1585" s="1218"/>
      <c r="AI1585" s="587">
        <f t="shared" si="317"/>
        <v>0</v>
      </c>
      <c r="AK1585" s="1215">
        <v>34</v>
      </c>
      <c r="AL1585" s="1216"/>
      <c r="AM1585" s="1217"/>
      <c r="AN1585" s="1218"/>
      <c r="AO1585" s="587">
        <f t="shared" si="318"/>
        <v>0</v>
      </c>
      <c r="AQ1585" s="1215">
        <v>34</v>
      </c>
      <c r="AR1585" s="1216"/>
      <c r="AS1585" s="1217"/>
      <c r="AT1585" s="1218"/>
      <c r="AU1585" s="587">
        <f t="shared" si="319"/>
        <v>0</v>
      </c>
      <c r="AW1585" s="1215">
        <v>34</v>
      </c>
      <c r="AX1585" s="1216"/>
      <c r="AY1585" s="1217"/>
      <c r="AZ1585" s="1218"/>
      <c r="BA1585" s="587">
        <f t="shared" si="320"/>
        <v>0</v>
      </c>
      <c r="BC1585" s="1215">
        <v>34</v>
      </c>
      <c r="BD1585" s="1216"/>
      <c r="BE1585" s="1217"/>
      <c r="BF1585" s="1218"/>
      <c r="BG1585" s="587">
        <f t="shared" si="321"/>
        <v>0</v>
      </c>
      <c r="BI1585" s="1215">
        <v>34</v>
      </c>
      <c r="BJ1585" s="1216"/>
      <c r="BK1585" s="1217"/>
      <c r="BL1585" s="1218"/>
      <c r="BM1585" s="587">
        <f t="shared" si="322"/>
        <v>0</v>
      </c>
      <c r="BO1585" s="1215">
        <v>34</v>
      </c>
      <c r="BP1585" s="1216"/>
      <c r="BQ1585" s="1217"/>
      <c r="BR1585" s="1218"/>
      <c r="BS1585" s="587">
        <f t="shared" si="323"/>
        <v>0</v>
      </c>
    </row>
    <row r="1586" spans="1:71" s="17" customFormat="1" ht="16.75" hidden="1" customHeight="1" outlineLevel="2">
      <c r="A1586" s="1215">
        <v>35</v>
      </c>
      <c r="B1586" s="1216"/>
      <c r="C1586" s="1217"/>
      <c r="D1586" s="1218"/>
      <c r="E1586" s="587">
        <f t="shared" si="312"/>
        <v>0</v>
      </c>
      <c r="G1586" s="1215">
        <v>35</v>
      </c>
      <c r="H1586" s="1216"/>
      <c r="I1586" s="1217"/>
      <c r="J1586" s="1218"/>
      <c r="K1586" s="587">
        <f t="shared" si="313"/>
        <v>0</v>
      </c>
      <c r="M1586" s="1215">
        <v>35</v>
      </c>
      <c r="N1586" s="1216"/>
      <c r="O1586" s="1217"/>
      <c r="P1586" s="1218"/>
      <c r="Q1586" s="587">
        <f t="shared" si="314"/>
        <v>0</v>
      </c>
      <c r="S1586" s="1215">
        <v>35</v>
      </c>
      <c r="T1586" s="1216"/>
      <c r="U1586" s="1217"/>
      <c r="V1586" s="1218"/>
      <c r="W1586" s="587">
        <f t="shared" si="315"/>
        <v>0</v>
      </c>
      <c r="Y1586" s="1215">
        <v>35</v>
      </c>
      <c r="Z1586" s="1216"/>
      <c r="AA1586" s="1217"/>
      <c r="AB1586" s="1218"/>
      <c r="AC1586" s="587">
        <f t="shared" si="316"/>
        <v>0</v>
      </c>
      <c r="AE1586" s="1215">
        <v>35</v>
      </c>
      <c r="AF1586" s="1216"/>
      <c r="AG1586" s="1217"/>
      <c r="AH1586" s="1218"/>
      <c r="AI1586" s="587">
        <f t="shared" si="317"/>
        <v>0</v>
      </c>
      <c r="AK1586" s="1215">
        <v>35</v>
      </c>
      <c r="AL1586" s="1216"/>
      <c r="AM1586" s="1217"/>
      <c r="AN1586" s="1218"/>
      <c r="AO1586" s="587">
        <f t="shared" si="318"/>
        <v>0</v>
      </c>
      <c r="AQ1586" s="1215">
        <v>35</v>
      </c>
      <c r="AR1586" s="1216"/>
      <c r="AS1586" s="1217"/>
      <c r="AT1586" s="1218"/>
      <c r="AU1586" s="587">
        <f t="shared" si="319"/>
        <v>0</v>
      </c>
      <c r="AW1586" s="1215">
        <v>35</v>
      </c>
      <c r="AX1586" s="1216"/>
      <c r="AY1586" s="1217"/>
      <c r="AZ1586" s="1218"/>
      <c r="BA1586" s="587">
        <f t="shared" si="320"/>
        <v>0</v>
      </c>
      <c r="BC1586" s="1215">
        <v>35</v>
      </c>
      <c r="BD1586" s="1216"/>
      <c r="BE1586" s="1217"/>
      <c r="BF1586" s="1218"/>
      <c r="BG1586" s="587">
        <f t="shared" si="321"/>
        <v>0</v>
      </c>
      <c r="BI1586" s="1215">
        <v>35</v>
      </c>
      <c r="BJ1586" s="1216"/>
      <c r="BK1586" s="1217"/>
      <c r="BL1586" s="1218"/>
      <c r="BM1586" s="587">
        <f t="shared" si="322"/>
        <v>0</v>
      </c>
      <c r="BO1586" s="1215">
        <v>35</v>
      </c>
      <c r="BP1586" s="1216"/>
      <c r="BQ1586" s="1217"/>
      <c r="BR1586" s="1218"/>
      <c r="BS1586" s="587">
        <f t="shared" si="323"/>
        <v>0</v>
      </c>
    </row>
    <row r="1587" spans="1:71" s="17" customFormat="1" ht="16.75" hidden="1" customHeight="1" outlineLevel="2">
      <c r="A1587" s="1215">
        <v>36</v>
      </c>
      <c r="B1587" s="1216"/>
      <c r="C1587" s="1217"/>
      <c r="D1587" s="1218"/>
      <c r="E1587" s="587">
        <f t="shared" si="312"/>
        <v>0</v>
      </c>
      <c r="G1587" s="1215">
        <v>36</v>
      </c>
      <c r="H1587" s="1216"/>
      <c r="I1587" s="1217"/>
      <c r="J1587" s="1218"/>
      <c r="K1587" s="587">
        <f t="shared" si="313"/>
        <v>0</v>
      </c>
      <c r="M1587" s="1215">
        <v>36</v>
      </c>
      <c r="N1587" s="1216"/>
      <c r="O1587" s="1217"/>
      <c r="P1587" s="1218"/>
      <c r="Q1587" s="587">
        <f t="shared" si="314"/>
        <v>0</v>
      </c>
      <c r="S1587" s="1215">
        <v>36</v>
      </c>
      <c r="T1587" s="1216"/>
      <c r="U1587" s="1217"/>
      <c r="V1587" s="1218"/>
      <c r="W1587" s="587">
        <f t="shared" si="315"/>
        <v>0</v>
      </c>
      <c r="Y1587" s="1215">
        <v>36</v>
      </c>
      <c r="Z1587" s="1216"/>
      <c r="AA1587" s="1217"/>
      <c r="AB1587" s="1218"/>
      <c r="AC1587" s="587">
        <f t="shared" si="316"/>
        <v>0</v>
      </c>
      <c r="AE1587" s="1215">
        <v>36</v>
      </c>
      <c r="AF1587" s="1216"/>
      <c r="AG1587" s="1217"/>
      <c r="AH1587" s="1218"/>
      <c r="AI1587" s="587">
        <f t="shared" si="317"/>
        <v>0</v>
      </c>
      <c r="AK1587" s="1215">
        <v>36</v>
      </c>
      <c r="AL1587" s="1216"/>
      <c r="AM1587" s="1217"/>
      <c r="AN1587" s="1218"/>
      <c r="AO1587" s="587">
        <f t="shared" si="318"/>
        <v>0</v>
      </c>
      <c r="AQ1587" s="1215">
        <v>36</v>
      </c>
      <c r="AR1587" s="1216"/>
      <c r="AS1587" s="1217"/>
      <c r="AT1587" s="1218"/>
      <c r="AU1587" s="587">
        <f t="shared" si="319"/>
        <v>0</v>
      </c>
      <c r="AW1587" s="1215">
        <v>36</v>
      </c>
      <c r="AX1587" s="1216"/>
      <c r="AY1587" s="1217"/>
      <c r="AZ1587" s="1218"/>
      <c r="BA1587" s="587">
        <f t="shared" si="320"/>
        <v>0</v>
      </c>
      <c r="BC1587" s="1215">
        <v>36</v>
      </c>
      <c r="BD1587" s="1216"/>
      <c r="BE1587" s="1217"/>
      <c r="BF1587" s="1218"/>
      <c r="BG1587" s="587">
        <f t="shared" si="321"/>
        <v>0</v>
      </c>
      <c r="BI1587" s="1215">
        <v>36</v>
      </c>
      <c r="BJ1587" s="1216"/>
      <c r="BK1587" s="1217"/>
      <c r="BL1587" s="1218"/>
      <c r="BM1587" s="587">
        <f t="shared" si="322"/>
        <v>0</v>
      </c>
      <c r="BO1587" s="1215">
        <v>36</v>
      </c>
      <c r="BP1587" s="1216"/>
      <c r="BQ1587" s="1217"/>
      <c r="BR1587" s="1218"/>
      <c r="BS1587" s="587">
        <f t="shared" si="323"/>
        <v>0</v>
      </c>
    </row>
    <row r="1588" spans="1:71" s="17" customFormat="1" ht="16.75" hidden="1" customHeight="1" outlineLevel="2">
      <c r="A1588" s="1215">
        <v>37</v>
      </c>
      <c r="B1588" s="1216"/>
      <c r="C1588" s="1217"/>
      <c r="D1588" s="1218"/>
      <c r="E1588" s="587">
        <f t="shared" si="312"/>
        <v>0</v>
      </c>
      <c r="G1588" s="1215">
        <v>37</v>
      </c>
      <c r="H1588" s="1216"/>
      <c r="I1588" s="1217"/>
      <c r="J1588" s="1218"/>
      <c r="K1588" s="587">
        <f t="shared" si="313"/>
        <v>0</v>
      </c>
      <c r="M1588" s="1215">
        <v>37</v>
      </c>
      <c r="N1588" s="1216"/>
      <c r="O1588" s="1217"/>
      <c r="P1588" s="1218"/>
      <c r="Q1588" s="587">
        <f t="shared" si="314"/>
        <v>0</v>
      </c>
      <c r="S1588" s="1215">
        <v>37</v>
      </c>
      <c r="T1588" s="1216"/>
      <c r="U1588" s="1217"/>
      <c r="V1588" s="1218"/>
      <c r="W1588" s="587">
        <f t="shared" si="315"/>
        <v>0</v>
      </c>
      <c r="Y1588" s="1215">
        <v>37</v>
      </c>
      <c r="Z1588" s="1216"/>
      <c r="AA1588" s="1217"/>
      <c r="AB1588" s="1218"/>
      <c r="AC1588" s="587">
        <f t="shared" si="316"/>
        <v>0</v>
      </c>
      <c r="AE1588" s="1215">
        <v>37</v>
      </c>
      <c r="AF1588" s="1216"/>
      <c r="AG1588" s="1217"/>
      <c r="AH1588" s="1218"/>
      <c r="AI1588" s="587">
        <f t="shared" si="317"/>
        <v>0</v>
      </c>
      <c r="AK1588" s="1215">
        <v>37</v>
      </c>
      <c r="AL1588" s="1216"/>
      <c r="AM1588" s="1217"/>
      <c r="AN1588" s="1218"/>
      <c r="AO1588" s="587">
        <f t="shared" si="318"/>
        <v>0</v>
      </c>
      <c r="AQ1588" s="1215">
        <v>37</v>
      </c>
      <c r="AR1588" s="1216"/>
      <c r="AS1588" s="1217"/>
      <c r="AT1588" s="1218"/>
      <c r="AU1588" s="587">
        <f t="shared" si="319"/>
        <v>0</v>
      </c>
      <c r="AW1588" s="1215">
        <v>37</v>
      </c>
      <c r="AX1588" s="1216"/>
      <c r="AY1588" s="1217"/>
      <c r="AZ1588" s="1218"/>
      <c r="BA1588" s="587">
        <f t="shared" si="320"/>
        <v>0</v>
      </c>
      <c r="BC1588" s="1215">
        <v>37</v>
      </c>
      <c r="BD1588" s="1216"/>
      <c r="BE1588" s="1217"/>
      <c r="BF1588" s="1218"/>
      <c r="BG1588" s="587">
        <f t="shared" si="321"/>
        <v>0</v>
      </c>
      <c r="BI1588" s="1215">
        <v>37</v>
      </c>
      <c r="BJ1588" s="1216"/>
      <c r="BK1588" s="1217"/>
      <c r="BL1588" s="1218"/>
      <c r="BM1588" s="587">
        <f t="shared" si="322"/>
        <v>0</v>
      </c>
      <c r="BO1588" s="1215">
        <v>37</v>
      </c>
      <c r="BP1588" s="1216"/>
      <c r="BQ1588" s="1217"/>
      <c r="BR1588" s="1218"/>
      <c r="BS1588" s="587">
        <f t="shared" si="323"/>
        <v>0</v>
      </c>
    </row>
    <row r="1589" spans="1:71" s="17" customFormat="1" ht="16.75" hidden="1" customHeight="1" outlineLevel="2">
      <c r="A1589" s="1215">
        <v>38</v>
      </c>
      <c r="B1589" s="1216"/>
      <c r="C1589" s="1217"/>
      <c r="D1589" s="1218"/>
      <c r="E1589" s="587">
        <f t="shared" si="312"/>
        <v>0</v>
      </c>
      <c r="G1589" s="1215">
        <v>38</v>
      </c>
      <c r="H1589" s="1216"/>
      <c r="I1589" s="1217"/>
      <c r="J1589" s="1218"/>
      <c r="K1589" s="587">
        <f t="shared" si="313"/>
        <v>0</v>
      </c>
      <c r="M1589" s="1215">
        <v>38</v>
      </c>
      <c r="N1589" s="1216"/>
      <c r="O1589" s="1217"/>
      <c r="P1589" s="1218"/>
      <c r="Q1589" s="587">
        <f t="shared" si="314"/>
        <v>0</v>
      </c>
      <c r="S1589" s="1215">
        <v>38</v>
      </c>
      <c r="T1589" s="1216"/>
      <c r="U1589" s="1217"/>
      <c r="V1589" s="1218"/>
      <c r="W1589" s="587">
        <f t="shared" si="315"/>
        <v>0</v>
      </c>
      <c r="Y1589" s="1215">
        <v>38</v>
      </c>
      <c r="Z1589" s="1216"/>
      <c r="AA1589" s="1217"/>
      <c r="AB1589" s="1218"/>
      <c r="AC1589" s="587">
        <f t="shared" si="316"/>
        <v>0</v>
      </c>
      <c r="AE1589" s="1215">
        <v>38</v>
      </c>
      <c r="AF1589" s="1216"/>
      <c r="AG1589" s="1217"/>
      <c r="AH1589" s="1218"/>
      <c r="AI1589" s="587">
        <f t="shared" si="317"/>
        <v>0</v>
      </c>
      <c r="AK1589" s="1215">
        <v>38</v>
      </c>
      <c r="AL1589" s="1216"/>
      <c r="AM1589" s="1217"/>
      <c r="AN1589" s="1218"/>
      <c r="AO1589" s="587">
        <f t="shared" si="318"/>
        <v>0</v>
      </c>
      <c r="AQ1589" s="1215">
        <v>38</v>
      </c>
      <c r="AR1589" s="1216"/>
      <c r="AS1589" s="1217"/>
      <c r="AT1589" s="1218"/>
      <c r="AU1589" s="587">
        <f t="shared" si="319"/>
        <v>0</v>
      </c>
      <c r="AW1589" s="1215">
        <v>38</v>
      </c>
      <c r="AX1589" s="1216"/>
      <c r="AY1589" s="1217"/>
      <c r="AZ1589" s="1218"/>
      <c r="BA1589" s="587">
        <f t="shared" si="320"/>
        <v>0</v>
      </c>
      <c r="BC1589" s="1215">
        <v>38</v>
      </c>
      <c r="BD1589" s="1216"/>
      <c r="BE1589" s="1217"/>
      <c r="BF1589" s="1218"/>
      <c r="BG1589" s="587">
        <f t="shared" si="321"/>
        <v>0</v>
      </c>
      <c r="BI1589" s="1215">
        <v>38</v>
      </c>
      <c r="BJ1589" s="1216"/>
      <c r="BK1589" s="1217"/>
      <c r="BL1589" s="1218"/>
      <c r="BM1589" s="587">
        <f t="shared" si="322"/>
        <v>0</v>
      </c>
      <c r="BO1589" s="1215">
        <v>38</v>
      </c>
      <c r="BP1589" s="1216"/>
      <c r="BQ1589" s="1217"/>
      <c r="BR1589" s="1218"/>
      <c r="BS1589" s="587">
        <f t="shared" si="323"/>
        <v>0</v>
      </c>
    </row>
    <row r="1590" spans="1:71" s="17" customFormat="1" ht="16.75" hidden="1" customHeight="1" outlineLevel="2">
      <c r="A1590" s="1215">
        <v>39</v>
      </c>
      <c r="B1590" s="1216"/>
      <c r="C1590" s="1217"/>
      <c r="D1590" s="1218"/>
      <c r="E1590" s="587">
        <f t="shared" si="312"/>
        <v>0</v>
      </c>
      <c r="G1590" s="1215">
        <v>39</v>
      </c>
      <c r="H1590" s="1216"/>
      <c r="I1590" s="1217"/>
      <c r="J1590" s="1218"/>
      <c r="K1590" s="587">
        <f t="shared" si="313"/>
        <v>0</v>
      </c>
      <c r="M1590" s="1215">
        <v>39</v>
      </c>
      <c r="N1590" s="1216"/>
      <c r="O1590" s="1217"/>
      <c r="P1590" s="1218"/>
      <c r="Q1590" s="587">
        <f t="shared" si="314"/>
        <v>0</v>
      </c>
      <c r="S1590" s="1215">
        <v>39</v>
      </c>
      <c r="T1590" s="1216"/>
      <c r="U1590" s="1217"/>
      <c r="V1590" s="1218"/>
      <c r="W1590" s="587">
        <f t="shared" si="315"/>
        <v>0</v>
      </c>
      <c r="Y1590" s="1215">
        <v>39</v>
      </c>
      <c r="Z1590" s="1216"/>
      <c r="AA1590" s="1217"/>
      <c r="AB1590" s="1218"/>
      <c r="AC1590" s="587">
        <f t="shared" si="316"/>
        <v>0</v>
      </c>
      <c r="AE1590" s="1215">
        <v>39</v>
      </c>
      <c r="AF1590" s="1216"/>
      <c r="AG1590" s="1217"/>
      <c r="AH1590" s="1218"/>
      <c r="AI1590" s="587">
        <f t="shared" si="317"/>
        <v>0</v>
      </c>
      <c r="AK1590" s="1215">
        <v>39</v>
      </c>
      <c r="AL1590" s="1216"/>
      <c r="AM1590" s="1217"/>
      <c r="AN1590" s="1218"/>
      <c r="AO1590" s="587">
        <f t="shared" si="318"/>
        <v>0</v>
      </c>
      <c r="AQ1590" s="1215">
        <v>39</v>
      </c>
      <c r="AR1590" s="1216"/>
      <c r="AS1590" s="1217"/>
      <c r="AT1590" s="1218"/>
      <c r="AU1590" s="587">
        <f t="shared" si="319"/>
        <v>0</v>
      </c>
      <c r="AW1590" s="1215">
        <v>39</v>
      </c>
      <c r="AX1590" s="1216"/>
      <c r="AY1590" s="1217"/>
      <c r="AZ1590" s="1218"/>
      <c r="BA1590" s="587">
        <f t="shared" si="320"/>
        <v>0</v>
      </c>
      <c r="BC1590" s="1215">
        <v>39</v>
      </c>
      <c r="BD1590" s="1216"/>
      <c r="BE1590" s="1217"/>
      <c r="BF1590" s="1218"/>
      <c r="BG1590" s="587">
        <f t="shared" si="321"/>
        <v>0</v>
      </c>
      <c r="BI1590" s="1215">
        <v>39</v>
      </c>
      <c r="BJ1590" s="1216"/>
      <c r="BK1590" s="1217"/>
      <c r="BL1590" s="1218"/>
      <c r="BM1590" s="587">
        <f t="shared" si="322"/>
        <v>0</v>
      </c>
      <c r="BO1590" s="1215">
        <v>39</v>
      </c>
      <c r="BP1590" s="1216"/>
      <c r="BQ1590" s="1217"/>
      <c r="BR1590" s="1218"/>
      <c r="BS1590" s="587">
        <f t="shared" si="323"/>
        <v>0</v>
      </c>
    </row>
    <row r="1591" spans="1:71" s="17" customFormat="1" ht="16.75" hidden="1" customHeight="1" outlineLevel="2">
      <c r="A1591" s="1215">
        <v>40</v>
      </c>
      <c r="B1591" s="1216"/>
      <c r="C1591" s="1217"/>
      <c r="D1591" s="1218"/>
      <c r="E1591" s="587">
        <f t="shared" si="312"/>
        <v>0</v>
      </c>
      <c r="G1591" s="1215">
        <v>40</v>
      </c>
      <c r="H1591" s="1216"/>
      <c r="I1591" s="1217"/>
      <c r="J1591" s="1218"/>
      <c r="K1591" s="587">
        <f t="shared" si="313"/>
        <v>0</v>
      </c>
      <c r="M1591" s="1215">
        <v>40</v>
      </c>
      <c r="N1591" s="1216"/>
      <c r="O1591" s="1217"/>
      <c r="P1591" s="1218"/>
      <c r="Q1591" s="587">
        <f t="shared" si="314"/>
        <v>0</v>
      </c>
      <c r="S1591" s="1215">
        <v>40</v>
      </c>
      <c r="T1591" s="1216"/>
      <c r="U1591" s="1217"/>
      <c r="V1591" s="1218"/>
      <c r="W1591" s="587">
        <f t="shared" si="315"/>
        <v>0</v>
      </c>
      <c r="Y1591" s="1215">
        <v>40</v>
      </c>
      <c r="Z1591" s="1216"/>
      <c r="AA1591" s="1217"/>
      <c r="AB1591" s="1218"/>
      <c r="AC1591" s="587">
        <f t="shared" si="316"/>
        <v>0</v>
      </c>
      <c r="AE1591" s="1215">
        <v>40</v>
      </c>
      <c r="AF1591" s="1216"/>
      <c r="AG1591" s="1217"/>
      <c r="AH1591" s="1218"/>
      <c r="AI1591" s="587">
        <f t="shared" si="317"/>
        <v>0</v>
      </c>
      <c r="AK1591" s="1215">
        <v>40</v>
      </c>
      <c r="AL1591" s="1216"/>
      <c r="AM1591" s="1217"/>
      <c r="AN1591" s="1218"/>
      <c r="AO1591" s="587">
        <f t="shared" si="318"/>
        <v>0</v>
      </c>
      <c r="AQ1591" s="1215">
        <v>40</v>
      </c>
      <c r="AR1591" s="1216"/>
      <c r="AS1591" s="1217"/>
      <c r="AT1591" s="1218"/>
      <c r="AU1591" s="587">
        <f t="shared" si="319"/>
        <v>0</v>
      </c>
      <c r="AW1591" s="1215">
        <v>40</v>
      </c>
      <c r="AX1591" s="1216"/>
      <c r="AY1591" s="1217"/>
      <c r="AZ1591" s="1218"/>
      <c r="BA1591" s="587">
        <f t="shared" si="320"/>
        <v>0</v>
      </c>
      <c r="BC1591" s="1215">
        <v>40</v>
      </c>
      <c r="BD1591" s="1216"/>
      <c r="BE1591" s="1217"/>
      <c r="BF1591" s="1218"/>
      <c r="BG1591" s="587">
        <f t="shared" si="321"/>
        <v>0</v>
      </c>
      <c r="BI1591" s="1215">
        <v>40</v>
      </c>
      <c r="BJ1591" s="1216"/>
      <c r="BK1591" s="1217"/>
      <c r="BL1591" s="1218"/>
      <c r="BM1591" s="587">
        <f t="shared" si="322"/>
        <v>0</v>
      </c>
      <c r="BO1591" s="1215">
        <v>40</v>
      </c>
      <c r="BP1591" s="1216"/>
      <c r="BQ1591" s="1217"/>
      <c r="BR1591" s="1218"/>
      <c r="BS1591" s="587">
        <f t="shared" si="323"/>
        <v>0</v>
      </c>
    </row>
    <row r="1592" spans="1:71" s="17" customFormat="1" ht="16.75" hidden="1" customHeight="1" outlineLevel="2">
      <c r="A1592" s="1215">
        <v>41</v>
      </c>
      <c r="B1592" s="1216"/>
      <c r="C1592" s="1217"/>
      <c r="D1592" s="1218"/>
      <c r="E1592" s="587">
        <f t="shared" si="312"/>
        <v>0</v>
      </c>
      <c r="G1592" s="1215">
        <v>41</v>
      </c>
      <c r="H1592" s="1216"/>
      <c r="I1592" s="1217"/>
      <c r="J1592" s="1218"/>
      <c r="K1592" s="587">
        <f t="shared" si="313"/>
        <v>0</v>
      </c>
      <c r="M1592" s="1215">
        <v>41</v>
      </c>
      <c r="N1592" s="1216"/>
      <c r="O1592" s="1217"/>
      <c r="P1592" s="1218"/>
      <c r="Q1592" s="587">
        <f t="shared" si="314"/>
        <v>0</v>
      </c>
      <c r="S1592" s="1215">
        <v>41</v>
      </c>
      <c r="T1592" s="1216"/>
      <c r="U1592" s="1217"/>
      <c r="V1592" s="1218"/>
      <c r="W1592" s="587">
        <f t="shared" si="315"/>
        <v>0</v>
      </c>
      <c r="Y1592" s="1215">
        <v>41</v>
      </c>
      <c r="Z1592" s="1216"/>
      <c r="AA1592" s="1217"/>
      <c r="AB1592" s="1218"/>
      <c r="AC1592" s="587">
        <f t="shared" si="316"/>
        <v>0</v>
      </c>
      <c r="AE1592" s="1215">
        <v>41</v>
      </c>
      <c r="AF1592" s="1216"/>
      <c r="AG1592" s="1217"/>
      <c r="AH1592" s="1218"/>
      <c r="AI1592" s="587">
        <f t="shared" si="317"/>
        <v>0</v>
      </c>
      <c r="AK1592" s="1215">
        <v>41</v>
      </c>
      <c r="AL1592" s="1216"/>
      <c r="AM1592" s="1217"/>
      <c r="AN1592" s="1218"/>
      <c r="AO1592" s="587">
        <f t="shared" si="318"/>
        <v>0</v>
      </c>
      <c r="AQ1592" s="1215">
        <v>41</v>
      </c>
      <c r="AR1592" s="1216"/>
      <c r="AS1592" s="1217"/>
      <c r="AT1592" s="1218"/>
      <c r="AU1592" s="587">
        <f t="shared" si="319"/>
        <v>0</v>
      </c>
      <c r="AW1592" s="1215">
        <v>41</v>
      </c>
      <c r="AX1592" s="1216"/>
      <c r="AY1592" s="1217"/>
      <c r="AZ1592" s="1218"/>
      <c r="BA1592" s="587">
        <f t="shared" si="320"/>
        <v>0</v>
      </c>
      <c r="BC1592" s="1215">
        <v>41</v>
      </c>
      <c r="BD1592" s="1216"/>
      <c r="BE1592" s="1217"/>
      <c r="BF1592" s="1218"/>
      <c r="BG1592" s="587">
        <f t="shared" si="321"/>
        <v>0</v>
      </c>
      <c r="BI1592" s="1215">
        <v>41</v>
      </c>
      <c r="BJ1592" s="1216"/>
      <c r="BK1592" s="1217"/>
      <c r="BL1592" s="1218"/>
      <c r="BM1592" s="587">
        <f t="shared" si="322"/>
        <v>0</v>
      </c>
      <c r="BO1592" s="1215">
        <v>41</v>
      </c>
      <c r="BP1592" s="1216"/>
      <c r="BQ1592" s="1217"/>
      <c r="BR1592" s="1218"/>
      <c r="BS1592" s="587">
        <f t="shared" si="323"/>
        <v>0</v>
      </c>
    </row>
    <row r="1593" spans="1:71" s="17" customFormat="1" ht="16.75" hidden="1" customHeight="1" outlineLevel="2">
      <c r="A1593" s="1215">
        <v>42</v>
      </c>
      <c r="B1593" s="1216"/>
      <c r="C1593" s="1217"/>
      <c r="D1593" s="1218"/>
      <c r="E1593" s="587">
        <f t="shared" si="312"/>
        <v>0</v>
      </c>
      <c r="G1593" s="1215">
        <v>42</v>
      </c>
      <c r="H1593" s="1216"/>
      <c r="I1593" s="1217"/>
      <c r="J1593" s="1218"/>
      <c r="K1593" s="587">
        <f t="shared" si="313"/>
        <v>0</v>
      </c>
      <c r="M1593" s="1215">
        <v>42</v>
      </c>
      <c r="N1593" s="1216"/>
      <c r="O1593" s="1217"/>
      <c r="P1593" s="1218"/>
      <c r="Q1593" s="587">
        <f t="shared" si="314"/>
        <v>0</v>
      </c>
      <c r="S1593" s="1215">
        <v>42</v>
      </c>
      <c r="T1593" s="1216"/>
      <c r="U1593" s="1217"/>
      <c r="V1593" s="1218"/>
      <c r="W1593" s="587">
        <f t="shared" si="315"/>
        <v>0</v>
      </c>
      <c r="Y1593" s="1215">
        <v>42</v>
      </c>
      <c r="Z1593" s="1216"/>
      <c r="AA1593" s="1217"/>
      <c r="AB1593" s="1218"/>
      <c r="AC1593" s="587">
        <f t="shared" si="316"/>
        <v>0</v>
      </c>
      <c r="AE1593" s="1215">
        <v>42</v>
      </c>
      <c r="AF1593" s="1216"/>
      <c r="AG1593" s="1217"/>
      <c r="AH1593" s="1218"/>
      <c r="AI1593" s="587">
        <f t="shared" si="317"/>
        <v>0</v>
      </c>
      <c r="AK1593" s="1215">
        <v>42</v>
      </c>
      <c r="AL1593" s="1216"/>
      <c r="AM1593" s="1217"/>
      <c r="AN1593" s="1218"/>
      <c r="AO1593" s="587">
        <f t="shared" si="318"/>
        <v>0</v>
      </c>
      <c r="AQ1593" s="1215">
        <v>42</v>
      </c>
      <c r="AR1593" s="1216"/>
      <c r="AS1593" s="1217"/>
      <c r="AT1593" s="1218"/>
      <c r="AU1593" s="587">
        <f t="shared" si="319"/>
        <v>0</v>
      </c>
      <c r="AW1593" s="1215">
        <v>42</v>
      </c>
      <c r="AX1593" s="1216"/>
      <c r="AY1593" s="1217"/>
      <c r="AZ1593" s="1218"/>
      <c r="BA1593" s="587">
        <f t="shared" si="320"/>
        <v>0</v>
      </c>
      <c r="BC1593" s="1215">
        <v>42</v>
      </c>
      <c r="BD1593" s="1216"/>
      <c r="BE1593" s="1217"/>
      <c r="BF1593" s="1218"/>
      <c r="BG1593" s="587">
        <f t="shared" si="321"/>
        <v>0</v>
      </c>
      <c r="BI1593" s="1215">
        <v>42</v>
      </c>
      <c r="BJ1593" s="1216"/>
      <c r="BK1593" s="1217"/>
      <c r="BL1593" s="1218"/>
      <c r="BM1593" s="587">
        <f t="shared" si="322"/>
        <v>0</v>
      </c>
      <c r="BO1593" s="1215">
        <v>42</v>
      </c>
      <c r="BP1593" s="1216"/>
      <c r="BQ1593" s="1217"/>
      <c r="BR1593" s="1218"/>
      <c r="BS1593" s="587">
        <f t="shared" si="323"/>
        <v>0</v>
      </c>
    </row>
    <row r="1594" spans="1:71" s="17" customFormat="1" ht="16.75" hidden="1" customHeight="1" outlineLevel="2">
      <c r="A1594" s="1215">
        <v>43</v>
      </c>
      <c r="B1594" s="1216"/>
      <c r="C1594" s="1217"/>
      <c r="D1594" s="1218"/>
      <c r="E1594" s="587">
        <f t="shared" si="312"/>
        <v>0</v>
      </c>
      <c r="G1594" s="1215">
        <v>43</v>
      </c>
      <c r="H1594" s="1216"/>
      <c r="I1594" s="1217"/>
      <c r="J1594" s="1218"/>
      <c r="K1594" s="587">
        <f t="shared" si="313"/>
        <v>0</v>
      </c>
      <c r="M1594" s="1215">
        <v>43</v>
      </c>
      <c r="N1594" s="1216"/>
      <c r="O1594" s="1217"/>
      <c r="P1594" s="1218"/>
      <c r="Q1594" s="587">
        <f t="shared" si="314"/>
        <v>0</v>
      </c>
      <c r="S1594" s="1215">
        <v>43</v>
      </c>
      <c r="T1594" s="1216"/>
      <c r="U1594" s="1217"/>
      <c r="V1594" s="1218"/>
      <c r="W1594" s="587">
        <f t="shared" si="315"/>
        <v>0</v>
      </c>
      <c r="Y1594" s="1215">
        <v>43</v>
      </c>
      <c r="Z1594" s="1216"/>
      <c r="AA1594" s="1217"/>
      <c r="AB1594" s="1218"/>
      <c r="AC1594" s="587">
        <f t="shared" si="316"/>
        <v>0</v>
      </c>
      <c r="AE1594" s="1215">
        <v>43</v>
      </c>
      <c r="AF1594" s="1216"/>
      <c r="AG1594" s="1217"/>
      <c r="AH1594" s="1218"/>
      <c r="AI1594" s="587">
        <f t="shared" si="317"/>
        <v>0</v>
      </c>
      <c r="AK1594" s="1215">
        <v>43</v>
      </c>
      <c r="AL1594" s="1216"/>
      <c r="AM1594" s="1217"/>
      <c r="AN1594" s="1218"/>
      <c r="AO1594" s="587">
        <f t="shared" si="318"/>
        <v>0</v>
      </c>
      <c r="AQ1594" s="1215">
        <v>43</v>
      </c>
      <c r="AR1594" s="1216"/>
      <c r="AS1594" s="1217"/>
      <c r="AT1594" s="1218"/>
      <c r="AU1594" s="587">
        <f t="shared" si="319"/>
        <v>0</v>
      </c>
      <c r="AW1594" s="1215">
        <v>43</v>
      </c>
      <c r="AX1594" s="1216"/>
      <c r="AY1594" s="1217"/>
      <c r="AZ1594" s="1218"/>
      <c r="BA1594" s="587">
        <f t="shared" si="320"/>
        <v>0</v>
      </c>
      <c r="BC1594" s="1215">
        <v>43</v>
      </c>
      <c r="BD1594" s="1216"/>
      <c r="BE1594" s="1217"/>
      <c r="BF1594" s="1218"/>
      <c r="BG1594" s="587">
        <f t="shared" si="321"/>
        <v>0</v>
      </c>
      <c r="BI1594" s="1215">
        <v>43</v>
      </c>
      <c r="BJ1594" s="1216"/>
      <c r="BK1594" s="1217"/>
      <c r="BL1594" s="1218"/>
      <c r="BM1594" s="587">
        <f t="shared" si="322"/>
        <v>0</v>
      </c>
      <c r="BO1594" s="1215">
        <v>43</v>
      </c>
      <c r="BP1594" s="1216"/>
      <c r="BQ1594" s="1217"/>
      <c r="BR1594" s="1218"/>
      <c r="BS1594" s="587">
        <f t="shared" si="323"/>
        <v>0</v>
      </c>
    </row>
    <row r="1595" spans="1:71" s="17" customFormat="1" ht="16.75" hidden="1" customHeight="1" outlineLevel="2">
      <c r="A1595" s="1215">
        <v>44</v>
      </c>
      <c r="B1595" s="1216"/>
      <c r="C1595" s="1217"/>
      <c r="D1595" s="1218"/>
      <c r="E1595" s="587">
        <f t="shared" si="312"/>
        <v>0</v>
      </c>
      <c r="G1595" s="1215">
        <v>44</v>
      </c>
      <c r="H1595" s="1216"/>
      <c r="I1595" s="1217"/>
      <c r="J1595" s="1218"/>
      <c r="K1595" s="587">
        <f t="shared" si="313"/>
        <v>0</v>
      </c>
      <c r="M1595" s="1215">
        <v>44</v>
      </c>
      <c r="N1595" s="1216"/>
      <c r="O1595" s="1217"/>
      <c r="P1595" s="1218"/>
      <c r="Q1595" s="587">
        <f t="shared" si="314"/>
        <v>0</v>
      </c>
      <c r="S1595" s="1215">
        <v>44</v>
      </c>
      <c r="T1595" s="1216"/>
      <c r="U1595" s="1217"/>
      <c r="V1595" s="1218"/>
      <c r="W1595" s="587">
        <f t="shared" si="315"/>
        <v>0</v>
      </c>
      <c r="Y1595" s="1215">
        <v>44</v>
      </c>
      <c r="Z1595" s="1216"/>
      <c r="AA1595" s="1217"/>
      <c r="AB1595" s="1218"/>
      <c r="AC1595" s="587">
        <f t="shared" si="316"/>
        <v>0</v>
      </c>
      <c r="AE1595" s="1215">
        <v>44</v>
      </c>
      <c r="AF1595" s="1216"/>
      <c r="AG1595" s="1217"/>
      <c r="AH1595" s="1218"/>
      <c r="AI1595" s="587">
        <f t="shared" si="317"/>
        <v>0</v>
      </c>
      <c r="AK1595" s="1215">
        <v>44</v>
      </c>
      <c r="AL1595" s="1216"/>
      <c r="AM1595" s="1217"/>
      <c r="AN1595" s="1218"/>
      <c r="AO1595" s="587">
        <f t="shared" si="318"/>
        <v>0</v>
      </c>
      <c r="AQ1595" s="1215">
        <v>44</v>
      </c>
      <c r="AR1595" s="1216"/>
      <c r="AS1595" s="1217"/>
      <c r="AT1595" s="1218"/>
      <c r="AU1595" s="587">
        <f t="shared" si="319"/>
        <v>0</v>
      </c>
      <c r="AW1595" s="1215">
        <v>44</v>
      </c>
      <c r="AX1595" s="1216"/>
      <c r="AY1595" s="1217"/>
      <c r="AZ1595" s="1218"/>
      <c r="BA1595" s="587">
        <f t="shared" si="320"/>
        <v>0</v>
      </c>
      <c r="BC1595" s="1215">
        <v>44</v>
      </c>
      <c r="BD1595" s="1216"/>
      <c r="BE1595" s="1217"/>
      <c r="BF1595" s="1218"/>
      <c r="BG1595" s="587">
        <f t="shared" si="321"/>
        <v>0</v>
      </c>
      <c r="BI1595" s="1215">
        <v>44</v>
      </c>
      <c r="BJ1595" s="1216"/>
      <c r="BK1595" s="1217"/>
      <c r="BL1595" s="1218"/>
      <c r="BM1595" s="587">
        <f t="shared" si="322"/>
        <v>0</v>
      </c>
      <c r="BO1595" s="1215">
        <v>44</v>
      </c>
      <c r="BP1595" s="1216"/>
      <c r="BQ1595" s="1217"/>
      <c r="BR1595" s="1218"/>
      <c r="BS1595" s="587">
        <f t="shared" si="323"/>
        <v>0</v>
      </c>
    </row>
    <row r="1596" spans="1:71" s="17" customFormat="1" ht="16.75" hidden="1" customHeight="1" outlineLevel="2">
      <c r="A1596" s="1215">
        <v>45</v>
      </c>
      <c r="B1596" s="1216"/>
      <c r="C1596" s="1217"/>
      <c r="D1596" s="1218"/>
      <c r="E1596" s="587">
        <f t="shared" si="312"/>
        <v>0</v>
      </c>
      <c r="G1596" s="1215">
        <v>45</v>
      </c>
      <c r="H1596" s="1216"/>
      <c r="I1596" s="1217"/>
      <c r="J1596" s="1218"/>
      <c r="K1596" s="587">
        <f t="shared" si="313"/>
        <v>0</v>
      </c>
      <c r="M1596" s="1215">
        <v>45</v>
      </c>
      <c r="N1596" s="1216"/>
      <c r="O1596" s="1217"/>
      <c r="P1596" s="1218"/>
      <c r="Q1596" s="587">
        <f t="shared" si="314"/>
        <v>0</v>
      </c>
      <c r="S1596" s="1215">
        <v>45</v>
      </c>
      <c r="T1596" s="1216"/>
      <c r="U1596" s="1217"/>
      <c r="V1596" s="1218"/>
      <c r="W1596" s="587">
        <f t="shared" si="315"/>
        <v>0</v>
      </c>
      <c r="Y1596" s="1215">
        <v>45</v>
      </c>
      <c r="Z1596" s="1216"/>
      <c r="AA1596" s="1217"/>
      <c r="AB1596" s="1218"/>
      <c r="AC1596" s="587">
        <f t="shared" si="316"/>
        <v>0</v>
      </c>
      <c r="AE1596" s="1215">
        <v>45</v>
      </c>
      <c r="AF1596" s="1216"/>
      <c r="AG1596" s="1217"/>
      <c r="AH1596" s="1218"/>
      <c r="AI1596" s="587">
        <f t="shared" si="317"/>
        <v>0</v>
      </c>
      <c r="AK1596" s="1215">
        <v>45</v>
      </c>
      <c r="AL1596" s="1216"/>
      <c r="AM1596" s="1217"/>
      <c r="AN1596" s="1218"/>
      <c r="AO1596" s="587">
        <f t="shared" si="318"/>
        <v>0</v>
      </c>
      <c r="AQ1596" s="1215">
        <v>45</v>
      </c>
      <c r="AR1596" s="1216"/>
      <c r="AS1596" s="1217"/>
      <c r="AT1596" s="1218"/>
      <c r="AU1596" s="587">
        <f t="shared" si="319"/>
        <v>0</v>
      </c>
      <c r="AW1596" s="1215">
        <v>45</v>
      </c>
      <c r="AX1596" s="1216"/>
      <c r="AY1596" s="1217"/>
      <c r="AZ1596" s="1218"/>
      <c r="BA1596" s="587">
        <f t="shared" si="320"/>
        <v>0</v>
      </c>
      <c r="BC1596" s="1215">
        <v>45</v>
      </c>
      <c r="BD1596" s="1216"/>
      <c r="BE1596" s="1217"/>
      <c r="BF1596" s="1218"/>
      <c r="BG1596" s="587">
        <f t="shared" si="321"/>
        <v>0</v>
      </c>
      <c r="BI1596" s="1215">
        <v>45</v>
      </c>
      <c r="BJ1596" s="1216"/>
      <c r="BK1596" s="1217"/>
      <c r="BL1596" s="1218"/>
      <c r="BM1596" s="587">
        <f t="shared" si="322"/>
        <v>0</v>
      </c>
      <c r="BO1596" s="1215">
        <v>45</v>
      </c>
      <c r="BP1596" s="1216"/>
      <c r="BQ1596" s="1217"/>
      <c r="BR1596" s="1218"/>
      <c r="BS1596" s="587">
        <f t="shared" si="323"/>
        <v>0</v>
      </c>
    </row>
    <row r="1597" spans="1:71" s="17" customFormat="1" ht="16.75" hidden="1" customHeight="1" outlineLevel="2">
      <c r="A1597" s="1215">
        <v>46</v>
      </c>
      <c r="B1597" s="1216"/>
      <c r="C1597" s="1217"/>
      <c r="D1597" s="1218"/>
      <c r="E1597" s="587">
        <f t="shared" si="312"/>
        <v>0</v>
      </c>
      <c r="G1597" s="1215">
        <v>46</v>
      </c>
      <c r="H1597" s="1216"/>
      <c r="I1597" s="1217"/>
      <c r="J1597" s="1218"/>
      <c r="K1597" s="587">
        <f t="shared" si="313"/>
        <v>0</v>
      </c>
      <c r="M1597" s="1215">
        <v>46</v>
      </c>
      <c r="N1597" s="1216"/>
      <c r="O1597" s="1217"/>
      <c r="P1597" s="1218"/>
      <c r="Q1597" s="587">
        <f t="shared" si="314"/>
        <v>0</v>
      </c>
      <c r="S1597" s="1215">
        <v>46</v>
      </c>
      <c r="T1597" s="1216"/>
      <c r="U1597" s="1217"/>
      <c r="V1597" s="1218"/>
      <c r="W1597" s="587">
        <f t="shared" si="315"/>
        <v>0</v>
      </c>
      <c r="Y1597" s="1215">
        <v>46</v>
      </c>
      <c r="Z1597" s="1216"/>
      <c r="AA1597" s="1217"/>
      <c r="AB1597" s="1218"/>
      <c r="AC1597" s="587">
        <f t="shared" si="316"/>
        <v>0</v>
      </c>
      <c r="AE1597" s="1215">
        <v>46</v>
      </c>
      <c r="AF1597" s="1216"/>
      <c r="AG1597" s="1217"/>
      <c r="AH1597" s="1218"/>
      <c r="AI1597" s="587">
        <f t="shared" si="317"/>
        <v>0</v>
      </c>
      <c r="AK1597" s="1215">
        <v>46</v>
      </c>
      <c r="AL1597" s="1216"/>
      <c r="AM1597" s="1217"/>
      <c r="AN1597" s="1218"/>
      <c r="AO1597" s="587">
        <f t="shared" si="318"/>
        <v>0</v>
      </c>
      <c r="AQ1597" s="1215">
        <v>46</v>
      </c>
      <c r="AR1597" s="1216"/>
      <c r="AS1597" s="1217"/>
      <c r="AT1597" s="1218"/>
      <c r="AU1597" s="587">
        <f t="shared" si="319"/>
        <v>0</v>
      </c>
      <c r="AW1597" s="1215">
        <v>46</v>
      </c>
      <c r="AX1597" s="1216"/>
      <c r="AY1597" s="1217"/>
      <c r="AZ1597" s="1218"/>
      <c r="BA1597" s="587">
        <f t="shared" si="320"/>
        <v>0</v>
      </c>
      <c r="BC1597" s="1215">
        <v>46</v>
      </c>
      <c r="BD1597" s="1216"/>
      <c r="BE1597" s="1217"/>
      <c r="BF1597" s="1218"/>
      <c r="BG1597" s="587">
        <f t="shared" si="321"/>
        <v>0</v>
      </c>
      <c r="BI1597" s="1215">
        <v>46</v>
      </c>
      <c r="BJ1597" s="1216"/>
      <c r="BK1597" s="1217"/>
      <c r="BL1597" s="1218"/>
      <c r="BM1597" s="587">
        <f t="shared" si="322"/>
        <v>0</v>
      </c>
      <c r="BO1597" s="1215">
        <v>46</v>
      </c>
      <c r="BP1597" s="1216"/>
      <c r="BQ1597" s="1217"/>
      <c r="BR1597" s="1218"/>
      <c r="BS1597" s="587">
        <f t="shared" si="323"/>
        <v>0</v>
      </c>
    </row>
    <row r="1598" spans="1:71" s="17" customFormat="1" ht="16.75" hidden="1" customHeight="1" outlineLevel="2">
      <c r="A1598" s="1215">
        <v>47</v>
      </c>
      <c r="B1598" s="1216"/>
      <c r="C1598" s="1217"/>
      <c r="D1598" s="1218"/>
      <c r="E1598" s="587">
        <f t="shared" si="312"/>
        <v>0</v>
      </c>
      <c r="G1598" s="1215">
        <v>47</v>
      </c>
      <c r="H1598" s="1216"/>
      <c r="I1598" s="1217"/>
      <c r="J1598" s="1218"/>
      <c r="K1598" s="587">
        <f t="shared" si="313"/>
        <v>0</v>
      </c>
      <c r="M1598" s="1215">
        <v>47</v>
      </c>
      <c r="N1598" s="1216"/>
      <c r="O1598" s="1217"/>
      <c r="P1598" s="1218"/>
      <c r="Q1598" s="587">
        <f t="shared" si="314"/>
        <v>0</v>
      </c>
      <c r="S1598" s="1215">
        <v>47</v>
      </c>
      <c r="T1598" s="1216"/>
      <c r="U1598" s="1217"/>
      <c r="V1598" s="1218"/>
      <c r="W1598" s="587">
        <f t="shared" si="315"/>
        <v>0</v>
      </c>
      <c r="Y1598" s="1215">
        <v>47</v>
      </c>
      <c r="Z1598" s="1216"/>
      <c r="AA1598" s="1217"/>
      <c r="AB1598" s="1218"/>
      <c r="AC1598" s="587">
        <f t="shared" si="316"/>
        <v>0</v>
      </c>
      <c r="AE1598" s="1215">
        <v>47</v>
      </c>
      <c r="AF1598" s="1216"/>
      <c r="AG1598" s="1217"/>
      <c r="AH1598" s="1218"/>
      <c r="AI1598" s="587">
        <f t="shared" si="317"/>
        <v>0</v>
      </c>
      <c r="AK1598" s="1215">
        <v>47</v>
      </c>
      <c r="AL1598" s="1216"/>
      <c r="AM1598" s="1217"/>
      <c r="AN1598" s="1218"/>
      <c r="AO1598" s="587">
        <f t="shared" si="318"/>
        <v>0</v>
      </c>
      <c r="AQ1598" s="1215">
        <v>47</v>
      </c>
      <c r="AR1598" s="1216"/>
      <c r="AS1598" s="1217"/>
      <c r="AT1598" s="1218"/>
      <c r="AU1598" s="587">
        <f t="shared" si="319"/>
        <v>0</v>
      </c>
      <c r="AW1598" s="1215">
        <v>47</v>
      </c>
      <c r="AX1598" s="1216"/>
      <c r="AY1598" s="1217"/>
      <c r="AZ1598" s="1218"/>
      <c r="BA1598" s="587">
        <f t="shared" si="320"/>
        <v>0</v>
      </c>
      <c r="BC1598" s="1215">
        <v>47</v>
      </c>
      <c r="BD1598" s="1216"/>
      <c r="BE1598" s="1217"/>
      <c r="BF1598" s="1218"/>
      <c r="BG1598" s="587">
        <f t="shared" si="321"/>
        <v>0</v>
      </c>
      <c r="BI1598" s="1215">
        <v>47</v>
      </c>
      <c r="BJ1598" s="1216"/>
      <c r="BK1598" s="1217"/>
      <c r="BL1598" s="1218"/>
      <c r="BM1598" s="587">
        <f t="shared" si="322"/>
        <v>0</v>
      </c>
      <c r="BO1598" s="1215">
        <v>47</v>
      </c>
      <c r="BP1598" s="1216"/>
      <c r="BQ1598" s="1217"/>
      <c r="BR1598" s="1218"/>
      <c r="BS1598" s="587">
        <f t="shared" si="323"/>
        <v>0</v>
      </c>
    </row>
    <row r="1599" spans="1:71" s="17" customFormat="1" ht="16.75" hidden="1" customHeight="1" outlineLevel="2">
      <c r="A1599" s="1215">
        <v>48</v>
      </c>
      <c r="B1599" s="1216"/>
      <c r="C1599" s="1217"/>
      <c r="D1599" s="1218"/>
      <c r="E1599" s="587">
        <f t="shared" si="312"/>
        <v>0</v>
      </c>
      <c r="G1599" s="1215">
        <v>48</v>
      </c>
      <c r="H1599" s="1216"/>
      <c r="I1599" s="1217"/>
      <c r="J1599" s="1218"/>
      <c r="K1599" s="587">
        <f t="shared" si="313"/>
        <v>0</v>
      </c>
      <c r="M1599" s="1215">
        <v>48</v>
      </c>
      <c r="N1599" s="1216"/>
      <c r="O1599" s="1217"/>
      <c r="P1599" s="1218"/>
      <c r="Q1599" s="587">
        <f t="shared" si="314"/>
        <v>0</v>
      </c>
      <c r="S1599" s="1215">
        <v>48</v>
      </c>
      <c r="T1599" s="1216"/>
      <c r="U1599" s="1217"/>
      <c r="V1599" s="1218"/>
      <c r="W1599" s="587">
        <f t="shared" si="315"/>
        <v>0</v>
      </c>
      <c r="Y1599" s="1215">
        <v>48</v>
      </c>
      <c r="Z1599" s="1216"/>
      <c r="AA1599" s="1217"/>
      <c r="AB1599" s="1218"/>
      <c r="AC1599" s="587">
        <f t="shared" si="316"/>
        <v>0</v>
      </c>
      <c r="AE1599" s="1215">
        <v>48</v>
      </c>
      <c r="AF1599" s="1216"/>
      <c r="AG1599" s="1217"/>
      <c r="AH1599" s="1218"/>
      <c r="AI1599" s="587">
        <f t="shared" si="317"/>
        <v>0</v>
      </c>
      <c r="AK1599" s="1215">
        <v>48</v>
      </c>
      <c r="AL1599" s="1216"/>
      <c r="AM1599" s="1217"/>
      <c r="AN1599" s="1218"/>
      <c r="AO1599" s="587">
        <f t="shared" si="318"/>
        <v>0</v>
      </c>
      <c r="AQ1599" s="1215">
        <v>48</v>
      </c>
      <c r="AR1599" s="1216"/>
      <c r="AS1599" s="1217"/>
      <c r="AT1599" s="1218"/>
      <c r="AU1599" s="587">
        <f t="shared" si="319"/>
        <v>0</v>
      </c>
      <c r="AW1599" s="1215">
        <v>48</v>
      </c>
      <c r="AX1599" s="1216"/>
      <c r="AY1599" s="1217"/>
      <c r="AZ1599" s="1218"/>
      <c r="BA1599" s="587">
        <f t="shared" si="320"/>
        <v>0</v>
      </c>
      <c r="BC1599" s="1215">
        <v>48</v>
      </c>
      <c r="BD1599" s="1216"/>
      <c r="BE1599" s="1217"/>
      <c r="BF1599" s="1218"/>
      <c r="BG1599" s="587">
        <f t="shared" si="321"/>
        <v>0</v>
      </c>
      <c r="BI1599" s="1215">
        <v>48</v>
      </c>
      <c r="BJ1599" s="1216"/>
      <c r="BK1599" s="1217"/>
      <c r="BL1599" s="1218"/>
      <c r="BM1599" s="587">
        <f t="shared" si="322"/>
        <v>0</v>
      </c>
      <c r="BO1599" s="1215">
        <v>48</v>
      </c>
      <c r="BP1599" s="1216"/>
      <c r="BQ1599" s="1217"/>
      <c r="BR1599" s="1218"/>
      <c r="BS1599" s="587">
        <f t="shared" si="323"/>
        <v>0</v>
      </c>
    </row>
    <row r="1600" spans="1:71" s="17" customFormat="1" ht="16.75" hidden="1" customHeight="1" outlineLevel="2">
      <c r="A1600" s="1215">
        <v>49</v>
      </c>
      <c r="B1600" s="1216"/>
      <c r="C1600" s="1217"/>
      <c r="D1600" s="1218"/>
      <c r="E1600" s="587">
        <f t="shared" si="312"/>
        <v>0</v>
      </c>
      <c r="G1600" s="1215">
        <v>49</v>
      </c>
      <c r="H1600" s="1216"/>
      <c r="I1600" s="1217"/>
      <c r="J1600" s="1218"/>
      <c r="K1600" s="587">
        <f t="shared" si="313"/>
        <v>0</v>
      </c>
      <c r="M1600" s="1215">
        <v>49</v>
      </c>
      <c r="N1600" s="1216"/>
      <c r="O1600" s="1217"/>
      <c r="P1600" s="1218"/>
      <c r="Q1600" s="587">
        <f t="shared" si="314"/>
        <v>0</v>
      </c>
      <c r="S1600" s="1215">
        <v>49</v>
      </c>
      <c r="T1600" s="1216"/>
      <c r="U1600" s="1217"/>
      <c r="V1600" s="1218"/>
      <c r="W1600" s="587">
        <f t="shared" si="315"/>
        <v>0</v>
      </c>
      <c r="Y1600" s="1215">
        <v>49</v>
      </c>
      <c r="Z1600" s="1216"/>
      <c r="AA1600" s="1217"/>
      <c r="AB1600" s="1218"/>
      <c r="AC1600" s="587">
        <f t="shared" si="316"/>
        <v>0</v>
      </c>
      <c r="AE1600" s="1215">
        <v>49</v>
      </c>
      <c r="AF1600" s="1216"/>
      <c r="AG1600" s="1217"/>
      <c r="AH1600" s="1218"/>
      <c r="AI1600" s="587">
        <f t="shared" si="317"/>
        <v>0</v>
      </c>
      <c r="AK1600" s="1215">
        <v>49</v>
      </c>
      <c r="AL1600" s="1216"/>
      <c r="AM1600" s="1217"/>
      <c r="AN1600" s="1218"/>
      <c r="AO1600" s="587">
        <f t="shared" si="318"/>
        <v>0</v>
      </c>
      <c r="AQ1600" s="1215">
        <v>49</v>
      </c>
      <c r="AR1600" s="1216"/>
      <c r="AS1600" s="1217"/>
      <c r="AT1600" s="1218"/>
      <c r="AU1600" s="587">
        <f t="shared" si="319"/>
        <v>0</v>
      </c>
      <c r="AW1600" s="1215">
        <v>49</v>
      </c>
      <c r="AX1600" s="1216"/>
      <c r="AY1600" s="1217"/>
      <c r="AZ1600" s="1218"/>
      <c r="BA1600" s="587">
        <f t="shared" si="320"/>
        <v>0</v>
      </c>
      <c r="BC1600" s="1215">
        <v>49</v>
      </c>
      <c r="BD1600" s="1216"/>
      <c r="BE1600" s="1217"/>
      <c r="BF1600" s="1218"/>
      <c r="BG1600" s="587">
        <f t="shared" si="321"/>
        <v>0</v>
      </c>
      <c r="BI1600" s="1215">
        <v>49</v>
      </c>
      <c r="BJ1600" s="1216"/>
      <c r="BK1600" s="1217"/>
      <c r="BL1600" s="1218"/>
      <c r="BM1600" s="587">
        <f t="shared" si="322"/>
        <v>0</v>
      </c>
      <c r="BO1600" s="1215">
        <v>49</v>
      </c>
      <c r="BP1600" s="1216"/>
      <c r="BQ1600" s="1217"/>
      <c r="BR1600" s="1218"/>
      <c r="BS1600" s="587">
        <f t="shared" si="323"/>
        <v>0</v>
      </c>
    </row>
    <row r="1601" spans="1:71" s="17" customFormat="1" ht="16.75" hidden="1" customHeight="1" outlineLevel="2">
      <c r="A1601" s="1215">
        <v>50</v>
      </c>
      <c r="B1601" s="1216"/>
      <c r="C1601" s="1217"/>
      <c r="D1601" s="1218"/>
      <c r="E1601" s="587">
        <f t="shared" si="312"/>
        <v>0</v>
      </c>
      <c r="G1601" s="1215">
        <v>50</v>
      </c>
      <c r="H1601" s="1216"/>
      <c r="I1601" s="1217"/>
      <c r="J1601" s="1218"/>
      <c r="K1601" s="587">
        <f t="shared" si="313"/>
        <v>0</v>
      </c>
      <c r="M1601" s="1215">
        <v>50</v>
      </c>
      <c r="N1601" s="1216"/>
      <c r="O1601" s="1217"/>
      <c r="P1601" s="1218"/>
      <c r="Q1601" s="587">
        <f t="shared" si="314"/>
        <v>0</v>
      </c>
      <c r="S1601" s="1215">
        <v>50</v>
      </c>
      <c r="T1601" s="1216"/>
      <c r="U1601" s="1217"/>
      <c r="V1601" s="1218"/>
      <c r="W1601" s="587">
        <f t="shared" si="315"/>
        <v>0</v>
      </c>
      <c r="Y1601" s="1215">
        <v>50</v>
      </c>
      <c r="Z1601" s="1216"/>
      <c r="AA1601" s="1217"/>
      <c r="AB1601" s="1218"/>
      <c r="AC1601" s="587">
        <f t="shared" si="316"/>
        <v>0</v>
      </c>
      <c r="AE1601" s="1215">
        <v>50</v>
      </c>
      <c r="AF1601" s="1216"/>
      <c r="AG1601" s="1217"/>
      <c r="AH1601" s="1218"/>
      <c r="AI1601" s="587">
        <f t="shared" si="317"/>
        <v>0</v>
      </c>
      <c r="AK1601" s="1215">
        <v>50</v>
      </c>
      <c r="AL1601" s="1216"/>
      <c r="AM1601" s="1217"/>
      <c r="AN1601" s="1218"/>
      <c r="AO1601" s="587">
        <f t="shared" si="318"/>
        <v>0</v>
      </c>
      <c r="AQ1601" s="1215">
        <v>50</v>
      </c>
      <c r="AR1601" s="1216"/>
      <c r="AS1601" s="1217"/>
      <c r="AT1601" s="1218"/>
      <c r="AU1601" s="587">
        <f t="shared" si="319"/>
        <v>0</v>
      </c>
      <c r="AW1601" s="1215">
        <v>50</v>
      </c>
      <c r="AX1601" s="1216"/>
      <c r="AY1601" s="1217"/>
      <c r="AZ1601" s="1218"/>
      <c r="BA1601" s="587">
        <f t="shared" si="320"/>
        <v>0</v>
      </c>
      <c r="BC1601" s="1215">
        <v>50</v>
      </c>
      <c r="BD1601" s="1216"/>
      <c r="BE1601" s="1217"/>
      <c r="BF1601" s="1218"/>
      <c r="BG1601" s="587">
        <f t="shared" si="321"/>
        <v>0</v>
      </c>
      <c r="BI1601" s="1215">
        <v>50</v>
      </c>
      <c r="BJ1601" s="1216"/>
      <c r="BK1601" s="1217"/>
      <c r="BL1601" s="1218"/>
      <c r="BM1601" s="587">
        <f t="shared" si="322"/>
        <v>0</v>
      </c>
      <c r="BO1601" s="1215">
        <v>50</v>
      </c>
      <c r="BP1601" s="1216"/>
      <c r="BQ1601" s="1217"/>
      <c r="BR1601" s="1218"/>
      <c r="BS1601" s="587">
        <f t="shared" si="323"/>
        <v>0</v>
      </c>
    </row>
    <row r="1602" spans="1:71" s="17" customFormat="1" ht="16.75" hidden="1" customHeight="1" outlineLevel="2">
      <c r="A1602" s="1215">
        <v>51</v>
      </c>
      <c r="B1602" s="1216"/>
      <c r="C1602" s="1217"/>
      <c r="D1602" s="1218"/>
      <c r="E1602" s="587">
        <f t="shared" si="312"/>
        <v>0</v>
      </c>
      <c r="G1602" s="1215">
        <v>51</v>
      </c>
      <c r="H1602" s="1216"/>
      <c r="I1602" s="1217"/>
      <c r="J1602" s="1218"/>
      <c r="K1602" s="587">
        <f t="shared" si="313"/>
        <v>0</v>
      </c>
      <c r="M1602" s="1215">
        <v>51</v>
      </c>
      <c r="N1602" s="1216"/>
      <c r="O1602" s="1217"/>
      <c r="P1602" s="1218"/>
      <c r="Q1602" s="587">
        <f t="shared" si="314"/>
        <v>0</v>
      </c>
      <c r="S1602" s="1215">
        <v>51</v>
      </c>
      <c r="T1602" s="1216"/>
      <c r="U1602" s="1217"/>
      <c r="V1602" s="1218"/>
      <c r="W1602" s="587">
        <f t="shared" si="315"/>
        <v>0</v>
      </c>
      <c r="Y1602" s="1215">
        <v>51</v>
      </c>
      <c r="Z1602" s="1216"/>
      <c r="AA1602" s="1217"/>
      <c r="AB1602" s="1218"/>
      <c r="AC1602" s="587">
        <f t="shared" si="316"/>
        <v>0</v>
      </c>
      <c r="AE1602" s="1215">
        <v>51</v>
      </c>
      <c r="AF1602" s="1216"/>
      <c r="AG1602" s="1217"/>
      <c r="AH1602" s="1218"/>
      <c r="AI1602" s="587">
        <f t="shared" si="317"/>
        <v>0</v>
      </c>
      <c r="AK1602" s="1215">
        <v>51</v>
      </c>
      <c r="AL1602" s="1216"/>
      <c r="AM1602" s="1217"/>
      <c r="AN1602" s="1218"/>
      <c r="AO1602" s="587">
        <f t="shared" si="318"/>
        <v>0</v>
      </c>
      <c r="AQ1602" s="1215">
        <v>51</v>
      </c>
      <c r="AR1602" s="1216"/>
      <c r="AS1602" s="1217"/>
      <c r="AT1602" s="1218"/>
      <c r="AU1602" s="587">
        <f t="shared" si="319"/>
        <v>0</v>
      </c>
      <c r="AW1602" s="1215">
        <v>51</v>
      </c>
      <c r="AX1602" s="1216"/>
      <c r="AY1602" s="1217"/>
      <c r="AZ1602" s="1218"/>
      <c r="BA1602" s="587">
        <f t="shared" si="320"/>
        <v>0</v>
      </c>
      <c r="BC1602" s="1215">
        <v>51</v>
      </c>
      <c r="BD1602" s="1216"/>
      <c r="BE1602" s="1217"/>
      <c r="BF1602" s="1218"/>
      <c r="BG1602" s="587">
        <f t="shared" si="321"/>
        <v>0</v>
      </c>
      <c r="BI1602" s="1215">
        <v>51</v>
      </c>
      <c r="BJ1602" s="1216"/>
      <c r="BK1602" s="1217"/>
      <c r="BL1602" s="1218"/>
      <c r="BM1602" s="587">
        <f t="shared" si="322"/>
        <v>0</v>
      </c>
      <c r="BO1602" s="1215">
        <v>51</v>
      </c>
      <c r="BP1602" s="1216"/>
      <c r="BQ1602" s="1217"/>
      <c r="BR1602" s="1218"/>
      <c r="BS1602" s="587">
        <f t="shared" si="323"/>
        <v>0</v>
      </c>
    </row>
    <row r="1603" spans="1:71" s="17" customFormat="1" ht="16.75" hidden="1" customHeight="1" outlineLevel="2">
      <c r="A1603" s="1215">
        <v>52</v>
      </c>
      <c r="B1603" s="1216"/>
      <c r="C1603" s="1217"/>
      <c r="D1603" s="1218"/>
      <c r="E1603" s="587">
        <f t="shared" si="312"/>
        <v>0</v>
      </c>
      <c r="G1603" s="1215">
        <v>52</v>
      </c>
      <c r="H1603" s="1216"/>
      <c r="I1603" s="1217"/>
      <c r="J1603" s="1218"/>
      <c r="K1603" s="587">
        <f t="shared" si="313"/>
        <v>0</v>
      </c>
      <c r="M1603" s="1215">
        <v>52</v>
      </c>
      <c r="N1603" s="1216"/>
      <c r="O1603" s="1217"/>
      <c r="P1603" s="1218"/>
      <c r="Q1603" s="587">
        <f t="shared" si="314"/>
        <v>0</v>
      </c>
      <c r="S1603" s="1215">
        <v>52</v>
      </c>
      <c r="T1603" s="1216"/>
      <c r="U1603" s="1217"/>
      <c r="V1603" s="1218"/>
      <c r="W1603" s="587">
        <f t="shared" si="315"/>
        <v>0</v>
      </c>
      <c r="Y1603" s="1215">
        <v>52</v>
      </c>
      <c r="Z1603" s="1216"/>
      <c r="AA1603" s="1217"/>
      <c r="AB1603" s="1218"/>
      <c r="AC1603" s="587">
        <f t="shared" si="316"/>
        <v>0</v>
      </c>
      <c r="AE1603" s="1215">
        <v>52</v>
      </c>
      <c r="AF1603" s="1216"/>
      <c r="AG1603" s="1217"/>
      <c r="AH1603" s="1218"/>
      <c r="AI1603" s="587">
        <f t="shared" si="317"/>
        <v>0</v>
      </c>
      <c r="AK1603" s="1215">
        <v>52</v>
      </c>
      <c r="AL1603" s="1216"/>
      <c r="AM1603" s="1217"/>
      <c r="AN1603" s="1218"/>
      <c r="AO1603" s="587">
        <f t="shared" si="318"/>
        <v>0</v>
      </c>
      <c r="AQ1603" s="1215">
        <v>52</v>
      </c>
      <c r="AR1603" s="1216"/>
      <c r="AS1603" s="1217"/>
      <c r="AT1603" s="1218"/>
      <c r="AU1603" s="587">
        <f t="shared" si="319"/>
        <v>0</v>
      </c>
      <c r="AW1603" s="1215">
        <v>52</v>
      </c>
      <c r="AX1603" s="1216"/>
      <c r="AY1603" s="1217"/>
      <c r="AZ1603" s="1218"/>
      <c r="BA1603" s="587">
        <f t="shared" si="320"/>
        <v>0</v>
      </c>
      <c r="BC1603" s="1215">
        <v>52</v>
      </c>
      <c r="BD1603" s="1216"/>
      <c r="BE1603" s="1217"/>
      <c r="BF1603" s="1218"/>
      <c r="BG1603" s="587">
        <f t="shared" si="321"/>
        <v>0</v>
      </c>
      <c r="BI1603" s="1215">
        <v>52</v>
      </c>
      <c r="BJ1603" s="1216"/>
      <c r="BK1603" s="1217"/>
      <c r="BL1603" s="1218"/>
      <c r="BM1603" s="587">
        <f t="shared" si="322"/>
        <v>0</v>
      </c>
      <c r="BO1603" s="1215">
        <v>52</v>
      </c>
      <c r="BP1603" s="1216"/>
      <c r="BQ1603" s="1217"/>
      <c r="BR1603" s="1218"/>
      <c r="BS1603" s="587">
        <f t="shared" si="323"/>
        <v>0</v>
      </c>
    </row>
    <row r="1604" spans="1:71" s="17" customFormat="1" ht="16.75" hidden="1" customHeight="1" outlineLevel="2">
      <c r="A1604" s="1215">
        <v>53</v>
      </c>
      <c r="B1604" s="1216"/>
      <c r="C1604" s="1217"/>
      <c r="D1604" s="1218"/>
      <c r="E1604" s="587">
        <f t="shared" si="312"/>
        <v>0</v>
      </c>
      <c r="G1604" s="1215">
        <v>53</v>
      </c>
      <c r="H1604" s="1216"/>
      <c r="I1604" s="1217"/>
      <c r="J1604" s="1218"/>
      <c r="K1604" s="587">
        <f t="shared" si="313"/>
        <v>0</v>
      </c>
      <c r="M1604" s="1215">
        <v>53</v>
      </c>
      <c r="N1604" s="1216"/>
      <c r="O1604" s="1217"/>
      <c r="P1604" s="1218"/>
      <c r="Q1604" s="587">
        <f t="shared" si="314"/>
        <v>0</v>
      </c>
      <c r="S1604" s="1215">
        <v>53</v>
      </c>
      <c r="T1604" s="1216"/>
      <c r="U1604" s="1217"/>
      <c r="V1604" s="1218"/>
      <c r="W1604" s="587">
        <f t="shared" si="315"/>
        <v>0</v>
      </c>
      <c r="Y1604" s="1215">
        <v>53</v>
      </c>
      <c r="Z1604" s="1216"/>
      <c r="AA1604" s="1217"/>
      <c r="AB1604" s="1218"/>
      <c r="AC1604" s="587">
        <f t="shared" si="316"/>
        <v>0</v>
      </c>
      <c r="AE1604" s="1215">
        <v>53</v>
      </c>
      <c r="AF1604" s="1216"/>
      <c r="AG1604" s="1217"/>
      <c r="AH1604" s="1218"/>
      <c r="AI1604" s="587">
        <f t="shared" si="317"/>
        <v>0</v>
      </c>
      <c r="AK1604" s="1215">
        <v>53</v>
      </c>
      <c r="AL1604" s="1216"/>
      <c r="AM1604" s="1217"/>
      <c r="AN1604" s="1218"/>
      <c r="AO1604" s="587">
        <f t="shared" si="318"/>
        <v>0</v>
      </c>
      <c r="AQ1604" s="1215">
        <v>53</v>
      </c>
      <c r="AR1604" s="1216"/>
      <c r="AS1604" s="1217"/>
      <c r="AT1604" s="1218"/>
      <c r="AU1604" s="587">
        <f t="shared" si="319"/>
        <v>0</v>
      </c>
      <c r="AW1604" s="1215">
        <v>53</v>
      </c>
      <c r="AX1604" s="1216"/>
      <c r="AY1604" s="1217"/>
      <c r="AZ1604" s="1218"/>
      <c r="BA1604" s="587">
        <f t="shared" si="320"/>
        <v>0</v>
      </c>
      <c r="BC1604" s="1215">
        <v>53</v>
      </c>
      <c r="BD1604" s="1216"/>
      <c r="BE1604" s="1217"/>
      <c r="BF1604" s="1218"/>
      <c r="BG1604" s="587">
        <f t="shared" si="321"/>
        <v>0</v>
      </c>
      <c r="BI1604" s="1215">
        <v>53</v>
      </c>
      <c r="BJ1604" s="1216"/>
      <c r="BK1604" s="1217"/>
      <c r="BL1604" s="1218"/>
      <c r="BM1604" s="587">
        <f t="shared" si="322"/>
        <v>0</v>
      </c>
      <c r="BO1604" s="1215">
        <v>53</v>
      </c>
      <c r="BP1604" s="1216"/>
      <c r="BQ1604" s="1217"/>
      <c r="BR1604" s="1218"/>
      <c r="BS1604" s="587">
        <f t="shared" si="323"/>
        <v>0</v>
      </c>
    </row>
    <row r="1605" spans="1:71" s="17" customFormat="1" ht="16.75" hidden="1" customHeight="1" outlineLevel="2">
      <c r="A1605" s="1215">
        <v>54</v>
      </c>
      <c r="B1605" s="1216"/>
      <c r="C1605" s="1217"/>
      <c r="D1605" s="1218"/>
      <c r="E1605" s="587">
        <f t="shared" si="312"/>
        <v>0</v>
      </c>
      <c r="G1605" s="1215">
        <v>54</v>
      </c>
      <c r="H1605" s="1216"/>
      <c r="I1605" s="1217"/>
      <c r="J1605" s="1218"/>
      <c r="K1605" s="587">
        <f t="shared" si="313"/>
        <v>0</v>
      </c>
      <c r="M1605" s="1215">
        <v>54</v>
      </c>
      <c r="N1605" s="1216"/>
      <c r="O1605" s="1217"/>
      <c r="P1605" s="1218"/>
      <c r="Q1605" s="587">
        <f t="shared" si="314"/>
        <v>0</v>
      </c>
      <c r="S1605" s="1215">
        <v>54</v>
      </c>
      <c r="T1605" s="1216"/>
      <c r="U1605" s="1217"/>
      <c r="V1605" s="1218"/>
      <c r="W1605" s="587">
        <f t="shared" si="315"/>
        <v>0</v>
      </c>
      <c r="Y1605" s="1215">
        <v>54</v>
      </c>
      <c r="Z1605" s="1216"/>
      <c r="AA1605" s="1217"/>
      <c r="AB1605" s="1218"/>
      <c r="AC1605" s="587">
        <f t="shared" si="316"/>
        <v>0</v>
      </c>
      <c r="AE1605" s="1215">
        <v>54</v>
      </c>
      <c r="AF1605" s="1216"/>
      <c r="AG1605" s="1217"/>
      <c r="AH1605" s="1218"/>
      <c r="AI1605" s="587">
        <f t="shared" si="317"/>
        <v>0</v>
      </c>
      <c r="AK1605" s="1215">
        <v>54</v>
      </c>
      <c r="AL1605" s="1216"/>
      <c r="AM1605" s="1217"/>
      <c r="AN1605" s="1218"/>
      <c r="AO1605" s="587">
        <f t="shared" si="318"/>
        <v>0</v>
      </c>
      <c r="AQ1605" s="1215">
        <v>54</v>
      </c>
      <c r="AR1605" s="1216"/>
      <c r="AS1605" s="1217"/>
      <c r="AT1605" s="1218"/>
      <c r="AU1605" s="587">
        <f t="shared" si="319"/>
        <v>0</v>
      </c>
      <c r="AW1605" s="1215">
        <v>54</v>
      </c>
      <c r="AX1605" s="1216"/>
      <c r="AY1605" s="1217"/>
      <c r="AZ1605" s="1218"/>
      <c r="BA1605" s="587">
        <f t="shared" si="320"/>
        <v>0</v>
      </c>
      <c r="BC1605" s="1215">
        <v>54</v>
      </c>
      <c r="BD1605" s="1216"/>
      <c r="BE1605" s="1217"/>
      <c r="BF1605" s="1218"/>
      <c r="BG1605" s="587">
        <f t="shared" si="321"/>
        <v>0</v>
      </c>
      <c r="BI1605" s="1215">
        <v>54</v>
      </c>
      <c r="BJ1605" s="1216"/>
      <c r="BK1605" s="1217"/>
      <c r="BL1605" s="1218"/>
      <c r="BM1605" s="587">
        <f t="shared" si="322"/>
        <v>0</v>
      </c>
      <c r="BO1605" s="1215">
        <v>54</v>
      </c>
      <c r="BP1605" s="1216"/>
      <c r="BQ1605" s="1217"/>
      <c r="BR1605" s="1218"/>
      <c r="BS1605" s="587">
        <f t="shared" si="323"/>
        <v>0</v>
      </c>
    </row>
    <row r="1606" spans="1:71" s="17" customFormat="1" ht="16.75" hidden="1" customHeight="1" outlineLevel="2">
      <c r="A1606" s="1215">
        <v>55</v>
      </c>
      <c r="B1606" s="1216"/>
      <c r="C1606" s="1217"/>
      <c r="D1606" s="1218"/>
      <c r="E1606" s="587">
        <f t="shared" si="312"/>
        <v>0</v>
      </c>
      <c r="G1606" s="1215">
        <v>55</v>
      </c>
      <c r="H1606" s="1216"/>
      <c r="I1606" s="1217"/>
      <c r="J1606" s="1218"/>
      <c r="K1606" s="587">
        <f t="shared" si="313"/>
        <v>0</v>
      </c>
      <c r="M1606" s="1215">
        <v>55</v>
      </c>
      <c r="N1606" s="1216"/>
      <c r="O1606" s="1217"/>
      <c r="P1606" s="1218"/>
      <c r="Q1606" s="587">
        <f t="shared" si="314"/>
        <v>0</v>
      </c>
      <c r="S1606" s="1215">
        <v>55</v>
      </c>
      <c r="T1606" s="1216"/>
      <c r="U1606" s="1217"/>
      <c r="V1606" s="1218"/>
      <c r="W1606" s="587">
        <f t="shared" si="315"/>
        <v>0</v>
      </c>
      <c r="Y1606" s="1215">
        <v>55</v>
      </c>
      <c r="Z1606" s="1216"/>
      <c r="AA1606" s="1217"/>
      <c r="AB1606" s="1218"/>
      <c r="AC1606" s="587">
        <f t="shared" si="316"/>
        <v>0</v>
      </c>
      <c r="AE1606" s="1215">
        <v>55</v>
      </c>
      <c r="AF1606" s="1216"/>
      <c r="AG1606" s="1217"/>
      <c r="AH1606" s="1218"/>
      <c r="AI1606" s="587">
        <f t="shared" si="317"/>
        <v>0</v>
      </c>
      <c r="AK1606" s="1215">
        <v>55</v>
      </c>
      <c r="AL1606" s="1216"/>
      <c r="AM1606" s="1217"/>
      <c r="AN1606" s="1218"/>
      <c r="AO1606" s="587">
        <f t="shared" si="318"/>
        <v>0</v>
      </c>
      <c r="AQ1606" s="1215">
        <v>55</v>
      </c>
      <c r="AR1606" s="1216"/>
      <c r="AS1606" s="1217"/>
      <c r="AT1606" s="1218"/>
      <c r="AU1606" s="587">
        <f t="shared" si="319"/>
        <v>0</v>
      </c>
      <c r="AW1606" s="1215">
        <v>55</v>
      </c>
      <c r="AX1606" s="1216"/>
      <c r="AY1606" s="1217"/>
      <c r="AZ1606" s="1218"/>
      <c r="BA1606" s="587">
        <f t="shared" si="320"/>
        <v>0</v>
      </c>
      <c r="BC1606" s="1215">
        <v>55</v>
      </c>
      <c r="BD1606" s="1216"/>
      <c r="BE1606" s="1217"/>
      <c r="BF1606" s="1218"/>
      <c r="BG1606" s="587">
        <f t="shared" si="321"/>
        <v>0</v>
      </c>
      <c r="BI1606" s="1215">
        <v>55</v>
      </c>
      <c r="BJ1606" s="1216"/>
      <c r="BK1606" s="1217"/>
      <c r="BL1606" s="1218"/>
      <c r="BM1606" s="587">
        <f t="shared" si="322"/>
        <v>0</v>
      </c>
      <c r="BO1606" s="1215">
        <v>55</v>
      </c>
      <c r="BP1606" s="1216"/>
      <c r="BQ1606" s="1217"/>
      <c r="BR1606" s="1218"/>
      <c r="BS1606" s="587">
        <f t="shared" si="323"/>
        <v>0</v>
      </c>
    </row>
    <row r="1607" spans="1:71" s="17" customFormat="1" ht="16.75" hidden="1" customHeight="1" outlineLevel="2">
      <c r="A1607" s="1215">
        <v>56</v>
      </c>
      <c r="B1607" s="1216"/>
      <c r="C1607" s="1217"/>
      <c r="D1607" s="1218"/>
      <c r="E1607" s="587">
        <f t="shared" si="312"/>
        <v>0</v>
      </c>
      <c r="G1607" s="1215">
        <v>56</v>
      </c>
      <c r="H1607" s="1216"/>
      <c r="I1607" s="1217"/>
      <c r="J1607" s="1218"/>
      <c r="K1607" s="587">
        <f t="shared" si="313"/>
        <v>0</v>
      </c>
      <c r="M1607" s="1215">
        <v>56</v>
      </c>
      <c r="N1607" s="1216"/>
      <c r="O1607" s="1217"/>
      <c r="P1607" s="1218"/>
      <c r="Q1607" s="587">
        <f t="shared" si="314"/>
        <v>0</v>
      </c>
      <c r="S1607" s="1215">
        <v>56</v>
      </c>
      <c r="T1607" s="1216"/>
      <c r="U1607" s="1217"/>
      <c r="V1607" s="1218"/>
      <c r="W1607" s="587">
        <f t="shared" si="315"/>
        <v>0</v>
      </c>
      <c r="Y1607" s="1215">
        <v>56</v>
      </c>
      <c r="Z1607" s="1216"/>
      <c r="AA1607" s="1217"/>
      <c r="AB1607" s="1218"/>
      <c r="AC1607" s="587">
        <f t="shared" si="316"/>
        <v>0</v>
      </c>
      <c r="AE1607" s="1215">
        <v>56</v>
      </c>
      <c r="AF1607" s="1216"/>
      <c r="AG1607" s="1217"/>
      <c r="AH1607" s="1218"/>
      <c r="AI1607" s="587">
        <f t="shared" si="317"/>
        <v>0</v>
      </c>
      <c r="AK1607" s="1215">
        <v>56</v>
      </c>
      <c r="AL1607" s="1216"/>
      <c r="AM1607" s="1217"/>
      <c r="AN1607" s="1218"/>
      <c r="AO1607" s="587">
        <f t="shared" si="318"/>
        <v>0</v>
      </c>
      <c r="AQ1607" s="1215">
        <v>56</v>
      </c>
      <c r="AR1607" s="1216"/>
      <c r="AS1607" s="1217"/>
      <c r="AT1607" s="1218"/>
      <c r="AU1607" s="587">
        <f t="shared" si="319"/>
        <v>0</v>
      </c>
      <c r="AW1607" s="1215">
        <v>56</v>
      </c>
      <c r="AX1607" s="1216"/>
      <c r="AY1607" s="1217"/>
      <c r="AZ1607" s="1218"/>
      <c r="BA1607" s="587">
        <f t="shared" si="320"/>
        <v>0</v>
      </c>
      <c r="BC1607" s="1215">
        <v>56</v>
      </c>
      <c r="BD1607" s="1216"/>
      <c r="BE1607" s="1217"/>
      <c r="BF1607" s="1218"/>
      <c r="BG1607" s="587">
        <f t="shared" si="321"/>
        <v>0</v>
      </c>
      <c r="BI1607" s="1215">
        <v>56</v>
      </c>
      <c r="BJ1607" s="1216"/>
      <c r="BK1607" s="1217"/>
      <c r="BL1607" s="1218"/>
      <c r="BM1607" s="587">
        <f t="shared" si="322"/>
        <v>0</v>
      </c>
      <c r="BO1607" s="1215">
        <v>56</v>
      </c>
      <c r="BP1607" s="1216"/>
      <c r="BQ1607" s="1217"/>
      <c r="BR1607" s="1218"/>
      <c r="BS1607" s="587">
        <f t="shared" si="323"/>
        <v>0</v>
      </c>
    </row>
    <row r="1608" spans="1:71" s="17" customFormat="1" ht="16.75" hidden="1" customHeight="1" outlineLevel="2">
      <c r="A1608" s="1215">
        <v>57</v>
      </c>
      <c r="B1608" s="1216"/>
      <c r="C1608" s="1217"/>
      <c r="D1608" s="1218"/>
      <c r="E1608" s="587">
        <f t="shared" si="312"/>
        <v>0</v>
      </c>
      <c r="G1608" s="1215">
        <v>57</v>
      </c>
      <c r="H1608" s="1216"/>
      <c r="I1608" s="1217"/>
      <c r="J1608" s="1218"/>
      <c r="K1608" s="587">
        <f t="shared" si="313"/>
        <v>0</v>
      </c>
      <c r="M1608" s="1215">
        <v>57</v>
      </c>
      <c r="N1608" s="1216"/>
      <c r="O1608" s="1217"/>
      <c r="P1608" s="1218"/>
      <c r="Q1608" s="587">
        <f t="shared" si="314"/>
        <v>0</v>
      </c>
      <c r="S1608" s="1215">
        <v>57</v>
      </c>
      <c r="T1608" s="1216"/>
      <c r="U1608" s="1217"/>
      <c r="V1608" s="1218"/>
      <c r="W1608" s="587">
        <f t="shared" si="315"/>
        <v>0</v>
      </c>
      <c r="Y1608" s="1215">
        <v>57</v>
      </c>
      <c r="Z1608" s="1216"/>
      <c r="AA1608" s="1217"/>
      <c r="AB1608" s="1218"/>
      <c r="AC1608" s="587">
        <f t="shared" si="316"/>
        <v>0</v>
      </c>
      <c r="AE1608" s="1215">
        <v>57</v>
      </c>
      <c r="AF1608" s="1216"/>
      <c r="AG1608" s="1217"/>
      <c r="AH1608" s="1218"/>
      <c r="AI1608" s="587">
        <f t="shared" si="317"/>
        <v>0</v>
      </c>
      <c r="AK1608" s="1215">
        <v>57</v>
      </c>
      <c r="AL1608" s="1216"/>
      <c r="AM1608" s="1217"/>
      <c r="AN1608" s="1218"/>
      <c r="AO1608" s="587">
        <f t="shared" si="318"/>
        <v>0</v>
      </c>
      <c r="AQ1608" s="1215">
        <v>57</v>
      </c>
      <c r="AR1608" s="1216"/>
      <c r="AS1608" s="1217"/>
      <c r="AT1608" s="1218"/>
      <c r="AU1608" s="587">
        <f t="shared" si="319"/>
        <v>0</v>
      </c>
      <c r="AW1608" s="1215">
        <v>57</v>
      </c>
      <c r="AX1608" s="1216"/>
      <c r="AY1608" s="1217"/>
      <c r="AZ1608" s="1218"/>
      <c r="BA1608" s="587">
        <f t="shared" si="320"/>
        <v>0</v>
      </c>
      <c r="BC1608" s="1215">
        <v>57</v>
      </c>
      <c r="BD1608" s="1216"/>
      <c r="BE1608" s="1217"/>
      <c r="BF1608" s="1218"/>
      <c r="BG1608" s="587">
        <f t="shared" si="321"/>
        <v>0</v>
      </c>
      <c r="BI1608" s="1215">
        <v>57</v>
      </c>
      <c r="BJ1608" s="1216"/>
      <c r="BK1608" s="1217"/>
      <c r="BL1608" s="1218"/>
      <c r="BM1608" s="587">
        <f t="shared" si="322"/>
        <v>0</v>
      </c>
      <c r="BO1608" s="1215">
        <v>57</v>
      </c>
      <c r="BP1608" s="1216"/>
      <c r="BQ1608" s="1217"/>
      <c r="BR1608" s="1218"/>
      <c r="BS1608" s="587">
        <f t="shared" si="323"/>
        <v>0</v>
      </c>
    </row>
    <row r="1609" spans="1:71" s="17" customFormat="1" ht="16.75" hidden="1" customHeight="1" outlineLevel="2">
      <c r="A1609" s="1215">
        <v>58</v>
      </c>
      <c r="B1609" s="1216"/>
      <c r="C1609" s="1217"/>
      <c r="D1609" s="1218"/>
      <c r="E1609" s="587">
        <f t="shared" si="312"/>
        <v>0</v>
      </c>
      <c r="G1609" s="1215">
        <v>58</v>
      </c>
      <c r="H1609" s="1216"/>
      <c r="I1609" s="1217"/>
      <c r="J1609" s="1218"/>
      <c r="K1609" s="587">
        <f t="shared" si="313"/>
        <v>0</v>
      </c>
      <c r="M1609" s="1215">
        <v>58</v>
      </c>
      <c r="N1609" s="1216"/>
      <c r="O1609" s="1217"/>
      <c r="P1609" s="1218"/>
      <c r="Q1609" s="587">
        <f t="shared" si="314"/>
        <v>0</v>
      </c>
      <c r="S1609" s="1215">
        <v>58</v>
      </c>
      <c r="T1609" s="1216"/>
      <c r="U1609" s="1217"/>
      <c r="V1609" s="1218"/>
      <c r="W1609" s="587">
        <f t="shared" si="315"/>
        <v>0</v>
      </c>
      <c r="Y1609" s="1215">
        <v>58</v>
      </c>
      <c r="Z1609" s="1216"/>
      <c r="AA1609" s="1217"/>
      <c r="AB1609" s="1218"/>
      <c r="AC1609" s="587">
        <f t="shared" si="316"/>
        <v>0</v>
      </c>
      <c r="AE1609" s="1215">
        <v>58</v>
      </c>
      <c r="AF1609" s="1216"/>
      <c r="AG1609" s="1217"/>
      <c r="AH1609" s="1218"/>
      <c r="AI1609" s="587">
        <f t="shared" si="317"/>
        <v>0</v>
      </c>
      <c r="AK1609" s="1215">
        <v>58</v>
      </c>
      <c r="AL1609" s="1216"/>
      <c r="AM1609" s="1217"/>
      <c r="AN1609" s="1218"/>
      <c r="AO1609" s="587">
        <f t="shared" si="318"/>
        <v>0</v>
      </c>
      <c r="AQ1609" s="1215">
        <v>58</v>
      </c>
      <c r="AR1609" s="1216"/>
      <c r="AS1609" s="1217"/>
      <c r="AT1609" s="1218"/>
      <c r="AU1609" s="587">
        <f t="shared" si="319"/>
        <v>0</v>
      </c>
      <c r="AW1609" s="1215">
        <v>58</v>
      </c>
      <c r="AX1609" s="1216"/>
      <c r="AY1609" s="1217"/>
      <c r="AZ1609" s="1218"/>
      <c r="BA1609" s="587">
        <f t="shared" si="320"/>
        <v>0</v>
      </c>
      <c r="BC1609" s="1215">
        <v>58</v>
      </c>
      <c r="BD1609" s="1216"/>
      <c r="BE1609" s="1217"/>
      <c r="BF1609" s="1218"/>
      <c r="BG1609" s="587">
        <f t="shared" si="321"/>
        <v>0</v>
      </c>
      <c r="BI1609" s="1215">
        <v>58</v>
      </c>
      <c r="BJ1609" s="1216"/>
      <c r="BK1609" s="1217"/>
      <c r="BL1609" s="1218"/>
      <c r="BM1609" s="587">
        <f t="shared" si="322"/>
        <v>0</v>
      </c>
      <c r="BO1609" s="1215">
        <v>58</v>
      </c>
      <c r="BP1609" s="1216"/>
      <c r="BQ1609" s="1217"/>
      <c r="BR1609" s="1218"/>
      <c r="BS1609" s="587">
        <f t="shared" si="323"/>
        <v>0</v>
      </c>
    </row>
    <row r="1610" spans="1:71" s="17" customFormat="1" ht="16.75" hidden="1" customHeight="1" outlineLevel="2">
      <c r="A1610" s="1215">
        <v>59</v>
      </c>
      <c r="B1610" s="1216"/>
      <c r="C1610" s="1217"/>
      <c r="D1610" s="1218"/>
      <c r="E1610" s="587">
        <f t="shared" si="312"/>
        <v>0</v>
      </c>
      <c r="G1610" s="1215">
        <v>59</v>
      </c>
      <c r="H1610" s="1216"/>
      <c r="I1610" s="1217"/>
      <c r="J1610" s="1218"/>
      <c r="K1610" s="587">
        <f t="shared" si="313"/>
        <v>0</v>
      </c>
      <c r="M1610" s="1215">
        <v>59</v>
      </c>
      <c r="N1610" s="1216"/>
      <c r="O1610" s="1217"/>
      <c r="P1610" s="1218"/>
      <c r="Q1610" s="587">
        <f t="shared" si="314"/>
        <v>0</v>
      </c>
      <c r="S1610" s="1215">
        <v>59</v>
      </c>
      <c r="T1610" s="1216"/>
      <c r="U1610" s="1217"/>
      <c r="V1610" s="1218"/>
      <c r="W1610" s="587">
        <f t="shared" si="315"/>
        <v>0</v>
      </c>
      <c r="Y1610" s="1215">
        <v>59</v>
      </c>
      <c r="Z1610" s="1216"/>
      <c r="AA1610" s="1217"/>
      <c r="AB1610" s="1218"/>
      <c r="AC1610" s="587">
        <f t="shared" si="316"/>
        <v>0</v>
      </c>
      <c r="AE1610" s="1215">
        <v>59</v>
      </c>
      <c r="AF1610" s="1216"/>
      <c r="AG1610" s="1217"/>
      <c r="AH1610" s="1218"/>
      <c r="AI1610" s="587">
        <f t="shared" si="317"/>
        <v>0</v>
      </c>
      <c r="AK1610" s="1215">
        <v>59</v>
      </c>
      <c r="AL1610" s="1216"/>
      <c r="AM1610" s="1217"/>
      <c r="AN1610" s="1218"/>
      <c r="AO1610" s="587">
        <f t="shared" si="318"/>
        <v>0</v>
      </c>
      <c r="AQ1610" s="1215">
        <v>59</v>
      </c>
      <c r="AR1610" s="1216"/>
      <c r="AS1610" s="1217"/>
      <c r="AT1610" s="1218"/>
      <c r="AU1610" s="587">
        <f t="shared" si="319"/>
        <v>0</v>
      </c>
      <c r="AW1610" s="1215">
        <v>59</v>
      </c>
      <c r="AX1610" s="1216"/>
      <c r="AY1610" s="1217"/>
      <c r="AZ1610" s="1218"/>
      <c r="BA1610" s="587">
        <f t="shared" si="320"/>
        <v>0</v>
      </c>
      <c r="BC1610" s="1215">
        <v>59</v>
      </c>
      <c r="BD1610" s="1216"/>
      <c r="BE1610" s="1217"/>
      <c r="BF1610" s="1218"/>
      <c r="BG1610" s="587">
        <f t="shared" si="321"/>
        <v>0</v>
      </c>
      <c r="BI1610" s="1215">
        <v>59</v>
      </c>
      <c r="BJ1610" s="1216"/>
      <c r="BK1610" s="1217"/>
      <c r="BL1610" s="1218"/>
      <c r="BM1610" s="587">
        <f t="shared" si="322"/>
        <v>0</v>
      </c>
      <c r="BO1610" s="1215">
        <v>59</v>
      </c>
      <c r="BP1610" s="1216"/>
      <c r="BQ1610" s="1217"/>
      <c r="BR1610" s="1218"/>
      <c r="BS1610" s="587">
        <f t="shared" si="323"/>
        <v>0</v>
      </c>
    </row>
    <row r="1611" spans="1:71" s="17" customFormat="1" ht="16.75" hidden="1" customHeight="1" outlineLevel="2">
      <c r="A1611" s="1215">
        <v>60</v>
      </c>
      <c r="B1611" s="1216"/>
      <c r="C1611" s="1217"/>
      <c r="D1611" s="1218"/>
      <c r="E1611" s="587">
        <f t="shared" si="312"/>
        <v>0</v>
      </c>
      <c r="G1611" s="1215">
        <v>60</v>
      </c>
      <c r="H1611" s="1216"/>
      <c r="I1611" s="1217"/>
      <c r="J1611" s="1218"/>
      <c r="K1611" s="587">
        <f t="shared" si="313"/>
        <v>0</v>
      </c>
      <c r="M1611" s="1215">
        <v>60</v>
      </c>
      <c r="N1611" s="1216"/>
      <c r="O1611" s="1217"/>
      <c r="P1611" s="1218"/>
      <c r="Q1611" s="587">
        <f t="shared" si="314"/>
        <v>0</v>
      </c>
      <c r="S1611" s="1215">
        <v>60</v>
      </c>
      <c r="T1611" s="1216"/>
      <c r="U1611" s="1217"/>
      <c r="V1611" s="1218"/>
      <c r="W1611" s="587">
        <f t="shared" si="315"/>
        <v>0</v>
      </c>
      <c r="Y1611" s="1215">
        <v>60</v>
      </c>
      <c r="Z1611" s="1216"/>
      <c r="AA1611" s="1217"/>
      <c r="AB1611" s="1218"/>
      <c r="AC1611" s="587">
        <f t="shared" si="316"/>
        <v>0</v>
      </c>
      <c r="AE1611" s="1215">
        <v>60</v>
      </c>
      <c r="AF1611" s="1216"/>
      <c r="AG1611" s="1217"/>
      <c r="AH1611" s="1218"/>
      <c r="AI1611" s="587">
        <f t="shared" si="317"/>
        <v>0</v>
      </c>
      <c r="AK1611" s="1215">
        <v>60</v>
      </c>
      <c r="AL1611" s="1216"/>
      <c r="AM1611" s="1217"/>
      <c r="AN1611" s="1218"/>
      <c r="AO1611" s="587">
        <f t="shared" si="318"/>
        <v>0</v>
      </c>
      <c r="AQ1611" s="1215">
        <v>60</v>
      </c>
      <c r="AR1611" s="1216"/>
      <c r="AS1611" s="1217"/>
      <c r="AT1611" s="1218"/>
      <c r="AU1611" s="587">
        <f t="shared" si="319"/>
        <v>0</v>
      </c>
      <c r="AW1611" s="1215">
        <v>60</v>
      </c>
      <c r="AX1611" s="1216"/>
      <c r="AY1611" s="1217"/>
      <c r="AZ1611" s="1218"/>
      <c r="BA1611" s="587">
        <f t="shared" si="320"/>
        <v>0</v>
      </c>
      <c r="BC1611" s="1215">
        <v>60</v>
      </c>
      <c r="BD1611" s="1216"/>
      <c r="BE1611" s="1217"/>
      <c r="BF1611" s="1218"/>
      <c r="BG1611" s="587">
        <f t="shared" si="321"/>
        <v>0</v>
      </c>
      <c r="BI1611" s="1215">
        <v>60</v>
      </c>
      <c r="BJ1611" s="1216"/>
      <c r="BK1611" s="1217"/>
      <c r="BL1611" s="1218"/>
      <c r="BM1611" s="587">
        <f t="shared" si="322"/>
        <v>0</v>
      </c>
      <c r="BO1611" s="1215">
        <v>60</v>
      </c>
      <c r="BP1611" s="1216"/>
      <c r="BQ1611" s="1217"/>
      <c r="BR1611" s="1218"/>
      <c r="BS1611" s="587">
        <f t="shared" si="323"/>
        <v>0</v>
      </c>
    </row>
    <row r="1612" spans="1:71" s="17" customFormat="1" ht="16.75" hidden="1" customHeight="1" outlineLevel="2">
      <c r="A1612" s="1215">
        <v>61</v>
      </c>
      <c r="B1612" s="1216"/>
      <c r="C1612" s="1217"/>
      <c r="D1612" s="1218"/>
      <c r="E1612" s="587">
        <f t="shared" si="312"/>
        <v>0</v>
      </c>
      <c r="G1612" s="1215">
        <v>61</v>
      </c>
      <c r="H1612" s="1216"/>
      <c r="I1612" s="1217"/>
      <c r="J1612" s="1218"/>
      <c r="K1612" s="587">
        <f t="shared" si="313"/>
        <v>0</v>
      </c>
      <c r="M1612" s="1215">
        <v>61</v>
      </c>
      <c r="N1612" s="1216"/>
      <c r="O1612" s="1217"/>
      <c r="P1612" s="1218"/>
      <c r="Q1612" s="587">
        <f t="shared" si="314"/>
        <v>0</v>
      </c>
      <c r="S1612" s="1215">
        <v>61</v>
      </c>
      <c r="T1612" s="1216"/>
      <c r="U1612" s="1217"/>
      <c r="V1612" s="1218"/>
      <c r="W1612" s="587">
        <f t="shared" si="315"/>
        <v>0</v>
      </c>
      <c r="Y1612" s="1215">
        <v>61</v>
      </c>
      <c r="Z1612" s="1216"/>
      <c r="AA1612" s="1217"/>
      <c r="AB1612" s="1218"/>
      <c r="AC1612" s="587">
        <f t="shared" si="316"/>
        <v>0</v>
      </c>
      <c r="AE1612" s="1215">
        <v>61</v>
      </c>
      <c r="AF1612" s="1216"/>
      <c r="AG1612" s="1217"/>
      <c r="AH1612" s="1218"/>
      <c r="AI1612" s="587">
        <f t="shared" si="317"/>
        <v>0</v>
      </c>
      <c r="AK1612" s="1215">
        <v>61</v>
      </c>
      <c r="AL1612" s="1216"/>
      <c r="AM1612" s="1217"/>
      <c r="AN1612" s="1218"/>
      <c r="AO1612" s="587">
        <f t="shared" si="318"/>
        <v>0</v>
      </c>
      <c r="AQ1612" s="1215">
        <v>61</v>
      </c>
      <c r="AR1612" s="1216"/>
      <c r="AS1612" s="1217"/>
      <c r="AT1612" s="1218"/>
      <c r="AU1612" s="587">
        <f t="shared" si="319"/>
        <v>0</v>
      </c>
      <c r="AW1612" s="1215">
        <v>61</v>
      </c>
      <c r="AX1612" s="1216"/>
      <c r="AY1612" s="1217"/>
      <c r="AZ1612" s="1218"/>
      <c r="BA1612" s="587">
        <f t="shared" si="320"/>
        <v>0</v>
      </c>
      <c r="BC1612" s="1215">
        <v>61</v>
      </c>
      <c r="BD1612" s="1216"/>
      <c r="BE1612" s="1217"/>
      <c r="BF1612" s="1218"/>
      <c r="BG1612" s="587">
        <f t="shared" si="321"/>
        <v>0</v>
      </c>
      <c r="BI1612" s="1215">
        <v>61</v>
      </c>
      <c r="BJ1612" s="1216"/>
      <c r="BK1612" s="1217"/>
      <c r="BL1612" s="1218"/>
      <c r="BM1612" s="587">
        <f t="shared" si="322"/>
        <v>0</v>
      </c>
      <c r="BO1612" s="1215">
        <v>61</v>
      </c>
      <c r="BP1612" s="1216"/>
      <c r="BQ1612" s="1217"/>
      <c r="BR1612" s="1218"/>
      <c r="BS1612" s="587">
        <f t="shared" si="323"/>
        <v>0</v>
      </c>
    </row>
    <row r="1613" spans="1:71" s="17" customFormat="1" ht="16.75" hidden="1" customHeight="1" outlineLevel="2">
      <c r="A1613" s="1215">
        <v>62</v>
      </c>
      <c r="B1613" s="1216"/>
      <c r="C1613" s="1217"/>
      <c r="D1613" s="1218"/>
      <c r="E1613" s="587">
        <f t="shared" si="312"/>
        <v>0</v>
      </c>
      <c r="G1613" s="1215">
        <v>62</v>
      </c>
      <c r="H1613" s="1216"/>
      <c r="I1613" s="1217"/>
      <c r="J1613" s="1218"/>
      <c r="K1613" s="587">
        <f t="shared" si="313"/>
        <v>0</v>
      </c>
      <c r="M1613" s="1215">
        <v>62</v>
      </c>
      <c r="N1613" s="1216"/>
      <c r="O1613" s="1217"/>
      <c r="P1613" s="1218"/>
      <c r="Q1613" s="587">
        <f t="shared" si="314"/>
        <v>0</v>
      </c>
      <c r="S1613" s="1215">
        <v>62</v>
      </c>
      <c r="T1613" s="1216"/>
      <c r="U1613" s="1217"/>
      <c r="V1613" s="1218"/>
      <c r="W1613" s="587">
        <f t="shared" si="315"/>
        <v>0</v>
      </c>
      <c r="Y1613" s="1215">
        <v>62</v>
      </c>
      <c r="Z1613" s="1216"/>
      <c r="AA1613" s="1217"/>
      <c r="AB1613" s="1218"/>
      <c r="AC1613" s="587">
        <f t="shared" si="316"/>
        <v>0</v>
      </c>
      <c r="AE1613" s="1215">
        <v>62</v>
      </c>
      <c r="AF1613" s="1216"/>
      <c r="AG1613" s="1217"/>
      <c r="AH1613" s="1218"/>
      <c r="AI1613" s="587">
        <f t="shared" si="317"/>
        <v>0</v>
      </c>
      <c r="AK1613" s="1215">
        <v>62</v>
      </c>
      <c r="AL1613" s="1216"/>
      <c r="AM1613" s="1217"/>
      <c r="AN1613" s="1218"/>
      <c r="AO1613" s="587">
        <f t="shared" si="318"/>
        <v>0</v>
      </c>
      <c r="AQ1613" s="1215">
        <v>62</v>
      </c>
      <c r="AR1613" s="1216"/>
      <c r="AS1613" s="1217"/>
      <c r="AT1613" s="1218"/>
      <c r="AU1613" s="587">
        <f t="shared" si="319"/>
        <v>0</v>
      </c>
      <c r="AW1613" s="1215">
        <v>62</v>
      </c>
      <c r="AX1613" s="1216"/>
      <c r="AY1613" s="1217"/>
      <c r="AZ1613" s="1218"/>
      <c r="BA1613" s="587">
        <f t="shared" si="320"/>
        <v>0</v>
      </c>
      <c r="BC1613" s="1215">
        <v>62</v>
      </c>
      <c r="BD1613" s="1216"/>
      <c r="BE1613" s="1217"/>
      <c r="BF1613" s="1218"/>
      <c r="BG1613" s="587">
        <f t="shared" si="321"/>
        <v>0</v>
      </c>
      <c r="BI1613" s="1215">
        <v>62</v>
      </c>
      <c r="BJ1613" s="1216"/>
      <c r="BK1613" s="1217"/>
      <c r="BL1613" s="1218"/>
      <c r="BM1613" s="587">
        <f t="shared" si="322"/>
        <v>0</v>
      </c>
      <c r="BO1613" s="1215">
        <v>62</v>
      </c>
      <c r="BP1613" s="1216"/>
      <c r="BQ1613" s="1217"/>
      <c r="BR1613" s="1218"/>
      <c r="BS1613" s="587">
        <f t="shared" si="323"/>
        <v>0</v>
      </c>
    </row>
    <row r="1614" spans="1:71" s="17" customFormat="1" ht="16.75" hidden="1" customHeight="1" outlineLevel="2">
      <c r="A1614" s="1215">
        <v>63</v>
      </c>
      <c r="B1614" s="1216"/>
      <c r="C1614" s="1217"/>
      <c r="D1614" s="1218"/>
      <c r="E1614" s="587">
        <f t="shared" si="312"/>
        <v>0</v>
      </c>
      <c r="G1614" s="1215">
        <v>63</v>
      </c>
      <c r="H1614" s="1216"/>
      <c r="I1614" s="1217"/>
      <c r="J1614" s="1218"/>
      <c r="K1614" s="587">
        <f t="shared" si="313"/>
        <v>0</v>
      </c>
      <c r="M1614" s="1215">
        <v>63</v>
      </c>
      <c r="N1614" s="1216"/>
      <c r="O1614" s="1217"/>
      <c r="P1614" s="1218"/>
      <c r="Q1614" s="587">
        <f t="shared" si="314"/>
        <v>0</v>
      </c>
      <c r="S1614" s="1215">
        <v>63</v>
      </c>
      <c r="T1614" s="1216"/>
      <c r="U1614" s="1217"/>
      <c r="V1614" s="1218"/>
      <c r="W1614" s="587">
        <f t="shared" si="315"/>
        <v>0</v>
      </c>
      <c r="Y1614" s="1215">
        <v>63</v>
      </c>
      <c r="Z1614" s="1216"/>
      <c r="AA1614" s="1217"/>
      <c r="AB1614" s="1218"/>
      <c r="AC1614" s="587">
        <f t="shared" si="316"/>
        <v>0</v>
      </c>
      <c r="AE1614" s="1215">
        <v>63</v>
      </c>
      <c r="AF1614" s="1216"/>
      <c r="AG1614" s="1217"/>
      <c r="AH1614" s="1218"/>
      <c r="AI1614" s="587">
        <f t="shared" si="317"/>
        <v>0</v>
      </c>
      <c r="AK1614" s="1215">
        <v>63</v>
      </c>
      <c r="AL1614" s="1216"/>
      <c r="AM1614" s="1217"/>
      <c r="AN1614" s="1218"/>
      <c r="AO1614" s="587">
        <f t="shared" si="318"/>
        <v>0</v>
      </c>
      <c r="AQ1614" s="1215">
        <v>63</v>
      </c>
      <c r="AR1614" s="1216"/>
      <c r="AS1614" s="1217"/>
      <c r="AT1614" s="1218"/>
      <c r="AU1614" s="587">
        <f t="shared" si="319"/>
        <v>0</v>
      </c>
      <c r="AW1614" s="1215">
        <v>63</v>
      </c>
      <c r="AX1614" s="1216"/>
      <c r="AY1614" s="1217"/>
      <c r="AZ1614" s="1218"/>
      <c r="BA1614" s="587">
        <f t="shared" si="320"/>
        <v>0</v>
      </c>
      <c r="BC1614" s="1215">
        <v>63</v>
      </c>
      <c r="BD1614" s="1216"/>
      <c r="BE1614" s="1217"/>
      <c r="BF1614" s="1218"/>
      <c r="BG1614" s="587">
        <f t="shared" si="321"/>
        <v>0</v>
      </c>
      <c r="BI1614" s="1215">
        <v>63</v>
      </c>
      <c r="BJ1614" s="1216"/>
      <c r="BK1614" s="1217"/>
      <c r="BL1614" s="1218"/>
      <c r="BM1614" s="587">
        <f t="shared" si="322"/>
        <v>0</v>
      </c>
      <c r="BO1614" s="1215">
        <v>63</v>
      </c>
      <c r="BP1614" s="1216"/>
      <c r="BQ1614" s="1217"/>
      <c r="BR1614" s="1218"/>
      <c r="BS1614" s="587">
        <f t="shared" si="323"/>
        <v>0</v>
      </c>
    </row>
    <row r="1615" spans="1:71" s="17" customFormat="1" ht="16.75" hidden="1" customHeight="1" outlineLevel="2">
      <c r="A1615" s="1215">
        <v>64</v>
      </c>
      <c r="B1615" s="1216"/>
      <c r="C1615" s="1217"/>
      <c r="D1615" s="1218"/>
      <c r="E1615" s="587">
        <f t="shared" si="312"/>
        <v>0</v>
      </c>
      <c r="G1615" s="1215">
        <v>64</v>
      </c>
      <c r="H1615" s="1216"/>
      <c r="I1615" s="1217"/>
      <c r="J1615" s="1218"/>
      <c r="K1615" s="587">
        <f t="shared" si="313"/>
        <v>0</v>
      </c>
      <c r="M1615" s="1215">
        <v>64</v>
      </c>
      <c r="N1615" s="1216"/>
      <c r="O1615" s="1217"/>
      <c r="P1615" s="1218"/>
      <c r="Q1615" s="587">
        <f t="shared" si="314"/>
        <v>0</v>
      </c>
      <c r="S1615" s="1215">
        <v>64</v>
      </c>
      <c r="T1615" s="1216"/>
      <c r="U1615" s="1217"/>
      <c r="V1615" s="1218"/>
      <c r="W1615" s="587">
        <f t="shared" si="315"/>
        <v>0</v>
      </c>
      <c r="Y1615" s="1215">
        <v>64</v>
      </c>
      <c r="Z1615" s="1216"/>
      <c r="AA1615" s="1217"/>
      <c r="AB1615" s="1218"/>
      <c r="AC1615" s="587">
        <f t="shared" si="316"/>
        <v>0</v>
      </c>
      <c r="AE1615" s="1215">
        <v>64</v>
      </c>
      <c r="AF1615" s="1216"/>
      <c r="AG1615" s="1217"/>
      <c r="AH1615" s="1218"/>
      <c r="AI1615" s="587">
        <f t="shared" si="317"/>
        <v>0</v>
      </c>
      <c r="AK1615" s="1215">
        <v>64</v>
      </c>
      <c r="AL1615" s="1216"/>
      <c r="AM1615" s="1217"/>
      <c r="AN1615" s="1218"/>
      <c r="AO1615" s="587">
        <f t="shared" si="318"/>
        <v>0</v>
      </c>
      <c r="AQ1615" s="1215">
        <v>64</v>
      </c>
      <c r="AR1615" s="1216"/>
      <c r="AS1615" s="1217"/>
      <c r="AT1615" s="1218"/>
      <c r="AU1615" s="587">
        <f t="shared" si="319"/>
        <v>0</v>
      </c>
      <c r="AW1615" s="1215">
        <v>64</v>
      </c>
      <c r="AX1615" s="1216"/>
      <c r="AY1615" s="1217"/>
      <c r="AZ1615" s="1218"/>
      <c r="BA1615" s="587">
        <f t="shared" si="320"/>
        <v>0</v>
      </c>
      <c r="BC1615" s="1215">
        <v>64</v>
      </c>
      <c r="BD1615" s="1216"/>
      <c r="BE1615" s="1217"/>
      <c r="BF1615" s="1218"/>
      <c r="BG1615" s="587">
        <f t="shared" si="321"/>
        <v>0</v>
      </c>
      <c r="BI1615" s="1215">
        <v>64</v>
      </c>
      <c r="BJ1615" s="1216"/>
      <c r="BK1615" s="1217"/>
      <c r="BL1615" s="1218"/>
      <c r="BM1615" s="587">
        <f t="shared" si="322"/>
        <v>0</v>
      </c>
      <c r="BO1615" s="1215">
        <v>64</v>
      </c>
      <c r="BP1615" s="1216"/>
      <c r="BQ1615" s="1217"/>
      <c r="BR1615" s="1218"/>
      <c r="BS1615" s="587">
        <f t="shared" si="323"/>
        <v>0</v>
      </c>
    </row>
    <row r="1616" spans="1:71" s="17" customFormat="1" ht="16.75" hidden="1" customHeight="1" outlineLevel="2">
      <c r="A1616" s="1215">
        <v>65</v>
      </c>
      <c r="B1616" s="1216"/>
      <c r="C1616" s="1217"/>
      <c r="D1616" s="1218"/>
      <c r="E1616" s="587">
        <f t="shared" si="312"/>
        <v>0</v>
      </c>
      <c r="G1616" s="1215">
        <v>65</v>
      </c>
      <c r="H1616" s="1216"/>
      <c r="I1616" s="1217"/>
      <c r="J1616" s="1218"/>
      <c r="K1616" s="587">
        <f t="shared" si="313"/>
        <v>0</v>
      </c>
      <c r="M1616" s="1215">
        <v>65</v>
      </c>
      <c r="N1616" s="1216"/>
      <c r="O1616" s="1217"/>
      <c r="P1616" s="1218"/>
      <c r="Q1616" s="587">
        <f t="shared" si="314"/>
        <v>0</v>
      </c>
      <c r="S1616" s="1215">
        <v>65</v>
      </c>
      <c r="T1616" s="1216"/>
      <c r="U1616" s="1217"/>
      <c r="V1616" s="1218"/>
      <c r="W1616" s="587">
        <f t="shared" si="315"/>
        <v>0</v>
      </c>
      <c r="Y1616" s="1215">
        <v>65</v>
      </c>
      <c r="Z1616" s="1216"/>
      <c r="AA1616" s="1217"/>
      <c r="AB1616" s="1218"/>
      <c r="AC1616" s="587">
        <f t="shared" si="316"/>
        <v>0</v>
      </c>
      <c r="AE1616" s="1215">
        <v>65</v>
      </c>
      <c r="AF1616" s="1216"/>
      <c r="AG1616" s="1217"/>
      <c r="AH1616" s="1218"/>
      <c r="AI1616" s="587">
        <f t="shared" si="317"/>
        <v>0</v>
      </c>
      <c r="AK1616" s="1215">
        <v>65</v>
      </c>
      <c r="AL1616" s="1216"/>
      <c r="AM1616" s="1217"/>
      <c r="AN1616" s="1218"/>
      <c r="AO1616" s="587">
        <f t="shared" si="318"/>
        <v>0</v>
      </c>
      <c r="AQ1616" s="1215">
        <v>65</v>
      </c>
      <c r="AR1616" s="1216"/>
      <c r="AS1616" s="1217"/>
      <c r="AT1616" s="1218"/>
      <c r="AU1616" s="587">
        <f t="shared" si="319"/>
        <v>0</v>
      </c>
      <c r="AW1616" s="1215">
        <v>65</v>
      </c>
      <c r="AX1616" s="1216"/>
      <c r="AY1616" s="1217"/>
      <c r="AZ1616" s="1218"/>
      <c r="BA1616" s="587">
        <f t="shared" si="320"/>
        <v>0</v>
      </c>
      <c r="BC1616" s="1215">
        <v>65</v>
      </c>
      <c r="BD1616" s="1216"/>
      <c r="BE1616" s="1217"/>
      <c r="BF1616" s="1218"/>
      <c r="BG1616" s="587">
        <f t="shared" si="321"/>
        <v>0</v>
      </c>
      <c r="BI1616" s="1215">
        <v>65</v>
      </c>
      <c r="BJ1616" s="1216"/>
      <c r="BK1616" s="1217"/>
      <c r="BL1616" s="1218"/>
      <c r="BM1616" s="587">
        <f t="shared" si="322"/>
        <v>0</v>
      </c>
      <c r="BO1616" s="1215">
        <v>65</v>
      </c>
      <c r="BP1616" s="1216"/>
      <c r="BQ1616" s="1217"/>
      <c r="BR1616" s="1218"/>
      <c r="BS1616" s="587">
        <f t="shared" si="323"/>
        <v>0</v>
      </c>
    </row>
    <row r="1617" spans="1:71" s="17" customFormat="1" ht="16.75" hidden="1" customHeight="1" outlineLevel="2">
      <c r="A1617" s="1215">
        <v>66</v>
      </c>
      <c r="B1617" s="1216"/>
      <c r="C1617" s="1217"/>
      <c r="D1617" s="1218"/>
      <c r="E1617" s="587">
        <f t="shared" ref="E1617:E1680" si="324">IF(AND(C1617&gt;=D$1545,C1617&lt;=D$1544),1,0)</f>
        <v>0</v>
      </c>
      <c r="G1617" s="1215">
        <v>66</v>
      </c>
      <c r="H1617" s="1216"/>
      <c r="I1617" s="1217"/>
      <c r="J1617" s="1218"/>
      <c r="K1617" s="587">
        <f t="shared" ref="K1617:K1680" si="325">IF(AND(I1617&gt;=J$1545,I1617&lt;=J$1544),1,0)</f>
        <v>0</v>
      </c>
      <c r="M1617" s="1215">
        <v>66</v>
      </c>
      <c r="N1617" s="1216"/>
      <c r="O1617" s="1217"/>
      <c r="P1617" s="1218"/>
      <c r="Q1617" s="587">
        <f t="shared" ref="Q1617:Q1680" si="326">IF(AND(O1617&gt;=P$1545,O1617&lt;=P$1544),1,0)</f>
        <v>0</v>
      </c>
      <c r="S1617" s="1215">
        <v>66</v>
      </c>
      <c r="T1617" s="1216"/>
      <c r="U1617" s="1217"/>
      <c r="V1617" s="1218"/>
      <c r="W1617" s="587">
        <f t="shared" ref="W1617:W1680" si="327">IF(AND(U1617&gt;=V$1545,U1617&lt;=V$1544),1,0)</f>
        <v>0</v>
      </c>
      <c r="Y1617" s="1215">
        <v>66</v>
      </c>
      <c r="Z1617" s="1216"/>
      <c r="AA1617" s="1217"/>
      <c r="AB1617" s="1218"/>
      <c r="AC1617" s="587">
        <f t="shared" ref="AC1617:AC1680" si="328">IF(AND(AA1617&gt;=AB$1545,AA1617&lt;=AB$1544),1,0)</f>
        <v>0</v>
      </c>
      <c r="AE1617" s="1215">
        <v>66</v>
      </c>
      <c r="AF1617" s="1216"/>
      <c r="AG1617" s="1217"/>
      <c r="AH1617" s="1218"/>
      <c r="AI1617" s="587">
        <f t="shared" ref="AI1617:AI1680" si="329">IF(AND(AG1617&gt;=AH$1545,AG1617&lt;=AH$1544),1,0)</f>
        <v>0</v>
      </c>
      <c r="AK1617" s="1215">
        <v>66</v>
      </c>
      <c r="AL1617" s="1216"/>
      <c r="AM1617" s="1217"/>
      <c r="AN1617" s="1218"/>
      <c r="AO1617" s="587">
        <f t="shared" ref="AO1617:AO1680" si="330">IF(AND(AM1617&gt;=AN$1545,AM1617&lt;=AN$1544),1,0)</f>
        <v>0</v>
      </c>
      <c r="AQ1617" s="1215">
        <v>66</v>
      </c>
      <c r="AR1617" s="1216"/>
      <c r="AS1617" s="1217"/>
      <c r="AT1617" s="1218"/>
      <c r="AU1617" s="587">
        <f t="shared" ref="AU1617:AU1680" si="331">IF(AND(AS1617&gt;=AT$1545,AS1617&lt;=AT$1544),1,0)</f>
        <v>0</v>
      </c>
      <c r="AW1617" s="1215">
        <v>66</v>
      </c>
      <c r="AX1617" s="1216"/>
      <c r="AY1617" s="1217"/>
      <c r="AZ1617" s="1218"/>
      <c r="BA1617" s="587">
        <f t="shared" ref="BA1617:BA1680" si="332">IF(AND(AY1617&gt;=AZ$1545,AY1617&lt;=AZ$1544),1,0)</f>
        <v>0</v>
      </c>
      <c r="BC1617" s="1215">
        <v>66</v>
      </c>
      <c r="BD1617" s="1216"/>
      <c r="BE1617" s="1217"/>
      <c r="BF1617" s="1218"/>
      <c r="BG1617" s="587">
        <f t="shared" ref="BG1617:BG1680" si="333">IF(AND(BE1617&gt;=BF$1545,BE1617&lt;=BF$1544),1,0)</f>
        <v>0</v>
      </c>
      <c r="BI1617" s="1215">
        <v>66</v>
      </c>
      <c r="BJ1617" s="1216"/>
      <c r="BK1617" s="1217"/>
      <c r="BL1617" s="1218"/>
      <c r="BM1617" s="587">
        <f t="shared" ref="BM1617:BM1680" si="334">IF(AND(BK1617&gt;=BL$1545,BK1617&lt;=BL$1544),1,0)</f>
        <v>0</v>
      </c>
      <c r="BO1617" s="1215">
        <v>66</v>
      </c>
      <c r="BP1617" s="1216"/>
      <c r="BQ1617" s="1217"/>
      <c r="BR1617" s="1218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15">
        <v>67</v>
      </c>
      <c r="B1618" s="1216"/>
      <c r="C1618" s="1217"/>
      <c r="D1618" s="1218"/>
      <c r="E1618" s="587">
        <f t="shared" si="324"/>
        <v>0</v>
      </c>
      <c r="G1618" s="1215">
        <v>67</v>
      </c>
      <c r="H1618" s="1216"/>
      <c r="I1618" s="1217"/>
      <c r="J1618" s="1218"/>
      <c r="K1618" s="587">
        <f t="shared" si="325"/>
        <v>0</v>
      </c>
      <c r="M1618" s="1215">
        <v>67</v>
      </c>
      <c r="N1618" s="1216"/>
      <c r="O1618" s="1217"/>
      <c r="P1618" s="1218"/>
      <c r="Q1618" s="587">
        <f t="shared" si="326"/>
        <v>0</v>
      </c>
      <c r="S1618" s="1215">
        <v>67</v>
      </c>
      <c r="T1618" s="1216"/>
      <c r="U1618" s="1217"/>
      <c r="V1618" s="1218"/>
      <c r="W1618" s="587">
        <f t="shared" si="327"/>
        <v>0</v>
      </c>
      <c r="Y1618" s="1215">
        <v>67</v>
      </c>
      <c r="Z1618" s="1216"/>
      <c r="AA1618" s="1217"/>
      <c r="AB1618" s="1218"/>
      <c r="AC1618" s="587">
        <f t="shared" si="328"/>
        <v>0</v>
      </c>
      <c r="AE1618" s="1215">
        <v>67</v>
      </c>
      <c r="AF1618" s="1216"/>
      <c r="AG1618" s="1217"/>
      <c r="AH1618" s="1218"/>
      <c r="AI1618" s="587">
        <f t="shared" si="329"/>
        <v>0</v>
      </c>
      <c r="AK1618" s="1215">
        <v>67</v>
      </c>
      <c r="AL1618" s="1216"/>
      <c r="AM1618" s="1217"/>
      <c r="AN1618" s="1218"/>
      <c r="AO1618" s="587">
        <f t="shared" si="330"/>
        <v>0</v>
      </c>
      <c r="AQ1618" s="1215">
        <v>67</v>
      </c>
      <c r="AR1618" s="1216"/>
      <c r="AS1618" s="1217"/>
      <c r="AT1618" s="1218"/>
      <c r="AU1618" s="587">
        <f t="shared" si="331"/>
        <v>0</v>
      </c>
      <c r="AW1618" s="1215">
        <v>67</v>
      </c>
      <c r="AX1618" s="1216"/>
      <c r="AY1618" s="1217"/>
      <c r="AZ1618" s="1218"/>
      <c r="BA1618" s="587">
        <f t="shared" si="332"/>
        <v>0</v>
      </c>
      <c r="BC1618" s="1215">
        <v>67</v>
      </c>
      <c r="BD1618" s="1216"/>
      <c r="BE1618" s="1217"/>
      <c r="BF1618" s="1218"/>
      <c r="BG1618" s="587">
        <f t="shared" si="333"/>
        <v>0</v>
      </c>
      <c r="BI1618" s="1215">
        <v>67</v>
      </c>
      <c r="BJ1618" s="1216"/>
      <c r="BK1618" s="1217"/>
      <c r="BL1618" s="1218"/>
      <c r="BM1618" s="587">
        <f t="shared" si="334"/>
        <v>0</v>
      </c>
      <c r="BO1618" s="1215">
        <v>67</v>
      </c>
      <c r="BP1618" s="1216"/>
      <c r="BQ1618" s="1217"/>
      <c r="BR1618" s="1218"/>
      <c r="BS1618" s="587">
        <f t="shared" si="335"/>
        <v>0</v>
      </c>
    </row>
    <row r="1619" spans="1:71" s="17" customFormat="1" ht="16.75" hidden="1" customHeight="1" outlineLevel="2">
      <c r="A1619" s="1215">
        <v>68</v>
      </c>
      <c r="B1619" s="1216"/>
      <c r="C1619" s="1217"/>
      <c r="D1619" s="1218"/>
      <c r="E1619" s="587">
        <f t="shared" si="324"/>
        <v>0</v>
      </c>
      <c r="G1619" s="1215">
        <v>68</v>
      </c>
      <c r="H1619" s="1216"/>
      <c r="I1619" s="1217"/>
      <c r="J1619" s="1218"/>
      <c r="K1619" s="587">
        <f t="shared" si="325"/>
        <v>0</v>
      </c>
      <c r="M1619" s="1215">
        <v>68</v>
      </c>
      <c r="N1619" s="1216"/>
      <c r="O1619" s="1217"/>
      <c r="P1619" s="1218"/>
      <c r="Q1619" s="587">
        <f t="shared" si="326"/>
        <v>0</v>
      </c>
      <c r="S1619" s="1215">
        <v>68</v>
      </c>
      <c r="T1619" s="1216"/>
      <c r="U1619" s="1217"/>
      <c r="V1619" s="1218"/>
      <c r="W1619" s="587">
        <f t="shared" si="327"/>
        <v>0</v>
      </c>
      <c r="Y1619" s="1215">
        <v>68</v>
      </c>
      <c r="Z1619" s="1216"/>
      <c r="AA1619" s="1217"/>
      <c r="AB1619" s="1218"/>
      <c r="AC1619" s="587">
        <f t="shared" si="328"/>
        <v>0</v>
      </c>
      <c r="AE1619" s="1215">
        <v>68</v>
      </c>
      <c r="AF1619" s="1216"/>
      <c r="AG1619" s="1217"/>
      <c r="AH1619" s="1218"/>
      <c r="AI1619" s="587">
        <f t="shared" si="329"/>
        <v>0</v>
      </c>
      <c r="AK1619" s="1215">
        <v>68</v>
      </c>
      <c r="AL1619" s="1216"/>
      <c r="AM1619" s="1217"/>
      <c r="AN1619" s="1218"/>
      <c r="AO1619" s="587">
        <f t="shared" si="330"/>
        <v>0</v>
      </c>
      <c r="AQ1619" s="1215">
        <v>68</v>
      </c>
      <c r="AR1619" s="1216"/>
      <c r="AS1619" s="1217"/>
      <c r="AT1619" s="1218"/>
      <c r="AU1619" s="587">
        <f t="shared" si="331"/>
        <v>0</v>
      </c>
      <c r="AW1619" s="1215">
        <v>68</v>
      </c>
      <c r="AX1619" s="1216"/>
      <c r="AY1619" s="1217"/>
      <c r="AZ1619" s="1218"/>
      <c r="BA1619" s="587">
        <f t="shared" si="332"/>
        <v>0</v>
      </c>
      <c r="BC1619" s="1215">
        <v>68</v>
      </c>
      <c r="BD1619" s="1216"/>
      <c r="BE1619" s="1217"/>
      <c r="BF1619" s="1218"/>
      <c r="BG1619" s="587">
        <f t="shared" si="333"/>
        <v>0</v>
      </c>
      <c r="BI1619" s="1215">
        <v>68</v>
      </c>
      <c r="BJ1619" s="1216"/>
      <c r="BK1619" s="1217"/>
      <c r="BL1619" s="1218"/>
      <c r="BM1619" s="587">
        <f t="shared" si="334"/>
        <v>0</v>
      </c>
      <c r="BO1619" s="1215">
        <v>68</v>
      </c>
      <c r="BP1619" s="1216"/>
      <c r="BQ1619" s="1217"/>
      <c r="BR1619" s="1218"/>
      <c r="BS1619" s="587">
        <f t="shared" si="335"/>
        <v>0</v>
      </c>
    </row>
    <row r="1620" spans="1:71" s="17" customFormat="1" ht="16.75" hidden="1" customHeight="1" outlineLevel="2">
      <c r="A1620" s="1215">
        <v>69</v>
      </c>
      <c r="B1620" s="1216"/>
      <c r="C1620" s="1217"/>
      <c r="D1620" s="1218"/>
      <c r="E1620" s="587">
        <f t="shared" si="324"/>
        <v>0</v>
      </c>
      <c r="G1620" s="1215">
        <v>69</v>
      </c>
      <c r="H1620" s="1216"/>
      <c r="I1620" s="1217"/>
      <c r="J1620" s="1218"/>
      <c r="K1620" s="587">
        <f t="shared" si="325"/>
        <v>0</v>
      </c>
      <c r="M1620" s="1215">
        <v>69</v>
      </c>
      <c r="N1620" s="1216"/>
      <c r="O1620" s="1217"/>
      <c r="P1620" s="1218"/>
      <c r="Q1620" s="587">
        <f t="shared" si="326"/>
        <v>0</v>
      </c>
      <c r="S1620" s="1215">
        <v>69</v>
      </c>
      <c r="T1620" s="1216"/>
      <c r="U1620" s="1217"/>
      <c r="V1620" s="1218"/>
      <c r="W1620" s="587">
        <f t="shared" si="327"/>
        <v>0</v>
      </c>
      <c r="Y1620" s="1215">
        <v>69</v>
      </c>
      <c r="Z1620" s="1216"/>
      <c r="AA1620" s="1217"/>
      <c r="AB1620" s="1218"/>
      <c r="AC1620" s="587">
        <f t="shared" si="328"/>
        <v>0</v>
      </c>
      <c r="AE1620" s="1215">
        <v>69</v>
      </c>
      <c r="AF1620" s="1216"/>
      <c r="AG1620" s="1217"/>
      <c r="AH1620" s="1218"/>
      <c r="AI1620" s="587">
        <f t="shared" si="329"/>
        <v>0</v>
      </c>
      <c r="AK1620" s="1215">
        <v>69</v>
      </c>
      <c r="AL1620" s="1216"/>
      <c r="AM1620" s="1217"/>
      <c r="AN1620" s="1218"/>
      <c r="AO1620" s="587">
        <f t="shared" si="330"/>
        <v>0</v>
      </c>
      <c r="AQ1620" s="1215">
        <v>69</v>
      </c>
      <c r="AR1620" s="1216"/>
      <c r="AS1620" s="1217"/>
      <c r="AT1620" s="1218"/>
      <c r="AU1620" s="587">
        <f t="shared" si="331"/>
        <v>0</v>
      </c>
      <c r="AW1620" s="1215">
        <v>69</v>
      </c>
      <c r="AX1620" s="1216"/>
      <c r="AY1620" s="1217"/>
      <c r="AZ1620" s="1218"/>
      <c r="BA1620" s="587">
        <f t="shared" si="332"/>
        <v>0</v>
      </c>
      <c r="BC1620" s="1215">
        <v>69</v>
      </c>
      <c r="BD1620" s="1216"/>
      <c r="BE1620" s="1217"/>
      <c r="BF1620" s="1218"/>
      <c r="BG1620" s="587">
        <f t="shared" si="333"/>
        <v>0</v>
      </c>
      <c r="BI1620" s="1215">
        <v>69</v>
      </c>
      <c r="BJ1620" s="1216"/>
      <c r="BK1620" s="1217"/>
      <c r="BL1620" s="1218"/>
      <c r="BM1620" s="587">
        <f t="shared" si="334"/>
        <v>0</v>
      </c>
      <c r="BO1620" s="1215">
        <v>69</v>
      </c>
      <c r="BP1620" s="1216"/>
      <c r="BQ1620" s="1217"/>
      <c r="BR1620" s="1218"/>
      <c r="BS1620" s="587">
        <f t="shared" si="335"/>
        <v>0</v>
      </c>
    </row>
    <row r="1621" spans="1:71" s="17" customFormat="1" ht="16.75" hidden="1" customHeight="1" outlineLevel="2">
      <c r="A1621" s="1215">
        <v>70</v>
      </c>
      <c r="B1621" s="1216"/>
      <c r="C1621" s="1217"/>
      <c r="D1621" s="1218"/>
      <c r="E1621" s="587">
        <f t="shared" si="324"/>
        <v>0</v>
      </c>
      <c r="G1621" s="1215">
        <v>70</v>
      </c>
      <c r="H1621" s="1216"/>
      <c r="I1621" s="1217"/>
      <c r="J1621" s="1218"/>
      <c r="K1621" s="587">
        <f t="shared" si="325"/>
        <v>0</v>
      </c>
      <c r="M1621" s="1215">
        <v>70</v>
      </c>
      <c r="N1621" s="1216"/>
      <c r="O1621" s="1217"/>
      <c r="P1621" s="1218"/>
      <c r="Q1621" s="587">
        <f t="shared" si="326"/>
        <v>0</v>
      </c>
      <c r="S1621" s="1215">
        <v>70</v>
      </c>
      <c r="T1621" s="1216"/>
      <c r="U1621" s="1217"/>
      <c r="V1621" s="1218"/>
      <c r="W1621" s="587">
        <f t="shared" si="327"/>
        <v>0</v>
      </c>
      <c r="Y1621" s="1215">
        <v>70</v>
      </c>
      <c r="Z1621" s="1216"/>
      <c r="AA1621" s="1217"/>
      <c r="AB1621" s="1218"/>
      <c r="AC1621" s="587">
        <f t="shared" si="328"/>
        <v>0</v>
      </c>
      <c r="AE1621" s="1215">
        <v>70</v>
      </c>
      <c r="AF1621" s="1216"/>
      <c r="AG1621" s="1217"/>
      <c r="AH1621" s="1218"/>
      <c r="AI1621" s="587">
        <f t="shared" si="329"/>
        <v>0</v>
      </c>
      <c r="AK1621" s="1215">
        <v>70</v>
      </c>
      <c r="AL1621" s="1216"/>
      <c r="AM1621" s="1217"/>
      <c r="AN1621" s="1218"/>
      <c r="AO1621" s="587">
        <f t="shared" si="330"/>
        <v>0</v>
      </c>
      <c r="AQ1621" s="1215">
        <v>70</v>
      </c>
      <c r="AR1621" s="1216"/>
      <c r="AS1621" s="1217"/>
      <c r="AT1621" s="1218"/>
      <c r="AU1621" s="587">
        <f t="shared" si="331"/>
        <v>0</v>
      </c>
      <c r="AW1621" s="1215">
        <v>70</v>
      </c>
      <c r="AX1621" s="1216"/>
      <c r="AY1621" s="1217"/>
      <c r="AZ1621" s="1218"/>
      <c r="BA1621" s="587">
        <f t="shared" si="332"/>
        <v>0</v>
      </c>
      <c r="BC1621" s="1215">
        <v>70</v>
      </c>
      <c r="BD1621" s="1216"/>
      <c r="BE1621" s="1217"/>
      <c r="BF1621" s="1218"/>
      <c r="BG1621" s="587">
        <f t="shared" si="333"/>
        <v>0</v>
      </c>
      <c r="BI1621" s="1215">
        <v>70</v>
      </c>
      <c r="BJ1621" s="1216"/>
      <c r="BK1621" s="1217"/>
      <c r="BL1621" s="1218"/>
      <c r="BM1621" s="587">
        <f t="shared" si="334"/>
        <v>0</v>
      </c>
      <c r="BO1621" s="1215">
        <v>70</v>
      </c>
      <c r="BP1621" s="1216"/>
      <c r="BQ1621" s="1217"/>
      <c r="BR1621" s="1218"/>
      <c r="BS1621" s="587">
        <f t="shared" si="335"/>
        <v>0</v>
      </c>
    </row>
    <row r="1622" spans="1:71" s="17" customFormat="1" ht="16.75" hidden="1" customHeight="1" outlineLevel="2">
      <c r="A1622" s="1215">
        <v>71</v>
      </c>
      <c r="B1622" s="1216"/>
      <c r="C1622" s="1217"/>
      <c r="D1622" s="1218"/>
      <c r="E1622" s="587">
        <f t="shared" si="324"/>
        <v>0</v>
      </c>
      <c r="G1622" s="1215">
        <v>71</v>
      </c>
      <c r="H1622" s="1216"/>
      <c r="I1622" s="1217"/>
      <c r="J1622" s="1218"/>
      <c r="K1622" s="587">
        <f t="shared" si="325"/>
        <v>0</v>
      </c>
      <c r="M1622" s="1215">
        <v>71</v>
      </c>
      <c r="N1622" s="1216"/>
      <c r="O1622" s="1217"/>
      <c r="P1622" s="1218"/>
      <c r="Q1622" s="587">
        <f t="shared" si="326"/>
        <v>0</v>
      </c>
      <c r="S1622" s="1215">
        <v>71</v>
      </c>
      <c r="T1622" s="1216"/>
      <c r="U1622" s="1217"/>
      <c r="V1622" s="1218"/>
      <c r="W1622" s="587">
        <f t="shared" si="327"/>
        <v>0</v>
      </c>
      <c r="Y1622" s="1215">
        <v>71</v>
      </c>
      <c r="Z1622" s="1216"/>
      <c r="AA1622" s="1217"/>
      <c r="AB1622" s="1218"/>
      <c r="AC1622" s="587">
        <f t="shared" si="328"/>
        <v>0</v>
      </c>
      <c r="AE1622" s="1215">
        <v>71</v>
      </c>
      <c r="AF1622" s="1216"/>
      <c r="AG1622" s="1217"/>
      <c r="AH1622" s="1218"/>
      <c r="AI1622" s="587">
        <f t="shared" si="329"/>
        <v>0</v>
      </c>
      <c r="AK1622" s="1215">
        <v>71</v>
      </c>
      <c r="AL1622" s="1216"/>
      <c r="AM1622" s="1217"/>
      <c r="AN1622" s="1218"/>
      <c r="AO1622" s="587">
        <f t="shared" si="330"/>
        <v>0</v>
      </c>
      <c r="AQ1622" s="1215">
        <v>71</v>
      </c>
      <c r="AR1622" s="1216"/>
      <c r="AS1622" s="1217"/>
      <c r="AT1622" s="1218"/>
      <c r="AU1622" s="587">
        <f t="shared" si="331"/>
        <v>0</v>
      </c>
      <c r="AW1622" s="1215">
        <v>71</v>
      </c>
      <c r="AX1622" s="1216"/>
      <c r="AY1622" s="1217"/>
      <c r="AZ1622" s="1218"/>
      <c r="BA1622" s="587">
        <f t="shared" si="332"/>
        <v>0</v>
      </c>
      <c r="BC1622" s="1215">
        <v>71</v>
      </c>
      <c r="BD1622" s="1216"/>
      <c r="BE1622" s="1217"/>
      <c r="BF1622" s="1218"/>
      <c r="BG1622" s="587">
        <f t="shared" si="333"/>
        <v>0</v>
      </c>
      <c r="BI1622" s="1215">
        <v>71</v>
      </c>
      <c r="BJ1622" s="1216"/>
      <c r="BK1622" s="1217"/>
      <c r="BL1622" s="1218"/>
      <c r="BM1622" s="587">
        <f t="shared" si="334"/>
        <v>0</v>
      </c>
      <c r="BO1622" s="1215">
        <v>71</v>
      </c>
      <c r="BP1622" s="1216"/>
      <c r="BQ1622" s="1217"/>
      <c r="BR1622" s="1218"/>
      <c r="BS1622" s="587">
        <f t="shared" si="335"/>
        <v>0</v>
      </c>
    </row>
    <row r="1623" spans="1:71" s="17" customFormat="1" ht="16.75" hidden="1" customHeight="1" outlineLevel="2">
      <c r="A1623" s="1215">
        <v>72</v>
      </c>
      <c r="B1623" s="1216"/>
      <c r="C1623" s="1217"/>
      <c r="D1623" s="1218"/>
      <c r="E1623" s="587">
        <f t="shared" si="324"/>
        <v>0</v>
      </c>
      <c r="G1623" s="1215">
        <v>72</v>
      </c>
      <c r="H1623" s="1216"/>
      <c r="I1623" s="1217"/>
      <c r="J1623" s="1218"/>
      <c r="K1623" s="587">
        <f t="shared" si="325"/>
        <v>0</v>
      </c>
      <c r="M1623" s="1215">
        <v>72</v>
      </c>
      <c r="N1623" s="1216"/>
      <c r="O1623" s="1217"/>
      <c r="P1623" s="1218"/>
      <c r="Q1623" s="587">
        <f t="shared" si="326"/>
        <v>0</v>
      </c>
      <c r="S1623" s="1215">
        <v>72</v>
      </c>
      <c r="T1623" s="1216"/>
      <c r="U1623" s="1217"/>
      <c r="V1623" s="1218"/>
      <c r="W1623" s="587">
        <f t="shared" si="327"/>
        <v>0</v>
      </c>
      <c r="Y1623" s="1215">
        <v>72</v>
      </c>
      <c r="Z1623" s="1216"/>
      <c r="AA1623" s="1217"/>
      <c r="AB1623" s="1218"/>
      <c r="AC1623" s="587">
        <f t="shared" si="328"/>
        <v>0</v>
      </c>
      <c r="AE1623" s="1215">
        <v>72</v>
      </c>
      <c r="AF1623" s="1216"/>
      <c r="AG1623" s="1217"/>
      <c r="AH1623" s="1218"/>
      <c r="AI1623" s="587">
        <f t="shared" si="329"/>
        <v>0</v>
      </c>
      <c r="AK1623" s="1215">
        <v>72</v>
      </c>
      <c r="AL1623" s="1216"/>
      <c r="AM1623" s="1217"/>
      <c r="AN1623" s="1218"/>
      <c r="AO1623" s="587">
        <f t="shared" si="330"/>
        <v>0</v>
      </c>
      <c r="AQ1623" s="1215">
        <v>72</v>
      </c>
      <c r="AR1623" s="1216"/>
      <c r="AS1623" s="1217"/>
      <c r="AT1623" s="1218"/>
      <c r="AU1623" s="587">
        <f t="shared" si="331"/>
        <v>0</v>
      </c>
      <c r="AW1623" s="1215">
        <v>72</v>
      </c>
      <c r="AX1623" s="1216"/>
      <c r="AY1623" s="1217"/>
      <c r="AZ1623" s="1218"/>
      <c r="BA1623" s="587">
        <f t="shared" si="332"/>
        <v>0</v>
      </c>
      <c r="BC1623" s="1215">
        <v>72</v>
      </c>
      <c r="BD1623" s="1216"/>
      <c r="BE1623" s="1217"/>
      <c r="BF1623" s="1218"/>
      <c r="BG1623" s="587">
        <f t="shared" si="333"/>
        <v>0</v>
      </c>
      <c r="BI1623" s="1215">
        <v>72</v>
      </c>
      <c r="BJ1623" s="1216"/>
      <c r="BK1623" s="1217"/>
      <c r="BL1623" s="1218"/>
      <c r="BM1623" s="587">
        <f t="shared" si="334"/>
        <v>0</v>
      </c>
      <c r="BO1623" s="1215">
        <v>72</v>
      </c>
      <c r="BP1623" s="1216"/>
      <c r="BQ1623" s="1217"/>
      <c r="BR1623" s="1218"/>
      <c r="BS1623" s="587">
        <f t="shared" si="335"/>
        <v>0</v>
      </c>
    </row>
    <row r="1624" spans="1:71" s="17" customFormat="1" ht="16.75" hidden="1" customHeight="1" outlineLevel="2">
      <c r="A1624" s="1215">
        <v>73</v>
      </c>
      <c r="B1624" s="1216"/>
      <c r="C1624" s="1217"/>
      <c r="D1624" s="1218"/>
      <c r="E1624" s="587">
        <f t="shared" si="324"/>
        <v>0</v>
      </c>
      <c r="G1624" s="1215">
        <v>73</v>
      </c>
      <c r="H1624" s="1216"/>
      <c r="I1624" s="1217"/>
      <c r="J1624" s="1218"/>
      <c r="K1624" s="587">
        <f t="shared" si="325"/>
        <v>0</v>
      </c>
      <c r="M1624" s="1215">
        <v>73</v>
      </c>
      <c r="N1624" s="1216"/>
      <c r="O1624" s="1217"/>
      <c r="P1624" s="1218"/>
      <c r="Q1624" s="587">
        <f t="shared" si="326"/>
        <v>0</v>
      </c>
      <c r="S1624" s="1215">
        <v>73</v>
      </c>
      <c r="T1624" s="1216"/>
      <c r="U1624" s="1217"/>
      <c r="V1624" s="1218"/>
      <c r="W1624" s="587">
        <f t="shared" si="327"/>
        <v>0</v>
      </c>
      <c r="Y1624" s="1215">
        <v>73</v>
      </c>
      <c r="Z1624" s="1216"/>
      <c r="AA1624" s="1217"/>
      <c r="AB1624" s="1218"/>
      <c r="AC1624" s="587">
        <f t="shared" si="328"/>
        <v>0</v>
      </c>
      <c r="AE1624" s="1215">
        <v>73</v>
      </c>
      <c r="AF1624" s="1216"/>
      <c r="AG1624" s="1217"/>
      <c r="AH1624" s="1218"/>
      <c r="AI1624" s="587">
        <f t="shared" si="329"/>
        <v>0</v>
      </c>
      <c r="AK1624" s="1215">
        <v>73</v>
      </c>
      <c r="AL1624" s="1216"/>
      <c r="AM1624" s="1217"/>
      <c r="AN1624" s="1218"/>
      <c r="AO1624" s="587">
        <f t="shared" si="330"/>
        <v>0</v>
      </c>
      <c r="AQ1624" s="1215">
        <v>73</v>
      </c>
      <c r="AR1624" s="1216"/>
      <c r="AS1624" s="1217"/>
      <c r="AT1624" s="1218"/>
      <c r="AU1624" s="587">
        <f t="shared" si="331"/>
        <v>0</v>
      </c>
      <c r="AW1624" s="1215">
        <v>73</v>
      </c>
      <c r="AX1624" s="1216"/>
      <c r="AY1624" s="1217"/>
      <c r="AZ1624" s="1218"/>
      <c r="BA1624" s="587">
        <f t="shared" si="332"/>
        <v>0</v>
      </c>
      <c r="BC1624" s="1215">
        <v>73</v>
      </c>
      <c r="BD1624" s="1216"/>
      <c r="BE1624" s="1217"/>
      <c r="BF1624" s="1218"/>
      <c r="BG1624" s="587">
        <f t="shared" si="333"/>
        <v>0</v>
      </c>
      <c r="BI1624" s="1215">
        <v>73</v>
      </c>
      <c r="BJ1624" s="1216"/>
      <c r="BK1624" s="1217"/>
      <c r="BL1624" s="1218"/>
      <c r="BM1624" s="587">
        <f t="shared" si="334"/>
        <v>0</v>
      </c>
      <c r="BO1624" s="1215">
        <v>73</v>
      </c>
      <c r="BP1624" s="1216"/>
      <c r="BQ1624" s="1217"/>
      <c r="BR1624" s="1218"/>
      <c r="BS1624" s="587">
        <f t="shared" si="335"/>
        <v>0</v>
      </c>
    </row>
    <row r="1625" spans="1:71" s="17" customFormat="1" ht="16.75" hidden="1" customHeight="1" outlineLevel="2">
      <c r="A1625" s="1215">
        <v>74</v>
      </c>
      <c r="B1625" s="1216"/>
      <c r="C1625" s="1217"/>
      <c r="D1625" s="1218"/>
      <c r="E1625" s="587">
        <f t="shared" si="324"/>
        <v>0</v>
      </c>
      <c r="G1625" s="1215">
        <v>74</v>
      </c>
      <c r="H1625" s="1216"/>
      <c r="I1625" s="1217"/>
      <c r="J1625" s="1218"/>
      <c r="K1625" s="587">
        <f t="shared" si="325"/>
        <v>0</v>
      </c>
      <c r="M1625" s="1215">
        <v>74</v>
      </c>
      <c r="N1625" s="1216"/>
      <c r="O1625" s="1217"/>
      <c r="P1625" s="1218"/>
      <c r="Q1625" s="587">
        <f t="shared" si="326"/>
        <v>0</v>
      </c>
      <c r="S1625" s="1215">
        <v>74</v>
      </c>
      <c r="T1625" s="1216"/>
      <c r="U1625" s="1217"/>
      <c r="V1625" s="1218"/>
      <c r="W1625" s="587">
        <f t="shared" si="327"/>
        <v>0</v>
      </c>
      <c r="Y1625" s="1215">
        <v>74</v>
      </c>
      <c r="Z1625" s="1216"/>
      <c r="AA1625" s="1217"/>
      <c r="AB1625" s="1218"/>
      <c r="AC1625" s="587">
        <f t="shared" si="328"/>
        <v>0</v>
      </c>
      <c r="AE1625" s="1215">
        <v>74</v>
      </c>
      <c r="AF1625" s="1216"/>
      <c r="AG1625" s="1217"/>
      <c r="AH1625" s="1218"/>
      <c r="AI1625" s="587">
        <f t="shared" si="329"/>
        <v>0</v>
      </c>
      <c r="AK1625" s="1215">
        <v>74</v>
      </c>
      <c r="AL1625" s="1216"/>
      <c r="AM1625" s="1217"/>
      <c r="AN1625" s="1218"/>
      <c r="AO1625" s="587">
        <f t="shared" si="330"/>
        <v>0</v>
      </c>
      <c r="AQ1625" s="1215">
        <v>74</v>
      </c>
      <c r="AR1625" s="1216"/>
      <c r="AS1625" s="1217"/>
      <c r="AT1625" s="1218"/>
      <c r="AU1625" s="587">
        <f t="shared" si="331"/>
        <v>0</v>
      </c>
      <c r="AW1625" s="1215">
        <v>74</v>
      </c>
      <c r="AX1625" s="1216"/>
      <c r="AY1625" s="1217"/>
      <c r="AZ1625" s="1218"/>
      <c r="BA1625" s="587">
        <f t="shared" si="332"/>
        <v>0</v>
      </c>
      <c r="BC1625" s="1215">
        <v>74</v>
      </c>
      <c r="BD1625" s="1216"/>
      <c r="BE1625" s="1217"/>
      <c r="BF1625" s="1218"/>
      <c r="BG1625" s="587">
        <f t="shared" si="333"/>
        <v>0</v>
      </c>
      <c r="BI1625" s="1215">
        <v>74</v>
      </c>
      <c r="BJ1625" s="1216"/>
      <c r="BK1625" s="1217"/>
      <c r="BL1625" s="1218"/>
      <c r="BM1625" s="587">
        <f t="shared" si="334"/>
        <v>0</v>
      </c>
      <c r="BO1625" s="1215">
        <v>74</v>
      </c>
      <c r="BP1625" s="1216"/>
      <c r="BQ1625" s="1217"/>
      <c r="BR1625" s="1218"/>
      <c r="BS1625" s="587">
        <f t="shared" si="335"/>
        <v>0</v>
      </c>
    </row>
    <row r="1626" spans="1:71" s="17" customFormat="1" ht="16.75" hidden="1" customHeight="1" outlineLevel="2">
      <c r="A1626" s="1215">
        <v>75</v>
      </c>
      <c r="B1626" s="1216"/>
      <c r="C1626" s="1217"/>
      <c r="D1626" s="1218"/>
      <c r="E1626" s="587">
        <f t="shared" si="324"/>
        <v>0</v>
      </c>
      <c r="G1626" s="1215">
        <v>75</v>
      </c>
      <c r="H1626" s="1216"/>
      <c r="I1626" s="1217"/>
      <c r="J1626" s="1218"/>
      <c r="K1626" s="587">
        <f t="shared" si="325"/>
        <v>0</v>
      </c>
      <c r="M1626" s="1215">
        <v>75</v>
      </c>
      <c r="N1626" s="1216"/>
      <c r="O1626" s="1217"/>
      <c r="P1626" s="1218"/>
      <c r="Q1626" s="587">
        <f t="shared" si="326"/>
        <v>0</v>
      </c>
      <c r="S1626" s="1215">
        <v>75</v>
      </c>
      <c r="T1626" s="1216"/>
      <c r="U1626" s="1217"/>
      <c r="V1626" s="1218"/>
      <c r="W1626" s="587">
        <f t="shared" si="327"/>
        <v>0</v>
      </c>
      <c r="Y1626" s="1215">
        <v>75</v>
      </c>
      <c r="Z1626" s="1216"/>
      <c r="AA1626" s="1217"/>
      <c r="AB1626" s="1218"/>
      <c r="AC1626" s="587">
        <f t="shared" si="328"/>
        <v>0</v>
      </c>
      <c r="AE1626" s="1215">
        <v>75</v>
      </c>
      <c r="AF1626" s="1216"/>
      <c r="AG1626" s="1217"/>
      <c r="AH1626" s="1218"/>
      <c r="AI1626" s="587">
        <f t="shared" si="329"/>
        <v>0</v>
      </c>
      <c r="AK1626" s="1215">
        <v>75</v>
      </c>
      <c r="AL1626" s="1216"/>
      <c r="AM1626" s="1217"/>
      <c r="AN1626" s="1218"/>
      <c r="AO1626" s="587">
        <f t="shared" si="330"/>
        <v>0</v>
      </c>
      <c r="AQ1626" s="1215">
        <v>75</v>
      </c>
      <c r="AR1626" s="1216"/>
      <c r="AS1626" s="1217"/>
      <c r="AT1626" s="1218"/>
      <c r="AU1626" s="587">
        <f t="shared" si="331"/>
        <v>0</v>
      </c>
      <c r="AW1626" s="1215">
        <v>75</v>
      </c>
      <c r="AX1626" s="1216"/>
      <c r="AY1626" s="1217"/>
      <c r="AZ1626" s="1218"/>
      <c r="BA1626" s="587">
        <f t="shared" si="332"/>
        <v>0</v>
      </c>
      <c r="BC1626" s="1215">
        <v>75</v>
      </c>
      <c r="BD1626" s="1216"/>
      <c r="BE1626" s="1217"/>
      <c r="BF1626" s="1218"/>
      <c r="BG1626" s="587">
        <f t="shared" si="333"/>
        <v>0</v>
      </c>
      <c r="BI1626" s="1215">
        <v>75</v>
      </c>
      <c r="BJ1626" s="1216"/>
      <c r="BK1626" s="1217"/>
      <c r="BL1626" s="1218"/>
      <c r="BM1626" s="587">
        <f t="shared" si="334"/>
        <v>0</v>
      </c>
      <c r="BO1626" s="1215">
        <v>75</v>
      </c>
      <c r="BP1626" s="1216"/>
      <c r="BQ1626" s="1217"/>
      <c r="BR1626" s="1218"/>
      <c r="BS1626" s="587">
        <f t="shared" si="335"/>
        <v>0</v>
      </c>
    </row>
    <row r="1627" spans="1:71" s="17" customFormat="1" ht="16.75" hidden="1" customHeight="1" outlineLevel="2">
      <c r="A1627" s="1215">
        <v>76</v>
      </c>
      <c r="B1627" s="1216"/>
      <c r="C1627" s="1217"/>
      <c r="D1627" s="1218"/>
      <c r="E1627" s="587">
        <f t="shared" si="324"/>
        <v>0</v>
      </c>
      <c r="G1627" s="1215">
        <v>76</v>
      </c>
      <c r="H1627" s="1216"/>
      <c r="I1627" s="1217"/>
      <c r="J1627" s="1218"/>
      <c r="K1627" s="587">
        <f t="shared" si="325"/>
        <v>0</v>
      </c>
      <c r="M1627" s="1215">
        <v>76</v>
      </c>
      <c r="N1627" s="1216"/>
      <c r="O1627" s="1217"/>
      <c r="P1627" s="1218"/>
      <c r="Q1627" s="587">
        <f t="shared" si="326"/>
        <v>0</v>
      </c>
      <c r="S1627" s="1215">
        <v>76</v>
      </c>
      <c r="T1627" s="1216"/>
      <c r="U1627" s="1217"/>
      <c r="V1627" s="1218"/>
      <c r="W1627" s="587">
        <f t="shared" si="327"/>
        <v>0</v>
      </c>
      <c r="Y1627" s="1215">
        <v>76</v>
      </c>
      <c r="Z1627" s="1216"/>
      <c r="AA1627" s="1217"/>
      <c r="AB1627" s="1218"/>
      <c r="AC1627" s="587">
        <f t="shared" si="328"/>
        <v>0</v>
      </c>
      <c r="AE1627" s="1215">
        <v>76</v>
      </c>
      <c r="AF1627" s="1216"/>
      <c r="AG1627" s="1217"/>
      <c r="AH1627" s="1218"/>
      <c r="AI1627" s="587">
        <f t="shared" si="329"/>
        <v>0</v>
      </c>
      <c r="AK1627" s="1215">
        <v>76</v>
      </c>
      <c r="AL1627" s="1216"/>
      <c r="AM1627" s="1217"/>
      <c r="AN1627" s="1218"/>
      <c r="AO1627" s="587">
        <f t="shared" si="330"/>
        <v>0</v>
      </c>
      <c r="AQ1627" s="1215">
        <v>76</v>
      </c>
      <c r="AR1627" s="1216"/>
      <c r="AS1627" s="1217"/>
      <c r="AT1627" s="1218"/>
      <c r="AU1627" s="587">
        <f t="shared" si="331"/>
        <v>0</v>
      </c>
      <c r="AW1627" s="1215">
        <v>76</v>
      </c>
      <c r="AX1627" s="1216"/>
      <c r="AY1627" s="1217"/>
      <c r="AZ1627" s="1218"/>
      <c r="BA1627" s="587">
        <f t="shared" si="332"/>
        <v>0</v>
      </c>
      <c r="BC1627" s="1215">
        <v>76</v>
      </c>
      <c r="BD1627" s="1216"/>
      <c r="BE1627" s="1217"/>
      <c r="BF1627" s="1218"/>
      <c r="BG1627" s="587">
        <f t="shared" si="333"/>
        <v>0</v>
      </c>
      <c r="BI1627" s="1215">
        <v>76</v>
      </c>
      <c r="BJ1627" s="1216"/>
      <c r="BK1627" s="1217"/>
      <c r="BL1627" s="1218"/>
      <c r="BM1627" s="587">
        <f t="shared" si="334"/>
        <v>0</v>
      </c>
      <c r="BO1627" s="1215">
        <v>76</v>
      </c>
      <c r="BP1627" s="1216"/>
      <c r="BQ1627" s="1217"/>
      <c r="BR1627" s="1218"/>
      <c r="BS1627" s="587">
        <f t="shared" si="335"/>
        <v>0</v>
      </c>
    </row>
    <row r="1628" spans="1:71" s="17" customFormat="1" ht="16.75" hidden="1" customHeight="1" outlineLevel="2">
      <c r="A1628" s="1215">
        <v>77</v>
      </c>
      <c r="B1628" s="1216"/>
      <c r="C1628" s="1217"/>
      <c r="D1628" s="1218"/>
      <c r="E1628" s="587">
        <f t="shared" si="324"/>
        <v>0</v>
      </c>
      <c r="G1628" s="1215">
        <v>77</v>
      </c>
      <c r="H1628" s="1216"/>
      <c r="I1628" s="1217"/>
      <c r="J1628" s="1218"/>
      <c r="K1628" s="587">
        <f t="shared" si="325"/>
        <v>0</v>
      </c>
      <c r="M1628" s="1215">
        <v>77</v>
      </c>
      <c r="N1628" s="1216"/>
      <c r="O1628" s="1217"/>
      <c r="P1628" s="1218"/>
      <c r="Q1628" s="587">
        <f t="shared" si="326"/>
        <v>0</v>
      </c>
      <c r="S1628" s="1215">
        <v>77</v>
      </c>
      <c r="T1628" s="1216"/>
      <c r="U1628" s="1217"/>
      <c r="V1628" s="1218"/>
      <c r="W1628" s="587">
        <f t="shared" si="327"/>
        <v>0</v>
      </c>
      <c r="Y1628" s="1215">
        <v>77</v>
      </c>
      <c r="Z1628" s="1216"/>
      <c r="AA1628" s="1217"/>
      <c r="AB1628" s="1218"/>
      <c r="AC1628" s="587">
        <f t="shared" si="328"/>
        <v>0</v>
      </c>
      <c r="AE1628" s="1215">
        <v>77</v>
      </c>
      <c r="AF1628" s="1216"/>
      <c r="AG1628" s="1217"/>
      <c r="AH1628" s="1218"/>
      <c r="AI1628" s="587">
        <f t="shared" si="329"/>
        <v>0</v>
      </c>
      <c r="AK1628" s="1215">
        <v>77</v>
      </c>
      <c r="AL1628" s="1216"/>
      <c r="AM1628" s="1217"/>
      <c r="AN1628" s="1218"/>
      <c r="AO1628" s="587">
        <f t="shared" si="330"/>
        <v>0</v>
      </c>
      <c r="AQ1628" s="1215">
        <v>77</v>
      </c>
      <c r="AR1628" s="1216"/>
      <c r="AS1628" s="1217"/>
      <c r="AT1628" s="1218"/>
      <c r="AU1628" s="587">
        <f t="shared" si="331"/>
        <v>0</v>
      </c>
      <c r="AW1628" s="1215">
        <v>77</v>
      </c>
      <c r="AX1628" s="1216"/>
      <c r="AY1628" s="1217"/>
      <c r="AZ1628" s="1218"/>
      <c r="BA1628" s="587">
        <f t="shared" si="332"/>
        <v>0</v>
      </c>
      <c r="BC1628" s="1215">
        <v>77</v>
      </c>
      <c r="BD1628" s="1216"/>
      <c r="BE1628" s="1217"/>
      <c r="BF1628" s="1218"/>
      <c r="BG1628" s="587">
        <f t="shared" si="333"/>
        <v>0</v>
      </c>
      <c r="BI1628" s="1215">
        <v>77</v>
      </c>
      <c r="BJ1628" s="1216"/>
      <c r="BK1628" s="1217"/>
      <c r="BL1628" s="1218"/>
      <c r="BM1628" s="587">
        <f t="shared" si="334"/>
        <v>0</v>
      </c>
      <c r="BO1628" s="1215">
        <v>77</v>
      </c>
      <c r="BP1628" s="1216"/>
      <c r="BQ1628" s="1217"/>
      <c r="BR1628" s="1218"/>
      <c r="BS1628" s="587">
        <f t="shared" si="335"/>
        <v>0</v>
      </c>
    </row>
    <row r="1629" spans="1:71" s="17" customFormat="1" ht="16.75" hidden="1" customHeight="1" outlineLevel="2">
      <c r="A1629" s="1215">
        <v>78</v>
      </c>
      <c r="B1629" s="1216"/>
      <c r="C1629" s="1217"/>
      <c r="D1629" s="1218"/>
      <c r="E1629" s="587">
        <f t="shared" si="324"/>
        <v>0</v>
      </c>
      <c r="G1629" s="1215">
        <v>78</v>
      </c>
      <c r="H1629" s="1216"/>
      <c r="I1629" s="1217"/>
      <c r="J1629" s="1218"/>
      <c r="K1629" s="587">
        <f t="shared" si="325"/>
        <v>0</v>
      </c>
      <c r="M1629" s="1215">
        <v>78</v>
      </c>
      <c r="N1629" s="1216"/>
      <c r="O1629" s="1217"/>
      <c r="P1629" s="1218"/>
      <c r="Q1629" s="587">
        <f t="shared" si="326"/>
        <v>0</v>
      </c>
      <c r="S1629" s="1215">
        <v>78</v>
      </c>
      <c r="T1629" s="1216"/>
      <c r="U1629" s="1217"/>
      <c r="V1629" s="1218"/>
      <c r="W1629" s="587">
        <f t="shared" si="327"/>
        <v>0</v>
      </c>
      <c r="Y1629" s="1215">
        <v>78</v>
      </c>
      <c r="Z1629" s="1216"/>
      <c r="AA1629" s="1217"/>
      <c r="AB1629" s="1218"/>
      <c r="AC1629" s="587">
        <f t="shared" si="328"/>
        <v>0</v>
      </c>
      <c r="AE1629" s="1215">
        <v>78</v>
      </c>
      <c r="AF1629" s="1216"/>
      <c r="AG1629" s="1217"/>
      <c r="AH1629" s="1218"/>
      <c r="AI1629" s="587">
        <f t="shared" si="329"/>
        <v>0</v>
      </c>
      <c r="AK1629" s="1215">
        <v>78</v>
      </c>
      <c r="AL1629" s="1216"/>
      <c r="AM1629" s="1217"/>
      <c r="AN1629" s="1218"/>
      <c r="AO1629" s="587">
        <f t="shared" si="330"/>
        <v>0</v>
      </c>
      <c r="AQ1629" s="1215">
        <v>78</v>
      </c>
      <c r="AR1629" s="1216"/>
      <c r="AS1629" s="1217"/>
      <c r="AT1629" s="1218"/>
      <c r="AU1629" s="587">
        <f t="shared" si="331"/>
        <v>0</v>
      </c>
      <c r="AW1629" s="1215">
        <v>78</v>
      </c>
      <c r="AX1629" s="1216"/>
      <c r="AY1629" s="1217"/>
      <c r="AZ1629" s="1218"/>
      <c r="BA1629" s="587">
        <f t="shared" si="332"/>
        <v>0</v>
      </c>
      <c r="BC1629" s="1215">
        <v>78</v>
      </c>
      <c r="BD1629" s="1216"/>
      <c r="BE1629" s="1217"/>
      <c r="BF1629" s="1218"/>
      <c r="BG1629" s="587">
        <f t="shared" si="333"/>
        <v>0</v>
      </c>
      <c r="BI1629" s="1215">
        <v>78</v>
      </c>
      <c r="BJ1629" s="1216"/>
      <c r="BK1629" s="1217"/>
      <c r="BL1629" s="1218"/>
      <c r="BM1629" s="587">
        <f t="shared" si="334"/>
        <v>0</v>
      </c>
      <c r="BO1629" s="1215">
        <v>78</v>
      </c>
      <c r="BP1629" s="1216"/>
      <c r="BQ1629" s="1217"/>
      <c r="BR1629" s="1218"/>
      <c r="BS1629" s="587">
        <f t="shared" si="335"/>
        <v>0</v>
      </c>
    </row>
    <row r="1630" spans="1:71" s="17" customFormat="1" ht="16.75" hidden="1" customHeight="1" outlineLevel="2">
      <c r="A1630" s="1215">
        <v>79</v>
      </c>
      <c r="B1630" s="1216"/>
      <c r="C1630" s="1217"/>
      <c r="D1630" s="1218"/>
      <c r="E1630" s="587">
        <f t="shared" si="324"/>
        <v>0</v>
      </c>
      <c r="G1630" s="1215">
        <v>79</v>
      </c>
      <c r="H1630" s="1216"/>
      <c r="I1630" s="1217"/>
      <c r="J1630" s="1218"/>
      <c r="K1630" s="587">
        <f t="shared" si="325"/>
        <v>0</v>
      </c>
      <c r="M1630" s="1215">
        <v>79</v>
      </c>
      <c r="N1630" s="1216"/>
      <c r="O1630" s="1217"/>
      <c r="P1630" s="1218"/>
      <c r="Q1630" s="587">
        <f t="shared" si="326"/>
        <v>0</v>
      </c>
      <c r="S1630" s="1215">
        <v>79</v>
      </c>
      <c r="T1630" s="1216"/>
      <c r="U1630" s="1217"/>
      <c r="V1630" s="1218"/>
      <c r="W1630" s="587">
        <f t="shared" si="327"/>
        <v>0</v>
      </c>
      <c r="Y1630" s="1215">
        <v>79</v>
      </c>
      <c r="Z1630" s="1216"/>
      <c r="AA1630" s="1217"/>
      <c r="AB1630" s="1218"/>
      <c r="AC1630" s="587">
        <f t="shared" si="328"/>
        <v>0</v>
      </c>
      <c r="AE1630" s="1215">
        <v>79</v>
      </c>
      <c r="AF1630" s="1216"/>
      <c r="AG1630" s="1217"/>
      <c r="AH1630" s="1218"/>
      <c r="AI1630" s="587">
        <f t="shared" si="329"/>
        <v>0</v>
      </c>
      <c r="AK1630" s="1215">
        <v>79</v>
      </c>
      <c r="AL1630" s="1216"/>
      <c r="AM1630" s="1217"/>
      <c r="AN1630" s="1218"/>
      <c r="AO1630" s="587">
        <f t="shared" si="330"/>
        <v>0</v>
      </c>
      <c r="AQ1630" s="1215">
        <v>79</v>
      </c>
      <c r="AR1630" s="1216"/>
      <c r="AS1630" s="1217"/>
      <c r="AT1630" s="1218"/>
      <c r="AU1630" s="587">
        <f t="shared" si="331"/>
        <v>0</v>
      </c>
      <c r="AW1630" s="1215">
        <v>79</v>
      </c>
      <c r="AX1630" s="1216"/>
      <c r="AY1630" s="1217"/>
      <c r="AZ1630" s="1218"/>
      <c r="BA1630" s="587">
        <f t="shared" si="332"/>
        <v>0</v>
      </c>
      <c r="BC1630" s="1215">
        <v>79</v>
      </c>
      <c r="BD1630" s="1216"/>
      <c r="BE1630" s="1217"/>
      <c r="BF1630" s="1218"/>
      <c r="BG1630" s="587">
        <f t="shared" si="333"/>
        <v>0</v>
      </c>
      <c r="BI1630" s="1215">
        <v>79</v>
      </c>
      <c r="BJ1630" s="1216"/>
      <c r="BK1630" s="1217"/>
      <c r="BL1630" s="1218"/>
      <c r="BM1630" s="587">
        <f t="shared" si="334"/>
        <v>0</v>
      </c>
      <c r="BO1630" s="1215">
        <v>79</v>
      </c>
      <c r="BP1630" s="1216"/>
      <c r="BQ1630" s="1217"/>
      <c r="BR1630" s="1218"/>
      <c r="BS1630" s="587">
        <f t="shared" si="335"/>
        <v>0</v>
      </c>
    </row>
    <row r="1631" spans="1:71" s="17" customFormat="1" ht="16.75" hidden="1" customHeight="1" outlineLevel="2">
      <c r="A1631" s="1215">
        <v>80</v>
      </c>
      <c r="B1631" s="1216"/>
      <c r="C1631" s="1217"/>
      <c r="D1631" s="1218"/>
      <c r="E1631" s="587">
        <f t="shared" si="324"/>
        <v>0</v>
      </c>
      <c r="G1631" s="1215">
        <v>80</v>
      </c>
      <c r="H1631" s="1216"/>
      <c r="I1631" s="1217"/>
      <c r="J1631" s="1218"/>
      <c r="K1631" s="587">
        <f t="shared" si="325"/>
        <v>0</v>
      </c>
      <c r="M1631" s="1215">
        <v>80</v>
      </c>
      <c r="N1631" s="1216"/>
      <c r="O1631" s="1217"/>
      <c r="P1631" s="1218"/>
      <c r="Q1631" s="587">
        <f t="shared" si="326"/>
        <v>0</v>
      </c>
      <c r="S1631" s="1215">
        <v>80</v>
      </c>
      <c r="T1631" s="1216"/>
      <c r="U1631" s="1217"/>
      <c r="V1631" s="1218"/>
      <c r="W1631" s="587">
        <f t="shared" si="327"/>
        <v>0</v>
      </c>
      <c r="Y1631" s="1215">
        <v>80</v>
      </c>
      <c r="Z1631" s="1216"/>
      <c r="AA1631" s="1217"/>
      <c r="AB1631" s="1218"/>
      <c r="AC1631" s="587">
        <f t="shared" si="328"/>
        <v>0</v>
      </c>
      <c r="AE1631" s="1215">
        <v>80</v>
      </c>
      <c r="AF1631" s="1216"/>
      <c r="AG1631" s="1217"/>
      <c r="AH1631" s="1218"/>
      <c r="AI1631" s="587">
        <f t="shared" si="329"/>
        <v>0</v>
      </c>
      <c r="AK1631" s="1215">
        <v>80</v>
      </c>
      <c r="AL1631" s="1216"/>
      <c r="AM1631" s="1217"/>
      <c r="AN1631" s="1218"/>
      <c r="AO1631" s="587">
        <f t="shared" si="330"/>
        <v>0</v>
      </c>
      <c r="AQ1631" s="1215">
        <v>80</v>
      </c>
      <c r="AR1631" s="1216"/>
      <c r="AS1631" s="1217"/>
      <c r="AT1631" s="1218"/>
      <c r="AU1631" s="587">
        <f t="shared" si="331"/>
        <v>0</v>
      </c>
      <c r="AW1631" s="1215">
        <v>80</v>
      </c>
      <c r="AX1631" s="1216"/>
      <c r="AY1631" s="1217"/>
      <c r="AZ1631" s="1218"/>
      <c r="BA1631" s="587">
        <f t="shared" si="332"/>
        <v>0</v>
      </c>
      <c r="BC1631" s="1215">
        <v>80</v>
      </c>
      <c r="BD1631" s="1216"/>
      <c r="BE1631" s="1217"/>
      <c r="BF1631" s="1218"/>
      <c r="BG1631" s="587">
        <f t="shared" si="333"/>
        <v>0</v>
      </c>
      <c r="BI1631" s="1215">
        <v>80</v>
      </c>
      <c r="BJ1631" s="1216"/>
      <c r="BK1631" s="1217"/>
      <c r="BL1631" s="1218"/>
      <c r="BM1631" s="587">
        <f t="shared" si="334"/>
        <v>0</v>
      </c>
      <c r="BO1631" s="1215">
        <v>80</v>
      </c>
      <c r="BP1631" s="1216"/>
      <c r="BQ1631" s="1217"/>
      <c r="BR1631" s="1218"/>
      <c r="BS1631" s="587">
        <f t="shared" si="335"/>
        <v>0</v>
      </c>
    </row>
    <row r="1632" spans="1:71" s="17" customFormat="1" ht="16.75" hidden="1" customHeight="1" outlineLevel="2">
      <c r="A1632" s="1215">
        <v>81</v>
      </c>
      <c r="B1632" s="1216"/>
      <c r="C1632" s="1217"/>
      <c r="D1632" s="1218"/>
      <c r="E1632" s="587">
        <f t="shared" si="324"/>
        <v>0</v>
      </c>
      <c r="G1632" s="1215">
        <v>81</v>
      </c>
      <c r="H1632" s="1216"/>
      <c r="I1632" s="1217"/>
      <c r="J1632" s="1218"/>
      <c r="K1632" s="587">
        <f t="shared" si="325"/>
        <v>0</v>
      </c>
      <c r="M1632" s="1215">
        <v>81</v>
      </c>
      <c r="N1632" s="1216"/>
      <c r="O1632" s="1217"/>
      <c r="P1632" s="1218"/>
      <c r="Q1632" s="587">
        <f t="shared" si="326"/>
        <v>0</v>
      </c>
      <c r="S1632" s="1215">
        <v>81</v>
      </c>
      <c r="T1632" s="1216"/>
      <c r="U1632" s="1217"/>
      <c r="V1632" s="1218"/>
      <c r="W1632" s="587">
        <f t="shared" si="327"/>
        <v>0</v>
      </c>
      <c r="Y1632" s="1215">
        <v>81</v>
      </c>
      <c r="Z1632" s="1216"/>
      <c r="AA1632" s="1217"/>
      <c r="AB1632" s="1218"/>
      <c r="AC1632" s="587">
        <f t="shared" si="328"/>
        <v>0</v>
      </c>
      <c r="AE1632" s="1215">
        <v>81</v>
      </c>
      <c r="AF1632" s="1216"/>
      <c r="AG1632" s="1217"/>
      <c r="AH1632" s="1218"/>
      <c r="AI1632" s="587">
        <f t="shared" si="329"/>
        <v>0</v>
      </c>
      <c r="AK1632" s="1215">
        <v>81</v>
      </c>
      <c r="AL1632" s="1216"/>
      <c r="AM1632" s="1217"/>
      <c r="AN1632" s="1218"/>
      <c r="AO1632" s="587">
        <f t="shared" si="330"/>
        <v>0</v>
      </c>
      <c r="AQ1632" s="1215">
        <v>81</v>
      </c>
      <c r="AR1632" s="1216"/>
      <c r="AS1632" s="1217"/>
      <c r="AT1632" s="1218"/>
      <c r="AU1632" s="587">
        <f t="shared" si="331"/>
        <v>0</v>
      </c>
      <c r="AW1632" s="1215">
        <v>81</v>
      </c>
      <c r="AX1632" s="1216"/>
      <c r="AY1632" s="1217"/>
      <c r="AZ1632" s="1218"/>
      <c r="BA1632" s="587">
        <f t="shared" si="332"/>
        <v>0</v>
      </c>
      <c r="BC1632" s="1215">
        <v>81</v>
      </c>
      <c r="BD1632" s="1216"/>
      <c r="BE1632" s="1217"/>
      <c r="BF1632" s="1218"/>
      <c r="BG1632" s="587">
        <f t="shared" si="333"/>
        <v>0</v>
      </c>
      <c r="BI1632" s="1215">
        <v>81</v>
      </c>
      <c r="BJ1632" s="1216"/>
      <c r="BK1632" s="1217"/>
      <c r="BL1632" s="1218"/>
      <c r="BM1632" s="587">
        <f t="shared" si="334"/>
        <v>0</v>
      </c>
      <c r="BO1632" s="1215">
        <v>81</v>
      </c>
      <c r="BP1632" s="1216"/>
      <c r="BQ1632" s="1217"/>
      <c r="BR1632" s="1218"/>
      <c r="BS1632" s="587">
        <f t="shared" si="335"/>
        <v>0</v>
      </c>
    </row>
    <row r="1633" spans="1:71" s="17" customFormat="1" ht="16.75" hidden="1" customHeight="1" outlineLevel="2">
      <c r="A1633" s="1215">
        <v>82</v>
      </c>
      <c r="B1633" s="1216"/>
      <c r="C1633" s="1217"/>
      <c r="D1633" s="1218"/>
      <c r="E1633" s="587">
        <f t="shared" si="324"/>
        <v>0</v>
      </c>
      <c r="G1633" s="1215">
        <v>82</v>
      </c>
      <c r="H1633" s="1216"/>
      <c r="I1633" s="1217"/>
      <c r="J1633" s="1218"/>
      <c r="K1633" s="587">
        <f t="shared" si="325"/>
        <v>0</v>
      </c>
      <c r="M1633" s="1215">
        <v>82</v>
      </c>
      <c r="N1633" s="1216"/>
      <c r="O1633" s="1217"/>
      <c r="P1633" s="1218"/>
      <c r="Q1633" s="587">
        <f t="shared" si="326"/>
        <v>0</v>
      </c>
      <c r="S1633" s="1215">
        <v>82</v>
      </c>
      <c r="T1633" s="1216"/>
      <c r="U1633" s="1217"/>
      <c r="V1633" s="1218"/>
      <c r="W1633" s="587">
        <f t="shared" si="327"/>
        <v>0</v>
      </c>
      <c r="Y1633" s="1215">
        <v>82</v>
      </c>
      <c r="Z1633" s="1216"/>
      <c r="AA1633" s="1217"/>
      <c r="AB1633" s="1218"/>
      <c r="AC1633" s="587">
        <f t="shared" si="328"/>
        <v>0</v>
      </c>
      <c r="AE1633" s="1215">
        <v>82</v>
      </c>
      <c r="AF1633" s="1216"/>
      <c r="AG1633" s="1217"/>
      <c r="AH1633" s="1218"/>
      <c r="AI1633" s="587">
        <f t="shared" si="329"/>
        <v>0</v>
      </c>
      <c r="AK1633" s="1215">
        <v>82</v>
      </c>
      <c r="AL1633" s="1216"/>
      <c r="AM1633" s="1217"/>
      <c r="AN1633" s="1218"/>
      <c r="AO1633" s="587">
        <f t="shared" si="330"/>
        <v>0</v>
      </c>
      <c r="AQ1633" s="1215">
        <v>82</v>
      </c>
      <c r="AR1633" s="1216"/>
      <c r="AS1633" s="1217"/>
      <c r="AT1633" s="1218"/>
      <c r="AU1633" s="587">
        <f t="shared" si="331"/>
        <v>0</v>
      </c>
      <c r="AW1633" s="1215">
        <v>82</v>
      </c>
      <c r="AX1633" s="1216"/>
      <c r="AY1633" s="1217"/>
      <c r="AZ1633" s="1218"/>
      <c r="BA1633" s="587">
        <f t="shared" si="332"/>
        <v>0</v>
      </c>
      <c r="BC1633" s="1215">
        <v>82</v>
      </c>
      <c r="BD1633" s="1216"/>
      <c r="BE1633" s="1217"/>
      <c r="BF1633" s="1218"/>
      <c r="BG1633" s="587">
        <f t="shared" si="333"/>
        <v>0</v>
      </c>
      <c r="BI1633" s="1215">
        <v>82</v>
      </c>
      <c r="BJ1633" s="1216"/>
      <c r="BK1633" s="1217"/>
      <c r="BL1633" s="1218"/>
      <c r="BM1633" s="587">
        <f t="shared" si="334"/>
        <v>0</v>
      </c>
      <c r="BO1633" s="1215">
        <v>82</v>
      </c>
      <c r="BP1633" s="1216"/>
      <c r="BQ1633" s="1217"/>
      <c r="BR1633" s="1218"/>
      <c r="BS1633" s="587">
        <f t="shared" si="335"/>
        <v>0</v>
      </c>
    </row>
    <row r="1634" spans="1:71" s="17" customFormat="1" ht="16.75" hidden="1" customHeight="1" outlineLevel="2">
      <c r="A1634" s="1215">
        <v>83</v>
      </c>
      <c r="B1634" s="1216"/>
      <c r="C1634" s="1217"/>
      <c r="D1634" s="1218"/>
      <c r="E1634" s="587">
        <f t="shared" si="324"/>
        <v>0</v>
      </c>
      <c r="G1634" s="1215">
        <v>83</v>
      </c>
      <c r="H1634" s="1216"/>
      <c r="I1634" s="1217"/>
      <c r="J1634" s="1218"/>
      <c r="K1634" s="587">
        <f t="shared" si="325"/>
        <v>0</v>
      </c>
      <c r="M1634" s="1215">
        <v>83</v>
      </c>
      <c r="N1634" s="1216"/>
      <c r="O1634" s="1217"/>
      <c r="P1634" s="1218"/>
      <c r="Q1634" s="587">
        <f t="shared" si="326"/>
        <v>0</v>
      </c>
      <c r="S1634" s="1215">
        <v>83</v>
      </c>
      <c r="T1634" s="1216"/>
      <c r="U1634" s="1217"/>
      <c r="V1634" s="1218"/>
      <c r="W1634" s="587">
        <f t="shared" si="327"/>
        <v>0</v>
      </c>
      <c r="Y1634" s="1215">
        <v>83</v>
      </c>
      <c r="Z1634" s="1216"/>
      <c r="AA1634" s="1217"/>
      <c r="AB1634" s="1218"/>
      <c r="AC1634" s="587">
        <f t="shared" si="328"/>
        <v>0</v>
      </c>
      <c r="AE1634" s="1215">
        <v>83</v>
      </c>
      <c r="AF1634" s="1216"/>
      <c r="AG1634" s="1217"/>
      <c r="AH1634" s="1218"/>
      <c r="AI1634" s="587">
        <f t="shared" si="329"/>
        <v>0</v>
      </c>
      <c r="AK1634" s="1215">
        <v>83</v>
      </c>
      <c r="AL1634" s="1216"/>
      <c r="AM1634" s="1217"/>
      <c r="AN1634" s="1218"/>
      <c r="AO1634" s="587">
        <f t="shared" si="330"/>
        <v>0</v>
      </c>
      <c r="AQ1634" s="1215">
        <v>83</v>
      </c>
      <c r="AR1634" s="1216"/>
      <c r="AS1634" s="1217"/>
      <c r="AT1634" s="1218"/>
      <c r="AU1634" s="587">
        <f t="shared" si="331"/>
        <v>0</v>
      </c>
      <c r="AW1634" s="1215">
        <v>83</v>
      </c>
      <c r="AX1634" s="1216"/>
      <c r="AY1634" s="1217"/>
      <c r="AZ1634" s="1218"/>
      <c r="BA1634" s="587">
        <f t="shared" si="332"/>
        <v>0</v>
      </c>
      <c r="BC1634" s="1215">
        <v>83</v>
      </c>
      <c r="BD1634" s="1216"/>
      <c r="BE1634" s="1217"/>
      <c r="BF1634" s="1218"/>
      <c r="BG1634" s="587">
        <f t="shared" si="333"/>
        <v>0</v>
      </c>
      <c r="BI1634" s="1215">
        <v>83</v>
      </c>
      <c r="BJ1634" s="1216"/>
      <c r="BK1634" s="1217"/>
      <c r="BL1634" s="1218"/>
      <c r="BM1634" s="587">
        <f t="shared" si="334"/>
        <v>0</v>
      </c>
      <c r="BO1634" s="1215">
        <v>83</v>
      </c>
      <c r="BP1634" s="1216"/>
      <c r="BQ1634" s="1217"/>
      <c r="BR1634" s="1218"/>
      <c r="BS1634" s="587">
        <f t="shared" si="335"/>
        <v>0</v>
      </c>
    </row>
    <row r="1635" spans="1:71" s="17" customFormat="1" ht="16.75" hidden="1" customHeight="1" outlineLevel="2">
      <c r="A1635" s="1215">
        <v>84</v>
      </c>
      <c r="B1635" s="1216"/>
      <c r="C1635" s="1217"/>
      <c r="D1635" s="1218"/>
      <c r="E1635" s="587">
        <f t="shared" si="324"/>
        <v>0</v>
      </c>
      <c r="G1635" s="1215">
        <v>84</v>
      </c>
      <c r="H1635" s="1216"/>
      <c r="I1635" s="1217"/>
      <c r="J1635" s="1218"/>
      <c r="K1635" s="587">
        <f t="shared" si="325"/>
        <v>0</v>
      </c>
      <c r="M1635" s="1215">
        <v>84</v>
      </c>
      <c r="N1635" s="1216"/>
      <c r="O1635" s="1217"/>
      <c r="P1635" s="1218"/>
      <c r="Q1635" s="587">
        <f t="shared" si="326"/>
        <v>0</v>
      </c>
      <c r="S1635" s="1215">
        <v>84</v>
      </c>
      <c r="T1635" s="1216"/>
      <c r="U1635" s="1217"/>
      <c r="V1635" s="1218"/>
      <c r="W1635" s="587">
        <f t="shared" si="327"/>
        <v>0</v>
      </c>
      <c r="Y1635" s="1215">
        <v>84</v>
      </c>
      <c r="Z1635" s="1216"/>
      <c r="AA1635" s="1217"/>
      <c r="AB1635" s="1218"/>
      <c r="AC1635" s="587">
        <f t="shared" si="328"/>
        <v>0</v>
      </c>
      <c r="AE1635" s="1215">
        <v>84</v>
      </c>
      <c r="AF1635" s="1216"/>
      <c r="AG1635" s="1217"/>
      <c r="AH1635" s="1218"/>
      <c r="AI1635" s="587">
        <f t="shared" si="329"/>
        <v>0</v>
      </c>
      <c r="AK1635" s="1215">
        <v>84</v>
      </c>
      <c r="AL1635" s="1216"/>
      <c r="AM1635" s="1217"/>
      <c r="AN1635" s="1218"/>
      <c r="AO1635" s="587">
        <f t="shared" si="330"/>
        <v>0</v>
      </c>
      <c r="AQ1635" s="1215">
        <v>84</v>
      </c>
      <c r="AR1635" s="1216"/>
      <c r="AS1635" s="1217"/>
      <c r="AT1635" s="1218"/>
      <c r="AU1635" s="587">
        <f t="shared" si="331"/>
        <v>0</v>
      </c>
      <c r="AW1635" s="1215">
        <v>84</v>
      </c>
      <c r="AX1635" s="1216"/>
      <c r="AY1635" s="1217"/>
      <c r="AZ1635" s="1218"/>
      <c r="BA1635" s="587">
        <f t="shared" si="332"/>
        <v>0</v>
      </c>
      <c r="BC1635" s="1215">
        <v>84</v>
      </c>
      <c r="BD1635" s="1216"/>
      <c r="BE1635" s="1217"/>
      <c r="BF1635" s="1218"/>
      <c r="BG1635" s="587">
        <f t="shared" si="333"/>
        <v>0</v>
      </c>
      <c r="BI1635" s="1215">
        <v>84</v>
      </c>
      <c r="BJ1635" s="1216"/>
      <c r="BK1635" s="1217"/>
      <c r="BL1635" s="1218"/>
      <c r="BM1635" s="587">
        <f t="shared" si="334"/>
        <v>0</v>
      </c>
      <c r="BO1635" s="1215">
        <v>84</v>
      </c>
      <c r="BP1635" s="1216"/>
      <c r="BQ1635" s="1217"/>
      <c r="BR1635" s="1218"/>
      <c r="BS1635" s="587">
        <f t="shared" si="335"/>
        <v>0</v>
      </c>
    </row>
    <row r="1636" spans="1:71" s="17" customFormat="1" ht="16.75" hidden="1" customHeight="1" outlineLevel="2">
      <c r="A1636" s="1215">
        <v>85</v>
      </c>
      <c r="B1636" s="1216"/>
      <c r="C1636" s="1217"/>
      <c r="D1636" s="1218"/>
      <c r="E1636" s="587">
        <f t="shared" si="324"/>
        <v>0</v>
      </c>
      <c r="G1636" s="1215">
        <v>85</v>
      </c>
      <c r="H1636" s="1216"/>
      <c r="I1636" s="1217"/>
      <c r="J1636" s="1218"/>
      <c r="K1636" s="587">
        <f t="shared" si="325"/>
        <v>0</v>
      </c>
      <c r="M1636" s="1215">
        <v>85</v>
      </c>
      <c r="N1636" s="1216"/>
      <c r="O1636" s="1217"/>
      <c r="P1636" s="1218"/>
      <c r="Q1636" s="587">
        <f t="shared" si="326"/>
        <v>0</v>
      </c>
      <c r="S1636" s="1215">
        <v>85</v>
      </c>
      <c r="T1636" s="1216"/>
      <c r="U1636" s="1217"/>
      <c r="V1636" s="1218"/>
      <c r="W1636" s="587">
        <f t="shared" si="327"/>
        <v>0</v>
      </c>
      <c r="Y1636" s="1215">
        <v>85</v>
      </c>
      <c r="Z1636" s="1216"/>
      <c r="AA1636" s="1217"/>
      <c r="AB1636" s="1218"/>
      <c r="AC1636" s="587">
        <f t="shared" si="328"/>
        <v>0</v>
      </c>
      <c r="AE1636" s="1215">
        <v>85</v>
      </c>
      <c r="AF1636" s="1216"/>
      <c r="AG1636" s="1217"/>
      <c r="AH1636" s="1218"/>
      <c r="AI1636" s="587">
        <f t="shared" si="329"/>
        <v>0</v>
      </c>
      <c r="AK1636" s="1215">
        <v>85</v>
      </c>
      <c r="AL1636" s="1216"/>
      <c r="AM1636" s="1217"/>
      <c r="AN1636" s="1218"/>
      <c r="AO1636" s="587">
        <f t="shared" si="330"/>
        <v>0</v>
      </c>
      <c r="AQ1636" s="1215">
        <v>85</v>
      </c>
      <c r="AR1636" s="1216"/>
      <c r="AS1636" s="1217"/>
      <c r="AT1636" s="1218"/>
      <c r="AU1636" s="587">
        <f t="shared" si="331"/>
        <v>0</v>
      </c>
      <c r="AW1636" s="1215">
        <v>85</v>
      </c>
      <c r="AX1636" s="1216"/>
      <c r="AY1636" s="1217"/>
      <c r="AZ1636" s="1218"/>
      <c r="BA1636" s="587">
        <f t="shared" si="332"/>
        <v>0</v>
      </c>
      <c r="BC1636" s="1215">
        <v>85</v>
      </c>
      <c r="BD1636" s="1216"/>
      <c r="BE1636" s="1217"/>
      <c r="BF1636" s="1218"/>
      <c r="BG1636" s="587">
        <f t="shared" si="333"/>
        <v>0</v>
      </c>
      <c r="BI1636" s="1215">
        <v>85</v>
      </c>
      <c r="BJ1636" s="1216"/>
      <c r="BK1636" s="1217"/>
      <c r="BL1636" s="1218"/>
      <c r="BM1636" s="587">
        <f t="shared" si="334"/>
        <v>0</v>
      </c>
      <c r="BO1636" s="1215">
        <v>85</v>
      </c>
      <c r="BP1636" s="1216"/>
      <c r="BQ1636" s="1217"/>
      <c r="BR1636" s="1218"/>
      <c r="BS1636" s="587">
        <f t="shared" si="335"/>
        <v>0</v>
      </c>
    </row>
    <row r="1637" spans="1:71" s="17" customFormat="1" ht="16.75" hidden="1" customHeight="1" outlineLevel="2">
      <c r="A1637" s="1215">
        <v>86</v>
      </c>
      <c r="B1637" s="1216"/>
      <c r="C1637" s="1217"/>
      <c r="D1637" s="1218"/>
      <c r="E1637" s="587">
        <f t="shared" si="324"/>
        <v>0</v>
      </c>
      <c r="G1637" s="1215">
        <v>86</v>
      </c>
      <c r="H1637" s="1216"/>
      <c r="I1637" s="1217"/>
      <c r="J1637" s="1218"/>
      <c r="K1637" s="587">
        <f t="shared" si="325"/>
        <v>0</v>
      </c>
      <c r="M1637" s="1215">
        <v>86</v>
      </c>
      <c r="N1637" s="1216"/>
      <c r="O1637" s="1217"/>
      <c r="P1637" s="1218"/>
      <c r="Q1637" s="587">
        <f t="shared" si="326"/>
        <v>0</v>
      </c>
      <c r="S1637" s="1215">
        <v>86</v>
      </c>
      <c r="T1637" s="1216"/>
      <c r="U1637" s="1217"/>
      <c r="V1637" s="1218"/>
      <c r="W1637" s="587">
        <f t="shared" si="327"/>
        <v>0</v>
      </c>
      <c r="Y1637" s="1215">
        <v>86</v>
      </c>
      <c r="Z1637" s="1216"/>
      <c r="AA1637" s="1217"/>
      <c r="AB1637" s="1218"/>
      <c r="AC1637" s="587">
        <f t="shared" si="328"/>
        <v>0</v>
      </c>
      <c r="AE1637" s="1215">
        <v>86</v>
      </c>
      <c r="AF1637" s="1216"/>
      <c r="AG1637" s="1217"/>
      <c r="AH1637" s="1218"/>
      <c r="AI1637" s="587">
        <f t="shared" si="329"/>
        <v>0</v>
      </c>
      <c r="AK1637" s="1215">
        <v>86</v>
      </c>
      <c r="AL1637" s="1216"/>
      <c r="AM1637" s="1217"/>
      <c r="AN1637" s="1218"/>
      <c r="AO1637" s="587">
        <f t="shared" si="330"/>
        <v>0</v>
      </c>
      <c r="AQ1637" s="1215">
        <v>86</v>
      </c>
      <c r="AR1637" s="1216"/>
      <c r="AS1637" s="1217"/>
      <c r="AT1637" s="1218"/>
      <c r="AU1637" s="587">
        <f t="shared" si="331"/>
        <v>0</v>
      </c>
      <c r="AW1637" s="1215">
        <v>86</v>
      </c>
      <c r="AX1637" s="1216"/>
      <c r="AY1637" s="1217"/>
      <c r="AZ1637" s="1218"/>
      <c r="BA1637" s="587">
        <f t="shared" si="332"/>
        <v>0</v>
      </c>
      <c r="BC1637" s="1215">
        <v>86</v>
      </c>
      <c r="BD1637" s="1216"/>
      <c r="BE1637" s="1217"/>
      <c r="BF1637" s="1218"/>
      <c r="BG1637" s="587">
        <f t="shared" si="333"/>
        <v>0</v>
      </c>
      <c r="BI1637" s="1215">
        <v>86</v>
      </c>
      <c r="BJ1637" s="1216"/>
      <c r="BK1637" s="1217"/>
      <c r="BL1637" s="1218"/>
      <c r="BM1637" s="587">
        <f t="shared" si="334"/>
        <v>0</v>
      </c>
      <c r="BO1637" s="1215">
        <v>86</v>
      </c>
      <c r="BP1637" s="1216"/>
      <c r="BQ1637" s="1217"/>
      <c r="BR1637" s="1218"/>
      <c r="BS1637" s="587">
        <f t="shared" si="335"/>
        <v>0</v>
      </c>
    </row>
    <row r="1638" spans="1:71" s="17" customFormat="1" ht="16.75" hidden="1" customHeight="1" outlineLevel="2">
      <c r="A1638" s="1215">
        <v>87</v>
      </c>
      <c r="B1638" s="1216"/>
      <c r="C1638" s="1217"/>
      <c r="D1638" s="1218"/>
      <c r="E1638" s="587">
        <f t="shared" si="324"/>
        <v>0</v>
      </c>
      <c r="G1638" s="1215">
        <v>87</v>
      </c>
      <c r="H1638" s="1216"/>
      <c r="I1638" s="1217"/>
      <c r="J1638" s="1218"/>
      <c r="K1638" s="587">
        <f t="shared" si="325"/>
        <v>0</v>
      </c>
      <c r="M1638" s="1215">
        <v>87</v>
      </c>
      <c r="N1638" s="1216"/>
      <c r="O1638" s="1217"/>
      <c r="P1638" s="1218"/>
      <c r="Q1638" s="587">
        <f t="shared" si="326"/>
        <v>0</v>
      </c>
      <c r="S1638" s="1215">
        <v>87</v>
      </c>
      <c r="T1638" s="1216"/>
      <c r="U1638" s="1217"/>
      <c r="V1638" s="1218"/>
      <c r="W1638" s="587">
        <f t="shared" si="327"/>
        <v>0</v>
      </c>
      <c r="Y1638" s="1215">
        <v>87</v>
      </c>
      <c r="Z1638" s="1216"/>
      <c r="AA1638" s="1217"/>
      <c r="AB1638" s="1218"/>
      <c r="AC1638" s="587">
        <f t="shared" si="328"/>
        <v>0</v>
      </c>
      <c r="AE1638" s="1215">
        <v>87</v>
      </c>
      <c r="AF1638" s="1216"/>
      <c r="AG1638" s="1217"/>
      <c r="AH1638" s="1218"/>
      <c r="AI1638" s="587">
        <f t="shared" si="329"/>
        <v>0</v>
      </c>
      <c r="AK1638" s="1215">
        <v>87</v>
      </c>
      <c r="AL1638" s="1216"/>
      <c r="AM1638" s="1217"/>
      <c r="AN1638" s="1218"/>
      <c r="AO1638" s="587">
        <f t="shared" si="330"/>
        <v>0</v>
      </c>
      <c r="AQ1638" s="1215">
        <v>87</v>
      </c>
      <c r="AR1638" s="1216"/>
      <c r="AS1638" s="1217"/>
      <c r="AT1638" s="1218"/>
      <c r="AU1638" s="587">
        <f t="shared" si="331"/>
        <v>0</v>
      </c>
      <c r="AW1638" s="1215">
        <v>87</v>
      </c>
      <c r="AX1638" s="1216"/>
      <c r="AY1638" s="1217"/>
      <c r="AZ1638" s="1218"/>
      <c r="BA1638" s="587">
        <f t="shared" si="332"/>
        <v>0</v>
      </c>
      <c r="BC1638" s="1215">
        <v>87</v>
      </c>
      <c r="BD1638" s="1216"/>
      <c r="BE1638" s="1217"/>
      <c r="BF1638" s="1218"/>
      <c r="BG1638" s="587">
        <f t="shared" si="333"/>
        <v>0</v>
      </c>
      <c r="BI1638" s="1215">
        <v>87</v>
      </c>
      <c r="BJ1638" s="1216"/>
      <c r="BK1638" s="1217"/>
      <c r="BL1638" s="1218"/>
      <c r="BM1638" s="587">
        <f t="shared" si="334"/>
        <v>0</v>
      </c>
      <c r="BO1638" s="1215">
        <v>87</v>
      </c>
      <c r="BP1638" s="1216"/>
      <c r="BQ1638" s="1217"/>
      <c r="BR1638" s="1218"/>
      <c r="BS1638" s="587">
        <f t="shared" si="335"/>
        <v>0</v>
      </c>
    </row>
    <row r="1639" spans="1:71" s="17" customFormat="1" ht="16.75" hidden="1" customHeight="1" outlineLevel="2">
      <c r="A1639" s="1215">
        <v>88</v>
      </c>
      <c r="B1639" s="1216"/>
      <c r="C1639" s="1217"/>
      <c r="D1639" s="1218"/>
      <c r="E1639" s="587">
        <f t="shared" si="324"/>
        <v>0</v>
      </c>
      <c r="G1639" s="1215">
        <v>88</v>
      </c>
      <c r="H1639" s="1216"/>
      <c r="I1639" s="1217"/>
      <c r="J1639" s="1218"/>
      <c r="K1639" s="587">
        <f t="shared" si="325"/>
        <v>0</v>
      </c>
      <c r="M1639" s="1215">
        <v>88</v>
      </c>
      <c r="N1639" s="1216"/>
      <c r="O1639" s="1217"/>
      <c r="P1639" s="1218"/>
      <c r="Q1639" s="587">
        <f t="shared" si="326"/>
        <v>0</v>
      </c>
      <c r="S1639" s="1215">
        <v>88</v>
      </c>
      <c r="T1639" s="1216"/>
      <c r="U1639" s="1217"/>
      <c r="V1639" s="1218"/>
      <c r="W1639" s="587">
        <f t="shared" si="327"/>
        <v>0</v>
      </c>
      <c r="Y1639" s="1215">
        <v>88</v>
      </c>
      <c r="Z1639" s="1216"/>
      <c r="AA1639" s="1217"/>
      <c r="AB1639" s="1218"/>
      <c r="AC1639" s="587">
        <f t="shared" si="328"/>
        <v>0</v>
      </c>
      <c r="AE1639" s="1215">
        <v>88</v>
      </c>
      <c r="AF1639" s="1216"/>
      <c r="AG1639" s="1217"/>
      <c r="AH1639" s="1218"/>
      <c r="AI1639" s="587">
        <f t="shared" si="329"/>
        <v>0</v>
      </c>
      <c r="AK1639" s="1215">
        <v>88</v>
      </c>
      <c r="AL1639" s="1216"/>
      <c r="AM1639" s="1217"/>
      <c r="AN1639" s="1218"/>
      <c r="AO1639" s="587">
        <f t="shared" si="330"/>
        <v>0</v>
      </c>
      <c r="AQ1639" s="1215">
        <v>88</v>
      </c>
      <c r="AR1639" s="1216"/>
      <c r="AS1639" s="1217"/>
      <c r="AT1639" s="1218"/>
      <c r="AU1639" s="587">
        <f t="shared" si="331"/>
        <v>0</v>
      </c>
      <c r="AW1639" s="1215">
        <v>88</v>
      </c>
      <c r="AX1639" s="1216"/>
      <c r="AY1639" s="1217"/>
      <c r="AZ1639" s="1218"/>
      <c r="BA1639" s="587">
        <f t="shared" si="332"/>
        <v>0</v>
      </c>
      <c r="BC1639" s="1215">
        <v>88</v>
      </c>
      <c r="BD1639" s="1216"/>
      <c r="BE1639" s="1217"/>
      <c r="BF1639" s="1218"/>
      <c r="BG1639" s="587">
        <f t="shared" si="333"/>
        <v>0</v>
      </c>
      <c r="BI1639" s="1215">
        <v>88</v>
      </c>
      <c r="BJ1639" s="1216"/>
      <c r="BK1639" s="1217"/>
      <c r="BL1639" s="1218"/>
      <c r="BM1639" s="587">
        <f t="shared" si="334"/>
        <v>0</v>
      </c>
      <c r="BO1639" s="1215">
        <v>88</v>
      </c>
      <c r="BP1639" s="1216"/>
      <c r="BQ1639" s="1217"/>
      <c r="BR1639" s="1218"/>
      <c r="BS1639" s="587">
        <f t="shared" si="335"/>
        <v>0</v>
      </c>
    </row>
    <row r="1640" spans="1:71" s="17" customFormat="1" ht="16.75" hidden="1" customHeight="1" outlineLevel="2">
      <c r="A1640" s="1215">
        <v>89</v>
      </c>
      <c r="B1640" s="1216"/>
      <c r="C1640" s="1217"/>
      <c r="D1640" s="1218"/>
      <c r="E1640" s="587">
        <f t="shared" si="324"/>
        <v>0</v>
      </c>
      <c r="G1640" s="1215">
        <v>89</v>
      </c>
      <c r="H1640" s="1216"/>
      <c r="I1640" s="1217"/>
      <c r="J1640" s="1218"/>
      <c r="K1640" s="587">
        <f t="shared" si="325"/>
        <v>0</v>
      </c>
      <c r="M1640" s="1215">
        <v>89</v>
      </c>
      <c r="N1640" s="1216"/>
      <c r="O1640" s="1217"/>
      <c r="P1640" s="1218"/>
      <c r="Q1640" s="587">
        <f t="shared" si="326"/>
        <v>0</v>
      </c>
      <c r="S1640" s="1215">
        <v>89</v>
      </c>
      <c r="T1640" s="1216"/>
      <c r="U1640" s="1217"/>
      <c r="V1640" s="1218"/>
      <c r="W1640" s="587">
        <f t="shared" si="327"/>
        <v>0</v>
      </c>
      <c r="Y1640" s="1215">
        <v>89</v>
      </c>
      <c r="Z1640" s="1216"/>
      <c r="AA1640" s="1217"/>
      <c r="AB1640" s="1218"/>
      <c r="AC1640" s="587">
        <f t="shared" si="328"/>
        <v>0</v>
      </c>
      <c r="AE1640" s="1215">
        <v>89</v>
      </c>
      <c r="AF1640" s="1216"/>
      <c r="AG1640" s="1217"/>
      <c r="AH1640" s="1218"/>
      <c r="AI1640" s="587">
        <f t="shared" si="329"/>
        <v>0</v>
      </c>
      <c r="AK1640" s="1215">
        <v>89</v>
      </c>
      <c r="AL1640" s="1216"/>
      <c r="AM1640" s="1217"/>
      <c r="AN1640" s="1218"/>
      <c r="AO1640" s="587">
        <f t="shared" si="330"/>
        <v>0</v>
      </c>
      <c r="AQ1640" s="1215">
        <v>89</v>
      </c>
      <c r="AR1640" s="1216"/>
      <c r="AS1640" s="1217"/>
      <c r="AT1640" s="1218"/>
      <c r="AU1640" s="587">
        <f t="shared" si="331"/>
        <v>0</v>
      </c>
      <c r="AW1640" s="1215">
        <v>89</v>
      </c>
      <c r="AX1640" s="1216"/>
      <c r="AY1640" s="1217"/>
      <c r="AZ1640" s="1218"/>
      <c r="BA1640" s="587">
        <f t="shared" si="332"/>
        <v>0</v>
      </c>
      <c r="BC1640" s="1215">
        <v>89</v>
      </c>
      <c r="BD1640" s="1216"/>
      <c r="BE1640" s="1217"/>
      <c r="BF1640" s="1218"/>
      <c r="BG1640" s="587">
        <f t="shared" si="333"/>
        <v>0</v>
      </c>
      <c r="BI1640" s="1215">
        <v>89</v>
      </c>
      <c r="BJ1640" s="1216"/>
      <c r="BK1640" s="1217"/>
      <c r="BL1640" s="1218"/>
      <c r="BM1640" s="587">
        <f t="shared" si="334"/>
        <v>0</v>
      </c>
      <c r="BO1640" s="1215">
        <v>89</v>
      </c>
      <c r="BP1640" s="1216"/>
      <c r="BQ1640" s="1217"/>
      <c r="BR1640" s="1218"/>
      <c r="BS1640" s="587">
        <f t="shared" si="335"/>
        <v>0</v>
      </c>
    </row>
    <row r="1641" spans="1:71" s="17" customFormat="1" ht="16.75" hidden="1" customHeight="1" outlineLevel="2">
      <c r="A1641" s="1215">
        <v>90</v>
      </c>
      <c r="B1641" s="1216"/>
      <c r="C1641" s="1217"/>
      <c r="D1641" s="1218"/>
      <c r="E1641" s="587">
        <f t="shared" si="324"/>
        <v>0</v>
      </c>
      <c r="G1641" s="1215">
        <v>90</v>
      </c>
      <c r="H1641" s="1216"/>
      <c r="I1641" s="1217"/>
      <c r="J1641" s="1218"/>
      <c r="K1641" s="587">
        <f t="shared" si="325"/>
        <v>0</v>
      </c>
      <c r="M1641" s="1215">
        <v>90</v>
      </c>
      <c r="N1641" s="1216"/>
      <c r="O1641" s="1217"/>
      <c r="P1641" s="1218"/>
      <c r="Q1641" s="587">
        <f t="shared" si="326"/>
        <v>0</v>
      </c>
      <c r="S1641" s="1215">
        <v>90</v>
      </c>
      <c r="T1641" s="1216"/>
      <c r="U1641" s="1217"/>
      <c r="V1641" s="1218"/>
      <c r="W1641" s="587">
        <f t="shared" si="327"/>
        <v>0</v>
      </c>
      <c r="Y1641" s="1215">
        <v>90</v>
      </c>
      <c r="Z1641" s="1216"/>
      <c r="AA1641" s="1217"/>
      <c r="AB1641" s="1218"/>
      <c r="AC1641" s="587">
        <f t="shared" si="328"/>
        <v>0</v>
      </c>
      <c r="AE1641" s="1215">
        <v>90</v>
      </c>
      <c r="AF1641" s="1216"/>
      <c r="AG1641" s="1217"/>
      <c r="AH1641" s="1218"/>
      <c r="AI1641" s="587">
        <f t="shared" si="329"/>
        <v>0</v>
      </c>
      <c r="AK1641" s="1215">
        <v>90</v>
      </c>
      <c r="AL1641" s="1216"/>
      <c r="AM1641" s="1217"/>
      <c r="AN1641" s="1218"/>
      <c r="AO1641" s="587">
        <f t="shared" si="330"/>
        <v>0</v>
      </c>
      <c r="AQ1641" s="1215">
        <v>90</v>
      </c>
      <c r="AR1641" s="1216"/>
      <c r="AS1641" s="1217"/>
      <c r="AT1641" s="1218"/>
      <c r="AU1641" s="587">
        <f t="shared" si="331"/>
        <v>0</v>
      </c>
      <c r="AW1641" s="1215">
        <v>90</v>
      </c>
      <c r="AX1641" s="1216"/>
      <c r="AY1641" s="1217"/>
      <c r="AZ1641" s="1218"/>
      <c r="BA1641" s="587">
        <f t="shared" si="332"/>
        <v>0</v>
      </c>
      <c r="BC1641" s="1215">
        <v>90</v>
      </c>
      <c r="BD1641" s="1216"/>
      <c r="BE1641" s="1217"/>
      <c r="BF1641" s="1218"/>
      <c r="BG1641" s="587">
        <f t="shared" si="333"/>
        <v>0</v>
      </c>
      <c r="BI1641" s="1215">
        <v>90</v>
      </c>
      <c r="BJ1641" s="1216"/>
      <c r="BK1641" s="1217"/>
      <c r="BL1641" s="1218"/>
      <c r="BM1641" s="587">
        <f t="shared" si="334"/>
        <v>0</v>
      </c>
      <c r="BO1641" s="1215">
        <v>90</v>
      </c>
      <c r="BP1641" s="1216"/>
      <c r="BQ1641" s="1217"/>
      <c r="BR1641" s="1218"/>
      <c r="BS1641" s="587">
        <f t="shared" si="335"/>
        <v>0</v>
      </c>
    </row>
    <row r="1642" spans="1:71" s="17" customFormat="1" ht="16.75" hidden="1" customHeight="1" outlineLevel="2">
      <c r="A1642" s="1215">
        <v>91</v>
      </c>
      <c r="B1642" s="1216"/>
      <c r="C1642" s="1217"/>
      <c r="D1642" s="1218"/>
      <c r="E1642" s="587">
        <f t="shared" si="324"/>
        <v>0</v>
      </c>
      <c r="G1642" s="1215">
        <v>91</v>
      </c>
      <c r="H1642" s="1216"/>
      <c r="I1642" s="1217"/>
      <c r="J1642" s="1218"/>
      <c r="K1642" s="587">
        <f t="shared" si="325"/>
        <v>0</v>
      </c>
      <c r="M1642" s="1215">
        <v>91</v>
      </c>
      <c r="N1642" s="1216"/>
      <c r="O1642" s="1217"/>
      <c r="P1642" s="1218"/>
      <c r="Q1642" s="587">
        <f t="shared" si="326"/>
        <v>0</v>
      </c>
      <c r="S1642" s="1215">
        <v>91</v>
      </c>
      <c r="T1642" s="1216"/>
      <c r="U1642" s="1217"/>
      <c r="V1642" s="1218"/>
      <c r="W1642" s="587">
        <f t="shared" si="327"/>
        <v>0</v>
      </c>
      <c r="Y1642" s="1215">
        <v>91</v>
      </c>
      <c r="Z1642" s="1216"/>
      <c r="AA1642" s="1217"/>
      <c r="AB1642" s="1218"/>
      <c r="AC1642" s="587">
        <f t="shared" si="328"/>
        <v>0</v>
      </c>
      <c r="AE1642" s="1215">
        <v>91</v>
      </c>
      <c r="AF1642" s="1216"/>
      <c r="AG1642" s="1217"/>
      <c r="AH1642" s="1218"/>
      <c r="AI1642" s="587">
        <f t="shared" si="329"/>
        <v>0</v>
      </c>
      <c r="AK1642" s="1215">
        <v>91</v>
      </c>
      <c r="AL1642" s="1216"/>
      <c r="AM1642" s="1217"/>
      <c r="AN1642" s="1218"/>
      <c r="AO1642" s="587">
        <f t="shared" si="330"/>
        <v>0</v>
      </c>
      <c r="AQ1642" s="1215">
        <v>91</v>
      </c>
      <c r="AR1642" s="1216"/>
      <c r="AS1642" s="1217"/>
      <c r="AT1642" s="1218"/>
      <c r="AU1642" s="587">
        <f t="shared" si="331"/>
        <v>0</v>
      </c>
      <c r="AW1642" s="1215">
        <v>91</v>
      </c>
      <c r="AX1642" s="1216"/>
      <c r="AY1642" s="1217"/>
      <c r="AZ1642" s="1218"/>
      <c r="BA1642" s="587">
        <f t="shared" si="332"/>
        <v>0</v>
      </c>
      <c r="BC1642" s="1215">
        <v>91</v>
      </c>
      <c r="BD1642" s="1216"/>
      <c r="BE1642" s="1217"/>
      <c r="BF1642" s="1218"/>
      <c r="BG1642" s="587">
        <f t="shared" si="333"/>
        <v>0</v>
      </c>
      <c r="BI1642" s="1215">
        <v>91</v>
      </c>
      <c r="BJ1642" s="1216"/>
      <c r="BK1642" s="1217"/>
      <c r="BL1642" s="1218"/>
      <c r="BM1642" s="587">
        <f t="shared" si="334"/>
        <v>0</v>
      </c>
      <c r="BO1642" s="1215">
        <v>91</v>
      </c>
      <c r="BP1642" s="1216"/>
      <c r="BQ1642" s="1217"/>
      <c r="BR1642" s="1218"/>
      <c r="BS1642" s="587">
        <f t="shared" si="335"/>
        <v>0</v>
      </c>
    </row>
    <row r="1643" spans="1:71" s="17" customFormat="1" ht="16.75" hidden="1" customHeight="1" outlineLevel="2">
      <c r="A1643" s="1215">
        <v>92</v>
      </c>
      <c r="B1643" s="1216"/>
      <c r="C1643" s="1217"/>
      <c r="D1643" s="1218"/>
      <c r="E1643" s="587">
        <f t="shared" si="324"/>
        <v>0</v>
      </c>
      <c r="G1643" s="1215">
        <v>92</v>
      </c>
      <c r="H1643" s="1216"/>
      <c r="I1643" s="1217"/>
      <c r="J1643" s="1218"/>
      <c r="K1643" s="587">
        <f t="shared" si="325"/>
        <v>0</v>
      </c>
      <c r="M1643" s="1215">
        <v>92</v>
      </c>
      <c r="N1643" s="1216"/>
      <c r="O1643" s="1217"/>
      <c r="P1643" s="1218"/>
      <c r="Q1643" s="587">
        <f t="shared" si="326"/>
        <v>0</v>
      </c>
      <c r="S1643" s="1215">
        <v>92</v>
      </c>
      <c r="T1643" s="1216"/>
      <c r="U1643" s="1217"/>
      <c r="V1643" s="1218"/>
      <c r="W1643" s="587">
        <f t="shared" si="327"/>
        <v>0</v>
      </c>
      <c r="Y1643" s="1215">
        <v>92</v>
      </c>
      <c r="Z1643" s="1216"/>
      <c r="AA1643" s="1217"/>
      <c r="AB1643" s="1218"/>
      <c r="AC1643" s="587">
        <f t="shared" si="328"/>
        <v>0</v>
      </c>
      <c r="AE1643" s="1215">
        <v>92</v>
      </c>
      <c r="AF1643" s="1216"/>
      <c r="AG1643" s="1217"/>
      <c r="AH1643" s="1218"/>
      <c r="AI1643" s="587">
        <f t="shared" si="329"/>
        <v>0</v>
      </c>
      <c r="AK1643" s="1215">
        <v>92</v>
      </c>
      <c r="AL1643" s="1216"/>
      <c r="AM1643" s="1217"/>
      <c r="AN1643" s="1218"/>
      <c r="AO1643" s="587">
        <f t="shared" si="330"/>
        <v>0</v>
      </c>
      <c r="AQ1643" s="1215">
        <v>92</v>
      </c>
      <c r="AR1643" s="1216"/>
      <c r="AS1643" s="1217"/>
      <c r="AT1643" s="1218"/>
      <c r="AU1643" s="587">
        <f t="shared" si="331"/>
        <v>0</v>
      </c>
      <c r="AW1643" s="1215">
        <v>92</v>
      </c>
      <c r="AX1643" s="1216"/>
      <c r="AY1643" s="1217"/>
      <c r="AZ1643" s="1218"/>
      <c r="BA1643" s="587">
        <f t="shared" si="332"/>
        <v>0</v>
      </c>
      <c r="BC1643" s="1215">
        <v>92</v>
      </c>
      <c r="BD1643" s="1216"/>
      <c r="BE1643" s="1217"/>
      <c r="BF1643" s="1218"/>
      <c r="BG1643" s="587">
        <f t="shared" si="333"/>
        <v>0</v>
      </c>
      <c r="BI1643" s="1215">
        <v>92</v>
      </c>
      <c r="BJ1643" s="1216"/>
      <c r="BK1643" s="1217"/>
      <c r="BL1643" s="1218"/>
      <c r="BM1643" s="587">
        <f t="shared" si="334"/>
        <v>0</v>
      </c>
      <c r="BO1643" s="1215">
        <v>92</v>
      </c>
      <c r="BP1643" s="1216"/>
      <c r="BQ1643" s="1217"/>
      <c r="BR1643" s="1218"/>
      <c r="BS1643" s="587">
        <f t="shared" si="335"/>
        <v>0</v>
      </c>
    </row>
    <row r="1644" spans="1:71" s="17" customFormat="1" ht="16.75" hidden="1" customHeight="1" outlineLevel="2">
      <c r="A1644" s="1215">
        <v>93</v>
      </c>
      <c r="B1644" s="1216"/>
      <c r="C1644" s="1217"/>
      <c r="D1644" s="1218"/>
      <c r="E1644" s="587">
        <f t="shared" si="324"/>
        <v>0</v>
      </c>
      <c r="G1644" s="1215">
        <v>93</v>
      </c>
      <c r="H1644" s="1216"/>
      <c r="I1644" s="1217"/>
      <c r="J1644" s="1218"/>
      <c r="K1644" s="587">
        <f t="shared" si="325"/>
        <v>0</v>
      </c>
      <c r="M1644" s="1215">
        <v>93</v>
      </c>
      <c r="N1644" s="1216"/>
      <c r="O1644" s="1217"/>
      <c r="P1644" s="1218"/>
      <c r="Q1644" s="587">
        <f t="shared" si="326"/>
        <v>0</v>
      </c>
      <c r="S1644" s="1215">
        <v>93</v>
      </c>
      <c r="T1644" s="1216"/>
      <c r="U1644" s="1217"/>
      <c r="V1644" s="1218"/>
      <c r="W1644" s="587">
        <f t="shared" si="327"/>
        <v>0</v>
      </c>
      <c r="Y1644" s="1215">
        <v>93</v>
      </c>
      <c r="Z1644" s="1216"/>
      <c r="AA1644" s="1217"/>
      <c r="AB1644" s="1218"/>
      <c r="AC1644" s="587">
        <f t="shared" si="328"/>
        <v>0</v>
      </c>
      <c r="AE1644" s="1215">
        <v>93</v>
      </c>
      <c r="AF1644" s="1216"/>
      <c r="AG1644" s="1217"/>
      <c r="AH1644" s="1218"/>
      <c r="AI1644" s="587">
        <f t="shared" si="329"/>
        <v>0</v>
      </c>
      <c r="AK1644" s="1215">
        <v>93</v>
      </c>
      <c r="AL1644" s="1216"/>
      <c r="AM1644" s="1217"/>
      <c r="AN1644" s="1218"/>
      <c r="AO1644" s="587">
        <f t="shared" si="330"/>
        <v>0</v>
      </c>
      <c r="AQ1644" s="1215">
        <v>93</v>
      </c>
      <c r="AR1644" s="1216"/>
      <c r="AS1644" s="1217"/>
      <c r="AT1644" s="1218"/>
      <c r="AU1644" s="587">
        <f t="shared" si="331"/>
        <v>0</v>
      </c>
      <c r="AW1644" s="1215">
        <v>93</v>
      </c>
      <c r="AX1644" s="1216"/>
      <c r="AY1644" s="1217"/>
      <c r="AZ1644" s="1218"/>
      <c r="BA1644" s="587">
        <f t="shared" si="332"/>
        <v>0</v>
      </c>
      <c r="BC1644" s="1215">
        <v>93</v>
      </c>
      <c r="BD1644" s="1216"/>
      <c r="BE1644" s="1217"/>
      <c r="BF1644" s="1218"/>
      <c r="BG1644" s="587">
        <f t="shared" si="333"/>
        <v>0</v>
      </c>
      <c r="BI1644" s="1215">
        <v>93</v>
      </c>
      <c r="BJ1644" s="1216"/>
      <c r="BK1644" s="1217"/>
      <c r="BL1644" s="1218"/>
      <c r="BM1644" s="587">
        <f t="shared" si="334"/>
        <v>0</v>
      </c>
      <c r="BO1644" s="1215">
        <v>93</v>
      </c>
      <c r="BP1644" s="1216"/>
      <c r="BQ1644" s="1217"/>
      <c r="BR1644" s="1218"/>
      <c r="BS1644" s="587">
        <f t="shared" si="335"/>
        <v>0</v>
      </c>
    </row>
    <row r="1645" spans="1:71" s="17" customFormat="1" ht="16.75" hidden="1" customHeight="1" outlineLevel="2">
      <c r="A1645" s="1215">
        <v>94</v>
      </c>
      <c r="B1645" s="1216"/>
      <c r="C1645" s="1217"/>
      <c r="D1645" s="1218"/>
      <c r="E1645" s="587">
        <f t="shared" si="324"/>
        <v>0</v>
      </c>
      <c r="G1645" s="1215">
        <v>94</v>
      </c>
      <c r="H1645" s="1216"/>
      <c r="I1645" s="1217"/>
      <c r="J1645" s="1218"/>
      <c r="K1645" s="587">
        <f t="shared" si="325"/>
        <v>0</v>
      </c>
      <c r="M1645" s="1215">
        <v>94</v>
      </c>
      <c r="N1645" s="1216"/>
      <c r="O1645" s="1217"/>
      <c r="P1645" s="1218"/>
      <c r="Q1645" s="587">
        <f t="shared" si="326"/>
        <v>0</v>
      </c>
      <c r="S1645" s="1215">
        <v>94</v>
      </c>
      <c r="T1645" s="1216"/>
      <c r="U1645" s="1217"/>
      <c r="V1645" s="1218"/>
      <c r="W1645" s="587">
        <f t="shared" si="327"/>
        <v>0</v>
      </c>
      <c r="Y1645" s="1215">
        <v>94</v>
      </c>
      <c r="Z1645" s="1216"/>
      <c r="AA1645" s="1217"/>
      <c r="AB1645" s="1218"/>
      <c r="AC1645" s="587">
        <f t="shared" si="328"/>
        <v>0</v>
      </c>
      <c r="AE1645" s="1215">
        <v>94</v>
      </c>
      <c r="AF1645" s="1216"/>
      <c r="AG1645" s="1217"/>
      <c r="AH1645" s="1218"/>
      <c r="AI1645" s="587">
        <f t="shared" si="329"/>
        <v>0</v>
      </c>
      <c r="AK1645" s="1215">
        <v>94</v>
      </c>
      <c r="AL1645" s="1216"/>
      <c r="AM1645" s="1217"/>
      <c r="AN1645" s="1218"/>
      <c r="AO1645" s="587">
        <f t="shared" si="330"/>
        <v>0</v>
      </c>
      <c r="AQ1645" s="1215">
        <v>94</v>
      </c>
      <c r="AR1645" s="1216"/>
      <c r="AS1645" s="1217"/>
      <c r="AT1645" s="1218"/>
      <c r="AU1645" s="587">
        <f t="shared" si="331"/>
        <v>0</v>
      </c>
      <c r="AW1645" s="1215">
        <v>94</v>
      </c>
      <c r="AX1645" s="1216"/>
      <c r="AY1645" s="1217"/>
      <c r="AZ1645" s="1218"/>
      <c r="BA1645" s="587">
        <f t="shared" si="332"/>
        <v>0</v>
      </c>
      <c r="BC1645" s="1215">
        <v>94</v>
      </c>
      <c r="BD1645" s="1216"/>
      <c r="BE1645" s="1217"/>
      <c r="BF1645" s="1218"/>
      <c r="BG1645" s="587">
        <f t="shared" si="333"/>
        <v>0</v>
      </c>
      <c r="BI1645" s="1215">
        <v>94</v>
      </c>
      <c r="BJ1645" s="1216"/>
      <c r="BK1645" s="1217"/>
      <c r="BL1645" s="1218"/>
      <c r="BM1645" s="587">
        <f t="shared" si="334"/>
        <v>0</v>
      </c>
      <c r="BO1645" s="1215">
        <v>94</v>
      </c>
      <c r="BP1645" s="1216"/>
      <c r="BQ1645" s="1217"/>
      <c r="BR1645" s="1218"/>
      <c r="BS1645" s="587">
        <f t="shared" si="335"/>
        <v>0</v>
      </c>
    </row>
    <row r="1646" spans="1:71" s="17" customFormat="1" ht="16.75" hidden="1" customHeight="1" outlineLevel="2">
      <c r="A1646" s="1215">
        <v>95</v>
      </c>
      <c r="B1646" s="1216"/>
      <c r="C1646" s="1217"/>
      <c r="D1646" s="1218"/>
      <c r="E1646" s="587">
        <f t="shared" si="324"/>
        <v>0</v>
      </c>
      <c r="G1646" s="1215">
        <v>95</v>
      </c>
      <c r="H1646" s="1216"/>
      <c r="I1646" s="1217"/>
      <c r="J1646" s="1218"/>
      <c r="K1646" s="587">
        <f t="shared" si="325"/>
        <v>0</v>
      </c>
      <c r="M1646" s="1215">
        <v>95</v>
      </c>
      <c r="N1646" s="1216"/>
      <c r="O1646" s="1217"/>
      <c r="P1646" s="1218"/>
      <c r="Q1646" s="587">
        <f t="shared" si="326"/>
        <v>0</v>
      </c>
      <c r="S1646" s="1215">
        <v>95</v>
      </c>
      <c r="T1646" s="1216"/>
      <c r="U1646" s="1217"/>
      <c r="V1646" s="1218"/>
      <c r="W1646" s="587">
        <f t="shared" si="327"/>
        <v>0</v>
      </c>
      <c r="Y1646" s="1215">
        <v>95</v>
      </c>
      <c r="Z1646" s="1216"/>
      <c r="AA1646" s="1217"/>
      <c r="AB1646" s="1218"/>
      <c r="AC1646" s="587">
        <f t="shared" si="328"/>
        <v>0</v>
      </c>
      <c r="AE1646" s="1215">
        <v>95</v>
      </c>
      <c r="AF1646" s="1216"/>
      <c r="AG1646" s="1217"/>
      <c r="AH1646" s="1218"/>
      <c r="AI1646" s="587">
        <f t="shared" si="329"/>
        <v>0</v>
      </c>
      <c r="AK1646" s="1215">
        <v>95</v>
      </c>
      <c r="AL1646" s="1216"/>
      <c r="AM1646" s="1217"/>
      <c r="AN1646" s="1218"/>
      <c r="AO1646" s="587">
        <f t="shared" si="330"/>
        <v>0</v>
      </c>
      <c r="AQ1646" s="1215">
        <v>95</v>
      </c>
      <c r="AR1646" s="1216"/>
      <c r="AS1646" s="1217"/>
      <c r="AT1646" s="1218"/>
      <c r="AU1646" s="587">
        <f t="shared" si="331"/>
        <v>0</v>
      </c>
      <c r="AW1646" s="1215">
        <v>95</v>
      </c>
      <c r="AX1646" s="1216"/>
      <c r="AY1646" s="1217"/>
      <c r="AZ1646" s="1218"/>
      <c r="BA1646" s="587">
        <f t="shared" si="332"/>
        <v>0</v>
      </c>
      <c r="BC1646" s="1215">
        <v>95</v>
      </c>
      <c r="BD1646" s="1216"/>
      <c r="BE1646" s="1217"/>
      <c r="BF1646" s="1218"/>
      <c r="BG1646" s="587">
        <f t="shared" si="333"/>
        <v>0</v>
      </c>
      <c r="BI1646" s="1215">
        <v>95</v>
      </c>
      <c r="BJ1646" s="1216"/>
      <c r="BK1646" s="1217"/>
      <c r="BL1646" s="1218"/>
      <c r="BM1646" s="587">
        <f t="shared" si="334"/>
        <v>0</v>
      </c>
      <c r="BO1646" s="1215">
        <v>95</v>
      </c>
      <c r="BP1646" s="1216"/>
      <c r="BQ1646" s="1217"/>
      <c r="BR1646" s="1218"/>
      <c r="BS1646" s="587">
        <f t="shared" si="335"/>
        <v>0</v>
      </c>
    </row>
    <row r="1647" spans="1:71" s="17" customFormat="1" ht="16.75" hidden="1" customHeight="1" outlineLevel="2">
      <c r="A1647" s="1215">
        <v>96</v>
      </c>
      <c r="B1647" s="1216"/>
      <c r="C1647" s="1217"/>
      <c r="D1647" s="1218"/>
      <c r="E1647" s="587">
        <f t="shared" si="324"/>
        <v>0</v>
      </c>
      <c r="G1647" s="1215">
        <v>96</v>
      </c>
      <c r="H1647" s="1216"/>
      <c r="I1647" s="1217"/>
      <c r="J1647" s="1218"/>
      <c r="K1647" s="587">
        <f t="shared" si="325"/>
        <v>0</v>
      </c>
      <c r="M1647" s="1215">
        <v>96</v>
      </c>
      <c r="N1647" s="1216"/>
      <c r="O1647" s="1217"/>
      <c r="P1647" s="1218"/>
      <c r="Q1647" s="587">
        <f t="shared" si="326"/>
        <v>0</v>
      </c>
      <c r="S1647" s="1215">
        <v>96</v>
      </c>
      <c r="T1647" s="1216"/>
      <c r="U1647" s="1217"/>
      <c r="V1647" s="1218"/>
      <c r="W1647" s="587">
        <f t="shared" si="327"/>
        <v>0</v>
      </c>
      <c r="Y1647" s="1215">
        <v>96</v>
      </c>
      <c r="Z1647" s="1216"/>
      <c r="AA1647" s="1217"/>
      <c r="AB1647" s="1218"/>
      <c r="AC1647" s="587">
        <f t="shared" si="328"/>
        <v>0</v>
      </c>
      <c r="AE1647" s="1215">
        <v>96</v>
      </c>
      <c r="AF1647" s="1216"/>
      <c r="AG1647" s="1217"/>
      <c r="AH1647" s="1218"/>
      <c r="AI1647" s="587">
        <f t="shared" si="329"/>
        <v>0</v>
      </c>
      <c r="AK1647" s="1215">
        <v>96</v>
      </c>
      <c r="AL1647" s="1216"/>
      <c r="AM1647" s="1217"/>
      <c r="AN1647" s="1218"/>
      <c r="AO1647" s="587">
        <f t="shared" si="330"/>
        <v>0</v>
      </c>
      <c r="AQ1647" s="1215">
        <v>96</v>
      </c>
      <c r="AR1647" s="1216"/>
      <c r="AS1647" s="1217"/>
      <c r="AT1647" s="1218"/>
      <c r="AU1647" s="587">
        <f t="shared" si="331"/>
        <v>0</v>
      </c>
      <c r="AW1647" s="1215">
        <v>96</v>
      </c>
      <c r="AX1647" s="1216"/>
      <c r="AY1647" s="1217"/>
      <c r="AZ1647" s="1218"/>
      <c r="BA1647" s="587">
        <f t="shared" si="332"/>
        <v>0</v>
      </c>
      <c r="BC1647" s="1215">
        <v>96</v>
      </c>
      <c r="BD1647" s="1216"/>
      <c r="BE1647" s="1217"/>
      <c r="BF1647" s="1218"/>
      <c r="BG1647" s="587">
        <f t="shared" si="333"/>
        <v>0</v>
      </c>
      <c r="BI1647" s="1215">
        <v>96</v>
      </c>
      <c r="BJ1647" s="1216"/>
      <c r="BK1647" s="1217"/>
      <c r="BL1647" s="1218"/>
      <c r="BM1647" s="587">
        <f t="shared" si="334"/>
        <v>0</v>
      </c>
      <c r="BO1647" s="1215">
        <v>96</v>
      </c>
      <c r="BP1647" s="1216"/>
      <c r="BQ1647" s="1217"/>
      <c r="BR1647" s="1218"/>
      <c r="BS1647" s="587">
        <f t="shared" si="335"/>
        <v>0</v>
      </c>
    </row>
    <row r="1648" spans="1:71" s="17" customFormat="1" ht="16.75" hidden="1" customHeight="1" outlineLevel="2">
      <c r="A1648" s="1215">
        <v>97</v>
      </c>
      <c r="B1648" s="1216"/>
      <c r="C1648" s="1217"/>
      <c r="D1648" s="1218"/>
      <c r="E1648" s="587">
        <f t="shared" si="324"/>
        <v>0</v>
      </c>
      <c r="G1648" s="1215">
        <v>97</v>
      </c>
      <c r="H1648" s="1216"/>
      <c r="I1648" s="1217"/>
      <c r="J1648" s="1218"/>
      <c r="K1648" s="587">
        <f t="shared" si="325"/>
        <v>0</v>
      </c>
      <c r="M1648" s="1215">
        <v>97</v>
      </c>
      <c r="N1648" s="1216"/>
      <c r="O1648" s="1217"/>
      <c r="P1648" s="1218"/>
      <c r="Q1648" s="587">
        <f t="shared" si="326"/>
        <v>0</v>
      </c>
      <c r="S1648" s="1215">
        <v>97</v>
      </c>
      <c r="T1648" s="1216"/>
      <c r="U1648" s="1217"/>
      <c r="V1648" s="1218"/>
      <c r="W1648" s="587">
        <f t="shared" si="327"/>
        <v>0</v>
      </c>
      <c r="Y1648" s="1215">
        <v>97</v>
      </c>
      <c r="Z1648" s="1216"/>
      <c r="AA1648" s="1217"/>
      <c r="AB1648" s="1218"/>
      <c r="AC1648" s="587">
        <f t="shared" si="328"/>
        <v>0</v>
      </c>
      <c r="AE1648" s="1215">
        <v>97</v>
      </c>
      <c r="AF1648" s="1216"/>
      <c r="AG1648" s="1217"/>
      <c r="AH1648" s="1218"/>
      <c r="AI1648" s="587">
        <f t="shared" si="329"/>
        <v>0</v>
      </c>
      <c r="AK1648" s="1215">
        <v>97</v>
      </c>
      <c r="AL1648" s="1216"/>
      <c r="AM1648" s="1217"/>
      <c r="AN1648" s="1218"/>
      <c r="AO1648" s="587">
        <f t="shared" si="330"/>
        <v>0</v>
      </c>
      <c r="AQ1648" s="1215">
        <v>97</v>
      </c>
      <c r="AR1648" s="1216"/>
      <c r="AS1648" s="1217"/>
      <c r="AT1648" s="1218"/>
      <c r="AU1648" s="587">
        <f t="shared" si="331"/>
        <v>0</v>
      </c>
      <c r="AW1648" s="1215">
        <v>97</v>
      </c>
      <c r="AX1648" s="1216"/>
      <c r="AY1648" s="1217"/>
      <c r="AZ1648" s="1218"/>
      <c r="BA1648" s="587">
        <f t="shared" si="332"/>
        <v>0</v>
      </c>
      <c r="BC1648" s="1215">
        <v>97</v>
      </c>
      <c r="BD1648" s="1216"/>
      <c r="BE1648" s="1217"/>
      <c r="BF1648" s="1218"/>
      <c r="BG1648" s="587">
        <f t="shared" si="333"/>
        <v>0</v>
      </c>
      <c r="BI1648" s="1215">
        <v>97</v>
      </c>
      <c r="BJ1648" s="1216"/>
      <c r="BK1648" s="1217"/>
      <c r="BL1648" s="1218"/>
      <c r="BM1648" s="587">
        <f t="shared" si="334"/>
        <v>0</v>
      </c>
      <c r="BO1648" s="1215">
        <v>97</v>
      </c>
      <c r="BP1648" s="1216"/>
      <c r="BQ1648" s="1217"/>
      <c r="BR1648" s="1218"/>
      <c r="BS1648" s="587">
        <f t="shared" si="335"/>
        <v>0</v>
      </c>
    </row>
    <row r="1649" spans="1:71" s="17" customFormat="1" ht="16.75" hidden="1" customHeight="1" outlineLevel="2">
      <c r="A1649" s="1215">
        <v>98</v>
      </c>
      <c r="B1649" s="1216"/>
      <c r="C1649" s="1217"/>
      <c r="D1649" s="1218"/>
      <c r="E1649" s="587">
        <f t="shared" si="324"/>
        <v>0</v>
      </c>
      <c r="G1649" s="1215">
        <v>98</v>
      </c>
      <c r="H1649" s="1216"/>
      <c r="I1649" s="1217"/>
      <c r="J1649" s="1218"/>
      <c r="K1649" s="587">
        <f t="shared" si="325"/>
        <v>0</v>
      </c>
      <c r="M1649" s="1215">
        <v>98</v>
      </c>
      <c r="N1649" s="1216"/>
      <c r="O1649" s="1217"/>
      <c r="P1649" s="1218"/>
      <c r="Q1649" s="587">
        <f t="shared" si="326"/>
        <v>0</v>
      </c>
      <c r="S1649" s="1215">
        <v>98</v>
      </c>
      <c r="T1649" s="1216"/>
      <c r="U1649" s="1217"/>
      <c r="V1649" s="1218"/>
      <c r="W1649" s="587">
        <f t="shared" si="327"/>
        <v>0</v>
      </c>
      <c r="Y1649" s="1215">
        <v>98</v>
      </c>
      <c r="Z1649" s="1216"/>
      <c r="AA1649" s="1217"/>
      <c r="AB1649" s="1218"/>
      <c r="AC1649" s="587">
        <f t="shared" si="328"/>
        <v>0</v>
      </c>
      <c r="AE1649" s="1215">
        <v>98</v>
      </c>
      <c r="AF1649" s="1216"/>
      <c r="AG1649" s="1217"/>
      <c r="AH1649" s="1218"/>
      <c r="AI1649" s="587">
        <f t="shared" si="329"/>
        <v>0</v>
      </c>
      <c r="AK1649" s="1215">
        <v>98</v>
      </c>
      <c r="AL1649" s="1216"/>
      <c r="AM1649" s="1217"/>
      <c r="AN1649" s="1218"/>
      <c r="AO1649" s="587">
        <f t="shared" si="330"/>
        <v>0</v>
      </c>
      <c r="AQ1649" s="1215">
        <v>98</v>
      </c>
      <c r="AR1649" s="1216"/>
      <c r="AS1649" s="1217"/>
      <c r="AT1649" s="1218"/>
      <c r="AU1649" s="587">
        <f t="shared" si="331"/>
        <v>0</v>
      </c>
      <c r="AW1649" s="1215">
        <v>98</v>
      </c>
      <c r="AX1649" s="1216"/>
      <c r="AY1649" s="1217"/>
      <c r="AZ1649" s="1218"/>
      <c r="BA1649" s="587">
        <f t="shared" si="332"/>
        <v>0</v>
      </c>
      <c r="BC1649" s="1215">
        <v>98</v>
      </c>
      <c r="BD1649" s="1216"/>
      <c r="BE1649" s="1217"/>
      <c r="BF1649" s="1218"/>
      <c r="BG1649" s="587">
        <f t="shared" si="333"/>
        <v>0</v>
      </c>
      <c r="BI1649" s="1215">
        <v>98</v>
      </c>
      <c r="BJ1649" s="1216"/>
      <c r="BK1649" s="1217"/>
      <c r="BL1649" s="1218"/>
      <c r="BM1649" s="587">
        <f t="shared" si="334"/>
        <v>0</v>
      </c>
      <c r="BO1649" s="1215">
        <v>98</v>
      </c>
      <c r="BP1649" s="1216"/>
      <c r="BQ1649" s="1217"/>
      <c r="BR1649" s="1218"/>
      <c r="BS1649" s="587">
        <f t="shared" si="335"/>
        <v>0</v>
      </c>
    </row>
    <row r="1650" spans="1:71" s="17" customFormat="1" ht="16.75" hidden="1" customHeight="1" outlineLevel="2">
      <c r="A1650" s="1215">
        <v>99</v>
      </c>
      <c r="B1650" s="1216"/>
      <c r="C1650" s="1217"/>
      <c r="D1650" s="1218"/>
      <c r="E1650" s="587">
        <f t="shared" si="324"/>
        <v>0</v>
      </c>
      <c r="G1650" s="1215">
        <v>99</v>
      </c>
      <c r="H1650" s="1216"/>
      <c r="I1650" s="1217"/>
      <c r="J1650" s="1218"/>
      <c r="K1650" s="587">
        <f t="shared" si="325"/>
        <v>0</v>
      </c>
      <c r="M1650" s="1215">
        <v>99</v>
      </c>
      <c r="N1650" s="1216"/>
      <c r="O1650" s="1217"/>
      <c r="P1650" s="1218"/>
      <c r="Q1650" s="587">
        <f t="shared" si="326"/>
        <v>0</v>
      </c>
      <c r="S1650" s="1215">
        <v>99</v>
      </c>
      <c r="T1650" s="1216"/>
      <c r="U1650" s="1217"/>
      <c r="V1650" s="1218"/>
      <c r="W1650" s="587">
        <f t="shared" si="327"/>
        <v>0</v>
      </c>
      <c r="Y1650" s="1215">
        <v>99</v>
      </c>
      <c r="Z1650" s="1216"/>
      <c r="AA1650" s="1217"/>
      <c r="AB1650" s="1218"/>
      <c r="AC1650" s="587">
        <f t="shared" si="328"/>
        <v>0</v>
      </c>
      <c r="AE1650" s="1215">
        <v>99</v>
      </c>
      <c r="AF1650" s="1216"/>
      <c r="AG1650" s="1217"/>
      <c r="AH1650" s="1218"/>
      <c r="AI1650" s="587">
        <f t="shared" si="329"/>
        <v>0</v>
      </c>
      <c r="AK1650" s="1215">
        <v>99</v>
      </c>
      <c r="AL1650" s="1216"/>
      <c r="AM1650" s="1217"/>
      <c r="AN1650" s="1218"/>
      <c r="AO1650" s="587">
        <f t="shared" si="330"/>
        <v>0</v>
      </c>
      <c r="AQ1650" s="1215">
        <v>99</v>
      </c>
      <c r="AR1650" s="1216"/>
      <c r="AS1650" s="1217"/>
      <c r="AT1650" s="1218"/>
      <c r="AU1650" s="587">
        <f t="shared" si="331"/>
        <v>0</v>
      </c>
      <c r="AW1650" s="1215">
        <v>99</v>
      </c>
      <c r="AX1650" s="1216"/>
      <c r="AY1650" s="1217"/>
      <c r="AZ1650" s="1218"/>
      <c r="BA1650" s="587">
        <f t="shared" si="332"/>
        <v>0</v>
      </c>
      <c r="BC1650" s="1215">
        <v>99</v>
      </c>
      <c r="BD1650" s="1216"/>
      <c r="BE1650" s="1217"/>
      <c r="BF1650" s="1218"/>
      <c r="BG1650" s="587">
        <f t="shared" si="333"/>
        <v>0</v>
      </c>
      <c r="BI1650" s="1215">
        <v>99</v>
      </c>
      <c r="BJ1650" s="1216"/>
      <c r="BK1650" s="1217"/>
      <c r="BL1650" s="1218"/>
      <c r="BM1650" s="587">
        <f t="shared" si="334"/>
        <v>0</v>
      </c>
      <c r="BO1650" s="1215">
        <v>99</v>
      </c>
      <c r="BP1650" s="1216"/>
      <c r="BQ1650" s="1217"/>
      <c r="BR1650" s="1218"/>
      <c r="BS1650" s="587">
        <f t="shared" si="335"/>
        <v>0</v>
      </c>
    </row>
    <row r="1651" spans="1:71" s="17" customFormat="1" ht="16.75" hidden="1" customHeight="1" outlineLevel="2">
      <c r="A1651" s="1215">
        <v>100</v>
      </c>
      <c r="B1651" s="1216"/>
      <c r="C1651" s="1217"/>
      <c r="D1651" s="1218"/>
      <c r="E1651" s="587">
        <f t="shared" si="324"/>
        <v>0</v>
      </c>
      <c r="G1651" s="1215">
        <v>100</v>
      </c>
      <c r="H1651" s="1216"/>
      <c r="I1651" s="1217"/>
      <c r="J1651" s="1218"/>
      <c r="K1651" s="587">
        <f t="shared" si="325"/>
        <v>0</v>
      </c>
      <c r="M1651" s="1215">
        <v>100</v>
      </c>
      <c r="N1651" s="1216"/>
      <c r="O1651" s="1217"/>
      <c r="P1651" s="1218"/>
      <c r="Q1651" s="587">
        <f t="shared" si="326"/>
        <v>0</v>
      </c>
      <c r="S1651" s="1215">
        <v>100</v>
      </c>
      <c r="T1651" s="1216"/>
      <c r="U1651" s="1217"/>
      <c r="V1651" s="1218"/>
      <c r="W1651" s="587">
        <f t="shared" si="327"/>
        <v>0</v>
      </c>
      <c r="Y1651" s="1215">
        <v>100</v>
      </c>
      <c r="Z1651" s="1216"/>
      <c r="AA1651" s="1217"/>
      <c r="AB1651" s="1218"/>
      <c r="AC1651" s="587">
        <f t="shared" si="328"/>
        <v>0</v>
      </c>
      <c r="AE1651" s="1215">
        <v>100</v>
      </c>
      <c r="AF1651" s="1216"/>
      <c r="AG1651" s="1217"/>
      <c r="AH1651" s="1218"/>
      <c r="AI1651" s="587">
        <f t="shared" si="329"/>
        <v>0</v>
      </c>
      <c r="AK1651" s="1215">
        <v>100</v>
      </c>
      <c r="AL1651" s="1216"/>
      <c r="AM1651" s="1217"/>
      <c r="AN1651" s="1218"/>
      <c r="AO1651" s="587">
        <f t="shared" si="330"/>
        <v>0</v>
      </c>
      <c r="AQ1651" s="1215">
        <v>100</v>
      </c>
      <c r="AR1651" s="1216"/>
      <c r="AS1651" s="1217"/>
      <c r="AT1651" s="1218"/>
      <c r="AU1651" s="587">
        <f t="shared" si="331"/>
        <v>0</v>
      </c>
      <c r="AW1651" s="1215">
        <v>100</v>
      </c>
      <c r="AX1651" s="1216"/>
      <c r="AY1651" s="1217"/>
      <c r="AZ1651" s="1218"/>
      <c r="BA1651" s="587">
        <f t="shared" si="332"/>
        <v>0</v>
      </c>
      <c r="BC1651" s="1215">
        <v>100</v>
      </c>
      <c r="BD1651" s="1216"/>
      <c r="BE1651" s="1217"/>
      <c r="BF1651" s="1218"/>
      <c r="BG1651" s="587">
        <f t="shared" si="333"/>
        <v>0</v>
      </c>
      <c r="BI1651" s="1215">
        <v>100</v>
      </c>
      <c r="BJ1651" s="1216"/>
      <c r="BK1651" s="1217"/>
      <c r="BL1651" s="1218"/>
      <c r="BM1651" s="587">
        <f t="shared" si="334"/>
        <v>0</v>
      </c>
      <c r="BO1651" s="1215">
        <v>100</v>
      </c>
      <c r="BP1651" s="1216"/>
      <c r="BQ1651" s="1217"/>
      <c r="BR1651" s="1218"/>
      <c r="BS1651" s="587">
        <f t="shared" si="335"/>
        <v>0</v>
      </c>
    </row>
    <row r="1652" spans="1:71" s="17" customFormat="1" ht="16.75" hidden="1" customHeight="1" outlineLevel="2">
      <c r="A1652" s="1215">
        <v>101</v>
      </c>
      <c r="B1652" s="1216"/>
      <c r="C1652" s="1217"/>
      <c r="D1652" s="1218"/>
      <c r="E1652" s="587">
        <f t="shared" si="324"/>
        <v>0</v>
      </c>
      <c r="G1652" s="1215">
        <v>101</v>
      </c>
      <c r="H1652" s="1216"/>
      <c r="I1652" s="1217"/>
      <c r="J1652" s="1218"/>
      <c r="K1652" s="587">
        <f t="shared" si="325"/>
        <v>0</v>
      </c>
      <c r="M1652" s="1215">
        <v>101</v>
      </c>
      <c r="N1652" s="1216"/>
      <c r="O1652" s="1217"/>
      <c r="P1652" s="1218"/>
      <c r="Q1652" s="587">
        <f t="shared" si="326"/>
        <v>0</v>
      </c>
      <c r="S1652" s="1215">
        <v>101</v>
      </c>
      <c r="T1652" s="1216"/>
      <c r="U1652" s="1217"/>
      <c r="V1652" s="1218"/>
      <c r="W1652" s="587">
        <f t="shared" si="327"/>
        <v>0</v>
      </c>
      <c r="Y1652" s="1215">
        <v>101</v>
      </c>
      <c r="Z1652" s="1216"/>
      <c r="AA1652" s="1217"/>
      <c r="AB1652" s="1218"/>
      <c r="AC1652" s="587">
        <f t="shared" si="328"/>
        <v>0</v>
      </c>
      <c r="AE1652" s="1215">
        <v>101</v>
      </c>
      <c r="AF1652" s="1216"/>
      <c r="AG1652" s="1217"/>
      <c r="AH1652" s="1218"/>
      <c r="AI1652" s="587">
        <f t="shared" si="329"/>
        <v>0</v>
      </c>
      <c r="AK1652" s="1215">
        <v>101</v>
      </c>
      <c r="AL1652" s="1216"/>
      <c r="AM1652" s="1217"/>
      <c r="AN1652" s="1218"/>
      <c r="AO1652" s="587">
        <f t="shared" si="330"/>
        <v>0</v>
      </c>
      <c r="AQ1652" s="1215">
        <v>101</v>
      </c>
      <c r="AR1652" s="1216"/>
      <c r="AS1652" s="1217"/>
      <c r="AT1652" s="1218"/>
      <c r="AU1652" s="587">
        <f t="shared" si="331"/>
        <v>0</v>
      </c>
      <c r="AW1652" s="1215">
        <v>101</v>
      </c>
      <c r="AX1652" s="1216"/>
      <c r="AY1652" s="1217"/>
      <c r="AZ1652" s="1218"/>
      <c r="BA1652" s="587">
        <f t="shared" si="332"/>
        <v>0</v>
      </c>
      <c r="BC1652" s="1215">
        <v>101</v>
      </c>
      <c r="BD1652" s="1216"/>
      <c r="BE1652" s="1217"/>
      <c r="BF1652" s="1218"/>
      <c r="BG1652" s="587">
        <f t="shared" si="333"/>
        <v>0</v>
      </c>
      <c r="BI1652" s="1215">
        <v>101</v>
      </c>
      <c r="BJ1652" s="1216"/>
      <c r="BK1652" s="1217"/>
      <c r="BL1652" s="1218"/>
      <c r="BM1652" s="587">
        <f t="shared" si="334"/>
        <v>0</v>
      </c>
      <c r="BO1652" s="1215">
        <v>101</v>
      </c>
      <c r="BP1652" s="1216"/>
      <c r="BQ1652" s="1217"/>
      <c r="BR1652" s="1218"/>
      <c r="BS1652" s="587">
        <f t="shared" si="335"/>
        <v>0</v>
      </c>
    </row>
    <row r="1653" spans="1:71" s="17" customFormat="1" ht="16.75" hidden="1" customHeight="1" outlineLevel="2">
      <c r="A1653" s="1215">
        <v>102</v>
      </c>
      <c r="B1653" s="1216"/>
      <c r="C1653" s="1217"/>
      <c r="D1653" s="1218"/>
      <c r="E1653" s="587">
        <f t="shared" si="324"/>
        <v>0</v>
      </c>
      <c r="G1653" s="1215">
        <v>102</v>
      </c>
      <c r="H1653" s="1216"/>
      <c r="I1653" s="1217"/>
      <c r="J1653" s="1218"/>
      <c r="K1653" s="587">
        <f t="shared" si="325"/>
        <v>0</v>
      </c>
      <c r="M1653" s="1215">
        <v>102</v>
      </c>
      <c r="N1653" s="1216"/>
      <c r="O1653" s="1217"/>
      <c r="P1653" s="1218"/>
      <c r="Q1653" s="587">
        <f t="shared" si="326"/>
        <v>0</v>
      </c>
      <c r="S1653" s="1215">
        <v>102</v>
      </c>
      <c r="T1653" s="1216"/>
      <c r="U1653" s="1217"/>
      <c r="V1653" s="1218"/>
      <c r="W1653" s="587">
        <f t="shared" si="327"/>
        <v>0</v>
      </c>
      <c r="Y1653" s="1215">
        <v>102</v>
      </c>
      <c r="Z1653" s="1216"/>
      <c r="AA1653" s="1217"/>
      <c r="AB1653" s="1218"/>
      <c r="AC1653" s="587">
        <f t="shared" si="328"/>
        <v>0</v>
      </c>
      <c r="AE1653" s="1215">
        <v>102</v>
      </c>
      <c r="AF1653" s="1216"/>
      <c r="AG1653" s="1217"/>
      <c r="AH1653" s="1218"/>
      <c r="AI1653" s="587">
        <f t="shared" si="329"/>
        <v>0</v>
      </c>
      <c r="AK1653" s="1215">
        <v>102</v>
      </c>
      <c r="AL1653" s="1216"/>
      <c r="AM1653" s="1217"/>
      <c r="AN1653" s="1218"/>
      <c r="AO1653" s="587">
        <f t="shared" si="330"/>
        <v>0</v>
      </c>
      <c r="AQ1653" s="1215">
        <v>102</v>
      </c>
      <c r="AR1653" s="1216"/>
      <c r="AS1653" s="1217"/>
      <c r="AT1653" s="1218"/>
      <c r="AU1653" s="587">
        <f t="shared" si="331"/>
        <v>0</v>
      </c>
      <c r="AW1653" s="1215">
        <v>102</v>
      </c>
      <c r="AX1653" s="1216"/>
      <c r="AY1653" s="1217"/>
      <c r="AZ1653" s="1218"/>
      <c r="BA1653" s="587">
        <f t="shared" si="332"/>
        <v>0</v>
      </c>
      <c r="BC1653" s="1215">
        <v>102</v>
      </c>
      <c r="BD1653" s="1216"/>
      <c r="BE1653" s="1217"/>
      <c r="BF1653" s="1218"/>
      <c r="BG1653" s="587">
        <f t="shared" si="333"/>
        <v>0</v>
      </c>
      <c r="BI1653" s="1215">
        <v>102</v>
      </c>
      <c r="BJ1653" s="1216"/>
      <c r="BK1653" s="1217"/>
      <c r="BL1653" s="1218"/>
      <c r="BM1653" s="587">
        <f t="shared" si="334"/>
        <v>0</v>
      </c>
      <c r="BO1653" s="1215">
        <v>102</v>
      </c>
      <c r="BP1653" s="1216"/>
      <c r="BQ1653" s="1217"/>
      <c r="BR1653" s="1218"/>
      <c r="BS1653" s="587">
        <f t="shared" si="335"/>
        <v>0</v>
      </c>
    </row>
    <row r="1654" spans="1:71" s="17" customFormat="1" ht="16.75" hidden="1" customHeight="1" outlineLevel="2">
      <c r="A1654" s="1215">
        <v>103</v>
      </c>
      <c r="B1654" s="1216"/>
      <c r="C1654" s="1217"/>
      <c r="D1654" s="1218"/>
      <c r="E1654" s="587">
        <f t="shared" si="324"/>
        <v>0</v>
      </c>
      <c r="G1654" s="1215">
        <v>103</v>
      </c>
      <c r="H1654" s="1216"/>
      <c r="I1654" s="1217"/>
      <c r="J1654" s="1218"/>
      <c r="K1654" s="587">
        <f t="shared" si="325"/>
        <v>0</v>
      </c>
      <c r="M1654" s="1215">
        <v>103</v>
      </c>
      <c r="N1654" s="1216"/>
      <c r="O1654" s="1217"/>
      <c r="P1654" s="1218"/>
      <c r="Q1654" s="587">
        <f t="shared" si="326"/>
        <v>0</v>
      </c>
      <c r="S1654" s="1215">
        <v>103</v>
      </c>
      <c r="T1654" s="1216"/>
      <c r="U1654" s="1217"/>
      <c r="V1654" s="1218"/>
      <c r="W1654" s="587">
        <f t="shared" si="327"/>
        <v>0</v>
      </c>
      <c r="Y1654" s="1215">
        <v>103</v>
      </c>
      <c r="Z1654" s="1216"/>
      <c r="AA1654" s="1217"/>
      <c r="AB1654" s="1218"/>
      <c r="AC1654" s="587">
        <f t="shared" si="328"/>
        <v>0</v>
      </c>
      <c r="AE1654" s="1215">
        <v>103</v>
      </c>
      <c r="AF1654" s="1216"/>
      <c r="AG1654" s="1217"/>
      <c r="AH1654" s="1218"/>
      <c r="AI1654" s="587">
        <f t="shared" si="329"/>
        <v>0</v>
      </c>
      <c r="AK1654" s="1215">
        <v>103</v>
      </c>
      <c r="AL1654" s="1216"/>
      <c r="AM1654" s="1217"/>
      <c r="AN1654" s="1218"/>
      <c r="AO1654" s="587">
        <f t="shared" si="330"/>
        <v>0</v>
      </c>
      <c r="AQ1654" s="1215">
        <v>103</v>
      </c>
      <c r="AR1654" s="1216"/>
      <c r="AS1654" s="1217"/>
      <c r="AT1654" s="1218"/>
      <c r="AU1654" s="587">
        <f t="shared" si="331"/>
        <v>0</v>
      </c>
      <c r="AW1654" s="1215">
        <v>103</v>
      </c>
      <c r="AX1654" s="1216"/>
      <c r="AY1654" s="1217"/>
      <c r="AZ1654" s="1218"/>
      <c r="BA1654" s="587">
        <f t="shared" si="332"/>
        <v>0</v>
      </c>
      <c r="BC1654" s="1215">
        <v>103</v>
      </c>
      <c r="BD1654" s="1216"/>
      <c r="BE1654" s="1217"/>
      <c r="BF1654" s="1218"/>
      <c r="BG1654" s="587">
        <f t="shared" si="333"/>
        <v>0</v>
      </c>
      <c r="BI1654" s="1215">
        <v>103</v>
      </c>
      <c r="BJ1654" s="1216"/>
      <c r="BK1654" s="1217"/>
      <c r="BL1654" s="1218"/>
      <c r="BM1654" s="587">
        <f t="shared" si="334"/>
        <v>0</v>
      </c>
      <c r="BO1654" s="1215">
        <v>103</v>
      </c>
      <c r="BP1654" s="1216"/>
      <c r="BQ1654" s="1217"/>
      <c r="BR1654" s="1218"/>
      <c r="BS1654" s="587">
        <f t="shared" si="335"/>
        <v>0</v>
      </c>
    </row>
    <row r="1655" spans="1:71" s="17" customFormat="1" ht="16.75" hidden="1" customHeight="1" outlineLevel="2">
      <c r="A1655" s="1215">
        <v>104</v>
      </c>
      <c r="B1655" s="1216"/>
      <c r="C1655" s="1217"/>
      <c r="D1655" s="1218"/>
      <c r="E1655" s="587">
        <f t="shared" si="324"/>
        <v>0</v>
      </c>
      <c r="G1655" s="1215">
        <v>104</v>
      </c>
      <c r="H1655" s="1216"/>
      <c r="I1655" s="1217"/>
      <c r="J1655" s="1218"/>
      <c r="K1655" s="587">
        <f t="shared" si="325"/>
        <v>0</v>
      </c>
      <c r="M1655" s="1215">
        <v>104</v>
      </c>
      <c r="N1655" s="1216"/>
      <c r="O1655" s="1217"/>
      <c r="P1655" s="1218"/>
      <c r="Q1655" s="587">
        <f t="shared" si="326"/>
        <v>0</v>
      </c>
      <c r="S1655" s="1215">
        <v>104</v>
      </c>
      <c r="T1655" s="1216"/>
      <c r="U1655" s="1217"/>
      <c r="V1655" s="1218"/>
      <c r="W1655" s="587">
        <f t="shared" si="327"/>
        <v>0</v>
      </c>
      <c r="Y1655" s="1215">
        <v>104</v>
      </c>
      <c r="Z1655" s="1216"/>
      <c r="AA1655" s="1217"/>
      <c r="AB1655" s="1218"/>
      <c r="AC1655" s="587">
        <f t="shared" si="328"/>
        <v>0</v>
      </c>
      <c r="AE1655" s="1215">
        <v>104</v>
      </c>
      <c r="AF1655" s="1216"/>
      <c r="AG1655" s="1217"/>
      <c r="AH1655" s="1218"/>
      <c r="AI1655" s="587">
        <f t="shared" si="329"/>
        <v>0</v>
      </c>
      <c r="AK1655" s="1215">
        <v>104</v>
      </c>
      <c r="AL1655" s="1216"/>
      <c r="AM1655" s="1217"/>
      <c r="AN1655" s="1218"/>
      <c r="AO1655" s="587">
        <f t="shared" si="330"/>
        <v>0</v>
      </c>
      <c r="AQ1655" s="1215">
        <v>104</v>
      </c>
      <c r="AR1655" s="1216"/>
      <c r="AS1655" s="1217"/>
      <c r="AT1655" s="1218"/>
      <c r="AU1655" s="587">
        <f t="shared" si="331"/>
        <v>0</v>
      </c>
      <c r="AW1655" s="1215">
        <v>104</v>
      </c>
      <c r="AX1655" s="1216"/>
      <c r="AY1655" s="1217"/>
      <c r="AZ1655" s="1218"/>
      <c r="BA1655" s="587">
        <f t="shared" si="332"/>
        <v>0</v>
      </c>
      <c r="BC1655" s="1215">
        <v>104</v>
      </c>
      <c r="BD1655" s="1216"/>
      <c r="BE1655" s="1217"/>
      <c r="BF1655" s="1218"/>
      <c r="BG1655" s="587">
        <f t="shared" si="333"/>
        <v>0</v>
      </c>
      <c r="BI1655" s="1215">
        <v>104</v>
      </c>
      <c r="BJ1655" s="1216"/>
      <c r="BK1655" s="1217"/>
      <c r="BL1655" s="1218"/>
      <c r="BM1655" s="587">
        <f t="shared" si="334"/>
        <v>0</v>
      </c>
      <c r="BO1655" s="1215">
        <v>104</v>
      </c>
      <c r="BP1655" s="1216"/>
      <c r="BQ1655" s="1217"/>
      <c r="BR1655" s="1218"/>
      <c r="BS1655" s="587">
        <f t="shared" si="335"/>
        <v>0</v>
      </c>
    </row>
    <row r="1656" spans="1:71" s="17" customFormat="1" ht="16.75" hidden="1" customHeight="1" outlineLevel="2">
      <c r="A1656" s="1215">
        <v>105</v>
      </c>
      <c r="B1656" s="1216"/>
      <c r="C1656" s="1217"/>
      <c r="D1656" s="1218"/>
      <c r="E1656" s="587">
        <f t="shared" si="324"/>
        <v>0</v>
      </c>
      <c r="G1656" s="1215">
        <v>105</v>
      </c>
      <c r="H1656" s="1216"/>
      <c r="I1656" s="1217"/>
      <c r="J1656" s="1218"/>
      <c r="K1656" s="587">
        <f t="shared" si="325"/>
        <v>0</v>
      </c>
      <c r="M1656" s="1215">
        <v>105</v>
      </c>
      <c r="N1656" s="1216"/>
      <c r="O1656" s="1217"/>
      <c r="P1656" s="1218"/>
      <c r="Q1656" s="587">
        <f t="shared" si="326"/>
        <v>0</v>
      </c>
      <c r="S1656" s="1215">
        <v>105</v>
      </c>
      <c r="T1656" s="1216"/>
      <c r="U1656" s="1217"/>
      <c r="V1656" s="1218"/>
      <c r="W1656" s="587">
        <f t="shared" si="327"/>
        <v>0</v>
      </c>
      <c r="Y1656" s="1215">
        <v>105</v>
      </c>
      <c r="Z1656" s="1216"/>
      <c r="AA1656" s="1217"/>
      <c r="AB1656" s="1218"/>
      <c r="AC1656" s="587">
        <f t="shared" si="328"/>
        <v>0</v>
      </c>
      <c r="AE1656" s="1215">
        <v>105</v>
      </c>
      <c r="AF1656" s="1216"/>
      <c r="AG1656" s="1217"/>
      <c r="AH1656" s="1218"/>
      <c r="AI1656" s="587">
        <f t="shared" si="329"/>
        <v>0</v>
      </c>
      <c r="AK1656" s="1215">
        <v>105</v>
      </c>
      <c r="AL1656" s="1216"/>
      <c r="AM1656" s="1217"/>
      <c r="AN1656" s="1218"/>
      <c r="AO1656" s="587">
        <f t="shared" si="330"/>
        <v>0</v>
      </c>
      <c r="AQ1656" s="1215">
        <v>105</v>
      </c>
      <c r="AR1656" s="1216"/>
      <c r="AS1656" s="1217"/>
      <c r="AT1656" s="1218"/>
      <c r="AU1656" s="587">
        <f t="shared" si="331"/>
        <v>0</v>
      </c>
      <c r="AW1656" s="1215">
        <v>105</v>
      </c>
      <c r="AX1656" s="1216"/>
      <c r="AY1656" s="1217"/>
      <c r="AZ1656" s="1218"/>
      <c r="BA1656" s="587">
        <f t="shared" si="332"/>
        <v>0</v>
      </c>
      <c r="BC1656" s="1215">
        <v>105</v>
      </c>
      <c r="BD1656" s="1216"/>
      <c r="BE1656" s="1217"/>
      <c r="BF1656" s="1218"/>
      <c r="BG1656" s="587">
        <f t="shared" si="333"/>
        <v>0</v>
      </c>
      <c r="BI1656" s="1215">
        <v>105</v>
      </c>
      <c r="BJ1656" s="1216"/>
      <c r="BK1656" s="1217"/>
      <c r="BL1656" s="1218"/>
      <c r="BM1656" s="587">
        <f t="shared" si="334"/>
        <v>0</v>
      </c>
      <c r="BO1656" s="1215">
        <v>105</v>
      </c>
      <c r="BP1656" s="1216"/>
      <c r="BQ1656" s="1217"/>
      <c r="BR1656" s="1218"/>
      <c r="BS1656" s="587">
        <f t="shared" si="335"/>
        <v>0</v>
      </c>
    </row>
    <row r="1657" spans="1:71" s="17" customFormat="1" ht="16.75" hidden="1" customHeight="1" outlineLevel="2">
      <c r="A1657" s="1215">
        <v>106</v>
      </c>
      <c r="B1657" s="1216"/>
      <c r="C1657" s="1217"/>
      <c r="D1657" s="1218"/>
      <c r="E1657" s="587">
        <f t="shared" si="324"/>
        <v>0</v>
      </c>
      <c r="G1657" s="1215">
        <v>106</v>
      </c>
      <c r="H1657" s="1216"/>
      <c r="I1657" s="1217"/>
      <c r="J1657" s="1218"/>
      <c r="K1657" s="587">
        <f t="shared" si="325"/>
        <v>0</v>
      </c>
      <c r="M1657" s="1215">
        <v>106</v>
      </c>
      <c r="N1657" s="1216"/>
      <c r="O1657" s="1217"/>
      <c r="P1657" s="1218"/>
      <c r="Q1657" s="587">
        <f t="shared" si="326"/>
        <v>0</v>
      </c>
      <c r="S1657" s="1215">
        <v>106</v>
      </c>
      <c r="T1657" s="1216"/>
      <c r="U1657" s="1217"/>
      <c r="V1657" s="1218"/>
      <c r="W1657" s="587">
        <f t="shared" si="327"/>
        <v>0</v>
      </c>
      <c r="Y1657" s="1215">
        <v>106</v>
      </c>
      <c r="Z1657" s="1216"/>
      <c r="AA1657" s="1217"/>
      <c r="AB1657" s="1218"/>
      <c r="AC1657" s="587">
        <f t="shared" si="328"/>
        <v>0</v>
      </c>
      <c r="AE1657" s="1215">
        <v>106</v>
      </c>
      <c r="AF1657" s="1216"/>
      <c r="AG1657" s="1217"/>
      <c r="AH1657" s="1218"/>
      <c r="AI1657" s="587">
        <f t="shared" si="329"/>
        <v>0</v>
      </c>
      <c r="AK1657" s="1215">
        <v>106</v>
      </c>
      <c r="AL1657" s="1216"/>
      <c r="AM1657" s="1217"/>
      <c r="AN1657" s="1218"/>
      <c r="AO1657" s="587">
        <f t="shared" si="330"/>
        <v>0</v>
      </c>
      <c r="AQ1657" s="1215">
        <v>106</v>
      </c>
      <c r="AR1657" s="1216"/>
      <c r="AS1657" s="1217"/>
      <c r="AT1657" s="1218"/>
      <c r="AU1657" s="587">
        <f t="shared" si="331"/>
        <v>0</v>
      </c>
      <c r="AW1657" s="1215">
        <v>106</v>
      </c>
      <c r="AX1657" s="1216"/>
      <c r="AY1657" s="1217"/>
      <c r="AZ1657" s="1218"/>
      <c r="BA1657" s="587">
        <f t="shared" si="332"/>
        <v>0</v>
      </c>
      <c r="BC1657" s="1215">
        <v>106</v>
      </c>
      <c r="BD1657" s="1216"/>
      <c r="BE1657" s="1217"/>
      <c r="BF1657" s="1218"/>
      <c r="BG1657" s="587">
        <f t="shared" si="333"/>
        <v>0</v>
      </c>
      <c r="BI1657" s="1215">
        <v>106</v>
      </c>
      <c r="BJ1657" s="1216"/>
      <c r="BK1657" s="1217"/>
      <c r="BL1657" s="1218"/>
      <c r="BM1657" s="587">
        <f t="shared" si="334"/>
        <v>0</v>
      </c>
      <c r="BO1657" s="1215">
        <v>106</v>
      </c>
      <c r="BP1657" s="1216"/>
      <c r="BQ1657" s="1217"/>
      <c r="BR1657" s="1218"/>
      <c r="BS1657" s="587">
        <f t="shared" si="335"/>
        <v>0</v>
      </c>
    </row>
    <row r="1658" spans="1:71" s="17" customFormat="1" ht="16.75" hidden="1" customHeight="1" outlineLevel="2">
      <c r="A1658" s="1215">
        <v>107</v>
      </c>
      <c r="B1658" s="1216"/>
      <c r="C1658" s="1217"/>
      <c r="D1658" s="1218"/>
      <c r="E1658" s="587">
        <f t="shared" si="324"/>
        <v>0</v>
      </c>
      <c r="G1658" s="1215">
        <v>107</v>
      </c>
      <c r="H1658" s="1216"/>
      <c r="I1658" s="1217"/>
      <c r="J1658" s="1218"/>
      <c r="K1658" s="587">
        <f t="shared" si="325"/>
        <v>0</v>
      </c>
      <c r="M1658" s="1215">
        <v>107</v>
      </c>
      <c r="N1658" s="1216"/>
      <c r="O1658" s="1217"/>
      <c r="P1658" s="1218"/>
      <c r="Q1658" s="587">
        <f t="shared" si="326"/>
        <v>0</v>
      </c>
      <c r="S1658" s="1215">
        <v>107</v>
      </c>
      <c r="T1658" s="1216"/>
      <c r="U1658" s="1217"/>
      <c r="V1658" s="1218"/>
      <c r="W1658" s="587">
        <f t="shared" si="327"/>
        <v>0</v>
      </c>
      <c r="Y1658" s="1215">
        <v>107</v>
      </c>
      <c r="Z1658" s="1216"/>
      <c r="AA1658" s="1217"/>
      <c r="AB1658" s="1218"/>
      <c r="AC1658" s="587">
        <f t="shared" si="328"/>
        <v>0</v>
      </c>
      <c r="AE1658" s="1215">
        <v>107</v>
      </c>
      <c r="AF1658" s="1216"/>
      <c r="AG1658" s="1217"/>
      <c r="AH1658" s="1218"/>
      <c r="AI1658" s="587">
        <f t="shared" si="329"/>
        <v>0</v>
      </c>
      <c r="AK1658" s="1215">
        <v>107</v>
      </c>
      <c r="AL1658" s="1216"/>
      <c r="AM1658" s="1217"/>
      <c r="AN1658" s="1218"/>
      <c r="AO1658" s="587">
        <f t="shared" si="330"/>
        <v>0</v>
      </c>
      <c r="AQ1658" s="1215">
        <v>107</v>
      </c>
      <c r="AR1658" s="1216"/>
      <c r="AS1658" s="1217"/>
      <c r="AT1658" s="1218"/>
      <c r="AU1658" s="587">
        <f t="shared" si="331"/>
        <v>0</v>
      </c>
      <c r="AW1658" s="1215">
        <v>107</v>
      </c>
      <c r="AX1658" s="1216"/>
      <c r="AY1658" s="1217"/>
      <c r="AZ1658" s="1218"/>
      <c r="BA1658" s="587">
        <f t="shared" si="332"/>
        <v>0</v>
      </c>
      <c r="BC1658" s="1215">
        <v>107</v>
      </c>
      <c r="BD1658" s="1216"/>
      <c r="BE1658" s="1217"/>
      <c r="BF1658" s="1218"/>
      <c r="BG1658" s="587">
        <f t="shared" si="333"/>
        <v>0</v>
      </c>
      <c r="BI1658" s="1215">
        <v>107</v>
      </c>
      <c r="BJ1658" s="1216"/>
      <c r="BK1658" s="1217"/>
      <c r="BL1658" s="1218"/>
      <c r="BM1658" s="587">
        <f t="shared" si="334"/>
        <v>0</v>
      </c>
      <c r="BO1658" s="1215">
        <v>107</v>
      </c>
      <c r="BP1658" s="1216"/>
      <c r="BQ1658" s="1217"/>
      <c r="BR1658" s="1218"/>
      <c r="BS1658" s="587">
        <f t="shared" si="335"/>
        <v>0</v>
      </c>
    </row>
    <row r="1659" spans="1:71" s="17" customFormat="1" ht="16.75" hidden="1" customHeight="1" outlineLevel="2">
      <c r="A1659" s="1215">
        <v>108</v>
      </c>
      <c r="B1659" s="1216"/>
      <c r="C1659" s="1217"/>
      <c r="D1659" s="1218"/>
      <c r="E1659" s="587">
        <f t="shared" si="324"/>
        <v>0</v>
      </c>
      <c r="G1659" s="1215">
        <v>108</v>
      </c>
      <c r="H1659" s="1216"/>
      <c r="I1659" s="1217"/>
      <c r="J1659" s="1218"/>
      <c r="K1659" s="587">
        <f t="shared" si="325"/>
        <v>0</v>
      </c>
      <c r="M1659" s="1215">
        <v>108</v>
      </c>
      <c r="N1659" s="1216"/>
      <c r="O1659" s="1217"/>
      <c r="P1659" s="1218"/>
      <c r="Q1659" s="587">
        <f t="shared" si="326"/>
        <v>0</v>
      </c>
      <c r="S1659" s="1215">
        <v>108</v>
      </c>
      <c r="T1659" s="1216"/>
      <c r="U1659" s="1217"/>
      <c r="V1659" s="1218"/>
      <c r="W1659" s="587">
        <f t="shared" si="327"/>
        <v>0</v>
      </c>
      <c r="Y1659" s="1215">
        <v>108</v>
      </c>
      <c r="Z1659" s="1216"/>
      <c r="AA1659" s="1217"/>
      <c r="AB1659" s="1218"/>
      <c r="AC1659" s="587">
        <f t="shared" si="328"/>
        <v>0</v>
      </c>
      <c r="AE1659" s="1215">
        <v>108</v>
      </c>
      <c r="AF1659" s="1216"/>
      <c r="AG1659" s="1217"/>
      <c r="AH1659" s="1218"/>
      <c r="AI1659" s="587">
        <f t="shared" si="329"/>
        <v>0</v>
      </c>
      <c r="AK1659" s="1215">
        <v>108</v>
      </c>
      <c r="AL1659" s="1216"/>
      <c r="AM1659" s="1217"/>
      <c r="AN1659" s="1218"/>
      <c r="AO1659" s="587">
        <f t="shared" si="330"/>
        <v>0</v>
      </c>
      <c r="AQ1659" s="1215">
        <v>108</v>
      </c>
      <c r="AR1659" s="1216"/>
      <c r="AS1659" s="1217"/>
      <c r="AT1659" s="1218"/>
      <c r="AU1659" s="587">
        <f t="shared" si="331"/>
        <v>0</v>
      </c>
      <c r="AW1659" s="1215">
        <v>108</v>
      </c>
      <c r="AX1659" s="1216"/>
      <c r="AY1659" s="1217"/>
      <c r="AZ1659" s="1218"/>
      <c r="BA1659" s="587">
        <f t="shared" si="332"/>
        <v>0</v>
      </c>
      <c r="BC1659" s="1215">
        <v>108</v>
      </c>
      <c r="BD1659" s="1216"/>
      <c r="BE1659" s="1217"/>
      <c r="BF1659" s="1218"/>
      <c r="BG1659" s="587">
        <f t="shared" si="333"/>
        <v>0</v>
      </c>
      <c r="BI1659" s="1215">
        <v>108</v>
      </c>
      <c r="BJ1659" s="1216"/>
      <c r="BK1659" s="1217"/>
      <c r="BL1659" s="1218"/>
      <c r="BM1659" s="587">
        <f t="shared" si="334"/>
        <v>0</v>
      </c>
      <c r="BO1659" s="1215">
        <v>108</v>
      </c>
      <c r="BP1659" s="1216"/>
      <c r="BQ1659" s="1217"/>
      <c r="BR1659" s="1218"/>
      <c r="BS1659" s="587">
        <f t="shared" si="335"/>
        <v>0</v>
      </c>
    </row>
    <row r="1660" spans="1:71" s="17" customFormat="1" ht="16.75" hidden="1" customHeight="1" outlineLevel="2">
      <c r="A1660" s="1215">
        <v>109</v>
      </c>
      <c r="B1660" s="1216"/>
      <c r="C1660" s="1217"/>
      <c r="D1660" s="1218"/>
      <c r="E1660" s="587">
        <f t="shared" si="324"/>
        <v>0</v>
      </c>
      <c r="G1660" s="1215">
        <v>109</v>
      </c>
      <c r="H1660" s="1216"/>
      <c r="I1660" s="1217"/>
      <c r="J1660" s="1218"/>
      <c r="K1660" s="587">
        <f t="shared" si="325"/>
        <v>0</v>
      </c>
      <c r="M1660" s="1215">
        <v>109</v>
      </c>
      <c r="N1660" s="1216"/>
      <c r="O1660" s="1217"/>
      <c r="P1660" s="1218"/>
      <c r="Q1660" s="587">
        <f t="shared" si="326"/>
        <v>0</v>
      </c>
      <c r="S1660" s="1215">
        <v>109</v>
      </c>
      <c r="T1660" s="1216"/>
      <c r="U1660" s="1217"/>
      <c r="V1660" s="1218"/>
      <c r="W1660" s="587">
        <f t="shared" si="327"/>
        <v>0</v>
      </c>
      <c r="Y1660" s="1215">
        <v>109</v>
      </c>
      <c r="Z1660" s="1216"/>
      <c r="AA1660" s="1217"/>
      <c r="AB1660" s="1218"/>
      <c r="AC1660" s="587">
        <f t="shared" si="328"/>
        <v>0</v>
      </c>
      <c r="AE1660" s="1215">
        <v>109</v>
      </c>
      <c r="AF1660" s="1216"/>
      <c r="AG1660" s="1217"/>
      <c r="AH1660" s="1218"/>
      <c r="AI1660" s="587">
        <f t="shared" si="329"/>
        <v>0</v>
      </c>
      <c r="AK1660" s="1215">
        <v>109</v>
      </c>
      <c r="AL1660" s="1216"/>
      <c r="AM1660" s="1217"/>
      <c r="AN1660" s="1218"/>
      <c r="AO1660" s="587">
        <f t="shared" si="330"/>
        <v>0</v>
      </c>
      <c r="AQ1660" s="1215">
        <v>109</v>
      </c>
      <c r="AR1660" s="1216"/>
      <c r="AS1660" s="1217"/>
      <c r="AT1660" s="1218"/>
      <c r="AU1660" s="587">
        <f t="shared" si="331"/>
        <v>0</v>
      </c>
      <c r="AW1660" s="1215">
        <v>109</v>
      </c>
      <c r="AX1660" s="1216"/>
      <c r="AY1660" s="1217"/>
      <c r="AZ1660" s="1218"/>
      <c r="BA1660" s="587">
        <f t="shared" si="332"/>
        <v>0</v>
      </c>
      <c r="BC1660" s="1215">
        <v>109</v>
      </c>
      <c r="BD1660" s="1216"/>
      <c r="BE1660" s="1217"/>
      <c r="BF1660" s="1218"/>
      <c r="BG1660" s="587">
        <f t="shared" si="333"/>
        <v>0</v>
      </c>
      <c r="BI1660" s="1215">
        <v>109</v>
      </c>
      <c r="BJ1660" s="1216"/>
      <c r="BK1660" s="1217"/>
      <c r="BL1660" s="1218"/>
      <c r="BM1660" s="587">
        <f t="shared" si="334"/>
        <v>0</v>
      </c>
      <c r="BO1660" s="1215">
        <v>109</v>
      </c>
      <c r="BP1660" s="1216"/>
      <c r="BQ1660" s="1217"/>
      <c r="BR1660" s="1218"/>
      <c r="BS1660" s="587">
        <f t="shared" si="335"/>
        <v>0</v>
      </c>
    </row>
    <row r="1661" spans="1:71" s="17" customFormat="1" ht="16.75" hidden="1" customHeight="1" outlineLevel="2">
      <c r="A1661" s="1215">
        <v>110</v>
      </c>
      <c r="B1661" s="1216"/>
      <c r="C1661" s="1217"/>
      <c r="D1661" s="1218"/>
      <c r="E1661" s="587">
        <f t="shared" si="324"/>
        <v>0</v>
      </c>
      <c r="G1661" s="1215">
        <v>110</v>
      </c>
      <c r="H1661" s="1216"/>
      <c r="I1661" s="1217"/>
      <c r="J1661" s="1218"/>
      <c r="K1661" s="587">
        <f t="shared" si="325"/>
        <v>0</v>
      </c>
      <c r="M1661" s="1215">
        <v>110</v>
      </c>
      <c r="N1661" s="1216"/>
      <c r="O1661" s="1217"/>
      <c r="P1661" s="1218"/>
      <c r="Q1661" s="587">
        <f t="shared" si="326"/>
        <v>0</v>
      </c>
      <c r="S1661" s="1215">
        <v>110</v>
      </c>
      <c r="T1661" s="1216"/>
      <c r="U1661" s="1217"/>
      <c r="V1661" s="1218"/>
      <c r="W1661" s="587">
        <f t="shared" si="327"/>
        <v>0</v>
      </c>
      <c r="Y1661" s="1215">
        <v>110</v>
      </c>
      <c r="Z1661" s="1216"/>
      <c r="AA1661" s="1217"/>
      <c r="AB1661" s="1218"/>
      <c r="AC1661" s="587">
        <f t="shared" si="328"/>
        <v>0</v>
      </c>
      <c r="AE1661" s="1215">
        <v>110</v>
      </c>
      <c r="AF1661" s="1216"/>
      <c r="AG1661" s="1217"/>
      <c r="AH1661" s="1218"/>
      <c r="AI1661" s="587">
        <f t="shared" si="329"/>
        <v>0</v>
      </c>
      <c r="AK1661" s="1215">
        <v>110</v>
      </c>
      <c r="AL1661" s="1216"/>
      <c r="AM1661" s="1217"/>
      <c r="AN1661" s="1218"/>
      <c r="AO1661" s="587">
        <f t="shared" si="330"/>
        <v>0</v>
      </c>
      <c r="AQ1661" s="1215">
        <v>110</v>
      </c>
      <c r="AR1661" s="1216"/>
      <c r="AS1661" s="1217"/>
      <c r="AT1661" s="1218"/>
      <c r="AU1661" s="587">
        <f t="shared" si="331"/>
        <v>0</v>
      </c>
      <c r="AW1661" s="1215">
        <v>110</v>
      </c>
      <c r="AX1661" s="1216"/>
      <c r="AY1661" s="1217"/>
      <c r="AZ1661" s="1218"/>
      <c r="BA1661" s="587">
        <f t="shared" si="332"/>
        <v>0</v>
      </c>
      <c r="BC1661" s="1215">
        <v>110</v>
      </c>
      <c r="BD1661" s="1216"/>
      <c r="BE1661" s="1217"/>
      <c r="BF1661" s="1218"/>
      <c r="BG1661" s="587">
        <f t="shared" si="333"/>
        <v>0</v>
      </c>
      <c r="BI1661" s="1215">
        <v>110</v>
      </c>
      <c r="BJ1661" s="1216"/>
      <c r="BK1661" s="1217"/>
      <c r="BL1661" s="1218"/>
      <c r="BM1661" s="587">
        <f t="shared" si="334"/>
        <v>0</v>
      </c>
      <c r="BO1661" s="1215">
        <v>110</v>
      </c>
      <c r="BP1661" s="1216"/>
      <c r="BQ1661" s="1217"/>
      <c r="BR1661" s="1218"/>
      <c r="BS1661" s="587">
        <f t="shared" si="335"/>
        <v>0</v>
      </c>
    </row>
    <row r="1662" spans="1:71" s="17" customFormat="1" ht="16.75" hidden="1" customHeight="1" outlineLevel="2">
      <c r="A1662" s="1215">
        <v>111</v>
      </c>
      <c r="B1662" s="1216"/>
      <c r="C1662" s="1217"/>
      <c r="D1662" s="1218"/>
      <c r="E1662" s="587">
        <f t="shared" si="324"/>
        <v>0</v>
      </c>
      <c r="G1662" s="1215">
        <v>111</v>
      </c>
      <c r="H1662" s="1216"/>
      <c r="I1662" s="1217"/>
      <c r="J1662" s="1218"/>
      <c r="K1662" s="587">
        <f t="shared" si="325"/>
        <v>0</v>
      </c>
      <c r="M1662" s="1215">
        <v>111</v>
      </c>
      <c r="N1662" s="1216"/>
      <c r="O1662" s="1217"/>
      <c r="P1662" s="1218"/>
      <c r="Q1662" s="587">
        <f t="shared" si="326"/>
        <v>0</v>
      </c>
      <c r="S1662" s="1215">
        <v>111</v>
      </c>
      <c r="T1662" s="1216"/>
      <c r="U1662" s="1217"/>
      <c r="V1662" s="1218"/>
      <c r="W1662" s="587">
        <f t="shared" si="327"/>
        <v>0</v>
      </c>
      <c r="Y1662" s="1215">
        <v>111</v>
      </c>
      <c r="Z1662" s="1216"/>
      <c r="AA1662" s="1217"/>
      <c r="AB1662" s="1218"/>
      <c r="AC1662" s="587">
        <f t="shared" si="328"/>
        <v>0</v>
      </c>
      <c r="AE1662" s="1215">
        <v>111</v>
      </c>
      <c r="AF1662" s="1216"/>
      <c r="AG1662" s="1217"/>
      <c r="AH1662" s="1218"/>
      <c r="AI1662" s="587">
        <f t="shared" si="329"/>
        <v>0</v>
      </c>
      <c r="AK1662" s="1215">
        <v>111</v>
      </c>
      <c r="AL1662" s="1216"/>
      <c r="AM1662" s="1217"/>
      <c r="AN1662" s="1218"/>
      <c r="AO1662" s="587">
        <f t="shared" si="330"/>
        <v>0</v>
      </c>
      <c r="AQ1662" s="1215">
        <v>111</v>
      </c>
      <c r="AR1662" s="1216"/>
      <c r="AS1662" s="1217"/>
      <c r="AT1662" s="1218"/>
      <c r="AU1662" s="587">
        <f t="shared" si="331"/>
        <v>0</v>
      </c>
      <c r="AW1662" s="1215">
        <v>111</v>
      </c>
      <c r="AX1662" s="1216"/>
      <c r="AY1662" s="1217"/>
      <c r="AZ1662" s="1218"/>
      <c r="BA1662" s="587">
        <f t="shared" si="332"/>
        <v>0</v>
      </c>
      <c r="BC1662" s="1215">
        <v>111</v>
      </c>
      <c r="BD1662" s="1216"/>
      <c r="BE1662" s="1217"/>
      <c r="BF1662" s="1218"/>
      <c r="BG1662" s="587">
        <f t="shared" si="333"/>
        <v>0</v>
      </c>
      <c r="BI1662" s="1215">
        <v>111</v>
      </c>
      <c r="BJ1662" s="1216"/>
      <c r="BK1662" s="1217"/>
      <c r="BL1662" s="1218"/>
      <c r="BM1662" s="587">
        <f t="shared" si="334"/>
        <v>0</v>
      </c>
      <c r="BO1662" s="1215">
        <v>111</v>
      </c>
      <c r="BP1662" s="1216"/>
      <c r="BQ1662" s="1217"/>
      <c r="BR1662" s="1218"/>
      <c r="BS1662" s="587">
        <f t="shared" si="335"/>
        <v>0</v>
      </c>
    </row>
    <row r="1663" spans="1:71" s="17" customFormat="1" ht="16.75" hidden="1" customHeight="1" outlineLevel="2">
      <c r="A1663" s="1215">
        <v>112</v>
      </c>
      <c r="B1663" s="1216"/>
      <c r="C1663" s="1217"/>
      <c r="D1663" s="1218"/>
      <c r="E1663" s="587">
        <f t="shared" si="324"/>
        <v>0</v>
      </c>
      <c r="G1663" s="1215">
        <v>112</v>
      </c>
      <c r="H1663" s="1216"/>
      <c r="I1663" s="1217"/>
      <c r="J1663" s="1218"/>
      <c r="K1663" s="587">
        <f t="shared" si="325"/>
        <v>0</v>
      </c>
      <c r="M1663" s="1215">
        <v>112</v>
      </c>
      <c r="N1663" s="1216"/>
      <c r="O1663" s="1217"/>
      <c r="P1663" s="1218"/>
      <c r="Q1663" s="587">
        <f t="shared" si="326"/>
        <v>0</v>
      </c>
      <c r="S1663" s="1215">
        <v>112</v>
      </c>
      <c r="T1663" s="1216"/>
      <c r="U1663" s="1217"/>
      <c r="V1663" s="1218"/>
      <c r="W1663" s="587">
        <f t="shared" si="327"/>
        <v>0</v>
      </c>
      <c r="Y1663" s="1215">
        <v>112</v>
      </c>
      <c r="Z1663" s="1216"/>
      <c r="AA1663" s="1217"/>
      <c r="AB1663" s="1218"/>
      <c r="AC1663" s="587">
        <f t="shared" si="328"/>
        <v>0</v>
      </c>
      <c r="AE1663" s="1215">
        <v>112</v>
      </c>
      <c r="AF1663" s="1216"/>
      <c r="AG1663" s="1217"/>
      <c r="AH1663" s="1218"/>
      <c r="AI1663" s="587">
        <f t="shared" si="329"/>
        <v>0</v>
      </c>
      <c r="AK1663" s="1215">
        <v>112</v>
      </c>
      <c r="AL1663" s="1216"/>
      <c r="AM1663" s="1217"/>
      <c r="AN1663" s="1218"/>
      <c r="AO1663" s="587">
        <f t="shared" si="330"/>
        <v>0</v>
      </c>
      <c r="AQ1663" s="1215">
        <v>112</v>
      </c>
      <c r="AR1663" s="1216"/>
      <c r="AS1663" s="1217"/>
      <c r="AT1663" s="1218"/>
      <c r="AU1663" s="587">
        <f t="shared" si="331"/>
        <v>0</v>
      </c>
      <c r="AW1663" s="1215">
        <v>112</v>
      </c>
      <c r="AX1663" s="1216"/>
      <c r="AY1663" s="1217"/>
      <c r="AZ1663" s="1218"/>
      <c r="BA1663" s="587">
        <f t="shared" si="332"/>
        <v>0</v>
      </c>
      <c r="BC1663" s="1215">
        <v>112</v>
      </c>
      <c r="BD1663" s="1216"/>
      <c r="BE1663" s="1217"/>
      <c r="BF1663" s="1218"/>
      <c r="BG1663" s="587">
        <f t="shared" si="333"/>
        <v>0</v>
      </c>
      <c r="BI1663" s="1215">
        <v>112</v>
      </c>
      <c r="BJ1663" s="1216"/>
      <c r="BK1663" s="1217"/>
      <c r="BL1663" s="1218"/>
      <c r="BM1663" s="587">
        <f t="shared" si="334"/>
        <v>0</v>
      </c>
      <c r="BO1663" s="1215">
        <v>112</v>
      </c>
      <c r="BP1663" s="1216"/>
      <c r="BQ1663" s="1217"/>
      <c r="BR1663" s="1218"/>
      <c r="BS1663" s="587">
        <f t="shared" si="335"/>
        <v>0</v>
      </c>
    </row>
    <row r="1664" spans="1:71" s="17" customFormat="1" ht="16.75" hidden="1" customHeight="1" outlineLevel="2">
      <c r="A1664" s="1215">
        <v>113</v>
      </c>
      <c r="B1664" s="1216"/>
      <c r="C1664" s="1217"/>
      <c r="D1664" s="1218"/>
      <c r="E1664" s="587">
        <f t="shared" si="324"/>
        <v>0</v>
      </c>
      <c r="G1664" s="1215">
        <v>113</v>
      </c>
      <c r="H1664" s="1216"/>
      <c r="I1664" s="1217"/>
      <c r="J1664" s="1218"/>
      <c r="K1664" s="587">
        <f t="shared" si="325"/>
        <v>0</v>
      </c>
      <c r="M1664" s="1215">
        <v>113</v>
      </c>
      <c r="N1664" s="1216"/>
      <c r="O1664" s="1217"/>
      <c r="P1664" s="1218"/>
      <c r="Q1664" s="587">
        <f t="shared" si="326"/>
        <v>0</v>
      </c>
      <c r="S1664" s="1215">
        <v>113</v>
      </c>
      <c r="T1664" s="1216"/>
      <c r="U1664" s="1217"/>
      <c r="V1664" s="1218"/>
      <c r="W1664" s="587">
        <f t="shared" si="327"/>
        <v>0</v>
      </c>
      <c r="Y1664" s="1215">
        <v>113</v>
      </c>
      <c r="Z1664" s="1216"/>
      <c r="AA1664" s="1217"/>
      <c r="AB1664" s="1218"/>
      <c r="AC1664" s="587">
        <f t="shared" si="328"/>
        <v>0</v>
      </c>
      <c r="AE1664" s="1215">
        <v>113</v>
      </c>
      <c r="AF1664" s="1216"/>
      <c r="AG1664" s="1217"/>
      <c r="AH1664" s="1218"/>
      <c r="AI1664" s="587">
        <f t="shared" si="329"/>
        <v>0</v>
      </c>
      <c r="AK1664" s="1215">
        <v>113</v>
      </c>
      <c r="AL1664" s="1216"/>
      <c r="AM1664" s="1217"/>
      <c r="AN1664" s="1218"/>
      <c r="AO1664" s="587">
        <f t="shared" si="330"/>
        <v>0</v>
      </c>
      <c r="AQ1664" s="1215">
        <v>113</v>
      </c>
      <c r="AR1664" s="1216"/>
      <c r="AS1664" s="1217"/>
      <c r="AT1664" s="1218"/>
      <c r="AU1664" s="587">
        <f t="shared" si="331"/>
        <v>0</v>
      </c>
      <c r="AW1664" s="1215">
        <v>113</v>
      </c>
      <c r="AX1664" s="1216"/>
      <c r="AY1664" s="1217"/>
      <c r="AZ1664" s="1218"/>
      <c r="BA1664" s="587">
        <f t="shared" si="332"/>
        <v>0</v>
      </c>
      <c r="BC1664" s="1215">
        <v>113</v>
      </c>
      <c r="BD1664" s="1216"/>
      <c r="BE1664" s="1217"/>
      <c r="BF1664" s="1218"/>
      <c r="BG1664" s="587">
        <f t="shared" si="333"/>
        <v>0</v>
      </c>
      <c r="BI1664" s="1215">
        <v>113</v>
      </c>
      <c r="BJ1664" s="1216"/>
      <c r="BK1664" s="1217"/>
      <c r="BL1664" s="1218"/>
      <c r="BM1664" s="587">
        <f t="shared" si="334"/>
        <v>0</v>
      </c>
      <c r="BO1664" s="1215">
        <v>113</v>
      </c>
      <c r="BP1664" s="1216"/>
      <c r="BQ1664" s="1217"/>
      <c r="BR1664" s="1218"/>
      <c r="BS1664" s="587">
        <f t="shared" si="335"/>
        <v>0</v>
      </c>
    </row>
    <row r="1665" spans="1:71" s="17" customFormat="1" ht="16.75" hidden="1" customHeight="1" outlineLevel="2">
      <c r="A1665" s="1215">
        <v>114</v>
      </c>
      <c r="B1665" s="1216"/>
      <c r="C1665" s="1217"/>
      <c r="D1665" s="1218"/>
      <c r="E1665" s="587">
        <f t="shared" si="324"/>
        <v>0</v>
      </c>
      <c r="G1665" s="1215">
        <v>114</v>
      </c>
      <c r="H1665" s="1216"/>
      <c r="I1665" s="1217"/>
      <c r="J1665" s="1218"/>
      <c r="K1665" s="587">
        <f t="shared" si="325"/>
        <v>0</v>
      </c>
      <c r="M1665" s="1215">
        <v>114</v>
      </c>
      <c r="N1665" s="1216"/>
      <c r="O1665" s="1217"/>
      <c r="P1665" s="1218"/>
      <c r="Q1665" s="587">
        <f t="shared" si="326"/>
        <v>0</v>
      </c>
      <c r="S1665" s="1215">
        <v>114</v>
      </c>
      <c r="T1665" s="1216"/>
      <c r="U1665" s="1217"/>
      <c r="V1665" s="1218"/>
      <c r="W1665" s="587">
        <f t="shared" si="327"/>
        <v>0</v>
      </c>
      <c r="Y1665" s="1215">
        <v>114</v>
      </c>
      <c r="Z1665" s="1216"/>
      <c r="AA1665" s="1217"/>
      <c r="AB1665" s="1218"/>
      <c r="AC1665" s="587">
        <f t="shared" si="328"/>
        <v>0</v>
      </c>
      <c r="AE1665" s="1215">
        <v>114</v>
      </c>
      <c r="AF1665" s="1216"/>
      <c r="AG1665" s="1217"/>
      <c r="AH1665" s="1218"/>
      <c r="AI1665" s="587">
        <f t="shared" si="329"/>
        <v>0</v>
      </c>
      <c r="AK1665" s="1215">
        <v>114</v>
      </c>
      <c r="AL1665" s="1216"/>
      <c r="AM1665" s="1217"/>
      <c r="AN1665" s="1218"/>
      <c r="AO1665" s="587">
        <f t="shared" si="330"/>
        <v>0</v>
      </c>
      <c r="AQ1665" s="1215">
        <v>114</v>
      </c>
      <c r="AR1665" s="1216"/>
      <c r="AS1665" s="1217"/>
      <c r="AT1665" s="1218"/>
      <c r="AU1665" s="587">
        <f t="shared" si="331"/>
        <v>0</v>
      </c>
      <c r="AW1665" s="1215">
        <v>114</v>
      </c>
      <c r="AX1665" s="1216"/>
      <c r="AY1665" s="1217"/>
      <c r="AZ1665" s="1218"/>
      <c r="BA1665" s="587">
        <f t="shared" si="332"/>
        <v>0</v>
      </c>
      <c r="BC1665" s="1215">
        <v>114</v>
      </c>
      <c r="BD1665" s="1216"/>
      <c r="BE1665" s="1217"/>
      <c r="BF1665" s="1218"/>
      <c r="BG1665" s="587">
        <f t="shared" si="333"/>
        <v>0</v>
      </c>
      <c r="BI1665" s="1215">
        <v>114</v>
      </c>
      <c r="BJ1665" s="1216"/>
      <c r="BK1665" s="1217"/>
      <c r="BL1665" s="1218"/>
      <c r="BM1665" s="587">
        <f t="shared" si="334"/>
        <v>0</v>
      </c>
      <c r="BO1665" s="1215">
        <v>114</v>
      </c>
      <c r="BP1665" s="1216"/>
      <c r="BQ1665" s="1217"/>
      <c r="BR1665" s="1218"/>
      <c r="BS1665" s="587">
        <f t="shared" si="335"/>
        <v>0</v>
      </c>
    </row>
    <row r="1666" spans="1:71" s="17" customFormat="1" ht="16.75" hidden="1" customHeight="1" outlineLevel="2">
      <c r="A1666" s="1215">
        <v>115</v>
      </c>
      <c r="B1666" s="1216"/>
      <c r="C1666" s="1217"/>
      <c r="D1666" s="1218"/>
      <c r="E1666" s="587">
        <f t="shared" si="324"/>
        <v>0</v>
      </c>
      <c r="G1666" s="1215">
        <v>115</v>
      </c>
      <c r="H1666" s="1216"/>
      <c r="I1666" s="1217"/>
      <c r="J1666" s="1218"/>
      <c r="K1666" s="587">
        <f t="shared" si="325"/>
        <v>0</v>
      </c>
      <c r="M1666" s="1215">
        <v>115</v>
      </c>
      <c r="N1666" s="1216"/>
      <c r="O1666" s="1217"/>
      <c r="P1666" s="1218"/>
      <c r="Q1666" s="587">
        <f t="shared" si="326"/>
        <v>0</v>
      </c>
      <c r="S1666" s="1215">
        <v>115</v>
      </c>
      <c r="T1666" s="1216"/>
      <c r="U1666" s="1217"/>
      <c r="V1666" s="1218"/>
      <c r="W1666" s="587">
        <f t="shared" si="327"/>
        <v>0</v>
      </c>
      <c r="Y1666" s="1215">
        <v>115</v>
      </c>
      <c r="Z1666" s="1216"/>
      <c r="AA1666" s="1217"/>
      <c r="AB1666" s="1218"/>
      <c r="AC1666" s="587">
        <f t="shared" si="328"/>
        <v>0</v>
      </c>
      <c r="AE1666" s="1215">
        <v>115</v>
      </c>
      <c r="AF1666" s="1216"/>
      <c r="AG1666" s="1217"/>
      <c r="AH1666" s="1218"/>
      <c r="AI1666" s="587">
        <f t="shared" si="329"/>
        <v>0</v>
      </c>
      <c r="AK1666" s="1215">
        <v>115</v>
      </c>
      <c r="AL1666" s="1216"/>
      <c r="AM1666" s="1217"/>
      <c r="AN1666" s="1218"/>
      <c r="AO1666" s="587">
        <f t="shared" si="330"/>
        <v>0</v>
      </c>
      <c r="AQ1666" s="1215">
        <v>115</v>
      </c>
      <c r="AR1666" s="1216"/>
      <c r="AS1666" s="1217"/>
      <c r="AT1666" s="1218"/>
      <c r="AU1666" s="587">
        <f t="shared" si="331"/>
        <v>0</v>
      </c>
      <c r="AW1666" s="1215">
        <v>115</v>
      </c>
      <c r="AX1666" s="1216"/>
      <c r="AY1666" s="1217"/>
      <c r="AZ1666" s="1218"/>
      <c r="BA1666" s="587">
        <f t="shared" si="332"/>
        <v>0</v>
      </c>
      <c r="BC1666" s="1215">
        <v>115</v>
      </c>
      <c r="BD1666" s="1216"/>
      <c r="BE1666" s="1217"/>
      <c r="BF1666" s="1218"/>
      <c r="BG1666" s="587">
        <f t="shared" si="333"/>
        <v>0</v>
      </c>
      <c r="BI1666" s="1215">
        <v>115</v>
      </c>
      <c r="BJ1666" s="1216"/>
      <c r="BK1666" s="1217"/>
      <c r="BL1666" s="1218"/>
      <c r="BM1666" s="587">
        <f t="shared" si="334"/>
        <v>0</v>
      </c>
      <c r="BO1666" s="1215">
        <v>115</v>
      </c>
      <c r="BP1666" s="1216"/>
      <c r="BQ1666" s="1217"/>
      <c r="BR1666" s="1218"/>
      <c r="BS1666" s="587">
        <f t="shared" si="335"/>
        <v>0</v>
      </c>
    </row>
    <row r="1667" spans="1:71" s="17" customFormat="1" ht="16.75" hidden="1" customHeight="1" outlineLevel="2">
      <c r="A1667" s="1215">
        <v>116</v>
      </c>
      <c r="B1667" s="1216"/>
      <c r="C1667" s="1217"/>
      <c r="D1667" s="1218"/>
      <c r="E1667" s="587">
        <f t="shared" si="324"/>
        <v>0</v>
      </c>
      <c r="G1667" s="1215">
        <v>116</v>
      </c>
      <c r="H1667" s="1216"/>
      <c r="I1667" s="1217"/>
      <c r="J1667" s="1218"/>
      <c r="K1667" s="587">
        <f t="shared" si="325"/>
        <v>0</v>
      </c>
      <c r="M1667" s="1215">
        <v>116</v>
      </c>
      <c r="N1667" s="1216"/>
      <c r="O1667" s="1217"/>
      <c r="P1667" s="1218"/>
      <c r="Q1667" s="587">
        <f t="shared" si="326"/>
        <v>0</v>
      </c>
      <c r="S1667" s="1215">
        <v>116</v>
      </c>
      <c r="T1667" s="1216"/>
      <c r="U1667" s="1217"/>
      <c r="V1667" s="1218"/>
      <c r="W1667" s="587">
        <f t="shared" si="327"/>
        <v>0</v>
      </c>
      <c r="Y1667" s="1215">
        <v>116</v>
      </c>
      <c r="Z1667" s="1216"/>
      <c r="AA1667" s="1217"/>
      <c r="AB1667" s="1218"/>
      <c r="AC1667" s="587">
        <f t="shared" si="328"/>
        <v>0</v>
      </c>
      <c r="AE1667" s="1215">
        <v>116</v>
      </c>
      <c r="AF1667" s="1216"/>
      <c r="AG1667" s="1217"/>
      <c r="AH1667" s="1218"/>
      <c r="AI1667" s="587">
        <f t="shared" si="329"/>
        <v>0</v>
      </c>
      <c r="AK1667" s="1215">
        <v>116</v>
      </c>
      <c r="AL1667" s="1216"/>
      <c r="AM1667" s="1217"/>
      <c r="AN1667" s="1218"/>
      <c r="AO1667" s="587">
        <f t="shared" si="330"/>
        <v>0</v>
      </c>
      <c r="AQ1667" s="1215">
        <v>116</v>
      </c>
      <c r="AR1667" s="1216"/>
      <c r="AS1667" s="1217"/>
      <c r="AT1667" s="1218"/>
      <c r="AU1667" s="587">
        <f t="shared" si="331"/>
        <v>0</v>
      </c>
      <c r="AW1667" s="1215">
        <v>116</v>
      </c>
      <c r="AX1667" s="1216"/>
      <c r="AY1667" s="1217"/>
      <c r="AZ1667" s="1218"/>
      <c r="BA1667" s="587">
        <f t="shared" si="332"/>
        <v>0</v>
      </c>
      <c r="BC1667" s="1215">
        <v>116</v>
      </c>
      <c r="BD1667" s="1216"/>
      <c r="BE1667" s="1217"/>
      <c r="BF1667" s="1218"/>
      <c r="BG1667" s="587">
        <f t="shared" si="333"/>
        <v>0</v>
      </c>
      <c r="BI1667" s="1215">
        <v>116</v>
      </c>
      <c r="BJ1667" s="1216"/>
      <c r="BK1667" s="1217"/>
      <c r="BL1667" s="1218"/>
      <c r="BM1667" s="587">
        <f t="shared" si="334"/>
        <v>0</v>
      </c>
      <c r="BO1667" s="1215">
        <v>116</v>
      </c>
      <c r="BP1667" s="1216"/>
      <c r="BQ1667" s="1217"/>
      <c r="BR1667" s="1218"/>
      <c r="BS1667" s="587">
        <f t="shared" si="335"/>
        <v>0</v>
      </c>
    </row>
    <row r="1668" spans="1:71" s="17" customFormat="1" ht="16.75" hidden="1" customHeight="1" outlineLevel="2">
      <c r="A1668" s="1215">
        <v>117</v>
      </c>
      <c r="B1668" s="1216"/>
      <c r="C1668" s="1217"/>
      <c r="D1668" s="1218"/>
      <c r="E1668" s="587">
        <f t="shared" si="324"/>
        <v>0</v>
      </c>
      <c r="G1668" s="1215">
        <v>117</v>
      </c>
      <c r="H1668" s="1216"/>
      <c r="I1668" s="1217"/>
      <c r="J1668" s="1218"/>
      <c r="K1668" s="587">
        <f t="shared" si="325"/>
        <v>0</v>
      </c>
      <c r="M1668" s="1215">
        <v>117</v>
      </c>
      <c r="N1668" s="1216"/>
      <c r="O1668" s="1217"/>
      <c r="P1668" s="1218"/>
      <c r="Q1668" s="587">
        <f t="shared" si="326"/>
        <v>0</v>
      </c>
      <c r="S1668" s="1215">
        <v>117</v>
      </c>
      <c r="T1668" s="1216"/>
      <c r="U1668" s="1217"/>
      <c r="V1668" s="1218"/>
      <c r="W1668" s="587">
        <f t="shared" si="327"/>
        <v>0</v>
      </c>
      <c r="Y1668" s="1215">
        <v>117</v>
      </c>
      <c r="Z1668" s="1216"/>
      <c r="AA1668" s="1217"/>
      <c r="AB1668" s="1218"/>
      <c r="AC1668" s="587">
        <f t="shared" si="328"/>
        <v>0</v>
      </c>
      <c r="AE1668" s="1215">
        <v>117</v>
      </c>
      <c r="AF1668" s="1216"/>
      <c r="AG1668" s="1217"/>
      <c r="AH1668" s="1218"/>
      <c r="AI1668" s="587">
        <f t="shared" si="329"/>
        <v>0</v>
      </c>
      <c r="AK1668" s="1215">
        <v>117</v>
      </c>
      <c r="AL1668" s="1216"/>
      <c r="AM1668" s="1217"/>
      <c r="AN1668" s="1218"/>
      <c r="AO1668" s="587">
        <f t="shared" si="330"/>
        <v>0</v>
      </c>
      <c r="AQ1668" s="1215">
        <v>117</v>
      </c>
      <c r="AR1668" s="1216"/>
      <c r="AS1668" s="1217"/>
      <c r="AT1668" s="1218"/>
      <c r="AU1668" s="587">
        <f t="shared" si="331"/>
        <v>0</v>
      </c>
      <c r="AW1668" s="1215">
        <v>117</v>
      </c>
      <c r="AX1668" s="1216"/>
      <c r="AY1668" s="1217"/>
      <c r="AZ1668" s="1218"/>
      <c r="BA1668" s="587">
        <f t="shared" si="332"/>
        <v>0</v>
      </c>
      <c r="BC1668" s="1215">
        <v>117</v>
      </c>
      <c r="BD1668" s="1216"/>
      <c r="BE1668" s="1217"/>
      <c r="BF1668" s="1218"/>
      <c r="BG1668" s="587">
        <f t="shared" si="333"/>
        <v>0</v>
      </c>
      <c r="BI1668" s="1215">
        <v>117</v>
      </c>
      <c r="BJ1668" s="1216"/>
      <c r="BK1668" s="1217"/>
      <c r="BL1668" s="1218"/>
      <c r="BM1668" s="587">
        <f t="shared" si="334"/>
        <v>0</v>
      </c>
      <c r="BO1668" s="1215">
        <v>117</v>
      </c>
      <c r="BP1668" s="1216"/>
      <c r="BQ1668" s="1217"/>
      <c r="BR1668" s="1218"/>
      <c r="BS1668" s="587">
        <f t="shared" si="335"/>
        <v>0</v>
      </c>
    </row>
    <row r="1669" spans="1:71" s="17" customFormat="1" ht="16.75" hidden="1" customHeight="1" outlineLevel="2">
      <c r="A1669" s="1215">
        <v>118</v>
      </c>
      <c r="B1669" s="1216"/>
      <c r="C1669" s="1217"/>
      <c r="D1669" s="1218"/>
      <c r="E1669" s="587">
        <f t="shared" si="324"/>
        <v>0</v>
      </c>
      <c r="G1669" s="1215">
        <v>118</v>
      </c>
      <c r="H1669" s="1216"/>
      <c r="I1669" s="1217"/>
      <c r="J1669" s="1218"/>
      <c r="K1669" s="587">
        <f t="shared" si="325"/>
        <v>0</v>
      </c>
      <c r="M1669" s="1215">
        <v>118</v>
      </c>
      <c r="N1669" s="1216"/>
      <c r="O1669" s="1217"/>
      <c r="P1669" s="1218"/>
      <c r="Q1669" s="587">
        <f t="shared" si="326"/>
        <v>0</v>
      </c>
      <c r="S1669" s="1215">
        <v>118</v>
      </c>
      <c r="T1669" s="1216"/>
      <c r="U1669" s="1217"/>
      <c r="V1669" s="1218"/>
      <c r="W1669" s="587">
        <f t="shared" si="327"/>
        <v>0</v>
      </c>
      <c r="Y1669" s="1215">
        <v>118</v>
      </c>
      <c r="Z1669" s="1216"/>
      <c r="AA1669" s="1217"/>
      <c r="AB1669" s="1218"/>
      <c r="AC1669" s="587">
        <f t="shared" si="328"/>
        <v>0</v>
      </c>
      <c r="AE1669" s="1215">
        <v>118</v>
      </c>
      <c r="AF1669" s="1216"/>
      <c r="AG1669" s="1217"/>
      <c r="AH1669" s="1218"/>
      <c r="AI1669" s="587">
        <f t="shared" si="329"/>
        <v>0</v>
      </c>
      <c r="AK1669" s="1215">
        <v>118</v>
      </c>
      <c r="AL1669" s="1216"/>
      <c r="AM1669" s="1217"/>
      <c r="AN1669" s="1218"/>
      <c r="AO1669" s="587">
        <f t="shared" si="330"/>
        <v>0</v>
      </c>
      <c r="AQ1669" s="1215">
        <v>118</v>
      </c>
      <c r="AR1669" s="1216"/>
      <c r="AS1669" s="1217"/>
      <c r="AT1669" s="1218"/>
      <c r="AU1669" s="587">
        <f t="shared" si="331"/>
        <v>0</v>
      </c>
      <c r="AW1669" s="1215">
        <v>118</v>
      </c>
      <c r="AX1669" s="1216"/>
      <c r="AY1669" s="1217"/>
      <c r="AZ1669" s="1218"/>
      <c r="BA1669" s="587">
        <f t="shared" si="332"/>
        <v>0</v>
      </c>
      <c r="BC1669" s="1215">
        <v>118</v>
      </c>
      <c r="BD1669" s="1216"/>
      <c r="BE1669" s="1217"/>
      <c r="BF1669" s="1218"/>
      <c r="BG1669" s="587">
        <f t="shared" si="333"/>
        <v>0</v>
      </c>
      <c r="BI1669" s="1215">
        <v>118</v>
      </c>
      <c r="BJ1669" s="1216"/>
      <c r="BK1669" s="1217"/>
      <c r="BL1669" s="1218"/>
      <c r="BM1669" s="587">
        <f t="shared" si="334"/>
        <v>0</v>
      </c>
      <c r="BO1669" s="1215">
        <v>118</v>
      </c>
      <c r="BP1669" s="1216"/>
      <c r="BQ1669" s="1217"/>
      <c r="BR1669" s="1218"/>
      <c r="BS1669" s="587">
        <f t="shared" si="335"/>
        <v>0</v>
      </c>
    </row>
    <row r="1670" spans="1:71" s="17" customFormat="1" ht="16.75" hidden="1" customHeight="1" outlineLevel="2">
      <c r="A1670" s="1215">
        <v>119</v>
      </c>
      <c r="B1670" s="1216"/>
      <c r="C1670" s="1217"/>
      <c r="D1670" s="1218"/>
      <c r="E1670" s="587">
        <f t="shared" si="324"/>
        <v>0</v>
      </c>
      <c r="G1670" s="1215">
        <v>119</v>
      </c>
      <c r="H1670" s="1216"/>
      <c r="I1670" s="1217"/>
      <c r="J1670" s="1218"/>
      <c r="K1670" s="587">
        <f t="shared" si="325"/>
        <v>0</v>
      </c>
      <c r="M1670" s="1215">
        <v>119</v>
      </c>
      <c r="N1670" s="1216"/>
      <c r="O1670" s="1217"/>
      <c r="P1670" s="1218"/>
      <c r="Q1670" s="587">
        <f t="shared" si="326"/>
        <v>0</v>
      </c>
      <c r="S1670" s="1215">
        <v>119</v>
      </c>
      <c r="T1670" s="1216"/>
      <c r="U1670" s="1217"/>
      <c r="V1670" s="1218"/>
      <c r="W1670" s="587">
        <f t="shared" si="327"/>
        <v>0</v>
      </c>
      <c r="Y1670" s="1215">
        <v>119</v>
      </c>
      <c r="Z1670" s="1216"/>
      <c r="AA1670" s="1217"/>
      <c r="AB1670" s="1218"/>
      <c r="AC1670" s="587">
        <f t="shared" si="328"/>
        <v>0</v>
      </c>
      <c r="AE1670" s="1215">
        <v>119</v>
      </c>
      <c r="AF1670" s="1216"/>
      <c r="AG1670" s="1217"/>
      <c r="AH1670" s="1218"/>
      <c r="AI1670" s="587">
        <f t="shared" si="329"/>
        <v>0</v>
      </c>
      <c r="AK1670" s="1215">
        <v>119</v>
      </c>
      <c r="AL1670" s="1216"/>
      <c r="AM1670" s="1217"/>
      <c r="AN1670" s="1218"/>
      <c r="AO1670" s="587">
        <f t="shared" si="330"/>
        <v>0</v>
      </c>
      <c r="AQ1670" s="1215">
        <v>119</v>
      </c>
      <c r="AR1670" s="1216"/>
      <c r="AS1670" s="1217"/>
      <c r="AT1670" s="1218"/>
      <c r="AU1670" s="587">
        <f t="shared" si="331"/>
        <v>0</v>
      </c>
      <c r="AW1670" s="1215">
        <v>119</v>
      </c>
      <c r="AX1670" s="1216"/>
      <c r="AY1670" s="1217"/>
      <c r="AZ1670" s="1218"/>
      <c r="BA1670" s="587">
        <f t="shared" si="332"/>
        <v>0</v>
      </c>
      <c r="BC1670" s="1215">
        <v>119</v>
      </c>
      <c r="BD1670" s="1216"/>
      <c r="BE1670" s="1217"/>
      <c r="BF1670" s="1218"/>
      <c r="BG1670" s="587">
        <f t="shared" si="333"/>
        <v>0</v>
      </c>
      <c r="BI1670" s="1215">
        <v>119</v>
      </c>
      <c r="BJ1670" s="1216"/>
      <c r="BK1670" s="1217"/>
      <c r="BL1670" s="1218"/>
      <c r="BM1670" s="587">
        <f t="shared" si="334"/>
        <v>0</v>
      </c>
      <c r="BO1670" s="1215">
        <v>119</v>
      </c>
      <c r="BP1670" s="1216"/>
      <c r="BQ1670" s="1217"/>
      <c r="BR1670" s="1218"/>
      <c r="BS1670" s="587">
        <f t="shared" si="335"/>
        <v>0</v>
      </c>
    </row>
    <row r="1671" spans="1:71" s="17" customFormat="1" ht="16.75" hidden="1" customHeight="1" outlineLevel="2">
      <c r="A1671" s="1215">
        <v>120</v>
      </c>
      <c r="B1671" s="1216"/>
      <c r="C1671" s="1217"/>
      <c r="D1671" s="1218"/>
      <c r="E1671" s="587">
        <f t="shared" si="324"/>
        <v>0</v>
      </c>
      <c r="G1671" s="1215">
        <v>120</v>
      </c>
      <c r="H1671" s="1216"/>
      <c r="I1671" s="1217"/>
      <c r="J1671" s="1218"/>
      <c r="K1671" s="587">
        <f t="shared" si="325"/>
        <v>0</v>
      </c>
      <c r="M1671" s="1215">
        <v>120</v>
      </c>
      <c r="N1671" s="1216"/>
      <c r="O1671" s="1217"/>
      <c r="P1671" s="1218"/>
      <c r="Q1671" s="587">
        <f t="shared" si="326"/>
        <v>0</v>
      </c>
      <c r="S1671" s="1215">
        <v>120</v>
      </c>
      <c r="T1671" s="1216"/>
      <c r="U1671" s="1217"/>
      <c r="V1671" s="1218"/>
      <c r="W1671" s="587">
        <f t="shared" si="327"/>
        <v>0</v>
      </c>
      <c r="Y1671" s="1215">
        <v>120</v>
      </c>
      <c r="Z1671" s="1216"/>
      <c r="AA1671" s="1217"/>
      <c r="AB1671" s="1218"/>
      <c r="AC1671" s="587">
        <f t="shared" si="328"/>
        <v>0</v>
      </c>
      <c r="AE1671" s="1215">
        <v>120</v>
      </c>
      <c r="AF1671" s="1216"/>
      <c r="AG1671" s="1217"/>
      <c r="AH1671" s="1218"/>
      <c r="AI1671" s="587">
        <f t="shared" si="329"/>
        <v>0</v>
      </c>
      <c r="AK1671" s="1215">
        <v>120</v>
      </c>
      <c r="AL1671" s="1216"/>
      <c r="AM1671" s="1217"/>
      <c r="AN1671" s="1218"/>
      <c r="AO1671" s="587">
        <f t="shared" si="330"/>
        <v>0</v>
      </c>
      <c r="AQ1671" s="1215">
        <v>120</v>
      </c>
      <c r="AR1671" s="1216"/>
      <c r="AS1671" s="1217"/>
      <c r="AT1671" s="1218"/>
      <c r="AU1671" s="587">
        <f t="shared" si="331"/>
        <v>0</v>
      </c>
      <c r="AW1671" s="1215">
        <v>120</v>
      </c>
      <c r="AX1671" s="1216"/>
      <c r="AY1671" s="1217"/>
      <c r="AZ1671" s="1218"/>
      <c r="BA1671" s="587">
        <f t="shared" si="332"/>
        <v>0</v>
      </c>
      <c r="BC1671" s="1215">
        <v>120</v>
      </c>
      <c r="BD1671" s="1216"/>
      <c r="BE1671" s="1217"/>
      <c r="BF1671" s="1218"/>
      <c r="BG1671" s="587">
        <f t="shared" si="333"/>
        <v>0</v>
      </c>
      <c r="BI1671" s="1215">
        <v>120</v>
      </c>
      <c r="BJ1671" s="1216"/>
      <c r="BK1671" s="1217"/>
      <c r="BL1671" s="1218"/>
      <c r="BM1671" s="587">
        <f t="shared" si="334"/>
        <v>0</v>
      </c>
      <c r="BO1671" s="1215">
        <v>120</v>
      </c>
      <c r="BP1671" s="1216"/>
      <c r="BQ1671" s="1217"/>
      <c r="BR1671" s="1218"/>
      <c r="BS1671" s="587">
        <f t="shared" si="335"/>
        <v>0</v>
      </c>
    </row>
    <row r="1672" spans="1:71" s="17" customFormat="1" ht="16.75" hidden="1" customHeight="1" outlineLevel="2">
      <c r="A1672" s="1215">
        <v>121</v>
      </c>
      <c r="B1672" s="1216"/>
      <c r="C1672" s="1217"/>
      <c r="D1672" s="1218"/>
      <c r="E1672" s="587">
        <f t="shared" si="324"/>
        <v>0</v>
      </c>
      <c r="G1672" s="1215">
        <v>121</v>
      </c>
      <c r="H1672" s="1216"/>
      <c r="I1672" s="1217"/>
      <c r="J1672" s="1218"/>
      <c r="K1672" s="587">
        <f t="shared" si="325"/>
        <v>0</v>
      </c>
      <c r="M1672" s="1215">
        <v>121</v>
      </c>
      <c r="N1672" s="1216"/>
      <c r="O1672" s="1217"/>
      <c r="P1672" s="1218"/>
      <c r="Q1672" s="587">
        <f t="shared" si="326"/>
        <v>0</v>
      </c>
      <c r="S1672" s="1215">
        <v>121</v>
      </c>
      <c r="T1672" s="1216"/>
      <c r="U1672" s="1217"/>
      <c r="V1672" s="1218"/>
      <c r="W1672" s="587">
        <f t="shared" si="327"/>
        <v>0</v>
      </c>
      <c r="Y1672" s="1215">
        <v>121</v>
      </c>
      <c r="Z1672" s="1216"/>
      <c r="AA1672" s="1217"/>
      <c r="AB1672" s="1218"/>
      <c r="AC1672" s="587">
        <f t="shared" si="328"/>
        <v>0</v>
      </c>
      <c r="AE1672" s="1215">
        <v>121</v>
      </c>
      <c r="AF1672" s="1216"/>
      <c r="AG1672" s="1217"/>
      <c r="AH1672" s="1218"/>
      <c r="AI1672" s="587">
        <f t="shared" si="329"/>
        <v>0</v>
      </c>
      <c r="AK1672" s="1215">
        <v>121</v>
      </c>
      <c r="AL1672" s="1216"/>
      <c r="AM1672" s="1217"/>
      <c r="AN1672" s="1218"/>
      <c r="AO1672" s="587">
        <f t="shared" si="330"/>
        <v>0</v>
      </c>
      <c r="AQ1672" s="1215">
        <v>121</v>
      </c>
      <c r="AR1672" s="1216"/>
      <c r="AS1672" s="1217"/>
      <c r="AT1672" s="1218"/>
      <c r="AU1672" s="587">
        <f t="shared" si="331"/>
        <v>0</v>
      </c>
      <c r="AW1672" s="1215">
        <v>121</v>
      </c>
      <c r="AX1672" s="1216"/>
      <c r="AY1672" s="1217"/>
      <c r="AZ1672" s="1218"/>
      <c r="BA1672" s="587">
        <f t="shared" si="332"/>
        <v>0</v>
      </c>
      <c r="BC1672" s="1215">
        <v>121</v>
      </c>
      <c r="BD1672" s="1216"/>
      <c r="BE1672" s="1217"/>
      <c r="BF1672" s="1218"/>
      <c r="BG1672" s="587">
        <f t="shared" si="333"/>
        <v>0</v>
      </c>
      <c r="BI1672" s="1215">
        <v>121</v>
      </c>
      <c r="BJ1672" s="1216"/>
      <c r="BK1672" s="1217"/>
      <c r="BL1672" s="1218"/>
      <c r="BM1672" s="587">
        <f t="shared" si="334"/>
        <v>0</v>
      </c>
      <c r="BO1672" s="1215">
        <v>121</v>
      </c>
      <c r="BP1672" s="1216"/>
      <c r="BQ1672" s="1217"/>
      <c r="BR1672" s="1218"/>
      <c r="BS1672" s="587">
        <f t="shared" si="335"/>
        <v>0</v>
      </c>
    </row>
    <row r="1673" spans="1:71" s="17" customFormat="1" ht="16.75" hidden="1" customHeight="1" outlineLevel="2">
      <c r="A1673" s="1215">
        <v>122</v>
      </c>
      <c r="B1673" s="1216"/>
      <c r="C1673" s="1217"/>
      <c r="D1673" s="1218"/>
      <c r="E1673" s="587">
        <f t="shared" si="324"/>
        <v>0</v>
      </c>
      <c r="G1673" s="1215">
        <v>122</v>
      </c>
      <c r="H1673" s="1216"/>
      <c r="I1673" s="1217"/>
      <c r="J1673" s="1218"/>
      <c r="K1673" s="587">
        <f t="shared" si="325"/>
        <v>0</v>
      </c>
      <c r="M1673" s="1215">
        <v>122</v>
      </c>
      <c r="N1673" s="1216"/>
      <c r="O1673" s="1217"/>
      <c r="P1673" s="1218"/>
      <c r="Q1673" s="587">
        <f t="shared" si="326"/>
        <v>0</v>
      </c>
      <c r="S1673" s="1215">
        <v>122</v>
      </c>
      <c r="T1673" s="1216"/>
      <c r="U1673" s="1217"/>
      <c r="V1673" s="1218"/>
      <c r="W1673" s="587">
        <f t="shared" si="327"/>
        <v>0</v>
      </c>
      <c r="Y1673" s="1215">
        <v>122</v>
      </c>
      <c r="Z1673" s="1216"/>
      <c r="AA1673" s="1217"/>
      <c r="AB1673" s="1218"/>
      <c r="AC1673" s="587">
        <f t="shared" si="328"/>
        <v>0</v>
      </c>
      <c r="AE1673" s="1215">
        <v>122</v>
      </c>
      <c r="AF1673" s="1216"/>
      <c r="AG1673" s="1217"/>
      <c r="AH1673" s="1218"/>
      <c r="AI1673" s="587">
        <f t="shared" si="329"/>
        <v>0</v>
      </c>
      <c r="AK1673" s="1215">
        <v>122</v>
      </c>
      <c r="AL1673" s="1216"/>
      <c r="AM1673" s="1217"/>
      <c r="AN1673" s="1218"/>
      <c r="AO1673" s="587">
        <f t="shared" si="330"/>
        <v>0</v>
      </c>
      <c r="AQ1673" s="1215">
        <v>122</v>
      </c>
      <c r="AR1673" s="1216"/>
      <c r="AS1673" s="1217"/>
      <c r="AT1673" s="1218"/>
      <c r="AU1673" s="587">
        <f t="shared" si="331"/>
        <v>0</v>
      </c>
      <c r="AW1673" s="1215">
        <v>122</v>
      </c>
      <c r="AX1673" s="1216"/>
      <c r="AY1673" s="1217"/>
      <c r="AZ1673" s="1218"/>
      <c r="BA1673" s="587">
        <f t="shared" si="332"/>
        <v>0</v>
      </c>
      <c r="BC1673" s="1215">
        <v>122</v>
      </c>
      <c r="BD1673" s="1216"/>
      <c r="BE1673" s="1217"/>
      <c r="BF1673" s="1218"/>
      <c r="BG1673" s="587">
        <f t="shared" si="333"/>
        <v>0</v>
      </c>
      <c r="BI1673" s="1215">
        <v>122</v>
      </c>
      <c r="BJ1673" s="1216"/>
      <c r="BK1673" s="1217"/>
      <c r="BL1673" s="1218"/>
      <c r="BM1673" s="587">
        <f t="shared" si="334"/>
        <v>0</v>
      </c>
      <c r="BO1673" s="1215">
        <v>122</v>
      </c>
      <c r="BP1673" s="1216"/>
      <c r="BQ1673" s="1217"/>
      <c r="BR1673" s="1218"/>
      <c r="BS1673" s="587">
        <f t="shared" si="335"/>
        <v>0</v>
      </c>
    </row>
    <row r="1674" spans="1:71" s="17" customFormat="1" ht="16.75" hidden="1" customHeight="1" outlineLevel="2">
      <c r="A1674" s="1215">
        <v>123</v>
      </c>
      <c r="B1674" s="1216"/>
      <c r="C1674" s="1217"/>
      <c r="D1674" s="1218"/>
      <c r="E1674" s="587">
        <f t="shared" si="324"/>
        <v>0</v>
      </c>
      <c r="G1674" s="1215">
        <v>123</v>
      </c>
      <c r="H1674" s="1216"/>
      <c r="I1674" s="1217"/>
      <c r="J1674" s="1218"/>
      <c r="K1674" s="587">
        <f t="shared" si="325"/>
        <v>0</v>
      </c>
      <c r="M1674" s="1215">
        <v>123</v>
      </c>
      <c r="N1674" s="1216"/>
      <c r="O1674" s="1217"/>
      <c r="P1674" s="1218"/>
      <c r="Q1674" s="587">
        <f t="shared" si="326"/>
        <v>0</v>
      </c>
      <c r="S1674" s="1215">
        <v>123</v>
      </c>
      <c r="T1674" s="1216"/>
      <c r="U1674" s="1217"/>
      <c r="V1674" s="1218"/>
      <c r="W1674" s="587">
        <f t="shared" si="327"/>
        <v>0</v>
      </c>
      <c r="Y1674" s="1215">
        <v>123</v>
      </c>
      <c r="Z1674" s="1216"/>
      <c r="AA1674" s="1217"/>
      <c r="AB1674" s="1218"/>
      <c r="AC1674" s="587">
        <f t="shared" si="328"/>
        <v>0</v>
      </c>
      <c r="AE1674" s="1215">
        <v>123</v>
      </c>
      <c r="AF1674" s="1216"/>
      <c r="AG1674" s="1217"/>
      <c r="AH1674" s="1218"/>
      <c r="AI1674" s="587">
        <f t="shared" si="329"/>
        <v>0</v>
      </c>
      <c r="AK1674" s="1215">
        <v>123</v>
      </c>
      <c r="AL1674" s="1216"/>
      <c r="AM1674" s="1217"/>
      <c r="AN1674" s="1218"/>
      <c r="AO1674" s="587">
        <f t="shared" si="330"/>
        <v>0</v>
      </c>
      <c r="AQ1674" s="1215">
        <v>123</v>
      </c>
      <c r="AR1674" s="1216"/>
      <c r="AS1674" s="1217"/>
      <c r="AT1674" s="1218"/>
      <c r="AU1674" s="587">
        <f t="shared" si="331"/>
        <v>0</v>
      </c>
      <c r="AW1674" s="1215">
        <v>123</v>
      </c>
      <c r="AX1674" s="1216"/>
      <c r="AY1674" s="1217"/>
      <c r="AZ1674" s="1218"/>
      <c r="BA1674" s="587">
        <f t="shared" si="332"/>
        <v>0</v>
      </c>
      <c r="BC1674" s="1215">
        <v>123</v>
      </c>
      <c r="BD1674" s="1216"/>
      <c r="BE1674" s="1217"/>
      <c r="BF1674" s="1218"/>
      <c r="BG1674" s="587">
        <f t="shared" si="333"/>
        <v>0</v>
      </c>
      <c r="BI1674" s="1215">
        <v>123</v>
      </c>
      <c r="BJ1674" s="1216"/>
      <c r="BK1674" s="1217"/>
      <c r="BL1674" s="1218"/>
      <c r="BM1674" s="587">
        <f t="shared" si="334"/>
        <v>0</v>
      </c>
      <c r="BO1674" s="1215">
        <v>123</v>
      </c>
      <c r="BP1674" s="1216"/>
      <c r="BQ1674" s="1217"/>
      <c r="BR1674" s="1218"/>
      <c r="BS1674" s="587">
        <f t="shared" si="335"/>
        <v>0</v>
      </c>
    </row>
    <row r="1675" spans="1:71" s="17" customFormat="1" ht="16.75" hidden="1" customHeight="1" outlineLevel="2">
      <c r="A1675" s="1215">
        <v>124</v>
      </c>
      <c r="B1675" s="1216"/>
      <c r="C1675" s="1217"/>
      <c r="D1675" s="1218"/>
      <c r="E1675" s="587">
        <f t="shared" si="324"/>
        <v>0</v>
      </c>
      <c r="G1675" s="1215">
        <v>124</v>
      </c>
      <c r="H1675" s="1216"/>
      <c r="I1675" s="1217"/>
      <c r="J1675" s="1218"/>
      <c r="K1675" s="587">
        <f t="shared" si="325"/>
        <v>0</v>
      </c>
      <c r="M1675" s="1215">
        <v>124</v>
      </c>
      <c r="N1675" s="1216"/>
      <c r="O1675" s="1217"/>
      <c r="P1675" s="1218"/>
      <c r="Q1675" s="587">
        <f t="shared" si="326"/>
        <v>0</v>
      </c>
      <c r="S1675" s="1215">
        <v>124</v>
      </c>
      <c r="T1675" s="1216"/>
      <c r="U1675" s="1217"/>
      <c r="V1675" s="1218"/>
      <c r="W1675" s="587">
        <f t="shared" si="327"/>
        <v>0</v>
      </c>
      <c r="Y1675" s="1215">
        <v>124</v>
      </c>
      <c r="Z1675" s="1216"/>
      <c r="AA1675" s="1217"/>
      <c r="AB1675" s="1218"/>
      <c r="AC1675" s="587">
        <f t="shared" si="328"/>
        <v>0</v>
      </c>
      <c r="AE1675" s="1215">
        <v>124</v>
      </c>
      <c r="AF1675" s="1216"/>
      <c r="AG1675" s="1217"/>
      <c r="AH1675" s="1218"/>
      <c r="AI1675" s="587">
        <f t="shared" si="329"/>
        <v>0</v>
      </c>
      <c r="AK1675" s="1215">
        <v>124</v>
      </c>
      <c r="AL1675" s="1216"/>
      <c r="AM1675" s="1217"/>
      <c r="AN1675" s="1218"/>
      <c r="AO1675" s="587">
        <f t="shared" si="330"/>
        <v>0</v>
      </c>
      <c r="AQ1675" s="1215">
        <v>124</v>
      </c>
      <c r="AR1675" s="1216"/>
      <c r="AS1675" s="1217"/>
      <c r="AT1675" s="1218"/>
      <c r="AU1675" s="587">
        <f t="shared" si="331"/>
        <v>0</v>
      </c>
      <c r="AW1675" s="1215">
        <v>124</v>
      </c>
      <c r="AX1675" s="1216"/>
      <c r="AY1675" s="1217"/>
      <c r="AZ1675" s="1218"/>
      <c r="BA1675" s="587">
        <f t="shared" si="332"/>
        <v>0</v>
      </c>
      <c r="BC1675" s="1215">
        <v>124</v>
      </c>
      <c r="BD1675" s="1216"/>
      <c r="BE1675" s="1217"/>
      <c r="BF1675" s="1218"/>
      <c r="BG1675" s="587">
        <f t="shared" si="333"/>
        <v>0</v>
      </c>
      <c r="BI1675" s="1215">
        <v>124</v>
      </c>
      <c r="BJ1675" s="1216"/>
      <c r="BK1675" s="1217"/>
      <c r="BL1675" s="1218"/>
      <c r="BM1675" s="587">
        <f t="shared" si="334"/>
        <v>0</v>
      </c>
      <c r="BO1675" s="1215">
        <v>124</v>
      </c>
      <c r="BP1675" s="1216"/>
      <c r="BQ1675" s="1217"/>
      <c r="BR1675" s="1218"/>
      <c r="BS1675" s="587">
        <f t="shared" si="335"/>
        <v>0</v>
      </c>
    </row>
    <row r="1676" spans="1:71" s="17" customFormat="1" ht="16.75" hidden="1" customHeight="1" outlineLevel="2">
      <c r="A1676" s="1215">
        <v>125</v>
      </c>
      <c r="B1676" s="1216"/>
      <c r="C1676" s="1217"/>
      <c r="D1676" s="1218"/>
      <c r="E1676" s="587">
        <f t="shared" si="324"/>
        <v>0</v>
      </c>
      <c r="G1676" s="1215">
        <v>125</v>
      </c>
      <c r="H1676" s="1216"/>
      <c r="I1676" s="1217"/>
      <c r="J1676" s="1218"/>
      <c r="K1676" s="587">
        <f t="shared" si="325"/>
        <v>0</v>
      </c>
      <c r="M1676" s="1215">
        <v>125</v>
      </c>
      <c r="N1676" s="1216"/>
      <c r="O1676" s="1217"/>
      <c r="P1676" s="1218"/>
      <c r="Q1676" s="587">
        <f t="shared" si="326"/>
        <v>0</v>
      </c>
      <c r="S1676" s="1215">
        <v>125</v>
      </c>
      <c r="T1676" s="1216"/>
      <c r="U1676" s="1217"/>
      <c r="V1676" s="1218"/>
      <c r="W1676" s="587">
        <f t="shared" si="327"/>
        <v>0</v>
      </c>
      <c r="Y1676" s="1215">
        <v>125</v>
      </c>
      <c r="Z1676" s="1216"/>
      <c r="AA1676" s="1217"/>
      <c r="AB1676" s="1218"/>
      <c r="AC1676" s="587">
        <f t="shared" si="328"/>
        <v>0</v>
      </c>
      <c r="AE1676" s="1215">
        <v>125</v>
      </c>
      <c r="AF1676" s="1216"/>
      <c r="AG1676" s="1217"/>
      <c r="AH1676" s="1218"/>
      <c r="AI1676" s="587">
        <f t="shared" si="329"/>
        <v>0</v>
      </c>
      <c r="AK1676" s="1215">
        <v>125</v>
      </c>
      <c r="AL1676" s="1216"/>
      <c r="AM1676" s="1217"/>
      <c r="AN1676" s="1218"/>
      <c r="AO1676" s="587">
        <f t="shared" si="330"/>
        <v>0</v>
      </c>
      <c r="AQ1676" s="1215">
        <v>125</v>
      </c>
      <c r="AR1676" s="1216"/>
      <c r="AS1676" s="1217"/>
      <c r="AT1676" s="1218"/>
      <c r="AU1676" s="587">
        <f t="shared" si="331"/>
        <v>0</v>
      </c>
      <c r="AW1676" s="1215">
        <v>125</v>
      </c>
      <c r="AX1676" s="1216"/>
      <c r="AY1676" s="1217"/>
      <c r="AZ1676" s="1218"/>
      <c r="BA1676" s="587">
        <f t="shared" si="332"/>
        <v>0</v>
      </c>
      <c r="BC1676" s="1215">
        <v>125</v>
      </c>
      <c r="BD1676" s="1216"/>
      <c r="BE1676" s="1217"/>
      <c r="BF1676" s="1218"/>
      <c r="BG1676" s="587">
        <f t="shared" si="333"/>
        <v>0</v>
      </c>
      <c r="BI1676" s="1215">
        <v>125</v>
      </c>
      <c r="BJ1676" s="1216"/>
      <c r="BK1676" s="1217"/>
      <c r="BL1676" s="1218"/>
      <c r="BM1676" s="587">
        <f t="shared" si="334"/>
        <v>0</v>
      </c>
      <c r="BO1676" s="1215">
        <v>125</v>
      </c>
      <c r="BP1676" s="1216"/>
      <c r="BQ1676" s="1217"/>
      <c r="BR1676" s="1218"/>
      <c r="BS1676" s="587">
        <f t="shared" si="335"/>
        <v>0</v>
      </c>
    </row>
    <row r="1677" spans="1:71" s="17" customFormat="1" ht="16.75" hidden="1" customHeight="1" outlineLevel="2">
      <c r="A1677" s="1215">
        <v>126</v>
      </c>
      <c r="B1677" s="1216"/>
      <c r="C1677" s="1217"/>
      <c r="D1677" s="1218"/>
      <c r="E1677" s="587">
        <f t="shared" si="324"/>
        <v>0</v>
      </c>
      <c r="G1677" s="1215">
        <v>126</v>
      </c>
      <c r="H1677" s="1216"/>
      <c r="I1677" s="1217"/>
      <c r="J1677" s="1218"/>
      <c r="K1677" s="587">
        <f t="shared" si="325"/>
        <v>0</v>
      </c>
      <c r="M1677" s="1215">
        <v>126</v>
      </c>
      <c r="N1677" s="1216"/>
      <c r="O1677" s="1217"/>
      <c r="P1677" s="1218"/>
      <c r="Q1677" s="587">
        <f t="shared" si="326"/>
        <v>0</v>
      </c>
      <c r="S1677" s="1215">
        <v>126</v>
      </c>
      <c r="T1677" s="1216"/>
      <c r="U1677" s="1217"/>
      <c r="V1677" s="1218"/>
      <c r="W1677" s="587">
        <f t="shared" si="327"/>
        <v>0</v>
      </c>
      <c r="Y1677" s="1215">
        <v>126</v>
      </c>
      <c r="Z1677" s="1216"/>
      <c r="AA1677" s="1217"/>
      <c r="AB1677" s="1218"/>
      <c r="AC1677" s="587">
        <f t="shared" si="328"/>
        <v>0</v>
      </c>
      <c r="AE1677" s="1215">
        <v>126</v>
      </c>
      <c r="AF1677" s="1216"/>
      <c r="AG1677" s="1217"/>
      <c r="AH1677" s="1218"/>
      <c r="AI1677" s="587">
        <f t="shared" si="329"/>
        <v>0</v>
      </c>
      <c r="AK1677" s="1215">
        <v>126</v>
      </c>
      <c r="AL1677" s="1216"/>
      <c r="AM1677" s="1217"/>
      <c r="AN1677" s="1218"/>
      <c r="AO1677" s="587">
        <f t="shared" si="330"/>
        <v>0</v>
      </c>
      <c r="AQ1677" s="1215">
        <v>126</v>
      </c>
      <c r="AR1677" s="1216"/>
      <c r="AS1677" s="1217"/>
      <c r="AT1677" s="1218"/>
      <c r="AU1677" s="587">
        <f t="shared" si="331"/>
        <v>0</v>
      </c>
      <c r="AW1677" s="1215">
        <v>126</v>
      </c>
      <c r="AX1677" s="1216"/>
      <c r="AY1677" s="1217"/>
      <c r="AZ1677" s="1218"/>
      <c r="BA1677" s="587">
        <f t="shared" si="332"/>
        <v>0</v>
      </c>
      <c r="BC1677" s="1215">
        <v>126</v>
      </c>
      <c r="BD1677" s="1216"/>
      <c r="BE1677" s="1217"/>
      <c r="BF1677" s="1218"/>
      <c r="BG1677" s="587">
        <f t="shared" si="333"/>
        <v>0</v>
      </c>
      <c r="BI1677" s="1215">
        <v>126</v>
      </c>
      <c r="BJ1677" s="1216"/>
      <c r="BK1677" s="1217"/>
      <c r="BL1677" s="1218"/>
      <c r="BM1677" s="587">
        <f t="shared" si="334"/>
        <v>0</v>
      </c>
      <c r="BO1677" s="1215">
        <v>126</v>
      </c>
      <c r="BP1677" s="1216"/>
      <c r="BQ1677" s="1217"/>
      <c r="BR1677" s="1218"/>
      <c r="BS1677" s="587">
        <f t="shared" si="335"/>
        <v>0</v>
      </c>
    </row>
    <row r="1678" spans="1:71" s="17" customFormat="1" ht="16.75" hidden="1" customHeight="1" outlineLevel="2">
      <c r="A1678" s="1215">
        <v>127</v>
      </c>
      <c r="B1678" s="1216"/>
      <c r="C1678" s="1217"/>
      <c r="D1678" s="1218"/>
      <c r="E1678" s="587">
        <f t="shared" si="324"/>
        <v>0</v>
      </c>
      <c r="G1678" s="1215">
        <v>127</v>
      </c>
      <c r="H1678" s="1216"/>
      <c r="I1678" s="1217"/>
      <c r="J1678" s="1218"/>
      <c r="K1678" s="587">
        <f t="shared" si="325"/>
        <v>0</v>
      </c>
      <c r="M1678" s="1215">
        <v>127</v>
      </c>
      <c r="N1678" s="1216"/>
      <c r="O1678" s="1217"/>
      <c r="P1678" s="1218"/>
      <c r="Q1678" s="587">
        <f t="shared" si="326"/>
        <v>0</v>
      </c>
      <c r="S1678" s="1215">
        <v>127</v>
      </c>
      <c r="T1678" s="1216"/>
      <c r="U1678" s="1217"/>
      <c r="V1678" s="1218"/>
      <c r="W1678" s="587">
        <f t="shared" si="327"/>
        <v>0</v>
      </c>
      <c r="Y1678" s="1215">
        <v>127</v>
      </c>
      <c r="Z1678" s="1216"/>
      <c r="AA1678" s="1217"/>
      <c r="AB1678" s="1218"/>
      <c r="AC1678" s="587">
        <f t="shared" si="328"/>
        <v>0</v>
      </c>
      <c r="AE1678" s="1215">
        <v>127</v>
      </c>
      <c r="AF1678" s="1216"/>
      <c r="AG1678" s="1217"/>
      <c r="AH1678" s="1218"/>
      <c r="AI1678" s="587">
        <f t="shared" si="329"/>
        <v>0</v>
      </c>
      <c r="AK1678" s="1215">
        <v>127</v>
      </c>
      <c r="AL1678" s="1216"/>
      <c r="AM1678" s="1217"/>
      <c r="AN1678" s="1218"/>
      <c r="AO1678" s="587">
        <f t="shared" si="330"/>
        <v>0</v>
      </c>
      <c r="AQ1678" s="1215">
        <v>127</v>
      </c>
      <c r="AR1678" s="1216"/>
      <c r="AS1678" s="1217"/>
      <c r="AT1678" s="1218"/>
      <c r="AU1678" s="587">
        <f t="shared" si="331"/>
        <v>0</v>
      </c>
      <c r="AW1678" s="1215">
        <v>127</v>
      </c>
      <c r="AX1678" s="1216"/>
      <c r="AY1678" s="1217"/>
      <c r="AZ1678" s="1218"/>
      <c r="BA1678" s="587">
        <f t="shared" si="332"/>
        <v>0</v>
      </c>
      <c r="BC1678" s="1215">
        <v>127</v>
      </c>
      <c r="BD1678" s="1216"/>
      <c r="BE1678" s="1217"/>
      <c r="BF1678" s="1218"/>
      <c r="BG1678" s="587">
        <f t="shared" si="333"/>
        <v>0</v>
      </c>
      <c r="BI1678" s="1215">
        <v>127</v>
      </c>
      <c r="BJ1678" s="1216"/>
      <c r="BK1678" s="1217"/>
      <c r="BL1678" s="1218"/>
      <c r="BM1678" s="587">
        <f t="shared" si="334"/>
        <v>0</v>
      </c>
      <c r="BO1678" s="1215">
        <v>127</v>
      </c>
      <c r="BP1678" s="1216"/>
      <c r="BQ1678" s="1217"/>
      <c r="BR1678" s="1218"/>
      <c r="BS1678" s="587">
        <f t="shared" si="335"/>
        <v>0</v>
      </c>
    </row>
    <row r="1679" spans="1:71" s="17" customFormat="1" ht="16.75" hidden="1" customHeight="1" outlineLevel="2">
      <c r="A1679" s="1215">
        <v>128</v>
      </c>
      <c r="B1679" s="1216"/>
      <c r="C1679" s="1217"/>
      <c r="D1679" s="1218"/>
      <c r="E1679" s="587">
        <f t="shared" si="324"/>
        <v>0</v>
      </c>
      <c r="G1679" s="1215">
        <v>128</v>
      </c>
      <c r="H1679" s="1216"/>
      <c r="I1679" s="1217"/>
      <c r="J1679" s="1218"/>
      <c r="K1679" s="587">
        <f t="shared" si="325"/>
        <v>0</v>
      </c>
      <c r="M1679" s="1215">
        <v>128</v>
      </c>
      <c r="N1679" s="1216"/>
      <c r="O1679" s="1217"/>
      <c r="P1679" s="1218"/>
      <c r="Q1679" s="587">
        <f t="shared" si="326"/>
        <v>0</v>
      </c>
      <c r="S1679" s="1215">
        <v>128</v>
      </c>
      <c r="T1679" s="1216"/>
      <c r="U1679" s="1217"/>
      <c r="V1679" s="1218"/>
      <c r="W1679" s="587">
        <f t="shared" si="327"/>
        <v>0</v>
      </c>
      <c r="Y1679" s="1215">
        <v>128</v>
      </c>
      <c r="Z1679" s="1216"/>
      <c r="AA1679" s="1217"/>
      <c r="AB1679" s="1218"/>
      <c r="AC1679" s="587">
        <f t="shared" si="328"/>
        <v>0</v>
      </c>
      <c r="AE1679" s="1215">
        <v>128</v>
      </c>
      <c r="AF1679" s="1216"/>
      <c r="AG1679" s="1217"/>
      <c r="AH1679" s="1218"/>
      <c r="AI1679" s="587">
        <f t="shared" si="329"/>
        <v>0</v>
      </c>
      <c r="AK1679" s="1215">
        <v>128</v>
      </c>
      <c r="AL1679" s="1216"/>
      <c r="AM1679" s="1217"/>
      <c r="AN1679" s="1218"/>
      <c r="AO1679" s="587">
        <f t="shared" si="330"/>
        <v>0</v>
      </c>
      <c r="AQ1679" s="1215">
        <v>128</v>
      </c>
      <c r="AR1679" s="1216"/>
      <c r="AS1679" s="1217"/>
      <c r="AT1679" s="1218"/>
      <c r="AU1679" s="587">
        <f t="shared" si="331"/>
        <v>0</v>
      </c>
      <c r="AW1679" s="1215">
        <v>128</v>
      </c>
      <c r="AX1679" s="1216"/>
      <c r="AY1679" s="1217"/>
      <c r="AZ1679" s="1218"/>
      <c r="BA1679" s="587">
        <f t="shared" si="332"/>
        <v>0</v>
      </c>
      <c r="BC1679" s="1215">
        <v>128</v>
      </c>
      <c r="BD1679" s="1216"/>
      <c r="BE1679" s="1217"/>
      <c r="BF1679" s="1218"/>
      <c r="BG1679" s="587">
        <f t="shared" si="333"/>
        <v>0</v>
      </c>
      <c r="BI1679" s="1215">
        <v>128</v>
      </c>
      <c r="BJ1679" s="1216"/>
      <c r="BK1679" s="1217"/>
      <c r="BL1679" s="1218"/>
      <c r="BM1679" s="587">
        <f t="shared" si="334"/>
        <v>0</v>
      </c>
      <c r="BO1679" s="1215">
        <v>128</v>
      </c>
      <c r="BP1679" s="1216"/>
      <c r="BQ1679" s="1217"/>
      <c r="BR1679" s="1218"/>
      <c r="BS1679" s="587">
        <f t="shared" si="335"/>
        <v>0</v>
      </c>
    </row>
    <row r="1680" spans="1:71" s="17" customFormat="1" ht="16.75" hidden="1" customHeight="1" outlineLevel="2">
      <c r="A1680" s="1215">
        <v>129</v>
      </c>
      <c r="B1680" s="1216"/>
      <c r="C1680" s="1217"/>
      <c r="D1680" s="1218"/>
      <c r="E1680" s="587">
        <f t="shared" si="324"/>
        <v>0</v>
      </c>
      <c r="G1680" s="1215">
        <v>129</v>
      </c>
      <c r="H1680" s="1216"/>
      <c r="I1680" s="1217"/>
      <c r="J1680" s="1218"/>
      <c r="K1680" s="587">
        <f t="shared" si="325"/>
        <v>0</v>
      </c>
      <c r="M1680" s="1215">
        <v>129</v>
      </c>
      <c r="N1680" s="1216"/>
      <c r="O1680" s="1217"/>
      <c r="P1680" s="1218"/>
      <c r="Q1680" s="587">
        <f t="shared" si="326"/>
        <v>0</v>
      </c>
      <c r="S1680" s="1215">
        <v>129</v>
      </c>
      <c r="T1680" s="1216"/>
      <c r="U1680" s="1217"/>
      <c r="V1680" s="1218"/>
      <c r="W1680" s="587">
        <f t="shared" si="327"/>
        <v>0</v>
      </c>
      <c r="Y1680" s="1215">
        <v>129</v>
      </c>
      <c r="Z1680" s="1216"/>
      <c r="AA1680" s="1217"/>
      <c r="AB1680" s="1218"/>
      <c r="AC1680" s="587">
        <f t="shared" si="328"/>
        <v>0</v>
      </c>
      <c r="AE1680" s="1215">
        <v>129</v>
      </c>
      <c r="AF1680" s="1216"/>
      <c r="AG1680" s="1217"/>
      <c r="AH1680" s="1218"/>
      <c r="AI1680" s="587">
        <f t="shared" si="329"/>
        <v>0</v>
      </c>
      <c r="AK1680" s="1215">
        <v>129</v>
      </c>
      <c r="AL1680" s="1216"/>
      <c r="AM1680" s="1217"/>
      <c r="AN1680" s="1218"/>
      <c r="AO1680" s="587">
        <f t="shared" si="330"/>
        <v>0</v>
      </c>
      <c r="AQ1680" s="1215">
        <v>129</v>
      </c>
      <c r="AR1680" s="1216"/>
      <c r="AS1680" s="1217"/>
      <c r="AT1680" s="1218"/>
      <c r="AU1680" s="587">
        <f t="shared" si="331"/>
        <v>0</v>
      </c>
      <c r="AW1680" s="1215">
        <v>129</v>
      </c>
      <c r="AX1680" s="1216"/>
      <c r="AY1680" s="1217"/>
      <c r="AZ1680" s="1218"/>
      <c r="BA1680" s="587">
        <f t="shared" si="332"/>
        <v>0</v>
      </c>
      <c r="BC1680" s="1215">
        <v>129</v>
      </c>
      <c r="BD1680" s="1216"/>
      <c r="BE1680" s="1217"/>
      <c r="BF1680" s="1218"/>
      <c r="BG1680" s="587">
        <f t="shared" si="333"/>
        <v>0</v>
      </c>
      <c r="BI1680" s="1215">
        <v>129</v>
      </c>
      <c r="BJ1680" s="1216"/>
      <c r="BK1680" s="1217"/>
      <c r="BL1680" s="1218"/>
      <c r="BM1680" s="587">
        <f t="shared" si="334"/>
        <v>0</v>
      </c>
      <c r="BO1680" s="1215">
        <v>129</v>
      </c>
      <c r="BP1680" s="1216"/>
      <c r="BQ1680" s="1217"/>
      <c r="BR1680" s="1218"/>
      <c r="BS1680" s="587">
        <f t="shared" si="335"/>
        <v>0</v>
      </c>
    </row>
    <row r="1681" spans="1:71" s="17" customFormat="1" ht="16.75" hidden="1" customHeight="1" outlineLevel="2">
      <c r="A1681" s="1215">
        <v>130</v>
      </c>
      <c r="B1681" s="1216"/>
      <c r="C1681" s="1217"/>
      <c r="D1681" s="1218"/>
      <c r="E1681" s="587">
        <f t="shared" ref="E1681:E2051" si="336">IF(AND(C1681&gt;=D$1545,C1681&lt;=D$1544),1,0)</f>
        <v>0</v>
      </c>
      <c r="G1681" s="1215">
        <v>130</v>
      </c>
      <c r="H1681" s="1216"/>
      <c r="I1681" s="1217"/>
      <c r="J1681" s="1218"/>
      <c r="K1681" s="587">
        <f t="shared" ref="K1681:K1694" si="337">IF(AND(I1681&gt;=J$1545,I1681&lt;=J$1544),1,0)</f>
        <v>0</v>
      </c>
      <c r="M1681" s="1215">
        <v>130</v>
      </c>
      <c r="N1681" s="1216"/>
      <c r="O1681" s="1217"/>
      <c r="P1681" s="1218"/>
      <c r="Q1681" s="587">
        <f t="shared" ref="Q1681:Q1694" si="338">IF(AND(O1681&gt;=P$1545,O1681&lt;=P$1544),1,0)</f>
        <v>0</v>
      </c>
      <c r="S1681" s="1215">
        <v>130</v>
      </c>
      <c r="T1681" s="1216"/>
      <c r="U1681" s="1217"/>
      <c r="V1681" s="1218"/>
      <c r="W1681" s="587">
        <f t="shared" ref="W1681:W1694" si="339">IF(AND(U1681&gt;=V$1545,U1681&lt;=V$1544),1,0)</f>
        <v>0</v>
      </c>
      <c r="Y1681" s="1215">
        <v>130</v>
      </c>
      <c r="Z1681" s="1216"/>
      <c r="AA1681" s="1217"/>
      <c r="AB1681" s="1218"/>
      <c r="AC1681" s="587">
        <f t="shared" ref="AC1681:AC1694" si="340">IF(AND(AA1681&gt;=AB$1545,AA1681&lt;=AB$1544),1,0)</f>
        <v>0</v>
      </c>
      <c r="AE1681" s="1215">
        <v>130</v>
      </c>
      <c r="AF1681" s="1216"/>
      <c r="AG1681" s="1217"/>
      <c r="AH1681" s="1218"/>
      <c r="AI1681" s="587">
        <f t="shared" ref="AI1681:AI1694" si="341">IF(AND(AG1681&gt;=AH$1545,AG1681&lt;=AH$1544),1,0)</f>
        <v>0</v>
      </c>
      <c r="AK1681" s="1215">
        <v>130</v>
      </c>
      <c r="AL1681" s="1216"/>
      <c r="AM1681" s="1217"/>
      <c r="AN1681" s="1218"/>
      <c r="AO1681" s="587">
        <f t="shared" ref="AO1681:AO1694" si="342">IF(AND(AM1681&gt;=AN$1545,AM1681&lt;=AN$1544),1,0)</f>
        <v>0</v>
      </c>
      <c r="AQ1681" s="1215">
        <v>130</v>
      </c>
      <c r="AR1681" s="1216"/>
      <c r="AS1681" s="1217"/>
      <c r="AT1681" s="1218"/>
      <c r="AU1681" s="587">
        <f t="shared" ref="AU1681:AU1694" si="343">IF(AND(AS1681&gt;=AT$1545,AS1681&lt;=AT$1544),1,0)</f>
        <v>0</v>
      </c>
      <c r="AW1681" s="1215">
        <v>130</v>
      </c>
      <c r="AX1681" s="1216"/>
      <c r="AY1681" s="1217"/>
      <c r="AZ1681" s="1218"/>
      <c r="BA1681" s="587">
        <f t="shared" ref="BA1681:BA1694" si="344">IF(AND(AY1681&gt;=AZ$1545,AY1681&lt;=AZ$1544),1,0)</f>
        <v>0</v>
      </c>
      <c r="BC1681" s="1215">
        <v>130</v>
      </c>
      <c r="BD1681" s="1216"/>
      <c r="BE1681" s="1217"/>
      <c r="BF1681" s="1218"/>
      <c r="BG1681" s="587">
        <f t="shared" ref="BG1681:BG1694" si="345">IF(AND(BE1681&gt;=BF$1545,BE1681&lt;=BF$1544),1,0)</f>
        <v>0</v>
      </c>
      <c r="BI1681" s="1215">
        <v>130</v>
      </c>
      <c r="BJ1681" s="1216"/>
      <c r="BK1681" s="1217"/>
      <c r="BL1681" s="1218"/>
      <c r="BM1681" s="587">
        <f t="shared" ref="BM1681:BM1694" si="346">IF(AND(BK1681&gt;=BL$1545,BK1681&lt;=BL$1544),1,0)</f>
        <v>0</v>
      </c>
      <c r="BO1681" s="1215">
        <v>130</v>
      </c>
      <c r="BP1681" s="1216"/>
      <c r="BQ1681" s="1217"/>
      <c r="BR1681" s="1218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15">
        <v>131</v>
      </c>
      <c r="B1682" s="1216"/>
      <c r="C1682" s="1217"/>
      <c r="D1682" s="1218"/>
      <c r="E1682" s="587">
        <f t="shared" si="336"/>
        <v>0</v>
      </c>
      <c r="G1682" s="1215">
        <v>131</v>
      </c>
      <c r="H1682" s="1216"/>
      <c r="I1682" s="1217"/>
      <c r="J1682" s="1218"/>
      <c r="K1682" s="587">
        <f t="shared" si="337"/>
        <v>0</v>
      </c>
      <c r="M1682" s="1215">
        <v>131</v>
      </c>
      <c r="N1682" s="1216"/>
      <c r="O1682" s="1217"/>
      <c r="P1682" s="1218"/>
      <c r="Q1682" s="587">
        <f t="shared" si="338"/>
        <v>0</v>
      </c>
      <c r="S1682" s="1215">
        <v>131</v>
      </c>
      <c r="T1682" s="1216"/>
      <c r="U1682" s="1217"/>
      <c r="V1682" s="1218"/>
      <c r="W1682" s="587">
        <f t="shared" si="339"/>
        <v>0</v>
      </c>
      <c r="Y1682" s="1215">
        <v>131</v>
      </c>
      <c r="Z1682" s="1216"/>
      <c r="AA1682" s="1217"/>
      <c r="AB1682" s="1218"/>
      <c r="AC1682" s="587">
        <f t="shared" si="340"/>
        <v>0</v>
      </c>
      <c r="AE1682" s="1215">
        <v>131</v>
      </c>
      <c r="AF1682" s="1216"/>
      <c r="AG1682" s="1217"/>
      <c r="AH1682" s="1218"/>
      <c r="AI1682" s="587">
        <f t="shared" si="341"/>
        <v>0</v>
      </c>
      <c r="AK1682" s="1215">
        <v>131</v>
      </c>
      <c r="AL1682" s="1216"/>
      <c r="AM1682" s="1217"/>
      <c r="AN1682" s="1218"/>
      <c r="AO1682" s="587">
        <f t="shared" si="342"/>
        <v>0</v>
      </c>
      <c r="AQ1682" s="1215">
        <v>131</v>
      </c>
      <c r="AR1682" s="1216"/>
      <c r="AS1682" s="1217"/>
      <c r="AT1682" s="1218"/>
      <c r="AU1682" s="587">
        <f t="shared" si="343"/>
        <v>0</v>
      </c>
      <c r="AW1682" s="1215">
        <v>131</v>
      </c>
      <c r="AX1682" s="1216"/>
      <c r="AY1682" s="1217"/>
      <c r="AZ1682" s="1218"/>
      <c r="BA1682" s="587">
        <f t="shared" si="344"/>
        <v>0</v>
      </c>
      <c r="BC1682" s="1215">
        <v>131</v>
      </c>
      <c r="BD1682" s="1216"/>
      <c r="BE1682" s="1217"/>
      <c r="BF1682" s="1218"/>
      <c r="BG1682" s="587">
        <f t="shared" si="345"/>
        <v>0</v>
      </c>
      <c r="BI1682" s="1215">
        <v>131</v>
      </c>
      <c r="BJ1682" s="1216"/>
      <c r="BK1682" s="1217"/>
      <c r="BL1682" s="1218"/>
      <c r="BM1682" s="587">
        <f t="shared" si="346"/>
        <v>0</v>
      </c>
      <c r="BO1682" s="1215">
        <v>131</v>
      </c>
      <c r="BP1682" s="1216"/>
      <c r="BQ1682" s="1217"/>
      <c r="BR1682" s="1218"/>
      <c r="BS1682" s="587">
        <f t="shared" si="347"/>
        <v>0</v>
      </c>
    </row>
    <row r="1683" spans="1:71" s="17" customFormat="1" ht="16.75" hidden="1" customHeight="1" outlineLevel="2">
      <c r="A1683" s="1215">
        <v>132</v>
      </c>
      <c r="B1683" s="1216"/>
      <c r="C1683" s="1217"/>
      <c r="D1683" s="1218"/>
      <c r="E1683" s="587">
        <f t="shared" si="336"/>
        <v>0</v>
      </c>
      <c r="G1683" s="1215">
        <v>132</v>
      </c>
      <c r="H1683" s="1216"/>
      <c r="I1683" s="1217"/>
      <c r="J1683" s="1218"/>
      <c r="K1683" s="587">
        <f t="shared" si="337"/>
        <v>0</v>
      </c>
      <c r="M1683" s="1215">
        <v>132</v>
      </c>
      <c r="N1683" s="1216"/>
      <c r="O1683" s="1217"/>
      <c r="P1683" s="1218"/>
      <c r="Q1683" s="587">
        <f t="shared" si="338"/>
        <v>0</v>
      </c>
      <c r="S1683" s="1215">
        <v>132</v>
      </c>
      <c r="T1683" s="1216"/>
      <c r="U1683" s="1217"/>
      <c r="V1683" s="1218"/>
      <c r="W1683" s="587">
        <f t="shared" si="339"/>
        <v>0</v>
      </c>
      <c r="Y1683" s="1215">
        <v>132</v>
      </c>
      <c r="Z1683" s="1216"/>
      <c r="AA1683" s="1217"/>
      <c r="AB1683" s="1218"/>
      <c r="AC1683" s="587">
        <f t="shared" si="340"/>
        <v>0</v>
      </c>
      <c r="AE1683" s="1215">
        <v>132</v>
      </c>
      <c r="AF1683" s="1216"/>
      <c r="AG1683" s="1217"/>
      <c r="AH1683" s="1218"/>
      <c r="AI1683" s="587">
        <f t="shared" si="341"/>
        <v>0</v>
      </c>
      <c r="AK1683" s="1215">
        <v>132</v>
      </c>
      <c r="AL1683" s="1216"/>
      <c r="AM1683" s="1217"/>
      <c r="AN1683" s="1218"/>
      <c r="AO1683" s="587">
        <f t="shared" si="342"/>
        <v>0</v>
      </c>
      <c r="AQ1683" s="1215">
        <v>132</v>
      </c>
      <c r="AR1683" s="1216"/>
      <c r="AS1683" s="1217"/>
      <c r="AT1683" s="1218"/>
      <c r="AU1683" s="587">
        <f t="shared" si="343"/>
        <v>0</v>
      </c>
      <c r="AW1683" s="1215">
        <v>132</v>
      </c>
      <c r="AX1683" s="1216"/>
      <c r="AY1683" s="1217"/>
      <c r="AZ1683" s="1218"/>
      <c r="BA1683" s="587">
        <f t="shared" si="344"/>
        <v>0</v>
      </c>
      <c r="BC1683" s="1215">
        <v>132</v>
      </c>
      <c r="BD1683" s="1216"/>
      <c r="BE1683" s="1217"/>
      <c r="BF1683" s="1218"/>
      <c r="BG1683" s="587">
        <f t="shared" si="345"/>
        <v>0</v>
      </c>
      <c r="BI1683" s="1215">
        <v>132</v>
      </c>
      <c r="BJ1683" s="1216"/>
      <c r="BK1683" s="1217"/>
      <c r="BL1683" s="1218"/>
      <c r="BM1683" s="587">
        <f t="shared" si="346"/>
        <v>0</v>
      </c>
      <c r="BO1683" s="1215">
        <v>132</v>
      </c>
      <c r="BP1683" s="1216"/>
      <c r="BQ1683" s="1217"/>
      <c r="BR1683" s="1218"/>
      <c r="BS1683" s="587">
        <f t="shared" si="347"/>
        <v>0</v>
      </c>
    </row>
    <row r="1684" spans="1:71" s="17" customFormat="1" ht="16.75" hidden="1" customHeight="1" outlineLevel="2">
      <c r="A1684" s="1215">
        <v>133</v>
      </c>
      <c r="B1684" s="1216"/>
      <c r="C1684" s="1217"/>
      <c r="D1684" s="1218"/>
      <c r="E1684" s="587">
        <f t="shared" si="336"/>
        <v>0</v>
      </c>
      <c r="G1684" s="1215">
        <v>133</v>
      </c>
      <c r="H1684" s="1216"/>
      <c r="I1684" s="1217"/>
      <c r="J1684" s="1218"/>
      <c r="K1684" s="587">
        <f t="shared" si="337"/>
        <v>0</v>
      </c>
      <c r="M1684" s="1215">
        <v>133</v>
      </c>
      <c r="N1684" s="1216"/>
      <c r="O1684" s="1217"/>
      <c r="P1684" s="1218"/>
      <c r="Q1684" s="587">
        <f t="shared" si="338"/>
        <v>0</v>
      </c>
      <c r="S1684" s="1215">
        <v>133</v>
      </c>
      <c r="T1684" s="1216"/>
      <c r="U1684" s="1217"/>
      <c r="V1684" s="1218"/>
      <c r="W1684" s="587">
        <f t="shared" si="339"/>
        <v>0</v>
      </c>
      <c r="Y1684" s="1215">
        <v>133</v>
      </c>
      <c r="Z1684" s="1216"/>
      <c r="AA1684" s="1217"/>
      <c r="AB1684" s="1218"/>
      <c r="AC1684" s="587">
        <f t="shared" si="340"/>
        <v>0</v>
      </c>
      <c r="AE1684" s="1215">
        <v>133</v>
      </c>
      <c r="AF1684" s="1216"/>
      <c r="AG1684" s="1217"/>
      <c r="AH1684" s="1218"/>
      <c r="AI1684" s="587">
        <f t="shared" si="341"/>
        <v>0</v>
      </c>
      <c r="AK1684" s="1215">
        <v>133</v>
      </c>
      <c r="AL1684" s="1216"/>
      <c r="AM1684" s="1217"/>
      <c r="AN1684" s="1218"/>
      <c r="AO1684" s="587">
        <f t="shared" si="342"/>
        <v>0</v>
      </c>
      <c r="AQ1684" s="1215">
        <v>133</v>
      </c>
      <c r="AR1684" s="1216"/>
      <c r="AS1684" s="1217"/>
      <c r="AT1684" s="1218"/>
      <c r="AU1684" s="587">
        <f t="shared" si="343"/>
        <v>0</v>
      </c>
      <c r="AW1684" s="1215">
        <v>133</v>
      </c>
      <c r="AX1684" s="1216"/>
      <c r="AY1684" s="1217"/>
      <c r="AZ1684" s="1218"/>
      <c r="BA1684" s="587">
        <f t="shared" si="344"/>
        <v>0</v>
      </c>
      <c r="BC1684" s="1215">
        <v>133</v>
      </c>
      <c r="BD1684" s="1216"/>
      <c r="BE1684" s="1217"/>
      <c r="BF1684" s="1218"/>
      <c r="BG1684" s="587">
        <f t="shared" si="345"/>
        <v>0</v>
      </c>
      <c r="BI1684" s="1215">
        <v>133</v>
      </c>
      <c r="BJ1684" s="1216"/>
      <c r="BK1684" s="1217"/>
      <c r="BL1684" s="1218"/>
      <c r="BM1684" s="587">
        <f t="shared" si="346"/>
        <v>0</v>
      </c>
      <c r="BO1684" s="1215">
        <v>133</v>
      </c>
      <c r="BP1684" s="1216"/>
      <c r="BQ1684" s="1217"/>
      <c r="BR1684" s="1218"/>
      <c r="BS1684" s="587">
        <f t="shared" si="347"/>
        <v>0</v>
      </c>
    </row>
    <row r="1685" spans="1:71" s="17" customFormat="1" ht="16.75" hidden="1" customHeight="1" outlineLevel="2">
      <c r="A1685" s="1215">
        <v>134</v>
      </c>
      <c r="B1685" s="1216"/>
      <c r="C1685" s="1217"/>
      <c r="D1685" s="1218"/>
      <c r="E1685" s="587">
        <f t="shared" si="336"/>
        <v>0</v>
      </c>
      <c r="G1685" s="1215">
        <v>134</v>
      </c>
      <c r="H1685" s="1216"/>
      <c r="I1685" s="1217"/>
      <c r="J1685" s="1218"/>
      <c r="K1685" s="587">
        <f t="shared" si="337"/>
        <v>0</v>
      </c>
      <c r="M1685" s="1215">
        <v>134</v>
      </c>
      <c r="N1685" s="1216"/>
      <c r="O1685" s="1217"/>
      <c r="P1685" s="1218"/>
      <c r="Q1685" s="587">
        <f t="shared" si="338"/>
        <v>0</v>
      </c>
      <c r="S1685" s="1215">
        <v>134</v>
      </c>
      <c r="T1685" s="1216"/>
      <c r="U1685" s="1217"/>
      <c r="V1685" s="1218"/>
      <c r="W1685" s="587">
        <f t="shared" si="339"/>
        <v>0</v>
      </c>
      <c r="Y1685" s="1215">
        <v>134</v>
      </c>
      <c r="Z1685" s="1216"/>
      <c r="AA1685" s="1217"/>
      <c r="AB1685" s="1218"/>
      <c r="AC1685" s="587">
        <f t="shared" si="340"/>
        <v>0</v>
      </c>
      <c r="AE1685" s="1215">
        <v>134</v>
      </c>
      <c r="AF1685" s="1216"/>
      <c r="AG1685" s="1217"/>
      <c r="AH1685" s="1218"/>
      <c r="AI1685" s="587">
        <f t="shared" si="341"/>
        <v>0</v>
      </c>
      <c r="AK1685" s="1215">
        <v>134</v>
      </c>
      <c r="AL1685" s="1216"/>
      <c r="AM1685" s="1217"/>
      <c r="AN1685" s="1218"/>
      <c r="AO1685" s="587">
        <f t="shared" si="342"/>
        <v>0</v>
      </c>
      <c r="AQ1685" s="1215">
        <v>134</v>
      </c>
      <c r="AR1685" s="1216"/>
      <c r="AS1685" s="1217"/>
      <c r="AT1685" s="1218"/>
      <c r="AU1685" s="587">
        <f t="shared" si="343"/>
        <v>0</v>
      </c>
      <c r="AW1685" s="1215">
        <v>134</v>
      </c>
      <c r="AX1685" s="1216"/>
      <c r="AY1685" s="1217"/>
      <c r="AZ1685" s="1218"/>
      <c r="BA1685" s="587">
        <f t="shared" si="344"/>
        <v>0</v>
      </c>
      <c r="BC1685" s="1215">
        <v>134</v>
      </c>
      <c r="BD1685" s="1216"/>
      <c r="BE1685" s="1217"/>
      <c r="BF1685" s="1218"/>
      <c r="BG1685" s="587">
        <f t="shared" si="345"/>
        <v>0</v>
      </c>
      <c r="BI1685" s="1215">
        <v>134</v>
      </c>
      <c r="BJ1685" s="1216"/>
      <c r="BK1685" s="1217"/>
      <c r="BL1685" s="1218"/>
      <c r="BM1685" s="587">
        <f t="shared" si="346"/>
        <v>0</v>
      </c>
      <c r="BO1685" s="1215">
        <v>134</v>
      </c>
      <c r="BP1685" s="1216"/>
      <c r="BQ1685" s="1217"/>
      <c r="BR1685" s="1218"/>
      <c r="BS1685" s="587">
        <f t="shared" si="347"/>
        <v>0</v>
      </c>
    </row>
    <row r="1686" spans="1:71" s="17" customFormat="1" ht="16.75" hidden="1" customHeight="1" outlineLevel="2">
      <c r="A1686" s="1215">
        <v>135</v>
      </c>
      <c r="B1686" s="1216"/>
      <c r="C1686" s="1217"/>
      <c r="D1686" s="1218"/>
      <c r="E1686" s="587">
        <f t="shared" si="336"/>
        <v>0</v>
      </c>
      <c r="G1686" s="1215">
        <v>135</v>
      </c>
      <c r="H1686" s="1216"/>
      <c r="I1686" s="1217"/>
      <c r="J1686" s="1218"/>
      <c r="K1686" s="587">
        <f t="shared" si="337"/>
        <v>0</v>
      </c>
      <c r="M1686" s="1215">
        <v>135</v>
      </c>
      <c r="N1686" s="1216"/>
      <c r="O1686" s="1217"/>
      <c r="P1686" s="1218"/>
      <c r="Q1686" s="587">
        <f t="shared" si="338"/>
        <v>0</v>
      </c>
      <c r="S1686" s="1215">
        <v>135</v>
      </c>
      <c r="T1686" s="1216"/>
      <c r="U1686" s="1217"/>
      <c r="V1686" s="1218"/>
      <c r="W1686" s="587">
        <f t="shared" si="339"/>
        <v>0</v>
      </c>
      <c r="Y1686" s="1215">
        <v>135</v>
      </c>
      <c r="Z1686" s="1216"/>
      <c r="AA1686" s="1217"/>
      <c r="AB1686" s="1218"/>
      <c r="AC1686" s="587">
        <f t="shared" si="340"/>
        <v>0</v>
      </c>
      <c r="AE1686" s="1215">
        <v>135</v>
      </c>
      <c r="AF1686" s="1216"/>
      <c r="AG1686" s="1217"/>
      <c r="AH1686" s="1218"/>
      <c r="AI1686" s="587">
        <f t="shared" si="341"/>
        <v>0</v>
      </c>
      <c r="AK1686" s="1215">
        <v>135</v>
      </c>
      <c r="AL1686" s="1216"/>
      <c r="AM1686" s="1217"/>
      <c r="AN1686" s="1218"/>
      <c r="AO1686" s="587">
        <f t="shared" si="342"/>
        <v>0</v>
      </c>
      <c r="AQ1686" s="1215">
        <v>135</v>
      </c>
      <c r="AR1686" s="1216"/>
      <c r="AS1686" s="1217"/>
      <c r="AT1686" s="1218"/>
      <c r="AU1686" s="587">
        <f t="shared" si="343"/>
        <v>0</v>
      </c>
      <c r="AW1686" s="1215">
        <v>135</v>
      </c>
      <c r="AX1686" s="1216"/>
      <c r="AY1686" s="1217"/>
      <c r="AZ1686" s="1218"/>
      <c r="BA1686" s="587">
        <f t="shared" si="344"/>
        <v>0</v>
      </c>
      <c r="BC1686" s="1215">
        <v>135</v>
      </c>
      <c r="BD1686" s="1216"/>
      <c r="BE1686" s="1217"/>
      <c r="BF1686" s="1218"/>
      <c r="BG1686" s="587">
        <f t="shared" si="345"/>
        <v>0</v>
      </c>
      <c r="BI1686" s="1215">
        <v>135</v>
      </c>
      <c r="BJ1686" s="1216"/>
      <c r="BK1686" s="1217"/>
      <c r="BL1686" s="1218"/>
      <c r="BM1686" s="587">
        <f t="shared" si="346"/>
        <v>0</v>
      </c>
      <c r="BO1686" s="1215">
        <v>135</v>
      </c>
      <c r="BP1686" s="1216"/>
      <c r="BQ1686" s="1217"/>
      <c r="BR1686" s="1218"/>
      <c r="BS1686" s="587">
        <f t="shared" si="347"/>
        <v>0</v>
      </c>
    </row>
    <row r="1687" spans="1:71" s="17" customFormat="1" ht="16.75" hidden="1" customHeight="1" outlineLevel="2">
      <c r="A1687" s="1215">
        <v>136</v>
      </c>
      <c r="B1687" s="1216"/>
      <c r="C1687" s="1217"/>
      <c r="D1687" s="1218"/>
      <c r="E1687" s="587">
        <f t="shared" si="336"/>
        <v>0</v>
      </c>
      <c r="G1687" s="1215">
        <v>136</v>
      </c>
      <c r="H1687" s="1216"/>
      <c r="I1687" s="1217"/>
      <c r="J1687" s="1218"/>
      <c r="K1687" s="587">
        <f t="shared" si="337"/>
        <v>0</v>
      </c>
      <c r="M1687" s="1215">
        <v>136</v>
      </c>
      <c r="N1687" s="1216"/>
      <c r="O1687" s="1217"/>
      <c r="P1687" s="1218"/>
      <c r="Q1687" s="587">
        <f t="shared" si="338"/>
        <v>0</v>
      </c>
      <c r="S1687" s="1215">
        <v>136</v>
      </c>
      <c r="T1687" s="1216"/>
      <c r="U1687" s="1217"/>
      <c r="V1687" s="1218"/>
      <c r="W1687" s="587">
        <f t="shared" si="339"/>
        <v>0</v>
      </c>
      <c r="Y1687" s="1215">
        <v>136</v>
      </c>
      <c r="Z1687" s="1216"/>
      <c r="AA1687" s="1217"/>
      <c r="AB1687" s="1218"/>
      <c r="AC1687" s="587">
        <f t="shared" si="340"/>
        <v>0</v>
      </c>
      <c r="AE1687" s="1215">
        <v>136</v>
      </c>
      <c r="AF1687" s="1216"/>
      <c r="AG1687" s="1217"/>
      <c r="AH1687" s="1218"/>
      <c r="AI1687" s="587">
        <f t="shared" si="341"/>
        <v>0</v>
      </c>
      <c r="AK1687" s="1215">
        <v>136</v>
      </c>
      <c r="AL1687" s="1216"/>
      <c r="AM1687" s="1217"/>
      <c r="AN1687" s="1218"/>
      <c r="AO1687" s="587">
        <f t="shared" si="342"/>
        <v>0</v>
      </c>
      <c r="AQ1687" s="1215">
        <v>136</v>
      </c>
      <c r="AR1687" s="1216"/>
      <c r="AS1687" s="1217"/>
      <c r="AT1687" s="1218"/>
      <c r="AU1687" s="587">
        <f t="shared" si="343"/>
        <v>0</v>
      </c>
      <c r="AW1687" s="1215">
        <v>136</v>
      </c>
      <c r="AX1687" s="1216"/>
      <c r="AY1687" s="1217"/>
      <c r="AZ1687" s="1218"/>
      <c r="BA1687" s="587">
        <f t="shared" si="344"/>
        <v>0</v>
      </c>
      <c r="BC1687" s="1215">
        <v>136</v>
      </c>
      <c r="BD1687" s="1216"/>
      <c r="BE1687" s="1217"/>
      <c r="BF1687" s="1218"/>
      <c r="BG1687" s="587">
        <f t="shared" si="345"/>
        <v>0</v>
      </c>
      <c r="BI1687" s="1215">
        <v>136</v>
      </c>
      <c r="BJ1687" s="1216"/>
      <c r="BK1687" s="1217"/>
      <c r="BL1687" s="1218"/>
      <c r="BM1687" s="587">
        <f t="shared" si="346"/>
        <v>0</v>
      </c>
      <c r="BO1687" s="1215">
        <v>136</v>
      </c>
      <c r="BP1687" s="1216"/>
      <c r="BQ1687" s="1217"/>
      <c r="BR1687" s="1218"/>
      <c r="BS1687" s="587">
        <f t="shared" si="347"/>
        <v>0</v>
      </c>
    </row>
    <row r="1688" spans="1:71" s="17" customFormat="1" ht="16.75" hidden="1" customHeight="1" outlineLevel="2">
      <c r="A1688" s="1215">
        <v>137</v>
      </c>
      <c r="B1688" s="1216"/>
      <c r="C1688" s="1217"/>
      <c r="D1688" s="1218"/>
      <c r="E1688" s="587">
        <f t="shared" si="336"/>
        <v>0</v>
      </c>
      <c r="G1688" s="1215">
        <v>137</v>
      </c>
      <c r="H1688" s="1216"/>
      <c r="I1688" s="1217"/>
      <c r="J1688" s="1218"/>
      <c r="K1688" s="587">
        <f t="shared" si="337"/>
        <v>0</v>
      </c>
      <c r="M1688" s="1215">
        <v>137</v>
      </c>
      <c r="N1688" s="1216"/>
      <c r="O1688" s="1217"/>
      <c r="P1688" s="1218"/>
      <c r="Q1688" s="587">
        <f t="shared" si="338"/>
        <v>0</v>
      </c>
      <c r="S1688" s="1215">
        <v>137</v>
      </c>
      <c r="T1688" s="1216"/>
      <c r="U1688" s="1217"/>
      <c r="V1688" s="1218"/>
      <c r="W1688" s="587">
        <f t="shared" si="339"/>
        <v>0</v>
      </c>
      <c r="Y1688" s="1215">
        <v>137</v>
      </c>
      <c r="Z1688" s="1216"/>
      <c r="AA1688" s="1217"/>
      <c r="AB1688" s="1218"/>
      <c r="AC1688" s="587">
        <f t="shared" si="340"/>
        <v>0</v>
      </c>
      <c r="AE1688" s="1215">
        <v>137</v>
      </c>
      <c r="AF1688" s="1216"/>
      <c r="AG1688" s="1217"/>
      <c r="AH1688" s="1218"/>
      <c r="AI1688" s="587">
        <f t="shared" si="341"/>
        <v>0</v>
      </c>
      <c r="AK1688" s="1215">
        <v>137</v>
      </c>
      <c r="AL1688" s="1216"/>
      <c r="AM1688" s="1217"/>
      <c r="AN1688" s="1218"/>
      <c r="AO1688" s="587">
        <f t="shared" si="342"/>
        <v>0</v>
      </c>
      <c r="AQ1688" s="1215">
        <v>137</v>
      </c>
      <c r="AR1688" s="1216"/>
      <c r="AS1688" s="1217"/>
      <c r="AT1688" s="1218"/>
      <c r="AU1688" s="587">
        <f t="shared" si="343"/>
        <v>0</v>
      </c>
      <c r="AW1688" s="1215">
        <v>137</v>
      </c>
      <c r="AX1688" s="1216"/>
      <c r="AY1688" s="1217"/>
      <c r="AZ1688" s="1218"/>
      <c r="BA1688" s="587">
        <f t="shared" si="344"/>
        <v>0</v>
      </c>
      <c r="BC1688" s="1215">
        <v>137</v>
      </c>
      <c r="BD1688" s="1216"/>
      <c r="BE1688" s="1217"/>
      <c r="BF1688" s="1218"/>
      <c r="BG1688" s="587">
        <f t="shared" si="345"/>
        <v>0</v>
      </c>
      <c r="BI1688" s="1215">
        <v>137</v>
      </c>
      <c r="BJ1688" s="1216"/>
      <c r="BK1688" s="1217"/>
      <c r="BL1688" s="1218"/>
      <c r="BM1688" s="587">
        <f t="shared" si="346"/>
        <v>0</v>
      </c>
      <c r="BO1688" s="1215">
        <v>137</v>
      </c>
      <c r="BP1688" s="1216"/>
      <c r="BQ1688" s="1217"/>
      <c r="BR1688" s="1218"/>
      <c r="BS1688" s="587">
        <f t="shared" si="347"/>
        <v>0</v>
      </c>
    </row>
    <row r="1689" spans="1:71" s="17" customFormat="1" ht="16.75" hidden="1" customHeight="1" outlineLevel="2">
      <c r="A1689" s="1215">
        <v>138</v>
      </c>
      <c r="B1689" s="1216"/>
      <c r="C1689" s="1217"/>
      <c r="D1689" s="1218"/>
      <c r="E1689" s="587">
        <f t="shared" si="336"/>
        <v>0</v>
      </c>
      <c r="G1689" s="1215">
        <v>138</v>
      </c>
      <c r="H1689" s="1216"/>
      <c r="I1689" s="1217"/>
      <c r="J1689" s="1218"/>
      <c r="K1689" s="587">
        <f t="shared" si="337"/>
        <v>0</v>
      </c>
      <c r="M1689" s="1215">
        <v>138</v>
      </c>
      <c r="N1689" s="1216"/>
      <c r="O1689" s="1217"/>
      <c r="P1689" s="1218"/>
      <c r="Q1689" s="587">
        <f t="shared" si="338"/>
        <v>0</v>
      </c>
      <c r="S1689" s="1215">
        <v>138</v>
      </c>
      <c r="T1689" s="1216"/>
      <c r="U1689" s="1217"/>
      <c r="V1689" s="1218"/>
      <c r="W1689" s="587">
        <f t="shared" si="339"/>
        <v>0</v>
      </c>
      <c r="Y1689" s="1215">
        <v>138</v>
      </c>
      <c r="Z1689" s="1216"/>
      <c r="AA1689" s="1217"/>
      <c r="AB1689" s="1218"/>
      <c r="AC1689" s="587">
        <f t="shared" si="340"/>
        <v>0</v>
      </c>
      <c r="AE1689" s="1215">
        <v>138</v>
      </c>
      <c r="AF1689" s="1216"/>
      <c r="AG1689" s="1217"/>
      <c r="AH1689" s="1218"/>
      <c r="AI1689" s="587">
        <f t="shared" si="341"/>
        <v>0</v>
      </c>
      <c r="AK1689" s="1215">
        <v>138</v>
      </c>
      <c r="AL1689" s="1216"/>
      <c r="AM1689" s="1217"/>
      <c r="AN1689" s="1218"/>
      <c r="AO1689" s="587">
        <f t="shared" si="342"/>
        <v>0</v>
      </c>
      <c r="AQ1689" s="1215">
        <v>138</v>
      </c>
      <c r="AR1689" s="1216"/>
      <c r="AS1689" s="1217"/>
      <c r="AT1689" s="1218"/>
      <c r="AU1689" s="587">
        <f t="shared" si="343"/>
        <v>0</v>
      </c>
      <c r="AW1689" s="1215">
        <v>138</v>
      </c>
      <c r="AX1689" s="1216"/>
      <c r="AY1689" s="1217"/>
      <c r="AZ1689" s="1218"/>
      <c r="BA1689" s="587">
        <f t="shared" si="344"/>
        <v>0</v>
      </c>
      <c r="BC1689" s="1215">
        <v>138</v>
      </c>
      <c r="BD1689" s="1216"/>
      <c r="BE1689" s="1217"/>
      <c r="BF1689" s="1218"/>
      <c r="BG1689" s="587">
        <f t="shared" si="345"/>
        <v>0</v>
      </c>
      <c r="BI1689" s="1215">
        <v>138</v>
      </c>
      <c r="BJ1689" s="1216"/>
      <c r="BK1689" s="1217"/>
      <c r="BL1689" s="1218"/>
      <c r="BM1689" s="587">
        <f t="shared" si="346"/>
        <v>0</v>
      </c>
      <c r="BO1689" s="1215">
        <v>138</v>
      </c>
      <c r="BP1689" s="1216"/>
      <c r="BQ1689" s="1217"/>
      <c r="BR1689" s="1218"/>
      <c r="BS1689" s="587">
        <f t="shared" si="347"/>
        <v>0</v>
      </c>
    </row>
    <row r="1690" spans="1:71" s="17" customFormat="1" ht="16.75" hidden="1" customHeight="1" outlineLevel="2">
      <c r="A1690" s="1215">
        <v>139</v>
      </c>
      <c r="B1690" s="1216"/>
      <c r="C1690" s="1217"/>
      <c r="D1690" s="1218"/>
      <c r="E1690" s="587">
        <f t="shared" si="336"/>
        <v>0</v>
      </c>
      <c r="G1690" s="1215">
        <v>139</v>
      </c>
      <c r="H1690" s="1216"/>
      <c r="I1690" s="1217"/>
      <c r="J1690" s="1218"/>
      <c r="K1690" s="587">
        <f t="shared" si="337"/>
        <v>0</v>
      </c>
      <c r="M1690" s="1215">
        <v>139</v>
      </c>
      <c r="N1690" s="1216"/>
      <c r="O1690" s="1217"/>
      <c r="P1690" s="1218"/>
      <c r="Q1690" s="587">
        <f t="shared" si="338"/>
        <v>0</v>
      </c>
      <c r="S1690" s="1215">
        <v>139</v>
      </c>
      <c r="T1690" s="1216"/>
      <c r="U1690" s="1217"/>
      <c r="V1690" s="1218"/>
      <c r="W1690" s="587">
        <f t="shared" si="339"/>
        <v>0</v>
      </c>
      <c r="Y1690" s="1215">
        <v>139</v>
      </c>
      <c r="Z1690" s="1216"/>
      <c r="AA1690" s="1217"/>
      <c r="AB1690" s="1218"/>
      <c r="AC1690" s="587">
        <f t="shared" si="340"/>
        <v>0</v>
      </c>
      <c r="AE1690" s="1215">
        <v>139</v>
      </c>
      <c r="AF1690" s="1216"/>
      <c r="AG1690" s="1217"/>
      <c r="AH1690" s="1218"/>
      <c r="AI1690" s="587">
        <f t="shared" si="341"/>
        <v>0</v>
      </c>
      <c r="AK1690" s="1215">
        <v>139</v>
      </c>
      <c r="AL1690" s="1216"/>
      <c r="AM1690" s="1217"/>
      <c r="AN1690" s="1218"/>
      <c r="AO1690" s="587">
        <f t="shared" si="342"/>
        <v>0</v>
      </c>
      <c r="AQ1690" s="1215">
        <v>139</v>
      </c>
      <c r="AR1690" s="1216"/>
      <c r="AS1690" s="1217"/>
      <c r="AT1690" s="1218"/>
      <c r="AU1690" s="587">
        <f t="shared" si="343"/>
        <v>0</v>
      </c>
      <c r="AW1690" s="1215">
        <v>139</v>
      </c>
      <c r="AX1690" s="1216"/>
      <c r="AY1690" s="1217"/>
      <c r="AZ1690" s="1218"/>
      <c r="BA1690" s="587">
        <f t="shared" si="344"/>
        <v>0</v>
      </c>
      <c r="BC1690" s="1215">
        <v>139</v>
      </c>
      <c r="BD1690" s="1216"/>
      <c r="BE1690" s="1217"/>
      <c r="BF1690" s="1218"/>
      <c r="BG1690" s="587">
        <f t="shared" si="345"/>
        <v>0</v>
      </c>
      <c r="BI1690" s="1215">
        <v>139</v>
      </c>
      <c r="BJ1690" s="1216"/>
      <c r="BK1690" s="1217"/>
      <c r="BL1690" s="1218"/>
      <c r="BM1690" s="587">
        <f t="shared" si="346"/>
        <v>0</v>
      </c>
      <c r="BO1690" s="1215">
        <v>139</v>
      </c>
      <c r="BP1690" s="1216"/>
      <c r="BQ1690" s="1217"/>
      <c r="BR1690" s="1218"/>
      <c r="BS1690" s="587">
        <f t="shared" si="347"/>
        <v>0</v>
      </c>
    </row>
    <row r="1691" spans="1:71" s="17" customFormat="1" ht="16.75" hidden="1" customHeight="1" outlineLevel="2">
      <c r="A1691" s="1215">
        <v>140</v>
      </c>
      <c r="B1691" s="1216"/>
      <c r="C1691" s="1217"/>
      <c r="D1691" s="1218"/>
      <c r="E1691" s="587">
        <f t="shared" si="336"/>
        <v>0</v>
      </c>
      <c r="G1691" s="1215">
        <v>140</v>
      </c>
      <c r="H1691" s="1216"/>
      <c r="I1691" s="1217"/>
      <c r="J1691" s="1218"/>
      <c r="K1691" s="587">
        <f t="shared" si="337"/>
        <v>0</v>
      </c>
      <c r="M1691" s="1215">
        <v>140</v>
      </c>
      <c r="N1691" s="1216"/>
      <c r="O1691" s="1217"/>
      <c r="P1691" s="1218"/>
      <c r="Q1691" s="587">
        <f t="shared" si="338"/>
        <v>0</v>
      </c>
      <c r="S1691" s="1215">
        <v>140</v>
      </c>
      <c r="T1691" s="1216"/>
      <c r="U1691" s="1217"/>
      <c r="V1691" s="1218"/>
      <c r="W1691" s="587">
        <f t="shared" si="339"/>
        <v>0</v>
      </c>
      <c r="Y1691" s="1215">
        <v>140</v>
      </c>
      <c r="Z1691" s="1216"/>
      <c r="AA1691" s="1217"/>
      <c r="AB1691" s="1218"/>
      <c r="AC1691" s="587">
        <f t="shared" si="340"/>
        <v>0</v>
      </c>
      <c r="AE1691" s="1215">
        <v>140</v>
      </c>
      <c r="AF1691" s="1216"/>
      <c r="AG1691" s="1217"/>
      <c r="AH1691" s="1218"/>
      <c r="AI1691" s="587">
        <f t="shared" si="341"/>
        <v>0</v>
      </c>
      <c r="AK1691" s="1215">
        <v>140</v>
      </c>
      <c r="AL1691" s="1216"/>
      <c r="AM1691" s="1217"/>
      <c r="AN1691" s="1218"/>
      <c r="AO1691" s="587">
        <f t="shared" si="342"/>
        <v>0</v>
      </c>
      <c r="AQ1691" s="1215">
        <v>140</v>
      </c>
      <c r="AR1691" s="1216"/>
      <c r="AS1691" s="1217"/>
      <c r="AT1691" s="1218"/>
      <c r="AU1691" s="587">
        <f t="shared" si="343"/>
        <v>0</v>
      </c>
      <c r="AW1691" s="1215">
        <v>140</v>
      </c>
      <c r="AX1691" s="1216"/>
      <c r="AY1691" s="1217"/>
      <c r="AZ1691" s="1218"/>
      <c r="BA1691" s="587">
        <f t="shared" si="344"/>
        <v>0</v>
      </c>
      <c r="BC1691" s="1215">
        <v>140</v>
      </c>
      <c r="BD1691" s="1216"/>
      <c r="BE1691" s="1217"/>
      <c r="BF1691" s="1218"/>
      <c r="BG1691" s="587">
        <f t="shared" si="345"/>
        <v>0</v>
      </c>
      <c r="BI1691" s="1215">
        <v>140</v>
      </c>
      <c r="BJ1691" s="1216"/>
      <c r="BK1691" s="1217"/>
      <c r="BL1691" s="1218"/>
      <c r="BM1691" s="587">
        <f t="shared" si="346"/>
        <v>0</v>
      </c>
      <c r="BO1691" s="1215">
        <v>140</v>
      </c>
      <c r="BP1691" s="1216"/>
      <c r="BQ1691" s="1217"/>
      <c r="BR1691" s="1218"/>
      <c r="BS1691" s="587">
        <f t="shared" si="347"/>
        <v>0</v>
      </c>
    </row>
    <row r="1692" spans="1:71" s="17" customFormat="1" ht="16.75" hidden="1" customHeight="1" outlineLevel="2">
      <c r="A1692" s="1215">
        <v>141</v>
      </c>
      <c r="B1692" s="1216"/>
      <c r="C1692" s="1217"/>
      <c r="D1692" s="1218"/>
      <c r="E1692" s="587">
        <f t="shared" si="336"/>
        <v>0</v>
      </c>
      <c r="G1692" s="1215">
        <v>141</v>
      </c>
      <c r="H1692" s="1216"/>
      <c r="I1692" s="1217"/>
      <c r="J1692" s="1218"/>
      <c r="K1692" s="587">
        <f t="shared" si="337"/>
        <v>0</v>
      </c>
      <c r="M1692" s="1215">
        <v>141</v>
      </c>
      <c r="N1692" s="1216"/>
      <c r="O1692" s="1217"/>
      <c r="P1692" s="1218"/>
      <c r="Q1692" s="587">
        <f t="shared" si="338"/>
        <v>0</v>
      </c>
      <c r="S1692" s="1215">
        <v>141</v>
      </c>
      <c r="T1692" s="1216"/>
      <c r="U1692" s="1217"/>
      <c r="V1692" s="1218"/>
      <c r="W1692" s="587">
        <f t="shared" si="339"/>
        <v>0</v>
      </c>
      <c r="Y1692" s="1215">
        <v>141</v>
      </c>
      <c r="Z1692" s="1216"/>
      <c r="AA1692" s="1217"/>
      <c r="AB1692" s="1218"/>
      <c r="AC1692" s="587">
        <f t="shared" si="340"/>
        <v>0</v>
      </c>
      <c r="AE1692" s="1215">
        <v>141</v>
      </c>
      <c r="AF1692" s="1216"/>
      <c r="AG1692" s="1217"/>
      <c r="AH1692" s="1218"/>
      <c r="AI1692" s="587">
        <f t="shared" si="341"/>
        <v>0</v>
      </c>
      <c r="AK1692" s="1215">
        <v>141</v>
      </c>
      <c r="AL1692" s="1216"/>
      <c r="AM1692" s="1217"/>
      <c r="AN1692" s="1218"/>
      <c r="AO1692" s="587">
        <f t="shared" si="342"/>
        <v>0</v>
      </c>
      <c r="AQ1692" s="1215">
        <v>141</v>
      </c>
      <c r="AR1692" s="1216"/>
      <c r="AS1692" s="1217"/>
      <c r="AT1692" s="1218"/>
      <c r="AU1692" s="587">
        <f t="shared" si="343"/>
        <v>0</v>
      </c>
      <c r="AW1692" s="1215">
        <v>141</v>
      </c>
      <c r="AX1692" s="1216"/>
      <c r="AY1692" s="1217"/>
      <c r="AZ1692" s="1218"/>
      <c r="BA1692" s="587">
        <f t="shared" si="344"/>
        <v>0</v>
      </c>
      <c r="BC1692" s="1215">
        <v>141</v>
      </c>
      <c r="BD1692" s="1216"/>
      <c r="BE1692" s="1217"/>
      <c r="BF1692" s="1218"/>
      <c r="BG1692" s="587">
        <f t="shared" si="345"/>
        <v>0</v>
      </c>
      <c r="BI1692" s="1215">
        <v>141</v>
      </c>
      <c r="BJ1692" s="1216"/>
      <c r="BK1692" s="1217"/>
      <c r="BL1692" s="1218"/>
      <c r="BM1692" s="587">
        <f t="shared" si="346"/>
        <v>0</v>
      </c>
      <c r="BO1692" s="1215">
        <v>141</v>
      </c>
      <c r="BP1692" s="1216"/>
      <c r="BQ1692" s="1217"/>
      <c r="BR1692" s="1218"/>
      <c r="BS1692" s="587">
        <f t="shared" si="347"/>
        <v>0</v>
      </c>
    </row>
    <row r="1693" spans="1:71" s="17" customFormat="1" ht="16.75" hidden="1" customHeight="1" outlineLevel="2">
      <c r="A1693" s="1215">
        <v>142</v>
      </c>
      <c r="B1693" s="1216"/>
      <c r="C1693" s="1217"/>
      <c r="D1693" s="1218"/>
      <c r="E1693" s="587">
        <f t="shared" si="336"/>
        <v>0</v>
      </c>
      <c r="G1693" s="1215">
        <v>142</v>
      </c>
      <c r="H1693" s="1216"/>
      <c r="I1693" s="1217"/>
      <c r="J1693" s="1218"/>
      <c r="K1693" s="587">
        <f t="shared" si="337"/>
        <v>0</v>
      </c>
      <c r="M1693" s="1215">
        <v>142</v>
      </c>
      <c r="N1693" s="1216"/>
      <c r="O1693" s="1217"/>
      <c r="P1693" s="1218"/>
      <c r="Q1693" s="587">
        <f t="shared" si="338"/>
        <v>0</v>
      </c>
      <c r="S1693" s="1215">
        <v>142</v>
      </c>
      <c r="T1693" s="1216"/>
      <c r="U1693" s="1217"/>
      <c r="V1693" s="1218"/>
      <c r="W1693" s="587">
        <f t="shared" si="339"/>
        <v>0</v>
      </c>
      <c r="Y1693" s="1215">
        <v>142</v>
      </c>
      <c r="Z1693" s="1216"/>
      <c r="AA1693" s="1217"/>
      <c r="AB1693" s="1218"/>
      <c r="AC1693" s="587">
        <f t="shared" si="340"/>
        <v>0</v>
      </c>
      <c r="AE1693" s="1215">
        <v>142</v>
      </c>
      <c r="AF1693" s="1216"/>
      <c r="AG1693" s="1217"/>
      <c r="AH1693" s="1218"/>
      <c r="AI1693" s="587">
        <f t="shared" si="341"/>
        <v>0</v>
      </c>
      <c r="AK1693" s="1215">
        <v>142</v>
      </c>
      <c r="AL1693" s="1216"/>
      <c r="AM1693" s="1217"/>
      <c r="AN1693" s="1218"/>
      <c r="AO1693" s="587">
        <f t="shared" si="342"/>
        <v>0</v>
      </c>
      <c r="AQ1693" s="1215">
        <v>142</v>
      </c>
      <c r="AR1693" s="1216"/>
      <c r="AS1693" s="1217"/>
      <c r="AT1693" s="1218"/>
      <c r="AU1693" s="587">
        <f t="shared" si="343"/>
        <v>0</v>
      </c>
      <c r="AW1693" s="1215">
        <v>142</v>
      </c>
      <c r="AX1693" s="1216"/>
      <c r="AY1693" s="1217"/>
      <c r="AZ1693" s="1218"/>
      <c r="BA1693" s="587">
        <f t="shared" si="344"/>
        <v>0</v>
      </c>
      <c r="BC1693" s="1215">
        <v>142</v>
      </c>
      <c r="BD1693" s="1216"/>
      <c r="BE1693" s="1217"/>
      <c r="BF1693" s="1218"/>
      <c r="BG1693" s="587">
        <f t="shared" si="345"/>
        <v>0</v>
      </c>
      <c r="BI1693" s="1215">
        <v>142</v>
      </c>
      <c r="BJ1693" s="1216"/>
      <c r="BK1693" s="1217"/>
      <c r="BL1693" s="1218"/>
      <c r="BM1693" s="587">
        <f t="shared" si="346"/>
        <v>0</v>
      </c>
      <c r="BO1693" s="1215">
        <v>142</v>
      </c>
      <c r="BP1693" s="1216"/>
      <c r="BQ1693" s="1217"/>
      <c r="BR1693" s="1218"/>
      <c r="BS1693" s="587">
        <f t="shared" si="347"/>
        <v>0</v>
      </c>
    </row>
    <row r="1694" spans="1:71" s="17" customFormat="1" ht="16.75" hidden="1" customHeight="1" outlineLevel="2">
      <c r="A1694" s="1215">
        <v>143</v>
      </c>
      <c r="B1694" s="1216"/>
      <c r="C1694" s="1217"/>
      <c r="D1694" s="1218"/>
      <c r="E1694" s="587">
        <f t="shared" si="336"/>
        <v>0</v>
      </c>
      <c r="G1694" s="1215">
        <v>143</v>
      </c>
      <c r="H1694" s="1216"/>
      <c r="I1694" s="1217"/>
      <c r="J1694" s="1218"/>
      <c r="K1694" s="587">
        <f t="shared" si="337"/>
        <v>0</v>
      </c>
      <c r="M1694" s="1215">
        <v>143</v>
      </c>
      <c r="N1694" s="1216"/>
      <c r="O1694" s="1217"/>
      <c r="P1694" s="1218"/>
      <c r="Q1694" s="587">
        <f t="shared" si="338"/>
        <v>0</v>
      </c>
      <c r="S1694" s="1215">
        <v>143</v>
      </c>
      <c r="T1694" s="1216"/>
      <c r="U1694" s="1217"/>
      <c r="V1694" s="1218"/>
      <c r="W1694" s="587">
        <f t="shared" si="339"/>
        <v>0</v>
      </c>
      <c r="Y1694" s="1215">
        <v>143</v>
      </c>
      <c r="Z1694" s="1216"/>
      <c r="AA1694" s="1217"/>
      <c r="AB1694" s="1218"/>
      <c r="AC1694" s="587">
        <f t="shared" si="340"/>
        <v>0</v>
      </c>
      <c r="AE1694" s="1215">
        <v>143</v>
      </c>
      <c r="AF1694" s="1216"/>
      <c r="AG1694" s="1217"/>
      <c r="AH1694" s="1218"/>
      <c r="AI1694" s="587">
        <f t="shared" si="341"/>
        <v>0</v>
      </c>
      <c r="AK1694" s="1215">
        <v>143</v>
      </c>
      <c r="AL1694" s="1216"/>
      <c r="AM1694" s="1217"/>
      <c r="AN1694" s="1218"/>
      <c r="AO1694" s="587">
        <f t="shared" si="342"/>
        <v>0</v>
      </c>
      <c r="AQ1694" s="1215">
        <v>143</v>
      </c>
      <c r="AR1694" s="1216"/>
      <c r="AS1694" s="1217"/>
      <c r="AT1694" s="1218"/>
      <c r="AU1694" s="587">
        <f t="shared" si="343"/>
        <v>0</v>
      </c>
      <c r="AW1694" s="1215">
        <v>143</v>
      </c>
      <c r="AX1694" s="1216"/>
      <c r="AY1694" s="1217"/>
      <c r="AZ1694" s="1218"/>
      <c r="BA1694" s="587">
        <f t="shared" si="344"/>
        <v>0</v>
      </c>
      <c r="BC1694" s="1215">
        <v>143</v>
      </c>
      <c r="BD1694" s="1216"/>
      <c r="BE1694" s="1217"/>
      <c r="BF1694" s="1218"/>
      <c r="BG1694" s="587">
        <f t="shared" si="345"/>
        <v>0</v>
      </c>
      <c r="BI1694" s="1215">
        <v>143</v>
      </c>
      <c r="BJ1694" s="1216"/>
      <c r="BK1694" s="1217"/>
      <c r="BL1694" s="1218"/>
      <c r="BM1694" s="587">
        <f t="shared" si="346"/>
        <v>0</v>
      </c>
      <c r="BO1694" s="1215">
        <v>143</v>
      </c>
      <c r="BP1694" s="1216"/>
      <c r="BQ1694" s="1217"/>
      <c r="BR1694" s="1218"/>
      <c r="BS1694" s="587">
        <f t="shared" si="347"/>
        <v>0</v>
      </c>
    </row>
    <row r="1695" spans="1:71" s="17" customFormat="1" ht="16.75" hidden="1" customHeight="1" outlineLevel="2">
      <c r="A1695" s="1215">
        <v>144</v>
      </c>
      <c r="B1695" s="1216"/>
      <c r="C1695" s="1217"/>
      <c r="D1695" s="1218"/>
      <c r="E1695" s="587">
        <f>IF(AND(C1695&gt;=D$1545,C1695&lt;=D$1544),1,0)</f>
        <v>0</v>
      </c>
      <c r="G1695" s="1215">
        <v>144</v>
      </c>
      <c r="H1695" s="1216"/>
      <c r="I1695" s="1217"/>
      <c r="J1695" s="1218"/>
      <c r="K1695" s="587">
        <f>IF(AND(I1695&gt;=J$1545,I1695&lt;=J$1544),1,0)</f>
        <v>0</v>
      </c>
      <c r="M1695" s="1215">
        <v>144</v>
      </c>
      <c r="N1695" s="1216"/>
      <c r="O1695" s="1217"/>
      <c r="P1695" s="1218"/>
      <c r="Q1695" s="587">
        <f>IF(AND(O1695&gt;=P$1545,O1695&lt;=P$1544),1,0)</f>
        <v>0</v>
      </c>
      <c r="S1695" s="1215">
        <v>144</v>
      </c>
      <c r="T1695" s="1216"/>
      <c r="U1695" s="1217"/>
      <c r="V1695" s="1218"/>
      <c r="W1695" s="587">
        <f>IF(AND(U1695&gt;=V$1545,U1695&lt;=V$1544),1,0)</f>
        <v>0</v>
      </c>
      <c r="Y1695" s="1215">
        <v>144</v>
      </c>
      <c r="Z1695" s="1216"/>
      <c r="AA1695" s="1217"/>
      <c r="AB1695" s="1218"/>
      <c r="AC1695" s="587">
        <f>IF(AND(AA1695&gt;=AB$1545,AA1695&lt;=AB$1544),1,0)</f>
        <v>0</v>
      </c>
      <c r="AE1695" s="1215">
        <v>144</v>
      </c>
      <c r="AF1695" s="1216"/>
      <c r="AG1695" s="1217"/>
      <c r="AH1695" s="1218"/>
      <c r="AI1695" s="587">
        <f>IF(AND(AG1695&gt;=AH$1545,AG1695&lt;=AH$1544),1,0)</f>
        <v>0</v>
      </c>
      <c r="AK1695" s="1215">
        <v>144</v>
      </c>
      <c r="AL1695" s="1216"/>
      <c r="AM1695" s="1217"/>
      <c r="AN1695" s="1218"/>
      <c r="AO1695" s="587">
        <f>IF(AND(AM1695&gt;=AN$1545,AM1695&lt;=AN$1544),1,0)</f>
        <v>0</v>
      </c>
      <c r="AQ1695" s="1215">
        <v>144</v>
      </c>
      <c r="AR1695" s="1216"/>
      <c r="AS1695" s="1217"/>
      <c r="AT1695" s="1218"/>
      <c r="AU1695" s="587">
        <f>IF(AND(AS1695&gt;=AT$1545,AS1695&lt;=AT$1544),1,0)</f>
        <v>0</v>
      </c>
      <c r="AW1695" s="1215">
        <v>144</v>
      </c>
      <c r="AX1695" s="1216"/>
      <c r="AY1695" s="1217"/>
      <c r="AZ1695" s="1218"/>
      <c r="BA1695" s="587">
        <f>IF(AND(AY1695&gt;=AZ$1545,AY1695&lt;=AZ$1544),1,0)</f>
        <v>0</v>
      </c>
      <c r="BC1695" s="1215">
        <v>144</v>
      </c>
      <c r="BD1695" s="1216"/>
      <c r="BE1695" s="1217"/>
      <c r="BF1695" s="1218"/>
      <c r="BG1695" s="587">
        <f>IF(AND(BE1695&gt;=BF$1545,BE1695&lt;=BF$1544),1,0)</f>
        <v>0</v>
      </c>
      <c r="BI1695" s="1215">
        <v>144</v>
      </c>
      <c r="BJ1695" s="1216"/>
      <c r="BK1695" s="1217"/>
      <c r="BL1695" s="1218"/>
      <c r="BM1695" s="587">
        <f>IF(AND(BK1695&gt;=BL$1545,BK1695&lt;=BL$1544),1,0)</f>
        <v>0</v>
      </c>
      <c r="BO1695" s="1215">
        <v>144</v>
      </c>
      <c r="BP1695" s="1216"/>
      <c r="BQ1695" s="1217"/>
      <c r="BR1695" s="1218"/>
      <c r="BS1695" s="587">
        <f>IF(AND(BQ1695&gt;=BR$1545,BQ1695&lt;=BR$1544),1,0)</f>
        <v>0</v>
      </c>
    </row>
    <row r="1696" spans="1:71" s="17" customFormat="1" ht="16.75" hidden="1" customHeight="1" outlineLevel="2">
      <c r="A1696" s="1215">
        <v>145</v>
      </c>
      <c r="B1696" s="1216"/>
      <c r="C1696" s="1217"/>
      <c r="D1696" s="1218"/>
      <c r="E1696" s="587">
        <f t="shared" ref="E1696:E1879" si="348">IF(AND(C1696&gt;=D$1545,C1696&lt;=D$1544),1,0)</f>
        <v>0</v>
      </c>
      <c r="G1696" s="1215">
        <v>145</v>
      </c>
      <c r="H1696" s="1216"/>
      <c r="I1696" s="1217"/>
      <c r="J1696" s="1218"/>
      <c r="K1696" s="587">
        <f t="shared" ref="K1696:K1720" si="349">IF(AND(I1696&gt;=J$1545,I1696&lt;=J$1544),1,0)</f>
        <v>0</v>
      </c>
      <c r="M1696" s="1215">
        <v>145</v>
      </c>
      <c r="N1696" s="1216"/>
      <c r="O1696" s="1217"/>
      <c r="P1696" s="1218"/>
      <c r="Q1696" s="587">
        <f t="shared" ref="Q1696:Q1720" si="350">IF(AND(O1696&gt;=P$1545,O1696&lt;=P$1544),1,0)</f>
        <v>0</v>
      </c>
      <c r="S1696" s="1215">
        <v>145</v>
      </c>
      <c r="T1696" s="1216"/>
      <c r="U1696" s="1217"/>
      <c r="V1696" s="1218"/>
      <c r="W1696" s="587">
        <f t="shared" ref="W1696:W1720" si="351">IF(AND(U1696&gt;=V$1545,U1696&lt;=V$1544),1,0)</f>
        <v>0</v>
      </c>
      <c r="Y1696" s="1215">
        <v>145</v>
      </c>
      <c r="Z1696" s="1216"/>
      <c r="AA1696" s="1217"/>
      <c r="AB1696" s="1218"/>
      <c r="AC1696" s="587">
        <f t="shared" ref="AC1696:AC1720" si="352">IF(AND(AA1696&gt;=AB$1545,AA1696&lt;=AB$1544),1,0)</f>
        <v>0</v>
      </c>
      <c r="AE1696" s="1215">
        <v>145</v>
      </c>
      <c r="AF1696" s="1216"/>
      <c r="AG1696" s="1217"/>
      <c r="AH1696" s="1218"/>
      <c r="AI1696" s="587">
        <f t="shared" ref="AI1696:AI1720" si="353">IF(AND(AG1696&gt;=AH$1545,AG1696&lt;=AH$1544),1,0)</f>
        <v>0</v>
      </c>
      <c r="AK1696" s="1215">
        <v>145</v>
      </c>
      <c r="AL1696" s="1216"/>
      <c r="AM1696" s="1217"/>
      <c r="AN1696" s="1218"/>
      <c r="AO1696" s="587">
        <f t="shared" ref="AO1696:AO1720" si="354">IF(AND(AM1696&gt;=AN$1545,AM1696&lt;=AN$1544),1,0)</f>
        <v>0</v>
      </c>
      <c r="AQ1696" s="1215">
        <v>145</v>
      </c>
      <c r="AR1696" s="1216"/>
      <c r="AS1696" s="1217"/>
      <c r="AT1696" s="1218"/>
      <c r="AU1696" s="587">
        <f t="shared" ref="AU1696:AU1720" si="355">IF(AND(AS1696&gt;=AT$1545,AS1696&lt;=AT$1544),1,0)</f>
        <v>0</v>
      </c>
      <c r="AW1696" s="1215">
        <v>145</v>
      </c>
      <c r="AX1696" s="1216"/>
      <c r="AY1696" s="1217"/>
      <c r="AZ1696" s="1218"/>
      <c r="BA1696" s="587">
        <f t="shared" ref="BA1696:BA1720" si="356">IF(AND(AY1696&gt;=AZ$1545,AY1696&lt;=AZ$1544),1,0)</f>
        <v>0</v>
      </c>
      <c r="BC1696" s="1215">
        <v>145</v>
      </c>
      <c r="BD1696" s="1216"/>
      <c r="BE1696" s="1217"/>
      <c r="BF1696" s="1218"/>
      <c r="BG1696" s="587">
        <f t="shared" ref="BG1696:BG1720" si="357">IF(AND(BE1696&gt;=BF$1545,BE1696&lt;=BF$1544),1,0)</f>
        <v>0</v>
      </c>
      <c r="BI1696" s="1215">
        <v>145</v>
      </c>
      <c r="BJ1696" s="1216"/>
      <c r="BK1696" s="1217"/>
      <c r="BL1696" s="1218"/>
      <c r="BM1696" s="587">
        <f t="shared" ref="BM1696:BM1720" si="358">IF(AND(BK1696&gt;=BL$1545,BK1696&lt;=BL$1544),1,0)</f>
        <v>0</v>
      </c>
      <c r="BO1696" s="1215">
        <v>145</v>
      </c>
      <c r="BP1696" s="1216"/>
      <c r="BQ1696" s="1217"/>
      <c r="BR1696" s="1218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15">
        <v>146</v>
      </c>
      <c r="B1697" s="1216"/>
      <c r="C1697" s="1217"/>
      <c r="D1697" s="1218"/>
      <c r="E1697" s="587">
        <f t="shared" si="348"/>
        <v>0</v>
      </c>
      <c r="G1697" s="1215">
        <v>146</v>
      </c>
      <c r="H1697" s="1216"/>
      <c r="I1697" s="1217"/>
      <c r="J1697" s="1218"/>
      <c r="K1697" s="587">
        <f t="shared" si="349"/>
        <v>0</v>
      </c>
      <c r="M1697" s="1215">
        <v>146</v>
      </c>
      <c r="N1697" s="1216"/>
      <c r="O1697" s="1217"/>
      <c r="P1697" s="1218"/>
      <c r="Q1697" s="587">
        <f t="shared" si="350"/>
        <v>0</v>
      </c>
      <c r="S1697" s="1215">
        <v>146</v>
      </c>
      <c r="T1697" s="1216"/>
      <c r="U1697" s="1217"/>
      <c r="V1697" s="1218"/>
      <c r="W1697" s="587">
        <f t="shared" si="351"/>
        <v>0</v>
      </c>
      <c r="Y1697" s="1215">
        <v>146</v>
      </c>
      <c r="Z1697" s="1216"/>
      <c r="AA1697" s="1217"/>
      <c r="AB1697" s="1218"/>
      <c r="AC1697" s="587">
        <f t="shared" si="352"/>
        <v>0</v>
      </c>
      <c r="AE1697" s="1215">
        <v>146</v>
      </c>
      <c r="AF1697" s="1216"/>
      <c r="AG1697" s="1217"/>
      <c r="AH1697" s="1218"/>
      <c r="AI1697" s="587">
        <f t="shared" si="353"/>
        <v>0</v>
      </c>
      <c r="AK1697" s="1215">
        <v>146</v>
      </c>
      <c r="AL1697" s="1216"/>
      <c r="AM1697" s="1217"/>
      <c r="AN1697" s="1218"/>
      <c r="AO1697" s="587">
        <f t="shared" si="354"/>
        <v>0</v>
      </c>
      <c r="AQ1697" s="1215">
        <v>146</v>
      </c>
      <c r="AR1697" s="1216"/>
      <c r="AS1697" s="1217"/>
      <c r="AT1697" s="1218"/>
      <c r="AU1697" s="587">
        <f t="shared" si="355"/>
        <v>0</v>
      </c>
      <c r="AW1697" s="1215">
        <v>146</v>
      </c>
      <c r="AX1697" s="1216"/>
      <c r="AY1697" s="1217"/>
      <c r="AZ1697" s="1218"/>
      <c r="BA1697" s="587">
        <f t="shared" si="356"/>
        <v>0</v>
      </c>
      <c r="BC1697" s="1215">
        <v>146</v>
      </c>
      <c r="BD1697" s="1216"/>
      <c r="BE1697" s="1217"/>
      <c r="BF1697" s="1218"/>
      <c r="BG1697" s="587">
        <f t="shared" si="357"/>
        <v>0</v>
      </c>
      <c r="BI1697" s="1215">
        <v>146</v>
      </c>
      <c r="BJ1697" s="1216"/>
      <c r="BK1697" s="1217"/>
      <c r="BL1697" s="1218"/>
      <c r="BM1697" s="587">
        <f t="shared" si="358"/>
        <v>0</v>
      </c>
      <c r="BO1697" s="1215">
        <v>146</v>
      </c>
      <c r="BP1697" s="1216"/>
      <c r="BQ1697" s="1217"/>
      <c r="BR1697" s="1218"/>
      <c r="BS1697" s="587">
        <f t="shared" si="359"/>
        <v>0</v>
      </c>
    </row>
    <row r="1698" spans="1:71" s="17" customFormat="1" ht="16.75" hidden="1" customHeight="1" outlineLevel="2">
      <c r="A1698" s="1215">
        <v>147</v>
      </c>
      <c r="B1698" s="1216"/>
      <c r="C1698" s="1217"/>
      <c r="D1698" s="1218"/>
      <c r="E1698" s="587">
        <f t="shared" si="348"/>
        <v>0</v>
      </c>
      <c r="G1698" s="1215">
        <v>147</v>
      </c>
      <c r="H1698" s="1216"/>
      <c r="I1698" s="1217"/>
      <c r="J1698" s="1218"/>
      <c r="K1698" s="587">
        <f t="shared" si="349"/>
        <v>0</v>
      </c>
      <c r="M1698" s="1215">
        <v>147</v>
      </c>
      <c r="N1698" s="1216"/>
      <c r="O1698" s="1217"/>
      <c r="P1698" s="1218"/>
      <c r="Q1698" s="587">
        <f t="shared" si="350"/>
        <v>0</v>
      </c>
      <c r="S1698" s="1215">
        <v>147</v>
      </c>
      <c r="T1698" s="1216"/>
      <c r="U1698" s="1217"/>
      <c r="V1698" s="1218"/>
      <c r="W1698" s="587">
        <f t="shared" si="351"/>
        <v>0</v>
      </c>
      <c r="Y1698" s="1215">
        <v>147</v>
      </c>
      <c r="Z1698" s="1216"/>
      <c r="AA1698" s="1217"/>
      <c r="AB1698" s="1218"/>
      <c r="AC1698" s="587">
        <f t="shared" si="352"/>
        <v>0</v>
      </c>
      <c r="AE1698" s="1215">
        <v>147</v>
      </c>
      <c r="AF1698" s="1216"/>
      <c r="AG1698" s="1217"/>
      <c r="AH1698" s="1218"/>
      <c r="AI1698" s="587">
        <f t="shared" si="353"/>
        <v>0</v>
      </c>
      <c r="AK1698" s="1215">
        <v>147</v>
      </c>
      <c r="AL1698" s="1216"/>
      <c r="AM1698" s="1217"/>
      <c r="AN1698" s="1218"/>
      <c r="AO1698" s="587">
        <f t="shared" si="354"/>
        <v>0</v>
      </c>
      <c r="AQ1698" s="1215">
        <v>147</v>
      </c>
      <c r="AR1698" s="1216"/>
      <c r="AS1698" s="1217"/>
      <c r="AT1698" s="1218"/>
      <c r="AU1698" s="587">
        <f t="shared" si="355"/>
        <v>0</v>
      </c>
      <c r="AW1698" s="1215">
        <v>147</v>
      </c>
      <c r="AX1698" s="1216"/>
      <c r="AY1698" s="1217"/>
      <c r="AZ1698" s="1218"/>
      <c r="BA1698" s="587">
        <f t="shared" si="356"/>
        <v>0</v>
      </c>
      <c r="BC1698" s="1215">
        <v>147</v>
      </c>
      <c r="BD1698" s="1216"/>
      <c r="BE1698" s="1217"/>
      <c r="BF1698" s="1218"/>
      <c r="BG1698" s="587">
        <f t="shared" si="357"/>
        <v>0</v>
      </c>
      <c r="BI1698" s="1215">
        <v>147</v>
      </c>
      <c r="BJ1698" s="1216"/>
      <c r="BK1698" s="1217"/>
      <c r="BL1698" s="1218"/>
      <c r="BM1698" s="587">
        <f t="shared" si="358"/>
        <v>0</v>
      </c>
      <c r="BO1698" s="1215">
        <v>147</v>
      </c>
      <c r="BP1698" s="1216"/>
      <c r="BQ1698" s="1217"/>
      <c r="BR1698" s="1218"/>
      <c r="BS1698" s="587">
        <f t="shared" si="359"/>
        <v>0</v>
      </c>
    </row>
    <row r="1699" spans="1:71" s="17" customFormat="1" ht="16.75" hidden="1" customHeight="1" outlineLevel="2">
      <c r="A1699" s="1215">
        <v>148</v>
      </c>
      <c r="B1699" s="1216"/>
      <c r="C1699" s="1217"/>
      <c r="D1699" s="1218"/>
      <c r="E1699" s="587">
        <f t="shared" si="348"/>
        <v>0</v>
      </c>
      <c r="G1699" s="1215">
        <v>148</v>
      </c>
      <c r="H1699" s="1216"/>
      <c r="I1699" s="1217"/>
      <c r="J1699" s="1218"/>
      <c r="K1699" s="587">
        <f t="shared" si="349"/>
        <v>0</v>
      </c>
      <c r="M1699" s="1215">
        <v>148</v>
      </c>
      <c r="N1699" s="1216"/>
      <c r="O1699" s="1217"/>
      <c r="P1699" s="1218"/>
      <c r="Q1699" s="587">
        <f t="shared" si="350"/>
        <v>0</v>
      </c>
      <c r="S1699" s="1215">
        <v>148</v>
      </c>
      <c r="T1699" s="1216"/>
      <c r="U1699" s="1217"/>
      <c r="V1699" s="1218"/>
      <c r="W1699" s="587">
        <f t="shared" si="351"/>
        <v>0</v>
      </c>
      <c r="Y1699" s="1215">
        <v>148</v>
      </c>
      <c r="Z1699" s="1216"/>
      <c r="AA1699" s="1217"/>
      <c r="AB1699" s="1218"/>
      <c r="AC1699" s="587">
        <f t="shared" si="352"/>
        <v>0</v>
      </c>
      <c r="AE1699" s="1215">
        <v>148</v>
      </c>
      <c r="AF1699" s="1216"/>
      <c r="AG1699" s="1217"/>
      <c r="AH1699" s="1218"/>
      <c r="AI1699" s="587">
        <f t="shared" si="353"/>
        <v>0</v>
      </c>
      <c r="AK1699" s="1215">
        <v>148</v>
      </c>
      <c r="AL1699" s="1216"/>
      <c r="AM1699" s="1217"/>
      <c r="AN1699" s="1218"/>
      <c r="AO1699" s="587">
        <f t="shared" si="354"/>
        <v>0</v>
      </c>
      <c r="AQ1699" s="1215">
        <v>148</v>
      </c>
      <c r="AR1699" s="1216"/>
      <c r="AS1699" s="1217"/>
      <c r="AT1699" s="1218"/>
      <c r="AU1699" s="587">
        <f t="shared" si="355"/>
        <v>0</v>
      </c>
      <c r="AW1699" s="1215">
        <v>148</v>
      </c>
      <c r="AX1699" s="1216"/>
      <c r="AY1699" s="1217"/>
      <c r="AZ1699" s="1218"/>
      <c r="BA1699" s="587">
        <f t="shared" si="356"/>
        <v>0</v>
      </c>
      <c r="BC1699" s="1215">
        <v>148</v>
      </c>
      <c r="BD1699" s="1216"/>
      <c r="BE1699" s="1217"/>
      <c r="BF1699" s="1218"/>
      <c r="BG1699" s="587">
        <f t="shared" si="357"/>
        <v>0</v>
      </c>
      <c r="BI1699" s="1215">
        <v>148</v>
      </c>
      <c r="BJ1699" s="1216"/>
      <c r="BK1699" s="1217"/>
      <c r="BL1699" s="1218"/>
      <c r="BM1699" s="587">
        <f t="shared" si="358"/>
        <v>0</v>
      </c>
      <c r="BO1699" s="1215">
        <v>148</v>
      </c>
      <c r="BP1699" s="1216"/>
      <c r="BQ1699" s="1217"/>
      <c r="BR1699" s="1218"/>
      <c r="BS1699" s="587">
        <f t="shared" si="359"/>
        <v>0</v>
      </c>
    </row>
    <row r="1700" spans="1:71" s="17" customFormat="1" ht="16.75" hidden="1" customHeight="1" outlineLevel="2">
      <c r="A1700" s="1215">
        <v>149</v>
      </c>
      <c r="B1700" s="1216"/>
      <c r="C1700" s="1217"/>
      <c r="D1700" s="1218"/>
      <c r="E1700" s="587">
        <f t="shared" si="348"/>
        <v>0</v>
      </c>
      <c r="G1700" s="1215">
        <v>149</v>
      </c>
      <c r="H1700" s="1216"/>
      <c r="I1700" s="1217"/>
      <c r="J1700" s="1218"/>
      <c r="K1700" s="587">
        <f t="shared" si="349"/>
        <v>0</v>
      </c>
      <c r="M1700" s="1215">
        <v>149</v>
      </c>
      <c r="N1700" s="1216"/>
      <c r="O1700" s="1217"/>
      <c r="P1700" s="1218"/>
      <c r="Q1700" s="587">
        <f t="shared" si="350"/>
        <v>0</v>
      </c>
      <c r="S1700" s="1215">
        <v>149</v>
      </c>
      <c r="T1700" s="1216"/>
      <c r="U1700" s="1217"/>
      <c r="V1700" s="1218"/>
      <c r="W1700" s="587">
        <f t="shared" si="351"/>
        <v>0</v>
      </c>
      <c r="Y1700" s="1215">
        <v>149</v>
      </c>
      <c r="Z1700" s="1216"/>
      <c r="AA1700" s="1217"/>
      <c r="AB1700" s="1218"/>
      <c r="AC1700" s="587">
        <f t="shared" si="352"/>
        <v>0</v>
      </c>
      <c r="AE1700" s="1215">
        <v>149</v>
      </c>
      <c r="AF1700" s="1216"/>
      <c r="AG1700" s="1217"/>
      <c r="AH1700" s="1218"/>
      <c r="AI1700" s="587">
        <f t="shared" si="353"/>
        <v>0</v>
      </c>
      <c r="AK1700" s="1215">
        <v>149</v>
      </c>
      <c r="AL1700" s="1216"/>
      <c r="AM1700" s="1217"/>
      <c r="AN1700" s="1218"/>
      <c r="AO1700" s="587">
        <f t="shared" si="354"/>
        <v>0</v>
      </c>
      <c r="AQ1700" s="1215">
        <v>149</v>
      </c>
      <c r="AR1700" s="1216"/>
      <c r="AS1700" s="1217"/>
      <c r="AT1700" s="1218"/>
      <c r="AU1700" s="587">
        <f t="shared" si="355"/>
        <v>0</v>
      </c>
      <c r="AW1700" s="1215">
        <v>149</v>
      </c>
      <c r="AX1700" s="1216"/>
      <c r="AY1700" s="1217"/>
      <c r="AZ1700" s="1218"/>
      <c r="BA1700" s="587">
        <f t="shared" si="356"/>
        <v>0</v>
      </c>
      <c r="BC1700" s="1215">
        <v>149</v>
      </c>
      <c r="BD1700" s="1216"/>
      <c r="BE1700" s="1217"/>
      <c r="BF1700" s="1218"/>
      <c r="BG1700" s="587">
        <f t="shared" si="357"/>
        <v>0</v>
      </c>
      <c r="BI1700" s="1215">
        <v>149</v>
      </c>
      <c r="BJ1700" s="1216"/>
      <c r="BK1700" s="1217"/>
      <c r="BL1700" s="1218"/>
      <c r="BM1700" s="587">
        <f t="shared" si="358"/>
        <v>0</v>
      </c>
      <c r="BO1700" s="1215">
        <v>149</v>
      </c>
      <c r="BP1700" s="1216"/>
      <c r="BQ1700" s="1217"/>
      <c r="BR1700" s="1218"/>
      <c r="BS1700" s="587">
        <f t="shared" si="359"/>
        <v>0</v>
      </c>
    </row>
    <row r="1701" spans="1:71" s="17" customFormat="1" ht="16.75" hidden="1" customHeight="1" outlineLevel="2">
      <c r="A1701" s="1215">
        <v>150</v>
      </c>
      <c r="B1701" s="1216"/>
      <c r="C1701" s="1217"/>
      <c r="D1701" s="1218"/>
      <c r="E1701" s="587">
        <f t="shared" si="348"/>
        <v>0</v>
      </c>
      <c r="G1701" s="1215">
        <v>150</v>
      </c>
      <c r="H1701" s="1216"/>
      <c r="I1701" s="1217"/>
      <c r="J1701" s="1218"/>
      <c r="K1701" s="587">
        <f t="shared" si="349"/>
        <v>0</v>
      </c>
      <c r="M1701" s="1215">
        <v>150</v>
      </c>
      <c r="N1701" s="1216"/>
      <c r="O1701" s="1217"/>
      <c r="P1701" s="1218"/>
      <c r="Q1701" s="587">
        <f t="shared" si="350"/>
        <v>0</v>
      </c>
      <c r="S1701" s="1215">
        <v>150</v>
      </c>
      <c r="T1701" s="1216"/>
      <c r="U1701" s="1217"/>
      <c r="V1701" s="1218"/>
      <c r="W1701" s="587">
        <f t="shared" si="351"/>
        <v>0</v>
      </c>
      <c r="Y1701" s="1215">
        <v>150</v>
      </c>
      <c r="Z1701" s="1216"/>
      <c r="AA1701" s="1217"/>
      <c r="AB1701" s="1218"/>
      <c r="AC1701" s="587">
        <f t="shared" si="352"/>
        <v>0</v>
      </c>
      <c r="AE1701" s="1215">
        <v>150</v>
      </c>
      <c r="AF1701" s="1216"/>
      <c r="AG1701" s="1217"/>
      <c r="AH1701" s="1218"/>
      <c r="AI1701" s="587">
        <f t="shared" si="353"/>
        <v>0</v>
      </c>
      <c r="AK1701" s="1215">
        <v>150</v>
      </c>
      <c r="AL1701" s="1216"/>
      <c r="AM1701" s="1217"/>
      <c r="AN1701" s="1218"/>
      <c r="AO1701" s="587">
        <f t="shared" si="354"/>
        <v>0</v>
      </c>
      <c r="AQ1701" s="1215">
        <v>150</v>
      </c>
      <c r="AR1701" s="1216"/>
      <c r="AS1701" s="1217"/>
      <c r="AT1701" s="1218"/>
      <c r="AU1701" s="587">
        <f t="shared" si="355"/>
        <v>0</v>
      </c>
      <c r="AW1701" s="1215">
        <v>150</v>
      </c>
      <c r="AX1701" s="1216"/>
      <c r="AY1701" s="1217"/>
      <c r="AZ1701" s="1218"/>
      <c r="BA1701" s="587">
        <f t="shared" si="356"/>
        <v>0</v>
      </c>
      <c r="BC1701" s="1215">
        <v>150</v>
      </c>
      <c r="BD1701" s="1216"/>
      <c r="BE1701" s="1217"/>
      <c r="BF1701" s="1218"/>
      <c r="BG1701" s="587">
        <f t="shared" si="357"/>
        <v>0</v>
      </c>
      <c r="BI1701" s="1215">
        <v>150</v>
      </c>
      <c r="BJ1701" s="1216"/>
      <c r="BK1701" s="1217"/>
      <c r="BL1701" s="1218"/>
      <c r="BM1701" s="587">
        <f t="shared" si="358"/>
        <v>0</v>
      </c>
      <c r="BO1701" s="1215">
        <v>150</v>
      </c>
      <c r="BP1701" s="1216"/>
      <c r="BQ1701" s="1217"/>
      <c r="BR1701" s="1218"/>
      <c r="BS1701" s="587">
        <f t="shared" si="359"/>
        <v>0</v>
      </c>
    </row>
    <row r="1702" spans="1:71" s="17" customFormat="1" ht="16.75" hidden="1" customHeight="1" outlineLevel="2">
      <c r="A1702" s="1215">
        <v>151</v>
      </c>
      <c r="B1702" s="1216"/>
      <c r="C1702" s="1217"/>
      <c r="D1702" s="1218"/>
      <c r="E1702" s="587">
        <f t="shared" si="348"/>
        <v>0</v>
      </c>
      <c r="G1702" s="1215">
        <v>151</v>
      </c>
      <c r="H1702" s="1216"/>
      <c r="I1702" s="1217"/>
      <c r="J1702" s="1218"/>
      <c r="K1702" s="587">
        <f t="shared" si="349"/>
        <v>0</v>
      </c>
      <c r="M1702" s="1215">
        <v>151</v>
      </c>
      <c r="N1702" s="1216"/>
      <c r="O1702" s="1217"/>
      <c r="P1702" s="1218"/>
      <c r="Q1702" s="587">
        <f t="shared" si="350"/>
        <v>0</v>
      </c>
      <c r="S1702" s="1215">
        <v>151</v>
      </c>
      <c r="T1702" s="1216"/>
      <c r="U1702" s="1217"/>
      <c r="V1702" s="1218"/>
      <c r="W1702" s="587">
        <f t="shared" si="351"/>
        <v>0</v>
      </c>
      <c r="Y1702" s="1215">
        <v>151</v>
      </c>
      <c r="Z1702" s="1216"/>
      <c r="AA1702" s="1217"/>
      <c r="AB1702" s="1218"/>
      <c r="AC1702" s="587">
        <f t="shared" si="352"/>
        <v>0</v>
      </c>
      <c r="AE1702" s="1215">
        <v>151</v>
      </c>
      <c r="AF1702" s="1216"/>
      <c r="AG1702" s="1217"/>
      <c r="AH1702" s="1218"/>
      <c r="AI1702" s="587">
        <f t="shared" si="353"/>
        <v>0</v>
      </c>
      <c r="AK1702" s="1215">
        <v>151</v>
      </c>
      <c r="AL1702" s="1216"/>
      <c r="AM1702" s="1217"/>
      <c r="AN1702" s="1218"/>
      <c r="AO1702" s="587">
        <f t="shared" si="354"/>
        <v>0</v>
      </c>
      <c r="AQ1702" s="1215">
        <v>151</v>
      </c>
      <c r="AR1702" s="1216"/>
      <c r="AS1702" s="1217"/>
      <c r="AT1702" s="1218"/>
      <c r="AU1702" s="587">
        <f t="shared" si="355"/>
        <v>0</v>
      </c>
      <c r="AW1702" s="1215">
        <v>151</v>
      </c>
      <c r="AX1702" s="1216"/>
      <c r="AY1702" s="1217"/>
      <c r="AZ1702" s="1218"/>
      <c r="BA1702" s="587">
        <f t="shared" si="356"/>
        <v>0</v>
      </c>
      <c r="BC1702" s="1215">
        <v>151</v>
      </c>
      <c r="BD1702" s="1216"/>
      <c r="BE1702" s="1217"/>
      <c r="BF1702" s="1218"/>
      <c r="BG1702" s="587">
        <f t="shared" si="357"/>
        <v>0</v>
      </c>
      <c r="BI1702" s="1215">
        <v>151</v>
      </c>
      <c r="BJ1702" s="1216"/>
      <c r="BK1702" s="1217"/>
      <c r="BL1702" s="1218"/>
      <c r="BM1702" s="587">
        <f t="shared" si="358"/>
        <v>0</v>
      </c>
      <c r="BO1702" s="1215">
        <v>151</v>
      </c>
      <c r="BP1702" s="1216"/>
      <c r="BQ1702" s="1217"/>
      <c r="BR1702" s="1218"/>
      <c r="BS1702" s="587">
        <f t="shared" si="359"/>
        <v>0</v>
      </c>
    </row>
    <row r="1703" spans="1:71" s="17" customFormat="1" ht="16.75" hidden="1" customHeight="1" outlineLevel="2">
      <c r="A1703" s="1215">
        <v>152</v>
      </c>
      <c r="B1703" s="1216"/>
      <c r="C1703" s="1217"/>
      <c r="D1703" s="1218"/>
      <c r="E1703" s="587">
        <f t="shared" si="348"/>
        <v>0</v>
      </c>
      <c r="G1703" s="1215">
        <v>152</v>
      </c>
      <c r="H1703" s="1216"/>
      <c r="I1703" s="1217"/>
      <c r="J1703" s="1218"/>
      <c r="K1703" s="587">
        <f t="shared" si="349"/>
        <v>0</v>
      </c>
      <c r="M1703" s="1215">
        <v>152</v>
      </c>
      <c r="N1703" s="1216"/>
      <c r="O1703" s="1217"/>
      <c r="P1703" s="1218"/>
      <c r="Q1703" s="587">
        <f t="shared" si="350"/>
        <v>0</v>
      </c>
      <c r="S1703" s="1215">
        <v>152</v>
      </c>
      <c r="T1703" s="1216"/>
      <c r="U1703" s="1217"/>
      <c r="V1703" s="1218"/>
      <c r="W1703" s="587">
        <f t="shared" si="351"/>
        <v>0</v>
      </c>
      <c r="Y1703" s="1215">
        <v>152</v>
      </c>
      <c r="Z1703" s="1216"/>
      <c r="AA1703" s="1217"/>
      <c r="AB1703" s="1218"/>
      <c r="AC1703" s="587">
        <f t="shared" si="352"/>
        <v>0</v>
      </c>
      <c r="AE1703" s="1215">
        <v>152</v>
      </c>
      <c r="AF1703" s="1216"/>
      <c r="AG1703" s="1217"/>
      <c r="AH1703" s="1218"/>
      <c r="AI1703" s="587">
        <f t="shared" si="353"/>
        <v>0</v>
      </c>
      <c r="AK1703" s="1215">
        <v>152</v>
      </c>
      <c r="AL1703" s="1216"/>
      <c r="AM1703" s="1217"/>
      <c r="AN1703" s="1218"/>
      <c r="AO1703" s="587">
        <f t="shared" si="354"/>
        <v>0</v>
      </c>
      <c r="AQ1703" s="1215">
        <v>152</v>
      </c>
      <c r="AR1703" s="1216"/>
      <c r="AS1703" s="1217"/>
      <c r="AT1703" s="1218"/>
      <c r="AU1703" s="587">
        <f t="shared" si="355"/>
        <v>0</v>
      </c>
      <c r="AW1703" s="1215">
        <v>152</v>
      </c>
      <c r="AX1703" s="1216"/>
      <c r="AY1703" s="1217"/>
      <c r="AZ1703" s="1218"/>
      <c r="BA1703" s="587">
        <f t="shared" si="356"/>
        <v>0</v>
      </c>
      <c r="BC1703" s="1215">
        <v>152</v>
      </c>
      <c r="BD1703" s="1216"/>
      <c r="BE1703" s="1217"/>
      <c r="BF1703" s="1218"/>
      <c r="BG1703" s="587">
        <f t="shared" si="357"/>
        <v>0</v>
      </c>
      <c r="BI1703" s="1215">
        <v>152</v>
      </c>
      <c r="BJ1703" s="1216"/>
      <c r="BK1703" s="1217"/>
      <c r="BL1703" s="1218"/>
      <c r="BM1703" s="587">
        <f t="shared" si="358"/>
        <v>0</v>
      </c>
      <c r="BO1703" s="1215">
        <v>152</v>
      </c>
      <c r="BP1703" s="1216"/>
      <c r="BQ1703" s="1217"/>
      <c r="BR1703" s="1218"/>
      <c r="BS1703" s="587">
        <f t="shared" si="359"/>
        <v>0</v>
      </c>
    </row>
    <row r="1704" spans="1:71" s="17" customFormat="1" ht="16.75" hidden="1" customHeight="1" outlineLevel="2">
      <c r="A1704" s="1215">
        <v>153</v>
      </c>
      <c r="B1704" s="1216"/>
      <c r="C1704" s="1217"/>
      <c r="D1704" s="1218"/>
      <c r="E1704" s="587">
        <f t="shared" si="348"/>
        <v>0</v>
      </c>
      <c r="G1704" s="1215">
        <v>153</v>
      </c>
      <c r="H1704" s="1216"/>
      <c r="I1704" s="1217"/>
      <c r="J1704" s="1218"/>
      <c r="K1704" s="587">
        <f t="shared" si="349"/>
        <v>0</v>
      </c>
      <c r="M1704" s="1215">
        <v>153</v>
      </c>
      <c r="N1704" s="1216"/>
      <c r="O1704" s="1217"/>
      <c r="P1704" s="1218"/>
      <c r="Q1704" s="587">
        <f t="shared" si="350"/>
        <v>0</v>
      </c>
      <c r="S1704" s="1215">
        <v>153</v>
      </c>
      <c r="T1704" s="1216"/>
      <c r="U1704" s="1217"/>
      <c r="V1704" s="1218"/>
      <c r="W1704" s="587">
        <f t="shared" si="351"/>
        <v>0</v>
      </c>
      <c r="Y1704" s="1215">
        <v>153</v>
      </c>
      <c r="Z1704" s="1216"/>
      <c r="AA1704" s="1217"/>
      <c r="AB1704" s="1218"/>
      <c r="AC1704" s="587">
        <f t="shared" si="352"/>
        <v>0</v>
      </c>
      <c r="AE1704" s="1215">
        <v>153</v>
      </c>
      <c r="AF1704" s="1216"/>
      <c r="AG1704" s="1217"/>
      <c r="AH1704" s="1218"/>
      <c r="AI1704" s="587">
        <f t="shared" si="353"/>
        <v>0</v>
      </c>
      <c r="AK1704" s="1215">
        <v>153</v>
      </c>
      <c r="AL1704" s="1216"/>
      <c r="AM1704" s="1217"/>
      <c r="AN1704" s="1218"/>
      <c r="AO1704" s="587">
        <f t="shared" si="354"/>
        <v>0</v>
      </c>
      <c r="AQ1704" s="1215">
        <v>153</v>
      </c>
      <c r="AR1704" s="1216"/>
      <c r="AS1704" s="1217"/>
      <c r="AT1704" s="1218"/>
      <c r="AU1704" s="587">
        <f t="shared" si="355"/>
        <v>0</v>
      </c>
      <c r="AW1704" s="1215">
        <v>153</v>
      </c>
      <c r="AX1704" s="1216"/>
      <c r="AY1704" s="1217"/>
      <c r="AZ1704" s="1218"/>
      <c r="BA1704" s="587">
        <f t="shared" si="356"/>
        <v>0</v>
      </c>
      <c r="BC1704" s="1215">
        <v>153</v>
      </c>
      <c r="BD1704" s="1216"/>
      <c r="BE1704" s="1217"/>
      <c r="BF1704" s="1218"/>
      <c r="BG1704" s="587">
        <f t="shared" si="357"/>
        <v>0</v>
      </c>
      <c r="BI1704" s="1215">
        <v>153</v>
      </c>
      <c r="BJ1704" s="1216"/>
      <c r="BK1704" s="1217"/>
      <c r="BL1704" s="1218"/>
      <c r="BM1704" s="587">
        <f t="shared" si="358"/>
        <v>0</v>
      </c>
      <c r="BO1704" s="1215">
        <v>153</v>
      </c>
      <c r="BP1704" s="1216"/>
      <c r="BQ1704" s="1217"/>
      <c r="BR1704" s="1218"/>
      <c r="BS1704" s="587">
        <f t="shared" si="359"/>
        <v>0</v>
      </c>
    </row>
    <row r="1705" spans="1:71" s="17" customFormat="1" ht="16.75" hidden="1" customHeight="1" outlineLevel="2">
      <c r="A1705" s="1215">
        <v>154</v>
      </c>
      <c r="B1705" s="1216"/>
      <c r="C1705" s="1217"/>
      <c r="D1705" s="1218"/>
      <c r="E1705" s="587">
        <f t="shared" si="348"/>
        <v>0</v>
      </c>
      <c r="G1705" s="1215">
        <v>154</v>
      </c>
      <c r="H1705" s="1216"/>
      <c r="I1705" s="1217"/>
      <c r="J1705" s="1218"/>
      <c r="K1705" s="587">
        <f t="shared" si="349"/>
        <v>0</v>
      </c>
      <c r="M1705" s="1215">
        <v>154</v>
      </c>
      <c r="N1705" s="1216"/>
      <c r="O1705" s="1217"/>
      <c r="P1705" s="1218"/>
      <c r="Q1705" s="587">
        <f t="shared" si="350"/>
        <v>0</v>
      </c>
      <c r="S1705" s="1215">
        <v>154</v>
      </c>
      <c r="T1705" s="1216"/>
      <c r="U1705" s="1217"/>
      <c r="V1705" s="1218"/>
      <c r="W1705" s="587">
        <f t="shared" si="351"/>
        <v>0</v>
      </c>
      <c r="Y1705" s="1215">
        <v>154</v>
      </c>
      <c r="Z1705" s="1216"/>
      <c r="AA1705" s="1217"/>
      <c r="AB1705" s="1218"/>
      <c r="AC1705" s="587">
        <f t="shared" si="352"/>
        <v>0</v>
      </c>
      <c r="AE1705" s="1215">
        <v>154</v>
      </c>
      <c r="AF1705" s="1216"/>
      <c r="AG1705" s="1217"/>
      <c r="AH1705" s="1218"/>
      <c r="AI1705" s="587">
        <f t="shared" si="353"/>
        <v>0</v>
      </c>
      <c r="AK1705" s="1215">
        <v>154</v>
      </c>
      <c r="AL1705" s="1216"/>
      <c r="AM1705" s="1217"/>
      <c r="AN1705" s="1218"/>
      <c r="AO1705" s="587">
        <f t="shared" si="354"/>
        <v>0</v>
      </c>
      <c r="AQ1705" s="1215">
        <v>154</v>
      </c>
      <c r="AR1705" s="1216"/>
      <c r="AS1705" s="1217"/>
      <c r="AT1705" s="1218"/>
      <c r="AU1705" s="587">
        <f t="shared" si="355"/>
        <v>0</v>
      </c>
      <c r="AW1705" s="1215">
        <v>154</v>
      </c>
      <c r="AX1705" s="1216"/>
      <c r="AY1705" s="1217"/>
      <c r="AZ1705" s="1218"/>
      <c r="BA1705" s="587">
        <f t="shared" si="356"/>
        <v>0</v>
      </c>
      <c r="BC1705" s="1215">
        <v>154</v>
      </c>
      <c r="BD1705" s="1216"/>
      <c r="BE1705" s="1217"/>
      <c r="BF1705" s="1218"/>
      <c r="BG1705" s="587">
        <f t="shared" si="357"/>
        <v>0</v>
      </c>
      <c r="BI1705" s="1215">
        <v>154</v>
      </c>
      <c r="BJ1705" s="1216"/>
      <c r="BK1705" s="1217"/>
      <c r="BL1705" s="1218"/>
      <c r="BM1705" s="587">
        <f t="shared" si="358"/>
        <v>0</v>
      </c>
      <c r="BO1705" s="1215">
        <v>154</v>
      </c>
      <c r="BP1705" s="1216"/>
      <c r="BQ1705" s="1217"/>
      <c r="BR1705" s="1218"/>
      <c r="BS1705" s="587">
        <f t="shared" si="359"/>
        <v>0</v>
      </c>
    </row>
    <row r="1706" spans="1:71" s="17" customFormat="1" ht="16.75" hidden="1" customHeight="1" outlineLevel="2">
      <c r="A1706" s="1215">
        <v>155</v>
      </c>
      <c r="B1706" s="1216"/>
      <c r="C1706" s="1217"/>
      <c r="D1706" s="1218"/>
      <c r="E1706" s="587">
        <f t="shared" si="348"/>
        <v>0</v>
      </c>
      <c r="G1706" s="1215">
        <v>155</v>
      </c>
      <c r="H1706" s="1216"/>
      <c r="I1706" s="1217"/>
      <c r="J1706" s="1218"/>
      <c r="K1706" s="587">
        <f t="shared" si="349"/>
        <v>0</v>
      </c>
      <c r="M1706" s="1215">
        <v>155</v>
      </c>
      <c r="N1706" s="1216"/>
      <c r="O1706" s="1217"/>
      <c r="P1706" s="1218"/>
      <c r="Q1706" s="587">
        <f t="shared" si="350"/>
        <v>0</v>
      </c>
      <c r="S1706" s="1215">
        <v>155</v>
      </c>
      <c r="T1706" s="1216"/>
      <c r="U1706" s="1217"/>
      <c r="V1706" s="1218"/>
      <c r="W1706" s="587">
        <f t="shared" si="351"/>
        <v>0</v>
      </c>
      <c r="Y1706" s="1215">
        <v>155</v>
      </c>
      <c r="Z1706" s="1216"/>
      <c r="AA1706" s="1217"/>
      <c r="AB1706" s="1218"/>
      <c r="AC1706" s="587">
        <f t="shared" si="352"/>
        <v>0</v>
      </c>
      <c r="AE1706" s="1215">
        <v>155</v>
      </c>
      <c r="AF1706" s="1216"/>
      <c r="AG1706" s="1217"/>
      <c r="AH1706" s="1218"/>
      <c r="AI1706" s="587">
        <f t="shared" si="353"/>
        <v>0</v>
      </c>
      <c r="AK1706" s="1215">
        <v>155</v>
      </c>
      <c r="AL1706" s="1216"/>
      <c r="AM1706" s="1217"/>
      <c r="AN1706" s="1218"/>
      <c r="AO1706" s="587">
        <f t="shared" si="354"/>
        <v>0</v>
      </c>
      <c r="AQ1706" s="1215">
        <v>155</v>
      </c>
      <c r="AR1706" s="1216"/>
      <c r="AS1706" s="1217"/>
      <c r="AT1706" s="1218"/>
      <c r="AU1706" s="587">
        <f t="shared" si="355"/>
        <v>0</v>
      </c>
      <c r="AW1706" s="1215">
        <v>155</v>
      </c>
      <c r="AX1706" s="1216"/>
      <c r="AY1706" s="1217"/>
      <c r="AZ1706" s="1218"/>
      <c r="BA1706" s="587">
        <f t="shared" si="356"/>
        <v>0</v>
      </c>
      <c r="BC1706" s="1215">
        <v>155</v>
      </c>
      <c r="BD1706" s="1216"/>
      <c r="BE1706" s="1217"/>
      <c r="BF1706" s="1218"/>
      <c r="BG1706" s="587">
        <f t="shared" si="357"/>
        <v>0</v>
      </c>
      <c r="BI1706" s="1215">
        <v>155</v>
      </c>
      <c r="BJ1706" s="1216"/>
      <c r="BK1706" s="1217"/>
      <c r="BL1706" s="1218"/>
      <c r="BM1706" s="587">
        <f t="shared" si="358"/>
        <v>0</v>
      </c>
      <c r="BO1706" s="1215">
        <v>155</v>
      </c>
      <c r="BP1706" s="1216"/>
      <c r="BQ1706" s="1217"/>
      <c r="BR1706" s="1218"/>
      <c r="BS1706" s="587">
        <f t="shared" si="359"/>
        <v>0</v>
      </c>
    </row>
    <row r="1707" spans="1:71" s="17" customFormat="1" ht="16.75" hidden="1" customHeight="1" outlineLevel="2">
      <c r="A1707" s="1215">
        <v>156</v>
      </c>
      <c r="B1707" s="1216"/>
      <c r="C1707" s="1217"/>
      <c r="D1707" s="1218"/>
      <c r="E1707" s="587">
        <f t="shared" si="348"/>
        <v>0</v>
      </c>
      <c r="G1707" s="1215">
        <v>156</v>
      </c>
      <c r="H1707" s="1216"/>
      <c r="I1707" s="1217"/>
      <c r="J1707" s="1218"/>
      <c r="K1707" s="587">
        <f t="shared" si="349"/>
        <v>0</v>
      </c>
      <c r="M1707" s="1215">
        <v>156</v>
      </c>
      <c r="N1707" s="1216"/>
      <c r="O1707" s="1217"/>
      <c r="P1707" s="1218"/>
      <c r="Q1707" s="587">
        <f t="shared" si="350"/>
        <v>0</v>
      </c>
      <c r="S1707" s="1215">
        <v>156</v>
      </c>
      <c r="T1707" s="1216"/>
      <c r="U1707" s="1217"/>
      <c r="V1707" s="1218"/>
      <c r="W1707" s="587">
        <f t="shared" si="351"/>
        <v>0</v>
      </c>
      <c r="Y1707" s="1215">
        <v>156</v>
      </c>
      <c r="Z1707" s="1216"/>
      <c r="AA1707" s="1217"/>
      <c r="AB1707" s="1218"/>
      <c r="AC1707" s="587">
        <f t="shared" si="352"/>
        <v>0</v>
      </c>
      <c r="AE1707" s="1215">
        <v>156</v>
      </c>
      <c r="AF1707" s="1216"/>
      <c r="AG1707" s="1217"/>
      <c r="AH1707" s="1218"/>
      <c r="AI1707" s="587">
        <f t="shared" si="353"/>
        <v>0</v>
      </c>
      <c r="AK1707" s="1215">
        <v>156</v>
      </c>
      <c r="AL1707" s="1216"/>
      <c r="AM1707" s="1217"/>
      <c r="AN1707" s="1218"/>
      <c r="AO1707" s="587">
        <f t="shared" si="354"/>
        <v>0</v>
      </c>
      <c r="AQ1707" s="1215">
        <v>156</v>
      </c>
      <c r="AR1707" s="1216"/>
      <c r="AS1707" s="1217"/>
      <c r="AT1707" s="1218"/>
      <c r="AU1707" s="587">
        <f t="shared" si="355"/>
        <v>0</v>
      </c>
      <c r="AW1707" s="1215">
        <v>156</v>
      </c>
      <c r="AX1707" s="1216"/>
      <c r="AY1707" s="1217"/>
      <c r="AZ1707" s="1218"/>
      <c r="BA1707" s="587">
        <f t="shared" si="356"/>
        <v>0</v>
      </c>
      <c r="BC1707" s="1215">
        <v>156</v>
      </c>
      <c r="BD1707" s="1216"/>
      <c r="BE1707" s="1217"/>
      <c r="BF1707" s="1218"/>
      <c r="BG1707" s="587">
        <f t="shared" si="357"/>
        <v>0</v>
      </c>
      <c r="BI1707" s="1215">
        <v>156</v>
      </c>
      <c r="BJ1707" s="1216"/>
      <c r="BK1707" s="1217"/>
      <c r="BL1707" s="1218"/>
      <c r="BM1707" s="587">
        <f t="shared" si="358"/>
        <v>0</v>
      </c>
      <c r="BO1707" s="1215">
        <v>156</v>
      </c>
      <c r="BP1707" s="1216"/>
      <c r="BQ1707" s="1217"/>
      <c r="BR1707" s="1218"/>
      <c r="BS1707" s="587">
        <f t="shared" si="359"/>
        <v>0</v>
      </c>
    </row>
    <row r="1708" spans="1:71" s="17" customFormat="1" ht="16.75" hidden="1" customHeight="1" outlineLevel="2">
      <c r="A1708" s="1215">
        <v>157</v>
      </c>
      <c r="B1708" s="1216"/>
      <c r="C1708" s="1217"/>
      <c r="D1708" s="1218"/>
      <c r="E1708" s="587">
        <f t="shared" si="348"/>
        <v>0</v>
      </c>
      <c r="G1708" s="1215">
        <v>157</v>
      </c>
      <c r="H1708" s="1216"/>
      <c r="I1708" s="1217"/>
      <c r="J1708" s="1218"/>
      <c r="K1708" s="587">
        <f t="shared" si="349"/>
        <v>0</v>
      </c>
      <c r="M1708" s="1215">
        <v>157</v>
      </c>
      <c r="N1708" s="1216"/>
      <c r="O1708" s="1217"/>
      <c r="P1708" s="1218"/>
      <c r="Q1708" s="587">
        <f t="shared" si="350"/>
        <v>0</v>
      </c>
      <c r="S1708" s="1215">
        <v>157</v>
      </c>
      <c r="T1708" s="1216"/>
      <c r="U1708" s="1217"/>
      <c r="V1708" s="1218"/>
      <c r="W1708" s="587">
        <f t="shared" si="351"/>
        <v>0</v>
      </c>
      <c r="Y1708" s="1215">
        <v>157</v>
      </c>
      <c r="Z1708" s="1216"/>
      <c r="AA1708" s="1217"/>
      <c r="AB1708" s="1218"/>
      <c r="AC1708" s="587">
        <f t="shared" si="352"/>
        <v>0</v>
      </c>
      <c r="AE1708" s="1215">
        <v>157</v>
      </c>
      <c r="AF1708" s="1216"/>
      <c r="AG1708" s="1217"/>
      <c r="AH1708" s="1218"/>
      <c r="AI1708" s="587">
        <f t="shared" si="353"/>
        <v>0</v>
      </c>
      <c r="AK1708" s="1215">
        <v>157</v>
      </c>
      <c r="AL1708" s="1216"/>
      <c r="AM1708" s="1217"/>
      <c r="AN1708" s="1218"/>
      <c r="AO1708" s="587">
        <f t="shared" si="354"/>
        <v>0</v>
      </c>
      <c r="AQ1708" s="1215">
        <v>157</v>
      </c>
      <c r="AR1708" s="1216"/>
      <c r="AS1708" s="1217"/>
      <c r="AT1708" s="1218"/>
      <c r="AU1708" s="587">
        <f t="shared" si="355"/>
        <v>0</v>
      </c>
      <c r="AW1708" s="1215">
        <v>157</v>
      </c>
      <c r="AX1708" s="1216"/>
      <c r="AY1708" s="1217"/>
      <c r="AZ1708" s="1218"/>
      <c r="BA1708" s="587">
        <f t="shared" si="356"/>
        <v>0</v>
      </c>
      <c r="BC1708" s="1215">
        <v>157</v>
      </c>
      <c r="BD1708" s="1216"/>
      <c r="BE1708" s="1217"/>
      <c r="BF1708" s="1218"/>
      <c r="BG1708" s="587">
        <f t="shared" si="357"/>
        <v>0</v>
      </c>
      <c r="BI1708" s="1215">
        <v>157</v>
      </c>
      <c r="BJ1708" s="1216"/>
      <c r="BK1708" s="1217"/>
      <c r="BL1708" s="1218"/>
      <c r="BM1708" s="587">
        <f t="shared" si="358"/>
        <v>0</v>
      </c>
      <c r="BO1708" s="1215">
        <v>157</v>
      </c>
      <c r="BP1708" s="1216"/>
      <c r="BQ1708" s="1217"/>
      <c r="BR1708" s="1218"/>
      <c r="BS1708" s="587">
        <f t="shared" si="359"/>
        <v>0</v>
      </c>
    </row>
    <row r="1709" spans="1:71" s="17" customFormat="1" ht="16.75" hidden="1" customHeight="1" outlineLevel="2">
      <c r="A1709" s="1215">
        <v>158</v>
      </c>
      <c r="B1709" s="1216"/>
      <c r="C1709" s="1217"/>
      <c r="D1709" s="1218"/>
      <c r="E1709" s="587">
        <f t="shared" si="348"/>
        <v>0</v>
      </c>
      <c r="G1709" s="1215">
        <v>158</v>
      </c>
      <c r="H1709" s="1216"/>
      <c r="I1709" s="1217"/>
      <c r="J1709" s="1218"/>
      <c r="K1709" s="587">
        <f t="shared" si="349"/>
        <v>0</v>
      </c>
      <c r="M1709" s="1215">
        <v>158</v>
      </c>
      <c r="N1709" s="1216"/>
      <c r="O1709" s="1217"/>
      <c r="P1709" s="1218"/>
      <c r="Q1709" s="587">
        <f t="shared" si="350"/>
        <v>0</v>
      </c>
      <c r="S1709" s="1215">
        <v>158</v>
      </c>
      <c r="T1709" s="1216"/>
      <c r="U1709" s="1217"/>
      <c r="V1709" s="1218"/>
      <c r="W1709" s="587">
        <f t="shared" si="351"/>
        <v>0</v>
      </c>
      <c r="Y1709" s="1215">
        <v>158</v>
      </c>
      <c r="Z1709" s="1216"/>
      <c r="AA1709" s="1217"/>
      <c r="AB1709" s="1218"/>
      <c r="AC1709" s="587">
        <f t="shared" si="352"/>
        <v>0</v>
      </c>
      <c r="AE1709" s="1215">
        <v>158</v>
      </c>
      <c r="AF1709" s="1216"/>
      <c r="AG1709" s="1217"/>
      <c r="AH1709" s="1218"/>
      <c r="AI1709" s="587">
        <f t="shared" si="353"/>
        <v>0</v>
      </c>
      <c r="AK1709" s="1215">
        <v>158</v>
      </c>
      <c r="AL1709" s="1216"/>
      <c r="AM1709" s="1217"/>
      <c r="AN1709" s="1218"/>
      <c r="AO1709" s="587">
        <f t="shared" si="354"/>
        <v>0</v>
      </c>
      <c r="AQ1709" s="1215">
        <v>158</v>
      </c>
      <c r="AR1709" s="1216"/>
      <c r="AS1709" s="1217"/>
      <c r="AT1709" s="1218"/>
      <c r="AU1709" s="587">
        <f t="shared" si="355"/>
        <v>0</v>
      </c>
      <c r="AW1709" s="1215">
        <v>158</v>
      </c>
      <c r="AX1709" s="1216"/>
      <c r="AY1709" s="1217"/>
      <c r="AZ1709" s="1218"/>
      <c r="BA1709" s="587">
        <f t="shared" si="356"/>
        <v>0</v>
      </c>
      <c r="BC1709" s="1215">
        <v>158</v>
      </c>
      <c r="BD1709" s="1216"/>
      <c r="BE1709" s="1217"/>
      <c r="BF1709" s="1218"/>
      <c r="BG1709" s="587">
        <f t="shared" si="357"/>
        <v>0</v>
      </c>
      <c r="BI1709" s="1215">
        <v>158</v>
      </c>
      <c r="BJ1709" s="1216"/>
      <c r="BK1709" s="1217"/>
      <c r="BL1709" s="1218"/>
      <c r="BM1709" s="587">
        <f t="shared" si="358"/>
        <v>0</v>
      </c>
      <c r="BO1709" s="1215">
        <v>158</v>
      </c>
      <c r="BP1709" s="1216"/>
      <c r="BQ1709" s="1217"/>
      <c r="BR1709" s="1218"/>
      <c r="BS1709" s="587">
        <f t="shared" si="359"/>
        <v>0</v>
      </c>
    </row>
    <row r="1710" spans="1:71" s="17" customFormat="1" ht="16.75" hidden="1" customHeight="1" outlineLevel="2">
      <c r="A1710" s="1215">
        <v>159</v>
      </c>
      <c r="B1710" s="1216"/>
      <c r="C1710" s="1217"/>
      <c r="D1710" s="1218"/>
      <c r="E1710" s="587">
        <f t="shared" si="348"/>
        <v>0</v>
      </c>
      <c r="G1710" s="1215">
        <v>159</v>
      </c>
      <c r="H1710" s="1216"/>
      <c r="I1710" s="1217"/>
      <c r="J1710" s="1218"/>
      <c r="K1710" s="587">
        <f t="shared" si="349"/>
        <v>0</v>
      </c>
      <c r="M1710" s="1215">
        <v>159</v>
      </c>
      <c r="N1710" s="1216"/>
      <c r="O1710" s="1217"/>
      <c r="P1710" s="1218"/>
      <c r="Q1710" s="587">
        <f t="shared" si="350"/>
        <v>0</v>
      </c>
      <c r="S1710" s="1215">
        <v>159</v>
      </c>
      <c r="T1710" s="1216"/>
      <c r="U1710" s="1217"/>
      <c r="V1710" s="1218"/>
      <c r="W1710" s="587">
        <f t="shared" si="351"/>
        <v>0</v>
      </c>
      <c r="Y1710" s="1215">
        <v>159</v>
      </c>
      <c r="Z1710" s="1216"/>
      <c r="AA1710" s="1217"/>
      <c r="AB1710" s="1218"/>
      <c r="AC1710" s="587">
        <f t="shared" si="352"/>
        <v>0</v>
      </c>
      <c r="AE1710" s="1215">
        <v>159</v>
      </c>
      <c r="AF1710" s="1216"/>
      <c r="AG1710" s="1217"/>
      <c r="AH1710" s="1218"/>
      <c r="AI1710" s="587">
        <f t="shared" si="353"/>
        <v>0</v>
      </c>
      <c r="AK1710" s="1215">
        <v>159</v>
      </c>
      <c r="AL1710" s="1216"/>
      <c r="AM1710" s="1217"/>
      <c r="AN1710" s="1218"/>
      <c r="AO1710" s="587">
        <f t="shared" si="354"/>
        <v>0</v>
      </c>
      <c r="AQ1710" s="1215">
        <v>159</v>
      </c>
      <c r="AR1710" s="1216"/>
      <c r="AS1710" s="1217"/>
      <c r="AT1710" s="1218"/>
      <c r="AU1710" s="587">
        <f t="shared" si="355"/>
        <v>0</v>
      </c>
      <c r="AW1710" s="1215">
        <v>159</v>
      </c>
      <c r="AX1710" s="1216"/>
      <c r="AY1710" s="1217"/>
      <c r="AZ1710" s="1218"/>
      <c r="BA1710" s="587">
        <f t="shared" si="356"/>
        <v>0</v>
      </c>
      <c r="BC1710" s="1215">
        <v>159</v>
      </c>
      <c r="BD1710" s="1216"/>
      <c r="BE1710" s="1217"/>
      <c r="BF1710" s="1218"/>
      <c r="BG1710" s="587">
        <f t="shared" si="357"/>
        <v>0</v>
      </c>
      <c r="BI1710" s="1215">
        <v>159</v>
      </c>
      <c r="BJ1710" s="1216"/>
      <c r="BK1710" s="1217"/>
      <c r="BL1710" s="1218"/>
      <c r="BM1710" s="587">
        <f t="shared" si="358"/>
        <v>0</v>
      </c>
      <c r="BO1710" s="1215">
        <v>159</v>
      </c>
      <c r="BP1710" s="1216"/>
      <c r="BQ1710" s="1217"/>
      <c r="BR1710" s="1218"/>
      <c r="BS1710" s="587">
        <f t="shared" si="359"/>
        <v>0</v>
      </c>
    </row>
    <row r="1711" spans="1:71" s="17" customFormat="1" ht="16.75" hidden="1" customHeight="1" outlineLevel="2">
      <c r="A1711" s="1215">
        <v>160</v>
      </c>
      <c r="B1711" s="1216"/>
      <c r="C1711" s="1217"/>
      <c r="D1711" s="1218"/>
      <c r="E1711" s="587">
        <f t="shared" si="348"/>
        <v>0</v>
      </c>
      <c r="G1711" s="1215">
        <v>160</v>
      </c>
      <c r="H1711" s="1216"/>
      <c r="I1711" s="1217"/>
      <c r="J1711" s="1218"/>
      <c r="K1711" s="587">
        <f t="shared" si="349"/>
        <v>0</v>
      </c>
      <c r="M1711" s="1215">
        <v>160</v>
      </c>
      <c r="N1711" s="1216"/>
      <c r="O1711" s="1217"/>
      <c r="P1711" s="1218"/>
      <c r="Q1711" s="587">
        <f t="shared" si="350"/>
        <v>0</v>
      </c>
      <c r="S1711" s="1215">
        <v>160</v>
      </c>
      <c r="T1711" s="1216"/>
      <c r="U1711" s="1217"/>
      <c r="V1711" s="1218"/>
      <c r="W1711" s="587">
        <f t="shared" si="351"/>
        <v>0</v>
      </c>
      <c r="Y1711" s="1215">
        <v>160</v>
      </c>
      <c r="Z1711" s="1216"/>
      <c r="AA1711" s="1217"/>
      <c r="AB1711" s="1218"/>
      <c r="AC1711" s="587">
        <f t="shared" si="352"/>
        <v>0</v>
      </c>
      <c r="AE1711" s="1215">
        <v>160</v>
      </c>
      <c r="AF1711" s="1216"/>
      <c r="AG1711" s="1217"/>
      <c r="AH1711" s="1218"/>
      <c r="AI1711" s="587">
        <f t="shared" si="353"/>
        <v>0</v>
      </c>
      <c r="AK1711" s="1215">
        <v>160</v>
      </c>
      <c r="AL1711" s="1216"/>
      <c r="AM1711" s="1217"/>
      <c r="AN1711" s="1218"/>
      <c r="AO1711" s="587">
        <f t="shared" si="354"/>
        <v>0</v>
      </c>
      <c r="AQ1711" s="1215">
        <v>160</v>
      </c>
      <c r="AR1711" s="1216"/>
      <c r="AS1711" s="1217"/>
      <c r="AT1711" s="1218"/>
      <c r="AU1711" s="587">
        <f t="shared" si="355"/>
        <v>0</v>
      </c>
      <c r="AW1711" s="1215">
        <v>160</v>
      </c>
      <c r="AX1711" s="1216"/>
      <c r="AY1711" s="1217"/>
      <c r="AZ1711" s="1218"/>
      <c r="BA1711" s="587">
        <f t="shared" si="356"/>
        <v>0</v>
      </c>
      <c r="BC1711" s="1215">
        <v>160</v>
      </c>
      <c r="BD1711" s="1216"/>
      <c r="BE1711" s="1217"/>
      <c r="BF1711" s="1218"/>
      <c r="BG1711" s="587">
        <f t="shared" si="357"/>
        <v>0</v>
      </c>
      <c r="BI1711" s="1215">
        <v>160</v>
      </c>
      <c r="BJ1711" s="1216"/>
      <c r="BK1711" s="1217"/>
      <c r="BL1711" s="1218"/>
      <c r="BM1711" s="587">
        <f t="shared" si="358"/>
        <v>0</v>
      </c>
      <c r="BO1711" s="1215">
        <v>160</v>
      </c>
      <c r="BP1711" s="1216"/>
      <c r="BQ1711" s="1217"/>
      <c r="BR1711" s="1218"/>
      <c r="BS1711" s="587">
        <f t="shared" si="359"/>
        <v>0</v>
      </c>
    </row>
    <row r="1712" spans="1:71" s="17" customFormat="1" ht="16.75" hidden="1" customHeight="1" outlineLevel="2">
      <c r="A1712" s="1215">
        <v>161</v>
      </c>
      <c r="B1712" s="1216"/>
      <c r="C1712" s="1217"/>
      <c r="D1712" s="1218"/>
      <c r="E1712" s="587">
        <f t="shared" si="348"/>
        <v>0</v>
      </c>
      <c r="G1712" s="1215">
        <v>161</v>
      </c>
      <c r="H1712" s="1216"/>
      <c r="I1712" s="1217"/>
      <c r="J1712" s="1218"/>
      <c r="K1712" s="587">
        <f t="shared" si="349"/>
        <v>0</v>
      </c>
      <c r="M1712" s="1215">
        <v>161</v>
      </c>
      <c r="N1712" s="1216"/>
      <c r="O1712" s="1217"/>
      <c r="P1712" s="1218"/>
      <c r="Q1712" s="587">
        <f t="shared" si="350"/>
        <v>0</v>
      </c>
      <c r="S1712" s="1215">
        <v>161</v>
      </c>
      <c r="T1712" s="1216"/>
      <c r="U1712" s="1217"/>
      <c r="V1712" s="1218"/>
      <c r="W1712" s="587">
        <f t="shared" si="351"/>
        <v>0</v>
      </c>
      <c r="Y1712" s="1215">
        <v>161</v>
      </c>
      <c r="Z1712" s="1216"/>
      <c r="AA1712" s="1217"/>
      <c r="AB1712" s="1218"/>
      <c r="AC1712" s="587">
        <f t="shared" si="352"/>
        <v>0</v>
      </c>
      <c r="AE1712" s="1215">
        <v>161</v>
      </c>
      <c r="AF1712" s="1216"/>
      <c r="AG1712" s="1217"/>
      <c r="AH1712" s="1218"/>
      <c r="AI1712" s="587">
        <f t="shared" si="353"/>
        <v>0</v>
      </c>
      <c r="AK1712" s="1215">
        <v>161</v>
      </c>
      <c r="AL1712" s="1216"/>
      <c r="AM1712" s="1217"/>
      <c r="AN1712" s="1218"/>
      <c r="AO1712" s="587">
        <f t="shared" si="354"/>
        <v>0</v>
      </c>
      <c r="AQ1712" s="1215">
        <v>161</v>
      </c>
      <c r="AR1712" s="1216"/>
      <c r="AS1712" s="1217"/>
      <c r="AT1712" s="1218"/>
      <c r="AU1712" s="587">
        <f t="shared" si="355"/>
        <v>0</v>
      </c>
      <c r="AW1712" s="1215">
        <v>161</v>
      </c>
      <c r="AX1712" s="1216"/>
      <c r="AY1712" s="1217"/>
      <c r="AZ1712" s="1218"/>
      <c r="BA1712" s="587">
        <f t="shared" si="356"/>
        <v>0</v>
      </c>
      <c r="BC1712" s="1215">
        <v>161</v>
      </c>
      <c r="BD1712" s="1216"/>
      <c r="BE1712" s="1217"/>
      <c r="BF1712" s="1218"/>
      <c r="BG1712" s="587">
        <f t="shared" si="357"/>
        <v>0</v>
      </c>
      <c r="BI1712" s="1215">
        <v>161</v>
      </c>
      <c r="BJ1712" s="1216"/>
      <c r="BK1712" s="1217"/>
      <c r="BL1712" s="1218"/>
      <c r="BM1712" s="587">
        <f t="shared" si="358"/>
        <v>0</v>
      </c>
      <c r="BO1712" s="1215">
        <v>161</v>
      </c>
      <c r="BP1712" s="1216"/>
      <c r="BQ1712" s="1217"/>
      <c r="BR1712" s="1218"/>
      <c r="BS1712" s="587">
        <f t="shared" si="359"/>
        <v>0</v>
      </c>
    </row>
    <row r="1713" spans="1:71" s="17" customFormat="1" ht="16.75" hidden="1" customHeight="1" outlineLevel="2">
      <c r="A1713" s="1215">
        <v>162</v>
      </c>
      <c r="B1713" s="1216"/>
      <c r="C1713" s="1217"/>
      <c r="D1713" s="1218"/>
      <c r="E1713" s="587">
        <f t="shared" si="348"/>
        <v>0</v>
      </c>
      <c r="G1713" s="1215">
        <v>162</v>
      </c>
      <c r="H1713" s="1216"/>
      <c r="I1713" s="1217"/>
      <c r="J1713" s="1218"/>
      <c r="K1713" s="587">
        <f t="shared" si="349"/>
        <v>0</v>
      </c>
      <c r="M1713" s="1215">
        <v>162</v>
      </c>
      <c r="N1713" s="1216"/>
      <c r="O1713" s="1217"/>
      <c r="P1713" s="1218"/>
      <c r="Q1713" s="587">
        <f t="shared" si="350"/>
        <v>0</v>
      </c>
      <c r="S1713" s="1215">
        <v>162</v>
      </c>
      <c r="T1713" s="1216"/>
      <c r="U1713" s="1217"/>
      <c r="V1713" s="1218"/>
      <c r="W1713" s="587">
        <f t="shared" si="351"/>
        <v>0</v>
      </c>
      <c r="Y1713" s="1215">
        <v>162</v>
      </c>
      <c r="Z1713" s="1216"/>
      <c r="AA1713" s="1217"/>
      <c r="AB1713" s="1218"/>
      <c r="AC1713" s="587">
        <f t="shared" si="352"/>
        <v>0</v>
      </c>
      <c r="AE1713" s="1215">
        <v>162</v>
      </c>
      <c r="AF1713" s="1216"/>
      <c r="AG1713" s="1217"/>
      <c r="AH1713" s="1218"/>
      <c r="AI1713" s="587">
        <f t="shared" si="353"/>
        <v>0</v>
      </c>
      <c r="AK1713" s="1215">
        <v>162</v>
      </c>
      <c r="AL1713" s="1216"/>
      <c r="AM1713" s="1217"/>
      <c r="AN1713" s="1218"/>
      <c r="AO1713" s="587">
        <f t="shared" si="354"/>
        <v>0</v>
      </c>
      <c r="AQ1713" s="1215">
        <v>162</v>
      </c>
      <c r="AR1713" s="1216"/>
      <c r="AS1713" s="1217"/>
      <c r="AT1713" s="1218"/>
      <c r="AU1713" s="587">
        <f t="shared" si="355"/>
        <v>0</v>
      </c>
      <c r="AW1713" s="1215">
        <v>162</v>
      </c>
      <c r="AX1713" s="1216"/>
      <c r="AY1713" s="1217"/>
      <c r="AZ1713" s="1218"/>
      <c r="BA1713" s="587">
        <f t="shared" si="356"/>
        <v>0</v>
      </c>
      <c r="BC1713" s="1215">
        <v>162</v>
      </c>
      <c r="BD1713" s="1216"/>
      <c r="BE1713" s="1217"/>
      <c r="BF1713" s="1218"/>
      <c r="BG1713" s="587">
        <f t="shared" si="357"/>
        <v>0</v>
      </c>
      <c r="BI1713" s="1215">
        <v>162</v>
      </c>
      <c r="BJ1713" s="1216"/>
      <c r="BK1713" s="1217"/>
      <c r="BL1713" s="1218"/>
      <c r="BM1713" s="587">
        <f t="shared" si="358"/>
        <v>0</v>
      </c>
      <c r="BO1713" s="1215">
        <v>162</v>
      </c>
      <c r="BP1713" s="1216"/>
      <c r="BQ1713" s="1217"/>
      <c r="BR1713" s="1218"/>
      <c r="BS1713" s="587">
        <f t="shared" si="359"/>
        <v>0</v>
      </c>
    </row>
    <row r="1714" spans="1:71" s="17" customFormat="1" ht="16.75" hidden="1" customHeight="1" outlineLevel="2">
      <c r="A1714" s="1215">
        <v>163</v>
      </c>
      <c r="B1714" s="1216"/>
      <c r="C1714" s="1217"/>
      <c r="D1714" s="1218"/>
      <c r="E1714" s="587">
        <f t="shared" si="348"/>
        <v>0</v>
      </c>
      <c r="G1714" s="1215">
        <v>163</v>
      </c>
      <c r="H1714" s="1216"/>
      <c r="I1714" s="1217"/>
      <c r="J1714" s="1218"/>
      <c r="K1714" s="587">
        <f t="shared" si="349"/>
        <v>0</v>
      </c>
      <c r="M1714" s="1215">
        <v>163</v>
      </c>
      <c r="N1714" s="1216"/>
      <c r="O1714" s="1217"/>
      <c r="P1714" s="1218"/>
      <c r="Q1714" s="587">
        <f t="shared" si="350"/>
        <v>0</v>
      </c>
      <c r="S1714" s="1215">
        <v>163</v>
      </c>
      <c r="T1714" s="1216"/>
      <c r="U1714" s="1217"/>
      <c r="V1714" s="1218"/>
      <c r="W1714" s="587">
        <f t="shared" si="351"/>
        <v>0</v>
      </c>
      <c r="Y1714" s="1215">
        <v>163</v>
      </c>
      <c r="Z1714" s="1216"/>
      <c r="AA1714" s="1217"/>
      <c r="AB1714" s="1218"/>
      <c r="AC1714" s="587">
        <f t="shared" si="352"/>
        <v>0</v>
      </c>
      <c r="AE1714" s="1215">
        <v>163</v>
      </c>
      <c r="AF1714" s="1216"/>
      <c r="AG1714" s="1217"/>
      <c r="AH1714" s="1218"/>
      <c r="AI1714" s="587">
        <f t="shared" si="353"/>
        <v>0</v>
      </c>
      <c r="AK1714" s="1215">
        <v>163</v>
      </c>
      <c r="AL1714" s="1216"/>
      <c r="AM1714" s="1217"/>
      <c r="AN1714" s="1218"/>
      <c r="AO1714" s="587">
        <f t="shared" si="354"/>
        <v>0</v>
      </c>
      <c r="AQ1714" s="1215">
        <v>163</v>
      </c>
      <c r="AR1714" s="1216"/>
      <c r="AS1714" s="1217"/>
      <c r="AT1714" s="1218"/>
      <c r="AU1714" s="587">
        <f t="shared" si="355"/>
        <v>0</v>
      </c>
      <c r="AW1714" s="1215">
        <v>163</v>
      </c>
      <c r="AX1714" s="1216"/>
      <c r="AY1714" s="1217"/>
      <c r="AZ1714" s="1218"/>
      <c r="BA1714" s="587">
        <f t="shared" si="356"/>
        <v>0</v>
      </c>
      <c r="BC1714" s="1215">
        <v>163</v>
      </c>
      <c r="BD1714" s="1216"/>
      <c r="BE1714" s="1217"/>
      <c r="BF1714" s="1218"/>
      <c r="BG1714" s="587">
        <f t="shared" si="357"/>
        <v>0</v>
      </c>
      <c r="BI1714" s="1215">
        <v>163</v>
      </c>
      <c r="BJ1714" s="1216"/>
      <c r="BK1714" s="1217"/>
      <c r="BL1714" s="1218"/>
      <c r="BM1714" s="587">
        <f t="shared" si="358"/>
        <v>0</v>
      </c>
      <c r="BO1714" s="1215">
        <v>163</v>
      </c>
      <c r="BP1714" s="1216"/>
      <c r="BQ1714" s="1217"/>
      <c r="BR1714" s="1218"/>
      <c r="BS1714" s="587">
        <f t="shared" si="359"/>
        <v>0</v>
      </c>
    </row>
    <row r="1715" spans="1:71" s="17" customFormat="1" ht="16.75" hidden="1" customHeight="1" outlineLevel="2">
      <c r="A1715" s="1215">
        <v>164</v>
      </c>
      <c r="B1715" s="1216"/>
      <c r="C1715" s="1217"/>
      <c r="D1715" s="1218"/>
      <c r="E1715" s="587">
        <f t="shared" si="348"/>
        <v>0</v>
      </c>
      <c r="G1715" s="1215">
        <v>164</v>
      </c>
      <c r="H1715" s="1216"/>
      <c r="I1715" s="1217"/>
      <c r="J1715" s="1218"/>
      <c r="K1715" s="587">
        <f t="shared" si="349"/>
        <v>0</v>
      </c>
      <c r="M1715" s="1215">
        <v>164</v>
      </c>
      <c r="N1715" s="1216"/>
      <c r="O1715" s="1217"/>
      <c r="P1715" s="1218"/>
      <c r="Q1715" s="587">
        <f t="shared" si="350"/>
        <v>0</v>
      </c>
      <c r="S1715" s="1215">
        <v>164</v>
      </c>
      <c r="T1715" s="1216"/>
      <c r="U1715" s="1217"/>
      <c r="V1715" s="1218"/>
      <c r="W1715" s="587">
        <f t="shared" si="351"/>
        <v>0</v>
      </c>
      <c r="Y1715" s="1215">
        <v>164</v>
      </c>
      <c r="Z1715" s="1216"/>
      <c r="AA1715" s="1217"/>
      <c r="AB1715" s="1218"/>
      <c r="AC1715" s="587">
        <f t="shared" si="352"/>
        <v>0</v>
      </c>
      <c r="AE1715" s="1215">
        <v>164</v>
      </c>
      <c r="AF1715" s="1216"/>
      <c r="AG1715" s="1217"/>
      <c r="AH1715" s="1218"/>
      <c r="AI1715" s="587">
        <f t="shared" si="353"/>
        <v>0</v>
      </c>
      <c r="AK1715" s="1215">
        <v>164</v>
      </c>
      <c r="AL1715" s="1216"/>
      <c r="AM1715" s="1217"/>
      <c r="AN1715" s="1218"/>
      <c r="AO1715" s="587">
        <f t="shared" si="354"/>
        <v>0</v>
      </c>
      <c r="AQ1715" s="1215">
        <v>164</v>
      </c>
      <c r="AR1715" s="1216"/>
      <c r="AS1715" s="1217"/>
      <c r="AT1715" s="1218"/>
      <c r="AU1715" s="587">
        <f t="shared" si="355"/>
        <v>0</v>
      </c>
      <c r="AW1715" s="1215">
        <v>164</v>
      </c>
      <c r="AX1715" s="1216"/>
      <c r="AY1715" s="1217"/>
      <c r="AZ1715" s="1218"/>
      <c r="BA1715" s="587">
        <f t="shared" si="356"/>
        <v>0</v>
      </c>
      <c r="BC1715" s="1215">
        <v>164</v>
      </c>
      <c r="BD1715" s="1216"/>
      <c r="BE1715" s="1217"/>
      <c r="BF1715" s="1218"/>
      <c r="BG1715" s="587">
        <f t="shared" si="357"/>
        <v>0</v>
      </c>
      <c r="BI1715" s="1215">
        <v>164</v>
      </c>
      <c r="BJ1715" s="1216"/>
      <c r="BK1715" s="1217"/>
      <c r="BL1715" s="1218"/>
      <c r="BM1715" s="587">
        <f t="shared" si="358"/>
        <v>0</v>
      </c>
      <c r="BO1715" s="1215">
        <v>164</v>
      </c>
      <c r="BP1715" s="1216"/>
      <c r="BQ1715" s="1217"/>
      <c r="BR1715" s="1218"/>
      <c r="BS1715" s="587">
        <f t="shared" si="359"/>
        <v>0</v>
      </c>
    </row>
    <row r="1716" spans="1:71" s="17" customFormat="1" ht="16.75" hidden="1" customHeight="1" outlineLevel="2">
      <c r="A1716" s="1215">
        <v>165</v>
      </c>
      <c r="B1716" s="1216"/>
      <c r="C1716" s="1217"/>
      <c r="D1716" s="1218"/>
      <c r="E1716" s="587">
        <f t="shared" si="348"/>
        <v>0</v>
      </c>
      <c r="G1716" s="1215">
        <v>165</v>
      </c>
      <c r="H1716" s="1216"/>
      <c r="I1716" s="1217"/>
      <c r="J1716" s="1218"/>
      <c r="K1716" s="587">
        <f t="shared" si="349"/>
        <v>0</v>
      </c>
      <c r="M1716" s="1215">
        <v>165</v>
      </c>
      <c r="N1716" s="1216"/>
      <c r="O1716" s="1217"/>
      <c r="P1716" s="1218"/>
      <c r="Q1716" s="587">
        <f t="shared" si="350"/>
        <v>0</v>
      </c>
      <c r="S1716" s="1215">
        <v>165</v>
      </c>
      <c r="T1716" s="1216"/>
      <c r="U1716" s="1217"/>
      <c r="V1716" s="1218"/>
      <c r="W1716" s="587">
        <f t="shared" si="351"/>
        <v>0</v>
      </c>
      <c r="Y1716" s="1215">
        <v>165</v>
      </c>
      <c r="Z1716" s="1216"/>
      <c r="AA1716" s="1217"/>
      <c r="AB1716" s="1218"/>
      <c r="AC1716" s="587">
        <f t="shared" si="352"/>
        <v>0</v>
      </c>
      <c r="AE1716" s="1215">
        <v>165</v>
      </c>
      <c r="AF1716" s="1216"/>
      <c r="AG1716" s="1217"/>
      <c r="AH1716" s="1218"/>
      <c r="AI1716" s="587">
        <f t="shared" si="353"/>
        <v>0</v>
      </c>
      <c r="AK1716" s="1215">
        <v>165</v>
      </c>
      <c r="AL1716" s="1216"/>
      <c r="AM1716" s="1217"/>
      <c r="AN1716" s="1218"/>
      <c r="AO1716" s="587">
        <f t="shared" si="354"/>
        <v>0</v>
      </c>
      <c r="AQ1716" s="1215">
        <v>165</v>
      </c>
      <c r="AR1716" s="1216"/>
      <c r="AS1716" s="1217"/>
      <c r="AT1716" s="1218"/>
      <c r="AU1716" s="587">
        <f t="shared" si="355"/>
        <v>0</v>
      </c>
      <c r="AW1716" s="1215">
        <v>165</v>
      </c>
      <c r="AX1716" s="1216"/>
      <c r="AY1716" s="1217"/>
      <c r="AZ1716" s="1218"/>
      <c r="BA1716" s="587">
        <f t="shared" si="356"/>
        <v>0</v>
      </c>
      <c r="BC1716" s="1215">
        <v>165</v>
      </c>
      <c r="BD1716" s="1216"/>
      <c r="BE1716" s="1217"/>
      <c r="BF1716" s="1218"/>
      <c r="BG1716" s="587">
        <f t="shared" si="357"/>
        <v>0</v>
      </c>
      <c r="BI1716" s="1215">
        <v>165</v>
      </c>
      <c r="BJ1716" s="1216"/>
      <c r="BK1716" s="1217"/>
      <c r="BL1716" s="1218"/>
      <c r="BM1716" s="587">
        <f t="shared" si="358"/>
        <v>0</v>
      </c>
      <c r="BO1716" s="1215">
        <v>165</v>
      </c>
      <c r="BP1716" s="1216"/>
      <c r="BQ1716" s="1217"/>
      <c r="BR1716" s="1218"/>
      <c r="BS1716" s="587">
        <f t="shared" si="359"/>
        <v>0</v>
      </c>
    </row>
    <row r="1717" spans="1:71" s="17" customFormat="1" ht="16.75" hidden="1" customHeight="1" outlineLevel="2">
      <c r="A1717" s="1215">
        <v>166</v>
      </c>
      <c r="B1717" s="1216"/>
      <c r="C1717" s="1217"/>
      <c r="D1717" s="1218"/>
      <c r="E1717" s="587">
        <f t="shared" si="348"/>
        <v>0</v>
      </c>
      <c r="G1717" s="1215">
        <v>166</v>
      </c>
      <c r="H1717" s="1216"/>
      <c r="I1717" s="1217"/>
      <c r="J1717" s="1218"/>
      <c r="K1717" s="587">
        <f t="shared" si="349"/>
        <v>0</v>
      </c>
      <c r="M1717" s="1215">
        <v>166</v>
      </c>
      <c r="N1717" s="1216"/>
      <c r="O1717" s="1217"/>
      <c r="P1717" s="1218"/>
      <c r="Q1717" s="587">
        <f t="shared" si="350"/>
        <v>0</v>
      </c>
      <c r="S1717" s="1215">
        <v>166</v>
      </c>
      <c r="T1717" s="1216"/>
      <c r="U1717" s="1217"/>
      <c r="V1717" s="1218"/>
      <c r="W1717" s="587">
        <f t="shared" si="351"/>
        <v>0</v>
      </c>
      <c r="Y1717" s="1215">
        <v>166</v>
      </c>
      <c r="Z1717" s="1216"/>
      <c r="AA1717" s="1217"/>
      <c r="AB1717" s="1218"/>
      <c r="AC1717" s="587">
        <f t="shared" si="352"/>
        <v>0</v>
      </c>
      <c r="AE1717" s="1215">
        <v>166</v>
      </c>
      <c r="AF1717" s="1216"/>
      <c r="AG1717" s="1217"/>
      <c r="AH1717" s="1218"/>
      <c r="AI1717" s="587">
        <f t="shared" si="353"/>
        <v>0</v>
      </c>
      <c r="AK1717" s="1215">
        <v>166</v>
      </c>
      <c r="AL1717" s="1216"/>
      <c r="AM1717" s="1217"/>
      <c r="AN1717" s="1218"/>
      <c r="AO1717" s="587">
        <f t="shared" si="354"/>
        <v>0</v>
      </c>
      <c r="AQ1717" s="1215">
        <v>166</v>
      </c>
      <c r="AR1717" s="1216"/>
      <c r="AS1717" s="1217"/>
      <c r="AT1717" s="1218"/>
      <c r="AU1717" s="587">
        <f t="shared" si="355"/>
        <v>0</v>
      </c>
      <c r="AW1717" s="1215">
        <v>166</v>
      </c>
      <c r="AX1717" s="1216"/>
      <c r="AY1717" s="1217"/>
      <c r="AZ1717" s="1218"/>
      <c r="BA1717" s="587">
        <f t="shared" si="356"/>
        <v>0</v>
      </c>
      <c r="BC1717" s="1215">
        <v>166</v>
      </c>
      <c r="BD1717" s="1216"/>
      <c r="BE1717" s="1217"/>
      <c r="BF1717" s="1218"/>
      <c r="BG1717" s="587">
        <f t="shared" si="357"/>
        <v>0</v>
      </c>
      <c r="BI1717" s="1215">
        <v>166</v>
      </c>
      <c r="BJ1717" s="1216"/>
      <c r="BK1717" s="1217"/>
      <c r="BL1717" s="1218"/>
      <c r="BM1717" s="587">
        <f t="shared" si="358"/>
        <v>0</v>
      </c>
      <c r="BO1717" s="1215">
        <v>166</v>
      </c>
      <c r="BP1717" s="1216"/>
      <c r="BQ1717" s="1217"/>
      <c r="BR1717" s="1218"/>
      <c r="BS1717" s="587">
        <f t="shared" si="359"/>
        <v>0</v>
      </c>
    </row>
    <row r="1718" spans="1:71" s="17" customFormat="1" ht="16.75" hidden="1" customHeight="1" outlineLevel="2">
      <c r="A1718" s="1215">
        <v>167</v>
      </c>
      <c r="B1718" s="1216"/>
      <c r="C1718" s="1217"/>
      <c r="D1718" s="1218"/>
      <c r="E1718" s="587">
        <f t="shared" si="348"/>
        <v>0</v>
      </c>
      <c r="G1718" s="1215">
        <v>167</v>
      </c>
      <c r="H1718" s="1216"/>
      <c r="I1718" s="1217"/>
      <c r="J1718" s="1218"/>
      <c r="K1718" s="587">
        <f t="shared" si="349"/>
        <v>0</v>
      </c>
      <c r="M1718" s="1215">
        <v>167</v>
      </c>
      <c r="N1718" s="1216"/>
      <c r="O1718" s="1217"/>
      <c r="P1718" s="1218"/>
      <c r="Q1718" s="587">
        <f t="shared" si="350"/>
        <v>0</v>
      </c>
      <c r="S1718" s="1215">
        <v>167</v>
      </c>
      <c r="T1718" s="1216"/>
      <c r="U1718" s="1217"/>
      <c r="V1718" s="1218"/>
      <c r="W1718" s="587">
        <f t="shared" si="351"/>
        <v>0</v>
      </c>
      <c r="Y1718" s="1215">
        <v>167</v>
      </c>
      <c r="Z1718" s="1216"/>
      <c r="AA1718" s="1217"/>
      <c r="AB1718" s="1218"/>
      <c r="AC1718" s="587">
        <f t="shared" si="352"/>
        <v>0</v>
      </c>
      <c r="AE1718" s="1215">
        <v>167</v>
      </c>
      <c r="AF1718" s="1216"/>
      <c r="AG1718" s="1217"/>
      <c r="AH1718" s="1218"/>
      <c r="AI1718" s="587">
        <f t="shared" si="353"/>
        <v>0</v>
      </c>
      <c r="AK1718" s="1215">
        <v>167</v>
      </c>
      <c r="AL1718" s="1216"/>
      <c r="AM1718" s="1217"/>
      <c r="AN1718" s="1218"/>
      <c r="AO1718" s="587">
        <f t="shared" si="354"/>
        <v>0</v>
      </c>
      <c r="AQ1718" s="1215">
        <v>167</v>
      </c>
      <c r="AR1718" s="1216"/>
      <c r="AS1718" s="1217"/>
      <c r="AT1718" s="1218"/>
      <c r="AU1718" s="587">
        <f t="shared" si="355"/>
        <v>0</v>
      </c>
      <c r="AW1718" s="1215">
        <v>167</v>
      </c>
      <c r="AX1718" s="1216"/>
      <c r="AY1718" s="1217"/>
      <c r="AZ1718" s="1218"/>
      <c r="BA1718" s="587">
        <f t="shared" si="356"/>
        <v>0</v>
      </c>
      <c r="BC1718" s="1215">
        <v>167</v>
      </c>
      <c r="BD1718" s="1216"/>
      <c r="BE1718" s="1217"/>
      <c r="BF1718" s="1218"/>
      <c r="BG1718" s="587">
        <f t="shared" si="357"/>
        <v>0</v>
      </c>
      <c r="BI1718" s="1215">
        <v>167</v>
      </c>
      <c r="BJ1718" s="1216"/>
      <c r="BK1718" s="1217"/>
      <c r="BL1718" s="1218"/>
      <c r="BM1718" s="587">
        <f t="shared" si="358"/>
        <v>0</v>
      </c>
      <c r="BO1718" s="1215">
        <v>167</v>
      </c>
      <c r="BP1718" s="1216"/>
      <c r="BQ1718" s="1217"/>
      <c r="BR1718" s="1218"/>
      <c r="BS1718" s="587">
        <f t="shared" si="359"/>
        <v>0</v>
      </c>
    </row>
    <row r="1719" spans="1:71" s="17" customFormat="1" ht="16.75" hidden="1" customHeight="1" outlineLevel="2">
      <c r="A1719" s="1215">
        <v>168</v>
      </c>
      <c r="B1719" s="1216"/>
      <c r="C1719" s="1217"/>
      <c r="D1719" s="1218"/>
      <c r="E1719" s="587">
        <f t="shared" si="348"/>
        <v>0</v>
      </c>
      <c r="G1719" s="1215">
        <v>168</v>
      </c>
      <c r="H1719" s="1216"/>
      <c r="I1719" s="1217"/>
      <c r="J1719" s="1218"/>
      <c r="K1719" s="587">
        <f t="shared" si="349"/>
        <v>0</v>
      </c>
      <c r="M1719" s="1215">
        <v>168</v>
      </c>
      <c r="N1719" s="1216"/>
      <c r="O1719" s="1217"/>
      <c r="P1719" s="1218"/>
      <c r="Q1719" s="587">
        <f t="shared" si="350"/>
        <v>0</v>
      </c>
      <c r="S1719" s="1215">
        <v>168</v>
      </c>
      <c r="T1719" s="1216"/>
      <c r="U1719" s="1217"/>
      <c r="V1719" s="1218"/>
      <c r="W1719" s="587">
        <f t="shared" si="351"/>
        <v>0</v>
      </c>
      <c r="Y1719" s="1215">
        <v>168</v>
      </c>
      <c r="Z1719" s="1216"/>
      <c r="AA1719" s="1217"/>
      <c r="AB1719" s="1218"/>
      <c r="AC1719" s="587">
        <f t="shared" si="352"/>
        <v>0</v>
      </c>
      <c r="AE1719" s="1215">
        <v>168</v>
      </c>
      <c r="AF1719" s="1216"/>
      <c r="AG1719" s="1217"/>
      <c r="AH1719" s="1218"/>
      <c r="AI1719" s="587">
        <f t="shared" si="353"/>
        <v>0</v>
      </c>
      <c r="AK1719" s="1215">
        <v>168</v>
      </c>
      <c r="AL1719" s="1216"/>
      <c r="AM1719" s="1217"/>
      <c r="AN1719" s="1218"/>
      <c r="AO1719" s="587">
        <f t="shared" si="354"/>
        <v>0</v>
      </c>
      <c r="AQ1719" s="1215">
        <v>168</v>
      </c>
      <c r="AR1719" s="1216"/>
      <c r="AS1719" s="1217"/>
      <c r="AT1719" s="1218"/>
      <c r="AU1719" s="587">
        <f t="shared" si="355"/>
        <v>0</v>
      </c>
      <c r="AW1719" s="1215">
        <v>168</v>
      </c>
      <c r="AX1719" s="1216"/>
      <c r="AY1719" s="1217"/>
      <c r="AZ1719" s="1218"/>
      <c r="BA1719" s="587">
        <f t="shared" si="356"/>
        <v>0</v>
      </c>
      <c r="BC1719" s="1215">
        <v>168</v>
      </c>
      <c r="BD1719" s="1216"/>
      <c r="BE1719" s="1217"/>
      <c r="BF1719" s="1218"/>
      <c r="BG1719" s="587">
        <f t="shared" si="357"/>
        <v>0</v>
      </c>
      <c r="BI1719" s="1215">
        <v>168</v>
      </c>
      <c r="BJ1719" s="1216"/>
      <c r="BK1719" s="1217"/>
      <c r="BL1719" s="1218"/>
      <c r="BM1719" s="587">
        <f t="shared" si="358"/>
        <v>0</v>
      </c>
      <c r="BO1719" s="1215">
        <v>168</v>
      </c>
      <c r="BP1719" s="1216"/>
      <c r="BQ1719" s="1217"/>
      <c r="BR1719" s="1218"/>
      <c r="BS1719" s="587">
        <f t="shared" si="359"/>
        <v>0</v>
      </c>
    </row>
    <row r="1720" spans="1:71" s="17" customFormat="1" ht="16.75" hidden="1" customHeight="1" outlineLevel="2">
      <c r="A1720" s="1215">
        <v>169</v>
      </c>
      <c r="B1720" s="1216"/>
      <c r="C1720" s="1217"/>
      <c r="D1720" s="1218"/>
      <c r="E1720" s="587">
        <f t="shared" si="348"/>
        <v>0</v>
      </c>
      <c r="G1720" s="1215">
        <v>169</v>
      </c>
      <c r="H1720" s="1216"/>
      <c r="I1720" s="1217"/>
      <c r="J1720" s="1218"/>
      <c r="K1720" s="587">
        <f t="shared" si="349"/>
        <v>0</v>
      </c>
      <c r="M1720" s="1215">
        <v>169</v>
      </c>
      <c r="N1720" s="1216"/>
      <c r="O1720" s="1217"/>
      <c r="P1720" s="1218"/>
      <c r="Q1720" s="587">
        <f t="shared" si="350"/>
        <v>0</v>
      </c>
      <c r="S1720" s="1215">
        <v>169</v>
      </c>
      <c r="T1720" s="1216"/>
      <c r="U1720" s="1217"/>
      <c r="V1720" s="1218"/>
      <c r="W1720" s="587">
        <f t="shared" si="351"/>
        <v>0</v>
      </c>
      <c r="Y1720" s="1215">
        <v>169</v>
      </c>
      <c r="Z1720" s="1216"/>
      <c r="AA1720" s="1217"/>
      <c r="AB1720" s="1218"/>
      <c r="AC1720" s="587">
        <f t="shared" si="352"/>
        <v>0</v>
      </c>
      <c r="AE1720" s="1215">
        <v>169</v>
      </c>
      <c r="AF1720" s="1216"/>
      <c r="AG1720" s="1217"/>
      <c r="AH1720" s="1218"/>
      <c r="AI1720" s="587">
        <f t="shared" si="353"/>
        <v>0</v>
      </c>
      <c r="AK1720" s="1215">
        <v>169</v>
      </c>
      <c r="AL1720" s="1216"/>
      <c r="AM1720" s="1217"/>
      <c r="AN1720" s="1218"/>
      <c r="AO1720" s="587">
        <f t="shared" si="354"/>
        <v>0</v>
      </c>
      <c r="AQ1720" s="1215">
        <v>169</v>
      </c>
      <c r="AR1720" s="1216"/>
      <c r="AS1720" s="1217"/>
      <c r="AT1720" s="1218"/>
      <c r="AU1720" s="587">
        <f t="shared" si="355"/>
        <v>0</v>
      </c>
      <c r="AW1720" s="1215">
        <v>169</v>
      </c>
      <c r="AX1720" s="1216"/>
      <c r="AY1720" s="1217"/>
      <c r="AZ1720" s="1218"/>
      <c r="BA1720" s="587">
        <f t="shared" si="356"/>
        <v>0</v>
      </c>
      <c r="BC1720" s="1215">
        <v>169</v>
      </c>
      <c r="BD1720" s="1216"/>
      <c r="BE1720" s="1217"/>
      <c r="BF1720" s="1218"/>
      <c r="BG1720" s="587">
        <f t="shared" si="357"/>
        <v>0</v>
      </c>
      <c r="BI1720" s="1215">
        <v>169</v>
      </c>
      <c r="BJ1720" s="1216"/>
      <c r="BK1720" s="1217"/>
      <c r="BL1720" s="1218"/>
      <c r="BM1720" s="587">
        <f t="shared" si="358"/>
        <v>0</v>
      </c>
      <c r="BO1720" s="1215">
        <v>169</v>
      </c>
      <c r="BP1720" s="1216"/>
      <c r="BQ1720" s="1217"/>
      <c r="BR1720" s="1218"/>
      <c r="BS1720" s="587">
        <f t="shared" si="359"/>
        <v>0</v>
      </c>
    </row>
    <row r="1721" spans="1:71" s="17" customFormat="1" ht="16.75" hidden="1" customHeight="1" outlineLevel="2">
      <c r="A1721" s="1215">
        <v>170</v>
      </c>
      <c r="B1721" s="1216"/>
      <c r="C1721" s="1217"/>
      <c r="D1721" s="1218"/>
      <c r="E1721" s="587">
        <f>IF(AND(C1721&gt;=D$1545,C1721&lt;=D$1544),1,0)</f>
        <v>0</v>
      </c>
      <c r="G1721" s="1215">
        <v>170</v>
      </c>
      <c r="H1721" s="1216"/>
      <c r="I1721" s="1217"/>
      <c r="J1721" s="1218"/>
      <c r="K1721" s="587">
        <f>IF(AND(I1721&gt;=J$1545,I1721&lt;=J$1544),1,0)</f>
        <v>0</v>
      </c>
      <c r="M1721" s="1215">
        <v>170</v>
      </c>
      <c r="N1721" s="1216"/>
      <c r="O1721" s="1217"/>
      <c r="P1721" s="1218"/>
      <c r="Q1721" s="587">
        <f>IF(AND(O1721&gt;=P$1545,O1721&lt;=P$1544),1,0)</f>
        <v>0</v>
      </c>
      <c r="S1721" s="1215">
        <v>170</v>
      </c>
      <c r="T1721" s="1216"/>
      <c r="U1721" s="1217"/>
      <c r="V1721" s="1218"/>
      <c r="W1721" s="587">
        <f>IF(AND(U1721&gt;=V$1545,U1721&lt;=V$1544),1,0)</f>
        <v>0</v>
      </c>
      <c r="Y1721" s="1215">
        <v>170</v>
      </c>
      <c r="Z1721" s="1216"/>
      <c r="AA1721" s="1217"/>
      <c r="AB1721" s="1218"/>
      <c r="AC1721" s="587">
        <f>IF(AND(AA1721&gt;=AB$1545,AA1721&lt;=AB$1544),1,0)</f>
        <v>0</v>
      </c>
      <c r="AE1721" s="1215">
        <v>170</v>
      </c>
      <c r="AF1721" s="1216"/>
      <c r="AG1721" s="1217"/>
      <c r="AH1721" s="1218"/>
      <c r="AI1721" s="587">
        <f>IF(AND(AG1721&gt;=AH$1545,AG1721&lt;=AH$1544),1,0)</f>
        <v>0</v>
      </c>
      <c r="AK1721" s="1215">
        <v>170</v>
      </c>
      <c r="AL1721" s="1216"/>
      <c r="AM1721" s="1217"/>
      <c r="AN1721" s="1218"/>
      <c r="AO1721" s="587">
        <f>IF(AND(AM1721&gt;=AN$1545,AM1721&lt;=AN$1544),1,0)</f>
        <v>0</v>
      </c>
      <c r="AQ1721" s="1215">
        <v>170</v>
      </c>
      <c r="AR1721" s="1216"/>
      <c r="AS1721" s="1217"/>
      <c r="AT1721" s="1218"/>
      <c r="AU1721" s="587">
        <f>IF(AND(AS1721&gt;=AT$1545,AS1721&lt;=AT$1544),1,0)</f>
        <v>0</v>
      </c>
      <c r="AW1721" s="1215">
        <v>170</v>
      </c>
      <c r="AX1721" s="1216"/>
      <c r="AY1721" s="1217"/>
      <c r="AZ1721" s="1218"/>
      <c r="BA1721" s="587">
        <f>IF(AND(AY1721&gt;=AZ$1545,AY1721&lt;=AZ$1544),1,0)</f>
        <v>0</v>
      </c>
      <c r="BC1721" s="1215">
        <v>170</v>
      </c>
      <c r="BD1721" s="1216"/>
      <c r="BE1721" s="1217"/>
      <c r="BF1721" s="1218"/>
      <c r="BG1721" s="587">
        <f>IF(AND(BE1721&gt;=BF$1545,BE1721&lt;=BF$1544),1,0)</f>
        <v>0</v>
      </c>
      <c r="BI1721" s="1215">
        <v>170</v>
      </c>
      <c r="BJ1721" s="1216"/>
      <c r="BK1721" s="1217"/>
      <c r="BL1721" s="1218"/>
      <c r="BM1721" s="587">
        <f>IF(AND(BK1721&gt;=BL$1545,BK1721&lt;=BL$1544),1,0)</f>
        <v>0</v>
      </c>
      <c r="BO1721" s="1215">
        <v>170</v>
      </c>
      <c r="BP1721" s="1216"/>
      <c r="BQ1721" s="1217"/>
      <c r="BR1721" s="1218"/>
      <c r="BS1721" s="587">
        <f>IF(AND(BQ1721&gt;=BR$1545,BQ1721&lt;=BR$1544),1,0)</f>
        <v>0</v>
      </c>
    </row>
    <row r="1722" spans="1:71" s="17" customFormat="1" ht="16.75" hidden="1" customHeight="1" outlineLevel="2">
      <c r="A1722" s="1215">
        <v>171</v>
      </c>
      <c r="B1722" s="1216"/>
      <c r="C1722" s="1217"/>
      <c r="D1722" s="1218"/>
      <c r="E1722" s="587">
        <f t="shared" ref="E1722:E1833" si="360">IF(AND(C1722&gt;=D$1545,C1722&lt;=D$1544),1,0)</f>
        <v>0</v>
      </c>
      <c r="G1722" s="1215">
        <v>171</v>
      </c>
      <c r="H1722" s="1216"/>
      <c r="I1722" s="1217"/>
      <c r="J1722" s="1218"/>
      <c r="K1722" s="587">
        <f t="shared" ref="K1722:K1740" si="361">IF(AND(I1722&gt;=J$1545,I1722&lt;=J$1544),1,0)</f>
        <v>0</v>
      </c>
      <c r="M1722" s="1215">
        <v>171</v>
      </c>
      <c r="N1722" s="1216"/>
      <c r="O1722" s="1217"/>
      <c r="P1722" s="1218"/>
      <c r="Q1722" s="587">
        <f t="shared" ref="Q1722:Q1740" si="362">IF(AND(O1722&gt;=P$1545,O1722&lt;=P$1544),1,0)</f>
        <v>0</v>
      </c>
      <c r="S1722" s="1215">
        <v>171</v>
      </c>
      <c r="T1722" s="1216"/>
      <c r="U1722" s="1217"/>
      <c r="V1722" s="1218"/>
      <c r="W1722" s="587">
        <f t="shared" ref="W1722:W1740" si="363">IF(AND(U1722&gt;=V$1545,U1722&lt;=V$1544),1,0)</f>
        <v>0</v>
      </c>
      <c r="Y1722" s="1215">
        <v>171</v>
      </c>
      <c r="Z1722" s="1216"/>
      <c r="AA1722" s="1217"/>
      <c r="AB1722" s="1218"/>
      <c r="AC1722" s="587">
        <f t="shared" ref="AC1722:AC1740" si="364">IF(AND(AA1722&gt;=AB$1545,AA1722&lt;=AB$1544),1,0)</f>
        <v>0</v>
      </c>
      <c r="AE1722" s="1215">
        <v>171</v>
      </c>
      <c r="AF1722" s="1216"/>
      <c r="AG1722" s="1217"/>
      <c r="AH1722" s="1218"/>
      <c r="AI1722" s="587">
        <f t="shared" ref="AI1722:AI1740" si="365">IF(AND(AG1722&gt;=AH$1545,AG1722&lt;=AH$1544),1,0)</f>
        <v>0</v>
      </c>
      <c r="AK1722" s="1215">
        <v>171</v>
      </c>
      <c r="AL1722" s="1216"/>
      <c r="AM1722" s="1217"/>
      <c r="AN1722" s="1218"/>
      <c r="AO1722" s="587">
        <f t="shared" ref="AO1722:AO1740" si="366">IF(AND(AM1722&gt;=AN$1545,AM1722&lt;=AN$1544),1,0)</f>
        <v>0</v>
      </c>
      <c r="AQ1722" s="1215">
        <v>171</v>
      </c>
      <c r="AR1722" s="1216"/>
      <c r="AS1722" s="1217"/>
      <c r="AT1722" s="1218"/>
      <c r="AU1722" s="587">
        <f t="shared" ref="AU1722:AU1740" si="367">IF(AND(AS1722&gt;=AT$1545,AS1722&lt;=AT$1544),1,0)</f>
        <v>0</v>
      </c>
      <c r="AW1722" s="1215">
        <v>171</v>
      </c>
      <c r="AX1722" s="1216"/>
      <c r="AY1722" s="1217"/>
      <c r="AZ1722" s="1218"/>
      <c r="BA1722" s="587">
        <f t="shared" ref="BA1722:BA1740" si="368">IF(AND(AY1722&gt;=AZ$1545,AY1722&lt;=AZ$1544),1,0)</f>
        <v>0</v>
      </c>
      <c r="BC1722" s="1215">
        <v>171</v>
      </c>
      <c r="BD1722" s="1216"/>
      <c r="BE1722" s="1217"/>
      <c r="BF1722" s="1218"/>
      <c r="BG1722" s="587">
        <f t="shared" ref="BG1722:BG1740" si="369">IF(AND(BE1722&gt;=BF$1545,BE1722&lt;=BF$1544),1,0)</f>
        <v>0</v>
      </c>
      <c r="BI1722" s="1215">
        <v>171</v>
      </c>
      <c r="BJ1722" s="1216"/>
      <c r="BK1722" s="1217"/>
      <c r="BL1722" s="1218"/>
      <c r="BM1722" s="587">
        <f t="shared" ref="BM1722:BM1740" si="370">IF(AND(BK1722&gt;=BL$1545,BK1722&lt;=BL$1544),1,0)</f>
        <v>0</v>
      </c>
      <c r="BO1722" s="1215">
        <v>171</v>
      </c>
      <c r="BP1722" s="1216"/>
      <c r="BQ1722" s="1217"/>
      <c r="BR1722" s="1218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15">
        <v>172</v>
      </c>
      <c r="B1723" s="1216"/>
      <c r="C1723" s="1217"/>
      <c r="D1723" s="1218"/>
      <c r="E1723" s="587">
        <f t="shared" si="360"/>
        <v>0</v>
      </c>
      <c r="G1723" s="1215">
        <v>172</v>
      </c>
      <c r="H1723" s="1216"/>
      <c r="I1723" s="1217"/>
      <c r="J1723" s="1218"/>
      <c r="K1723" s="587">
        <f t="shared" si="361"/>
        <v>0</v>
      </c>
      <c r="M1723" s="1215">
        <v>172</v>
      </c>
      <c r="N1723" s="1216"/>
      <c r="O1723" s="1217"/>
      <c r="P1723" s="1218"/>
      <c r="Q1723" s="587">
        <f t="shared" si="362"/>
        <v>0</v>
      </c>
      <c r="S1723" s="1215">
        <v>172</v>
      </c>
      <c r="T1723" s="1216"/>
      <c r="U1723" s="1217"/>
      <c r="V1723" s="1218"/>
      <c r="W1723" s="587">
        <f t="shared" si="363"/>
        <v>0</v>
      </c>
      <c r="Y1723" s="1215">
        <v>172</v>
      </c>
      <c r="Z1723" s="1216"/>
      <c r="AA1723" s="1217"/>
      <c r="AB1723" s="1218"/>
      <c r="AC1723" s="587">
        <f t="shared" si="364"/>
        <v>0</v>
      </c>
      <c r="AE1723" s="1215">
        <v>172</v>
      </c>
      <c r="AF1723" s="1216"/>
      <c r="AG1723" s="1217"/>
      <c r="AH1723" s="1218"/>
      <c r="AI1723" s="587">
        <f t="shared" si="365"/>
        <v>0</v>
      </c>
      <c r="AK1723" s="1215">
        <v>172</v>
      </c>
      <c r="AL1723" s="1216"/>
      <c r="AM1723" s="1217"/>
      <c r="AN1723" s="1218"/>
      <c r="AO1723" s="587">
        <f t="shared" si="366"/>
        <v>0</v>
      </c>
      <c r="AQ1723" s="1215">
        <v>172</v>
      </c>
      <c r="AR1723" s="1216"/>
      <c r="AS1723" s="1217"/>
      <c r="AT1723" s="1218"/>
      <c r="AU1723" s="587">
        <f t="shared" si="367"/>
        <v>0</v>
      </c>
      <c r="AW1723" s="1215">
        <v>172</v>
      </c>
      <c r="AX1723" s="1216"/>
      <c r="AY1723" s="1217"/>
      <c r="AZ1723" s="1218"/>
      <c r="BA1723" s="587">
        <f t="shared" si="368"/>
        <v>0</v>
      </c>
      <c r="BC1723" s="1215">
        <v>172</v>
      </c>
      <c r="BD1723" s="1216"/>
      <c r="BE1723" s="1217"/>
      <c r="BF1723" s="1218"/>
      <c r="BG1723" s="587">
        <f t="shared" si="369"/>
        <v>0</v>
      </c>
      <c r="BI1723" s="1215">
        <v>172</v>
      </c>
      <c r="BJ1723" s="1216"/>
      <c r="BK1723" s="1217"/>
      <c r="BL1723" s="1218"/>
      <c r="BM1723" s="587">
        <f t="shared" si="370"/>
        <v>0</v>
      </c>
      <c r="BO1723" s="1215">
        <v>172</v>
      </c>
      <c r="BP1723" s="1216"/>
      <c r="BQ1723" s="1217"/>
      <c r="BR1723" s="1218"/>
      <c r="BS1723" s="587">
        <f t="shared" si="371"/>
        <v>0</v>
      </c>
    </row>
    <row r="1724" spans="1:71" s="17" customFormat="1" ht="16.75" hidden="1" customHeight="1" outlineLevel="2">
      <c r="A1724" s="1215">
        <v>173</v>
      </c>
      <c r="B1724" s="1216"/>
      <c r="C1724" s="1217"/>
      <c r="D1724" s="1218"/>
      <c r="E1724" s="587">
        <f t="shared" si="360"/>
        <v>0</v>
      </c>
      <c r="G1724" s="1215">
        <v>173</v>
      </c>
      <c r="H1724" s="1216"/>
      <c r="I1724" s="1217"/>
      <c r="J1724" s="1218"/>
      <c r="K1724" s="587">
        <f t="shared" si="361"/>
        <v>0</v>
      </c>
      <c r="M1724" s="1215">
        <v>173</v>
      </c>
      <c r="N1724" s="1216"/>
      <c r="O1724" s="1217"/>
      <c r="P1724" s="1218"/>
      <c r="Q1724" s="587">
        <f t="shared" si="362"/>
        <v>0</v>
      </c>
      <c r="S1724" s="1215">
        <v>173</v>
      </c>
      <c r="T1724" s="1216"/>
      <c r="U1724" s="1217"/>
      <c r="V1724" s="1218"/>
      <c r="W1724" s="587">
        <f t="shared" si="363"/>
        <v>0</v>
      </c>
      <c r="Y1724" s="1215">
        <v>173</v>
      </c>
      <c r="Z1724" s="1216"/>
      <c r="AA1724" s="1217"/>
      <c r="AB1724" s="1218"/>
      <c r="AC1724" s="587">
        <f t="shared" si="364"/>
        <v>0</v>
      </c>
      <c r="AE1724" s="1215">
        <v>173</v>
      </c>
      <c r="AF1724" s="1216"/>
      <c r="AG1724" s="1217"/>
      <c r="AH1724" s="1218"/>
      <c r="AI1724" s="587">
        <f t="shared" si="365"/>
        <v>0</v>
      </c>
      <c r="AK1724" s="1215">
        <v>173</v>
      </c>
      <c r="AL1724" s="1216"/>
      <c r="AM1724" s="1217"/>
      <c r="AN1724" s="1218"/>
      <c r="AO1724" s="587">
        <f t="shared" si="366"/>
        <v>0</v>
      </c>
      <c r="AQ1724" s="1215">
        <v>173</v>
      </c>
      <c r="AR1724" s="1216"/>
      <c r="AS1724" s="1217"/>
      <c r="AT1724" s="1218"/>
      <c r="AU1724" s="587">
        <f t="shared" si="367"/>
        <v>0</v>
      </c>
      <c r="AW1724" s="1215">
        <v>173</v>
      </c>
      <c r="AX1724" s="1216"/>
      <c r="AY1724" s="1217"/>
      <c r="AZ1724" s="1218"/>
      <c r="BA1724" s="587">
        <f t="shared" si="368"/>
        <v>0</v>
      </c>
      <c r="BC1724" s="1215">
        <v>173</v>
      </c>
      <c r="BD1724" s="1216"/>
      <c r="BE1724" s="1217"/>
      <c r="BF1724" s="1218"/>
      <c r="BG1724" s="587">
        <f t="shared" si="369"/>
        <v>0</v>
      </c>
      <c r="BI1724" s="1215">
        <v>173</v>
      </c>
      <c r="BJ1724" s="1216"/>
      <c r="BK1724" s="1217"/>
      <c r="BL1724" s="1218"/>
      <c r="BM1724" s="587">
        <f t="shared" si="370"/>
        <v>0</v>
      </c>
      <c r="BO1724" s="1215">
        <v>173</v>
      </c>
      <c r="BP1724" s="1216"/>
      <c r="BQ1724" s="1217"/>
      <c r="BR1724" s="1218"/>
      <c r="BS1724" s="587">
        <f t="shared" si="371"/>
        <v>0</v>
      </c>
    </row>
    <row r="1725" spans="1:71" s="17" customFormat="1" ht="16.75" hidden="1" customHeight="1" outlineLevel="2">
      <c r="A1725" s="1215">
        <v>174</v>
      </c>
      <c r="B1725" s="1216"/>
      <c r="C1725" s="1217"/>
      <c r="D1725" s="1218"/>
      <c r="E1725" s="587">
        <f t="shared" si="360"/>
        <v>0</v>
      </c>
      <c r="G1725" s="1215">
        <v>174</v>
      </c>
      <c r="H1725" s="1216"/>
      <c r="I1725" s="1217"/>
      <c r="J1725" s="1218"/>
      <c r="K1725" s="587">
        <f t="shared" si="361"/>
        <v>0</v>
      </c>
      <c r="M1725" s="1215">
        <v>174</v>
      </c>
      <c r="N1725" s="1216"/>
      <c r="O1725" s="1217"/>
      <c r="P1725" s="1218"/>
      <c r="Q1725" s="587">
        <f t="shared" si="362"/>
        <v>0</v>
      </c>
      <c r="S1725" s="1215">
        <v>174</v>
      </c>
      <c r="T1725" s="1216"/>
      <c r="U1725" s="1217"/>
      <c r="V1725" s="1218"/>
      <c r="W1725" s="587">
        <f t="shared" si="363"/>
        <v>0</v>
      </c>
      <c r="Y1725" s="1215">
        <v>174</v>
      </c>
      <c r="Z1725" s="1216"/>
      <c r="AA1725" s="1217"/>
      <c r="AB1725" s="1218"/>
      <c r="AC1725" s="587">
        <f t="shared" si="364"/>
        <v>0</v>
      </c>
      <c r="AE1725" s="1215">
        <v>174</v>
      </c>
      <c r="AF1725" s="1216"/>
      <c r="AG1725" s="1217"/>
      <c r="AH1725" s="1218"/>
      <c r="AI1725" s="587">
        <f t="shared" si="365"/>
        <v>0</v>
      </c>
      <c r="AK1725" s="1215">
        <v>174</v>
      </c>
      <c r="AL1725" s="1216"/>
      <c r="AM1725" s="1217"/>
      <c r="AN1725" s="1218"/>
      <c r="AO1725" s="587">
        <f t="shared" si="366"/>
        <v>0</v>
      </c>
      <c r="AQ1725" s="1215">
        <v>174</v>
      </c>
      <c r="AR1725" s="1216"/>
      <c r="AS1725" s="1217"/>
      <c r="AT1725" s="1218"/>
      <c r="AU1725" s="587">
        <f t="shared" si="367"/>
        <v>0</v>
      </c>
      <c r="AW1725" s="1215">
        <v>174</v>
      </c>
      <c r="AX1725" s="1216"/>
      <c r="AY1725" s="1217"/>
      <c r="AZ1725" s="1218"/>
      <c r="BA1725" s="587">
        <f t="shared" si="368"/>
        <v>0</v>
      </c>
      <c r="BC1725" s="1215">
        <v>174</v>
      </c>
      <c r="BD1725" s="1216"/>
      <c r="BE1725" s="1217"/>
      <c r="BF1725" s="1218"/>
      <c r="BG1725" s="587">
        <f t="shared" si="369"/>
        <v>0</v>
      </c>
      <c r="BI1725" s="1215">
        <v>174</v>
      </c>
      <c r="BJ1725" s="1216"/>
      <c r="BK1725" s="1217"/>
      <c r="BL1725" s="1218"/>
      <c r="BM1725" s="587">
        <f t="shared" si="370"/>
        <v>0</v>
      </c>
      <c r="BO1725" s="1215">
        <v>174</v>
      </c>
      <c r="BP1725" s="1216"/>
      <c r="BQ1725" s="1217"/>
      <c r="BR1725" s="1218"/>
      <c r="BS1725" s="587">
        <f t="shared" si="371"/>
        <v>0</v>
      </c>
    </row>
    <row r="1726" spans="1:71" s="17" customFormat="1" ht="16.75" hidden="1" customHeight="1" outlineLevel="2">
      <c r="A1726" s="1215">
        <v>175</v>
      </c>
      <c r="B1726" s="1216"/>
      <c r="C1726" s="1217"/>
      <c r="D1726" s="1218"/>
      <c r="E1726" s="587">
        <f t="shared" si="360"/>
        <v>0</v>
      </c>
      <c r="G1726" s="1215">
        <v>175</v>
      </c>
      <c r="H1726" s="1216"/>
      <c r="I1726" s="1217"/>
      <c r="J1726" s="1218"/>
      <c r="K1726" s="587">
        <f t="shared" si="361"/>
        <v>0</v>
      </c>
      <c r="M1726" s="1215">
        <v>175</v>
      </c>
      <c r="N1726" s="1216"/>
      <c r="O1726" s="1217"/>
      <c r="P1726" s="1218"/>
      <c r="Q1726" s="587">
        <f t="shared" si="362"/>
        <v>0</v>
      </c>
      <c r="S1726" s="1215">
        <v>175</v>
      </c>
      <c r="T1726" s="1216"/>
      <c r="U1726" s="1217"/>
      <c r="V1726" s="1218"/>
      <c r="W1726" s="587">
        <f t="shared" si="363"/>
        <v>0</v>
      </c>
      <c r="Y1726" s="1215">
        <v>175</v>
      </c>
      <c r="Z1726" s="1216"/>
      <c r="AA1726" s="1217"/>
      <c r="AB1726" s="1218"/>
      <c r="AC1726" s="587">
        <f t="shared" si="364"/>
        <v>0</v>
      </c>
      <c r="AE1726" s="1215">
        <v>175</v>
      </c>
      <c r="AF1726" s="1216"/>
      <c r="AG1726" s="1217"/>
      <c r="AH1726" s="1218"/>
      <c r="AI1726" s="587">
        <f t="shared" si="365"/>
        <v>0</v>
      </c>
      <c r="AK1726" s="1215">
        <v>175</v>
      </c>
      <c r="AL1726" s="1216"/>
      <c r="AM1726" s="1217"/>
      <c r="AN1726" s="1218"/>
      <c r="AO1726" s="587">
        <f t="shared" si="366"/>
        <v>0</v>
      </c>
      <c r="AQ1726" s="1215">
        <v>175</v>
      </c>
      <c r="AR1726" s="1216"/>
      <c r="AS1726" s="1217"/>
      <c r="AT1726" s="1218"/>
      <c r="AU1726" s="587">
        <f t="shared" si="367"/>
        <v>0</v>
      </c>
      <c r="AW1726" s="1215">
        <v>175</v>
      </c>
      <c r="AX1726" s="1216"/>
      <c r="AY1726" s="1217"/>
      <c r="AZ1726" s="1218"/>
      <c r="BA1726" s="587">
        <f t="shared" si="368"/>
        <v>0</v>
      </c>
      <c r="BC1726" s="1215">
        <v>175</v>
      </c>
      <c r="BD1726" s="1216"/>
      <c r="BE1726" s="1217"/>
      <c r="BF1726" s="1218"/>
      <c r="BG1726" s="587">
        <f t="shared" si="369"/>
        <v>0</v>
      </c>
      <c r="BI1726" s="1215">
        <v>175</v>
      </c>
      <c r="BJ1726" s="1216"/>
      <c r="BK1726" s="1217"/>
      <c r="BL1726" s="1218"/>
      <c r="BM1726" s="587">
        <f t="shared" si="370"/>
        <v>0</v>
      </c>
      <c r="BO1726" s="1215">
        <v>175</v>
      </c>
      <c r="BP1726" s="1216"/>
      <c r="BQ1726" s="1217"/>
      <c r="BR1726" s="1218"/>
      <c r="BS1726" s="587">
        <f t="shared" si="371"/>
        <v>0</v>
      </c>
    </row>
    <row r="1727" spans="1:71" s="17" customFormat="1" ht="16.75" hidden="1" customHeight="1" outlineLevel="2">
      <c r="A1727" s="1215">
        <v>176</v>
      </c>
      <c r="B1727" s="1216"/>
      <c r="C1727" s="1217"/>
      <c r="D1727" s="1218"/>
      <c r="E1727" s="587">
        <f t="shared" si="360"/>
        <v>0</v>
      </c>
      <c r="G1727" s="1215">
        <v>176</v>
      </c>
      <c r="H1727" s="1216"/>
      <c r="I1727" s="1217"/>
      <c r="J1727" s="1218"/>
      <c r="K1727" s="587">
        <f t="shared" si="361"/>
        <v>0</v>
      </c>
      <c r="M1727" s="1215">
        <v>176</v>
      </c>
      <c r="N1727" s="1216"/>
      <c r="O1727" s="1217"/>
      <c r="P1727" s="1218"/>
      <c r="Q1727" s="587">
        <f t="shared" si="362"/>
        <v>0</v>
      </c>
      <c r="S1727" s="1215">
        <v>176</v>
      </c>
      <c r="T1727" s="1216"/>
      <c r="U1727" s="1217"/>
      <c r="V1727" s="1218"/>
      <c r="W1727" s="587">
        <f t="shared" si="363"/>
        <v>0</v>
      </c>
      <c r="Y1727" s="1215">
        <v>176</v>
      </c>
      <c r="Z1727" s="1216"/>
      <c r="AA1727" s="1217"/>
      <c r="AB1727" s="1218"/>
      <c r="AC1727" s="587">
        <f t="shared" si="364"/>
        <v>0</v>
      </c>
      <c r="AE1727" s="1215">
        <v>176</v>
      </c>
      <c r="AF1727" s="1216"/>
      <c r="AG1727" s="1217"/>
      <c r="AH1727" s="1218"/>
      <c r="AI1727" s="587">
        <f t="shared" si="365"/>
        <v>0</v>
      </c>
      <c r="AK1727" s="1215">
        <v>176</v>
      </c>
      <c r="AL1727" s="1216"/>
      <c r="AM1727" s="1217"/>
      <c r="AN1727" s="1218"/>
      <c r="AO1727" s="587">
        <f t="shared" si="366"/>
        <v>0</v>
      </c>
      <c r="AQ1727" s="1215">
        <v>176</v>
      </c>
      <c r="AR1727" s="1216"/>
      <c r="AS1727" s="1217"/>
      <c r="AT1727" s="1218"/>
      <c r="AU1727" s="587">
        <f t="shared" si="367"/>
        <v>0</v>
      </c>
      <c r="AW1727" s="1215">
        <v>176</v>
      </c>
      <c r="AX1727" s="1216"/>
      <c r="AY1727" s="1217"/>
      <c r="AZ1727" s="1218"/>
      <c r="BA1727" s="587">
        <f t="shared" si="368"/>
        <v>0</v>
      </c>
      <c r="BC1727" s="1215">
        <v>176</v>
      </c>
      <c r="BD1727" s="1216"/>
      <c r="BE1727" s="1217"/>
      <c r="BF1727" s="1218"/>
      <c r="BG1727" s="587">
        <f t="shared" si="369"/>
        <v>0</v>
      </c>
      <c r="BI1727" s="1215">
        <v>176</v>
      </c>
      <c r="BJ1727" s="1216"/>
      <c r="BK1727" s="1217"/>
      <c r="BL1727" s="1218"/>
      <c r="BM1727" s="587">
        <f t="shared" si="370"/>
        <v>0</v>
      </c>
      <c r="BO1727" s="1215">
        <v>176</v>
      </c>
      <c r="BP1727" s="1216"/>
      <c r="BQ1727" s="1217"/>
      <c r="BR1727" s="1218"/>
      <c r="BS1727" s="587">
        <f t="shared" si="371"/>
        <v>0</v>
      </c>
    </row>
    <row r="1728" spans="1:71" s="17" customFormat="1" ht="16.75" hidden="1" customHeight="1" outlineLevel="2">
      <c r="A1728" s="1215">
        <v>177</v>
      </c>
      <c r="B1728" s="1216"/>
      <c r="C1728" s="1217"/>
      <c r="D1728" s="1218"/>
      <c r="E1728" s="587">
        <f t="shared" si="360"/>
        <v>0</v>
      </c>
      <c r="G1728" s="1215">
        <v>177</v>
      </c>
      <c r="H1728" s="1216"/>
      <c r="I1728" s="1217"/>
      <c r="J1728" s="1218"/>
      <c r="K1728" s="587">
        <f t="shared" si="361"/>
        <v>0</v>
      </c>
      <c r="M1728" s="1215">
        <v>177</v>
      </c>
      <c r="N1728" s="1216"/>
      <c r="O1728" s="1217"/>
      <c r="P1728" s="1218"/>
      <c r="Q1728" s="587">
        <f t="shared" si="362"/>
        <v>0</v>
      </c>
      <c r="S1728" s="1215">
        <v>177</v>
      </c>
      <c r="T1728" s="1216"/>
      <c r="U1728" s="1217"/>
      <c r="V1728" s="1218"/>
      <c r="W1728" s="587">
        <f t="shared" si="363"/>
        <v>0</v>
      </c>
      <c r="Y1728" s="1215">
        <v>177</v>
      </c>
      <c r="Z1728" s="1216"/>
      <c r="AA1728" s="1217"/>
      <c r="AB1728" s="1218"/>
      <c r="AC1728" s="587">
        <f t="shared" si="364"/>
        <v>0</v>
      </c>
      <c r="AE1728" s="1215">
        <v>177</v>
      </c>
      <c r="AF1728" s="1216"/>
      <c r="AG1728" s="1217"/>
      <c r="AH1728" s="1218"/>
      <c r="AI1728" s="587">
        <f t="shared" si="365"/>
        <v>0</v>
      </c>
      <c r="AK1728" s="1215">
        <v>177</v>
      </c>
      <c r="AL1728" s="1216"/>
      <c r="AM1728" s="1217"/>
      <c r="AN1728" s="1218"/>
      <c r="AO1728" s="587">
        <f t="shared" si="366"/>
        <v>0</v>
      </c>
      <c r="AQ1728" s="1215">
        <v>177</v>
      </c>
      <c r="AR1728" s="1216"/>
      <c r="AS1728" s="1217"/>
      <c r="AT1728" s="1218"/>
      <c r="AU1728" s="587">
        <f t="shared" si="367"/>
        <v>0</v>
      </c>
      <c r="AW1728" s="1215">
        <v>177</v>
      </c>
      <c r="AX1728" s="1216"/>
      <c r="AY1728" s="1217"/>
      <c r="AZ1728" s="1218"/>
      <c r="BA1728" s="587">
        <f t="shared" si="368"/>
        <v>0</v>
      </c>
      <c r="BC1728" s="1215">
        <v>177</v>
      </c>
      <c r="BD1728" s="1216"/>
      <c r="BE1728" s="1217"/>
      <c r="BF1728" s="1218"/>
      <c r="BG1728" s="587">
        <f t="shared" si="369"/>
        <v>0</v>
      </c>
      <c r="BI1728" s="1215">
        <v>177</v>
      </c>
      <c r="BJ1728" s="1216"/>
      <c r="BK1728" s="1217"/>
      <c r="BL1728" s="1218"/>
      <c r="BM1728" s="587">
        <f t="shared" si="370"/>
        <v>0</v>
      </c>
      <c r="BO1728" s="1215">
        <v>177</v>
      </c>
      <c r="BP1728" s="1216"/>
      <c r="BQ1728" s="1217"/>
      <c r="BR1728" s="1218"/>
      <c r="BS1728" s="587">
        <f t="shared" si="371"/>
        <v>0</v>
      </c>
    </row>
    <row r="1729" spans="1:71" s="17" customFormat="1" ht="16.75" hidden="1" customHeight="1" outlineLevel="2">
      <c r="A1729" s="1215">
        <v>178</v>
      </c>
      <c r="B1729" s="1216"/>
      <c r="C1729" s="1217"/>
      <c r="D1729" s="1218"/>
      <c r="E1729" s="587">
        <f t="shared" si="360"/>
        <v>0</v>
      </c>
      <c r="G1729" s="1215">
        <v>178</v>
      </c>
      <c r="H1729" s="1216"/>
      <c r="I1729" s="1217"/>
      <c r="J1729" s="1218"/>
      <c r="K1729" s="587">
        <f t="shared" si="361"/>
        <v>0</v>
      </c>
      <c r="M1729" s="1215">
        <v>178</v>
      </c>
      <c r="N1729" s="1216"/>
      <c r="O1729" s="1217"/>
      <c r="P1729" s="1218"/>
      <c r="Q1729" s="587">
        <f t="shared" si="362"/>
        <v>0</v>
      </c>
      <c r="S1729" s="1215">
        <v>178</v>
      </c>
      <c r="T1729" s="1216"/>
      <c r="U1729" s="1217"/>
      <c r="V1729" s="1218"/>
      <c r="W1729" s="587">
        <f t="shared" si="363"/>
        <v>0</v>
      </c>
      <c r="Y1729" s="1215">
        <v>178</v>
      </c>
      <c r="Z1729" s="1216"/>
      <c r="AA1729" s="1217"/>
      <c r="AB1729" s="1218"/>
      <c r="AC1729" s="587">
        <f t="shared" si="364"/>
        <v>0</v>
      </c>
      <c r="AE1729" s="1215">
        <v>178</v>
      </c>
      <c r="AF1729" s="1216"/>
      <c r="AG1729" s="1217"/>
      <c r="AH1729" s="1218"/>
      <c r="AI1729" s="587">
        <f t="shared" si="365"/>
        <v>0</v>
      </c>
      <c r="AK1729" s="1215">
        <v>178</v>
      </c>
      <c r="AL1729" s="1216"/>
      <c r="AM1729" s="1217"/>
      <c r="AN1729" s="1218"/>
      <c r="AO1729" s="587">
        <f t="shared" si="366"/>
        <v>0</v>
      </c>
      <c r="AQ1729" s="1215">
        <v>178</v>
      </c>
      <c r="AR1729" s="1216"/>
      <c r="AS1729" s="1217"/>
      <c r="AT1729" s="1218"/>
      <c r="AU1729" s="587">
        <f t="shared" si="367"/>
        <v>0</v>
      </c>
      <c r="AW1729" s="1215">
        <v>178</v>
      </c>
      <c r="AX1729" s="1216"/>
      <c r="AY1729" s="1217"/>
      <c r="AZ1729" s="1218"/>
      <c r="BA1729" s="587">
        <f t="shared" si="368"/>
        <v>0</v>
      </c>
      <c r="BC1729" s="1215">
        <v>178</v>
      </c>
      <c r="BD1729" s="1216"/>
      <c r="BE1729" s="1217"/>
      <c r="BF1729" s="1218"/>
      <c r="BG1729" s="587">
        <f t="shared" si="369"/>
        <v>0</v>
      </c>
      <c r="BI1729" s="1215">
        <v>178</v>
      </c>
      <c r="BJ1729" s="1216"/>
      <c r="BK1729" s="1217"/>
      <c r="BL1729" s="1218"/>
      <c r="BM1729" s="587">
        <f t="shared" si="370"/>
        <v>0</v>
      </c>
      <c r="BO1729" s="1215">
        <v>178</v>
      </c>
      <c r="BP1729" s="1216"/>
      <c r="BQ1729" s="1217"/>
      <c r="BR1729" s="1218"/>
      <c r="BS1729" s="587">
        <f t="shared" si="371"/>
        <v>0</v>
      </c>
    </row>
    <row r="1730" spans="1:71" s="17" customFormat="1" ht="16.75" hidden="1" customHeight="1" outlineLevel="2">
      <c r="A1730" s="1215">
        <v>179</v>
      </c>
      <c r="B1730" s="1216"/>
      <c r="C1730" s="1217"/>
      <c r="D1730" s="1218"/>
      <c r="E1730" s="587">
        <f t="shared" si="360"/>
        <v>0</v>
      </c>
      <c r="G1730" s="1215">
        <v>179</v>
      </c>
      <c r="H1730" s="1216"/>
      <c r="I1730" s="1217"/>
      <c r="J1730" s="1218"/>
      <c r="K1730" s="587">
        <f t="shared" si="361"/>
        <v>0</v>
      </c>
      <c r="M1730" s="1215">
        <v>179</v>
      </c>
      <c r="N1730" s="1216"/>
      <c r="O1730" s="1217"/>
      <c r="P1730" s="1218"/>
      <c r="Q1730" s="587">
        <f t="shared" si="362"/>
        <v>0</v>
      </c>
      <c r="S1730" s="1215">
        <v>179</v>
      </c>
      <c r="T1730" s="1216"/>
      <c r="U1730" s="1217"/>
      <c r="V1730" s="1218"/>
      <c r="W1730" s="587">
        <f t="shared" si="363"/>
        <v>0</v>
      </c>
      <c r="Y1730" s="1215">
        <v>179</v>
      </c>
      <c r="Z1730" s="1216"/>
      <c r="AA1730" s="1217"/>
      <c r="AB1730" s="1218"/>
      <c r="AC1730" s="587">
        <f t="shared" si="364"/>
        <v>0</v>
      </c>
      <c r="AE1730" s="1215">
        <v>179</v>
      </c>
      <c r="AF1730" s="1216"/>
      <c r="AG1730" s="1217"/>
      <c r="AH1730" s="1218"/>
      <c r="AI1730" s="587">
        <f t="shared" si="365"/>
        <v>0</v>
      </c>
      <c r="AK1730" s="1215">
        <v>179</v>
      </c>
      <c r="AL1730" s="1216"/>
      <c r="AM1730" s="1217"/>
      <c r="AN1730" s="1218"/>
      <c r="AO1730" s="587">
        <f t="shared" si="366"/>
        <v>0</v>
      </c>
      <c r="AQ1730" s="1215">
        <v>179</v>
      </c>
      <c r="AR1730" s="1216"/>
      <c r="AS1730" s="1217"/>
      <c r="AT1730" s="1218"/>
      <c r="AU1730" s="587">
        <f t="shared" si="367"/>
        <v>0</v>
      </c>
      <c r="AW1730" s="1215">
        <v>179</v>
      </c>
      <c r="AX1730" s="1216"/>
      <c r="AY1730" s="1217"/>
      <c r="AZ1730" s="1218"/>
      <c r="BA1730" s="587">
        <f t="shared" si="368"/>
        <v>0</v>
      </c>
      <c r="BC1730" s="1215">
        <v>179</v>
      </c>
      <c r="BD1730" s="1216"/>
      <c r="BE1730" s="1217"/>
      <c r="BF1730" s="1218"/>
      <c r="BG1730" s="587">
        <f t="shared" si="369"/>
        <v>0</v>
      </c>
      <c r="BI1730" s="1215">
        <v>179</v>
      </c>
      <c r="BJ1730" s="1216"/>
      <c r="BK1730" s="1217"/>
      <c r="BL1730" s="1218"/>
      <c r="BM1730" s="587">
        <f t="shared" si="370"/>
        <v>0</v>
      </c>
      <c r="BO1730" s="1215">
        <v>179</v>
      </c>
      <c r="BP1730" s="1216"/>
      <c r="BQ1730" s="1217"/>
      <c r="BR1730" s="1218"/>
      <c r="BS1730" s="587">
        <f t="shared" si="371"/>
        <v>0</v>
      </c>
    </row>
    <row r="1731" spans="1:71" s="17" customFormat="1" ht="16.75" hidden="1" customHeight="1" outlineLevel="2">
      <c r="A1731" s="1215">
        <v>180</v>
      </c>
      <c r="B1731" s="1216"/>
      <c r="C1731" s="1217"/>
      <c r="D1731" s="1218"/>
      <c r="E1731" s="587">
        <f t="shared" si="360"/>
        <v>0</v>
      </c>
      <c r="G1731" s="1215">
        <v>180</v>
      </c>
      <c r="H1731" s="1216"/>
      <c r="I1731" s="1217"/>
      <c r="J1731" s="1218"/>
      <c r="K1731" s="587">
        <f t="shared" si="361"/>
        <v>0</v>
      </c>
      <c r="M1731" s="1215">
        <v>180</v>
      </c>
      <c r="N1731" s="1216"/>
      <c r="O1731" s="1217"/>
      <c r="P1731" s="1218"/>
      <c r="Q1731" s="587">
        <f t="shared" si="362"/>
        <v>0</v>
      </c>
      <c r="S1731" s="1215">
        <v>180</v>
      </c>
      <c r="T1731" s="1216"/>
      <c r="U1731" s="1217"/>
      <c r="V1731" s="1218"/>
      <c r="W1731" s="587">
        <f t="shared" si="363"/>
        <v>0</v>
      </c>
      <c r="Y1731" s="1215">
        <v>180</v>
      </c>
      <c r="Z1731" s="1216"/>
      <c r="AA1731" s="1217"/>
      <c r="AB1731" s="1218"/>
      <c r="AC1731" s="587">
        <f t="shared" si="364"/>
        <v>0</v>
      </c>
      <c r="AE1731" s="1215">
        <v>180</v>
      </c>
      <c r="AF1731" s="1216"/>
      <c r="AG1731" s="1217"/>
      <c r="AH1731" s="1218"/>
      <c r="AI1731" s="587">
        <f t="shared" si="365"/>
        <v>0</v>
      </c>
      <c r="AK1731" s="1215">
        <v>180</v>
      </c>
      <c r="AL1731" s="1216"/>
      <c r="AM1731" s="1217"/>
      <c r="AN1731" s="1218"/>
      <c r="AO1731" s="587">
        <f t="shared" si="366"/>
        <v>0</v>
      </c>
      <c r="AQ1731" s="1215">
        <v>180</v>
      </c>
      <c r="AR1731" s="1216"/>
      <c r="AS1731" s="1217"/>
      <c r="AT1731" s="1218"/>
      <c r="AU1731" s="587">
        <f t="shared" si="367"/>
        <v>0</v>
      </c>
      <c r="AW1731" s="1215">
        <v>180</v>
      </c>
      <c r="AX1731" s="1216"/>
      <c r="AY1731" s="1217"/>
      <c r="AZ1731" s="1218"/>
      <c r="BA1731" s="587">
        <f t="shared" si="368"/>
        <v>0</v>
      </c>
      <c r="BC1731" s="1215">
        <v>180</v>
      </c>
      <c r="BD1731" s="1216"/>
      <c r="BE1731" s="1217"/>
      <c r="BF1731" s="1218"/>
      <c r="BG1731" s="587">
        <f t="shared" si="369"/>
        <v>0</v>
      </c>
      <c r="BI1731" s="1215">
        <v>180</v>
      </c>
      <c r="BJ1731" s="1216"/>
      <c r="BK1731" s="1217"/>
      <c r="BL1731" s="1218"/>
      <c r="BM1731" s="587">
        <f t="shared" si="370"/>
        <v>0</v>
      </c>
      <c r="BO1731" s="1215">
        <v>180</v>
      </c>
      <c r="BP1731" s="1216"/>
      <c r="BQ1731" s="1217"/>
      <c r="BR1731" s="1218"/>
      <c r="BS1731" s="587">
        <f t="shared" si="371"/>
        <v>0</v>
      </c>
    </row>
    <row r="1732" spans="1:71" s="17" customFormat="1" ht="16.75" hidden="1" customHeight="1" outlineLevel="2">
      <c r="A1732" s="1215">
        <v>181</v>
      </c>
      <c r="B1732" s="1216"/>
      <c r="C1732" s="1217"/>
      <c r="D1732" s="1218"/>
      <c r="E1732" s="587">
        <f t="shared" si="360"/>
        <v>0</v>
      </c>
      <c r="G1732" s="1215">
        <v>181</v>
      </c>
      <c r="H1732" s="1216"/>
      <c r="I1732" s="1217"/>
      <c r="J1732" s="1218"/>
      <c r="K1732" s="587">
        <f t="shared" si="361"/>
        <v>0</v>
      </c>
      <c r="M1732" s="1215">
        <v>181</v>
      </c>
      <c r="N1732" s="1216"/>
      <c r="O1732" s="1217"/>
      <c r="P1732" s="1218"/>
      <c r="Q1732" s="587">
        <f t="shared" si="362"/>
        <v>0</v>
      </c>
      <c r="S1732" s="1215">
        <v>181</v>
      </c>
      <c r="T1732" s="1216"/>
      <c r="U1732" s="1217"/>
      <c r="V1732" s="1218"/>
      <c r="W1732" s="587">
        <f t="shared" si="363"/>
        <v>0</v>
      </c>
      <c r="Y1732" s="1215">
        <v>181</v>
      </c>
      <c r="Z1732" s="1216"/>
      <c r="AA1732" s="1217"/>
      <c r="AB1732" s="1218"/>
      <c r="AC1732" s="587">
        <f t="shared" si="364"/>
        <v>0</v>
      </c>
      <c r="AE1732" s="1215">
        <v>181</v>
      </c>
      <c r="AF1732" s="1216"/>
      <c r="AG1732" s="1217"/>
      <c r="AH1732" s="1218"/>
      <c r="AI1732" s="587">
        <f t="shared" si="365"/>
        <v>0</v>
      </c>
      <c r="AK1732" s="1215">
        <v>181</v>
      </c>
      <c r="AL1732" s="1216"/>
      <c r="AM1732" s="1217"/>
      <c r="AN1732" s="1218"/>
      <c r="AO1732" s="587">
        <f t="shared" si="366"/>
        <v>0</v>
      </c>
      <c r="AQ1732" s="1215">
        <v>181</v>
      </c>
      <c r="AR1732" s="1216"/>
      <c r="AS1732" s="1217"/>
      <c r="AT1732" s="1218"/>
      <c r="AU1732" s="587">
        <f t="shared" si="367"/>
        <v>0</v>
      </c>
      <c r="AW1732" s="1215">
        <v>181</v>
      </c>
      <c r="AX1732" s="1216"/>
      <c r="AY1732" s="1217"/>
      <c r="AZ1732" s="1218"/>
      <c r="BA1732" s="587">
        <f t="shared" si="368"/>
        <v>0</v>
      </c>
      <c r="BC1732" s="1215">
        <v>181</v>
      </c>
      <c r="BD1732" s="1216"/>
      <c r="BE1732" s="1217"/>
      <c r="BF1732" s="1218"/>
      <c r="BG1732" s="587">
        <f t="shared" si="369"/>
        <v>0</v>
      </c>
      <c r="BI1732" s="1215">
        <v>181</v>
      </c>
      <c r="BJ1732" s="1216"/>
      <c r="BK1732" s="1217"/>
      <c r="BL1732" s="1218"/>
      <c r="BM1732" s="587">
        <f t="shared" si="370"/>
        <v>0</v>
      </c>
      <c r="BO1732" s="1215">
        <v>181</v>
      </c>
      <c r="BP1732" s="1216"/>
      <c r="BQ1732" s="1217"/>
      <c r="BR1732" s="1218"/>
      <c r="BS1732" s="587">
        <f t="shared" si="371"/>
        <v>0</v>
      </c>
    </row>
    <row r="1733" spans="1:71" s="17" customFormat="1" ht="16.75" hidden="1" customHeight="1" outlineLevel="2">
      <c r="A1733" s="1215">
        <v>182</v>
      </c>
      <c r="B1733" s="1216"/>
      <c r="C1733" s="1217"/>
      <c r="D1733" s="1218"/>
      <c r="E1733" s="587">
        <f t="shared" si="360"/>
        <v>0</v>
      </c>
      <c r="G1733" s="1215">
        <v>182</v>
      </c>
      <c r="H1733" s="1216"/>
      <c r="I1733" s="1217"/>
      <c r="J1733" s="1218"/>
      <c r="K1733" s="587">
        <f t="shared" si="361"/>
        <v>0</v>
      </c>
      <c r="M1733" s="1215">
        <v>182</v>
      </c>
      <c r="N1733" s="1216"/>
      <c r="O1733" s="1217"/>
      <c r="P1733" s="1218"/>
      <c r="Q1733" s="587">
        <f t="shared" si="362"/>
        <v>0</v>
      </c>
      <c r="S1733" s="1215">
        <v>182</v>
      </c>
      <c r="T1733" s="1216"/>
      <c r="U1733" s="1217"/>
      <c r="V1733" s="1218"/>
      <c r="W1733" s="587">
        <f t="shared" si="363"/>
        <v>0</v>
      </c>
      <c r="Y1733" s="1215">
        <v>182</v>
      </c>
      <c r="Z1733" s="1216"/>
      <c r="AA1733" s="1217"/>
      <c r="AB1733" s="1218"/>
      <c r="AC1733" s="587">
        <f t="shared" si="364"/>
        <v>0</v>
      </c>
      <c r="AE1733" s="1215">
        <v>182</v>
      </c>
      <c r="AF1733" s="1216"/>
      <c r="AG1733" s="1217"/>
      <c r="AH1733" s="1218"/>
      <c r="AI1733" s="587">
        <f t="shared" si="365"/>
        <v>0</v>
      </c>
      <c r="AK1733" s="1215">
        <v>182</v>
      </c>
      <c r="AL1733" s="1216"/>
      <c r="AM1733" s="1217"/>
      <c r="AN1733" s="1218"/>
      <c r="AO1733" s="587">
        <f t="shared" si="366"/>
        <v>0</v>
      </c>
      <c r="AQ1733" s="1215">
        <v>182</v>
      </c>
      <c r="AR1733" s="1216"/>
      <c r="AS1733" s="1217"/>
      <c r="AT1733" s="1218"/>
      <c r="AU1733" s="587">
        <f t="shared" si="367"/>
        <v>0</v>
      </c>
      <c r="AW1733" s="1215">
        <v>182</v>
      </c>
      <c r="AX1733" s="1216"/>
      <c r="AY1733" s="1217"/>
      <c r="AZ1733" s="1218"/>
      <c r="BA1733" s="587">
        <f t="shared" si="368"/>
        <v>0</v>
      </c>
      <c r="BC1733" s="1215">
        <v>182</v>
      </c>
      <c r="BD1733" s="1216"/>
      <c r="BE1733" s="1217"/>
      <c r="BF1733" s="1218"/>
      <c r="BG1733" s="587">
        <f t="shared" si="369"/>
        <v>0</v>
      </c>
      <c r="BI1733" s="1215">
        <v>182</v>
      </c>
      <c r="BJ1733" s="1216"/>
      <c r="BK1733" s="1217"/>
      <c r="BL1733" s="1218"/>
      <c r="BM1733" s="587">
        <f t="shared" si="370"/>
        <v>0</v>
      </c>
      <c r="BO1733" s="1215">
        <v>182</v>
      </c>
      <c r="BP1733" s="1216"/>
      <c r="BQ1733" s="1217"/>
      <c r="BR1733" s="1218"/>
      <c r="BS1733" s="587">
        <f t="shared" si="371"/>
        <v>0</v>
      </c>
    </row>
    <row r="1734" spans="1:71" s="17" customFormat="1" ht="16.75" hidden="1" customHeight="1" outlineLevel="2">
      <c r="A1734" s="1215">
        <v>183</v>
      </c>
      <c r="B1734" s="1216"/>
      <c r="C1734" s="1217"/>
      <c r="D1734" s="1218"/>
      <c r="E1734" s="587">
        <f t="shared" si="360"/>
        <v>0</v>
      </c>
      <c r="G1734" s="1215">
        <v>183</v>
      </c>
      <c r="H1734" s="1216"/>
      <c r="I1734" s="1217"/>
      <c r="J1734" s="1218"/>
      <c r="K1734" s="587">
        <f t="shared" si="361"/>
        <v>0</v>
      </c>
      <c r="M1734" s="1215">
        <v>183</v>
      </c>
      <c r="N1734" s="1216"/>
      <c r="O1734" s="1217"/>
      <c r="P1734" s="1218"/>
      <c r="Q1734" s="587">
        <f t="shared" si="362"/>
        <v>0</v>
      </c>
      <c r="S1734" s="1215">
        <v>183</v>
      </c>
      <c r="T1734" s="1216"/>
      <c r="U1734" s="1217"/>
      <c r="V1734" s="1218"/>
      <c r="W1734" s="587">
        <f t="shared" si="363"/>
        <v>0</v>
      </c>
      <c r="Y1734" s="1215">
        <v>183</v>
      </c>
      <c r="Z1734" s="1216"/>
      <c r="AA1734" s="1217"/>
      <c r="AB1734" s="1218"/>
      <c r="AC1734" s="587">
        <f t="shared" si="364"/>
        <v>0</v>
      </c>
      <c r="AE1734" s="1215">
        <v>183</v>
      </c>
      <c r="AF1734" s="1216"/>
      <c r="AG1734" s="1217"/>
      <c r="AH1734" s="1218"/>
      <c r="AI1734" s="587">
        <f t="shared" si="365"/>
        <v>0</v>
      </c>
      <c r="AK1734" s="1215">
        <v>183</v>
      </c>
      <c r="AL1734" s="1216"/>
      <c r="AM1734" s="1217"/>
      <c r="AN1734" s="1218"/>
      <c r="AO1734" s="587">
        <f t="shared" si="366"/>
        <v>0</v>
      </c>
      <c r="AQ1734" s="1215">
        <v>183</v>
      </c>
      <c r="AR1734" s="1216"/>
      <c r="AS1734" s="1217"/>
      <c r="AT1734" s="1218"/>
      <c r="AU1734" s="587">
        <f t="shared" si="367"/>
        <v>0</v>
      </c>
      <c r="AW1734" s="1215">
        <v>183</v>
      </c>
      <c r="AX1734" s="1216"/>
      <c r="AY1734" s="1217"/>
      <c r="AZ1734" s="1218"/>
      <c r="BA1734" s="587">
        <f t="shared" si="368"/>
        <v>0</v>
      </c>
      <c r="BC1734" s="1215">
        <v>183</v>
      </c>
      <c r="BD1734" s="1216"/>
      <c r="BE1734" s="1217"/>
      <c r="BF1734" s="1218"/>
      <c r="BG1734" s="587">
        <f t="shared" si="369"/>
        <v>0</v>
      </c>
      <c r="BI1734" s="1215">
        <v>183</v>
      </c>
      <c r="BJ1734" s="1216"/>
      <c r="BK1734" s="1217"/>
      <c r="BL1734" s="1218"/>
      <c r="BM1734" s="587">
        <f t="shared" si="370"/>
        <v>0</v>
      </c>
      <c r="BO1734" s="1215">
        <v>183</v>
      </c>
      <c r="BP1734" s="1216"/>
      <c r="BQ1734" s="1217"/>
      <c r="BR1734" s="1218"/>
      <c r="BS1734" s="587">
        <f t="shared" si="371"/>
        <v>0</v>
      </c>
    </row>
    <row r="1735" spans="1:71" s="17" customFormat="1" ht="16.75" hidden="1" customHeight="1" outlineLevel="2">
      <c r="A1735" s="1215">
        <v>184</v>
      </c>
      <c r="B1735" s="1216"/>
      <c r="C1735" s="1217"/>
      <c r="D1735" s="1218"/>
      <c r="E1735" s="587">
        <f t="shared" si="360"/>
        <v>0</v>
      </c>
      <c r="G1735" s="1215">
        <v>184</v>
      </c>
      <c r="H1735" s="1216"/>
      <c r="I1735" s="1217"/>
      <c r="J1735" s="1218"/>
      <c r="K1735" s="587">
        <f t="shared" si="361"/>
        <v>0</v>
      </c>
      <c r="M1735" s="1215">
        <v>184</v>
      </c>
      <c r="N1735" s="1216"/>
      <c r="O1735" s="1217"/>
      <c r="P1735" s="1218"/>
      <c r="Q1735" s="587">
        <f t="shared" si="362"/>
        <v>0</v>
      </c>
      <c r="S1735" s="1215">
        <v>184</v>
      </c>
      <c r="T1735" s="1216"/>
      <c r="U1735" s="1217"/>
      <c r="V1735" s="1218"/>
      <c r="W1735" s="587">
        <f t="shared" si="363"/>
        <v>0</v>
      </c>
      <c r="Y1735" s="1215">
        <v>184</v>
      </c>
      <c r="Z1735" s="1216"/>
      <c r="AA1735" s="1217"/>
      <c r="AB1735" s="1218"/>
      <c r="AC1735" s="587">
        <f t="shared" si="364"/>
        <v>0</v>
      </c>
      <c r="AE1735" s="1215">
        <v>184</v>
      </c>
      <c r="AF1735" s="1216"/>
      <c r="AG1735" s="1217"/>
      <c r="AH1735" s="1218"/>
      <c r="AI1735" s="587">
        <f t="shared" si="365"/>
        <v>0</v>
      </c>
      <c r="AK1735" s="1215">
        <v>184</v>
      </c>
      <c r="AL1735" s="1216"/>
      <c r="AM1735" s="1217"/>
      <c r="AN1735" s="1218"/>
      <c r="AO1735" s="587">
        <f t="shared" si="366"/>
        <v>0</v>
      </c>
      <c r="AQ1735" s="1215">
        <v>184</v>
      </c>
      <c r="AR1735" s="1216"/>
      <c r="AS1735" s="1217"/>
      <c r="AT1735" s="1218"/>
      <c r="AU1735" s="587">
        <f t="shared" si="367"/>
        <v>0</v>
      </c>
      <c r="AW1735" s="1215">
        <v>184</v>
      </c>
      <c r="AX1735" s="1216"/>
      <c r="AY1735" s="1217"/>
      <c r="AZ1735" s="1218"/>
      <c r="BA1735" s="587">
        <f t="shared" si="368"/>
        <v>0</v>
      </c>
      <c r="BC1735" s="1215">
        <v>184</v>
      </c>
      <c r="BD1735" s="1216"/>
      <c r="BE1735" s="1217"/>
      <c r="BF1735" s="1218"/>
      <c r="BG1735" s="587">
        <f t="shared" si="369"/>
        <v>0</v>
      </c>
      <c r="BI1735" s="1215">
        <v>184</v>
      </c>
      <c r="BJ1735" s="1216"/>
      <c r="BK1735" s="1217"/>
      <c r="BL1735" s="1218"/>
      <c r="BM1735" s="587">
        <f t="shared" si="370"/>
        <v>0</v>
      </c>
      <c r="BO1735" s="1215">
        <v>184</v>
      </c>
      <c r="BP1735" s="1216"/>
      <c r="BQ1735" s="1217"/>
      <c r="BR1735" s="1218"/>
      <c r="BS1735" s="587">
        <f t="shared" si="371"/>
        <v>0</v>
      </c>
    </row>
    <row r="1736" spans="1:71" s="17" customFormat="1" ht="16.75" hidden="1" customHeight="1" outlineLevel="2">
      <c r="A1736" s="1215">
        <v>185</v>
      </c>
      <c r="B1736" s="1216"/>
      <c r="C1736" s="1217"/>
      <c r="D1736" s="1218"/>
      <c r="E1736" s="587">
        <f t="shared" si="360"/>
        <v>0</v>
      </c>
      <c r="G1736" s="1215">
        <v>185</v>
      </c>
      <c r="H1736" s="1216"/>
      <c r="I1736" s="1217"/>
      <c r="J1736" s="1218"/>
      <c r="K1736" s="587">
        <f t="shared" si="361"/>
        <v>0</v>
      </c>
      <c r="M1736" s="1215">
        <v>185</v>
      </c>
      <c r="N1736" s="1216"/>
      <c r="O1736" s="1217"/>
      <c r="P1736" s="1218"/>
      <c r="Q1736" s="587">
        <f t="shared" si="362"/>
        <v>0</v>
      </c>
      <c r="S1736" s="1215">
        <v>185</v>
      </c>
      <c r="T1736" s="1216"/>
      <c r="U1736" s="1217"/>
      <c r="V1736" s="1218"/>
      <c r="W1736" s="587">
        <f t="shared" si="363"/>
        <v>0</v>
      </c>
      <c r="Y1736" s="1215">
        <v>185</v>
      </c>
      <c r="Z1736" s="1216"/>
      <c r="AA1736" s="1217"/>
      <c r="AB1736" s="1218"/>
      <c r="AC1736" s="587">
        <f t="shared" si="364"/>
        <v>0</v>
      </c>
      <c r="AE1736" s="1215">
        <v>185</v>
      </c>
      <c r="AF1736" s="1216"/>
      <c r="AG1736" s="1217"/>
      <c r="AH1736" s="1218"/>
      <c r="AI1736" s="587">
        <f t="shared" si="365"/>
        <v>0</v>
      </c>
      <c r="AK1736" s="1215">
        <v>185</v>
      </c>
      <c r="AL1736" s="1216"/>
      <c r="AM1736" s="1217"/>
      <c r="AN1736" s="1218"/>
      <c r="AO1736" s="587">
        <f t="shared" si="366"/>
        <v>0</v>
      </c>
      <c r="AQ1736" s="1215">
        <v>185</v>
      </c>
      <c r="AR1736" s="1216"/>
      <c r="AS1736" s="1217"/>
      <c r="AT1736" s="1218"/>
      <c r="AU1736" s="587">
        <f t="shared" si="367"/>
        <v>0</v>
      </c>
      <c r="AW1736" s="1215">
        <v>185</v>
      </c>
      <c r="AX1736" s="1216"/>
      <c r="AY1736" s="1217"/>
      <c r="AZ1736" s="1218"/>
      <c r="BA1736" s="587">
        <f t="shared" si="368"/>
        <v>0</v>
      </c>
      <c r="BC1736" s="1215">
        <v>185</v>
      </c>
      <c r="BD1736" s="1216"/>
      <c r="BE1736" s="1217"/>
      <c r="BF1736" s="1218"/>
      <c r="BG1736" s="587">
        <f t="shared" si="369"/>
        <v>0</v>
      </c>
      <c r="BI1736" s="1215">
        <v>185</v>
      </c>
      <c r="BJ1736" s="1216"/>
      <c r="BK1736" s="1217"/>
      <c r="BL1736" s="1218"/>
      <c r="BM1736" s="587">
        <f t="shared" si="370"/>
        <v>0</v>
      </c>
      <c r="BO1736" s="1215">
        <v>185</v>
      </c>
      <c r="BP1736" s="1216"/>
      <c r="BQ1736" s="1217"/>
      <c r="BR1736" s="1218"/>
      <c r="BS1736" s="587">
        <f t="shared" si="371"/>
        <v>0</v>
      </c>
    </row>
    <row r="1737" spans="1:71" s="17" customFormat="1" ht="16.75" hidden="1" customHeight="1" outlineLevel="2">
      <c r="A1737" s="1215">
        <v>186</v>
      </c>
      <c r="B1737" s="1216"/>
      <c r="C1737" s="1217"/>
      <c r="D1737" s="1218"/>
      <c r="E1737" s="587">
        <f t="shared" si="360"/>
        <v>0</v>
      </c>
      <c r="G1737" s="1215">
        <v>186</v>
      </c>
      <c r="H1737" s="1216"/>
      <c r="I1737" s="1217"/>
      <c r="J1737" s="1218"/>
      <c r="K1737" s="587">
        <f t="shared" si="361"/>
        <v>0</v>
      </c>
      <c r="M1737" s="1215">
        <v>186</v>
      </c>
      <c r="N1737" s="1216"/>
      <c r="O1737" s="1217"/>
      <c r="P1737" s="1218"/>
      <c r="Q1737" s="587">
        <f t="shared" si="362"/>
        <v>0</v>
      </c>
      <c r="S1737" s="1215">
        <v>186</v>
      </c>
      <c r="T1737" s="1216"/>
      <c r="U1737" s="1217"/>
      <c r="V1737" s="1218"/>
      <c r="W1737" s="587">
        <f t="shared" si="363"/>
        <v>0</v>
      </c>
      <c r="Y1737" s="1215">
        <v>186</v>
      </c>
      <c r="Z1737" s="1216"/>
      <c r="AA1737" s="1217"/>
      <c r="AB1737" s="1218"/>
      <c r="AC1737" s="587">
        <f t="shared" si="364"/>
        <v>0</v>
      </c>
      <c r="AE1737" s="1215">
        <v>186</v>
      </c>
      <c r="AF1737" s="1216"/>
      <c r="AG1737" s="1217"/>
      <c r="AH1737" s="1218"/>
      <c r="AI1737" s="587">
        <f t="shared" si="365"/>
        <v>0</v>
      </c>
      <c r="AK1737" s="1215">
        <v>186</v>
      </c>
      <c r="AL1737" s="1216"/>
      <c r="AM1737" s="1217"/>
      <c r="AN1737" s="1218"/>
      <c r="AO1737" s="587">
        <f t="shared" si="366"/>
        <v>0</v>
      </c>
      <c r="AQ1737" s="1215">
        <v>186</v>
      </c>
      <c r="AR1737" s="1216"/>
      <c r="AS1737" s="1217"/>
      <c r="AT1737" s="1218"/>
      <c r="AU1737" s="587">
        <f t="shared" si="367"/>
        <v>0</v>
      </c>
      <c r="AW1737" s="1215">
        <v>186</v>
      </c>
      <c r="AX1737" s="1216"/>
      <c r="AY1737" s="1217"/>
      <c r="AZ1737" s="1218"/>
      <c r="BA1737" s="587">
        <f t="shared" si="368"/>
        <v>0</v>
      </c>
      <c r="BC1737" s="1215">
        <v>186</v>
      </c>
      <c r="BD1737" s="1216"/>
      <c r="BE1737" s="1217"/>
      <c r="BF1737" s="1218"/>
      <c r="BG1737" s="587">
        <f t="shared" si="369"/>
        <v>0</v>
      </c>
      <c r="BI1737" s="1215">
        <v>186</v>
      </c>
      <c r="BJ1737" s="1216"/>
      <c r="BK1737" s="1217"/>
      <c r="BL1737" s="1218"/>
      <c r="BM1737" s="587">
        <f t="shared" si="370"/>
        <v>0</v>
      </c>
      <c r="BO1737" s="1215">
        <v>186</v>
      </c>
      <c r="BP1737" s="1216"/>
      <c r="BQ1737" s="1217"/>
      <c r="BR1737" s="1218"/>
      <c r="BS1737" s="587">
        <f t="shared" si="371"/>
        <v>0</v>
      </c>
    </row>
    <row r="1738" spans="1:71" s="17" customFormat="1" ht="16.75" hidden="1" customHeight="1" outlineLevel="2">
      <c r="A1738" s="1215">
        <v>187</v>
      </c>
      <c r="B1738" s="1216"/>
      <c r="C1738" s="1217"/>
      <c r="D1738" s="1218"/>
      <c r="E1738" s="587">
        <f t="shared" si="360"/>
        <v>0</v>
      </c>
      <c r="G1738" s="1215">
        <v>187</v>
      </c>
      <c r="H1738" s="1216"/>
      <c r="I1738" s="1217"/>
      <c r="J1738" s="1218"/>
      <c r="K1738" s="587">
        <f t="shared" si="361"/>
        <v>0</v>
      </c>
      <c r="M1738" s="1215">
        <v>187</v>
      </c>
      <c r="N1738" s="1216"/>
      <c r="O1738" s="1217"/>
      <c r="P1738" s="1218"/>
      <c r="Q1738" s="587">
        <f t="shared" si="362"/>
        <v>0</v>
      </c>
      <c r="S1738" s="1215">
        <v>187</v>
      </c>
      <c r="T1738" s="1216"/>
      <c r="U1738" s="1217"/>
      <c r="V1738" s="1218"/>
      <c r="W1738" s="587">
        <f t="shared" si="363"/>
        <v>0</v>
      </c>
      <c r="Y1738" s="1215">
        <v>187</v>
      </c>
      <c r="Z1738" s="1216"/>
      <c r="AA1738" s="1217"/>
      <c r="AB1738" s="1218"/>
      <c r="AC1738" s="587">
        <f t="shared" si="364"/>
        <v>0</v>
      </c>
      <c r="AE1738" s="1215">
        <v>187</v>
      </c>
      <c r="AF1738" s="1216"/>
      <c r="AG1738" s="1217"/>
      <c r="AH1738" s="1218"/>
      <c r="AI1738" s="587">
        <f t="shared" si="365"/>
        <v>0</v>
      </c>
      <c r="AK1738" s="1215">
        <v>187</v>
      </c>
      <c r="AL1738" s="1216"/>
      <c r="AM1738" s="1217"/>
      <c r="AN1738" s="1218"/>
      <c r="AO1738" s="587">
        <f t="shared" si="366"/>
        <v>0</v>
      </c>
      <c r="AQ1738" s="1215">
        <v>187</v>
      </c>
      <c r="AR1738" s="1216"/>
      <c r="AS1738" s="1217"/>
      <c r="AT1738" s="1218"/>
      <c r="AU1738" s="587">
        <f t="shared" si="367"/>
        <v>0</v>
      </c>
      <c r="AW1738" s="1215">
        <v>187</v>
      </c>
      <c r="AX1738" s="1216"/>
      <c r="AY1738" s="1217"/>
      <c r="AZ1738" s="1218"/>
      <c r="BA1738" s="587">
        <f t="shared" si="368"/>
        <v>0</v>
      </c>
      <c r="BC1738" s="1215">
        <v>187</v>
      </c>
      <c r="BD1738" s="1216"/>
      <c r="BE1738" s="1217"/>
      <c r="BF1738" s="1218"/>
      <c r="BG1738" s="587">
        <f t="shared" si="369"/>
        <v>0</v>
      </c>
      <c r="BI1738" s="1215">
        <v>187</v>
      </c>
      <c r="BJ1738" s="1216"/>
      <c r="BK1738" s="1217"/>
      <c r="BL1738" s="1218"/>
      <c r="BM1738" s="587">
        <f t="shared" si="370"/>
        <v>0</v>
      </c>
      <c r="BO1738" s="1215">
        <v>187</v>
      </c>
      <c r="BP1738" s="1216"/>
      <c r="BQ1738" s="1217"/>
      <c r="BR1738" s="1218"/>
      <c r="BS1738" s="587">
        <f t="shared" si="371"/>
        <v>0</v>
      </c>
    </row>
    <row r="1739" spans="1:71" s="17" customFormat="1" ht="16.75" hidden="1" customHeight="1" outlineLevel="2">
      <c r="A1739" s="1215">
        <v>188</v>
      </c>
      <c r="B1739" s="1216"/>
      <c r="C1739" s="1217"/>
      <c r="D1739" s="1218"/>
      <c r="E1739" s="587">
        <f t="shared" si="360"/>
        <v>0</v>
      </c>
      <c r="G1739" s="1215">
        <v>188</v>
      </c>
      <c r="H1739" s="1216"/>
      <c r="I1739" s="1217"/>
      <c r="J1739" s="1218"/>
      <c r="K1739" s="587">
        <f t="shared" si="361"/>
        <v>0</v>
      </c>
      <c r="M1739" s="1215">
        <v>188</v>
      </c>
      <c r="N1739" s="1216"/>
      <c r="O1739" s="1217"/>
      <c r="P1739" s="1218"/>
      <c r="Q1739" s="587">
        <f t="shared" si="362"/>
        <v>0</v>
      </c>
      <c r="S1739" s="1215">
        <v>188</v>
      </c>
      <c r="T1739" s="1216"/>
      <c r="U1739" s="1217"/>
      <c r="V1739" s="1218"/>
      <c r="W1739" s="587">
        <f t="shared" si="363"/>
        <v>0</v>
      </c>
      <c r="Y1739" s="1215">
        <v>188</v>
      </c>
      <c r="Z1739" s="1216"/>
      <c r="AA1739" s="1217"/>
      <c r="AB1739" s="1218"/>
      <c r="AC1739" s="587">
        <f t="shared" si="364"/>
        <v>0</v>
      </c>
      <c r="AE1739" s="1215">
        <v>188</v>
      </c>
      <c r="AF1739" s="1216"/>
      <c r="AG1739" s="1217"/>
      <c r="AH1739" s="1218"/>
      <c r="AI1739" s="587">
        <f t="shared" si="365"/>
        <v>0</v>
      </c>
      <c r="AK1739" s="1215">
        <v>188</v>
      </c>
      <c r="AL1739" s="1216"/>
      <c r="AM1739" s="1217"/>
      <c r="AN1739" s="1218"/>
      <c r="AO1739" s="587">
        <f t="shared" si="366"/>
        <v>0</v>
      </c>
      <c r="AQ1739" s="1215">
        <v>188</v>
      </c>
      <c r="AR1739" s="1216"/>
      <c r="AS1739" s="1217"/>
      <c r="AT1739" s="1218"/>
      <c r="AU1739" s="587">
        <f t="shared" si="367"/>
        <v>0</v>
      </c>
      <c r="AW1739" s="1215">
        <v>188</v>
      </c>
      <c r="AX1739" s="1216"/>
      <c r="AY1739" s="1217"/>
      <c r="AZ1739" s="1218"/>
      <c r="BA1739" s="587">
        <f t="shared" si="368"/>
        <v>0</v>
      </c>
      <c r="BC1739" s="1215">
        <v>188</v>
      </c>
      <c r="BD1739" s="1216"/>
      <c r="BE1739" s="1217"/>
      <c r="BF1739" s="1218"/>
      <c r="BG1739" s="587">
        <f t="shared" si="369"/>
        <v>0</v>
      </c>
      <c r="BI1739" s="1215">
        <v>188</v>
      </c>
      <c r="BJ1739" s="1216"/>
      <c r="BK1739" s="1217"/>
      <c r="BL1739" s="1218"/>
      <c r="BM1739" s="587">
        <f t="shared" si="370"/>
        <v>0</v>
      </c>
      <c r="BO1739" s="1215">
        <v>188</v>
      </c>
      <c r="BP1739" s="1216"/>
      <c r="BQ1739" s="1217"/>
      <c r="BR1739" s="1218"/>
      <c r="BS1739" s="587">
        <f t="shared" si="371"/>
        <v>0</v>
      </c>
    </row>
    <row r="1740" spans="1:71" s="17" customFormat="1" ht="16.75" hidden="1" customHeight="1" outlineLevel="2">
      <c r="A1740" s="1215">
        <v>189</v>
      </c>
      <c r="B1740" s="1216"/>
      <c r="C1740" s="1217"/>
      <c r="D1740" s="1218"/>
      <c r="E1740" s="587">
        <f t="shared" si="360"/>
        <v>0</v>
      </c>
      <c r="G1740" s="1215">
        <v>189</v>
      </c>
      <c r="H1740" s="1216"/>
      <c r="I1740" s="1217"/>
      <c r="J1740" s="1218"/>
      <c r="K1740" s="587">
        <f t="shared" si="361"/>
        <v>0</v>
      </c>
      <c r="M1740" s="1215">
        <v>189</v>
      </c>
      <c r="N1740" s="1216"/>
      <c r="O1740" s="1217"/>
      <c r="P1740" s="1218"/>
      <c r="Q1740" s="587">
        <f t="shared" si="362"/>
        <v>0</v>
      </c>
      <c r="S1740" s="1215">
        <v>189</v>
      </c>
      <c r="T1740" s="1216"/>
      <c r="U1740" s="1217"/>
      <c r="V1740" s="1218"/>
      <c r="W1740" s="587">
        <f t="shared" si="363"/>
        <v>0</v>
      </c>
      <c r="Y1740" s="1215">
        <v>189</v>
      </c>
      <c r="Z1740" s="1216"/>
      <c r="AA1740" s="1217"/>
      <c r="AB1740" s="1218"/>
      <c r="AC1740" s="587">
        <f t="shared" si="364"/>
        <v>0</v>
      </c>
      <c r="AE1740" s="1215">
        <v>189</v>
      </c>
      <c r="AF1740" s="1216"/>
      <c r="AG1740" s="1217"/>
      <c r="AH1740" s="1218"/>
      <c r="AI1740" s="587">
        <f t="shared" si="365"/>
        <v>0</v>
      </c>
      <c r="AK1740" s="1215">
        <v>189</v>
      </c>
      <c r="AL1740" s="1216"/>
      <c r="AM1740" s="1217"/>
      <c r="AN1740" s="1218"/>
      <c r="AO1740" s="587">
        <f t="shared" si="366"/>
        <v>0</v>
      </c>
      <c r="AQ1740" s="1215">
        <v>189</v>
      </c>
      <c r="AR1740" s="1216"/>
      <c r="AS1740" s="1217"/>
      <c r="AT1740" s="1218"/>
      <c r="AU1740" s="587">
        <f t="shared" si="367"/>
        <v>0</v>
      </c>
      <c r="AW1740" s="1215">
        <v>189</v>
      </c>
      <c r="AX1740" s="1216"/>
      <c r="AY1740" s="1217"/>
      <c r="AZ1740" s="1218"/>
      <c r="BA1740" s="587">
        <f t="shared" si="368"/>
        <v>0</v>
      </c>
      <c r="BC1740" s="1215">
        <v>189</v>
      </c>
      <c r="BD1740" s="1216"/>
      <c r="BE1740" s="1217"/>
      <c r="BF1740" s="1218"/>
      <c r="BG1740" s="587">
        <f t="shared" si="369"/>
        <v>0</v>
      </c>
      <c r="BI1740" s="1215">
        <v>189</v>
      </c>
      <c r="BJ1740" s="1216"/>
      <c r="BK1740" s="1217"/>
      <c r="BL1740" s="1218"/>
      <c r="BM1740" s="587">
        <f t="shared" si="370"/>
        <v>0</v>
      </c>
      <c r="BO1740" s="1215">
        <v>189</v>
      </c>
      <c r="BP1740" s="1216"/>
      <c r="BQ1740" s="1217"/>
      <c r="BR1740" s="1218"/>
      <c r="BS1740" s="587">
        <f t="shared" si="371"/>
        <v>0</v>
      </c>
    </row>
    <row r="1741" spans="1:71" s="17" customFormat="1" ht="16.75" hidden="1" customHeight="1" outlineLevel="2">
      <c r="A1741" s="1215">
        <v>190</v>
      </c>
      <c r="B1741" s="1216"/>
      <c r="C1741" s="1217"/>
      <c r="D1741" s="1218"/>
      <c r="E1741" s="587">
        <f>IF(AND(C1741&gt;=D$1545,C1741&lt;=D$1544),1,0)</f>
        <v>0</v>
      </c>
      <c r="G1741" s="1215">
        <v>190</v>
      </c>
      <c r="H1741" s="1216"/>
      <c r="I1741" s="1217"/>
      <c r="J1741" s="1218"/>
      <c r="K1741" s="587">
        <f>IF(AND(I1741&gt;=J$1545,I1741&lt;=J$1544),1,0)</f>
        <v>0</v>
      </c>
      <c r="M1741" s="1215">
        <v>190</v>
      </c>
      <c r="N1741" s="1216"/>
      <c r="O1741" s="1217"/>
      <c r="P1741" s="1218"/>
      <c r="Q1741" s="587">
        <f>IF(AND(O1741&gt;=P$1545,O1741&lt;=P$1544),1,0)</f>
        <v>0</v>
      </c>
      <c r="S1741" s="1215">
        <v>190</v>
      </c>
      <c r="T1741" s="1216"/>
      <c r="U1741" s="1217"/>
      <c r="V1741" s="1218"/>
      <c r="W1741" s="587">
        <f>IF(AND(U1741&gt;=V$1545,U1741&lt;=V$1544),1,0)</f>
        <v>0</v>
      </c>
      <c r="Y1741" s="1215">
        <v>190</v>
      </c>
      <c r="Z1741" s="1216"/>
      <c r="AA1741" s="1217"/>
      <c r="AB1741" s="1218"/>
      <c r="AC1741" s="587">
        <f>IF(AND(AA1741&gt;=AB$1545,AA1741&lt;=AB$1544),1,0)</f>
        <v>0</v>
      </c>
      <c r="AE1741" s="1215">
        <v>190</v>
      </c>
      <c r="AF1741" s="1216"/>
      <c r="AG1741" s="1217"/>
      <c r="AH1741" s="1218"/>
      <c r="AI1741" s="587">
        <f>IF(AND(AG1741&gt;=AH$1545,AG1741&lt;=AH$1544),1,0)</f>
        <v>0</v>
      </c>
      <c r="AK1741" s="1215">
        <v>190</v>
      </c>
      <c r="AL1741" s="1216"/>
      <c r="AM1741" s="1217"/>
      <c r="AN1741" s="1218"/>
      <c r="AO1741" s="587">
        <f>IF(AND(AM1741&gt;=AN$1545,AM1741&lt;=AN$1544),1,0)</f>
        <v>0</v>
      </c>
      <c r="AQ1741" s="1215">
        <v>190</v>
      </c>
      <c r="AR1741" s="1216"/>
      <c r="AS1741" s="1217"/>
      <c r="AT1741" s="1218"/>
      <c r="AU1741" s="587">
        <f>IF(AND(AS1741&gt;=AT$1545,AS1741&lt;=AT$1544),1,0)</f>
        <v>0</v>
      </c>
      <c r="AW1741" s="1215">
        <v>190</v>
      </c>
      <c r="AX1741" s="1216"/>
      <c r="AY1741" s="1217"/>
      <c r="AZ1741" s="1218"/>
      <c r="BA1741" s="587">
        <f>IF(AND(AY1741&gt;=AZ$1545,AY1741&lt;=AZ$1544),1,0)</f>
        <v>0</v>
      </c>
      <c r="BC1741" s="1215">
        <v>190</v>
      </c>
      <c r="BD1741" s="1216"/>
      <c r="BE1741" s="1217"/>
      <c r="BF1741" s="1218"/>
      <c r="BG1741" s="587">
        <f>IF(AND(BE1741&gt;=BF$1545,BE1741&lt;=BF$1544),1,0)</f>
        <v>0</v>
      </c>
      <c r="BI1741" s="1215">
        <v>190</v>
      </c>
      <c r="BJ1741" s="1216"/>
      <c r="BK1741" s="1217"/>
      <c r="BL1741" s="1218"/>
      <c r="BM1741" s="587">
        <f>IF(AND(BK1741&gt;=BL$1545,BK1741&lt;=BL$1544),1,0)</f>
        <v>0</v>
      </c>
      <c r="BO1741" s="1215">
        <v>190</v>
      </c>
      <c r="BP1741" s="1216"/>
      <c r="BQ1741" s="1217"/>
      <c r="BR1741" s="1218"/>
      <c r="BS1741" s="587">
        <f>IF(AND(BQ1741&gt;=BR$1545,BQ1741&lt;=BR$1544),1,0)</f>
        <v>0</v>
      </c>
    </row>
    <row r="1742" spans="1:71" s="17" customFormat="1" ht="16.75" hidden="1" customHeight="1" outlineLevel="2">
      <c r="A1742" s="1215">
        <v>191</v>
      </c>
      <c r="B1742" s="1216"/>
      <c r="C1742" s="1217"/>
      <c r="D1742" s="1218"/>
      <c r="E1742" s="587">
        <f t="shared" ref="E1742:E1827" si="372">IF(AND(C1742&gt;=D$1545,C1742&lt;=D$1544),1,0)</f>
        <v>0</v>
      </c>
      <c r="G1742" s="1215">
        <v>191</v>
      </c>
      <c r="H1742" s="1216"/>
      <c r="I1742" s="1217"/>
      <c r="J1742" s="1218"/>
      <c r="K1742" s="587">
        <f t="shared" ref="K1742:K1766" si="373">IF(AND(I1742&gt;=J$1545,I1742&lt;=J$1544),1,0)</f>
        <v>0</v>
      </c>
      <c r="M1742" s="1215">
        <v>191</v>
      </c>
      <c r="N1742" s="1216"/>
      <c r="O1742" s="1217"/>
      <c r="P1742" s="1218"/>
      <c r="Q1742" s="587">
        <f t="shared" ref="Q1742:Q1766" si="374">IF(AND(O1742&gt;=P$1545,O1742&lt;=P$1544),1,0)</f>
        <v>0</v>
      </c>
      <c r="S1742" s="1215">
        <v>191</v>
      </c>
      <c r="T1742" s="1216"/>
      <c r="U1742" s="1217"/>
      <c r="V1742" s="1218"/>
      <c r="W1742" s="587">
        <f t="shared" ref="W1742:W1766" si="375">IF(AND(U1742&gt;=V$1545,U1742&lt;=V$1544),1,0)</f>
        <v>0</v>
      </c>
      <c r="Y1742" s="1215">
        <v>191</v>
      </c>
      <c r="Z1742" s="1216"/>
      <c r="AA1742" s="1217"/>
      <c r="AB1742" s="1218"/>
      <c r="AC1742" s="587">
        <f t="shared" ref="AC1742:AC1766" si="376">IF(AND(AA1742&gt;=AB$1545,AA1742&lt;=AB$1544),1,0)</f>
        <v>0</v>
      </c>
      <c r="AE1742" s="1215">
        <v>191</v>
      </c>
      <c r="AF1742" s="1216"/>
      <c r="AG1742" s="1217"/>
      <c r="AH1742" s="1218"/>
      <c r="AI1742" s="587">
        <f t="shared" ref="AI1742:AI1766" si="377">IF(AND(AG1742&gt;=AH$1545,AG1742&lt;=AH$1544),1,0)</f>
        <v>0</v>
      </c>
      <c r="AK1742" s="1215">
        <v>191</v>
      </c>
      <c r="AL1742" s="1216"/>
      <c r="AM1742" s="1217"/>
      <c r="AN1742" s="1218"/>
      <c r="AO1742" s="587">
        <f t="shared" ref="AO1742:AO1766" si="378">IF(AND(AM1742&gt;=AN$1545,AM1742&lt;=AN$1544),1,0)</f>
        <v>0</v>
      </c>
      <c r="AQ1742" s="1215">
        <v>191</v>
      </c>
      <c r="AR1742" s="1216"/>
      <c r="AS1742" s="1217"/>
      <c r="AT1742" s="1218"/>
      <c r="AU1742" s="587">
        <f t="shared" ref="AU1742:AU1766" si="379">IF(AND(AS1742&gt;=AT$1545,AS1742&lt;=AT$1544),1,0)</f>
        <v>0</v>
      </c>
      <c r="AW1742" s="1215">
        <v>191</v>
      </c>
      <c r="AX1742" s="1216"/>
      <c r="AY1742" s="1217"/>
      <c r="AZ1742" s="1218"/>
      <c r="BA1742" s="587">
        <f t="shared" ref="BA1742:BA1766" si="380">IF(AND(AY1742&gt;=AZ$1545,AY1742&lt;=AZ$1544),1,0)</f>
        <v>0</v>
      </c>
      <c r="BC1742" s="1215">
        <v>191</v>
      </c>
      <c r="BD1742" s="1216"/>
      <c r="BE1742" s="1217"/>
      <c r="BF1742" s="1218"/>
      <c r="BG1742" s="587">
        <f t="shared" ref="BG1742:BG1766" si="381">IF(AND(BE1742&gt;=BF$1545,BE1742&lt;=BF$1544),1,0)</f>
        <v>0</v>
      </c>
      <c r="BI1742" s="1215">
        <v>191</v>
      </c>
      <c r="BJ1742" s="1216"/>
      <c r="BK1742" s="1217"/>
      <c r="BL1742" s="1218"/>
      <c r="BM1742" s="587">
        <f t="shared" ref="BM1742:BM1766" si="382">IF(AND(BK1742&gt;=BL$1545,BK1742&lt;=BL$1544),1,0)</f>
        <v>0</v>
      </c>
      <c r="BO1742" s="1215">
        <v>191</v>
      </c>
      <c r="BP1742" s="1216"/>
      <c r="BQ1742" s="1217"/>
      <c r="BR1742" s="1218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15">
        <v>192</v>
      </c>
      <c r="B1743" s="1216"/>
      <c r="C1743" s="1217"/>
      <c r="D1743" s="1218"/>
      <c r="E1743" s="587">
        <f t="shared" si="372"/>
        <v>0</v>
      </c>
      <c r="G1743" s="1215">
        <v>192</v>
      </c>
      <c r="H1743" s="1216"/>
      <c r="I1743" s="1217"/>
      <c r="J1743" s="1218"/>
      <c r="K1743" s="587">
        <f t="shared" si="373"/>
        <v>0</v>
      </c>
      <c r="M1743" s="1215">
        <v>192</v>
      </c>
      <c r="N1743" s="1216"/>
      <c r="O1743" s="1217"/>
      <c r="P1743" s="1218"/>
      <c r="Q1743" s="587">
        <f t="shared" si="374"/>
        <v>0</v>
      </c>
      <c r="S1743" s="1215">
        <v>192</v>
      </c>
      <c r="T1743" s="1216"/>
      <c r="U1743" s="1217"/>
      <c r="V1743" s="1218"/>
      <c r="W1743" s="587">
        <f t="shared" si="375"/>
        <v>0</v>
      </c>
      <c r="Y1743" s="1215">
        <v>192</v>
      </c>
      <c r="Z1743" s="1216"/>
      <c r="AA1743" s="1217"/>
      <c r="AB1743" s="1218"/>
      <c r="AC1743" s="587">
        <f t="shared" si="376"/>
        <v>0</v>
      </c>
      <c r="AE1743" s="1215">
        <v>192</v>
      </c>
      <c r="AF1743" s="1216"/>
      <c r="AG1743" s="1217"/>
      <c r="AH1743" s="1218"/>
      <c r="AI1743" s="587">
        <f t="shared" si="377"/>
        <v>0</v>
      </c>
      <c r="AK1743" s="1215">
        <v>192</v>
      </c>
      <c r="AL1743" s="1216"/>
      <c r="AM1743" s="1217"/>
      <c r="AN1743" s="1218"/>
      <c r="AO1743" s="587">
        <f t="shared" si="378"/>
        <v>0</v>
      </c>
      <c r="AQ1743" s="1215">
        <v>192</v>
      </c>
      <c r="AR1743" s="1216"/>
      <c r="AS1743" s="1217"/>
      <c r="AT1743" s="1218"/>
      <c r="AU1743" s="587">
        <f t="shared" si="379"/>
        <v>0</v>
      </c>
      <c r="AW1743" s="1215">
        <v>192</v>
      </c>
      <c r="AX1743" s="1216"/>
      <c r="AY1743" s="1217"/>
      <c r="AZ1743" s="1218"/>
      <c r="BA1743" s="587">
        <f t="shared" si="380"/>
        <v>0</v>
      </c>
      <c r="BC1743" s="1215">
        <v>192</v>
      </c>
      <c r="BD1743" s="1216"/>
      <c r="BE1743" s="1217"/>
      <c r="BF1743" s="1218"/>
      <c r="BG1743" s="587">
        <f t="shared" si="381"/>
        <v>0</v>
      </c>
      <c r="BI1743" s="1215">
        <v>192</v>
      </c>
      <c r="BJ1743" s="1216"/>
      <c r="BK1743" s="1217"/>
      <c r="BL1743" s="1218"/>
      <c r="BM1743" s="587">
        <f t="shared" si="382"/>
        <v>0</v>
      </c>
      <c r="BO1743" s="1215">
        <v>192</v>
      </c>
      <c r="BP1743" s="1216"/>
      <c r="BQ1743" s="1217"/>
      <c r="BR1743" s="1218"/>
      <c r="BS1743" s="587">
        <f t="shared" si="383"/>
        <v>0</v>
      </c>
    </row>
    <row r="1744" spans="1:71" s="17" customFormat="1" ht="16.75" hidden="1" customHeight="1" outlineLevel="2">
      <c r="A1744" s="1215">
        <v>193</v>
      </c>
      <c r="B1744" s="1216"/>
      <c r="C1744" s="1217"/>
      <c r="D1744" s="1218"/>
      <c r="E1744" s="587">
        <f t="shared" si="372"/>
        <v>0</v>
      </c>
      <c r="G1744" s="1215">
        <v>193</v>
      </c>
      <c r="H1744" s="1216"/>
      <c r="I1744" s="1217"/>
      <c r="J1744" s="1218"/>
      <c r="K1744" s="587">
        <f t="shared" si="373"/>
        <v>0</v>
      </c>
      <c r="M1744" s="1215">
        <v>193</v>
      </c>
      <c r="N1744" s="1216"/>
      <c r="O1744" s="1217"/>
      <c r="P1744" s="1218"/>
      <c r="Q1744" s="587">
        <f t="shared" si="374"/>
        <v>0</v>
      </c>
      <c r="S1744" s="1215">
        <v>193</v>
      </c>
      <c r="T1744" s="1216"/>
      <c r="U1744" s="1217"/>
      <c r="V1744" s="1218"/>
      <c r="W1744" s="587">
        <f t="shared" si="375"/>
        <v>0</v>
      </c>
      <c r="Y1744" s="1215">
        <v>193</v>
      </c>
      <c r="Z1744" s="1216"/>
      <c r="AA1744" s="1217"/>
      <c r="AB1744" s="1218"/>
      <c r="AC1744" s="587">
        <f t="shared" si="376"/>
        <v>0</v>
      </c>
      <c r="AE1744" s="1215">
        <v>193</v>
      </c>
      <c r="AF1744" s="1216"/>
      <c r="AG1744" s="1217"/>
      <c r="AH1744" s="1218"/>
      <c r="AI1744" s="587">
        <f t="shared" si="377"/>
        <v>0</v>
      </c>
      <c r="AK1744" s="1215">
        <v>193</v>
      </c>
      <c r="AL1744" s="1216"/>
      <c r="AM1744" s="1217"/>
      <c r="AN1744" s="1218"/>
      <c r="AO1744" s="587">
        <f t="shared" si="378"/>
        <v>0</v>
      </c>
      <c r="AQ1744" s="1215">
        <v>193</v>
      </c>
      <c r="AR1744" s="1216"/>
      <c r="AS1744" s="1217"/>
      <c r="AT1744" s="1218"/>
      <c r="AU1744" s="587">
        <f t="shared" si="379"/>
        <v>0</v>
      </c>
      <c r="AW1744" s="1215">
        <v>193</v>
      </c>
      <c r="AX1744" s="1216"/>
      <c r="AY1744" s="1217"/>
      <c r="AZ1744" s="1218"/>
      <c r="BA1744" s="587">
        <f t="shared" si="380"/>
        <v>0</v>
      </c>
      <c r="BC1744" s="1215">
        <v>193</v>
      </c>
      <c r="BD1744" s="1216"/>
      <c r="BE1744" s="1217"/>
      <c r="BF1744" s="1218"/>
      <c r="BG1744" s="587">
        <f t="shared" si="381"/>
        <v>0</v>
      </c>
      <c r="BI1744" s="1215">
        <v>193</v>
      </c>
      <c r="BJ1744" s="1216"/>
      <c r="BK1744" s="1217"/>
      <c r="BL1744" s="1218"/>
      <c r="BM1744" s="587">
        <f t="shared" si="382"/>
        <v>0</v>
      </c>
      <c r="BO1744" s="1215">
        <v>193</v>
      </c>
      <c r="BP1744" s="1216"/>
      <c r="BQ1744" s="1217"/>
      <c r="BR1744" s="1218"/>
      <c r="BS1744" s="587">
        <f t="shared" si="383"/>
        <v>0</v>
      </c>
    </row>
    <row r="1745" spans="1:71" s="17" customFormat="1" ht="16.75" hidden="1" customHeight="1" outlineLevel="2">
      <c r="A1745" s="1215">
        <v>194</v>
      </c>
      <c r="B1745" s="1216"/>
      <c r="C1745" s="1217"/>
      <c r="D1745" s="1218"/>
      <c r="E1745" s="587">
        <f t="shared" si="372"/>
        <v>0</v>
      </c>
      <c r="G1745" s="1215">
        <v>194</v>
      </c>
      <c r="H1745" s="1216"/>
      <c r="I1745" s="1217"/>
      <c r="J1745" s="1218"/>
      <c r="K1745" s="587">
        <f t="shared" si="373"/>
        <v>0</v>
      </c>
      <c r="M1745" s="1215">
        <v>194</v>
      </c>
      <c r="N1745" s="1216"/>
      <c r="O1745" s="1217"/>
      <c r="P1745" s="1218"/>
      <c r="Q1745" s="587">
        <f t="shared" si="374"/>
        <v>0</v>
      </c>
      <c r="S1745" s="1215">
        <v>194</v>
      </c>
      <c r="T1745" s="1216"/>
      <c r="U1745" s="1217"/>
      <c r="V1745" s="1218"/>
      <c r="W1745" s="587">
        <f t="shared" si="375"/>
        <v>0</v>
      </c>
      <c r="Y1745" s="1215">
        <v>194</v>
      </c>
      <c r="Z1745" s="1216"/>
      <c r="AA1745" s="1217"/>
      <c r="AB1745" s="1218"/>
      <c r="AC1745" s="587">
        <f t="shared" si="376"/>
        <v>0</v>
      </c>
      <c r="AE1745" s="1215">
        <v>194</v>
      </c>
      <c r="AF1745" s="1216"/>
      <c r="AG1745" s="1217"/>
      <c r="AH1745" s="1218"/>
      <c r="AI1745" s="587">
        <f t="shared" si="377"/>
        <v>0</v>
      </c>
      <c r="AK1745" s="1215">
        <v>194</v>
      </c>
      <c r="AL1745" s="1216"/>
      <c r="AM1745" s="1217"/>
      <c r="AN1745" s="1218"/>
      <c r="AO1745" s="587">
        <f t="shared" si="378"/>
        <v>0</v>
      </c>
      <c r="AQ1745" s="1215">
        <v>194</v>
      </c>
      <c r="AR1745" s="1216"/>
      <c r="AS1745" s="1217"/>
      <c r="AT1745" s="1218"/>
      <c r="AU1745" s="587">
        <f t="shared" si="379"/>
        <v>0</v>
      </c>
      <c r="AW1745" s="1215">
        <v>194</v>
      </c>
      <c r="AX1745" s="1216"/>
      <c r="AY1745" s="1217"/>
      <c r="AZ1745" s="1218"/>
      <c r="BA1745" s="587">
        <f t="shared" si="380"/>
        <v>0</v>
      </c>
      <c r="BC1745" s="1215">
        <v>194</v>
      </c>
      <c r="BD1745" s="1216"/>
      <c r="BE1745" s="1217"/>
      <c r="BF1745" s="1218"/>
      <c r="BG1745" s="587">
        <f t="shared" si="381"/>
        <v>0</v>
      </c>
      <c r="BI1745" s="1215">
        <v>194</v>
      </c>
      <c r="BJ1745" s="1216"/>
      <c r="BK1745" s="1217"/>
      <c r="BL1745" s="1218"/>
      <c r="BM1745" s="587">
        <f t="shared" si="382"/>
        <v>0</v>
      </c>
      <c r="BO1745" s="1215">
        <v>194</v>
      </c>
      <c r="BP1745" s="1216"/>
      <c r="BQ1745" s="1217"/>
      <c r="BR1745" s="1218"/>
      <c r="BS1745" s="587">
        <f t="shared" si="383"/>
        <v>0</v>
      </c>
    </row>
    <row r="1746" spans="1:71" s="17" customFormat="1" ht="16.75" hidden="1" customHeight="1" outlineLevel="2">
      <c r="A1746" s="1215">
        <v>195</v>
      </c>
      <c r="B1746" s="1216"/>
      <c r="C1746" s="1217"/>
      <c r="D1746" s="1218"/>
      <c r="E1746" s="587">
        <f t="shared" si="372"/>
        <v>0</v>
      </c>
      <c r="G1746" s="1215">
        <v>195</v>
      </c>
      <c r="H1746" s="1216"/>
      <c r="I1746" s="1217"/>
      <c r="J1746" s="1218"/>
      <c r="K1746" s="587">
        <f t="shared" si="373"/>
        <v>0</v>
      </c>
      <c r="M1746" s="1215">
        <v>195</v>
      </c>
      <c r="N1746" s="1216"/>
      <c r="O1746" s="1217"/>
      <c r="P1746" s="1218"/>
      <c r="Q1746" s="587">
        <f t="shared" si="374"/>
        <v>0</v>
      </c>
      <c r="S1746" s="1215">
        <v>195</v>
      </c>
      <c r="T1746" s="1216"/>
      <c r="U1746" s="1217"/>
      <c r="V1746" s="1218"/>
      <c r="W1746" s="587">
        <f t="shared" si="375"/>
        <v>0</v>
      </c>
      <c r="Y1746" s="1215">
        <v>195</v>
      </c>
      <c r="Z1746" s="1216"/>
      <c r="AA1746" s="1217"/>
      <c r="AB1746" s="1218"/>
      <c r="AC1746" s="587">
        <f t="shared" si="376"/>
        <v>0</v>
      </c>
      <c r="AE1746" s="1215">
        <v>195</v>
      </c>
      <c r="AF1746" s="1216"/>
      <c r="AG1746" s="1217"/>
      <c r="AH1746" s="1218"/>
      <c r="AI1746" s="587">
        <f t="shared" si="377"/>
        <v>0</v>
      </c>
      <c r="AK1746" s="1215">
        <v>195</v>
      </c>
      <c r="AL1746" s="1216"/>
      <c r="AM1746" s="1217"/>
      <c r="AN1746" s="1218"/>
      <c r="AO1746" s="587">
        <f t="shared" si="378"/>
        <v>0</v>
      </c>
      <c r="AQ1746" s="1215">
        <v>195</v>
      </c>
      <c r="AR1746" s="1216"/>
      <c r="AS1746" s="1217"/>
      <c r="AT1746" s="1218"/>
      <c r="AU1746" s="587">
        <f t="shared" si="379"/>
        <v>0</v>
      </c>
      <c r="AW1746" s="1215">
        <v>195</v>
      </c>
      <c r="AX1746" s="1216"/>
      <c r="AY1746" s="1217"/>
      <c r="AZ1746" s="1218"/>
      <c r="BA1746" s="587">
        <f t="shared" si="380"/>
        <v>0</v>
      </c>
      <c r="BC1746" s="1215">
        <v>195</v>
      </c>
      <c r="BD1746" s="1216"/>
      <c r="BE1746" s="1217"/>
      <c r="BF1746" s="1218"/>
      <c r="BG1746" s="587">
        <f t="shared" si="381"/>
        <v>0</v>
      </c>
      <c r="BI1746" s="1215">
        <v>195</v>
      </c>
      <c r="BJ1746" s="1216"/>
      <c r="BK1746" s="1217"/>
      <c r="BL1746" s="1218"/>
      <c r="BM1746" s="587">
        <f t="shared" si="382"/>
        <v>0</v>
      </c>
      <c r="BO1746" s="1215">
        <v>195</v>
      </c>
      <c r="BP1746" s="1216"/>
      <c r="BQ1746" s="1217"/>
      <c r="BR1746" s="1218"/>
      <c r="BS1746" s="587">
        <f t="shared" si="383"/>
        <v>0</v>
      </c>
    </row>
    <row r="1747" spans="1:71" s="17" customFormat="1" ht="16.75" hidden="1" customHeight="1" outlineLevel="2">
      <c r="A1747" s="1215">
        <v>196</v>
      </c>
      <c r="B1747" s="1216"/>
      <c r="C1747" s="1217"/>
      <c r="D1747" s="1218"/>
      <c r="E1747" s="587">
        <f t="shared" si="372"/>
        <v>0</v>
      </c>
      <c r="G1747" s="1215">
        <v>196</v>
      </c>
      <c r="H1747" s="1216"/>
      <c r="I1747" s="1217"/>
      <c r="J1747" s="1218"/>
      <c r="K1747" s="587">
        <f t="shared" si="373"/>
        <v>0</v>
      </c>
      <c r="M1747" s="1215">
        <v>196</v>
      </c>
      <c r="N1747" s="1216"/>
      <c r="O1747" s="1217"/>
      <c r="P1747" s="1218"/>
      <c r="Q1747" s="587">
        <f t="shared" si="374"/>
        <v>0</v>
      </c>
      <c r="S1747" s="1215">
        <v>196</v>
      </c>
      <c r="T1747" s="1216"/>
      <c r="U1747" s="1217"/>
      <c r="V1747" s="1218"/>
      <c r="W1747" s="587">
        <f t="shared" si="375"/>
        <v>0</v>
      </c>
      <c r="Y1747" s="1215">
        <v>196</v>
      </c>
      <c r="Z1747" s="1216"/>
      <c r="AA1747" s="1217"/>
      <c r="AB1747" s="1218"/>
      <c r="AC1747" s="587">
        <f t="shared" si="376"/>
        <v>0</v>
      </c>
      <c r="AE1747" s="1215">
        <v>196</v>
      </c>
      <c r="AF1747" s="1216"/>
      <c r="AG1747" s="1217"/>
      <c r="AH1747" s="1218"/>
      <c r="AI1747" s="587">
        <f t="shared" si="377"/>
        <v>0</v>
      </c>
      <c r="AK1747" s="1215">
        <v>196</v>
      </c>
      <c r="AL1747" s="1216"/>
      <c r="AM1747" s="1217"/>
      <c r="AN1747" s="1218"/>
      <c r="AO1747" s="587">
        <f t="shared" si="378"/>
        <v>0</v>
      </c>
      <c r="AQ1747" s="1215">
        <v>196</v>
      </c>
      <c r="AR1747" s="1216"/>
      <c r="AS1747" s="1217"/>
      <c r="AT1747" s="1218"/>
      <c r="AU1747" s="587">
        <f t="shared" si="379"/>
        <v>0</v>
      </c>
      <c r="AW1747" s="1215">
        <v>196</v>
      </c>
      <c r="AX1747" s="1216"/>
      <c r="AY1747" s="1217"/>
      <c r="AZ1747" s="1218"/>
      <c r="BA1747" s="587">
        <f t="shared" si="380"/>
        <v>0</v>
      </c>
      <c r="BC1747" s="1215">
        <v>196</v>
      </c>
      <c r="BD1747" s="1216"/>
      <c r="BE1747" s="1217"/>
      <c r="BF1747" s="1218"/>
      <c r="BG1747" s="587">
        <f t="shared" si="381"/>
        <v>0</v>
      </c>
      <c r="BI1747" s="1215">
        <v>196</v>
      </c>
      <c r="BJ1747" s="1216"/>
      <c r="BK1747" s="1217"/>
      <c r="BL1747" s="1218"/>
      <c r="BM1747" s="587">
        <f t="shared" si="382"/>
        <v>0</v>
      </c>
      <c r="BO1747" s="1215">
        <v>196</v>
      </c>
      <c r="BP1747" s="1216"/>
      <c r="BQ1747" s="1217"/>
      <c r="BR1747" s="1218"/>
      <c r="BS1747" s="587">
        <f t="shared" si="383"/>
        <v>0</v>
      </c>
    </row>
    <row r="1748" spans="1:71" s="17" customFormat="1" ht="16.75" hidden="1" customHeight="1" outlineLevel="2">
      <c r="A1748" s="1215">
        <v>197</v>
      </c>
      <c r="B1748" s="1216"/>
      <c r="C1748" s="1217"/>
      <c r="D1748" s="1218"/>
      <c r="E1748" s="587">
        <f t="shared" si="372"/>
        <v>0</v>
      </c>
      <c r="G1748" s="1215">
        <v>197</v>
      </c>
      <c r="H1748" s="1216"/>
      <c r="I1748" s="1217"/>
      <c r="J1748" s="1218"/>
      <c r="K1748" s="587">
        <f t="shared" si="373"/>
        <v>0</v>
      </c>
      <c r="M1748" s="1215">
        <v>197</v>
      </c>
      <c r="N1748" s="1216"/>
      <c r="O1748" s="1217"/>
      <c r="P1748" s="1218"/>
      <c r="Q1748" s="587">
        <f t="shared" si="374"/>
        <v>0</v>
      </c>
      <c r="S1748" s="1215">
        <v>197</v>
      </c>
      <c r="T1748" s="1216"/>
      <c r="U1748" s="1217"/>
      <c r="V1748" s="1218"/>
      <c r="W1748" s="587">
        <f t="shared" si="375"/>
        <v>0</v>
      </c>
      <c r="Y1748" s="1215">
        <v>197</v>
      </c>
      <c r="Z1748" s="1216"/>
      <c r="AA1748" s="1217"/>
      <c r="AB1748" s="1218"/>
      <c r="AC1748" s="587">
        <f t="shared" si="376"/>
        <v>0</v>
      </c>
      <c r="AE1748" s="1215">
        <v>197</v>
      </c>
      <c r="AF1748" s="1216"/>
      <c r="AG1748" s="1217"/>
      <c r="AH1748" s="1218"/>
      <c r="AI1748" s="587">
        <f t="shared" si="377"/>
        <v>0</v>
      </c>
      <c r="AK1748" s="1215">
        <v>197</v>
      </c>
      <c r="AL1748" s="1216"/>
      <c r="AM1748" s="1217"/>
      <c r="AN1748" s="1218"/>
      <c r="AO1748" s="587">
        <f t="shared" si="378"/>
        <v>0</v>
      </c>
      <c r="AQ1748" s="1215">
        <v>197</v>
      </c>
      <c r="AR1748" s="1216"/>
      <c r="AS1748" s="1217"/>
      <c r="AT1748" s="1218"/>
      <c r="AU1748" s="587">
        <f t="shared" si="379"/>
        <v>0</v>
      </c>
      <c r="AW1748" s="1215">
        <v>197</v>
      </c>
      <c r="AX1748" s="1216"/>
      <c r="AY1748" s="1217"/>
      <c r="AZ1748" s="1218"/>
      <c r="BA1748" s="587">
        <f t="shared" si="380"/>
        <v>0</v>
      </c>
      <c r="BC1748" s="1215">
        <v>197</v>
      </c>
      <c r="BD1748" s="1216"/>
      <c r="BE1748" s="1217"/>
      <c r="BF1748" s="1218"/>
      <c r="BG1748" s="587">
        <f t="shared" si="381"/>
        <v>0</v>
      </c>
      <c r="BI1748" s="1215">
        <v>197</v>
      </c>
      <c r="BJ1748" s="1216"/>
      <c r="BK1748" s="1217"/>
      <c r="BL1748" s="1218"/>
      <c r="BM1748" s="587">
        <f t="shared" si="382"/>
        <v>0</v>
      </c>
      <c r="BO1748" s="1215">
        <v>197</v>
      </c>
      <c r="BP1748" s="1216"/>
      <c r="BQ1748" s="1217"/>
      <c r="BR1748" s="1218"/>
      <c r="BS1748" s="587">
        <f t="shared" si="383"/>
        <v>0</v>
      </c>
    </row>
    <row r="1749" spans="1:71" s="17" customFormat="1" ht="16.75" hidden="1" customHeight="1" outlineLevel="2">
      <c r="A1749" s="1215">
        <v>198</v>
      </c>
      <c r="B1749" s="1216"/>
      <c r="C1749" s="1217"/>
      <c r="D1749" s="1218"/>
      <c r="E1749" s="587">
        <f t="shared" si="372"/>
        <v>0</v>
      </c>
      <c r="G1749" s="1215">
        <v>198</v>
      </c>
      <c r="H1749" s="1216"/>
      <c r="I1749" s="1217"/>
      <c r="J1749" s="1218"/>
      <c r="K1749" s="587">
        <f t="shared" si="373"/>
        <v>0</v>
      </c>
      <c r="M1749" s="1215">
        <v>198</v>
      </c>
      <c r="N1749" s="1216"/>
      <c r="O1749" s="1217"/>
      <c r="P1749" s="1218"/>
      <c r="Q1749" s="587">
        <f t="shared" si="374"/>
        <v>0</v>
      </c>
      <c r="S1749" s="1215">
        <v>198</v>
      </c>
      <c r="T1749" s="1216"/>
      <c r="U1749" s="1217"/>
      <c r="V1749" s="1218"/>
      <c r="W1749" s="587">
        <f t="shared" si="375"/>
        <v>0</v>
      </c>
      <c r="Y1749" s="1215">
        <v>198</v>
      </c>
      <c r="Z1749" s="1216"/>
      <c r="AA1749" s="1217"/>
      <c r="AB1749" s="1218"/>
      <c r="AC1749" s="587">
        <f t="shared" si="376"/>
        <v>0</v>
      </c>
      <c r="AE1749" s="1215">
        <v>198</v>
      </c>
      <c r="AF1749" s="1216"/>
      <c r="AG1749" s="1217"/>
      <c r="AH1749" s="1218"/>
      <c r="AI1749" s="587">
        <f t="shared" si="377"/>
        <v>0</v>
      </c>
      <c r="AK1749" s="1215">
        <v>198</v>
      </c>
      <c r="AL1749" s="1216"/>
      <c r="AM1749" s="1217"/>
      <c r="AN1749" s="1218"/>
      <c r="AO1749" s="587">
        <f t="shared" si="378"/>
        <v>0</v>
      </c>
      <c r="AQ1749" s="1215">
        <v>198</v>
      </c>
      <c r="AR1749" s="1216"/>
      <c r="AS1749" s="1217"/>
      <c r="AT1749" s="1218"/>
      <c r="AU1749" s="587">
        <f t="shared" si="379"/>
        <v>0</v>
      </c>
      <c r="AW1749" s="1215">
        <v>198</v>
      </c>
      <c r="AX1749" s="1216"/>
      <c r="AY1749" s="1217"/>
      <c r="AZ1749" s="1218"/>
      <c r="BA1749" s="587">
        <f t="shared" si="380"/>
        <v>0</v>
      </c>
      <c r="BC1749" s="1215">
        <v>198</v>
      </c>
      <c r="BD1749" s="1216"/>
      <c r="BE1749" s="1217"/>
      <c r="BF1749" s="1218"/>
      <c r="BG1749" s="587">
        <f t="shared" si="381"/>
        <v>0</v>
      </c>
      <c r="BI1749" s="1215">
        <v>198</v>
      </c>
      <c r="BJ1749" s="1216"/>
      <c r="BK1749" s="1217"/>
      <c r="BL1749" s="1218"/>
      <c r="BM1749" s="587">
        <f t="shared" si="382"/>
        <v>0</v>
      </c>
      <c r="BO1749" s="1215">
        <v>198</v>
      </c>
      <c r="BP1749" s="1216"/>
      <c r="BQ1749" s="1217"/>
      <c r="BR1749" s="1218"/>
      <c r="BS1749" s="587">
        <f t="shared" si="383"/>
        <v>0</v>
      </c>
    </row>
    <row r="1750" spans="1:71" s="17" customFormat="1" ht="16.75" hidden="1" customHeight="1" outlineLevel="2">
      <c r="A1750" s="1215">
        <v>199</v>
      </c>
      <c r="B1750" s="1216"/>
      <c r="C1750" s="1217"/>
      <c r="D1750" s="1218"/>
      <c r="E1750" s="587">
        <f t="shared" si="372"/>
        <v>0</v>
      </c>
      <c r="G1750" s="1215">
        <v>199</v>
      </c>
      <c r="H1750" s="1216"/>
      <c r="I1750" s="1217"/>
      <c r="J1750" s="1218"/>
      <c r="K1750" s="587">
        <f t="shared" si="373"/>
        <v>0</v>
      </c>
      <c r="M1750" s="1215">
        <v>199</v>
      </c>
      <c r="N1750" s="1216"/>
      <c r="O1750" s="1217"/>
      <c r="P1750" s="1218"/>
      <c r="Q1750" s="587">
        <f t="shared" si="374"/>
        <v>0</v>
      </c>
      <c r="S1750" s="1215">
        <v>199</v>
      </c>
      <c r="T1750" s="1216"/>
      <c r="U1750" s="1217"/>
      <c r="V1750" s="1218"/>
      <c r="W1750" s="587">
        <f t="shared" si="375"/>
        <v>0</v>
      </c>
      <c r="Y1750" s="1215">
        <v>199</v>
      </c>
      <c r="Z1750" s="1216"/>
      <c r="AA1750" s="1217"/>
      <c r="AB1750" s="1218"/>
      <c r="AC1750" s="587">
        <f t="shared" si="376"/>
        <v>0</v>
      </c>
      <c r="AE1750" s="1215">
        <v>199</v>
      </c>
      <c r="AF1750" s="1216"/>
      <c r="AG1750" s="1217"/>
      <c r="AH1750" s="1218"/>
      <c r="AI1750" s="587">
        <f t="shared" si="377"/>
        <v>0</v>
      </c>
      <c r="AK1750" s="1215">
        <v>199</v>
      </c>
      <c r="AL1750" s="1216"/>
      <c r="AM1750" s="1217"/>
      <c r="AN1750" s="1218"/>
      <c r="AO1750" s="587">
        <f t="shared" si="378"/>
        <v>0</v>
      </c>
      <c r="AQ1750" s="1215">
        <v>199</v>
      </c>
      <c r="AR1750" s="1216"/>
      <c r="AS1750" s="1217"/>
      <c r="AT1750" s="1218"/>
      <c r="AU1750" s="587">
        <f t="shared" si="379"/>
        <v>0</v>
      </c>
      <c r="AW1750" s="1215">
        <v>199</v>
      </c>
      <c r="AX1750" s="1216"/>
      <c r="AY1750" s="1217"/>
      <c r="AZ1750" s="1218"/>
      <c r="BA1750" s="587">
        <f t="shared" si="380"/>
        <v>0</v>
      </c>
      <c r="BC1750" s="1215">
        <v>199</v>
      </c>
      <c r="BD1750" s="1216"/>
      <c r="BE1750" s="1217"/>
      <c r="BF1750" s="1218"/>
      <c r="BG1750" s="587">
        <f t="shared" si="381"/>
        <v>0</v>
      </c>
      <c r="BI1750" s="1215">
        <v>199</v>
      </c>
      <c r="BJ1750" s="1216"/>
      <c r="BK1750" s="1217"/>
      <c r="BL1750" s="1218"/>
      <c r="BM1750" s="587">
        <f t="shared" si="382"/>
        <v>0</v>
      </c>
      <c r="BO1750" s="1215">
        <v>199</v>
      </c>
      <c r="BP1750" s="1216"/>
      <c r="BQ1750" s="1217"/>
      <c r="BR1750" s="1218"/>
      <c r="BS1750" s="587">
        <f t="shared" si="383"/>
        <v>0</v>
      </c>
    </row>
    <row r="1751" spans="1:71" s="17" customFormat="1" ht="16.75" hidden="1" customHeight="1" outlineLevel="2">
      <c r="A1751" s="1215">
        <v>200</v>
      </c>
      <c r="B1751" s="1216"/>
      <c r="C1751" s="1217"/>
      <c r="D1751" s="1218"/>
      <c r="E1751" s="587">
        <f t="shared" si="372"/>
        <v>0</v>
      </c>
      <c r="G1751" s="1215">
        <v>200</v>
      </c>
      <c r="H1751" s="1216"/>
      <c r="I1751" s="1217"/>
      <c r="J1751" s="1218"/>
      <c r="K1751" s="587">
        <f t="shared" si="373"/>
        <v>0</v>
      </c>
      <c r="M1751" s="1215">
        <v>200</v>
      </c>
      <c r="N1751" s="1216"/>
      <c r="O1751" s="1217"/>
      <c r="P1751" s="1218"/>
      <c r="Q1751" s="587">
        <f t="shared" si="374"/>
        <v>0</v>
      </c>
      <c r="S1751" s="1215">
        <v>200</v>
      </c>
      <c r="T1751" s="1216"/>
      <c r="U1751" s="1217"/>
      <c r="V1751" s="1218"/>
      <c r="W1751" s="587">
        <f t="shared" si="375"/>
        <v>0</v>
      </c>
      <c r="Y1751" s="1215">
        <v>200</v>
      </c>
      <c r="Z1751" s="1216"/>
      <c r="AA1751" s="1217"/>
      <c r="AB1751" s="1218"/>
      <c r="AC1751" s="587">
        <f t="shared" si="376"/>
        <v>0</v>
      </c>
      <c r="AE1751" s="1215">
        <v>200</v>
      </c>
      <c r="AF1751" s="1216"/>
      <c r="AG1751" s="1217"/>
      <c r="AH1751" s="1218"/>
      <c r="AI1751" s="587">
        <f t="shared" si="377"/>
        <v>0</v>
      </c>
      <c r="AK1751" s="1215">
        <v>200</v>
      </c>
      <c r="AL1751" s="1216"/>
      <c r="AM1751" s="1217"/>
      <c r="AN1751" s="1218"/>
      <c r="AO1751" s="587">
        <f t="shared" si="378"/>
        <v>0</v>
      </c>
      <c r="AQ1751" s="1215">
        <v>200</v>
      </c>
      <c r="AR1751" s="1216"/>
      <c r="AS1751" s="1217"/>
      <c r="AT1751" s="1218"/>
      <c r="AU1751" s="587">
        <f t="shared" si="379"/>
        <v>0</v>
      </c>
      <c r="AW1751" s="1215">
        <v>200</v>
      </c>
      <c r="AX1751" s="1216"/>
      <c r="AY1751" s="1217"/>
      <c r="AZ1751" s="1218"/>
      <c r="BA1751" s="587">
        <f t="shared" si="380"/>
        <v>0</v>
      </c>
      <c r="BC1751" s="1215">
        <v>200</v>
      </c>
      <c r="BD1751" s="1216"/>
      <c r="BE1751" s="1217"/>
      <c r="BF1751" s="1218"/>
      <c r="BG1751" s="587">
        <f t="shared" si="381"/>
        <v>0</v>
      </c>
      <c r="BI1751" s="1215">
        <v>200</v>
      </c>
      <c r="BJ1751" s="1216"/>
      <c r="BK1751" s="1217"/>
      <c r="BL1751" s="1218"/>
      <c r="BM1751" s="587">
        <f t="shared" si="382"/>
        <v>0</v>
      </c>
      <c r="BO1751" s="1215">
        <v>200</v>
      </c>
      <c r="BP1751" s="1216"/>
      <c r="BQ1751" s="1217"/>
      <c r="BR1751" s="1218"/>
      <c r="BS1751" s="587">
        <f t="shared" si="383"/>
        <v>0</v>
      </c>
    </row>
    <row r="1752" spans="1:71" s="17" customFormat="1" ht="16.75" hidden="1" customHeight="1" outlineLevel="2">
      <c r="A1752" s="1215">
        <v>201</v>
      </c>
      <c r="B1752" s="1216"/>
      <c r="C1752" s="1217"/>
      <c r="D1752" s="1218"/>
      <c r="E1752" s="587">
        <f t="shared" si="372"/>
        <v>0</v>
      </c>
      <c r="G1752" s="1215">
        <v>201</v>
      </c>
      <c r="H1752" s="1216"/>
      <c r="I1752" s="1217"/>
      <c r="J1752" s="1218"/>
      <c r="K1752" s="587">
        <f t="shared" si="373"/>
        <v>0</v>
      </c>
      <c r="M1752" s="1215">
        <v>201</v>
      </c>
      <c r="N1752" s="1216"/>
      <c r="O1752" s="1217"/>
      <c r="P1752" s="1218"/>
      <c r="Q1752" s="587">
        <f t="shared" si="374"/>
        <v>0</v>
      </c>
      <c r="S1752" s="1215">
        <v>201</v>
      </c>
      <c r="T1752" s="1216"/>
      <c r="U1752" s="1217"/>
      <c r="V1752" s="1218"/>
      <c r="W1752" s="587">
        <f t="shared" si="375"/>
        <v>0</v>
      </c>
      <c r="Y1752" s="1215">
        <v>201</v>
      </c>
      <c r="Z1752" s="1216"/>
      <c r="AA1752" s="1217"/>
      <c r="AB1752" s="1218"/>
      <c r="AC1752" s="587">
        <f t="shared" si="376"/>
        <v>0</v>
      </c>
      <c r="AE1752" s="1215">
        <v>201</v>
      </c>
      <c r="AF1752" s="1216"/>
      <c r="AG1752" s="1217"/>
      <c r="AH1752" s="1218"/>
      <c r="AI1752" s="587">
        <f t="shared" si="377"/>
        <v>0</v>
      </c>
      <c r="AK1752" s="1215">
        <v>201</v>
      </c>
      <c r="AL1752" s="1216"/>
      <c r="AM1752" s="1217"/>
      <c r="AN1752" s="1218"/>
      <c r="AO1752" s="587">
        <f t="shared" si="378"/>
        <v>0</v>
      </c>
      <c r="AQ1752" s="1215">
        <v>201</v>
      </c>
      <c r="AR1752" s="1216"/>
      <c r="AS1752" s="1217"/>
      <c r="AT1752" s="1218"/>
      <c r="AU1752" s="587">
        <f t="shared" si="379"/>
        <v>0</v>
      </c>
      <c r="AW1752" s="1215">
        <v>201</v>
      </c>
      <c r="AX1752" s="1216"/>
      <c r="AY1752" s="1217"/>
      <c r="AZ1752" s="1218"/>
      <c r="BA1752" s="587">
        <f t="shared" si="380"/>
        <v>0</v>
      </c>
      <c r="BC1752" s="1215">
        <v>201</v>
      </c>
      <c r="BD1752" s="1216"/>
      <c r="BE1752" s="1217"/>
      <c r="BF1752" s="1218"/>
      <c r="BG1752" s="587">
        <f t="shared" si="381"/>
        <v>0</v>
      </c>
      <c r="BI1752" s="1215">
        <v>201</v>
      </c>
      <c r="BJ1752" s="1216"/>
      <c r="BK1752" s="1217"/>
      <c r="BL1752" s="1218"/>
      <c r="BM1752" s="587">
        <f t="shared" si="382"/>
        <v>0</v>
      </c>
      <c r="BO1752" s="1215">
        <v>201</v>
      </c>
      <c r="BP1752" s="1216"/>
      <c r="BQ1752" s="1217"/>
      <c r="BR1752" s="1218"/>
      <c r="BS1752" s="587">
        <f t="shared" si="383"/>
        <v>0</v>
      </c>
    </row>
    <row r="1753" spans="1:71" s="17" customFormat="1" ht="16.75" hidden="1" customHeight="1" outlineLevel="2">
      <c r="A1753" s="1215">
        <v>202</v>
      </c>
      <c r="B1753" s="1216"/>
      <c r="C1753" s="1217"/>
      <c r="D1753" s="1218"/>
      <c r="E1753" s="587">
        <f t="shared" si="372"/>
        <v>0</v>
      </c>
      <c r="G1753" s="1215">
        <v>202</v>
      </c>
      <c r="H1753" s="1216"/>
      <c r="I1753" s="1217"/>
      <c r="J1753" s="1218"/>
      <c r="K1753" s="587">
        <f t="shared" si="373"/>
        <v>0</v>
      </c>
      <c r="M1753" s="1215">
        <v>202</v>
      </c>
      <c r="N1753" s="1216"/>
      <c r="O1753" s="1217"/>
      <c r="P1753" s="1218"/>
      <c r="Q1753" s="587">
        <f t="shared" si="374"/>
        <v>0</v>
      </c>
      <c r="S1753" s="1215">
        <v>202</v>
      </c>
      <c r="T1753" s="1216"/>
      <c r="U1753" s="1217"/>
      <c r="V1753" s="1218"/>
      <c r="W1753" s="587">
        <f t="shared" si="375"/>
        <v>0</v>
      </c>
      <c r="Y1753" s="1215">
        <v>202</v>
      </c>
      <c r="Z1753" s="1216"/>
      <c r="AA1753" s="1217"/>
      <c r="AB1753" s="1218"/>
      <c r="AC1753" s="587">
        <f t="shared" si="376"/>
        <v>0</v>
      </c>
      <c r="AE1753" s="1215">
        <v>202</v>
      </c>
      <c r="AF1753" s="1216"/>
      <c r="AG1753" s="1217"/>
      <c r="AH1753" s="1218"/>
      <c r="AI1753" s="587">
        <f t="shared" si="377"/>
        <v>0</v>
      </c>
      <c r="AK1753" s="1215">
        <v>202</v>
      </c>
      <c r="AL1753" s="1216"/>
      <c r="AM1753" s="1217"/>
      <c r="AN1753" s="1218"/>
      <c r="AO1753" s="587">
        <f t="shared" si="378"/>
        <v>0</v>
      </c>
      <c r="AQ1753" s="1215">
        <v>202</v>
      </c>
      <c r="AR1753" s="1216"/>
      <c r="AS1753" s="1217"/>
      <c r="AT1753" s="1218"/>
      <c r="AU1753" s="587">
        <f t="shared" si="379"/>
        <v>0</v>
      </c>
      <c r="AW1753" s="1215">
        <v>202</v>
      </c>
      <c r="AX1753" s="1216"/>
      <c r="AY1753" s="1217"/>
      <c r="AZ1753" s="1218"/>
      <c r="BA1753" s="587">
        <f t="shared" si="380"/>
        <v>0</v>
      </c>
      <c r="BC1753" s="1215">
        <v>202</v>
      </c>
      <c r="BD1753" s="1216"/>
      <c r="BE1753" s="1217"/>
      <c r="BF1753" s="1218"/>
      <c r="BG1753" s="587">
        <f t="shared" si="381"/>
        <v>0</v>
      </c>
      <c r="BI1753" s="1215">
        <v>202</v>
      </c>
      <c r="BJ1753" s="1216"/>
      <c r="BK1753" s="1217"/>
      <c r="BL1753" s="1218"/>
      <c r="BM1753" s="587">
        <f t="shared" si="382"/>
        <v>0</v>
      </c>
      <c r="BO1753" s="1215">
        <v>202</v>
      </c>
      <c r="BP1753" s="1216"/>
      <c r="BQ1753" s="1217"/>
      <c r="BR1753" s="1218"/>
      <c r="BS1753" s="587">
        <f t="shared" si="383"/>
        <v>0</v>
      </c>
    </row>
    <row r="1754" spans="1:71" s="17" customFormat="1" ht="16.75" hidden="1" customHeight="1" outlineLevel="2">
      <c r="A1754" s="1215">
        <v>203</v>
      </c>
      <c r="B1754" s="1216"/>
      <c r="C1754" s="1217"/>
      <c r="D1754" s="1218"/>
      <c r="E1754" s="587">
        <f t="shared" si="372"/>
        <v>0</v>
      </c>
      <c r="G1754" s="1215">
        <v>203</v>
      </c>
      <c r="H1754" s="1216"/>
      <c r="I1754" s="1217"/>
      <c r="J1754" s="1218"/>
      <c r="K1754" s="587">
        <f t="shared" si="373"/>
        <v>0</v>
      </c>
      <c r="M1754" s="1215">
        <v>203</v>
      </c>
      <c r="N1754" s="1216"/>
      <c r="O1754" s="1217"/>
      <c r="P1754" s="1218"/>
      <c r="Q1754" s="587">
        <f t="shared" si="374"/>
        <v>0</v>
      </c>
      <c r="S1754" s="1215">
        <v>203</v>
      </c>
      <c r="T1754" s="1216"/>
      <c r="U1754" s="1217"/>
      <c r="V1754" s="1218"/>
      <c r="W1754" s="587">
        <f t="shared" si="375"/>
        <v>0</v>
      </c>
      <c r="Y1754" s="1215">
        <v>203</v>
      </c>
      <c r="Z1754" s="1216"/>
      <c r="AA1754" s="1217"/>
      <c r="AB1754" s="1218"/>
      <c r="AC1754" s="587">
        <f t="shared" si="376"/>
        <v>0</v>
      </c>
      <c r="AE1754" s="1215">
        <v>203</v>
      </c>
      <c r="AF1754" s="1216"/>
      <c r="AG1754" s="1217"/>
      <c r="AH1754" s="1218"/>
      <c r="AI1754" s="587">
        <f t="shared" si="377"/>
        <v>0</v>
      </c>
      <c r="AK1754" s="1215">
        <v>203</v>
      </c>
      <c r="AL1754" s="1216"/>
      <c r="AM1754" s="1217"/>
      <c r="AN1754" s="1218"/>
      <c r="AO1754" s="587">
        <f t="shared" si="378"/>
        <v>0</v>
      </c>
      <c r="AQ1754" s="1215">
        <v>203</v>
      </c>
      <c r="AR1754" s="1216"/>
      <c r="AS1754" s="1217"/>
      <c r="AT1754" s="1218"/>
      <c r="AU1754" s="587">
        <f t="shared" si="379"/>
        <v>0</v>
      </c>
      <c r="AW1754" s="1215">
        <v>203</v>
      </c>
      <c r="AX1754" s="1216"/>
      <c r="AY1754" s="1217"/>
      <c r="AZ1754" s="1218"/>
      <c r="BA1754" s="587">
        <f t="shared" si="380"/>
        <v>0</v>
      </c>
      <c r="BC1754" s="1215">
        <v>203</v>
      </c>
      <c r="BD1754" s="1216"/>
      <c r="BE1754" s="1217"/>
      <c r="BF1754" s="1218"/>
      <c r="BG1754" s="587">
        <f t="shared" si="381"/>
        <v>0</v>
      </c>
      <c r="BI1754" s="1215">
        <v>203</v>
      </c>
      <c r="BJ1754" s="1216"/>
      <c r="BK1754" s="1217"/>
      <c r="BL1754" s="1218"/>
      <c r="BM1754" s="587">
        <f t="shared" si="382"/>
        <v>0</v>
      </c>
      <c r="BO1754" s="1215">
        <v>203</v>
      </c>
      <c r="BP1754" s="1216"/>
      <c r="BQ1754" s="1217"/>
      <c r="BR1754" s="1218"/>
      <c r="BS1754" s="587">
        <f t="shared" si="383"/>
        <v>0</v>
      </c>
    </row>
    <row r="1755" spans="1:71" s="17" customFormat="1" ht="16.75" hidden="1" customHeight="1" outlineLevel="2">
      <c r="A1755" s="1215">
        <v>204</v>
      </c>
      <c r="B1755" s="1216"/>
      <c r="C1755" s="1217"/>
      <c r="D1755" s="1218"/>
      <c r="E1755" s="587">
        <f t="shared" si="372"/>
        <v>0</v>
      </c>
      <c r="G1755" s="1215">
        <v>204</v>
      </c>
      <c r="H1755" s="1216"/>
      <c r="I1755" s="1217"/>
      <c r="J1755" s="1218"/>
      <c r="K1755" s="587">
        <f t="shared" si="373"/>
        <v>0</v>
      </c>
      <c r="M1755" s="1215">
        <v>204</v>
      </c>
      <c r="N1755" s="1216"/>
      <c r="O1755" s="1217"/>
      <c r="P1755" s="1218"/>
      <c r="Q1755" s="587">
        <f t="shared" si="374"/>
        <v>0</v>
      </c>
      <c r="S1755" s="1215">
        <v>204</v>
      </c>
      <c r="T1755" s="1216"/>
      <c r="U1755" s="1217"/>
      <c r="V1755" s="1218"/>
      <c r="W1755" s="587">
        <f t="shared" si="375"/>
        <v>0</v>
      </c>
      <c r="Y1755" s="1215">
        <v>204</v>
      </c>
      <c r="Z1755" s="1216"/>
      <c r="AA1755" s="1217"/>
      <c r="AB1755" s="1218"/>
      <c r="AC1755" s="587">
        <f t="shared" si="376"/>
        <v>0</v>
      </c>
      <c r="AE1755" s="1215">
        <v>204</v>
      </c>
      <c r="AF1755" s="1216"/>
      <c r="AG1755" s="1217"/>
      <c r="AH1755" s="1218"/>
      <c r="AI1755" s="587">
        <f t="shared" si="377"/>
        <v>0</v>
      </c>
      <c r="AK1755" s="1215">
        <v>204</v>
      </c>
      <c r="AL1755" s="1216"/>
      <c r="AM1755" s="1217"/>
      <c r="AN1755" s="1218"/>
      <c r="AO1755" s="587">
        <f t="shared" si="378"/>
        <v>0</v>
      </c>
      <c r="AQ1755" s="1215">
        <v>204</v>
      </c>
      <c r="AR1755" s="1216"/>
      <c r="AS1755" s="1217"/>
      <c r="AT1755" s="1218"/>
      <c r="AU1755" s="587">
        <f t="shared" si="379"/>
        <v>0</v>
      </c>
      <c r="AW1755" s="1215">
        <v>204</v>
      </c>
      <c r="AX1755" s="1216"/>
      <c r="AY1755" s="1217"/>
      <c r="AZ1755" s="1218"/>
      <c r="BA1755" s="587">
        <f t="shared" si="380"/>
        <v>0</v>
      </c>
      <c r="BC1755" s="1215">
        <v>204</v>
      </c>
      <c r="BD1755" s="1216"/>
      <c r="BE1755" s="1217"/>
      <c r="BF1755" s="1218"/>
      <c r="BG1755" s="587">
        <f t="shared" si="381"/>
        <v>0</v>
      </c>
      <c r="BI1755" s="1215">
        <v>204</v>
      </c>
      <c r="BJ1755" s="1216"/>
      <c r="BK1755" s="1217"/>
      <c r="BL1755" s="1218"/>
      <c r="BM1755" s="587">
        <f t="shared" si="382"/>
        <v>0</v>
      </c>
      <c r="BO1755" s="1215">
        <v>204</v>
      </c>
      <c r="BP1755" s="1216"/>
      <c r="BQ1755" s="1217"/>
      <c r="BR1755" s="1218"/>
      <c r="BS1755" s="587">
        <f t="shared" si="383"/>
        <v>0</v>
      </c>
    </row>
    <row r="1756" spans="1:71" s="17" customFormat="1" ht="16.75" hidden="1" customHeight="1" outlineLevel="2">
      <c r="A1756" s="1215">
        <v>205</v>
      </c>
      <c r="B1756" s="1216"/>
      <c r="C1756" s="1217"/>
      <c r="D1756" s="1218"/>
      <c r="E1756" s="587">
        <f t="shared" si="372"/>
        <v>0</v>
      </c>
      <c r="G1756" s="1215">
        <v>205</v>
      </c>
      <c r="H1756" s="1216"/>
      <c r="I1756" s="1217"/>
      <c r="J1756" s="1218"/>
      <c r="K1756" s="587">
        <f t="shared" si="373"/>
        <v>0</v>
      </c>
      <c r="M1756" s="1215">
        <v>205</v>
      </c>
      <c r="N1756" s="1216"/>
      <c r="O1756" s="1217"/>
      <c r="P1756" s="1218"/>
      <c r="Q1756" s="587">
        <f t="shared" si="374"/>
        <v>0</v>
      </c>
      <c r="S1756" s="1215">
        <v>205</v>
      </c>
      <c r="T1756" s="1216"/>
      <c r="U1756" s="1217"/>
      <c r="V1756" s="1218"/>
      <c r="W1756" s="587">
        <f t="shared" si="375"/>
        <v>0</v>
      </c>
      <c r="Y1756" s="1215">
        <v>205</v>
      </c>
      <c r="Z1756" s="1216"/>
      <c r="AA1756" s="1217"/>
      <c r="AB1756" s="1218"/>
      <c r="AC1756" s="587">
        <f t="shared" si="376"/>
        <v>0</v>
      </c>
      <c r="AE1756" s="1215">
        <v>205</v>
      </c>
      <c r="AF1756" s="1216"/>
      <c r="AG1756" s="1217"/>
      <c r="AH1756" s="1218"/>
      <c r="AI1756" s="587">
        <f t="shared" si="377"/>
        <v>0</v>
      </c>
      <c r="AK1756" s="1215">
        <v>205</v>
      </c>
      <c r="AL1756" s="1216"/>
      <c r="AM1756" s="1217"/>
      <c r="AN1756" s="1218"/>
      <c r="AO1756" s="587">
        <f t="shared" si="378"/>
        <v>0</v>
      </c>
      <c r="AQ1756" s="1215">
        <v>205</v>
      </c>
      <c r="AR1756" s="1216"/>
      <c r="AS1756" s="1217"/>
      <c r="AT1756" s="1218"/>
      <c r="AU1756" s="587">
        <f t="shared" si="379"/>
        <v>0</v>
      </c>
      <c r="AW1756" s="1215">
        <v>205</v>
      </c>
      <c r="AX1756" s="1216"/>
      <c r="AY1756" s="1217"/>
      <c r="AZ1756" s="1218"/>
      <c r="BA1756" s="587">
        <f t="shared" si="380"/>
        <v>0</v>
      </c>
      <c r="BC1756" s="1215">
        <v>205</v>
      </c>
      <c r="BD1756" s="1216"/>
      <c r="BE1756" s="1217"/>
      <c r="BF1756" s="1218"/>
      <c r="BG1756" s="587">
        <f t="shared" si="381"/>
        <v>0</v>
      </c>
      <c r="BI1756" s="1215">
        <v>205</v>
      </c>
      <c r="BJ1756" s="1216"/>
      <c r="BK1756" s="1217"/>
      <c r="BL1756" s="1218"/>
      <c r="BM1756" s="587">
        <f t="shared" si="382"/>
        <v>0</v>
      </c>
      <c r="BO1756" s="1215">
        <v>205</v>
      </c>
      <c r="BP1756" s="1216"/>
      <c r="BQ1756" s="1217"/>
      <c r="BR1756" s="1218"/>
      <c r="BS1756" s="587">
        <f t="shared" si="383"/>
        <v>0</v>
      </c>
    </row>
    <row r="1757" spans="1:71" s="17" customFormat="1" ht="16.75" hidden="1" customHeight="1" outlineLevel="2">
      <c r="A1757" s="1215">
        <v>206</v>
      </c>
      <c r="B1757" s="1216"/>
      <c r="C1757" s="1217"/>
      <c r="D1757" s="1218"/>
      <c r="E1757" s="587">
        <f t="shared" si="372"/>
        <v>0</v>
      </c>
      <c r="G1757" s="1215">
        <v>206</v>
      </c>
      <c r="H1757" s="1216"/>
      <c r="I1757" s="1217"/>
      <c r="J1757" s="1218"/>
      <c r="K1757" s="587">
        <f t="shared" si="373"/>
        <v>0</v>
      </c>
      <c r="M1757" s="1215">
        <v>206</v>
      </c>
      <c r="N1757" s="1216"/>
      <c r="O1757" s="1217"/>
      <c r="P1757" s="1218"/>
      <c r="Q1757" s="587">
        <f t="shared" si="374"/>
        <v>0</v>
      </c>
      <c r="S1757" s="1215">
        <v>206</v>
      </c>
      <c r="T1757" s="1216"/>
      <c r="U1757" s="1217"/>
      <c r="V1757" s="1218"/>
      <c r="W1757" s="587">
        <f t="shared" si="375"/>
        <v>0</v>
      </c>
      <c r="Y1757" s="1215">
        <v>206</v>
      </c>
      <c r="Z1757" s="1216"/>
      <c r="AA1757" s="1217"/>
      <c r="AB1757" s="1218"/>
      <c r="AC1757" s="587">
        <f t="shared" si="376"/>
        <v>0</v>
      </c>
      <c r="AE1757" s="1215">
        <v>206</v>
      </c>
      <c r="AF1757" s="1216"/>
      <c r="AG1757" s="1217"/>
      <c r="AH1757" s="1218"/>
      <c r="AI1757" s="587">
        <f t="shared" si="377"/>
        <v>0</v>
      </c>
      <c r="AK1757" s="1215">
        <v>206</v>
      </c>
      <c r="AL1757" s="1216"/>
      <c r="AM1757" s="1217"/>
      <c r="AN1757" s="1218"/>
      <c r="AO1757" s="587">
        <f t="shared" si="378"/>
        <v>0</v>
      </c>
      <c r="AQ1757" s="1215">
        <v>206</v>
      </c>
      <c r="AR1757" s="1216"/>
      <c r="AS1757" s="1217"/>
      <c r="AT1757" s="1218"/>
      <c r="AU1757" s="587">
        <f t="shared" si="379"/>
        <v>0</v>
      </c>
      <c r="AW1757" s="1215">
        <v>206</v>
      </c>
      <c r="AX1757" s="1216"/>
      <c r="AY1757" s="1217"/>
      <c r="AZ1757" s="1218"/>
      <c r="BA1757" s="587">
        <f t="shared" si="380"/>
        <v>0</v>
      </c>
      <c r="BC1757" s="1215">
        <v>206</v>
      </c>
      <c r="BD1757" s="1216"/>
      <c r="BE1757" s="1217"/>
      <c r="BF1757" s="1218"/>
      <c r="BG1757" s="587">
        <f t="shared" si="381"/>
        <v>0</v>
      </c>
      <c r="BI1757" s="1215">
        <v>206</v>
      </c>
      <c r="BJ1757" s="1216"/>
      <c r="BK1757" s="1217"/>
      <c r="BL1757" s="1218"/>
      <c r="BM1757" s="587">
        <f t="shared" si="382"/>
        <v>0</v>
      </c>
      <c r="BO1757" s="1215">
        <v>206</v>
      </c>
      <c r="BP1757" s="1216"/>
      <c r="BQ1757" s="1217"/>
      <c r="BR1757" s="1218"/>
      <c r="BS1757" s="587">
        <f t="shared" si="383"/>
        <v>0</v>
      </c>
    </row>
    <row r="1758" spans="1:71" s="17" customFormat="1" ht="16.75" hidden="1" customHeight="1" outlineLevel="2">
      <c r="A1758" s="1215">
        <v>207</v>
      </c>
      <c r="B1758" s="1216"/>
      <c r="C1758" s="1217"/>
      <c r="D1758" s="1218"/>
      <c r="E1758" s="587">
        <f t="shared" si="372"/>
        <v>0</v>
      </c>
      <c r="G1758" s="1215">
        <v>207</v>
      </c>
      <c r="H1758" s="1216"/>
      <c r="I1758" s="1217"/>
      <c r="J1758" s="1218"/>
      <c r="K1758" s="587">
        <f t="shared" si="373"/>
        <v>0</v>
      </c>
      <c r="M1758" s="1215">
        <v>207</v>
      </c>
      <c r="N1758" s="1216"/>
      <c r="O1758" s="1217"/>
      <c r="P1758" s="1218"/>
      <c r="Q1758" s="587">
        <f t="shared" si="374"/>
        <v>0</v>
      </c>
      <c r="S1758" s="1215">
        <v>207</v>
      </c>
      <c r="T1758" s="1216"/>
      <c r="U1758" s="1217"/>
      <c r="V1758" s="1218"/>
      <c r="W1758" s="587">
        <f t="shared" si="375"/>
        <v>0</v>
      </c>
      <c r="Y1758" s="1215">
        <v>207</v>
      </c>
      <c r="Z1758" s="1216"/>
      <c r="AA1758" s="1217"/>
      <c r="AB1758" s="1218"/>
      <c r="AC1758" s="587">
        <f t="shared" si="376"/>
        <v>0</v>
      </c>
      <c r="AE1758" s="1215">
        <v>207</v>
      </c>
      <c r="AF1758" s="1216"/>
      <c r="AG1758" s="1217"/>
      <c r="AH1758" s="1218"/>
      <c r="AI1758" s="587">
        <f t="shared" si="377"/>
        <v>0</v>
      </c>
      <c r="AK1758" s="1215">
        <v>207</v>
      </c>
      <c r="AL1758" s="1216"/>
      <c r="AM1758" s="1217"/>
      <c r="AN1758" s="1218"/>
      <c r="AO1758" s="587">
        <f t="shared" si="378"/>
        <v>0</v>
      </c>
      <c r="AQ1758" s="1215">
        <v>207</v>
      </c>
      <c r="AR1758" s="1216"/>
      <c r="AS1758" s="1217"/>
      <c r="AT1758" s="1218"/>
      <c r="AU1758" s="587">
        <f t="shared" si="379"/>
        <v>0</v>
      </c>
      <c r="AW1758" s="1215">
        <v>207</v>
      </c>
      <c r="AX1758" s="1216"/>
      <c r="AY1758" s="1217"/>
      <c r="AZ1758" s="1218"/>
      <c r="BA1758" s="587">
        <f t="shared" si="380"/>
        <v>0</v>
      </c>
      <c r="BC1758" s="1215">
        <v>207</v>
      </c>
      <c r="BD1758" s="1216"/>
      <c r="BE1758" s="1217"/>
      <c r="BF1758" s="1218"/>
      <c r="BG1758" s="587">
        <f t="shared" si="381"/>
        <v>0</v>
      </c>
      <c r="BI1758" s="1215">
        <v>207</v>
      </c>
      <c r="BJ1758" s="1216"/>
      <c r="BK1758" s="1217"/>
      <c r="BL1758" s="1218"/>
      <c r="BM1758" s="587">
        <f t="shared" si="382"/>
        <v>0</v>
      </c>
      <c r="BO1758" s="1215">
        <v>207</v>
      </c>
      <c r="BP1758" s="1216"/>
      <c r="BQ1758" s="1217"/>
      <c r="BR1758" s="1218"/>
      <c r="BS1758" s="587">
        <f t="shared" si="383"/>
        <v>0</v>
      </c>
    </row>
    <row r="1759" spans="1:71" s="17" customFormat="1" ht="16.75" hidden="1" customHeight="1" outlineLevel="2">
      <c r="A1759" s="1215">
        <v>208</v>
      </c>
      <c r="B1759" s="1216"/>
      <c r="C1759" s="1217"/>
      <c r="D1759" s="1218"/>
      <c r="E1759" s="587">
        <f t="shared" si="372"/>
        <v>0</v>
      </c>
      <c r="G1759" s="1215">
        <v>208</v>
      </c>
      <c r="H1759" s="1216"/>
      <c r="I1759" s="1217"/>
      <c r="J1759" s="1218"/>
      <c r="K1759" s="587">
        <f t="shared" si="373"/>
        <v>0</v>
      </c>
      <c r="M1759" s="1215">
        <v>208</v>
      </c>
      <c r="N1759" s="1216"/>
      <c r="O1759" s="1217"/>
      <c r="P1759" s="1218"/>
      <c r="Q1759" s="587">
        <f t="shared" si="374"/>
        <v>0</v>
      </c>
      <c r="S1759" s="1215">
        <v>208</v>
      </c>
      <c r="T1759" s="1216"/>
      <c r="U1759" s="1217"/>
      <c r="V1759" s="1218"/>
      <c r="W1759" s="587">
        <f t="shared" si="375"/>
        <v>0</v>
      </c>
      <c r="Y1759" s="1215">
        <v>208</v>
      </c>
      <c r="Z1759" s="1216"/>
      <c r="AA1759" s="1217"/>
      <c r="AB1759" s="1218"/>
      <c r="AC1759" s="587">
        <f t="shared" si="376"/>
        <v>0</v>
      </c>
      <c r="AE1759" s="1215">
        <v>208</v>
      </c>
      <c r="AF1759" s="1216"/>
      <c r="AG1759" s="1217"/>
      <c r="AH1759" s="1218"/>
      <c r="AI1759" s="587">
        <f t="shared" si="377"/>
        <v>0</v>
      </c>
      <c r="AK1759" s="1215">
        <v>208</v>
      </c>
      <c r="AL1759" s="1216"/>
      <c r="AM1759" s="1217"/>
      <c r="AN1759" s="1218"/>
      <c r="AO1759" s="587">
        <f t="shared" si="378"/>
        <v>0</v>
      </c>
      <c r="AQ1759" s="1215">
        <v>208</v>
      </c>
      <c r="AR1759" s="1216"/>
      <c r="AS1759" s="1217"/>
      <c r="AT1759" s="1218"/>
      <c r="AU1759" s="587">
        <f t="shared" si="379"/>
        <v>0</v>
      </c>
      <c r="AW1759" s="1215">
        <v>208</v>
      </c>
      <c r="AX1759" s="1216"/>
      <c r="AY1759" s="1217"/>
      <c r="AZ1759" s="1218"/>
      <c r="BA1759" s="587">
        <f t="shared" si="380"/>
        <v>0</v>
      </c>
      <c r="BC1759" s="1215">
        <v>208</v>
      </c>
      <c r="BD1759" s="1216"/>
      <c r="BE1759" s="1217"/>
      <c r="BF1759" s="1218"/>
      <c r="BG1759" s="587">
        <f t="shared" si="381"/>
        <v>0</v>
      </c>
      <c r="BI1759" s="1215">
        <v>208</v>
      </c>
      <c r="BJ1759" s="1216"/>
      <c r="BK1759" s="1217"/>
      <c r="BL1759" s="1218"/>
      <c r="BM1759" s="587">
        <f t="shared" si="382"/>
        <v>0</v>
      </c>
      <c r="BO1759" s="1215">
        <v>208</v>
      </c>
      <c r="BP1759" s="1216"/>
      <c r="BQ1759" s="1217"/>
      <c r="BR1759" s="1218"/>
      <c r="BS1759" s="587">
        <f t="shared" si="383"/>
        <v>0</v>
      </c>
    </row>
    <row r="1760" spans="1:71" s="17" customFormat="1" ht="16.75" hidden="1" customHeight="1" outlineLevel="2">
      <c r="A1760" s="1215">
        <v>209</v>
      </c>
      <c r="B1760" s="1216"/>
      <c r="C1760" s="1217"/>
      <c r="D1760" s="1218"/>
      <c r="E1760" s="587">
        <f t="shared" si="372"/>
        <v>0</v>
      </c>
      <c r="G1760" s="1215">
        <v>209</v>
      </c>
      <c r="H1760" s="1216"/>
      <c r="I1760" s="1217"/>
      <c r="J1760" s="1218"/>
      <c r="K1760" s="587">
        <f t="shared" si="373"/>
        <v>0</v>
      </c>
      <c r="M1760" s="1215">
        <v>209</v>
      </c>
      <c r="N1760" s="1216"/>
      <c r="O1760" s="1217"/>
      <c r="P1760" s="1218"/>
      <c r="Q1760" s="587">
        <f t="shared" si="374"/>
        <v>0</v>
      </c>
      <c r="S1760" s="1215">
        <v>209</v>
      </c>
      <c r="T1760" s="1216"/>
      <c r="U1760" s="1217"/>
      <c r="V1760" s="1218"/>
      <c r="W1760" s="587">
        <f t="shared" si="375"/>
        <v>0</v>
      </c>
      <c r="Y1760" s="1215">
        <v>209</v>
      </c>
      <c r="Z1760" s="1216"/>
      <c r="AA1760" s="1217"/>
      <c r="AB1760" s="1218"/>
      <c r="AC1760" s="587">
        <f t="shared" si="376"/>
        <v>0</v>
      </c>
      <c r="AE1760" s="1215">
        <v>209</v>
      </c>
      <c r="AF1760" s="1216"/>
      <c r="AG1760" s="1217"/>
      <c r="AH1760" s="1218"/>
      <c r="AI1760" s="587">
        <f t="shared" si="377"/>
        <v>0</v>
      </c>
      <c r="AK1760" s="1215">
        <v>209</v>
      </c>
      <c r="AL1760" s="1216"/>
      <c r="AM1760" s="1217"/>
      <c r="AN1760" s="1218"/>
      <c r="AO1760" s="587">
        <f t="shared" si="378"/>
        <v>0</v>
      </c>
      <c r="AQ1760" s="1215">
        <v>209</v>
      </c>
      <c r="AR1760" s="1216"/>
      <c r="AS1760" s="1217"/>
      <c r="AT1760" s="1218"/>
      <c r="AU1760" s="587">
        <f t="shared" si="379"/>
        <v>0</v>
      </c>
      <c r="AW1760" s="1215">
        <v>209</v>
      </c>
      <c r="AX1760" s="1216"/>
      <c r="AY1760" s="1217"/>
      <c r="AZ1760" s="1218"/>
      <c r="BA1760" s="587">
        <f t="shared" si="380"/>
        <v>0</v>
      </c>
      <c r="BC1760" s="1215">
        <v>209</v>
      </c>
      <c r="BD1760" s="1216"/>
      <c r="BE1760" s="1217"/>
      <c r="BF1760" s="1218"/>
      <c r="BG1760" s="587">
        <f t="shared" si="381"/>
        <v>0</v>
      </c>
      <c r="BI1760" s="1215">
        <v>209</v>
      </c>
      <c r="BJ1760" s="1216"/>
      <c r="BK1760" s="1217"/>
      <c r="BL1760" s="1218"/>
      <c r="BM1760" s="587">
        <f t="shared" si="382"/>
        <v>0</v>
      </c>
      <c r="BO1760" s="1215">
        <v>209</v>
      </c>
      <c r="BP1760" s="1216"/>
      <c r="BQ1760" s="1217"/>
      <c r="BR1760" s="1218"/>
      <c r="BS1760" s="587">
        <f t="shared" si="383"/>
        <v>0</v>
      </c>
    </row>
    <row r="1761" spans="1:71" s="17" customFormat="1" ht="16.75" hidden="1" customHeight="1" outlineLevel="2">
      <c r="A1761" s="1215">
        <v>210</v>
      </c>
      <c r="B1761" s="1216"/>
      <c r="C1761" s="1217"/>
      <c r="D1761" s="1218"/>
      <c r="E1761" s="587">
        <f t="shared" si="372"/>
        <v>0</v>
      </c>
      <c r="G1761" s="1215">
        <v>210</v>
      </c>
      <c r="H1761" s="1216"/>
      <c r="I1761" s="1217"/>
      <c r="J1761" s="1218"/>
      <c r="K1761" s="587">
        <f t="shared" si="373"/>
        <v>0</v>
      </c>
      <c r="M1761" s="1215">
        <v>210</v>
      </c>
      <c r="N1761" s="1216"/>
      <c r="O1761" s="1217"/>
      <c r="P1761" s="1218"/>
      <c r="Q1761" s="587">
        <f t="shared" si="374"/>
        <v>0</v>
      </c>
      <c r="S1761" s="1215">
        <v>210</v>
      </c>
      <c r="T1761" s="1216"/>
      <c r="U1761" s="1217"/>
      <c r="V1761" s="1218"/>
      <c r="W1761" s="587">
        <f t="shared" si="375"/>
        <v>0</v>
      </c>
      <c r="Y1761" s="1215">
        <v>210</v>
      </c>
      <c r="Z1761" s="1216"/>
      <c r="AA1761" s="1217"/>
      <c r="AB1761" s="1218"/>
      <c r="AC1761" s="587">
        <f t="shared" si="376"/>
        <v>0</v>
      </c>
      <c r="AE1761" s="1215">
        <v>210</v>
      </c>
      <c r="AF1761" s="1216"/>
      <c r="AG1761" s="1217"/>
      <c r="AH1761" s="1218"/>
      <c r="AI1761" s="587">
        <f t="shared" si="377"/>
        <v>0</v>
      </c>
      <c r="AK1761" s="1215">
        <v>210</v>
      </c>
      <c r="AL1761" s="1216"/>
      <c r="AM1761" s="1217"/>
      <c r="AN1761" s="1218"/>
      <c r="AO1761" s="587">
        <f t="shared" si="378"/>
        <v>0</v>
      </c>
      <c r="AQ1761" s="1215">
        <v>210</v>
      </c>
      <c r="AR1761" s="1216"/>
      <c r="AS1761" s="1217"/>
      <c r="AT1761" s="1218"/>
      <c r="AU1761" s="587">
        <f t="shared" si="379"/>
        <v>0</v>
      </c>
      <c r="AW1761" s="1215">
        <v>210</v>
      </c>
      <c r="AX1761" s="1216"/>
      <c r="AY1761" s="1217"/>
      <c r="AZ1761" s="1218"/>
      <c r="BA1761" s="587">
        <f t="shared" si="380"/>
        <v>0</v>
      </c>
      <c r="BC1761" s="1215">
        <v>210</v>
      </c>
      <c r="BD1761" s="1216"/>
      <c r="BE1761" s="1217"/>
      <c r="BF1761" s="1218"/>
      <c r="BG1761" s="587">
        <f t="shared" si="381"/>
        <v>0</v>
      </c>
      <c r="BI1761" s="1215">
        <v>210</v>
      </c>
      <c r="BJ1761" s="1216"/>
      <c r="BK1761" s="1217"/>
      <c r="BL1761" s="1218"/>
      <c r="BM1761" s="587">
        <f t="shared" si="382"/>
        <v>0</v>
      </c>
      <c r="BO1761" s="1215">
        <v>210</v>
      </c>
      <c r="BP1761" s="1216"/>
      <c r="BQ1761" s="1217"/>
      <c r="BR1761" s="1218"/>
      <c r="BS1761" s="587">
        <f t="shared" si="383"/>
        <v>0</v>
      </c>
    </row>
    <row r="1762" spans="1:71" s="17" customFormat="1" ht="16.75" hidden="1" customHeight="1" outlineLevel="2">
      <c r="A1762" s="1215">
        <v>211</v>
      </c>
      <c r="B1762" s="1216"/>
      <c r="C1762" s="1217"/>
      <c r="D1762" s="1218"/>
      <c r="E1762" s="587">
        <f t="shared" si="372"/>
        <v>0</v>
      </c>
      <c r="G1762" s="1215">
        <v>211</v>
      </c>
      <c r="H1762" s="1216"/>
      <c r="I1762" s="1217"/>
      <c r="J1762" s="1218"/>
      <c r="K1762" s="587">
        <f t="shared" si="373"/>
        <v>0</v>
      </c>
      <c r="M1762" s="1215">
        <v>211</v>
      </c>
      <c r="N1762" s="1216"/>
      <c r="O1762" s="1217"/>
      <c r="P1762" s="1218"/>
      <c r="Q1762" s="587">
        <f t="shared" si="374"/>
        <v>0</v>
      </c>
      <c r="S1762" s="1215">
        <v>211</v>
      </c>
      <c r="T1762" s="1216"/>
      <c r="U1762" s="1217"/>
      <c r="V1762" s="1218"/>
      <c r="W1762" s="587">
        <f t="shared" si="375"/>
        <v>0</v>
      </c>
      <c r="Y1762" s="1215">
        <v>211</v>
      </c>
      <c r="Z1762" s="1216"/>
      <c r="AA1762" s="1217"/>
      <c r="AB1762" s="1218"/>
      <c r="AC1762" s="587">
        <f t="shared" si="376"/>
        <v>0</v>
      </c>
      <c r="AE1762" s="1215">
        <v>211</v>
      </c>
      <c r="AF1762" s="1216"/>
      <c r="AG1762" s="1217"/>
      <c r="AH1762" s="1218"/>
      <c r="AI1762" s="587">
        <f t="shared" si="377"/>
        <v>0</v>
      </c>
      <c r="AK1762" s="1215">
        <v>211</v>
      </c>
      <c r="AL1762" s="1216"/>
      <c r="AM1762" s="1217"/>
      <c r="AN1762" s="1218"/>
      <c r="AO1762" s="587">
        <f t="shared" si="378"/>
        <v>0</v>
      </c>
      <c r="AQ1762" s="1215">
        <v>211</v>
      </c>
      <c r="AR1762" s="1216"/>
      <c r="AS1762" s="1217"/>
      <c r="AT1762" s="1218"/>
      <c r="AU1762" s="587">
        <f t="shared" si="379"/>
        <v>0</v>
      </c>
      <c r="AW1762" s="1215">
        <v>211</v>
      </c>
      <c r="AX1762" s="1216"/>
      <c r="AY1762" s="1217"/>
      <c r="AZ1762" s="1218"/>
      <c r="BA1762" s="587">
        <f t="shared" si="380"/>
        <v>0</v>
      </c>
      <c r="BC1762" s="1215">
        <v>211</v>
      </c>
      <c r="BD1762" s="1216"/>
      <c r="BE1762" s="1217"/>
      <c r="BF1762" s="1218"/>
      <c r="BG1762" s="587">
        <f t="shared" si="381"/>
        <v>0</v>
      </c>
      <c r="BI1762" s="1215">
        <v>211</v>
      </c>
      <c r="BJ1762" s="1216"/>
      <c r="BK1762" s="1217"/>
      <c r="BL1762" s="1218"/>
      <c r="BM1762" s="587">
        <f t="shared" si="382"/>
        <v>0</v>
      </c>
      <c r="BO1762" s="1215">
        <v>211</v>
      </c>
      <c r="BP1762" s="1216"/>
      <c r="BQ1762" s="1217"/>
      <c r="BR1762" s="1218"/>
      <c r="BS1762" s="587">
        <f t="shared" si="383"/>
        <v>0</v>
      </c>
    </row>
    <row r="1763" spans="1:71" s="17" customFormat="1" ht="16.75" hidden="1" customHeight="1" outlineLevel="2">
      <c r="A1763" s="1215">
        <v>212</v>
      </c>
      <c r="B1763" s="1216"/>
      <c r="C1763" s="1217"/>
      <c r="D1763" s="1218"/>
      <c r="E1763" s="587">
        <f t="shared" si="372"/>
        <v>0</v>
      </c>
      <c r="G1763" s="1215">
        <v>212</v>
      </c>
      <c r="H1763" s="1216"/>
      <c r="I1763" s="1217"/>
      <c r="J1763" s="1218"/>
      <c r="K1763" s="587">
        <f t="shared" si="373"/>
        <v>0</v>
      </c>
      <c r="M1763" s="1215">
        <v>212</v>
      </c>
      <c r="N1763" s="1216"/>
      <c r="O1763" s="1217"/>
      <c r="P1763" s="1218"/>
      <c r="Q1763" s="587">
        <f t="shared" si="374"/>
        <v>0</v>
      </c>
      <c r="S1763" s="1215">
        <v>212</v>
      </c>
      <c r="T1763" s="1216"/>
      <c r="U1763" s="1217"/>
      <c r="V1763" s="1218"/>
      <c r="W1763" s="587">
        <f t="shared" si="375"/>
        <v>0</v>
      </c>
      <c r="Y1763" s="1215">
        <v>212</v>
      </c>
      <c r="Z1763" s="1216"/>
      <c r="AA1763" s="1217"/>
      <c r="AB1763" s="1218"/>
      <c r="AC1763" s="587">
        <f t="shared" si="376"/>
        <v>0</v>
      </c>
      <c r="AE1763" s="1215">
        <v>212</v>
      </c>
      <c r="AF1763" s="1216"/>
      <c r="AG1763" s="1217"/>
      <c r="AH1763" s="1218"/>
      <c r="AI1763" s="587">
        <f t="shared" si="377"/>
        <v>0</v>
      </c>
      <c r="AK1763" s="1215">
        <v>212</v>
      </c>
      <c r="AL1763" s="1216"/>
      <c r="AM1763" s="1217"/>
      <c r="AN1763" s="1218"/>
      <c r="AO1763" s="587">
        <f t="shared" si="378"/>
        <v>0</v>
      </c>
      <c r="AQ1763" s="1215">
        <v>212</v>
      </c>
      <c r="AR1763" s="1216"/>
      <c r="AS1763" s="1217"/>
      <c r="AT1763" s="1218"/>
      <c r="AU1763" s="587">
        <f t="shared" si="379"/>
        <v>0</v>
      </c>
      <c r="AW1763" s="1215">
        <v>212</v>
      </c>
      <c r="AX1763" s="1216"/>
      <c r="AY1763" s="1217"/>
      <c r="AZ1763" s="1218"/>
      <c r="BA1763" s="587">
        <f t="shared" si="380"/>
        <v>0</v>
      </c>
      <c r="BC1763" s="1215">
        <v>212</v>
      </c>
      <c r="BD1763" s="1216"/>
      <c r="BE1763" s="1217"/>
      <c r="BF1763" s="1218"/>
      <c r="BG1763" s="587">
        <f t="shared" si="381"/>
        <v>0</v>
      </c>
      <c r="BI1763" s="1215">
        <v>212</v>
      </c>
      <c r="BJ1763" s="1216"/>
      <c r="BK1763" s="1217"/>
      <c r="BL1763" s="1218"/>
      <c r="BM1763" s="587">
        <f t="shared" si="382"/>
        <v>0</v>
      </c>
      <c r="BO1763" s="1215">
        <v>212</v>
      </c>
      <c r="BP1763" s="1216"/>
      <c r="BQ1763" s="1217"/>
      <c r="BR1763" s="1218"/>
      <c r="BS1763" s="587">
        <f t="shared" si="383"/>
        <v>0</v>
      </c>
    </row>
    <row r="1764" spans="1:71" s="17" customFormat="1" ht="16.75" hidden="1" customHeight="1" outlineLevel="2">
      <c r="A1764" s="1215">
        <v>213</v>
      </c>
      <c r="B1764" s="1216"/>
      <c r="C1764" s="1217"/>
      <c r="D1764" s="1218"/>
      <c r="E1764" s="587">
        <f t="shared" si="372"/>
        <v>0</v>
      </c>
      <c r="G1764" s="1215">
        <v>213</v>
      </c>
      <c r="H1764" s="1216"/>
      <c r="I1764" s="1217"/>
      <c r="J1764" s="1218"/>
      <c r="K1764" s="587">
        <f t="shared" si="373"/>
        <v>0</v>
      </c>
      <c r="M1764" s="1215">
        <v>213</v>
      </c>
      <c r="N1764" s="1216"/>
      <c r="O1764" s="1217"/>
      <c r="P1764" s="1218"/>
      <c r="Q1764" s="587">
        <f t="shared" si="374"/>
        <v>0</v>
      </c>
      <c r="S1764" s="1215">
        <v>213</v>
      </c>
      <c r="T1764" s="1216"/>
      <c r="U1764" s="1217"/>
      <c r="V1764" s="1218"/>
      <c r="W1764" s="587">
        <f t="shared" si="375"/>
        <v>0</v>
      </c>
      <c r="Y1764" s="1215">
        <v>213</v>
      </c>
      <c r="Z1764" s="1216"/>
      <c r="AA1764" s="1217"/>
      <c r="AB1764" s="1218"/>
      <c r="AC1764" s="587">
        <f t="shared" si="376"/>
        <v>0</v>
      </c>
      <c r="AE1764" s="1215">
        <v>213</v>
      </c>
      <c r="AF1764" s="1216"/>
      <c r="AG1764" s="1217"/>
      <c r="AH1764" s="1218"/>
      <c r="AI1764" s="587">
        <f t="shared" si="377"/>
        <v>0</v>
      </c>
      <c r="AK1764" s="1215">
        <v>213</v>
      </c>
      <c r="AL1764" s="1216"/>
      <c r="AM1764" s="1217"/>
      <c r="AN1764" s="1218"/>
      <c r="AO1764" s="587">
        <f t="shared" si="378"/>
        <v>0</v>
      </c>
      <c r="AQ1764" s="1215">
        <v>213</v>
      </c>
      <c r="AR1764" s="1216"/>
      <c r="AS1764" s="1217"/>
      <c r="AT1764" s="1218"/>
      <c r="AU1764" s="587">
        <f t="shared" si="379"/>
        <v>0</v>
      </c>
      <c r="AW1764" s="1215">
        <v>213</v>
      </c>
      <c r="AX1764" s="1216"/>
      <c r="AY1764" s="1217"/>
      <c r="AZ1764" s="1218"/>
      <c r="BA1764" s="587">
        <f t="shared" si="380"/>
        <v>0</v>
      </c>
      <c r="BC1764" s="1215">
        <v>213</v>
      </c>
      <c r="BD1764" s="1216"/>
      <c r="BE1764" s="1217"/>
      <c r="BF1764" s="1218"/>
      <c r="BG1764" s="587">
        <f t="shared" si="381"/>
        <v>0</v>
      </c>
      <c r="BI1764" s="1215">
        <v>213</v>
      </c>
      <c r="BJ1764" s="1216"/>
      <c r="BK1764" s="1217"/>
      <c r="BL1764" s="1218"/>
      <c r="BM1764" s="587">
        <f t="shared" si="382"/>
        <v>0</v>
      </c>
      <c r="BO1764" s="1215">
        <v>213</v>
      </c>
      <c r="BP1764" s="1216"/>
      <c r="BQ1764" s="1217"/>
      <c r="BR1764" s="1218"/>
      <c r="BS1764" s="587">
        <f t="shared" si="383"/>
        <v>0</v>
      </c>
    </row>
    <row r="1765" spans="1:71" s="17" customFormat="1" ht="16.75" hidden="1" customHeight="1" outlineLevel="2">
      <c r="A1765" s="1215">
        <v>214</v>
      </c>
      <c r="B1765" s="1216"/>
      <c r="C1765" s="1217"/>
      <c r="D1765" s="1218"/>
      <c r="E1765" s="587">
        <f t="shared" si="372"/>
        <v>0</v>
      </c>
      <c r="G1765" s="1215">
        <v>214</v>
      </c>
      <c r="H1765" s="1216"/>
      <c r="I1765" s="1217"/>
      <c r="J1765" s="1218"/>
      <c r="K1765" s="587">
        <f t="shared" si="373"/>
        <v>0</v>
      </c>
      <c r="M1765" s="1215">
        <v>214</v>
      </c>
      <c r="N1765" s="1216"/>
      <c r="O1765" s="1217"/>
      <c r="P1765" s="1218"/>
      <c r="Q1765" s="587">
        <f t="shared" si="374"/>
        <v>0</v>
      </c>
      <c r="S1765" s="1215">
        <v>214</v>
      </c>
      <c r="T1765" s="1216"/>
      <c r="U1765" s="1217"/>
      <c r="V1765" s="1218"/>
      <c r="W1765" s="587">
        <f t="shared" si="375"/>
        <v>0</v>
      </c>
      <c r="Y1765" s="1215">
        <v>214</v>
      </c>
      <c r="Z1765" s="1216"/>
      <c r="AA1765" s="1217"/>
      <c r="AB1765" s="1218"/>
      <c r="AC1765" s="587">
        <f t="shared" si="376"/>
        <v>0</v>
      </c>
      <c r="AE1765" s="1215">
        <v>214</v>
      </c>
      <c r="AF1765" s="1216"/>
      <c r="AG1765" s="1217"/>
      <c r="AH1765" s="1218"/>
      <c r="AI1765" s="587">
        <f t="shared" si="377"/>
        <v>0</v>
      </c>
      <c r="AK1765" s="1215">
        <v>214</v>
      </c>
      <c r="AL1765" s="1216"/>
      <c r="AM1765" s="1217"/>
      <c r="AN1765" s="1218"/>
      <c r="AO1765" s="587">
        <f t="shared" si="378"/>
        <v>0</v>
      </c>
      <c r="AQ1765" s="1215">
        <v>214</v>
      </c>
      <c r="AR1765" s="1216"/>
      <c r="AS1765" s="1217"/>
      <c r="AT1765" s="1218"/>
      <c r="AU1765" s="587">
        <f t="shared" si="379"/>
        <v>0</v>
      </c>
      <c r="AW1765" s="1215">
        <v>214</v>
      </c>
      <c r="AX1765" s="1216"/>
      <c r="AY1765" s="1217"/>
      <c r="AZ1765" s="1218"/>
      <c r="BA1765" s="587">
        <f t="shared" si="380"/>
        <v>0</v>
      </c>
      <c r="BC1765" s="1215">
        <v>214</v>
      </c>
      <c r="BD1765" s="1216"/>
      <c r="BE1765" s="1217"/>
      <c r="BF1765" s="1218"/>
      <c r="BG1765" s="587">
        <f t="shared" si="381"/>
        <v>0</v>
      </c>
      <c r="BI1765" s="1215">
        <v>214</v>
      </c>
      <c r="BJ1765" s="1216"/>
      <c r="BK1765" s="1217"/>
      <c r="BL1765" s="1218"/>
      <c r="BM1765" s="587">
        <f t="shared" si="382"/>
        <v>0</v>
      </c>
      <c r="BO1765" s="1215">
        <v>214</v>
      </c>
      <c r="BP1765" s="1216"/>
      <c r="BQ1765" s="1217"/>
      <c r="BR1765" s="1218"/>
      <c r="BS1765" s="587">
        <f t="shared" si="383"/>
        <v>0</v>
      </c>
    </row>
    <row r="1766" spans="1:71" s="17" customFormat="1" ht="16.75" hidden="1" customHeight="1" outlineLevel="2">
      <c r="A1766" s="1215">
        <v>215</v>
      </c>
      <c r="B1766" s="1216"/>
      <c r="C1766" s="1217"/>
      <c r="D1766" s="1218"/>
      <c r="E1766" s="587">
        <f t="shared" si="372"/>
        <v>0</v>
      </c>
      <c r="G1766" s="1215">
        <v>215</v>
      </c>
      <c r="H1766" s="1216"/>
      <c r="I1766" s="1217"/>
      <c r="J1766" s="1218"/>
      <c r="K1766" s="587">
        <f t="shared" si="373"/>
        <v>0</v>
      </c>
      <c r="M1766" s="1215">
        <v>215</v>
      </c>
      <c r="N1766" s="1216"/>
      <c r="O1766" s="1217"/>
      <c r="P1766" s="1218"/>
      <c r="Q1766" s="587">
        <f t="shared" si="374"/>
        <v>0</v>
      </c>
      <c r="S1766" s="1215">
        <v>215</v>
      </c>
      <c r="T1766" s="1216"/>
      <c r="U1766" s="1217"/>
      <c r="V1766" s="1218"/>
      <c r="W1766" s="587">
        <f t="shared" si="375"/>
        <v>0</v>
      </c>
      <c r="Y1766" s="1215">
        <v>215</v>
      </c>
      <c r="Z1766" s="1216"/>
      <c r="AA1766" s="1217"/>
      <c r="AB1766" s="1218"/>
      <c r="AC1766" s="587">
        <f t="shared" si="376"/>
        <v>0</v>
      </c>
      <c r="AE1766" s="1215">
        <v>215</v>
      </c>
      <c r="AF1766" s="1216"/>
      <c r="AG1766" s="1217"/>
      <c r="AH1766" s="1218"/>
      <c r="AI1766" s="587">
        <f t="shared" si="377"/>
        <v>0</v>
      </c>
      <c r="AK1766" s="1215">
        <v>215</v>
      </c>
      <c r="AL1766" s="1216"/>
      <c r="AM1766" s="1217"/>
      <c r="AN1766" s="1218"/>
      <c r="AO1766" s="587">
        <f t="shared" si="378"/>
        <v>0</v>
      </c>
      <c r="AQ1766" s="1215">
        <v>215</v>
      </c>
      <c r="AR1766" s="1216"/>
      <c r="AS1766" s="1217"/>
      <c r="AT1766" s="1218"/>
      <c r="AU1766" s="587">
        <f t="shared" si="379"/>
        <v>0</v>
      </c>
      <c r="AW1766" s="1215">
        <v>215</v>
      </c>
      <c r="AX1766" s="1216"/>
      <c r="AY1766" s="1217"/>
      <c r="AZ1766" s="1218"/>
      <c r="BA1766" s="587">
        <f t="shared" si="380"/>
        <v>0</v>
      </c>
      <c r="BC1766" s="1215">
        <v>215</v>
      </c>
      <c r="BD1766" s="1216"/>
      <c r="BE1766" s="1217"/>
      <c r="BF1766" s="1218"/>
      <c r="BG1766" s="587">
        <f t="shared" si="381"/>
        <v>0</v>
      </c>
      <c r="BI1766" s="1215">
        <v>215</v>
      </c>
      <c r="BJ1766" s="1216"/>
      <c r="BK1766" s="1217"/>
      <c r="BL1766" s="1218"/>
      <c r="BM1766" s="587">
        <f t="shared" si="382"/>
        <v>0</v>
      </c>
      <c r="BO1766" s="1215">
        <v>215</v>
      </c>
      <c r="BP1766" s="1216"/>
      <c r="BQ1766" s="1217"/>
      <c r="BR1766" s="1218"/>
      <c r="BS1766" s="587">
        <f t="shared" si="383"/>
        <v>0</v>
      </c>
    </row>
    <row r="1767" spans="1:71" s="17" customFormat="1" ht="16.75" hidden="1" customHeight="1" outlineLevel="2">
      <c r="A1767" s="1215">
        <v>216</v>
      </c>
      <c r="B1767" s="1216"/>
      <c r="C1767" s="1217"/>
      <c r="D1767" s="1218"/>
      <c r="E1767" s="587">
        <f>IF(AND(C1767&gt;=D$1545,C1767&lt;=D$1544),1,0)</f>
        <v>0</v>
      </c>
      <c r="G1767" s="1215">
        <v>216</v>
      </c>
      <c r="H1767" s="1216"/>
      <c r="I1767" s="1217"/>
      <c r="J1767" s="1218"/>
      <c r="K1767" s="587">
        <f>IF(AND(I1767&gt;=J$1545,I1767&lt;=J$1544),1,0)</f>
        <v>0</v>
      </c>
      <c r="M1767" s="1215">
        <v>216</v>
      </c>
      <c r="N1767" s="1216"/>
      <c r="O1767" s="1217"/>
      <c r="P1767" s="1218"/>
      <c r="Q1767" s="587">
        <f>IF(AND(O1767&gt;=P$1545,O1767&lt;=P$1544),1,0)</f>
        <v>0</v>
      </c>
      <c r="S1767" s="1215">
        <v>216</v>
      </c>
      <c r="T1767" s="1216"/>
      <c r="U1767" s="1217"/>
      <c r="V1767" s="1218"/>
      <c r="W1767" s="587">
        <f>IF(AND(U1767&gt;=V$1545,U1767&lt;=V$1544),1,0)</f>
        <v>0</v>
      </c>
      <c r="Y1767" s="1215">
        <v>216</v>
      </c>
      <c r="Z1767" s="1216"/>
      <c r="AA1767" s="1217"/>
      <c r="AB1767" s="1218"/>
      <c r="AC1767" s="587">
        <f>IF(AND(AA1767&gt;=AB$1545,AA1767&lt;=AB$1544),1,0)</f>
        <v>0</v>
      </c>
      <c r="AE1767" s="1215">
        <v>216</v>
      </c>
      <c r="AF1767" s="1216"/>
      <c r="AG1767" s="1217"/>
      <c r="AH1767" s="1218"/>
      <c r="AI1767" s="587">
        <f>IF(AND(AG1767&gt;=AH$1545,AG1767&lt;=AH$1544),1,0)</f>
        <v>0</v>
      </c>
      <c r="AK1767" s="1215">
        <v>216</v>
      </c>
      <c r="AL1767" s="1216"/>
      <c r="AM1767" s="1217"/>
      <c r="AN1767" s="1218"/>
      <c r="AO1767" s="587">
        <f>IF(AND(AM1767&gt;=AN$1545,AM1767&lt;=AN$1544),1,0)</f>
        <v>0</v>
      </c>
      <c r="AQ1767" s="1215">
        <v>216</v>
      </c>
      <c r="AR1767" s="1216"/>
      <c r="AS1767" s="1217"/>
      <c r="AT1767" s="1218"/>
      <c r="AU1767" s="587">
        <f>IF(AND(AS1767&gt;=AT$1545,AS1767&lt;=AT$1544),1,0)</f>
        <v>0</v>
      </c>
      <c r="AW1767" s="1215">
        <v>216</v>
      </c>
      <c r="AX1767" s="1216"/>
      <c r="AY1767" s="1217"/>
      <c r="AZ1767" s="1218"/>
      <c r="BA1767" s="587">
        <f>IF(AND(AY1767&gt;=AZ$1545,AY1767&lt;=AZ$1544),1,0)</f>
        <v>0</v>
      </c>
      <c r="BC1767" s="1215">
        <v>216</v>
      </c>
      <c r="BD1767" s="1216"/>
      <c r="BE1767" s="1217"/>
      <c r="BF1767" s="1218"/>
      <c r="BG1767" s="587">
        <f>IF(AND(BE1767&gt;=BF$1545,BE1767&lt;=BF$1544),1,0)</f>
        <v>0</v>
      </c>
      <c r="BI1767" s="1215">
        <v>216</v>
      </c>
      <c r="BJ1767" s="1216"/>
      <c r="BK1767" s="1217"/>
      <c r="BL1767" s="1218"/>
      <c r="BM1767" s="587">
        <f>IF(AND(BK1767&gt;=BL$1545,BK1767&lt;=BL$1544),1,0)</f>
        <v>0</v>
      </c>
      <c r="BO1767" s="1215">
        <v>216</v>
      </c>
      <c r="BP1767" s="1216"/>
      <c r="BQ1767" s="1217"/>
      <c r="BR1767" s="1218"/>
      <c r="BS1767" s="587">
        <f>IF(AND(BQ1767&gt;=BR$1545,BQ1767&lt;=BR$1544),1,0)</f>
        <v>0</v>
      </c>
    </row>
    <row r="1768" spans="1:71" s="17" customFormat="1" ht="16.75" hidden="1" customHeight="1" outlineLevel="2">
      <c r="A1768" s="1215">
        <v>217</v>
      </c>
      <c r="B1768" s="1216"/>
      <c r="C1768" s="1217"/>
      <c r="D1768" s="1218"/>
      <c r="E1768" s="587">
        <f t="shared" ref="E1768:E1777" si="384">IF(AND(C1768&gt;=D$1545,C1768&lt;=D$1544),1,0)</f>
        <v>0</v>
      </c>
      <c r="G1768" s="1215">
        <v>217</v>
      </c>
      <c r="H1768" s="1216"/>
      <c r="I1768" s="1217"/>
      <c r="J1768" s="1218"/>
      <c r="K1768" s="587">
        <f t="shared" ref="K1768:K1793" si="385">IF(AND(I1768&gt;=J$1545,I1768&lt;=J$1544),1,0)</f>
        <v>0</v>
      </c>
      <c r="M1768" s="1215">
        <v>217</v>
      </c>
      <c r="N1768" s="1216"/>
      <c r="O1768" s="1217"/>
      <c r="P1768" s="1218"/>
      <c r="Q1768" s="587">
        <f t="shared" ref="Q1768:Q1793" si="386">IF(AND(O1768&gt;=P$1545,O1768&lt;=P$1544),1,0)</f>
        <v>0</v>
      </c>
      <c r="S1768" s="1215">
        <v>217</v>
      </c>
      <c r="T1768" s="1216"/>
      <c r="U1768" s="1217"/>
      <c r="V1768" s="1218"/>
      <c r="W1768" s="587">
        <f t="shared" ref="W1768:W1793" si="387">IF(AND(U1768&gt;=V$1545,U1768&lt;=V$1544),1,0)</f>
        <v>0</v>
      </c>
      <c r="Y1768" s="1215">
        <v>217</v>
      </c>
      <c r="Z1768" s="1216"/>
      <c r="AA1768" s="1217"/>
      <c r="AB1768" s="1218"/>
      <c r="AC1768" s="587">
        <f t="shared" ref="AC1768:AC1793" si="388">IF(AND(AA1768&gt;=AB$1545,AA1768&lt;=AB$1544),1,0)</f>
        <v>0</v>
      </c>
      <c r="AE1768" s="1215">
        <v>217</v>
      </c>
      <c r="AF1768" s="1216"/>
      <c r="AG1768" s="1217"/>
      <c r="AH1768" s="1218"/>
      <c r="AI1768" s="587">
        <f t="shared" ref="AI1768:AI1793" si="389">IF(AND(AG1768&gt;=AH$1545,AG1768&lt;=AH$1544),1,0)</f>
        <v>0</v>
      </c>
      <c r="AK1768" s="1215">
        <v>217</v>
      </c>
      <c r="AL1768" s="1216"/>
      <c r="AM1768" s="1217"/>
      <c r="AN1768" s="1218"/>
      <c r="AO1768" s="587">
        <f t="shared" ref="AO1768:AO1793" si="390">IF(AND(AM1768&gt;=AN$1545,AM1768&lt;=AN$1544),1,0)</f>
        <v>0</v>
      </c>
      <c r="AQ1768" s="1215">
        <v>217</v>
      </c>
      <c r="AR1768" s="1216"/>
      <c r="AS1768" s="1217"/>
      <c r="AT1768" s="1218"/>
      <c r="AU1768" s="587">
        <f t="shared" ref="AU1768:AU1793" si="391">IF(AND(AS1768&gt;=AT$1545,AS1768&lt;=AT$1544),1,0)</f>
        <v>0</v>
      </c>
      <c r="AW1768" s="1215">
        <v>217</v>
      </c>
      <c r="AX1768" s="1216"/>
      <c r="AY1768" s="1217"/>
      <c r="AZ1768" s="1218"/>
      <c r="BA1768" s="587">
        <f t="shared" ref="BA1768:BA1793" si="392">IF(AND(AY1768&gt;=AZ$1545,AY1768&lt;=AZ$1544),1,0)</f>
        <v>0</v>
      </c>
      <c r="BC1768" s="1215">
        <v>217</v>
      </c>
      <c r="BD1768" s="1216"/>
      <c r="BE1768" s="1217"/>
      <c r="BF1768" s="1218"/>
      <c r="BG1768" s="587">
        <f t="shared" ref="BG1768:BG1793" si="393">IF(AND(BE1768&gt;=BF$1545,BE1768&lt;=BF$1544),1,0)</f>
        <v>0</v>
      </c>
      <c r="BI1768" s="1215">
        <v>217</v>
      </c>
      <c r="BJ1768" s="1216"/>
      <c r="BK1768" s="1217"/>
      <c r="BL1768" s="1218"/>
      <c r="BM1768" s="587">
        <f t="shared" ref="BM1768:BM1793" si="394">IF(AND(BK1768&gt;=BL$1545,BK1768&lt;=BL$1544),1,0)</f>
        <v>0</v>
      </c>
      <c r="BO1768" s="1215">
        <v>217</v>
      </c>
      <c r="BP1768" s="1216"/>
      <c r="BQ1768" s="1217"/>
      <c r="BR1768" s="1218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15">
        <v>218</v>
      </c>
      <c r="B1769" s="1216"/>
      <c r="C1769" s="1217"/>
      <c r="D1769" s="1218"/>
      <c r="E1769" s="587">
        <f t="shared" si="384"/>
        <v>0</v>
      </c>
      <c r="G1769" s="1215">
        <v>218</v>
      </c>
      <c r="H1769" s="1216"/>
      <c r="I1769" s="1217"/>
      <c r="J1769" s="1218"/>
      <c r="K1769" s="587">
        <f t="shared" si="385"/>
        <v>0</v>
      </c>
      <c r="M1769" s="1215">
        <v>218</v>
      </c>
      <c r="N1769" s="1216"/>
      <c r="O1769" s="1217"/>
      <c r="P1769" s="1218"/>
      <c r="Q1769" s="587">
        <f t="shared" si="386"/>
        <v>0</v>
      </c>
      <c r="S1769" s="1215">
        <v>218</v>
      </c>
      <c r="T1769" s="1216"/>
      <c r="U1769" s="1217"/>
      <c r="V1769" s="1218"/>
      <c r="W1769" s="587">
        <f t="shared" si="387"/>
        <v>0</v>
      </c>
      <c r="Y1769" s="1215">
        <v>218</v>
      </c>
      <c r="Z1769" s="1216"/>
      <c r="AA1769" s="1217"/>
      <c r="AB1769" s="1218"/>
      <c r="AC1769" s="587">
        <f t="shared" si="388"/>
        <v>0</v>
      </c>
      <c r="AE1769" s="1215">
        <v>218</v>
      </c>
      <c r="AF1769" s="1216"/>
      <c r="AG1769" s="1217"/>
      <c r="AH1769" s="1218"/>
      <c r="AI1769" s="587">
        <f t="shared" si="389"/>
        <v>0</v>
      </c>
      <c r="AK1769" s="1215">
        <v>218</v>
      </c>
      <c r="AL1769" s="1216"/>
      <c r="AM1769" s="1217"/>
      <c r="AN1769" s="1218"/>
      <c r="AO1769" s="587">
        <f t="shared" si="390"/>
        <v>0</v>
      </c>
      <c r="AQ1769" s="1215">
        <v>218</v>
      </c>
      <c r="AR1769" s="1216"/>
      <c r="AS1769" s="1217"/>
      <c r="AT1769" s="1218"/>
      <c r="AU1769" s="587">
        <f t="shared" si="391"/>
        <v>0</v>
      </c>
      <c r="AW1769" s="1215">
        <v>218</v>
      </c>
      <c r="AX1769" s="1216"/>
      <c r="AY1769" s="1217"/>
      <c r="AZ1769" s="1218"/>
      <c r="BA1769" s="587">
        <f t="shared" si="392"/>
        <v>0</v>
      </c>
      <c r="BC1769" s="1215">
        <v>218</v>
      </c>
      <c r="BD1769" s="1216"/>
      <c r="BE1769" s="1217"/>
      <c r="BF1769" s="1218"/>
      <c r="BG1769" s="587">
        <f t="shared" si="393"/>
        <v>0</v>
      </c>
      <c r="BI1769" s="1215">
        <v>218</v>
      </c>
      <c r="BJ1769" s="1216"/>
      <c r="BK1769" s="1217"/>
      <c r="BL1769" s="1218"/>
      <c r="BM1769" s="587">
        <f t="shared" si="394"/>
        <v>0</v>
      </c>
      <c r="BO1769" s="1215">
        <v>218</v>
      </c>
      <c r="BP1769" s="1216"/>
      <c r="BQ1769" s="1217"/>
      <c r="BR1769" s="1218"/>
      <c r="BS1769" s="587">
        <f t="shared" si="395"/>
        <v>0</v>
      </c>
    </row>
    <row r="1770" spans="1:71" s="17" customFormat="1" ht="16.75" hidden="1" customHeight="1" outlineLevel="2">
      <c r="A1770" s="1215">
        <v>219</v>
      </c>
      <c r="B1770" s="1216"/>
      <c r="C1770" s="1217"/>
      <c r="D1770" s="1218"/>
      <c r="E1770" s="587">
        <f t="shared" si="384"/>
        <v>0</v>
      </c>
      <c r="G1770" s="1215">
        <v>219</v>
      </c>
      <c r="H1770" s="1216"/>
      <c r="I1770" s="1217"/>
      <c r="J1770" s="1218"/>
      <c r="K1770" s="587">
        <f t="shared" si="385"/>
        <v>0</v>
      </c>
      <c r="M1770" s="1215">
        <v>219</v>
      </c>
      <c r="N1770" s="1216"/>
      <c r="O1770" s="1217"/>
      <c r="P1770" s="1218"/>
      <c r="Q1770" s="587">
        <f t="shared" si="386"/>
        <v>0</v>
      </c>
      <c r="S1770" s="1215">
        <v>219</v>
      </c>
      <c r="T1770" s="1216"/>
      <c r="U1770" s="1217"/>
      <c r="V1770" s="1218"/>
      <c r="W1770" s="587">
        <f t="shared" si="387"/>
        <v>0</v>
      </c>
      <c r="Y1770" s="1215">
        <v>219</v>
      </c>
      <c r="Z1770" s="1216"/>
      <c r="AA1770" s="1217"/>
      <c r="AB1770" s="1218"/>
      <c r="AC1770" s="587">
        <f t="shared" si="388"/>
        <v>0</v>
      </c>
      <c r="AE1770" s="1215">
        <v>219</v>
      </c>
      <c r="AF1770" s="1216"/>
      <c r="AG1770" s="1217"/>
      <c r="AH1770" s="1218"/>
      <c r="AI1770" s="587">
        <f t="shared" si="389"/>
        <v>0</v>
      </c>
      <c r="AK1770" s="1215">
        <v>219</v>
      </c>
      <c r="AL1770" s="1216"/>
      <c r="AM1770" s="1217"/>
      <c r="AN1770" s="1218"/>
      <c r="AO1770" s="587">
        <f t="shared" si="390"/>
        <v>0</v>
      </c>
      <c r="AQ1770" s="1215">
        <v>219</v>
      </c>
      <c r="AR1770" s="1216"/>
      <c r="AS1770" s="1217"/>
      <c r="AT1770" s="1218"/>
      <c r="AU1770" s="587">
        <f t="shared" si="391"/>
        <v>0</v>
      </c>
      <c r="AW1770" s="1215">
        <v>219</v>
      </c>
      <c r="AX1770" s="1216"/>
      <c r="AY1770" s="1217"/>
      <c r="AZ1770" s="1218"/>
      <c r="BA1770" s="587">
        <f t="shared" si="392"/>
        <v>0</v>
      </c>
      <c r="BC1770" s="1215">
        <v>219</v>
      </c>
      <c r="BD1770" s="1216"/>
      <c r="BE1770" s="1217"/>
      <c r="BF1770" s="1218"/>
      <c r="BG1770" s="587">
        <f t="shared" si="393"/>
        <v>0</v>
      </c>
      <c r="BI1770" s="1215">
        <v>219</v>
      </c>
      <c r="BJ1770" s="1216"/>
      <c r="BK1770" s="1217"/>
      <c r="BL1770" s="1218"/>
      <c r="BM1770" s="587">
        <f t="shared" si="394"/>
        <v>0</v>
      </c>
      <c r="BO1770" s="1215">
        <v>219</v>
      </c>
      <c r="BP1770" s="1216"/>
      <c r="BQ1770" s="1217"/>
      <c r="BR1770" s="1218"/>
      <c r="BS1770" s="587">
        <f t="shared" si="395"/>
        <v>0</v>
      </c>
    </row>
    <row r="1771" spans="1:71" s="17" customFormat="1" ht="16.75" hidden="1" customHeight="1" outlineLevel="2">
      <c r="A1771" s="1215">
        <v>220</v>
      </c>
      <c r="B1771" s="1216"/>
      <c r="C1771" s="1217"/>
      <c r="D1771" s="1218"/>
      <c r="E1771" s="587">
        <f t="shared" si="384"/>
        <v>0</v>
      </c>
      <c r="G1771" s="1215">
        <v>220</v>
      </c>
      <c r="H1771" s="1216"/>
      <c r="I1771" s="1217"/>
      <c r="J1771" s="1218"/>
      <c r="K1771" s="587">
        <f t="shared" si="385"/>
        <v>0</v>
      </c>
      <c r="M1771" s="1215">
        <v>220</v>
      </c>
      <c r="N1771" s="1216"/>
      <c r="O1771" s="1217"/>
      <c r="P1771" s="1218"/>
      <c r="Q1771" s="587">
        <f t="shared" si="386"/>
        <v>0</v>
      </c>
      <c r="S1771" s="1215">
        <v>220</v>
      </c>
      <c r="T1771" s="1216"/>
      <c r="U1771" s="1217"/>
      <c r="V1771" s="1218"/>
      <c r="W1771" s="587">
        <f t="shared" si="387"/>
        <v>0</v>
      </c>
      <c r="Y1771" s="1215">
        <v>220</v>
      </c>
      <c r="Z1771" s="1216"/>
      <c r="AA1771" s="1217"/>
      <c r="AB1771" s="1218"/>
      <c r="AC1771" s="587">
        <f t="shared" si="388"/>
        <v>0</v>
      </c>
      <c r="AE1771" s="1215">
        <v>220</v>
      </c>
      <c r="AF1771" s="1216"/>
      <c r="AG1771" s="1217"/>
      <c r="AH1771" s="1218"/>
      <c r="AI1771" s="587">
        <f t="shared" si="389"/>
        <v>0</v>
      </c>
      <c r="AK1771" s="1215">
        <v>220</v>
      </c>
      <c r="AL1771" s="1216"/>
      <c r="AM1771" s="1217"/>
      <c r="AN1771" s="1218"/>
      <c r="AO1771" s="587">
        <f t="shared" si="390"/>
        <v>0</v>
      </c>
      <c r="AQ1771" s="1215">
        <v>220</v>
      </c>
      <c r="AR1771" s="1216"/>
      <c r="AS1771" s="1217"/>
      <c r="AT1771" s="1218"/>
      <c r="AU1771" s="587">
        <f t="shared" si="391"/>
        <v>0</v>
      </c>
      <c r="AW1771" s="1215">
        <v>220</v>
      </c>
      <c r="AX1771" s="1216"/>
      <c r="AY1771" s="1217"/>
      <c r="AZ1771" s="1218"/>
      <c r="BA1771" s="587">
        <f t="shared" si="392"/>
        <v>0</v>
      </c>
      <c r="BC1771" s="1215">
        <v>220</v>
      </c>
      <c r="BD1771" s="1216"/>
      <c r="BE1771" s="1217"/>
      <c r="BF1771" s="1218"/>
      <c r="BG1771" s="587">
        <f t="shared" si="393"/>
        <v>0</v>
      </c>
      <c r="BI1771" s="1215">
        <v>220</v>
      </c>
      <c r="BJ1771" s="1216"/>
      <c r="BK1771" s="1217"/>
      <c r="BL1771" s="1218"/>
      <c r="BM1771" s="587">
        <f t="shared" si="394"/>
        <v>0</v>
      </c>
      <c r="BO1771" s="1215">
        <v>220</v>
      </c>
      <c r="BP1771" s="1216"/>
      <c r="BQ1771" s="1217"/>
      <c r="BR1771" s="1218"/>
      <c r="BS1771" s="587">
        <f t="shared" si="395"/>
        <v>0</v>
      </c>
    </row>
    <row r="1772" spans="1:71" s="17" customFormat="1" ht="16.75" hidden="1" customHeight="1" outlineLevel="2">
      <c r="A1772" s="1215">
        <v>221</v>
      </c>
      <c r="B1772" s="1216"/>
      <c r="C1772" s="1217"/>
      <c r="D1772" s="1218"/>
      <c r="E1772" s="587">
        <f t="shared" si="384"/>
        <v>0</v>
      </c>
      <c r="G1772" s="1215">
        <v>221</v>
      </c>
      <c r="H1772" s="1216"/>
      <c r="I1772" s="1217"/>
      <c r="J1772" s="1218"/>
      <c r="K1772" s="587">
        <f t="shared" si="385"/>
        <v>0</v>
      </c>
      <c r="M1772" s="1215">
        <v>221</v>
      </c>
      <c r="N1772" s="1216"/>
      <c r="O1772" s="1217"/>
      <c r="P1772" s="1218"/>
      <c r="Q1772" s="587">
        <f t="shared" si="386"/>
        <v>0</v>
      </c>
      <c r="S1772" s="1215">
        <v>221</v>
      </c>
      <c r="T1772" s="1216"/>
      <c r="U1772" s="1217"/>
      <c r="V1772" s="1218"/>
      <c r="W1772" s="587">
        <f t="shared" si="387"/>
        <v>0</v>
      </c>
      <c r="Y1772" s="1215">
        <v>221</v>
      </c>
      <c r="Z1772" s="1216"/>
      <c r="AA1772" s="1217"/>
      <c r="AB1772" s="1218"/>
      <c r="AC1772" s="587">
        <f t="shared" si="388"/>
        <v>0</v>
      </c>
      <c r="AE1772" s="1215">
        <v>221</v>
      </c>
      <c r="AF1772" s="1216"/>
      <c r="AG1772" s="1217"/>
      <c r="AH1772" s="1218"/>
      <c r="AI1772" s="587">
        <f t="shared" si="389"/>
        <v>0</v>
      </c>
      <c r="AK1772" s="1215">
        <v>221</v>
      </c>
      <c r="AL1772" s="1216"/>
      <c r="AM1772" s="1217"/>
      <c r="AN1772" s="1218"/>
      <c r="AO1772" s="587">
        <f t="shared" si="390"/>
        <v>0</v>
      </c>
      <c r="AQ1772" s="1215">
        <v>221</v>
      </c>
      <c r="AR1772" s="1216"/>
      <c r="AS1772" s="1217"/>
      <c r="AT1772" s="1218"/>
      <c r="AU1772" s="587">
        <f t="shared" si="391"/>
        <v>0</v>
      </c>
      <c r="AW1772" s="1215">
        <v>221</v>
      </c>
      <c r="AX1772" s="1216"/>
      <c r="AY1772" s="1217"/>
      <c r="AZ1772" s="1218"/>
      <c r="BA1772" s="587">
        <f t="shared" si="392"/>
        <v>0</v>
      </c>
      <c r="BC1772" s="1215">
        <v>221</v>
      </c>
      <c r="BD1772" s="1216"/>
      <c r="BE1772" s="1217"/>
      <c r="BF1772" s="1218"/>
      <c r="BG1772" s="587">
        <f t="shared" si="393"/>
        <v>0</v>
      </c>
      <c r="BI1772" s="1215">
        <v>221</v>
      </c>
      <c r="BJ1772" s="1216"/>
      <c r="BK1772" s="1217"/>
      <c r="BL1772" s="1218"/>
      <c r="BM1772" s="587">
        <f t="shared" si="394"/>
        <v>0</v>
      </c>
      <c r="BO1772" s="1215">
        <v>221</v>
      </c>
      <c r="BP1772" s="1216"/>
      <c r="BQ1772" s="1217"/>
      <c r="BR1772" s="1218"/>
      <c r="BS1772" s="587">
        <f t="shared" si="395"/>
        <v>0</v>
      </c>
    </row>
    <row r="1773" spans="1:71" s="17" customFormat="1" ht="16.75" hidden="1" customHeight="1" outlineLevel="2">
      <c r="A1773" s="1215">
        <v>222</v>
      </c>
      <c r="B1773" s="1216"/>
      <c r="C1773" s="1217"/>
      <c r="D1773" s="1218"/>
      <c r="E1773" s="587">
        <f t="shared" si="384"/>
        <v>0</v>
      </c>
      <c r="G1773" s="1215">
        <v>222</v>
      </c>
      <c r="H1773" s="1216"/>
      <c r="I1773" s="1217"/>
      <c r="J1773" s="1218"/>
      <c r="K1773" s="587">
        <f t="shared" si="385"/>
        <v>0</v>
      </c>
      <c r="M1773" s="1215">
        <v>222</v>
      </c>
      <c r="N1773" s="1216"/>
      <c r="O1773" s="1217"/>
      <c r="P1773" s="1218"/>
      <c r="Q1773" s="587">
        <f t="shared" si="386"/>
        <v>0</v>
      </c>
      <c r="S1773" s="1215">
        <v>222</v>
      </c>
      <c r="T1773" s="1216"/>
      <c r="U1773" s="1217"/>
      <c r="V1773" s="1218"/>
      <c r="W1773" s="587">
        <f t="shared" si="387"/>
        <v>0</v>
      </c>
      <c r="Y1773" s="1215">
        <v>222</v>
      </c>
      <c r="Z1773" s="1216"/>
      <c r="AA1773" s="1217"/>
      <c r="AB1773" s="1218"/>
      <c r="AC1773" s="587">
        <f t="shared" si="388"/>
        <v>0</v>
      </c>
      <c r="AE1773" s="1215">
        <v>222</v>
      </c>
      <c r="AF1773" s="1216"/>
      <c r="AG1773" s="1217"/>
      <c r="AH1773" s="1218"/>
      <c r="AI1773" s="587">
        <f t="shared" si="389"/>
        <v>0</v>
      </c>
      <c r="AK1773" s="1215">
        <v>222</v>
      </c>
      <c r="AL1773" s="1216"/>
      <c r="AM1773" s="1217"/>
      <c r="AN1773" s="1218"/>
      <c r="AO1773" s="587">
        <f t="shared" si="390"/>
        <v>0</v>
      </c>
      <c r="AQ1773" s="1215">
        <v>222</v>
      </c>
      <c r="AR1773" s="1216"/>
      <c r="AS1773" s="1217"/>
      <c r="AT1773" s="1218"/>
      <c r="AU1773" s="587">
        <f t="shared" si="391"/>
        <v>0</v>
      </c>
      <c r="AW1773" s="1215">
        <v>222</v>
      </c>
      <c r="AX1773" s="1216"/>
      <c r="AY1773" s="1217"/>
      <c r="AZ1773" s="1218"/>
      <c r="BA1773" s="587">
        <f t="shared" si="392"/>
        <v>0</v>
      </c>
      <c r="BC1773" s="1215">
        <v>222</v>
      </c>
      <c r="BD1773" s="1216"/>
      <c r="BE1773" s="1217"/>
      <c r="BF1773" s="1218"/>
      <c r="BG1773" s="587">
        <f t="shared" si="393"/>
        <v>0</v>
      </c>
      <c r="BI1773" s="1215">
        <v>222</v>
      </c>
      <c r="BJ1773" s="1216"/>
      <c r="BK1773" s="1217"/>
      <c r="BL1773" s="1218"/>
      <c r="BM1773" s="587">
        <f t="shared" si="394"/>
        <v>0</v>
      </c>
      <c r="BO1773" s="1215">
        <v>222</v>
      </c>
      <c r="BP1773" s="1216"/>
      <c r="BQ1773" s="1217"/>
      <c r="BR1773" s="1218"/>
      <c r="BS1773" s="587">
        <f t="shared" si="395"/>
        <v>0</v>
      </c>
    </row>
    <row r="1774" spans="1:71" s="17" customFormat="1" ht="16.75" hidden="1" customHeight="1" outlineLevel="2">
      <c r="A1774" s="1215">
        <v>223</v>
      </c>
      <c r="B1774" s="1216"/>
      <c r="C1774" s="1217"/>
      <c r="D1774" s="1218"/>
      <c r="E1774" s="587">
        <f t="shared" si="384"/>
        <v>0</v>
      </c>
      <c r="G1774" s="1215">
        <v>223</v>
      </c>
      <c r="H1774" s="1216"/>
      <c r="I1774" s="1217"/>
      <c r="J1774" s="1218"/>
      <c r="K1774" s="587">
        <f t="shared" si="385"/>
        <v>0</v>
      </c>
      <c r="M1774" s="1215">
        <v>223</v>
      </c>
      <c r="N1774" s="1216"/>
      <c r="O1774" s="1217"/>
      <c r="P1774" s="1218"/>
      <c r="Q1774" s="587">
        <f t="shared" si="386"/>
        <v>0</v>
      </c>
      <c r="S1774" s="1215">
        <v>223</v>
      </c>
      <c r="T1774" s="1216"/>
      <c r="U1774" s="1217"/>
      <c r="V1774" s="1218"/>
      <c r="W1774" s="587">
        <f t="shared" si="387"/>
        <v>0</v>
      </c>
      <c r="Y1774" s="1215">
        <v>223</v>
      </c>
      <c r="Z1774" s="1216"/>
      <c r="AA1774" s="1217"/>
      <c r="AB1774" s="1218"/>
      <c r="AC1774" s="587">
        <f t="shared" si="388"/>
        <v>0</v>
      </c>
      <c r="AE1774" s="1215">
        <v>223</v>
      </c>
      <c r="AF1774" s="1216"/>
      <c r="AG1774" s="1217"/>
      <c r="AH1774" s="1218"/>
      <c r="AI1774" s="587">
        <f t="shared" si="389"/>
        <v>0</v>
      </c>
      <c r="AK1774" s="1215">
        <v>223</v>
      </c>
      <c r="AL1774" s="1216"/>
      <c r="AM1774" s="1217"/>
      <c r="AN1774" s="1218"/>
      <c r="AO1774" s="587">
        <f t="shared" si="390"/>
        <v>0</v>
      </c>
      <c r="AQ1774" s="1215">
        <v>223</v>
      </c>
      <c r="AR1774" s="1216"/>
      <c r="AS1774" s="1217"/>
      <c r="AT1774" s="1218"/>
      <c r="AU1774" s="587">
        <f t="shared" si="391"/>
        <v>0</v>
      </c>
      <c r="AW1774" s="1215">
        <v>223</v>
      </c>
      <c r="AX1774" s="1216"/>
      <c r="AY1774" s="1217"/>
      <c r="AZ1774" s="1218"/>
      <c r="BA1774" s="587">
        <f t="shared" si="392"/>
        <v>0</v>
      </c>
      <c r="BC1774" s="1215">
        <v>223</v>
      </c>
      <c r="BD1774" s="1216"/>
      <c r="BE1774" s="1217"/>
      <c r="BF1774" s="1218"/>
      <c r="BG1774" s="587">
        <f t="shared" si="393"/>
        <v>0</v>
      </c>
      <c r="BI1774" s="1215">
        <v>223</v>
      </c>
      <c r="BJ1774" s="1216"/>
      <c r="BK1774" s="1217"/>
      <c r="BL1774" s="1218"/>
      <c r="BM1774" s="587">
        <f t="shared" si="394"/>
        <v>0</v>
      </c>
      <c r="BO1774" s="1215">
        <v>223</v>
      </c>
      <c r="BP1774" s="1216"/>
      <c r="BQ1774" s="1217"/>
      <c r="BR1774" s="1218"/>
      <c r="BS1774" s="587">
        <f t="shared" si="395"/>
        <v>0</v>
      </c>
    </row>
    <row r="1775" spans="1:71" s="17" customFormat="1" ht="16.75" hidden="1" customHeight="1" outlineLevel="2">
      <c r="A1775" s="1215">
        <v>224</v>
      </c>
      <c r="B1775" s="1216"/>
      <c r="C1775" s="1217"/>
      <c r="D1775" s="1218"/>
      <c r="E1775" s="587">
        <f t="shared" si="384"/>
        <v>0</v>
      </c>
      <c r="G1775" s="1215">
        <v>224</v>
      </c>
      <c r="H1775" s="1216"/>
      <c r="I1775" s="1217"/>
      <c r="J1775" s="1218"/>
      <c r="K1775" s="587">
        <f t="shared" si="385"/>
        <v>0</v>
      </c>
      <c r="M1775" s="1215">
        <v>224</v>
      </c>
      <c r="N1775" s="1216"/>
      <c r="O1775" s="1217"/>
      <c r="P1775" s="1218"/>
      <c r="Q1775" s="587">
        <f t="shared" si="386"/>
        <v>0</v>
      </c>
      <c r="S1775" s="1215">
        <v>224</v>
      </c>
      <c r="T1775" s="1216"/>
      <c r="U1775" s="1217"/>
      <c r="V1775" s="1218"/>
      <c r="W1775" s="587">
        <f t="shared" si="387"/>
        <v>0</v>
      </c>
      <c r="Y1775" s="1215">
        <v>224</v>
      </c>
      <c r="Z1775" s="1216"/>
      <c r="AA1775" s="1217"/>
      <c r="AB1775" s="1218"/>
      <c r="AC1775" s="587">
        <f t="shared" si="388"/>
        <v>0</v>
      </c>
      <c r="AE1775" s="1215">
        <v>224</v>
      </c>
      <c r="AF1775" s="1216"/>
      <c r="AG1775" s="1217"/>
      <c r="AH1775" s="1218"/>
      <c r="AI1775" s="587">
        <f t="shared" si="389"/>
        <v>0</v>
      </c>
      <c r="AK1775" s="1215">
        <v>224</v>
      </c>
      <c r="AL1775" s="1216"/>
      <c r="AM1775" s="1217"/>
      <c r="AN1775" s="1218"/>
      <c r="AO1775" s="587">
        <f t="shared" si="390"/>
        <v>0</v>
      </c>
      <c r="AQ1775" s="1215">
        <v>224</v>
      </c>
      <c r="AR1775" s="1216"/>
      <c r="AS1775" s="1217"/>
      <c r="AT1775" s="1218"/>
      <c r="AU1775" s="587">
        <f t="shared" si="391"/>
        <v>0</v>
      </c>
      <c r="AW1775" s="1215">
        <v>224</v>
      </c>
      <c r="AX1775" s="1216"/>
      <c r="AY1775" s="1217"/>
      <c r="AZ1775" s="1218"/>
      <c r="BA1775" s="587">
        <f t="shared" si="392"/>
        <v>0</v>
      </c>
      <c r="BC1775" s="1215">
        <v>224</v>
      </c>
      <c r="BD1775" s="1216"/>
      <c r="BE1775" s="1217"/>
      <c r="BF1775" s="1218"/>
      <c r="BG1775" s="587">
        <f t="shared" si="393"/>
        <v>0</v>
      </c>
      <c r="BI1775" s="1215">
        <v>224</v>
      </c>
      <c r="BJ1775" s="1216"/>
      <c r="BK1775" s="1217"/>
      <c r="BL1775" s="1218"/>
      <c r="BM1775" s="587">
        <f t="shared" si="394"/>
        <v>0</v>
      </c>
      <c r="BO1775" s="1215">
        <v>224</v>
      </c>
      <c r="BP1775" s="1216"/>
      <c r="BQ1775" s="1217"/>
      <c r="BR1775" s="1218"/>
      <c r="BS1775" s="587">
        <f t="shared" si="395"/>
        <v>0</v>
      </c>
    </row>
    <row r="1776" spans="1:71" s="17" customFormat="1" ht="16.75" hidden="1" customHeight="1" outlineLevel="2">
      <c r="A1776" s="1215">
        <v>225</v>
      </c>
      <c r="B1776" s="1216"/>
      <c r="C1776" s="1217"/>
      <c r="D1776" s="1218"/>
      <c r="E1776" s="587">
        <f t="shared" si="384"/>
        <v>0</v>
      </c>
      <c r="G1776" s="1215">
        <v>225</v>
      </c>
      <c r="H1776" s="1216"/>
      <c r="I1776" s="1217"/>
      <c r="J1776" s="1218"/>
      <c r="K1776" s="587">
        <f t="shared" si="385"/>
        <v>0</v>
      </c>
      <c r="M1776" s="1215">
        <v>225</v>
      </c>
      <c r="N1776" s="1216"/>
      <c r="O1776" s="1217"/>
      <c r="P1776" s="1218"/>
      <c r="Q1776" s="587">
        <f t="shared" si="386"/>
        <v>0</v>
      </c>
      <c r="S1776" s="1215">
        <v>225</v>
      </c>
      <c r="T1776" s="1216"/>
      <c r="U1776" s="1217"/>
      <c r="V1776" s="1218"/>
      <c r="W1776" s="587">
        <f t="shared" si="387"/>
        <v>0</v>
      </c>
      <c r="Y1776" s="1215">
        <v>225</v>
      </c>
      <c r="Z1776" s="1216"/>
      <c r="AA1776" s="1217"/>
      <c r="AB1776" s="1218"/>
      <c r="AC1776" s="587">
        <f t="shared" si="388"/>
        <v>0</v>
      </c>
      <c r="AE1776" s="1215">
        <v>225</v>
      </c>
      <c r="AF1776" s="1216"/>
      <c r="AG1776" s="1217"/>
      <c r="AH1776" s="1218"/>
      <c r="AI1776" s="587">
        <f t="shared" si="389"/>
        <v>0</v>
      </c>
      <c r="AK1776" s="1215">
        <v>225</v>
      </c>
      <c r="AL1776" s="1216"/>
      <c r="AM1776" s="1217"/>
      <c r="AN1776" s="1218"/>
      <c r="AO1776" s="587">
        <f t="shared" si="390"/>
        <v>0</v>
      </c>
      <c r="AQ1776" s="1215">
        <v>225</v>
      </c>
      <c r="AR1776" s="1216"/>
      <c r="AS1776" s="1217"/>
      <c r="AT1776" s="1218"/>
      <c r="AU1776" s="587">
        <f t="shared" si="391"/>
        <v>0</v>
      </c>
      <c r="AW1776" s="1215">
        <v>225</v>
      </c>
      <c r="AX1776" s="1216"/>
      <c r="AY1776" s="1217"/>
      <c r="AZ1776" s="1218"/>
      <c r="BA1776" s="587">
        <f t="shared" si="392"/>
        <v>0</v>
      </c>
      <c r="BC1776" s="1215">
        <v>225</v>
      </c>
      <c r="BD1776" s="1216"/>
      <c r="BE1776" s="1217"/>
      <c r="BF1776" s="1218"/>
      <c r="BG1776" s="587">
        <f t="shared" si="393"/>
        <v>0</v>
      </c>
      <c r="BI1776" s="1215">
        <v>225</v>
      </c>
      <c r="BJ1776" s="1216"/>
      <c r="BK1776" s="1217"/>
      <c r="BL1776" s="1218"/>
      <c r="BM1776" s="587">
        <f t="shared" si="394"/>
        <v>0</v>
      </c>
      <c r="BO1776" s="1215">
        <v>225</v>
      </c>
      <c r="BP1776" s="1216"/>
      <c r="BQ1776" s="1217"/>
      <c r="BR1776" s="1218"/>
      <c r="BS1776" s="587">
        <f t="shared" si="395"/>
        <v>0</v>
      </c>
    </row>
    <row r="1777" spans="1:71" s="17" customFormat="1" ht="16.75" hidden="1" customHeight="1" outlineLevel="2">
      <c r="A1777" s="1215">
        <v>226</v>
      </c>
      <c r="B1777" s="1216"/>
      <c r="C1777" s="1217"/>
      <c r="D1777" s="1218"/>
      <c r="E1777" s="587">
        <f t="shared" si="384"/>
        <v>0</v>
      </c>
      <c r="G1777" s="1215">
        <v>226</v>
      </c>
      <c r="H1777" s="1216"/>
      <c r="I1777" s="1217"/>
      <c r="J1777" s="1218"/>
      <c r="K1777" s="587">
        <f t="shared" si="385"/>
        <v>0</v>
      </c>
      <c r="M1777" s="1215">
        <v>226</v>
      </c>
      <c r="N1777" s="1216"/>
      <c r="O1777" s="1217"/>
      <c r="P1777" s="1218"/>
      <c r="Q1777" s="587">
        <f t="shared" si="386"/>
        <v>0</v>
      </c>
      <c r="S1777" s="1215">
        <v>226</v>
      </c>
      <c r="T1777" s="1216"/>
      <c r="U1777" s="1217"/>
      <c r="V1777" s="1218"/>
      <c r="W1777" s="587">
        <f t="shared" si="387"/>
        <v>0</v>
      </c>
      <c r="Y1777" s="1215">
        <v>226</v>
      </c>
      <c r="Z1777" s="1216"/>
      <c r="AA1777" s="1217"/>
      <c r="AB1777" s="1218"/>
      <c r="AC1777" s="587">
        <f t="shared" si="388"/>
        <v>0</v>
      </c>
      <c r="AE1777" s="1215">
        <v>226</v>
      </c>
      <c r="AF1777" s="1216"/>
      <c r="AG1777" s="1217"/>
      <c r="AH1777" s="1218"/>
      <c r="AI1777" s="587">
        <f t="shared" si="389"/>
        <v>0</v>
      </c>
      <c r="AK1777" s="1215">
        <v>226</v>
      </c>
      <c r="AL1777" s="1216"/>
      <c r="AM1777" s="1217"/>
      <c r="AN1777" s="1218"/>
      <c r="AO1777" s="587">
        <f t="shared" si="390"/>
        <v>0</v>
      </c>
      <c r="AQ1777" s="1215">
        <v>226</v>
      </c>
      <c r="AR1777" s="1216"/>
      <c r="AS1777" s="1217"/>
      <c r="AT1777" s="1218"/>
      <c r="AU1777" s="587">
        <f t="shared" si="391"/>
        <v>0</v>
      </c>
      <c r="AW1777" s="1215">
        <v>226</v>
      </c>
      <c r="AX1777" s="1216"/>
      <c r="AY1777" s="1217"/>
      <c r="AZ1777" s="1218"/>
      <c r="BA1777" s="587">
        <f t="shared" si="392"/>
        <v>0</v>
      </c>
      <c r="BC1777" s="1215">
        <v>226</v>
      </c>
      <c r="BD1777" s="1216"/>
      <c r="BE1777" s="1217"/>
      <c r="BF1777" s="1218"/>
      <c r="BG1777" s="587">
        <f t="shared" si="393"/>
        <v>0</v>
      </c>
      <c r="BI1777" s="1215">
        <v>226</v>
      </c>
      <c r="BJ1777" s="1216"/>
      <c r="BK1777" s="1217"/>
      <c r="BL1777" s="1218"/>
      <c r="BM1777" s="587">
        <f t="shared" si="394"/>
        <v>0</v>
      </c>
      <c r="BO1777" s="1215">
        <v>226</v>
      </c>
      <c r="BP1777" s="1216"/>
      <c r="BQ1777" s="1217"/>
      <c r="BR1777" s="1218"/>
      <c r="BS1777" s="587">
        <f t="shared" si="395"/>
        <v>0</v>
      </c>
    </row>
    <row r="1778" spans="1:71" s="17" customFormat="1" ht="16.75" hidden="1" customHeight="1" outlineLevel="2">
      <c r="A1778" s="1215">
        <v>227</v>
      </c>
      <c r="B1778" s="1216"/>
      <c r="C1778" s="1217"/>
      <c r="D1778" s="1218"/>
      <c r="E1778" s="587">
        <f t="shared" si="372"/>
        <v>0</v>
      </c>
      <c r="G1778" s="1215">
        <v>227</v>
      </c>
      <c r="H1778" s="1216"/>
      <c r="I1778" s="1217"/>
      <c r="J1778" s="1218"/>
      <c r="K1778" s="587">
        <f t="shared" si="385"/>
        <v>0</v>
      </c>
      <c r="M1778" s="1215">
        <v>227</v>
      </c>
      <c r="N1778" s="1216"/>
      <c r="O1778" s="1217"/>
      <c r="P1778" s="1218"/>
      <c r="Q1778" s="587">
        <f t="shared" si="386"/>
        <v>0</v>
      </c>
      <c r="S1778" s="1215">
        <v>227</v>
      </c>
      <c r="T1778" s="1216"/>
      <c r="U1778" s="1217"/>
      <c r="V1778" s="1218"/>
      <c r="W1778" s="587">
        <f t="shared" si="387"/>
        <v>0</v>
      </c>
      <c r="Y1778" s="1215">
        <v>227</v>
      </c>
      <c r="Z1778" s="1216"/>
      <c r="AA1778" s="1217"/>
      <c r="AB1778" s="1218"/>
      <c r="AC1778" s="587">
        <f t="shared" si="388"/>
        <v>0</v>
      </c>
      <c r="AE1778" s="1215">
        <v>227</v>
      </c>
      <c r="AF1778" s="1216"/>
      <c r="AG1778" s="1217"/>
      <c r="AH1778" s="1218"/>
      <c r="AI1778" s="587">
        <f t="shared" si="389"/>
        <v>0</v>
      </c>
      <c r="AK1778" s="1215">
        <v>227</v>
      </c>
      <c r="AL1778" s="1216"/>
      <c r="AM1778" s="1217"/>
      <c r="AN1778" s="1218"/>
      <c r="AO1778" s="587">
        <f t="shared" si="390"/>
        <v>0</v>
      </c>
      <c r="AQ1778" s="1215">
        <v>227</v>
      </c>
      <c r="AR1778" s="1216"/>
      <c r="AS1778" s="1217"/>
      <c r="AT1778" s="1218"/>
      <c r="AU1778" s="587">
        <f t="shared" si="391"/>
        <v>0</v>
      </c>
      <c r="AW1778" s="1215">
        <v>227</v>
      </c>
      <c r="AX1778" s="1216"/>
      <c r="AY1778" s="1217"/>
      <c r="AZ1778" s="1218"/>
      <c r="BA1778" s="587">
        <f t="shared" si="392"/>
        <v>0</v>
      </c>
      <c r="BC1778" s="1215">
        <v>227</v>
      </c>
      <c r="BD1778" s="1216"/>
      <c r="BE1778" s="1217"/>
      <c r="BF1778" s="1218"/>
      <c r="BG1778" s="587">
        <f t="shared" si="393"/>
        <v>0</v>
      </c>
      <c r="BI1778" s="1215">
        <v>227</v>
      </c>
      <c r="BJ1778" s="1216"/>
      <c r="BK1778" s="1217"/>
      <c r="BL1778" s="1218"/>
      <c r="BM1778" s="587">
        <f t="shared" si="394"/>
        <v>0</v>
      </c>
      <c r="BO1778" s="1215">
        <v>227</v>
      </c>
      <c r="BP1778" s="1216"/>
      <c r="BQ1778" s="1217"/>
      <c r="BR1778" s="1218"/>
      <c r="BS1778" s="587">
        <f t="shared" si="395"/>
        <v>0</v>
      </c>
    </row>
    <row r="1779" spans="1:71" s="17" customFormat="1" ht="16.75" hidden="1" customHeight="1" outlineLevel="2">
      <c r="A1779" s="1215">
        <v>228</v>
      </c>
      <c r="B1779" s="1216"/>
      <c r="C1779" s="1217"/>
      <c r="D1779" s="1218"/>
      <c r="E1779" s="587">
        <f t="shared" si="372"/>
        <v>0</v>
      </c>
      <c r="G1779" s="1215">
        <v>228</v>
      </c>
      <c r="H1779" s="1216"/>
      <c r="I1779" s="1217"/>
      <c r="J1779" s="1218"/>
      <c r="K1779" s="587">
        <f t="shared" si="385"/>
        <v>0</v>
      </c>
      <c r="M1779" s="1215">
        <v>228</v>
      </c>
      <c r="N1779" s="1216"/>
      <c r="O1779" s="1217"/>
      <c r="P1779" s="1218"/>
      <c r="Q1779" s="587">
        <f t="shared" si="386"/>
        <v>0</v>
      </c>
      <c r="S1779" s="1215">
        <v>228</v>
      </c>
      <c r="T1779" s="1216"/>
      <c r="U1779" s="1217"/>
      <c r="V1779" s="1218"/>
      <c r="W1779" s="587">
        <f t="shared" si="387"/>
        <v>0</v>
      </c>
      <c r="Y1779" s="1215">
        <v>228</v>
      </c>
      <c r="Z1779" s="1216"/>
      <c r="AA1779" s="1217"/>
      <c r="AB1779" s="1218"/>
      <c r="AC1779" s="587">
        <f t="shared" si="388"/>
        <v>0</v>
      </c>
      <c r="AE1779" s="1215">
        <v>228</v>
      </c>
      <c r="AF1779" s="1216"/>
      <c r="AG1779" s="1217"/>
      <c r="AH1779" s="1218"/>
      <c r="AI1779" s="587">
        <f t="shared" si="389"/>
        <v>0</v>
      </c>
      <c r="AK1779" s="1215">
        <v>228</v>
      </c>
      <c r="AL1779" s="1216"/>
      <c r="AM1779" s="1217"/>
      <c r="AN1779" s="1218"/>
      <c r="AO1779" s="587">
        <f t="shared" si="390"/>
        <v>0</v>
      </c>
      <c r="AQ1779" s="1215">
        <v>228</v>
      </c>
      <c r="AR1779" s="1216"/>
      <c r="AS1779" s="1217"/>
      <c r="AT1779" s="1218"/>
      <c r="AU1779" s="587">
        <f t="shared" si="391"/>
        <v>0</v>
      </c>
      <c r="AW1779" s="1215">
        <v>228</v>
      </c>
      <c r="AX1779" s="1216"/>
      <c r="AY1779" s="1217"/>
      <c r="AZ1779" s="1218"/>
      <c r="BA1779" s="587">
        <f t="shared" si="392"/>
        <v>0</v>
      </c>
      <c r="BC1779" s="1215">
        <v>228</v>
      </c>
      <c r="BD1779" s="1216"/>
      <c r="BE1779" s="1217"/>
      <c r="BF1779" s="1218"/>
      <c r="BG1779" s="587">
        <f t="shared" si="393"/>
        <v>0</v>
      </c>
      <c r="BI1779" s="1215">
        <v>228</v>
      </c>
      <c r="BJ1779" s="1216"/>
      <c r="BK1779" s="1217"/>
      <c r="BL1779" s="1218"/>
      <c r="BM1779" s="587">
        <f t="shared" si="394"/>
        <v>0</v>
      </c>
      <c r="BO1779" s="1215">
        <v>228</v>
      </c>
      <c r="BP1779" s="1216"/>
      <c r="BQ1779" s="1217"/>
      <c r="BR1779" s="1218"/>
      <c r="BS1779" s="587">
        <f t="shared" si="395"/>
        <v>0</v>
      </c>
    </row>
    <row r="1780" spans="1:71" s="17" customFormat="1" ht="16.75" hidden="1" customHeight="1" outlineLevel="2">
      <c r="A1780" s="1215">
        <v>229</v>
      </c>
      <c r="B1780" s="1216"/>
      <c r="C1780" s="1217"/>
      <c r="D1780" s="1218"/>
      <c r="E1780" s="587">
        <f t="shared" si="372"/>
        <v>0</v>
      </c>
      <c r="G1780" s="1215">
        <v>229</v>
      </c>
      <c r="H1780" s="1216"/>
      <c r="I1780" s="1217"/>
      <c r="J1780" s="1218"/>
      <c r="K1780" s="587">
        <f t="shared" si="385"/>
        <v>0</v>
      </c>
      <c r="M1780" s="1215">
        <v>229</v>
      </c>
      <c r="N1780" s="1216"/>
      <c r="O1780" s="1217"/>
      <c r="P1780" s="1218"/>
      <c r="Q1780" s="587">
        <f t="shared" si="386"/>
        <v>0</v>
      </c>
      <c r="S1780" s="1215">
        <v>229</v>
      </c>
      <c r="T1780" s="1216"/>
      <c r="U1780" s="1217"/>
      <c r="V1780" s="1218"/>
      <c r="W1780" s="587">
        <f t="shared" si="387"/>
        <v>0</v>
      </c>
      <c r="Y1780" s="1215">
        <v>229</v>
      </c>
      <c r="Z1780" s="1216"/>
      <c r="AA1780" s="1217"/>
      <c r="AB1780" s="1218"/>
      <c r="AC1780" s="587">
        <f t="shared" si="388"/>
        <v>0</v>
      </c>
      <c r="AE1780" s="1215">
        <v>229</v>
      </c>
      <c r="AF1780" s="1216"/>
      <c r="AG1780" s="1217"/>
      <c r="AH1780" s="1218"/>
      <c r="AI1780" s="587">
        <f t="shared" si="389"/>
        <v>0</v>
      </c>
      <c r="AK1780" s="1215">
        <v>229</v>
      </c>
      <c r="AL1780" s="1216"/>
      <c r="AM1780" s="1217"/>
      <c r="AN1780" s="1218"/>
      <c r="AO1780" s="587">
        <f t="shared" si="390"/>
        <v>0</v>
      </c>
      <c r="AQ1780" s="1215">
        <v>229</v>
      </c>
      <c r="AR1780" s="1216"/>
      <c r="AS1780" s="1217"/>
      <c r="AT1780" s="1218"/>
      <c r="AU1780" s="587">
        <f t="shared" si="391"/>
        <v>0</v>
      </c>
      <c r="AW1780" s="1215">
        <v>229</v>
      </c>
      <c r="AX1780" s="1216"/>
      <c r="AY1780" s="1217"/>
      <c r="AZ1780" s="1218"/>
      <c r="BA1780" s="587">
        <f t="shared" si="392"/>
        <v>0</v>
      </c>
      <c r="BC1780" s="1215">
        <v>229</v>
      </c>
      <c r="BD1780" s="1216"/>
      <c r="BE1780" s="1217"/>
      <c r="BF1780" s="1218"/>
      <c r="BG1780" s="587">
        <f t="shared" si="393"/>
        <v>0</v>
      </c>
      <c r="BI1780" s="1215">
        <v>229</v>
      </c>
      <c r="BJ1780" s="1216"/>
      <c r="BK1780" s="1217"/>
      <c r="BL1780" s="1218"/>
      <c r="BM1780" s="587">
        <f t="shared" si="394"/>
        <v>0</v>
      </c>
      <c r="BO1780" s="1215">
        <v>229</v>
      </c>
      <c r="BP1780" s="1216"/>
      <c r="BQ1780" s="1217"/>
      <c r="BR1780" s="1218"/>
      <c r="BS1780" s="587">
        <f t="shared" si="395"/>
        <v>0</v>
      </c>
    </row>
    <row r="1781" spans="1:71" s="17" customFormat="1" ht="16.75" hidden="1" customHeight="1" outlineLevel="2">
      <c r="A1781" s="1215">
        <v>230</v>
      </c>
      <c r="B1781" s="1216"/>
      <c r="C1781" s="1217"/>
      <c r="D1781" s="1218"/>
      <c r="E1781" s="587">
        <f t="shared" si="372"/>
        <v>0</v>
      </c>
      <c r="G1781" s="1215">
        <v>230</v>
      </c>
      <c r="H1781" s="1216"/>
      <c r="I1781" s="1217"/>
      <c r="J1781" s="1218"/>
      <c r="K1781" s="587">
        <f t="shared" si="385"/>
        <v>0</v>
      </c>
      <c r="M1781" s="1215">
        <v>230</v>
      </c>
      <c r="N1781" s="1216"/>
      <c r="O1781" s="1217"/>
      <c r="P1781" s="1218"/>
      <c r="Q1781" s="587">
        <f t="shared" si="386"/>
        <v>0</v>
      </c>
      <c r="S1781" s="1215">
        <v>230</v>
      </c>
      <c r="T1781" s="1216"/>
      <c r="U1781" s="1217"/>
      <c r="V1781" s="1218"/>
      <c r="W1781" s="587">
        <f t="shared" si="387"/>
        <v>0</v>
      </c>
      <c r="Y1781" s="1215">
        <v>230</v>
      </c>
      <c r="Z1781" s="1216"/>
      <c r="AA1781" s="1217"/>
      <c r="AB1781" s="1218"/>
      <c r="AC1781" s="587">
        <f t="shared" si="388"/>
        <v>0</v>
      </c>
      <c r="AE1781" s="1215">
        <v>230</v>
      </c>
      <c r="AF1781" s="1216"/>
      <c r="AG1781" s="1217"/>
      <c r="AH1781" s="1218"/>
      <c r="AI1781" s="587">
        <f t="shared" si="389"/>
        <v>0</v>
      </c>
      <c r="AK1781" s="1215">
        <v>230</v>
      </c>
      <c r="AL1781" s="1216"/>
      <c r="AM1781" s="1217"/>
      <c r="AN1781" s="1218"/>
      <c r="AO1781" s="587">
        <f t="shared" si="390"/>
        <v>0</v>
      </c>
      <c r="AQ1781" s="1215">
        <v>230</v>
      </c>
      <c r="AR1781" s="1216"/>
      <c r="AS1781" s="1217"/>
      <c r="AT1781" s="1218"/>
      <c r="AU1781" s="587">
        <f t="shared" si="391"/>
        <v>0</v>
      </c>
      <c r="AW1781" s="1215">
        <v>230</v>
      </c>
      <c r="AX1781" s="1216"/>
      <c r="AY1781" s="1217"/>
      <c r="AZ1781" s="1218"/>
      <c r="BA1781" s="587">
        <f t="shared" si="392"/>
        <v>0</v>
      </c>
      <c r="BC1781" s="1215">
        <v>230</v>
      </c>
      <c r="BD1781" s="1216"/>
      <c r="BE1781" s="1217"/>
      <c r="BF1781" s="1218"/>
      <c r="BG1781" s="587">
        <f t="shared" si="393"/>
        <v>0</v>
      </c>
      <c r="BI1781" s="1215">
        <v>230</v>
      </c>
      <c r="BJ1781" s="1216"/>
      <c r="BK1781" s="1217"/>
      <c r="BL1781" s="1218"/>
      <c r="BM1781" s="587">
        <f t="shared" si="394"/>
        <v>0</v>
      </c>
      <c r="BO1781" s="1215">
        <v>230</v>
      </c>
      <c r="BP1781" s="1216"/>
      <c r="BQ1781" s="1217"/>
      <c r="BR1781" s="1218"/>
      <c r="BS1781" s="587">
        <f t="shared" si="395"/>
        <v>0</v>
      </c>
    </row>
    <row r="1782" spans="1:71" s="17" customFormat="1" ht="16.75" hidden="1" customHeight="1" outlineLevel="2">
      <c r="A1782" s="1215">
        <v>231</v>
      </c>
      <c r="B1782" s="1216"/>
      <c r="C1782" s="1217"/>
      <c r="D1782" s="1218"/>
      <c r="E1782" s="587">
        <f t="shared" si="372"/>
        <v>0</v>
      </c>
      <c r="G1782" s="1215">
        <v>231</v>
      </c>
      <c r="H1782" s="1216"/>
      <c r="I1782" s="1217"/>
      <c r="J1782" s="1218"/>
      <c r="K1782" s="587">
        <f t="shared" si="385"/>
        <v>0</v>
      </c>
      <c r="M1782" s="1215">
        <v>231</v>
      </c>
      <c r="N1782" s="1216"/>
      <c r="O1782" s="1217"/>
      <c r="P1782" s="1218"/>
      <c r="Q1782" s="587">
        <f t="shared" si="386"/>
        <v>0</v>
      </c>
      <c r="S1782" s="1215">
        <v>231</v>
      </c>
      <c r="T1782" s="1216"/>
      <c r="U1782" s="1217"/>
      <c r="V1782" s="1218"/>
      <c r="W1782" s="587">
        <f t="shared" si="387"/>
        <v>0</v>
      </c>
      <c r="Y1782" s="1215">
        <v>231</v>
      </c>
      <c r="Z1782" s="1216"/>
      <c r="AA1782" s="1217"/>
      <c r="AB1782" s="1218"/>
      <c r="AC1782" s="587">
        <f t="shared" si="388"/>
        <v>0</v>
      </c>
      <c r="AE1782" s="1215">
        <v>231</v>
      </c>
      <c r="AF1782" s="1216"/>
      <c r="AG1782" s="1217"/>
      <c r="AH1782" s="1218"/>
      <c r="AI1782" s="587">
        <f t="shared" si="389"/>
        <v>0</v>
      </c>
      <c r="AK1782" s="1215">
        <v>231</v>
      </c>
      <c r="AL1782" s="1216"/>
      <c r="AM1782" s="1217"/>
      <c r="AN1782" s="1218"/>
      <c r="AO1782" s="587">
        <f t="shared" si="390"/>
        <v>0</v>
      </c>
      <c r="AQ1782" s="1215">
        <v>231</v>
      </c>
      <c r="AR1782" s="1216"/>
      <c r="AS1782" s="1217"/>
      <c r="AT1782" s="1218"/>
      <c r="AU1782" s="587">
        <f t="shared" si="391"/>
        <v>0</v>
      </c>
      <c r="AW1782" s="1215">
        <v>231</v>
      </c>
      <c r="AX1782" s="1216"/>
      <c r="AY1782" s="1217"/>
      <c r="AZ1782" s="1218"/>
      <c r="BA1782" s="587">
        <f t="shared" si="392"/>
        <v>0</v>
      </c>
      <c r="BC1782" s="1215">
        <v>231</v>
      </c>
      <c r="BD1782" s="1216"/>
      <c r="BE1782" s="1217"/>
      <c r="BF1782" s="1218"/>
      <c r="BG1782" s="587">
        <f t="shared" si="393"/>
        <v>0</v>
      </c>
      <c r="BI1782" s="1215">
        <v>231</v>
      </c>
      <c r="BJ1782" s="1216"/>
      <c r="BK1782" s="1217"/>
      <c r="BL1782" s="1218"/>
      <c r="BM1782" s="587">
        <f t="shared" si="394"/>
        <v>0</v>
      </c>
      <c r="BO1782" s="1215">
        <v>231</v>
      </c>
      <c r="BP1782" s="1216"/>
      <c r="BQ1782" s="1217"/>
      <c r="BR1782" s="1218"/>
      <c r="BS1782" s="587">
        <f t="shared" si="395"/>
        <v>0</v>
      </c>
    </row>
    <row r="1783" spans="1:71" s="17" customFormat="1" ht="16.75" hidden="1" customHeight="1" outlineLevel="2">
      <c r="A1783" s="1215">
        <v>232</v>
      </c>
      <c r="B1783" s="1216"/>
      <c r="C1783" s="1217"/>
      <c r="D1783" s="1218"/>
      <c r="E1783" s="587">
        <f t="shared" si="372"/>
        <v>0</v>
      </c>
      <c r="G1783" s="1215">
        <v>232</v>
      </c>
      <c r="H1783" s="1216"/>
      <c r="I1783" s="1217"/>
      <c r="J1783" s="1218"/>
      <c r="K1783" s="587">
        <f t="shared" si="385"/>
        <v>0</v>
      </c>
      <c r="M1783" s="1215">
        <v>232</v>
      </c>
      <c r="N1783" s="1216"/>
      <c r="O1783" s="1217"/>
      <c r="P1783" s="1218"/>
      <c r="Q1783" s="587">
        <f t="shared" si="386"/>
        <v>0</v>
      </c>
      <c r="S1783" s="1215">
        <v>232</v>
      </c>
      <c r="T1783" s="1216"/>
      <c r="U1783" s="1217"/>
      <c r="V1783" s="1218"/>
      <c r="W1783" s="587">
        <f t="shared" si="387"/>
        <v>0</v>
      </c>
      <c r="Y1783" s="1215">
        <v>232</v>
      </c>
      <c r="Z1783" s="1216"/>
      <c r="AA1783" s="1217"/>
      <c r="AB1783" s="1218"/>
      <c r="AC1783" s="587">
        <f t="shared" si="388"/>
        <v>0</v>
      </c>
      <c r="AE1783" s="1215">
        <v>232</v>
      </c>
      <c r="AF1783" s="1216"/>
      <c r="AG1783" s="1217"/>
      <c r="AH1783" s="1218"/>
      <c r="AI1783" s="587">
        <f t="shared" si="389"/>
        <v>0</v>
      </c>
      <c r="AK1783" s="1215">
        <v>232</v>
      </c>
      <c r="AL1783" s="1216"/>
      <c r="AM1783" s="1217"/>
      <c r="AN1783" s="1218"/>
      <c r="AO1783" s="587">
        <f t="shared" si="390"/>
        <v>0</v>
      </c>
      <c r="AQ1783" s="1215">
        <v>232</v>
      </c>
      <c r="AR1783" s="1216"/>
      <c r="AS1783" s="1217"/>
      <c r="AT1783" s="1218"/>
      <c r="AU1783" s="587">
        <f t="shared" si="391"/>
        <v>0</v>
      </c>
      <c r="AW1783" s="1215">
        <v>232</v>
      </c>
      <c r="AX1783" s="1216"/>
      <c r="AY1783" s="1217"/>
      <c r="AZ1783" s="1218"/>
      <c r="BA1783" s="587">
        <f t="shared" si="392"/>
        <v>0</v>
      </c>
      <c r="BC1783" s="1215">
        <v>232</v>
      </c>
      <c r="BD1783" s="1216"/>
      <c r="BE1783" s="1217"/>
      <c r="BF1783" s="1218"/>
      <c r="BG1783" s="587">
        <f t="shared" si="393"/>
        <v>0</v>
      </c>
      <c r="BI1783" s="1215">
        <v>232</v>
      </c>
      <c r="BJ1783" s="1216"/>
      <c r="BK1783" s="1217"/>
      <c r="BL1783" s="1218"/>
      <c r="BM1783" s="587">
        <f t="shared" si="394"/>
        <v>0</v>
      </c>
      <c r="BO1783" s="1215">
        <v>232</v>
      </c>
      <c r="BP1783" s="1216"/>
      <c r="BQ1783" s="1217"/>
      <c r="BR1783" s="1218"/>
      <c r="BS1783" s="587">
        <f t="shared" si="395"/>
        <v>0</v>
      </c>
    </row>
    <row r="1784" spans="1:71" s="17" customFormat="1" ht="16.75" hidden="1" customHeight="1" outlineLevel="2">
      <c r="A1784" s="1215">
        <v>233</v>
      </c>
      <c r="B1784" s="1216"/>
      <c r="C1784" s="1217"/>
      <c r="D1784" s="1218"/>
      <c r="E1784" s="587">
        <f t="shared" si="372"/>
        <v>0</v>
      </c>
      <c r="G1784" s="1215">
        <v>233</v>
      </c>
      <c r="H1784" s="1216"/>
      <c r="I1784" s="1217"/>
      <c r="J1784" s="1218"/>
      <c r="K1784" s="587">
        <f t="shared" si="385"/>
        <v>0</v>
      </c>
      <c r="M1784" s="1215">
        <v>233</v>
      </c>
      <c r="N1784" s="1216"/>
      <c r="O1784" s="1217"/>
      <c r="P1784" s="1218"/>
      <c r="Q1784" s="587">
        <f t="shared" si="386"/>
        <v>0</v>
      </c>
      <c r="S1784" s="1215">
        <v>233</v>
      </c>
      <c r="T1784" s="1216"/>
      <c r="U1784" s="1217"/>
      <c r="V1784" s="1218"/>
      <c r="W1784" s="587">
        <f t="shared" si="387"/>
        <v>0</v>
      </c>
      <c r="Y1784" s="1215">
        <v>233</v>
      </c>
      <c r="Z1784" s="1216"/>
      <c r="AA1784" s="1217"/>
      <c r="AB1784" s="1218"/>
      <c r="AC1784" s="587">
        <f t="shared" si="388"/>
        <v>0</v>
      </c>
      <c r="AE1784" s="1215">
        <v>233</v>
      </c>
      <c r="AF1784" s="1216"/>
      <c r="AG1784" s="1217"/>
      <c r="AH1784" s="1218"/>
      <c r="AI1784" s="587">
        <f t="shared" si="389"/>
        <v>0</v>
      </c>
      <c r="AK1784" s="1215">
        <v>233</v>
      </c>
      <c r="AL1784" s="1216"/>
      <c r="AM1784" s="1217"/>
      <c r="AN1784" s="1218"/>
      <c r="AO1784" s="587">
        <f t="shared" si="390"/>
        <v>0</v>
      </c>
      <c r="AQ1784" s="1215">
        <v>233</v>
      </c>
      <c r="AR1784" s="1216"/>
      <c r="AS1784" s="1217"/>
      <c r="AT1784" s="1218"/>
      <c r="AU1784" s="587">
        <f t="shared" si="391"/>
        <v>0</v>
      </c>
      <c r="AW1784" s="1215">
        <v>233</v>
      </c>
      <c r="AX1784" s="1216"/>
      <c r="AY1784" s="1217"/>
      <c r="AZ1784" s="1218"/>
      <c r="BA1784" s="587">
        <f t="shared" si="392"/>
        <v>0</v>
      </c>
      <c r="BC1784" s="1215">
        <v>233</v>
      </c>
      <c r="BD1784" s="1216"/>
      <c r="BE1784" s="1217"/>
      <c r="BF1784" s="1218"/>
      <c r="BG1784" s="587">
        <f t="shared" si="393"/>
        <v>0</v>
      </c>
      <c r="BI1784" s="1215">
        <v>233</v>
      </c>
      <c r="BJ1784" s="1216"/>
      <c r="BK1784" s="1217"/>
      <c r="BL1784" s="1218"/>
      <c r="BM1784" s="587">
        <f t="shared" si="394"/>
        <v>0</v>
      </c>
      <c r="BO1784" s="1215">
        <v>233</v>
      </c>
      <c r="BP1784" s="1216"/>
      <c r="BQ1784" s="1217"/>
      <c r="BR1784" s="1218"/>
      <c r="BS1784" s="587">
        <f t="shared" si="395"/>
        <v>0</v>
      </c>
    </row>
    <row r="1785" spans="1:71" s="17" customFormat="1" ht="16.75" hidden="1" customHeight="1" outlineLevel="2">
      <c r="A1785" s="1215">
        <v>234</v>
      </c>
      <c r="B1785" s="1216"/>
      <c r="C1785" s="1217"/>
      <c r="D1785" s="1218"/>
      <c r="E1785" s="587">
        <f t="shared" si="372"/>
        <v>0</v>
      </c>
      <c r="G1785" s="1215">
        <v>234</v>
      </c>
      <c r="H1785" s="1216"/>
      <c r="I1785" s="1217"/>
      <c r="J1785" s="1218"/>
      <c r="K1785" s="587">
        <f t="shared" si="385"/>
        <v>0</v>
      </c>
      <c r="M1785" s="1215">
        <v>234</v>
      </c>
      <c r="N1785" s="1216"/>
      <c r="O1785" s="1217"/>
      <c r="P1785" s="1218"/>
      <c r="Q1785" s="587">
        <f t="shared" si="386"/>
        <v>0</v>
      </c>
      <c r="S1785" s="1215">
        <v>234</v>
      </c>
      <c r="T1785" s="1216"/>
      <c r="U1785" s="1217"/>
      <c r="V1785" s="1218"/>
      <c r="W1785" s="587">
        <f t="shared" si="387"/>
        <v>0</v>
      </c>
      <c r="Y1785" s="1215">
        <v>234</v>
      </c>
      <c r="Z1785" s="1216"/>
      <c r="AA1785" s="1217"/>
      <c r="AB1785" s="1218"/>
      <c r="AC1785" s="587">
        <f t="shared" si="388"/>
        <v>0</v>
      </c>
      <c r="AE1785" s="1215">
        <v>234</v>
      </c>
      <c r="AF1785" s="1216"/>
      <c r="AG1785" s="1217"/>
      <c r="AH1785" s="1218"/>
      <c r="AI1785" s="587">
        <f t="shared" si="389"/>
        <v>0</v>
      </c>
      <c r="AK1785" s="1215">
        <v>234</v>
      </c>
      <c r="AL1785" s="1216"/>
      <c r="AM1785" s="1217"/>
      <c r="AN1785" s="1218"/>
      <c r="AO1785" s="587">
        <f t="shared" si="390"/>
        <v>0</v>
      </c>
      <c r="AQ1785" s="1215">
        <v>234</v>
      </c>
      <c r="AR1785" s="1216"/>
      <c r="AS1785" s="1217"/>
      <c r="AT1785" s="1218"/>
      <c r="AU1785" s="587">
        <f t="shared" si="391"/>
        <v>0</v>
      </c>
      <c r="AW1785" s="1215">
        <v>234</v>
      </c>
      <c r="AX1785" s="1216"/>
      <c r="AY1785" s="1217"/>
      <c r="AZ1785" s="1218"/>
      <c r="BA1785" s="587">
        <f t="shared" si="392"/>
        <v>0</v>
      </c>
      <c r="BC1785" s="1215">
        <v>234</v>
      </c>
      <c r="BD1785" s="1216"/>
      <c r="BE1785" s="1217"/>
      <c r="BF1785" s="1218"/>
      <c r="BG1785" s="587">
        <f t="shared" si="393"/>
        <v>0</v>
      </c>
      <c r="BI1785" s="1215">
        <v>234</v>
      </c>
      <c r="BJ1785" s="1216"/>
      <c r="BK1785" s="1217"/>
      <c r="BL1785" s="1218"/>
      <c r="BM1785" s="587">
        <f t="shared" si="394"/>
        <v>0</v>
      </c>
      <c r="BO1785" s="1215">
        <v>234</v>
      </c>
      <c r="BP1785" s="1216"/>
      <c r="BQ1785" s="1217"/>
      <c r="BR1785" s="1218"/>
      <c r="BS1785" s="587">
        <f t="shared" si="395"/>
        <v>0</v>
      </c>
    </row>
    <row r="1786" spans="1:71" s="17" customFormat="1" ht="16.75" hidden="1" customHeight="1" outlineLevel="2">
      <c r="A1786" s="1215">
        <v>235</v>
      </c>
      <c r="B1786" s="1216"/>
      <c r="C1786" s="1217"/>
      <c r="D1786" s="1218"/>
      <c r="E1786" s="587">
        <f t="shared" si="372"/>
        <v>0</v>
      </c>
      <c r="G1786" s="1215">
        <v>235</v>
      </c>
      <c r="H1786" s="1216"/>
      <c r="I1786" s="1217"/>
      <c r="J1786" s="1218"/>
      <c r="K1786" s="587">
        <f t="shared" si="385"/>
        <v>0</v>
      </c>
      <c r="M1786" s="1215">
        <v>235</v>
      </c>
      <c r="N1786" s="1216"/>
      <c r="O1786" s="1217"/>
      <c r="P1786" s="1218"/>
      <c r="Q1786" s="587">
        <f t="shared" si="386"/>
        <v>0</v>
      </c>
      <c r="S1786" s="1215">
        <v>235</v>
      </c>
      <c r="T1786" s="1216"/>
      <c r="U1786" s="1217"/>
      <c r="V1786" s="1218"/>
      <c r="W1786" s="587">
        <f t="shared" si="387"/>
        <v>0</v>
      </c>
      <c r="Y1786" s="1215">
        <v>235</v>
      </c>
      <c r="Z1786" s="1216"/>
      <c r="AA1786" s="1217"/>
      <c r="AB1786" s="1218"/>
      <c r="AC1786" s="587">
        <f t="shared" si="388"/>
        <v>0</v>
      </c>
      <c r="AE1786" s="1215">
        <v>235</v>
      </c>
      <c r="AF1786" s="1216"/>
      <c r="AG1786" s="1217"/>
      <c r="AH1786" s="1218"/>
      <c r="AI1786" s="587">
        <f t="shared" si="389"/>
        <v>0</v>
      </c>
      <c r="AK1786" s="1215">
        <v>235</v>
      </c>
      <c r="AL1786" s="1216"/>
      <c r="AM1786" s="1217"/>
      <c r="AN1786" s="1218"/>
      <c r="AO1786" s="587">
        <f t="shared" si="390"/>
        <v>0</v>
      </c>
      <c r="AQ1786" s="1215">
        <v>235</v>
      </c>
      <c r="AR1786" s="1216"/>
      <c r="AS1786" s="1217"/>
      <c r="AT1786" s="1218"/>
      <c r="AU1786" s="587">
        <f t="shared" si="391"/>
        <v>0</v>
      </c>
      <c r="AW1786" s="1215">
        <v>235</v>
      </c>
      <c r="AX1786" s="1216"/>
      <c r="AY1786" s="1217"/>
      <c r="AZ1786" s="1218"/>
      <c r="BA1786" s="587">
        <f t="shared" si="392"/>
        <v>0</v>
      </c>
      <c r="BC1786" s="1215">
        <v>235</v>
      </c>
      <c r="BD1786" s="1216"/>
      <c r="BE1786" s="1217"/>
      <c r="BF1786" s="1218"/>
      <c r="BG1786" s="587">
        <f t="shared" si="393"/>
        <v>0</v>
      </c>
      <c r="BI1786" s="1215">
        <v>235</v>
      </c>
      <c r="BJ1786" s="1216"/>
      <c r="BK1786" s="1217"/>
      <c r="BL1786" s="1218"/>
      <c r="BM1786" s="587">
        <f t="shared" si="394"/>
        <v>0</v>
      </c>
      <c r="BO1786" s="1215">
        <v>235</v>
      </c>
      <c r="BP1786" s="1216"/>
      <c r="BQ1786" s="1217"/>
      <c r="BR1786" s="1218"/>
      <c r="BS1786" s="587">
        <f t="shared" si="395"/>
        <v>0</v>
      </c>
    </row>
    <row r="1787" spans="1:71" s="17" customFormat="1" ht="16.75" hidden="1" customHeight="1" outlineLevel="2">
      <c r="A1787" s="1215">
        <v>236</v>
      </c>
      <c r="B1787" s="1216"/>
      <c r="C1787" s="1217"/>
      <c r="D1787" s="1218"/>
      <c r="E1787" s="587">
        <f t="shared" si="372"/>
        <v>0</v>
      </c>
      <c r="G1787" s="1215">
        <v>236</v>
      </c>
      <c r="H1787" s="1216"/>
      <c r="I1787" s="1217"/>
      <c r="J1787" s="1218"/>
      <c r="K1787" s="587">
        <f t="shared" si="385"/>
        <v>0</v>
      </c>
      <c r="M1787" s="1215">
        <v>236</v>
      </c>
      <c r="N1787" s="1216"/>
      <c r="O1787" s="1217"/>
      <c r="P1787" s="1218"/>
      <c r="Q1787" s="587">
        <f t="shared" si="386"/>
        <v>0</v>
      </c>
      <c r="S1787" s="1215">
        <v>236</v>
      </c>
      <c r="T1787" s="1216"/>
      <c r="U1787" s="1217"/>
      <c r="V1787" s="1218"/>
      <c r="W1787" s="587">
        <f t="shared" si="387"/>
        <v>0</v>
      </c>
      <c r="Y1787" s="1215">
        <v>236</v>
      </c>
      <c r="Z1787" s="1216"/>
      <c r="AA1787" s="1217"/>
      <c r="AB1787" s="1218"/>
      <c r="AC1787" s="587">
        <f t="shared" si="388"/>
        <v>0</v>
      </c>
      <c r="AE1787" s="1215">
        <v>236</v>
      </c>
      <c r="AF1787" s="1216"/>
      <c r="AG1787" s="1217"/>
      <c r="AH1787" s="1218"/>
      <c r="AI1787" s="587">
        <f t="shared" si="389"/>
        <v>0</v>
      </c>
      <c r="AK1787" s="1215">
        <v>236</v>
      </c>
      <c r="AL1787" s="1216"/>
      <c r="AM1787" s="1217"/>
      <c r="AN1787" s="1218"/>
      <c r="AO1787" s="587">
        <f t="shared" si="390"/>
        <v>0</v>
      </c>
      <c r="AQ1787" s="1215">
        <v>236</v>
      </c>
      <c r="AR1787" s="1216"/>
      <c r="AS1787" s="1217"/>
      <c r="AT1787" s="1218"/>
      <c r="AU1787" s="587">
        <f t="shared" si="391"/>
        <v>0</v>
      </c>
      <c r="AW1787" s="1215">
        <v>236</v>
      </c>
      <c r="AX1787" s="1216"/>
      <c r="AY1787" s="1217"/>
      <c r="AZ1787" s="1218"/>
      <c r="BA1787" s="587">
        <f t="shared" si="392"/>
        <v>0</v>
      </c>
      <c r="BC1787" s="1215">
        <v>236</v>
      </c>
      <c r="BD1787" s="1216"/>
      <c r="BE1787" s="1217"/>
      <c r="BF1787" s="1218"/>
      <c r="BG1787" s="587">
        <f t="shared" si="393"/>
        <v>0</v>
      </c>
      <c r="BI1787" s="1215">
        <v>236</v>
      </c>
      <c r="BJ1787" s="1216"/>
      <c r="BK1787" s="1217"/>
      <c r="BL1787" s="1218"/>
      <c r="BM1787" s="587">
        <f t="shared" si="394"/>
        <v>0</v>
      </c>
      <c r="BO1787" s="1215">
        <v>236</v>
      </c>
      <c r="BP1787" s="1216"/>
      <c r="BQ1787" s="1217"/>
      <c r="BR1787" s="1218"/>
      <c r="BS1787" s="587">
        <f t="shared" si="395"/>
        <v>0</v>
      </c>
    </row>
    <row r="1788" spans="1:71" s="17" customFormat="1" ht="16.75" hidden="1" customHeight="1" outlineLevel="2">
      <c r="A1788" s="1215">
        <v>237</v>
      </c>
      <c r="B1788" s="1216"/>
      <c r="C1788" s="1217"/>
      <c r="D1788" s="1218"/>
      <c r="E1788" s="587">
        <f t="shared" si="372"/>
        <v>0</v>
      </c>
      <c r="G1788" s="1215">
        <v>237</v>
      </c>
      <c r="H1788" s="1216"/>
      <c r="I1788" s="1217"/>
      <c r="J1788" s="1218"/>
      <c r="K1788" s="587">
        <f t="shared" si="385"/>
        <v>0</v>
      </c>
      <c r="M1788" s="1215">
        <v>237</v>
      </c>
      <c r="N1788" s="1216"/>
      <c r="O1788" s="1217"/>
      <c r="P1788" s="1218"/>
      <c r="Q1788" s="587">
        <f t="shared" si="386"/>
        <v>0</v>
      </c>
      <c r="S1788" s="1215">
        <v>237</v>
      </c>
      <c r="T1788" s="1216"/>
      <c r="U1788" s="1217"/>
      <c r="V1788" s="1218"/>
      <c r="W1788" s="587">
        <f t="shared" si="387"/>
        <v>0</v>
      </c>
      <c r="Y1788" s="1215">
        <v>237</v>
      </c>
      <c r="Z1788" s="1216"/>
      <c r="AA1788" s="1217"/>
      <c r="AB1788" s="1218"/>
      <c r="AC1788" s="587">
        <f t="shared" si="388"/>
        <v>0</v>
      </c>
      <c r="AE1788" s="1215">
        <v>237</v>
      </c>
      <c r="AF1788" s="1216"/>
      <c r="AG1788" s="1217"/>
      <c r="AH1788" s="1218"/>
      <c r="AI1788" s="587">
        <f t="shared" si="389"/>
        <v>0</v>
      </c>
      <c r="AK1788" s="1215">
        <v>237</v>
      </c>
      <c r="AL1788" s="1216"/>
      <c r="AM1788" s="1217"/>
      <c r="AN1788" s="1218"/>
      <c r="AO1788" s="587">
        <f t="shared" si="390"/>
        <v>0</v>
      </c>
      <c r="AQ1788" s="1215">
        <v>237</v>
      </c>
      <c r="AR1788" s="1216"/>
      <c r="AS1788" s="1217"/>
      <c r="AT1788" s="1218"/>
      <c r="AU1788" s="587">
        <f t="shared" si="391"/>
        <v>0</v>
      </c>
      <c r="AW1788" s="1215">
        <v>237</v>
      </c>
      <c r="AX1788" s="1216"/>
      <c r="AY1788" s="1217"/>
      <c r="AZ1788" s="1218"/>
      <c r="BA1788" s="587">
        <f t="shared" si="392"/>
        <v>0</v>
      </c>
      <c r="BC1788" s="1215">
        <v>237</v>
      </c>
      <c r="BD1788" s="1216"/>
      <c r="BE1788" s="1217"/>
      <c r="BF1788" s="1218"/>
      <c r="BG1788" s="587">
        <f t="shared" si="393"/>
        <v>0</v>
      </c>
      <c r="BI1788" s="1215">
        <v>237</v>
      </c>
      <c r="BJ1788" s="1216"/>
      <c r="BK1788" s="1217"/>
      <c r="BL1788" s="1218"/>
      <c r="BM1788" s="587">
        <f t="shared" si="394"/>
        <v>0</v>
      </c>
      <c r="BO1788" s="1215">
        <v>237</v>
      </c>
      <c r="BP1788" s="1216"/>
      <c r="BQ1788" s="1217"/>
      <c r="BR1788" s="1218"/>
      <c r="BS1788" s="587">
        <f t="shared" si="395"/>
        <v>0</v>
      </c>
    </row>
    <row r="1789" spans="1:71" s="17" customFormat="1" ht="16.75" hidden="1" customHeight="1" outlineLevel="2">
      <c r="A1789" s="1215">
        <v>238</v>
      </c>
      <c r="B1789" s="1216"/>
      <c r="C1789" s="1217"/>
      <c r="D1789" s="1218"/>
      <c r="E1789" s="587">
        <f t="shared" si="372"/>
        <v>0</v>
      </c>
      <c r="G1789" s="1215">
        <v>238</v>
      </c>
      <c r="H1789" s="1216"/>
      <c r="I1789" s="1217"/>
      <c r="J1789" s="1218"/>
      <c r="K1789" s="587">
        <f t="shared" si="385"/>
        <v>0</v>
      </c>
      <c r="M1789" s="1215">
        <v>238</v>
      </c>
      <c r="N1789" s="1216"/>
      <c r="O1789" s="1217"/>
      <c r="P1789" s="1218"/>
      <c r="Q1789" s="587">
        <f t="shared" si="386"/>
        <v>0</v>
      </c>
      <c r="S1789" s="1215">
        <v>238</v>
      </c>
      <c r="T1789" s="1216"/>
      <c r="U1789" s="1217"/>
      <c r="V1789" s="1218"/>
      <c r="W1789" s="587">
        <f t="shared" si="387"/>
        <v>0</v>
      </c>
      <c r="Y1789" s="1215">
        <v>238</v>
      </c>
      <c r="Z1789" s="1216"/>
      <c r="AA1789" s="1217"/>
      <c r="AB1789" s="1218"/>
      <c r="AC1789" s="587">
        <f t="shared" si="388"/>
        <v>0</v>
      </c>
      <c r="AE1789" s="1215">
        <v>238</v>
      </c>
      <c r="AF1789" s="1216"/>
      <c r="AG1789" s="1217"/>
      <c r="AH1789" s="1218"/>
      <c r="AI1789" s="587">
        <f t="shared" si="389"/>
        <v>0</v>
      </c>
      <c r="AK1789" s="1215">
        <v>238</v>
      </c>
      <c r="AL1789" s="1216"/>
      <c r="AM1789" s="1217"/>
      <c r="AN1789" s="1218"/>
      <c r="AO1789" s="587">
        <f t="shared" si="390"/>
        <v>0</v>
      </c>
      <c r="AQ1789" s="1215">
        <v>238</v>
      </c>
      <c r="AR1789" s="1216"/>
      <c r="AS1789" s="1217"/>
      <c r="AT1789" s="1218"/>
      <c r="AU1789" s="587">
        <f t="shared" si="391"/>
        <v>0</v>
      </c>
      <c r="AW1789" s="1215">
        <v>238</v>
      </c>
      <c r="AX1789" s="1216"/>
      <c r="AY1789" s="1217"/>
      <c r="AZ1789" s="1218"/>
      <c r="BA1789" s="587">
        <f t="shared" si="392"/>
        <v>0</v>
      </c>
      <c r="BC1789" s="1215">
        <v>238</v>
      </c>
      <c r="BD1789" s="1216"/>
      <c r="BE1789" s="1217"/>
      <c r="BF1789" s="1218"/>
      <c r="BG1789" s="587">
        <f t="shared" si="393"/>
        <v>0</v>
      </c>
      <c r="BI1789" s="1215">
        <v>238</v>
      </c>
      <c r="BJ1789" s="1216"/>
      <c r="BK1789" s="1217"/>
      <c r="BL1789" s="1218"/>
      <c r="BM1789" s="587">
        <f t="shared" si="394"/>
        <v>0</v>
      </c>
      <c r="BO1789" s="1215">
        <v>238</v>
      </c>
      <c r="BP1789" s="1216"/>
      <c r="BQ1789" s="1217"/>
      <c r="BR1789" s="1218"/>
      <c r="BS1789" s="587">
        <f t="shared" si="395"/>
        <v>0</v>
      </c>
    </row>
    <row r="1790" spans="1:71" s="17" customFormat="1" ht="16.75" hidden="1" customHeight="1" outlineLevel="2">
      <c r="A1790" s="1215">
        <v>239</v>
      </c>
      <c r="B1790" s="1216"/>
      <c r="C1790" s="1217"/>
      <c r="D1790" s="1218"/>
      <c r="E1790" s="587">
        <f t="shared" si="372"/>
        <v>0</v>
      </c>
      <c r="G1790" s="1215">
        <v>239</v>
      </c>
      <c r="H1790" s="1216"/>
      <c r="I1790" s="1217"/>
      <c r="J1790" s="1218"/>
      <c r="K1790" s="587">
        <f t="shared" si="385"/>
        <v>0</v>
      </c>
      <c r="M1790" s="1215">
        <v>239</v>
      </c>
      <c r="N1790" s="1216"/>
      <c r="O1790" s="1217"/>
      <c r="P1790" s="1218"/>
      <c r="Q1790" s="587">
        <f t="shared" si="386"/>
        <v>0</v>
      </c>
      <c r="S1790" s="1215">
        <v>239</v>
      </c>
      <c r="T1790" s="1216"/>
      <c r="U1790" s="1217"/>
      <c r="V1790" s="1218"/>
      <c r="W1790" s="587">
        <f t="shared" si="387"/>
        <v>0</v>
      </c>
      <c r="Y1790" s="1215">
        <v>239</v>
      </c>
      <c r="Z1790" s="1216"/>
      <c r="AA1790" s="1217"/>
      <c r="AB1790" s="1218"/>
      <c r="AC1790" s="587">
        <f t="shared" si="388"/>
        <v>0</v>
      </c>
      <c r="AE1790" s="1215">
        <v>239</v>
      </c>
      <c r="AF1790" s="1216"/>
      <c r="AG1790" s="1217"/>
      <c r="AH1790" s="1218"/>
      <c r="AI1790" s="587">
        <f t="shared" si="389"/>
        <v>0</v>
      </c>
      <c r="AK1790" s="1215">
        <v>239</v>
      </c>
      <c r="AL1790" s="1216"/>
      <c r="AM1790" s="1217"/>
      <c r="AN1790" s="1218"/>
      <c r="AO1790" s="587">
        <f t="shared" si="390"/>
        <v>0</v>
      </c>
      <c r="AQ1790" s="1215">
        <v>239</v>
      </c>
      <c r="AR1790" s="1216"/>
      <c r="AS1790" s="1217"/>
      <c r="AT1790" s="1218"/>
      <c r="AU1790" s="587">
        <f t="shared" si="391"/>
        <v>0</v>
      </c>
      <c r="AW1790" s="1215">
        <v>239</v>
      </c>
      <c r="AX1790" s="1216"/>
      <c r="AY1790" s="1217"/>
      <c r="AZ1790" s="1218"/>
      <c r="BA1790" s="587">
        <f t="shared" si="392"/>
        <v>0</v>
      </c>
      <c r="BC1790" s="1215">
        <v>239</v>
      </c>
      <c r="BD1790" s="1216"/>
      <c r="BE1790" s="1217"/>
      <c r="BF1790" s="1218"/>
      <c r="BG1790" s="587">
        <f t="shared" si="393"/>
        <v>0</v>
      </c>
      <c r="BI1790" s="1215">
        <v>239</v>
      </c>
      <c r="BJ1790" s="1216"/>
      <c r="BK1790" s="1217"/>
      <c r="BL1790" s="1218"/>
      <c r="BM1790" s="587">
        <f t="shared" si="394"/>
        <v>0</v>
      </c>
      <c r="BO1790" s="1215">
        <v>239</v>
      </c>
      <c r="BP1790" s="1216"/>
      <c r="BQ1790" s="1217"/>
      <c r="BR1790" s="1218"/>
      <c r="BS1790" s="587">
        <f t="shared" si="395"/>
        <v>0</v>
      </c>
    </row>
    <row r="1791" spans="1:71" s="17" customFormat="1" ht="16.75" hidden="1" customHeight="1" outlineLevel="2">
      <c r="A1791" s="1215">
        <v>240</v>
      </c>
      <c r="B1791" s="1216"/>
      <c r="C1791" s="1217"/>
      <c r="D1791" s="1218"/>
      <c r="E1791" s="587">
        <f t="shared" si="372"/>
        <v>0</v>
      </c>
      <c r="G1791" s="1215">
        <v>240</v>
      </c>
      <c r="H1791" s="1216"/>
      <c r="I1791" s="1217"/>
      <c r="J1791" s="1218"/>
      <c r="K1791" s="587">
        <f t="shared" si="385"/>
        <v>0</v>
      </c>
      <c r="M1791" s="1215">
        <v>240</v>
      </c>
      <c r="N1791" s="1216"/>
      <c r="O1791" s="1217"/>
      <c r="P1791" s="1218"/>
      <c r="Q1791" s="587">
        <f t="shared" si="386"/>
        <v>0</v>
      </c>
      <c r="S1791" s="1215">
        <v>240</v>
      </c>
      <c r="T1791" s="1216"/>
      <c r="U1791" s="1217"/>
      <c r="V1791" s="1218"/>
      <c r="W1791" s="587">
        <f t="shared" si="387"/>
        <v>0</v>
      </c>
      <c r="Y1791" s="1215">
        <v>240</v>
      </c>
      <c r="Z1791" s="1216"/>
      <c r="AA1791" s="1217"/>
      <c r="AB1791" s="1218"/>
      <c r="AC1791" s="587">
        <f t="shared" si="388"/>
        <v>0</v>
      </c>
      <c r="AE1791" s="1215">
        <v>240</v>
      </c>
      <c r="AF1791" s="1216"/>
      <c r="AG1791" s="1217"/>
      <c r="AH1791" s="1218"/>
      <c r="AI1791" s="587">
        <f t="shared" si="389"/>
        <v>0</v>
      </c>
      <c r="AK1791" s="1215">
        <v>240</v>
      </c>
      <c r="AL1791" s="1216"/>
      <c r="AM1791" s="1217"/>
      <c r="AN1791" s="1218"/>
      <c r="AO1791" s="587">
        <f t="shared" si="390"/>
        <v>0</v>
      </c>
      <c r="AQ1791" s="1215">
        <v>240</v>
      </c>
      <c r="AR1791" s="1216"/>
      <c r="AS1791" s="1217"/>
      <c r="AT1791" s="1218"/>
      <c r="AU1791" s="587">
        <f t="shared" si="391"/>
        <v>0</v>
      </c>
      <c r="AW1791" s="1215">
        <v>240</v>
      </c>
      <c r="AX1791" s="1216"/>
      <c r="AY1791" s="1217"/>
      <c r="AZ1791" s="1218"/>
      <c r="BA1791" s="587">
        <f t="shared" si="392"/>
        <v>0</v>
      </c>
      <c r="BC1791" s="1215">
        <v>240</v>
      </c>
      <c r="BD1791" s="1216"/>
      <c r="BE1791" s="1217"/>
      <c r="BF1791" s="1218"/>
      <c r="BG1791" s="587">
        <f t="shared" si="393"/>
        <v>0</v>
      </c>
      <c r="BI1791" s="1215">
        <v>240</v>
      </c>
      <c r="BJ1791" s="1216"/>
      <c r="BK1791" s="1217"/>
      <c r="BL1791" s="1218"/>
      <c r="BM1791" s="587">
        <f t="shared" si="394"/>
        <v>0</v>
      </c>
      <c r="BO1791" s="1215">
        <v>240</v>
      </c>
      <c r="BP1791" s="1216"/>
      <c r="BQ1791" s="1217"/>
      <c r="BR1791" s="1218"/>
      <c r="BS1791" s="587">
        <f t="shared" si="395"/>
        <v>0</v>
      </c>
    </row>
    <row r="1792" spans="1:71" s="17" customFormat="1" ht="16.75" hidden="1" customHeight="1" outlineLevel="2">
      <c r="A1792" s="1215">
        <v>241</v>
      </c>
      <c r="B1792" s="1216"/>
      <c r="C1792" s="1217"/>
      <c r="D1792" s="1218"/>
      <c r="E1792" s="587">
        <f t="shared" si="372"/>
        <v>0</v>
      </c>
      <c r="G1792" s="1215">
        <v>241</v>
      </c>
      <c r="H1792" s="1216"/>
      <c r="I1792" s="1217"/>
      <c r="J1792" s="1218"/>
      <c r="K1792" s="587">
        <f t="shared" si="385"/>
        <v>0</v>
      </c>
      <c r="M1792" s="1215">
        <v>241</v>
      </c>
      <c r="N1792" s="1216"/>
      <c r="O1792" s="1217"/>
      <c r="P1792" s="1218"/>
      <c r="Q1792" s="587">
        <f t="shared" si="386"/>
        <v>0</v>
      </c>
      <c r="S1792" s="1215">
        <v>241</v>
      </c>
      <c r="T1792" s="1216"/>
      <c r="U1792" s="1217"/>
      <c r="V1792" s="1218"/>
      <c r="W1792" s="587">
        <f t="shared" si="387"/>
        <v>0</v>
      </c>
      <c r="Y1792" s="1215">
        <v>241</v>
      </c>
      <c r="Z1792" s="1216"/>
      <c r="AA1792" s="1217"/>
      <c r="AB1792" s="1218"/>
      <c r="AC1792" s="587">
        <f t="shared" si="388"/>
        <v>0</v>
      </c>
      <c r="AE1792" s="1215">
        <v>241</v>
      </c>
      <c r="AF1792" s="1216"/>
      <c r="AG1792" s="1217"/>
      <c r="AH1792" s="1218"/>
      <c r="AI1792" s="587">
        <f t="shared" si="389"/>
        <v>0</v>
      </c>
      <c r="AK1792" s="1215">
        <v>241</v>
      </c>
      <c r="AL1792" s="1216"/>
      <c r="AM1792" s="1217"/>
      <c r="AN1792" s="1218"/>
      <c r="AO1792" s="587">
        <f t="shared" si="390"/>
        <v>0</v>
      </c>
      <c r="AQ1792" s="1215">
        <v>241</v>
      </c>
      <c r="AR1792" s="1216"/>
      <c r="AS1792" s="1217"/>
      <c r="AT1792" s="1218"/>
      <c r="AU1792" s="587">
        <f t="shared" si="391"/>
        <v>0</v>
      </c>
      <c r="AW1792" s="1215">
        <v>241</v>
      </c>
      <c r="AX1792" s="1216"/>
      <c r="AY1792" s="1217"/>
      <c r="AZ1792" s="1218"/>
      <c r="BA1792" s="587">
        <f t="shared" si="392"/>
        <v>0</v>
      </c>
      <c r="BC1792" s="1215">
        <v>241</v>
      </c>
      <c r="BD1792" s="1216"/>
      <c r="BE1792" s="1217"/>
      <c r="BF1792" s="1218"/>
      <c r="BG1792" s="587">
        <f t="shared" si="393"/>
        <v>0</v>
      </c>
      <c r="BI1792" s="1215">
        <v>241</v>
      </c>
      <c r="BJ1792" s="1216"/>
      <c r="BK1792" s="1217"/>
      <c r="BL1792" s="1218"/>
      <c r="BM1792" s="587">
        <f t="shared" si="394"/>
        <v>0</v>
      </c>
      <c r="BO1792" s="1215">
        <v>241</v>
      </c>
      <c r="BP1792" s="1216"/>
      <c r="BQ1792" s="1217"/>
      <c r="BR1792" s="1218"/>
      <c r="BS1792" s="587">
        <f t="shared" si="395"/>
        <v>0</v>
      </c>
    </row>
    <row r="1793" spans="1:71" s="17" customFormat="1" ht="16.75" hidden="1" customHeight="1" outlineLevel="2">
      <c r="A1793" s="1215">
        <v>242</v>
      </c>
      <c r="B1793" s="1216"/>
      <c r="C1793" s="1217"/>
      <c r="D1793" s="1218"/>
      <c r="E1793" s="587">
        <f t="shared" si="372"/>
        <v>0</v>
      </c>
      <c r="G1793" s="1215">
        <v>242</v>
      </c>
      <c r="H1793" s="1216"/>
      <c r="I1793" s="1217"/>
      <c r="J1793" s="1218"/>
      <c r="K1793" s="587">
        <f t="shared" si="385"/>
        <v>0</v>
      </c>
      <c r="M1793" s="1215">
        <v>242</v>
      </c>
      <c r="N1793" s="1216"/>
      <c r="O1793" s="1217"/>
      <c r="P1793" s="1218"/>
      <c r="Q1793" s="587">
        <f t="shared" si="386"/>
        <v>0</v>
      </c>
      <c r="S1793" s="1215">
        <v>242</v>
      </c>
      <c r="T1793" s="1216"/>
      <c r="U1793" s="1217"/>
      <c r="V1793" s="1218"/>
      <c r="W1793" s="587">
        <f t="shared" si="387"/>
        <v>0</v>
      </c>
      <c r="Y1793" s="1215">
        <v>242</v>
      </c>
      <c r="Z1793" s="1216"/>
      <c r="AA1793" s="1217"/>
      <c r="AB1793" s="1218"/>
      <c r="AC1793" s="587">
        <f t="shared" si="388"/>
        <v>0</v>
      </c>
      <c r="AE1793" s="1215">
        <v>242</v>
      </c>
      <c r="AF1793" s="1216"/>
      <c r="AG1793" s="1217"/>
      <c r="AH1793" s="1218"/>
      <c r="AI1793" s="587">
        <f t="shared" si="389"/>
        <v>0</v>
      </c>
      <c r="AK1793" s="1215">
        <v>242</v>
      </c>
      <c r="AL1793" s="1216"/>
      <c r="AM1793" s="1217"/>
      <c r="AN1793" s="1218"/>
      <c r="AO1793" s="587">
        <f t="shared" si="390"/>
        <v>0</v>
      </c>
      <c r="AQ1793" s="1215">
        <v>242</v>
      </c>
      <c r="AR1793" s="1216"/>
      <c r="AS1793" s="1217"/>
      <c r="AT1793" s="1218"/>
      <c r="AU1793" s="587">
        <f t="shared" si="391"/>
        <v>0</v>
      </c>
      <c r="AW1793" s="1215">
        <v>242</v>
      </c>
      <c r="AX1793" s="1216"/>
      <c r="AY1793" s="1217"/>
      <c r="AZ1793" s="1218"/>
      <c r="BA1793" s="587">
        <f t="shared" si="392"/>
        <v>0</v>
      </c>
      <c r="BC1793" s="1215">
        <v>242</v>
      </c>
      <c r="BD1793" s="1216"/>
      <c r="BE1793" s="1217"/>
      <c r="BF1793" s="1218"/>
      <c r="BG1793" s="587">
        <f t="shared" si="393"/>
        <v>0</v>
      </c>
      <c r="BI1793" s="1215">
        <v>242</v>
      </c>
      <c r="BJ1793" s="1216"/>
      <c r="BK1793" s="1217"/>
      <c r="BL1793" s="1218"/>
      <c r="BM1793" s="587">
        <f t="shared" si="394"/>
        <v>0</v>
      </c>
      <c r="BO1793" s="1215">
        <v>242</v>
      </c>
      <c r="BP1793" s="1216"/>
      <c r="BQ1793" s="1217"/>
      <c r="BR1793" s="1218"/>
      <c r="BS1793" s="587">
        <f t="shared" si="395"/>
        <v>0</v>
      </c>
    </row>
    <row r="1794" spans="1:71" s="17" customFormat="1" ht="16.75" hidden="1" customHeight="1" outlineLevel="2">
      <c r="A1794" s="1215">
        <v>243</v>
      </c>
      <c r="B1794" s="1216"/>
      <c r="C1794" s="1217"/>
      <c r="D1794" s="1218"/>
      <c r="E1794" s="587">
        <f>IF(AND(C1794&gt;=D$1545,C1794&lt;=D$1544),1,0)</f>
        <v>0</v>
      </c>
      <c r="G1794" s="1215">
        <v>243</v>
      </c>
      <c r="H1794" s="1216"/>
      <c r="I1794" s="1217"/>
      <c r="J1794" s="1218"/>
      <c r="K1794" s="587">
        <f>IF(AND(I1794&gt;=J$1545,I1794&lt;=J$1544),1,0)</f>
        <v>0</v>
      </c>
      <c r="M1794" s="1215">
        <v>243</v>
      </c>
      <c r="N1794" s="1216"/>
      <c r="O1794" s="1217"/>
      <c r="P1794" s="1218"/>
      <c r="Q1794" s="587">
        <f>IF(AND(O1794&gt;=P$1545,O1794&lt;=P$1544),1,0)</f>
        <v>0</v>
      </c>
      <c r="S1794" s="1215">
        <v>243</v>
      </c>
      <c r="T1794" s="1216"/>
      <c r="U1794" s="1217"/>
      <c r="V1794" s="1218"/>
      <c r="W1794" s="587">
        <f>IF(AND(U1794&gt;=V$1545,U1794&lt;=V$1544),1,0)</f>
        <v>0</v>
      </c>
      <c r="Y1794" s="1215">
        <v>243</v>
      </c>
      <c r="Z1794" s="1216"/>
      <c r="AA1794" s="1217"/>
      <c r="AB1794" s="1218"/>
      <c r="AC1794" s="587">
        <f>IF(AND(AA1794&gt;=AB$1545,AA1794&lt;=AB$1544),1,0)</f>
        <v>0</v>
      </c>
      <c r="AE1794" s="1215">
        <v>243</v>
      </c>
      <c r="AF1794" s="1216"/>
      <c r="AG1794" s="1217"/>
      <c r="AH1794" s="1218"/>
      <c r="AI1794" s="587">
        <f>IF(AND(AG1794&gt;=AH$1545,AG1794&lt;=AH$1544),1,0)</f>
        <v>0</v>
      </c>
      <c r="AK1794" s="1215">
        <v>243</v>
      </c>
      <c r="AL1794" s="1216"/>
      <c r="AM1794" s="1217"/>
      <c r="AN1794" s="1218"/>
      <c r="AO1794" s="587">
        <f>IF(AND(AM1794&gt;=AN$1545,AM1794&lt;=AN$1544),1,0)</f>
        <v>0</v>
      </c>
      <c r="AQ1794" s="1215">
        <v>243</v>
      </c>
      <c r="AR1794" s="1216"/>
      <c r="AS1794" s="1217"/>
      <c r="AT1794" s="1218"/>
      <c r="AU1794" s="587">
        <f>IF(AND(AS1794&gt;=AT$1545,AS1794&lt;=AT$1544),1,0)</f>
        <v>0</v>
      </c>
      <c r="AW1794" s="1215">
        <v>243</v>
      </c>
      <c r="AX1794" s="1216"/>
      <c r="AY1794" s="1217"/>
      <c r="AZ1794" s="1218"/>
      <c r="BA1794" s="587">
        <f>IF(AND(AY1794&gt;=AZ$1545,AY1794&lt;=AZ$1544),1,0)</f>
        <v>0</v>
      </c>
      <c r="BC1794" s="1215">
        <v>243</v>
      </c>
      <c r="BD1794" s="1216"/>
      <c r="BE1794" s="1217"/>
      <c r="BF1794" s="1218"/>
      <c r="BG1794" s="587">
        <f>IF(AND(BE1794&gt;=BF$1545,BE1794&lt;=BF$1544),1,0)</f>
        <v>0</v>
      </c>
      <c r="BI1794" s="1215">
        <v>243</v>
      </c>
      <c r="BJ1794" s="1216"/>
      <c r="BK1794" s="1217"/>
      <c r="BL1794" s="1218"/>
      <c r="BM1794" s="587">
        <f>IF(AND(BK1794&gt;=BL$1545,BK1794&lt;=BL$1544),1,0)</f>
        <v>0</v>
      </c>
      <c r="BO1794" s="1215">
        <v>243</v>
      </c>
      <c r="BP1794" s="1216"/>
      <c r="BQ1794" s="1217"/>
      <c r="BR1794" s="1218"/>
      <c r="BS1794" s="587">
        <f>IF(AND(BQ1794&gt;=BR$1545,BQ1794&lt;=BR$1544),1,0)</f>
        <v>0</v>
      </c>
    </row>
    <row r="1795" spans="1:71" s="17" customFormat="1" ht="16.75" hidden="1" customHeight="1" outlineLevel="2">
      <c r="A1795" s="1215">
        <v>244</v>
      </c>
      <c r="B1795" s="1216"/>
      <c r="C1795" s="1217"/>
      <c r="D1795" s="1218"/>
      <c r="E1795" s="587">
        <f t="shared" ref="E1795:E1803" si="396">IF(AND(C1795&gt;=D$1545,C1795&lt;=D$1544),1,0)</f>
        <v>0</v>
      </c>
      <c r="G1795" s="1215">
        <v>244</v>
      </c>
      <c r="H1795" s="1216"/>
      <c r="I1795" s="1217"/>
      <c r="J1795" s="1218"/>
      <c r="K1795" s="587">
        <f t="shared" ref="K1795:K1814" si="397">IF(AND(I1795&gt;=J$1545,I1795&lt;=J$1544),1,0)</f>
        <v>0</v>
      </c>
      <c r="M1795" s="1215">
        <v>244</v>
      </c>
      <c r="N1795" s="1216"/>
      <c r="O1795" s="1217"/>
      <c r="P1795" s="1218"/>
      <c r="Q1795" s="587">
        <f t="shared" ref="Q1795:Q1814" si="398">IF(AND(O1795&gt;=P$1545,O1795&lt;=P$1544),1,0)</f>
        <v>0</v>
      </c>
      <c r="S1795" s="1215">
        <v>244</v>
      </c>
      <c r="T1795" s="1216"/>
      <c r="U1795" s="1217"/>
      <c r="V1795" s="1218"/>
      <c r="W1795" s="587">
        <f t="shared" ref="W1795:W1814" si="399">IF(AND(U1795&gt;=V$1545,U1795&lt;=V$1544),1,0)</f>
        <v>0</v>
      </c>
      <c r="Y1795" s="1215">
        <v>244</v>
      </c>
      <c r="Z1795" s="1216"/>
      <c r="AA1795" s="1217"/>
      <c r="AB1795" s="1218"/>
      <c r="AC1795" s="587">
        <f t="shared" ref="AC1795:AC1814" si="400">IF(AND(AA1795&gt;=AB$1545,AA1795&lt;=AB$1544),1,0)</f>
        <v>0</v>
      </c>
      <c r="AE1795" s="1215">
        <v>244</v>
      </c>
      <c r="AF1795" s="1216"/>
      <c r="AG1795" s="1217"/>
      <c r="AH1795" s="1218"/>
      <c r="AI1795" s="587">
        <f t="shared" ref="AI1795:AI1814" si="401">IF(AND(AG1795&gt;=AH$1545,AG1795&lt;=AH$1544),1,0)</f>
        <v>0</v>
      </c>
      <c r="AK1795" s="1215">
        <v>244</v>
      </c>
      <c r="AL1795" s="1216"/>
      <c r="AM1795" s="1217"/>
      <c r="AN1795" s="1218"/>
      <c r="AO1795" s="587">
        <f t="shared" ref="AO1795:AO1814" si="402">IF(AND(AM1795&gt;=AN$1545,AM1795&lt;=AN$1544),1,0)</f>
        <v>0</v>
      </c>
      <c r="AQ1795" s="1215">
        <v>244</v>
      </c>
      <c r="AR1795" s="1216"/>
      <c r="AS1795" s="1217"/>
      <c r="AT1795" s="1218"/>
      <c r="AU1795" s="587">
        <f t="shared" ref="AU1795:AU1814" si="403">IF(AND(AS1795&gt;=AT$1545,AS1795&lt;=AT$1544),1,0)</f>
        <v>0</v>
      </c>
      <c r="AW1795" s="1215">
        <v>244</v>
      </c>
      <c r="AX1795" s="1216"/>
      <c r="AY1795" s="1217"/>
      <c r="AZ1795" s="1218"/>
      <c r="BA1795" s="587">
        <f t="shared" ref="BA1795:BA1814" si="404">IF(AND(AY1795&gt;=AZ$1545,AY1795&lt;=AZ$1544),1,0)</f>
        <v>0</v>
      </c>
      <c r="BC1795" s="1215">
        <v>244</v>
      </c>
      <c r="BD1795" s="1216"/>
      <c r="BE1795" s="1217"/>
      <c r="BF1795" s="1218"/>
      <c r="BG1795" s="587">
        <f t="shared" ref="BG1795:BG1814" si="405">IF(AND(BE1795&gt;=BF$1545,BE1795&lt;=BF$1544),1,0)</f>
        <v>0</v>
      </c>
      <c r="BI1795" s="1215">
        <v>244</v>
      </c>
      <c r="BJ1795" s="1216"/>
      <c r="BK1795" s="1217"/>
      <c r="BL1795" s="1218"/>
      <c r="BM1795" s="587">
        <f t="shared" ref="BM1795:BM1814" si="406">IF(AND(BK1795&gt;=BL$1545,BK1795&lt;=BL$1544),1,0)</f>
        <v>0</v>
      </c>
      <c r="BO1795" s="1215">
        <v>244</v>
      </c>
      <c r="BP1795" s="1216"/>
      <c r="BQ1795" s="1217"/>
      <c r="BR1795" s="1218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15">
        <v>245</v>
      </c>
      <c r="B1796" s="1216"/>
      <c r="C1796" s="1217"/>
      <c r="D1796" s="1218"/>
      <c r="E1796" s="587">
        <f t="shared" si="396"/>
        <v>0</v>
      </c>
      <c r="G1796" s="1215">
        <v>245</v>
      </c>
      <c r="H1796" s="1216"/>
      <c r="I1796" s="1217"/>
      <c r="J1796" s="1218"/>
      <c r="K1796" s="587">
        <f t="shared" si="397"/>
        <v>0</v>
      </c>
      <c r="M1796" s="1215">
        <v>245</v>
      </c>
      <c r="N1796" s="1216"/>
      <c r="O1796" s="1217"/>
      <c r="P1796" s="1218"/>
      <c r="Q1796" s="587">
        <f t="shared" si="398"/>
        <v>0</v>
      </c>
      <c r="S1796" s="1215">
        <v>245</v>
      </c>
      <c r="T1796" s="1216"/>
      <c r="U1796" s="1217"/>
      <c r="V1796" s="1218"/>
      <c r="W1796" s="587">
        <f t="shared" si="399"/>
        <v>0</v>
      </c>
      <c r="Y1796" s="1215">
        <v>245</v>
      </c>
      <c r="Z1796" s="1216"/>
      <c r="AA1796" s="1217"/>
      <c r="AB1796" s="1218"/>
      <c r="AC1796" s="587">
        <f t="shared" si="400"/>
        <v>0</v>
      </c>
      <c r="AE1796" s="1215">
        <v>245</v>
      </c>
      <c r="AF1796" s="1216"/>
      <c r="AG1796" s="1217"/>
      <c r="AH1796" s="1218"/>
      <c r="AI1796" s="587">
        <f t="shared" si="401"/>
        <v>0</v>
      </c>
      <c r="AK1796" s="1215">
        <v>245</v>
      </c>
      <c r="AL1796" s="1216"/>
      <c r="AM1796" s="1217"/>
      <c r="AN1796" s="1218"/>
      <c r="AO1796" s="587">
        <f t="shared" si="402"/>
        <v>0</v>
      </c>
      <c r="AQ1796" s="1215">
        <v>245</v>
      </c>
      <c r="AR1796" s="1216"/>
      <c r="AS1796" s="1217"/>
      <c r="AT1796" s="1218"/>
      <c r="AU1796" s="587">
        <f t="shared" si="403"/>
        <v>0</v>
      </c>
      <c r="AW1796" s="1215">
        <v>245</v>
      </c>
      <c r="AX1796" s="1216"/>
      <c r="AY1796" s="1217"/>
      <c r="AZ1796" s="1218"/>
      <c r="BA1796" s="587">
        <f t="shared" si="404"/>
        <v>0</v>
      </c>
      <c r="BC1796" s="1215">
        <v>245</v>
      </c>
      <c r="BD1796" s="1216"/>
      <c r="BE1796" s="1217"/>
      <c r="BF1796" s="1218"/>
      <c r="BG1796" s="587">
        <f t="shared" si="405"/>
        <v>0</v>
      </c>
      <c r="BI1796" s="1215">
        <v>245</v>
      </c>
      <c r="BJ1796" s="1216"/>
      <c r="BK1796" s="1217"/>
      <c r="BL1796" s="1218"/>
      <c r="BM1796" s="587">
        <f t="shared" si="406"/>
        <v>0</v>
      </c>
      <c r="BO1796" s="1215">
        <v>245</v>
      </c>
      <c r="BP1796" s="1216"/>
      <c r="BQ1796" s="1217"/>
      <c r="BR1796" s="1218"/>
      <c r="BS1796" s="587">
        <f t="shared" si="407"/>
        <v>0</v>
      </c>
    </row>
    <row r="1797" spans="1:71" s="17" customFormat="1" ht="16.75" hidden="1" customHeight="1" outlineLevel="2">
      <c r="A1797" s="1215">
        <v>246</v>
      </c>
      <c r="B1797" s="1216"/>
      <c r="C1797" s="1217"/>
      <c r="D1797" s="1218"/>
      <c r="E1797" s="587">
        <f t="shared" si="396"/>
        <v>0</v>
      </c>
      <c r="G1797" s="1215">
        <v>246</v>
      </c>
      <c r="H1797" s="1216"/>
      <c r="I1797" s="1217"/>
      <c r="J1797" s="1218"/>
      <c r="K1797" s="587">
        <f t="shared" si="397"/>
        <v>0</v>
      </c>
      <c r="M1797" s="1215">
        <v>246</v>
      </c>
      <c r="N1797" s="1216"/>
      <c r="O1797" s="1217"/>
      <c r="P1797" s="1218"/>
      <c r="Q1797" s="587">
        <f t="shared" si="398"/>
        <v>0</v>
      </c>
      <c r="S1797" s="1215">
        <v>246</v>
      </c>
      <c r="T1797" s="1216"/>
      <c r="U1797" s="1217"/>
      <c r="V1797" s="1218"/>
      <c r="W1797" s="587">
        <f t="shared" si="399"/>
        <v>0</v>
      </c>
      <c r="Y1797" s="1215">
        <v>246</v>
      </c>
      <c r="Z1797" s="1216"/>
      <c r="AA1797" s="1217"/>
      <c r="AB1797" s="1218"/>
      <c r="AC1797" s="587">
        <f t="shared" si="400"/>
        <v>0</v>
      </c>
      <c r="AE1797" s="1215">
        <v>246</v>
      </c>
      <c r="AF1797" s="1216"/>
      <c r="AG1797" s="1217"/>
      <c r="AH1797" s="1218"/>
      <c r="AI1797" s="587">
        <f t="shared" si="401"/>
        <v>0</v>
      </c>
      <c r="AK1797" s="1215">
        <v>246</v>
      </c>
      <c r="AL1797" s="1216"/>
      <c r="AM1797" s="1217"/>
      <c r="AN1797" s="1218"/>
      <c r="AO1797" s="587">
        <f t="shared" si="402"/>
        <v>0</v>
      </c>
      <c r="AQ1797" s="1215">
        <v>246</v>
      </c>
      <c r="AR1797" s="1216"/>
      <c r="AS1797" s="1217"/>
      <c r="AT1797" s="1218"/>
      <c r="AU1797" s="587">
        <f t="shared" si="403"/>
        <v>0</v>
      </c>
      <c r="AW1797" s="1215">
        <v>246</v>
      </c>
      <c r="AX1797" s="1216"/>
      <c r="AY1797" s="1217"/>
      <c r="AZ1797" s="1218"/>
      <c r="BA1797" s="587">
        <f t="shared" si="404"/>
        <v>0</v>
      </c>
      <c r="BC1797" s="1215">
        <v>246</v>
      </c>
      <c r="BD1797" s="1216"/>
      <c r="BE1797" s="1217"/>
      <c r="BF1797" s="1218"/>
      <c r="BG1797" s="587">
        <f t="shared" si="405"/>
        <v>0</v>
      </c>
      <c r="BI1797" s="1215">
        <v>246</v>
      </c>
      <c r="BJ1797" s="1216"/>
      <c r="BK1797" s="1217"/>
      <c r="BL1797" s="1218"/>
      <c r="BM1797" s="587">
        <f t="shared" si="406"/>
        <v>0</v>
      </c>
      <c r="BO1797" s="1215">
        <v>246</v>
      </c>
      <c r="BP1797" s="1216"/>
      <c r="BQ1797" s="1217"/>
      <c r="BR1797" s="1218"/>
      <c r="BS1797" s="587">
        <f t="shared" si="407"/>
        <v>0</v>
      </c>
    </row>
    <row r="1798" spans="1:71" s="17" customFormat="1" ht="16.75" hidden="1" customHeight="1" outlineLevel="2">
      <c r="A1798" s="1215">
        <v>247</v>
      </c>
      <c r="B1798" s="1216"/>
      <c r="C1798" s="1217"/>
      <c r="D1798" s="1218"/>
      <c r="E1798" s="587">
        <f t="shared" si="396"/>
        <v>0</v>
      </c>
      <c r="G1798" s="1215">
        <v>247</v>
      </c>
      <c r="H1798" s="1216"/>
      <c r="I1798" s="1217"/>
      <c r="J1798" s="1218"/>
      <c r="K1798" s="587">
        <f t="shared" si="397"/>
        <v>0</v>
      </c>
      <c r="M1798" s="1215">
        <v>247</v>
      </c>
      <c r="N1798" s="1216"/>
      <c r="O1798" s="1217"/>
      <c r="P1798" s="1218"/>
      <c r="Q1798" s="587">
        <f t="shared" si="398"/>
        <v>0</v>
      </c>
      <c r="S1798" s="1215">
        <v>247</v>
      </c>
      <c r="T1798" s="1216"/>
      <c r="U1798" s="1217"/>
      <c r="V1798" s="1218"/>
      <c r="W1798" s="587">
        <f t="shared" si="399"/>
        <v>0</v>
      </c>
      <c r="Y1798" s="1215">
        <v>247</v>
      </c>
      <c r="Z1798" s="1216"/>
      <c r="AA1798" s="1217"/>
      <c r="AB1798" s="1218"/>
      <c r="AC1798" s="587">
        <f t="shared" si="400"/>
        <v>0</v>
      </c>
      <c r="AE1798" s="1215">
        <v>247</v>
      </c>
      <c r="AF1798" s="1216"/>
      <c r="AG1798" s="1217"/>
      <c r="AH1798" s="1218"/>
      <c r="AI1798" s="587">
        <f t="shared" si="401"/>
        <v>0</v>
      </c>
      <c r="AK1798" s="1215">
        <v>247</v>
      </c>
      <c r="AL1798" s="1216"/>
      <c r="AM1798" s="1217"/>
      <c r="AN1798" s="1218"/>
      <c r="AO1798" s="587">
        <f t="shared" si="402"/>
        <v>0</v>
      </c>
      <c r="AQ1798" s="1215">
        <v>247</v>
      </c>
      <c r="AR1798" s="1216"/>
      <c r="AS1798" s="1217"/>
      <c r="AT1798" s="1218"/>
      <c r="AU1798" s="587">
        <f t="shared" si="403"/>
        <v>0</v>
      </c>
      <c r="AW1798" s="1215">
        <v>247</v>
      </c>
      <c r="AX1798" s="1216"/>
      <c r="AY1798" s="1217"/>
      <c r="AZ1798" s="1218"/>
      <c r="BA1798" s="587">
        <f t="shared" si="404"/>
        <v>0</v>
      </c>
      <c r="BC1798" s="1215">
        <v>247</v>
      </c>
      <c r="BD1798" s="1216"/>
      <c r="BE1798" s="1217"/>
      <c r="BF1798" s="1218"/>
      <c r="BG1798" s="587">
        <f t="shared" si="405"/>
        <v>0</v>
      </c>
      <c r="BI1798" s="1215">
        <v>247</v>
      </c>
      <c r="BJ1798" s="1216"/>
      <c r="BK1798" s="1217"/>
      <c r="BL1798" s="1218"/>
      <c r="BM1798" s="587">
        <f t="shared" si="406"/>
        <v>0</v>
      </c>
      <c r="BO1798" s="1215">
        <v>247</v>
      </c>
      <c r="BP1798" s="1216"/>
      <c r="BQ1798" s="1217"/>
      <c r="BR1798" s="1218"/>
      <c r="BS1798" s="587">
        <f t="shared" si="407"/>
        <v>0</v>
      </c>
    </row>
    <row r="1799" spans="1:71" s="17" customFormat="1" ht="16.75" hidden="1" customHeight="1" outlineLevel="2">
      <c r="A1799" s="1215">
        <v>248</v>
      </c>
      <c r="B1799" s="1216"/>
      <c r="C1799" s="1217"/>
      <c r="D1799" s="1218"/>
      <c r="E1799" s="587">
        <f t="shared" si="396"/>
        <v>0</v>
      </c>
      <c r="G1799" s="1215">
        <v>248</v>
      </c>
      <c r="H1799" s="1216"/>
      <c r="I1799" s="1217"/>
      <c r="J1799" s="1218"/>
      <c r="K1799" s="587">
        <f t="shared" si="397"/>
        <v>0</v>
      </c>
      <c r="M1799" s="1215">
        <v>248</v>
      </c>
      <c r="N1799" s="1216"/>
      <c r="O1799" s="1217"/>
      <c r="P1799" s="1218"/>
      <c r="Q1799" s="587">
        <f t="shared" si="398"/>
        <v>0</v>
      </c>
      <c r="S1799" s="1215">
        <v>248</v>
      </c>
      <c r="T1799" s="1216"/>
      <c r="U1799" s="1217"/>
      <c r="V1799" s="1218"/>
      <c r="W1799" s="587">
        <f t="shared" si="399"/>
        <v>0</v>
      </c>
      <c r="Y1799" s="1215">
        <v>248</v>
      </c>
      <c r="Z1799" s="1216"/>
      <c r="AA1799" s="1217"/>
      <c r="AB1799" s="1218"/>
      <c r="AC1799" s="587">
        <f t="shared" si="400"/>
        <v>0</v>
      </c>
      <c r="AE1799" s="1215">
        <v>248</v>
      </c>
      <c r="AF1799" s="1216"/>
      <c r="AG1799" s="1217"/>
      <c r="AH1799" s="1218"/>
      <c r="AI1799" s="587">
        <f t="shared" si="401"/>
        <v>0</v>
      </c>
      <c r="AK1799" s="1215">
        <v>248</v>
      </c>
      <c r="AL1799" s="1216"/>
      <c r="AM1799" s="1217"/>
      <c r="AN1799" s="1218"/>
      <c r="AO1799" s="587">
        <f t="shared" si="402"/>
        <v>0</v>
      </c>
      <c r="AQ1799" s="1215">
        <v>248</v>
      </c>
      <c r="AR1799" s="1216"/>
      <c r="AS1799" s="1217"/>
      <c r="AT1799" s="1218"/>
      <c r="AU1799" s="587">
        <f t="shared" si="403"/>
        <v>0</v>
      </c>
      <c r="AW1799" s="1215">
        <v>248</v>
      </c>
      <c r="AX1799" s="1216"/>
      <c r="AY1799" s="1217"/>
      <c r="AZ1799" s="1218"/>
      <c r="BA1799" s="587">
        <f t="shared" si="404"/>
        <v>0</v>
      </c>
      <c r="BC1799" s="1215">
        <v>248</v>
      </c>
      <c r="BD1799" s="1216"/>
      <c r="BE1799" s="1217"/>
      <c r="BF1799" s="1218"/>
      <c r="BG1799" s="587">
        <f t="shared" si="405"/>
        <v>0</v>
      </c>
      <c r="BI1799" s="1215">
        <v>248</v>
      </c>
      <c r="BJ1799" s="1216"/>
      <c r="BK1799" s="1217"/>
      <c r="BL1799" s="1218"/>
      <c r="BM1799" s="587">
        <f t="shared" si="406"/>
        <v>0</v>
      </c>
      <c r="BO1799" s="1215">
        <v>248</v>
      </c>
      <c r="BP1799" s="1216"/>
      <c r="BQ1799" s="1217"/>
      <c r="BR1799" s="1218"/>
      <c r="BS1799" s="587">
        <f t="shared" si="407"/>
        <v>0</v>
      </c>
    </row>
    <row r="1800" spans="1:71" s="17" customFormat="1" ht="16.75" hidden="1" customHeight="1" outlineLevel="2">
      <c r="A1800" s="1215">
        <v>249</v>
      </c>
      <c r="B1800" s="1216"/>
      <c r="C1800" s="1217"/>
      <c r="D1800" s="1218"/>
      <c r="E1800" s="587">
        <f t="shared" si="396"/>
        <v>0</v>
      </c>
      <c r="G1800" s="1215">
        <v>249</v>
      </c>
      <c r="H1800" s="1216"/>
      <c r="I1800" s="1217"/>
      <c r="J1800" s="1218"/>
      <c r="K1800" s="587">
        <f t="shared" si="397"/>
        <v>0</v>
      </c>
      <c r="M1800" s="1215">
        <v>249</v>
      </c>
      <c r="N1800" s="1216"/>
      <c r="O1800" s="1217"/>
      <c r="P1800" s="1218"/>
      <c r="Q1800" s="587">
        <f t="shared" si="398"/>
        <v>0</v>
      </c>
      <c r="S1800" s="1215">
        <v>249</v>
      </c>
      <c r="T1800" s="1216"/>
      <c r="U1800" s="1217"/>
      <c r="V1800" s="1218"/>
      <c r="W1800" s="587">
        <f t="shared" si="399"/>
        <v>0</v>
      </c>
      <c r="Y1800" s="1215">
        <v>249</v>
      </c>
      <c r="Z1800" s="1216"/>
      <c r="AA1800" s="1217"/>
      <c r="AB1800" s="1218"/>
      <c r="AC1800" s="587">
        <f t="shared" si="400"/>
        <v>0</v>
      </c>
      <c r="AE1800" s="1215">
        <v>249</v>
      </c>
      <c r="AF1800" s="1216"/>
      <c r="AG1800" s="1217"/>
      <c r="AH1800" s="1218"/>
      <c r="AI1800" s="587">
        <f t="shared" si="401"/>
        <v>0</v>
      </c>
      <c r="AK1800" s="1215">
        <v>249</v>
      </c>
      <c r="AL1800" s="1216"/>
      <c r="AM1800" s="1217"/>
      <c r="AN1800" s="1218"/>
      <c r="AO1800" s="587">
        <f t="shared" si="402"/>
        <v>0</v>
      </c>
      <c r="AQ1800" s="1215">
        <v>249</v>
      </c>
      <c r="AR1800" s="1216"/>
      <c r="AS1800" s="1217"/>
      <c r="AT1800" s="1218"/>
      <c r="AU1800" s="587">
        <f t="shared" si="403"/>
        <v>0</v>
      </c>
      <c r="AW1800" s="1215">
        <v>249</v>
      </c>
      <c r="AX1800" s="1216"/>
      <c r="AY1800" s="1217"/>
      <c r="AZ1800" s="1218"/>
      <c r="BA1800" s="587">
        <f t="shared" si="404"/>
        <v>0</v>
      </c>
      <c r="BC1800" s="1215">
        <v>249</v>
      </c>
      <c r="BD1800" s="1216"/>
      <c r="BE1800" s="1217"/>
      <c r="BF1800" s="1218"/>
      <c r="BG1800" s="587">
        <f t="shared" si="405"/>
        <v>0</v>
      </c>
      <c r="BI1800" s="1215">
        <v>249</v>
      </c>
      <c r="BJ1800" s="1216"/>
      <c r="BK1800" s="1217"/>
      <c r="BL1800" s="1218"/>
      <c r="BM1800" s="587">
        <f t="shared" si="406"/>
        <v>0</v>
      </c>
      <c r="BO1800" s="1215">
        <v>249</v>
      </c>
      <c r="BP1800" s="1216"/>
      <c r="BQ1800" s="1217"/>
      <c r="BR1800" s="1218"/>
      <c r="BS1800" s="587">
        <f t="shared" si="407"/>
        <v>0</v>
      </c>
    </row>
    <row r="1801" spans="1:71" s="17" customFormat="1" ht="16.75" hidden="1" customHeight="1" outlineLevel="2">
      <c r="A1801" s="1215">
        <v>250</v>
      </c>
      <c r="B1801" s="1216"/>
      <c r="C1801" s="1217"/>
      <c r="D1801" s="1218"/>
      <c r="E1801" s="587">
        <f t="shared" si="396"/>
        <v>0</v>
      </c>
      <c r="G1801" s="1215">
        <v>250</v>
      </c>
      <c r="H1801" s="1216"/>
      <c r="I1801" s="1217"/>
      <c r="J1801" s="1218"/>
      <c r="K1801" s="587">
        <f t="shared" si="397"/>
        <v>0</v>
      </c>
      <c r="M1801" s="1215">
        <v>250</v>
      </c>
      <c r="N1801" s="1216"/>
      <c r="O1801" s="1217"/>
      <c r="P1801" s="1218"/>
      <c r="Q1801" s="587">
        <f t="shared" si="398"/>
        <v>0</v>
      </c>
      <c r="S1801" s="1215">
        <v>250</v>
      </c>
      <c r="T1801" s="1216"/>
      <c r="U1801" s="1217"/>
      <c r="V1801" s="1218"/>
      <c r="W1801" s="587">
        <f t="shared" si="399"/>
        <v>0</v>
      </c>
      <c r="Y1801" s="1215">
        <v>250</v>
      </c>
      <c r="Z1801" s="1216"/>
      <c r="AA1801" s="1217"/>
      <c r="AB1801" s="1218"/>
      <c r="AC1801" s="587">
        <f t="shared" si="400"/>
        <v>0</v>
      </c>
      <c r="AE1801" s="1215">
        <v>250</v>
      </c>
      <c r="AF1801" s="1216"/>
      <c r="AG1801" s="1217"/>
      <c r="AH1801" s="1218"/>
      <c r="AI1801" s="587">
        <f t="shared" si="401"/>
        <v>0</v>
      </c>
      <c r="AK1801" s="1215">
        <v>250</v>
      </c>
      <c r="AL1801" s="1216"/>
      <c r="AM1801" s="1217"/>
      <c r="AN1801" s="1218"/>
      <c r="AO1801" s="587">
        <f t="shared" si="402"/>
        <v>0</v>
      </c>
      <c r="AQ1801" s="1215">
        <v>250</v>
      </c>
      <c r="AR1801" s="1216"/>
      <c r="AS1801" s="1217"/>
      <c r="AT1801" s="1218"/>
      <c r="AU1801" s="587">
        <f t="shared" si="403"/>
        <v>0</v>
      </c>
      <c r="AW1801" s="1215">
        <v>250</v>
      </c>
      <c r="AX1801" s="1216"/>
      <c r="AY1801" s="1217"/>
      <c r="AZ1801" s="1218"/>
      <c r="BA1801" s="587">
        <f t="shared" si="404"/>
        <v>0</v>
      </c>
      <c r="BC1801" s="1215">
        <v>250</v>
      </c>
      <c r="BD1801" s="1216"/>
      <c r="BE1801" s="1217"/>
      <c r="BF1801" s="1218"/>
      <c r="BG1801" s="587">
        <f t="shared" si="405"/>
        <v>0</v>
      </c>
      <c r="BI1801" s="1215">
        <v>250</v>
      </c>
      <c r="BJ1801" s="1216"/>
      <c r="BK1801" s="1217"/>
      <c r="BL1801" s="1218"/>
      <c r="BM1801" s="587">
        <f t="shared" si="406"/>
        <v>0</v>
      </c>
      <c r="BO1801" s="1215">
        <v>250</v>
      </c>
      <c r="BP1801" s="1216"/>
      <c r="BQ1801" s="1217"/>
      <c r="BR1801" s="1218"/>
      <c r="BS1801" s="587">
        <f t="shared" si="407"/>
        <v>0</v>
      </c>
    </row>
    <row r="1802" spans="1:71" s="17" customFormat="1" ht="16.75" hidden="1" customHeight="1" outlineLevel="2">
      <c r="A1802" s="1215">
        <v>251</v>
      </c>
      <c r="B1802" s="1216"/>
      <c r="C1802" s="1217"/>
      <c r="D1802" s="1218"/>
      <c r="E1802" s="587">
        <f t="shared" si="396"/>
        <v>0</v>
      </c>
      <c r="G1802" s="1215">
        <v>251</v>
      </c>
      <c r="H1802" s="1216"/>
      <c r="I1802" s="1217"/>
      <c r="J1802" s="1218"/>
      <c r="K1802" s="587">
        <f t="shared" si="397"/>
        <v>0</v>
      </c>
      <c r="M1802" s="1215">
        <v>251</v>
      </c>
      <c r="N1802" s="1216"/>
      <c r="O1802" s="1217"/>
      <c r="P1802" s="1218"/>
      <c r="Q1802" s="587">
        <f t="shared" si="398"/>
        <v>0</v>
      </c>
      <c r="S1802" s="1215">
        <v>251</v>
      </c>
      <c r="T1802" s="1216"/>
      <c r="U1802" s="1217"/>
      <c r="V1802" s="1218"/>
      <c r="W1802" s="587">
        <f t="shared" si="399"/>
        <v>0</v>
      </c>
      <c r="Y1802" s="1215">
        <v>251</v>
      </c>
      <c r="Z1802" s="1216"/>
      <c r="AA1802" s="1217"/>
      <c r="AB1802" s="1218"/>
      <c r="AC1802" s="587">
        <f t="shared" si="400"/>
        <v>0</v>
      </c>
      <c r="AE1802" s="1215">
        <v>251</v>
      </c>
      <c r="AF1802" s="1216"/>
      <c r="AG1802" s="1217"/>
      <c r="AH1802" s="1218"/>
      <c r="AI1802" s="587">
        <f t="shared" si="401"/>
        <v>0</v>
      </c>
      <c r="AK1802" s="1215">
        <v>251</v>
      </c>
      <c r="AL1802" s="1216"/>
      <c r="AM1802" s="1217"/>
      <c r="AN1802" s="1218"/>
      <c r="AO1802" s="587">
        <f t="shared" si="402"/>
        <v>0</v>
      </c>
      <c r="AQ1802" s="1215">
        <v>251</v>
      </c>
      <c r="AR1802" s="1216"/>
      <c r="AS1802" s="1217"/>
      <c r="AT1802" s="1218"/>
      <c r="AU1802" s="587">
        <f t="shared" si="403"/>
        <v>0</v>
      </c>
      <c r="AW1802" s="1215">
        <v>251</v>
      </c>
      <c r="AX1802" s="1216"/>
      <c r="AY1802" s="1217"/>
      <c r="AZ1802" s="1218"/>
      <c r="BA1802" s="587">
        <f t="shared" si="404"/>
        <v>0</v>
      </c>
      <c r="BC1802" s="1215">
        <v>251</v>
      </c>
      <c r="BD1802" s="1216"/>
      <c r="BE1802" s="1217"/>
      <c r="BF1802" s="1218"/>
      <c r="BG1802" s="587">
        <f t="shared" si="405"/>
        <v>0</v>
      </c>
      <c r="BI1802" s="1215">
        <v>251</v>
      </c>
      <c r="BJ1802" s="1216"/>
      <c r="BK1802" s="1217"/>
      <c r="BL1802" s="1218"/>
      <c r="BM1802" s="587">
        <f t="shared" si="406"/>
        <v>0</v>
      </c>
      <c r="BO1802" s="1215">
        <v>251</v>
      </c>
      <c r="BP1802" s="1216"/>
      <c r="BQ1802" s="1217"/>
      <c r="BR1802" s="1218"/>
      <c r="BS1802" s="587">
        <f t="shared" si="407"/>
        <v>0</v>
      </c>
    </row>
    <row r="1803" spans="1:71" s="17" customFormat="1" ht="16.75" hidden="1" customHeight="1" outlineLevel="2">
      <c r="A1803" s="1215">
        <v>252</v>
      </c>
      <c r="B1803" s="1216"/>
      <c r="C1803" s="1217"/>
      <c r="D1803" s="1218"/>
      <c r="E1803" s="587">
        <f t="shared" si="396"/>
        <v>0</v>
      </c>
      <c r="G1803" s="1215">
        <v>252</v>
      </c>
      <c r="H1803" s="1216"/>
      <c r="I1803" s="1217"/>
      <c r="J1803" s="1218"/>
      <c r="K1803" s="587">
        <f t="shared" si="397"/>
        <v>0</v>
      </c>
      <c r="M1803" s="1215">
        <v>252</v>
      </c>
      <c r="N1803" s="1216"/>
      <c r="O1803" s="1217"/>
      <c r="P1803" s="1218"/>
      <c r="Q1803" s="587">
        <f t="shared" si="398"/>
        <v>0</v>
      </c>
      <c r="S1803" s="1215">
        <v>252</v>
      </c>
      <c r="T1803" s="1216"/>
      <c r="U1803" s="1217"/>
      <c r="V1803" s="1218"/>
      <c r="W1803" s="587">
        <f t="shared" si="399"/>
        <v>0</v>
      </c>
      <c r="Y1803" s="1215">
        <v>252</v>
      </c>
      <c r="Z1803" s="1216"/>
      <c r="AA1803" s="1217"/>
      <c r="AB1803" s="1218"/>
      <c r="AC1803" s="587">
        <f t="shared" si="400"/>
        <v>0</v>
      </c>
      <c r="AE1803" s="1215">
        <v>252</v>
      </c>
      <c r="AF1803" s="1216"/>
      <c r="AG1803" s="1217"/>
      <c r="AH1803" s="1218"/>
      <c r="AI1803" s="587">
        <f t="shared" si="401"/>
        <v>0</v>
      </c>
      <c r="AK1803" s="1215">
        <v>252</v>
      </c>
      <c r="AL1803" s="1216"/>
      <c r="AM1803" s="1217"/>
      <c r="AN1803" s="1218"/>
      <c r="AO1803" s="587">
        <f t="shared" si="402"/>
        <v>0</v>
      </c>
      <c r="AQ1803" s="1215">
        <v>252</v>
      </c>
      <c r="AR1803" s="1216"/>
      <c r="AS1803" s="1217"/>
      <c r="AT1803" s="1218"/>
      <c r="AU1803" s="587">
        <f t="shared" si="403"/>
        <v>0</v>
      </c>
      <c r="AW1803" s="1215">
        <v>252</v>
      </c>
      <c r="AX1803" s="1216"/>
      <c r="AY1803" s="1217"/>
      <c r="AZ1803" s="1218"/>
      <c r="BA1803" s="587">
        <f t="shared" si="404"/>
        <v>0</v>
      </c>
      <c r="BC1803" s="1215">
        <v>252</v>
      </c>
      <c r="BD1803" s="1216"/>
      <c r="BE1803" s="1217"/>
      <c r="BF1803" s="1218"/>
      <c r="BG1803" s="587">
        <f t="shared" si="405"/>
        <v>0</v>
      </c>
      <c r="BI1803" s="1215">
        <v>252</v>
      </c>
      <c r="BJ1803" s="1216"/>
      <c r="BK1803" s="1217"/>
      <c r="BL1803" s="1218"/>
      <c r="BM1803" s="587">
        <f t="shared" si="406"/>
        <v>0</v>
      </c>
      <c r="BO1803" s="1215">
        <v>252</v>
      </c>
      <c r="BP1803" s="1216"/>
      <c r="BQ1803" s="1217"/>
      <c r="BR1803" s="1218"/>
      <c r="BS1803" s="587">
        <f t="shared" si="407"/>
        <v>0</v>
      </c>
    </row>
    <row r="1804" spans="1:71" s="17" customFormat="1" ht="16.75" hidden="1" customHeight="1" outlineLevel="2">
      <c r="A1804" s="1215">
        <v>253</v>
      </c>
      <c r="B1804" s="1216"/>
      <c r="C1804" s="1217"/>
      <c r="D1804" s="1218"/>
      <c r="E1804" s="587">
        <f t="shared" si="372"/>
        <v>0</v>
      </c>
      <c r="G1804" s="1215">
        <v>253</v>
      </c>
      <c r="H1804" s="1216"/>
      <c r="I1804" s="1217"/>
      <c r="J1804" s="1218"/>
      <c r="K1804" s="587">
        <f t="shared" si="397"/>
        <v>0</v>
      </c>
      <c r="M1804" s="1215">
        <v>253</v>
      </c>
      <c r="N1804" s="1216"/>
      <c r="O1804" s="1217"/>
      <c r="P1804" s="1218"/>
      <c r="Q1804" s="587">
        <f t="shared" si="398"/>
        <v>0</v>
      </c>
      <c r="S1804" s="1215">
        <v>253</v>
      </c>
      <c r="T1804" s="1216"/>
      <c r="U1804" s="1217"/>
      <c r="V1804" s="1218"/>
      <c r="W1804" s="587">
        <f t="shared" si="399"/>
        <v>0</v>
      </c>
      <c r="Y1804" s="1215">
        <v>253</v>
      </c>
      <c r="Z1804" s="1216"/>
      <c r="AA1804" s="1217"/>
      <c r="AB1804" s="1218"/>
      <c r="AC1804" s="587">
        <f t="shared" si="400"/>
        <v>0</v>
      </c>
      <c r="AE1804" s="1215">
        <v>253</v>
      </c>
      <c r="AF1804" s="1216"/>
      <c r="AG1804" s="1217"/>
      <c r="AH1804" s="1218"/>
      <c r="AI1804" s="587">
        <f t="shared" si="401"/>
        <v>0</v>
      </c>
      <c r="AK1804" s="1215">
        <v>253</v>
      </c>
      <c r="AL1804" s="1216"/>
      <c r="AM1804" s="1217"/>
      <c r="AN1804" s="1218"/>
      <c r="AO1804" s="587">
        <f t="shared" si="402"/>
        <v>0</v>
      </c>
      <c r="AQ1804" s="1215">
        <v>253</v>
      </c>
      <c r="AR1804" s="1216"/>
      <c r="AS1804" s="1217"/>
      <c r="AT1804" s="1218"/>
      <c r="AU1804" s="587">
        <f t="shared" si="403"/>
        <v>0</v>
      </c>
      <c r="AW1804" s="1215">
        <v>253</v>
      </c>
      <c r="AX1804" s="1216"/>
      <c r="AY1804" s="1217"/>
      <c r="AZ1804" s="1218"/>
      <c r="BA1804" s="587">
        <f t="shared" si="404"/>
        <v>0</v>
      </c>
      <c r="BC1804" s="1215">
        <v>253</v>
      </c>
      <c r="BD1804" s="1216"/>
      <c r="BE1804" s="1217"/>
      <c r="BF1804" s="1218"/>
      <c r="BG1804" s="587">
        <f t="shared" si="405"/>
        <v>0</v>
      </c>
      <c r="BI1804" s="1215">
        <v>253</v>
      </c>
      <c r="BJ1804" s="1216"/>
      <c r="BK1804" s="1217"/>
      <c r="BL1804" s="1218"/>
      <c r="BM1804" s="587">
        <f t="shared" si="406"/>
        <v>0</v>
      </c>
      <c r="BO1804" s="1215">
        <v>253</v>
      </c>
      <c r="BP1804" s="1216"/>
      <c r="BQ1804" s="1217"/>
      <c r="BR1804" s="1218"/>
      <c r="BS1804" s="587">
        <f t="shared" si="407"/>
        <v>0</v>
      </c>
    </row>
    <row r="1805" spans="1:71" s="17" customFormat="1" ht="16.75" hidden="1" customHeight="1" outlineLevel="2">
      <c r="A1805" s="1215">
        <v>254</v>
      </c>
      <c r="B1805" s="1216"/>
      <c r="C1805" s="1217"/>
      <c r="D1805" s="1218"/>
      <c r="E1805" s="587">
        <f t="shared" si="372"/>
        <v>0</v>
      </c>
      <c r="G1805" s="1215">
        <v>254</v>
      </c>
      <c r="H1805" s="1216"/>
      <c r="I1805" s="1217"/>
      <c r="J1805" s="1218"/>
      <c r="K1805" s="587">
        <f t="shared" si="397"/>
        <v>0</v>
      </c>
      <c r="M1805" s="1215">
        <v>254</v>
      </c>
      <c r="N1805" s="1216"/>
      <c r="O1805" s="1217"/>
      <c r="P1805" s="1218"/>
      <c r="Q1805" s="587">
        <f t="shared" si="398"/>
        <v>0</v>
      </c>
      <c r="S1805" s="1215">
        <v>254</v>
      </c>
      <c r="T1805" s="1216"/>
      <c r="U1805" s="1217"/>
      <c r="V1805" s="1218"/>
      <c r="W1805" s="587">
        <f t="shared" si="399"/>
        <v>0</v>
      </c>
      <c r="Y1805" s="1215">
        <v>254</v>
      </c>
      <c r="Z1805" s="1216"/>
      <c r="AA1805" s="1217"/>
      <c r="AB1805" s="1218"/>
      <c r="AC1805" s="587">
        <f t="shared" si="400"/>
        <v>0</v>
      </c>
      <c r="AE1805" s="1215">
        <v>254</v>
      </c>
      <c r="AF1805" s="1216"/>
      <c r="AG1805" s="1217"/>
      <c r="AH1805" s="1218"/>
      <c r="AI1805" s="587">
        <f t="shared" si="401"/>
        <v>0</v>
      </c>
      <c r="AK1805" s="1215">
        <v>254</v>
      </c>
      <c r="AL1805" s="1216"/>
      <c r="AM1805" s="1217"/>
      <c r="AN1805" s="1218"/>
      <c r="AO1805" s="587">
        <f t="shared" si="402"/>
        <v>0</v>
      </c>
      <c r="AQ1805" s="1215">
        <v>254</v>
      </c>
      <c r="AR1805" s="1216"/>
      <c r="AS1805" s="1217"/>
      <c r="AT1805" s="1218"/>
      <c r="AU1805" s="587">
        <f t="shared" si="403"/>
        <v>0</v>
      </c>
      <c r="AW1805" s="1215">
        <v>254</v>
      </c>
      <c r="AX1805" s="1216"/>
      <c r="AY1805" s="1217"/>
      <c r="AZ1805" s="1218"/>
      <c r="BA1805" s="587">
        <f t="shared" si="404"/>
        <v>0</v>
      </c>
      <c r="BC1805" s="1215">
        <v>254</v>
      </c>
      <c r="BD1805" s="1216"/>
      <c r="BE1805" s="1217"/>
      <c r="BF1805" s="1218"/>
      <c r="BG1805" s="587">
        <f t="shared" si="405"/>
        <v>0</v>
      </c>
      <c r="BI1805" s="1215">
        <v>254</v>
      </c>
      <c r="BJ1805" s="1216"/>
      <c r="BK1805" s="1217"/>
      <c r="BL1805" s="1218"/>
      <c r="BM1805" s="587">
        <f t="shared" si="406"/>
        <v>0</v>
      </c>
      <c r="BO1805" s="1215">
        <v>254</v>
      </c>
      <c r="BP1805" s="1216"/>
      <c r="BQ1805" s="1217"/>
      <c r="BR1805" s="1218"/>
      <c r="BS1805" s="587">
        <f t="shared" si="407"/>
        <v>0</v>
      </c>
    </row>
    <row r="1806" spans="1:71" s="17" customFormat="1" ht="16.75" hidden="1" customHeight="1" outlineLevel="2">
      <c r="A1806" s="1215">
        <v>255</v>
      </c>
      <c r="B1806" s="1216"/>
      <c r="C1806" s="1217"/>
      <c r="D1806" s="1218"/>
      <c r="E1806" s="587">
        <f t="shared" si="372"/>
        <v>0</v>
      </c>
      <c r="G1806" s="1215">
        <v>255</v>
      </c>
      <c r="H1806" s="1216"/>
      <c r="I1806" s="1217"/>
      <c r="J1806" s="1218"/>
      <c r="K1806" s="587">
        <f t="shared" si="397"/>
        <v>0</v>
      </c>
      <c r="M1806" s="1215">
        <v>255</v>
      </c>
      <c r="N1806" s="1216"/>
      <c r="O1806" s="1217"/>
      <c r="P1806" s="1218"/>
      <c r="Q1806" s="587">
        <f t="shared" si="398"/>
        <v>0</v>
      </c>
      <c r="S1806" s="1215">
        <v>255</v>
      </c>
      <c r="T1806" s="1216"/>
      <c r="U1806" s="1217"/>
      <c r="V1806" s="1218"/>
      <c r="W1806" s="587">
        <f t="shared" si="399"/>
        <v>0</v>
      </c>
      <c r="Y1806" s="1215">
        <v>255</v>
      </c>
      <c r="Z1806" s="1216"/>
      <c r="AA1806" s="1217"/>
      <c r="AB1806" s="1218"/>
      <c r="AC1806" s="587">
        <f t="shared" si="400"/>
        <v>0</v>
      </c>
      <c r="AE1806" s="1215">
        <v>255</v>
      </c>
      <c r="AF1806" s="1216"/>
      <c r="AG1806" s="1217"/>
      <c r="AH1806" s="1218"/>
      <c r="AI1806" s="587">
        <f t="shared" si="401"/>
        <v>0</v>
      </c>
      <c r="AK1806" s="1215">
        <v>255</v>
      </c>
      <c r="AL1806" s="1216"/>
      <c r="AM1806" s="1217"/>
      <c r="AN1806" s="1218"/>
      <c r="AO1806" s="587">
        <f t="shared" si="402"/>
        <v>0</v>
      </c>
      <c r="AQ1806" s="1215">
        <v>255</v>
      </c>
      <c r="AR1806" s="1216"/>
      <c r="AS1806" s="1217"/>
      <c r="AT1806" s="1218"/>
      <c r="AU1806" s="587">
        <f t="shared" si="403"/>
        <v>0</v>
      </c>
      <c r="AW1806" s="1215">
        <v>255</v>
      </c>
      <c r="AX1806" s="1216"/>
      <c r="AY1806" s="1217"/>
      <c r="AZ1806" s="1218"/>
      <c r="BA1806" s="587">
        <f t="shared" si="404"/>
        <v>0</v>
      </c>
      <c r="BC1806" s="1215">
        <v>255</v>
      </c>
      <c r="BD1806" s="1216"/>
      <c r="BE1806" s="1217"/>
      <c r="BF1806" s="1218"/>
      <c r="BG1806" s="587">
        <f t="shared" si="405"/>
        <v>0</v>
      </c>
      <c r="BI1806" s="1215">
        <v>255</v>
      </c>
      <c r="BJ1806" s="1216"/>
      <c r="BK1806" s="1217"/>
      <c r="BL1806" s="1218"/>
      <c r="BM1806" s="587">
        <f t="shared" si="406"/>
        <v>0</v>
      </c>
      <c r="BO1806" s="1215">
        <v>255</v>
      </c>
      <c r="BP1806" s="1216"/>
      <c r="BQ1806" s="1217"/>
      <c r="BR1806" s="1218"/>
      <c r="BS1806" s="587">
        <f t="shared" si="407"/>
        <v>0</v>
      </c>
    </row>
    <row r="1807" spans="1:71" s="17" customFormat="1" ht="16.75" hidden="1" customHeight="1" outlineLevel="2">
      <c r="A1807" s="1215">
        <v>256</v>
      </c>
      <c r="B1807" s="1216"/>
      <c r="C1807" s="1217"/>
      <c r="D1807" s="1218"/>
      <c r="E1807" s="587">
        <f t="shared" si="372"/>
        <v>0</v>
      </c>
      <c r="G1807" s="1215">
        <v>256</v>
      </c>
      <c r="H1807" s="1216"/>
      <c r="I1807" s="1217"/>
      <c r="J1807" s="1218"/>
      <c r="K1807" s="587">
        <f t="shared" si="397"/>
        <v>0</v>
      </c>
      <c r="M1807" s="1215">
        <v>256</v>
      </c>
      <c r="N1807" s="1216"/>
      <c r="O1807" s="1217"/>
      <c r="P1807" s="1218"/>
      <c r="Q1807" s="587">
        <f t="shared" si="398"/>
        <v>0</v>
      </c>
      <c r="S1807" s="1215">
        <v>256</v>
      </c>
      <c r="T1807" s="1216"/>
      <c r="U1807" s="1217"/>
      <c r="V1807" s="1218"/>
      <c r="W1807" s="587">
        <f t="shared" si="399"/>
        <v>0</v>
      </c>
      <c r="Y1807" s="1215">
        <v>256</v>
      </c>
      <c r="Z1807" s="1216"/>
      <c r="AA1807" s="1217"/>
      <c r="AB1807" s="1218"/>
      <c r="AC1807" s="587">
        <f t="shared" si="400"/>
        <v>0</v>
      </c>
      <c r="AE1807" s="1215">
        <v>256</v>
      </c>
      <c r="AF1807" s="1216"/>
      <c r="AG1807" s="1217"/>
      <c r="AH1807" s="1218"/>
      <c r="AI1807" s="587">
        <f t="shared" si="401"/>
        <v>0</v>
      </c>
      <c r="AK1807" s="1215">
        <v>256</v>
      </c>
      <c r="AL1807" s="1216"/>
      <c r="AM1807" s="1217"/>
      <c r="AN1807" s="1218"/>
      <c r="AO1807" s="587">
        <f t="shared" si="402"/>
        <v>0</v>
      </c>
      <c r="AQ1807" s="1215">
        <v>256</v>
      </c>
      <c r="AR1807" s="1216"/>
      <c r="AS1807" s="1217"/>
      <c r="AT1807" s="1218"/>
      <c r="AU1807" s="587">
        <f t="shared" si="403"/>
        <v>0</v>
      </c>
      <c r="AW1807" s="1215">
        <v>256</v>
      </c>
      <c r="AX1807" s="1216"/>
      <c r="AY1807" s="1217"/>
      <c r="AZ1807" s="1218"/>
      <c r="BA1807" s="587">
        <f t="shared" si="404"/>
        <v>0</v>
      </c>
      <c r="BC1807" s="1215">
        <v>256</v>
      </c>
      <c r="BD1807" s="1216"/>
      <c r="BE1807" s="1217"/>
      <c r="BF1807" s="1218"/>
      <c r="BG1807" s="587">
        <f t="shared" si="405"/>
        <v>0</v>
      </c>
      <c r="BI1807" s="1215">
        <v>256</v>
      </c>
      <c r="BJ1807" s="1216"/>
      <c r="BK1807" s="1217"/>
      <c r="BL1807" s="1218"/>
      <c r="BM1807" s="587">
        <f t="shared" si="406"/>
        <v>0</v>
      </c>
      <c r="BO1807" s="1215">
        <v>256</v>
      </c>
      <c r="BP1807" s="1216"/>
      <c r="BQ1807" s="1217"/>
      <c r="BR1807" s="1218"/>
      <c r="BS1807" s="587">
        <f t="shared" si="407"/>
        <v>0</v>
      </c>
    </row>
    <row r="1808" spans="1:71" s="17" customFormat="1" ht="16.75" hidden="1" customHeight="1" outlineLevel="2">
      <c r="A1808" s="1215">
        <v>257</v>
      </c>
      <c r="B1808" s="1216"/>
      <c r="C1808" s="1217"/>
      <c r="D1808" s="1218"/>
      <c r="E1808" s="587">
        <f t="shared" si="372"/>
        <v>0</v>
      </c>
      <c r="G1808" s="1215">
        <v>257</v>
      </c>
      <c r="H1808" s="1216"/>
      <c r="I1808" s="1217"/>
      <c r="J1808" s="1218"/>
      <c r="K1808" s="587">
        <f t="shared" si="397"/>
        <v>0</v>
      </c>
      <c r="M1808" s="1215">
        <v>257</v>
      </c>
      <c r="N1808" s="1216"/>
      <c r="O1808" s="1217"/>
      <c r="P1808" s="1218"/>
      <c r="Q1808" s="587">
        <f t="shared" si="398"/>
        <v>0</v>
      </c>
      <c r="S1808" s="1215">
        <v>257</v>
      </c>
      <c r="T1808" s="1216"/>
      <c r="U1808" s="1217"/>
      <c r="V1808" s="1218"/>
      <c r="W1808" s="587">
        <f t="shared" si="399"/>
        <v>0</v>
      </c>
      <c r="Y1808" s="1215">
        <v>257</v>
      </c>
      <c r="Z1808" s="1216"/>
      <c r="AA1808" s="1217"/>
      <c r="AB1808" s="1218"/>
      <c r="AC1808" s="587">
        <f t="shared" si="400"/>
        <v>0</v>
      </c>
      <c r="AE1808" s="1215">
        <v>257</v>
      </c>
      <c r="AF1808" s="1216"/>
      <c r="AG1808" s="1217"/>
      <c r="AH1808" s="1218"/>
      <c r="AI1808" s="587">
        <f t="shared" si="401"/>
        <v>0</v>
      </c>
      <c r="AK1808" s="1215">
        <v>257</v>
      </c>
      <c r="AL1808" s="1216"/>
      <c r="AM1808" s="1217"/>
      <c r="AN1808" s="1218"/>
      <c r="AO1808" s="587">
        <f t="shared" si="402"/>
        <v>0</v>
      </c>
      <c r="AQ1808" s="1215">
        <v>257</v>
      </c>
      <c r="AR1808" s="1216"/>
      <c r="AS1808" s="1217"/>
      <c r="AT1808" s="1218"/>
      <c r="AU1808" s="587">
        <f t="shared" si="403"/>
        <v>0</v>
      </c>
      <c r="AW1808" s="1215">
        <v>257</v>
      </c>
      <c r="AX1808" s="1216"/>
      <c r="AY1808" s="1217"/>
      <c r="AZ1808" s="1218"/>
      <c r="BA1808" s="587">
        <f t="shared" si="404"/>
        <v>0</v>
      </c>
      <c r="BC1808" s="1215">
        <v>257</v>
      </c>
      <c r="BD1808" s="1216"/>
      <c r="BE1808" s="1217"/>
      <c r="BF1808" s="1218"/>
      <c r="BG1808" s="587">
        <f t="shared" si="405"/>
        <v>0</v>
      </c>
      <c r="BI1808" s="1215">
        <v>257</v>
      </c>
      <c r="BJ1808" s="1216"/>
      <c r="BK1808" s="1217"/>
      <c r="BL1808" s="1218"/>
      <c r="BM1808" s="587">
        <f t="shared" si="406"/>
        <v>0</v>
      </c>
      <c r="BO1808" s="1215">
        <v>257</v>
      </c>
      <c r="BP1808" s="1216"/>
      <c r="BQ1808" s="1217"/>
      <c r="BR1808" s="1218"/>
      <c r="BS1808" s="587">
        <f t="shared" si="407"/>
        <v>0</v>
      </c>
    </row>
    <row r="1809" spans="1:71" s="17" customFormat="1" ht="16.75" hidden="1" customHeight="1" outlineLevel="2">
      <c r="A1809" s="1215">
        <v>258</v>
      </c>
      <c r="B1809" s="1216"/>
      <c r="C1809" s="1217"/>
      <c r="D1809" s="1218"/>
      <c r="E1809" s="587">
        <f t="shared" si="372"/>
        <v>0</v>
      </c>
      <c r="G1809" s="1215">
        <v>258</v>
      </c>
      <c r="H1809" s="1216"/>
      <c r="I1809" s="1217"/>
      <c r="J1809" s="1218"/>
      <c r="K1809" s="587">
        <f t="shared" si="397"/>
        <v>0</v>
      </c>
      <c r="M1809" s="1215">
        <v>258</v>
      </c>
      <c r="N1809" s="1216"/>
      <c r="O1809" s="1217"/>
      <c r="P1809" s="1218"/>
      <c r="Q1809" s="587">
        <f t="shared" si="398"/>
        <v>0</v>
      </c>
      <c r="S1809" s="1215">
        <v>258</v>
      </c>
      <c r="T1809" s="1216"/>
      <c r="U1809" s="1217"/>
      <c r="V1809" s="1218"/>
      <c r="W1809" s="587">
        <f t="shared" si="399"/>
        <v>0</v>
      </c>
      <c r="Y1809" s="1215">
        <v>258</v>
      </c>
      <c r="Z1809" s="1216"/>
      <c r="AA1809" s="1217"/>
      <c r="AB1809" s="1218"/>
      <c r="AC1809" s="587">
        <f t="shared" si="400"/>
        <v>0</v>
      </c>
      <c r="AE1809" s="1215">
        <v>258</v>
      </c>
      <c r="AF1809" s="1216"/>
      <c r="AG1809" s="1217"/>
      <c r="AH1809" s="1218"/>
      <c r="AI1809" s="587">
        <f t="shared" si="401"/>
        <v>0</v>
      </c>
      <c r="AK1809" s="1215">
        <v>258</v>
      </c>
      <c r="AL1809" s="1216"/>
      <c r="AM1809" s="1217"/>
      <c r="AN1809" s="1218"/>
      <c r="AO1809" s="587">
        <f t="shared" si="402"/>
        <v>0</v>
      </c>
      <c r="AQ1809" s="1215">
        <v>258</v>
      </c>
      <c r="AR1809" s="1216"/>
      <c r="AS1809" s="1217"/>
      <c r="AT1809" s="1218"/>
      <c r="AU1809" s="587">
        <f t="shared" si="403"/>
        <v>0</v>
      </c>
      <c r="AW1809" s="1215">
        <v>258</v>
      </c>
      <c r="AX1809" s="1216"/>
      <c r="AY1809" s="1217"/>
      <c r="AZ1809" s="1218"/>
      <c r="BA1809" s="587">
        <f t="shared" si="404"/>
        <v>0</v>
      </c>
      <c r="BC1809" s="1215">
        <v>258</v>
      </c>
      <c r="BD1809" s="1216"/>
      <c r="BE1809" s="1217"/>
      <c r="BF1809" s="1218"/>
      <c r="BG1809" s="587">
        <f t="shared" si="405"/>
        <v>0</v>
      </c>
      <c r="BI1809" s="1215">
        <v>258</v>
      </c>
      <c r="BJ1809" s="1216"/>
      <c r="BK1809" s="1217"/>
      <c r="BL1809" s="1218"/>
      <c r="BM1809" s="587">
        <f t="shared" si="406"/>
        <v>0</v>
      </c>
      <c r="BO1809" s="1215">
        <v>258</v>
      </c>
      <c r="BP1809" s="1216"/>
      <c r="BQ1809" s="1217"/>
      <c r="BR1809" s="1218"/>
      <c r="BS1809" s="587">
        <f t="shared" si="407"/>
        <v>0</v>
      </c>
    </row>
    <row r="1810" spans="1:71" s="17" customFormat="1" ht="16.75" hidden="1" customHeight="1" outlineLevel="2">
      <c r="A1810" s="1215">
        <v>259</v>
      </c>
      <c r="B1810" s="1216"/>
      <c r="C1810" s="1217"/>
      <c r="D1810" s="1218"/>
      <c r="E1810" s="587">
        <f t="shared" si="372"/>
        <v>0</v>
      </c>
      <c r="G1810" s="1215">
        <v>259</v>
      </c>
      <c r="H1810" s="1216"/>
      <c r="I1810" s="1217"/>
      <c r="J1810" s="1218"/>
      <c r="K1810" s="587">
        <f t="shared" si="397"/>
        <v>0</v>
      </c>
      <c r="M1810" s="1215">
        <v>259</v>
      </c>
      <c r="N1810" s="1216"/>
      <c r="O1810" s="1217"/>
      <c r="P1810" s="1218"/>
      <c r="Q1810" s="587">
        <f t="shared" si="398"/>
        <v>0</v>
      </c>
      <c r="S1810" s="1215">
        <v>259</v>
      </c>
      <c r="T1810" s="1216"/>
      <c r="U1810" s="1217"/>
      <c r="V1810" s="1218"/>
      <c r="W1810" s="587">
        <f t="shared" si="399"/>
        <v>0</v>
      </c>
      <c r="Y1810" s="1215">
        <v>259</v>
      </c>
      <c r="Z1810" s="1216"/>
      <c r="AA1810" s="1217"/>
      <c r="AB1810" s="1218"/>
      <c r="AC1810" s="587">
        <f t="shared" si="400"/>
        <v>0</v>
      </c>
      <c r="AE1810" s="1215">
        <v>259</v>
      </c>
      <c r="AF1810" s="1216"/>
      <c r="AG1810" s="1217"/>
      <c r="AH1810" s="1218"/>
      <c r="AI1810" s="587">
        <f t="shared" si="401"/>
        <v>0</v>
      </c>
      <c r="AK1810" s="1215">
        <v>259</v>
      </c>
      <c r="AL1810" s="1216"/>
      <c r="AM1810" s="1217"/>
      <c r="AN1810" s="1218"/>
      <c r="AO1810" s="587">
        <f t="shared" si="402"/>
        <v>0</v>
      </c>
      <c r="AQ1810" s="1215">
        <v>259</v>
      </c>
      <c r="AR1810" s="1216"/>
      <c r="AS1810" s="1217"/>
      <c r="AT1810" s="1218"/>
      <c r="AU1810" s="587">
        <f t="shared" si="403"/>
        <v>0</v>
      </c>
      <c r="AW1810" s="1215">
        <v>259</v>
      </c>
      <c r="AX1810" s="1216"/>
      <c r="AY1810" s="1217"/>
      <c r="AZ1810" s="1218"/>
      <c r="BA1810" s="587">
        <f t="shared" si="404"/>
        <v>0</v>
      </c>
      <c r="BC1810" s="1215">
        <v>259</v>
      </c>
      <c r="BD1810" s="1216"/>
      <c r="BE1810" s="1217"/>
      <c r="BF1810" s="1218"/>
      <c r="BG1810" s="587">
        <f t="shared" si="405"/>
        <v>0</v>
      </c>
      <c r="BI1810" s="1215">
        <v>259</v>
      </c>
      <c r="BJ1810" s="1216"/>
      <c r="BK1810" s="1217"/>
      <c r="BL1810" s="1218"/>
      <c r="BM1810" s="587">
        <f t="shared" si="406"/>
        <v>0</v>
      </c>
      <c r="BO1810" s="1215">
        <v>259</v>
      </c>
      <c r="BP1810" s="1216"/>
      <c r="BQ1810" s="1217"/>
      <c r="BR1810" s="1218"/>
      <c r="BS1810" s="587">
        <f t="shared" si="407"/>
        <v>0</v>
      </c>
    </row>
    <row r="1811" spans="1:71" s="17" customFormat="1" ht="16.75" hidden="1" customHeight="1" outlineLevel="2">
      <c r="A1811" s="1215">
        <v>260</v>
      </c>
      <c r="B1811" s="1216"/>
      <c r="C1811" s="1217"/>
      <c r="D1811" s="1218"/>
      <c r="E1811" s="587">
        <f t="shared" si="372"/>
        <v>0</v>
      </c>
      <c r="G1811" s="1215">
        <v>260</v>
      </c>
      <c r="H1811" s="1216"/>
      <c r="I1811" s="1217"/>
      <c r="J1811" s="1218"/>
      <c r="K1811" s="587">
        <f t="shared" si="397"/>
        <v>0</v>
      </c>
      <c r="M1811" s="1215">
        <v>260</v>
      </c>
      <c r="N1811" s="1216"/>
      <c r="O1811" s="1217"/>
      <c r="P1811" s="1218"/>
      <c r="Q1811" s="587">
        <f t="shared" si="398"/>
        <v>0</v>
      </c>
      <c r="S1811" s="1215">
        <v>260</v>
      </c>
      <c r="T1811" s="1216"/>
      <c r="U1811" s="1217"/>
      <c r="V1811" s="1218"/>
      <c r="W1811" s="587">
        <f t="shared" si="399"/>
        <v>0</v>
      </c>
      <c r="Y1811" s="1215">
        <v>260</v>
      </c>
      <c r="Z1811" s="1216"/>
      <c r="AA1811" s="1217"/>
      <c r="AB1811" s="1218"/>
      <c r="AC1811" s="587">
        <f t="shared" si="400"/>
        <v>0</v>
      </c>
      <c r="AE1811" s="1215">
        <v>260</v>
      </c>
      <c r="AF1811" s="1216"/>
      <c r="AG1811" s="1217"/>
      <c r="AH1811" s="1218"/>
      <c r="AI1811" s="587">
        <f t="shared" si="401"/>
        <v>0</v>
      </c>
      <c r="AK1811" s="1215">
        <v>260</v>
      </c>
      <c r="AL1811" s="1216"/>
      <c r="AM1811" s="1217"/>
      <c r="AN1811" s="1218"/>
      <c r="AO1811" s="587">
        <f t="shared" si="402"/>
        <v>0</v>
      </c>
      <c r="AQ1811" s="1215">
        <v>260</v>
      </c>
      <c r="AR1811" s="1216"/>
      <c r="AS1811" s="1217"/>
      <c r="AT1811" s="1218"/>
      <c r="AU1811" s="587">
        <f t="shared" si="403"/>
        <v>0</v>
      </c>
      <c r="AW1811" s="1215">
        <v>260</v>
      </c>
      <c r="AX1811" s="1216"/>
      <c r="AY1811" s="1217"/>
      <c r="AZ1811" s="1218"/>
      <c r="BA1811" s="587">
        <f t="shared" si="404"/>
        <v>0</v>
      </c>
      <c r="BC1811" s="1215">
        <v>260</v>
      </c>
      <c r="BD1811" s="1216"/>
      <c r="BE1811" s="1217"/>
      <c r="BF1811" s="1218"/>
      <c r="BG1811" s="587">
        <f t="shared" si="405"/>
        <v>0</v>
      </c>
      <c r="BI1811" s="1215">
        <v>260</v>
      </c>
      <c r="BJ1811" s="1216"/>
      <c r="BK1811" s="1217"/>
      <c r="BL1811" s="1218"/>
      <c r="BM1811" s="587">
        <f t="shared" si="406"/>
        <v>0</v>
      </c>
      <c r="BO1811" s="1215">
        <v>260</v>
      </c>
      <c r="BP1811" s="1216"/>
      <c r="BQ1811" s="1217"/>
      <c r="BR1811" s="1218"/>
      <c r="BS1811" s="587">
        <f t="shared" si="407"/>
        <v>0</v>
      </c>
    </row>
    <row r="1812" spans="1:71" s="17" customFormat="1" ht="16.75" hidden="1" customHeight="1" outlineLevel="2">
      <c r="A1812" s="1215">
        <v>261</v>
      </c>
      <c r="B1812" s="1216"/>
      <c r="C1812" s="1217"/>
      <c r="D1812" s="1218"/>
      <c r="E1812" s="587">
        <f t="shared" si="372"/>
        <v>0</v>
      </c>
      <c r="G1812" s="1215">
        <v>261</v>
      </c>
      <c r="H1812" s="1216"/>
      <c r="I1812" s="1217"/>
      <c r="J1812" s="1218"/>
      <c r="K1812" s="587">
        <f t="shared" si="397"/>
        <v>0</v>
      </c>
      <c r="M1812" s="1215">
        <v>261</v>
      </c>
      <c r="N1812" s="1216"/>
      <c r="O1812" s="1217"/>
      <c r="P1812" s="1218"/>
      <c r="Q1812" s="587">
        <f t="shared" si="398"/>
        <v>0</v>
      </c>
      <c r="S1812" s="1215">
        <v>261</v>
      </c>
      <c r="T1812" s="1216"/>
      <c r="U1812" s="1217"/>
      <c r="V1812" s="1218"/>
      <c r="W1812" s="587">
        <f t="shared" si="399"/>
        <v>0</v>
      </c>
      <c r="Y1812" s="1215">
        <v>261</v>
      </c>
      <c r="Z1812" s="1216"/>
      <c r="AA1812" s="1217"/>
      <c r="AB1812" s="1218"/>
      <c r="AC1812" s="587">
        <f t="shared" si="400"/>
        <v>0</v>
      </c>
      <c r="AE1812" s="1215">
        <v>261</v>
      </c>
      <c r="AF1812" s="1216"/>
      <c r="AG1812" s="1217"/>
      <c r="AH1812" s="1218"/>
      <c r="AI1812" s="587">
        <f t="shared" si="401"/>
        <v>0</v>
      </c>
      <c r="AK1812" s="1215">
        <v>261</v>
      </c>
      <c r="AL1812" s="1216"/>
      <c r="AM1812" s="1217"/>
      <c r="AN1812" s="1218"/>
      <c r="AO1812" s="587">
        <f t="shared" si="402"/>
        <v>0</v>
      </c>
      <c r="AQ1812" s="1215">
        <v>261</v>
      </c>
      <c r="AR1812" s="1216"/>
      <c r="AS1812" s="1217"/>
      <c r="AT1812" s="1218"/>
      <c r="AU1812" s="587">
        <f t="shared" si="403"/>
        <v>0</v>
      </c>
      <c r="AW1812" s="1215">
        <v>261</v>
      </c>
      <c r="AX1812" s="1216"/>
      <c r="AY1812" s="1217"/>
      <c r="AZ1812" s="1218"/>
      <c r="BA1812" s="587">
        <f t="shared" si="404"/>
        <v>0</v>
      </c>
      <c r="BC1812" s="1215">
        <v>261</v>
      </c>
      <c r="BD1812" s="1216"/>
      <c r="BE1812" s="1217"/>
      <c r="BF1812" s="1218"/>
      <c r="BG1812" s="587">
        <f t="shared" si="405"/>
        <v>0</v>
      </c>
      <c r="BI1812" s="1215">
        <v>261</v>
      </c>
      <c r="BJ1812" s="1216"/>
      <c r="BK1812" s="1217"/>
      <c r="BL1812" s="1218"/>
      <c r="BM1812" s="587">
        <f t="shared" si="406"/>
        <v>0</v>
      </c>
      <c r="BO1812" s="1215">
        <v>261</v>
      </c>
      <c r="BP1812" s="1216"/>
      <c r="BQ1812" s="1217"/>
      <c r="BR1812" s="1218"/>
      <c r="BS1812" s="587">
        <f t="shared" si="407"/>
        <v>0</v>
      </c>
    </row>
    <row r="1813" spans="1:71" s="17" customFormat="1" ht="16.75" hidden="1" customHeight="1" outlineLevel="2">
      <c r="A1813" s="1215">
        <v>262</v>
      </c>
      <c r="B1813" s="1216"/>
      <c r="C1813" s="1217"/>
      <c r="D1813" s="1218"/>
      <c r="E1813" s="587">
        <f t="shared" si="372"/>
        <v>0</v>
      </c>
      <c r="G1813" s="1215">
        <v>262</v>
      </c>
      <c r="H1813" s="1216"/>
      <c r="I1813" s="1217"/>
      <c r="J1813" s="1218"/>
      <c r="K1813" s="587">
        <f t="shared" si="397"/>
        <v>0</v>
      </c>
      <c r="M1813" s="1215">
        <v>262</v>
      </c>
      <c r="N1813" s="1216"/>
      <c r="O1813" s="1217"/>
      <c r="P1813" s="1218"/>
      <c r="Q1813" s="587">
        <f t="shared" si="398"/>
        <v>0</v>
      </c>
      <c r="S1813" s="1215">
        <v>262</v>
      </c>
      <c r="T1813" s="1216"/>
      <c r="U1813" s="1217"/>
      <c r="V1813" s="1218"/>
      <c r="W1813" s="587">
        <f t="shared" si="399"/>
        <v>0</v>
      </c>
      <c r="Y1813" s="1215">
        <v>262</v>
      </c>
      <c r="Z1813" s="1216"/>
      <c r="AA1813" s="1217"/>
      <c r="AB1813" s="1218"/>
      <c r="AC1813" s="587">
        <f t="shared" si="400"/>
        <v>0</v>
      </c>
      <c r="AE1813" s="1215">
        <v>262</v>
      </c>
      <c r="AF1813" s="1216"/>
      <c r="AG1813" s="1217"/>
      <c r="AH1813" s="1218"/>
      <c r="AI1813" s="587">
        <f t="shared" si="401"/>
        <v>0</v>
      </c>
      <c r="AK1813" s="1215">
        <v>262</v>
      </c>
      <c r="AL1813" s="1216"/>
      <c r="AM1813" s="1217"/>
      <c r="AN1813" s="1218"/>
      <c r="AO1813" s="587">
        <f t="shared" si="402"/>
        <v>0</v>
      </c>
      <c r="AQ1813" s="1215">
        <v>262</v>
      </c>
      <c r="AR1813" s="1216"/>
      <c r="AS1813" s="1217"/>
      <c r="AT1813" s="1218"/>
      <c r="AU1813" s="587">
        <f t="shared" si="403"/>
        <v>0</v>
      </c>
      <c r="AW1813" s="1215">
        <v>262</v>
      </c>
      <c r="AX1813" s="1216"/>
      <c r="AY1813" s="1217"/>
      <c r="AZ1813" s="1218"/>
      <c r="BA1813" s="587">
        <f t="shared" si="404"/>
        <v>0</v>
      </c>
      <c r="BC1813" s="1215">
        <v>262</v>
      </c>
      <c r="BD1813" s="1216"/>
      <c r="BE1813" s="1217"/>
      <c r="BF1813" s="1218"/>
      <c r="BG1813" s="587">
        <f t="shared" si="405"/>
        <v>0</v>
      </c>
      <c r="BI1813" s="1215">
        <v>262</v>
      </c>
      <c r="BJ1813" s="1216"/>
      <c r="BK1813" s="1217"/>
      <c r="BL1813" s="1218"/>
      <c r="BM1813" s="587">
        <f t="shared" si="406"/>
        <v>0</v>
      </c>
      <c r="BO1813" s="1215">
        <v>262</v>
      </c>
      <c r="BP1813" s="1216"/>
      <c r="BQ1813" s="1217"/>
      <c r="BR1813" s="1218"/>
      <c r="BS1813" s="587">
        <f t="shared" si="407"/>
        <v>0</v>
      </c>
    </row>
    <row r="1814" spans="1:71" s="17" customFormat="1" ht="16.75" hidden="1" customHeight="1" outlineLevel="2">
      <c r="A1814" s="1215">
        <v>263</v>
      </c>
      <c r="B1814" s="1216"/>
      <c r="C1814" s="1217"/>
      <c r="D1814" s="1218"/>
      <c r="E1814" s="587">
        <f t="shared" si="372"/>
        <v>0</v>
      </c>
      <c r="G1814" s="1215">
        <v>263</v>
      </c>
      <c r="H1814" s="1216"/>
      <c r="I1814" s="1217"/>
      <c r="J1814" s="1218"/>
      <c r="K1814" s="587">
        <f t="shared" si="397"/>
        <v>0</v>
      </c>
      <c r="M1814" s="1215">
        <v>263</v>
      </c>
      <c r="N1814" s="1216"/>
      <c r="O1814" s="1217"/>
      <c r="P1814" s="1218"/>
      <c r="Q1814" s="587">
        <f t="shared" si="398"/>
        <v>0</v>
      </c>
      <c r="S1814" s="1215">
        <v>263</v>
      </c>
      <c r="T1814" s="1216"/>
      <c r="U1814" s="1217"/>
      <c r="V1814" s="1218"/>
      <c r="W1814" s="587">
        <f t="shared" si="399"/>
        <v>0</v>
      </c>
      <c r="Y1814" s="1215">
        <v>263</v>
      </c>
      <c r="Z1814" s="1216"/>
      <c r="AA1814" s="1217"/>
      <c r="AB1814" s="1218"/>
      <c r="AC1814" s="587">
        <f t="shared" si="400"/>
        <v>0</v>
      </c>
      <c r="AE1814" s="1215">
        <v>263</v>
      </c>
      <c r="AF1814" s="1216"/>
      <c r="AG1814" s="1217"/>
      <c r="AH1814" s="1218"/>
      <c r="AI1814" s="587">
        <f t="shared" si="401"/>
        <v>0</v>
      </c>
      <c r="AK1814" s="1215">
        <v>263</v>
      </c>
      <c r="AL1814" s="1216"/>
      <c r="AM1814" s="1217"/>
      <c r="AN1814" s="1218"/>
      <c r="AO1814" s="587">
        <f t="shared" si="402"/>
        <v>0</v>
      </c>
      <c r="AQ1814" s="1215">
        <v>263</v>
      </c>
      <c r="AR1814" s="1216"/>
      <c r="AS1814" s="1217"/>
      <c r="AT1814" s="1218"/>
      <c r="AU1814" s="587">
        <f t="shared" si="403"/>
        <v>0</v>
      </c>
      <c r="AW1814" s="1215">
        <v>263</v>
      </c>
      <c r="AX1814" s="1216"/>
      <c r="AY1814" s="1217"/>
      <c r="AZ1814" s="1218"/>
      <c r="BA1814" s="587">
        <f t="shared" si="404"/>
        <v>0</v>
      </c>
      <c r="BC1814" s="1215">
        <v>263</v>
      </c>
      <c r="BD1814" s="1216"/>
      <c r="BE1814" s="1217"/>
      <c r="BF1814" s="1218"/>
      <c r="BG1814" s="587">
        <f t="shared" si="405"/>
        <v>0</v>
      </c>
      <c r="BI1814" s="1215">
        <v>263</v>
      </c>
      <c r="BJ1814" s="1216"/>
      <c r="BK1814" s="1217"/>
      <c r="BL1814" s="1218"/>
      <c r="BM1814" s="587">
        <f t="shared" si="406"/>
        <v>0</v>
      </c>
      <c r="BO1814" s="1215">
        <v>263</v>
      </c>
      <c r="BP1814" s="1216"/>
      <c r="BQ1814" s="1217"/>
      <c r="BR1814" s="1218"/>
      <c r="BS1814" s="587">
        <f t="shared" si="407"/>
        <v>0</v>
      </c>
    </row>
    <row r="1815" spans="1:71" s="17" customFormat="1" ht="16.75" hidden="1" customHeight="1" outlineLevel="2">
      <c r="A1815" s="1215">
        <v>264</v>
      </c>
      <c r="B1815" s="1216"/>
      <c r="C1815" s="1217"/>
      <c r="D1815" s="1218"/>
      <c r="E1815" s="587">
        <f>IF(AND(C1815&gt;=D$1545,C1815&lt;=D$1544),1,0)</f>
        <v>0</v>
      </c>
      <c r="G1815" s="1215">
        <v>264</v>
      </c>
      <c r="H1815" s="1216"/>
      <c r="I1815" s="1217"/>
      <c r="J1815" s="1218"/>
      <c r="K1815" s="587">
        <f>IF(AND(I1815&gt;=J$1545,I1815&lt;=J$1544),1,0)</f>
        <v>0</v>
      </c>
      <c r="M1815" s="1215">
        <v>264</v>
      </c>
      <c r="N1815" s="1216"/>
      <c r="O1815" s="1217"/>
      <c r="P1815" s="1218"/>
      <c r="Q1815" s="587">
        <f>IF(AND(O1815&gt;=P$1545,O1815&lt;=P$1544),1,0)</f>
        <v>0</v>
      </c>
      <c r="S1815" s="1215">
        <v>264</v>
      </c>
      <c r="T1815" s="1216"/>
      <c r="U1815" s="1217"/>
      <c r="V1815" s="1218"/>
      <c r="W1815" s="587">
        <f>IF(AND(U1815&gt;=V$1545,U1815&lt;=V$1544),1,0)</f>
        <v>0</v>
      </c>
      <c r="Y1815" s="1215">
        <v>264</v>
      </c>
      <c r="Z1815" s="1216"/>
      <c r="AA1815" s="1217"/>
      <c r="AB1815" s="1218"/>
      <c r="AC1815" s="587">
        <f>IF(AND(AA1815&gt;=AB$1545,AA1815&lt;=AB$1544),1,0)</f>
        <v>0</v>
      </c>
      <c r="AE1815" s="1215">
        <v>264</v>
      </c>
      <c r="AF1815" s="1216"/>
      <c r="AG1815" s="1217"/>
      <c r="AH1815" s="1218"/>
      <c r="AI1815" s="587">
        <f>IF(AND(AG1815&gt;=AH$1545,AG1815&lt;=AH$1544),1,0)</f>
        <v>0</v>
      </c>
      <c r="AK1815" s="1215">
        <v>264</v>
      </c>
      <c r="AL1815" s="1216"/>
      <c r="AM1815" s="1217"/>
      <c r="AN1815" s="1218"/>
      <c r="AO1815" s="587">
        <f>IF(AND(AM1815&gt;=AN$1545,AM1815&lt;=AN$1544),1,0)</f>
        <v>0</v>
      </c>
      <c r="AQ1815" s="1215">
        <v>264</v>
      </c>
      <c r="AR1815" s="1216"/>
      <c r="AS1815" s="1217"/>
      <c r="AT1815" s="1218"/>
      <c r="AU1815" s="587">
        <f>IF(AND(AS1815&gt;=AT$1545,AS1815&lt;=AT$1544),1,0)</f>
        <v>0</v>
      </c>
      <c r="AW1815" s="1215">
        <v>264</v>
      </c>
      <c r="AX1815" s="1216"/>
      <c r="AY1815" s="1217"/>
      <c r="AZ1815" s="1218"/>
      <c r="BA1815" s="587">
        <f>IF(AND(AY1815&gt;=AZ$1545,AY1815&lt;=AZ$1544),1,0)</f>
        <v>0</v>
      </c>
      <c r="BC1815" s="1215">
        <v>264</v>
      </c>
      <c r="BD1815" s="1216"/>
      <c r="BE1815" s="1217"/>
      <c r="BF1815" s="1218"/>
      <c r="BG1815" s="587">
        <f>IF(AND(BE1815&gt;=BF$1545,BE1815&lt;=BF$1544),1,0)</f>
        <v>0</v>
      </c>
      <c r="BI1815" s="1215">
        <v>264</v>
      </c>
      <c r="BJ1815" s="1216"/>
      <c r="BK1815" s="1217"/>
      <c r="BL1815" s="1218"/>
      <c r="BM1815" s="587">
        <f>IF(AND(BK1815&gt;=BL$1545,BK1815&lt;=BL$1544),1,0)</f>
        <v>0</v>
      </c>
      <c r="BO1815" s="1215">
        <v>264</v>
      </c>
      <c r="BP1815" s="1216"/>
      <c r="BQ1815" s="1217"/>
      <c r="BR1815" s="1218"/>
      <c r="BS1815" s="587">
        <f>IF(AND(BQ1815&gt;=BR$1545,BQ1815&lt;=BR$1544),1,0)</f>
        <v>0</v>
      </c>
    </row>
    <row r="1816" spans="1:71" s="17" customFormat="1" ht="16.75" hidden="1" customHeight="1" outlineLevel="2">
      <c r="A1816" s="1215">
        <v>265</v>
      </c>
      <c r="B1816" s="1216"/>
      <c r="C1816" s="1217"/>
      <c r="D1816" s="1218"/>
      <c r="E1816" s="587">
        <f t="shared" ref="E1816:E1818" si="408">IF(AND(C1816&gt;=D$1545,C1816&lt;=D$1544),1,0)</f>
        <v>0</v>
      </c>
      <c r="G1816" s="1215">
        <v>265</v>
      </c>
      <c r="H1816" s="1216"/>
      <c r="I1816" s="1217"/>
      <c r="J1816" s="1218"/>
      <c r="K1816" s="587">
        <f t="shared" ref="K1816:K1879" si="409">IF(AND(I1816&gt;=J$1545,I1816&lt;=J$1544),1,0)</f>
        <v>0</v>
      </c>
      <c r="M1816" s="1215">
        <v>265</v>
      </c>
      <c r="N1816" s="1216"/>
      <c r="O1816" s="1217"/>
      <c r="P1816" s="1218"/>
      <c r="Q1816" s="587">
        <f t="shared" ref="Q1816:Q1879" si="410">IF(AND(O1816&gt;=P$1545,O1816&lt;=P$1544),1,0)</f>
        <v>0</v>
      </c>
      <c r="S1816" s="1215">
        <v>265</v>
      </c>
      <c r="T1816" s="1216"/>
      <c r="U1816" s="1217"/>
      <c r="V1816" s="1218"/>
      <c r="W1816" s="587">
        <f t="shared" ref="W1816:W1879" si="411">IF(AND(U1816&gt;=V$1545,U1816&lt;=V$1544),1,0)</f>
        <v>0</v>
      </c>
      <c r="Y1816" s="1215">
        <v>265</v>
      </c>
      <c r="Z1816" s="1216"/>
      <c r="AA1816" s="1217"/>
      <c r="AB1816" s="1218"/>
      <c r="AC1816" s="587">
        <f t="shared" ref="AC1816:AC1879" si="412">IF(AND(AA1816&gt;=AB$1545,AA1816&lt;=AB$1544),1,0)</f>
        <v>0</v>
      </c>
      <c r="AE1816" s="1215">
        <v>265</v>
      </c>
      <c r="AF1816" s="1216"/>
      <c r="AG1816" s="1217"/>
      <c r="AH1816" s="1218"/>
      <c r="AI1816" s="587">
        <f t="shared" ref="AI1816:AI1879" si="413">IF(AND(AG1816&gt;=AH$1545,AG1816&lt;=AH$1544),1,0)</f>
        <v>0</v>
      </c>
      <c r="AK1816" s="1215">
        <v>265</v>
      </c>
      <c r="AL1816" s="1216"/>
      <c r="AM1816" s="1217"/>
      <c r="AN1816" s="1218"/>
      <c r="AO1816" s="587">
        <f t="shared" ref="AO1816:AO1879" si="414">IF(AND(AM1816&gt;=AN$1545,AM1816&lt;=AN$1544),1,0)</f>
        <v>0</v>
      </c>
      <c r="AQ1816" s="1215">
        <v>265</v>
      </c>
      <c r="AR1816" s="1216"/>
      <c r="AS1816" s="1217"/>
      <c r="AT1816" s="1218"/>
      <c r="AU1816" s="587">
        <f t="shared" ref="AU1816:AU1879" si="415">IF(AND(AS1816&gt;=AT$1545,AS1816&lt;=AT$1544),1,0)</f>
        <v>0</v>
      </c>
      <c r="AW1816" s="1215">
        <v>265</v>
      </c>
      <c r="AX1816" s="1216"/>
      <c r="AY1816" s="1217"/>
      <c r="AZ1816" s="1218"/>
      <c r="BA1816" s="587">
        <f t="shared" ref="BA1816:BA1879" si="416">IF(AND(AY1816&gt;=AZ$1545,AY1816&lt;=AZ$1544),1,0)</f>
        <v>0</v>
      </c>
      <c r="BC1816" s="1215">
        <v>265</v>
      </c>
      <c r="BD1816" s="1216"/>
      <c r="BE1816" s="1217"/>
      <c r="BF1816" s="1218"/>
      <c r="BG1816" s="587">
        <f t="shared" ref="BG1816:BG1879" si="417">IF(AND(BE1816&gt;=BF$1545,BE1816&lt;=BF$1544),1,0)</f>
        <v>0</v>
      </c>
      <c r="BI1816" s="1215">
        <v>265</v>
      </c>
      <c r="BJ1816" s="1216"/>
      <c r="BK1816" s="1217"/>
      <c r="BL1816" s="1218"/>
      <c r="BM1816" s="587">
        <f t="shared" ref="BM1816:BM1879" si="418">IF(AND(BK1816&gt;=BL$1545,BK1816&lt;=BL$1544),1,0)</f>
        <v>0</v>
      </c>
      <c r="BO1816" s="1215">
        <v>265</v>
      </c>
      <c r="BP1816" s="1216"/>
      <c r="BQ1816" s="1217"/>
      <c r="BR1816" s="1218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15">
        <v>266</v>
      </c>
      <c r="B1817" s="1216"/>
      <c r="C1817" s="1217"/>
      <c r="D1817" s="1218"/>
      <c r="E1817" s="587">
        <f t="shared" si="408"/>
        <v>0</v>
      </c>
      <c r="G1817" s="1215">
        <v>266</v>
      </c>
      <c r="H1817" s="1216"/>
      <c r="I1817" s="1217"/>
      <c r="J1817" s="1218"/>
      <c r="K1817" s="587">
        <f t="shared" si="409"/>
        <v>0</v>
      </c>
      <c r="M1817" s="1215">
        <v>266</v>
      </c>
      <c r="N1817" s="1216"/>
      <c r="O1817" s="1217"/>
      <c r="P1817" s="1218"/>
      <c r="Q1817" s="587">
        <f t="shared" si="410"/>
        <v>0</v>
      </c>
      <c r="S1817" s="1215">
        <v>266</v>
      </c>
      <c r="T1817" s="1216"/>
      <c r="U1817" s="1217"/>
      <c r="V1817" s="1218"/>
      <c r="W1817" s="587">
        <f t="shared" si="411"/>
        <v>0</v>
      </c>
      <c r="Y1817" s="1215">
        <v>266</v>
      </c>
      <c r="Z1817" s="1216"/>
      <c r="AA1817" s="1217"/>
      <c r="AB1817" s="1218"/>
      <c r="AC1817" s="587">
        <f t="shared" si="412"/>
        <v>0</v>
      </c>
      <c r="AE1817" s="1215">
        <v>266</v>
      </c>
      <c r="AF1817" s="1216"/>
      <c r="AG1817" s="1217"/>
      <c r="AH1817" s="1218"/>
      <c r="AI1817" s="587">
        <f t="shared" si="413"/>
        <v>0</v>
      </c>
      <c r="AK1817" s="1215">
        <v>266</v>
      </c>
      <c r="AL1817" s="1216"/>
      <c r="AM1817" s="1217"/>
      <c r="AN1817" s="1218"/>
      <c r="AO1817" s="587">
        <f t="shared" si="414"/>
        <v>0</v>
      </c>
      <c r="AQ1817" s="1215">
        <v>266</v>
      </c>
      <c r="AR1817" s="1216"/>
      <c r="AS1817" s="1217"/>
      <c r="AT1817" s="1218"/>
      <c r="AU1817" s="587">
        <f t="shared" si="415"/>
        <v>0</v>
      </c>
      <c r="AW1817" s="1215">
        <v>266</v>
      </c>
      <c r="AX1817" s="1216"/>
      <c r="AY1817" s="1217"/>
      <c r="AZ1817" s="1218"/>
      <c r="BA1817" s="587">
        <f t="shared" si="416"/>
        <v>0</v>
      </c>
      <c r="BC1817" s="1215">
        <v>266</v>
      </c>
      <c r="BD1817" s="1216"/>
      <c r="BE1817" s="1217"/>
      <c r="BF1817" s="1218"/>
      <c r="BG1817" s="587">
        <f t="shared" si="417"/>
        <v>0</v>
      </c>
      <c r="BI1817" s="1215">
        <v>266</v>
      </c>
      <c r="BJ1817" s="1216"/>
      <c r="BK1817" s="1217"/>
      <c r="BL1817" s="1218"/>
      <c r="BM1817" s="587">
        <f t="shared" si="418"/>
        <v>0</v>
      </c>
      <c r="BO1817" s="1215">
        <v>266</v>
      </c>
      <c r="BP1817" s="1216"/>
      <c r="BQ1817" s="1217"/>
      <c r="BR1817" s="1218"/>
      <c r="BS1817" s="587">
        <f t="shared" si="419"/>
        <v>0</v>
      </c>
    </row>
    <row r="1818" spans="1:71" s="17" customFormat="1" ht="16.75" hidden="1" customHeight="1" outlineLevel="2">
      <c r="A1818" s="1215">
        <v>267</v>
      </c>
      <c r="B1818" s="1216"/>
      <c r="C1818" s="1217"/>
      <c r="D1818" s="1218"/>
      <c r="E1818" s="587">
        <f t="shared" si="408"/>
        <v>0</v>
      </c>
      <c r="G1818" s="1215">
        <v>267</v>
      </c>
      <c r="H1818" s="1216"/>
      <c r="I1818" s="1217"/>
      <c r="J1818" s="1218"/>
      <c r="K1818" s="587">
        <f t="shared" si="409"/>
        <v>0</v>
      </c>
      <c r="M1818" s="1215">
        <v>267</v>
      </c>
      <c r="N1818" s="1216"/>
      <c r="O1818" s="1217"/>
      <c r="P1818" s="1218"/>
      <c r="Q1818" s="587">
        <f t="shared" si="410"/>
        <v>0</v>
      </c>
      <c r="S1818" s="1215">
        <v>267</v>
      </c>
      <c r="T1818" s="1216"/>
      <c r="U1818" s="1217"/>
      <c r="V1818" s="1218"/>
      <c r="W1818" s="587">
        <f t="shared" si="411"/>
        <v>0</v>
      </c>
      <c r="Y1818" s="1215">
        <v>267</v>
      </c>
      <c r="Z1818" s="1216"/>
      <c r="AA1818" s="1217"/>
      <c r="AB1818" s="1218"/>
      <c r="AC1818" s="587">
        <f t="shared" si="412"/>
        <v>0</v>
      </c>
      <c r="AE1818" s="1215">
        <v>267</v>
      </c>
      <c r="AF1818" s="1216"/>
      <c r="AG1818" s="1217"/>
      <c r="AH1818" s="1218"/>
      <c r="AI1818" s="587">
        <f t="shared" si="413"/>
        <v>0</v>
      </c>
      <c r="AK1818" s="1215">
        <v>267</v>
      </c>
      <c r="AL1818" s="1216"/>
      <c r="AM1818" s="1217"/>
      <c r="AN1818" s="1218"/>
      <c r="AO1818" s="587">
        <f t="shared" si="414"/>
        <v>0</v>
      </c>
      <c r="AQ1818" s="1215">
        <v>267</v>
      </c>
      <c r="AR1818" s="1216"/>
      <c r="AS1818" s="1217"/>
      <c r="AT1818" s="1218"/>
      <c r="AU1818" s="587">
        <f t="shared" si="415"/>
        <v>0</v>
      </c>
      <c r="AW1818" s="1215">
        <v>267</v>
      </c>
      <c r="AX1818" s="1216"/>
      <c r="AY1818" s="1217"/>
      <c r="AZ1818" s="1218"/>
      <c r="BA1818" s="587">
        <f t="shared" si="416"/>
        <v>0</v>
      </c>
      <c r="BC1818" s="1215">
        <v>267</v>
      </c>
      <c r="BD1818" s="1216"/>
      <c r="BE1818" s="1217"/>
      <c r="BF1818" s="1218"/>
      <c r="BG1818" s="587">
        <f t="shared" si="417"/>
        <v>0</v>
      </c>
      <c r="BI1818" s="1215">
        <v>267</v>
      </c>
      <c r="BJ1818" s="1216"/>
      <c r="BK1818" s="1217"/>
      <c r="BL1818" s="1218"/>
      <c r="BM1818" s="587">
        <f t="shared" si="418"/>
        <v>0</v>
      </c>
      <c r="BO1818" s="1215">
        <v>267</v>
      </c>
      <c r="BP1818" s="1216"/>
      <c r="BQ1818" s="1217"/>
      <c r="BR1818" s="1218"/>
      <c r="BS1818" s="587">
        <f t="shared" si="419"/>
        <v>0</v>
      </c>
    </row>
    <row r="1819" spans="1:71" s="17" customFormat="1" ht="16.75" hidden="1" customHeight="1" outlineLevel="2">
      <c r="A1819" s="1215">
        <v>268</v>
      </c>
      <c r="B1819" s="1216"/>
      <c r="C1819" s="1217"/>
      <c r="D1819" s="1218"/>
      <c r="E1819" s="587">
        <f t="shared" si="372"/>
        <v>0</v>
      </c>
      <c r="G1819" s="1215">
        <v>268</v>
      </c>
      <c r="H1819" s="1216"/>
      <c r="I1819" s="1217"/>
      <c r="J1819" s="1218"/>
      <c r="K1819" s="587">
        <f t="shared" si="409"/>
        <v>0</v>
      </c>
      <c r="M1819" s="1215">
        <v>268</v>
      </c>
      <c r="N1819" s="1216"/>
      <c r="O1819" s="1217"/>
      <c r="P1819" s="1218"/>
      <c r="Q1819" s="587">
        <f t="shared" si="410"/>
        <v>0</v>
      </c>
      <c r="S1819" s="1215">
        <v>268</v>
      </c>
      <c r="T1819" s="1216"/>
      <c r="U1819" s="1217"/>
      <c r="V1819" s="1218"/>
      <c r="W1819" s="587">
        <f t="shared" si="411"/>
        <v>0</v>
      </c>
      <c r="Y1819" s="1215">
        <v>268</v>
      </c>
      <c r="Z1819" s="1216"/>
      <c r="AA1819" s="1217"/>
      <c r="AB1819" s="1218"/>
      <c r="AC1819" s="587">
        <f t="shared" si="412"/>
        <v>0</v>
      </c>
      <c r="AE1819" s="1215">
        <v>268</v>
      </c>
      <c r="AF1819" s="1216"/>
      <c r="AG1819" s="1217"/>
      <c r="AH1819" s="1218"/>
      <c r="AI1819" s="587">
        <f t="shared" si="413"/>
        <v>0</v>
      </c>
      <c r="AK1819" s="1215">
        <v>268</v>
      </c>
      <c r="AL1819" s="1216"/>
      <c r="AM1819" s="1217"/>
      <c r="AN1819" s="1218"/>
      <c r="AO1819" s="587">
        <f t="shared" si="414"/>
        <v>0</v>
      </c>
      <c r="AQ1819" s="1215">
        <v>268</v>
      </c>
      <c r="AR1819" s="1216"/>
      <c r="AS1819" s="1217"/>
      <c r="AT1819" s="1218"/>
      <c r="AU1819" s="587">
        <f t="shared" si="415"/>
        <v>0</v>
      </c>
      <c r="AW1819" s="1215">
        <v>268</v>
      </c>
      <c r="AX1819" s="1216"/>
      <c r="AY1819" s="1217"/>
      <c r="AZ1819" s="1218"/>
      <c r="BA1819" s="587">
        <f t="shared" si="416"/>
        <v>0</v>
      </c>
      <c r="BC1819" s="1215">
        <v>268</v>
      </c>
      <c r="BD1819" s="1216"/>
      <c r="BE1819" s="1217"/>
      <c r="BF1819" s="1218"/>
      <c r="BG1819" s="587">
        <f t="shared" si="417"/>
        <v>0</v>
      </c>
      <c r="BI1819" s="1215">
        <v>268</v>
      </c>
      <c r="BJ1819" s="1216"/>
      <c r="BK1819" s="1217"/>
      <c r="BL1819" s="1218"/>
      <c r="BM1819" s="587">
        <f t="shared" si="418"/>
        <v>0</v>
      </c>
      <c r="BO1819" s="1215">
        <v>268</v>
      </c>
      <c r="BP1819" s="1216"/>
      <c r="BQ1819" s="1217"/>
      <c r="BR1819" s="1218"/>
      <c r="BS1819" s="587">
        <f t="shared" si="419"/>
        <v>0</v>
      </c>
    </row>
    <row r="1820" spans="1:71" s="17" customFormat="1" ht="16.75" hidden="1" customHeight="1" outlineLevel="2">
      <c r="A1820" s="1215">
        <v>269</v>
      </c>
      <c r="B1820" s="1216"/>
      <c r="C1820" s="1217"/>
      <c r="D1820" s="1218"/>
      <c r="E1820" s="587">
        <f t="shared" si="372"/>
        <v>0</v>
      </c>
      <c r="G1820" s="1215">
        <v>269</v>
      </c>
      <c r="H1820" s="1216"/>
      <c r="I1820" s="1217"/>
      <c r="J1820" s="1218"/>
      <c r="K1820" s="587">
        <f t="shared" si="409"/>
        <v>0</v>
      </c>
      <c r="M1820" s="1215">
        <v>269</v>
      </c>
      <c r="N1820" s="1216"/>
      <c r="O1820" s="1217"/>
      <c r="P1820" s="1218"/>
      <c r="Q1820" s="587">
        <f t="shared" si="410"/>
        <v>0</v>
      </c>
      <c r="S1820" s="1215">
        <v>269</v>
      </c>
      <c r="T1820" s="1216"/>
      <c r="U1820" s="1217"/>
      <c r="V1820" s="1218"/>
      <c r="W1820" s="587">
        <f t="shared" si="411"/>
        <v>0</v>
      </c>
      <c r="Y1820" s="1215">
        <v>269</v>
      </c>
      <c r="Z1820" s="1216"/>
      <c r="AA1820" s="1217"/>
      <c r="AB1820" s="1218"/>
      <c r="AC1820" s="587">
        <f t="shared" si="412"/>
        <v>0</v>
      </c>
      <c r="AE1820" s="1215">
        <v>269</v>
      </c>
      <c r="AF1820" s="1216"/>
      <c r="AG1820" s="1217"/>
      <c r="AH1820" s="1218"/>
      <c r="AI1820" s="587">
        <f t="shared" si="413"/>
        <v>0</v>
      </c>
      <c r="AK1820" s="1215">
        <v>269</v>
      </c>
      <c r="AL1820" s="1216"/>
      <c r="AM1820" s="1217"/>
      <c r="AN1820" s="1218"/>
      <c r="AO1820" s="587">
        <f t="shared" si="414"/>
        <v>0</v>
      </c>
      <c r="AQ1820" s="1215">
        <v>269</v>
      </c>
      <c r="AR1820" s="1216"/>
      <c r="AS1820" s="1217"/>
      <c r="AT1820" s="1218"/>
      <c r="AU1820" s="587">
        <f t="shared" si="415"/>
        <v>0</v>
      </c>
      <c r="AW1820" s="1215">
        <v>269</v>
      </c>
      <c r="AX1820" s="1216"/>
      <c r="AY1820" s="1217"/>
      <c r="AZ1820" s="1218"/>
      <c r="BA1820" s="587">
        <f t="shared" si="416"/>
        <v>0</v>
      </c>
      <c r="BC1820" s="1215">
        <v>269</v>
      </c>
      <c r="BD1820" s="1216"/>
      <c r="BE1820" s="1217"/>
      <c r="BF1820" s="1218"/>
      <c r="BG1820" s="587">
        <f t="shared" si="417"/>
        <v>0</v>
      </c>
      <c r="BI1820" s="1215">
        <v>269</v>
      </c>
      <c r="BJ1820" s="1216"/>
      <c r="BK1820" s="1217"/>
      <c r="BL1820" s="1218"/>
      <c r="BM1820" s="587">
        <f t="shared" si="418"/>
        <v>0</v>
      </c>
      <c r="BO1820" s="1215">
        <v>269</v>
      </c>
      <c r="BP1820" s="1216"/>
      <c r="BQ1820" s="1217"/>
      <c r="BR1820" s="1218"/>
      <c r="BS1820" s="587">
        <f t="shared" si="419"/>
        <v>0</v>
      </c>
    </row>
    <row r="1821" spans="1:71" s="17" customFormat="1" ht="16.75" hidden="1" customHeight="1" outlineLevel="2">
      <c r="A1821" s="1215">
        <v>270</v>
      </c>
      <c r="B1821" s="1216"/>
      <c r="C1821" s="1217"/>
      <c r="D1821" s="1218"/>
      <c r="E1821" s="587">
        <f t="shared" si="372"/>
        <v>0</v>
      </c>
      <c r="G1821" s="1215">
        <v>270</v>
      </c>
      <c r="H1821" s="1216"/>
      <c r="I1821" s="1217"/>
      <c r="J1821" s="1218"/>
      <c r="K1821" s="587">
        <f t="shared" si="409"/>
        <v>0</v>
      </c>
      <c r="M1821" s="1215">
        <v>270</v>
      </c>
      <c r="N1821" s="1216"/>
      <c r="O1821" s="1217"/>
      <c r="P1821" s="1218"/>
      <c r="Q1821" s="587">
        <f t="shared" si="410"/>
        <v>0</v>
      </c>
      <c r="S1821" s="1215">
        <v>270</v>
      </c>
      <c r="T1821" s="1216"/>
      <c r="U1821" s="1217"/>
      <c r="V1821" s="1218"/>
      <c r="W1821" s="587">
        <f t="shared" si="411"/>
        <v>0</v>
      </c>
      <c r="Y1821" s="1215">
        <v>270</v>
      </c>
      <c r="Z1821" s="1216"/>
      <c r="AA1821" s="1217"/>
      <c r="AB1821" s="1218"/>
      <c r="AC1821" s="587">
        <f t="shared" si="412"/>
        <v>0</v>
      </c>
      <c r="AE1821" s="1215">
        <v>270</v>
      </c>
      <c r="AF1821" s="1216"/>
      <c r="AG1821" s="1217"/>
      <c r="AH1821" s="1218"/>
      <c r="AI1821" s="587">
        <f t="shared" si="413"/>
        <v>0</v>
      </c>
      <c r="AK1821" s="1215">
        <v>270</v>
      </c>
      <c r="AL1821" s="1216"/>
      <c r="AM1821" s="1217"/>
      <c r="AN1821" s="1218"/>
      <c r="AO1821" s="587">
        <f t="shared" si="414"/>
        <v>0</v>
      </c>
      <c r="AQ1821" s="1215">
        <v>270</v>
      </c>
      <c r="AR1821" s="1216"/>
      <c r="AS1821" s="1217"/>
      <c r="AT1821" s="1218"/>
      <c r="AU1821" s="587">
        <f t="shared" si="415"/>
        <v>0</v>
      </c>
      <c r="AW1821" s="1215">
        <v>270</v>
      </c>
      <c r="AX1821" s="1216"/>
      <c r="AY1821" s="1217"/>
      <c r="AZ1821" s="1218"/>
      <c r="BA1821" s="587">
        <f t="shared" si="416"/>
        <v>0</v>
      </c>
      <c r="BC1821" s="1215">
        <v>270</v>
      </c>
      <c r="BD1821" s="1216"/>
      <c r="BE1821" s="1217"/>
      <c r="BF1821" s="1218"/>
      <c r="BG1821" s="587">
        <f t="shared" si="417"/>
        <v>0</v>
      </c>
      <c r="BI1821" s="1215">
        <v>270</v>
      </c>
      <c r="BJ1821" s="1216"/>
      <c r="BK1821" s="1217"/>
      <c r="BL1821" s="1218"/>
      <c r="BM1821" s="587">
        <f t="shared" si="418"/>
        <v>0</v>
      </c>
      <c r="BO1821" s="1215">
        <v>270</v>
      </c>
      <c r="BP1821" s="1216"/>
      <c r="BQ1821" s="1217"/>
      <c r="BR1821" s="1218"/>
      <c r="BS1821" s="587">
        <f t="shared" si="419"/>
        <v>0</v>
      </c>
    </row>
    <row r="1822" spans="1:71" s="17" customFormat="1" ht="16.75" hidden="1" customHeight="1" outlineLevel="2">
      <c r="A1822" s="1215">
        <v>271</v>
      </c>
      <c r="B1822" s="1216"/>
      <c r="C1822" s="1217"/>
      <c r="D1822" s="1218"/>
      <c r="E1822" s="587">
        <f t="shared" si="372"/>
        <v>0</v>
      </c>
      <c r="G1822" s="1215">
        <v>271</v>
      </c>
      <c r="H1822" s="1216"/>
      <c r="I1822" s="1217"/>
      <c r="J1822" s="1218"/>
      <c r="K1822" s="587">
        <f t="shared" si="409"/>
        <v>0</v>
      </c>
      <c r="M1822" s="1215">
        <v>271</v>
      </c>
      <c r="N1822" s="1216"/>
      <c r="O1822" s="1217"/>
      <c r="P1822" s="1218"/>
      <c r="Q1822" s="587">
        <f t="shared" si="410"/>
        <v>0</v>
      </c>
      <c r="S1822" s="1215">
        <v>271</v>
      </c>
      <c r="T1822" s="1216"/>
      <c r="U1822" s="1217"/>
      <c r="V1822" s="1218"/>
      <c r="W1822" s="587">
        <f t="shared" si="411"/>
        <v>0</v>
      </c>
      <c r="Y1822" s="1215">
        <v>271</v>
      </c>
      <c r="Z1822" s="1216"/>
      <c r="AA1822" s="1217"/>
      <c r="AB1822" s="1218"/>
      <c r="AC1822" s="587">
        <f t="shared" si="412"/>
        <v>0</v>
      </c>
      <c r="AE1822" s="1215">
        <v>271</v>
      </c>
      <c r="AF1822" s="1216"/>
      <c r="AG1822" s="1217"/>
      <c r="AH1822" s="1218"/>
      <c r="AI1822" s="587">
        <f t="shared" si="413"/>
        <v>0</v>
      </c>
      <c r="AK1822" s="1215">
        <v>271</v>
      </c>
      <c r="AL1822" s="1216"/>
      <c r="AM1822" s="1217"/>
      <c r="AN1822" s="1218"/>
      <c r="AO1822" s="587">
        <f t="shared" si="414"/>
        <v>0</v>
      </c>
      <c r="AQ1822" s="1215">
        <v>271</v>
      </c>
      <c r="AR1822" s="1216"/>
      <c r="AS1822" s="1217"/>
      <c r="AT1822" s="1218"/>
      <c r="AU1822" s="587">
        <f t="shared" si="415"/>
        <v>0</v>
      </c>
      <c r="AW1822" s="1215">
        <v>271</v>
      </c>
      <c r="AX1822" s="1216"/>
      <c r="AY1822" s="1217"/>
      <c r="AZ1822" s="1218"/>
      <c r="BA1822" s="587">
        <f t="shared" si="416"/>
        <v>0</v>
      </c>
      <c r="BC1822" s="1215">
        <v>271</v>
      </c>
      <c r="BD1822" s="1216"/>
      <c r="BE1822" s="1217"/>
      <c r="BF1822" s="1218"/>
      <c r="BG1822" s="587">
        <f t="shared" si="417"/>
        <v>0</v>
      </c>
      <c r="BI1822" s="1215">
        <v>271</v>
      </c>
      <c r="BJ1822" s="1216"/>
      <c r="BK1822" s="1217"/>
      <c r="BL1822" s="1218"/>
      <c r="BM1822" s="587">
        <f t="shared" si="418"/>
        <v>0</v>
      </c>
      <c r="BO1822" s="1215">
        <v>271</v>
      </c>
      <c r="BP1822" s="1216"/>
      <c r="BQ1822" s="1217"/>
      <c r="BR1822" s="1218"/>
      <c r="BS1822" s="587">
        <f t="shared" si="419"/>
        <v>0</v>
      </c>
    </row>
    <row r="1823" spans="1:71" s="17" customFormat="1" ht="16.75" hidden="1" customHeight="1" outlineLevel="2">
      <c r="A1823" s="1215">
        <v>272</v>
      </c>
      <c r="B1823" s="1216"/>
      <c r="C1823" s="1217"/>
      <c r="D1823" s="1218"/>
      <c r="E1823" s="587">
        <f t="shared" si="372"/>
        <v>0</v>
      </c>
      <c r="G1823" s="1215">
        <v>272</v>
      </c>
      <c r="H1823" s="1216"/>
      <c r="I1823" s="1217"/>
      <c r="J1823" s="1218"/>
      <c r="K1823" s="587">
        <f t="shared" si="409"/>
        <v>0</v>
      </c>
      <c r="M1823" s="1215">
        <v>272</v>
      </c>
      <c r="N1823" s="1216"/>
      <c r="O1823" s="1217"/>
      <c r="P1823" s="1218"/>
      <c r="Q1823" s="587">
        <f t="shared" si="410"/>
        <v>0</v>
      </c>
      <c r="S1823" s="1215">
        <v>272</v>
      </c>
      <c r="T1823" s="1216"/>
      <c r="U1823" s="1217"/>
      <c r="V1823" s="1218"/>
      <c r="W1823" s="587">
        <f t="shared" si="411"/>
        <v>0</v>
      </c>
      <c r="Y1823" s="1215">
        <v>272</v>
      </c>
      <c r="Z1823" s="1216"/>
      <c r="AA1823" s="1217"/>
      <c r="AB1823" s="1218"/>
      <c r="AC1823" s="587">
        <f t="shared" si="412"/>
        <v>0</v>
      </c>
      <c r="AE1823" s="1215">
        <v>272</v>
      </c>
      <c r="AF1823" s="1216"/>
      <c r="AG1823" s="1217"/>
      <c r="AH1823" s="1218"/>
      <c r="AI1823" s="587">
        <f t="shared" si="413"/>
        <v>0</v>
      </c>
      <c r="AK1823" s="1215">
        <v>272</v>
      </c>
      <c r="AL1823" s="1216"/>
      <c r="AM1823" s="1217"/>
      <c r="AN1823" s="1218"/>
      <c r="AO1823" s="587">
        <f t="shared" si="414"/>
        <v>0</v>
      </c>
      <c r="AQ1823" s="1215">
        <v>272</v>
      </c>
      <c r="AR1823" s="1216"/>
      <c r="AS1823" s="1217"/>
      <c r="AT1823" s="1218"/>
      <c r="AU1823" s="587">
        <f t="shared" si="415"/>
        <v>0</v>
      </c>
      <c r="AW1823" s="1215">
        <v>272</v>
      </c>
      <c r="AX1823" s="1216"/>
      <c r="AY1823" s="1217"/>
      <c r="AZ1823" s="1218"/>
      <c r="BA1823" s="587">
        <f t="shared" si="416"/>
        <v>0</v>
      </c>
      <c r="BC1823" s="1215">
        <v>272</v>
      </c>
      <c r="BD1823" s="1216"/>
      <c r="BE1823" s="1217"/>
      <c r="BF1823" s="1218"/>
      <c r="BG1823" s="587">
        <f t="shared" si="417"/>
        <v>0</v>
      </c>
      <c r="BI1823" s="1215">
        <v>272</v>
      </c>
      <c r="BJ1823" s="1216"/>
      <c r="BK1823" s="1217"/>
      <c r="BL1823" s="1218"/>
      <c r="BM1823" s="587">
        <f t="shared" si="418"/>
        <v>0</v>
      </c>
      <c r="BO1823" s="1215">
        <v>272</v>
      </c>
      <c r="BP1823" s="1216"/>
      <c r="BQ1823" s="1217"/>
      <c r="BR1823" s="1218"/>
      <c r="BS1823" s="587">
        <f t="shared" si="419"/>
        <v>0</v>
      </c>
    </row>
    <row r="1824" spans="1:71" s="17" customFormat="1" ht="16.75" hidden="1" customHeight="1" outlineLevel="2">
      <c r="A1824" s="1215">
        <v>273</v>
      </c>
      <c r="B1824" s="1216"/>
      <c r="C1824" s="1217"/>
      <c r="D1824" s="1218"/>
      <c r="E1824" s="587">
        <f t="shared" si="372"/>
        <v>0</v>
      </c>
      <c r="G1824" s="1215">
        <v>273</v>
      </c>
      <c r="H1824" s="1216"/>
      <c r="I1824" s="1217"/>
      <c r="J1824" s="1218"/>
      <c r="K1824" s="587">
        <f t="shared" si="409"/>
        <v>0</v>
      </c>
      <c r="M1824" s="1215">
        <v>273</v>
      </c>
      <c r="N1824" s="1216"/>
      <c r="O1824" s="1217"/>
      <c r="P1824" s="1218"/>
      <c r="Q1824" s="587">
        <f t="shared" si="410"/>
        <v>0</v>
      </c>
      <c r="S1824" s="1215">
        <v>273</v>
      </c>
      <c r="T1824" s="1216"/>
      <c r="U1824" s="1217"/>
      <c r="V1824" s="1218"/>
      <c r="W1824" s="587">
        <f t="shared" si="411"/>
        <v>0</v>
      </c>
      <c r="Y1824" s="1215">
        <v>273</v>
      </c>
      <c r="Z1824" s="1216"/>
      <c r="AA1824" s="1217"/>
      <c r="AB1824" s="1218"/>
      <c r="AC1824" s="587">
        <f t="shared" si="412"/>
        <v>0</v>
      </c>
      <c r="AE1824" s="1215">
        <v>273</v>
      </c>
      <c r="AF1824" s="1216"/>
      <c r="AG1824" s="1217"/>
      <c r="AH1824" s="1218"/>
      <c r="AI1824" s="587">
        <f t="shared" si="413"/>
        <v>0</v>
      </c>
      <c r="AK1824" s="1215">
        <v>273</v>
      </c>
      <c r="AL1824" s="1216"/>
      <c r="AM1824" s="1217"/>
      <c r="AN1824" s="1218"/>
      <c r="AO1824" s="587">
        <f t="shared" si="414"/>
        <v>0</v>
      </c>
      <c r="AQ1824" s="1215">
        <v>273</v>
      </c>
      <c r="AR1824" s="1216"/>
      <c r="AS1824" s="1217"/>
      <c r="AT1824" s="1218"/>
      <c r="AU1824" s="587">
        <f t="shared" si="415"/>
        <v>0</v>
      </c>
      <c r="AW1824" s="1215">
        <v>273</v>
      </c>
      <c r="AX1824" s="1216"/>
      <c r="AY1824" s="1217"/>
      <c r="AZ1824" s="1218"/>
      <c r="BA1824" s="587">
        <f t="shared" si="416"/>
        <v>0</v>
      </c>
      <c r="BC1824" s="1215">
        <v>273</v>
      </c>
      <c r="BD1824" s="1216"/>
      <c r="BE1824" s="1217"/>
      <c r="BF1824" s="1218"/>
      <c r="BG1824" s="587">
        <f t="shared" si="417"/>
        <v>0</v>
      </c>
      <c r="BI1824" s="1215">
        <v>273</v>
      </c>
      <c r="BJ1824" s="1216"/>
      <c r="BK1824" s="1217"/>
      <c r="BL1824" s="1218"/>
      <c r="BM1824" s="587">
        <f t="shared" si="418"/>
        <v>0</v>
      </c>
      <c r="BO1824" s="1215">
        <v>273</v>
      </c>
      <c r="BP1824" s="1216"/>
      <c r="BQ1824" s="1217"/>
      <c r="BR1824" s="1218"/>
      <c r="BS1824" s="587">
        <f t="shared" si="419"/>
        <v>0</v>
      </c>
    </row>
    <row r="1825" spans="1:71" s="17" customFormat="1" ht="16.75" hidden="1" customHeight="1" outlineLevel="2">
      <c r="A1825" s="1215">
        <v>274</v>
      </c>
      <c r="B1825" s="1216"/>
      <c r="C1825" s="1217"/>
      <c r="D1825" s="1218"/>
      <c r="E1825" s="587">
        <f t="shared" si="372"/>
        <v>0</v>
      </c>
      <c r="G1825" s="1215">
        <v>274</v>
      </c>
      <c r="H1825" s="1216"/>
      <c r="I1825" s="1217"/>
      <c r="J1825" s="1218"/>
      <c r="K1825" s="587">
        <f t="shared" si="409"/>
        <v>0</v>
      </c>
      <c r="M1825" s="1215">
        <v>274</v>
      </c>
      <c r="N1825" s="1216"/>
      <c r="O1825" s="1217"/>
      <c r="P1825" s="1218"/>
      <c r="Q1825" s="587">
        <f t="shared" si="410"/>
        <v>0</v>
      </c>
      <c r="S1825" s="1215">
        <v>274</v>
      </c>
      <c r="T1825" s="1216"/>
      <c r="U1825" s="1217"/>
      <c r="V1825" s="1218"/>
      <c r="W1825" s="587">
        <f t="shared" si="411"/>
        <v>0</v>
      </c>
      <c r="Y1825" s="1215">
        <v>274</v>
      </c>
      <c r="Z1825" s="1216"/>
      <c r="AA1825" s="1217"/>
      <c r="AB1825" s="1218"/>
      <c r="AC1825" s="587">
        <f t="shared" si="412"/>
        <v>0</v>
      </c>
      <c r="AE1825" s="1215">
        <v>274</v>
      </c>
      <c r="AF1825" s="1216"/>
      <c r="AG1825" s="1217"/>
      <c r="AH1825" s="1218"/>
      <c r="AI1825" s="587">
        <f t="shared" si="413"/>
        <v>0</v>
      </c>
      <c r="AK1825" s="1215">
        <v>274</v>
      </c>
      <c r="AL1825" s="1216"/>
      <c r="AM1825" s="1217"/>
      <c r="AN1825" s="1218"/>
      <c r="AO1825" s="587">
        <f t="shared" si="414"/>
        <v>0</v>
      </c>
      <c r="AQ1825" s="1215">
        <v>274</v>
      </c>
      <c r="AR1825" s="1216"/>
      <c r="AS1825" s="1217"/>
      <c r="AT1825" s="1218"/>
      <c r="AU1825" s="587">
        <f t="shared" si="415"/>
        <v>0</v>
      </c>
      <c r="AW1825" s="1215">
        <v>274</v>
      </c>
      <c r="AX1825" s="1216"/>
      <c r="AY1825" s="1217"/>
      <c r="AZ1825" s="1218"/>
      <c r="BA1825" s="587">
        <f t="shared" si="416"/>
        <v>0</v>
      </c>
      <c r="BC1825" s="1215">
        <v>274</v>
      </c>
      <c r="BD1825" s="1216"/>
      <c r="BE1825" s="1217"/>
      <c r="BF1825" s="1218"/>
      <c r="BG1825" s="587">
        <f t="shared" si="417"/>
        <v>0</v>
      </c>
      <c r="BI1825" s="1215">
        <v>274</v>
      </c>
      <c r="BJ1825" s="1216"/>
      <c r="BK1825" s="1217"/>
      <c r="BL1825" s="1218"/>
      <c r="BM1825" s="587">
        <f t="shared" si="418"/>
        <v>0</v>
      </c>
      <c r="BO1825" s="1215">
        <v>274</v>
      </c>
      <c r="BP1825" s="1216"/>
      <c r="BQ1825" s="1217"/>
      <c r="BR1825" s="1218"/>
      <c r="BS1825" s="587">
        <f t="shared" si="419"/>
        <v>0</v>
      </c>
    </row>
    <row r="1826" spans="1:71" s="17" customFormat="1" ht="16.75" hidden="1" customHeight="1" outlineLevel="2">
      <c r="A1826" s="1215">
        <v>275</v>
      </c>
      <c r="B1826" s="1216"/>
      <c r="C1826" s="1217"/>
      <c r="D1826" s="1218"/>
      <c r="E1826" s="587">
        <f t="shared" si="372"/>
        <v>0</v>
      </c>
      <c r="G1826" s="1215">
        <v>275</v>
      </c>
      <c r="H1826" s="1216"/>
      <c r="I1826" s="1217"/>
      <c r="J1826" s="1218"/>
      <c r="K1826" s="587">
        <f t="shared" si="409"/>
        <v>0</v>
      </c>
      <c r="M1826" s="1215">
        <v>275</v>
      </c>
      <c r="N1826" s="1216"/>
      <c r="O1826" s="1217"/>
      <c r="P1826" s="1218"/>
      <c r="Q1826" s="587">
        <f t="shared" si="410"/>
        <v>0</v>
      </c>
      <c r="S1826" s="1215">
        <v>275</v>
      </c>
      <c r="T1826" s="1216"/>
      <c r="U1826" s="1217"/>
      <c r="V1826" s="1218"/>
      <c r="W1826" s="587">
        <f t="shared" si="411"/>
        <v>0</v>
      </c>
      <c r="Y1826" s="1215">
        <v>275</v>
      </c>
      <c r="Z1826" s="1216"/>
      <c r="AA1826" s="1217"/>
      <c r="AB1826" s="1218"/>
      <c r="AC1826" s="587">
        <f t="shared" si="412"/>
        <v>0</v>
      </c>
      <c r="AE1826" s="1215">
        <v>275</v>
      </c>
      <c r="AF1826" s="1216"/>
      <c r="AG1826" s="1217"/>
      <c r="AH1826" s="1218"/>
      <c r="AI1826" s="587">
        <f t="shared" si="413"/>
        <v>0</v>
      </c>
      <c r="AK1826" s="1215">
        <v>275</v>
      </c>
      <c r="AL1826" s="1216"/>
      <c r="AM1826" s="1217"/>
      <c r="AN1826" s="1218"/>
      <c r="AO1826" s="587">
        <f t="shared" si="414"/>
        <v>0</v>
      </c>
      <c r="AQ1826" s="1215">
        <v>275</v>
      </c>
      <c r="AR1826" s="1216"/>
      <c r="AS1826" s="1217"/>
      <c r="AT1826" s="1218"/>
      <c r="AU1826" s="587">
        <f t="shared" si="415"/>
        <v>0</v>
      </c>
      <c r="AW1826" s="1215">
        <v>275</v>
      </c>
      <c r="AX1826" s="1216"/>
      <c r="AY1826" s="1217"/>
      <c r="AZ1826" s="1218"/>
      <c r="BA1826" s="587">
        <f t="shared" si="416"/>
        <v>0</v>
      </c>
      <c r="BC1826" s="1215">
        <v>275</v>
      </c>
      <c r="BD1826" s="1216"/>
      <c r="BE1826" s="1217"/>
      <c r="BF1826" s="1218"/>
      <c r="BG1826" s="587">
        <f t="shared" si="417"/>
        <v>0</v>
      </c>
      <c r="BI1826" s="1215">
        <v>275</v>
      </c>
      <c r="BJ1826" s="1216"/>
      <c r="BK1826" s="1217"/>
      <c r="BL1826" s="1218"/>
      <c r="BM1826" s="587">
        <f t="shared" si="418"/>
        <v>0</v>
      </c>
      <c r="BO1826" s="1215">
        <v>275</v>
      </c>
      <c r="BP1826" s="1216"/>
      <c r="BQ1826" s="1217"/>
      <c r="BR1826" s="1218"/>
      <c r="BS1826" s="587">
        <f t="shared" si="419"/>
        <v>0</v>
      </c>
    </row>
    <row r="1827" spans="1:71" s="17" customFormat="1" ht="16.75" hidden="1" customHeight="1" outlineLevel="2">
      <c r="A1827" s="1215">
        <v>276</v>
      </c>
      <c r="B1827" s="1216"/>
      <c r="C1827" s="1217"/>
      <c r="D1827" s="1218"/>
      <c r="E1827" s="587">
        <f t="shared" si="372"/>
        <v>0</v>
      </c>
      <c r="G1827" s="1215">
        <v>276</v>
      </c>
      <c r="H1827" s="1216"/>
      <c r="I1827" s="1217"/>
      <c r="J1827" s="1218"/>
      <c r="K1827" s="587">
        <f t="shared" si="409"/>
        <v>0</v>
      </c>
      <c r="M1827" s="1215">
        <v>276</v>
      </c>
      <c r="N1827" s="1216"/>
      <c r="O1827" s="1217"/>
      <c r="P1827" s="1218"/>
      <c r="Q1827" s="587">
        <f t="shared" si="410"/>
        <v>0</v>
      </c>
      <c r="S1827" s="1215">
        <v>276</v>
      </c>
      <c r="T1827" s="1216"/>
      <c r="U1827" s="1217"/>
      <c r="V1827" s="1218"/>
      <c r="W1827" s="587">
        <f t="shared" si="411"/>
        <v>0</v>
      </c>
      <c r="Y1827" s="1215">
        <v>276</v>
      </c>
      <c r="Z1827" s="1216"/>
      <c r="AA1827" s="1217"/>
      <c r="AB1827" s="1218"/>
      <c r="AC1827" s="587">
        <f t="shared" si="412"/>
        <v>0</v>
      </c>
      <c r="AE1827" s="1215">
        <v>276</v>
      </c>
      <c r="AF1827" s="1216"/>
      <c r="AG1827" s="1217"/>
      <c r="AH1827" s="1218"/>
      <c r="AI1827" s="587">
        <f t="shared" si="413"/>
        <v>0</v>
      </c>
      <c r="AK1827" s="1215">
        <v>276</v>
      </c>
      <c r="AL1827" s="1216"/>
      <c r="AM1827" s="1217"/>
      <c r="AN1827" s="1218"/>
      <c r="AO1827" s="587">
        <f t="shared" si="414"/>
        <v>0</v>
      </c>
      <c r="AQ1827" s="1215">
        <v>276</v>
      </c>
      <c r="AR1827" s="1216"/>
      <c r="AS1827" s="1217"/>
      <c r="AT1827" s="1218"/>
      <c r="AU1827" s="587">
        <f t="shared" si="415"/>
        <v>0</v>
      </c>
      <c r="AW1827" s="1215">
        <v>276</v>
      </c>
      <c r="AX1827" s="1216"/>
      <c r="AY1827" s="1217"/>
      <c r="AZ1827" s="1218"/>
      <c r="BA1827" s="587">
        <f t="shared" si="416"/>
        <v>0</v>
      </c>
      <c r="BC1827" s="1215">
        <v>276</v>
      </c>
      <c r="BD1827" s="1216"/>
      <c r="BE1827" s="1217"/>
      <c r="BF1827" s="1218"/>
      <c r="BG1827" s="587">
        <f t="shared" si="417"/>
        <v>0</v>
      </c>
      <c r="BI1827" s="1215">
        <v>276</v>
      </c>
      <c r="BJ1827" s="1216"/>
      <c r="BK1827" s="1217"/>
      <c r="BL1827" s="1218"/>
      <c r="BM1827" s="587">
        <f t="shared" si="418"/>
        <v>0</v>
      </c>
      <c r="BO1827" s="1215">
        <v>276</v>
      </c>
      <c r="BP1827" s="1216"/>
      <c r="BQ1827" s="1217"/>
      <c r="BR1827" s="1218"/>
      <c r="BS1827" s="587">
        <f t="shared" si="419"/>
        <v>0</v>
      </c>
    </row>
    <row r="1828" spans="1:71" s="17" customFormat="1" ht="16.75" hidden="1" customHeight="1" outlineLevel="2">
      <c r="A1828" s="1215">
        <v>277</v>
      </c>
      <c r="B1828" s="1216"/>
      <c r="C1828" s="1217"/>
      <c r="D1828" s="1218"/>
      <c r="E1828" s="587">
        <f t="shared" si="360"/>
        <v>0</v>
      </c>
      <c r="G1828" s="1215">
        <v>277</v>
      </c>
      <c r="H1828" s="1216"/>
      <c r="I1828" s="1217"/>
      <c r="J1828" s="1218"/>
      <c r="K1828" s="587">
        <f t="shared" si="409"/>
        <v>0</v>
      </c>
      <c r="M1828" s="1215">
        <v>277</v>
      </c>
      <c r="N1828" s="1216"/>
      <c r="O1828" s="1217"/>
      <c r="P1828" s="1218"/>
      <c r="Q1828" s="587">
        <f t="shared" si="410"/>
        <v>0</v>
      </c>
      <c r="S1828" s="1215">
        <v>277</v>
      </c>
      <c r="T1828" s="1216"/>
      <c r="U1828" s="1217"/>
      <c r="V1828" s="1218"/>
      <c r="W1828" s="587">
        <f t="shared" si="411"/>
        <v>0</v>
      </c>
      <c r="Y1828" s="1215">
        <v>277</v>
      </c>
      <c r="Z1828" s="1216"/>
      <c r="AA1828" s="1217"/>
      <c r="AB1828" s="1218"/>
      <c r="AC1828" s="587">
        <f t="shared" si="412"/>
        <v>0</v>
      </c>
      <c r="AE1828" s="1215">
        <v>277</v>
      </c>
      <c r="AF1828" s="1216"/>
      <c r="AG1828" s="1217"/>
      <c r="AH1828" s="1218"/>
      <c r="AI1828" s="587">
        <f t="shared" si="413"/>
        <v>0</v>
      </c>
      <c r="AK1828" s="1215">
        <v>277</v>
      </c>
      <c r="AL1828" s="1216"/>
      <c r="AM1828" s="1217"/>
      <c r="AN1828" s="1218"/>
      <c r="AO1828" s="587">
        <f t="shared" si="414"/>
        <v>0</v>
      </c>
      <c r="AQ1828" s="1215">
        <v>277</v>
      </c>
      <c r="AR1828" s="1216"/>
      <c r="AS1828" s="1217"/>
      <c r="AT1828" s="1218"/>
      <c r="AU1828" s="587">
        <f t="shared" si="415"/>
        <v>0</v>
      </c>
      <c r="AW1828" s="1215">
        <v>277</v>
      </c>
      <c r="AX1828" s="1216"/>
      <c r="AY1828" s="1217"/>
      <c r="AZ1828" s="1218"/>
      <c r="BA1828" s="587">
        <f t="shared" si="416"/>
        <v>0</v>
      </c>
      <c r="BC1828" s="1215">
        <v>277</v>
      </c>
      <c r="BD1828" s="1216"/>
      <c r="BE1828" s="1217"/>
      <c r="BF1828" s="1218"/>
      <c r="BG1828" s="587">
        <f t="shared" si="417"/>
        <v>0</v>
      </c>
      <c r="BI1828" s="1215">
        <v>277</v>
      </c>
      <c r="BJ1828" s="1216"/>
      <c r="BK1828" s="1217"/>
      <c r="BL1828" s="1218"/>
      <c r="BM1828" s="587">
        <f t="shared" si="418"/>
        <v>0</v>
      </c>
      <c r="BO1828" s="1215">
        <v>277</v>
      </c>
      <c r="BP1828" s="1216"/>
      <c r="BQ1828" s="1217"/>
      <c r="BR1828" s="1218"/>
      <c r="BS1828" s="587">
        <f t="shared" si="419"/>
        <v>0</v>
      </c>
    </row>
    <row r="1829" spans="1:71" s="17" customFormat="1" ht="16.75" hidden="1" customHeight="1" outlineLevel="2">
      <c r="A1829" s="1215">
        <v>278</v>
      </c>
      <c r="B1829" s="1216"/>
      <c r="C1829" s="1217"/>
      <c r="D1829" s="1218"/>
      <c r="E1829" s="587">
        <f t="shared" si="360"/>
        <v>0</v>
      </c>
      <c r="G1829" s="1215">
        <v>278</v>
      </c>
      <c r="H1829" s="1216"/>
      <c r="I1829" s="1217"/>
      <c r="J1829" s="1218"/>
      <c r="K1829" s="587">
        <f t="shared" si="409"/>
        <v>0</v>
      </c>
      <c r="M1829" s="1215">
        <v>278</v>
      </c>
      <c r="N1829" s="1216"/>
      <c r="O1829" s="1217"/>
      <c r="P1829" s="1218"/>
      <c r="Q1829" s="587">
        <f t="shared" si="410"/>
        <v>0</v>
      </c>
      <c r="S1829" s="1215">
        <v>278</v>
      </c>
      <c r="T1829" s="1216"/>
      <c r="U1829" s="1217"/>
      <c r="V1829" s="1218"/>
      <c r="W1829" s="587">
        <f t="shared" si="411"/>
        <v>0</v>
      </c>
      <c r="Y1829" s="1215">
        <v>278</v>
      </c>
      <c r="Z1829" s="1216"/>
      <c r="AA1829" s="1217"/>
      <c r="AB1829" s="1218"/>
      <c r="AC1829" s="587">
        <f t="shared" si="412"/>
        <v>0</v>
      </c>
      <c r="AE1829" s="1215">
        <v>278</v>
      </c>
      <c r="AF1829" s="1216"/>
      <c r="AG1829" s="1217"/>
      <c r="AH1829" s="1218"/>
      <c r="AI1829" s="587">
        <f t="shared" si="413"/>
        <v>0</v>
      </c>
      <c r="AK1829" s="1215">
        <v>278</v>
      </c>
      <c r="AL1829" s="1216"/>
      <c r="AM1829" s="1217"/>
      <c r="AN1829" s="1218"/>
      <c r="AO1829" s="587">
        <f t="shared" si="414"/>
        <v>0</v>
      </c>
      <c r="AQ1829" s="1215">
        <v>278</v>
      </c>
      <c r="AR1829" s="1216"/>
      <c r="AS1829" s="1217"/>
      <c r="AT1829" s="1218"/>
      <c r="AU1829" s="587">
        <f t="shared" si="415"/>
        <v>0</v>
      </c>
      <c r="AW1829" s="1215">
        <v>278</v>
      </c>
      <c r="AX1829" s="1216"/>
      <c r="AY1829" s="1217"/>
      <c r="AZ1829" s="1218"/>
      <c r="BA1829" s="587">
        <f t="shared" si="416"/>
        <v>0</v>
      </c>
      <c r="BC1829" s="1215">
        <v>278</v>
      </c>
      <c r="BD1829" s="1216"/>
      <c r="BE1829" s="1217"/>
      <c r="BF1829" s="1218"/>
      <c r="BG1829" s="587">
        <f t="shared" si="417"/>
        <v>0</v>
      </c>
      <c r="BI1829" s="1215">
        <v>278</v>
      </c>
      <c r="BJ1829" s="1216"/>
      <c r="BK1829" s="1217"/>
      <c r="BL1829" s="1218"/>
      <c r="BM1829" s="587">
        <f t="shared" si="418"/>
        <v>0</v>
      </c>
      <c r="BO1829" s="1215">
        <v>278</v>
      </c>
      <c r="BP1829" s="1216"/>
      <c r="BQ1829" s="1217"/>
      <c r="BR1829" s="1218"/>
      <c r="BS1829" s="587">
        <f t="shared" si="419"/>
        <v>0</v>
      </c>
    </row>
    <row r="1830" spans="1:71" s="17" customFormat="1" ht="16.75" hidden="1" customHeight="1" outlineLevel="2">
      <c r="A1830" s="1215">
        <v>279</v>
      </c>
      <c r="B1830" s="1216"/>
      <c r="C1830" s="1217"/>
      <c r="D1830" s="1218"/>
      <c r="E1830" s="587">
        <f t="shared" si="360"/>
        <v>0</v>
      </c>
      <c r="G1830" s="1215">
        <v>279</v>
      </c>
      <c r="H1830" s="1216"/>
      <c r="I1830" s="1217"/>
      <c r="J1830" s="1218"/>
      <c r="K1830" s="587">
        <f t="shared" si="409"/>
        <v>0</v>
      </c>
      <c r="M1830" s="1215">
        <v>279</v>
      </c>
      <c r="N1830" s="1216"/>
      <c r="O1830" s="1217"/>
      <c r="P1830" s="1218"/>
      <c r="Q1830" s="587">
        <f t="shared" si="410"/>
        <v>0</v>
      </c>
      <c r="S1830" s="1215">
        <v>279</v>
      </c>
      <c r="T1830" s="1216"/>
      <c r="U1830" s="1217"/>
      <c r="V1830" s="1218"/>
      <c r="W1830" s="587">
        <f t="shared" si="411"/>
        <v>0</v>
      </c>
      <c r="Y1830" s="1215">
        <v>279</v>
      </c>
      <c r="Z1830" s="1216"/>
      <c r="AA1830" s="1217"/>
      <c r="AB1830" s="1218"/>
      <c r="AC1830" s="587">
        <f t="shared" si="412"/>
        <v>0</v>
      </c>
      <c r="AE1830" s="1215">
        <v>279</v>
      </c>
      <c r="AF1830" s="1216"/>
      <c r="AG1830" s="1217"/>
      <c r="AH1830" s="1218"/>
      <c r="AI1830" s="587">
        <f t="shared" si="413"/>
        <v>0</v>
      </c>
      <c r="AK1830" s="1215">
        <v>279</v>
      </c>
      <c r="AL1830" s="1216"/>
      <c r="AM1830" s="1217"/>
      <c r="AN1830" s="1218"/>
      <c r="AO1830" s="587">
        <f t="shared" si="414"/>
        <v>0</v>
      </c>
      <c r="AQ1830" s="1215">
        <v>279</v>
      </c>
      <c r="AR1830" s="1216"/>
      <c r="AS1830" s="1217"/>
      <c r="AT1830" s="1218"/>
      <c r="AU1830" s="587">
        <f t="shared" si="415"/>
        <v>0</v>
      </c>
      <c r="AW1830" s="1215">
        <v>279</v>
      </c>
      <c r="AX1830" s="1216"/>
      <c r="AY1830" s="1217"/>
      <c r="AZ1830" s="1218"/>
      <c r="BA1830" s="587">
        <f t="shared" si="416"/>
        <v>0</v>
      </c>
      <c r="BC1830" s="1215">
        <v>279</v>
      </c>
      <c r="BD1830" s="1216"/>
      <c r="BE1830" s="1217"/>
      <c r="BF1830" s="1218"/>
      <c r="BG1830" s="587">
        <f t="shared" si="417"/>
        <v>0</v>
      </c>
      <c r="BI1830" s="1215">
        <v>279</v>
      </c>
      <c r="BJ1830" s="1216"/>
      <c r="BK1830" s="1217"/>
      <c r="BL1830" s="1218"/>
      <c r="BM1830" s="587">
        <f t="shared" si="418"/>
        <v>0</v>
      </c>
      <c r="BO1830" s="1215">
        <v>279</v>
      </c>
      <c r="BP1830" s="1216"/>
      <c r="BQ1830" s="1217"/>
      <c r="BR1830" s="1218"/>
      <c r="BS1830" s="587">
        <f t="shared" si="419"/>
        <v>0</v>
      </c>
    </row>
    <row r="1831" spans="1:71" s="17" customFormat="1" ht="16.75" hidden="1" customHeight="1" outlineLevel="2">
      <c r="A1831" s="1215">
        <v>280</v>
      </c>
      <c r="B1831" s="1216"/>
      <c r="C1831" s="1217"/>
      <c r="D1831" s="1218"/>
      <c r="E1831" s="587">
        <f t="shared" si="360"/>
        <v>0</v>
      </c>
      <c r="G1831" s="1215">
        <v>280</v>
      </c>
      <c r="H1831" s="1216"/>
      <c r="I1831" s="1217"/>
      <c r="J1831" s="1218"/>
      <c r="K1831" s="587">
        <f t="shared" si="409"/>
        <v>0</v>
      </c>
      <c r="M1831" s="1215">
        <v>280</v>
      </c>
      <c r="N1831" s="1216"/>
      <c r="O1831" s="1217"/>
      <c r="P1831" s="1218"/>
      <c r="Q1831" s="587">
        <f t="shared" si="410"/>
        <v>0</v>
      </c>
      <c r="S1831" s="1215">
        <v>280</v>
      </c>
      <c r="T1831" s="1216"/>
      <c r="U1831" s="1217"/>
      <c r="V1831" s="1218"/>
      <c r="W1831" s="587">
        <f t="shared" si="411"/>
        <v>0</v>
      </c>
      <c r="Y1831" s="1215">
        <v>280</v>
      </c>
      <c r="Z1831" s="1216"/>
      <c r="AA1831" s="1217"/>
      <c r="AB1831" s="1218"/>
      <c r="AC1831" s="587">
        <f t="shared" si="412"/>
        <v>0</v>
      </c>
      <c r="AE1831" s="1215">
        <v>280</v>
      </c>
      <c r="AF1831" s="1216"/>
      <c r="AG1831" s="1217"/>
      <c r="AH1831" s="1218"/>
      <c r="AI1831" s="587">
        <f t="shared" si="413"/>
        <v>0</v>
      </c>
      <c r="AK1831" s="1215">
        <v>280</v>
      </c>
      <c r="AL1831" s="1216"/>
      <c r="AM1831" s="1217"/>
      <c r="AN1831" s="1218"/>
      <c r="AO1831" s="587">
        <f t="shared" si="414"/>
        <v>0</v>
      </c>
      <c r="AQ1831" s="1215">
        <v>280</v>
      </c>
      <c r="AR1831" s="1216"/>
      <c r="AS1831" s="1217"/>
      <c r="AT1831" s="1218"/>
      <c r="AU1831" s="587">
        <f t="shared" si="415"/>
        <v>0</v>
      </c>
      <c r="AW1831" s="1215">
        <v>280</v>
      </c>
      <c r="AX1831" s="1216"/>
      <c r="AY1831" s="1217"/>
      <c r="AZ1831" s="1218"/>
      <c r="BA1831" s="587">
        <f t="shared" si="416"/>
        <v>0</v>
      </c>
      <c r="BC1831" s="1215">
        <v>280</v>
      </c>
      <c r="BD1831" s="1216"/>
      <c r="BE1831" s="1217"/>
      <c r="BF1831" s="1218"/>
      <c r="BG1831" s="587">
        <f t="shared" si="417"/>
        <v>0</v>
      </c>
      <c r="BI1831" s="1215">
        <v>280</v>
      </c>
      <c r="BJ1831" s="1216"/>
      <c r="BK1831" s="1217"/>
      <c r="BL1831" s="1218"/>
      <c r="BM1831" s="587">
        <f t="shared" si="418"/>
        <v>0</v>
      </c>
      <c r="BO1831" s="1215">
        <v>280</v>
      </c>
      <c r="BP1831" s="1216"/>
      <c r="BQ1831" s="1217"/>
      <c r="BR1831" s="1218"/>
      <c r="BS1831" s="587">
        <f t="shared" si="419"/>
        <v>0</v>
      </c>
    </row>
    <row r="1832" spans="1:71" s="17" customFormat="1" ht="16.75" hidden="1" customHeight="1" outlineLevel="2">
      <c r="A1832" s="1215">
        <v>281</v>
      </c>
      <c r="B1832" s="1216"/>
      <c r="C1832" s="1217"/>
      <c r="D1832" s="1218"/>
      <c r="E1832" s="587">
        <f t="shared" si="360"/>
        <v>0</v>
      </c>
      <c r="G1832" s="1215">
        <v>281</v>
      </c>
      <c r="H1832" s="1216"/>
      <c r="I1832" s="1217"/>
      <c r="J1832" s="1218"/>
      <c r="K1832" s="587">
        <f t="shared" si="409"/>
        <v>0</v>
      </c>
      <c r="M1832" s="1215">
        <v>281</v>
      </c>
      <c r="N1832" s="1216"/>
      <c r="O1832" s="1217"/>
      <c r="P1832" s="1218"/>
      <c r="Q1832" s="587">
        <f t="shared" si="410"/>
        <v>0</v>
      </c>
      <c r="S1832" s="1215">
        <v>281</v>
      </c>
      <c r="T1832" s="1216"/>
      <c r="U1832" s="1217"/>
      <c r="V1832" s="1218"/>
      <c r="W1832" s="587">
        <f t="shared" si="411"/>
        <v>0</v>
      </c>
      <c r="Y1832" s="1215">
        <v>281</v>
      </c>
      <c r="Z1832" s="1216"/>
      <c r="AA1832" s="1217"/>
      <c r="AB1832" s="1218"/>
      <c r="AC1832" s="587">
        <f t="shared" si="412"/>
        <v>0</v>
      </c>
      <c r="AE1832" s="1215">
        <v>281</v>
      </c>
      <c r="AF1832" s="1216"/>
      <c r="AG1832" s="1217"/>
      <c r="AH1832" s="1218"/>
      <c r="AI1832" s="587">
        <f t="shared" si="413"/>
        <v>0</v>
      </c>
      <c r="AK1832" s="1215">
        <v>281</v>
      </c>
      <c r="AL1832" s="1216"/>
      <c r="AM1832" s="1217"/>
      <c r="AN1832" s="1218"/>
      <c r="AO1832" s="587">
        <f t="shared" si="414"/>
        <v>0</v>
      </c>
      <c r="AQ1832" s="1215">
        <v>281</v>
      </c>
      <c r="AR1832" s="1216"/>
      <c r="AS1832" s="1217"/>
      <c r="AT1832" s="1218"/>
      <c r="AU1832" s="587">
        <f t="shared" si="415"/>
        <v>0</v>
      </c>
      <c r="AW1832" s="1215">
        <v>281</v>
      </c>
      <c r="AX1832" s="1216"/>
      <c r="AY1832" s="1217"/>
      <c r="AZ1832" s="1218"/>
      <c r="BA1832" s="587">
        <f t="shared" si="416"/>
        <v>0</v>
      </c>
      <c r="BC1832" s="1215">
        <v>281</v>
      </c>
      <c r="BD1832" s="1216"/>
      <c r="BE1832" s="1217"/>
      <c r="BF1832" s="1218"/>
      <c r="BG1832" s="587">
        <f t="shared" si="417"/>
        <v>0</v>
      </c>
      <c r="BI1832" s="1215">
        <v>281</v>
      </c>
      <c r="BJ1832" s="1216"/>
      <c r="BK1832" s="1217"/>
      <c r="BL1832" s="1218"/>
      <c r="BM1832" s="587">
        <f t="shared" si="418"/>
        <v>0</v>
      </c>
      <c r="BO1832" s="1215">
        <v>281</v>
      </c>
      <c r="BP1832" s="1216"/>
      <c r="BQ1832" s="1217"/>
      <c r="BR1832" s="1218"/>
      <c r="BS1832" s="587">
        <f t="shared" si="419"/>
        <v>0</v>
      </c>
    </row>
    <row r="1833" spans="1:71" s="17" customFormat="1" ht="16.75" hidden="1" customHeight="1" outlineLevel="2">
      <c r="A1833" s="1215">
        <v>282</v>
      </c>
      <c r="B1833" s="1216"/>
      <c r="C1833" s="1217"/>
      <c r="D1833" s="1218"/>
      <c r="E1833" s="587">
        <f t="shared" si="360"/>
        <v>0</v>
      </c>
      <c r="G1833" s="1215">
        <v>282</v>
      </c>
      <c r="H1833" s="1216"/>
      <c r="I1833" s="1217"/>
      <c r="J1833" s="1218"/>
      <c r="K1833" s="587">
        <f t="shared" si="409"/>
        <v>0</v>
      </c>
      <c r="M1833" s="1215">
        <v>282</v>
      </c>
      <c r="N1833" s="1216"/>
      <c r="O1833" s="1217"/>
      <c r="P1833" s="1218"/>
      <c r="Q1833" s="587">
        <f t="shared" si="410"/>
        <v>0</v>
      </c>
      <c r="S1833" s="1215">
        <v>282</v>
      </c>
      <c r="T1833" s="1216"/>
      <c r="U1833" s="1217"/>
      <c r="V1833" s="1218"/>
      <c r="W1833" s="587">
        <f t="shared" si="411"/>
        <v>0</v>
      </c>
      <c r="Y1833" s="1215">
        <v>282</v>
      </c>
      <c r="Z1833" s="1216"/>
      <c r="AA1833" s="1217"/>
      <c r="AB1833" s="1218"/>
      <c r="AC1833" s="587">
        <f t="shared" si="412"/>
        <v>0</v>
      </c>
      <c r="AE1833" s="1215">
        <v>282</v>
      </c>
      <c r="AF1833" s="1216"/>
      <c r="AG1833" s="1217"/>
      <c r="AH1833" s="1218"/>
      <c r="AI1833" s="587">
        <f t="shared" si="413"/>
        <v>0</v>
      </c>
      <c r="AK1833" s="1215">
        <v>282</v>
      </c>
      <c r="AL1833" s="1216"/>
      <c r="AM1833" s="1217"/>
      <c r="AN1833" s="1218"/>
      <c r="AO1833" s="587">
        <f t="shared" si="414"/>
        <v>0</v>
      </c>
      <c r="AQ1833" s="1215">
        <v>282</v>
      </c>
      <c r="AR1833" s="1216"/>
      <c r="AS1833" s="1217"/>
      <c r="AT1833" s="1218"/>
      <c r="AU1833" s="587">
        <f t="shared" si="415"/>
        <v>0</v>
      </c>
      <c r="AW1833" s="1215">
        <v>282</v>
      </c>
      <c r="AX1833" s="1216"/>
      <c r="AY1833" s="1217"/>
      <c r="AZ1833" s="1218"/>
      <c r="BA1833" s="587">
        <f t="shared" si="416"/>
        <v>0</v>
      </c>
      <c r="BC1833" s="1215">
        <v>282</v>
      </c>
      <c r="BD1833" s="1216"/>
      <c r="BE1833" s="1217"/>
      <c r="BF1833" s="1218"/>
      <c r="BG1833" s="587">
        <f t="shared" si="417"/>
        <v>0</v>
      </c>
      <c r="BI1833" s="1215">
        <v>282</v>
      </c>
      <c r="BJ1833" s="1216"/>
      <c r="BK1833" s="1217"/>
      <c r="BL1833" s="1218"/>
      <c r="BM1833" s="587">
        <f t="shared" si="418"/>
        <v>0</v>
      </c>
      <c r="BO1833" s="1215">
        <v>282</v>
      </c>
      <c r="BP1833" s="1216"/>
      <c r="BQ1833" s="1217"/>
      <c r="BR1833" s="1218"/>
      <c r="BS1833" s="587">
        <f t="shared" si="419"/>
        <v>0</v>
      </c>
    </row>
    <row r="1834" spans="1:71" s="17" customFormat="1" ht="16.75" hidden="1" customHeight="1" outlineLevel="2">
      <c r="A1834" s="1215">
        <v>283</v>
      </c>
      <c r="B1834" s="1216"/>
      <c r="C1834" s="1217"/>
      <c r="D1834" s="1218"/>
      <c r="E1834" s="587">
        <f t="shared" si="348"/>
        <v>0</v>
      </c>
      <c r="G1834" s="1215">
        <v>283</v>
      </c>
      <c r="H1834" s="1216"/>
      <c r="I1834" s="1217"/>
      <c r="J1834" s="1218"/>
      <c r="K1834" s="587">
        <f t="shared" si="409"/>
        <v>0</v>
      </c>
      <c r="M1834" s="1215">
        <v>283</v>
      </c>
      <c r="N1834" s="1216"/>
      <c r="O1834" s="1217"/>
      <c r="P1834" s="1218"/>
      <c r="Q1834" s="587">
        <f t="shared" si="410"/>
        <v>0</v>
      </c>
      <c r="S1834" s="1215">
        <v>283</v>
      </c>
      <c r="T1834" s="1216"/>
      <c r="U1834" s="1217"/>
      <c r="V1834" s="1218"/>
      <c r="W1834" s="587">
        <f t="shared" si="411"/>
        <v>0</v>
      </c>
      <c r="Y1834" s="1215">
        <v>283</v>
      </c>
      <c r="Z1834" s="1216"/>
      <c r="AA1834" s="1217"/>
      <c r="AB1834" s="1218"/>
      <c r="AC1834" s="587">
        <f t="shared" si="412"/>
        <v>0</v>
      </c>
      <c r="AE1834" s="1215">
        <v>283</v>
      </c>
      <c r="AF1834" s="1216"/>
      <c r="AG1834" s="1217"/>
      <c r="AH1834" s="1218"/>
      <c r="AI1834" s="587">
        <f t="shared" si="413"/>
        <v>0</v>
      </c>
      <c r="AK1834" s="1215">
        <v>283</v>
      </c>
      <c r="AL1834" s="1216"/>
      <c r="AM1834" s="1217"/>
      <c r="AN1834" s="1218"/>
      <c r="AO1834" s="587">
        <f t="shared" si="414"/>
        <v>0</v>
      </c>
      <c r="AQ1834" s="1215">
        <v>283</v>
      </c>
      <c r="AR1834" s="1216"/>
      <c r="AS1834" s="1217"/>
      <c r="AT1834" s="1218"/>
      <c r="AU1834" s="587">
        <f t="shared" si="415"/>
        <v>0</v>
      </c>
      <c r="AW1834" s="1215">
        <v>283</v>
      </c>
      <c r="AX1834" s="1216"/>
      <c r="AY1834" s="1217"/>
      <c r="AZ1834" s="1218"/>
      <c r="BA1834" s="587">
        <f t="shared" si="416"/>
        <v>0</v>
      </c>
      <c r="BC1834" s="1215">
        <v>283</v>
      </c>
      <c r="BD1834" s="1216"/>
      <c r="BE1834" s="1217"/>
      <c r="BF1834" s="1218"/>
      <c r="BG1834" s="587">
        <f t="shared" si="417"/>
        <v>0</v>
      </c>
      <c r="BI1834" s="1215">
        <v>283</v>
      </c>
      <c r="BJ1834" s="1216"/>
      <c r="BK1834" s="1217"/>
      <c r="BL1834" s="1218"/>
      <c r="BM1834" s="587">
        <f t="shared" si="418"/>
        <v>0</v>
      </c>
      <c r="BO1834" s="1215">
        <v>283</v>
      </c>
      <c r="BP1834" s="1216"/>
      <c r="BQ1834" s="1217"/>
      <c r="BR1834" s="1218"/>
      <c r="BS1834" s="587">
        <f t="shared" si="419"/>
        <v>0</v>
      </c>
    </row>
    <row r="1835" spans="1:71" s="17" customFormat="1" ht="16.75" hidden="1" customHeight="1" outlineLevel="2">
      <c r="A1835" s="1215">
        <v>284</v>
      </c>
      <c r="B1835" s="1216"/>
      <c r="C1835" s="1217"/>
      <c r="D1835" s="1218"/>
      <c r="E1835" s="587">
        <f t="shared" si="348"/>
        <v>0</v>
      </c>
      <c r="G1835" s="1215">
        <v>284</v>
      </c>
      <c r="H1835" s="1216"/>
      <c r="I1835" s="1217"/>
      <c r="J1835" s="1218"/>
      <c r="K1835" s="587">
        <f t="shared" si="409"/>
        <v>0</v>
      </c>
      <c r="M1835" s="1215">
        <v>284</v>
      </c>
      <c r="N1835" s="1216"/>
      <c r="O1835" s="1217"/>
      <c r="P1835" s="1218"/>
      <c r="Q1835" s="587">
        <f t="shared" si="410"/>
        <v>0</v>
      </c>
      <c r="S1835" s="1215">
        <v>284</v>
      </c>
      <c r="T1835" s="1216"/>
      <c r="U1835" s="1217"/>
      <c r="V1835" s="1218"/>
      <c r="W1835" s="587">
        <f t="shared" si="411"/>
        <v>0</v>
      </c>
      <c r="Y1835" s="1215">
        <v>284</v>
      </c>
      <c r="Z1835" s="1216"/>
      <c r="AA1835" s="1217"/>
      <c r="AB1835" s="1218"/>
      <c r="AC1835" s="587">
        <f t="shared" si="412"/>
        <v>0</v>
      </c>
      <c r="AE1835" s="1215">
        <v>284</v>
      </c>
      <c r="AF1835" s="1216"/>
      <c r="AG1835" s="1217"/>
      <c r="AH1835" s="1218"/>
      <c r="AI1835" s="587">
        <f t="shared" si="413"/>
        <v>0</v>
      </c>
      <c r="AK1835" s="1215">
        <v>284</v>
      </c>
      <c r="AL1835" s="1216"/>
      <c r="AM1835" s="1217"/>
      <c r="AN1835" s="1218"/>
      <c r="AO1835" s="587">
        <f t="shared" si="414"/>
        <v>0</v>
      </c>
      <c r="AQ1835" s="1215">
        <v>284</v>
      </c>
      <c r="AR1835" s="1216"/>
      <c r="AS1835" s="1217"/>
      <c r="AT1835" s="1218"/>
      <c r="AU1835" s="587">
        <f t="shared" si="415"/>
        <v>0</v>
      </c>
      <c r="AW1835" s="1215">
        <v>284</v>
      </c>
      <c r="AX1835" s="1216"/>
      <c r="AY1835" s="1217"/>
      <c r="AZ1835" s="1218"/>
      <c r="BA1835" s="587">
        <f t="shared" si="416"/>
        <v>0</v>
      </c>
      <c r="BC1835" s="1215">
        <v>284</v>
      </c>
      <c r="BD1835" s="1216"/>
      <c r="BE1835" s="1217"/>
      <c r="BF1835" s="1218"/>
      <c r="BG1835" s="587">
        <f t="shared" si="417"/>
        <v>0</v>
      </c>
      <c r="BI1835" s="1215">
        <v>284</v>
      </c>
      <c r="BJ1835" s="1216"/>
      <c r="BK1835" s="1217"/>
      <c r="BL1835" s="1218"/>
      <c r="BM1835" s="587">
        <f t="shared" si="418"/>
        <v>0</v>
      </c>
      <c r="BO1835" s="1215">
        <v>284</v>
      </c>
      <c r="BP1835" s="1216"/>
      <c r="BQ1835" s="1217"/>
      <c r="BR1835" s="1218"/>
      <c r="BS1835" s="587">
        <f t="shared" si="419"/>
        <v>0</v>
      </c>
    </row>
    <row r="1836" spans="1:71" s="17" customFormat="1" ht="16.75" hidden="1" customHeight="1" outlineLevel="2">
      <c r="A1836" s="1215">
        <v>285</v>
      </c>
      <c r="B1836" s="1216"/>
      <c r="C1836" s="1217"/>
      <c r="D1836" s="1218"/>
      <c r="E1836" s="587">
        <f t="shared" si="348"/>
        <v>0</v>
      </c>
      <c r="G1836" s="1215">
        <v>285</v>
      </c>
      <c r="H1836" s="1216"/>
      <c r="I1836" s="1217"/>
      <c r="J1836" s="1218"/>
      <c r="K1836" s="587">
        <f t="shared" si="409"/>
        <v>0</v>
      </c>
      <c r="M1836" s="1215">
        <v>285</v>
      </c>
      <c r="N1836" s="1216"/>
      <c r="O1836" s="1217"/>
      <c r="P1836" s="1218"/>
      <c r="Q1836" s="587">
        <f t="shared" si="410"/>
        <v>0</v>
      </c>
      <c r="S1836" s="1215">
        <v>285</v>
      </c>
      <c r="T1836" s="1216"/>
      <c r="U1836" s="1217"/>
      <c r="V1836" s="1218"/>
      <c r="W1836" s="587">
        <f t="shared" si="411"/>
        <v>0</v>
      </c>
      <c r="Y1836" s="1215">
        <v>285</v>
      </c>
      <c r="Z1836" s="1216"/>
      <c r="AA1836" s="1217"/>
      <c r="AB1836" s="1218"/>
      <c r="AC1836" s="587">
        <f t="shared" si="412"/>
        <v>0</v>
      </c>
      <c r="AE1836" s="1215">
        <v>285</v>
      </c>
      <c r="AF1836" s="1216"/>
      <c r="AG1836" s="1217"/>
      <c r="AH1836" s="1218"/>
      <c r="AI1836" s="587">
        <f t="shared" si="413"/>
        <v>0</v>
      </c>
      <c r="AK1836" s="1215">
        <v>285</v>
      </c>
      <c r="AL1836" s="1216"/>
      <c r="AM1836" s="1217"/>
      <c r="AN1836" s="1218"/>
      <c r="AO1836" s="587">
        <f t="shared" si="414"/>
        <v>0</v>
      </c>
      <c r="AQ1836" s="1215">
        <v>285</v>
      </c>
      <c r="AR1836" s="1216"/>
      <c r="AS1836" s="1217"/>
      <c r="AT1836" s="1218"/>
      <c r="AU1836" s="587">
        <f t="shared" si="415"/>
        <v>0</v>
      </c>
      <c r="AW1836" s="1215">
        <v>285</v>
      </c>
      <c r="AX1836" s="1216"/>
      <c r="AY1836" s="1217"/>
      <c r="AZ1836" s="1218"/>
      <c r="BA1836" s="587">
        <f t="shared" si="416"/>
        <v>0</v>
      </c>
      <c r="BC1836" s="1215">
        <v>285</v>
      </c>
      <c r="BD1836" s="1216"/>
      <c r="BE1836" s="1217"/>
      <c r="BF1836" s="1218"/>
      <c r="BG1836" s="587">
        <f t="shared" si="417"/>
        <v>0</v>
      </c>
      <c r="BI1836" s="1215">
        <v>285</v>
      </c>
      <c r="BJ1836" s="1216"/>
      <c r="BK1836" s="1217"/>
      <c r="BL1836" s="1218"/>
      <c r="BM1836" s="587">
        <f t="shared" si="418"/>
        <v>0</v>
      </c>
      <c r="BO1836" s="1215">
        <v>285</v>
      </c>
      <c r="BP1836" s="1216"/>
      <c r="BQ1836" s="1217"/>
      <c r="BR1836" s="1218"/>
      <c r="BS1836" s="587">
        <f t="shared" si="419"/>
        <v>0</v>
      </c>
    </row>
    <row r="1837" spans="1:71" s="17" customFormat="1" ht="16.75" hidden="1" customHeight="1" outlineLevel="2">
      <c r="A1837" s="1215">
        <v>286</v>
      </c>
      <c r="B1837" s="1216"/>
      <c r="C1837" s="1217"/>
      <c r="D1837" s="1218"/>
      <c r="E1837" s="587">
        <f t="shared" si="348"/>
        <v>0</v>
      </c>
      <c r="G1837" s="1215">
        <v>286</v>
      </c>
      <c r="H1837" s="1216"/>
      <c r="I1837" s="1217"/>
      <c r="J1837" s="1218"/>
      <c r="K1837" s="587">
        <f t="shared" si="409"/>
        <v>0</v>
      </c>
      <c r="M1837" s="1215">
        <v>286</v>
      </c>
      <c r="N1837" s="1216"/>
      <c r="O1837" s="1217"/>
      <c r="P1837" s="1218"/>
      <c r="Q1837" s="587">
        <f t="shared" si="410"/>
        <v>0</v>
      </c>
      <c r="S1837" s="1215">
        <v>286</v>
      </c>
      <c r="T1837" s="1216"/>
      <c r="U1837" s="1217"/>
      <c r="V1837" s="1218"/>
      <c r="W1837" s="587">
        <f t="shared" si="411"/>
        <v>0</v>
      </c>
      <c r="Y1837" s="1215">
        <v>286</v>
      </c>
      <c r="Z1837" s="1216"/>
      <c r="AA1837" s="1217"/>
      <c r="AB1837" s="1218"/>
      <c r="AC1837" s="587">
        <f t="shared" si="412"/>
        <v>0</v>
      </c>
      <c r="AE1837" s="1215">
        <v>286</v>
      </c>
      <c r="AF1837" s="1216"/>
      <c r="AG1837" s="1217"/>
      <c r="AH1837" s="1218"/>
      <c r="AI1837" s="587">
        <f t="shared" si="413"/>
        <v>0</v>
      </c>
      <c r="AK1837" s="1215">
        <v>286</v>
      </c>
      <c r="AL1837" s="1216"/>
      <c r="AM1837" s="1217"/>
      <c r="AN1837" s="1218"/>
      <c r="AO1837" s="587">
        <f t="shared" si="414"/>
        <v>0</v>
      </c>
      <c r="AQ1837" s="1215">
        <v>286</v>
      </c>
      <c r="AR1837" s="1216"/>
      <c r="AS1837" s="1217"/>
      <c r="AT1837" s="1218"/>
      <c r="AU1837" s="587">
        <f t="shared" si="415"/>
        <v>0</v>
      </c>
      <c r="AW1837" s="1215">
        <v>286</v>
      </c>
      <c r="AX1837" s="1216"/>
      <c r="AY1837" s="1217"/>
      <c r="AZ1837" s="1218"/>
      <c r="BA1837" s="587">
        <f t="shared" si="416"/>
        <v>0</v>
      </c>
      <c r="BC1837" s="1215">
        <v>286</v>
      </c>
      <c r="BD1837" s="1216"/>
      <c r="BE1837" s="1217"/>
      <c r="BF1837" s="1218"/>
      <c r="BG1837" s="587">
        <f t="shared" si="417"/>
        <v>0</v>
      </c>
      <c r="BI1837" s="1215">
        <v>286</v>
      </c>
      <c r="BJ1837" s="1216"/>
      <c r="BK1837" s="1217"/>
      <c r="BL1837" s="1218"/>
      <c r="BM1837" s="587">
        <f t="shared" si="418"/>
        <v>0</v>
      </c>
      <c r="BO1837" s="1215">
        <v>286</v>
      </c>
      <c r="BP1837" s="1216"/>
      <c r="BQ1837" s="1217"/>
      <c r="BR1837" s="1218"/>
      <c r="BS1837" s="587">
        <f t="shared" si="419"/>
        <v>0</v>
      </c>
    </row>
    <row r="1838" spans="1:71" s="17" customFormat="1" ht="16.75" hidden="1" customHeight="1" outlineLevel="2">
      <c r="A1838" s="1215">
        <v>287</v>
      </c>
      <c r="B1838" s="1216"/>
      <c r="C1838" s="1217"/>
      <c r="D1838" s="1218"/>
      <c r="E1838" s="587">
        <f t="shared" si="348"/>
        <v>0</v>
      </c>
      <c r="G1838" s="1215">
        <v>287</v>
      </c>
      <c r="H1838" s="1216"/>
      <c r="I1838" s="1217"/>
      <c r="J1838" s="1218"/>
      <c r="K1838" s="587">
        <f t="shared" si="409"/>
        <v>0</v>
      </c>
      <c r="M1838" s="1215">
        <v>287</v>
      </c>
      <c r="N1838" s="1216"/>
      <c r="O1838" s="1217"/>
      <c r="P1838" s="1218"/>
      <c r="Q1838" s="587">
        <f t="shared" si="410"/>
        <v>0</v>
      </c>
      <c r="S1838" s="1215">
        <v>287</v>
      </c>
      <c r="T1838" s="1216"/>
      <c r="U1838" s="1217"/>
      <c r="V1838" s="1218"/>
      <c r="W1838" s="587">
        <f t="shared" si="411"/>
        <v>0</v>
      </c>
      <c r="Y1838" s="1215">
        <v>287</v>
      </c>
      <c r="Z1838" s="1216"/>
      <c r="AA1838" s="1217"/>
      <c r="AB1838" s="1218"/>
      <c r="AC1838" s="587">
        <f t="shared" si="412"/>
        <v>0</v>
      </c>
      <c r="AE1838" s="1215">
        <v>287</v>
      </c>
      <c r="AF1838" s="1216"/>
      <c r="AG1838" s="1217"/>
      <c r="AH1838" s="1218"/>
      <c r="AI1838" s="587">
        <f t="shared" si="413"/>
        <v>0</v>
      </c>
      <c r="AK1838" s="1215">
        <v>287</v>
      </c>
      <c r="AL1838" s="1216"/>
      <c r="AM1838" s="1217"/>
      <c r="AN1838" s="1218"/>
      <c r="AO1838" s="587">
        <f t="shared" si="414"/>
        <v>0</v>
      </c>
      <c r="AQ1838" s="1215">
        <v>287</v>
      </c>
      <c r="AR1838" s="1216"/>
      <c r="AS1838" s="1217"/>
      <c r="AT1838" s="1218"/>
      <c r="AU1838" s="587">
        <f t="shared" si="415"/>
        <v>0</v>
      </c>
      <c r="AW1838" s="1215">
        <v>287</v>
      </c>
      <c r="AX1838" s="1216"/>
      <c r="AY1838" s="1217"/>
      <c r="AZ1838" s="1218"/>
      <c r="BA1838" s="587">
        <f t="shared" si="416"/>
        <v>0</v>
      </c>
      <c r="BC1838" s="1215">
        <v>287</v>
      </c>
      <c r="BD1838" s="1216"/>
      <c r="BE1838" s="1217"/>
      <c r="BF1838" s="1218"/>
      <c r="BG1838" s="587">
        <f t="shared" si="417"/>
        <v>0</v>
      </c>
      <c r="BI1838" s="1215">
        <v>287</v>
      </c>
      <c r="BJ1838" s="1216"/>
      <c r="BK1838" s="1217"/>
      <c r="BL1838" s="1218"/>
      <c r="BM1838" s="587">
        <f t="shared" si="418"/>
        <v>0</v>
      </c>
      <c r="BO1838" s="1215">
        <v>287</v>
      </c>
      <c r="BP1838" s="1216"/>
      <c r="BQ1838" s="1217"/>
      <c r="BR1838" s="1218"/>
      <c r="BS1838" s="587">
        <f t="shared" si="419"/>
        <v>0</v>
      </c>
    </row>
    <row r="1839" spans="1:71" s="17" customFormat="1" ht="16.75" hidden="1" customHeight="1" outlineLevel="2">
      <c r="A1839" s="1215">
        <v>288</v>
      </c>
      <c r="B1839" s="1216"/>
      <c r="C1839" s="1217"/>
      <c r="D1839" s="1218"/>
      <c r="E1839" s="587">
        <f t="shared" si="348"/>
        <v>0</v>
      </c>
      <c r="G1839" s="1215">
        <v>288</v>
      </c>
      <c r="H1839" s="1216"/>
      <c r="I1839" s="1217"/>
      <c r="J1839" s="1218"/>
      <c r="K1839" s="587">
        <f t="shared" si="409"/>
        <v>0</v>
      </c>
      <c r="M1839" s="1215">
        <v>288</v>
      </c>
      <c r="N1839" s="1216"/>
      <c r="O1839" s="1217"/>
      <c r="P1839" s="1218"/>
      <c r="Q1839" s="587">
        <f t="shared" si="410"/>
        <v>0</v>
      </c>
      <c r="S1839" s="1215">
        <v>288</v>
      </c>
      <c r="T1839" s="1216"/>
      <c r="U1839" s="1217"/>
      <c r="V1839" s="1218"/>
      <c r="W1839" s="587">
        <f t="shared" si="411"/>
        <v>0</v>
      </c>
      <c r="Y1839" s="1215">
        <v>288</v>
      </c>
      <c r="Z1839" s="1216"/>
      <c r="AA1839" s="1217"/>
      <c r="AB1839" s="1218"/>
      <c r="AC1839" s="587">
        <f t="shared" si="412"/>
        <v>0</v>
      </c>
      <c r="AE1839" s="1215">
        <v>288</v>
      </c>
      <c r="AF1839" s="1216"/>
      <c r="AG1839" s="1217"/>
      <c r="AH1839" s="1218"/>
      <c r="AI1839" s="587">
        <f t="shared" si="413"/>
        <v>0</v>
      </c>
      <c r="AK1839" s="1215">
        <v>288</v>
      </c>
      <c r="AL1839" s="1216"/>
      <c r="AM1839" s="1217"/>
      <c r="AN1839" s="1218"/>
      <c r="AO1839" s="587">
        <f t="shared" si="414"/>
        <v>0</v>
      </c>
      <c r="AQ1839" s="1215">
        <v>288</v>
      </c>
      <c r="AR1839" s="1216"/>
      <c r="AS1839" s="1217"/>
      <c r="AT1839" s="1218"/>
      <c r="AU1839" s="587">
        <f t="shared" si="415"/>
        <v>0</v>
      </c>
      <c r="AW1839" s="1215">
        <v>288</v>
      </c>
      <c r="AX1839" s="1216"/>
      <c r="AY1839" s="1217"/>
      <c r="AZ1839" s="1218"/>
      <c r="BA1839" s="587">
        <f t="shared" si="416"/>
        <v>0</v>
      </c>
      <c r="BC1839" s="1215">
        <v>288</v>
      </c>
      <c r="BD1839" s="1216"/>
      <c r="BE1839" s="1217"/>
      <c r="BF1839" s="1218"/>
      <c r="BG1839" s="587">
        <f t="shared" si="417"/>
        <v>0</v>
      </c>
      <c r="BI1839" s="1215">
        <v>288</v>
      </c>
      <c r="BJ1839" s="1216"/>
      <c r="BK1839" s="1217"/>
      <c r="BL1839" s="1218"/>
      <c r="BM1839" s="587">
        <f t="shared" si="418"/>
        <v>0</v>
      </c>
      <c r="BO1839" s="1215">
        <v>288</v>
      </c>
      <c r="BP1839" s="1216"/>
      <c r="BQ1839" s="1217"/>
      <c r="BR1839" s="1218"/>
      <c r="BS1839" s="587">
        <f t="shared" si="419"/>
        <v>0</v>
      </c>
    </row>
    <row r="1840" spans="1:71" s="17" customFormat="1" ht="16.75" hidden="1" customHeight="1" outlineLevel="2">
      <c r="A1840" s="1215">
        <v>289</v>
      </c>
      <c r="B1840" s="1216"/>
      <c r="C1840" s="1217"/>
      <c r="D1840" s="1218"/>
      <c r="E1840" s="587">
        <f t="shared" si="348"/>
        <v>0</v>
      </c>
      <c r="G1840" s="1215">
        <v>289</v>
      </c>
      <c r="H1840" s="1216"/>
      <c r="I1840" s="1217"/>
      <c r="J1840" s="1218"/>
      <c r="K1840" s="587">
        <f t="shared" si="409"/>
        <v>0</v>
      </c>
      <c r="M1840" s="1215">
        <v>289</v>
      </c>
      <c r="N1840" s="1216"/>
      <c r="O1840" s="1217"/>
      <c r="P1840" s="1218"/>
      <c r="Q1840" s="587">
        <f t="shared" si="410"/>
        <v>0</v>
      </c>
      <c r="S1840" s="1215">
        <v>289</v>
      </c>
      <c r="T1840" s="1216"/>
      <c r="U1840" s="1217"/>
      <c r="V1840" s="1218"/>
      <c r="W1840" s="587">
        <f t="shared" si="411"/>
        <v>0</v>
      </c>
      <c r="Y1840" s="1215">
        <v>289</v>
      </c>
      <c r="Z1840" s="1216"/>
      <c r="AA1840" s="1217"/>
      <c r="AB1840" s="1218"/>
      <c r="AC1840" s="587">
        <f t="shared" si="412"/>
        <v>0</v>
      </c>
      <c r="AE1840" s="1215">
        <v>289</v>
      </c>
      <c r="AF1840" s="1216"/>
      <c r="AG1840" s="1217"/>
      <c r="AH1840" s="1218"/>
      <c r="AI1840" s="587">
        <f t="shared" si="413"/>
        <v>0</v>
      </c>
      <c r="AK1840" s="1215">
        <v>289</v>
      </c>
      <c r="AL1840" s="1216"/>
      <c r="AM1840" s="1217"/>
      <c r="AN1840" s="1218"/>
      <c r="AO1840" s="587">
        <f t="shared" si="414"/>
        <v>0</v>
      </c>
      <c r="AQ1840" s="1215">
        <v>289</v>
      </c>
      <c r="AR1840" s="1216"/>
      <c r="AS1840" s="1217"/>
      <c r="AT1840" s="1218"/>
      <c r="AU1840" s="587">
        <f t="shared" si="415"/>
        <v>0</v>
      </c>
      <c r="AW1840" s="1215">
        <v>289</v>
      </c>
      <c r="AX1840" s="1216"/>
      <c r="AY1840" s="1217"/>
      <c r="AZ1840" s="1218"/>
      <c r="BA1840" s="587">
        <f t="shared" si="416"/>
        <v>0</v>
      </c>
      <c r="BC1840" s="1215">
        <v>289</v>
      </c>
      <c r="BD1840" s="1216"/>
      <c r="BE1840" s="1217"/>
      <c r="BF1840" s="1218"/>
      <c r="BG1840" s="587">
        <f t="shared" si="417"/>
        <v>0</v>
      </c>
      <c r="BI1840" s="1215">
        <v>289</v>
      </c>
      <c r="BJ1840" s="1216"/>
      <c r="BK1840" s="1217"/>
      <c r="BL1840" s="1218"/>
      <c r="BM1840" s="587">
        <f t="shared" si="418"/>
        <v>0</v>
      </c>
      <c r="BO1840" s="1215">
        <v>289</v>
      </c>
      <c r="BP1840" s="1216"/>
      <c r="BQ1840" s="1217"/>
      <c r="BR1840" s="1218"/>
      <c r="BS1840" s="587">
        <f t="shared" si="419"/>
        <v>0</v>
      </c>
    </row>
    <row r="1841" spans="1:71" s="17" customFormat="1" ht="16.75" hidden="1" customHeight="1" outlineLevel="2">
      <c r="A1841" s="1215">
        <v>290</v>
      </c>
      <c r="B1841" s="1216"/>
      <c r="C1841" s="1217"/>
      <c r="D1841" s="1218"/>
      <c r="E1841" s="587">
        <f t="shared" si="348"/>
        <v>0</v>
      </c>
      <c r="G1841" s="1215">
        <v>290</v>
      </c>
      <c r="H1841" s="1216"/>
      <c r="I1841" s="1217"/>
      <c r="J1841" s="1218"/>
      <c r="K1841" s="587">
        <f t="shared" si="409"/>
        <v>0</v>
      </c>
      <c r="M1841" s="1215">
        <v>290</v>
      </c>
      <c r="N1841" s="1216"/>
      <c r="O1841" s="1217"/>
      <c r="P1841" s="1218"/>
      <c r="Q1841" s="587">
        <f t="shared" si="410"/>
        <v>0</v>
      </c>
      <c r="S1841" s="1215">
        <v>290</v>
      </c>
      <c r="T1841" s="1216"/>
      <c r="U1841" s="1217"/>
      <c r="V1841" s="1218"/>
      <c r="W1841" s="587">
        <f t="shared" si="411"/>
        <v>0</v>
      </c>
      <c r="Y1841" s="1215">
        <v>290</v>
      </c>
      <c r="Z1841" s="1216"/>
      <c r="AA1841" s="1217"/>
      <c r="AB1841" s="1218"/>
      <c r="AC1841" s="587">
        <f t="shared" si="412"/>
        <v>0</v>
      </c>
      <c r="AE1841" s="1215">
        <v>290</v>
      </c>
      <c r="AF1841" s="1216"/>
      <c r="AG1841" s="1217"/>
      <c r="AH1841" s="1218"/>
      <c r="AI1841" s="587">
        <f t="shared" si="413"/>
        <v>0</v>
      </c>
      <c r="AK1841" s="1215">
        <v>290</v>
      </c>
      <c r="AL1841" s="1216"/>
      <c r="AM1841" s="1217"/>
      <c r="AN1841" s="1218"/>
      <c r="AO1841" s="587">
        <f t="shared" si="414"/>
        <v>0</v>
      </c>
      <c r="AQ1841" s="1215">
        <v>290</v>
      </c>
      <c r="AR1841" s="1216"/>
      <c r="AS1841" s="1217"/>
      <c r="AT1841" s="1218"/>
      <c r="AU1841" s="587">
        <f t="shared" si="415"/>
        <v>0</v>
      </c>
      <c r="AW1841" s="1215">
        <v>290</v>
      </c>
      <c r="AX1841" s="1216"/>
      <c r="AY1841" s="1217"/>
      <c r="AZ1841" s="1218"/>
      <c r="BA1841" s="587">
        <f t="shared" si="416"/>
        <v>0</v>
      </c>
      <c r="BC1841" s="1215">
        <v>290</v>
      </c>
      <c r="BD1841" s="1216"/>
      <c r="BE1841" s="1217"/>
      <c r="BF1841" s="1218"/>
      <c r="BG1841" s="587">
        <f t="shared" si="417"/>
        <v>0</v>
      </c>
      <c r="BI1841" s="1215">
        <v>290</v>
      </c>
      <c r="BJ1841" s="1216"/>
      <c r="BK1841" s="1217"/>
      <c r="BL1841" s="1218"/>
      <c r="BM1841" s="587">
        <f t="shared" si="418"/>
        <v>0</v>
      </c>
      <c r="BO1841" s="1215">
        <v>290</v>
      </c>
      <c r="BP1841" s="1216"/>
      <c r="BQ1841" s="1217"/>
      <c r="BR1841" s="1218"/>
      <c r="BS1841" s="587">
        <f t="shared" si="419"/>
        <v>0</v>
      </c>
    </row>
    <row r="1842" spans="1:71" s="17" customFormat="1" ht="16.75" hidden="1" customHeight="1" outlineLevel="2">
      <c r="A1842" s="1215">
        <v>291</v>
      </c>
      <c r="B1842" s="1216"/>
      <c r="C1842" s="1217"/>
      <c r="D1842" s="1218"/>
      <c r="E1842" s="587">
        <f t="shared" si="348"/>
        <v>0</v>
      </c>
      <c r="G1842" s="1215">
        <v>291</v>
      </c>
      <c r="H1842" s="1216"/>
      <c r="I1842" s="1217"/>
      <c r="J1842" s="1218"/>
      <c r="K1842" s="587">
        <f t="shared" si="409"/>
        <v>0</v>
      </c>
      <c r="M1842" s="1215">
        <v>291</v>
      </c>
      <c r="N1842" s="1216"/>
      <c r="O1842" s="1217"/>
      <c r="P1842" s="1218"/>
      <c r="Q1842" s="587">
        <f t="shared" si="410"/>
        <v>0</v>
      </c>
      <c r="S1842" s="1215">
        <v>291</v>
      </c>
      <c r="T1842" s="1216"/>
      <c r="U1842" s="1217"/>
      <c r="V1842" s="1218"/>
      <c r="W1842" s="587">
        <f t="shared" si="411"/>
        <v>0</v>
      </c>
      <c r="Y1842" s="1215">
        <v>291</v>
      </c>
      <c r="Z1842" s="1216"/>
      <c r="AA1842" s="1217"/>
      <c r="AB1842" s="1218"/>
      <c r="AC1842" s="587">
        <f t="shared" si="412"/>
        <v>0</v>
      </c>
      <c r="AE1842" s="1215">
        <v>291</v>
      </c>
      <c r="AF1842" s="1216"/>
      <c r="AG1842" s="1217"/>
      <c r="AH1842" s="1218"/>
      <c r="AI1842" s="587">
        <f t="shared" si="413"/>
        <v>0</v>
      </c>
      <c r="AK1842" s="1215">
        <v>291</v>
      </c>
      <c r="AL1842" s="1216"/>
      <c r="AM1842" s="1217"/>
      <c r="AN1842" s="1218"/>
      <c r="AO1842" s="587">
        <f t="shared" si="414"/>
        <v>0</v>
      </c>
      <c r="AQ1842" s="1215">
        <v>291</v>
      </c>
      <c r="AR1842" s="1216"/>
      <c r="AS1842" s="1217"/>
      <c r="AT1842" s="1218"/>
      <c r="AU1842" s="587">
        <f t="shared" si="415"/>
        <v>0</v>
      </c>
      <c r="AW1842" s="1215">
        <v>291</v>
      </c>
      <c r="AX1842" s="1216"/>
      <c r="AY1842" s="1217"/>
      <c r="AZ1842" s="1218"/>
      <c r="BA1842" s="587">
        <f t="shared" si="416"/>
        <v>0</v>
      </c>
      <c r="BC1842" s="1215">
        <v>291</v>
      </c>
      <c r="BD1842" s="1216"/>
      <c r="BE1842" s="1217"/>
      <c r="BF1842" s="1218"/>
      <c r="BG1842" s="587">
        <f t="shared" si="417"/>
        <v>0</v>
      </c>
      <c r="BI1842" s="1215">
        <v>291</v>
      </c>
      <c r="BJ1842" s="1216"/>
      <c r="BK1842" s="1217"/>
      <c r="BL1842" s="1218"/>
      <c r="BM1842" s="587">
        <f t="shared" si="418"/>
        <v>0</v>
      </c>
      <c r="BO1842" s="1215">
        <v>291</v>
      </c>
      <c r="BP1842" s="1216"/>
      <c r="BQ1842" s="1217"/>
      <c r="BR1842" s="1218"/>
      <c r="BS1842" s="587">
        <f t="shared" si="419"/>
        <v>0</v>
      </c>
    </row>
    <row r="1843" spans="1:71" s="17" customFormat="1" ht="16.75" hidden="1" customHeight="1" outlineLevel="2">
      <c r="A1843" s="1215">
        <v>292</v>
      </c>
      <c r="B1843" s="1216"/>
      <c r="C1843" s="1217"/>
      <c r="D1843" s="1218"/>
      <c r="E1843" s="587">
        <f t="shared" si="348"/>
        <v>0</v>
      </c>
      <c r="G1843" s="1215">
        <v>292</v>
      </c>
      <c r="H1843" s="1216"/>
      <c r="I1843" s="1217"/>
      <c r="J1843" s="1218"/>
      <c r="K1843" s="587">
        <f t="shared" si="409"/>
        <v>0</v>
      </c>
      <c r="M1843" s="1215">
        <v>292</v>
      </c>
      <c r="N1843" s="1216"/>
      <c r="O1843" s="1217"/>
      <c r="P1843" s="1218"/>
      <c r="Q1843" s="587">
        <f t="shared" si="410"/>
        <v>0</v>
      </c>
      <c r="S1843" s="1215">
        <v>292</v>
      </c>
      <c r="T1843" s="1216"/>
      <c r="U1843" s="1217"/>
      <c r="V1843" s="1218"/>
      <c r="W1843" s="587">
        <f t="shared" si="411"/>
        <v>0</v>
      </c>
      <c r="Y1843" s="1215">
        <v>292</v>
      </c>
      <c r="Z1843" s="1216"/>
      <c r="AA1843" s="1217"/>
      <c r="AB1843" s="1218"/>
      <c r="AC1843" s="587">
        <f t="shared" si="412"/>
        <v>0</v>
      </c>
      <c r="AE1843" s="1215">
        <v>292</v>
      </c>
      <c r="AF1843" s="1216"/>
      <c r="AG1843" s="1217"/>
      <c r="AH1843" s="1218"/>
      <c r="AI1843" s="587">
        <f t="shared" si="413"/>
        <v>0</v>
      </c>
      <c r="AK1843" s="1215">
        <v>292</v>
      </c>
      <c r="AL1843" s="1216"/>
      <c r="AM1843" s="1217"/>
      <c r="AN1843" s="1218"/>
      <c r="AO1843" s="587">
        <f t="shared" si="414"/>
        <v>0</v>
      </c>
      <c r="AQ1843" s="1215">
        <v>292</v>
      </c>
      <c r="AR1843" s="1216"/>
      <c r="AS1843" s="1217"/>
      <c r="AT1843" s="1218"/>
      <c r="AU1843" s="587">
        <f t="shared" si="415"/>
        <v>0</v>
      </c>
      <c r="AW1843" s="1215">
        <v>292</v>
      </c>
      <c r="AX1843" s="1216"/>
      <c r="AY1843" s="1217"/>
      <c r="AZ1843" s="1218"/>
      <c r="BA1843" s="587">
        <f t="shared" si="416"/>
        <v>0</v>
      </c>
      <c r="BC1843" s="1215">
        <v>292</v>
      </c>
      <c r="BD1843" s="1216"/>
      <c r="BE1843" s="1217"/>
      <c r="BF1843" s="1218"/>
      <c r="BG1843" s="587">
        <f t="shared" si="417"/>
        <v>0</v>
      </c>
      <c r="BI1843" s="1215">
        <v>292</v>
      </c>
      <c r="BJ1843" s="1216"/>
      <c r="BK1843" s="1217"/>
      <c r="BL1843" s="1218"/>
      <c r="BM1843" s="587">
        <f t="shared" si="418"/>
        <v>0</v>
      </c>
      <c r="BO1843" s="1215">
        <v>292</v>
      </c>
      <c r="BP1843" s="1216"/>
      <c r="BQ1843" s="1217"/>
      <c r="BR1843" s="1218"/>
      <c r="BS1843" s="587">
        <f t="shared" si="419"/>
        <v>0</v>
      </c>
    </row>
    <row r="1844" spans="1:71" s="17" customFormat="1" ht="16.75" hidden="1" customHeight="1" outlineLevel="2">
      <c r="A1844" s="1215">
        <v>293</v>
      </c>
      <c r="B1844" s="1216"/>
      <c r="C1844" s="1217"/>
      <c r="D1844" s="1218"/>
      <c r="E1844" s="587">
        <f t="shared" si="348"/>
        <v>0</v>
      </c>
      <c r="G1844" s="1215">
        <v>293</v>
      </c>
      <c r="H1844" s="1216"/>
      <c r="I1844" s="1217"/>
      <c r="J1844" s="1218"/>
      <c r="K1844" s="587">
        <f t="shared" si="409"/>
        <v>0</v>
      </c>
      <c r="M1844" s="1215">
        <v>293</v>
      </c>
      <c r="N1844" s="1216"/>
      <c r="O1844" s="1217"/>
      <c r="P1844" s="1218"/>
      <c r="Q1844" s="587">
        <f t="shared" si="410"/>
        <v>0</v>
      </c>
      <c r="S1844" s="1215">
        <v>293</v>
      </c>
      <c r="T1844" s="1216"/>
      <c r="U1844" s="1217"/>
      <c r="V1844" s="1218"/>
      <c r="W1844" s="587">
        <f t="shared" si="411"/>
        <v>0</v>
      </c>
      <c r="Y1844" s="1215">
        <v>293</v>
      </c>
      <c r="Z1844" s="1216"/>
      <c r="AA1844" s="1217"/>
      <c r="AB1844" s="1218"/>
      <c r="AC1844" s="587">
        <f t="shared" si="412"/>
        <v>0</v>
      </c>
      <c r="AE1844" s="1215">
        <v>293</v>
      </c>
      <c r="AF1844" s="1216"/>
      <c r="AG1844" s="1217"/>
      <c r="AH1844" s="1218"/>
      <c r="AI1844" s="587">
        <f t="shared" si="413"/>
        <v>0</v>
      </c>
      <c r="AK1844" s="1215">
        <v>293</v>
      </c>
      <c r="AL1844" s="1216"/>
      <c r="AM1844" s="1217"/>
      <c r="AN1844" s="1218"/>
      <c r="AO1844" s="587">
        <f t="shared" si="414"/>
        <v>0</v>
      </c>
      <c r="AQ1844" s="1215">
        <v>293</v>
      </c>
      <c r="AR1844" s="1216"/>
      <c r="AS1844" s="1217"/>
      <c r="AT1844" s="1218"/>
      <c r="AU1844" s="587">
        <f t="shared" si="415"/>
        <v>0</v>
      </c>
      <c r="AW1844" s="1215">
        <v>293</v>
      </c>
      <c r="AX1844" s="1216"/>
      <c r="AY1844" s="1217"/>
      <c r="AZ1844" s="1218"/>
      <c r="BA1844" s="587">
        <f t="shared" si="416"/>
        <v>0</v>
      </c>
      <c r="BC1844" s="1215">
        <v>293</v>
      </c>
      <c r="BD1844" s="1216"/>
      <c r="BE1844" s="1217"/>
      <c r="BF1844" s="1218"/>
      <c r="BG1844" s="587">
        <f t="shared" si="417"/>
        <v>0</v>
      </c>
      <c r="BI1844" s="1215">
        <v>293</v>
      </c>
      <c r="BJ1844" s="1216"/>
      <c r="BK1844" s="1217"/>
      <c r="BL1844" s="1218"/>
      <c r="BM1844" s="587">
        <f t="shared" si="418"/>
        <v>0</v>
      </c>
      <c r="BO1844" s="1215">
        <v>293</v>
      </c>
      <c r="BP1844" s="1216"/>
      <c r="BQ1844" s="1217"/>
      <c r="BR1844" s="1218"/>
      <c r="BS1844" s="587">
        <f t="shared" si="419"/>
        <v>0</v>
      </c>
    </row>
    <row r="1845" spans="1:71" s="17" customFormat="1" ht="16.75" hidden="1" customHeight="1" outlineLevel="2">
      <c r="A1845" s="1215">
        <v>294</v>
      </c>
      <c r="B1845" s="1216"/>
      <c r="C1845" s="1217"/>
      <c r="D1845" s="1218"/>
      <c r="E1845" s="587">
        <f t="shared" si="348"/>
        <v>0</v>
      </c>
      <c r="G1845" s="1215">
        <v>294</v>
      </c>
      <c r="H1845" s="1216"/>
      <c r="I1845" s="1217"/>
      <c r="J1845" s="1218"/>
      <c r="K1845" s="587">
        <f t="shared" si="409"/>
        <v>0</v>
      </c>
      <c r="M1845" s="1215">
        <v>294</v>
      </c>
      <c r="N1845" s="1216"/>
      <c r="O1845" s="1217"/>
      <c r="P1845" s="1218"/>
      <c r="Q1845" s="587">
        <f t="shared" si="410"/>
        <v>0</v>
      </c>
      <c r="S1845" s="1215">
        <v>294</v>
      </c>
      <c r="T1845" s="1216"/>
      <c r="U1845" s="1217"/>
      <c r="V1845" s="1218"/>
      <c r="W1845" s="587">
        <f t="shared" si="411"/>
        <v>0</v>
      </c>
      <c r="Y1845" s="1215">
        <v>294</v>
      </c>
      <c r="Z1845" s="1216"/>
      <c r="AA1845" s="1217"/>
      <c r="AB1845" s="1218"/>
      <c r="AC1845" s="587">
        <f t="shared" si="412"/>
        <v>0</v>
      </c>
      <c r="AE1845" s="1215">
        <v>294</v>
      </c>
      <c r="AF1845" s="1216"/>
      <c r="AG1845" s="1217"/>
      <c r="AH1845" s="1218"/>
      <c r="AI1845" s="587">
        <f t="shared" si="413"/>
        <v>0</v>
      </c>
      <c r="AK1845" s="1215">
        <v>294</v>
      </c>
      <c r="AL1845" s="1216"/>
      <c r="AM1845" s="1217"/>
      <c r="AN1845" s="1218"/>
      <c r="AO1845" s="587">
        <f t="shared" si="414"/>
        <v>0</v>
      </c>
      <c r="AQ1845" s="1215">
        <v>294</v>
      </c>
      <c r="AR1845" s="1216"/>
      <c r="AS1845" s="1217"/>
      <c r="AT1845" s="1218"/>
      <c r="AU1845" s="587">
        <f t="shared" si="415"/>
        <v>0</v>
      </c>
      <c r="AW1845" s="1215">
        <v>294</v>
      </c>
      <c r="AX1845" s="1216"/>
      <c r="AY1845" s="1217"/>
      <c r="AZ1845" s="1218"/>
      <c r="BA1845" s="587">
        <f t="shared" si="416"/>
        <v>0</v>
      </c>
      <c r="BC1845" s="1215">
        <v>294</v>
      </c>
      <c r="BD1845" s="1216"/>
      <c r="BE1845" s="1217"/>
      <c r="BF1845" s="1218"/>
      <c r="BG1845" s="587">
        <f t="shared" si="417"/>
        <v>0</v>
      </c>
      <c r="BI1845" s="1215">
        <v>294</v>
      </c>
      <c r="BJ1845" s="1216"/>
      <c r="BK1845" s="1217"/>
      <c r="BL1845" s="1218"/>
      <c r="BM1845" s="587">
        <f t="shared" si="418"/>
        <v>0</v>
      </c>
      <c r="BO1845" s="1215">
        <v>294</v>
      </c>
      <c r="BP1845" s="1216"/>
      <c r="BQ1845" s="1217"/>
      <c r="BR1845" s="1218"/>
      <c r="BS1845" s="587">
        <f t="shared" si="419"/>
        <v>0</v>
      </c>
    </row>
    <row r="1846" spans="1:71" s="17" customFormat="1" ht="16.75" hidden="1" customHeight="1" outlineLevel="2">
      <c r="A1846" s="1215">
        <v>295</v>
      </c>
      <c r="B1846" s="1216"/>
      <c r="C1846" s="1217"/>
      <c r="D1846" s="1218"/>
      <c r="E1846" s="587">
        <f t="shared" si="348"/>
        <v>0</v>
      </c>
      <c r="G1846" s="1215">
        <v>295</v>
      </c>
      <c r="H1846" s="1216"/>
      <c r="I1846" s="1217"/>
      <c r="J1846" s="1218"/>
      <c r="K1846" s="587">
        <f t="shared" si="409"/>
        <v>0</v>
      </c>
      <c r="M1846" s="1215">
        <v>295</v>
      </c>
      <c r="N1846" s="1216"/>
      <c r="O1846" s="1217"/>
      <c r="P1846" s="1218"/>
      <c r="Q1846" s="587">
        <f t="shared" si="410"/>
        <v>0</v>
      </c>
      <c r="S1846" s="1215">
        <v>295</v>
      </c>
      <c r="T1846" s="1216"/>
      <c r="U1846" s="1217"/>
      <c r="V1846" s="1218"/>
      <c r="W1846" s="587">
        <f t="shared" si="411"/>
        <v>0</v>
      </c>
      <c r="Y1846" s="1215">
        <v>295</v>
      </c>
      <c r="Z1846" s="1216"/>
      <c r="AA1846" s="1217"/>
      <c r="AB1846" s="1218"/>
      <c r="AC1846" s="587">
        <f t="shared" si="412"/>
        <v>0</v>
      </c>
      <c r="AE1846" s="1215">
        <v>295</v>
      </c>
      <c r="AF1846" s="1216"/>
      <c r="AG1846" s="1217"/>
      <c r="AH1846" s="1218"/>
      <c r="AI1846" s="587">
        <f t="shared" si="413"/>
        <v>0</v>
      </c>
      <c r="AK1846" s="1215">
        <v>295</v>
      </c>
      <c r="AL1846" s="1216"/>
      <c r="AM1846" s="1217"/>
      <c r="AN1846" s="1218"/>
      <c r="AO1846" s="587">
        <f t="shared" si="414"/>
        <v>0</v>
      </c>
      <c r="AQ1846" s="1215">
        <v>295</v>
      </c>
      <c r="AR1846" s="1216"/>
      <c r="AS1846" s="1217"/>
      <c r="AT1846" s="1218"/>
      <c r="AU1846" s="587">
        <f t="shared" si="415"/>
        <v>0</v>
      </c>
      <c r="AW1846" s="1215">
        <v>295</v>
      </c>
      <c r="AX1846" s="1216"/>
      <c r="AY1846" s="1217"/>
      <c r="AZ1846" s="1218"/>
      <c r="BA1846" s="587">
        <f t="shared" si="416"/>
        <v>0</v>
      </c>
      <c r="BC1846" s="1215">
        <v>295</v>
      </c>
      <c r="BD1846" s="1216"/>
      <c r="BE1846" s="1217"/>
      <c r="BF1846" s="1218"/>
      <c r="BG1846" s="587">
        <f t="shared" si="417"/>
        <v>0</v>
      </c>
      <c r="BI1846" s="1215">
        <v>295</v>
      </c>
      <c r="BJ1846" s="1216"/>
      <c r="BK1846" s="1217"/>
      <c r="BL1846" s="1218"/>
      <c r="BM1846" s="587">
        <f t="shared" si="418"/>
        <v>0</v>
      </c>
      <c r="BO1846" s="1215">
        <v>295</v>
      </c>
      <c r="BP1846" s="1216"/>
      <c r="BQ1846" s="1217"/>
      <c r="BR1846" s="1218"/>
      <c r="BS1846" s="587">
        <f t="shared" si="419"/>
        <v>0</v>
      </c>
    </row>
    <row r="1847" spans="1:71" s="17" customFormat="1" ht="16.75" hidden="1" customHeight="1" outlineLevel="2">
      <c r="A1847" s="1215">
        <v>296</v>
      </c>
      <c r="B1847" s="1216"/>
      <c r="C1847" s="1217"/>
      <c r="D1847" s="1218"/>
      <c r="E1847" s="587">
        <f t="shared" si="348"/>
        <v>0</v>
      </c>
      <c r="G1847" s="1215">
        <v>296</v>
      </c>
      <c r="H1847" s="1216"/>
      <c r="I1847" s="1217"/>
      <c r="J1847" s="1218"/>
      <c r="K1847" s="587">
        <f t="shared" si="409"/>
        <v>0</v>
      </c>
      <c r="M1847" s="1215">
        <v>296</v>
      </c>
      <c r="N1847" s="1216"/>
      <c r="O1847" s="1217"/>
      <c r="P1847" s="1218"/>
      <c r="Q1847" s="587">
        <f t="shared" si="410"/>
        <v>0</v>
      </c>
      <c r="S1847" s="1215">
        <v>296</v>
      </c>
      <c r="T1847" s="1216"/>
      <c r="U1847" s="1217"/>
      <c r="V1847" s="1218"/>
      <c r="W1847" s="587">
        <f t="shared" si="411"/>
        <v>0</v>
      </c>
      <c r="Y1847" s="1215">
        <v>296</v>
      </c>
      <c r="Z1847" s="1216"/>
      <c r="AA1847" s="1217"/>
      <c r="AB1847" s="1218"/>
      <c r="AC1847" s="587">
        <f t="shared" si="412"/>
        <v>0</v>
      </c>
      <c r="AE1847" s="1215">
        <v>296</v>
      </c>
      <c r="AF1847" s="1216"/>
      <c r="AG1847" s="1217"/>
      <c r="AH1847" s="1218"/>
      <c r="AI1847" s="587">
        <f t="shared" si="413"/>
        <v>0</v>
      </c>
      <c r="AK1847" s="1215">
        <v>296</v>
      </c>
      <c r="AL1847" s="1216"/>
      <c r="AM1847" s="1217"/>
      <c r="AN1847" s="1218"/>
      <c r="AO1847" s="587">
        <f t="shared" si="414"/>
        <v>0</v>
      </c>
      <c r="AQ1847" s="1215">
        <v>296</v>
      </c>
      <c r="AR1847" s="1216"/>
      <c r="AS1847" s="1217"/>
      <c r="AT1847" s="1218"/>
      <c r="AU1847" s="587">
        <f t="shared" si="415"/>
        <v>0</v>
      </c>
      <c r="AW1847" s="1215">
        <v>296</v>
      </c>
      <c r="AX1847" s="1216"/>
      <c r="AY1847" s="1217"/>
      <c r="AZ1847" s="1218"/>
      <c r="BA1847" s="587">
        <f t="shared" si="416"/>
        <v>0</v>
      </c>
      <c r="BC1847" s="1215">
        <v>296</v>
      </c>
      <c r="BD1847" s="1216"/>
      <c r="BE1847" s="1217"/>
      <c r="BF1847" s="1218"/>
      <c r="BG1847" s="587">
        <f t="shared" si="417"/>
        <v>0</v>
      </c>
      <c r="BI1847" s="1215">
        <v>296</v>
      </c>
      <c r="BJ1847" s="1216"/>
      <c r="BK1847" s="1217"/>
      <c r="BL1847" s="1218"/>
      <c r="BM1847" s="587">
        <f t="shared" si="418"/>
        <v>0</v>
      </c>
      <c r="BO1847" s="1215">
        <v>296</v>
      </c>
      <c r="BP1847" s="1216"/>
      <c r="BQ1847" s="1217"/>
      <c r="BR1847" s="1218"/>
      <c r="BS1847" s="587">
        <f t="shared" si="419"/>
        <v>0</v>
      </c>
    </row>
    <row r="1848" spans="1:71" s="17" customFormat="1" ht="16.75" hidden="1" customHeight="1" outlineLevel="2">
      <c r="A1848" s="1215">
        <v>297</v>
      </c>
      <c r="B1848" s="1216"/>
      <c r="C1848" s="1217"/>
      <c r="D1848" s="1218"/>
      <c r="E1848" s="587">
        <f t="shared" si="348"/>
        <v>0</v>
      </c>
      <c r="G1848" s="1215">
        <v>297</v>
      </c>
      <c r="H1848" s="1216"/>
      <c r="I1848" s="1217"/>
      <c r="J1848" s="1218"/>
      <c r="K1848" s="587">
        <f t="shared" si="409"/>
        <v>0</v>
      </c>
      <c r="M1848" s="1215">
        <v>297</v>
      </c>
      <c r="N1848" s="1216"/>
      <c r="O1848" s="1217"/>
      <c r="P1848" s="1218"/>
      <c r="Q1848" s="587">
        <f t="shared" si="410"/>
        <v>0</v>
      </c>
      <c r="S1848" s="1215">
        <v>297</v>
      </c>
      <c r="T1848" s="1216"/>
      <c r="U1848" s="1217"/>
      <c r="V1848" s="1218"/>
      <c r="W1848" s="587">
        <f t="shared" si="411"/>
        <v>0</v>
      </c>
      <c r="Y1848" s="1215">
        <v>297</v>
      </c>
      <c r="Z1848" s="1216"/>
      <c r="AA1848" s="1217"/>
      <c r="AB1848" s="1218"/>
      <c r="AC1848" s="587">
        <f t="shared" si="412"/>
        <v>0</v>
      </c>
      <c r="AE1848" s="1215">
        <v>297</v>
      </c>
      <c r="AF1848" s="1216"/>
      <c r="AG1848" s="1217"/>
      <c r="AH1848" s="1218"/>
      <c r="AI1848" s="587">
        <f t="shared" si="413"/>
        <v>0</v>
      </c>
      <c r="AK1848" s="1215">
        <v>297</v>
      </c>
      <c r="AL1848" s="1216"/>
      <c r="AM1848" s="1217"/>
      <c r="AN1848" s="1218"/>
      <c r="AO1848" s="587">
        <f t="shared" si="414"/>
        <v>0</v>
      </c>
      <c r="AQ1848" s="1215">
        <v>297</v>
      </c>
      <c r="AR1848" s="1216"/>
      <c r="AS1848" s="1217"/>
      <c r="AT1848" s="1218"/>
      <c r="AU1848" s="587">
        <f t="shared" si="415"/>
        <v>0</v>
      </c>
      <c r="AW1848" s="1215">
        <v>297</v>
      </c>
      <c r="AX1848" s="1216"/>
      <c r="AY1848" s="1217"/>
      <c r="AZ1848" s="1218"/>
      <c r="BA1848" s="587">
        <f t="shared" si="416"/>
        <v>0</v>
      </c>
      <c r="BC1848" s="1215">
        <v>297</v>
      </c>
      <c r="BD1848" s="1216"/>
      <c r="BE1848" s="1217"/>
      <c r="BF1848" s="1218"/>
      <c r="BG1848" s="587">
        <f t="shared" si="417"/>
        <v>0</v>
      </c>
      <c r="BI1848" s="1215">
        <v>297</v>
      </c>
      <c r="BJ1848" s="1216"/>
      <c r="BK1848" s="1217"/>
      <c r="BL1848" s="1218"/>
      <c r="BM1848" s="587">
        <f t="shared" si="418"/>
        <v>0</v>
      </c>
      <c r="BO1848" s="1215">
        <v>297</v>
      </c>
      <c r="BP1848" s="1216"/>
      <c r="BQ1848" s="1217"/>
      <c r="BR1848" s="1218"/>
      <c r="BS1848" s="587">
        <f t="shared" si="419"/>
        <v>0</v>
      </c>
    </row>
    <row r="1849" spans="1:71" s="17" customFormat="1" ht="16.75" hidden="1" customHeight="1" outlineLevel="2">
      <c r="A1849" s="1215">
        <v>298</v>
      </c>
      <c r="B1849" s="1216"/>
      <c r="C1849" s="1217"/>
      <c r="D1849" s="1218"/>
      <c r="E1849" s="587">
        <f t="shared" si="348"/>
        <v>0</v>
      </c>
      <c r="G1849" s="1215">
        <v>298</v>
      </c>
      <c r="H1849" s="1216"/>
      <c r="I1849" s="1217"/>
      <c r="J1849" s="1218"/>
      <c r="K1849" s="587">
        <f t="shared" si="409"/>
        <v>0</v>
      </c>
      <c r="M1849" s="1215">
        <v>298</v>
      </c>
      <c r="N1849" s="1216"/>
      <c r="O1849" s="1217"/>
      <c r="P1849" s="1218"/>
      <c r="Q1849" s="587">
        <f t="shared" si="410"/>
        <v>0</v>
      </c>
      <c r="S1849" s="1215">
        <v>298</v>
      </c>
      <c r="T1849" s="1216"/>
      <c r="U1849" s="1217"/>
      <c r="V1849" s="1218"/>
      <c r="W1849" s="587">
        <f t="shared" si="411"/>
        <v>0</v>
      </c>
      <c r="Y1849" s="1215">
        <v>298</v>
      </c>
      <c r="Z1849" s="1216"/>
      <c r="AA1849" s="1217"/>
      <c r="AB1849" s="1218"/>
      <c r="AC1849" s="587">
        <f t="shared" si="412"/>
        <v>0</v>
      </c>
      <c r="AE1849" s="1215">
        <v>298</v>
      </c>
      <c r="AF1849" s="1216"/>
      <c r="AG1849" s="1217"/>
      <c r="AH1849" s="1218"/>
      <c r="AI1849" s="587">
        <f t="shared" si="413"/>
        <v>0</v>
      </c>
      <c r="AK1849" s="1215">
        <v>298</v>
      </c>
      <c r="AL1849" s="1216"/>
      <c r="AM1849" s="1217"/>
      <c r="AN1849" s="1218"/>
      <c r="AO1849" s="587">
        <f t="shared" si="414"/>
        <v>0</v>
      </c>
      <c r="AQ1849" s="1215">
        <v>298</v>
      </c>
      <c r="AR1849" s="1216"/>
      <c r="AS1849" s="1217"/>
      <c r="AT1849" s="1218"/>
      <c r="AU1849" s="587">
        <f t="shared" si="415"/>
        <v>0</v>
      </c>
      <c r="AW1849" s="1215">
        <v>298</v>
      </c>
      <c r="AX1849" s="1216"/>
      <c r="AY1849" s="1217"/>
      <c r="AZ1849" s="1218"/>
      <c r="BA1849" s="587">
        <f t="shared" si="416"/>
        <v>0</v>
      </c>
      <c r="BC1849" s="1215">
        <v>298</v>
      </c>
      <c r="BD1849" s="1216"/>
      <c r="BE1849" s="1217"/>
      <c r="BF1849" s="1218"/>
      <c r="BG1849" s="587">
        <f t="shared" si="417"/>
        <v>0</v>
      </c>
      <c r="BI1849" s="1215">
        <v>298</v>
      </c>
      <c r="BJ1849" s="1216"/>
      <c r="BK1849" s="1217"/>
      <c r="BL1849" s="1218"/>
      <c r="BM1849" s="587">
        <f t="shared" si="418"/>
        <v>0</v>
      </c>
      <c r="BO1849" s="1215">
        <v>298</v>
      </c>
      <c r="BP1849" s="1216"/>
      <c r="BQ1849" s="1217"/>
      <c r="BR1849" s="1218"/>
      <c r="BS1849" s="587">
        <f t="shared" si="419"/>
        <v>0</v>
      </c>
    </row>
    <row r="1850" spans="1:71" s="17" customFormat="1" ht="16.75" hidden="1" customHeight="1" outlineLevel="2">
      <c r="A1850" s="1215">
        <v>299</v>
      </c>
      <c r="B1850" s="1216"/>
      <c r="C1850" s="1217"/>
      <c r="D1850" s="1218"/>
      <c r="E1850" s="587">
        <f t="shared" si="348"/>
        <v>0</v>
      </c>
      <c r="G1850" s="1215">
        <v>299</v>
      </c>
      <c r="H1850" s="1216"/>
      <c r="I1850" s="1217"/>
      <c r="J1850" s="1218"/>
      <c r="K1850" s="587">
        <f t="shared" si="409"/>
        <v>0</v>
      </c>
      <c r="M1850" s="1215">
        <v>299</v>
      </c>
      <c r="N1850" s="1216"/>
      <c r="O1850" s="1217"/>
      <c r="P1850" s="1218"/>
      <c r="Q1850" s="587">
        <f t="shared" si="410"/>
        <v>0</v>
      </c>
      <c r="S1850" s="1215">
        <v>299</v>
      </c>
      <c r="T1850" s="1216"/>
      <c r="U1850" s="1217"/>
      <c r="V1850" s="1218"/>
      <c r="W1850" s="587">
        <f t="shared" si="411"/>
        <v>0</v>
      </c>
      <c r="Y1850" s="1215">
        <v>299</v>
      </c>
      <c r="Z1850" s="1216"/>
      <c r="AA1850" s="1217"/>
      <c r="AB1850" s="1218"/>
      <c r="AC1850" s="587">
        <f t="shared" si="412"/>
        <v>0</v>
      </c>
      <c r="AE1850" s="1215">
        <v>299</v>
      </c>
      <c r="AF1850" s="1216"/>
      <c r="AG1850" s="1217"/>
      <c r="AH1850" s="1218"/>
      <c r="AI1850" s="587">
        <f t="shared" si="413"/>
        <v>0</v>
      </c>
      <c r="AK1850" s="1215">
        <v>299</v>
      </c>
      <c r="AL1850" s="1216"/>
      <c r="AM1850" s="1217"/>
      <c r="AN1850" s="1218"/>
      <c r="AO1850" s="587">
        <f t="shared" si="414"/>
        <v>0</v>
      </c>
      <c r="AQ1850" s="1215">
        <v>299</v>
      </c>
      <c r="AR1850" s="1216"/>
      <c r="AS1850" s="1217"/>
      <c r="AT1850" s="1218"/>
      <c r="AU1850" s="587">
        <f t="shared" si="415"/>
        <v>0</v>
      </c>
      <c r="AW1850" s="1215">
        <v>299</v>
      </c>
      <c r="AX1850" s="1216"/>
      <c r="AY1850" s="1217"/>
      <c r="AZ1850" s="1218"/>
      <c r="BA1850" s="587">
        <f t="shared" si="416"/>
        <v>0</v>
      </c>
      <c r="BC1850" s="1215">
        <v>299</v>
      </c>
      <c r="BD1850" s="1216"/>
      <c r="BE1850" s="1217"/>
      <c r="BF1850" s="1218"/>
      <c r="BG1850" s="587">
        <f t="shared" si="417"/>
        <v>0</v>
      </c>
      <c r="BI1850" s="1215">
        <v>299</v>
      </c>
      <c r="BJ1850" s="1216"/>
      <c r="BK1850" s="1217"/>
      <c r="BL1850" s="1218"/>
      <c r="BM1850" s="587">
        <f t="shared" si="418"/>
        <v>0</v>
      </c>
      <c r="BO1850" s="1215">
        <v>299</v>
      </c>
      <c r="BP1850" s="1216"/>
      <c r="BQ1850" s="1217"/>
      <c r="BR1850" s="1218"/>
      <c r="BS1850" s="587">
        <f t="shared" si="419"/>
        <v>0</v>
      </c>
    </row>
    <row r="1851" spans="1:71" s="17" customFormat="1" ht="16.75" hidden="1" customHeight="1" outlineLevel="2">
      <c r="A1851" s="1215">
        <v>300</v>
      </c>
      <c r="B1851" s="1216"/>
      <c r="C1851" s="1217"/>
      <c r="D1851" s="1218"/>
      <c r="E1851" s="587">
        <f t="shared" si="348"/>
        <v>0</v>
      </c>
      <c r="G1851" s="1215">
        <v>300</v>
      </c>
      <c r="H1851" s="1216"/>
      <c r="I1851" s="1217"/>
      <c r="J1851" s="1218"/>
      <c r="K1851" s="587">
        <f t="shared" si="409"/>
        <v>0</v>
      </c>
      <c r="M1851" s="1215">
        <v>300</v>
      </c>
      <c r="N1851" s="1216"/>
      <c r="O1851" s="1217"/>
      <c r="P1851" s="1218"/>
      <c r="Q1851" s="587">
        <f t="shared" si="410"/>
        <v>0</v>
      </c>
      <c r="S1851" s="1215">
        <v>300</v>
      </c>
      <c r="T1851" s="1216"/>
      <c r="U1851" s="1217"/>
      <c r="V1851" s="1218"/>
      <c r="W1851" s="587">
        <f t="shared" si="411"/>
        <v>0</v>
      </c>
      <c r="Y1851" s="1215">
        <v>300</v>
      </c>
      <c r="Z1851" s="1216"/>
      <c r="AA1851" s="1217"/>
      <c r="AB1851" s="1218"/>
      <c r="AC1851" s="587">
        <f t="shared" si="412"/>
        <v>0</v>
      </c>
      <c r="AE1851" s="1215">
        <v>300</v>
      </c>
      <c r="AF1851" s="1216"/>
      <c r="AG1851" s="1217"/>
      <c r="AH1851" s="1218"/>
      <c r="AI1851" s="587">
        <f t="shared" si="413"/>
        <v>0</v>
      </c>
      <c r="AK1851" s="1215">
        <v>300</v>
      </c>
      <c r="AL1851" s="1216"/>
      <c r="AM1851" s="1217"/>
      <c r="AN1851" s="1218"/>
      <c r="AO1851" s="587">
        <f t="shared" si="414"/>
        <v>0</v>
      </c>
      <c r="AQ1851" s="1215">
        <v>300</v>
      </c>
      <c r="AR1851" s="1216"/>
      <c r="AS1851" s="1217"/>
      <c r="AT1851" s="1218"/>
      <c r="AU1851" s="587">
        <f t="shared" si="415"/>
        <v>0</v>
      </c>
      <c r="AW1851" s="1215">
        <v>300</v>
      </c>
      <c r="AX1851" s="1216"/>
      <c r="AY1851" s="1217"/>
      <c r="AZ1851" s="1218"/>
      <c r="BA1851" s="587">
        <f t="shared" si="416"/>
        <v>0</v>
      </c>
      <c r="BC1851" s="1215">
        <v>300</v>
      </c>
      <c r="BD1851" s="1216"/>
      <c r="BE1851" s="1217"/>
      <c r="BF1851" s="1218"/>
      <c r="BG1851" s="587">
        <f t="shared" si="417"/>
        <v>0</v>
      </c>
      <c r="BI1851" s="1215">
        <v>300</v>
      </c>
      <c r="BJ1851" s="1216"/>
      <c r="BK1851" s="1217"/>
      <c r="BL1851" s="1218"/>
      <c r="BM1851" s="587">
        <f t="shared" si="418"/>
        <v>0</v>
      </c>
      <c r="BO1851" s="1215">
        <v>300</v>
      </c>
      <c r="BP1851" s="1216"/>
      <c r="BQ1851" s="1217"/>
      <c r="BR1851" s="1218"/>
      <c r="BS1851" s="587">
        <f t="shared" si="419"/>
        <v>0</v>
      </c>
    </row>
    <row r="1852" spans="1:71" s="17" customFormat="1" ht="16.75" hidden="1" customHeight="1" outlineLevel="2">
      <c r="A1852" s="1215">
        <v>301</v>
      </c>
      <c r="B1852" s="1216"/>
      <c r="C1852" s="1217"/>
      <c r="D1852" s="1218"/>
      <c r="E1852" s="587">
        <f t="shared" si="348"/>
        <v>0</v>
      </c>
      <c r="G1852" s="1215">
        <v>301</v>
      </c>
      <c r="H1852" s="1216"/>
      <c r="I1852" s="1217"/>
      <c r="J1852" s="1218"/>
      <c r="K1852" s="587">
        <f t="shared" si="409"/>
        <v>0</v>
      </c>
      <c r="M1852" s="1215">
        <v>301</v>
      </c>
      <c r="N1852" s="1216"/>
      <c r="O1852" s="1217"/>
      <c r="P1852" s="1218"/>
      <c r="Q1852" s="587">
        <f t="shared" si="410"/>
        <v>0</v>
      </c>
      <c r="S1852" s="1215">
        <v>301</v>
      </c>
      <c r="T1852" s="1216"/>
      <c r="U1852" s="1217"/>
      <c r="V1852" s="1218"/>
      <c r="W1852" s="587">
        <f t="shared" si="411"/>
        <v>0</v>
      </c>
      <c r="Y1852" s="1215">
        <v>301</v>
      </c>
      <c r="Z1852" s="1216"/>
      <c r="AA1852" s="1217"/>
      <c r="AB1852" s="1218"/>
      <c r="AC1852" s="587">
        <f t="shared" si="412"/>
        <v>0</v>
      </c>
      <c r="AE1852" s="1215">
        <v>301</v>
      </c>
      <c r="AF1852" s="1216"/>
      <c r="AG1852" s="1217"/>
      <c r="AH1852" s="1218"/>
      <c r="AI1852" s="587">
        <f t="shared" si="413"/>
        <v>0</v>
      </c>
      <c r="AK1852" s="1215">
        <v>301</v>
      </c>
      <c r="AL1852" s="1216"/>
      <c r="AM1852" s="1217"/>
      <c r="AN1852" s="1218"/>
      <c r="AO1852" s="587">
        <f t="shared" si="414"/>
        <v>0</v>
      </c>
      <c r="AQ1852" s="1215">
        <v>301</v>
      </c>
      <c r="AR1852" s="1216"/>
      <c r="AS1852" s="1217"/>
      <c r="AT1852" s="1218"/>
      <c r="AU1852" s="587">
        <f t="shared" si="415"/>
        <v>0</v>
      </c>
      <c r="AW1852" s="1215">
        <v>301</v>
      </c>
      <c r="AX1852" s="1216"/>
      <c r="AY1852" s="1217"/>
      <c r="AZ1852" s="1218"/>
      <c r="BA1852" s="587">
        <f t="shared" si="416"/>
        <v>0</v>
      </c>
      <c r="BC1852" s="1215">
        <v>301</v>
      </c>
      <c r="BD1852" s="1216"/>
      <c r="BE1852" s="1217"/>
      <c r="BF1852" s="1218"/>
      <c r="BG1852" s="587">
        <f t="shared" si="417"/>
        <v>0</v>
      </c>
      <c r="BI1852" s="1215">
        <v>301</v>
      </c>
      <c r="BJ1852" s="1216"/>
      <c r="BK1852" s="1217"/>
      <c r="BL1852" s="1218"/>
      <c r="BM1852" s="587">
        <f t="shared" si="418"/>
        <v>0</v>
      </c>
      <c r="BO1852" s="1215">
        <v>301</v>
      </c>
      <c r="BP1852" s="1216"/>
      <c r="BQ1852" s="1217"/>
      <c r="BR1852" s="1218"/>
      <c r="BS1852" s="587">
        <f t="shared" si="419"/>
        <v>0</v>
      </c>
    </row>
    <row r="1853" spans="1:71" s="17" customFormat="1" ht="16.75" hidden="1" customHeight="1" outlineLevel="2">
      <c r="A1853" s="1215">
        <v>302</v>
      </c>
      <c r="B1853" s="1216"/>
      <c r="C1853" s="1217"/>
      <c r="D1853" s="1218"/>
      <c r="E1853" s="587">
        <f t="shared" si="348"/>
        <v>0</v>
      </c>
      <c r="G1853" s="1215">
        <v>302</v>
      </c>
      <c r="H1853" s="1216"/>
      <c r="I1853" s="1217"/>
      <c r="J1853" s="1218"/>
      <c r="K1853" s="587">
        <f t="shared" si="409"/>
        <v>0</v>
      </c>
      <c r="M1853" s="1215">
        <v>302</v>
      </c>
      <c r="N1853" s="1216"/>
      <c r="O1853" s="1217"/>
      <c r="P1853" s="1218"/>
      <c r="Q1853" s="587">
        <f t="shared" si="410"/>
        <v>0</v>
      </c>
      <c r="S1853" s="1215">
        <v>302</v>
      </c>
      <c r="T1853" s="1216"/>
      <c r="U1853" s="1217"/>
      <c r="V1853" s="1218"/>
      <c r="W1853" s="587">
        <f t="shared" si="411"/>
        <v>0</v>
      </c>
      <c r="Y1853" s="1215">
        <v>302</v>
      </c>
      <c r="Z1853" s="1216"/>
      <c r="AA1853" s="1217"/>
      <c r="AB1853" s="1218"/>
      <c r="AC1853" s="587">
        <f t="shared" si="412"/>
        <v>0</v>
      </c>
      <c r="AE1853" s="1215">
        <v>302</v>
      </c>
      <c r="AF1853" s="1216"/>
      <c r="AG1853" s="1217"/>
      <c r="AH1853" s="1218"/>
      <c r="AI1853" s="587">
        <f t="shared" si="413"/>
        <v>0</v>
      </c>
      <c r="AK1853" s="1215">
        <v>302</v>
      </c>
      <c r="AL1853" s="1216"/>
      <c r="AM1853" s="1217"/>
      <c r="AN1853" s="1218"/>
      <c r="AO1853" s="587">
        <f t="shared" si="414"/>
        <v>0</v>
      </c>
      <c r="AQ1853" s="1215">
        <v>302</v>
      </c>
      <c r="AR1853" s="1216"/>
      <c r="AS1853" s="1217"/>
      <c r="AT1853" s="1218"/>
      <c r="AU1853" s="587">
        <f t="shared" si="415"/>
        <v>0</v>
      </c>
      <c r="AW1853" s="1215">
        <v>302</v>
      </c>
      <c r="AX1853" s="1216"/>
      <c r="AY1853" s="1217"/>
      <c r="AZ1853" s="1218"/>
      <c r="BA1853" s="587">
        <f t="shared" si="416"/>
        <v>0</v>
      </c>
      <c r="BC1853" s="1215">
        <v>302</v>
      </c>
      <c r="BD1853" s="1216"/>
      <c r="BE1853" s="1217"/>
      <c r="BF1853" s="1218"/>
      <c r="BG1853" s="587">
        <f t="shared" si="417"/>
        <v>0</v>
      </c>
      <c r="BI1853" s="1215">
        <v>302</v>
      </c>
      <c r="BJ1853" s="1216"/>
      <c r="BK1853" s="1217"/>
      <c r="BL1853" s="1218"/>
      <c r="BM1853" s="587">
        <f t="shared" si="418"/>
        <v>0</v>
      </c>
      <c r="BO1853" s="1215">
        <v>302</v>
      </c>
      <c r="BP1853" s="1216"/>
      <c r="BQ1853" s="1217"/>
      <c r="BR1853" s="1218"/>
      <c r="BS1853" s="587">
        <f t="shared" si="419"/>
        <v>0</v>
      </c>
    </row>
    <row r="1854" spans="1:71" s="17" customFormat="1" ht="16.75" hidden="1" customHeight="1" outlineLevel="2">
      <c r="A1854" s="1215">
        <v>303</v>
      </c>
      <c r="B1854" s="1216"/>
      <c r="C1854" s="1217"/>
      <c r="D1854" s="1218"/>
      <c r="E1854" s="587">
        <f t="shared" si="348"/>
        <v>0</v>
      </c>
      <c r="G1854" s="1215">
        <v>303</v>
      </c>
      <c r="H1854" s="1216"/>
      <c r="I1854" s="1217"/>
      <c r="J1854" s="1218"/>
      <c r="K1854" s="587">
        <f t="shared" si="409"/>
        <v>0</v>
      </c>
      <c r="M1854" s="1215">
        <v>303</v>
      </c>
      <c r="N1854" s="1216"/>
      <c r="O1854" s="1217"/>
      <c r="P1854" s="1218"/>
      <c r="Q1854" s="587">
        <f t="shared" si="410"/>
        <v>0</v>
      </c>
      <c r="S1854" s="1215">
        <v>303</v>
      </c>
      <c r="T1854" s="1216"/>
      <c r="U1854" s="1217"/>
      <c r="V1854" s="1218"/>
      <c r="W1854" s="587">
        <f t="shared" si="411"/>
        <v>0</v>
      </c>
      <c r="Y1854" s="1215">
        <v>303</v>
      </c>
      <c r="Z1854" s="1216"/>
      <c r="AA1854" s="1217"/>
      <c r="AB1854" s="1218"/>
      <c r="AC1854" s="587">
        <f t="shared" si="412"/>
        <v>0</v>
      </c>
      <c r="AE1854" s="1215">
        <v>303</v>
      </c>
      <c r="AF1854" s="1216"/>
      <c r="AG1854" s="1217"/>
      <c r="AH1854" s="1218"/>
      <c r="AI1854" s="587">
        <f t="shared" si="413"/>
        <v>0</v>
      </c>
      <c r="AK1854" s="1215">
        <v>303</v>
      </c>
      <c r="AL1854" s="1216"/>
      <c r="AM1854" s="1217"/>
      <c r="AN1854" s="1218"/>
      <c r="AO1854" s="587">
        <f t="shared" si="414"/>
        <v>0</v>
      </c>
      <c r="AQ1854" s="1215">
        <v>303</v>
      </c>
      <c r="AR1854" s="1216"/>
      <c r="AS1854" s="1217"/>
      <c r="AT1854" s="1218"/>
      <c r="AU1854" s="587">
        <f t="shared" si="415"/>
        <v>0</v>
      </c>
      <c r="AW1854" s="1215">
        <v>303</v>
      </c>
      <c r="AX1854" s="1216"/>
      <c r="AY1854" s="1217"/>
      <c r="AZ1854" s="1218"/>
      <c r="BA1854" s="587">
        <f t="shared" si="416"/>
        <v>0</v>
      </c>
      <c r="BC1854" s="1215">
        <v>303</v>
      </c>
      <c r="BD1854" s="1216"/>
      <c r="BE1854" s="1217"/>
      <c r="BF1854" s="1218"/>
      <c r="BG1854" s="587">
        <f t="shared" si="417"/>
        <v>0</v>
      </c>
      <c r="BI1854" s="1215">
        <v>303</v>
      </c>
      <c r="BJ1854" s="1216"/>
      <c r="BK1854" s="1217"/>
      <c r="BL1854" s="1218"/>
      <c r="BM1854" s="587">
        <f t="shared" si="418"/>
        <v>0</v>
      </c>
      <c r="BO1854" s="1215">
        <v>303</v>
      </c>
      <c r="BP1854" s="1216"/>
      <c r="BQ1854" s="1217"/>
      <c r="BR1854" s="1218"/>
      <c r="BS1854" s="587">
        <f t="shared" si="419"/>
        <v>0</v>
      </c>
    </row>
    <row r="1855" spans="1:71" s="17" customFormat="1" ht="16.75" hidden="1" customHeight="1" outlineLevel="2">
      <c r="A1855" s="1215">
        <v>304</v>
      </c>
      <c r="B1855" s="1216"/>
      <c r="C1855" s="1217"/>
      <c r="D1855" s="1218"/>
      <c r="E1855" s="587">
        <f t="shared" si="348"/>
        <v>0</v>
      </c>
      <c r="G1855" s="1215">
        <v>304</v>
      </c>
      <c r="H1855" s="1216"/>
      <c r="I1855" s="1217"/>
      <c r="J1855" s="1218"/>
      <c r="K1855" s="587">
        <f t="shared" si="409"/>
        <v>0</v>
      </c>
      <c r="M1855" s="1215">
        <v>304</v>
      </c>
      <c r="N1855" s="1216"/>
      <c r="O1855" s="1217"/>
      <c r="P1855" s="1218"/>
      <c r="Q1855" s="587">
        <f t="shared" si="410"/>
        <v>0</v>
      </c>
      <c r="S1855" s="1215">
        <v>304</v>
      </c>
      <c r="T1855" s="1216"/>
      <c r="U1855" s="1217"/>
      <c r="V1855" s="1218"/>
      <c r="W1855" s="587">
        <f t="shared" si="411"/>
        <v>0</v>
      </c>
      <c r="Y1855" s="1215">
        <v>304</v>
      </c>
      <c r="Z1855" s="1216"/>
      <c r="AA1855" s="1217"/>
      <c r="AB1855" s="1218"/>
      <c r="AC1855" s="587">
        <f t="shared" si="412"/>
        <v>0</v>
      </c>
      <c r="AE1855" s="1215">
        <v>304</v>
      </c>
      <c r="AF1855" s="1216"/>
      <c r="AG1855" s="1217"/>
      <c r="AH1855" s="1218"/>
      <c r="AI1855" s="587">
        <f t="shared" si="413"/>
        <v>0</v>
      </c>
      <c r="AK1855" s="1215">
        <v>304</v>
      </c>
      <c r="AL1855" s="1216"/>
      <c r="AM1855" s="1217"/>
      <c r="AN1855" s="1218"/>
      <c r="AO1855" s="587">
        <f t="shared" si="414"/>
        <v>0</v>
      </c>
      <c r="AQ1855" s="1215">
        <v>304</v>
      </c>
      <c r="AR1855" s="1216"/>
      <c r="AS1855" s="1217"/>
      <c r="AT1855" s="1218"/>
      <c r="AU1855" s="587">
        <f t="shared" si="415"/>
        <v>0</v>
      </c>
      <c r="AW1855" s="1215">
        <v>304</v>
      </c>
      <c r="AX1855" s="1216"/>
      <c r="AY1855" s="1217"/>
      <c r="AZ1855" s="1218"/>
      <c r="BA1855" s="587">
        <f t="shared" si="416"/>
        <v>0</v>
      </c>
      <c r="BC1855" s="1215">
        <v>304</v>
      </c>
      <c r="BD1855" s="1216"/>
      <c r="BE1855" s="1217"/>
      <c r="BF1855" s="1218"/>
      <c r="BG1855" s="587">
        <f t="shared" si="417"/>
        <v>0</v>
      </c>
      <c r="BI1855" s="1215">
        <v>304</v>
      </c>
      <c r="BJ1855" s="1216"/>
      <c r="BK1855" s="1217"/>
      <c r="BL1855" s="1218"/>
      <c r="BM1855" s="587">
        <f t="shared" si="418"/>
        <v>0</v>
      </c>
      <c r="BO1855" s="1215">
        <v>304</v>
      </c>
      <c r="BP1855" s="1216"/>
      <c r="BQ1855" s="1217"/>
      <c r="BR1855" s="1218"/>
      <c r="BS1855" s="587">
        <f t="shared" si="419"/>
        <v>0</v>
      </c>
    </row>
    <row r="1856" spans="1:71" s="17" customFormat="1" ht="16.75" hidden="1" customHeight="1" outlineLevel="2">
      <c r="A1856" s="1215">
        <v>305</v>
      </c>
      <c r="B1856" s="1216"/>
      <c r="C1856" s="1217"/>
      <c r="D1856" s="1218"/>
      <c r="E1856" s="587">
        <f t="shared" si="348"/>
        <v>0</v>
      </c>
      <c r="G1856" s="1215">
        <v>305</v>
      </c>
      <c r="H1856" s="1216"/>
      <c r="I1856" s="1217"/>
      <c r="J1856" s="1218"/>
      <c r="K1856" s="587">
        <f t="shared" si="409"/>
        <v>0</v>
      </c>
      <c r="M1856" s="1215">
        <v>305</v>
      </c>
      <c r="N1856" s="1216"/>
      <c r="O1856" s="1217"/>
      <c r="P1856" s="1218"/>
      <c r="Q1856" s="587">
        <f t="shared" si="410"/>
        <v>0</v>
      </c>
      <c r="S1856" s="1215">
        <v>305</v>
      </c>
      <c r="T1856" s="1216"/>
      <c r="U1856" s="1217"/>
      <c r="V1856" s="1218"/>
      <c r="W1856" s="587">
        <f t="shared" si="411"/>
        <v>0</v>
      </c>
      <c r="Y1856" s="1215">
        <v>305</v>
      </c>
      <c r="Z1856" s="1216"/>
      <c r="AA1856" s="1217"/>
      <c r="AB1856" s="1218"/>
      <c r="AC1856" s="587">
        <f t="shared" si="412"/>
        <v>0</v>
      </c>
      <c r="AE1856" s="1215">
        <v>305</v>
      </c>
      <c r="AF1856" s="1216"/>
      <c r="AG1856" s="1217"/>
      <c r="AH1856" s="1218"/>
      <c r="AI1856" s="587">
        <f t="shared" si="413"/>
        <v>0</v>
      </c>
      <c r="AK1856" s="1215">
        <v>305</v>
      </c>
      <c r="AL1856" s="1216"/>
      <c r="AM1856" s="1217"/>
      <c r="AN1856" s="1218"/>
      <c r="AO1856" s="587">
        <f t="shared" si="414"/>
        <v>0</v>
      </c>
      <c r="AQ1856" s="1215">
        <v>305</v>
      </c>
      <c r="AR1856" s="1216"/>
      <c r="AS1856" s="1217"/>
      <c r="AT1856" s="1218"/>
      <c r="AU1856" s="587">
        <f t="shared" si="415"/>
        <v>0</v>
      </c>
      <c r="AW1856" s="1215">
        <v>305</v>
      </c>
      <c r="AX1856" s="1216"/>
      <c r="AY1856" s="1217"/>
      <c r="AZ1856" s="1218"/>
      <c r="BA1856" s="587">
        <f t="shared" si="416"/>
        <v>0</v>
      </c>
      <c r="BC1856" s="1215">
        <v>305</v>
      </c>
      <c r="BD1856" s="1216"/>
      <c r="BE1856" s="1217"/>
      <c r="BF1856" s="1218"/>
      <c r="BG1856" s="587">
        <f t="shared" si="417"/>
        <v>0</v>
      </c>
      <c r="BI1856" s="1215">
        <v>305</v>
      </c>
      <c r="BJ1856" s="1216"/>
      <c r="BK1856" s="1217"/>
      <c r="BL1856" s="1218"/>
      <c r="BM1856" s="587">
        <f t="shared" si="418"/>
        <v>0</v>
      </c>
      <c r="BO1856" s="1215">
        <v>305</v>
      </c>
      <c r="BP1856" s="1216"/>
      <c r="BQ1856" s="1217"/>
      <c r="BR1856" s="1218"/>
      <c r="BS1856" s="587">
        <f t="shared" si="419"/>
        <v>0</v>
      </c>
    </row>
    <row r="1857" spans="1:71" s="17" customFormat="1" ht="16.75" hidden="1" customHeight="1" outlineLevel="2">
      <c r="A1857" s="1215">
        <v>306</v>
      </c>
      <c r="B1857" s="1216"/>
      <c r="C1857" s="1217"/>
      <c r="D1857" s="1218"/>
      <c r="E1857" s="587">
        <f t="shared" si="348"/>
        <v>0</v>
      </c>
      <c r="G1857" s="1215">
        <v>306</v>
      </c>
      <c r="H1857" s="1216"/>
      <c r="I1857" s="1217"/>
      <c r="J1857" s="1218"/>
      <c r="K1857" s="587">
        <f t="shared" si="409"/>
        <v>0</v>
      </c>
      <c r="M1857" s="1215">
        <v>306</v>
      </c>
      <c r="N1857" s="1216"/>
      <c r="O1857" s="1217"/>
      <c r="P1857" s="1218"/>
      <c r="Q1857" s="587">
        <f t="shared" si="410"/>
        <v>0</v>
      </c>
      <c r="S1857" s="1215">
        <v>306</v>
      </c>
      <c r="T1857" s="1216"/>
      <c r="U1857" s="1217"/>
      <c r="V1857" s="1218"/>
      <c r="W1857" s="587">
        <f t="shared" si="411"/>
        <v>0</v>
      </c>
      <c r="Y1857" s="1215">
        <v>306</v>
      </c>
      <c r="Z1857" s="1216"/>
      <c r="AA1857" s="1217"/>
      <c r="AB1857" s="1218"/>
      <c r="AC1857" s="587">
        <f t="shared" si="412"/>
        <v>0</v>
      </c>
      <c r="AE1857" s="1215">
        <v>306</v>
      </c>
      <c r="AF1857" s="1216"/>
      <c r="AG1857" s="1217"/>
      <c r="AH1857" s="1218"/>
      <c r="AI1857" s="587">
        <f t="shared" si="413"/>
        <v>0</v>
      </c>
      <c r="AK1857" s="1215">
        <v>306</v>
      </c>
      <c r="AL1857" s="1216"/>
      <c r="AM1857" s="1217"/>
      <c r="AN1857" s="1218"/>
      <c r="AO1857" s="587">
        <f t="shared" si="414"/>
        <v>0</v>
      </c>
      <c r="AQ1857" s="1215">
        <v>306</v>
      </c>
      <c r="AR1857" s="1216"/>
      <c r="AS1857" s="1217"/>
      <c r="AT1857" s="1218"/>
      <c r="AU1857" s="587">
        <f t="shared" si="415"/>
        <v>0</v>
      </c>
      <c r="AW1857" s="1215">
        <v>306</v>
      </c>
      <c r="AX1857" s="1216"/>
      <c r="AY1857" s="1217"/>
      <c r="AZ1857" s="1218"/>
      <c r="BA1857" s="587">
        <f t="shared" si="416"/>
        <v>0</v>
      </c>
      <c r="BC1857" s="1215">
        <v>306</v>
      </c>
      <c r="BD1857" s="1216"/>
      <c r="BE1857" s="1217"/>
      <c r="BF1857" s="1218"/>
      <c r="BG1857" s="587">
        <f t="shared" si="417"/>
        <v>0</v>
      </c>
      <c r="BI1857" s="1215">
        <v>306</v>
      </c>
      <c r="BJ1857" s="1216"/>
      <c r="BK1857" s="1217"/>
      <c r="BL1857" s="1218"/>
      <c r="BM1857" s="587">
        <f t="shared" si="418"/>
        <v>0</v>
      </c>
      <c r="BO1857" s="1215">
        <v>306</v>
      </c>
      <c r="BP1857" s="1216"/>
      <c r="BQ1857" s="1217"/>
      <c r="BR1857" s="1218"/>
      <c r="BS1857" s="587">
        <f t="shared" si="419"/>
        <v>0</v>
      </c>
    </row>
    <row r="1858" spans="1:71" s="17" customFormat="1" ht="16.75" hidden="1" customHeight="1" outlineLevel="2">
      <c r="A1858" s="1215">
        <v>307</v>
      </c>
      <c r="B1858" s="1216"/>
      <c r="C1858" s="1217"/>
      <c r="D1858" s="1218"/>
      <c r="E1858" s="587">
        <f t="shared" si="348"/>
        <v>0</v>
      </c>
      <c r="G1858" s="1215">
        <v>307</v>
      </c>
      <c r="H1858" s="1216"/>
      <c r="I1858" s="1217"/>
      <c r="J1858" s="1218"/>
      <c r="K1858" s="587">
        <f t="shared" si="409"/>
        <v>0</v>
      </c>
      <c r="M1858" s="1215">
        <v>307</v>
      </c>
      <c r="N1858" s="1216"/>
      <c r="O1858" s="1217"/>
      <c r="P1858" s="1218"/>
      <c r="Q1858" s="587">
        <f t="shared" si="410"/>
        <v>0</v>
      </c>
      <c r="S1858" s="1215">
        <v>307</v>
      </c>
      <c r="T1858" s="1216"/>
      <c r="U1858" s="1217"/>
      <c r="V1858" s="1218"/>
      <c r="W1858" s="587">
        <f t="shared" si="411"/>
        <v>0</v>
      </c>
      <c r="Y1858" s="1215">
        <v>307</v>
      </c>
      <c r="Z1858" s="1216"/>
      <c r="AA1858" s="1217"/>
      <c r="AB1858" s="1218"/>
      <c r="AC1858" s="587">
        <f t="shared" si="412"/>
        <v>0</v>
      </c>
      <c r="AE1858" s="1215">
        <v>307</v>
      </c>
      <c r="AF1858" s="1216"/>
      <c r="AG1858" s="1217"/>
      <c r="AH1858" s="1218"/>
      <c r="AI1858" s="587">
        <f t="shared" si="413"/>
        <v>0</v>
      </c>
      <c r="AK1858" s="1215">
        <v>307</v>
      </c>
      <c r="AL1858" s="1216"/>
      <c r="AM1858" s="1217"/>
      <c r="AN1858" s="1218"/>
      <c r="AO1858" s="587">
        <f t="shared" si="414"/>
        <v>0</v>
      </c>
      <c r="AQ1858" s="1215">
        <v>307</v>
      </c>
      <c r="AR1858" s="1216"/>
      <c r="AS1858" s="1217"/>
      <c r="AT1858" s="1218"/>
      <c r="AU1858" s="587">
        <f t="shared" si="415"/>
        <v>0</v>
      </c>
      <c r="AW1858" s="1215">
        <v>307</v>
      </c>
      <c r="AX1858" s="1216"/>
      <c r="AY1858" s="1217"/>
      <c r="AZ1858" s="1218"/>
      <c r="BA1858" s="587">
        <f t="shared" si="416"/>
        <v>0</v>
      </c>
      <c r="BC1858" s="1215">
        <v>307</v>
      </c>
      <c r="BD1858" s="1216"/>
      <c r="BE1858" s="1217"/>
      <c r="BF1858" s="1218"/>
      <c r="BG1858" s="587">
        <f t="shared" si="417"/>
        <v>0</v>
      </c>
      <c r="BI1858" s="1215">
        <v>307</v>
      </c>
      <c r="BJ1858" s="1216"/>
      <c r="BK1858" s="1217"/>
      <c r="BL1858" s="1218"/>
      <c r="BM1858" s="587">
        <f t="shared" si="418"/>
        <v>0</v>
      </c>
      <c r="BO1858" s="1215">
        <v>307</v>
      </c>
      <c r="BP1858" s="1216"/>
      <c r="BQ1858" s="1217"/>
      <c r="BR1858" s="1218"/>
      <c r="BS1858" s="587">
        <f t="shared" si="419"/>
        <v>0</v>
      </c>
    </row>
    <row r="1859" spans="1:71" s="17" customFormat="1" ht="16.75" hidden="1" customHeight="1" outlineLevel="2">
      <c r="A1859" s="1215">
        <v>308</v>
      </c>
      <c r="B1859" s="1216"/>
      <c r="C1859" s="1217"/>
      <c r="D1859" s="1218"/>
      <c r="E1859" s="587">
        <f t="shared" si="348"/>
        <v>0</v>
      </c>
      <c r="G1859" s="1215">
        <v>308</v>
      </c>
      <c r="H1859" s="1216"/>
      <c r="I1859" s="1217"/>
      <c r="J1859" s="1218"/>
      <c r="K1859" s="587">
        <f t="shared" si="409"/>
        <v>0</v>
      </c>
      <c r="M1859" s="1215">
        <v>308</v>
      </c>
      <c r="N1859" s="1216"/>
      <c r="O1859" s="1217"/>
      <c r="P1859" s="1218"/>
      <c r="Q1859" s="587">
        <f t="shared" si="410"/>
        <v>0</v>
      </c>
      <c r="S1859" s="1215">
        <v>308</v>
      </c>
      <c r="T1859" s="1216"/>
      <c r="U1859" s="1217"/>
      <c r="V1859" s="1218"/>
      <c r="W1859" s="587">
        <f t="shared" si="411"/>
        <v>0</v>
      </c>
      <c r="Y1859" s="1215">
        <v>308</v>
      </c>
      <c r="Z1859" s="1216"/>
      <c r="AA1859" s="1217"/>
      <c r="AB1859" s="1218"/>
      <c r="AC1859" s="587">
        <f t="shared" si="412"/>
        <v>0</v>
      </c>
      <c r="AE1859" s="1215">
        <v>308</v>
      </c>
      <c r="AF1859" s="1216"/>
      <c r="AG1859" s="1217"/>
      <c r="AH1859" s="1218"/>
      <c r="AI1859" s="587">
        <f t="shared" si="413"/>
        <v>0</v>
      </c>
      <c r="AK1859" s="1215">
        <v>308</v>
      </c>
      <c r="AL1859" s="1216"/>
      <c r="AM1859" s="1217"/>
      <c r="AN1859" s="1218"/>
      <c r="AO1859" s="587">
        <f t="shared" si="414"/>
        <v>0</v>
      </c>
      <c r="AQ1859" s="1215">
        <v>308</v>
      </c>
      <c r="AR1859" s="1216"/>
      <c r="AS1859" s="1217"/>
      <c r="AT1859" s="1218"/>
      <c r="AU1859" s="587">
        <f t="shared" si="415"/>
        <v>0</v>
      </c>
      <c r="AW1859" s="1215">
        <v>308</v>
      </c>
      <c r="AX1859" s="1216"/>
      <c r="AY1859" s="1217"/>
      <c r="AZ1859" s="1218"/>
      <c r="BA1859" s="587">
        <f t="shared" si="416"/>
        <v>0</v>
      </c>
      <c r="BC1859" s="1215">
        <v>308</v>
      </c>
      <c r="BD1859" s="1216"/>
      <c r="BE1859" s="1217"/>
      <c r="BF1859" s="1218"/>
      <c r="BG1859" s="587">
        <f t="shared" si="417"/>
        <v>0</v>
      </c>
      <c r="BI1859" s="1215">
        <v>308</v>
      </c>
      <c r="BJ1859" s="1216"/>
      <c r="BK1859" s="1217"/>
      <c r="BL1859" s="1218"/>
      <c r="BM1859" s="587">
        <f t="shared" si="418"/>
        <v>0</v>
      </c>
      <c r="BO1859" s="1215">
        <v>308</v>
      </c>
      <c r="BP1859" s="1216"/>
      <c r="BQ1859" s="1217"/>
      <c r="BR1859" s="1218"/>
      <c r="BS1859" s="587">
        <f t="shared" si="419"/>
        <v>0</v>
      </c>
    </row>
    <row r="1860" spans="1:71" s="17" customFormat="1" ht="16.75" hidden="1" customHeight="1" outlineLevel="2">
      <c r="A1860" s="1215">
        <v>309</v>
      </c>
      <c r="B1860" s="1216"/>
      <c r="C1860" s="1217"/>
      <c r="D1860" s="1218"/>
      <c r="E1860" s="587">
        <f t="shared" si="348"/>
        <v>0</v>
      </c>
      <c r="G1860" s="1215">
        <v>309</v>
      </c>
      <c r="H1860" s="1216"/>
      <c r="I1860" s="1217"/>
      <c r="J1860" s="1218"/>
      <c r="K1860" s="587">
        <f t="shared" si="409"/>
        <v>0</v>
      </c>
      <c r="M1860" s="1215">
        <v>309</v>
      </c>
      <c r="N1860" s="1216"/>
      <c r="O1860" s="1217"/>
      <c r="P1860" s="1218"/>
      <c r="Q1860" s="587">
        <f t="shared" si="410"/>
        <v>0</v>
      </c>
      <c r="S1860" s="1215">
        <v>309</v>
      </c>
      <c r="T1860" s="1216"/>
      <c r="U1860" s="1217"/>
      <c r="V1860" s="1218"/>
      <c r="W1860" s="587">
        <f t="shared" si="411"/>
        <v>0</v>
      </c>
      <c r="Y1860" s="1215">
        <v>309</v>
      </c>
      <c r="Z1860" s="1216"/>
      <c r="AA1860" s="1217"/>
      <c r="AB1860" s="1218"/>
      <c r="AC1860" s="587">
        <f t="shared" si="412"/>
        <v>0</v>
      </c>
      <c r="AE1860" s="1215">
        <v>309</v>
      </c>
      <c r="AF1860" s="1216"/>
      <c r="AG1860" s="1217"/>
      <c r="AH1860" s="1218"/>
      <c r="AI1860" s="587">
        <f t="shared" si="413"/>
        <v>0</v>
      </c>
      <c r="AK1860" s="1215">
        <v>309</v>
      </c>
      <c r="AL1860" s="1216"/>
      <c r="AM1860" s="1217"/>
      <c r="AN1860" s="1218"/>
      <c r="AO1860" s="587">
        <f t="shared" si="414"/>
        <v>0</v>
      </c>
      <c r="AQ1860" s="1215">
        <v>309</v>
      </c>
      <c r="AR1860" s="1216"/>
      <c r="AS1860" s="1217"/>
      <c r="AT1860" s="1218"/>
      <c r="AU1860" s="587">
        <f t="shared" si="415"/>
        <v>0</v>
      </c>
      <c r="AW1860" s="1215">
        <v>309</v>
      </c>
      <c r="AX1860" s="1216"/>
      <c r="AY1860" s="1217"/>
      <c r="AZ1860" s="1218"/>
      <c r="BA1860" s="587">
        <f t="shared" si="416"/>
        <v>0</v>
      </c>
      <c r="BC1860" s="1215">
        <v>309</v>
      </c>
      <c r="BD1860" s="1216"/>
      <c r="BE1860" s="1217"/>
      <c r="BF1860" s="1218"/>
      <c r="BG1860" s="587">
        <f t="shared" si="417"/>
        <v>0</v>
      </c>
      <c r="BI1860" s="1215">
        <v>309</v>
      </c>
      <c r="BJ1860" s="1216"/>
      <c r="BK1860" s="1217"/>
      <c r="BL1860" s="1218"/>
      <c r="BM1860" s="587">
        <f t="shared" si="418"/>
        <v>0</v>
      </c>
      <c r="BO1860" s="1215">
        <v>309</v>
      </c>
      <c r="BP1860" s="1216"/>
      <c r="BQ1860" s="1217"/>
      <c r="BR1860" s="1218"/>
      <c r="BS1860" s="587">
        <f t="shared" si="419"/>
        <v>0</v>
      </c>
    </row>
    <row r="1861" spans="1:71" s="17" customFormat="1" ht="16.75" hidden="1" customHeight="1" outlineLevel="2">
      <c r="A1861" s="1215">
        <v>310</v>
      </c>
      <c r="B1861" s="1216"/>
      <c r="C1861" s="1217"/>
      <c r="D1861" s="1218"/>
      <c r="E1861" s="587">
        <f t="shared" si="348"/>
        <v>0</v>
      </c>
      <c r="G1861" s="1215">
        <v>310</v>
      </c>
      <c r="H1861" s="1216"/>
      <c r="I1861" s="1217"/>
      <c r="J1861" s="1218"/>
      <c r="K1861" s="587">
        <f t="shared" si="409"/>
        <v>0</v>
      </c>
      <c r="M1861" s="1215">
        <v>310</v>
      </c>
      <c r="N1861" s="1216"/>
      <c r="O1861" s="1217"/>
      <c r="P1861" s="1218"/>
      <c r="Q1861" s="587">
        <f t="shared" si="410"/>
        <v>0</v>
      </c>
      <c r="S1861" s="1215">
        <v>310</v>
      </c>
      <c r="T1861" s="1216"/>
      <c r="U1861" s="1217"/>
      <c r="V1861" s="1218"/>
      <c r="W1861" s="587">
        <f t="shared" si="411"/>
        <v>0</v>
      </c>
      <c r="Y1861" s="1215">
        <v>310</v>
      </c>
      <c r="Z1861" s="1216"/>
      <c r="AA1861" s="1217"/>
      <c r="AB1861" s="1218"/>
      <c r="AC1861" s="587">
        <f t="shared" si="412"/>
        <v>0</v>
      </c>
      <c r="AE1861" s="1215">
        <v>310</v>
      </c>
      <c r="AF1861" s="1216"/>
      <c r="AG1861" s="1217"/>
      <c r="AH1861" s="1218"/>
      <c r="AI1861" s="587">
        <f t="shared" si="413"/>
        <v>0</v>
      </c>
      <c r="AK1861" s="1215">
        <v>310</v>
      </c>
      <c r="AL1861" s="1216"/>
      <c r="AM1861" s="1217"/>
      <c r="AN1861" s="1218"/>
      <c r="AO1861" s="587">
        <f t="shared" si="414"/>
        <v>0</v>
      </c>
      <c r="AQ1861" s="1215">
        <v>310</v>
      </c>
      <c r="AR1861" s="1216"/>
      <c r="AS1861" s="1217"/>
      <c r="AT1861" s="1218"/>
      <c r="AU1861" s="587">
        <f t="shared" si="415"/>
        <v>0</v>
      </c>
      <c r="AW1861" s="1215">
        <v>310</v>
      </c>
      <c r="AX1861" s="1216"/>
      <c r="AY1861" s="1217"/>
      <c r="AZ1861" s="1218"/>
      <c r="BA1861" s="587">
        <f t="shared" si="416"/>
        <v>0</v>
      </c>
      <c r="BC1861" s="1215">
        <v>310</v>
      </c>
      <c r="BD1861" s="1216"/>
      <c r="BE1861" s="1217"/>
      <c r="BF1861" s="1218"/>
      <c r="BG1861" s="587">
        <f t="shared" si="417"/>
        <v>0</v>
      </c>
      <c r="BI1861" s="1215">
        <v>310</v>
      </c>
      <c r="BJ1861" s="1216"/>
      <c r="BK1861" s="1217"/>
      <c r="BL1861" s="1218"/>
      <c r="BM1861" s="587">
        <f t="shared" si="418"/>
        <v>0</v>
      </c>
      <c r="BO1861" s="1215">
        <v>310</v>
      </c>
      <c r="BP1861" s="1216"/>
      <c r="BQ1861" s="1217"/>
      <c r="BR1861" s="1218"/>
      <c r="BS1861" s="587">
        <f t="shared" si="419"/>
        <v>0</v>
      </c>
    </row>
    <row r="1862" spans="1:71" s="17" customFormat="1" ht="16.75" hidden="1" customHeight="1" outlineLevel="2">
      <c r="A1862" s="1215">
        <v>311</v>
      </c>
      <c r="B1862" s="1216"/>
      <c r="C1862" s="1217"/>
      <c r="D1862" s="1218"/>
      <c r="E1862" s="587">
        <f t="shared" si="348"/>
        <v>0</v>
      </c>
      <c r="G1862" s="1215">
        <v>311</v>
      </c>
      <c r="H1862" s="1216"/>
      <c r="I1862" s="1217"/>
      <c r="J1862" s="1218"/>
      <c r="K1862" s="587">
        <f t="shared" si="409"/>
        <v>0</v>
      </c>
      <c r="M1862" s="1215">
        <v>311</v>
      </c>
      <c r="N1862" s="1216"/>
      <c r="O1862" s="1217"/>
      <c r="P1862" s="1218"/>
      <c r="Q1862" s="587">
        <f t="shared" si="410"/>
        <v>0</v>
      </c>
      <c r="S1862" s="1215">
        <v>311</v>
      </c>
      <c r="T1862" s="1216"/>
      <c r="U1862" s="1217"/>
      <c r="V1862" s="1218"/>
      <c r="W1862" s="587">
        <f t="shared" si="411"/>
        <v>0</v>
      </c>
      <c r="Y1862" s="1215">
        <v>311</v>
      </c>
      <c r="Z1862" s="1216"/>
      <c r="AA1862" s="1217"/>
      <c r="AB1862" s="1218"/>
      <c r="AC1862" s="587">
        <f t="shared" si="412"/>
        <v>0</v>
      </c>
      <c r="AE1862" s="1215">
        <v>311</v>
      </c>
      <c r="AF1862" s="1216"/>
      <c r="AG1862" s="1217"/>
      <c r="AH1862" s="1218"/>
      <c r="AI1862" s="587">
        <f t="shared" si="413"/>
        <v>0</v>
      </c>
      <c r="AK1862" s="1215">
        <v>311</v>
      </c>
      <c r="AL1862" s="1216"/>
      <c r="AM1862" s="1217"/>
      <c r="AN1862" s="1218"/>
      <c r="AO1862" s="587">
        <f t="shared" si="414"/>
        <v>0</v>
      </c>
      <c r="AQ1862" s="1215">
        <v>311</v>
      </c>
      <c r="AR1862" s="1216"/>
      <c r="AS1862" s="1217"/>
      <c r="AT1862" s="1218"/>
      <c r="AU1862" s="587">
        <f t="shared" si="415"/>
        <v>0</v>
      </c>
      <c r="AW1862" s="1215">
        <v>311</v>
      </c>
      <c r="AX1862" s="1216"/>
      <c r="AY1862" s="1217"/>
      <c r="AZ1862" s="1218"/>
      <c r="BA1862" s="587">
        <f t="shared" si="416"/>
        <v>0</v>
      </c>
      <c r="BC1862" s="1215">
        <v>311</v>
      </c>
      <c r="BD1862" s="1216"/>
      <c r="BE1862" s="1217"/>
      <c r="BF1862" s="1218"/>
      <c r="BG1862" s="587">
        <f t="shared" si="417"/>
        <v>0</v>
      </c>
      <c r="BI1862" s="1215">
        <v>311</v>
      </c>
      <c r="BJ1862" s="1216"/>
      <c r="BK1862" s="1217"/>
      <c r="BL1862" s="1218"/>
      <c r="BM1862" s="587">
        <f t="shared" si="418"/>
        <v>0</v>
      </c>
      <c r="BO1862" s="1215">
        <v>311</v>
      </c>
      <c r="BP1862" s="1216"/>
      <c r="BQ1862" s="1217"/>
      <c r="BR1862" s="1218"/>
      <c r="BS1862" s="587">
        <f t="shared" si="419"/>
        <v>0</v>
      </c>
    </row>
    <row r="1863" spans="1:71" s="17" customFormat="1" ht="16.75" hidden="1" customHeight="1" outlineLevel="2">
      <c r="A1863" s="1215">
        <v>312</v>
      </c>
      <c r="B1863" s="1216"/>
      <c r="C1863" s="1217"/>
      <c r="D1863" s="1218"/>
      <c r="E1863" s="587">
        <f t="shared" si="348"/>
        <v>0</v>
      </c>
      <c r="G1863" s="1215">
        <v>312</v>
      </c>
      <c r="H1863" s="1216"/>
      <c r="I1863" s="1217"/>
      <c r="J1863" s="1218"/>
      <c r="K1863" s="587">
        <f t="shared" si="409"/>
        <v>0</v>
      </c>
      <c r="M1863" s="1215">
        <v>312</v>
      </c>
      <c r="N1863" s="1216"/>
      <c r="O1863" s="1217"/>
      <c r="P1863" s="1218"/>
      <c r="Q1863" s="587">
        <f t="shared" si="410"/>
        <v>0</v>
      </c>
      <c r="S1863" s="1215">
        <v>312</v>
      </c>
      <c r="T1863" s="1216"/>
      <c r="U1863" s="1217"/>
      <c r="V1863" s="1218"/>
      <c r="W1863" s="587">
        <f t="shared" si="411"/>
        <v>0</v>
      </c>
      <c r="Y1863" s="1215">
        <v>312</v>
      </c>
      <c r="Z1863" s="1216"/>
      <c r="AA1863" s="1217"/>
      <c r="AB1863" s="1218"/>
      <c r="AC1863" s="587">
        <f t="shared" si="412"/>
        <v>0</v>
      </c>
      <c r="AE1863" s="1215">
        <v>312</v>
      </c>
      <c r="AF1863" s="1216"/>
      <c r="AG1863" s="1217"/>
      <c r="AH1863" s="1218"/>
      <c r="AI1863" s="587">
        <f t="shared" si="413"/>
        <v>0</v>
      </c>
      <c r="AK1863" s="1215">
        <v>312</v>
      </c>
      <c r="AL1863" s="1216"/>
      <c r="AM1863" s="1217"/>
      <c r="AN1863" s="1218"/>
      <c r="AO1863" s="587">
        <f t="shared" si="414"/>
        <v>0</v>
      </c>
      <c r="AQ1863" s="1215">
        <v>312</v>
      </c>
      <c r="AR1863" s="1216"/>
      <c r="AS1863" s="1217"/>
      <c r="AT1863" s="1218"/>
      <c r="AU1863" s="587">
        <f t="shared" si="415"/>
        <v>0</v>
      </c>
      <c r="AW1863" s="1215">
        <v>312</v>
      </c>
      <c r="AX1863" s="1216"/>
      <c r="AY1863" s="1217"/>
      <c r="AZ1863" s="1218"/>
      <c r="BA1863" s="587">
        <f t="shared" si="416"/>
        <v>0</v>
      </c>
      <c r="BC1863" s="1215">
        <v>312</v>
      </c>
      <c r="BD1863" s="1216"/>
      <c r="BE1863" s="1217"/>
      <c r="BF1863" s="1218"/>
      <c r="BG1863" s="587">
        <f t="shared" si="417"/>
        <v>0</v>
      </c>
      <c r="BI1863" s="1215">
        <v>312</v>
      </c>
      <c r="BJ1863" s="1216"/>
      <c r="BK1863" s="1217"/>
      <c r="BL1863" s="1218"/>
      <c r="BM1863" s="587">
        <f t="shared" si="418"/>
        <v>0</v>
      </c>
      <c r="BO1863" s="1215">
        <v>312</v>
      </c>
      <c r="BP1863" s="1216"/>
      <c r="BQ1863" s="1217"/>
      <c r="BR1863" s="1218"/>
      <c r="BS1863" s="587">
        <f t="shared" si="419"/>
        <v>0</v>
      </c>
    </row>
    <row r="1864" spans="1:71" s="17" customFormat="1" ht="16.75" hidden="1" customHeight="1" outlineLevel="2">
      <c r="A1864" s="1215">
        <v>313</v>
      </c>
      <c r="B1864" s="1216"/>
      <c r="C1864" s="1217"/>
      <c r="D1864" s="1218"/>
      <c r="E1864" s="587">
        <f t="shared" si="348"/>
        <v>0</v>
      </c>
      <c r="G1864" s="1215">
        <v>313</v>
      </c>
      <c r="H1864" s="1216"/>
      <c r="I1864" s="1217"/>
      <c r="J1864" s="1218"/>
      <c r="K1864" s="587">
        <f t="shared" si="409"/>
        <v>0</v>
      </c>
      <c r="M1864" s="1215">
        <v>313</v>
      </c>
      <c r="N1864" s="1216"/>
      <c r="O1864" s="1217"/>
      <c r="P1864" s="1218"/>
      <c r="Q1864" s="587">
        <f t="shared" si="410"/>
        <v>0</v>
      </c>
      <c r="S1864" s="1215">
        <v>313</v>
      </c>
      <c r="T1864" s="1216"/>
      <c r="U1864" s="1217"/>
      <c r="V1864" s="1218"/>
      <c r="W1864" s="587">
        <f t="shared" si="411"/>
        <v>0</v>
      </c>
      <c r="Y1864" s="1215">
        <v>313</v>
      </c>
      <c r="Z1864" s="1216"/>
      <c r="AA1864" s="1217"/>
      <c r="AB1864" s="1218"/>
      <c r="AC1864" s="587">
        <f t="shared" si="412"/>
        <v>0</v>
      </c>
      <c r="AE1864" s="1215">
        <v>313</v>
      </c>
      <c r="AF1864" s="1216"/>
      <c r="AG1864" s="1217"/>
      <c r="AH1864" s="1218"/>
      <c r="AI1864" s="587">
        <f t="shared" si="413"/>
        <v>0</v>
      </c>
      <c r="AK1864" s="1215">
        <v>313</v>
      </c>
      <c r="AL1864" s="1216"/>
      <c r="AM1864" s="1217"/>
      <c r="AN1864" s="1218"/>
      <c r="AO1864" s="587">
        <f t="shared" si="414"/>
        <v>0</v>
      </c>
      <c r="AQ1864" s="1215">
        <v>313</v>
      </c>
      <c r="AR1864" s="1216"/>
      <c r="AS1864" s="1217"/>
      <c r="AT1864" s="1218"/>
      <c r="AU1864" s="587">
        <f t="shared" si="415"/>
        <v>0</v>
      </c>
      <c r="AW1864" s="1215">
        <v>313</v>
      </c>
      <c r="AX1864" s="1216"/>
      <c r="AY1864" s="1217"/>
      <c r="AZ1864" s="1218"/>
      <c r="BA1864" s="587">
        <f t="shared" si="416"/>
        <v>0</v>
      </c>
      <c r="BC1864" s="1215">
        <v>313</v>
      </c>
      <c r="BD1864" s="1216"/>
      <c r="BE1864" s="1217"/>
      <c r="BF1864" s="1218"/>
      <c r="BG1864" s="587">
        <f t="shared" si="417"/>
        <v>0</v>
      </c>
      <c r="BI1864" s="1215">
        <v>313</v>
      </c>
      <c r="BJ1864" s="1216"/>
      <c r="BK1864" s="1217"/>
      <c r="BL1864" s="1218"/>
      <c r="BM1864" s="587">
        <f t="shared" si="418"/>
        <v>0</v>
      </c>
      <c r="BO1864" s="1215">
        <v>313</v>
      </c>
      <c r="BP1864" s="1216"/>
      <c r="BQ1864" s="1217"/>
      <c r="BR1864" s="1218"/>
      <c r="BS1864" s="587">
        <f t="shared" si="419"/>
        <v>0</v>
      </c>
    </row>
    <row r="1865" spans="1:71" s="17" customFormat="1" ht="16.75" hidden="1" customHeight="1" outlineLevel="2">
      <c r="A1865" s="1215">
        <v>314</v>
      </c>
      <c r="B1865" s="1216"/>
      <c r="C1865" s="1217"/>
      <c r="D1865" s="1218"/>
      <c r="E1865" s="587">
        <f t="shared" si="348"/>
        <v>0</v>
      </c>
      <c r="G1865" s="1215">
        <v>314</v>
      </c>
      <c r="H1865" s="1216"/>
      <c r="I1865" s="1217"/>
      <c r="J1865" s="1218"/>
      <c r="K1865" s="587">
        <f t="shared" si="409"/>
        <v>0</v>
      </c>
      <c r="M1865" s="1215">
        <v>314</v>
      </c>
      <c r="N1865" s="1216"/>
      <c r="O1865" s="1217"/>
      <c r="P1865" s="1218"/>
      <c r="Q1865" s="587">
        <f t="shared" si="410"/>
        <v>0</v>
      </c>
      <c r="S1865" s="1215">
        <v>314</v>
      </c>
      <c r="T1865" s="1216"/>
      <c r="U1865" s="1217"/>
      <c r="V1865" s="1218"/>
      <c r="W1865" s="587">
        <f t="shared" si="411"/>
        <v>0</v>
      </c>
      <c r="Y1865" s="1215">
        <v>314</v>
      </c>
      <c r="Z1865" s="1216"/>
      <c r="AA1865" s="1217"/>
      <c r="AB1865" s="1218"/>
      <c r="AC1865" s="587">
        <f t="shared" si="412"/>
        <v>0</v>
      </c>
      <c r="AE1865" s="1215">
        <v>314</v>
      </c>
      <c r="AF1865" s="1216"/>
      <c r="AG1865" s="1217"/>
      <c r="AH1865" s="1218"/>
      <c r="AI1865" s="587">
        <f t="shared" si="413"/>
        <v>0</v>
      </c>
      <c r="AK1865" s="1215">
        <v>314</v>
      </c>
      <c r="AL1865" s="1216"/>
      <c r="AM1865" s="1217"/>
      <c r="AN1865" s="1218"/>
      <c r="AO1865" s="587">
        <f t="shared" si="414"/>
        <v>0</v>
      </c>
      <c r="AQ1865" s="1215">
        <v>314</v>
      </c>
      <c r="AR1865" s="1216"/>
      <c r="AS1865" s="1217"/>
      <c r="AT1865" s="1218"/>
      <c r="AU1865" s="587">
        <f t="shared" si="415"/>
        <v>0</v>
      </c>
      <c r="AW1865" s="1215">
        <v>314</v>
      </c>
      <c r="AX1865" s="1216"/>
      <c r="AY1865" s="1217"/>
      <c r="AZ1865" s="1218"/>
      <c r="BA1865" s="587">
        <f t="shared" si="416"/>
        <v>0</v>
      </c>
      <c r="BC1865" s="1215">
        <v>314</v>
      </c>
      <c r="BD1865" s="1216"/>
      <c r="BE1865" s="1217"/>
      <c r="BF1865" s="1218"/>
      <c r="BG1865" s="587">
        <f t="shared" si="417"/>
        <v>0</v>
      </c>
      <c r="BI1865" s="1215">
        <v>314</v>
      </c>
      <c r="BJ1865" s="1216"/>
      <c r="BK1865" s="1217"/>
      <c r="BL1865" s="1218"/>
      <c r="BM1865" s="587">
        <f t="shared" si="418"/>
        <v>0</v>
      </c>
      <c r="BO1865" s="1215">
        <v>314</v>
      </c>
      <c r="BP1865" s="1216"/>
      <c r="BQ1865" s="1217"/>
      <c r="BR1865" s="1218"/>
      <c r="BS1865" s="587">
        <f t="shared" si="419"/>
        <v>0</v>
      </c>
    </row>
    <row r="1866" spans="1:71" s="17" customFormat="1" ht="16.75" hidden="1" customHeight="1" outlineLevel="2">
      <c r="A1866" s="1215">
        <v>315</v>
      </c>
      <c r="B1866" s="1216"/>
      <c r="C1866" s="1217"/>
      <c r="D1866" s="1218"/>
      <c r="E1866" s="587">
        <f t="shared" si="348"/>
        <v>0</v>
      </c>
      <c r="G1866" s="1215">
        <v>315</v>
      </c>
      <c r="H1866" s="1216"/>
      <c r="I1866" s="1217"/>
      <c r="J1866" s="1218"/>
      <c r="K1866" s="587">
        <f t="shared" si="409"/>
        <v>0</v>
      </c>
      <c r="M1866" s="1215">
        <v>315</v>
      </c>
      <c r="N1866" s="1216"/>
      <c r="O1866" s="1217"/>
      <c r="P1866" s="1218"/>
      <c r="Q1866" s="587">
        <f t="shared" si="410"/>
        <v>0</v>
      </c>
      <c r="S1866" s="1215">
        <v>315</v>
      </c>
      <c r="T1866" s="1216"/>
      <c r="U1866" s="1217"/>
      <c r="V1866" s="1218"/>
      <c r="W1866" s="587">
        <f t="shared" si="411"/>
        <v>0</v>
      </c>
      <c r="Y1866" s="1215">
        <v>315</v>
      </c>
      <c r="Z1866" s="1216"/>
      <c r="AA1866" s="1217"/>
      <c r="AB1866" s="1218"/>
      <c r="AC1866" s="587">
        <f t="shared" si="412"/>
        <v>0</v>
      </c>
      <c r="AE1866" s="1215">
        <v>315</v>
      </c>
      <c r="AF1866" s="1216"/>
      <c r="AG1866" s="1217"/>
      <c r="AH1866" s="1218"/>
      <c r="AI1866" s="587">
        <f t="shared" si="413"/>
        <v>0</v>
      </c>
      <c r="AK1866" s="1215">
        <v>315</v>
      </c>
      <c r="AL1866" s="1216"/>
      <c r="AM1866" s="1217"/>
      <c r="AN1866" s="1218"/>
      <c r="AO1866" s="587">
        <f t="shared" si="414"/>
        <v>0</v>
      </c>
      <c r="AQ1866" s="1215">
        <v>315</v>
      </c>
      <c r="AR1866" s="1216"/>
      <c r="AS1866" s="1217"/>
      <c r="AT1866" s="1218"/>
      <c r="AU1866" s="587">
        <f t="shared" si="415"/>
        <v>0</v>
      </c>
      <c r="AW1866" s="1215">
        <v>315</v>
      </c>
      <c r="AX1866" s="1216"/>
      <c r="AY1866" s="1217"/>
      <c r="AZ1866" s="1218"/>
      <c r="BA1866" s="587">
        <f t="shared" si="416"/>
        <v>0</v>
      </c>
      <c r="BC1866" s="1215">
        <v>315</v>
      </c>
      <c r="BD1866" s="1216"/>
      <c r="BE1866" s="1217"/>
      <c r="BF1866" s="1218"/>
      <c r="BG1866" s="587">
        <f t="shared" si="417"/>
        <v>0</v>
      </c>
      <c r="BI1866" s="1215">
        <v>315</v>
      </c>
      <c r="BJ1866" s="1216"/>
      <c r="BK1866" s="1217"/>
      <c r="BL1866" s="1218"/>
      <c r="BM1866" s="587">
        <f t="shared" si="418"/>
        <v>0</v>
      </c>
      <c r="BO1866" s="1215">
        <v>315</v>
      </c>
      <c r="BP1866" s="1216"/>
      <c r="BQ1866" s="1217"/>
      <c r="BR1866" s="1218"/>
      <c r="BS1866" s="587">
        <f t="shared" si="419"/>
        <v>0</v>
      </c>
    </row>
    <row r="1867" spans="1:71" s="17" customFormat="1" ht="16.75" hidden="1" customHeight="1" outlineLevel="2">
      <c r="A1867" s="1215">
        <v>316</v>
      </c>
      <c r="B1867" s="1216"/>
      <c r="C1867" s="1217"/>
      <c r="D1867" s="1218"/>
      <c r="E1867" s="587">
        <f t="shared" si="348"/>
        <v>0</v>
      </c>
      <c r="G1867" s="1215">
        <v>316</v>
      </c>
      <c r="H1867" s="1216"/>
      <c r="I1867" s="1217"/>
      <c r="J1867" s="1218"/>
      <c r="K1867" s="587">
        <f t="shared" si="409"/>
        <v>0</v>
      </c>
      <c r="M1867" s="1215">
        <v>316</v>
      </c>
      <c r="N1867" s="1216"/>
      <c r="O1867" s="1217"/>
      <c r="P1867" s="1218"/>
      <c r="Q1867" s="587">
        <f t="shared" si="410"/>
        <v>0</v>
      </c>
      <c r="S1867" s="1215">
        <v>316</v>
      </c>
      <c r="T1867" s="1216"/>
      <c r="U1867" s="1217"/>
      <c r="V1867" s="1218"/>
      <c r="W1867" s="587">
        <f t="shared" si="411"/>
        <v>0</v>
      </c>
      <c r="Y1867" s="1215">
        <v>316</v>
      </c>
      <c r="Z1867" s="1216"/>
      <c r="AA1867" s="1217"/>
      <c r="AB1867" s="1218"/>
      <c r="AC1867" s="587">
        <f t="shared" si="412"/>
        <v>0</v>
      </c>
      <c r="AE1867" s="1215">
        <v>316</v>
      </c>
      <c r="AF1867" s="1216"/>
      <c r="AG1867" s="1217"/>
      <c r="AH1867" s="1218"/>
      <c r="AI1867" s="587">
        <f t="shared" si="413"/>
        <v>0</v>
      </c>
      <c r="AK1867" s="1215">
        <v>316</v>
      </c>
      <c r="AL1867" s="1216"/>
      <c r="AM1867" s="1217"/>
      <c r="AN1867" s="1218"/>
      <c r="AO1867" s="587">
        <f t="shared" si="414"/>
        <v>0</v>
      </c>
      <c r="AQ1867" s="1215">
        <v>316</v>
      </c>
      <c r="AR1867" s="1216"/>
      <c r="AS1867" s="1217"/>
      <c r="AT1867" s="1218"/>
      <c r="AU1867" s="587">
        <f t="shared" si="415"/>
        <v>0</v>
      </c>
      <c r="AW1867" s="1215">
        <v>316</v>
      </c>
      <c r="AX1867" s="1216"/>
      <c r="AY1867" s="1217"/>
      <c r="AZ1867" s="1218"/>
      <c r="BA1867" s="587">
        <f t="shared" si="416"/>
        <v>0</v>
      </c>
      <c r="BC1867" s="1215">
        <v>316</v>
      </c>
      <c r="BD1867" s="1216"/>
      <c r="BE1867" s="1217"/>
      <c r="BF1867" s="1218"/>
      <c r="BG1867" s="587">
        <f t="shared" si="417"/>
        <v>0</v>
      </c>
      <c r="BI1867" s="1215">
        <v>316</v>
      </c>
      <c r="BJ1867" s="1216"/>
      <c r="BK1867" s="1217"/>
      <c r="BL1867" s="1218"/>
      <c r="BM1867" s="587">
        <f t="shared" si="418"/>
        <v>0</v>
      </c>
      <c r="BO1867" s="1215">
        <v>316</v>
      </c>
      <c r="BP1867" s="1216"/>
      <c r="BQ1867" s="1217"/>
      <c r="BR1867" s="1218"/>
      <c r="BS1867" s="587">
        <f t="shared" si="419"/>
        <v>0</v>
      </c>
    </row>
    <row r="1868" spans="1:71" s="17" customFormat="1" ht="16.75" hidden="1" customHeight="1" outlineLevel="2">
      <c r="A1868" s="1215">
        <v>317</v>
      </c>
      <c r="B1868" s="1216"/>
      <c r="C1868" s="1217"/>
      <c r="D1868" s="1218"/>
      <c r="E1868" s="587">
        <f t="shared" si="348"/>
        <v>0</v>
      </c>
      <c r="G1868" s="1215">
        <v>317</v>
      </c>
      <c r="H1868" s="1216"/>
      <c r="I1868" s="1217"/>
      <c r="J1868" s="1218"/>
      <c r="K1868" s="587">
        <f t="shared" si="409"/>
        <v>0</v>
      </c>
      <c r="M1868" s="1215">
        <v>317</v>
      </c>
      <c r="N1868" s="1216"/>
      <c r="O1868" s="1217"/>
      <c r="P1868" s="1218"/>
      <c r="Q1868" s="587">
        <f t="shared" si="410"/>
        <v>0</v>
      </c>
      <c r="S1868" s="1215">
        <v>317</v>
      </c>
      <c r="T1868" s="1216"/>
      <c r="U1868" s="1217"/>
      <c r="V1868" s="1218"/>
      <c r="W1868" s="587">
        <f t="shared" si="411"/>
        <v>0</v>
      </c>
      <c r="Y1868" s="1215">
        <v>317</v>
      </c>
      <c r="Z1868" s="1216"/>
      <c r="AA1868" s="1217"/>
      <c r="AB1868" s="1218"/>
      <c r="AC1868" s="587">
        <f t="shared" si="412"/>
        <v>0</v>
      </c>
      <c r="AE1868" s="1215">
        <v>317</v>
      </c>
      <c r="AF1868" s="1216"/>
      <c r="AG1868" s="1217"/>
      <c r="AH1868" s="1218"/>
      <c r="AI1868" s="587">
        <f t="shared" si="413"/>
        <v>0</v>
      </c>
      <c r="AK1868" s="1215">
        <v>317</v>
      </c>
      <c r="AL1868" s="1216"/>
      <c r="AM1868" s="1217"/>
      <c r="AN1868" s="1218"/>
      <c r="AO1868" s="587">
        <f t="shared" si="414"/>
        <v>0</v>
      </c>
      <c r="AQ1868" s="1215">
        <v>317</v>
      </c>
      <c r="AR1868" s="1216"/>
      <c r="AS1868" s="1217"/>
      <c r="AT1868" s="1218"/>
      <c r="AU1868" s="587">
        <f t="shared" si="415"/>
        <v>0</v>
      </c>
      <c r="AW1868" s="1215">
        <v>317</v>
      </c>
      <c r="AX1868" s="1216"/>
      <c r="AY1868" s="1217"/>
      <c r="AZ1868" s="1218"/>
      <c r="BA1868" s="587">
        <f t="shared" si="416"/>
        <v>0</v>
      </c>
      <c r="BC1868" s="1215">
        <v>317</v>
      </c>
      <c r="BD1868" s="1216"/>
      <c r="BE1868" s="1217"/>
      <c r="BF1868" s="1218"/>
      <c r="BG1868" s="587">
        <f t="shared" si="417"/>
        <v>0</v>
      </c>
      <c r="BI1868" s="1215">
        <v>317</v>
      </c>
      <c r="BJ1868" s="1216"/>
      <c r="BK1868" s="1217"/>
      <c r="BL1868" s="1218"/>
      <c r="BM1868" s="587">
        <f t="shared" si="418"/>
        <v>0</v>
      </c>
      <c r="BO1868" s="1215">
        <v>317</v>
      </c>
      <c r="BP1868" s="1216"/>
      <c r="BQ1868" s="1217"/>
      <c r="BR1868" s="1218"/>
      <c r="BS1868" s="587">
        <f t="shared" si="419"/>
        <v>0</v>
      </c>
    </row>
    <row r="1869" spans="1:71" s="17" customFormat="1" ht="16.75" hidden="1" customHeight="1" outlineLevel="2">
      <c r="A1869" s="1215">
        <v>318</v>
      </c>
      <c r="B1869" s="1216"/>
      <c r="C1869" s="1217"/>
      <c r="D1869" s="1218"/>
      <c r="E1869" s="587">
        <f t="shared" si="348"/>
        <v>0</v>
      </c>
      <c r="G1869" s="1215">
        <v>318</v>
      </c>
      <c r="H1869" s="1216"/>
      <c r="I1869" s="1217"/>
      <c r="J1869" s="1218"/>
      <c r="K1869" s="587">
        <f t="shared" si="409"/>
        <v>0</v>
      </c>
      <c r="M1869" s="1215">
        <v>318</v>
      </c>
      <c r="N1869" s="1216"/>
      <c r="O1869" s="1217"/>
      <c r="P1869" s="1218"/>
      <c r="Q1869" s="587">
        <f t="shared" si="410"/>
        <v>0</v>
      </c>
      <c r="S1869" s="1215">
        <v>318</v>
      </c>
      <c r="T1869" s="1216"/>
      <c r="U1869" s="1217"/>
      <c r="V1869" s="1218"/>
      <c r="W1869" s="587">
        <f t="shared" si="411"/>
        <v>0</v>
      </c>
      <c r="Y1869" s="1215">
        <v>318</v>
      </c>
      <c r="Z1869" s="1216"/>
      <c r="AA1869" s="1217"/>
      <c r="AB1869" s="1218"/>
      <c r="AC1869" s="587">
        <f t="shared" si="412"/>
        <v>0</v>
      </c>
      <c r="AE1869" s="1215">
        <v>318</v>
      </c>
      <c r="AF1869" s="1216"/>
      <c r="AG1869" s="1217"/>
      <c r="AH1869" s="1218"/>
      <c r="AI1869" s="587">
        <f t="shared" si="413"/>
        <v>0</v>
      </c>
      <c r="AK1869" s="1215">
        <v>318</v>
      </c>
      <c r="AL1869" s="1216"/>
      <c r="AM1869" s="1217"/>
      <c r="AN1869" s="1218"/>
      <c r="AO1869" s="587">
        <f t="shared" si="414"/>
        <v>0</v>
      </c>
      <c r="AQ1869" s="1215">
        <v>318</v>
      </c>
      <c r="AR1869" s="1216"/>
      <c r="AS1869" s="1217"/>
      <c r="AT1869" s="1218"/>
      <c r="AU1869" s="587">
        <f t="shared" si="415"/>
        <v>0</v>
      </c>
      <c r="AW1869" s="1215">
        <v>318</v>
      </c>
      <c r="AX1869" s="1216"/>
      <c r="AY1869" s="1217"/>
      <c r="AZ1869" s="1218"/>
      <c r="BA1869" s="587">
        <f t="shared" si="416"/>
        <v>0</v>
      </c>
      <c r="BC1869" s="1215">
        <v>318</v>
      </c>
      <c r="BD1869" s="1216"/>
      <c r="BE1869" s="1217"/>
      <c r="BF1869" s="1218"/>
      <c r="BG1869" s="587">
        <f t="shared" si="417"/>
        <v>0</v>
      </c>
      <c r="BI1869" s="1215">
        <v>318</v>
      </c>
      <c r="BJ1869" s="1216"/>
      <c r="BK1869" s="1217"/>
      <c r="BL1869" s="1218"/>
      <c r="BM1869" s="587">
        <f t="shared" si="418"/>
        <v>0</v>
      </c>
      <c r="BO1869" s="1215">
        <v>318</v>
      </c>
      <c r="BP1869" s="1216"/>
      <c r="BQ1869" s="1217"/>
      <c r="BR1869" s="1218"/>
      <c r="BS1869" s="587">
        <f t="shared" si="419"/>
        <v>0</v>
      </c>
    </row>
    <row r="1870" spans="1:71" s="17" customFormat="1" ht="16.75" hidden="1" customHeight="1" outlineLevel="2">
      <c r="A1870" s="1215">
        <v>319</v>
      </c>
      <c r="B1870" s="1216"/>
      <c r="C1870" s="1217"/>
      <c r="D1870" s="1218"/>
      <c r="E1870" s="587">
        <f t="shared" si="348"/>
        <v>0</v>
      </c>
      <c r="G1870" s="1215">
        <v>319</v>
      </c>
      <c r="H1870" s="1216"/>
      <c r="I1870" s="1217"/>
      <c r="J1870" s="1218"/>
      <c r="K1870" s="587">
        <f t="shared" si="409"/>
        <v>0</v>
      </c>
      <c r="M1870" s="1215">
        <v>319</v>
      </c>
      <c r="N1870" s="1216"/>
      <c r="O1870" s="1217"/>
      <c r="P1870" s="1218"/>
      <c r="Q1870" s="587">
        <f t="shared" si="410"/>
        <v>0</v>
      </c>
      <c r="S1870" s="1215">
        <v>319</v>
      </c>
      <c r="T1870" s="1216"/>
      <c r="U1870" s="1217"/>
      <c r="V1870" s="1218"/>
      <c r="W1870" s="587">
        <f t="shared" si="411"/>
        <v>0</v>
      </c>
      <c r="Y1870" s="1215">
        <v>319</v>
      </c>
      <c r="Z1870" s="1216"/>
      <c r="AA1870" s="1217"/>
      <c r="AB1870" s="1218"/>
      <c r="AC1870" s="587">
        <f t="shared" si="412"/>
        <v>0</v>
      </c>
      <c r="AE1870" s="1215">
        <v>319</v>
      </c>
      <c r="AF1870" s="1216"/>
      <c r="AG1870" s="1217"/>
      <c r="AH1870" s="1218"/>
      <c r="AI1870" s="587">
        <f t="shared" si="413"/>
        <v>0</v>
      </c>
      <c r="AK1870" s="1215">
        <v>319</v>
      </c>
      <c r="AL1870" s="1216"/>
      <c r="AM1870" s="1217"/>
      <c r="AN1870" s="1218"/>
      <c r="AO1870" s="587">
        <f t="shared" si="414"/>
        <v>0</v>
      </c>
      <c r="AQ1870" s="1215">
        <v>319</v>
      </c>
      <c r="AR1870" s="1216"/>
      <c r="AS1870" s="1217"/>
      <c r="AT1870" s="1218"/>
      <c r="AU1870" s="587">
        <f t="shared" si="415"/>
        <v>0</v>
      </c>
      <c r="AW1870" s="1215">
        <v>319</v>
      </c>
      <c r="AX1870" s="1216"/>
      <c r="AY1870" s="1217"/>
      <c r="AZ1870" s="1218"/>
      <c r="BA1870" s="587">
        <f t="shared" si="416"/>
        <v>0</v>
      </c>
      <c r="BC1870" s="1215">
        <v>319</v>
      </c>
      <c r="BD1870" s="1216"/>
      <c r="BE1870" s="1217"/>
      <c r="BF1870" s="1218"/>
      <c r="BG1870" s="587">
        <f t="shared" si="417"/>
        <v>0</v>
      </c>
      <c r="BI1870" s="1215">
        <v>319</v>
      </c>
      <c r="BJ1870" s="1216"/>
      <c r="BK1870" s="1217"/>
      <c r="BL1870" s="1218"/>
      <c r="BM1870" s="587">
        <f t="shared" si="418"/>
        <v>0</v>
      </c>
      <c r="BO1870" s="1215">
        <v>319</v>
      </c>
      <c r="BP1870" s="1216"/>
      <c r="BQ1870" s="1217"/>
      <c r="BR1870" s="1218"/>
      <c r="BS1870" s="587">
        <f t="shared" si="419"/>
        <v>0</v>
      </c>
    </row>
    <row r="1871" spans="1:71" s="17" customFormat="1" ht="16.75" hidden="1" customHeight="1" outlineLevel="2">
      <c r="A1871" s="1215">
        <v>320</v>
      </c>
      <c r="B1871" s="1216"/>
      <c r="C1871" s="1217"/>
      <c r="D1871" s="1218"/>
      <c r="E1871" s="587">
        <f t="shared" si="348"/>
        <v>0</v>
      </c>
      <c r="G1871" s="1215">
        <v>320</v>
      </c>
      <c r="H1871" s="1216"/>
      <c r="I1871" s="1217"/>
      <c r="J1871" s="1218"/>
      <c r="K1871" s="587">
        <f t="shared" si="409"/>
        <v>0</v>
      </c>
      <c r="M1871" s="1215">
        <v>320</v>
      </c>
      <c r="N1871" s="1216"/>
      <c r="O1871" s="1217"/>
      <c r="P1871" s="1218"/>
      <c r="Q1871" s="587">
        <f t="shared" si="410"/>
        <v>0</v>
      </c>
      <c r="S1871" s="1215">
        <v>320</v>
      </c>
      <c r="T1871" s="1216"/>
      <c r="U1871" s="1217"/>
      <c r="V1871" s="1218"/>
      <c r="W1871" s="587">
        <f t="shared" si="411"/>
        <v>0</v>
      </c>
      <c r="Y1871" s="1215">
        <v>320</v>
      </c>
      <c r="Z1871" s="1216"/>
      <c r="AA1871" s="1217"/>
      <c r="AB1871" s="1218"/>
      <c r="AC1871" s="587">
        <f t="shared" si="412"/>
        <v>0</v>
      </c>
      <c r="AE1871" s="1215">
        <v>320</v>
      </c>
      <c r="AF1871" s="1216"/>
      <c r="AG1871" s="1217"/>
      <c r="AH1871" s="1218"/>
      <c r="AI1871" s="587">
        <f t="shared" si="413"/>
        <v>0</v>
      </c>
      <c r="AK1871" s="1215">
        <v>320</v>
      </c>
      <c r="AL1871" s="1216"/>
      <c r="AM1871" s="1217"/>
      <c r="AN1871" s="1218"/>
      <c r="AO1871" s="587">
        <f t="shared" si="414"/>
        <v>0</v>
      </c>
      <c r="AQ1871" s="1215">
        <v>320</v>
      </c>
      <c r="AR1871" s="1216"/>
      <c r="AS1871" s="1217"/>
      <c r="AT1871" s="1218"/>
      <c r="AU1871" s="587">
        <f t="shared" si="415"/>
        <v>0</v>
      </c>
      <c r="AW1871" s="1215">
        <v>320</v>
      </c>
      <c r="AX1871" s="1216"/>
      <c r="AY1871" s="1217"/>
      <c r="AZ1871" s="1218"/>
      <c r="BA1871" s="587">
        <f t="shared" si="416"/>
        <v>0</v>
      </c>
      <c r="BC1871" s="1215">
        <v>320</v>
      </c>
      <c r="BD1871" s="1216"/>
      <c r="BE1871" s="1217"/>
      <c r="BF1871" s="1218"/>
      <c r="BG1871" s="587">
        <f t="shared" si="417"/>
        <v>0</v>
      </c>
      <c r="BI1871" s="1215">
        <v>320</v>
      </c>
      <c r="BJ1871" s="1216"/>
      <c r="BK1871" s="1217"/>
      <c r="BL1871" s="1218"/>
      <c r="BM1871" s="587">
        <f t="shared" si="418"/>
        <v>0</v>
      </c>
      <c r="BO1871" s="1215">
        <v>320</v>
      </c>
      <c r="BP1871" s="1216"/>
      <c r="BQ1871" s="1217"/>
      <c r="BR1871" s="1218"/>
      <c r="BS1871" s="587">
        <f t="shared" si="419"/>
        <v>0</v>
      </c>
    </row>
    <row r="1872" spans="1:71" s="17" customFormat="1" ht="16.75" hidden="1" customHeight="1" outlineLevel="2">
      <c r="A1872" s="1215">
        <v>321</v>
      </c>
      <c r="B1872" s="1216"/>
      <c r="C1872" s="1217"/>
      <c r="D1872" s="1218"/>
      <c r="E1872" s="587">
        <f t="shared" si="348"/>
        <v>0</v>
      </c>
      <c r="G1872" s="1215">
        <v>321</v>
      </c>
      <c r="H1872" s="1216"/>
      <c r="I1872" s="1217"/>
      <c r="J1872" s="1218"/>
      <c r="K1872" s="587">
        <f t="shared" si="409"/>
        <v>0</v>
      </c>
      <c r="M1872" s="1215">
        <v>321</v>
      </c>
      <c r="N1872" s="1216"/>
      <c r="O1872" s="1217"/>
      <c r="P1872" s="1218"/>
      <c r="Q1872" s="587">
        <f t="shared" si="410"/>
        <v>0</v>
      </c>
      <c r="S1872" s="1215">
        <v>321</v>
      </c>
      <c r="T1872" s="1216"/>
      <c r="U1872" s="1217"/>
      <c r="V1872" s="1218"/>
      <c r="W1872" s="587">
        <f t="shared" si="411"/>
        <v>0</v>
      </c>
      <c r="Y1872" s="1215">
        <v>321</v>
      </c>
      <c r="Z1872" s="1216"/>
      <c r="AA1872" s="1217"/>
      <c r="AB1872" s="1218"/>
      <c r="AC1872" s="587">
        <f t="shared" si="412"/>
        <v>0</v>
      </c>
      <c r="AE1872" s="1215">
        <v>321</v>
      </c>
      <c r="AF1872" s="1216"/>
      <c r="AG1872" s="1217"/>
      <c r="AH1872" s="1218"/>
      <c r="AI1872" s="587">
        <f t="shared" si="413"/>
        <v>0</v>
      </c>
      <c r="AK1872" s="1215">
        <v>321</v>
      </c>
      <c r="AL1872" s="1216"/>
      <c r="AM1872" s="1217"/>
      <c r="AN1872" s="1218"/>
      <c r="AO1872" s="587">
        <f t="shared" si="414"/>
        <v>0</v>
      </c>
      <c r="AQ1872" s="1215">
        <v>321</v>
      </c>
      <c r="AR1872" s="1216"/>
      <c r="AS1872" s="1217"/>
      <c r="AT1872" s="1218"/>
      <c r="AU1872" s="587">
        <f t="shared" si="415"/>
        <v>0</v>
      </c>
      <c r="AW1872" s="1215">
        <v>321</v>
      </c>
      <c r="AX1872" s="1216"/>
      <c r="AY1872" s="1217"/>
      <c r="AZ1872" s="1218"/>
      <c r="BA1872" s="587">
        <f t="shared" si="416"/>
        <v>0</v>
      </c>
      <c r="BC1872" s="1215">
        <v>321</v>
      </c>
      <c r="BD1872" s="1216"/>
      <c r="BE1872" s="1217"/>
      <c r="BF1872" s="1218"/>
      <c r="BG1872" s="587">
        <f t="shared" si="417"/>
        <v>0</v>
      </c>
      <c r="BI1872" s="1215">
        <v>321</v>
      </c>
      <c r="BJ1872" s="1216"/>
      <c r="BK1872" s="1217"/>
      <c r="BL1872" s="1218"/>
      <c r="BM1872" s="587">
        <f t="shared" si="418"/>
        <v>0</v>
      </c>
      <c r="BO1872" s="1215">
        <v>321</v>
      </c>
      <c r="BP1872" s="1216"/>
      <c r="BQ1872" s="1217"/>
      <c r="BR1872" s="1218"/>
      <c r="BS1872" s="587">
        <f t="shared" si="419"/>
        <v>0</v>
      </c>
    </row>
    <row r="1873" spans="1:71" s="17" customFormat="1" ht="16.75" hidden="1" customHeight="1" outlineLevel="2">
      <c r="A1873" s="1215">
        <v>322</v>
      </c>
      <c r="B1873" s="1216"/>
      <c r="C1873" s="1217"/>
      <c r="D1873" s="1218"/>
      <c r="E1873" s="587">
        <f t="shared" si="348"/>
        <v>0</v>
      </c>
      <c r="G1873" s="1215">
        <v>322</v>
      </c>
      <c r="H1873" s="1216"/>
      <c r="I1873" s="1217"/>
      <c r="J1873" s="1218"/>
      <c r="K1873" s="587">
        <f t="shared" si="409"/>
        <v>0</v>
      </c>
      <c r="M1873" s="1215">
        <v>322</v>
      </c>
      <c r="N1873" s="1216"/>
      <c r="O1873" s="1217"/>
      <c r="P1873" s="1218"/>
      <c r="Q1873" s="587">
        <f t="shared" si="410"/>
        <v>0</v>
      </c>
      <c r="S1873" s="1215">
        <v>322</v>
      </c>
      <c r="T1873" s="1216"/>
      <c r="U1873" s="1217"/>
      <c r="V1873" s="1218"/>
      <c r="W1873" s="587">
        <f t="shared" si="411"/>
        <v>0</v>
      </c>
      <c r="Y1873" s="1215">
        <v>322</v>
      </c>
      <c r="Z1873" s="1216"/>
      <c r="AA1873" s="1217"/>
      <c r="AB1873" s="1218"/>
      <c r="AC1873" s="587">
        <f t="shared" si="412"/>
        <v>0</v>
      </c>
      <c r="AE1873" s="1215">
        <v>322</v>
      </c>
      <c r="AF1873" s="1216"/>
      <c r="AG1873" s="1217"/>
      <c r="AH1873" s="1218"/>
      <c r="AI1873" s="587">
        <f t="shared" si="413"/>
        <v>0</v>
      </c>
      <c r="AK1873" s="1215">
        <v>322</v>
      </c>
      <c r="AL1873" s="1216"/>
      <c r="AM1873" s="1217"/>
      <c r="AN1873" s="1218"/>
      <c r="AO1873" s="587">
        <f t="shared" si="414"/>
        <v>0</v>
      </c>
      <c r="AQ1873" s="1215">
        <v>322</v>
      </c>
      <c r="AR1873" s="1216"/>
      <c r="AS1873" s="1217"/>
      <c r="AT1873" s="1218"/>
      <c r="AU1873" s="587">
        <f t="shared" si="415"/>
        <v>0</v>
      </c>
      <c r="AW1873" s="1215">
        <v>322</v>
      </c>
      <c r="AX1873" s="1216"/>
      <c r="AY1873" s="1217"/>
      <c r="AZ1873" s="1218"/>
      <c r="BA1873" s="587">
        <f t="shared" si="416"/>
        <v>0</v>
      </c>
      <c r="BC1873" s="1215">
        <v>322</v>
      </c>
      <c r="BD1873" s="1216"/>
      <c r="BE1873" s="1217"/>
      <c r="BF1873" s="1218"/>
      <c r="BG1873" s="587">
        <f t="shared" si="417"/>
        <v>0</v>
      </c>
      <c r="BI1873" s="1215">
        <v>322</v>
      </c>
      <c r="BJ1873" s="1216"/>
      <c r="BK1873" s="1217"/>
      <c r="BL1873" s="1218"/>
      <c r="BM1873" s="587">
        <f t="shared" si="418"/>
        <v>0</v>
      </c>
      <c r="BO1873" s="1215">
        <v>322</v>
      </c>
      <c r="BP1873" s="1216"/>
      <c r="BQ1873" s="1217"/>
      <c r="BR1873" s="1218"/>
      <c r="BS1873" s="587">
        <f t="shared" si="419"/>
        <v>0</v>
      </c>
    </row>
    <row r="1874" spans="1:71" s="17" customFormat="1" ht="16.75" hidden="1" customHeight="1" outlineLevel="2">
      <c r="A1874" s="1215">
        <v>323</v>
      </c>
      <c r="B1874" s="1216"/>
      <c r="C1874" s="1217"/>
      <c r="D1874" s="1218"/>
      <c r="E1874" s="587">
        <f t="shared" si="348"/>
        <v>0</v>
      </c>
      <c r="G1874" s="1215">
        <v>323</v>
      </c>
      <c r="H1874" s="1216"/>
      <c r="I1874" s="1217"/>
      <c r="J1874" s="1218"/>
      <c r="K1874" s="587">
        <f t="shared" si="409"/>
        <v>0</v>
      </c>
      <c r="M1874" s="1215">
        <v>323</v>
      </c>
      <c r="N1874" s="1216"/>
      <c r="O1874" s="1217"/>
      <c r="P1874" s="1218"/>
      <c r="Q1874" s="587">
        <f t="shared" si="410"/>
        <v>0</v>
      </c>
      <c r="S1874" s="1215">
        <v>323</v>
      </c>
      <c r="T1874" s="1216"/>
      <c r="U1874" s="1217"/>
      <c r="V1874" s="1218"/>
      <c r="W1874" s="587">
        <f t="shared" si="411"/>
        <v>0</v>
      </c>
      <c r="Y1874" s="1215">
        <v>323</v>
      </c>
      <c r="Z1874" s="1216"/>
      <c r="AA1874" s="1217"/>
      <c r="AB1874" s="1218"/>
      <c r="AC1874" s="587">
        <f t="shared" si="412"/>
        <v>0</v>
      </c>
      <c r="AE1874" s="1215">
        <v>323</v>
      </c>
      <c r="AF1874" s="1216"/>
      <c r="AG1874" s="1217"/>
      <c r="AH1874" s="1218"/>
      <c r="AI1874" s="587">
        <f t="shared" si="413"/>
        <v>0</v>
      </c>
      <c r="AK1874" s="1215">
        <v>323</v>
      </c>
      <c r="AL1874" s="1216"/>
      <c r="AM1874" s="1217"/>
      <c r="AN1874" s="1218"/>
      <c r="AO1874" s="587">
        <f t="shared" si="414"/>
        <v>0</v>
      </c>
      <c r="AQ1874" s="1215">
        <v>323</v>
      </c>
      <c r="AR1874" s="1216"/>
      <c r="AS1874" s="1217"/>
      <c r="AT1874" s="1218"/>
      <c r="AU1874" s="587">
        <f t="shared" si="415"/>
        <v>0</v>
      </c>
      <c r="AW1874" s="1215">
        <v>323</v>
      </c>
      <c r="AX1874" s="1216"/>
      <c r="AY1874" s="1217"/>
      <c r="AZ1874" s="1218"/>
      <c r="BA1874" s="587">
        <f t="shared" si="416"/>
        <v>0</v>
      </c>
      <c r="BC1874" s="1215">
        <v>323</v>
      </c>
      <c r="BD1874" s="1216"/>
      <c r="BE1874" s="1217"/>
      <c r="BF1874" s="1218"/>
      <c r="BG1874" s="587">
        <f t="shared" si="417"/>
        <v>0</v>
      </c>
      <c r="BI1874" s="1215">
        <v>323</v>
      </c>
      <c r="BJ1874" s="1216"/>
      <c r="BK1874" s="1217"/>
      <c r="BL1874" s="1218"/>
      <c r="BM1874" s="587">
        <f t="shared" si="418"/>
        <v>0</v>
      </c>
      <c r="BO1874" s="1215">
        <v>323</v>
      </c>
      <c r="BP1874" s="1216"/>
      <c r="BQ1874" s="1217"/>
      <c r="BR1874" s="1218"/>
      <c r="BS1874" s="587">
        <f t="shared" si="419"/>
        <v>0</v>
      </c>
    </row>
    <row r="1875" spans="1:71" s="17" customFormat="1" ht="16.75" hidden="1" customHeight="1" outlineLevel="2">
      <c r="A1875" s="1215">
        <v>324</v>
      </c>
      <c r="B1875" s="1216"/>
      <c r="C1875" s="1217"/>
      <c r="D1875" s="1218"/>
      <c r="E1875" s="587">
        <f t="shared" si="348"/>
        <v>0</v>
      </c>
      <c r="G1875" s="1215">
        <v>324</v>
      </c>
      <c r="H1875" s="1216"/>
      <c r="I1875" s="1217"/>
      <c r="J1875" s="1218"/>
      <c r="K1875" s="587">
        <f t="shared" si="409"/>
        <v>0</v>
      </c>
      <c r="M1875" s="1215">
        <v>324</v>
      </c>
      <c r="N1875" s="1216"/>
      <c r="O1875" s="1217"/>
      <c r="P1875" s="1218"/>
      <c r="Q1875" s="587">
        <f t="shared" si="410"/>
        <v>0</v>
      </c>
      <c r="S1875" s="1215">
        <v>324</v>
      </c>
      <c r="T1875" s="1216"/>
      <c r="U1875" s="1217"/>
      <c r="V1875" s="1218"/>
      <c r="W1875" s="587">
        <f t="shared" si="411"/>
        <v>0</v>
      </c>
      <c r="Y1875" s="1215">
        <v>324</v>
      </c>
      <c r="Z1875" s="1216"/>
      <c r="AA1875" s="1217"/>
      <c r="AB1875" s="1218"/>
      <c r="AC1875" s="587">
        <f t="shared" si="412"/>
        <v>0</v>
      </c>
      <c r="AE1875" s="1215">
        <v>324</v>
      </c>
      <c r="AF1875" s="1216"/>
      <c r="AG1875" s="1217"/>
      <c r="AH1875" s="1218"/>
      <c r="AI1875" s="587">
        <f t="shared" si="413"/>
        <v>0</v>
      </c>
      <c r="AK1875" s="1215">
        <v>324</v>
      </c>
      <c r="AL1875" s="1216"/>
      <c r="AM1875" s="1217"/>
      <c r="AN1875" s="1218"/>
      <c r="AO1875" s="587">
        <f t="shared" si="414"/>
        <v>0</v>
      </c>
      <c r="AQ1875" s="1215">
        <v>324</v>
      </c>
      <c r="AR1875" s="1216"/>
      <c r="AS1875" s="1217"/>
      <c r="AT1875" s="1218"/>
      <c r="AU1875" s="587">
        <f t="shared" si="415"/>
        <v>0</v>
      </c>
      <c r="AW1875" s="1215">
        <v>324</v>
      </c>
      <c r="AX1875" s="1216"/>
      <c r="AY1875" s="1217"/>
      <c r="AZ1875" s="1218"/>
      <c r="BA1875" s="587">
        <f t="shared" si="416"/>
        <v>0</v>
      </c>
      <c r="BC1875" s="1215">
        <v>324</v>
      </c>
      <c r="BD1875" s="1216"/>
      <c r="BE1875" s="1217"/>
      <c r="BF1875" s="1218"/>
      <c r="BG1875" s="587">
        <f t="shared" si="417"/>
        <v>0</v>
      </c>
      <c r="BI1875" s="1215">
        <v>324</v>
      </c>
      <c r="BJ1875" s="1216"/>
      <c r="BK1875" s="1217"/>
      <c r="BL1875" s="1218"/>
      <c r="BM1875" s="587">
        <f t="shared" si="418"/>
        <v>0</v>
      </c>
      <c r="BO1875" s="1215">
        <v>324</v>
      </c>
      <c r="BP1875" s="1216"/>
      <c r="BQ1875" s="1217"/>
      <c r="BR1875" s="1218"/>
      <c r="BS1875" s="587">
        <f t="shared" si="419"/>
        <v>0</v>
      </c>
    </row>
    <row r="1876" spans="1:71" s="17" customFormat="1" ht="16.75" hidden="1" customHeight="1" outlineLevel="2">
      <c r="A1876" s="1215">
        <v>325</v>
      </c>
      <c r="B1876" s="1216"/>
      <c r="C1876" s="1217"/>
      <c r="D1876" s="1218"/>
      <c r="E1876" s="587">
        <f t="shared" si="348"/>
        <v>0</v>
      </c>
      <c r="G1876" s="1215">
        <v>325</v>
      </c>
      <c r="H1876" s="1216"/>
      <c r="I1876" s="1217"/>
      <c r="J1876" s="1218"/>
      <c r="K1876" s="587">
        <f t="shared" si="409"/>
        <v>0</v>
      </c>
      <c r="M1876" s="1215">
        <v>325</v>
      </c>
      <c r="N1876" s="1216"/>
      <c r="O1876" s="1217"/>
      <c r="P1876" s="1218"/>
      <c r="Q1876" s="587">
        <f t="shared" si="410"/>
        <v>0</v>
      </c>
      <c r="S1876" s="1215">
        <v>325</v>
      </c>
      <c r="T1876" s="1216"/>
      <c r="U1876" s="1217"/>
      <c r="V1876" s="1218"/>
      <c r="W1876" s="587">
        <f t="shared" si="411"/>
        <v>0</v>
      </c>
      <c r="Y1876" s="1215">
        <v>325</v>
      </c>
      <c r="Z1876" s="1216"/>
      <c r="AA1876" s="1217"/>
      <c r="AB1876" s="1218"/>
      <c r="AC1876" s="587">
        <f t="shared" si="412"/>
        <v>0</v>
      </c>
      <c r="AE1876" s="1215">
        <v>325</v>
      </c>
      <c r="AF1876" s="1216"/>
      <c r="AG1876" s="1217"/>
      <c r="AH1876" s="1218"/>
      <c r="AI1876" s="587">
        <f t="shared" si="413"/>
        <v>0</v>
      </c>
      <c r="AK1876" s="1215">
        <v>325</v>
      </c>
      <c r="AL1876" s="1216"/>
      <c r="AM1876" s="1217"/>
      <c r="AN1876" s="1218"/>
      <c r="AO1876" s="587">
        <f t="shared" si="414"/>
        <v>0</v>
      </c>
      <c r="AQ1876" s="1215">
        <v>325</v>
      </c>
      <c r="AR1876" s="1216"/>
      <c r="AS1876" s="1217"/>
      <c r="AT1876" s="1218"/>
      <c r="AU1876" s="587">
        <f t="shared" si="415"/>
        <v>0</v>
      </c>
      <c r="AW1876" s="1215">
        <v>325</v>
      </c>
      <c r="AX1876" s="1216"/>
      <c r="AY1876" s="1217"/>
      <c r="AZ1876" s="1218"/>
      <c r="BA1876" s="587">
        <f t="shared" si="416"/>
        <v>0</v>
      </c>
      <c r="BC1876" s="1215">
        <v>325</v>
      </c>
      <c r="BD1876" s="1216"/>
      <c r="BE1876" s="1217"/>
      <c r="BF1876" s="1218"/>
      <c r="BG1876" s="587">
        <f t="shared" si="417"/>
        <v>0</v>
      </c>
      <c r="BI1876" s="1215">
        <v>325</v>
      </c>
      <c r="BJ1876" s="1216"/>
      <c r="BK1876" s="1217"/>
      <c r="BL1876" s="1218"/>
      <c r="BM1876" s="587">
        <f t="shared" si="418"/>
        <v>0</v>
      </c>
      <c r="BO1876" s="1215">
        <v>325</v>
      </c>
      <c r="BP1876" s="1216"/>
      <c r="BQ1876" s="1217"/>
      <c r="BR1876" s="1218"/>
      <c r="BS1876" s="587">
        <f t="shared" si="419"/>
        <v>0</v>
      </c>
    </row>
    <row r="1877" spans="1:71" s="17" customFormat="1" ht="16.75" hidden="1" customHeight="1" outlineLevel="2">
      <c r="A1877" s="1215">
        <v>326</v>
      </c>
      <c r="B1877" s="1216"/>
      <c r="C1877" s="1217"/>
      <c r="D1877" s="1218"/>
      <c r="E1877" s="587">
        <f t="shared" si="348"/>
        <v>0</v>
      </c>
      <c r="G1877" s="1215">
        <v>326</v>
      </c>
      <c r="H1877" s="1216"/>
      <c r="I1877" s="1217"/>
      <c r="J1877" s="1218"/>
      <c r="K1877" s="587">
        <f t="shared" si="409"/>
        <v>0</v>
      </c>
      <c r="M1877" s="1215">
        <v>326</v>
      </c>
      <c r="N1877" s="1216"/>
      <c r="O1877" s="1217"/>
      <c r="P1877" s="1218"/>
      <c r="Q1877" s="587">
        <f t="shared" si="410"/>
        <v>0</v>
      </c>
      <c r="S1877" s="1215">
        <v>326</v>
      </c>
      <c r="T1877" s="1216"/>
      <c r="U1877" s="1217"/>
      <c r="V1877" s="1218"/>
      <c r="W1877" s="587">
        <f t="shared" si="411"/>
        <v>0</v>
      </c>
      <c r="Y1877" s="1215">
        <v>326</v>
      </c>
      <c r="Z1877" s="1216"/>
      <c r="AA1877" s="1217"/>
      <c r="AB1877" s="1218"/>
      <c r="AC1877" s="587">
        <f t="shared" si="412"/>
        <v>0</v>
      </c>
      <c r="AE1877" s="1215">
        <v>326</v>
      </c>
      <c r="AF1877" s="1216"/>
      <c r="AG1877" s="1217"/>
      <c r="AH1877" s="1218"/>
      <c r="AI1877" s="587">
        <f t="shared" si="413"/>
        <v>0</v>
      </c>
      <c r="AK1877" s="1215">
        <v>326</v>
      </c>
      <c r="AL1877" s="1216"/>
      <c r="AM1877" s="1217"/>
      <c r="AN1877" s="1218"/>
      <c r="AO1877" s="587">
        <f t="shared" si="414"/>
        <v>0</v>
      </c>
      <c r="AQ1877" s="1215">
        <v>326</v>
      </c>
      <c r="AR1877" s="1216"/>
      <c r="AS1877" s="1217"/>
      <c r="AT1877" s="1218"/>
      <c r="AU1877" s="587">
        <f t="shared" si="415"/>
        <v>0</v>
      </c>
      <c r="AW1877" s="1215">
        <v>326</v>
      </c>
      <c r="AX1877" s="1216"/>
      <c r="AY1877" s="1217"/>
      <c r="AZ1877" s="1218"/>
      <c r="BA1877" s="587">
        <f t="shared" si="416"/>
        <v>0</v>
      </c>
      <c r="BC1877" s="1215">
        <v>326</v>
      </c>
      <c r="BD1877" s="1216"/>
      <c r="BE1877" s="1217"/>
      <c r="BF1877" s="1218"/>
      <c r="BG1877" s="587">
        <f t="shared" si="417"/>
        <v>0</v>
      </c>
      <c r="BI1877" s="1215">
        <v>326</v>
      </c>
      <c r="BJ1877" s="1216"/>
      <c r="BK1877" s="1217"/>
      <c r="BL1877" s="1218"/>
      <c r="BM1877" s="587">
        <f t="shared" si="418"/>
        <v>0</v>
      </c>
      <c r="BO1877" s="1215">
        <v>326</v>
      </c>
      <c r="BP1877" s="1216"/>
      <c r="BQ1877" s="1217"/>
      <c r="BR1877" s="1218"/>
      <c r="BS1877" s="587">
        <f t="shared" si="419"/>
        <v>0</v>
      </c>
    </row>
    <row r="1878" spans="1:71" s="17" customFormat="1" ht="16.75" hidden="1" customHeight="1" outlineLevel="2">
      <c r="A1878" s="1215">
        <v>327</v>
      </c>
      <c r="B1878" s="1216"/>
      <c r="C1878" s="1217"/>
      <c r="D1878" s="1218"/>
      <c r="E1878" s="587">
        <f t="shared" si="348"/>
        <v>0</v>
      </c>
      <c r="G1878" s="1215">
        <v>327</v>
      </c>
      <c r="H1878" s="1216"/>
      <c r="I1878" s="1217"/>
      <c r="J1878" s="1218"/>
      <c r="K1878" s="587">
        <f t="shared" si="409"/>
        <v>0</v>
      </c>
      <c r="M1878" s="1215">
        <v>327</v>
      </c>
      <c r="N1878" s="1216"/>
      <c r="O1878" s="1217"/>
      <c r="P1878" s="1218"/>
      <c r="Q1878" s="587">
        <f t="shared" si="410"/>
        <v>0</v>
      </c>
      <c r="S1878" s="1215">
        <v>327</v>
      </c>
      <c r="T1878" s="1216"/>
      <c r="U1878" s="1217"/>
      <c r="V1878" s="1218"/>
      <c r="W1878" s="587">
        <f t="shared" si="411"/>
        <v>0</v>
      </c>
      <c r="Y1878" s="1215">
        <v>327</v>
      </c>
      <c r="Z1878" s="1216"/>
      <c r="AA1878" s="1217"/>
      <c r="AB1878" s="1218"/>
      <c r="AC1878" s="587">
        <f t="shared" si="412"/>
        <v>0</v>
      </c>
      <c r="AE1878" s="1215">
        <v>327</v>
      </c>
      <c r="AF1878" s="1216"/>
      <c r="AG1878" s="1217"/>
      <c r="AH1878" s="1218"/>
      <c r="AI1878" s="587">
        <f t="shared" si="413"/>
        <v>0</v>
      </c>
      <c r="AK1878" s="1215">
        <v>327</v>
      </c>
      <c r="AL1878" s="1216"/>
      <c r="AM1878" s="1217"/>
      <c r="AN1878" s="1218"/>
      <c r="AO1878" s="587">
        <f t="shared" si="414"/>
        <v>0</v>
      </c>
      <c r="AQ1878" s="1215">
        <v>327</v>
      </c>
      <c r="AR1878" s="1216"/>
      <c r="AS1878" s="1217"/>
      <c r="AT1878" s="1218"/>
      <c r="AU1878" s="587">
        <f t="shared" si="415"/>
        <v>0</v>
      </c>
      <c r="AW1878" s="1215">
        <v>327</v>
      </c>
      <c r="AX1878" s="1216"/>
      <c r="AY1878" s="1217"/>
      <c r="AZ1878" s="1218"/>
      <c r="BA1878" s="587">
        <f t="shared" si="416"/>
        <v>0</v>
      </c>
      <c r="BC1878" s="1215">
        <v>327</v>
      </c>
      <c r="BD1878" s="1216"/>
      <c r="BE1878" s="1217"/>
      <c r="BF1878" s="1218"/>
      <c r="BG1878" s="587">
        <f t="shared" si="417"/>
        <v>0</v>
      </c>
      <c r="BI1878" s="1215">
        <v>327</v>
      </c>
      <c r="BJ1878" s="1216"/>
      <c r="BK1878" s="1217"/>
      <c r="BL1878" s="1218"/>
      <c r="BM1878" s="587">
        <f t="shared" si="418"/>
        <v>0</v>
      </c>
      <c r="BO1878" s="1215">
        <v>327</v>
      </c>
      <c r="BP1878" s="1216"/>
      <c r="BQ1878" s="1217"/>
      <c r="BR1878" s="1218"/>
      <c r="BS1878" s="587">
        <f t="shared" si="419"/>
        <v>0</v>
      </c>
    </row>
    <row r="1879" spans="1:71" s="17" customFormat="1" ht="16.75" hidden="1" customHeight="1" outlineLevel="2">
      <c r="A1879" s="1215">
        <v>328</v>
      </c>
      <c r="B1879" s="1216"/>
      <c r="C1879" s="1217"/>
      <c r="D1879" s="1218"/>
      <c r="E1879" s="587">
        <f t="shared" si="348"/>
        <v>0</v>
      </c>
      <c r="G1879" s="1215">
        <v>328</v>
      </c>
      <c r="H1879" s="1216"/>
      <c r="I1879" s="1217"/>
      <c r="J1879" s="1218"/>
      <c r="K1879" s="587">
        <f t="shared" si="409"/>
        <v>0</v>
      </c>
      <c r="M1879" s="1215">
        <v>328</v>
      </c>
      <c r="N1879" s="1216"/>
      <c r="O1879" s="1217"/>
      <c r="P1879" s="1218"/>
      <c r="Q1879" s="587">
        <f t="shared" si="410"/>
        <v>0</v>
      </c>
      <c r="S1879" s="1215">
        <v>328</v>
      </c>
      <c r="T1879" s="1216"/>
      <c r="U1879" s="1217"/>
      <c r="V1879" s="1218"/>
      <c r="W1879" s="587">
        <f t="shared" si="411"/>
        <v>0</v>
      </c>
      <c r="Y1879" s="1215">
        <v>328</v>
      </c>
      <c r="Z1879" s="1216"/>
      <c r="AA1879" s="1217"/>
      <c r="AB1879" s="1218"/>
      <c r="AC1879" s="587">
        <f t="shared" si="412"/>
        <v>0</v>
      </c>
      <c r="AE1879" s="1215">
        <v>328</v>
      </c>
      <c r="AF1879" s="1216"/>
      <c r="AG1879" s="1217"/>
      <c r="AH1879" s="1218"/>
      <c r="AI1879" s="587">
        <f t="shared" si="413"/>
        <v>0</v>
      </c>
      <c r="AK1879" s="1215">
        <v>328</v>
      </c>
      <c r="AL1879" s="1216"/>
      <c r="AM1879" s="1217"/>
      <c r="AN1879" s="1218"/>
      <c r="AO1879" s="587">
        <f t="shared" si="414"/>
        <v>0</v>
      </c>
      <c r="AQ1879" s="1215">
        <v>328</v>
      </c>
      <c r="AR1879" s="1216"/>
      <c r="AS1879" s="1217"/>
      <c r="AT1879" s="1218"/>
      <c r="AU1879" s="587">
        <f t="shared" si="415"/>
        <v>0</v>
      </c>
      <c r="AW1879" s="1215">
        <v>328</v>
      </c>
      <c r="AX1879" s="1216"/>
      <c r="AY1879" s="1217"/>
      <c r="AZ1879" s="1218"/>
      <c r="BA1879" s="587">
        <f t="shared" si="416"/>
        <v>0</v>
      </c>
      <c r="BC1879" s="1215">
        <v>328</v>
      </c>
      <c r="BD1879" s="1216"/>
      <c r="BE1879" s="1217"/>
      <c r="BF1879" s="1218"/>
      <c r="BG1879" s="587">
        <f t="shared" si="417"/>
        <v>0</v>
      </c>
      <c r="BI1879" s="1215">
        <v>328</v>
      </c>
      <c r="BJ1879" s="1216"/>
      <c r="BK1879" s="1217"/>
      <c r="BL1879" s="1218"/>
      <c r="BM1879" s="587">
        <f t="shared" si="418"/>
        <v>0</v>
      </c>
      <c r="BO1879" s="1215">
        <v>328</v>
      </c>
      <c r="BP1879" s="1216"/>
      <c r="BQ1879" s="1217"/>
      <c r="BR1879" s="1218"/>
      <c r="BS1879" s="587">
        <f t="shared" si="419"/>
        <v>0</v>
      </c>
    </row>
    <row r="1880" spans="1:71" s="17" customFormat="1" ht="16.75" hidden="1" customHeight="1" outlineLevel="2">
      <c r="A1880" s="1215">
        <v>329</v>
      </c>
      <c r="B1880" s="1216"/>
      <c r="C1880" s="1217"/>
      <c r="D1880" s="1218"/>
      <c r="E1880" s="587">
        <f t="shared" ref="E1880:E2021" si="420">IF(AND(C1880&gt;=D$1545,C1880&lt;=D$1544),1,0)</f>
        <v>0</v>
      </c>
      <c r="G1880" s="1215">
        <v>329</v>
      </c>
      <c r="H1880" s="1216"/>
      <c r="I1880" s="1217"/>
      <c r="J1880" s="1218"/>
      <c r="K1880" s="587">
        <f t="shared" ref="K1880:K2021" si="421">IF(AND(I1880&gt;=J$1545,I1880&lt;=J$1544),1,0)</f>
        <v>0</v>
      </c>
      <c r="M1880" s="1215">
        <v>329</v>
      </c>
      <c r="N1880" s="1216"/>
      <c r="O1880" s="1217"/>
      <c r="P1880" s="1218"/>
      <c r="Q1880" s="587">
        <f t="shared" ref="Q1880:Q2021" si="422">IF(AND(O1880&gt;=P$1545,O1880&lt;=P$1544),1,0)</f>
        <v>0</v>
      </c>
      <c r="S1880" s="1215">
        <v>329</v>
      </c>
      <c r="T1880" s="1216"/>
      <c r="U1880" s="1217"/>
      <c r="V1880" s="1218"/>
      <c r="W1880" s="587">
        <f t="shared" ref="W1880:W2021" si="423">IF(AND(U1880&gt;=V$1545,U1880&lt;=V$1544),1,0)</f>
        <v>0</v>
      </c>
      <c r="Y1880" s="1215">
        <v>329</v>
      </c>
      <c r="Z1880" s="1216"/>
      <c r="AA1880" s="1217"/>
      <c r="AB1880" s="1218"/>
      <c r="AC1880" s="587">
        <f t="shared" ref="AC1880:AC2021" si="424">IF(AND(AA1880&gt;=AB$1545,AA1880&lt;=AB$1544),1,0)</f>
        <v>0</v>
      </c>
      <c r="AE1880" s="1215">
        <v>329</v>
      </c>
      <c r="AF1880" s="1216"/>
      <c r="AG1880" s="1217"/>
      <c r="AH1880" s="1218"/>
      <c r="AI1880" s="587">
        <f t="shared" ref="AI1880:AI2021" si="425">IF(AND(AG1880&gt;=AH$1545,AG1880&lt;=AH$1544),1,0)</f>
        <v>0</v>
      </c>
      <c r="AK1880" s="1215">
        <v>329</v>
      </c>
      <c r="AL1880" s="1216"/>
      <c r="AM1880" s="1217"/>
      <c r="AN1880" s="1218"/>
      <c r="AO1880" s="587">
        <f t="shared" ref="AO1880:AO2021" si="426">IF(AND(AM1880&gt;=AN$1545,AM1880&lt;=AN$1544),1,0)</f>
        <v>0</v>
      </c>
      <c r="AQ1880" s="1215">
        <v>329</v>
      </c>
      <c r="AR1880" s="1216"/>
      <c r="AS1880" s="1217"/>
      <c r="AT1880" s="1218"/>
      <c r="AU1880" s="587">
        <f t="shared" ref="AU1880:AU2021" si="427">IF(AND(AS1880&gt;=AT$1545,AS1880&lt;=AT$1544),1,0)</f>
        <v>0</v>
      </c>
      <c r="AW1880" s="1215">
        <v>329</v>
      </c>
      <c r="AX1880" s="1216"/>
      <c r="AY1880" s="1217"/>
      <c r="AZ1880" s="1218"/>
      <c r="BA1880" s="587">
        <f t="shared" ref="BA1880:BA2021" si="428">IF(AND(AY1880&gt;=AZ$1545,AY1880&lt;=AZ$1544),1,0)</f>
        <v>0</v>
      </c>
      <c r="BC1880" s="1215">
        <v>329</v>
      </c>
      <c r="BD1880" s="1216"/>
      <c r="BE1880" s="1217"/>
      <c r="BF1880" s="1218"/>
      <c r="BG1880" s="587">
        <f t="shared" ref="BG1880:BG2021" si="429">IF(AND(BE1880&gt;=BF$1545,BE1880&lt;=BF$1544),1,0)</f>
        <v>0</v>
      </c>
      <c r="BI1880" s="1215">
        <v>329</v>
      </c>
      <c r="BJ1880" s="1216"/>
      <c r="BK1880" s="1217"/>
      <c r="BL1880" s="1218"/>
      <c r="BM1880" s="587">
        <f t="shared" ref="BM1880:BM2021" si="430">IF(AND(BK1880&gt;=BL$1545,BK1880&lt;=BL$1544),1,0)</f>
        <v>0</v>
      </c>
      <c r="BO1880" s="1215">
        <v>329</v>
      </c>
      <c r="BP1880" s="1216"/>
      <c r="BQ1880" s="1217"/>
      <c r="BR1880" s="1218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15">
        <v>330</v>
      </c>
      <c r="B1881" s="1216"/>
      <c r="C1881" s="1217"/>
      <c r="D1881" s="1218"/>
      <c r="E1881" s="587">
        <f t="shared" si="420"/>
        <v>0</v>
      </c>
      <c r="G1881" s="1215">
        <v>330</v>
      </c>
      <c r="H1881" s="1216"/>
      <c r="I1881" s="1217"/>
      <c r="J1881" s="1218"/>
      <c r="K1881" s="587">
        <f t="shared" si="421"/>
        <v>0</v>
      </c>
      <c r="M1881" s="1215">
        <v>330</v>
      </c>
      <c r="N1881" s="1216"/>
      <c r="O1881" s="1217"/>
      <c r="P1881" s="1218"/>
      <c r="Q1881" s="587">
        <f t="shared" si="422"/>
        <v>0</v>
      </c>
      <c r="S1881" s="1215">
        <v>330</v>
      </c>
      <c r="T1881" s="1216"/>
      <c r="U1881" s="1217"/>
      <c r="V1881" s="1218"/>
      <c r="W1881" s="587">
        <f t="shared" si="423"/>
        <v>0</v>
      </c>
      <c r="Y1881" s="1215">
        <v>330</v>
      </c>
      <c r="Z1881" s="1216"/>
      <c r="AA1881" s="1217"/>
      <c r="AB1881" s="1218"/>
      <c r="AC1881" s="587">
        <f t="shared" si="424"/>
        <v>0</v>
      </c>
      <c r="AE1881" s="1215">
        <v>330</v>
      </c>
      <c r="AF1881" s="1216"/>
      <c r="AG1881" s="1217"/>
      <c r="AH1881" s="1218"/>
      <c r="AI1881" s="587">
        <f t="shared" si="425"/>
        <v>0</v>
      </c>
      <c r="AK1881" s="1215">
        <v>330</v>
      </c>
      <c r="AL1881" s="1216"/>
      <c r="AM1881" s="1217"/>
      <c r="AN1881" s="1218"/>
      <c r="AO1881" s="587">
        <f t="shared" si="426"/>
        <v>0</v>
      </c>
      <c r="AQ1881" s="1215">
        <v>330</v>
      </c>
      <c r="AR1881" s="1216"/>
      <c r="AS1881" s="1217"/>
      <c r="AT1881" s="1218"/>
      <c r="AU1881" s="587">
        <f t="shared" si="427"/>
        <v>0</v>
      </c>
      <c r="AW1881" s="1215">
        <v>330</v>
      </c>
      <c r="AX1881" s="1216"/>
      <c r="AY1881" s="1217"/>
      <c r="AZ1881" s="1218"/>
      <c r="BA1881" s="587">
        <f t="shared" si="428"/>
        <v>0</v>
      </c>
      <c r="BC1881" s="1215">
        <v>330</v>
      </c>
      <c r="BD1881" s="1216"/>
      <c r="BE1881" s="1217"/>
      <c r="BF1881" s="1218"/>
      <c r="BG1881" s="587">
        <f t="shared" si="429"/>
        <v>0</v>
      </c>
      <c r="BI1881" s="1215">
        <v>330</v>
      </c>
      <c r="BJ1881" s="1216"/>
      <c r="BK1881" s="1217"/>
      <c r="BL1881" s="1218"/>
      <c r="BM1881" s="587">
        <f t="shared" si="430"/>
        <v>0</v>
      </c>
      <c r="BO1881" s="1215">
        <v>330</v>
      </c>
      <c r="BP1881" s="1216"/>
      <c r="BQ1881" s="1217"/>
      <c r="BR1881" s="1218"/>
      <c r="BS1881" s="587">
        <f t="shared" si="431"/>
        <v>0</v>
      </c>
    </row>
    <row r="1882" spans="1:71" s="17" customFormat="1" ht="16.75" hidden="1" customHeight="1" outlineLevel="2">
      <c r="A1882" s="1215">
        <v>331</v>
      </c>
      <c r="B1882" s="1216"/>
      <c r="C1882" s="1217"/>
      <c r="D1882" s="1218"/>
      <c r="E1882" s="587">
        <f t="shared" si="420"/>
        <v>0</v>
      </c>
      <c r="G1882" s="1215">
        <v>331</v>
      </c>
      <c r="H1882" s="1216"/>
      <c r="I1882" s="1217"/>
      <c r="J1882" s="1218"/>
      <c r="K1882" s="587">
        <f t="shared" si="421"/>
        <v>0</v>
      </c>
      <c r="M1882" s="1215">
        <v>331</v>
      </c>
      <c r="N1882" s="1216"/>
      <c r="O1882" s="1217"/>
      <c r="P1882" s="1218"/>
      <c r="Q1882" s="587">
        <f t="shared" si="422"/>
        <v>0</v>
      </c>
      <c r="S1882" s="1215">
        <v>331</v>
      </c>
      <c r="T1882" s="1216"/>
      <c r="U1882" s="1217"/>
      <c r="V1882" s="1218"/>
      <c r="W1882" s="587">
        <f t="shared" si="423"/>
        <v>0</v>
      </c>
      <c r="Y1882" s="1215">
        <v>331</v>
      </c>
      <c r="Z1882" s="1216"/>
      <c r="AA1882" s="1217"/>
      <c r="AB1882" s="1218"/>
      <c r="AC1882" s="587">
        <f t="shared" si="424"/>
        <v>0</v>
      </c>
      <c r="AE1882" s="1215">
        <v>331</v>
      </c>
      <c r="AF1882" s="1216"/>
      <c r="AG1882" s="1217"/>
      <c r="AH1882" s="1218"/>
      <c r="AI1882" s="587">
        <f t="shared" si="425"/>
        <v>0</v>
      </c>
      <c r="AK1882" s="1215">
        <v>331</v>
      </c>
      <c r="AL1882" s="1216"/>
      <c r="AM1882" s="1217"/>
      <c r="AN1882" s="1218"/>
      <c r="AO1882" s="587">
        <f t="shared" si="426"/>
        <v>0</v>
      </c>
      <c r="AQ1882" s="1215">
        <v>331</v>
      </c>
      <c r="AR1882" s="1216"/>
      <c r="AS1882" s="1217"/>
      <c r="AT1882" s="1218"/>
      <c r="AU1882" s="587">
        <f t="shared" si="427"/>
        <v>0</v>
      </c>
      <c r="AW1882" s="1215">
        <v>331</v>
      </c>
      <c r="AX1882" s="1216"/>
      <c r="AY1882" s="1217"/>
      <c r="AZ1882" s="1218"/>
      <c r="BA1882" s="587">
        <f t="shared" si="428"/>
        <v>0</v>
      </c>
      <c r="BC1882" s="1215">
        <v>331</v>
      </c>
      <c r="BD1882" s="1216"/>
      <c r="BE1882" s="1217"/>
      <c r="BF1882" s="1218"/>
      <c r="BG1882" s="587">
        <f t="shared" si="429"/>
        <v>0</v>
      </c>
      <c r="BI1882" s="1215">
        <v>331</v>
      </c>
      <c r="BJ1882" s="1216"/>
      <c r="BK1882" s="1217"/>
      <c r="BL1882" s="1218"/>
      <c r="BM1882" s="587">
        <f t="shared" si="430"/>
        <v>0</v>
      </c>
      <c r="BO1882" s="1215">
        <v>331</v>
      </c>
      <c r="BP1882" s="1216"/>
      <c r="BQ1882" s="1217"/>
      <c r="BR1882" s="1218"/>
      <c r="BS1882" s="587">
        <f t="shared" si="431"/>
        <v>0</v>
      </c>
    </row>
    <row r="1883" spans="1:71" s="17" customFormat="1" ht="16.75" hidden="1" customHeight="1" outlineLevel="2">
      <c r="A1883" s="1215">
        <v>332</v>
      </c>
      <c r="B1883" s="1216"/>
      <c r="C1883" s="1217"/>
      <c r="D1883" s="1218"/>
      <c r="E1883" s="587">
        <f t="shared" si="420"/>
        <v>0</v>
      </c>
      <c r="G1883" s="1215">
        <v>332</v>
      </c>
      <c r="H1883" s="1216"/>
      <c r="I1883" s="1217"/>
      <c r="J1883" s="1218"/>
      <c r="K1883" s="587">
        <f t="shared" si="421"/>
        <v>0</v>
      </c>
      <c r="M1883" s="1215">
        <v>332</v>
      </c>
      <c r="N1883" s="1216"/>
      <c r="O1883" s="1217"/>
      <c r="P1883" s="1218"/>
      <c r="Q1883" s="587">
        <f t="shared" si="422"/>
        <v>0</v>
      </c>
      <c r="S1883" s="1215">
        <v>332</v>
      </c>
      <c r="T1883" s="1216"/>
      <c r="U1883" s="1217"/>
      <c r="V1883" s="1218"/>
      <c r="W1883" s="587">
        <f t="shared" si="423"/>
        <v>0</v>
      </c>
      <c r="Y1883" s="1215">
        <v>332</v>
      </c>
      <c r="Z1883" s="1216"/>
      <c r="AA1883" s="1217"/>
      <c r="AB1883" s="1218"/>
      <c r="AC1883" s="587">
        <f t="shared" si="424"/>
        <v>0</v>
      </c>
      <c r="AE1883" s="1215">
        <v>332</v>
      </c>
      <c r="AF1883" s="1216"/>
      <c r="AG1883" s="1217"/>
      <c r="AH1883" s="1218"/>
      <c r="AI1883" s="587">
        <f t="shared" si="425"/>
        <v>0</v>
      </c>
      <c r="AK1883" s="1215">
        <v>332</v>
      </c>
      <c r="AL1883" s="1216"/>
      <c r="AM1883" s="1217"/>
      <c r="AN1883" s="1218"/>
      <c r="AO1883" s="587">
        <f t="shared" si="426"/>
        <v>0</v>
      </c>
      <c r="AQ1883" s="1215">
        <v>332</v>
      </c>
      <c r="AR1883" s="1216"/>
      <c r="AS1883" s="1217"/>
      <c r="AT1883" s="1218"/>
      <c r="AU1883" s="587">
        <f t="shared" si="427"/>
        <v>0</v>
      </c>
      <c r="AW1883" s="1215">
        <v>332</v>
      </c>
      <c r="AX1883" s="1216"/>
      <c r="AY1883" s="1217"/>
      <c r="AZ1883" s="1218"/>
      <c r="BA1883" s="587">
        <f t="shared" si="428"/>
        <v>0</v>
      </c>
      <c r="BC1883" s="1215">
        <v>332</v>
      </c>
      <c r="BD1883" s="1216"/>
      <c r="BE1883" s="1217"/>
      <c r="BF1883" s="1218"/>
      <c r="BG1883" s="587">
        <f t="shared" si="429"/>
        <v>0</v>
      </c>
      <c r="BI1883" s="1215">
        <v>332</v>
      </c>
      <c r="BJ1883" s="1216"/>
      <c r="BK1883" s="1217"/>
      <c r="BL1883" s="1218"/>
      <c r="BM1883" s="587">
        <f t="shared" si="430"/>
        <v>0</v>
      </c>
      <c r="BO1883" s="1215">
        <v>332</v>
      </c>
      <c r="BP1883" s="1216"/>
      <c r="BQ1883" s="1217"/>
      <c r="BR1883" s="1218"/>
      <c r="BS1883" s="587">
        <f t="shared" si="431"/>
        <v>0</v>
      </c>
    </row>
    <row r="1884" spans="1:71" s="17" customFormat="1" ht="16.75" hidden="1" customHeight="1" outlineLevel="2">
      <c r="A1884" s="1215">
        <v>333</v>
      </c>
      <c r="B1884" s="1216"/>
      <c r="C1884" s="1217"/>
      <c r="D1884" s="1218"/>
      <c r="E1884" s="587">
        <f t="shared" si="420"/>
        <v>0</v>
      </c>
      <c r="G1884" s="1215">
        <v>333</v>
      </c>
      <c r="H1884" s="1216"/>
      <c r="I1884" s="1217"/>
      <c r="J1884" s="1218"/>
      <c r="K1884" s="587">
        <f t="shared" si="421"/>
        <v>0</v>
      </c>
      <c r="M1884" s="1215">
        <v>333</v>
      </c>
      <c r="N1884" s="1216"/>
      <c r="O1884" s="1217"/>
      <c r="P1884" s="1218"/>
      <c r="Q1884" s="587">
        <f t="shared" si="422"/>
        <v>0</v>
      </c>
      <c r="S1884" s="1215">
        <v>333</v>
      </c>
      <c r="T1884" s="1216"/>
      <c r="U1884" s="1217"/>
      <c r="V1884" s="1218"/>
      <c r="W1884" s="587">
        <f t="shared" si="423"/>
        <v>0</v>
      </c>
      <c r="Y1884" s="1215">
        <v>333</v>
      </c>
      <c r="Z1884" s="1216"/>
      <c r="AA1884" s="1217"/>
      <c r="AB1884" s="1218"/>
      <c r="AC1884" s="587">
        <f t="shared" si="424"/>
        <v>0</v>
      </c>
      <c r="AE1884" s="1215">
        <v>333</v>
      </c>
      <c r="AF1884" s="1216"/>
      <c r="AG1884" s="1217"/>
      <c r="AH1884" s="1218"/>
      <c r="AI1884" s="587">
        <f t="shared" si="425"/>
        <v>0</v>
      </c>
      <c r="AK1884" s="1215">
        <v>333</v>
      </c>
      <c r="AL1884" s="1216"/>
      <c r="AM1884" s="1217"/>
      <c r="AN1884" s="1218"/>
      <c r="AO1884" s="587">
        <f t="shared" si="426"/>
        <v>0</v>
      </c>
      <c r="AQ1884" s="1215">
        <v>333</v>
      </c>
      <c r="AR1884" s="1216"/>
      <c r="AS1884" s="1217"/>
      <c r="AT1884" s="1218"/>
      <c r="AU1884" s="587">
        <f t="shared" si="427"/>
        <v>0</v>
      </c>
      <c r="AW1884" s="1215">
        <v>333</v>
      </c>
      <c r="AX1884" s="1216"/>
      <c r="AY1884" s="1217"/>
      <c r="AZ1884" s="1218"/>
      <c r="BA1884" s="587">
        <f t="shared" si="428"/>
        <v>0</v>
      </c>
      <c r="BC1884" s="1215">
        <v>333</v>
      </c>
      <c r="BD1884" s="1216"/>
      <c r="BE1884" s="1217"/>
      <c r="BF1884" s="1218"/>
      <c r="BG1884" s="587">
        <f t="shared" si="429"/>
        <v>0</v>
      </c>
      <c r="BI1884" s="1215">
        <v>333</v>
      </c>
      <c r="BJ1884" s="1216"/>
      <c r="BK1884" s="1217"/>
      <c r="BL1884" s="1218"/>
      <c r="BM1884" s="587">
        <f t="shared" si="430"/>
        <v>0</v>
      </c>
      <c r="BO1884" s="1215">
        <v>333</v>
      </c>
      <c r="BP1884" s="1216"/>
      <c r="BQ1884" s="1217"/>
      <c r="BR1884" s="1218"/>
      <c r="BS1884" s="587">
        <f t="shared" si="431"/>
        <v>0</v>
      </c>
    </row>
    <row r="1885" spans="1:71" s="17" customFormat="1" ht="16.75" hidden="1" customHeight="1" outlineLevel="2">
      <c r="A1885" s="1215">
        <v>334</v>
      </c>
      <c r="B1885" s="1216"/>
      <c r="C1885" s="1217"/>
      <c r="D1885" s="1218"/>
      <c r="E1885" s="587">
        <f t="shared" si="420"/>
        <v>0</v>
      </c>
      <c r="G1885" s="1215">
        <v>334</v>
      </c>
      <c r="H1885" s="1216"/>
      <c r="I1885" s="1217"/>
      <c r="J1885" s="1218"/>
      <c r="K1885" s="587">
        <f t="shared" si="421"/>
        <v>0</v>
      </c>
      <c r="M1885" s="1215">
        <v>334</v>
      </c>
      <c r="N1885" s="1216"/>
      <c r="O1885" s="1217"/>
      <c r="P1885" s="1218"/>
      <c r="Q1885" s="587">
        <f t="shared" si="422"/>
        <v>0</v>
      </c>
      <c r="S1885" s="1215">
        <v>334</v>
      </c>
      <c r="T1885" s="1216"/>
      <c r="U1885" s="1217"/>
      <c r="V1885" s="1218"/>
      <c r="W1885" s="587">
        <f t="shared" si="423"/>
        <v>0</v>
      </c>
      <c r="Y1885" s="1215">
        <v>334</v>
      </c>
      <c r="Z1885" s="1216"/>
      <c r="AA1885" s="1217"/>
      <c r="AB1885" s="1218"/>
      <c r="AC1885" s="587">
        <f t="shared" si="424"/>
        <v>0</v>
      </c>
      <c r="AE1885" s="1215">
        <v>334</v>
      </c>
      <c r="AF1885" s="1216"/>
      <c r="AG1885" s="1217"/>
      <c r="AH1885" s="1218"/>
      <c r="AI1885" s="587">
        <f t="shared" si="425"/>
        <v>0</v>
      </c>
      <c r="AK1885" s="1215">
        <v>334</v>
      </c>
      <c r="AL1885" s="1216"/>
      <c r="AM1885" s="1217"/>
      <c r="AN1885" s="1218"/>
      <c r="AO1885" s="587">
        <f t="shared" si="426"/>
        <v>0</v>
      </c>
      <c r="AQ1885" s="1215">
        <v>334</v>
      </c>
      <c r="AR1885" s="1216"/>
      <c r="AS1885" s="1217"/>
      <c r="AT1885" s="1218"/>
      <c r="AU1885" s="587">
        <f t="shared" si="427"/>
        <v>0</v>
      </c>
      <c r="AW1885" s="1215">
        <v>334</v>
      </c>
      <c r="AX1885" s="1216"/>
      <c r="AY1885" s="1217"/>
      <c r="AZ1885" s="1218"/>
      <c r="BA1885" s="587">
        <f t="shared" si="428"/>
        <v>0</v>
      </c>
      <c r="BC1885" s="1215">
        <v>334</v>
      </c>
      <c r="BD1885" s="1216"/>
      <c r="BE1885" s="1217"/>
      <c r="BF1885" s="1218"/>
      <c r="BG1885" s="587">
        <f t="shared" si="429"/>
        <v>0</v>
      </c>
      <c r="BI1885" s="1215">
        <v>334</v>
      </c>
      <c r="BJ1885" s="1216"/>
      <c r="BK1885" s="1217"/>
      <c r="BL1885" s="1218"/>
      <c r="BM1885" s="587">
        <f t="shared" si="430"/>
        <v>0</v>
      </c>
      <c r="BO1885" s="1215">
        <v>334</v>
      </c>
      <c r="BP1885" s="1216"/>
      <c r="BQ1885" s="1217"/>
      <c r="BR1885" s="1218"/>
      <c r="BS1885" s="587">
        <f t="shared" si="431"/>
        <v>0</v>
      </c>
    </row>
    <row r="1886" spans="1:71" s="17" customFormat="1" ht="16.75" hidden="1" customHeight="1" outlineLevel="2">
      <c r="A1886" s="1215">
        <v>335</v>
      </c>
      <c r="B1886" s="1216"/>
      <c r="C1886" s="1217"/>
      <c r="D1886" s="1218"/>
      <c r="E1886" s="587">
        <f t="shared" si="420"/>
        <v>0</v>
      </c>
      <c r="G1886" s="1215">
        <v>335</v>
      </c>
      <c r="H1886" s="1216"/>
      <c r="I1886" s="1217"/>
      <c r="J1886" s="1218"/>
      <c r="K1886" s="587">
        <f t="shared" si="421"/>
        <v>0</v>
      </c>
      <c r="M1886" s="1215">
        <v>335</v>
      </c>
      <c r="N1886" s="1216"/>
      <c r="O1886" s="1217"/>
      <c r="P1886" s="1218"/>
      <c r="Q1886" s="587">
        <f t="shared" si="422"/>
        <v>0</v>
      </c>
      <c r="S1886" s="1215">
        <v>335</v>
      </c>
      <c r="T1886" s="1216"/>
      <c r="U1886" s="1217"/>
      <c r="V1886" s="1218"/>
      <c r="W1886" s="587">
        <f t="shared" si="423"/>
        <v>0</v>
      </c>
      <c r="Y1886" s="1215">
        <v>335</v>
      </c>
      <c r="Z1886" s="1216"/>
      <c r="AA1886" s="1217"/>
      <c r="AB1886" s="1218"/>
      <c r="AC1886" s="587">
        <f t="shared" si="424"/>
        <v>0</v>
      </c>
      <c r="AE1886" s="1215">
        <v>335</v>
      </c>
      <c r="AF1886" s="1216"/>
      <c r="AG1886" s="1217"/>
      <c r="AH1886" s="1218"/>
      <c r="AI1886" s="587">
        <f t="shared" si="425"/>
        <v>0</v>
      </c>
      <c r="AK1886" s="1215">
        <v>335</v>
      </c>
      <c r="AL1886" s="1216"/>
      <c r="AM1886" s="1217"/>
      <c r="AN1886" s="1218"/>
      <c r="AO1886" s="587">
        <f t="shared" si="426"/>
        <v>0</v>
      </c>
      <c r="AQ1886" s="1215">
        <v>335</v>
      </c>
      <c r="AR1886" s="1216"/>
      <c r="AS1886" s="1217"/>
      <c r="AT1886" s="1218"/>
      <c r="AU1886" s="587">
        <f t="shared" si="427"/>
        <v>0</v>
      </c>
      <c r="AW1886" s="1215">
        <v>335</v>
      </c>
      <c r="AX1886" s="1216"/>
      <c r="AY1886" s="1217"/>
      <c r="AZ1886" s="1218"/>
      <c r="BA1886" s="587">
        <f t="shared" si="428"/>
        <v>0</v>
      </c>
      <c r="BC1886" s="1215">
        <v>335</v>
      </c>
      <c r="BD1886" s="1216"/>
      <c r="BE1886" s="1217"/>
      <c r="BF1886" s="1218"/>
      <c r="BG1886" s="587">
        <f t="shared" si="429"/>
        <v>0</v>
      </c>
      <c r="BI1886" s="1215">
        <v>335</v>
      </c>
      <c r="BJ1886" s="1216"/>
      <c r="BK1886" s="1217"/>
      <c r="BL1886" s="1218"/>
      <c r="BM1886" s="587">
        <f t="shared" si="430"/>
        <v>0</v>
      </c>
      <c r="BO1886" s="1215">
        <v>335</v>
      </c>
      <c r="BP1886" s="1216"/>
      <c r="BQ1886" s="1217"/>
      <c r="BR1886" s="1218"/>
      <c r="BS1886" s="587">
        <f t="shared" si="431"/>
        <v>0</v>
      </c>
    </row>
    <row r="1887" spans="1:71" s="17" customFormat="1" ht="16.75" hidden="1" customHeight="1" outlineLevel="2">
      <c r="A1887" s="1215">
        <v>336</v>
      </c>
      <c r="B1887" s="1216"/>
      <c r="C1887" s="1217"/>
      <c r="D1887" s="1218"/>
      <c r="E1887" s="587">
        <f t="shared" si="420"/>
        <v>0</v>
      </c>
      <c r="G1887" s="1215">
        <v>336</v>
      </c>
      <c r="H1887" s="1216"/>
      <c r="I1887" s="1217"/>
      <c r="J1887" s="1218"/>
      <c r="K1887" s="587">
        <f t="shared" si="421"/>
        <v>0</v>
      </c>
      <c r="M1887" s="1215">
        <v>336</v>
      </c>
      <c r="N1887" s="1216"/>
      <c r="O1887" s="1217"/>
      <c r="P1887" s="1218"/>
      <c r="Q1887" s="587">
        <f t="shared" si="422"/>
        <v>0</v>
      </c>
      <c r="S1887" s="1215">
        <v>336</v>
      </c>
      <c r="T1887" s="1216"/>
      <c r="U1887" s="1217"/>
      <c r="V1887" s="1218"/>
      <c r="W1887" s="587">
        <f t="shared" si="423"/>
        <v>0</v>
      </c>
      <c r="Y1887" s="1215">
        <v>336</v>
      </c>
      <c r="Z1887" s="1216"/>
      <c r="AA1887" s="1217"/>
      <c r="AB1887" s="1218"/>
      <c r="AC1887" s="587">
        <f t="shared" si="424"/>
        <v>0</v>
      </c>
      <c r="AE1887" s="1215">
        <v>336</v>
      </c>
      <c r="AF1887" s="1216"/>
      <c r="AG1887" s="1217"/>
      <c r="AH1887" s="1218"/>
      <c r="AI1887" s="587">
        <f t="shared" si="425"/>
        <v>0</v>
      </c>
      <c r="AK1887" s="1215">
        <v>336</v>
      </c>
      <c r="AL1887" s="1216"/>
      <c r="AM1887" s="1217"/>
      <c r="AN1887" s="1218"/>
      <c r="AO1887" s="587">
        <f t="shared" si="426"/>
        <v>0</v>
      </c>
      <c r="AQ1887" s="1215">
        <v>336</v>
      </c>
      <c r="AR1887" s="1216"/>
      <c r="AS1887" s="1217"/>
      <c r="AT1887" s="1218"/>
      <c r="AU1887" s="587">
        <f t="shared" si="427"/>
        <v>0</v>
      </c>
      <c r="AW1887" s="1215">
        <v>336</v>
      </c>
      <c r="AX1887" s="1216"/>
      <c r="AY1887" s="1217"/>
      <c r="AZ1887" s="1218"/>
      <c r="BA1887" s="587">
        <f t="shared" si="428"/>
        <v>0</v>
      </c>
      <c r="BC1887" s="1215">
        <v>336</v>
      </c>
      <c r="BD1887" s="1216"/>
      <c r="BE1887" s="1217"/>
      <c r="BF1887" s="1218"/>
      <c r="BG1887" s="587">
        <f t="shared" si="429"/>
        <v>0</v>
      </c>
      <c r="BI1887" s="1215">
        <v>336</v>
      </c>
      <c r="BJ1887" s="1216"/>
      <c r="BK1887" s="1217"/>
      <c r="BL1887" s="1218"/>
      <c r="BM1887" s="587">
        <f t="shared" si="430"/>
        <v>0</v>
      </c>
      <c r="BO1887" s="1215">
        <v>336</v>
      </c>
      <c r="BP1887" s="1216"/>
      <c r="BQ1887" s="1217"/>
      <c r="BR1887" s="1218"/>
      <c r="BS1887" s="587">
        <f t="shared" si="431"/>
        <v>0</v>
      </c>
    </row>
    <row r="1888" spans="1:71" s="17" customFormat="1" ht="16.75" hidden="1" customHeight="1" outlineLevel="2">
      <c r="A1888" s="1215">
        <v>337</v>
      </c>
      <c r="B1888" s="1216"/>
      <c r="C1888" s="1217"/>
      <c r="D1888" s="1218"/>
      <c r="E1888" s="587">
        <f t="shared" si="420"/>
        <v>0</v>
      </c>
      <c r="G1888" s="1215">
        <v>337</v>
      </c>
      <c r="H1888" s="1216"/>
      <c r="I1888" s="1217"/>
      <c r="J1888" s="1218"/>
      <c r="K1888" s="587">
        <f t="shared" si="421"/>
        <v>0</v>
      </c>
      <c r="M1888" s="1215">
        <v>337</v>
      </c>
      <c r="N1888" s="1216"/>
      <c r="O1888" s="1217"/>
      <c r="P1888" s="1218"/>
      <c r="Q1888" s="587">
        <f t="shared" si="422"/>
        <v>0</v>
      </c>
      <c r="S1888" s="1215">
        <v>337</v>
      </c>
      <c r="T1888" s="1216"/>
      <c r="U1888" s="1217"/>
      <c r="V1888" s="1218"/>
      <c r="W1888" s="587">
        <f t="shared" si="423"/>
        <v>0</v>
      </c>
      <c r="Y1888" s="1215">
        <v>337</v>
      </c>
      <c r="Z1888" s="1216"/>
      <c r="AA1888" s="1217"/>
      <c r="AB1888" s="1218"/>
      <c r="AC1888" s="587">
        <f t="shared" si="424"/>
        <v>0</v>
      </c>
      <c r="AE1888" s="1215">
        <v>337</v>
      </c>
      <c r="AF1888" s="1216"/>
      <c r="AG1888" s="1217"/>
      <c r="AH1888" s="1218"/>
      <c r="AI1888" s="587">
        <f t="shared" si="425"/>
        <v>0</v>
      </c>
      <c r="AK1888" s="1215">
        <v>337</v>
      </c>
      <c r="AL1888" s="1216"/>
      <c r="AM1888" s="1217"/>
      <c r="AN1888" s="1218"/>
      <c r="AO1888" s="587">
        <f t="shared" si="426"/>
        <v>0</v>
      </c>
      <c r="AQ1888" s="1215">
        <v>337</v>
      </c>
      <c r="AR1888" s="1216"/>
      <c r="AS1888" s="1217"/>
      <c r="AT1888" s="1218"/>
      <c r="AU1888" s="587">
        <f t="shared" si="427"/>
        <v>0</v>
      </c>
      <c r="AW1888" s="1215">
        <v>337</v>
      </c>
      <c r="AX1888" s="1216"/>
      <c r="AY1888" s="1217"/>
      <c r="AZ1888" s="1218"/>
      <c r="BA1888" s="587">
        <f t="shared" si="428"/>
        <v>0</v>
      </c>
      <c r="BC1888" s="1215">
        <v>337</v>
      </c>
      <c r="BD1888" s="1216"/>
      <c r="BE1888" s="1217"/>
      <c r="BF1888" s="1218"/>
      <c r="BG1888" s="587">
        <f t="shared" si="429"/>
        <v>0</v>
      </c>
      <c r="BI1888" s="1215">
        <v>337</v>
      </c>
      <c r="BJ1888" s="1216"/>
      <c r="BK1888" s="1217"/>
      <c r="BL1888" s="1218"/>
      <c r="BM1888" s="587">
        <f t="shared" si="430"/>
        <v>0</v>
      </c>
      <c r="BO1888" s="1215">
        <v>337</v>
      </c>
      <c r="BP1888" s="1216"/>
      <c r="BQ1888" s="1217"/>
      <c r="BR1888" s="1218"/>
      <c r="BS1888" s="587">
        <f t="shared" si="431"/>
        <v>0</v>
      </c>
    </row>
    <row r="1889" spans="1:71" s="17" customFormat="1" ht="16.75" hidden="1" customHeight="1" outlineLevel="2">
      <c r="A1889" s="1215">
        <v>338</v>
      </c>
      <c r="B1889" s="1216"/>
      <c r="C1889" s="1217"/>
      <c r="D1889" s="1218"/>
      <c r="E1889" s="587">
        <f t="shared" si="420"/>
        <v>0</v>
      </c>
      <c r="G1889" s="1215">
        <v>338</v>
      </c>
      <c r="H1889" s="1216"/>
      <c r="I1889" s="1217"/>
      <c r="J1889" s="1218"/>
      <c r="K1889" s="587">
        <f t="shared" si="421"/>
        <v>0</v>
      </c>
      <c r="M1889" s="1215">
        <v>338</v>
      </c>
      <c r="N1889" s="1216"/>
      <c r="O1889" s="1217"/>
      <c r="P1889" s="1218"/>
      <c r="Q1889" s="587">
        <f t="shared" si="422"/>
        <v>0</v>
      </c>
      <c r="S1889" s="1215">
        <v>338</v>
      </c>
      <c r="T1889" s="1216"/>
      <c r="U1889" s="1217"/>
      <c r="V1889" s="1218"/>
      <c r="W1889" s="587">
        <f t="shared" si="423"/>
        <v>0</v>
      </c>
      <c r="Y1889" s="1215">
        <v>338</v>
      </c>
      <c r="Z1889" s="1216"/>
      <c r="AA1889" s="1217"/>
      <c r="AB1889" s="1218"/>
      <c r="AC1889" s="587">
        <f t="shared" si="424"/>
        <v>0</v>
      </c>
      <c r="AE1889" s="1215">
        <v>338</v>
      </c>
      <c r="AF1889" s="1216"/>
      <c r="AG1889" s="1217"/>
      <c r="AH1889" s="1218"/>
      <c r="AI1889" s="587">
        <f t="shared" si="425"/>
        <v>0</v>
      </c>
      <c r="AK1889" s="1215">
        <v>338</v>
      </c>
      <c r="AL1889" s="1216"/>
      <c r="AM1889" s="1217"/>
      <c r="AN1889" s="1218"/>
      <c r="AO1889" s="587">
        <f t="shared" si="426"/>
        <v>0</v>
      </c>
      <c r="AQ1889" s="1215">
        <v>338</v>
      </c>
      <c r="AR1889" s="1216"/>
      <c r="AS1889" s="1217"/>
      <c r="AT1889" s="1218"/>
      <c r="AU1889" s="587">
        <f t="shared" si="427"/>
        <v>0</v>
      </c>
      <c r="AW1889" s="1215">
        <v>338</v>
      </c>
      <c r="AX1889" s="1216"/>
      <c r="AY1889" s="1217"/>
      <c r="AZ1889" s="1218"/>
      <c r="BA1889" s="587">
        <f t="shared" si="428"/>
        <v>0</v>
      </c>
      <c r="BC1889" s="1215">
        <v>338</v>
      </c>
      <c r="BD1889" s="1216"/>
      <c r="BE1889" s="1217"/>
      <c r="BF1889" s="1218"/>
      <c r="BG1889" s="587">
        <f t="shared" si="429"/>
        <v>0</v>
      </c>
      <c r="BI1889" s="1215">
        <v>338</v>
      </c>
      <c r="BJ1889" s="1216"/>
      <c r="BK1889" s="1217"/>
      <c r="BL1889" s="1218"/>
      <c r="BM1889" s="587">
        <f t="shared" si="430"/>
        <v>0</v>
      </c>
      <c r="BO1889" s="1215">
        <v>338</v>
      </c>
      <c r="BP1889" s="1216"/>
      <c r="BQ1889" s="1217"/>
      <c r="BR1889" s="1218"/>
      <c r="BS1889" s="587">
        <f t="shared" si="431"/>
        <v>0</v>
      </c>
    </row>
    <row r="1890" spans="1:71" s="17" customFormat="1" ht="16.75" hidden="1" customHeight="1" outlineLevel="2">
      <c r="A1890" s="1215">
        <v>339</v>
      </c>
      <c r="B1890" s="1216"/>
      <c r="C1890" s="1217"/>
      <c r="D1890" s="1218"/>
      <c r="E1890" s="587">
        <f t="shared" si="420"/>
        <v>0</v>
      </c>
      <c r="G1890" s="1215">
        <v>339</v>
      </c>
      <c r="H1890" s="1216"/>
      <c r="I1890" s="1217"/>
      <c r="J1890" s="1218"/>
      <c r="K1890" s="587">
        <f t="shared" si="421"/>
        <v>0</v>
      </c>
      <c r="M1890" s="1215">
        <v>339</v>
      </c>
      <c r="N1890" s="1216"/>
      <c r="O1890" s="1217"/>
      <c r="P1890" s="1218"/>
      <c r="Q1890" s="587">
        <f t="shared" si="422"/>
        <v>0</v>
      </c>
      <c r="S1890" s="1215">
        <v>339</v>
      </c>
      <c r="T1890" s="1216"/>
      <c r="U1890" s="1217"/>
      <c r="V1890" s="1218"/>
      <c r="W1890" s="587">
        <f t="shared" si="423"/>
        <v>0</v>
      </c>
      <c r="Y1890" s="1215">
        <v>339</v>
      </c>
      <c r="Z1890" s="1216"/>
      <c r="AA1890" s="1217"/>
      <c r="AB1890" s="1218"/>
      <c r="AC1890" s="587">
        <f t="shared" si="424"/>
        <v>0</v>
      </c>
      <c r="AE1890" s="1215">
        <v>339</v>
      </c>
      <c r="AF1890" s="1216"/>
      <c r="AG1890" s="1217"/>
      <c r="AH1890" s="1218"/>
      <c r="AI1890" s="587">
        <f t="shared" si="425"/>
        <v>0</v>
      </c>
      <c r="AK1890" s="1215">
        <v>339</v>
      </c>
      <c r="AL1890" s="1216"/>
      <c r="AM1890" s="1217"/>
      <c r="AN1890" s="1218"/>
      <c r="AO1890" s="587">
        <f t="shared" si="426"/>
        <v>0</v>
      </c>
      <c r="AQ1890" s="1215">
        <v>339</v>
      </c>
      <c r="AR1890" s="1216"/>
      <c r="AS1890" s="1217"/>
      <c r="AT1890" s="1218"/>
      <c r="AU1890" s="587">
        <f t="shared" si="427"/>
        <v>0</v>
      </c>
      <c r="AW1890" s="1215">
        <v>339</v>
      </c>
      <c r="AX1890" s="1216"/>
      <c r="AY1890" s="1217"/>
      <c r="AZ1890" s="1218"/>
      <c r="BA1890" s="587">
        <f t="shared" si="428"/>
        <v>0</v>
      </c>
      <c r="BC1890" s="1215">
        <v>339</v>
      </c>
      <c r="BD1890" s="1216"/>
      <c r="BE1890" s="1217"/>
      <c r="BF1890" s="1218"/>
      <c r="BG1890" s="587">
        <f t="shared" si="429"/>
        <v>0</v>
      </c>
      <c r="BI1890" s="1215">
        <v>339</v>
      </c>
      <c r="BJ1890" s="1216"/>
      <c r="BK1890" s="1217"/>
      <c r="BL1890" s="1218"/>
      <c r="BM1890" s="587">
        <f t="shared" si="430"/>
        <v>0</v>
      </c>
      <c r="BO1890" s="1215">
        <v>339</v>
      </c>
      <c r="BP1890" s="1216"/>
      <c r="BQ1890" s="1217"/>
      <c r="BR1890" s="1218"/>
      <c r="BS1890" s="587">
        <f t="shared" si="431"/>
        <v>0</v>
      </c>
    </row>
    <row r="1891" spans="1:71" s="17" customFormat="1" ht="16.75" hidden="1" customHeight="1" outlineLevel="2">
      <c r="A1891" s="1215">
        <v>340</v>
      </c>
      <c r="B1891" s="1216"/>
      <c r="C1891" s="1217"/>
      <c r="D1891" s="1218"/>
      <c r="E1891" s="587">
        <f t="shared" si="420"/>
        <v>0</v>
      </c>
      <c r="G1891" s="1215">
        <v>340</v>
      </c>
      <c r="H1891" s="1216"/>
      <c r="I1891" s="1217"/>
      <c r="J1891" s="1218"/>
      <c r="K1891" s="587">
        <f t="shared" si="421"/>
        <v>0</v>
      </c>
      <c r="M1891" s="1215">
        <v>340</v>
      </c>
      <c r="N1891" s="1216"/>
      <c r="O1891" s="1217"/>
      <c r="P1891" s="1218"/>
      <c r="Q1891" s="587">
        <f t="shared" si="422"/>
        <v>0</v>
      </c>
      <c r="S1891" s="1215">
        <v>340</v>
      </c>
      <c r="T1891" s="1216"/>
      <c r="U1891" s="1217"/>
      <c r="V1891" s="1218"/>
      <c r="W1891" s="587">
        <f t="shared" si="423"/>
        <v>0</v>
      </c>
      <c r="Y1891" s="1215">
        <v>340</v>
      </c>
      <c r="Z1891" s="1216"/>
      <c r="AA1891" s="1217"/>
      <c r="AB1891" s="1218"/>
      <c r="AC1891" s="587">
        <f t="shared" si="424"/>
        <v>0</v>
      </c>
      <c r="AE1891" s="1215">
        <v>340</v>
      </c>
      <c r="AF1891" s="1216"/>
      <c r="AG1891" s="1217"/>
      <c r="AH1891" s="1218"/>
      <c r="AI1891" s="587">
        <f t="shared" si="425"/>
        <v>0</v>
      </c>
      <c r="AK1891" s="1215">
        <v>340</v>
      </c>
      <c r="AL1891" s="1216"/>
      <c r="AM1891" s="1217"/>
      <c r="AN1891" s="1218"/>
      <c r="AO1891" s="587">
        <f t="shared" si="426"/>
        <v>0</v>
      </c>
      <c r="AQ1891" s="1215">
        <v>340</v>
      </c>
      <c r="AR1891" s="1216"/>
      <c r="AS1891" s="1217"/>
      <c r="AT1891" s="1218"/>
      <c r="AU1891" s="587">
        <f t="shared" si="427"/>
        <v>0</v>
      </c>
      <c r="AW1891" s="1215">
        <v>340</v>
      </c>
      <c r="AX1891" s="1216"/>
      <c r="AY1891" s="1217"/>
      <c r="AZ1891" s="1218"/>
      <c r="BA1891" s="587">
        <f t="shared" si="428"/>
        <v>0</v>
      </c>
      <c r="BC1891" s="1215">
        <v>340</v>
      </c>
      <c r="BD1891" s="1216"/>
      <c r="BE1891" s="1217"/>
      <c r="BF1891" s="1218"/>
      <c r="BG1891" s="587">
        <f t="shared" si="429"/>
        <v>0</v>
      </c>
      <c r="BI1891" s="1215">
        <v>340</v>
      </c>
      <c r="BJ1891" s="1216"/>
      <c r="BK1891" s="1217"/>
      <c r="BL1891" s="1218"/>
      <c r="BM1891" s="587">
        <f t="shared" si="430"/>
        <v>0</v>
      </c>
      <c r="BO1891" s="1215">
        <v>340</v>
      </c>
      <c r="BP1891" s="1216"/>
      <c r="BQ1891" s="1217"/>
      <c r="BR1891" s="1218"/>
      <c r="BS1891" s="587">
        <f t="shared" si="431"/>
        <v>0</v>
      </c>
    </row>
    <row r="1892" spans="1:71" s="17" customFormat="1" ht="16.75" hidden="1" customHeight="1" outlineLevel="2">
      <c r="A1892" s="1215">
        <v>341</v>
      </c>
      <c r="B1892" s="1216"/>
      <c r="C1892" s="1217"/>
      <c r="D1892" s="1218"/>
      <c r="E1892" s="587">
        <f t="shared" si="420"/>
        <v>0</v>
      </c>
      <c r="G1892" s="1215">
        <v>341</v>
      </c>
      <c r="H1892" s="1216"/>
      <c r="I1892" s="1217"/>
      <c r="J1892" s="1218"/>
      <c r="K1892" s="587">
        <f t="shared" si="421"/>
        <v>0</v>
      </c>
      <c r="M1892" s="1215">
        <v>341</v>
      </c>
      <c r="N1892" s="1216"/>
      <c r="O1892" s="1217"/>
      <c r="P1892" s="1218"/>
      <c r="Q1892" s="587">
        <f t="shared" si="422"/>
        <v>0</v>
      </c>
      <c r="S1892" s="1215">
        <v>341</v>
      </c>
      <c r="T1892" s="1216"/>
      <c r="U1892" s="1217"/>
      <c r="V1892" s="1218"/>
      <c r="W1892" s="587">
        <f t="shared" si="423"/>
        <v>0</v>
      </c>
      <c r="Y1892" s="1215">
        <v>341</v>
      </c>
      <c r="Z1892" s="1216"/>
      <c r="AA1892" s="1217"/>
      <c r="AB1892" s="1218"/>
      <c r="AC1892" s="587">
        <f t="shared" si="424"/>
        <v>0</v>
      </c>
      <c r="AE1892" s="1215">
        <v>341</v>
      </c>
      <c r="AF1892" s="1216"/>
      <c r="AG1892" s="1217"/>
      <c r="AH1892" s="1218"/>
      <c r="AI1892" s="587">
        <f t="shared" si="425"/>
        <v>0</v>
      </c>
      <c r="AK1892" s="1215">
        <v>341</v>
      </c>
      <c r="AL1892" s="1216"/>
      <c r="AM1892" s="1217"/>
      <c r="AN1892" s="1218"/>
      <c r="AO1892" s="587">
        <f t="shared" si="426"/>
        <v>0</v>
      </c>
      <c r="AQ1892" s="1215">
        <v>341</v>
      </c>
      <c r="AR1892" s="1216"/>
      <c r="AS1892" s="1217"/>
      <c r="AT1892" s="1218"/>
      <c r="AU1892" s="587">
        <f t="shared" si="427"/>
        <v>0</v>
      </c>
      <c r="AW1892" s="1215">
        <v>341</v>
      </c>
      <c r="AX1892" s="1216"/>
      <c r="AY1892" s="1217"/>
      <c r="AZ1892" s="1218"/>
      <c r="BA1892" s="587">
        <f t="shared" si="428"/>
        <v>0</v>
      </c>
      <c r="BC1892" s="1215">
        <v>341</v>
      </c>
      <c r="BD1892" s="1216"/>
      <c r="BE1892" s="1217"/>
      <c r="BF1892" s="1218"/>
      <c r="BG1892" s="587">
        <f t="shared" si="429"/>
        <v>0</v>
      </c>
      <c r="BI1892" s="1215">
        <v>341</v>
      </c>
      <c r="BJ1892" s="1216"/>
      <c r="BK1892" s="1217"/>
      <c r="BL1892" s="1218"/>
      <c r="BM1892" s="587">
        <f t="shared" si="430"/>
        <v>0</v>
      </c>
      <c r="BO1892" s="1215">
        <v>341</v>
      </c>
      <c r="BP1892" s="1216"/>
      <c r="BQ1892" s="1217"/>
      <c r="BR1892" s="1218"/>
      <c r="BS1892" s="587">
        <f t="shared" si="431"/>
        <v>0</v>
      </c>
    </row>
    <row r="1893" spans="1:71" s="17" customFormat="1" ht="16.75" hidden="1" customHeight="1" outlineLevel="2">
      <c r="A1893" s="1215">
        <v>342</v>
      </c>
      <c r="B1893" s="1216"/>
      <c r="C1893" s="1217"/>
      <c r="D1893" s="1218"/>
      <c r="E1893" s="587">
        <f t="shared" si="420"/>
        <v>0</v>
      </c>
      <c r="G1893" s="1215">
        <v>342</v>
      </c>
      <c r="H1893" s="1216"/>
      <c r="I1893" s="1217"/>
      <c r="J1893" s="1218"/>
      <c r="K1893" s="587">
        <f t="shared" si="421"/>
        <v>0</v>
      </c>
      <c r="M1893" s="1215">
        <v>342</v>
      </c>
      <c r="N1893" s="1216"/>
      <c r="O1893" s="1217"/>
      <c r="P1893" s="1218"/>
      <c r="Q1893" s="587">
        <f t="shared" si="422"/>
        <v>0</v>
      </c>
      <c r="S1893" s="1215">
        <v>342</v>
      </c>
      <c r="T1893" s="1216"/>
      <c r="U1893" s="1217"/>
      <c r="V1893" s="1218"/>
      <c r="W1893" s="587">
        <f t="shared" si="423"/>
        <v>0</v>
      </c>
      <c r="Y1893" s="1215">
        <v>342</v>
      </c>
      <c r="Z1893" s="1216"/>
      <c r="AA1893" s="1217"/>
      <c r="AB1893" s="1218"/>
      <c r="AC1893" s="587">
        <f t="shared" si="424"/>
        <v>0</v>
      </c>
      <c r="AE1893" s="1215">
        <v>342</v>
      </c>
      <c r="AF1893" s="1216"/>
      <c r="AG1893" s="1217"/>
      <c r="AH1893" s="1218"/>
      <c r="AI1893" s="587">
        <f t="shared" si="425"/>
        <v>0</v>
      </c>
      <c r="AK1893" s="1215">
        <v>342</v>
      </c>
      <c r="AL1893" s="1216"/>
      <c r="AM1893" s="1217"/>
      <c r="AN1893" s="1218"/>
      <c r="AO1893" s="587">
        <f t="shared" si="426"/>
        <v>0</v>
      </c>
      <c r="AQ1893" s="1215">
        <v>342</v>
      </c>
      <c r="AR1893" s="1216"/>
      <c r="AS1893" s="1217"/>
      <c r="AT1893" s="1218"/>
      <c r="AU1893" s="587">
        <f t="shared" si="427"/>
        <v>0</v>
      </c>
      <c r="AW1893" s="1215">
        <v>342</v>
      </c>
      <c r="AX1893" s="1216"/>
      <c r="AY1893" s="1217"/>
      <c r="AZ1893" s="1218"/>
      <c r="BA1893" s="587">
        <f t="shared" si="428"/>
        <v>0</v>
      </c>
      <c r="BC1893" s="1215">
        <v>342</v>
      </c>
      <c r="BD1893" s="1216"/>
      <c r="BE1893" s="1217"/>
      <c r="BF1893" s="1218"/>
      <c r="BG1893" s="587">
        <f t="shared" si="429"/>
        <v>0</v>
      </c>
      <c r="BI1893" s="1215">
        <v>342</v>
      </c>
      <c r="BJ1893" s="1216"/>
      <c r="BK1893" s="1217"/>
      <c r="BL1893" s="1218"/>
      <c r="BM1893" s="587">
        <f t="shared" si="430"/>
        <v>0</v>
      </c>
      <c r="BO1893" s="1215">
        <v>342</v>
      </c>
      <c r="BP1893" s="1216"/>
      <c r="BQ1893" s="1217"/>
      <c r="BR1893" s="1218"/>
      <c r="BS1893" s="587">
        <f t="shared" si="431"/>
        <v>0</v>
      </c>
    </row>
    <row r="1894" spans="1:71" s="17" customFormat="1" ht="16.75" hidden="1" customHeight="1" outlineLevel="2">
      <c r="A1894" s="1215">
        <v>343</v>
      </c>
      <c r="B1894" s="1216"/>
      <c r="C1894" s="1217"/>
      <c r="D1894" s="1218"/>
      <c r="E1894" s="587">
        <f t="shared" si="420"/>
        <v>0</v>
      </c>
      <c r="G1894" s="1215">
        <v>343</v>
      </c>
      <c r="H1894" s="1216"/>
      <c r="I1894" s="1217"/>
      <c r="J1894" s="1218"/>
      <c r="K1894" s="587">
        <f t="shared" si="421"/>
        <v>0</v>
      </c>
      <c r="M1894" s="1215">
        <v>343</v>
      </c>
      <c r="N1894" s="1216"/>
      <c r="O1894" s="1217"/>
      <c r="P1894" s="1218"/>
      <c r="Q1894" s="587">
        <f t="shared" si="422"/>
        <v>0</v>
      </c>
      <c r="S1894" s="1215">
        <v>343</v>
      </c>
      <c r="T1894" s="1216"/>
      <c r="U1894" s="1217"/>
      <c r="V1894" s="1218"/>
      <c r="W1894" s="587">
        <f t="shared" si="423"/>
        <v>0</v>
      </c>
      <c r="Y1894" s="1215">
        <v>343</v>
      </c>
      <c r="Z1894" s="1216"/>
      <c r="AA1894" s="1217"/>
      <c r="AB1894" s="1218"/>
      <c r="AC1894" s="587">
        <f t="shared" si="424"/>
        <v>0</v>
      </c>
      <c r="AE1894" s="1215">
        <v>343</v>
      </c>
      <c r="AF1894" s="1216"/>
      <c r="AG1894" s="1217"/>
      <c r="AH1894" s="1218"/>
      <c r="AI1894" s="587">
        <f t="shared" si="425"/>
        <v>0</v>
      </c>
      <c r="AK1894" s="1215">
        <v>343</v>
      </c>
      <c r="AL1894" s="1216"/>
      <c r="AM1894" s="1217"/>
      <c r="AN1894" s="1218"/>
      <c r="AO1894" s="587">
        <f t="shared" si="426"/>
        <v>0</v>
      </c>
      <c r="AQ1894" s="1215">
        <v>343</v>
      </c>
      <c r="AR1894" s="1216"/>
      <c r="AS1894" s="1217"/>
      <c r="AT1894" s="1218"/>
      <c r="AU1894" s="587">
        <f t="shared" si="427"/>
        <v>0</v>
      </c>
      <c r="AW1894" s="1215">
        <v>343</v>
      </c>
      <c r="AX1894" s="1216"/>
      <c r="AY1894" s="1217"/>
      <c r="AZ1894" s="1218"/>
      <c r="BA1894" s="587">
        <f t="shared" si="428"/>
        <v>0</v>
      </c>
      <c r="BC1894" s="1215">
        <v>343</v>
      </c>
      <c r="BD1894" s="1216"/>
      <c r="BE1894" s="1217"/>
      <c r="BF1894" s="1218"/>
      <c r="BG1894" s="587">
        <f t="shared" si="429"/>
        <v>0</v>
      </c>
      <c r="BI1894" s="1215">
        <v>343</v>
      </c>
      <c r="BJ1894" s="1216"/>
      <c r="BK1894" s="1217"/>
      <c r="BL1894" s="1218"/>
      <c r="BM1894" s="587">
        <f t="shared" si="430"/>
        <v>0</v>
      </c>
      <c r="BO1894" s="1215">
        <v>343</v>
      </c>
      <c r="BP1894" s="1216"/>
      <c r="BQ1894" s="1217"/>
      <c r="BR1894" s="1218"/>
      <c r="BS1894" s="587">
        <f t="shared" si="431"/>
        <v>0</v>
      </c>
    </row>
    <row r="1895" spans="1:71" s="17" customFormat="1" ht="16.75" hidden="1" customHeight="1" outlineLevel="2">
      <c r="A1895" s="1215">
        <v>344</v>
      </c>
      <c r="B1895" s="1216"/>
      <c r="C1895" s="1217"/>
      <c r="D1895" s="1218"/>
      <c r="E1895" s="587">
        <f t="shared" si="420"/>
        <v>0</v>
      </c>
      <c r="G1895" s="1215">
        <v>344</v>
      </c>
      <c r="H1895" s="1216"/>
      <c r="I1895" s="1217"/>
      <c r="J1895" s="1218"/>
      <c r="K1895" s="587">
        <f t="shared" si="421"/>
        <v>0</v>
      </c>
      <c r="M1895" s="1215">
        <v>344</v>
      </c>
      <c r="N1895" s="1216"/>
      <c r="O1895" s="1217"/>
      <c r="P1895" s="1218"/>
      <c r="Q1895" s="587">
        <f t="shared" si="422"/>
        <v>0</v>
      </c>
      <c r="S1895" s="1215">
        <v>344</v>
      </c>
      <c r="T1895" s="1216"/>
      <c r="U1895" s="1217"/>
      <c r="V1895" s="1218"/>
      <c r="W1895" s="587">
        <f t="shared" si="423"/>
        <v>0</v>
      </c>
      <c r="Y1895" s="1215">
        <v>344</v>
      </c>
      <c r="Z1895" s="1216"/>
      <c r="AA1895" s="1217"/>
      <c r="AB1895" s="1218"/>
      <c r="AC1895" s="587">
        <f t="shared" si="424"/>
        <v>0</v>
      </c>
      <c r="AE1895" s="1215">
        <v>344</v>
      </c>
      <c r="AF1895" s="1216"/>
      <c r="AG1895" s="1217"/>
      <c r="AH1895" s="1218"/>
      <c r="AI1895" s="587">
        <f t="shared" si="425"/>
        <v>0</v>
      </c>
      <c r="AK1895" s="1215">
        <v>344</v>
      </c>
      <c r="AL1895" s="1216"/>
      <c r="AM1895" s="1217"/>
      <c r="AN1895" s="1218"/>
      <c r="AO1895" s="587">
        <f t="shared" si="426"/>
        <v>0</v>
      </c>
      <c r="AQ1895" s="1215">
        <v>344</v>
      </c>
      <c r="AR1895" s="1216"/>
      <c r="AS1895" s="1217"/>
      <c r="AT1895" s="1218"/>
      <c r="AU1895" s="587">
        <f t="shared" si="427"/>
        <v>0</v>
      </c>
      <c r="AW1895" s="1215">
        <v>344</v>
      </c>
      <c r="AX1895" s="1216"/>
      <c r="AY1895" s="1217"/>
      <c r="AZ1895" s="1218"/>
      <c r="BA1895" s="587">
        <f t="shared" si="428"/>
        <v>0</v>
      </c>
      <c r="BC1895" s="1215">
        <v>344</v>
      </c>
      <c r="BD1895" s="1216"/>
      <c r="BE1895" s="1217"/>
      <c r="BF1895" s="1218"/>
      <c r="BG1895" s="587">
        <f t="shared" si="429"/>
        <v>0</v>
      </c>
      <c r="BI1895" s="1215">
        <v>344</v>
      </c>
      <c r="BJ1895" s="1216"/>
      <c r="BK1895" s="1217"/>
      <c r="BL1895" s="1218"/>
      <c r="BM1895" s="587">
        <f t="shared" si="430"/>
        <v>0</v>
      </c>
      <c r="BO1895" s="1215">
        <v>344</v>
      </c>
      <c r="BP1895" s="1216"/>
      <c r="BQ1895" s="1217"/>
      <c r="BR1895" s="1218"/>
      <c r="BS1895" s="587">
        <f t="shared" si="431"/>
        <v>0</v>
      </c>
    </row>
    <row r="1896" spans="1:71" s="17" customFormat="1" ht="16.75" hidden="1" customHeight="1" outlineLevel="2">
      <c r="A1896" s="1215">
        <v>345</v>
      </c>
      <c r="B1896" s="1216"/>
      <c r="C1896" s="1217"/>
      <c r="D1896" s="1218"/>
      <c r="E1896" s="587">
        <f t="shared" si="420"/>
        <v>0</v>
      </c>
      <c r="G1896" s="1215">
        <v>345</v>
      </c>
      <c r="H1896" s="1216"/>
      <c r="I1896" s="1217"/>
      <c r="J1896" s="1218"/>
      <c r="K1896" s="587">
        <f t="shared" si="421"/>
        <v>0</v>
      </c>
      <c r="M1896" s="1215">
        <v>345</v>
      </c>
      <c r="N1896" s="1216"/>
      <c r="O1896" s="1217"/>
      <c r="P1896" s="1218"/>
      <c r="Q1896" s="587">
        <f t="shared" si="422"/>
        <v>0</v>
      </c>
      <c r="S1896" s="1215">
        <v>345</v>
      </c>
      <c r="T1896" s="1216"/>
      <c r="U1896" s="1217"/>
      <c r="V1896" s="1218"/>
      <c r="W1896" s="587">
        <f t="shared" si="423"/>
        <v>0</v>
      </c>
      <c r="Y1896" s="1215">
        <v>345</v>
      </c>
      <c r="Z1896" s="1216"/>
      <c r="AA1896" s="1217"/>
      <c r="AB1896" s="1218"/>
      <c r="AC1896" s="587">
        <f t="shared" si="424"/>
        <v>0</v>
      </c>
      <c r="AE1896" s="1215">
        <v>345</v>
      </c>
      <c r="AF1896" s="1216"/>
      <c r="AG1896" s="1217"/>
      <c r="AH1896" s="1218"/>
      <c r="AI1896" s="587">
        <f t="shared" si="425"/>
        <v>0</v>
      </c>
      <c r="AK1896" s="1215">
        <v>345</v>
      </c>
      <c r="AL1896" s="1216"/>
      <c r="AM1896" s="1217"/>
      <c r="AN1896" s="1218"/>
      <c r="AO1896" s="587">
        <f t="shared" si="426"/>
        <v>0</v>
      </c>
      <c r="AQ1896" s="1215">
        <v>345</v>
      </c>
      <c r="AR1896" s="1216"/>
      <c r="AS1896" s="1217"/>
      <c r="AT1896" s="1218"/>
      <c r="AU1896" s="587">
        <f t="shared" si="427"/>
        <v>0</v>
      </c>
      <c r="AW1896" s="1215">
        <v>345</v>
      </c>
      <c r="AX1896" s="1216"/>
      <c r="AY1896" s="1217"/>
      <c r="AZ1896" s="1218"/>
      <c r="BA1896" s="587">
        <f t="shared" si="428"/>
        <v>0</v>
      </c>
      <c r="BC1896" s="1215">
        <v>345</v>
      </c>
      <c r="BD1896" s="1216"/>
      <c r="BE1896" s="1217"/>
      <c r="BF1896" s="1218"/>
      <c r="BG1896" s="587">
        <f t="shared" si="429"/>
        <v>0</v>
      </c>
      <c r="BI1896" s="1215">
        <v>345</v>
      </c>
      <c r="BJ1896" s="1216"/>
      <c r="BK1896" s="1217"/>
      <c r="BL1896" s="1218"/>
      <c r="BM1896" s="587">
        <f t="shared" si="430"/>
        <v>0</v>
      </c>
      <c r="BO1896" s="1215">
        <v>345</v>
      </c>
      <c r="BP1896" s="1216"/>
      <c r="BQ1896" s="1217"/>
      <c r="BR1896" s="1218"/>
      <c r="BS1896" s="587">
        <f t="shared" si="431"/>
        <v>0</v>
      </c>
    </row>
    <row r="1897" spans="1:71" s="17" customFormat="1" ht="16.75" hidden="1" customHeight="1" outlineLevel="2">
      <c r="A1897" s="1215">
        <v>346</v>
      </c>
      <c r="B1897" s="1216"/>
      <c r="C1897" s="1217"/>
      <c r="D1897" s="1218"/>
      <c r="E1897" s="587">
        <f t="shared" si="420"/>
        <v>0</v>
      </c>
      <c r="G1897" s="1215">
        <v>346</v>
      </c>
      <c r="H1897" s="1216"/>
      <c r="I1897" s="1217"/>
      <c r="J1897" s="1218"/>
      <c r="K1897" s="587">
        <f t="shared" si="421"/>
        <v>0</v>
      </c>
      <c r="M1897" s="1215">
        <v>346</v>
      </c>
      <c r="N1897" s="1216"/>
      <c r="O1897" s="1217"/>
      <c r="P1897" s="1218"/>
      <c r="Q1897" s="587">
        <f t="shared" si="422"/>
        <v>0</v>
      </c>
      <c r="S1897" s="1215">
        <v>346</v>
      </c>
      <c r="T1897" s="1216"/>
      <c r="U1897" s="1217"/>
      <c r="V1897" s="1218"/>
      <c r="W1897" s="587">
        <f t="shared" si="423"/>
        <v>0</v>
      </c>
      <c r="Y1897" s="1215">
        <v>346</v>
      </c>
      <c r="Z1897" s="1216"/>
      <c r="AA1897" s="1217"/>
      <c r="AB1897" s="1218"/>
      <c r="AC1897" s="587">
        <f t="shared" si="424"/>
        <v>0</v>
      </c>
      <c r="AE1897" s="1215">
        <v>346</v>
      </c>
      <c r="AF1897" s="1216"/>
      <c r="AG1897" s="1217"/>
      <c r="AH1897" s="1218"/>
      <c r="AI1897" s="587">
        <f t="shared" si="425"/>
        <v>0</v>
      </c>
      <c r="AK1897" s="1215">
        <v>346</v>
      </c>
      <c r="AL1897" s="1216"/>
      <c r="AM1897" s="1217"/>
      <c r="AN1897" s="1218"/>
      <c r="AO1897" s="587">
        <f t="shared" si="426"/>
        <v>0</v>
      </c>
      <c r="AQ1897" s="1215">
        <v>346</v>
      </c>
      <c r="AR1897" s="1216"/>
      <c r="AS1897" s="1217"/>
      <c r="AT1897" s="1218"/>
      <c r="AU1897" s="587">
        <f t="shared" si="427"/>
        <v>0</v>
      </c>
      <c r="AW1897" s="1215">
        <v>346</v>
      </c>
      <c r="AX1897" s="1216"/>
      <c r="AY1897" s="1217"/>
      <c r="AZ1897" s="1218"/>
      <c r="BA1897" s="587">
        <f t="shared" si="428"/>
        <v>0</v>
      </c>
      <c r="BC1897" s="1215">
        <v>346</v>
      </c>
      <c r="BD1897" s="1216"/>
      <c r="BE1897" s="1217"/>
      <c r="BF1897" s="1218"/>
      <c r="BG1897" s="587">
        <f t="shared" si="429"/>
        <v>0</v>
      </c>
      <c r="BI1897" s="1215">
        <v>346</v>
      </c>
      <c r="BJ1897" s="1216"/>
      <c r="BK1897" s="1217"/>
      <c r="BL1897" s="1218"/>
      <c r="BM1897" s="587">
        <f t="shared" si="430"/>
        <v>0</v>
      </c>
      <c r="BO1897" s="1215">
        <v>346</v>
      </c>
      <c r="BP1897" s="1216"/>
      <c r="BQ1897" s="1217"/>
      <c r="BR1897" s="1218"/>
      <c r="BS1897" s="587">
        <f t="shared" si="431"/>
        <v>0</v>
      </c>
    </row>
    <row r="1898" spans="1:71" s="17" customFormat="1" ht="16.75" hidden="1" customHeight="1" outlineLevel="2">
      <c r="A1898" s="1215">
        <v>347</v>
      </c>
      <c r="B1898" s="1216"/>
      <c r="C1898" s="1217"/>
      <c r="D1898" s="1218"/>
      <c r="E1898" s="587">
        <f t="shared" si="420"/>
        <v>0</v>
      </c>
      <c r="G1898" s="1215">
        <v>347</v>
      </c>
      <c r="H1898" s="1216"/>
      <c r="I1898" s="1217"/>
      <c r="J1898" s="1218"/>
      <c r="K1898" s="587">
        <f t="shared" si="421"/>
        <v>0</v>
      </c>
      <c r="M1898" s="1215">
        <v>347</v>
      </c>
      <c r="N1898" s="1216"/>
      <c r="O1898" s="1217"/>
      <c r="P1898" s="1218"/>
      <c r="Q1898" s="587">
        <f t="shared" si="422"/>
        <v>0</v>
      </c>
      <c r="S1898" s="1215">
        <v>347</v>
      </c>
      <c r="T1898" s="1216"/>
      <c r="U1898" s="1217"/>
      <c r="V1898" s="1218"/>
      <c r="W1898" s="587">
        <f t="shared" si="423"/>
        <v>0</v>
      </c>
      <c r="Y1898" s="1215">
        <v>347</v>
      </c>
      <c r="Z1898" s="1216"/>
      <c r="AA1898" s="1217"/>
      <c r="AB1898" s="1218"/>
      <c r="AC1898" s="587">
        <f t="shared" si="424"/>
        <v>0</v>
      </c>
      <c r="AE1898" s="1215">
        <v>347</v>
      </c>
      <c r="AF1898" s="1216"/>
      <c r="AG1898" s="1217"/>
      <c r="AH1898" s="1218"/>
      <c r="AI1898" s="587">
        <f t="shared" si="425"/>
        <v>0</v>
      </c>
      <c r="AK1898" s="1215">
        <v>347</v>
      </c>
      <c r="AL1898" s="1216"/>
      <c r="AM1898" s="1217"/>
      <c r="AN1898" s="1218"/>
      <c r="AO1898" s="587">
        <f t="shared" si="426"/>
        <v>0</v>
      </c>
      <c r="AQ1898" s="1215">
        <v>347</v>
      </c>
      <c r="AR1898" s="1216"/>
      <c r="AS1898" s="1217"/>
      <c r="AT1898" s="1218"/>
      <c r="AU1898" s="587">
        <f t="shared" si="427"/>
        <v>0</v>
      </c>
      <c r="AW1898" s="1215">
        <v>347</v>
      </c>
      <c r="AX1898" s="1216"/>
      <c r="AY1898" s="1217"/>
      <c r="AZ1898" s="1218"/>
      <c r="BA1898" s="587">
        <f t="shared" si="428"/>
        <v>0</v>
      </c>
      <c r="BC1898" s="1215">
        <v>347</v>
      </c>
      <c r="BD1898" s="1216"/>
      <c r="BE1898" s="1217"/>
      <c r="BF1898" s="1218"/>
      <c r="BG1898" s="587">
        <f t="shared" si="429"/>
        <v>0</v>
      </c>
      <c r="BI1898" s="1215">
        <v>347</v>
      </c>
      <c r="BJ1898" s="1216"/>
      <c r="BK1898" s="1217"/>
      <c r="BL1898" s="1218"/>
      <c r="BM1898" s="587">
        <f t="shared" si="430"/>
        <v>0</v>
      </c>
      <c r="BO1898" s="1215">
        <v>347</v>
      </c>
      <c r="BP1898" s="1216"/>
      <c r="BQ1898" s="1217"/>
      <c r="BR1898" s="1218"/>
      <c r="BS1898" s="587">
        <f t="shared" si="431"/>
        <v>0</v>
      </c>
    </row>
    <row r="1899" spans="1:71" s="17" customFormat="1" ht="16.75" hidden="1" customHeight="1" outlineLevel="2">
      <c r="A1899" s="1215">
        <v>348</v>
      </c>
      <c r="B1899" s="1216"/>
      <c r="C1899" s="1217"/>
      <c r="D1899" s="1218"/>
      <c r="E1899" s="587">
        <f t="shared" si="420"/>
        <v>0</v>
      </c>
      <c r="G1899" s="1215">
        <v>348</v>
      </c>
      <c r="H1899" s="1216"/>
      <c r="I1899" s="1217"/>
      <c r="J1899" s="1218"/>
      <c r="K1899" s="587">
        <f t="shared" si="421"/>
        <v>0</v>
      </c>
      <c r="M1899" s="1215">
        <v>348</v>
      </c>
      <c r="N1899" s="1216"/>
      <c r="O1899" s="1217"/>
      <c r="P1899" s="1218"/>
      <c r="Q1899" s="587">
        <f t="shared" si="422"/>
        <v>0</v>
      </c>
      <c r="S1899" s="1215">
        <v>348</v>
      </c>
      <c r="T1899" s="1216"/>
      <c r="U1899" s="1217"/>
      <c r="V1899" s="1218"/>
      <c r="W1899" s="587">
        <f t="shared" si="423"/>
        <v>0</v>
      </c>
      <c r="Y1899" s="1215">
        <v>348</v>
      </c>
      <c r="Z1899" s="1216"/>
      <c r="AA1899" s="1217"/>
      <c r="AB1899" s="1218"/>
      <c r="AC1899" s="587">
        <f t="shared" si="424"/>
        <v>0</v>
      </c>
      <c r="AE1899" s="1215">
        <v>348</v>
      </c>
      <c r="AF1899" s="1216"/>
      <c r="AG1899" s="1217"/>
      <c r="AH1899" s="1218"/>
      <c r="AI1899" s="587">
        <f t="shared" si="425"/>
        <v>0</v>
      </c>
      <c r="AK1899" s="1215">
        <v>348</v>
      </c>
      <c r="AL1899" s="1216"/>
      <c r="AM1899" s="1217"/>
      <c r="AN1899" s="1218"/>
      <c r="AO1899" s="587">
        <f t="shared" si="426"/>
        <v>0</v>
      </c>
      <c r="AQ1899" s="1215">
        <v>348</v>
      </c>
      <c r="AR1899" s="1216"/>
      <c r="AS1899" s="1217"/>
      <c r="AT1899" s="1218"/>
      <c r="AU1899" s="587">
        <f t="shared" si="427"/>
        <v>0</v>
      </c>
      <c r="AW1899" s="1215">
        <v>348</v>
      </c>
      <c r="AX1899" s="1216"/>
      <c r="AY1899" s="1217"/>
      <c r="AZ1899" s="1218"/>
      <c r="BA1899" s="587">
        <f t="shared" si="428"/>
        <v>0</v>
      </c>
      <c r="BC1899" s="1215">
        <v>348</v>
      </c>
      <c r="BD1899" s="1216"/>
      <c r="BE1899" s="1217"/>
      <c r="BF1899" s="1218"/>
      <c r="BG1899" s="587">
        <f t="shared" si="429"/>
        <v>0</v>
      </c>
      <c r="BI1899" s="1215">
        <v>348</v>
      </c>
      <c r="BJ1899" s="1216"/>
      <c r="BK1899" s="1217"/>
      <c r="BL1899" s="1218"/>
      <c r="BM1899" s="587">
        <f t="shared" si="430"/>
        <v>0</v>
      </c>
      <c r="BO1899" s="1215">
        <v>348</v>
      </c>
      <c r="BP1899" s="1216"/>
      <c r="BQ1899" s="1217"/>
      <c r="BR1899" s="1218"/>
      <c r="BS1899" s="587">
        <f t="shared" si="431"/>
        <v>0</v>
      </c>
    </row>
    <row r="1900" spans="1:71" s="17" customFormat="1" ht="16.75" hidden="1" customHeight="1" outlineLevel="2">
      <c r="A1900" s="1215">
        <v>349</v>
      </c>
      <c r="B1900" s="1216"/>
      <c r="C1900" s="1217"/>
      <c r="D1900" s="1218"/>
      <c r="E1900" s="587">
        <f t="shared" si="420"/>
        <v>0</v>
      </c>
      <c r="G1900" s="1215">
        <v>349</v>
      </c>
      <c r="H1900" s="1216"/>
      <c r="I1900" s="1217"/>
      <c r="J1900" s="1218"/>
      <c r="K1900" s="587">
        <f t="shared" si="421"/>
        <v>0</v>
      </c>
      <c r="M1900" s="1215">
        <v>349</v>
      </c>
      <c r="N1900" s="1216"/>
      <c r="O1900" s="1217"/>
      <c r="P1900" s="1218"/>
      <c r="Q1900" s="587">
        <f t="shared" si="422"/>
        <v>0</v>
      </c>
      <c r="S1900" s="1215">
        <v>349</v>
      </c>
      <c r="T1900" s="1216"/>
      <c r="U1900" s="1217"/>
      <c r="V1900" s="1218"/>
      <c r="W1900" s="587">
        <f t="shared" si="423"/>
        <v>0</v>
      </c>
      <c r="Y1900" s="1215">
        <v>349</v>
      </c>
      <c r="Z1900" s="1216"/>
      <c r="AA1900" s="1217"/>
      <c r="AB1900" s="1218"/>
      <c r="AC1900" s="587">
        <f t="shared" si="424"/>
        <v>0</v>
      </c>
      <c r="AE1900" s="1215">
        <v>349</v>
      </c>
      <c r="AF1900" s="1216"/>
      <c r="AG1900" s="1217"/>
      <c r="AH1900" s="1218"/>
      <c r="AI1900" s="587">
        <f t="shared" si="425"/>
        <v>0</v>
      </c>
      <c r="AK1900" s="1215">
        <v>349</v>
      </c>
      <c r="AL1900" s="1216"/>
      <c r="AM1900" s="1217"/>
      <c r="AN1900" s="1218"/>
      <c r="AO1900" s="587">
        <f t="shared" si="426"/>
        <v>0</v>
      </c>
      <c r="AQ1900" s="1215">
        <v>349</v>
      </c>
      <c r="AR1900" s="1216"/>
      <c r="AS1900" s="1217"/>
      <c r="AT1900" s="1218"/>
      <c r="AU1900" s="587">
        <f t="shared" si="427"/>
        <v>0</v>
      </c>
      <c r="AW1900" s="1215">
        <v>349</v>
      </c>
      <c r="AX1900" s="1216"/>
      <c r="AY1900" s="1217"/>
      <c r="AZ1900" s="1218"/>
      <c r="BA1900" s="587">
        <f t="shared" si="428"/>
        <v>0</v>
      </c>
      <c r="BC1900" s="1215">
        <v>349</v>
      </c>
      <c r="BD1900" s="1216"/>
      <c r="BE1900" s="1217"/>
      <c r="BF1900" s="1218"/>
      <c r="BG1900" s="587">
        <f t="shared" si="429"/>
        <v>0</v>
      </c>
      <c r="BI1900" s="1215">
        <v>349</v>
      </c>
      <c r="BJ1900" s="1216"/>
      <c r="BK1900" s="1217"/>
      <c r="BL1900" s="1218"/>
      <c r="BM1900" s="587">
        <f t="shared" si="430"/>
        <v>0</v>
      </c>
      <c r="BO1900" s="1215">
        <v>349</v>
      </c>
      <c r="BP1900" s="1216"/>
      <c r="BQ1900" s="1217"/>
      <c r="BR1900" s="1218"/>
      <c r="BS1900" s="587">
        <f t="shared" si="431"/>
        <v>0</v>
      </c>
    </row>
    <row r="1901" spans="1:71" s="17" customFormat="1" ht="16.75" hidden="1" customHeight="1" outlineLevel="2">
      <c r="A1901" s="1215">
        <v>350</v>
      </c>
      <c r="B1901" s="1216"/>
      <c r="C1901" s="1217"/>
      <c r="D1901" s="1218"/>
      <c r="E1901" s="587">
        <f t="shared" si="420"/>
        <v>0</v>
      </c>
      <c r="G1901" s="1215">
        <v>350</v>
      </c>
      <c r="H1901" s="1216"/>
      <c r="I1901" s="1217"/>
      <c r="J1901" s="1218"/>
      <c r="K1901" s="587">
        <f t="shared" si="421"/>
        <v>0</v>
      </c>
      <c r="M1901" s="1215">
        <v>350</v>
      </c>
      <c r="N1901" s="1216"/>
      <c r="O1901" s="1217"/>
      <c r="P1901" s="1218"/>
      <c r="Q1901" s="587">
        <f t="shared" si="422"/>
        <v>0</v>
      </c>
      <c r="S1901" s="1215">
        <v>350</v>
      </c>
      <c r="T1901" s="1216"/>
      <c r="U1901" s="1217"/>
      <c r="V1901" s="1218"/>
      <c r="W1901" s="587">
        <f t="shared" si="423"/>
        <v>0</v>
      </c>
      <c r="Y1901" s="1215">
        <v>350</v>
      </c>
      <c r="Z1901" s="1216"/>
      <c r="AA1901" s="1217"/>
      <c r="AB1901" s="1218"/>
      <c r="AC1901" s="587">
        <f t="shared" si="424"/>
        <v>0</v>
      </c>
      <c r="AE1901" s="1215">
        <v>350</v>
      </c>
      <c r="AF1901" s="1216"/>
      <c r="AG1901" s="1217"/>
      <c r="AH1901" s="1218"/>
      <c r="AI1901" s="587">
        <f t="shared" si="425"/>
        <v>0</v>
      </c>
      <c r="AK1901" s="1215">
        <v>350</v>
      </c>
      <c r="AL1901" s="1216"/>
      <c r="AM1901" s="1217"/>
      <c r="AN1901" s="1218"/>
      <c r="AO1901" s="587">
        <f t="shared" si="426"/>
        <v>0</v>
      </c>
      <c r="AQ1901" s="1215">
        <v>350</v>
      </c>
      <c r="AR1901" s="1216"/>
      <c r="AS1901" s="1217"/>
      <c r="AT1901" s="1218"/>
      <c r="AU1901" s="587">
        <f t="shared" si="427"/>
        <v>0</v>
      </c>
      <c r="AW1901" s="1215">
        <v>350</v>
      </c>
      <c r="AX1901" s="1216"/>
      <c r="AY1901" s="1217"/>
      <c r="AZ1901" s="1218"/>
      <c r="BA1901" s="587">
        <f t="shared" si="428"/>
        <v>0</v>
      </c>
      <c r="BC1901" s="1215">
        <v>350</v>
      </c>
      <c r="BD1901" s="1216"/>
      <c r="BE1901" s="1217"/>
      <c r="BF1901" s="1218"/>
      <c r="BG1901" s="587">
        <f t="shared" si="429"/>
        <v>0</v>
      </c>
      <c r="BI1901" s="1215">
        <v>350</v>
      </c>
      <c r="BJ1901" s="1216"/>
      <c r="BK1901" s="1217"/>
      <c r="BL1901" s="1218"/>
      <c r="BM1901" s="587">
        <f t="shared" si="430"/>
        <v>0</v>
      </c>
      <c r="BO1901" s="1215">
        <v>350</v>
      </c>
      <c r="BP1901" s="1216"/>
      <c r="BQ1901" s="1217"/>
      <c r="BR1901" s="1218"/>
      <c r="BS1901" s="587">
        <f t="shared" si="431"/>
        <v>0</v>
      </c>
    </row>
    <row r="1902" spans="1:71" s="17" customFormat="1" ht="16.75" hidden="1" customHeight="1" outlineLevel="2">
      <c r="A1902" s="1215">
        <v>351</v>
      </c>
      <c r="B1902" s="1216"/>
      <c r="C1902" s="1217"/>
      <c r="D1902" s="1218"/>
      <c r="E1902" s="587">
        <f t="shared" si="420"/>
        <v>0</v>
      </c>
      <c r="G1902" s="1215">
        <v>351</v>
      </c>
      <c r="H1902" s="1216"/>
      <c r="I1902" s="1217"/>
      <c r="J1902" s="1218"/>
      <c r="K1902" s="587">
        <f t="shared" si="421"/>
        <v>0</v>
      </c>
      <c r="M1902" s="1215">
        <v>351</v>
      </c>
      <c r="N1902" s="1216"/>
      <c r="O1902" s="1217"/>
      <c r="P1902" s="1218"/>
      <c r="Q1902" s="587">
        <f t="shared" si="422"/>
        <v>0</v>
      </c>
      <c r="S1902" s="1215">
        <v>351</v>
      </c>
      <c r="T1902" s="1216"/>
      <c r="U1902" s="1217"/>
      <c r="V1902" s="1218"/>
      <c r="W1902" s="587">
        <f t="shared" si="423"/>
        <v>0</v>
      </c>
      <c r="Y1902" s="1215">
        <v>351</v>
      </c>
      <c r="Z1902" s="1216"/>
      <c r="AA1902" s="1217"/>
      <c r="AB1902" s="1218"/>
      <c r="AC1902" s="587">
        <f t="shared" si="424"/>
        <v>0</v>
      </c>
      <c r="AE1902" s="1215">
        <v>351</v>
      </c>
      <c r="AF1902" s="1216"/>
      <c r="AG1902" s="1217"/>
      <c r="AH1902" s="1218"/>
      <c r="AI1902" s="587">
        <f t="shared" si="425"/>
        <v>0</v>
      </c>
      <c r="AK1902" s="1215">
        <v>351</v>
      </c>
      <c r="AL1902" s="1216"/>
      <c r="AM1902" s="1217"/>
      <c r="AN1902" s="1218"/>
      <c r="AO1902" s="587">
        <f t="shared" si="426"/>
        <v>0</v>
      </c>
      <c r="AQ1902" s="1215">
        <v>351</v>
      </c>
      <c r="AR1902" s="1216"/>
      <c r="AS1902" s="1217"/>
      <c r="AT1902" s="1218"/>
      <c r="AU1902" s="587">
        <f t="shared" si="427"/>
        <v>0</v>
      </c>
      <c r="AW1902" s="1215">
        <v>351</v>
      </c>
      <c r="AX1902" s="1216"/>
      <c r="AY1902" s="1217"/>
      <c r="AZ1902" s="1218"/>
      <c r="BA1902" s="587">
        <f t="shared" si="428"/>
        <v>0</v>
      </c>
      <c r="BC1902" s="1215">
        <v>351</v>
      </c>
      <c r="BD1902" s="1216"/>
      <c r="BE1902" s="1217"/>
      <c r="BF1902" s="1218"/>
      <c r="BG1902" s="587">
        <f t="shared" si="429"/>
        <v>0</v>
      </c>
      <c r="BI1902" s="1215">
        <v>351</v>
      </c>
      <c r="BJ1902" s="1216"/>
      <c r="BK1902" s="1217"/>
      <c r="BL1902" s="1218"/>
      <c r="BM1902" s="587">
        <f t="shared" si="430"/>
        <v>0</v>
      </c>
      <c r="BO1902" s="1215">
        <v>351</v>
      </c>
      <c r="BP1902" s="1216"/>
      <c r="BQ1902" s="1217"/>
      <c r="BR1902" s="1218"/>
      <c r="BS1902" s="587">
        <f t="shared" si="431"/>
        <v>0</v>
      </c>
    </row>
    <row r="1903" spans="1:71" s="17" customFormat="1" ht="16.75" hidden="1" customHeight="1" outlineLevel="2">
      <c r="A1903" s="1215">
        <v>352</v>
      </c>
      <c r="B1903" s="1216"/>
      <c r="C1903" s="1217"/>
      <c r="D1903" s="1218"/>
      <c r="E1903" s="587">
        <f t="shared" si="420"/>
        <v>0</v>
      </c>
      <c r="G1903" s="1215">
        <v>352</v>
      </c>
      <c r="H1903" s="1216"/>
      <c r="I1903" s="1217"/>
      <c r="J1903" s="1218"/>
      <c r="K1903" s="587">
        <f t="shared" si="421"/>
        <v>0</v>
      </c>
      <c r="M1903" s="1215">
        <v>352</v>
      </c>
      <c r="N1903" s="1216"/>
      <c r="O1903" s="1217"/>
      <c r="P1903" s="1218"/>
      <c r="Q1903" s="587">
        <f t="shared" si="422"/>
        <v>0</v>
      </c>
      <c r="S1903" s="1215">
        <v>352</v>
      </c>
      <c r="T1903" s="1216"/>
      <c r="U1903" s="1217"/>
      <c r="V1903" s="1218"/>
      <c r="W1903" s="587">
        <f t="shared" si="423"/>
        <v>0</v>
      </c>
      <c r="Y1903" s="1215">
        <v>352</v>
      </c>
      <c r="Z1903" s="1216"/>
      <c r="AA1903" s="1217"/>
      <c r="AB1903" s="1218"/>
      <c r="AC1903" s="587">
        <f t="shared" si="424"/>
        <v>0</v>
      </c>
      <c r="AE1903" s="1215">
        <v>352</v>
      </c>
      <c r="AF1903" s="1216"/>
      <c r="AG1903" s="1217"/>
      <c r="AH1903" s="1218"/>
      <c r="AI1903" s="587">
        <f t="shared" si="425"/>
        <v>0</v>
      </c>
      <c r="AK1903" s="1215">
        <v>352</v>
      </c>
      <c r="AL1903" s="1216"/>
      <c r="AM1903" s="1217"/>
      <c r="AN1903" s="1218"/>
      <c r="AO1903" s="587">
        <f t="shared" si="426"/>
        <v>0</v>
      </c>
      <c r="AQ1903" s="1215">
        <v>352</v>
      </c>
      <c r="AR1903" s="1216"/>
      <c r="AS1903" s="1217"/>
      <c r="AT1903" s="1218"/>
      <c r="AU1903" s="587">
        <f t="shared" si="427"/>
        <v>0</v>
      </c>
      <c r="AW1903" s="1215">
        <v>352</v>
      </c>
      <c r="AX1903" s="1216"/>
      <c r="AY1903" s="1217"/>
      <c r="AZ1903" s="1218"/>
      <c r="BA1903" s="587">
        <f t="shared" si="428"/>
        <v>0</v>
      </c>
      <c r="BC1903" s="1215">
        <v>352</v>
      </c>
      <c r="BD1903" s="1216"/>
      <c r="BE1903" s="1217"/>
      <c r="BF1903" s="1218"/>
      <c r="BG1903" s="587">
        <f t="shared" si="429"/>
        <v>0</v>
      </c>
      <c r="BI1903" s="1215">
        <v>352</v>
      </c>
      <c r="BJ1903" s="1216"/>
      <c r="BK1903" s="1217"/>
      <c r="BL1903" s="1218"/>
      <c r="BM1903" s="587">
        <f t="shared" si="430"/>
        <v>0</v>
      </c>
      <c r="BO1903" s="1215">
        <v>352</v>
      </c>
      <c r="BP1903" s="1216"/>
      <c r="BQ1903" s="1217"/>
      <c r="BR1903" s="1218"/>
      <c r="BS1903" s="587">
        <f t="shared" si="431"/>
        <v>0</v>
      </c>
    </row>
    <row r="1904" spans="1:71" s="17" customFormat="1" ht="16.75" hidden="1" customHeight="1" outlineLevel="2">
      <c r="A1904" s="1215">
        <v>353</v>
      </c>
      <c r="B1904" s="1216"/>
      <c r="C1904" s="1217"/>
      <c r="D1904" s="1218"/>
      <c r="E1904" s="587">
        <f t="shared" si="420"/>
        <v>0</v>
      </c>
      <c r="G1904" s="1215">
        <v>353</v>
      </c>
      <c r="H1904" s="1216"/>
      <c r="I1904" s="1217"/>
      <c r="J1904" s="1218"/>
      <c r="K1904" s="587">
        <f t="shared" si="421"/>
        <v>0</v>
      </c>
      <c r="M1904" s="1215">
        <v>353</v>
      </c>
      <c r="N1904" s="1216"/>
      <c r="O1904" s="1217"/>
      <c r="P1904" s="1218"/>
      <c r="Q1904" s="587">
        <f t="shared" si="422"/>
        <v>0</v>
      </c>
      <c r="S1904" s="1215">
        <v>353</v>
      </c>
      <c r="T1904" s="1216"/>
      <c r="U1904" s="1217"/>
      <c r="V1904" s="1218"/>
      <c r="W1904" s="587">
        <f t="shared" si="423"/>
        <v>0</v>
      </c>
      <c r="Y1904" s="1215">
        <v>353</v>
      </c>
      <c r="Z1904" s="1216"/>
      <c r="AA1904" s="1217"/>
      <c r="AB1904" s="1218"/>
      <c r="AC1904" s="587">
        <f t="shared" si="424"/>
        <v>0</v>
      </c>
      <c r="AE1904" s="1215">
        <v>353</v>
      </c>
      <c r="AF1904" s="1216"/>
      <c r="AG1904" s="1217"/>
      <c r="AH1904" s="1218"/>
      <c r="AI1904" s="587">
        <f t="shared" si="425"/>
        <v>0</v>
      </c>
      <c r="AK1904" s="1215">
        <v>353</v>
      </c>
      <c r="AL1904" s="1216"/>
      <c r="AM1904" s="1217"/>
      <c r="AN1904" s="1218"/>
      <c r="AO1904" s="587">
        <f t="shared" si="426"/>
        <v>0</v>
      </c>
      <c r="AQ1904" s="1215">
        <v>353</v>
      </c>
      <c r="AR1904" s="1216"/>
      <c r="AS1904" s="1217"/>
      <c r="AT1904" s="1218"/>
      <c r="AU1904" s="587">
        <f t="shared" si="427"/>
        <v>0</v>
      </c>
      <c r="AW1904" s="1215">
        <v>353</v>
      </c>
      <c r="AX1904" s="1216"/>
      <c r="AY1904" s="1217"/>
      <c r="AZ1904" s="1218"/>
      <c r="BA1904" s="587">
        <f t="shared" si="428"/>
        <v>0</v>
      </c>
      <c r="BC1904" s="1215">
        <v>353</v>
      </c>
      <c r="BD1904" s="1216"/>
      <c r="BE1904" s="1217"/>
      <c r="BF1904" s="1218"/>
      <c r="BG1904" s="587">
        <f t="shared" si="429"/>
        <v>0</v>
      </c>
      <c r="BI1904" s="1215">
        <v>353</v>
      </c>
      <c r="BJ1904" s="1216"/>
      <c r="BK1904" s="1217"/>
      <c r="BL1904" s="1218"/>
      <c r="BM1904" s="587">
        <f t="shared" si="430"/>
        <v>0</v>
      </c>
      <c r="BO1904" s="1215">
        <v>353</v>
      </c>
      <c r="BP1904" s="1216"/>
      <c r="BQ1904" s="1217"/>
      <c r="BR1904" s="1218"/>
      <c r="BS1904" s="587">
        <f t="shared" si="431"/>
        <v>0</v>
      </c>
    </row>
    <row r="1905" spans="1:71" s="17" customFormat="1" ht="16.75" hidden="1" customHeight="1" outlineLevel="2">
      <c r="A1905" s="1215">
        <v>354</v>
      </c>
      <c r="B1905" s="1216"/>
      <c r="C1905" s="1217"/>
      <c r="D1905" s="1218"/>
      <c r="E1905" s="587">
        <f t="shared" si="420"/>
        <v>0</v>
      </c>
      <c r="G1905" s="1215">
        <v>354</v>
      </c>
      <c r="H1905" s="1216"/>
      <c r="I1905" s="1217"/>
      <c r="J1905" s="1218"/>
      <c r="K1905" s="587">
        <f t="shared" si="421"/>
        <v>0</v>
      </c>
      <c r="M1905" s="1215">
        <v>354</v>
      </c>
      <c r="N1905" s="1216"/>
      <c r="O1905" s="1217"/>
      <c r="P1905" s="1218"/>
      <c r="Q1905" s="587">
        <f t="shared" si="422"/>
        <v>0</v>
      </c>
      <c r="S1905" s="1215">
        <v>354</v>
      </c>
      <c r="T1905" s="1216"/>
      <c r="U1905" s="1217"/>
      <c r="V1905" s="1218"/>
      <c r="W1905" s="587">
        <f t="shared" si="423"/>
        <v>0</v>
      </c>
      <c r="Y1905" s="1215">
        <v>354</v>
      </c>
      <c r="Z1905" s="1216"/>
      <c r="AA1905" s="1217"/>
      <c r="AB1905" s="1218"/>
      <c r="AC1905" s="587">
        <f t="shared" si="424"/>
        <v>0</v>
      </c>
      <c r="AE1905" s="1215">
        <v>354</v>
      </c>
      <c r="AF1905" s="1216"/>
      <c r="AG1905" s="1217"/>
      <c r="AH1905" s="1218"/>
      <c r="AI1905" s="587">
        <f t="shared" si="425"/>
        <v>0</v>
      </c>
      <c r="AK1905" s="1215">
        <v>354</v>
      </c>
      <c r="AL1905" s="1216"/>
      <c r="AM1905" s="1217"/>
      <c r="AN1905" s="1218"/>
      <c r="AO1905" s="587">
        <f t="shared" si="426"/>
        <v>0</v>
      </c>
      <c r="AQ1905" s="1215">
        <v>354</v>
      </c>
      <c r="AR1905" s="1216"/>
      <c r="AS1905" s="1217"/>
      <c r="AT1905" s="1218"/>
      <c r="AU1905" s="587">
        <f t="shared" si="427"/>
        <v>0</v>
      </c>
      <c r="AW1905" s="1215">
        <v>354</v>
      </c>
      <c r="AX1905" s="1216"/>
      <c r="AY1905" s="1217"/>
      <c r="AZ1905" s="1218"/>
      <c r="BA1905" s="587">
        <f t="shared" si="428"/>
        <v>0</v>
      </c>
      <c r="BC1905" s="1215">
        <v>354</v>
      </c>
      <c r="BD1905" s="1216"/>
      <c r="BE1905" s="1217"/>
      <c r="BF1905" s="1218"/>
      <c r="BG1905" s="587">
        <f t="shared" si="429"/>
        <v>0</v>
      </c>
      <c r="BI1905" s="1215">
        <v>354</v>
      </c>
      <c r="BJ1905" s="1216"/>
      <c r="BK1905" s="1217"/>
      <c r="BL1905" s="1218"/>
      <c r="BM1905" s="587">
        <f t="shared" si="430"/>
        <v>0</v>
      </c>
      <c r="BO1905" s="1215">
        <v>354</v>
      </c>
      <c r="BP1905" s="1216"/>
      <c r="BQ1905" s="1217"/>
      <c r="BR1905" s="1218"/>
      <c r="BS1905" s="587">
        <f t="shared" si="431"/>
        <v>0</v>
      </c>
    </row>
    <row r="1906" spans="1:71" s="17" customFormat="1" ht="16.75" hidden="1" customHeight="1" outlineLevel="2">
      <c r="A1906" s="1215">
        <v>355</v>
      </c>
      <c r="B1906" s="1216"/>
      <c r="C1906" s="1217"/>
      <c r="D1906" s="1218"/>
      <c r="E1906" s="587">
        <f t="shared" si="420"/>
        <v>0</v>
      </c>
      <c r="G1906" s="1215">
        <v>355</v>
      </c>
      <c r="H1906" s="1216"/>
      <c r="I1906" s="1217"/>
      <c r="J1906" s="1218"/>
      <c r="K1906" s="587">
        <f t="shared" si="421"/>
        <v>0</v>
      </c>
      <c r="M1906" s="1215">
        <v>355</v>
      </c>
      <c r="N1906" s="1216"/>
      <c r="O1906" s="1217"/>
      <c r="P1906" s="1218"/>
      <c r="Q1906" s="587">
        <f t="shared" si="422"/>
        <v>0</v>
      </c>
      <c r="S1906" s="1215">
        <v>355</v>
      </c>
      <c r="T1906" s="1216"/>
      <c r="U1906" s="1217"/>
      <c r="V1906" s="1218"/>
      <c r="W1906" s="587">
        <f t="shared" si="423"/>
        <v>0</v>
      </c>
      <c r="Y1906" s="1215">
        <v>355</v>
      </c>
      <c r="Z1906" s="1216"/>
      <c r="AA1906" s="1217"/>
      <c r="AB1906" s="1218"/>
      <c r="AC1906" s="587">
        <f t="shared" si="424"/>
        <v>0</v>
      </c>
      <c r="AE1906" s="1215">
        <v>355</v>
      </c>
      <c r="AF1906" s="1216"/>
      <c r="AG1906" s="1217"/>
      <c r="AH1906" s="1218"/>
      <c r="AI1906" s="587">
        <f t="shared" si="425"/>
        <v>0</v>
      </c>
      <c r="AK1906" s="1215">
        <v>355</v>
      </c>
      <c r="AL1906" s="1216"/>
      <c r="AM1906" s="1217"/>
      <c r="AN1906" s="1218"/>
      <c r="AO1906" s="587">
        <f t="shared" si="426"/>
        <v>0</v>
      </c>
      <c r="AQ1906" s="1215">
        <v>355</v>
      </c>
      <c r="AR1906" s="1216"/>
      <c r="AS1906" s="1217"/>
      <c r="AT1906" s="1218"/>
      <c r="AU1906" s="587">
        <f t="shared" si="427"/>
        <v>0</v>
      </c>
      <c r="AW1906" s="1215">
        <v>355</v>
      </c>
      <c r="AX1906" s="1216"/>
      <c r="AY1906" s="1217"/>
      <c r="AZ1906" s="1218"/>
      <c r="BA1906" s="587">
        <f t="shared" si="428"/>
        <v>0</v>
      </c>
      <c r="BC1906" s="1215">
        <v>355</v>
      </c>
      <c r="BD1906" s="1216"/>
      <c r="BE1906" s="1217"/>
      <c r="BF1906" s="1218"/>
      <c r="BG1906" s="587">
        <f t="shared" si="429"/>
        <v>0</v>
      </c>
      <c r="BI1906" s="1215">
        <v>355</v>
      </c>
      <c r="BJ1906" s="1216"/>
      <c r="BK1906" s="1217"/>
      <c r="BL1906" s="1218"/>
      <c r="BM1906" s="587">
        <f t="shared" si="430"/>
        <v>0</v>
      </c>
      <c r="BO1906" s="1215">
        <v>355</v>
      </c>
      <c r="BP1906" s="1216"/>
      <c r="BQ1906" s="1217"/>
      <c r="BR1906" s="1218"/>
      <c r="BS1906" s="587">
        <f t="shared" si="431"/>
        <v>0</v>
      </c>
    </row>
    <row r="1907" spans="1:71" s="17" customFormat="1" ht="16.75" hidden="1" customHeight="1" outlineLevel="2">
      <c r="A1907" s="1215">
        <v>356</v>
      </c>
      <c r="B1907" s="1216"/>
      <c r="C1907" s="1217"/>
      <c r="D1907" s="1218"/>
      <c r="E1907" s="587">
        <f t="shared" si="420"/>
        <v>0</v>
      </c>
      <c r="G1907" s="1215">
        <v>356</v>
      </c>
      <c r="H1907" s="1216"/>
      <c r="I1907" s="1217"/>
      <c r="J1907" s="1218"/>
      <c r="K1907" s="587">
        <f t="shared" si="421"/>
        <v>0</v>
      </c>
      <c r="M1907" s="1215">
        <v>356</v>
      </c>
      <c r="N1907" s="1216"/>
      <c r="O1907" s="1217"/>
      <c r="P1907" s="1218"/>
      <c r="Q1907" s="587">
        <f t="shared" si="422"/>
        <v>0</v>
      </c>
      <c r="S1907" s="1215">
        <v>356</v>
      </c>
      <c r="T1907" s="1216"/>
      <c r="U1907" s="1217"/>
      <c r="V1907" s="1218"/>
      <c r="W1907" s="587">
        <f t="shared" si="423"/>
        <v>0</v>
      </c>
      <c r="Y1907" s="1215">
        <v>356</v>
      </c>
      <c r="Z1907" s="1216"/>
      <c r="AA1907" s="1217"/>
      <c r="AB1907" s="1218"/>
      <c r="AC1907" s="587">
        <f t="shared" si="424"/>
        <v>0</v>
      </c>
      <c r="AE1907" s="1215">
        <v>356</v>
      </c>
      <c r="AF1907" s="1216"/>
      <c r="AG1907" s="1217"/>
      <c r="AH1907" s="1218"/>
      <c r="AI1907" s="587">
        <f t="shared" si="425"/>
        <v>0</v>
      </c>
      <c r="AK1907" s="1215">
        <v>356</v>
      </c>
      <c r="AL1907" s="1216"/>
      <c r="AM1907" s="1217"/>
      <c r="AN1907" s="1218"/>
      <c r="AO1907" s="587">
        <f t="shared" si="426"/>
        <v>0</v>
      </c>
      <c r="AQ1907" s="1215">
        <v>356</v>
      </c>
      <c r="AR1907" s="1216"/>
      <c r="AS1907" s="1217"/>
      <c r="AT1907" s="1218"/>
      <c r="AU1907" s="587">
        <f t="shared" si="427"/>
        <v>0</v>
      </c>
      <c r="AW1907" s="1215">
        <v>356</v>
      </c>
      <c r="AX1907" s="1216"/>
      <c r="AY1907" s="1217"/>
      <c r="AZ1907" s="1218"/>
      <c r="BA1907" s="587">
        <f t="shared" si="428"/>
        <v>0</v>
      </c>
      <c r="BC1907" s="1215">
        <v>356</v>
      </c>
      <c r="BD1907" s="1216"/>
      <c r="BE1907" s="1217"/>
      <c r="BF1907" s="1218"/>
      <c r="BG1907" s="587">
        <f t="shared" si="429"/>
        <v>0</v>
      </c>
      <c r="BI1907" s="1215">
        <v>356</v>
      </c>
      <c r="BJ1907" s="1216"/>
      <c r="BK1907" s="1217"/>
      <c r="BL1907" s="1218"/>
      <c r="BM1907" s="587">
        <f t="shared" si="430"/>
        <v>0</v>
      </c>
      <c r="BO1907" s="1215">
        <v>356</v>
      </c>
      <c r="BP1907" s="1216"/>
      <c r="BQ1907" s="1217"/>
      <c r="BR1907" s="1218"/>
      <c r="BS1907" s="587">
        <f t="shared" si="431"/>
        <v>0</v>
      </c>
    </row>
    <row r="1908" spans="1:71" s="17" customFormat="1" ht="16.75" hidden="1" customHeight="1" outlineLevel="2">
      <c r="A1908" s="1215">
        <v>357</v>
      </c>
      <c r="B1908" s="1216"/>
      <c r="C1908" s="1217"/>
      <c r="D1908" s="1218"/>
      <c r="E1908" s="587">
        <f t="shared" si="420"/>
        <v>0</v>
      </c>
      <c r="G1908" s="1215">
        <v>357</v>
      </c>
      <c r="H1908" s="1216"/>
      <c r="I1908" s="1217"/>
      <c r="J1908" s="1218"/>
      <c r="K1908" s="587">
        <f t="shared" si="421"/>
        <v>0</v>
      </c>
      <c r="M1908" s="1215">
        <v>357</v>
      </c>
      <c r="N1908" s="1216"/>
      <c r="O1908" s="1217"/>
      <c r="P1908" s="1218"/>
      <c r="Q1908" s="587">
        <f t="shared" si="422"/>
        <v>0</v>
      </c>
      <c r="S1908" s="1215">
        <v>357</v>
      </c>
      <c r="T1908" s="1216"/>
      <c r="U1908" s="1217"/>
      <c r="V1908" s="1218"/>
      <c r="W1908" s="587">
        <f t="shared" si="423"/>
        <v>0</v>
      </c>
      <c r="Y1908" s="1215">
        <v>357</v>
      </c>
      <c r="Z1908" s="1216"/>
      <c r="AA1908" s="1217"/>
      <c r="AB1908" s="1218"/>
      <c r="AC1908" s="587">
        <f t="shared" si="424"/>
        <v>0</v>
      </c>
      <c r="AE1908" s="1215">
        <v>357</v>
      </c>
      <c r="AF1908" s="1216"/>
      <c r="AG1908" s="1217"/>
      <c r="AH1908" s="1218"/>
      <c r="AI1908" s="587">
        <f t="shared" si="425"/>
        <v>0</v>
      </c>
      <c r="AK1908" s="1215">
        <v>357</v>
      </c>
      <c r="AL1908" s="1216"/>
      <c r="AM1908" s="1217"/>
      <c r="AN1908" s="1218"/>
      <c r="AO1908" s="587">
        <f t="shared" si="426"/>
        <v>0</v>
      </c>
      <c r="AQ1908" s="1215">
        <v>357</v>
      </c>
      <c r="AR1908" s="1216"/>
      <c r="AS1908" s="1217"/>
      <c r="AT1908" s="1218"/>
      <c r="AU1908" s="587">
        <f t="shared" si="427"/>
        <v>0</v>
      </c>
      <c r="AW1908" s="1215">
        <v>357</v>
      </c>
      <c r="AX1908" s="1216"/>
      <c r="AY1908" s="1217"/>
      <c r="AZ1908" s="1218"/>
      <c r="BA1908" s="587">
        <f t="shared" si="428"/>
        <v>0</v>
      </c>
      <c r="BC1908" s="1215">
        <v>357</v>
      </c>
      <c r="BD1908" s="1216"/>
      <c r="BE1908" s="1217"/>
      <c r="BF1908" s="1218"/>
      <c r="BG1908" s="587">
        <f t="shared" si="429"/>
        <v>0</v>
      </c>
      <c r="BI1908" s="1215">
        <v>357</v>
      </c>
      <c r="BJ1908" s="1216"/>
      <c r="BK1908" s="1217"/>
      <c r="BL1908" s="1218"/>
      <c r="BM1908" s="587">
        <f t="shared" si="430"/>
        <v>0</v>
      </c>
      <c r="BO1908" s="1215">
        <v>357</v>
      </c>
      <c r="BP1908" s="1216"/>
      <c r="BQ1908" s="1217"/>
      <c r="BR1908" s="1218"/>
      <c r="BS1908" s="587">
        <f t="shared" si="431"/>
        <v>0</v>
      </c>
    </row>
    <row r="1909" spans="1:71" s="17" customFormat="1" ht="16.75" hidden="1" customHeight="1" outlineLevel="2">
      <c r="A1909" s="1215">
        <v>358</v>
      </c>
      <c r="B1909" s="1216"/>
      <c r="C1909" s="1217"/>
      <c r="D1909" s="1218"/>
      <c r="E1909" s="587">
        <f t="shared" si="420"/>
        <v>0</v>
      </c>
      <c r="G1909" s="1215">
        <v>358</v>
      </c>
      <c r="H1909" s="1216"/>
      <c r="I1909" s="1217"/>
      <c r="J1909" s="1218"/>
      <c r="K1909" s="587">
        <f t="shared" si="421"/>
        <v>0</v>
      </c>
      <c r="M1909" s="1215">
        <v>358</v>
      </c>
      <c r="N1909" s="1216"/>
      <c r="O1909" s="1217"/>
      <c r="P1909" s="1218"/>
      <c r="Q1909" s="587">
        <f t="shared" si="422"/>
        <v>0</v>
      </c>
      <c r="S1909" s="1215">
        <v>358</v>
      </c>
      <c r="T1909" s="1216"/>
      <c r="U1909" s="1217"/>
      <c r="V1909" s="1218"/>
      <c r="W1909" s="587">
        <f t="shared" si="423"/>
        <v>0</v>
      </c>
      <c r="Y1909" s="1215">
        <v>358</v>
      </c>
      <c r="Z1909" s="1216"/>
      <c r="AA1909" s="1217"/>
      <c r="AB1909" s="1218"/>
      <c r="AC1909" s="587">
        <f t="shared" si="424"/>
        <v>0</v>
      </c>
      <c r="AE1909" s="1215">
        <v>358</v>
      </c>
      <c r="AF1909" s="1216"/>
      <c r="AG1909" s="1217"/>
      <c r="AH1909" s="1218"/>
      <c r="AI1909" s="587">
        <f t="shared" si="425"/>
        <v>0</v>
      </c>
      <c r="AK1909" s="1215">
        <v>358</v>
      </c>
      <c r="AL1909" s="1216"/>
      <c r="AM1909" s="1217"/>
      <c r="AN1909" s="1218"/>
      <c r="AO1909" s="587">
        <f t="shared" si="426"/>
        <v>0</v>
      </c>
      <c r="AQ1909" s="1215">
        <v>358</v>
      </c>
      <c r="AR1909" s="1216"/>
      <c r="AS1909" s="1217"/>
      <c r="AT1909" s="1218"/>
      <c r="AU1909" s="587">
        <f t="shared" si="427"/>
        <v>0</v>
      </c>
      <c r="AW1909" s="1215">
        <v>358</v>
      </c>
      <c r="AX1909" s="1216"/>
      <c r="AY1909" s="1217"/>
      <c r="AZ1909" s="1218"/>
      <c r="BA1909" s="587">
        <f t="shared" si="428"/>
        <v>0</v>
      </c>
      <c r="BC1909" s="1215">
        <v>358</v>
      </c>
      <c r="BD1909" s="1216"/>
      <c r="BE1909" s="1217"/>
      <c r="BF1909" s="1218"/>
      <c r="BG1909" s="587">
        <f t="shared" si="429"/>
        <v>0</v>
      </c>
      <c r="BI1909" s="1215">
        <v>358</v>
      </c>
      <c r="BJ1909" s="1216"/>
      <c r="BK1909" s="1217"/>
      <c r="BL1909" s="1218"/>
      <c r="BM1909" s="587">
        <f t="shared" si="430"/>
        <v>0</v>
      </c>
      <c r="BO1909" s="1215">
        <v>358</v>
      </c>
      <c r="BP1909" s="1216"/>
      <c r="BQ1909" s="1217"/>
      <c r="BR1909" s="1218"/>
      <c r="BS1909" s="587">
        <f t="shared" si="431"/>
        <v>0</v>
      </c>
    </row>
    <row r="1910" spans="1:71" s="17" customFormat="1" ht="16.75" hidden="1" customHeight="1" outlineLevel="2">
      <c r="A1910" s="1215">
        <v>359</v>
      </c>
      <c r="B1910" s="1216"/>
      <c r="C1910" s="1217"/>
      <c r="D1910" s="1218"/>
      <c r="E1910" s="587">
        <f t="shared" si="420"/>
        <v>0</v>
      </c>
      <c r="G1910" s="1215">
        <v>359</v>
      </c>
      <c r="H1910" s="1216"/>
      <c r="I1910" s="1217"/>
      <c r="J1910" s="1218"/>
      <c r="K1910" s="587">
        <f t="shared" si="421"/>
        <v>0</v>
      </c>
      <c r="M1910" s="1215">
        <v>359</v>
      </c>
      <c r="N1910" s="1216"/>
      <c r="O1910" s="1217"/>
      <c r="P1910" s="1218"/>
      <c r="Q1910" s="587">
        <f t="shared" si="422"/>
        <v>0</v>
      </c>
      <c r="S1910" s="1215">
        <v>359</v>
      </c>
      <c r="T1910" s="1216"/>
      <c r="U1910" s="1217"/>
      <c r="V1910" s="1218"/>
      <c r="W1910" s="587">
        <f t="shared" si="423"/>
        <v>0</v>
      </c>
      <c r="Y1910" s="1215">
        <v>359</v>
      </c>
      <c r="Z1910" s="1216"/>
      <c r="AA1910" s="1217"/>
      <c r="AB1910" s="1218"/>
      <c r="AC1910" s="587">
        <f t="shared" si="424"/>
        <v>0</v>
      </c>
      <c r="AE1910" s="1215">
        <v>359</v>
      </c>
      <c r="AF1910" s="1216"/>
      <c r="AG1910" s="1217"/>
      <c r="AH1910" s="1218"/>
      <c r="AI1910" s="587">
        <f t="shared" si="425"/>
        <v>0</v>
      </c>
      <c r="AK1910" s="1215">
        <v>359</v>
      </c>
      <c r="AL1910" s="1216"/>
      <c r="AM1910" s="1217"/>
      <c r="AN1910" s="1218"/>
      <c r="AO1910" s="587">
        <f t="shared" si="426"/>
        <v>0</v>
      </c>
      <c r="AQ1910" s="1215">
        <v>359</v>
      </c>
      <c r="AR1910" s="1216"/>
      <c r="AS1910" s="1217"/>
      <c r="AT1910" s="1218"/>
      <c r="AU1910" s="587">
        <f t="shared" si="427"/>
        <v>0</v>
      </c>
      <c r="AW1910" s="1215">
        <v>359</v>
      </c>
      <c r="AX1910" s="1216"/>
      <c r="AY1910" s="1217"/>
      <c r="AZ1910" s="1218"/>
      <c r="BA1910" s="587">
        <f t="shared" si="428"/>
        <v>0</v>
      </c>
      <c r="BC1910" s="1215">
        <v>359</v>
      </c>
      <c r="BD1910" s="1216"/>
      <c r="BE1910" s="1217"/>
      <c r="BF1910" s="1218"/>
      <c r="BG1910" s="587">
        <f t="shared" si="429"/>
        <v>0</v>
      </c>
      <c r="BI1910" s="1215">
        <v>359</v>
      </c>
      <c r="BJ1910" s="1216"/>
      <c r="BK1910" s="1217"/>
      <c r="BL1910" s="1218"/>
      <c r="BM1910" s="587">
        <f t="shared" si="430"/>
        <v>0</v>
      </c>
      <c r="BO1910" s="1215">
        <v>359</v>
      </c>
      <c r="BP1910" s="1216"/>
      <c r="BQ1910" s="1217"/>
      <c r="BR1910" s="1218"/>
      <c r="BS1910" s="587">
        <f t="shared" si="431"/>
        <v>0</v>
      </c>
    </row>
    <row r="1911" spans="1:71" s="17" customFormat="1" ht="16.75" hidden="1" customHeight="1" outlineLevel="2">
      <c r="A1911" s="1215">
        <v>360</v>
      </c>
      <c r="B1911" s="1216"/>
      <c r="C1911" s="1217"/>
      <c r="D1911" s="1218"/>
      <c r="E1911" s="587">
        <f t="shared" si="420"/>
        <v>0</v>
      </c>
      <c r="G1911" s="1215">
        <v>360</v>
      </c>
      <c r="H1911" s="1216"/>
      <c r="I1911" s="1217"/>
      <c r="J1911" s="1218"/>
      <c r="K1911" s="587">
        <f t="shared" si="421"/>
        <v>0</v>
      </c>
      <c r="M1911" s="1215">
        <v>360</v>
      </c>
      <c r="N1911" s="1216"/>
      <c r="O1911" s="1217"/>
      <c r="P1911" s="1218"/>
      <c r="Q1911" s="587">
        <f t="shared" si="422"/>
        <v>0</v>
      </c>
      <c r="S1911" s="1215">
        <v>360</v>
      </c>
      <c r="T1911" s="1216"/>
      <c r="U1911" s="1217"/>
      <c r="V1911" s="1218"/>
      <c r="W1911" s="587">
        <f t="shared" si="423"/>
        <v>0</v>
      </c>
      <c r="Y1911" s="1215">
        <v>360</v>
      </c>
      <c r="Z1911" s="1216"/>
      <c r="AA1911" s="1217"/>
      <c r="AB1911" s="1218"/>
      <c r="AC1911" s="587">
        <f t="shared" si="424"/>
        <v>0</v>
      </c>
      <c r="AE1911" s="1215">
        <v>360</v>
      </c>
      <c r="AF1911" s="1216"/>
      <c r="AG1911" s="1217"/>
      <c r="AH1911" s="1218"/>
      <c r="AI1911" s="587">
        <f t="shared" si="425"/>
        <v>0</v>
      </c>
      <c r="AK1911" s="1215">
        <v>360</v>
      </c>
      <c r="AL1911" s="1216"/>
      <c r="AM1911" s="1217"/>
      <c r="AN1911" s="1218"/>
      <c r="AO1911" s="587">
        <f t="shared" si="426"/>
        <v>0</v>
      </c>
      <c r="AQ1911" s="1215">
        <v>360</v>
      </c>
      <c r="AR1911" s="1216"/>
      <c r="AS1911" s="1217"/>
      <c r="AT1911" s="1218"/>
      <c r="AU1911" s="587">
        <f t="shared" si="427"/>
        <v>0</v>
      </c>
      <c r="AW1911" s="1215">
        <v>360</v>
      </c>
      <c r="AX1911" s="1216"/>
      <c r="AY1911" s="1217"/>
      <c r="AZ1911" s="1218"/>
      <c r="BA1911" s="587">
        <f t="shared" si="428"/>
        <v>0</v>
      </c>
      <c r="BC1911" s="1215">
        <v>360</v>
      </c>
      <c r="BD1911" s="1216"/>
      <c r="BE1911" s="1217"/>
      <c r="BF1911" s="1218"/>
      <c r="BG1911" s="587">
        <f t="shared" si="429"/>
        <v>0</v>
      </c>
      <c r="BI1911" s="1215">
        <v>360</v>
      </c>
      <c r="BJ1911" s="1216"/>
      <c r="BK1911" s="1217"/>
      <c r="BL1911" s="1218"/>
      <c r="BM1911" s="587">
        <f t="shared" si="430"/>
        <v>0</v>
      </c>
      <c r="BO1911" s="1215">
        <v>360</v>
      </c>
      <c r="BP1911" s="1216"/>
      <c r="BQ1911" s="1217"/>
      <c r="BR1911" s="1218"/>
      <c r="BS1911" s="587">
        <f t="shared" si="431"/>
        <v>0</v>
      </c>
    </row>
    <row r="1912" spans="1:71" s="17" customFormat="1" ht="16.75" hidden="1" customHeight="1" outlineLevel="2">
      <c r="A1912" s="1215">
        <v>361</v>
      </c>
      <c r="B1912" s="1216"/>
      <c r="C1912" s="1217"/>
      <c r="D1912" s="1218"/>
      <c r="E1912" s="587">
        <f t="shared" si="420"/>
        <v>0</v>
      </c>
      <c r="G1912" s="1215">
        <v>361</v>
      </c>
      <c r="H1912" s="1216"/>
      <c r="I1912" s="1217"/>
      <c r="J1912" s="1218"/>
      <c r="K1912" s="587">
        <f t="shared" si="421"/>
        <v>0</v>
      </c>
      <c r="M1912" s="1215">
        <v>361</v>
      </c>
      <c r="N1912" s="1216"/>
      <c r="O1912" s="1217"/>
      <c r="P1912" s="1218"/>
      <c r="Q1912" s="587">
        <f t="shared" si="422"/>
        <v>0</v>
      </c>
      <c r="S1912" s="1215">
        <v>361</v>
      </c>
      <c r="T1912" s="1216"/>
      <c r="U1912" s="1217"/>
      <c r="V1912" s="1218"/>
      <c r="W1912" s="587">
        <f t="shared" si="423"/>
        <v>0</v>
      </c>
      <c r="Y1912" s="1215">
        <v>361</v>
      </c>
      <c r="Z1912" s="1216"/>
      <c r="AA1912" s="1217"/>
      <c r="AB1912" s="1218"/>
      <c r="AC1912" s="587">
        <f t="shared" si="424"/>
        <v>0</v>
      </c>
      <c r="AE1912" s="1215">
        <v>361</v>
      </c>
      <c r="AF1912" s="1216"/>
      <c r="AG1912" s="1217"/>
      <c r="AH1912" s="1218"/>
      <c r="AI1912" s="587">
        <f t="shared" si="425"/>
        <v>0</v>
      </c>
      <c r="AK1912" s="1215">
        <v>361</v>
      </c>
      <c r="AL1912" s="1216"/>
      <c r="AM1912" s="1217"/>
      <c r="AN1912" s="1218"/>
      <c r="AO1912" s="587">
        <f t="shared" si="426"/>
        <v>0</v>
      </c>
      <c r="AQ1912" s="1215">
        <v>361</v>
      </c>
      <c r="AR1912" s="1216"/>
      <c r="AS1912" s="1217"/>
      <c r="AT1912" s="1218"/>
      <c r="AU1912" s="587">
        <f t="shared" si="427"/>
        <v>0</v>
      </c>
      <c r="AW1912" s="1215">
        <v>361</v>
      </c>
      <c r="AX1912" s="1216"/>
      <c r="AY1912" s="1217"/>
      <c r="AZ1912" s="1218"/>
      <c r="BA1912" s="587">
        <f t="shared" si="428"/>
        <v>0</v>
      </c>
      <c r="BC1912" s="1215">
        <v>361</v>
      </c>
      <c r="BD1912" s="1216"/>
      <c r="BE1912" s="1217"/>
      <c r="BF1912" s="1218"/>
      <c r="BG1912" s="587">
        <f t="shared" si="429"/>
        <v>0</v>
      </c>
      <c r="BI1912" s="1215">
        <v>361</v>
      </c>
      <c r="BJ1912" s="1216"/>
      <c r="BK1912" s="1217"/>
      <c r="BL1912" s="1218"/>
      <c r="BM1912" s="587">
        <f t="shared" si="430"/>
        <v>0</v>
      </c>
      <c r="BO1912" s="1215">
        <v>361</v>
      </c>
      <c r="BP1912" s="1216"/>
      <c r="BQ1912" s="1217"/>
      <c r="BR1912" s="1218"/>
      <c r="BS1912" s="587">
        <f t="shared" si="431"/>
        <v>0</v>
      </c>
    </row>
    <row r="1913" spans="1:71" s="17" customFormat="1" ht="16.75" hidden="1" customHeight="1" outlineLevel="2">
      <c r="A1913" s="1215">
        <v>362</v>
      </c>
      <c r="B1913" s="1216"/>
      <c r="C1913" s="1217"/>
      <c r="D1913" s="1218"/>
      <c r="E1913" s="587">
        <f t="shared" si="420"/>
        <v>0</v>
      </c>
      <c r="G1913" s="1215">
        <v>362</v>
      </c>
      <c r="H1913" s="1216"/>
      <c r="I1913" s="1217"/>
      <c r="J1913" s="1218"/>
      <c r="K1913" s="587">
        <f t="shared" si="421"/>
        <v>0</v>
      </c>
      <c r="M1913" s="1215">
        <v>362</v>
      </c>
      <c r="N1913" s="1216"/>
      <c r="O1913" s="1217"/>
      <c r="P1913" s="1218"/>
      <c r="Q1913" s="587">
        <f t="shared" si="422"/>
        <v>0</v>
      </c>
      <c r="S1913" s="1215">
        <v>362</v>
      </c>
      <c r="T1913" s="1216"/>
      <c r="U1913" s="1217"/>
      <c r="V1913" s="1218"/>
      <c r="W1913" s="587">
        <f t="shared" si="423"/>
        <v>0</v>
      </c>
      <c r="Y1913" s="1215">
        <v>362</v>
      </c>
      <c r="Z1913" s="1216"/>
      <c r="AA1913" s="1217"/>
      <c r="AB1913" s="1218"/>
      <c r="AC1913" s="587">
        <f t="shared" si="424"/>
        <v>0</v>
      </c>
      <c r="AE1913" s="1215">
        <v>362</v>
      </c>
      <c r="AF1913" s="1216"/>
      <c r="AG1913" s="1217"/>
      <c r="AH1913" s="1218"/>
      <c r="AI1913" s="587">
        <f t="shared" si="425"/>
        <v>0</v>
      </c>
      <c r="AK1913" s="1215">
        <v>362</v>
      </c>
      <c r="AL1913" s="1216"/>
      <c r="AM1913" s="1217"/>
      <c r="AN1913" s="1218"/>
      <c r="AO1913" s="587">
        <f t="shared" si="426"/>
        <v>0</v>
      </c>
      <c r="AQ1913" s="1215">
        <v>362</v>
      </c>
      <c r="AR1913" s="1216"/>
      <c r="AS1913" s="1217"/>
      <c r="AT1913" s="1218"/>
      <c r="AU1913" s="587">
        <f t="shared" si="427"/>
        <v>0</v>
      </c>
      <c r="AW1913" s="1215">
        <v>362</v>
      </c>
      <c r="AX1913" s="1216"/>
      <c r="AY1913" s="1217"/>
      <c r="AZ1913" s="1218"/>
      <c r="BA1913" s="587">
        <f t="shared" si="428"/>
        <v>0</v>
      </c>
      <c r="BC1913" s="1215">
        <v>362</v>
      </c>
      <c r="BD1913" s="1216"/>
      <c r="BE1913" s="1217"/>
      <c r="BF1913" s="1218"/>
      <c r="BG1913" s="587">
        <f t="shared" si="429"/>
        <v>0</v>
      </c>
      <c r="BI1913" s="1215">
        <v>362</v>
      </c>
      <c r="BJ1913" s="1216"/>
      <c r="BK1913" s="1217"/>
      <c r="BL1913" s="1218"/>
      <c r="BM1913" s="587">
        <f t="shared" si="430"/>
        <v>0</v>
      </c>
      <c r="BO1913" s="1215">
        <v>362</v>
      </c>
      <c r="BP1913" s="1216"/>
      <c r="BQ1913" s="1217"/>
      <c r="BR1913" s="1218"/>
      <c r="BS1913" s="587">
        <f t="shared" si="431"/>
        <v>0</v>
      </c>
    </row>
    <row r="1914" spans="1:71" s="17" customFormat="1" ht="16.75" hidden="1" customHeight="1" outlineLevel="2">
      <c r="A1914" s="1215">
        <v>363</v>
      </c>
      <c r="B1914" s="1216"/>
      <c r="C1914" s="1217"/>
      <c r="D1914" s="1218"/>
      <c r="E1914" s="587">
        <f t="shared" si="420"/>
        <v>0</v>
      </c>
      <c r="G1914" s="1215">
        <v>363</v>
      </c>
      <c r="H1914" s="1216"/>
      <c r="I1914" s="1217"/>
      <c r="J1914" s="1218"/>
      <c r="K1914" s="587">
        <f t="shared" si="421"/>
        <v>0</v>
      </c>
      <c r="M1914" s="1215">
        <v>363</v>
      </c>
      <c r="N1914" s="1216"/>
      <c r="O1914" s="1217"/>
      <c r="P1914" s="1218"/>
      <c r="Q1914" s="587">
        <f t="shared" si="422"/>
        <v>0</v>
      </c>
      <c r="S1914" s="1215">
        <v>363</v>
      </c>
      <c r="T1914" s="1216"/>
      <c r="U1914" s="1217"/>
      <c r="V1914" s="1218"/>
      <c r="W1914" s="587">
        <f t="shared" si="423"/>
        <v>0</v>
      </c>
      <c r="Y1914" s="1215">
        <v>363</v>
      </c>
      <c r="Z1914" s="1216"/>
      <c r="AA1914" s="1217"/>
      <c r="AB1914" s="1218"/>
      <c r="AC1914" s="587">
        <f t="shared" si="424"/>
        <v>0</v>
      </c>
      <c r="AE1914" s="1215">
        <v>363</v>
      </c>
      <c r="AF1914" s="1216"/>
      <c r="AG1914" s="1217"/>
      <c r="AH1914" s="1218"/>
      <c r="AI1914" s="587">
        <f t="shared" si="425"/>
        <v>0</v>
      </c>
      <c r="AK1914" s="1215">
        <v>363</v>
      </c>
      <c r="AL1914" s="1216"/>
      <c r="AM1914" s="1217"/>
      <c r="AN1914" s="1218"/>
      <c r="AO1914" s="587">
        <f t="shared" si="426"/>
        <v>0</v>
      </c>
      <c r="AQ1914" s="1215">
        <v>363</v>
      </c>
      <c r="AR1914" s="1216"/>
      <c r="AS1914" s="1217"/>
      <c r="AT1914" s="1218"/>
      <c r="AU1914" s="587">
        <f t="shared" si="427"/>
        <v>0</v>
      </c>
      <c r="AW1914" s="1215">
        <v>363</v>
      </c>
      <c r="AX1914" s="1216"/>
      <c r="AY1914" s="1217"/>
      <c r="AZ1914" s="1218"/>
      <c r="BA1914" s="587">
        <f t="shared" si="428"/>
        <v>0</v>
      </c>
      <c r="BC1914" s="1215">
        <v>363</v>
      </c>
      <c r="BD1914" s="1216"/>
      <c r="BE1914" s="1217"/>
      <c r="BF1914" s="1218"/>
      <c r="BG1914" s="587">
        <f t="shared" si="429"/>
        <v>0</v>
      </c>
      <c r="BI1914" s="1215">
        <v>363</v>
      </c>
      <c r="BJ1914" s="1216"/>
      <c r="BK1914" s="1217"/>
      <c r="BL1914" s="1218"/>
      <c r="BM1914" s="587">
        <f t="shared" si="430"/>
        <v>0</v>
      </c>
      <c r="BO1914" s="1215">
        <v>363</v>
      </c>
      <c r="BP1914" s="1216"/>
      <c r="BQ1914" s="1217"/>
      <c r="BR1914" s="1218"/>
      <c r="BS1914" s="587">
        <f t="shared" si="431"/>
        <v>0</v>
      </c>
    </row>
    <row r="1915" spans="1:71" s="17" customFormat="1" ht="16.75" hidden="1" customHeight="1" outlineLevel="2">
      <c r="A1915" s="1215">
        <v>364</v>
      </c>
      <c r="B1915" s="1216"/>
      <c r="C1915" s="1217"/>
      <c r="D1915" s="1218"/>
      <c r="E1915" s="587">
        <f t="shared" si="420"/>
        <v>0</v>
      </c>
      <c r="G1915" s="1215">
        <v>364</v>
      </c>
      <c r="H1915" s="1216"/>
      <c r="I1915" s="1217"/>
      <c r="J1915" s="1218"/>
      <c r="K1915" s="587">
        <f t="shared" si="421"/>
        <v>0</v>
      </c>
      <c r="M1915" s="1215">
        <v>364</v>
      </c>
      <c r="N1915" s="1216"/>
      <c r="O1915" s="1217"/>
      <c r="P1915" s="1218"/>
      <c r="Q1915" s="587">
        <f t="shared" si="422"/>
        <v>0</v>
      </c>
      <c r="S1915" s="1215">
        <v>364</v>
      </c>
      <c r="T1915" s="1216"/>
      <c r="U1915" s="1217"/>
      <c r="V1915" s="1218"/>
      <c r="W1915" s="587">
        <f t="shared" si="423"/>
        <v>0</v>
      </c>
      <c r="Y1915" s="1215">
        <v>364</v>
      </c>
      <c r="Z1915" s="1216"/>
      <c r="AA1915" s="1217"/>
      <c r="AB1915" s="1218"/>
      <c r="AC1915" s="587">
        <f t="shared" si="424"/>
        <v>0</v>
      </c>
      <c r="AE1915" s="1215">
        <v>364</v>
      </c>
      <c r="AF1915" s="1216"/>
      <c r="AG1915" s="1217"/>
      <c r="AH1915" s="1218"/>
      <c r="AI1915" s="587">
        <f t="shared" si="425"/>
        <v>0</v>
      </c>
      <c r="AK1915" s="1215">
        <v>364</v>
      </c>
      <c r="AL1915" s="1216"/>
      <c r="AM1915" s="1217"/>
      <c r="AN1915" s="1218"/>
      <c r="AO1915" s="587">
        <f t="shared" si="426"/>
        <v>0</v>
      </c>
      <c r="AQ1915" s="1215">
        <v>364</v>
      </c>
      <c r="AR1915" s="1216"/>
      <c r="AS1915" s="1217"/>
      <c r="AT1915" s="1218"/>
      <c r="AU1915" s="587">
        <f t="shared" si="427"/>
        <v>0</v>
      </c>
      <c r="AW1915" s="1215">
        <v>364</v>
      </c>
      <c r="AX1915" s="1216"/>
      <c r="AY1915" s="1217"/>
      <c r="AZ1915" s="1218"/>
      <c r="BA1915" s="587">
        <f t="shared" si="428"/>
        <v>0</v>
      </c>
      <c r="BC1915" s="1215">
        <v>364</v>
      </c>
      <c r="BD1915" s="1216"/>
      <c r="BE1915" s="1217"/>
      <c r="BF1915" s="1218"/>
      <c r="BG1915" s="587">
        <f t="shared" si="429"/>
        <v>0</v>
      </c>
      <c r="BI1915" s="1215">
        <v>364</v>
      </c>
      <c r="BJ1915" s="1216"/>
      <c r="BK1915" s="1217"/>
      <c r="BL1915" s="1218"/>
      <c r="BM1915" s="587">
        <f t="shared" si="430"/>
        <v>0</v>
      </c>
      <c r="BO1915" s="1215">
        <v>364</v>
      </c>
      <c r="BP1915" s="1216"/>
      <c r="BQ1915" s="1217"/>
      <c r="BR1915" s="1218"/>
      <c r="BS1915" s="587">
        <f t="shared" si="431"/>
        <v>0</v>
      </c>
    </row>
    <row r="1916" spans="1:71" s="17" customFormat="1" ht="16.75" hidden="1" customHeight="1" outlineLevel="2">
      <c r="A1916" s="1215">
        <v>365</v>
      </c>
      <c r="B1916" s="1216"/>
      <c r="C1916" s="1217"/>
      <c r="D1916" s="1218"/>
      <c r="E1916" s="587">
        <f t="shared" si="420"/>
        <v>0</v>
      </c>
      <c r="G1916" s="1215">
        <v>365</v>
      </c>
      <c r="H1916" s="1216"/>
      <c r="I1916" s="1217"/>
      <c r="J1916" s="1218"/>
      <c r="K1916" s="587">
        <f t="shared" si="421"/>
        <v>0</v>
      </c>
      <c r="M1916" s="1215">
        <v>365</v>
      </c>
      <c r="N1916" s="1216"/>
      <c r="O1916" s="1217"/>
      <c r="P1916" s="1218"/>
      <c r="Q1916" s="587">
        <f t="shared" si="422"/>
        <v>0</v>
      </c>
      <c r="S1916" s="1215">
        <v>365</v>
      </c>
      <c r="T1916" s="1216"/>
      <c r="U1916" s="1217"/>
      <c r="V1916" s="1218"/>
      <c r="W1916" s="587">
        <f t="shared" si="423"/>
        <v>0</v>
      </c>
      <c r="Y1916" s="1215">
        <v>365</v>
      </c>
      <c r="Z1916" s="1216"/>
      <c r="AA1916" s="1217"/>
      <c r="AB1916" s="1218"/>
      <c r="AC1916" s="587">
        <f t="shared" si="424"/>
        <v>0</v>
      </c>
      <c r="AE1916" s="1215">
        <v>365</v>
      </c>
      <c r="AF1916" s="1216"/>
      <c r="AG1916" s="1217"/>
      <c r="AH1916" s="1218"/>
      <c r="AI1916" s="587">
        <f t="shared" si="425"/>
        <v>0</v>
      </c>
      <c r="AK1916" s="1215">
        <v>365</v>
      </c>
      <c r="AL1916" s="1216"/>
      <c r="AM1916" s="1217"/>
      <c r="AN1916" s="1218"/>
      <c r="AO1916" s="587">
        <f t="shared" si="426"/>
        <v>0</v>
      </c>
      <c r="AQ1916" s="1215">
        <v>365</v>
      </c>
      <c r="AR1916" s="1216"/>
      <c r="AS1916" s="1217"/>
      <c r="AT1916" s="1218"/>
      <c r="AU1916" s="587">
        <f t="shared" si="427"/>
        <v>0</v>
      </c>
      <c r="AW1916" s="1215">
        <v>365</v>
      </c>
      <c r="AX1916" s="1216"/>
      <c r="AY1916" s="1217"/>
      <c r="AZ1916" s="1218"/>
      <c r="BA1916" s="587">
        <f t="shared" si="428"/>
        <v>0</v>
      </c>
      <c r="BC1916" s="1215">
        <v>365</v>
      </c>
      <c r="BD1916" s="1216"/>
      <c r="BE1916" s="1217"/>
      <c r="BF1916" s="1218"/>
      <c r="BG1916" s="587">
        <f t="shared" si="429"/>
        <v>0</v>
      </c>
      <c r="BI1916" s="1215">
        <v>365</v>
      </c>
      <c r="BJ1916" s="1216"/>
      <c r="BK1916" s="1217"/>
      <c r="BL1916" s="1218"/>
      <c r="BM1916" s="587">
        <f t="shared" si="430"/>
        <v>0</v>
      </c>
      <c r="BO1916" s="1215">
        <v>365</v>
      </c>
      <c r="BP1916" s="1216"/>
      <c r="BQ1916" s="1217"/>
      <c r="BR1916" s="1218"/>
      <c r="BS1916" s="587">
        <f t="shared" si="431"/>
        <v>0</v>
      </c>
    </row>
    <row r="1917" spans="1:71" s="17" customFormat="1" ht="16.75" hidden="1" customHeight="1" outlineLevel="2">
      <c r="A1917" s="1215">
        <v>366</v>
      </c>
      <c r="B1917" s="1216"/>
      <c r="C1917" s="1217"/>
      <c r="D1917" s="1218"/>
      <c r="E1917" s="587">
        <f t="shared" si="420"/>
        <v>0</v>
      </c>
      <c r="G1917" s="1215">
        <v>366</v>
      </c>
      <c r="H1917" s="1216"/>
      <c r="I1917" s="1217"/>
      <c r="J1917" s="1218"/>
      <c r="K1917" s="587">
        <f t="shared" si="421"/>
        <v>0</v>
      </c>
      <c r="M1917" s="1215">
        <v>366</v>
      </c>
      <c r="N1917" s="1216"/>
      <c r="O1917" s="1217"/>
      <c r="P1917" s="1218"/>
      <c r="Q1917" s="587">
        <f t="shared" si="422"/>
        <v>0</v>
      </c>
      <c r="S1917" s="1215">
        <v>366</v>
      </c>
      <c r="T1917" s="1216"/>
      <c r="U1917" s="1217"/>
      <c r="V1917" s="1218"/>
      <c r="W1917" s="587">
        <f t="shared" si="423"/>
        <v>0</v>
      </c>
      <c r="Y1917" s="1215">
        <v>366</v>
      </c>
      <c r="Z1917" s="1216"/>
      <c r="AA1917" s="1217"/>
      <c r="AB1917" s="1218"/>
      <c r="AC1917" s="587">
        <f t="shared" si="424"/>
        <v>0</v>
      </c>
      <c r="AE1917" s="1215">
        <v>366</v>
      </c>
      <c r="AF1917" s="1216"/>
      <c r="AG1917" s="1217"/>
      <c r="AH1917" s="1218"/>
      <c r="AI1917" s="587">
        <f t="shared" si="425"/>
        <v>0</v>
      </c>
      <c r="AK1917" s="1215">
        <v>366</v>
      </c>
      <c r="AL1917" s="1216"/>
      <c r="AM1917" s="1217"/>
      <c r="AN1917" s="1218"/>
      <c r="AO1917" s="587">
        <f t="shared" si="426"/>
        <v>0</v>
      </c>
      <c r="AQ1917" s="1215">
        <v>366</v>
      </c>
      <c r="AR1917" s="1216"/>
      <c r="AS1917" s="1217"/>
      <c r="AT1917" s="1218"/>
      <c r="AU1917" s="587">
        <f t="shared" si="427"/>
        <v>0</v>
      </c>
      <c r="AW1917" s="1215">
        <v>366</v>
      </c>
      <c r="AX1917" s="1216"/>
      <c r="AY1917" s="1217"/>
      <c r="AZ1917" s="1218"/>
      <c r="BA1917" s="587">
        <f t="shared" si="428"/>
        <v>0</v>
      </c>
      <c r="BC1917" s="1215">
        <v>366</v>
      </c>
      <c r="BD1917" s="1216"/>
      <c r="BE1917" s="1217"/>
      <c r="BF1917" s="1218"/>
      <c r="BG1917" s="587">
        <f t="shared" si="429"/>
        <v>0</v>
      </c>
      <c r="BI1917" s="1215">
        <v>366</v>
      </c>
      <c r="BJ1917" s="1216"/>
      <c r="BK1917" s="1217"/>
      <c r="BL1917" s="1218"/>
      <c r="BM1917" s="587">
        <f t="shared" si="430"/>
        <v>0</v>
      </c>
      <c r="BO1917" s="1215">
        <v>366</v>
      </c>
      <c r="BP1917" s="1216"/>
      <c r="BQ1917" s="1217"/>
      <c r="BR1917" s="1218"/>
      <c r="BS1917" s="587">
        <f t="shared" si="431"/>
        <v>0</v>
      </c>
    </row>
    <row r="1918" spans="1:71" s="17" customFormat="1" ht="16.75" hidden="1" customHeight="1" outlineLevel="2">
      <c r="A1918" s="1215">
        <v>367</v>
      </c>
      <c r="B1918" s="1216"/>
      <c r="C1918" s="1217"/>
      <c r="D1918" s="1218"/>
      <c r="E1918" s="587">
        <f t="shared" si="420"/>
        <v>0</v>
      </c>
      <c r="G1918" s="1215">
        <v>367</v>
      </c>
      <c r="H1918" s="1216"/>
      <c r="I1918" s="1217"/>
      <c r="J1918" s="1218"/>
      <c r="K1918" s="587">
        <f t="shared" si="421"/>
        <v>0</v>
      </c>
      <c r="M1918" s="1215">
        <v>367</v>
      </c>
      <c r="N1918" s="1216"/>
      <c r="O1918" s="1217"/>
      <c r="P1918" s="1218"/>
      <c r="Q1918" s="587">
        <f t="shared" si="422"/>
        <v>0</v>
      </c>
      <c r="S1918" s="1215">
        <v>367</v>
      </c>
      <c r="T1918" s="1216"/>
      <c r="U1918" s="1217"/>
      <c r="V1918" s="1218"/>
      <c r="W1918" s="587">
        <f t="shared" si="423"/>
        <v>0</v>
      </c>
      <c r="Y1918" s="1215">
        <v>367</v>
      </c>
      <c r="Z1918" s="1216"/>
      <c r="AA1918" s="1217"/>
      <c r="AB1918" s="1218"/>
      <c r="AC1918" s="587">
        <f t="shared" si="424"/>
        <v>0</v>
      </c>
      <c r="AE1918" s="1215">
        <v>367</v>
      </c>
      <c r="AF1918" s="1216"/>
      <c r="AG1918" s="1217"/>
      <c r="AH1918" s="1218"/>
      <c r="AI1918" s="587">
        <f t="shared" si="425"/>
        <v>0</v>
      </c>
      <c r="AK1918" s="1215">
        <v>367</v>
      </c>
      <c r="AL1918" s="1216"/>
      <c r="AM1918" s="1217"/>
      <c r="AN1918" s="1218"/>
      <c r="AO1918" s="587">
        <f t="shared" si="426"/>
        <v>0</v>
      </c>
      <c r="AQ1918" s="1215">
        <v>367</v>
      </c>
      <c r="AR1918" s="1216"/>
      <c r="AS1918" s="1217"/>
      <c r="AT1918" s="1218"/>
      <c r="AU1918" s="587">
        <f t="shared" si="427"/>
        <v>0</v>
      </c>
      <c r="AW1918" s="1215">
        <v>367</v>
      </c>
      <c r="AX1918" s="1216"/>
      <c r="AY1918" s="1217"/>
      <c r="AZ1918" s="1218"/>
      <c r="BA1918" s="587">
        <f t="shared" si="428"/>
        <v>0</v>
      </c>
      <c r="BC1918" s="1215">
        <v>367</v>
      </c>
      <c r="BD1918" s="1216"/>
      <c r="BE1918" s="1217"/>
      <c r="BF1918" s="1218"/>
      <c r="BG1918" s="587">
        <f t="shared" si="429"/>
        <v>0</v>
      </c>
      <c r="BI1918" s="1215">
        <v>367</v>
      </c>
      <c r="BJ1918" s="1216"/>
      <c r="BK1918" s="1217"/>
      <c r="BL1918" s="1218"/>
      <c r="BM1918" s="587">
        <f t="shared" si="430"/>
        <v>0</v>
      </c>
      <c r="BO1918" s="1215">
        <v>367</v>
      </c>
      <c r="BP1918" s="1216"/>
      <c r="BQ1918" s="1217"/>
      <c r="BR1918" s="1218"/>
      <c r="BS1918" s="587">
        <f t="shared" si="431"/>
        <v>0</v>
      </c>
    </row>
    <row r="1919" spans="1:71" s="17" customFormat="1" ht="16.75" hidden="1" customHeight="1" outlineLevel="2">
      <c r="A1919" s="1215">
        <v>368</v>
      </c>
      <c r="B1919" s="1216"/>
      <c r="C1919" s="1217"/>
      <c r="D1919" s="1218"/>
      <c r="E1919" s="587">
        <f t="shared" si="420"/>
        <v>0</v>
      </c>
      <c r="G1919" s="1215">
        <v>368</v>
      </c>
      <c r="H1919" s="1216"/>
      <c r="I1919" s="1217"/>
      <c r="J1919" s="1218"/>
      <c r="K1919" s="587">
        <f t="shared" si="421"/>
        <v>0</v>
      </c>
      <c r="M1919" s="1215">
        <v>368</v>
      </c>
      <c r="N1919" s="1216"/>
      <c r="O1919" s="1217"/>
      <c r="P1919" s="1218"/>
      <c r="Q1919" s="587">
        <f t="shared" si="422"/>
        <v>0</v>
      </c>
      <c r="S1919" s="1215">
        <v>368</v>
      </c>
      <c r="T1919" s="1216"/>
      <c r="U1919" s="1217"/>
      <c r="V1919" s="1218"/>
      <c r="W1919" s="587">
        <f t="shared" si="423"/>
        <v>0</v>
      </c>
      <c r="Y1919" s="1215">
        <v>368</v>
      </c>
      <c r="Z1919" s="1216"/>
      <c r="AA1919" s="1217"/>
      <c r="AB1919" s="1218"/>
      <c r="AC1919" s="587">
        <f t="shared" si="424"/>
        <v>0</v>
      </c>
      <c r="AE1919" s="1215">
        <v>368</v>
      </c>
      <c r="AF1919" s="1216"/>
      <c r="AG1919" s="1217"/>
      <c r="AH1919" s="1218"/>
      <c r="AI1919" s="587">
        <f t="shared" si="425"/>
        <v>0</v>
      </c>
      <c r="AK1919" s="1215">
        <v>368</v>
      </c>
      <c r="AL1919" s="1216"/>
      <c r="AM1919" s="1217"/>
      <c r="AN1919" s="1218"/>
      <c r="AO1919" s="587">
        <f t="shared" si="426"/>
        <v>0</v>
      </c>
      <c r="AQ1919" s="1215">
        <v>368</v>
      </c>
      <c r="AR1919" s="1216"/>
      <c r="AS1919" s="1217"/>
      <c r="AT1919" s="1218"/>
      <c r="AU1919" s="587">
        <f t="shared" si="427"/>
        <v>0</v>
      </c>
      <c r="AW1919" s="1215">
        <v>368</v>
      </c>
      <c r="AX1919" s="1216"/>
      <c r="AY1919" s="1217"/>
      <c r="AZ1919" s="1218"/>
      <c r="BA1919" s="587">
        <f t="shared" si="428"/>
        <v>0</v>
      </c>
      <c r="BC1919" s="1215">
        <v>368</v>
      </c>
      <c r="BD1919" s="1216"/>
      <c r="BE1919" s="1217"/>
      <c r="BF1919" s="1218"/>
      <c r="BG1919" s="587">
        <f t="shared" si="429"/>
        <v>0</v>
      </c>
      <c r="BI1919" s="1215">
        <v>368</v>
      </c>
      <c r="BJ1919" s="1216"/>
      <c r="BK1919" s="1217"/>
      <c r="BL1919" s="1218"/>
      <c r="BM1919" s="587">
        <f t="shared" si="430"/>
        <v>0</v>
      </c>
      <c r="BO1919" s="1215">
        <v>368</v>
      </c>
      <c r="BP1919" s="1216"/>
      <c r="BQ1919" s="1217"/>
      <c r="BR1919" s="1218"/>
      <c r="BS1919" s="587">
        <f t="shared" si="431"/>
        <v>0</v>
      </c>
    </row>
    <row r="1920" spans="1:71" s="17" customFormat="1" ht="16.75" hidden="1" customHeight="1" outlineLevel="2">
      <c r="A1920" s="1215">
        <v>369</v>
      </c>
      <c r="B1920" s="1216"/>
      <c r="C1920" s="1217"/>
      <c r="D1920" s="1218"/>
      <c r="E1920" s="587">
        <f t="shared" si="420"/>
        <v>0</v>
      </c>
      <c r="G1920" s="1215">
        <v>369</v>
      </c>
      <c r="H1920" s="1216"/>
      <c r="I1920" s="1217"/>
      <c r="J1920" s="1218"/>
      <c r="K1920" s="587">
        <f t="shared" si="421"/>
        <v>0</v>
      </c>
      <c r="M1920" s="1215">
        <v>369</v>
      </c>
      <c r="N1920" s="1216"/>
      <c r="O1920" s="1217"/>
      <c r="P1920" s="1218"/>
      <c r="Q1920" s="587">
        <f t="shared" si="422"/>
        <v>0</v>
      </c>
      <c r="S1920" s="1215">
        <v>369</v>
      </c>
      <c r="T1920" s="1216"/>
      <c r="U1920" s="1217"/>
      <c r="V1920" s="1218"/>
      <c r="W1920" s="587">
        <f t="shared" si="423"/>
        <v>0</v>
      </c>
      <c r="Y1920" s="1215">
        <v>369</v>
      </c>
      <c r="Z1920" s="1216"/>
      <c r="AA1920" s="1217"/>
      <c r="AB1920" s="1218"/>
      <c r="AC1920" s="587">
        <f t="shared" si="424"/>
        <v>0</v>
      </c>
      <c r="AE1920" s="1215">
        <v>369</v>
      </c>
      <c r="AF1920" s="1216"/>
      <c r="AG1920" s="1217"/>
      <c r="AH1920" s="1218"/>
      <c r="AI1920" s="587">
        <f t="shared" si="425"/>
        <v>0</v>
      </c>
      <c r="AK1920" s="1215">
        <v>369</v>
      </c>
      <c r="AL1920" s="1216"/>
      <c r="AM1920" s="1217"/>
      <c r="AN1920" s="1218"/>
      <c r="AO1920" s="587">
        <f t="shared" si="426"/>
        <v>0</v>
      </c>
      <c r="AQ1920" s="1215">
        <v>369</v>
      </c>
      <c r="AR1920" s="1216"/>
      <c r="AS1920" s="1217"/>
      <c r="AT1920" s="1218"/>
      <c r="AU1920" s="587">
        <f t="shared" si="427"/>
        <v>0</v>
      </c>
      <c r="AW1920" s="1215">
        <v>369</v>
      </c>
      <c r="AX1920" s="1216"/>
      <c r="AY1920" s="1217"/>
      <c r="AZ1920" s="1218"/>
      <c r="BA1920" s="587">
        <f t="shared" si="428"/>
        <v>0</v>
      </c>
      <c r="BC1920" s="1215">
        <v>369</v>
      </c>
      <c r="BD1920" s="1216"/>
      <c r="BE1920" s="1217"/>
      <c r="BF1920" s="1218"/>
      <c r="BG1920" s="587">
        <f t="shared" si="429"/>
        <v>0</v>
      </c>
      <c r="BI1920" s="1215">
        <v>369</v>
      </c>
      <c r="BJ1920" s="1216"/>
      <c r="BK1920" s="1217"/>
      <c r="BL1920" s="1218"/>
      <c r="BM1920" s="587">
        <f t="shared" si="430"/>
        <v>0</v>
      </c>
      <c r="BO1920" s="1215">
        <v>369</v>
      </c>
      <c r="BP1920" s="1216"/>
      <c r="BQ1920" s="1217"/>
      <c r="BR1920" s="1218"/>
      <c r="BS1920" s="587">
        <f t="shared" si="431"/>
        <v>0</v>
      </c>
    </row>
    <row r="1921" spans="1:71" s="17" customFormat="1" ht="16.75" hidden="1" customHeight="1" outlineLevel="2">
      <c r="A1921" s="1215">
        <v>370</v>
      </c>
      <c r="B1921" s="1216"/>
      <c r="C1921" s="1217"/>
      <c r="D1921" s="1218"/>
      <c r="E1921" s="587">
        <f t="shared" si="420"/>
        <v>0</v>
      </c>
      <c r="G1921" s="1215">
        <v>370</v>
      </c>
      <c r="H1921" s="1216"/>
      <c r="I1921" s="1217"/>
      <c r="J1921" s="1218"/>
      <c r="K1921" s="587">
        <f t="shared" si="421"/>
        <v>0</v>
      </c>
      <c r="M1921" s="1215">
        <v>370</v>
      </c>
      <c r="N1921" s="1216"/>
      <c r="O1921" s="1217"/>
      <c r="P1921" s="1218"/>
      <c r="Q1921" s="587">
        <f t="shared" si="422"/>
        <v>0</v>
      </c>
      <c r="S1921" s="1215">
        <v>370</v>
      </c>
      <c r="T1921" s="1216"/>
      <c r="U1921" s="1217"/>
      <c r="V1921" s="1218"/>
      <c r="W1921" s="587">
        <f t="shared" si="423"/>
        <v>0</v>
      </c>
      <c r="Y1921" s="1215">
        <v>370</v>
      </c>
      <c r="Z1921" s="1216"/>
      <c r="AA1921" s="1217"/>
      <c r="AB1921" s="1218"/>
      <c r="AC1921" s="587">
        <f t="shared" si="424"/>
        <v>0</v>
      </c>
      <c r="AE1921" s="1215">
        <v>370</v>
      </c>
      <c r="AF1921" s="1216"/>
      <c r="AG1921" s="1217"/>
      <c r="AH1921" s="1218"/>
      <c r="AI1921" s="587">
        <f t="shared" si="425"/>
        <v>0</v>
      </c>
      <c r="AK1921" s="1215">
        <v>370</v>
      </c>
      <c r="AL1921" s="1216"/>
      <c r="AM1921" s="1217"/>
      <c r="AN1921" s="1218"/>
      <c r="AO1921" s="587">
        <f t="shared" si="426"/>
        <v>0</v>
      </c>
      <c r="AQ1921" s="1215">
        <v>370</v>
      </c>
      <c r="AR1921" s="1216"/>
      <c r="AS1921" s="1217"/>
      <c r="AT1921" s="1218"/>
      <c r="AU1921" s="587">
        <f t="shared" si="427"/>
        <v>0</v>
      </c>
      <c r="AW1921" s="1215">
        <v>370</v>
      </c>
      <c r="AX1921" s="1216"/>
      <c r="AY1921" s="1217"/>
      <c r="AZ1921" s="1218"/>
      <c r="BA1921" s="587">
        <f t="shared" si="428"/>
        <v>0</v>
      </c>
      <c r="BC1921" s="1215">
        <v>370</v>
      </c>
      <c r="BD1921" s="1216"/>
      <c r="BE1921" s="1217"/>
      <c r="BF1921" s="1218"/>
      <c r="BG1921" s="587">
        <f t="shared" si="429"/>
        <v>0</v>
      </c>
      <c r="BI1921" s="1215">
        <v>370</v>
      </c>
      <c r="BJ1921" s="1216"/>
      <c r="BK1921" s="1217"/>
      <c r="BL1921" s="1218"/>
      <c r="BM1921" s="587">
        <f t="shared" si="430"/>
        <v>0</v>
      </c>
      <c r="BO1921" s="1215">
        <v>370</v>
      </c>
      <c r="BP1921" s="1216"/>
      <c r="BQ1921" s="1217"/>
      <c r="BR1921" s="1218"/>
      <c r="BS1921" s="587">
        <f t="shared" si="431"/>
        <v>0</v>
      </c>
    </row>
    <row r="1922" spans="1:71" s="17" customFormat="1" ht="16.75" hidden="1" customHeight="1" outlineLevel="2">
      <c r="A1922" s="1215">
        <v>371</v>
      </c>
      <c r="B1922" s="1216"/>
      <c r="C1922" s="1217"/>
      <c r="D1922" s="1218"/>
      <c r="E1922" s="587">
        <f t="shared" si="420"/>
        <v>0</v>
      </c>
      <c r="G1922" s="1215">
        <v>371</v>
      </c>
      <c r="H1922" s="1216"/>
      <c r="I1922" s="1217"/>
      <c r="J1922" s="1218"/>
      <c r="K1922" s="587">
        <f t="shared" si="421"/>
        <v>0</v>
      </c>
      <c r="M1922" s="1215">
        <v>371</v>
      </c>
      <c r="N1922" s="1216"/>
      <c r="O1922" s="1217"/>
      <c r="P1922" s="1218"/>
      <c r="Q1922" s="587">
        <f t="shared" si="422"/>
        <v>0</v>
      </c>
      <c r="S1922" s="1215">
        <v>371</v>
      </c>
      <c r="T1922" s="1216"/>
      <c r="U1922" s="1217"/>
      <c r="V1922" s="1218"/>
      <c r="W1922" s="587">
        <f t="shared" si="423"/>
        <v>0</v>
      </c>
      <c r="Y1922" s="1215">
        <v>371</v>
      </c>
      <c r="Z1922" s="1216"/>
      <c r="AA1922" s="1217"/>
      <c r="AB1922" s="1218"/>
      <c r="AC1922" s="587">
        <f t="shared" si="424"/>
        <v>0</v>
      </c>
      <c r="AE1922" s="1215">
        <v>371</v>
      </c>
      <c r="AF1922" s="1216"/>
      <c r="AG1922" s="1217"/>
      <c r="AH1922" s="1218"/>
      <c r="AI1922" s="587">
        <f t="shared" si="425"/>
        <v>0</v>
      </c>
      <c r="AK1922" s="1215">
        <v>371</v>
      </c>
      <c r="AL1922" s="1216"/>
      <c r="AM1922" s="1217"/>
      <c r="AN1922" s="1218"/>
      <c r="AO1922" s="587">
        <f t="shared" si="426"/>
        <v>0</v>
      </c>
      <c r="AQ1922" s="1215">
        <v>371</v>
      </c>
      <c r="AR1922" s="1216"/>
      <c r="AS1922" s="1217"/>
      <c r="AT1922" s="1218"/>
      <c r="AU1922" s="587">
        <f t="shared" si="427"/>
        <v>0</v>
      </c>
      <c r="AW1922" s="1215">
        <v>371</v>
      </c>
      <c r="AX1922" s="1216"/>
      <c r="AY1922" s="1217"/>
      <c r="AZ1922" s="1218"/>
      <c r="BA1922" s="587">
        <f t="shared" si="428"/>
        <v>0</v>
      </c>
      <c r="BC1922" s="1215">
        <v>371</v>
      </c>
      <c r="BD1922" s="1216"/>
      <c r="BE1922" s="1217"/>
      <c r="BF1922" s="1218"/>
      <c r="BG1922" s="587">
        <f t="shared" si="429"/>
        <v>0</v>
      </c>
      <c r="BI1922" s="1215">
        <v>371</v>
      </c>
      <c r="BJ1922" s="1216"/>
      <c r="BK1922" s="1217"/>
      <c r="BL1922" s="1218"/>
      <c r="BM1922" s="587">
        <f t="shared" si="430"/>
        <v>0</v>
      </c>
      <c r="BO1922" s="1215">
        <v>371</v>
      </c>
      <c r="BP1922" s="1216"/>
      <c r="BQ1922" s="1217"/>
      <c r="BR1922" s="1218"/>
      <c r="BS1922" s="587">
        <f t="shared" si="431"/>
        <v>0</v>
      </c>
    </row>
    <row r="1923" spans="1:71" s="17" customFormat="1" ht="16.75" hidden="1" customHeight="1" outlineLevel="2">
      <c r="A1923" s="1215">
        <v>372</v>
      </c>
      <c r="B1923" s="1216"/>
      <c r="C1923" s="1217"/>
      <c r="D1923" s="1218"/>
      <c r="E1923" s="587">
        <f t="shared" si="420"/>
        <v>0</v>
      </c>
      <c r="G1923" s="1215">
        <v>372</v>
      </c>
      <c r="H1923" s="1216"/>
      <c r="I1923" s="1217"/>
      <c r="J1923" s="1218"/>
      <c r="K1923" s="587">
        <f t="shared" si="421"/>
        <v>0</v>
      </c>
      <c r="M1923" s="1215">
        <v>372</v>
      </c>
      <c r="N1923" s="1216"/>
      <c r="O1923" s="1217"/>
      <c r="P1923" s="1218"/>
      <c r="Q1923" s="587">
        <f t="shared" si="422"/>
        <v>0</v>
      </c>
      <c r="S1923" s="1215">
        <v>372</v>
      </c>
      <c r="T1923" s="1216"/>
      <c r="U1923" s="1217"/>
      <c r="V1923" s="1218"/>
      <c r="W1923" s="587">
        <f t="shared" si="423"/>
        <v>0</v>
      </c>
      <c r="Y1923" s="1215">
        <v>372</v>
      </c>
      <c r="Z1923" s="1216"/>
      <c r="AA1923" s="1217"/>
      <c r="AB1923" s="1218"/>
      <c r="AC1923" s="587">
        <f t="shared" si="424"/>
        <v>0</v>
      </c>
      <c r="AE1923" s="1215">
        <v>372</v>
      </c>
      <c r="AF1923" s="1216"/>
      <c r="AG1923" s="1217"/>
      <c r="AH1923" s="1218"/>
      <c r="AI1923" s="587">
        <f t="shared" si="425"/>
        <v>0</v>
      </c>
      <c r="AK1923" s="1215">
        <v>372</v>
      </c>
      <c r="AL1923" s="1216"/>
      <c r="AM1923" s="1217"/>
      <c r="AN1923" s="1218"/>
      <c r="AO1923" s="587">
        <f t="shared" si="426"/>
        <v>0</v>
      </c>
      <c r="AQ1923" s="1215">
        <v>372</v>
      </c>
      <c r="AR1923" s="1216"/>
      <c r="AS1923" s="1217"/>
      <c r="AT1923" s="1218"/>
      <c r="AU1923" s="587">
        <f t="shared" si="427"/>
        <v>0</v>
      </c>
      <c r="AW1923" s="1215">
        <v>372</v>
      </c>
      <c r="AX1923" s="1216"/>
      <c r="AY1923" s="1217"/>
      <c r="AZ1923" s="1218"/>
      <c r="BA1923" s="587">
        <f t="shared" si="428"/>
        <v>0</v>
      </c>
      <c r="BC1923" s="1215">
        <v>372</v>
      </c>
      <c r="BD1923" s="1216"/>
      <c r="BE1923" s="1217"/>
      <c r="BF1923" s="1218"/>
      <c r="BG1923" s="587">
        <f t="shared" si="429"/>
        <v>0</v>
      </c>
      <c r="BI1923" s="1215">
        <v>372</v>
      </c>
      <c r="BJ1923" s="1216"/>
      <c r="BK1923" s="1217"/>
      <c r="BL1923" s="1218"/>
      <c r="BM1923" s="587">
        <f t="shared" si="430"/>
        <v>0</v>
      </c>
      <c r="BO1923" s="1215">
        <v>372</v>
      </c>
      <c r="BP1923" s="1216"/>
      <c r="BQ1923" s="1217"/>
      <c r="BR1923" s="1218"/>
      <c r="BS1923" s="587">
        <f t="shared" si="431"/>
        <v>0</v>
      </c>
    </row>
    <row r="1924" spans="1:71" s="17" customFormat="1" ht="16.75" hidden="1" customHeight="1" outlineLevel="2">
      <c r="A1924" s="1215">
        <v>373</v>
      </c>
      <c r="B1924" s="1216"/>
      <c r="C1924" s="1217"/>
      <c r="D1924" s="1218"/>
      <c r="E1924" s="587">
        <f t="shared" si="420"/>
        <v>0</v>
      </c>
      <c r="G1924" s="1215">
        <v>373</v>
      </c>
      <c r="H1924" s="1216"/>
      <c r="I1924" s="1217"/>
      <c r="J1924" s="1218"/>
      <c r="K1924" s="587">
        <f t="shared" si="421"/>
        <v>0</v>
      </c>
      <c r="M1924" s="1215">
        <v>373</v>
      </c>
      <c r="N1924" s="1216"/>
      <c r="O1924" s="1217"/>
      <c r="P1924" s="1218"/>
      <c r="Q1924" s="587">
        <f t="shared" si="422"/>
        <v>0</v>
      </c>
      <c r="S1924" s="1215">
        <v>373</v>
      </c>
      <c r="T1924" s="1216"/>
      <c r="U1924" s="1217"/>
      <c r="V1924" s="1218"/>
      <c r="W1924" s="587">
        <f t="shared" si="423"/>
        <v>0</v>
      </c>
      <c r="Y1924" s="1215">
        <v>373</v>
      </c>
      <c r="Z1924" s="1216"/>
      <c r="AA1924" s="1217"/>
      <c r="AB1924" s="1218"/>
      <c r="AC1924" s="587">
        <f t="shared" si="424"/>
        <v>0</v>
      </c>
      <c r="AE1924" s="1215">
        <v>373</v>
      </c>
      <c r="AF1924" s="1216"/>
      <c r="AG1924" s="1217"/>
      <c r="AH1924" s="1218"/>
      <c r="AI1924" s="587">
        <f t="shared" si="425"/>
        <v>0</v>
      </c>
      <c r="AK1924" s="1215">
        <v>373</v>
      </c>
      <c r="AL1924" s="1216"/>
      <c r="AM1924" s="1217"/>
      <c r="AN1924" s="1218"/>
      <c r="AO1924" s="587">
        <f t="shared" si="426"/>
        <v>0</v>
      </c>
      <c r="AQ1924" s="1215">
        <v>373</v>
      </c>
      <c r="AR1924" s="1216"/>
      <c r="AS1924" s="1217"/>
      <c r="AT1924" s="1218"/>
      <c r="AU1924" s="587">
        <f t="shared" si="427"/>
        <v>0</v>
      </c>
      <c r="AW1924" s="1215">
        <v>373</v>
      </c>
      <c r="AX1924" s="1216"/>
      <c r="AY1924" s="1217"/>
      <c r="AZ1924" s="1218"/>
      <c r="BA1924" s="587">
        <f t="shared" si="428"/>
        <v>0</v>
      </c>
      <c r="BC1924" s="1215">
        <v>373</v>
      </c>
      <c r="BD1924" s="1216"/>
      <c r="BE1924" s="1217"/>
      <c r="BF1924" s="1218"/>
      <c r="BG1924" s="587">
        <f t="shared" si="429"/>
        <v>0</v>
      </c>
      <c r="BI1924" s="1215">
        <v>373</v>
      </c>
      <c r="BJ1924" s="1216"/>
      <c r="BK1924" s="1217"/>
      <c r="BL1924" s="1218"/>
      <c r="BM1924" s="587">
        <f t="shared" si="430"/>
        <v>0</v>
      </c>
      <c r="BO1924" s="1215">
        <v>373</v>
      </c>
      <c r="BP1924" s="1216"/>
      <c r="BQ1924" s="1217"/>
      <c r="BR1924" s="1218"/>
      <c r="BS1924" s="587">
        <f t="shared" si="431"/>
        <v>0</v>
      </c>
    </row>
    <row r="1925" spans="1:71" s="17" customFormat="1" ht="16.75" hidden="1" customHeight="1" outlineLevel="2">
      <c r="A1925" s="1215">
        <v>374</v>
      </c>
      <c r="B1925" s="1216"/>
      <c r="C1925" s="1217"/>
      <c r="D1925" s="1218"/>
      <c r="E1925" s="587">
        <f t="shared" si="420"/>
        <v>0</v>
      </c>
      <c r="G1925" s="1215">
        <v>374</v>
      </c>
      <c r="H1925" s="1216"/>
      <c r="I1925" s="1217"/>
      <c r="J1925" s="1218"/>
      <c r="K1925" s="587">
        <f t="shared" si="421"/>
        <v>0</v>
      </c>
      <c r="M1925" s="1215">
        <v>374</v>
      </c>
      <c r="N1925" s="1216"/>
      <c r="O1925" s="1217"/>
      <c r="P1925" s="1218"/>
      <c r="Q1925" s="587">
        <f t="shared" si="422"/>
        <v>0</v>
      </c>
      <c r="S1925" s="1215">
        <v>374</v>
      </c>
      <c r="T1925" s="1216"/>
      <c r="U1925" s="1217"/>
      <c r="V1925" s="1218"/>
      <c r="W1925" s="587">
        <f t="shared" si="423"/>
        <v>0</v>
      </c>
      <c r="Y1925" s="1215">
        <v>374</v>
      </c>
      <c r="Z1925" s="1216"/>
      <c r="AA1925" s="1217"/>
      <c r="AB1925" s="1218"/>
      <c r="AC1925" s="587">
        <f t="shared" si="424"/>
        <v>0</v>
      </c>
      <c r="AE1925" s="1215">
        <v>374</v>
      </c>
      <c r="AF1925" s="1216"/>
      <c r="AG1925" s="1217"/>
      <c r="AH1925" s="1218"/>
      <c r="AI1925" s="587">
        <f t="shared" si="425"/>
        <v>0</v>
      </c>
      <c r="AK1925" s="1215">
        <v>374</v>
      </c>
      <c r="AL1925" s="1216"/>
      <c r="AM1925" s="1217"/>
      <c r="AN1925" s="1218"/>
      <c r="AO1925" s="587">
        <f t="shared" si="426"/>
        <v>0</v>
      </c>
      <c r="AQ1925" s="1215">
        <v>374</v>
      </c>
      <c r="AR1925" s="1216"/>
      <c r="AS1925" s="1217"/>
      <c r="AT1925" s="1218"/>
      <c r="AU1925" s="587">
        <f t="shared" si="427"/>
        <v>0</v>
      </c>
      <c r="AW1925" s="1215">
        <v>374</v>
      </c>
      <c r="AX1925" s="1216"/>
      <c r="AY1925" s="1217"/>
      <c r="AZ1925" s="1218"/>
      <c r="BA1925" s="587">
        <f t="shared" si="428"/>
        <v>0</v>
      </c>
      <c r="BC1925" s="1215">
        <v>374</v>
      </c>
      <c r="BD1925" s="1216"/>
      <c r="BE1925" s="1217"/>
      <c r="BF1925" s="1218"/>
      <c r="BG1925" s="587">
        <f t="shared" si="429"/>
        <v>0</v>
      </c>
      <c r="BI1925" s="1215">
        <v>374</v>
      </c>
      <c r="BJ1925" s="1216"/>
      <c r="BK1925" s="1217"/>
      <c r="BL1925" s="1218"/>
      <c r="BM1925" s="587">
        <f t="shared" si="430"/>
        <v>0</v>
      </c>
      <c r="BO1925" s="1215">
        <v>374</v>
      </c>
      <c r="BP1925" s="1216"/>
      <c r="BQ1925" s="1217"/>
      <c r="BR1925" s="1218"/>
      <c r="BS1925" s="587">
        <f t="shared" si="431"/>
        <v>0</v>
      </c>
    </row>
    <row r="1926" spans="1:71" s="17" customFormat="1" ht="16.75" hidden="1" customHeight="1" outlineLevel="2">
      <c r="A1926" s="1215">
        <v>375</v>
      </c>
      <c r="B1926" s="1216"/>
      <c r="C1926" s="1217"/>
      <c r="D1926" s="1218"/>
      <c r="E1926" s="587">
        <f t="shared" si="420"/>
        <v>0</v>
      </c>
      <c r="G1926" s="1215">
        <v>375</v>
      </c>
      <c r="H1926" s="1216"/>
      <c r="I1926" s="1217"/>
      <c r="J1926" s="1218"/>
      <c r="K1926" s="587">
        <f t="shared" si="421"/>
        <v>0</v>
      </c>
      <c r="M1926" s="1215">
        <v>375</v>
      </c>
      <c r="N1926" s="1216"/>
      <c r="O1926" s="1217"/>
      <c r="P1926" s="1218"/>
      <c r="Q1926" s="587">
        <f t="shared" si="422"/>
        <v>0</v>
      </c>
      <c r="S1926" s="1215">
        <v>375</v>
      </c>
      <c r="T1926" s="1216"/>
      <c r="U1926" s="1217"/>
      <c r="V1926" s="1218"/>
      <c r="W1926" s="587">
        <f t="shared" si="423"/>
        <v>0</v>
      </c>
      <c r="Y1926" s="1215">
        <v>375</v>
      </c>
      <c r="Z1926" s="1216"/>
      <c r="AA1926" s="1217"/>
      <c r="AB1926" s="1218"/>
      <c r="AC1926" s="587">
        <f t="shared" si="424"/>
        <v>0</v>
      </c>
      <c r="AE1926" s="1215">
        <v>375</v>
      </c>
      <c r="AF1926" s="1216"/>
      <c r="AG1926" s="1217"/>
      <c r="AH1926" s="1218"/>
      <c r="AI1926" s="587">
        <f t="shared" si="425"/>
        <v>0</v>
      </c>
      <c r="AK1926" s="1215">
        <v>375</v>
      </c>
      <c r="AL1926" s="1216"/>
      <c r="AM1926" s="1217"/>
      <c r="AN1926" s="1218"/>
      <c r="AO1926" s="587">
        <f t="shared" si="426"/>
        <v>0</v>
      </c>
      <c r="AQ1926" s="1215">
        <v>375</v>
      </c>
      <c r="AR1926" s="1216"/>
      <c r="AS1926" s="1217"/>
      <c r="AT1926" s="1218"/>
      <c r="AU1926" s="587">
        <f t="shared" si="427"/>
        <v>0</v>
      </c>
      <c r="AW1926" s="1215">
        <v>375</v>
      </c>
      <c r="AX1926" s="1216"/>
      <c r="AY1926" s="1217"/>
      <c r="AZ1926" s="1218"/>
      <c r="BA1926" s="587">
        <f t="shared" si="428"/>
        <v>0</v>
      </c>
      <c r="BC1926" s="1215">
        <v>375</v>
      </c>
      <c r="BD1926" s="1216"/>
      <c r="BE1926" s="1217"/>
      <c r="BF1926" s="1218"/>
      <c r="BG1926" s="587">
        <f t="shared" si="429"/>
        <v>0</v>
      </c>
      <c r="BI1926" s="1215">
        <v>375</v>
      </c>
      <c r="BJ1926" s="1216"/>
      <c r="BK1926" s="1217"/>
      <c r="BL1926" s="1218"/>
      <c r="BM1926" s="587">
        <f t="shared" si="430"/>
        <v>0</v>
      </c>
      <c r="BO1926" s="1215">
        <v>375</v>
      </c>
      <c r="BP1926" s="1216"/>
      <c r="BQ1926" s="1217"/>
      <c r="BR1926" s="1218"/>
      <c r="BS1926" s="587">
        <f t="shared" si="431"/>
        <v>0</v>
      </c>
    </row>
    <row r="1927" spans="1:71" s="17" customFormat="1" ht="16.75" hidden="1" customHeight="1" outlineLevel="2">
      <c r="A1927" s="1215">
        <v>376</v>
      </c>
      <c r="B1927" s="1216"/>
      <c r="C1927" s="1217"/>
      <c r="D1927" s="1218"/>
      <c r="E1927" s="587">
        <f t="shared" si="420"/>
        <v>0</v>
      </c>
      <c r="G1927" s="1215">
        <v>376</v>
      </c>
      <c r="H1927" s="1216"/>
      <c r="I1927" s="1217"/>
      <c r="J1927" s="1218"/>
      <c r="K1927" s="587">
        <f t="shared" si="421"/>
        <v>0</v>
      </c>
      <c r="M1927" s="1215">
        <v>376</v>
      </c>
      <c r="N1927" s="1216"/>
      <c r="O1927" s="1217"/>
      <c r="P1927" s="1218"/>
      <c r="Q1927" s="587">
        <f t="shared" si="422"/>
        <v>0</v>
      </c>
      <c r="S1927" s="1215">
        <v>376</v>
      </c>
      <c r="T1927" s="1216"/>
      <c r="U1927" s="1217"/>
      <c r="V1927" s="1218"/>
      <c r="W1927" s="587">
        <f t="shared" si="423"/>
        <v>0</v>
      </c>
      <c r="Y1927" s="1215">
        <v>376</v>
      </c>
      <c r="Z1927" s="1216"/>
      <c r="AA1927" s="1217"/>
      <c r="AB1927" s="1218"/>
      <c r="AC1927" s="587">
        <f t="shared" si="424"/>
        <v>0</v>
      </c>
      <c r="AE1927" s="1215">
        <v>376</v>
      </c>
      <c r="AF1927" s="1216"/>
      <c r="AG1927" s="1217"/>
      <c r="AH1927" s="1218"/>
      <c r="AI1927" s="587">
        <f t="shared" si="425"/>
        <v>0</v>
      </c>
      <c r="AK1927" s="1215">
        <v>376</v>
      </c>
      <c r="AL1927" s="1216"/>
      <c r="AM1927" s="1217"/>
      <c r="AN1927" s="1218"/>
      <c r="AO1927" s="587">
        <f t="shared" si="426"/>
        <v>0</v>
      </c>
      <c r="AQ1927" s="1215">
        <v>376</v>
      </c>
      <c r="AR1927" s="1216"/>
      <c r="AS1927" s="1217"/>
      <c r="AT1927" s="1218"/>
      <c r="AU1927" s="587">
        <f t="shared" si="427"/>
        <v>0</v>
      </c>
      <c r="AW1927" s="1215">
        <v>376</v>
      </c>
      <c r="AX1927" s="1216"/>
      <c r="AY1927" s="1217"/>
      <c r="AZ1927" s="1218"/>
      <c r="BA1927" s="587">
        <f t="shared" si="428"/>
        <v>0</v>
      </c>
      <c r="BC1927" s="1215">
        <v>376</v>
      </c>
      <c r="BD1927" s="1216"/>
      <c r="BE1927" s="1217"/>
      <c r="BF1927" s="1218"/>
      <c r="BG1927" s="587">
        <f t="shared" si="429"/>
        <v>0</v>
      </c>
      <c r="BI1927" s="1215">
        <v>376</v>
      </c>
      <c r="BJ1927" s="1216"/>
      <c r="BK1927" s="1217"/>
      <c r="BL1927" s="1218"/>
      <c r="BM1927" s="587">
        <f t="shared" si="430"/>
        <v>0</v>
      </c>
      <c r="BO1927" s="1215">
        <v>376</v>
      </c>
      <c r="BP1927" s="1216"/>
      <c r="BQ1927" s="1217"/>
      <c r="BR1927" s="1218"/>
      <c r="BS1927" s="587">
        <f t="shared" si="431"/>
        <v>0</v>
      </c>
    </row>
    <row r="1928" spans="1:71" s="17" customFormat="1" ht="16.75" hidden="1" customHeight="1" outlineLevel="2">
      <c r="A1928" s="1215">
        <v>377</v>
      </c>
      <c r="B1928" s="1216"/>
      <c r="C1928" s="1217"/>
      <c r="D1928" s="1218"/>
      <c r="E1928" s="587">
        <f t="shared" si="420"/>
        <v>0</v>
      </c>
      <c r="G1928" s="1215">
        <v>377</v>
      </c>
      <c r="H1928" s="1216"/>
      <c r="I1928" s="1217"/>
      <c r="J1928" s="1218"/>
      <c r="K1928" s="587">
        <f t="shared" si="421"/>
        <v>0</v>
      </c>
      <c r="M1928" s="1215">
        <v>377</v>
      </c>
      <c r="N1928" s="1216"/>
      <c r="O1928" s="1217"/>
      <c r="P1928" s="1218"/>
      <c r="Q1928" s="587">
        <f t="shared" si="422"/>
        <v>0</v>
      </c>
      <c r="S1928" s="1215">
        <v>377</v>
      </c>
      <c r="T1928" s="1216"/>
      <c r="U1928" s="1217"/>
      <c r="V1928" s="1218"/>
      <c r="W1928" s="587">
        <f t="shared" si="423"/>
        <v>0</v>
      </c>
      <c r="Y1928" s="1215">
        <v>377</v>
      </c>
      <c r="Z1928" s="1216"/>
      <c r="AA1928" s="1217"/>
      <c r="AB1928" s="1218"/>
      <c r="AC1928" s="587">
        <f t="shared" si="424"/>
        <v>0</v>
      </c>
      <c r="AE1928" s="1215">
        <v>377</v>
      </c>
      <c r="AF1928" s="1216"/>
      <c r="AG1928" s="1217"/>
      <c r="AH1928" s="1218"/>
      <c r="AI1928" s="587">
        <f t="shared" si="425"/>
        <v>0</v>
      </c>
      <c r="AK1928" s="1215">
        <v>377</v>
      </c>
      <c r="AL1928" s="1216"/>
      <c r="AM1928" s="1217"/>
      <c r="AN1928" s="1218"/>
      <c r="AO1928" s="587">
        <f t="shared" si="426"/>
        <v>0</v>
      </c>
      <c r="AQ1928" s="1215">
        <v>377</v>
      </c>
      <c r="AR1928" s="1216"/>
      <c r="AS1928" s="1217"/>
      <c r="AT1928" s="1218"/>
      <c r="AU1928" s="587">
        <f t="shared" si="427"/>
        <v>0</v>
      </c>
      <c r="AW1928" s="1215">
        <v>377</v>
      </c>
      <c r="AX1928" s="1216"/>
      <c r="AY1928" s="1217"/>
      <c r="AZ1928" s="1218"/>
      <c r="BA1928" s="587">
        <f t="shared" si="428"/>
        <v>0</v>
      </c>
      <c r="BC1928" s="1215">
        <v>377</v>
      </c>
      <c r="BD1928" s="1216"/>
      <c r="BE1928" s="1217"/>
      <c r="BF1928" s="1218"/>
      <c r="BG1928" s="587">
        <f t="shared" si="429"/>
        <v>0</v>
      </c>
      <c r="BI1928" s="1215">
        <v>377</v>
      </c>
      <c r="BJ1928" s="1216"/>
      <c r="BK1928" s="1217"/>
      <c r="BL1928" s="1218"/>
      <c r="BM1928" s="587">
        <f t="shared" si="430"/>
        <v>0</v>
      </c>
      <c r="BO1928" s="1215">
        <v>377</v>
      </c>
      <c r="BP1928" s="1216"/>
      <c r="BQ1928" s="1217"/>
      <c r="BR1928" s="1218"/>
      <c r="BS1928" s="587">
        <f t="shared" si="431"/>
        <v>0</v>
      </c>
    </row>
    <row r="1929" spans="1:71" s="17" customFormat="1" ht="16.75" hidden="1" customHeight="1" outlineLevel="2">
      <c r="A1929" s="1215">
        <v>378</v>
      </c>
      <c r="B1929" s="1216"/>
      <c r="C1929" s="1217"/>
      <c r="D1929" s="1218"/>
      <c r="E1929" s="587">
        <f t="shared" si="420"/>
        <v>0</v>
      </c>
      <c r="G1929" s="1215">
        <v>378</v>
      </c>
      <c r="H1929" s="1216"/>
      <c r="I1929" s="1217"/>
      <c r="J1929" s="1218"/>
      <c r="K1929" s="587">
        <f t="shared" si="421"/>
        <v>0</v>
      </c>
      <c r="M1929" s="1215">
        <v>378</v>
      </c>
      <c r="N1929" s="1216"/>
      <c r="O1929" s="1217"/>
      <c r="P1929" s="1218"/>
      <c r="Q1929" s="587">
        <f t="shared" si="422"/>
        <v>0</v>
      </c>
      <c r="S1929" s="1215">
        <v>378</v>
      </c>
      <c r="T1929" s="1216"/>
      <c r="U1929" s="1217"/>
      <c r="V1929" s="1218"/>
      <c r="W1929" s="587">
        <f t="shared" si="423"/>
        <v>0</v>
      </c>
      <c r="Y1929" s="1215">
        <v>378</v>
      </c>
      <c r="Z1929" s="1216"/>
      <c r="AA1929" s="1217"/>
      <c r="AB1929" s="1218"/>
      <c r="AC1929" s="587">
        <f t="shared" si="424"/>
        <v>0</v>
      </c>
      <c r="AE1929" s="1215">
        <v>378</v>
      </c>
      <c r="AF1929" s="1216"/>
      <c r="AG1929" s="1217"/>
      <c r="AH1929" s="1218"/>
      <c r="AI1929" s="587">
        <f t="shared" si="425"/>
        <v>0</v>
      </c>
      <c r="AK1929" s="1215">
        <v>378</v>
      </c>
      <c r="AL1929" s="1216"/>
      <c r="AM1929" s="1217"/>
      <c r="AN1929" s="1218"/>
      <c r="AO1929" s="587">
        <f t="shared" si="426"/>
        <v>0</v>
      </c>
      <c r="AQ1929" s="1215">
        <v>378</v>
      </c>
      <c r="AR1929" s="1216"/>
      <c r="AS1929" s="1217"/>
      <c r="AT1929" s="1218"/>
      <c r="AU1929" s="587">
        <f t="shared" si="427"/>
        <v>0</v>
      </c>
      <c r="AW1929" s="1215">
        <v>378</v>
      </c>
      <c r="AX1929" s="1216"/>
      <c r="AY1929" s="1217"/>
      <c r="AZ1929" s="1218"/>
      <c r="BA1929" s="587">
        <f t="shared" si="428"/>
        <v>0</v>
      </c>
      <c r="BC1929" s="1215">
        <v>378</v>
      </c>
      <c r="BD1929" s="1216"/>
      <c r="BE1929" s="1217"/>
      <c r="BF1929" s="1218"/>
      <c r="BG1929" s="587">
        <f t="shared" si="429"/>
        <v>0</v>
      </c>
      <c r="BI1929" s="1215">
        <v>378</v>
      </c>
      <c r="BJ1929" s="1216"/>
      <c r="BK1929" s="1217"/>
      <c r="BL1929" s="1218"/>
      <c r="BM1929" s="587">
        <f t="shared" si="430"/>
        <v>0</v>
      </c>
      <c r="BO1929" s="1215">
        <v>378</v>
      </c>
      <c r="BP1929" s="1216"/>
      <c r="BQ1929" s="1217"/>
      <c r="BR1929" s="1218"/>
      <c r="BS1929" s="587">
        <f t="shared" si="431"/>
        <v>0</v>
      </c>
    </row>
    <row r="1930" spans="1:71" s="17" customFormat="1" ht="16.75" hidden="1" customHeight="1" outlineLevel="2">
      <c r="A1930" s="1215">
        <v>379</v>
      </c>
      <c r="B1930" s="1216"/>
      <c r="C1930" s="1217"/>
      <c r="D1930" s="1218"/>
      <c r="E1930" s="587">
        <f t="shared" si="420"/>
        <v>0</v>
      </c>
      <c r="G1930" s="1215">
        <v>379</v>
      </c>
      <c r="H1930" s="1216"/>
      <c r="I1930" s="1217"/>
      <c r="J1930" s="1218"/>
      <c r="K1930" s="587">
        <f t="shared" si="421"/>
        <v>0</v>
      </c>
      <c r="M1930" s="1215">
        <v>379</v>
      </c>
      <c r="N1930" s="1216"/>
      <c r="O1930" s="1217"/>
      <c r="P1930" s="1218"/>
      <c r="Q1930" s="587">
        <f t="shared" si="422"/>
        <v>0</v>
      </c>
      <c r="S1930" s="1215">
        <v>379</v>
      </c>
      <c r="T1930" s="1216"/>
      <c r="U1930" s="1217"/>
      <c r="V1930" s="1218"/>
      <c r="W1930" s="587">
        <f t="shared" si="423"/>
        <v>0</v>
      </c>
      <c r="Y1930" s="1215">
        <v>379</v>
      </c>
      <c r="Z1930" s="1216"/>
      <c r="AA1930" s="1217"/>
      <c r="AB1930" s="1218"/>
      <c r="AC1930" s="587">
        <f t="shared" si="424"/>
        <v>0</v>
      </c>
      <c r="AE1930" s="1215">
        <v>379</v>
      </c>
      <c r="AF1930" s="1216"/>
      <c r="AG1930" s="1217"/>
      <c r="AH1930" s="1218"/>
      <c r="AI1930" s="587">
        <f t="shared" si="425"/>
        <v>0</v>
      </c>
      <c r="AK1930" s="1215">
        <v>379</v>
      </c>
      <c r="AL1930" s="1216"/>
      <c r="AM1930" s="1217"/>
      <c r="AN1930" s="1218"/>
      <c r="AO1930" s="587">
        <f t="shared" si="426"/>
        <v>0</v>
      </c>
      <c r="AQ1930" s="1215">
        <v>379</v>
      </c>
      <c r="AR1930" s="1216"/>
      <c r="AS1930" s="1217"/>
      <c r="AT1930" s="1218"/>
      <c r="AU1930" s="587">
        <f t="shared" si="427"/>
        <v>0</v>
      </c>
      <c r="AW1930" s="1215">
        <v>379</v>
      </c>
      <c r="AX1930" s="1216"/>
      <c r="AY1930" s="1217"/>
      <c r="AZ1930" s="1218"/>
      <c r="BA1930" s="587">
        <f t="shared" si="428"/>
        <v>0</v>
      </c>
      <c r="BC1930" s="1215">
        <v>379</v>
      </c>
      <c r="BD1930" s="1216"/>
      <c r="BE1930" s="1217"/>
      <c r="BF1930" s="1218"/>
      <c r="BG1930" s="587">
        <f t="shared" si="429"/>
        <v>0</v>
      </c>
      <c r="BI1930" s="1215">
        <v>379</v>
      </c>
      <c r="BJ1930" s="1216"/>
      <c r="BK1930" s="1217"/>
      <c r="BL1930" s="1218"/>
      <c r="BM1930" s="587">
        <f t="shared" si="430"/>
        <v>0</v>
      </c>
      <c r="BO1930" s="1215">
        <v>379</v>
      </c>
      <c r="BP1930" s="1216"/>
      <c r="BQ1930" s="1217"/>
      <c r="BR1930" s="1218"/>
      <c r="BS1930" s="587">
        <f t="shared" si="431"/>
        <v>0</v>
      </c>
    </row>
    <row r="1931" spans="1:71" s="17" customFormat="1" ht="16.75" hidden="1" customHeight="1" outlineLevel="2">
      <c r="A1931" s="1215">
        <v>380</v>
      </c>
      <c r="B1931" s="1216"/>
      <c r="C1931" s="1217"/>
      <c r="D1931" s="1218"/>
      <c r="E1931" s="587">
        <f t="shared" si="420"/>
        <v>0</v>
      </c>
      <c r="G1931" s="1215">
        <v>380</v>
      </c>
      <c r="H1931" s="1216"/>
      <c r="I1931" s="1217"/>
      <c r="J1931" s="1218"/>
      <c r="K1931" s="587">
        <f t="shared" si="421"/>
        <v>0</v>
      </c>
      <c r="M1931" s="1215">
        <v>380</v>
      </c>
      <c r="N1931" s="1216"/>
      <c r="O1931" s="1217"/>
      <c r="P1931" s="1218"/>
      <c r="Q1931" s="587">
        <f t="shared" si="422"/>
        <v>0</v>
      </c>
      <c r="S1931" s="1215">
        <v>380</v>
      </c>
      <c r="T1931" s="1216"/>
      <c r="U1931" s="1217"/>
      <c r="V1931" s="1218"/>
      <c r="W1931" s="587">
        <f t="shared" si="423"/>
        <v>0</v>
      </c>
      <c r="Y1931" s="1215">
        <v>380</v>
      </c>
      <c r="Z1931" s="1216"/>
      <c r="AA1931" s="1217"/>
      <c r="AB1931" s="1218"/>
      <c r="AC1931" s="587">
        <f t="shared" si="424"/>
        <v>0</v>
      </c>
      <c r="AE1931" s="1215">
        <v>380</v>
      </c>
      <c r="AF1931" s="1216"/>
      <c r="AG1931" s="1217"/>
      <c r="AH1931" s="1218"/>
      <c r="AI1931" s="587">
        <f t="shared" si="425"/>
        <v>0</v>
      </c>
      <c r="AK1931" s="1215">
        <v>380</v>
      </c>
      <c r="AL1931" s="1216"/>
      <c r="AM1931" s="1217"/>
      <c r="AN1931" s="1218"/>
      <c r="AO1931" s="587">
        <f t="shared" si="426"/>
        <v>0</v>
      </c>
      <c r="AQ1931" s="1215">
        <v>380</v>
      </c>
      <c r="AR1931" s="1216"/>
      <c r="AS1931" s="1217"/>
      <c r="AT1931" s="1218"/>
      <c r="AU1931" s="587">
        <f t="shared" si="427"/>
        <v>0</v>
      </c>
      <c r="AW1931" s="1215">
        <v>380</v>
      </c>
      <c r="AX1931" s="1216"/>
      <c r="AY1931" s="1217"/>
      <c r="AZ1931" s="1218"/>
      <c r="BA1931" s="587">
        <f t="shared" si="428"/>
        <v>0</v>
      </c>
      <c r="BC1931" s="1215">
        <v>380</v>
      </c>
      <c r="BD1931" s="1216"/>
      <c r="BE1931" s="1217"/>
      <c r="BF1931" s="1218"/>
      <c r="BG1931" s="587">
        <f t="shared" si="429"/>
        <v>0</v>
      </c>
      <c r="BI1931" s="1215">
        <v>380</v>
      </c>
      <c r="BJ1931" s="1216"/>
      <c r="BK1931" s="1217"/>
      <c r="BL1931" s="1218"/>
      <c r="BM1931" s="587">
        <f t="shared" si="430"/>
        <v>0</v>
      </c>
      <c r="BO1931" s="1215">
        <v>380</v>
      </c>
      <c r="BP1931" s="1216"/>
      <c r="BQ1931" s="1217"/>
      <c r="BR1931" s="1218"/>
      <c r="BS1931" s="587">
        <f t="shared" si="431"/>
        <v>0</v>
      </c>
    </row>
    <row r="1932" spans="1:71" s="17" customFormat="1" ht="16.75" hidden="1" customHeight="1" outlineLevel="2">
      <c r="A1932" s="1215">
        <v>381</v>
      </c>
      <c r="B1932" s="1216"/>
      <c r="C1932" s="1217"/>
      <c r="D1932" s="1218"/>
      <c r="E1932" s="587">
        <f t="shared" si="420"/>
        <v>0</v>
      </c>
      <c r="G1932" s="1215">
        <v>381</v>
      </c>
      <c r="H1932" s="1216"/>
      <c r="I1932" s="1217"/>
      <c r="J1932" s="1218"/>
      <c r="K1932" s="587">
        <f t="shared" si="421"/>
        <v>0</v>
      </c>
      <c r="M1932" s="1215">
        <v>381</v>
      </c>
      <c r="N1932" s="1216"/>
      <c r="O1932" s="1217"/>
      <c r="P1932" s="1218"/>
      <c r="Q1932" s="587">
        <f t="shared" si="422"/>
        <v>0</v>
      </c>
      <c r="S1932" s="1215">
        <v>381</v>
      </c>
      <c r="T1932" s="1216"/>
      <c r="U1932" s="1217"/>
      <c r="V1932" s="1218"/>
      <c r="W1932" s="587">
        <f t="shared" si="423"/>
        <v>0</v>
      </c>
      <c r="Y1932" s="1215">
        <v>381</v>
      </c>
      <c r="Z1932" s="1216"/>
      <c r="AA1932" s="1217"/>
      <c r="AB1932" s="1218"/>
      <c r="AC1932" s="587">
        <f t="shared" si="424"/>
        <v>0</v>
      </c>
      <c r="AE1932" s="1215">
        <v>381</v>
      </c>
      <c r="AF1932" s="1216"/>
      <c r="AG1932" s="1217"/>
      <c r="AH1932" s="1218"/>
      <c r="AI1932" s="587">
        <f t="shared" si="425"/>
        <v>0</v>
      </c>
      <c r="AK1932" s="1215">
        <v>381</v>
      </c>
      <c r="AL1932" s="1216"/>
      <c r="AM1932" s="1217"/>
      <c r="AN1932" s="1218"/>
      <c r="AO1932" s="587">
        <f t="shared" si="426"/>
        <v>0</v>
      </c>
      <c r="AQ1932" s="1215">
        <v>381</v>
      </c>
      <c r="AR1932" s="1216"/>
      <c r="AS1932" s="1217"/>
      <c r="AT1932" s="1218"/>
      <c r="AU1932" s="587">
        <f t="shared" si="427"/>
        <v>0</v>
      </c>
      <c r="AW1932" s="1215">
        <v>381</v>
      </c>
      <c r="AX1932" s="1216"/>
      <c r="AY1932" s="1217"/>
      <c r="AZ1932" s="1218"/>
      <c r="BA1932" s="587">
        <f t="shared" si="428"/>
        <v>0</v>
      </c>
      <c r="BC1932" s="1215">
        <v>381</v>
      </c>
      <c r="BD1932" s="1216"/>
      <c r="BE1932" s="1217"/>
      <c r="BF1932" s="1218"/>
      <c r="BG1932" s="587">
        <f t="shared" si="429"/>
        <v>0</v>
      </c>
      <c r="BI1932" s="1215">
        <v>381</v>
      </c>
      <c r="BJ1932" s="1216"/>
      <c r="BK1932" s="1217"/>
      <c r="BL1932" s="1218"/>
      <c r="BM1932" s="587">
        <f t="shared" si="430"/>
        <v>0</v>
      </c>
      <c r="BO1932" s="1215">
        <v>381</v>
      </c>
      <c r="BP1932" s="1216"/>
      <c r="BQ1932" s="1217"/>
      <c r="BR1932" s="1218"/>
      <c r="BS1932" s="587">
        <f t="shared" si="431"/>
        <v>0</v>
      </c>
    </row>
    <row r="1933" spans="1:71" s="17" customFormat="1" ht="16.75" hidden="1" customHeight="1" outlineLevel="2">
      <c r="A1933" s="1215">
        <v>382</v>
      </c>
      <c r="B1933" s="1216"/>
      <c r="C1933" s="1217"/>
      <c r="D1933" s="1218"/>
      <c r="E1933" s="587">
        <f t="shared" si="420"/>
        <v>0</v>
      </c>
      <c r="G1933" s="1215">
        <v>382</v>
      </c>
      <c r="H1933" s="1216"/>
      <c r="I1933" s="1217"/>
      <c r="J1933" s="1218"/>
      <c r="K1933" s="587">
        <f t="shared" si="421"/>
        <v>0</v>
      </c>
      <c r="M1933" s="1215">
        <v>382</v>
      </c>
      <c r="N1933" s="1216"/>
      <c r="O1933" s="1217"/>
      <c r="P1933" s="1218"/>
      <c r="Q1933" s="587">
        <f t="shared" si="422"/>
        <v>0</v>
      </c>
      <c r="S1933" s="1215">
        <v>382</v>
      </c>
      <c r="T1933" s="1216"/>
      <c r="U1933" s="1217"/>
      <c r="V1933" s="1218"/>
      <c r="W1933" s="587">
        <f t="shared" si="423"/>
        <v>0</v>
      </c>
      <c r="Y1933" s="1215">
        <v>382</v>
      </c>
      <c r="Z1933" s="1216"/>
      <c r="AA1933" s="1217"/>
      <c r="AB1933" s="1218"/>
      <c r="AC1933" s="587">
        <f t="shared" si="424"/>
        <v>0</v>
      </c>
      <c r="AE1933" s="1215">
        <v>382</v>
      </c>
      <c r="AF1933" s="1216"/>
      <c r="AG1933" s="1217"/>
      <c r="AH1933" s="1218"/>
      <c r="AI1933" s="587">
        <f t="shared" si="425"/>
        <v>0</v>
      </c>
      <c r="AK1933" s="1215">
        <v>382</v>
      </c>
      <c r="AL1933" s="1216"/>
      <c r="AM1933" s="1217"/>
      <c r="AN1933" s="1218"/>
      <c r="AO1933" s="587">
        <f t="shared" si="426"/>
        <v>0</v>
      </c>
      <c r="AQ1933" s="1215">
        <v>382</v>
      </c>
      <c r="AR1933" s="1216"/>
      <c r="AS1933" s="1217"/>
      <c r="AT1933" s="1218"/>
      <c r="AU1933" s="587">
        <f t="shared" si="427"/>
        <v>0</v>
      </c>
      <c r="AW1933" s="1215">
        <v>382</v>
      </c>
      <c r="AX1933" s="1216"/>
      <c r="AY1933" s="1217"/>
      <c r="AZ1933" s="1218"/>
      <c r="BA1933" s="587">
        <f t="shared" si="428"/>
        <v>0</v>
      </c>
      <c r="BC1933" s="1215">
        <v>382</v>
      </c>
      <c r="BD1933" s="1216"/>
      <c r="BE1933" s="1217"/>
      <c r="BF1933" s="1218"/>
      <c r="BG1933" s="587">
        <f t="shared" si="429"/>
        <v>0</v>
      </c>
      <c r="BI1933" s="1215">
        <v>382</v>
      </c>
      <c r="BJ1933" s="1216"/>
      <c r="BK1933" s="1217"/>
      <c r="BL1933" s="1218"/>
      <c r="BM1933" s="587">
        <f t="shared" si="430"/>
        <v>0</v>
      </c>
      <c r="BO1933" s="1215">
        <v>382</v>
      </c>
      <c r="BP1933" s="1216"/>
      <c r="BQ1933" s="1217"/>
      <c r="BR1933" s="1218"/>
      <c r="BS1933" s="587">
        <f t="shared" si="431"/>
        <v>0</v>
      </c>
    </row>
    <row r="1934" spans="1:71" s="17" customFormat="1" ht="16.75" hidden="1" customHeight="1" outlineLevel="2">
      <c r="A1934" s="1215">
        <v>383</v>
      </c>
      <c r="B1934" s="1216"/>
      <c r="C1934" s="1217"/>
      <c r="D1934" s="1218"/>
      <c r="E1934" s="587">
        <f t="shared" si="420"/>
        <v>0</v>
      </c>
      <c r="G1934" s="1215">
        <v>383</v>
      </c>
      <c r="H1934" s="1216"/>
      <c r="I1934" s="1217"/>
      <c r="J1934" s="1218"/>
      <c r="K1934" s="587">
        <f t="shared" si="421"/>
        <v>0</v>
      </c>
      <c r="M1934" s="1215">
        <v>383</v>
      </c>
      <c r="N1934" s="1216"/>
      <c r="O1934" s="1217"/>
      <c r="P1934" s="1218"/>
      <c r="Q1934" s="587">
        <f t="shared" si="422"/>
        <v>0</v>
      </c>
      <c r="S1934" s="1215">
        <v>383</v>
      </c>
      <c r="T1934" s="1216"/>
      <c r="U1934" s="1217"/>
      <c r="V1934" s="1218"/>
      <c r="W1934" s="587">
        <f t="shared" si="423"/>
        <v>0</v>
      </c>
      <c r="Y1934" s="1215">
        <v>383</v>
      </c>
      <c r="Z1934" s="1216"/>
      <c r="AA1934" s="1217"/>
      <c r="AB1934" s="1218"/>
      <c r="AC1934" s="587">
        <f t="shared" si="424"/>
        <v>0</v>
      </c>
      <c r="AE1934" s="1215">
        <v>383</v>
      </c>
      <c r="AF1934" s="1216"/>
      <c r="AG1934" s="1217"/>
      <c r="AH1934" s="1218"/>
      <c r="AI1934" s="587">
        <f t="shared" si="425"/>
        <v>0</v>
      </c>
      <c r="AK1934" s="1215">
        <v>383</v>
      </c>
      <c r="AL1934" s="1216"/>
      <c r="AM1934" s="1217"/>
      <c r="AN1934" s="1218"/>
      <c r="AO1934" s="587">
        <f t="shared" si="426"/>
        <v>0</v>
      </c>
      <c r="AQ1934" s="1215">
        <v>383</v>
      </c>
      <c r="AR1934" s="1216"/>
      <c r="AS1934" s="1217"/>
      <c r="AT1934" s="1218"/>
      <c r="AU1934" s="587">
        <f t="shared" si="427"/>
        <v>0</v>
      </c>
      <c r="AW1934" s="1215">
        <v>383</v>
      </c>
      <c r="AX1934" s="1216"/>
      <c r="AY1934" s="1217"/>
      <c r="AZ1934" s="1218"/>
      <c r="BA1934" s="587">
        <f t="shared" si="428"/>
        <v>0</v>
      </c>
      <c r="BC1934" s="1215">
        <v>383</v>
      </c>
      <c r="BD1934" s="1216"/>
      <c r="BE1934" s="1217"/>
      <c r="BF1934" s="1218"/>
      <c r="BG1934" s="587">
        <f t="shared" si="429"/>
        <v>0</v>
      </c>
      <c r="BI1934" s="1215">
        <v>383</v>
      </c>
      <c r="BJ1934" s="1216"/>
      <c r="BK1934" s="1217"/>
      <c r="BL1934" s="1218"/>
      <c r="BM1934" s="587">
        <f t="shared" si="430"/>
        <v>0</v>
      </c>
      <c r="BO1934" s="1215">
        <v>383</v>
      </c>
      <c r="BP1934" s="1216"/>
      <c r="BQ1934" s="1217"/>
      <c r="BR1934" s="1218"/>
      <c r="BS1934" s="587">
        <f t="shared" si="431"/>
        <v>0</v>
      </c>
    </row>
    <row r="1935" spans="1:71" s="17" customFormat="1" ht="16.75" hidden="1" customHeight="1" outlineLevel="2">
      <c r="A1935" s="1215">
        <v>384</v>
      </c>
      <c r="B1935" s="1216"/>
      <c r="C1935" s="1217"/>
      <c r="D1935" s="1218"/>
      <c r="E1935" s="587">
        <f t="shared" si="420"/>
        <v>0</v>
      </c>
      <c r="G1935" s="1215">
        <v>384</v>
      </c>
      <c r="H1935" s="1216"/>
      <c r="I1935" s="1217"/>
      <c r="J1935" s="1218"/>
      <c r="K1935" s="587">
        <f t="shared" si="421"/>
        <v>0</v>
      </c>
      <c r="M1935" s="1215">
        <v>384</v>
      </c>
      <c r="N1935" s="1216"/>
      <c r="O1935" s="1217"/>
      <c r="P1935" s="1218"/>
      <c r="Q1935" s="587">
        <f t="shared" si="422"/>
        <v>0</v>
      </c>
      <c r="S1935" s="1215">
        <v>384</v>
      </c>
      <c r="T1935" s="1216"/>
      <c r="U1935" s="1217"/>
      <c r="V1935" s="1218"/>
      <c r="W1935" s="587">
        <f t="shared" si="423"/>
        <v>0</v>
      </c>
      <c r="Y1935" s="1215">
        <v>384</v>
      </c>
      <c r="Z1935" s="1216"/>
      <c r="AA1935" s="1217"/>
      <c r="AB1935" s="1218"/>
      <c r="AC1935" s="587">
        <f t="shared" si="424"/>
        <v>0</v>
      </c>
      <c r="AE1935" s="1215">
        <v>384</v>
      </c>
      <c r="AF1935" s="1216"/>
      <c r="AG1935" s="1217"/>
      <c r="AH1935" s="1218"/>
      <c r="AI1935" s="587">
        <f t="shared" si="425"/>
        <v>0</v>
      </c>
      <c r="AK1935" s="1215">
        <v>384</v>
      </c>
      <c r="AL1935" s="1216"/>
      <c r="AM1935" s="1217"/>
      <c r="AN1935" s="1218"/>
      <c r="AO1935" s="587">
        <f t="shared" si="426"/>
        <v>0</v>
      </c>
      <c r="AQ1935" s="1215">
        <v>384</v>
      </c>
      <c r="AR1935" s="1216"/>
      <c r="AS1935" s="1217"/>
      <c r="AT1935" s="1218"/>
      <c r="AU1935" s="587">
        <f t="shared" si="427"/>
        <v>0</v>
      </c>
      <c r="AW1935" s="1215">
        <v>384</v>
      </c>
      <c r="AX1935" s="1216"/>
      <c r="AY1935" s="1217"/>
      <c r="AZ1935" s="1218"/>
      <c r="BA1935" s="587">
        <f t="shared" si="428"/>
        <v>0</v>
      </c>
      <c r="BC1935" s="1215">
        <v>384</v>
      </c>
      <c r="BD1935" s="1216"/>
      <c r="BE1935" s="1217"/>
      <c r="BF1935" s="1218"/>
      <c r="BG1935" s="587">
        <f t="shared" si="429"/>
        <v>0</v>
      </c>
      <c r="BI1935" s="1215">
        <v>384</v>
      </c>
      <c r="BJ1935" s="1216"/>
      <c r="BK1935" s="1217"/>
      <c r="BL1935" s="1218"/>
      <c r="BM1935" s="587">
        <f t="shared" si="430"/>
        <v>0</v>
      </c>
      <c r="BO1935" s="1215">
        <v>384</v>
      </c>
      <c r="BP1935" s="1216"/>
      <c r="BQ1935" s="1217"/>
      <c r="BR1935" s="1218"/>
      <c r="BS1935" s="587">
        <f t="shared" si="431"/>
        <v>0</v>
      </c>
    </row>
    <row r="1936" spans="1:71" s="17" customFormat="1" ht="16.75" hidden="1" customHeight="1" outlineLevel="2">
      <c r="A1936" s="1215">
        <v>385</v>
      </c>
      <c r="B1936" s="1216"/>
      <c r="C1936" s="1217"/>
      <c r="D1936" s="1218"/>
      <c r="E1936" s="587">
        <f t="shared" si="420"/>
        <v>0</v>
      </c>
      <c r="G1936" s="1215">
        <v>385</v>
      </c>
      <c r="H1936" s="1216"/>
      <c r="I1936" s="1217"/>
      <c r="J1936" s="1218"/>
      <c r="K1936" s="587">
        <f t="shared" si="421"/>
        <v>0</v>
      </c>
      <c r="M1936" s="1215">
        <v>385</v>
      </c>
      <c r="N1936" s="1216"/>
      <c r="O1936" s="1217"/>
      <c r="P1936" s="1218"/>
      <c r="Q1936" s="587">
        <f t="shared" si="422"/>
        <v>0</v>
      </c>
      <c r="S1936" s="1215">
        <v>385</v>
      </c>
      <c r="T1936" s="1216"/>
      <c r="U1936" s="1217"/>
      <c r="V1936" s="1218"/>
      <c r="W1936" s="587">
        <f t="shared" si="423"/>
        <v>0</v>
      </c>
      <c r="Y1936" s="1215">
        <v>385</v>
      </c>
      <c r="Z1936" s="1216"/>
      <c r="AA1936" s="1217"/>
      <c r="AB1936" s="1218"/>
      <c r="AC1936" s="587">
        <f t="shared" si="424"/>
        <v>0</v>
      </c>
      <c r="AE1936" s="1215">
        <v>385</v>
      </c>
      <c r="AF1936" s="1216"/>
      <c r="AG1936" s="1217"/>
      <c r="AH1936" s="1218"/>
      <c r="AI1936" s="587">
        <f t="shared" si="425"/>
        <v>0</v>
      </c>
      <c r="AK1936" s="1215">
        <v>385</v>
      </c>
      <c r="AL1936" s="1216"/>
      <c r="AM1936" s="1217"/>
      <c r="AN1936" s="1218"/>
      <c r="AO1936" s="587">
        <f t="shared" si="426"/>
        <v>0</v>
      </c>
      <c r="AQ1936" s="1215">
        <v>385</v>
      </c>
      <c r="AR1936" s="1216"/>
      <c r="AS1936" s="1217"/>
      <c r="AT1936" s="1218"/>
      <c r="AU1936" s="587">
        <f t="shared" si="427"/>
        <v>0</v>
      </c>
      <c r="AW1936" s="1215">
        <v>385</v>
      </c>
      <c r="AX1936" s="1216"/>
      <c r="AY1936" s="1217"/>
      <c r="AZ1936" s="1218"/>
      <c r="BA1936" s="587">
        <f t="shared" si="428"/>
        <v>0</v>
      </c>
      <c r="BC1936" s="1215">
        <v>385</v>
      </c>
      <c r="BD1936" s="1216"/>
      <c r="BE1936" s="1217"/>
      <c r="BF1936" s="1218"/>
      <c r="BG1936" s="587">
        <f t="shared" si="429"/>
        <v>0</v>
      </c>
      <c r="BI1936" s="1215">
        <v>385</v>
      </c>
      <c r="BJ1936" s="1216"/>
      <c r="BK1936" s="1217"/>
      <c r="BL1936" s="1218"/>
      <c r="BM1936" s="587">
        <f t="shared" si="430"/>
        <v>0</v>
      </c>
      <c r="BO1936" s="1215">
        <v>385</v>
      </c>
      <c r="BP1936" s="1216"/>
      <c r="BQ1936" s="1217"/>
      <c r="BR1936" s="1218"/>
      <c r="BS1936" s="587">
        <f t="shared" si="431"/>
        <v>0</v>
      </c>
    </row>
    <row r="1937" spans="1:71" s="17" customFormat="1" ht="16.75" hidden="1" customHeight="1" outlineLevel="2">
      <c r="A1937" s="1215">
        <v>386</v>
      </c>
      <c r="B1937" s="1216"/>
      <c r="C1937" s="1217"/>
      <c r="D1937" s="1218"/>
      <c r="E1937" s="587">
        <f t="shared" si="420"/>
        <v>0</v>
      </c>
      <c r="G1937" s="1215">
        <v>386</v>
      </c>
      <c r="H1937" s="1216"/>
      <c r="I1937" s="1217"/>
      <c r="J1937" s="1218"/>
      <c r="K1937" s="587">
        <f t="shared" si="421"/>
        <v>0</v>
      </c>
      <c r="M1937" s="1215">
        <v>386</v>
      </c>
      <c r="N1937" s="1216"/>
      <c r="O1937" s="1217"/>
      <c r="P1937" s="1218"/>
      <c r="Q1937" s="587">
        <f t="shared" si="422"/>
        <v>0</v>
      </c>
      <c r="S1937" s="1215">
        <v>386</v>
      </c>
      <c r="T1937" s="1216"/>
      <c r="U1937" s="1217"/>
      <c r="V1937" s="1218"/>
      <c r="W1937" s="587">
        <f t="shared" si="423"/>
        <v>0</v>
      </c>
      <c r="Y1937" s="1215">
        <v>386</v>
      </c>
      <c r="Z1937" s="1216"/>
      <c r="AA1937" s="1217"/>
      <c r="AB1937" s="1218"/>
      <c r="AC1937" s="587">
        <f t="shared" si="424"/>
        <v>0</v>
      </c>
      <c r="AE1937" s="1215">
        <v>386</v>
      </c>
      <c r="AF1937" s="1216"/>
      <c r="AG1937" s="1217"/>
      <c r="AH1937" s="1218"/>
      <c r="AI1937" s="587">
        <f t="shared" si="425"/>
        <v>0</v>
      </c>
      <c r="AK1937" s="1215">
        <v>386</v>
      </c>
      <c r="AL1937" s="1216"/>
      <c r="AM1937" s="1217"/>
      <c r="AN1937" s="1218"/>
      <c r="AO1937" s="587">
        <f t="shared" si="426"/>
        <v>0</v>
      </c>
      <c r="AQ1937" s="1215">
        <v>386</v>
      </c>
      <c r="AR1937" s="1216"/>
      <c r="AS1937" s="1217"/>
      <c r="AT1937" s="1218"/>
      <c r="AU1937" s="587">
        <f t="shared" si="427"/>
        <v>0</v>
      </c>
      <c r="AW1937" s="1215">
        <v>386</v>
      </c>
      <c r="AX1937" s="1216"/>
      <c r="AY1937" s="1217"/>
      <c r="AZ1937" s="1218"/>
      <c r="BA1937" s="587">
        <f t="shared" si="428"/>
        <v>0</v>
      </c>
      <c r="BC1937" s="1215">
        <v>386</v>
      </c>
      <c r="BD1937" s="1216"/>
      <c r="BE1937" s="1217"/>
      <c r="BF1937" s="1218"/>
      <c r="BG1937" s="587">
        <f t="shared" si="429"/>
        <v>0</v>
      </c>
      <c r="BI1937" s="1215">
        <v>386</v>
      </c>
      <c r="BJ1937" s="1216"/>
      <c r="BK1937" s="1217"/>
      <c r="BL1937" s="1218"/>
      <c r="BM1937" s="587">
        <f t="shared" si="430"/>
        <v>0</v>
      </c>
      <c r="BO1937" s="1215">
        <v>386</v>
      </c>
      <c r="BP1937" s="1216"/>
      <c r="BQ1937" s="1217"/>
      <c r="BR1937" s="1218"/>
      <c r="BS1937" s="587">
        <f t="shared" si="431"/>
        <v>0</v>
      </c>
    </row>
    <row r="1938" spans="1:71" s="17" customFormat="1" ht="16.75" hidden="1" customHeight="1" outlineLevel="2">
      <c r="A1938" s="1215">
        <v>387</v>
      </c>
      <c r="B1938" s="1216"/>
      <c r="C1938" s="1217"/>
      <c r="D1938" s="1218"/>
      <c r="E1938" s="587">
        <f t="shared" si="420"/>
        <v>0</v>
      </c>
      <c r="G1938" s="1215">
        <v>387</v>
      </c>
      <c r="H1938" s="1216"/>
      <c r="I1938" s="1217"/>
      <c r="J1938" s="1218"/>
      <c r="K1938" s="587">
        <f t="shared" si="421"/>
        <v>0</v>
      </c>
      <c r="M1938" s="1215">
        <v>387</v>
      </c>
      <c r="N1938" s="1216"/>
      <c r="O1938" s="1217"/>
      <c r="P1938" s="1218"/>
      <c r="Q1938" s="587">
        <f t="shared" si="422"/>
        <v>0</v>
      </c>
      <c r="S1938" s="1215">
        <v>387</v>
      </c>
      <c r="T1938" s="1216"/>
      <c r="U1938" s="1217"/>
      <c r="V1938" s="1218"/>
      <c r="W1938" s="587">
        <f t="shared" si="423"/>
        <v>0</v>
      </c>
      <c r="Y1938" s="1215">
        <v>387</v>
      </c>
      <c r="Z1938" s="1216"/>
      <c r="AA1938" s="1217"/>
      <c r="AB1938" s="1218"/>
      <c r="AC1938" s="587">
        <f t="shared" si="424"/>
        <v>0</v>
      </c>
      <c r="AE1938" s="1215">
        <v>387</v>
      </c>
      <c r="AF1938" s="1216"/>
      <c r="AG1938" s="1217"/>
      <c r="AH1938" s="1218"/>
      <c r="AI1938" s="587">
        <f t="shared" si="425"/>
        <v>0</v>
      </c>
      <c r="AK1938" s="1215">
        <v>387</v>
      </c>
      <c r="AL1938" s="1216"/>
      <c r="AM1938" s="1217"/>
      <c r="AN1938" s="1218"/>
      <c r="AO1938" s="587">
        <f t="shared" si="426"/>
        <v>0</v>
      </c>
      <c r="AQ1938" s="1215">
        <v>387</v>
      </c>
      <c r="AR1938" s="1216"/>
      <c r="AS1938" s="1217"/>
      <c r="AT1938" s="1218"/>
      <c r="AU1938" s="587">
        <f t="shared" si="427"/>
        <v>0</v>
      </c>
      <c r="AW1938" s="1215">
        <v>387</v>
      </c>
      <c r="AX1938" s="1216"/>
      <c r="AY1938" s="1217"/>
      <c r="AZ1938" s="1218"/>
      <c r="BA1938" s="587">
        <f t="shared" si="428"/>
        <v>0</v>
      </c>
      <c r="BC1938" s="1215">
        <v>387</v>
      </c>
      <c r="BD1938" s="1216"/>
      <c r="BE1938" s="1217"/>
      <c r="BF1938" s="1218"/>
      <c r="BG1938" s="587">
        <f t="shared" si="429"/>
        <v>0</v>
      </c>
      <c r="BI1938" s="1215">
        <v>387</v>
      </c>
      <c r="BJ1938" s="1216"/>
      <c r="BK1938" s="1217"/>
      <c r="BL1938" s="1218"/>
      <c r="BM1938" s="587">
        <f t="shared" si="430"/>
        <v>0</v>
      </c>
      <c r="BO1938" s="1215">
        <v>387</v>
      </c>
      <c r="BP1938" s="1216"/>
      <c r="BQ1938" s="1217"/>
      <c r="BR1938" s="1218"/>
      <c r="BS1938" s="587">
        <f t="shared" si="431"/>
        <v>0</v>
      </c>
    </row>
    <row r="1939" spans="1:71" s="17" customFormat="1" ht="16.75" hidden="1" customHeight="1" outlineLevel="2">
      <c r="A1939" s="1215">
        <v>388</v>
      </c>
      <c r="B1939" s="1216"/>
      <c r="C1939" s="1217"/>
      <c r="D1939" s="1218"/>
      <c r="E1939" s="587">
        <f t="shared" si="420"/>
        <v>0</v>
      </c>
      <c r="G1939" s="1215">
        <v>388</v>
      </c>
      <c r="H1939" s="1216"/>
      <c r="I1939" s="1217"/>
      <c r="J1939" s="1218"/>
      <c r="K1939" s="587">
        <f t="shared" si="421"/>
        <v>0</v>
      </c>
      <c r="M1939" s="1215">
        <v>388</v>
      </c>
      <c r="N1939" s="1216"/>
      <c r="O1939" s="1217"/>
      <c r="P1939" s="1218"/>
      <c r="Q1939" s="587">
        <f t="shared" si="422"/>
        <v>0</v>
      </c>
      <c r="S1939" s="1215">
        <v>388</v>
      </c>
      <c r="T1939" s="1216"/>
      <c r="U1939" s="1217"/>
      <c r="V1939" s="1218"/>
      <c r="W1939" s="587">
        <f t="shared" si="423"/>
        <v>0</v>
      </c>
      <c r="Y1939" s="1215">
        <v>388</v>
      </c>
      <c r="Z1939" s="1216"/>
      <c r="AA1939" s="1217"/>
      <c r="AB1939" s="1218"/>
      <c r="AC1939" s="587">
        <f t="shared" si="424"/>
        <v>0</v>
      </c>
      <c r="AE1939" s="1215">
        <v>388</v>
      </c>
      <c r="AF1939" s="1216"/>
      <c r="AG1939" s="1217"/>
      <c r="AH1939" s="1218"/>
      <c r="AI1939" s="587">
        <f t="shared" si="425"/>
        <v>0</v>
      </c>
      <c r="AK1939" s="1215">
        <v>388</v>
      </c>
      <c r="AL1939" s="1216"/>
      <c r="AM1939" s="1217"/>
      <c r="AN1939" s="1218"/>
      <c r="AO1939" s="587">
        <f t="shared" si="426"/>
        <v>0</v>
      </c>
      <c r="AQ1939" s="1215">
        <v>388</v>
      </c>
      <c r="AR1939" s="1216"/>
      <c r="AS1939" s="1217"/>
      <c r="AT1939" s="1218"/>
      <c r="AU1939" s="587">
        <f t="shared" si="427"/>
        <v>0</v>
      </c>
      <c r="AW1939" s="1215">
        <v>388</v>
      </c>
      <c r="AX1939" s="1216"/>
      <c r="AY1939" s="1217"/>
      <c r="AZ1939" s="1218"/>
      <c r="BA1939" s="587">
        <f t="shared" si="428"/>
        <v>0</v>
      </c>
      <c r="BC1939" s="1215">
        <v>388</v>
      </c>
      <c r="BD1939" s="1216"/>
      <c r="BE1939" s="1217"/>
      <c r="BF1939" s="1218"/>
      <c r="BG1939" s="587">
        <f t="shared" si="429"/>
        <v>0</v>
      </c>
      <c r="BI1939" s="1215">
        <v>388</v>
      </c>
      <c r="BJ1939" s="1216"/>
      <c r="BK1939" s="1217"/>
      <c r="BL1939" s="1218"/>
      <c r="BM1939" s="587">
        <f t="shared" si="430"/>
        <v>0</v>
      </c>
      <c r="BO1939" s="1215">
        <v>388</v>
      </c>
      <c r="BP1939" s="1216"/>
      <c r="BQ1939" s="1217"/>
      <c r="BR1939" s="1218"/>
      <c r="BS1939" s="587">
        <f t="shared" si="431"/>
        <v>0</v>
      </c>
    </row>
    <row r="1940" spans="1:71" s="17" customFormat="1" ht="16.75" hidden="1" customHeight="1" outlineLevel="2">
      <c r="A1940" s="1215">
        <v>389</v>
      </c>
      <c r="B1940" s="1216"/>
      <c r="C1940" s="1217"/>
      <c r="D1940" s="1218"/>
      <c r="E1940" s="587">
        <f t="shared" si="420"/>
        <v>0</v>
      </c>
      <c r="G1940" s="1215">
        <v>389</v>
      </c>
      <c r="H1940" s="1216"/>
      <c r="I1940" s="1217"/>
      <c r="J1940" s="1218"/>
      <c r="K1940" s="587">
        <f t="shared" si="421"/>
        <v>0</v>
      </c>
      <c r="M1940" s="1215">
        <v>389</v>
      </c>
      <c r="N1940" s="1216"/>
      <c r="O1940" s="1217"/>
      <c r="P1940" s="1218"/>
      <c r="Q1940" s="587">
        <f t="shared" si="422"/>
        <v>0</v>
      </c>
      <c r="S1940" s="1215">
        <v>389</v>
      </c>
      <c r="T1940" s="1216"/>
      <c r="U1940" s="1217"/>
      <c r="V1940" s="1218"/>
      <c r="W1940" s="587">
        <f t="shared" si="423"/>
        <v>0</v>
      </c>
      <c r="Y1940" s="1215">
        <v>389</v>
      </c>
      <c r="Z1940" s="1216"/>
      <c r="AA1940" s="1217"/>
      <c r="AB1940" s="1218"/>
      <c r="AC1940" s="587">
        <f t="shared" si="424"/>
        <v>0</v>
      </c>
      <c r="AE1940" s="1215">
        <v>389</v>
      </c>
      <c r="AF1940" s="1216"/>
      <c r="AG1940" s="1217"/>
      <c r="AH1940" s="1218"/>
      <c r="AI1940" s="587">
        <f t="shared" si="425"/>
        <v>0</v>
      </c>
      <c r="AK1940" s="1215">
        <v>389</v>
      </c>
      <c r="AL1940" s="1216"/>
      <c r="AM1940" s="1217"/>
      <c r="AN1940" s="1218"/>
      <c r="AO1940" s="587">
        <f t="shared" si="426"/>
        <v>0</v>
      </c>
      <c r="AQ1940" s="1215">
        <v>389</v>
      </c>
      <c r="AR1940" s="1216"/>
      <c r="AS1940" s="1217"/>
      <c r="AT1940" s="1218"/>
      <c r="AU1940" s="587">
        <f t="shared" si="427"/>
        <v>0</v>
      </c>
      <c r="AW1940" s="1215">
        <v>389</v>
      </c>
      <c r="AX1940" s="1216"/>
      <c r="AY1940" s="1217"/>
      <c r="AZ1940" s="1218"/>
      <c r="BA1940" s="587">
        <f t="shared" si="428"/>
        <v>0</v>
      </c>
      <c r="BC1940" s="1215">
        <v>389</v>
      </c>
      <c r="BD1940" s="1216"/>
      <c r="BE1940" s="1217"/>
      <c r="BF1940" s="1218"/>
      <c r="BG1940" s="587">
        <f t="shared" si="429"/>
        <v>0</v>
      </c>
      <c r="BI1940" s="1215">
        <v>389</v>
      </c>
      <c r="BJ1940" s="1216"/>
      <c r="BK1940" s="1217"/>
      <c r="BL1940" s="1218"/>
      <c r="BM1940" s="587">
        <f t="shared" si="430"/>
        <v>0</v>
      </c>
      <c r="BO1940" s="1215">
        <v>389</v>
      </c>
      <c r="BP1940" s="1216"/>
      <c r="BQ1940" s="1217"/>
      <c r="BR1940" s="1218"/>
      <c r="BS1940" s="587">
        <f t="shared" si="431"/>
        <v>0</v>
      </c>
    </row>
    <row r="1941" spans="1:71" s="17" customFormat="1" ht="16.75" hidden="1" customHeight="1" outlineLevel="2">
      <c r="A1941" s="1215">
        <v>390</v>
      </c>
      <c r="B1941" s="1216"/>
      <c r="C1941" s="1217"/>
      <c r="D1941" s="1218"/>
      <c r="E1941" s="587">
        <f t="shared" si="420"/>
        <v>0</v>
      </c>
      <c r="G1941" s="1215">
        <v>390</v>
      </c>
      <c r="H1941" s="1216"/>
      <c r="I1941" s="1217"/>
      <c r="J1941" s="1218"/>
      <c r="K1941" s="587">
        <f t="shared" si="421"/>
        <v>0</v>
      </c>
      <c r="M1941" s="1215">
        <v>390</v>
      </c>
      <c r="N1941" s="1216"/>
      <c r="O1941" s="1217"/>
      <c r="P1941" s="1218"/>
      <c r="Q1941" s="587">
        <f t="shared" si="422"/>
        <v>0</v>
      </c>
      <c r="S1941" s="1215">
        <v>390</v>
      </c>
      <c r="T1941" s="1216"/>
      <c r="U1941" s="1217"/>
      <c r="V1941" s="1218"/>
      <c r="W1941" s="587">
        <f t="shared" si="423"/>
        <v>0</v>
      </c>
      <c r="Y1941" s="1215">
        <v>390</v>
      </c>
      <c r="Z1941" s="1216"/>
      <c r="AA1941" s="1217"/>
      <c r="AB1941" s="1218"/>
      <c r="AC1941" s="587">
        <f t="shared" si="424"/>
        <v>0</v>
      </c>
      <c r="AE1941" s="1215">
        <v>390</v>
      </c>
      <c r="AF1941" s="1216"/>
      <c r="AG1941" s="1217"/>
      <c r="AH1941" s="1218"/>
      <c r="AI1941" s="587">
        <f t="shared" si="425"/>
        <v>0</v>
      </c>
      <c r="AK1941" s="1215">
        <v>390</v>
      </c>
      <c r="AL1941" s="1216"/>
      <c r="AM1941" s="1217"/>
      <c r="AN1941" s="1218"/>
      <c r="AO1941" s="587">
        <f t="shared" si="426"/>
        <v>0</v>
      </c>
      <c r="AQ1941" s="1215">
        <v>390</v>
      </c>
      <c r="AR1941" s="1216"/>
      <c r="AS1941" s="1217"/>
      <c r="AT1941" s="1218"/>
      <c r="AU1941" s="587">
        <f t="shared" si="427"/>
        <v>0</v>
      </c>
      <c r="AW1941" s="1215">
        <v>390</v>
      </c>
      <c r="AX1941" s="1216"/>
      <c r="AY1941" s="1217"/>
      <c r="AZ1941" s="1218"/>
      <c r="BA1941" s="587">
        <f t="shared" si="428"/>
        <v>0</v>
      </c>
      <c r="BC1941" s="1215">
        <v>390</v>
      </c>
      <c r="BD1941" s="1216"/>
      <c r="BE1941" s="1217"/>
      <c r="BF1941" s="1218"/>
      <c r="BG1941" s="587">
        <f t="shared" si="429"/>
        <v>0</v>
      </c>
      <c r="BI1941" s="1215">
        <v>390</v>
      </c>
      <c r="BJ1941" s="1216"/>
      <c r="BK1941" s="1217"/>
      <c r="BL1941" s="1218"/>
      <c r="BM1941" s="587">
        <f t="shared" si="430"/>
        <v>0</v>
      </c>
      <c r="BO1941" s="1215">
        <v>390</v>
      </c>
      <c r="BP1941" s="1216"/>
      <c r="BQ1941" s="1217"/>
      <c r="BR1941" s="1218"/>
      <c r="BS1941" s="587">
        <f t="shared" si="431"/>
        <v>0</v>
      </c>
    </row>
    <row r="1942" spans="1:71" s="17" customFormat="1" ht="16.75" hidden="1" customHeight="1" outlineLevel="2">
      <c r="A1942" s="1215">
        <v>391</v>
      </c>
      <c r="B1942" s="1216"/>
      <c r="C1942" s="1217"/>
      <c r="D1942" s="1218"/>
      <c r="E1942" s="587">
        <f t="shared" si="420"/>
        <v>0</v>
      </c>
      <c r="G1942" s="1215">
        <v>391</v>
      </c>
      <c r="H1942" s="1216"/>
      <c r="I1942" s="1217"/>
      <c r="J1942" s="1218"/>
      <c r="K1942" s="587">
        <f t="shared" si="421"/>
        <v>0</v>
      </c>
      <c r="M1942" s="1215">
        <v>391</v>
      </c>
      <c r="N1942" s="1216"/>
      <c r="O1942" s="1217"/>
      <c r="P1942" s="1218"/>
      <c r="Q1942" s="587">
        <f t="shared" si="422"/>
        <v>0</v>
      </c>
      <c r="S1942" s="1215">
        <v>391</v>
      </c>
      <c r="T1942" s="1216"/>
      <c r="U1942" s="1217"/>
      <c r="V1942" s="1218"/>
      <c r="W1942" s="587">
        <f t="shared" si="423"/>
        <v>0</v>
      </c>
      <c r="Y1942" s="1215">
        <v>391</v>
      </c>
      <c r="Z1942" s="1216"/>
      <c r="AA1942" s="1217"/>
      <c r="AB1942" s="1218"/>
      <c r="AC1942" s="587">
        <f t="shared" si="424"/>
        <v>0</v>
      </c>
      <c r="AE1942" s="1215">
        <v>391</v>
      </c>
      <c r="AF1942" s="1216"/>
      <c r="AG1942" s="1217"/>
      <c r="AH1942" s="1218"/>
      <c r="AI1942" s="587">
        <f t="shared" si="425"/>
        <v>0</v>
      </c>
      <c r="AK1942" s="1215">
        <v>391</v>
      </c>
      <c r="AL1942" s="1216"/>
      <c r="AM1942" s="1217"/>
      <c r="AN1942" s="1218"/>
      <c r="AO1942" s="587">
        <f t="shared" si="426"/>
        <v>0</v>
      </c>
      <c r="AQ1942" s="1215">
        <v>391</v>
      </c>
      <c r="AR1942" s="1216"/>
      <c r="AS1942" s="1217"/>
      <c r="AT1942" s="1218"/>
      <c r="AU1942" s="587">
        <f t="shared" si="427"/>
        <v>0</v>
      </c>
      <c r="AW1942" s="1215">
        <v>391</v>
      </c>
      <c r="AX1942" s="1216"/>
      <c r="AY1942" s="1217"/>
      <c r="AZ1942" s="1218"/>
      <c r="BA1942" s="587">
        <f t="shared" si="428"/>
        <v>0</v>
      </c>
      <c r="BC1942" s="1215">
        <v>391</v>
      </c>
      <c r="BD1942" s="1216"/>
      <c r="BE1942" s="1217"/>
      <c r="BF1942" s="1218"/>
      <c r="BG1942" s="587">
        <f t="shared" si="429"/>
        <v>0</v>
      </c>
      <c r="BI1942" s="1215">
        <v>391</v>
      </c>
      <c r="BJ1942" s="1216"/>
      <c r="BK1942" s="1217"/>
      <c r="BL1942" s="1218"/>
      <c r="BM1942" s="587">
        <f t="shared" si="430"/>
        <v>0</v>
      </c>
      <c r="BO1942" s="1215">
        <v>391</v>
      </c>
      <c r="BP1942" s="1216"/>
      <c r="BQ1942" s="1217"/>
      <c r="BR1942" s="1218"/>
      <c r="BS1942" s="587">
        <f t="shared" si="431"/>
        <v>0</v>
      </c>
    </row>
    <row r="1943" spans="1:71" s="17" customFormat="1" ht="16.75" hidden="1" customHeight="1" outlineLevel="2">
      <c r="A1943" s="1215">
        <v>392</v>
      </c>
      <c r="B1943" s="1216"/>
      <c r="C1943" s="1217"/>
      <c r="D1943" s="1218"/>
      <c r="E1943" s="587">
        <f t="shared" si="420"/>
        <v>0</v>
      </c>
      <c r="G1943" s="1215">
        <v>392</v>
      </c>
      <c r="H1943" s="1216"/>
      <c r="I1943" s="1217"/>
      <c r="J1943" s="1218"/>
      <c r="K1943" s="587">
        <f t="shared" si="421"/>
        <v>0</v>
      </c>
      <c r="M1943" s="1215">
        <v>392</v>
      </c>
      <c r="N1943" s="1216"/>
      <c r="O1943" s="1217"/>
      <c r="P1943" s="1218"/>
      <c r="Q1943" s="587">
        <f t="shared" si="422"/>
        <v>0</v>
      </c>
      <c r="S1943" s="1215">
        <v>392</v>
      </c>
      <c r="T1943" s="1216"/>
      <c r="U1943" s="1217"/>
      <c r="V1943" s="1218"/>
      <c r="W1943" s="587">
        <f t="shared" si="423"/>
        <v>0</v>
      </c>
      <c r="Y1943" s="1215">
        <v>392</v>
      </c>
      <c r="Z1943" s="1216"/>
      <c r="AA1943" s="1217"/>
      <c r="AB1943" s="1218"/>
      <c r="AC1943" s="587">
        <f t="shared" si="424"/>
        <v>0</v>
      </c>
      <c r="AE1943" s="1215">
        <v>392</v>
      </c>
      <c r="AF1943" s="1216"/>
      <c r="AG1943" s="1217"/>
      <c r="AH1943" s="1218"/>
      <c r="AI1943" s="587">
        <f t="shared" si="425"/>
        <v>0</v>
      </c>
      <c r="AK1943" s="1215">
        <v>392</v>
      </c>
      <c r="AL1943" s="1216"/>
      <c r="AM1943" s="1217"/>
      <c r="AN1943" s="1218"/>
      <c r="AO1943" s="587">
        <f t="shared" si="426"/>
        <v>0</v>
      </c>
      <c r="AQ1943" s="1215">
        <v>392</v>
      </c>
      <c r="AR1943" s="1216"/>
      <c r="AS1943" s="1217"/>
      <c r="AT1943" s="1218"/>
      <c r="AU1943" s="587">
        <f t="shared" si="427"/>
        <v>0</v>
      </c>
      <c r="AW1943" s="1215">
        <v>392</v>
      </c>
      <c r="AX1943" s="1216"/>
      <c r="AY1943" s="1217"/>
      <c r="AZ1943" s="1218"/>
      <c r="BA1943" s="587">
        <f t="shared" si="428"/>
        <v>0</v>
      </c>
      <c r="BC1943" s="1215">
        <v>392</v>
      </c>
      <c r="BD1943" s="1216"/>
      <c r="BE1943" s="1217"/>
      <c r="BF1943" s="1218"/>
      <c r="BG1943" s="587">
        <f t="shared" si="429"/>
        <v>0</v>
      </c>
      <c r="BI1943" s="1215">
        <v>392</v>
      </c>
      <c r="BJ1943" s="1216"/>
      <c r="BK1943" s="1217"/>
      <c r="BL1943" s="1218"/>
      <c r="BM1943" s="587">
        <f t="shared" si="430"/>
        <v>0</v>
      </c>
      <c r="BO1943" s="1215">
        <v>392</v>
      </c>
      <c r="BP1943" s="1216"/>
      <c r="BQ1943" s="1217"/>
      <c r="BR1943" s="1218"/>
      <c r="BS1943" s="587">
        <f t="shared" si="431"/>
        <v>0</v>
      </c>
    </row>
    <row r="1944" spans="1:71" s="17" customFormat="1" ht="16.75" hidden="1" customHeight="1" outlineLevel="2">
      <c r="A1944" s="1215">
        <v>393</v>
      </c>
      <c r="B1944" s="1216"/>
      <c r="C1944" s="1217"/>
      <c r="D1944" s="1218"/>
      <c r="E1944" s="587">
        <f t="shared" si="420"/>
        <v>0</v>
      </c>
      <c r="G1944" s="1215">
        <v>393</v>
      </c>
      <c r="H1944" s="1216"/>
      <c r="I1944" s="1217"/>
      <c r="J1944" s="1218"/>
      <c r="K1944" s="587">
        <f t="shared" si="421"/>
        <v>0</v>
      </c>
      <c r="M1944" s="1215">
        <v>393</v>
      </c>
      <c r="N1944" s="1216"/>
      <c r="O1944" s="1217"/>
      <c r="P1944" s="1218"/>
      <c r="Q1944" s="587">
        <f t="shared" si="422"/>
        <v>0</v>
      </c>
      <c r="S1944" s="1215">
        <v>393</v>
      </c>
      <c r="T1944" s="1216"/>
      <c r="U1944" s="1217"/>
      <c r="V1944" s="1218"/>
      <c r="W1944" s="587">
        <f t="shared" si="423"/>
        <v>0</v>
      </c>
      <c r="Y1944" s="1215">
        <v>393</v>
      </c>
      <c r="Z1944" s="1216"/>
      <c r="AA1944" s="1217"/>
      <c r="AB1944" s="1218"/>
      <c r="AC1944" s="587">
        <f t="shared" si="424"/>
        <v>0</v>
      </c>
      <c r="AE1944" s="1215">
        <v>393</v>
      </c>
      <c r="AF1944" s="1216"/>
      <c r="AG1944" s="1217"/>
      <c r="AH1944" s="1218"/>
      <c r="AI1944" s="587">
        <f t="shared" si="425"/>
        <v>0</v>
      </c>
      <c r="AK1944" s="1215">
        <v>393</v>
      </c>
      <c r="AL1944" s="1216"/>
      <c r="AM1944" s="1217"/>
      <c r="AN1944" s="1218"/>
      <c r="AO1944" s="587">
        <f t="shared" si="426"/>
        <v>0</v>
      </c>
      <c r="AQ1944" s="1215">
        <v>393</v>
      </c>
      <c r="AR1944" s="1216"/>
      <c r="AS1944" s="1217"/>
      <c r="AT1944" s="1218"/>
      <c r="AU1944" s="587">
        <f t="shared" si="427"/>
        <v>0</v>
      </c>
      <c r="AW1944" s="1215">
        <v>393</v>
      </c>
      <c r="AX1944" s="1216"/>
      <c r="AY1944" s="1217"/>
      <c r="AZ1944" s="1218"/>
      <c r="BA1944" s="587">
        <f t="shared" si="428"/>
        <v>0</v>
      </c>
      <c r="BC1944" s="1215">
        <v>393</v>
      </c>
      <c r="BD1944" s="1216"/>
      <c r="BE1944" s="1217"/>
      <c r="BF1944" s="1218"/>
      <c r="BG1944" s="587">
        <f t="shared" si="429"/>
        <v>0</v>
      </c>
      <c r="BI1944" s="1215">
        <v>393</v>
      </c>
      <c r="BJ1944" s="1216"/>
      <c r="BK1944" s="1217"/>
      <c r="BL1944" s="1218"/>
      <c r="BM1944" s="587">
        <f t="shared" si="430"/>
        <v>0</v>
      </c>
      <c r="BO1944" s="1215">
        <v>393</v>
      </c>
      <c r="BP1944" s="1216"/>
      <c r="BQ1944" s="1217"/>
      <c r="BR1944" s="1218"/>
      <c r="BS1944" s="587">
        <f t="shared" si="431"/>
        <v>0</v>
      </c>
    </row>
    <row r="1945" spans="1:71" s="17" customFormat="1" ht="16.75" hidden="1" customHeight="1" outlineLevel="2">
      <c r="A1945" s="1215">
        <v>394</v>
      </c>
      <c r="B1945" s="1216"/>
      <c r="C1945" s="1217"/>
      <c r="D1945" s="1218"/>
      <c r="E1945" s="587">
        <f t="shared" si="420"/>
        <v>0</v>
      </c>
      <c r="G1945" s="1215">
        <v>394</v>
      </c>
      <c r="H1945" s="1216"/>
      <c r="I1945" s="1217"/>
      <c r="J1945" s="1218"/>
      <c r="K1945" s="587">
        <f t="shared" si="421"/>
        <v>0</v>
      </c>
      <c r="M1945" s="1215">
        <v>394</v>
      </c>
      <c r="N1945" s="1216"/>
      <c r="O1945" s="1217"/>
      <c r="P1945" s="1218"/>
      <c r="Q1945" s="587">
        <f t="shared" si="422"/>
        <v>0</v>
      </c>
      <c r="S1945" s="1215">
        <v>394</v>
      </c>
      <c r="T1945" s="1216"/>
      <c r="U1945" s="1217"/>
      <c r="V1945" s="1218"/>
      <c r="W1945" s="587">
        <f t="shared" si="423"/>
        <v>0</v>
      </c>
      <c r="Y1945" s="1215">
        <v>394</v>
      </c>
      <c r="Z1945" s="1216"/>
      <c r="AA1945" s="1217"/>
      <c r="AB1945" s="1218"/>
      <c r="AC1945" s="587">
        <f t="shared" si="424"/>
        <v>0</v>
      </c>
      <c r="AE1945" s="1215">
        <v>394</v>
      </c>
      <c r="AF1945" s="1216"/>
      <c r="AG1945" s="1217"/>
      <c r="AH1945" s="1218"/>
      <c r="AI1945" s="587">
        <f t="shared" si="425"/>
        <v>0</v>
      </c>
      <c r="AK1945" s="1215">
        <v>394</v>
      </c>
      <c r="AL1945" s="1216"/>
      <c r="AM1945" s="1217"/>
      <c r="AN1945" s="1218"/>
      <c r="AO1945" s="587">
        <f t="shared" si="426"/>
        <v>0</v>
      </c>
      <c r="AQ1945" s="1215">
        <v>394</v>
      </c>
      <c r="AR1945" s="1216"/>
      <c r="AS1945" s="1217"/>
      <c r="AT1945" s="1218"/>
      <c r="AU1945" s="587">
        <f t="shared" si="427"/>
        <v>0</v>
      </c>
      <c r="AW1945" s="1215">
        <v>394</v>
      </c>
      <c r="AX1945" s="1216"/>
      <c r="AY1945" s="1217"/>
      <c r="AZ1945" s="1218"/>
      <c r="BA1945" s="587">
        <f t="shared" si="428"/>
        <v>0</v>
      </c>
      <c r="BC1945" s="1215">
        <v>394</v>
      </c>
      <c r="BD1945" s="1216"/>
      <c r="BE1945" s="1217"/>
      <c r="BF1945" s="1218"/>
      <c r="BG1945" s="587">
        <f t="shared" si="429"/>
        <v>0</v>
      </c>
      <c r="BI1945" s="1215">
        <v>394</v>
      </c>
      <c r="BJ1945" s="1216"/>
      <c r="BK1945" s="1217"/>
      <c r="BL1945" s="1218"/>
      <c r="BM1945" s="587">
        <f t="shared" si="430"/>
        <v>0</v>
      </c>
      <c r="BO1945" s="1215">
        <v>394</v>
      </c>
      <c r="BP1945" s="1216"/>
      <c r="BQ1945" s="1217"/>
      <c r="BR1945" s="1218"/>
      <c r="BS1945" s="587">
        <f t="shared" si="431"/>
        <v>0</v>
      </c>
    </row>
    <row r="1946" spans="1:71" s="17" customFormat="1" ht="16.75" hidden="1" customHeight="1" outlineLevel="2">
      <c r="A1946" s="1215">
        <v>395</v>
      </c>
      <c r="B1946" s="1216"/>
      <c r="C1946" s="1217"/>
      <c r="D1946" s="1218"/>
      <c r="E1946" s="587">
        <f t="shared" si="420"/>
        <v>0</v>
      </c>
      <c r="G1946" s="1215">
        <v>395</v>
      </c>
      <c r="H1946" s="1216"/>
      <c r="I1946" s="1217"/>
      <c r="J1946" s="1218"/>
      <c r="K1946" s="587">
        <f t="shared" si="421"/>
        <v>0</v>
      </c>
      <c r="M1946" s="1215">
        <v>395</v>
      </c>
      <c r="N1946" s="1216"/>
      <c r="O1946" s="1217"/>
      <c r="P1946" s="1218"/>
      <c r="Q1946" s="587">
        <f t="shared" si="422"/>
        <v>0</v>
      </c>
      <c r="S1946" s="1215">
        <v>395</v>
      </c>
      <c r="T1946" s="1216"/>
      <c r="U1946" s="1217"/>
      <c r="V1946" s="1218"/>
      <c r="W1946" s="587">
        <f t="shared" si="423"/>
        <v>0</v>
      </c>
      <c r="Y1946" s="1215">
        <v>395</v>
      </c>
      <c r="Z1946" s="1216"/>
      <c r="AA1946" s="1217"/>
      <c r="AB1946" s="1218"/>
      <c r="AC1946" s="587">
        <f t="shared" si="424"/>
        <v>0</v>
      </c>
      <c r="AE1946" s="1215">
        <v>395</v>
      </c>
      <c r="AF1946" s="1216"/>
      <c r="AG1946" s="1217"/>
      <c r="AH1946" s="1218"/>
      <c r="AI1946" s="587">
        <f t="shared" si="425"/>
        <v>0</v>
      </c>
      <c r="AK1946" s="1215">
        <v>395</v>
      </c>
      <c r="AL1946" s="1216"/>
      <c r="AM1946" s="1217"/>
      <c r="AN1946" s="1218"/>
      <c r="AO1946" s="587">
        <f t="shared" si="426"/>
        <v>0</v>
      </c>
      <c r="AQ1946" s="1215">
        <v>395</v>
      </c>
      <c r="AR1946" s="1216"/>
      <c r="AS1946" s="1217"/>
      <c r="AT1946" s="1218"/>
      <c r="AU1946" s="587">
        <f t="shared" si="427"/>
        <v>0</v>
      </c>
      <c r="AW1946" s="1215">
        <v>395</v>
      </c>
      <c r="AX1946" s="1216"/>
      <c r="AY1946" s="1217"/>
      <c r="AZ1946" s="1218"/>
      <c r="BA1946" s="587">
        <f t="shared" si="428"/>
        <v>0</v>
      </c>
      <c r="BC1946" s="1215">
        <v>395</v>
      </c>
      <c r="BD1946" s="1216"/>
      <c r="BE1946" s="1217"/>
      <c r="BF1946" s="1218"/>
      <c r="BG1946" s="587">
        <f t="shared" si="429"/>
        <v>0</v>
      </c>
      <c r="BI1946" s="1215">
        <v>395</v>
      </c>
      <c r="BJ1946" s="1216"/>
      <c r="BK1946" s="1217"/>
      <c r="BL1946" s="1218"/>
      <c r="BM1946" s="587">
        <f t="shared" si="430"/>
        <v>0</v>
      </c>
      <c r="BO1946" s="1215">
        <v>395</v>
      </c>
      <c r="BP1946" s="1216"/>
      <c r="BQ1946" s="1217"/>
      <c r="BR1946" s="1218"/>
      <c r="BS1946" s="587">
        <f t="shared" si="431"/>
        <v>0</v>
      </c>
    </row>
    <row r="1947" spans="1:71" s="17" customFormat="1" ht="16.75" hidden="1" customHeight="1" outlineLevel="2">
      <c r="A1947" s="1215">
        <v>396</v>
      </c>
      <c r="B1947" s="1216"/>
      <c r="C1947" s="1217"/>
      <c r="D1947" s="1218"/>
      <c r="E1947" s="587">
        <f t="shared" si="420"/>
        <v>0</v>
      </c>
      <c r="G1947" s="1215">
        <v>396</v>
      </c>
      <c r="H1947" s="1216"/>
      <c r="I1947" s="1217"/>
      <c r="J1947" s="1218"/>
      <c r="K1947" s="587">
        <f t="shared" si="421"/>
        <v>0</v>
      </c>
      <c r="M1947" s="1215">
        <v>396</v>
      </c>
      <c r="N1947" s="1216"/>
      <c r="O1947" s="1217"/>
      <c r="P1947" s="1218"/>
      <c r="Q1947" s="587">
        <f t="shared" si="422"/>
        <v>0</v>
      </c>
      <c r="S1947" s="1215">
        <v>396</v>
      </c>
      <c r="T1947" s="1216"/>
      <c r="U1947" s="1217"/>
      <c r="V1947" s="1218"/>
      <c r="W1947" s="587">
        <f t="shared" si="423"/>
        <v>0</v>
      </c>
      <c r="Y1947" s="1215">
        <v>396</v>
      </c>
      <c r="Z1947" s="1216"/>
      <c r="AA1947" s="1217"/>
      <c r="AB1947" s="1218"/>
      <c r="AC1947" s="587">
        <f t="shared" si="424"/>
        <v>0</v>
      </c>
      <c r="AE1947" s="1215">
        <v>396</v>
      </c>
      <c r="AF1947" s="1216"/>
      <c r="AG1947" s="1217"/>
      <c r="AH1947" s="1218"/>
      <c r="AI1947" s="587">
        <f t="shared" si="425"/>
        <v>0</v>
      </c>
      <c r="AK1947" s="1215">
        <v>396</v>
      </c>
      <c r="AL1947" s="1216"/>
      <c r="AM1947" s="1217"/>
      <c r="AN1947" s="1218"/>
      <c r="AO1947" s="587">
        <f t="shared" si="426"/>
        <v>0</v>
      </c>
      <c r="AQ1947" s="1215">
        <v>396</v>
      </c>
      <c r="AR1947" s="1216"/>
      <c r="AS1947" s="1217"/>
      <c r="AT1947" s="1218"/>
      <c r="AU1947" s="587">
        <f t="shared" si="427"/>
        <v>0</v>
      </c>
      <c r="AW1947" s="1215">
        <v>396</v>
      </c>
      <c r="AX1947" s="1216"/>
      <c r="AY1947" s="1217"/>
      <c r="AZ1947" s="1218"/>
      <c r="BA1947" s="587">
        <f t="shared" si="428"/>
        <v>0</v>
      </c>
      <c r="BC1947" s="1215">
        <v>396</v>
      </c>
      <c r="BD1947" s="1216"/>
      <c r="BE1947" s="1217"/>
      <c r="BF1947" s="1218"/>
      <c r="BG1947" s="587">
        <f t="shared" si="429"/>
        <v>0</v>
      </c>
      <c r="BI1947" s="1215">
        <v>396</v>
      </c>
      <c r="BJ1947" s="1216"/>
      <c r="BK1947" s="1217"/>
      <c r="BL1947" s="1218"/>
      <c r="BM1947" s="587">
        <f t="shared" si="430"/>
        <v>0</v>
      </c>
      <c r="BO1947" s="1215">
        <v>396</v>
      </c>
      <c r="BP1947" s="1216"/>
      <c r="BQ1947" s="1217"/>
      <c r="BR1947" s="1218"/>
      <c r="BS1947" s="587">
        <f t="shared" si="431"/>
        <v>0</v>
      </c>
    </row>
    <row r="1948" spans="1:71" s="17" customFormat="1" ht="16.75" hidden="1" customHeight="1" outlineLevel="2">
      <c r="A1948" s="1215">
        <v>397</v>
      </c>
      <c r="B1948" s="1216"/>
      <c r="C1948" s="1217"/>
      <c r="D1948" s="1218"/>
      <c r="E1948" s="587">
        <f t="shared" si="420"/>
        <v>0</v>
      </c>
      <c r="G1948" s="1215">
        <v>397</v>
      </c>
      <c r="H1948" s="1216"/>
      <c r="I1948" s="1217"/>
      <c r="J1948" s="1218"/>
      <c r="K1948" s="587">
        <f t="shared" si="421"/>
        <v>0</v>
      </c>
      <c r="M1948" s="1215">
        <v>397</v>
      </c>
      <c r="N1948" s="1216"/>
      <c r="O1948" s="1217"/>
      <c r="P1948" s="1218"/>
      <c r="Q1948" s="587">
        <f t="shared" si="422"/>
        <v>0</v>
      </c>
      <c r="S1948" s="1215">
        <v>397</v>
      </c>
      <c r="T1948" s="1216"/>
      <c r="U1948" s="1217"/>
      <c r="V1948" s="1218"/>
      <c r="W1948" s="587">
        <f t="shared" si="423"/>
        <v>0</v>
      </c>
      <c r="Y1948" s="1215">
        <v>397</v>
      </c>
      <c r="Z1948" s="1216"/>
      <c r="AA1948" s="1217"/>
      <c r="AB1948" s="1218"/>
      <c r="AC1948" s="587">
        <f t="shared" si="424"/>
        <v>0</v>
      </c>
      <c r="AE1948" s="1215">
        <v>397</v>
      </c>
      <c r="AF1948" s="1216"/>
      <c r="AG1948" s="1217"/>
      <c r="AH1948" s="1218"/>
      <c r="AI1948" s="587">
        <f t="shared" si="425"/>
        <v>0</v>
      </c>
      <c r="AK1948" s="1215">
        <v>397</v>
      </c>
      <c r="AL1948" s="1216"/>
      <c r="AM1948" s="1217"/>
      <c r="AN1948" s="1218"/>
      <c r="AO1948" s="587">
        <f t="shared" si="426"/>
        <v>0</v>
      </c>
      <c r="AQ1948" s="1215">
        <v>397</v>
      </c>
      <c r="AR1948" s="1216"/>
      <c r="AS1948" s="1217"/>
      <c r="AT1948" s="1218"/>
      <c r="AU1948" s="587">
        <f t="shared" si="427"/>
        <v>0</v>
      </c>
      <c r="AW1948" s="1215">
        <v>397</v>
      </c>
      <c r="AX1948" s="1216"/>
      <c r="AY1948" s="1217"/>
      <c r="AZ1948" s="1218"/>
      <c r="BA1948" s="587">
        <f t="shared" si="428"/>
        <v>0</v>
      </c>
      <c r="BC1948" s="1215">
        <v>397</v>
      </c>
      <c r="BD1948" s="1216"/>
      <c r="BE1948" s="1217"/>
      <c r="BF1948" s="1218"/>
      <c r="BG1948" s="587">
        <f t="shared" si="429"/>
        <v>0</v>
      </c>
      <c r="BI1948" s="1215">
        <v>397</v>
      </c>
      <c r="BJ1948" s="1216"/>
      <c r="BK1948" s="1217"/>
      <c r="BL1948" s="1218"/>
      <c r="BM1948" s="587">
        <f t="shared" si="430"/>
        <v>0</v>
      </c>
      <c r="BO1948" s="1215">
        <v>397</v>
      </c>
      <c r="BP1948" s="1216"/>
      <c r="BQ1948" s="1217"/>
      <c r="BR1948" s="1218"/>
      <c r="BS1948" s="587">
        <f t="shared" si="431"/>
        <v>0</v>
      </c>
    </row>
    <row r="1949" spans="1:71" s="17" customFormat="1" ht="16.75" hidden="1" customHeight="1" outlineLevel="2">
      <c r="A1949" s="1215">
        <v>398</v>
      </c>
      <c r="B1949" s="1216"/>
      <c r="C1949" s="1217"/>
      <c r="D1949" s="1218"/>
      <c r="E1949" s="587">
        <f t="shared" si="420"/>
        <v>0</v>
      </c>
      <c r="G1949" s="1215">
        <v>398</v>
      </c>
      <c r="H1949" s="1216"/>
      <c r="I1949" s="1217"/>
      <c r="J1949" s="1218"/>
      <c r="K1949" s="587">
        <f t="shared" si="421"/>
        <v>0</v>
      </c>
      <c r="M1949" s="1215">
        <v>398</v>
      </c>
      <c r="N1949" s="1216"/>
      <c r="O1949" s="1217"/>
      <c r="P1949" s="1218"/>
      <c r="Q1949" s="587">
        <f t="shared" si="422"/>
        <v>0</v>
      </c>
      <c r="S1949" s="1215">
        <v>398</v>
      </c>
      <c r="T1949" s="1216"/>
      <c r="U1949" s="1217"/>
      <c r="V1949" s="1218"/>
      <c r="W1949" s="587">
        <f t="shared" si="423"/>
        <v>0</v>
      </c>
      <c r="Y1949" s="1215">
        <v>398</v>
      </c>
      <c r="Z1949" s="1216"/>
      <c r="AA1949" s="1217"/>
      <c r="AB1949" s="1218"/>
      <c r="AC1949" s="587">
        <f t="shared" si="424"/>
        <v>0</v>
      </c>
      <c r="AE1949" s="1215">
        <v>398</v>
      </c>
      <c r="AF1949" s="1216"/>
      <c r="AG1949" s="1217"/>
      <c r="AH1949" s="1218"/>
      <c r="AI1949" s="587">
        <f t="shared" si="425"/>
        <v>0</v>
      </c>
      <c r="AK1949" s="1215">
        <v>398</v>
      </c>
      <c r="AL1949" s="1216"/>
      <c r="AM1949" s="1217"/>
      <c r="AN1949" s="1218"/>
      <c r="AO1949" s="587">
        <f t="shared" si="426"/>
        <v>0</v>
      </c>
      <c r="AQ1949" s="1215">
        <v>398</v>
      </c>
      <c r="AR1949" s="1216"/>
      <c r="AS1949" s="1217"/>
      <c r="AT1949" s="1218"/>
      <c r="AU1949" s="587">
        <f t="shared" si="427"/>
        <v>0</v>
      </c>
      <c r="AW1949" s="1215">
        <v>398</v>
      </c>
      <c r="AX1949" s="1216"/>
      <c r="AY1949" s="1217"/>
      <c r="AZ1949" s="1218"/>
      <c r="BA1949" s="587">
        <f t="shared" si="428"/>
        <v>0</v>
      </c>
      <c r="BC1949" s="1215">
        <v>398</v>
      </c>
      <c r="BD1949" s="1216"/>
      <c r="BE1949" s="1217"/>
      <c r="BF1949" s="1218"/>
      <c r="BG1949" s="587">
        <f t="shared" si="429"/>
        <v>0</v>
      </c>
      <c r="BI1949" s="1215">
        <v>398</v>
      </c>
      <c r="BJ1949" s="1216"/>
      <c r="BK1949" s="1217"/>
      <c r="BL1949" s="1218"/>
      <c r="BM1949" s="587">
        <f t="shared" si="430"/>
        <v>0</v>
      </c>
      <c r="BO1949" s="1215">
        <v>398</v>
      </c>
      <c r="BP1949" s="1216"/>
      <c r="BQ1949" s="1217"/>
      <c r="BR1949" s="1218"/>
      <c r="BS1949" s="587">
        <f t="shared" si="431"/>
        <v>0</v>
      </c>
    </row>
    <row r="1950" spans="1:71" s="17" customFormat="1" ht="16.75" hidden="1" customHeight="1" outlineLevel="2">
      <c r="A1950" s="1215">
        <v>399</v>
      </c>
      <c r="B1950" s="1216"/>
      <c r="C1950" s="1217"/>
      <c r="D1950" s="1218"/>
      <c r="E1950" s="587">
        <f t="shared" si="420"/>
        <v>0</v>
      </c>
      <c r="G1950" s="1215">
        <v>399</v>
      </c>
      <c r="H1950" s="1216"/>
      <c r="I1950" s="1217"/>
      <c r="J1950" s="1218"/>
      <c r="K1950" s="587">
        <f t="shared" si="421"/>
        <v>0</v>
      </c>
      <c r="M1950" s="1215">
        <v>399</v>
      </c>
      <c r="N1950" s="1216"/>
      <c r="O1950" s="1217"/>
      <c r="P1950" s="1218"/>
      <c r="Q1950" s="587">
        <f t="shared" si="422"/>
        <v>0</v>
      </c>
      <c r="S1950" s="1215">
        <v>399</v>
      </c>
      <c r="T1950" s="1216"/>
      <c r="U1950" s="1217"/>
      <c r="V1950" s="1218"/>
      <c r="W1950" s="587">
        <f t="shared" si="423"/>
        <v>0</v>
      </c>
      <c r="Y1950" s="1215">
        <v>399</v>
      </c>
      <c r="Z1950" s="1216"/>
      <c r="AA1950" s="1217"/>
      <c r="AB1950" s="1218"/>
      <c r="AC1950" s="587">
        <f t="shared" si="424"/>
        <v>0</v>
      </c>
      <c r="AE1950" s="1215">
        <v>399</v>
      </c>
      <c r="AF1950" s="1216"/>
      <c r="AG1950" s="1217"/>
      <c r="AH1950" s="1218"/>
      <c r="AI1950" s="587">
        <f t="shared" si="425"/>
        <v>0</v>
      </c>
      <c r="AK1950" s="1215">
        <v>399</v>
      </c>
      <c r="AL1950" s="1216"/>
      <c r="AM1950" s="1217"/>
      <c r="AN1950" s="1218"/>
      <c r="AO1950" s="587">
        <f t="shared" si="426"/>
        <v>0</v>
      </c>
      <c r="AQ1950" s="1215">
        <v>399</v>
      </c>
      <c r="AR1950" s="1216"/>
      <c r="AS1950" s="1217"/>
      <c r="AT1950" s="1218"/>
      <c r="AU1950" s="587">
        <f t="shared" si="427"/>
        <v>0</v>
      </c>
      <c r="AW1950" s="1215">
        <v>399</v>
      </c>
      <c r="AX1950" s="1216"/>
      <c r="AY1950" s="1217"/>
      <c r="AZ1950" s="1218"/>
      <c r="BA1950" s="587">
        <f t="shared" si="428"/>
        <v>0</v>
      </c>
      <c r="BC1950" s="1215">
        <v>399</v>
      </c>
      <c r="BD1950" s="1216"/>
      <c r="BE1950" s="1217"/>
      <c r="BF1950" s="1218"/>
      <c r="BG1950" s="587">
        <f t="shared" si="429"/>
        <v>0</v>
      </c>
      <c r="BI1950" s="1215">
        <v>399</v>
      </c>
      <c r="BJ1950" s="1216"/>
      <c r="BK1950" s="1217"/>
      <c r="BL1950" s="1218"/>
      <c r="BM1950" s="587">
        <f t="shared" si="430"/>
        <v>0</v>
      </c>
      <c r="BO1950" s="1215">
        <v>399</v>
      </c>
      <c r="BP1950" s="1216"/>
      <c r="BQ1950" s="1217"/>
      <c r="BR1950" s="1218"/>
      <c r="BS1950" s="587">
        <f t="shared" si="431"/>
        <v>0</v>
      </c>
    </row>
    <row r="1951" spans="1:71" s="17" customFormat="1" ht="16.75" hidden="1" customHeight="1" outlineLevel="2">
      <c r="A1951" s="1215">
        <v>400</v>
      </c>
      <c r="B1951" s="1216"/>
      <c r="C1951" s="1217"/>
      <c r="D1951" s="1218"/>
      <c r="E1951" s="587">
        <f t="shared" si="420"/>
        <v>0</v>
      </c>
      <c r="G1951" s="1215">
        <v>400</v>
      </c>
      <c r="H1951" s="1216"/>
      <c r="I1951" s="1217"/>
      <c r="J1951" s="1218"/>
      <c r="K1951" s="587">
        <f t="shared" si="421"/>
        <v>0</v>
      </c>
      <c r="M1951" s="1215">
        <v>400</v>
      </c>
      <c r="N1951" s="1216"/>
      <c r="O1951" s="1217"/>
      <c r="P1951" s="1218"/>
      <c r="Q1951" s="587">
        <f t="shared" si="422"/>
        <v>0</v>
      </c>
      <c r="S1951" s="1215">
        <v>400</v>
      </c>
      <c r="T1951" s="1216"/>
      <c r="U1951" s="1217"/>
      <c r="V1951" s="1218"/>
      <c r="W1951" s="587">
        <f t="shared" si="423"/>
        <v>0</v>
      </c>
      <c r="Y1951" s="1215">
        <v>400</v>
      </c>
      <c r="Z1951" s="1216"/>
      <c r="AA1951" s="1217"/>
      <c r="AB1951" s="1218"/>
      <c r="AC1951" s="587">
        <f t="shared" si="424"/>
        <v>0</v>
      </c>
      <c r="AE1951" s="1215">
        <v>400</v>
      </c>
      <c r="AF1951" s="1216"/>
      <c r="AG1951" s="1217"/>
      <c r="AH1951" s="1218"/>
      <c r="AI1951" s="587">
        <f t="shared" si="425"/>
        <v>0</v>
      </c>
      <c r="AK1951" s="1215">
        <v>400</v>
      </c>
      <c r="AL1951" s="1216"/>
      <c r="AM1951" s="1217"/>
      <c r="AN1951" s="1218"/>
      <c r="AO1951" s="587">
        <f t="shared" si="426"/>
        <v>0</v>
      </c>
      <c r="AQ1951" s="1215">
        <v>400</v>
      </c>
      <c r="AR1951" s="1216"/>
      <c r="AS1951" s="1217"/>
      <c r="AT1951" s="1218"/>
      <c r="AU1951" s="587">
        <f t="shared" si="427"/>
        <v>0</v>
      </c>
      <c r="AW1951" s="1215">
        <v>400</v>
      </c>
      <c r="AX1951" s="1216"/>
      <c r="AY1951" s="1217"/>
      <c r="AZ1951" s="1218"/>
      <c r="BA1951" s="587">
        <f t="shared" si="428"/>
        <v>0</v>
      </c>
      <c r="BC1951" s="1215">
        <v>400</v>
      </c>
      <c r="BD1951" s="1216"/>
      <c r="BE1951" s="1217"/>
      <c r="BF1951" s="1218"/>
      <c r="BG1951" s="587">
        <f t="shared" si="429"/>
        <v>0</v>
      </c>
      <c r="BI1951" s="1215">
        <v>400</v>
      </c>
      <c r="BJ1951" s="1216"/>
      <c r="BK1951" s="1217"/>
      <c r="BL1951" s="1218"/>
      <c r="BM1951" s="587">
        <f t="shared" si="430"/>
        <v>0</v>
      </c>
      <c r="BO1951" s="1215">
        <v>400</v>
      </c>
      <c r="BP1951" s="1216"/>
      <c r="BQ1951" s="1217"/>
      <c r="BR1951" s="1218"/>
      <c r="BS1951" s="587">
        <f t="shared" si="431"/>
        <v>0</v>
      </c>
    </row>
    <row r="1952" spans="1:71" s="17" customFormat="1" ht="16.75" hidden="1" customHeight="1" outlineLevel="2">
      <c r="A1952" s="1215">
        <v>401</v>
      </c>
      <c r="B1952" s="1216"/>
      <c r="C1952" s="1217"/>
      <c r="D1952" s="1218"/>
      <c r="E1952" s="587">
        <f t="shared" si="420"/>
        <v>0</v>
      </c>
      <c r="G1952" s="1215">
        <v>401</v>
      </c>
      <c r="H1952" s="1216"/>
      <c r="I1952" s="1217"/>
      <c r="J1952" s="1218"/>
      <c r="K1952" s="587">
        <f t="shared" si="421"/>
        <v>0</v>
      </c>
      <c r="M1952" s="1215">
        <v>401</v>
      </c>
      <c r="N1952" s="1216"/>
      <c r="O1952" s="1217"/>
      <c r="P1952" s="1218"/>
      <c r="Q1952" s="587">
        <f t="shared" si="422"/>
        <v>0</v>
      </c>
      <c r="S1952" s="1215">
        <v>401</v>
      </c>
      <c r="T1952" s="1216"/>
      <c r="U1952" s="1217"/>
      <c r="V1952" s="1218"/>
      <c r="W1952" s="587">
        <f t="shared" si="423"/>
        <v>0</v>
      </c>
      <c r="Y1952" s="1215">
        <v>401</v>
      </c>
      <c r="Z1952" s="1216"/>
      <c r="AA1952" s="1217"/>
      <c r="AB1952" s="1218"/>
      <c r="AC1952" s="587">
        <f t="shared" si="424"/>
        <v>0</v>
      </c>
      <c r="AE1952" s="1215">
        <v>401</v>
      </c>
      <c r="AF1952" s="1216"/>
      <c r="AG1952" s="1217"/>
      <c r="AH1952" s="1218"/>
      <c r="AI1952" s="587">
        <f t="shared" si="425"/>
        <v>0</v>
      </c>
      <c r="AK1952" s="1215">
        <v>401</v>
      </c>
      <c r="AL1952" s="1216"/>
      <c r="AM1952" s="1217"/>
      <c r="AN1952" s="1218"/>
      <c r="AO1952" s="587">
        <f t="shared" si="426"/>
        <v>0</v>
      </c>
      <c r="AQ1952" s="1215">
        <v>401</v>
      </c>
      <c r="AR1952" s="1216"/>
      <c r="AS1952" s="1217"/>
      <c r="AT1952" s="1218"/>
      <c r="AU1952" s="587">
        <f t="shared" si="427"/>
        <v>0</v>
      </c>
      <c r="AW1952" s="1215">
        <v>401</v>
      </c>
      <c r="AX1952" s="1216"/>
      <c r="AY1952" s="1217"/>
      <c r="AZ1952" s="1218"/>
      <c r="BA1952" s="587">
        <f t="shared" si="428"/>
        <v>0</v>
      </c>
      <c r="BC1952" s="1215">
        <v>401</v>
      </c>
      <c r="BD1952" s="1216"/>
      <c r="BE1952" s="1217"/>
      <c r="BF1952" s="1218"/>
      <c r="BG1952" s="587">
        <f t="shared" si="429"/>
        <v>0</v>
      </c>
      <c r="BI1952" s="1215">
        <v>401</v>
      </c>
      <c r="BJ1952" s="1216"/>
      <c r="BK1952" s="1217"/>
      <c r="BL1952" s="1218"/>
      <c r="BM1952" s="587">
        <f t="shared" si="430"/>
        <v>0</v>
      </c>
      <c r="BO1952" s="1215">
        <v>401</v>
      </c>
      <c r="BP1952" s="1216"/>
      <c r="BQ1952" s="1217"/>
      <c r="BR1952" s="1218"/>
      <c r="BS1952" s="587">
        <f t="shared" si="431"/>
        <v>0</v>
      </c>
    </row>
    <row r="1953" spans="1:71" s="17" customFormat="1" ht="16.75" hidden="1" customHeight="1" outlineLevel="2">
      <c r="A1953" s="1215">
        <v>402</v>
      </c>
      <c r="B1953" s="1216"/>
      <c r="C1953" s="1217"/>
      <c r="D1953" s="1218"/>
      <c r="E1953" s="587">
        <f t="shared" si="420"/>
        <v>0</v>
      </c>
      <c r="G1953" s="1215">
        <v>402</v>
      </c>
      <c r="H1953" s="1216"/>
      <c r="I1953" s="1217"/>
      <c r="J1953" s="1218"/>
      <c r="K1953" s="587">
        <f t="shared" si="421"/>
        <v>0</v>
      </c>
      <c r="M1953" s="1215">
        <v>402</v>
      </c>
      <c r="N1953" s="1216"/>
      <c r="O1953" s="1217"/>
      <c r="P1953" s="1218"/>
      <c r="Q1953" s="587">
        <f t="shared" si="422"/>
        <v>0</v>
      </c>
      <c r="S1953" s="1215">
        <v>402</v>
      </c>
      <c r="T1953" s="1216"/>
      <c r="U1953" s="1217"/>
      <c r="V1953" s="1218"/>
      <c r="W1953" s="587">
        <f t="shared" si="423"/>
        <v>0</v>
      </c>
      <c r="Y1953" s="1215">
        <v>402</v>
      </c>
      <c r="Z1953" s="1216"/>
      <c r="AA1953" s="1217"/>
      <c r="AB1953" s="1218"/>
      <c r="AC1953" s="587">
        <f t="shared" si="424"/>
        <v>0</v>
      </c>
      <c r="AE1953" s="1215">
        <v>402</v>
      </c>
      <c r="AF1953" s="1216"/>
      <c r="AG1953" s="1217"/>
      <c r="AH1953" s="1218"/>
      <c r="AI1953" s="587">
        <f t="shared" si="425"/>
        <v>0</v>
      </c>
      <c r="AK1953" s="1215">
        <v>402</v>
      </c>
      <c r="AL1953" s="1216"/>
      <c r="AM1953" s="1217"/>
      <c r="AN1953" s="1218"/>
      <c r="AO1953" s="587">
        <f t="shared" si="426"/>
        <v>0</v>
      </c>
      <c r="AQ1953" s="1215">
        <v>402</v>
      </c>
      <c r="AR1953" s="1216"/>
      <c r="AS1953" s="1217"/>
      <c r="AT1953" s="1218"/>
      <c r="AU1953" s="587">
        <f t="shared" si="427"/>
        <v>0</v>
      </c>
      <c r="AW1953" s="1215">
        <v>402</v>
      </c>
      <c r="AX1953" s="1216"/>
      <c r="AY1953" s="1217"/>
      <c r="AZ1953" s="1218"/>
      <c r="BA1953" s="587">
        <f t="shared" si="428"/>
        <v>0</v>
      </c>
      <c r="BC1953" s="1215">
        <v>402</v>
      </c>
      <c r="BD1953" s="1216"/>
      <c r="BE1953" s="1217"/>
      <c r="BF1953" s="1218"/>
      <c r="BG1953" s="587">
        <f t="shared" si="429"/>
        <v>0</v>
      </c>
      <c r="BI1953" s="1215">
        <v>402</v>
      </c>
      <c r="BJ1953" s="1216"/>
      <c r="BK1953" s="1217"/>
      <c r="BL1953" s="1218"/>
      <c r="BM1953" s="587">
        <f t="shared" si="430"/>
        <v>0</v>
      </c>
      <c r="BO1953" s="1215">
        <v>402</v>
      </c>
      <c r="BP1953" s="1216"/>
      <c r="BQ1953" s="1217"/>
      <c r="BR1953" s="1218"/>
      <c r="BS1953" s="587">
        <f t="shared" si="431"/>
        <v>0</v>
      </c>
    </row>
    <row r="1954" spans="1:71" s="17" customFormat="1" ht="16.75" hidden="1" customHeight="1" outlineLevel="2">
      <c r="A1954" s="1215">
        <v>403</v>
      </c>
      <c r="B1954" s="1216"/>
      <c r="C1954" s="1217"/>
      <c r="D1954" s="1218"/>
      <c r="E1954" s="587">
        <f t="shared" si="420"/>
        <v>0</v>
      </c>
      <c r="G1954" s="1215">
        <v>403</v>
      </c>
      <c r="H1954" s="1216"/>
      <c r="I1954" s="1217"/>
      <c r="J1954" s="1218"/>
      <c r="K1954" s="587">
        <f t="shared" si="421"/>
        <v>0</v>
      </c>
      <c r="M1954" s="1215">
        <v>403</v>
      </c>
      <c r="N1954" s="1216"/>
      <c r="O1954" s="1217"/>
      <c r="P1954" s="1218"/>
      <c r="Q1954" s="587">
        <f t="shared" si="422"/>
        <v>0</v>
      </c>
      <c r="S1954" s="1215">
        <v>403</v>
      </c>
      <c r="T1954" s="1216"/>
      <c r="U1954" s="1217"/>
      <c r="V1954" s="1218"/>
      <c r="W1954" s="587">
        <f t="shared" si="423"/>
        <v>0</v>
      </c>
      <c r="Y1954" s="1215">
        <v>403</v>
      </c>
      <c r="Z1954" s="1216"/>
      <c r="AA1954" s="1217"/>
      <c r="AB1954" s="1218"/>
      <c r="AC1954" s="587">
        <f t="shared" si="424"/>
        <v>0</v>
      </c>
      <c r="AE1954" s="1215">
        <v>403</v>
      </c>
      <c r="AF1954" s="1216"/>
      <c r="AG1954" s="1217"/>
      <c r="AH1954" s="1218"/>
      <c r="AI1954" s="587">
        <f t="shared" si="425"/>
        <v>0</v>
      </c>
      <c r="AK1954" s="1215">
        <v>403</v>
      </c>
      <c r="AL1954" s="1216"/>
      <c r="AM1954" s="1217"/>
      <c r="AN1954" s="1218"/>
      <c r="AO1954" s="587">
        <f t="shared" si="426"/>
        <v>0</v>
      </c>
      <c r="AQ1954" s="1215">
        <v>403</v>
      </c>
      <c r="AR1954" s="1216"/>
      <c r="AS1954" s="1217"/>
      <c r="AT1954" s="1218"/>
      <c r="AU1954" s="587">
        <f t="shared" si="427"/>
        <v>0</v>
      </c>
      <c r="AW1954" s="1215">
        <v>403</v>
      </c>
      <c r="AX1954" s="1216"/>
      <c r="AY1954" s="1217"/>
      <c r="AZ1954" s="1218"/>
      <c r="BA1954" s="587">
        <f t="shared" si="428"/>
        <v>0</v>
      </c>
      <c r="BC1954" s="1215">
        <v>403</v>
      </c>
      <c r="BD1954" s="1216"/>
      <c r="BE1954" s="1217"/>
      <c r="BF1954" s="1218"/>
      <c r="BG1954" s="587">
        <f t="shared" si="429"/>
        <v>0</v>
      </c>
      <c r="BI1954" s="1215">
        <v>403</v>
      </c>
      <c r="BJ1954" s="1216"/>
      <c r="BK1954" s="1217"/>
      <c r="BL1954" s="1218"/>
      <c r="BM1954" s="587">
        <f t="shared" si="430"/>
        <v>0</v>
      </c>
      <c r="BO1954" s="1215">
        <v>403</v>
      </c>
      <c r="BP1954" s="1216"/>
      <c r="BQ1954" s="1217"/>
      <c r="BR1954" s="1218"/>
      <c r="BS1954" s="587">
        <f t="shared" si="431"/>
        <v>0</v>
      </c>
    </row>
    <row r="1955" spans="1:71" s="17" customFormat="1" ht="16.75" hidden="1" customHeight="1" outlineLevel="2">
      <c r="A1955" s="1215">
        <v>404</v>
      </c>
      <c r="B1955" s="1216"/>
      <c r="C1955" s="1217"/>
      <c r="D1955" s="1218"/>
      <c r="E1955" s="587">
        <f t="shared" si="420"/>
        <v>0</v>
      </c>
      <c r="G1955" s="1215">
        <v>404</v>
      </c>
      <c r="H1955" s="1216"/>
      <c r="I1955" s="1217"/>
      <c r="J1955" s="1218"/>
      <c r="K1955" s="587">
        <f t="shared" si="421"/>
        <v>0</v>
      </c>
      <c r="M1955" s="1215">
        <v>404</v>
      </c>
      <c r="N1955" s="1216"/>
      <c r="O1955" s="1217"/>
      <c r="P1955" s="1218"/>
      <c r="Q1955" s="587">
        <f t="shared" si="422"/>
        <v>0</v>
      </c>
      <c r="S1955" s="1215">
        <v>404</v>
      </c>
      <c r="T1955" s="1216"/>
      <c r="U1955" s="1217"/>
      <c r="V1955" s="1218"/>
      <c r="W1955" s="587">
        <f t="shared" si="423"/>
        <v>0</v>
      </c>
      <c r="Y1955" s="1215">
        <v>404</v>
      </c>
      <c r="Z1955" s="1216"/>
      <c r="AA1955" s="1217"/>
      <c r="AB1955" s="1218"/>
      <c r="AC1955" s="587">
        <f t="shared" si="424"/>
        <v>0</v>
      </c>
      <c r="AE1955" s="1215">
        <v>404</v>
      </c>
      <c r="AF1955" s="1216"/>
      <c r="AG1955" s="1217"/>
      <c r="AH1955" s="1218"/>
      <c r="AI1955" s="587">
        <f t="shared" si="425"/>
        <v>0</v>
      </c>
      <c r="AK1955" s="1215">
        <v>404</v>
      </c>
      <c r="AL1955" s="1216"/>
      <c r="AM1955" s="1217"/>
      <c r="AN1955" s="1218"/>
      <c r="AO1955" s="587">
        <f t="shared" si="426"/>
        <v>0</v>
      </c>
      <c r="AQ1955" s="1215">
        <v>404</v>
      </c>
      <c r="AR1955" s="1216"/>
      <c r="AS1955" s="1217"/>
      <c r="AT1955" s="1218"/>
      <c r="AU1955" s="587">
        <f t="shared" si="427"/>
        <v>0</v>
      </c>
      <c r="AW1955" s="1215">
        <v>404</v>
      </c>
      <c r="AX1955" s="1216"/>
      <c r="AY1955" s="1217"/>
      <c r="AZ1955" s="1218"/>
      <c r="BA1955" s="587">
        <f t="shared" si="428"/>
        <v>0</v>
      </c>
      <c r="BC1955" s="1215">
        <v>404</v>
      </c>
      <c r="BD1955" s="1216"/>
      <c r="BE1955" s="1217"/>
      <c r="BF1955" s="1218"/>
      <c r="BG1955" s="587">
        <f t="shared" si="429"/>
        <v>0</v>
      </c>
      <c r="BI1955" s="1215">
        <v>404</v>
      </c>
      <c r="BJ1955" s="1216"/>
      <c r="BK1955" s="1217"/>
      <c r="BL1955" s="1218"/>
      <c r="BM1955" s="587">
        <f t="shared" si="430"/>
        <v>0</v>
      </c>
      <c r="BO1955" s="1215">
        <v>404</v>
      </c>
      <c r="BP1955" s="1216"/>
      <c r="BQ1955" s="1217"/>
      <c r="BR1955" s="1218"/>
      <c r="BS1955" s="587">
        <f t="shared" si="431"/>
        <v>0</v>
      </c>
    </row>
    <row r="1956" spans="1:71" s="17" customFormat="1" ht="16.75" hidden="1" customHeight="1" outlineLevel="2">
      <c r="A1956" s="1215">
        <v>405</v>
      </c>
      <c r="B1956" s="1216"/>
      <c r="C1956" s="1217"/>
      <c r="D1956" s="1218"/>
      <c r="E1956" s="587">
        <f t="shared" si="420"/>
        <v>0</v>
      </c>
      <c r="G1956" s="1215">
        <v>405</v>
      </c>
      <c r="H1956" s="1216"/>
      <c r="I1956" s="1217"/>
      <c r="J1956" s="1218"/>
      <c r="K1956" s="587">
        <f t="shared" si="421"/>
        <v>0</v>
      </c>
      <c r="M1956" s="1215">
        <v>405</v>
      </c>
      <c r="N1956" s="1216"/>
      <c r="O1956" s="1217"/>
      <c r="P1956" s="1218"/>
      <c r="Q1956" s="587">
        <f t="shared" si="422"/>
        <v>0</v>
      </c>
      <c r="S1956" s="1215">
        <v>405</v>
      </c>
      <c r="T1956" s="1216"/>
      <c r="U1956" s="1217"/>
      <c r="V1956" s="1218"/>
      <c r="W1956" s="587">
        <f t="shared" si="423"/>
        <v>0</v>
      </c>
      <c r="Y1956" s="1215">
        <v>405</v>
      </c>
      <c r="Z1956" s="1216"/>
      <c r="AA1956" s="1217"/>
      <c r="AB1956" s="1218"/>
      <c r="AC1956" s="587">
        <f t="shared" si="424"/>
        <v>0</v>
      </c>
      <c r="AE1956" s="1215">
        <v>405</v>
      </c>
      <c r="AF1956" s="1216"/>
      <c r="AG1956" s="1217"/>
      <c r="AH1956" s="1218"/>
      <c r="AI1956" s="587">
        <f t="shared" si="425"/>
        <v>0</v>
      </c>
      <c r="AK1956" s="1215">
        <v>405</v>
      </c>
      <c r="AL1956" s="1216"/>
      <c r="AM1956" s="1217"/>
      <c r="AN1956" s="1218"/>
      <c r="AO1956" s="587">
        <f t="shared" si="426"/>
        <v>0</v>
      </c>
      <c r="AQ1956" s="1215">
        <v>405</v>
      </c>
      <c r="AR1956" s="1216"/>
      <c r="AS1956" s="1217"/>
      <c r="AT1956" s="1218"/>
      <c r="AU1956" s="587">
        <f t="shared" si="427"/>
        <v>0</v>
      </c>
      <c r="AW1956" s="1215">
        <v>405</v>
      </c>
      <c r="AX1956" s="1216"/>
      <c r="AY1956" s="1217"/>
      <c r="AZ1956" s="1218"/>
      <c r="BA1956" s="587">
        <f t="shared" si="428"/>
        <v>0</v>
      </c>
      <c r="BC1956" s="1215">
        <v>405</v>
      </c>
      <c r="BD1956" s="1216"/>
      <c r="BE1956" s="1217"/>
      <c r="BF1956" s="1218"/>
      <c r="BG1956" s="587">
        <f t="shared" si="429"/>
        <v>0</v>
      </c>
      <c r="BI1956" s="1215">
        <v>405</v>
      </c>
      <c r="BJ1956" s="1216"/>
      <c r="BK1956" s="1217"/>
      <c r="BL1956" s="1218"/>
      <c r="BM1956" s="587">
        <f t="shared" si="430"/>
        <v>0</v>
      </c>
      <c r="BO1956" s="1215">
        <v>405</v>
      </c>
      <c r="BP1956" s="1216"/>
      <c r="BQ1956" s="1217"/>
      <c r="BR1956" s="1218"/>
      <c r="BS1956" s="587">
        <f t="shared" si="431"/>
        <v>0</v>
      </c>
    </row>
    <row r="1957" spans="1:71" s="17" customFormat="1" ht="16.75" hidden="1" customHeight="1" outlineLevel="2">
      <c r="A1957" s="1215">
        <v>406</v>
      </c>
      <c r="B1957" s="1216"/>
      <c r="C1957" s="1217"/>
      <c r="D1957" s="1218"/>
      <c r="E1957" s="587">
        <f t="shared" si="420"/>
        <v>0</v>
      </c>
      <c r="G1957" s="1215">
        <v>406</v>
      </c>
      <c r="H1957" s="1216"/>
      <c r="I1957" s="1217"/>
      <c r="J1957" s="1218"/>
      <c r="K1957" s="587">
        <f t="shared" si="421"/>
        <v>0</v>
      </c>
      <c r="M1957" s="1215">
        <v>406</v>
      </c>
      <c r="N1957" s="1216"/>
      <c r="O1957" s="1217"/>
      <c r="P1957" s="1218"/>
      <c r="Q1957" s="587">
        <f t="shared" si="422"/>
        <v>0</v>
      </c>
      <c r="S1957" s="1215">
        <v>406</v>
      </c>
      <c r="T1957" s="1216"/>
      <c r="U1957" s="1217"/>
      <c r="V1957" s="1218"/>
      <c r="W1957" s="587">
        <f t="shared" si="423"/>
        <v>0</v>
      </c>
      <c r="Y1957" s="1215">
        <v>406</v>
      </c>
      <c r="Z1957" s="1216"/>
      <c r="AA1957" s="1217"/>
      <c r="AB1957" s="1218"/>
      <c r="AC1957" s="587">
        <f t="shared" si="424"/>
        <v>0</v>
      </c>
      <c r="AE1957" s="1215">
        <v>406</v>
      </c>
      <c r="AF1957" s="1216"/>
      <c r="AG1957" s="1217"/>
      <c r="AH1957" s="1218"/>
      <c r="AI1957" s="587">
        <f t="shared" si="425"/>
        <v>0</v>
      </c>
      <c r="AK1957" s="1215">
        <v>406</v>
      </c>
      <c r="AL1957" s="1216"/>
      <c r="AM1957" s="1217"/>
      <c r="AN1957" s="1218"/>
      <c r="AO1957" s="587">
        <f t="shared" si="426"/>
        <v>0</v>
      </c>
      <c r="AQ1957" s="1215">
        <v>406</v>
      </c>
      <c r="AR1957" s="1216"/>
      <c r="AS1957" s="1217"/>
      <c r="AT1957" s="1218"/>
      <c r="AU1957" s="587">
        <f t="shared" si="427"/>
        <v>0</v>
      </c>
      <c r="AW1957" s="1215">
        <v>406</v>
      </c>
      <c r="AX1957" s="1216"/>
      <c r="AY1957" s="1217"/>
      <c r="AZ1957" s="1218"/>
      <c r="BA1957" s="587">
        <f t="shared" si="428"/>
        <v>0</v>
      </c>
      <c r="BC1957" s="1215">
        <v>406</v>
      </c>
      <c r="BD1957" s="1216"/>
      <c r="BE1957" s="1217"/>
      <c r="BF1957" s="1218"/>
      <c r="BG1957" s="587">
        <f t="shared" si="429"/>
        <v>0</v>
      </c>
      <c r="BI1957" s="1215">
        <v>406</v>
      </c>
      <c r="BJ1957" s="1216"/>
      <c r="BK1957" s="1217"/>
      <c r="BL1957" s="1218"/>
      <c r="BM1957" s="587">
        <f t="shared" si="430"/>
        <v>0</v>
      </c>
      <c r="BO1957" s="1215">
        <v>406</v>
      </c>
      <c r="BP1957" s="1216"/>
      <c r="BQ1957" s="1217"/>
      <c r="BR1957" s="1218"/>
      <c r="BS1957" s="587">
        <f t="shared" si="431"/>
        <v>0</v>
      </c>
    </row>
    <row r="1958" spans="1:71" s="17" customFormat="1" ht="16.75" hidden="1" customHeight="1" outlineLevel="2">
      <c r="A1958" s="1215">
        <v>407</v>
      </c>
      <c r="B1958" s="1216"/>
      <c r="C1958" s="1217"/>
      <c r="D1958" s="1218"/>
      <c r="E1958" s="587">
        <f t="shared" si="420"/>
        <v>0</v>
      </c>
      <c r="G1958" s="1215">
        <v>407</v>
      </c>
      <c r="H1958" s="1216"/>
      <c r="I1958" s="1217"/>
      <c r="J1958" s="1218"/>
      <c r="K1958" s="587">
        <f t="shared" si="421"/>
        <v>0</v>
      </c>
      <c r="M1958" s="1215">
        <v>407</v>
      </c>
      <c r="N1958" s="1216"/>
      <c r="O1958" s="1217"/>
      <c r="P1958" s="1218"/>
      <c r="Q1958" s="587">
        <f t="shared" si="422"/>
        <v>0</v>
      </c>
      <c r="S1958" s="1215">
        <v>407</v>
      </c>
      <c r="T1958" s="1216"/>
      <c r="U1958" s="1217"/>
      <c r="V1958" s="1218"/>
      <c r="W1958" s="587">
        <f t="shared" si="423"/>
        <v>0</v>
      </c>
      <c r="Y1958" s="1215">
        <v>407</v>
      </c>
      <c r="Z1958" s="1216"/>
      <c r="AA1958" s="1217"/>
      <c r="AB1958" s="1218"/>
      <c r="AC1958" s="587">
        <f t="shared" si="424"/>
        <v>0</v>
      </c>
      <c r="AE1958" s="1215">
        <v>407</v>
      </c>
      <c r="AF1958" s="1216"/>
      <c r="AG1958" s="1217"/>
      <c r="AH1958" s="1218"/>
      <c r="AI1958" s="587">
        <f t="shared" si="425"/>
        <v>0</v>
      </c>
      <c r="AK1958" s="1215">
        <v>407</v>
      </c>
      <c r="AL1958" s="1216"/>
      <c r="AM1958" s="1217"/>
      <c r="AN1958" s="1218"/>
      <c r="AO1958" s="587">
        <f t="shared" si="426"/>
        <v>0</v>
      </c>
      <c r="AQ1958" s="1215">
        <v>407</v>
      </c>
      <c r="AR1958" s="1216"/>
      <c r="AS1958" s="1217"/>
      <c r="AT1958" s="1218"/>
      <c r="AU1958" s="587">
        <f t="shared" si="427"/>
        <v>0</v>
      </c>
      <c r="AW1958" s="1215">
        <v>407</v>
      </c>
      <c r="AX1958" s="1216"/>
      <c r="AY1958" s="1217"/>
      <c r="AZ1958" s="1218"/>
      <c r="BA1958" s="587">
        <f t="shared" si="428"/>
        <v>0</v>
      </c>
      <c r="BC1958" s="1215">
        <v>407</v>
      </c>
      <c r="BD1958" s="1216"/>
      <c r="BE1958" s="1217"/>
      <c r="BF1958" s="1218"/>
      <c r="BG1958" s="587">
        <f t="shared" si="429"/>
        <v>0</v>
      </c>
      <c r="BI1958" s="1215">
        <v>407</v>
      </c>
      <c r="BJ1958" s="1216"/>
      <c r="BK1958" s="1217"/>
      <c r="BL1958" s="1218"/>
      <c r="BM1958" s="587">
        <f t="shared" si="430"/>
        <v>0</v>
      </c>
      <c r="BO1958" s="1215">
        <v>407</v>
      </c>
      <c r="BP1958" s="1216"/>
      <c r="BQ1958" s="1217"/>
      <c r="BR1958" s="1218"/>
      <c r="BS1958" s="587">
        <f t="shared" si="431"/>
        <v>0</v>
      </c>
    </row>
    <row r="1959" spans="1:71" s="17" customFormat="1" ht="16.75" hidden="1" customHeight="1" outlineLevel="2">
      <c r="A1959" s="1215">
        <v>408</v>
      </c>
      <c r="B1959" s="1216"/>
      <c r="C1959" s="1217"/>
      <c r="D1959" s="1218"/>
      <c r="E1959" s="587">
        <f t="shared" si="420"/>
        <v>0</v>
      </c>
      <c r="G1959" s="1215">
        <v>408</v>
      </c>
      <c r="H1959" s="1216"/>
      <c r="I1959" s="1217"/>
      <c r="J1959" s="1218"/>
      <c r="K1959" s="587">
        <f t="shared" si="421"/>
        <v>0</v>
      </c>
      <c r="M1959" s="1215">
        <v>408</v>
      </c>
      <c r="N1959" s="1216"/>
      <c r="O1959" s="1217"/>
      <c r="P1959" s="1218"/>
      <c r="Q1959" s="587">
        <f t="shared" si="422"/>
        <v>0</v>
      </c>
      <c r="S1959" s="1215">
        <v>408</v>
      </c>
      <c r="T1959" s="1216"/>
      <c r="U1959" s="1217"/>
      <c r="V1959" s="1218"/>
      <c r="W1959" s="587">
        <f t="shared" si="423"/>
        <v>0</v>
      </c>
      <c r="Y1959" s="1215">
        <v>408</v>
      </c>
      <c r="Z1959" s="1216"/>
      <c r="AA1959" s="1217"/>
      <c r="AB1959" s="1218"/>
      <c r="AC1959" s="587">
        <f t="shared" si="424"/>
        <v>0</v>
      </c>
      <c r="AE1959" s="1215">
        <v>408</v>
      </c>
      <c r="AF1959" s="1216"/>
      <c r="AG1959" s="1217"/>
      <c r="AH1959" s="1218"/>
      <c r="AI1959" s="587">
        <f t="shared" si="425"/>
        <v>0</v>
      </c>
      <c r="AK1959" s="1215">
        <v>408</v>
      </c>
      <c r="AL1959" s="1216"/>
      <c r="AM1959" s="1217"/>
      <c r="AN1959" s="1218"/>
      <c r="AO1959" s="587">
        <f t="shared" si="426"/>
        <v>0</v>
      </c>
      <c r="AQ1959" s="1215">
        <v>408</v>
      </c>
      <c r="AR1959" s="1216"/>
      <c r="AS1959" s="1217"/>
      <c r="AT1959" s="1218"/>
      <c r="AU1959" s="587">
        <f t="shared" si="427"/>
        <v>0</v>
      </c>
      <c r="AW1959" s="1215">
        <v>408</v>
      </c>
      <c r="AX1959" s="1216"/>
      <c r="AY1959" s="1217"/>
      <c r="AZ1959" s="1218"/>
      <c r="BA1959" s="587">
        <f t="shared" si="428"/>
        <v>0</v>
      </c>
      <c r="BC1959" s="1215">
        <v>408</v>
      </c>
      <c r="BD1959" s="1216"/>
      <c r="BE1959" s="1217"/>
      <c r="BF1959" s="1218"/>
      <c r="BG1959" s="587">
        <f t="shared" si="429"/>
        <v>0</v>
      </c>
      <c r="BI1959" s="1215">
        <v>408</v>
      </c>
      <c r="BJ1959" s="1216"/>
      <c r="BK1959" s="1217"/>
      <c r="BL1959" s="1218"/>
      <c r="BM1959" s="587">
        <f t="shared" si="430"/>
        <v>0</v>
      </c>
      <c r="BO1959" s="1215">
        <v>408</v>
      </c>
      <c r="BP1959" s="1216"/>
      <c r="BQ1959" s="1217"/>
      <c r="BR1959" s="1218"/>
      <c r="BS1959" s="587">
        <f t="shared" si="431"/>
        <v>0</v>
      </c>
    </row>
    <row r="1960" spans="1:71" s="17" customFormat="1" ht="16.75" hidden="1" customHeight="1" outlineLevel="2">
      <c r="A1960" s="1215">
        <v>409</v>
      </c>
      <c r="B1960" s="1216"/>
      <c r="C1960" s="1217"/>
      <c r="D1960" s="1218"/>
      <c r="E1960" s="587">
        <f t="shared" si="420"/>
        <v>0</v>
      </c>
      <c r="G1960" s="1215">
        <v>409</v>
      </c>
      <c r="H1960" s="1216"/>
      <c r="I1960" s="1217"/>
      <c r="J1960" s="1218"/>
      <c r="K1960" s="587">
        <f t="shared" si="421"/>
        <v>0</v>
      </c>
      <c r="M1960" s="1215">
        <v>409</v>
      </c>
      <c r="N1960" s="1216"/>
      <c r="O1960" s="1217"/>
      <c r="P1960" s="1218"/>
      <c r="Q1960" s="587">
        <f t="shared" si="422"/>
        <v>0</v>
      </c>
      <c r="S1960" s="1215">
        <v>409</v>
      </c>
      <c r="T1960" s="1216"/>
      <c r="U1960" s="1217"/>
      <c r="V1960" s="1218"/>
      <c r="W1960" s="587">
        <f t="shared" si="423"/>
        <v>0</v>
      </c>
      <c r="Y1960" s="1215">
        <v>409</v>
      </c>
      <c r="Z1960" s="1216"/>
      <c r="AA1960" s="1217"/>
      <c r="AB1960" s="1218"/>
      <c r="AC1960" s="587">
        <f t="shared" si="424"/>
        <v>0</v>
      </c>
      <c r="AE1960" s="1215">
        <v>409</v>
      </c>
      <c r="AF1960" s="1216"/>
      <c r="AG1960" s="1217"/>
      <c r="AH1960" s="1218"/>
      <c r="AI1960" s="587">
        <f t="shared" si="425"/>
        <v>0</v>
      </c>
      <c r="AK1960" s="1215">
        <v>409</v>
      </c>
      <c r="AL1960" s="1216"/>
      <c r="AM1960" s="1217"/>
      <c r="AN1960" s="1218"/>
      <c r="AO1960" s="587">
        <f t="shared" si="426"/>
        <v>0</v>
      </c>
      <c r="AQ1960" s="1215">
        <v>409</v>
      </c>
      <c r="AR1960" s="1216"/>
      <c r="AS1960" s="1217"/>
      <c r="AT1960" s="1218"/>
      <c r="AU1960" s="587">
        <f t="shared" si="427"/>
        <v>0</v>
      </c>
      <c r="AW1960" s="1215">
        <v>409</v>
      </c>
      <c r="AX1960" s="1216"/>
      <c r="AY1960" s="1217"/>
      <c r="AZ1960" s="1218"/>
      <c r="BA1960" s="587">
        <f t="shared" si="428"/>
        <v>0</v>
      </c>
      <c r="BC1960" s="1215">
        <v>409</v>
      </c>
      <c r="BD1960" s="1216"/>
      <c r="BE1960" s="1217"/>
      <c r="BF1960" s="1218"/>
      <c r="BG1960" s="587">
        <f t="shared" si="429"/>
        <v>0</v>
      </c>
      <c r="BI1960" s="1215">
        <v>409</v>
      </c>
      <c r="BJ1960" s="1216"/>
      <c r="BK1960" s="1217"/>
      <c r="BL1960" s="1218"/>
      <c r="BM1960" s="587">
        <f t="shared" si="430"/>
        <v>0</v>
      </c>
      <c r="BO1960" s="1215">
        <v>409</v>
      </c>
      <c r="BP1960" s="1216"/>
      <c r="BQ1960" s="1217"/>
      <c r="BR1960" s="1218"/>
      <c r="BS1960" s="587">
        <f t="shared" si="431"/>
        <v>0</v>
      </c>
    </row>
    <row r="1961" spans="1:71" s="17" customFormat="1" ht="16.75" hidden="1" customHeight="1" outlineLevel="2">
      <c r="A1961" s="1215">
        <v>410</v>
      </c>
      <c r="B1961" s="1216"/>
      <c r="C1961" s="1217"/>
      <c r="D1961" s="1218"/>
      <c r="E1961" s="587">
        <f t="shared" si="420"/>
        <v>0</v>
      </c>
      <c r="G1961" s="1215">
        <v>410</v>
      </c>
      <c r="H1961" s="1216"/>
      <c r="I1961" s="1217"/>
      <c r="J1961" s="1218"/>
      <c r="K1961" s="587">
        <f t="shared" si="421"/>
        <v>0</v>
      </c>
      <c r="M1961" s="1215">
        <v>410</v>
      </c>
      <c r="N1961" s="1216"/>
      <c r="O1961" s="1217"/>
      <c r="P1961" s="1218"/>
      <c r="Q1961" s="587">
        <f t="shared" si="422"/>
        <v>0</v>
      </c>
      <c r="S1961" s="1215">
        <v>410</v>
      </c>
      <c r="T1961" s="1216"/>
      <c r="U1961" s="1217"/>
      <c r="V1961" s="1218"/>
      <c r="W1961" s="587">
        <f t="shared" si="423"/>
        <v>0</v>
      </c>
      <c r="Y1961" s="1215">
        <v>410</v>
      </c>
      <c r="Z1961" s="1216"/>
      <c r="AA1961" s="1217"/>
      <c r="AB1961" s="1218"/>
      <c r="AC1961" s="587">
        <f t="shared" si="424"/>
        <v>0</v>
      </c>
      <c r="AE1961" s="1215">
        <v>410</v>
      </c>
      <c r="AF1961" s="1216"/>
      <c r="AG1961" s="1217"/>
      <c r="AH1961" s="1218"/>
      <c r="AI1961" s="587">
        <f t="shared" si="425"/>
        <v>0</v>
      </c>
      <c r="AK1961" s="1215">
        <v>410</v>
      </c>
      <c r="AL1961" s="1216"/>
      <c r="AM1961" s="1217"/>
      <c r="AN1961" s="1218"/>
      <c r="AO1961" s="587">
        <f t="shared" si="426"/>
        <v>0</v>
      </c>
      <c r="AQ1961" s="1215">
        <v>410</v>
      </c>
      <c r="AR1961" s="1216"/>
      <c r="AS1961" s="1217"/>
      <c r="AT1961" s="1218"/>
      <c r="AU1961" s="587">
        <f t="shared" si="427"/>
        <v>0</v>
      </c>
      <c r="AW1961" s="1215">
        <v>410</v>
      </c>
      <c r="AX1961" s="1216"/>
      <c r="AY1961" s="1217"/>
      <c r="AZ1961" s="1218"/>
      <c r="BA1961" s="587">
        <f t="shared" si="428"/>
        <v>0</v>
      </c>
      <c r="BC1961" s="1215">
        <v>410</v>
      </c>
      <c r="BD1961" s="1216"/>
      <c r="BE1961" s="1217"/>
      <c r="BF1961" s="1218"/>
      <c r="BG1961" s="587">
        <f t="shared" si="429"/>
        <v>0</v>
      </c>
      <c r="BI1961" s="1215">
        <v>410</v>
      </c>
      <c r="BJ1961" s="1216"/>
      <c r="BK1961" s="1217"/>
      <c r="BL1961" s="1218"/>
      <c r="BM1961" s="587">
        <f t="shared" si="430"/>
        <v>0</v>
      </c>
      <c r="BO1961" s="1215">
        <v>410</v>
      </c>
      <c r="BP1961" s="1216"/>
      <c r="BQ1961" s="1217"/>
      <c r="BR1961" s="1218"/>
      <c r="BS1961" s="587">
        <f t="shared" si="431"/>
        <v>0</v>
      </c>
    </row>
    <row r="1962" spans="1:71" s="17" customFormat="1" ht="16.75" hidden="1" customHeight="1" outlineLevel="2">
      <c r="A1962" s="1215">
        <v>411</v>
      </c>
      <c r="B1962" s="1216"/>
      <c r="C1962" s="1217"/>
      <c r="D1962" s="1218"/>
      <c r="E1962" s="587">
        <f t="shared" si="420"/>
        <v>0</v>
      </c>
      <c r="G1962" s="1215">
        <v>411</v>
      </c>
      <c r="H1962" s="1216"/>
      <c r="I1962" s="1217"/>
      <c r="J1962" s="1218"/>
      <c r="K1962" s="587">
        <f t="shared" si="421"/>
        <v>0</v>
      </c>
      <c r="M1962" s="1215">
        <v>411</v>
      </c>
      <c r="N1962" s="1216"/>
      <c r="O1962" s="1217"/>
      <c r="P1962" s="1218"/>
      <c r="Q1962" s="587">
        <f t="shared" si="422"/>
        <v>0</v>
      </c>
      <c r="S1962" s="1215">
        <v>411</v>
      </c>
      <c r="T1962" s="1216"/>
      <c r="U1962" s="1217"/>
      <c r="V1962" s="1218"/>
      <c r="W1962" s="587">
        <f t="shared" si="423"/>
        <v>0</v>
      </c>
      <c r="Y1962" s="1215">
        <v>411</v>
      </c>
      <c r="Z1962" s="1216"/>
      <c r="AA1962" s="1217"/>
      <c r="AB1962" s="1218"/>
      <c r="AC1962" s="587">
        <f t="shared" si="424"/>
        <v>0</v>
      </c>
      <c r="AE1962" s="1215">
        <v>411</v>
      </c>
      <c r="AF1962" s="1216"/>
      <c r="AG1962" s="1217"/>
      <c r="AH1962" s="1218"/>
      <c r="AI1962" s="587">
        <f t="shared" si="425"/>
        <v>0</v>
      </c>
      <c r="AK1962" s="1215">
        <v>411</v>
      </c>
      <c r="AL1962" s="1216"/>
      <c r="AM1962" s="1217"/>
      <c r="AN1962" s="1218"/>
      <c r="AO1962" s="587">
        <f t="shared" si="426"/>
        <v>0</v>
      </c>
      <c r="AQ1962" s="1215">
        <v>411</v>
      </c>
      <c r="AR1962" s="1216"/>
      <c r="AS1962" s="1217"/>
      <c r="AT1962" s="1218"/>
      <c r="AU1962" s="587">
        <f t="shared" si="427"/>
        <v>0</v>
      </c>
      <c r="AW1962" s="1215">
        <v>411</v>
      </c>
      <c r="AX1962" s="1216"/>
      <c r="AY1962" s="1217"/>
      <c r="AZ1962" s="1218"/>
      <c r="BA1962" s="587">
        <f t="shared" si="428"/>
        <v>0</v>
      </c>
      <c r="BC1962" s="1215">
        <v>411</v>
      </c>
      <c r="BD1962" s="1216"/>
      <c r="BE1962" s="1217"/>
      <c r="BF1962" s="1218"/>
      <c r="BG1962" s="587">
        <f t="shared" si="429"/>
        <v>0</v>
      </c>
      <c r="BI1962" s="1215">
        <v>411</v>
      </c>
      <c r="BJ1962" s="1216"/>
      <c r="BK1962" s="1217"/>
      <c r="BL1962" s="1218"/>
      <c r="BM1962" s="587">
        <f t="shared" si="430"/>
        <v>0</v>
      </c>
      <c r="BO1962" s="1215">
        <v>411</v>
      </c>
      <c r="BP1962" s="1216"/>
      <c r="BQ1962" s="1217"/>
      <c r="BR1962" s="1218"/>
      <c r="BS1962" s="587">
        <f t="shared" si="431"/>
        <v>0</v>
      </c>
    </row>
    <row r="1963" spans="1:71" s="17" customFormat="1" ht="16.75" hidden="1" customHeight="1" outlineLevel="2">
      <c r="A1963" s="1215">
        <v>412</v>
      </c>
      <c r="B1963" s="1216"/>
      <c r="C1963" s="1217"/>
      <c r="D1963" s="1218"/>
      <c r="E1963" s="587">
        <f t="shared" si="420"/>
        <v>0</v>
      </c>
      <c r="G1963" s="1215">
        <v>412</v>
      </c>
      <c r="H1963" s="1216"/>
      <c r="I1963" s="1217"/>
      <c r="J1963" s="1218"/>
      <c r="K1963" s="587">
        <f t="shared" si="421"/>
        <v>0</v>
      </c>
      <c r="M1963" s="1215">
        <v>412</v>
      </c>
      <c r="N1963" s="1216"/>
      <c r="O1963" s="1217"/>
      <c r="P1963" s="1218"/>
      <c r="Q1963" s="587">
        <f t="shared" si="422"/>
        <v>0</v>
      </c>
      <c r="S1963" s="1215">
        <v>412</v>
      </c>
      <c r="T1963" s="1216"/>
      <c r="U1963" s="1217"/>
      <c r="V1963" s="1218"/>
      <c r="W1963" s="587">
        <f t="shared" si="423"/>
        <v>0</v>
      </c>
      <c r="Y1963" s="1215">
        <v>412</v>
      </c>
      <c r="Z1963" s="1216"/>
      <c r="AA1963" s="1217"/>
      <c r="AB1963" s="1218"/>
      <c r="AC1963" s="587">
        <f t="shared" si="424"/>
        <v>0</v>
      </c>
      <c r="AE1963" s="1215">
        <v>412</v>
      </c>
      <c r="AF1963" s="1216"/>
      <c r="AG1963" s="1217"/>
      <c r="AH1963" s="1218"/>
      <c r="AI1963" s="587">
        <f t="shared" si="425"/>
        <v>0</v>
      </c>
      <c r="AK1963" s="1215">
        <v>412</v>
      </c>
      <c r="AL1963" s="1216"/>
      <c r="AM1963" s="1217"/>
      <c r="AN1963" s="1218"/>
      <c r="AO1963" s="587">
        <f t="shared" si="426"/>
        <v>0</v>
      </c>
      <c r="AQ1963" s="1215">
        <v>412</v>
      </c>
      <c r="AR1963" s="1216"/>
      <c r="AS1963" s="1217"/>
      <c r="AT1963" s="1218"/>
      <c r="AU1963" s="587">
        <f t="shared" si="427"/>
        <v>0</v>
      </c>
      <c r="AW1963" s="1215">
        <v>412</v>
      </c>
      <c r="AX1963" s="1216"/>
      <c r="AY1963" s="1217"/>
      <c r="AZ1963" s="1218"/>
      <c r="BA1963" s="587">
        <f t="shared" si="428"/>
        <v>0</v>
      </c>
      <c r="BC1963" s="1215">
        <v>412</v>
      </c>
      <c r="BD1963" s="1216"/>
      <c r="BE1963" s="1217"/>
      <c r="BF1963" s="1218"/>
      <c r="BG1963" s="587">
        <f t="shared" si="429"/>
        <v>0</v>
      </c>
      <c r="BI1963" s="1215">
        <v>412</v>
      </c>
      <c r="BJ1963" s="1216"/>
      <c r="BK1963" s="1217"/>
      <c r="BL1963" s="1218"/>
      <c r="BM1963" s="587">
        <f t="shared" si="430"/>
        <v>0</v>
      </c>
      <c r="BO1963" s="1215">
        <v>412</v>
      </c>
      <c r="BP1963" s="1216"/>
      <c r="BQ1963" s="1217"/>
      <c r="BR1963" s="1218"/>
      <c r="BS1963" s="587">
        <f t="shared" si="431"/>
        <v>0</v>
      </c>
    </row>
    <row r="1964" spans="1:71" s="17" customFormat="1" ht="16.75" hidden="1" customHeight="1" outlineLevel="2">
      <c r="A1964" s="1215">
        <v>413</v>
      </c>
      <c r="B1964" s="1216"/>
      <c r="C1964" s="1217"/>
      <c r="D1964" s="1218"/>
      <c r="E1964" s="587">
        <f t="shared" si="420"/>
        <v>0</v>
      </c>
      <c r="G1964" s="1215">
        <v>413</v>
      </c>
      <c r="H1964" s="1216"/>
      <c r="I1964" s="1217"/>
      <c r="J1964" s="1218"/>
      <c r="K1964" s="587">
        <f t="shared" si="421"/>
        <v>0</v>
      </c>
      <c r="M1964" s="1215">
        <v>413</v>
      </c>
      <c r="N1964" s="1216"/>
      <c r="O1964" s="1217"/>
      <c r="P1964" s="1218"/>
      <c r="Q1964" s="587">
        <f t="shared" si="422"/>
        <v>0</v>
      </c>
      <c r="S1964" s="1215">
        <v>413</v>
      </c>
      <c r="T1964" s="1216"/>
      <c r="U1964" s="1217"/>
      <c r="V1964" s="1218"/>
      <c r="W1964" s="587">
        <f t="shared" si="423"/>
        <v>0</v>
      </c>
      <c r="Y1964" s="1215">
        <v>413</v>
      </c>
      <c r="Z1964" s="1216"/>
      <c r="AA1964" s="1217"/>
      <c r="AB1964" s="1218"/>
      <c r="AC1964" s="587">
        <f t="shared" si="424"/>
        <v>0</v>
      </c>
      <c r="AE1964" s="1215">
        <v>413</v>
      </c>
      <c r="AF1964" s="1216"/>
      <c r="AG1964" s="1217"/>
      <c r="AH1964" s="1218"/>
      <c r="AI1964" s="587">
        <f t="shared" si="425"/>
        <v>0</v>
      </c>
      <c r="AK1964" s="1215">
        <v>413</v>
      </c>
      <c r="AL1964" s="1216"/>
      <c r="AM1964" s="1217"/>
      <c r="AN1964" s="1218"/>
      <c r="AO1964" s="587">
        <f t="shared" si="426"/>
        <v>0</v>
      </c>
      <c r="AQ1964" s="1215">
        <v>413</v>
      </c>
      <c r="AR1964" s="1216"/>
      <c r="AS1964" s="1217"/>
      <c r="AT1964" s="1218"/>
      <c r="AU1964" s="587">
        <f t="shared" si="427"/>
        <v>0</v>
      </c>
      <c r="AW1964" s="1215">
        <v>413</v>
      </c>
      <c r="AX1964" s="1216"/>
      <c r="AY1964" s="1217"/>
      <c r="AZ1964" s="1218"/>
      <c r="BA1964" s="587">
        <f t="shared" si="428"/>
        <v>0</v>
      </c>
      <c r="BC1964" s="1215">
        <v>413</v>
      </c>
      <c r="BD1964" s="1216"/>
      <c r="BE1964" s="1217"/>
      <c r="BF1964" s="1218"/>
      <c r="BG1964" s="587">
        <f t="shared" si="429"/>
        <v>0</v>
      </c>
      <c r="BI1964" s="1215">
        <v>413</v>
      </c>
      <c r="BJ1964" s="1216"/>
      <c r="BK1964" s="1217"/>
      <c r="BL1964" s="1218"/>
      <c r="BM1964" s="587">
        <f t="shared" si="430"/>
        <v>0</v>
      </c>
      <c r="BO1964" s="1215">
        <v>413</v>
      </c>
      <c r="BP1964" s="1216"/>
      <c r="BQ1964" s="1217"/>
      <c r="BR1964" s="1218"/>
      <c r="BS1964" s="587">
        <f t="shared" si="431"/>
        <v>0</v>
      </c>
    </row>
    <row r="1965" spans="1:71" s="17" customFormat="1" ht="16.75" hidden="1" customHeight="1" outlineLevel="2">
      <c r="A1965" s="1215">
        <v>414</v>
      </c>
      <c r="B1965" s="1216"/>
      <c r="C1965" s="1217"/>
      <c r="D1965" s="1218"/>
      <c r="E1965" s="587">
        <f t="shared" si="420"/>
        <v>0</v>
      </c>
      <c r="G1965" s="1215">
        <v>414</v>
      </c>
      <c r="H1965" s="1216"/>
      <c r="I1965" s="1217"/>
      <c r="J1965" s="1218"/>
      <c r="K1965" s="587">
        <f t="shared" si="421"/>
        <v>0</v>
      </c>
      <c r="M1965" s="1215">
        <v>414</v>
      </c>
      <c r="N1965" s="1216"/>
      <c r="O1965" s="1217"/>
      <c r="P1965" s="1218"/>
      <c r="Q1965" s="587">
        <f t="shared" si="422"/>
        <v>0</v>
      </c>
      <c r="S1965" s="1215">
        <v>414</v>
      </c>
      <c r="T1965" s="1216"/>
      <c r="U1965" s="1217"/>
      <c r="V1965" s="1218"/>
      <c r="W1965" s="587">
        <f t="shared" si="423"/>
        <v>0</v>
      </c>
      <c r="Y1965" s="1215">
        <v>414</v>
      </c>
      <c r="Z1965" s="1216"/>
      <c r="AA1965" s="1217"/>
      <c r="AB1965" s="1218"/>
      <c r="AC1965" s="587">
        <f t="shared" si="424"/>
        <v>0</v>
      </c>
      <c r="AE1965" s="1215">
        <v>414</v>
      </c>
      <c r="AF1965" s="1216"/>
      <c r="AG1965" s="1217"/>
      <c r="AH1965" s="1218"/>
      <c r="AI1965" s="587">
        <f t="shared" si="425"/>
        <v>0</v>
      </c>
      <c r="AK1965" s="1215">
        <v>414</v>
      </c>
      <c r="AL1965" s="1216"/>
      <c r="AM1965" s="1217"/>
      <c r="AN1965" s="1218"/>
      <c r="AO1965" s="587">
        <f t="shared" si="426"/>
        <v>0</v>
      </c>
      <c r="AQ1965" s="1215">
        <v>414</v>
      </c>
      <c r="AR1965" s="1216"/>
      <c r="AS1965" s="1217"/>
      <c r="AT1965" s="1218"/>
      <c r="AU1965" s="587">
        <f t="shared" si="427"/>
        <v>0</v>
      </c>
      <c r="AW1965" s="1215">
        <v>414</v>
      </c>
      <c r="AX1965" s="1216"/>
      <c r="AY1965" s="1217"/>
      <c r="AZ1965" s="1218"/>
      <c r="BA1965" s="587">
        <f t="shared" si="428"/>
        <v>0</v>
      </c>
      <c r="BC1965" s="1215">
        <v>414</v>
      </c>
      <c r="BD1965" s="1216"/>
      <c r="BE1965" s="1217"/>
      <c r="BF1965" s="1218"/>
      <c r="BG1965" s="587">
        <f t="shared" si="429"/>
        <v>0</v>
      </c>
      <c r="BI1965" s="1215">
        <v>414</v>
      </c>
      <c r="BJ1965" s="1216"/>
      <c r="BK1965" s="1217"/>
      <c r="BL1965" s="1218"/>
      <c r="BM1965" s="587">
        <f t="shared" si="430"/>
        <v>0</v>
      </c>
      <c r="BO1965" s="1215">
        <v>414</v>
      </c>
      <c r="BP1965" s="1216"/>
      <c r="BQ1965" s="1217"/>
      <c r="BR1965" s="1218"/>
      <c r="BS1965" s="587">
        <f t="shared" si="431"/>
        <v>0</v>
      </c>
    </row>
    <row r="1966" spans="1:71" s="17" customFormat="1" ht="16.75" hidden="1" customHeight="1" outlineLevel="2">
      <c r="A1966" s="1215">
        <v>415</v>
      </c>
      <c r="B1966" s="1216"/>
      <c r="C1966" s="1217"/>
      <c r="D1966" s="1218"/>
      <c r="E1966" s="587">
        <f t="shared" si="420"/>
        <v>0</v>
      </c>
      <c r="G1966" s="1215">
        <v>415</v>
      </c>
      <c r="H1966" s="1216"/>
      <c r="I1966" s="1217"/>
      <c r="J1966" s="1218"/>
      <c r="K1966" s="587">
        <f t="shared" si="421"/>
        <v>0</v>
      </c>
      <c r="M1966" s="1215">
        <v>415</v>
      </c>
      <c r="N1966" s="1216"/>
      <c r="O1966" s="1217"/>
      <c r="P1966" s="1218"/>
      <c r="Q1966" s="587">
        <f t="shared" si="422"/>
        <v>0</v>
      </c>
      <c r="S1966" s="1215">
        <v>415</v>
      </c>
      <c r="T1966" s="1216"/>
      <c r="U1966" s="1217"/>
      <c r="V1966" s="1218"/>
      <c r="W1966" s="587">
        <f t="shared" si="423"/>
        <v>0</v>
      </c>
      <c r="Y1966" s="1215">
        <v>415</v>
      </c>
      <c r="Z1966" s="1216"/>
      <c r="AA1966" s="1217"/>
      <c r="AB1966" s="1218"/>
      <c r="AC1966" s="587">
        <f t="shared" si="424"/>
        <v>0</v>
      </c>
      <c r="AE1966" s="1215">
        <v>415</v>
      </c>
      <c r="AF1966" s="1216"/>
      <c r="AG1966" s="1217"/>
      <c r="AH1966" s="1218"/>
      <c r="AI1966" s="587">
        <f t="shared" si="425"/>
        <v>0</v>
      </c>
      <c r="AK1966" s="1215">
        <v>415</v>
      </c>
      <c r="AL1966" s="1216"/>
      <c r="AM1966" s="1217"/>
      <c r="AN1966" s="1218"/>
      <c r="AO1966" s="587">
        <f t="shared" si="426"/>
        <v>0</v>
      </c>
      <c r="AQ1966" s="1215">
        <v>415</v>
      </c>
      <c r="AR1966" s="1216"/>
      <c r="AS1966" s="1217"/>
      <c r="AT1966" s="1218"/>
      <c r="AU1966" s="587">
        <f t="shared" si="427"/>
        <v>0</v>
      </c>
      <c r="AW1966" s="1215">
        <v>415</v>
      </c>
      <c r="AX1966" s="1216"/>
      <c r="AY1966" s="1217"/>
      <c r="AZ1966" s="1218"/>
      <c r="BA1966" s="587">
        <f t="shared" si="428"/>
        <v>0</v>
      </c>
      <c r="BC1966" s="1215">
        <v>415</v>
      </c>
      <c r="BD1966" s="1216"/>
      <c r="BE1966" s="1217"/>
      <c r="BF1966" s="1218"/>
      <c r="BG1966" s="587">
        <f t="shared" si="429"/>
        <v>0</v>
      </c>
      <c r="BI1966" s="1215">
        <v>415</v>
      </c>
      <c r="BJ1966" s="1216"/>
      <c r="BK1966" s="1217"/>
      <c r="BL1966" s="1218"/>
      <c r="BM1966" s="587">
        <f t="shared" si="430"/>
        <v>0</v>
      </c>
      <c r="BO1966" s="1215">
        <v>415</v>
      </c>
      <c r="BP1966" s="1216"/>
      <c r="BQ1966" s="1217"/>
      <c r="BR1966" s="1218"/>
      <c r="BS1966" s="587">
        <f t="shared" si="431"/>
        <v>0</v>
      </c>
    </row>
    <row r="1967" spans="1:71" s="17" customFormat="1" ht="16.75" hidden="1" customHeight="1" outlineLevel="2">
      <c r="A1967" s="1215">
        <v>416</v>
      </c>
      <c r="B1967" s="1216"/>
      <c r="C1967" s="1217"/>
      <c r="D1967" s="1218"/>
      <c r="E1967" s="587">
        <f t="shared" si="420"/>
        <v>0</v>
      </c>
      <c r="G1967" s="1215">
        <v>416</v>
      </c>
      <c r="H1967" s="1216"/>
      <c r="I1967" s="1217"/>
      <c r="J1967" s="1218"/>
      <c r="K1967" s="587">
        <f t="shared" si="421"/>
        <v>0</v>
      </c>
      <c r="M1967" s="1215">
        <v>416</v>
      </c>
      <c r="N1967" s="1216"/>
      <c r="O1967" s="1217"/>
      <c r="P1967" s="1218"/>
      <c r="Q1967" s="587">
        <f t="shared" si="422"/>
        <v>0</v>
      </c>
      <c r="S1967" s="1215">
        <v>416</v>
      </c>
      <c r="T1967" s="1216"/>
      <c r="U1967" s="1217"/>
      <c r="V1967" s="1218"/>
      <c r="W1967" s="587">
        <f t="shared" si="423"/>
        <v>0</v>
      </c>
      <c r="Y1967" s="1215">
        <v>416</v>
      </c>
      <c r="Z1967" s="1216"/>
      <c r="AA1967" s="1217"/>
      <c r="AB1967" s="1218"/>
      <c r="AC1967" s="587">
        <f t="shared" si="424"/>
        <v>0</v>
      </c>
      <c r="AE1967" s="1215">
        <v>416</v>
      </c>
      <c r="AF1967" s="1216"/>
      <c r="AG1967" s="1217"/>
      <c r="AH1967" s="1218"/>
      <c r="AI1967" s="587">
        <f t="shared" si="425"/>
        <v>0</v>
      </c>
      <c r="AK1967" s="1215">
        <v>416</v>
      </c>
      <c r="AL1967" s="1216"/>
      <c r="AM1967" s="1217"/>
      <c r="AN1967" s="1218"/>
      <c r="AO1967" s="587">
        <f t="shared" si="426"/>
        <v>0</v>
      </c>
      <c r="AQ1967" s="1215">
        <v>416</v>
      </c>
      <c r="AR1967" s="1216"/>
      <c r="AS1967" s="1217"/>
      <c r="AT1967" s="1218"/>
      <c r="AU1967" s="587">
        <f t="shared" si="427"/>
        <v>0</v>
      </c>
      <c r="AW1967" s="1215">
        <v>416</v>
      </c>
      <c r="AX1967" s="1216"/>
      <c r="AY1967" s="1217"/>
      <c r="AZ1967" s="1218"/>
      <c r="BA1967" s="587">
        <f t="shared" si="428"/>
        <v>0</v>
      </c>
      <c r="BC1967" s="1215">
        <v>416</v>
      </c>
      <c r="BD1967" s="1216"/>
      <c r="BE1967" s="1217"/>
      <c r="BF1967" s="1218"/>
      <c r="BG1967" s="587">
        <f t="shared" si="429"/>
        <v>0</v>
      </c>
      <c r="BI1967" s="1215">
        <v>416</v>
      </c>
      <c r="BJ1967" s="1216"/>
      <c r="BK1967" s="1217"/>
      <c r="BL1967" s="1218"/>
      <c r="BM1967" s="587">
        <f t="shared" si="430"/>
        <v>0</v>
      </c>
      <c r="BO1967" s="1215">
        <v>416</v>
      </c>
      <c r="BP1967" s="1216"/>
      <c r="BQ1967" s="1217"/>
      <c r="BR1967" s="1218"/>
      <c r="BS1967" s="587">
        <f t="shared" si="431"/>
        <v>0</v>
      </c>
    </row>
    <row r="1968" spans="1:71" s="17" customFormat="1" ht="16.75" hidden="1" customHeight="1" outlineLevel="2">
      <c r="A1968" s="1215">
        <v>417</v>
      </c>
      <c r="B1968" s="1216"/>
      <c r="C1968" s="1217"/>
      <c r="D1968" s="1218"/>
      <c r="E1968" s="587">
        <f t="shared" si="420"/>
        <v>0</v>
      </c>
      <c r="G1968" s="1215">
        <v>417</v>
      </c>
      <c r="H1968" s="1216"/>
      <c r="I1968" s="1217"/>
      <c r="J1968" s="1218"/>
      <c r="K1968" s="587">
        <f t="shared" si="421"/>
        <v>0</v>
      </c>
      <c r="M1968" s="1215">
        <v>417</v>
      </c>
      <c r="N1968" s="1216"/>
      <c r="O1968" s="1217"/>
      <c r="P1968" s="1218"/>
      <c r="Q1968" s="587">
        <f t="shared" si="422"/>
        <v>0</v>
      </c>
      <c r="S1968" s="1215">
        <v>417</v>
      </c>
      <c r="T1968" s="1216"/>
      <c r="U1968" s="1217"/>
      <c r="V1968" s="1218"/>
      <c r="W1968" s="587">
        <f t="shared" si="423"/>
        <v>0</v>
      </c>
      <c r="Y1968" s="1215">
        <v>417</v>
      </c>
      <c r="Z1968" s="1216"/>
      <c r="AA1968" s="1217"/>
      <c r="AB1968" s="1218"/>
      <c r="AC1968" s="587">
        <f t="shared" si="424"/>
        <v>0</v>
      </c>
      <c r="AE1968" s="1215">
        <v>417</v>
      </c>
      <c r="AF1968" s="1216"/>
      <c r="AG1968" s="1217"/>
      <c r="AH1968" s="1218"/>
      <c r="AI1968" s="587">
        <f t="shared" si="425"/>
        <v>0</v>
      </c>
      <c r="AK1968" s="1215">
        <v>417</v>
      </c>
      <c r="AL1968" s="1216"/>
      <c r="AM1968" s="1217"/>
      <c r="AN1968" s="1218"/>
      <c r="AO1968" s="587">
        <f t="shared" si="426"/>
        <v>0</v>
      </c>
      <c r="AQ1968" s="1215">
        <v>417</v>
      </c>
      <c r="AR1968" s="1216"/>
      <c r="AS1968" s="1217"/>
      <c r="AT1968" s="1218"/>
      <c r="AU1968" s="587">
        <f t="shared" si="427"/>
        <v>0</v>
      </c>
      <c r="AW1968" s="1215">
        <v>417</v>
      </c>
      <c r="AX1968" s="1216"/>
      <c r="AY1968" s="1217"/>
      <c r="AZ1968" s="1218"/>
      <c r="BA1968" s="587">
        <f t="shared" si="428"/>
        <v>0</v>
      </c>
      <c r="BC1968" s="1215">
        <v>417</v>
      </c>
      <c r="BD1968" s="1216"/>
      <c r="BE1968" s="1217"/>
      <c r="BF1968" s="1218"/>
      <c r="BG1968" s="587">
        <f t="shared" si="429"/>
        <v>0</v>
      </c>
      <c r="BI1968" s="1215">
        <v>417</v>
      </c>
      <c r="BJ1968" s="1216"/>
      <c r="BK1968" s="1217"/>
      <c r="BL1968" s="1218"/>
      <c r="BM1968" s="587">
        <f t="shared" si="430"/>
        <v>0</v>
      </c>
      <c r="BO1968" s="1215">
        <v>417</v>
      </c>
      <c r="BP1968" s="1216"/>
      <c r="BQ1968" s="1217"/>
      <c r="BR1968" s="1218"/>
      <c r="BS1968" s="587">
        <f t="shared" si="431"/>
        <v>0</v>
      </c>
    </row>
    <row r="1969" spans="1:71" s="17" customFormat="1" ht="16.75" hidden="1" customHeight="1" outlineLevel="2">
      <c r="A1969" s="1215">
        <v>418</v>
      </c>
      <c r="B1969" s="1216"/>
      <c r="C1969" s="1217"/>
      <c r="D1969" s="1218"/>
      <c r="E1969" s="587">
        <f t="shared" si="420"/>
        <v>0</v>
      </c>
      <c r="G1969" s="1215">
        <v>418</v>
      </c>
      <c r="H1969" s="1216"/>
      <c r="I1969" s="1217"/>
      <c r="J1969" s="1218"/>
      <c r="K1969" s="587">
        <f t="shared" si="421"/>
        <v>0</v>
      </c>
      <c r="M1969" s="1215">
        <v>418</v>
      </c>
      <c r="N1969" s="1216"/>
      <c r="O1969" s="1217"/>
      <c r="P1969" s="1218"/>
      <c r="Q1969" s="587">
        <f t="shared" si="422"/>
        <v>0</v>
      </c>
      <c r="S1969" s="1215">
        <v>418</v>
      </c>
      <c r="T1969" s="1216"/>
      <c r="U1969" s="1217"/>
      <c r="V1969" s="1218"/>
      <c r="W1969" s="587">
        <f t="shared" si="423"/>
        <v>0</v>
      </c>
      <c r="Y1969" s="1215">
        <v>418</v>
      </c>
      <c r="Z1969" s="1216"/>
      <c r="AA1969" s="1217"/>
      <c r="AB1969" s="1218"/>
      <c r="AC1969" s="587">
        <f t="shared" si="424"/>
        <v>0</v>
      </c>
      <c r="AE1969" s="1215">
        <v>418</v>
      </c>
      <c r="AF1969" s="1216"/>
      <c r="AG1969" s="1217"/>
      <c r="AH1969" s="1218"/>
      <c r="AI1969" s="587">
        <f t="shared" si="425"/>
        <v>0</v>
      </c>
      <c r="AK1969" s="1215">
        <v>418</v>
      </c>
      <c r="AL1969" s="1216"/>
      <c r="AM1969" s="1217"/>
      <c r="AN1969" s="1218"/>
      <c r="AO1969" s="587">
        <f t="shared" si="426"/>
        <v>0</v>
      </c>
      <c r="AQ1969" s="1215">
        <v>418</v>
      </c>
      <c r="AR1969" s="1216"/>
      <c r="AS1969" s="1217"/>
      <c r="AT1969" s="1218"/>
      <c r="AU1969" s="587">
        <f t="shared" si="427"/>
        <v>0</v>
      </c>
      <c r="AW1969" s="1215">
        <v>418</v>
      </c>
      <c r="AX1969" s="1216"/>
      <c r="AY1969" s="1217"/>
      <c r="AZ1969" s="1218"/>
      <c r="BA1969" s="587">
        <f t="shared" si="428"/>
        <v>0</v>
      </c>
      <c r="BC1969" s="1215">
        <v>418</v>
      </c>
      <c r="BD1969" s="1216"/>
      <c r="BE1969" s="1217"/>
      <c r="BF1969" s="1218"/>
      <c r="BG1969" s="587">
        <f t="shared" si="429"/>
        <v>0</v>
      </c>
      <c r="BI1969" s="1215">
        <v>418</v>
      </c>
      <c r="BJ1969" s="1216"/>
      <c r="BK1969" s="1217"/>
      <c r="BL1969" s="1218"/>
      <c r="BM1969" s="587">
        <f t="shared" si="430"/>
        <v>0</v>
      </c>
      <c r="BO1969" s="1215">
        <v>418</v>
      </c>
      <c r="BP1969" s="1216"/>
      <c r="BQ1969" s="1217"/>
      <c r="BR1969" s="1218"/>
      <c r="BS1969" s="587">
        <f t="shared" si="431"/>
        <v>0</v>
      </c>
    </row>
    <row r="1970" spans="1:71" s="17" customFormat="1" ht="16.75" hidden="1" customHeight="1" outlineLevel="2">
      <c r="A1970" s="1215">
        <v>419</v>
      </c>
      <c r="B1970" s="1216"/>
      <c r="C1970" s="1217"/>
      <c r="D1970" s="1218"/>
      <c r="E1970" s="587">
        <f t="shared" si="420"/>
        <v>0</v>
      </c>
      <c r="G1970" s="1215">
        <v>419</v>
      </c>
      <c r="H1970" s="1216"/>
      <c r="I1970" s="1217"/>
      <c r="J1970" s="1218"/>
      <c r="K1970" s="587">
        <f t="shared" si="421"/>
        <v>0</v>
      </c>
      <c r="M1970" s="1215">
        <v>419</v>
      </c>
      <c r="N1970" s="1216"/>
      <c r="O1970" s="1217"/>
      <c r="P1970" s="1218"/>
      <c r="Q1970" s="587">
        <f t="shared" si="422"/>
        <v>0</v>
      </c>
      <c r="S1970" s="1215">
        <v>419</v>
      </c>
      <c r="T1970" s="1216"/>
      <c r="U1970" s="1217"/>
      <c r="V1970" s="1218"/>
      <c r="W1970" s="587">
        <f t="shared" si="423"/>
        <v>0</v>
      </c>
      <c r="Y1970" s="1215">
        <v>419</v>
      </c>
      <c r="Z1970" s="1216"/>
      <c r="AA1970" s="1217"/>
      <c r="AB1970" s="1218"/>
      <c r="AC1970" s="587">
        <f t="shared" si="424"/>
        <v>0</v>
      </c>
      <c r="AE1970" s="1215">
        <v>419</v>
      </c>
      <c r="AF1970" s="1216"/>
      <c r="AG1970" s="1217"/>
      <c r="AH1970" s="1218"/>
      <c r="AI1970" s="587">
        <f t="shared" si="425"/>
        <v>0</v>
      </c>
      <c r="AK1970" s="1215">
        <v>419</v>
      </c>
      <c r="AL1970" s="1216"/>
      <c r="AM1970" s="1217"/>
      <c r="AN1970" s="1218"/>
      <c r="AO1970" s="587">
        <f t="shared" si="426"/>
        <v>0</v>
      </c>
      <c r="AQ1970" s="1215">
        <v>419</v>
      </c>
      <c r="AR1970" s="1216"/>
      <c r="AS1970" s="1217"/>
      <c r="AT1970" s="1218"/>
      <c r="AU1970" s="587">
        <f t="shared" si="427"/>
        <v>0</v>
      </c>
      <c r="AW1970" s="1215">
        <v>419</v>
      </c>
      <c r="AX1970" s="1216"/>
      <c r="AY1970" s="1217"/>
      <c r="AZ1970" s="1218"/>
      <c r="BA1970" s="587">
        <f t="shared" si="428"/>
        <v>0</v>
      </c>
      <c r="BC1970" s="1215">
        <v>419</v>
      </c>
      <c r="BD1970" s="1216"/>
      <c r="BE1970" s="1217"/>
      <c r="BF1970" s="1218"/>
      <c r="BG1970" s="587">
        <f t="shared" si="429"/>
        <v>0</v>
      </c>
      <c r="BI1970" s="1215">
        <v>419</v>
      </c>
      <c r="BJ1970" s="1216"/>
      <c r="BK1970" s="1217"/>
      <c r="BL1970" s="1218"/>
      <c r="BM1970" s="587">
        <f t="shared" si="430"/>
        <v>0</v>
      </c>
      <c r="BO1970" s="1215">
        <v>419</v>
      </c>
      <c r="BP1970" s="1216"/>
      <c r="BQ1970" s="1217"/>
      <c r="BR1970" s="1218"/>
      <c r="BS1970" s="587">
        <f t="shared" si="431"/>
        <v>0</v>
      </c>
    </row>
    <row r="1971" spans="1:71" s="17" customFormat="1" ht="16.75" hidden="1" customHeight="1" outlineLevel="2">
      <c r="A1971" s="1215">
        <v>420</v>
      </c>
      <c r="B1971" s="1216"/>
      <c r="C1971" s="1217"/>
      <c r="D1971" s="1218"/>
      <c r="E1971" s="587">
        <f t="shared" si="420"/>
        <v>0</v>
      </c>
      <c r="G1971" s="1215">
        <v>420</v>
      </c>
      <c r="H1971" s="1216"/>
      <c r="I1971" s="1217"/>
      <c r="J1971" s="1218"/>
      <c r="K1971" s="587">
        <f t="shared" si="421"/>
        <v>0</v>
      </c>
      <c r="M1971" s="1215">
        <v>420</v>
      </c>
      <c r="N1971" s="1216"/>
      <c r="O1971" s="1217"/>
      <c r="P1971" s="1218"/>
      <c r="Q1971" s="587">
        <f t="shared" si="422"/>
        <v>0</v>
      </c>
      <c r="S1971" s="1215">
        <v>420</v>
      </c>
      <c r="T1971" s="1216"/>
      <c r="U1971" s="1217"/>
      <c r="V1971" s="1218"/>
      <c r="W1971" s="587">
        <f t="shared" si="423"/>
        <v>0</v>
      </c>
      <c r="Y1971" s="1215">
        <v>420</v>
      </c>
      <c r="Z1971" s="1216"/>
      <c r="AA1971" s="1217"/>
      <c r="AB1971" s="1218"/>
      <c r="AC1971" s="587">
        <f t="shared" si="424"/>
        <v>0</v>
      </c>
      <c r="AE1971" s="1215">
        <v>420</v>
      </c>
      <c r="AF1971" s="1216"/>
      <c r="AG1971" s="1217"/>
      <c r="AH1971" s="1218"/>
      <c r="AI1971" s="587">
        <f t="shared" si="425"/>
        <v>0</v>
      </c>
      <c r="AK1971" s="1215">
        <v>420</v>
      </c>
      <c r="AL1971" s="1216"/>
      <c r="AM1971" s="1217"/>
      <c r="AN1971" s="1218"/>
      <c r="AO1971" s="587">
        <f t="shared" si="426"/>
        <v>0</v>
      </c>
      <c r="AQ1971" s="1215">
        <v>420</v>
      </c>
      <c r="AR1971" s="1216"/>
      <c r="AS1971" s="1217"/>
      <c r="AT1971" s="1218"/>
      <c r="AU1971" s="587">
        <f t="shared" si="427"/>
        <v>0</v>
      </c>
      <c r="AW1971" s="1215">
        <v>420</v>
      </c>
      <c r="AX1971" s="1216"/>
      <c r="AY1971" s="1217"/>
      <c r="AZ1971" s="1218"/>
      <c r="BA1971" s="587">
        <f t="shared" si="428"/>
        <v>0</v>
      </c>
      <c r="BC1971" s="1215">
        <v>420</v>
      </c>
      <c r="BD1971" s="1216"/>
      <c r="BE1971" s="1217"/>
      <c r="BF1971" s="1218"/>
      <c r="BG1971" s="587">
        <f t="shared" si="429"/>
        <v>0</v>
      </c>
      <c r="BI1971" s="1215">
        <v>420</v>
      </c>
      <c r="BJ1971" s="1216"/>
      <c r="BK1971" s="1217"/>
      <c r="BL1971" s="1218"/>
      <c r="BM1971" s="587">
        <f t="shared" si="430"/>
        <v>0</v>
      </c>
      <c r="BO1971" s="1215">
        <v>420</v>
      </c>
      <c r="BP1971" s="1216"/>
      <c r="BQ1971" s="1217"/>
      <c r="BR1971" s="1218"/>
      <c r="BS1971" s="587">
        <f t="shared" si="431"/>
        <v>0</v>
      </c>
    </row>
    <row r="1972" spans="1:71" s="17" customFormat="1" ht="16.75" hidden="1" customHeight="1" outlineLevel="2">
      <c r="A1972" s="1215">
        <v>421</v>
      </c>
      <c r="B1972" s="1216"/>
      <c r="C1972" s="1217"/>
      <c r="D1972" s="1218"/>
      <c r="E1972" s="587">
        <f t="shared" si="420"/>
        <v>0</v>
      </c>
      <c r="G1972" s="1215">
        <v>421</v>
      </c>
      <c r="H1972" s="1216"/>
      <c r="I1972" s="1217"/>
      <c r="J1972" s="1218"/>
      <c r="K1972" s="587">
        <f t="shared" si="421"/>
        <v>0</v>
      </c>
      <c r="M1972" s="1215">
        <v>421</v>
      </c>
      <c r="N1972" s="1216"/>
      <c r="O1972" s="1217"/>
      <c r="P1972" s="1218"/>
      <c r="Q1972" s="587">
        <f t="shared" si="422"/>
        <v>0</v>
      </c>
      <c r="S1972" s="1215">
        <v>421</v>
      </c>
      <c r="T1972" s="1216"/>
      <c r="U1972" s="1217"/>
      <c r="V1972" s="1218"/>
      <c r="W1972" s="587">
        <f t="shared" si="423"/>
        <v>0</v>
      </c>
      <c r="Y1972" s="1215">
        <v>421</v>
      </c>
      <c r="Z1972" s="1216"/>
      <c r="AA1972" s="1217"/>
      <c r="AB1972" s="1218"/>
      <c r="AC1972" s="587">
        <f t="shared" si="424"/>
        <v>0</v>
      </c>
      <c r="AE1972" s="1215">
        <v>421</v>
      </c>
      <c r="AF1972" s="1216"/>
      <c r="AG1972" s="1217"/>
      <c r="AH1972" s="1218"/>
      <c r="AI1972" s="587">
        <f t="shared" si="425"/>
        <v>0</v>
      </c>
      <c r="AK1972" s="1215">
        <v>421</v>
      </c>
      <c r="AL1972" s="1216"/>
      <c r="AM1972" s="1217"/>
      <c r="AN1972" s="1218"/>
      <c r="AO1972" s="587">
        <f t="shared" si="426"/>
        <v>0</v>
      </c>
      <c r="AQ1972" s="1215">
        <v>421</v>
      </c>
      <c r="AR1972" s="1216"/>
      <c r="AS1972" s="1217"/>
      <c r="AT1972" s="1218"/>
      <c r="AU1972" s="587">
        <f t="shared" si="427"/>
        <v>0</v>
      </c>
      <c r="AW1972" s="1215">
        <v>421</v>
      </c>
      <c r="AX1972" s="1216"/>
      <c r="AY1972" s="1217"/>
      <c r="AZ1972" s="1218"/>
      <c r="BA1972" s="587">
        <f t="shared" si="428"/>
        <v>0</v>
      </c>
      <c r="BC1972" s="1215">
        <v>421</v>
      </c>
      <c r="BD1972" s="1216"/>
      <c r="BE1972" s="1217"/>
      <c r="BF1972" s="1218"/>
      <c r="BG1972" s="587">
        <f t="shared" si="429"/>
        <v>0</v>
      </c>
      <c r="BI1972" s="1215">
        <v>421</v>
      </c>
      <c r="BJ1972" s="1216"/>
      <c r="BK1972" s="1217"/>
      <c r="BL1972" s="1218"/>
      <c r="BM1972" s="587">
        <f t="shared" si="430"/>
        <v>0</v>
      </c>
      <c r="BO1972" s="1215">
        <v>421</v>
      </c>
      <c r="BP1972" s="1216"/>
      <c r="BQ1972" s="1217"/>
      <c r="BR1972" s="1218"/>
      <c r="BS1972" s="587">
        <f t="shared" si="431"/>
        <v>0</v>
      </c>
    </row>
    <row r="1973" spans="1:71" s="17" customFormat="1" ht="16.75" hidden="1" customHeight="1" outlineLevel="2">
      <c r="A1973" s="1215">
        <v>422</v>
      </c>
      <c r="B1973" s="1216"/>
      <c r="C1973" s="1217"/>
      <c r="D1973" s="1218"/>
      <c r="E1973" s="587">
        <f t="shared" si="420"/>
        <v>0</v>
      </c>
      <c r="G1973" s="1215">
        <v>422</v>
      </c>
      <c r="H1973" s="1216"/>
      <c r="I1973" s="1217"/>
      <c r="J1973" s="1218"/>
      <c r="K1973" s="587">
        <f t="shared" si="421"/>
        <v>0</v>
      </c>
      <c r="M1973" s="1215">
        <v>422</v>
      </c>
      <c r="N1973" s="1216"/>
      <c r="O1973" s="1217"/>
      <c r="P1973" s="1218"/>
      <c r="Q1973" s="587">
        <f t="shared" si="422"/>
        <v>0</v>
      </c>
      <c r="S1973" s="1215">
        <v>422</v>
      </c>
      <c r="T1973" s="1216"/>
      <c r="U1973" s="1217"/>
      <c r="V1973" s="1218"/>
      <c r="W1973" s="587">
        <f t="shared" si="423"/>
        <v>0</v>
      </c>
      <c r="Y1973" s="1215">
        <v>422</v>
      </c>
      <c r="Z1973" s="1216"/>
      <c r="AA1973" s="1217"/>
      <c r="AB1973" s="1218"/>
      <c r="AC1973" s="587">
        <f t="shared" si="424"/>
        <v>0</v>
      </c>
      <c r="AE1973" s="1215">
        <v>422</v>
      </c>
      <c r="AF1973" s="1216"/>
      <c r="AG1973" s="1217"/>
      <c r="AH1973" s="1218"/>
      <c r="AI1973" s="587">
        <f t="shared" si="425"/>
        <v>0</v>
      </c>
      <c r="AK1973" s="1215">
        <v>422</v>
      </c>
      <c r="AL1973" s="1216"/>
      <c r="AM1973" s="1217"/>
      <c r="AN1973" s="1218"/>
      <c r="AO1973" s="587">
        <f t="shared" si="426"/>
        <v>0</v>
      </c>
      <c r="AQ1973" s="1215">
        <v>422</v>
      </c>
      <c r="AR1973" s="1216"/>
      <c r="AS1973" s="1217"/>
      <c r="AT1973" s="1218"/>
      <c r="AU1973" s="587">
        <f t="shared" si="427"/>
        <v>0</v>
      </c>
      <c r="AW1973" s="1215">
        <v>422</v>
      </c>
      <c r="AX1973" s="1216"/>
      <c r="AY1973" s="1217"/>
      <c r="AZ1973" s="1218"/>
      <c r="BA1973" s="587">
        <f t="shared" si="428"/>
        <v>0</v>
      </c>
      <c r="BC1973" s="1215">
        <v>422</v>
      </c>
      <c r="BD1973" s="1216"/>
      <c r="BE1973" s="1217"/>
      <c r="BF1973" s="1218"/>
      <c r="BG1973" s="587">
        <f t="shared" si="429"/>
        <v>0</v>
      </c>
      <c r="BI1973" s="1215">
        <v>422</v>
      </c>
      <c r="BJ1973" s="1216"/>
      <c r="BK1973" s="1217"/>
      <c r="BL1973" s="1218"/>
      <c r="BM1973" s="587">
        <f t="shared" si="430"/>
        <v>0</v>
      </c>
      <c r="BO1973" s="1215">
        <v>422</v>
      </c>
      <c r="BP1973" s="1216"/>
      <c r="BQ1973" s="1217"/>
      <c r="BR1973" s="1218"/>
      <c r="BS1973" s="587">
        <f t="shared" si="431"/>
        <v>0</v>
      </c>
    </row>
    <row r="1974" spans="1:71" s="17" customFormat="1" ht="16.75" hidden="1" customHeight="1" outlineLevel="2">
      <c r="A1974" s="1215">
        <v>423</v>
      </c>
      <c r="B1974" s="1216"/>
      <c r="C1974" s="1217"/>
      <c r="D1974" s="1218"/>
      <c r="E1974" s="587">
        <f t="shared" si="420"/>
        <v>0</v>
      </c>
      <c r="G1974" s="1215">
        <v>423</v>
      </c>
      <c r="H1974" s="1216"/>
      <c r="I1974" s="1217"/>
      <c r="J1974" s="1218"/>
      <c r="K1974" s="587">
        <f t="shared" si="421"/>
        <v>0</v>
      </c>
      <c r="M1974" s="1215">
        <v>423</v>
      </c>
      <c r="N1974" s="1216"/>
      <c r="O1974" s="1217"/>
      <c r="P1974" s="1218"/>
      <c r="Q1974" s="587">
        <f t="shared" si="422"/>
        <v>0</v>
      </c>
      <c r="S1974" s="1215">
        <v>423</v>
      </c>
      <c r="T1974" s="1216"/>
      <c r="U1974" s="1217"/>
      <c r="V1974" s="1218"/>
      <c r="W1974" s="587">
        <f t="shared" si="423"/>
        <v>0</v>
      </c>
      <c r="Y1974" s="1215">
        <v>423</v>
      </c>
      <c r="Z1974" s="1216"/>
      <c r="AA1974" s="1217"/>
      <c r="AB1974" s="1218"/>
      <c r="AC1974" s="587">
        <f t="shared" si="424"/>
        <v>0</v>
      </c>
      <c r="AE1974" s="1215">
        <v>423</v>
      </c>
      <c r="AF1974" s="1216"/>
      <c r="AG1974" s="1217"/>
      <c r="AH1974" s="1218"/>
      <c r="AI1974" s="587">
        <f t="shared" si="425"/>
        <v>0</v>
      </c>
      <c r="AK1974" s="1215">
        <v>423</v>
      </c>
      <c r="AL1974" s="1216"/>
      <c r="AM1974" s="1217"/>
      <c r="AN1974" s="1218"/>
      <c r="AO1974" s="587">
        <f t="shared" si="426"/>
        <v>0</v>
      </c>
      <c r="AQ1974" s="1215">
        <v>423</v>
      </c>
      <c r="AR1974" s="1216"/>
      <c r="AS1974" s="1217"/>
      <c r="AT1974" s="1218"/>
      <c r="AU1974" s="587">
        <f t="shared" si="427"/>
        <v>0</v>
      </c>
      <c r="AW1974" s="1215">
        <v>423</v>
      </c>
      <c r="AX1974" s="1216"/>
      <c r="AY1974" s="1217"/>
      <c r="AZ1974" s="1218"/>
      <c r="BA1974" s="587">
        <f t="shared" si="428"/>
        <v>0</v>
      </c>
      <c r="BC1974" s="1215">
        <v>423</v>
      </c>
      <c r="BD1974" s="1216"/>
      <c r="BE1974" s="1217"/>
      <c r="BF1974" s="1218"/>
      <c r="BG1974" s="587">
        <f t="shared" si="429"/>
        <v>0</v>
      </c>
      <c r="BI1974" s="1215">
        <v>423</v>
      </c>
      <c r="BJ1974" s="1216"/>
      <c r="BK1974" s="1217"/>
      <c r="BL1974" s="1218"/>
      <c r="BM1974" s="587">
        <f t="shared" si="430"/>
        <v>0</v>
      </c>
      <c r="BO1974" s="1215">
        <v>423</v>
      </c>
      <c r="BP1974" s="1216"/>
      <c r="BQ1974" s="1217"/>
      <c r="BR1974" s="1218"/>
      <c r="BS1974" s="587">
        <f t="shared" si="431"/>
        <v>0</v>
      </c>
    </row>
    <row r="1975" spans="1:71" s="17" customFormat="1" ht="16.75" hidden="1" customHeight="1" outlineLevel="2">
      <c r="A1975" s="1215">
        <v>424</v>
      </c>
      <c r="B1975" s="1216"/>
      <c r="C1975" s="1217"/>
      <c r="D1975" s="1218"/>
      <c r="E1975" s="587">
        <f t="shared" si="420"/>
        <v>0</v>
      </c>
      <c r="G1975" s="1215">
        <v>424</v>
      </c>
      <c r="H1975" s="1216"/>
      <c r="I1975" s="1217"/>
      <c r="J1975" s="1218"/>
      <c r="K1975" s="587">
        <f t="shared" si="421"/>
        <v>0</v>
      </c>
      <c r="M1975" s="1215">
        <v>424</v>
      </c>
      <c r="N1975" s="1216"/>
      <c r="O1975" s="1217"/>
      <c r="P1975" s="1218"/>
      <c r="Q1975" s="587">
        <f t="shared" si="422"/>
        <v>0</v>
      </c>
      <c r="S1975" s="1215">
        <v>424</v>
      </c>
      <c r="T1975" s="1216"/>
      <c r="U1975" s="1217"/>
      <c r="V1975" s="1218"/>
      <c r="W1975" s="587">
        <f t="shared" si="423"/>
        <v>0</v>
      </c>
      <c r="Y1975" s="1215">
        <v>424</v>
      </c>
      <c r="Z1975" s="1216"/>
      <c r="AA1975" s="1217"/>
      <c r="AB1975" s="1218"/>
      <c r="AC1975" s="587">
        <f t="shared" si="424"/>
        <v>0</v>
      </c>
      <c r="AE1975" s="1215">
        <v>424</v>
      </c>
      <c r="AF1975" s="1216"/>
      <c r="AG1975" s="1217"/>
      <c r="AH1975" s="1218"/>
      <c r="AI1975" s="587">
        <f t="shared" si="425"/>
        <v>0</v>
      </c>
      <c r="AK1975" s="1215">
        <v>424</v>
      </c>
      <c r="AL1975" s="1216"/>
      <c r="AM1975" s="1217"/>
      <c r="AN1975" s="1218"/>
      <c r="AO1975" s="587">
        <f t="shared" si="426"/>
        <v>0</v>
      </c>
      <c r="AQ1975" s="1215">
        <v>424</v>
      </c>
      <c r="AR1975" s="1216"/>
      <c r="AS1975" s="1217"/>
      <c r="AT1975" s="1218"/>
      <c r="AU1975" s="587">
        <f t="shared" si="427"/>
        <v>0</v>
      </c>
      <c r="AW1975" s="1215">
        <v>424</v>
      </c>
      <c r="AX1975" s="1216"/>
      <c r="AY1975" s="1217"/>
      <c r="AZ1975" s="1218"/>
      <c r="BA1975" s="587">
        <f t="shared" si="428"/>
        <v>0</v>
      </c>
      <c r="BC1975" s="1215">
        <v>424</v>
      </c>
      <c r="BD1975" s="1216"/>
      <c r="BE1975" s="1217"/>
      <c r="BF1975" s="1218"/>
      <c r="BG1975" s="587">
        <f t="shared" si="429"/>
        <v>0</v>
      </c>
      <c r="BI1975" s="1215">
        <v>424</v>
      </c>
      <c r="BJ1975" s="1216"/>
      <c r="BK1975" s="1217"/>
      <c r="BL1975" s="1218"/>
      <c r="BM1975" s="587">
        <f t="shared" si="430"/>
        <v>0</v>
      </c>
      <c r="BO1975" s="1215">
        <v>424</v>
      </c>
      <c r="BP1975" s="1216"/>
      <c r="BQ1975" s="1217"/>
      <c r="BR1975" s="1218"/>
      <c r="BS1975" s="587">
        <f t="shared" si="431"/>
        <v>0</v>
      </c>
    </row>
    <row r="1976" spans="1:71" s="17" customFormat="1" ht="16.75" hidden="1" customHeight="1" outlineLevel="2">
      <c r="A1976" s="1215">
        <v>425</v>
      </c>
      <c r="B1976" s="1216"/>
      <c r="C1976" s="1217"/>
      <c r="D1976" s="1218"/>
      <c r="E1976" s="587">
        <f t="shared" si="420"/>
        <v>0</v>
      </c>
      <c r="G1976" s="1215">
        <v>425</v>
      </c>
      <c r="H1976" s="1216"/>
      <c r="I1976" s="1217"/>
      <c r="J1976" s="1218"/>
      <c r="K1976" s="587">
        <f t="shared" si="421"/>
        <v>0</v>
      </c>
      <c r="M1976" s="1215">
        <v>425</v>
      </c>
      <c r="N1976" s="1216"/>
      <c r="O1976" s="1217"/>
      <c r="P1976" s="1218"/>
      <c r="Q1976" s="587">
        <f t="shared" si="422"/>
        <v>0</v>
      </c>
      <c r="S1976" s="1215">
        <v>425</v>
      </c>
      <c r="T1976" s="1216"/>
      <c r="U1976" s="1217"/>
      <c r="V1976" s="1218"/>
      <c r="W1976" s="587">
        <f t="shared" si="423"/>
        <v>0</v>
      </c>
      <c r="Y1976" s="1215">
        <v>425</v>
      </c>
      <c r="Z1976" s="1216"/>
      <c r="AA1976" s="1217"/>
      <c r="AB1976" s="1218"/>
      <c r="AC1976" s="587">
        <f t="shared" si="424"/>
        <v>0</v>
      </c>
      <c r="AE1976" s="1215">
        <v>425</v>
      </c>
      <c r="AF1976" s="1216"/>
      <c r="AG1976" s="1217"/>
      <c r="AH1976" s="1218"/>
      <c r="AI1976" s="587">
        <f t="shared" si="425"/>
        <v>0</v>
      </c>
      <c r="AK1976" s="1215">
        <v>425</v>
      </c>
      <c r="AL1976" s="1216"/>
      <c r="AM1976" s="1217"/>
      <c r="AN1976" s="1218"/>
      <c r="AO1976" s="587">
        <f t="shared" si="426"/>
        <v>0</v>
      </c>
      <c r="AQ1976" s="1215">
        <v>425</v>
      </c>
      <c r="AR1976" s="1216"/>
      <c r="AS1976" s="1217"/>
      <c r="AT1976" s="1218"/>
      <c r="AU1976" s="587">
        <f t="shared" si="427"/>
        <v>0</v>
      </c>
      <c r="AW1976" s="1215">
        <v>425</v>
      </c>
      <c r="AX1976" s="1216"/>
      <c r="AY1976" s="1217"/>
      <c r="AZ1976" s="1218"/>
      <c r="BA1976" s="587">
        <f t="shared" si="428"/>
        <v>0</v>
      </c>
      <c r="BC1976" s="1215">
        <v>425</v>
      </c>
      <c r="BD1976" s="1216"/>
      <c r="BE1976" s="1217"/>
      <c r="BF1976" s="1218"/>
      <c r="BG1976" s="587">
        <f t="shared" si="429"/>
        <v>0</v>
      </c>
      <c r="BI1976" s="1215">
        <v>425</v>
      </c>
      <c r="BJ1976" s="1216"/>
      <c r="BK1976" s="1217"/>
      <c r="BL1976" s="1218"/>
      <c r="BM1976" s="587">
        <f t="shared" si="430"/>
        <v>0</v>
      </c>
      <c r="BO1976" s="1215">
        <v>425</v>
      </c>
      <c r="BP1976" s="1216"/>
      <c r="BQ1976" s="1217"/>
      <c r="BR1976" s="1218"/>
      <c r="BS1976" s="587">
        <f t="shared" si="431"/>
        <v>0</v>
      </c>
    </row>
    <row r="1977" spans="1:71" s="17" customFormat="1" ht="16.75" hidden="1" customHeight="1" outlineLevel="2">
      <c r="A1977" s="1215">
        <v>426</v>
      </c>
      <c r="B1977" s="1216"/>
      <c r="C1977" s="1217"/>
      <c r="D1977" s="1218"/>
      <c r="E1977" s="587">
        <f t="shared" si="420"/>
        <v>0</v>
      </c>
      <c r="G1977" s="1215">
        <v>426</v>
      </c>
      <c r="H1977" s="1216"/>
      <c r="I1977" s="1217"/>
      <c r="J1977" s="1218"/>
      <c r="K1977" s="587">
        <f t="shared" si="421"/>
        <v>0</v>
      </c>
      <c r="M1977" s="1215">
        <v>426</v>
      </c>
      <c r="N1977" s="1216"/>
      <c r="O1977" s="1217"/>
      <c r="P1977" s="1218"/>
      <c r="Q1977" s="587">
        <f t="shared" si="422"/>
        <v>0</v>
      </c>
      <c r="S1977" s="1215">
        <v>426</v>
      </c>
      <c r="T1977" s="1216"/>
      <c r="U1977" s="1217"/>
      <c r="V1977" s="1218"/>
      <c r="W1977" s="587">
        <f t="shared" si="423"/>
        <v>0</v>
      </c>
      <c r="Y1977" s="1215">
        <v>426</v>
      </c>
      <c r="Z1977" s="1216"/>
      <c r="AA1977" s="1217"/>
      <c r="AB1977" s="1218"/>
      <c r="AC1977" s="587">
        <f t="shared" si="424"/>
        <v>0</v>
      </c>
      <c r="AE1977" s="1215">
        <v>426</v>
      </c>
      <c r="AF1977" s="1216"/>
      <c r="AG1977" s="1217"/>
      <c r="AH1977" s="1218"/>
      <c r="AI1977" s="587">
        <f t="shared" si="425"/>
        <v>0</v>
      </c>
      <c r="AK1977" s="1215">
        <v>426</v>
      </c>
      <c r="AL1977" s="1216"/>
      <c r="AM1977" s="1217"/>
      <c r="AN1977" s="1218"/>
      <c r="AO1977" s="587">
        <f t="shared" si="426"/>
        <v>0</v>
      </c>
      <c r="AQ1977" s="1215">
        <v>426</v>
      </c>
      <c r="AR1977" s="1216"/>
      <c r="AS1977" s="1217"/>
      <c r="AT1977" s="1218"/>
      <c r="AU1977" s="587">
        <f t="shared" si="427"/>
        <v>0</v>
      </c>
      <c r="AW1977" s="1215">
        <v>426</v>
      </c>
      <c r="AX1977" s="1216"/>
      <c r="AY1977" s="1217"/>
      <c r="AZ1977" s="1218"/>
      <c r="BA1977" s="587">
        <f t="shared" si="428"/>
        <v>0</v>
      </c>
      <c r="BC1977" s="1215">
        <v>426</v>
      </c>
      <c r="BD1977" s="1216"/>
      <c r="BE1977" s="1217"/>
      <c r="BF1977" s="1218"/>
      <c r="BG1977" s="587">
        <f t="shared" si="429"/>
        <v>0</v>
      </c>
      <c r="BI1977" s="1215">
        <v>426</v>
      </c>
      <c r="BJ1977" s="1216"/>
      <c r="BK1977" s="1217"/>
      <c r="BL1977" s="1218"/>
      <c r="BM1977" s="587">
        <f t="shared" si="430"/>
        <v>0</v>
      </c>
      <c r="BO1977" s="1215">
        <v>426</v>
      </c>
      <c r="BP1977" s="1216"/>
      <c r="BQ1977" s="1217"/>
      <c r="BR1977" s="1218"/>
      <c r="BS1977" s="587">
        <f t="shared" si="431"/>
        <v>0</v>
      </c>
    </row>
    <row r="1978" spans="1:71" s="17" customFormat="1" ht="16.75" hidden="1" customHeight="1" outlineLevel="2">
      <c r="A1978" s="1215">
        <v>427</v>
      </c>
      <c r="B1978" s="1216"/>
      <c r="C1978" s="1217"/>
      <c r="D1978" s="1218"/>
      <c r="E1978" s="587">
        <f t="shared" si="420"/>
        <v>0</v>
      </c>
      <c r="G1978" s="1215">
        <v>427</v>
      </c>
      <c r="H1978" s="1216"/>
      <c r="I1978" s="1217"/>
      <c r="J1978" s="1218"/>
      <c r="K1978" s="587">
        <f t="shared" si="421"/>
        <v>0</v>
      </c>
      <c r="M1978" s="1215">
        <v>427</v>
      </c>
      <c r="N1978" s="1216"/>
      <c r="O1978" s="1217"/>
      <c r="P1978" s="1218"/>
      <c r="Q1978" s="587">
        <f t="shared" si="422"/>
        <v>0</v>
      </c>
      <c r="S1978" s="1215">
        <v>427</v>
      </c>
      <c r="T1978" s="1216"/>
      <c r="U1978" s="1217"/>
      <c r="V1978" s="1218"/>
      <c r="W1978" s="587">
        <f t="shared" si="423"/>
        <v>0</v>
      </c>
      <c r="Y1978" s="1215">
        <v>427</v>
      </c>
      <c r="Z1978" s="1216"/>
      <c r="AA1978" s="1217"/>
      <c r="AB1978" s="1218"/>
      <c r="AC1978" s="587">
        <f t="shared" si="424"/>
        <v>0</v>
      </c>
      <c r="AE1978" s="1215">
        <v>427</v>
      </c>
      <c r="AF1978" s="1216"/>
      <c r="AG1978" s="1217"/>
      <c r="AH1978" s="1218"/>
      <c r="AI1978" s="587">
        <f t="shared" si="425"/>
        <v>0</v>
      </c>
      <c r="AK1978" s="1215">
        <v>427</v>
      </c>
      <c r="AL1978" s="1216"/>
      <c r="AM1978" s="1217"/>
      <c r="AN1978" s="1218"/>
      <c r="AO1978" s="587">
        <f t="shared" si="426"/>
        <v>0</v>
      </c>
      <c r="AQ1978" s="1215">
        <v>427</v>
      </c>
      <c r="AR1978" s="1216"/>
      <c r="AS1978" s="1217"/>
      <c r="AT1978" s="1218"/>
      <c r="AU1978" s="587">
        <f t="shared" si="427"/>
        <v>0</v>
      </c>
      <c r="AW1978" s="1215">
        <v>427</v>
      </c>
      <c r="AX1978" s="1216"/>
      <c r="AY1978" s="1217"/>
      <c r="AZ1978" s="1218"/>
      <c r="BA1978" s="587">
        <f t="shared" si="428"/>
        <v>0</v>
      </c>
      <c r="BC1978" s="1215">
        <v>427</v>
      </c>
      <c r="BD1978" s="1216"/>
      <c r="BE1978" s="1217"/>
      <c r="BF1978" s="1218"/>
      <c r="BG1978" s="587">
        <f t="shared" si="429"/>
        <v>0</v>
      </c>
      <c r="BI1978" s="1215">
        <v>427</v>
      </c>
      <c r="BJ1978" s="1216"/>
      <c r="BK1978" s="1217"/>
      <c r="BL1978" s="1218"/>
      <c r="BM1978" s="587">
        <f t="shared" si="430"/>
        <v>0</v>
      </c>
      <c r="BO1978" s="1215">
        <v>427</v>
      </c>
      <c r="BP1978" s="1216"/>
      <c r="BQ1978" s="1217"/>
      <c r="BR1978" s="1218"/>
      <c r="BS1978" s="587">
        <f t="shared" si="431"/>
        <v>0</v>
      </c>
    </row>
    <row r="1979" spans="1:71" s="17" customFormat="1" ht="16.75" hidden="1" customHeight="1" outlineLevel="2">
      <c r="A1979" s="1215">
        <v>428</v>
      </c>
      <c r="B1979" s="1216"/>
      <c r="C1979" s="1217"/>
      <c r="D1979" s="1218"/>
      <c r="E1979" s="587">
        <f t="shared" si="420"/>
        <v>0</v>
      </c>
      <c r="G1979" s="1215">
        <v>428</v>
      </c>
      <c r="H1979" s="1216"/>
      <c r="I1979" s="1217"/>
      <c r="J1979" s="1218"/>
      <c r="K1979" s="587">
        <f t="shared" si="421"/>
        <v>0</v>
      </c>
      <c r="M1979" s="1215">
        <v>428</v>
      </c>
      <c r="N1979" s="1216"/>
      <c r="O1979" s="1217"/>
      <c r="P1979" s="1218"/>
      <c r="Q1979" s="587">
        <f t="shared" si="422"/>
        <v>0</v>
      </c>
      <c r="S1979" s="1215">
        <v>428</v>
      </c>
      <c r="T1979" s="1216"/>
      <c r="U1979" s="1217"/>
      <c r="V1979" s="1218"/>
      <c r="W1979" s="587">
        <f t="shared" si="423"/>
        <v>0</v>
      </c>
      <c r="Y1979" s="1215">
        <v>428</v>
      </c>
      <c r="Z1979" s="1216"/>
      <c r="AA1979" s="1217"/>
      <c r="AB1979" s="1218"/>
      <c r="AC1979" s="587">
        <f t="shared" si="424"/>
        <v>0</v>
      </c>
      <c r="AE1979" s="1215">
        <v>428</v>
      </c>
      <c r="AF1979" s="1216"/>
      <c r="AG1979" s="1217"/>
      <c r="AH1979" s="1218"/>
      <c r="AI1979" s="587">
        <f t="shared" si="425"/>
        <v>0</v>
      </c>
      <c r="AK1979" s="1215">
        <v>428</v>
      </c>
      <c r="AL1979" s="1216"/>
      <c r="AM1979" s="1217"/>
      <c r="AN1979" s="1218"/>
      <c r="AO1979" s="587">
        <f t="shared" si="426"/>
        <v>0</v>
      </c>
      <c r="AQ1979" s="1215">
        <v>428</v>
      </c>
      <c r="AR1979" s="1216"/>
      <c r="AS1979" s="1217"/>
      <c r="AT1979" s="1218"/>
      <c r="AU1979" s="587">
        <f t="shared" si="427"/>
        <v>0</v>
      </c>
      <c r="AW1979" s="1215">
        <v>428</v>
      </c>
      <c r="AX1979" s="1216"/>
      <c r="AY1979" s="1217"/>
      <c r="AZ1979" s="1218"/>
      <c r="BA1979" s="587">
        <f t="shared" si="428"/>
        <v>0</v>
      </c>
      <c r="BC1979" s="1215">
        <v>428</v>
      </c>
      <c r="BD1979" s="1216"/>
      <c r="BE1979" s="1217"/>
      <c r="BF1979" s="1218"/>
      <c r="BG1979" s="587">
        <f t="shared" si="429"/>
        <v>0</v>
      </c>
      <c r="BI1979" s="1215">
        <v>428</v>
      </c>
      <c r="BJ1979" s="1216"/>
      <c r="BK1979" s="1217"/>
      <c r="BL1979" s="1218"/>
      <c r="BM1979" s="587">
        <f t="shared" si="430"/>
        <v>0</v>
      </c>
      <c r="BO1979" s="1215">
        <v>428</v>
      </c>
      <c r="BP1979" s="1216"/>
      <c r="BQ1979" s="1217"/>
      <c r="BR1979" s="1218"/>
      <c r="BS1979" s="587">
        <f t="shared" si="431"/>
        <v>0</v>
      </c>
    </row>
    <row r="1980" spans="1:71" s="17" customFormat="1" ht="16.75" hidden="1" customHeight="1" outlineLevel="2">
      <c r="A1980" s="1215">
        <v>429</v>
      </c>
      <c r="B1980" s="1216"/>
      <c r="C1980" s="1217"/>
      <c r="D1980" s="1218"/>
      <c r="E1980" s="587">
        <f t="shared" si="420"/>
        <v>0</v>
      </c>
      <c r="G1980" s="1215">
        <v>429</v>
      </c>
      <c r="H1980" s="1216"/>
      <c r="I1980" s="1217"/>
      <c r="J1980" s="1218"/>
      <c r="K1980" s="587">
        <f t="shared" si="421"/>
        <v>0</v>
      </c>
      <c r="M1980" s="1215">
        <v>429</v>
      </c>
      <c r="N1980" s="1216"/>
      <c r="O1980" s="1217"/>
      <c r="P1980" s="1218"/>
      <c r="Q1980" s="587">
        <f t="shared" si="422"/>
        <v>0</v>
      </c>
      <c r="S1980" s="1215">
        <v>429</v>
      </c>
      <c r="T1980" s="1216"/>
      <c r="U1980" s="1217"/>
      <c r="V1980" s="1218"/>
      <c r="W1980" s="587">
        <f t="shared" si="423"/>
        <v>0</v>
      </c>
      <c r="Y1980" s="1215">
        <v>429</v>
      </c>
      <c r="Z1980" s="1216"/>
      <c r="AA1980" s="1217"/>
      <c r="AB1980" s="1218"/>
      <c r="AC1980" s="587">
        <f t="shared" si="424"/>
        <v>0</v>
      </c>
      <c r="AE1980" s="1215">
        <v>429</v>
      </c>
      <c r="AF1980" s="1216"/>
      <c r="AG1980" s="1217"/>
      <c r="AH1980" s="1218"/>
      <c r="AI1980" s="587">
        <f t="shared" si="425"/>
        <v>0</v>
      </c>
      <c r="AK1980" s="1215">
        <v>429</v>
      </c>
      <c r="AL1980" s="1216"/>
      <c r="AM1980" s="1217"/>
      <c r="AN1980" s="1218"/>
      <c r="AO1980" s="587">
        <f t="shared" si="426"/>
        <v>0</v>
      </c>
      <c r="AQ1980" s="1215">
        <v>429</v>
      </c>
      <c r="AR1980" s="1216"/>
      <c r="AS1980" s="1217"/>
      <c r="AT1980" s="1218"/>
      <c r="AU1980" s="587">
        <f t="shared" si="427"/>
        <v>0</v>
      </c>
      <c r="AW1980" s="1215">
        <v>429</v>
      </c>
      <c r="AX1980" s="1216"/>
      <c r="AY1980" s="1217"/>
      <c r="AZ1980" s="1218"/>
      <c r="BA1980" s="587">
        <f t="shared" si="428"/>
        <v>0</v>
      </c>
      <c r="BC1980" s="1215">
        <v>429</v>
      </c>
      <c r="BD1980" s="1216"/>
      <c r="BE1980" s="1217"/>
      <c r="BF1980" s="1218"/>
      <c r="BG1980" s="587">
        <f t="shared" si="429"/>
        <v>0</v>
      </c>
      <c r="BI1980" s="1215">
        <v>429</v>
      </c>
      <c r="BJ1980" s="1216"/>
      <c r="BK1980" s="1217"/>
      <c r="BL1980" s="1218"/>
      <c r="BM1980" s="587">
        <f t="shared" si="430"/>
        <v>0</v>
      </c>
      <c r="BO1980" s="1215">
        <v>429</v>
      </c>
      <c r="BP1980" s="1216"/>
      <c r="BQ1980" s="1217"/>
      <c r="BR1980" s="1218"/>
      <c r="BS1980" s="587">
        <f t="shared" si="431"/>
        <v>0</v>
      </c>
    </row>
    <row r="1981" spans="1:71" s="17" customFormat="1" ht="16.75" hidden="1" customHeight="1" outlineLevel="2">
      <c r="A1981" s="1215">
        <v>430</v>
      </c>
      <c r="B1981" s="1216"/>
      <c r="C1981" s="1217"/>
      <c r="D1981" s="1218"/>
      <c r="E1981" s="587">
        <f t="shared" si="420"/>
        <v>0</v>
      </c>
      <c r="G1981" s="1215">
        <v>430</v>
      </c>
      <c r="H1981" s="1216"/>
      <c r="I1981" s="1217"/>
      <c r="J1981" s="1218"/>
      <c r="K1981" s="587">
        <f t="shared" si="421"/>
        <v>0</v>
      </c>
      <c r="M1981" s="1215">
        <v>430</v>
      </c>
      <c r="N1981" s="1216"/>
      <c r="O1981" s="1217"/>
      <c r="P1981" s="1218"/>
      <c r="Q1981" s="587">
        <f t="shared" si="422"/>
        <v>0</v>
      </c>
      <c r="S1981" s="1215">
        <v>430</v>
      </c>
      <c r="T1981" s="1216"/>
      <c r="U1981" s="1217"/>
      <c r="V1981" s="1218"/>
      <c r="W1981" s="587">
        <f t="shared" si="423"/>
        <v>0</v>
      </c>
      <c r="Y1981" s="1215">
        <v>430</v>
      </c>
      <c r="Z1981" s="1216"/>
      <c r="AA1981" s="1217"/>
      <c r="AB1981" s="1218"/>
      <c r="AC1981" s="587">
        <f t="shared" si="424"/>
        <v>0</v>
      </c>
      <c r="AE1981" s="1215">
        <v>430</v>
      </c>
      <c r="AF1981" s="1216"/>
      <c r="AG1981" s="1217"/>
      <c r="AH1981" s="1218"/>
      <c r="AI1981" s="587">
        <f t="shared" si="425"/>
        <v>0</v>
      </c>
      <c r="AK1981" s="1215">
        <v>430</v>
      </c>
      <c r="AL1981" s="1216"/>
      <c r="AM1981" s="1217"/>
      <c r="AN1981" s="1218"/>
      <c r="AO1981" s="587">
        <f t="shared" si="426"/>
        <v>0</v>
      </c>
      <c r="AQ1981" s="1215">
        <v>430</v>
      </c>
      <c r="AR1981" s="1216"/>
      <c r="AS1981" s="1217"/>
      <c r="AT1981" s="1218"/>
      <c r="AU1981" s="587">
        <f t="shared" si="427"/>
        <v>0</v>
      </c>
      <c r="AW1981" s="1215">
        <v>430</v>
      </c>
      <c r="AX1981" s="1216"/>
      <c r="AY1981" s="1217"/>
      <c r="AZ1981" s="1218"/>
      <c r="BA1981" s="587">
        <f t="shared" si="428"/>
        <v>0</v>
      </c>
      <c r="BC1981" s="1215">
        <v>430</v>
      </c>
      <c r="BD1981" s="1216"/>
      <c r="BE1981" s="1217"/>
      <c r="BF1981" s="1218"/>
      <c r="BG1981" s="587">
        <f t="shared" si="429"/>
        <v>0</v>
      </c>
      <c r="BI1981" s="1215">
        <v>430</v>
      </c>
      <c r="BJ1981" s="1216"/>
      <c r="BK1981" s="1217"/>
      <c r="BL1981" s="1218"/>
      <c r="BM1981" s="587">
        <f t="shared" si="430"/>
        <v>0</v>
      </c>
      <c r="BO1981" s="1215">
        <v>430</v>
      </c>
      <c r="BP1981" s="1216"/>
      <c r="BQ1981" s="1217"/>
      <c r="BR1981" s="1218"/>
      <c r="BS1981" s="587">
        <f t="shared" si="431"/>
        <v>0</v>
      </c>
    </row>
    <row r="1982" spans="1:71" s="17" customFormat="1" ht="16.75" hidden="1" customHeight="1" outlineLevel="2">
      <c r="A1982" s="1215">
        <v>431</v>
      </c>
      <c r="B1982" s="1216"/>
      <c r="C1982" s="1217"/>
      <c r="D1982" s="1218"/>
      <c r="E1982" s="587">
        <f t="shared" si="420"/>
        <v>0</v>
      </c>
      <c r="G1982" s="1215">
        <v>431</v>
      </c>
      <c r="H1982" s="1216"/>
      <c r="I1982" s="1217"/>
      <c r="J1982" s="1218"/>
      <c r="K1982" s="587">
        <f t="shared" si="421"/>
        <v>0</v>
      </c>
      <c r="M1982" s="1215">
        <v>431</v>
      </c>
      <c r="N1982" s="1216"/>
      <c r="O1982" s="1217"/>
      <c r="P1982" s="1218"/>
      <c r="Q1982" s="587">
        <f t="shared" si="422"/>
        <v>0</v>
      </c>
      <c r="S1982" s="1215">
        <v>431</v>
      </c>
      <c r="T1982" s="1216"/>
      <c r="U1982" s="1217"/>
      <c r="V1982" s="1218"/>
      <c r="W1982" s="587">
        <f t="shared" si="423"/>
        <v>0</v>
      </c>
      <c r="Y1982" s="1215">
        <v>431</v>
      </c>
      <c r="Z1982" s="1216"/>
      <c r="AA1982" s="1217"/>
      <c r="AB1982" s="1218"/>
      <c r="AC1982" s="587">
        <f t="shared" si="424"/>
        <v>0</v>
      </c>
      <c r="AE1982" s="1215">
        <v>431</v>
      </c>
      <c r="AF1982" s="1216"/>
      <c r="AG1982" s="1217"/>
      <c r="AH1982" s="1218"/>
      <c r="AI1982" s="587">
        <f t="shared" si="425"/>
        <v>0</v>
      </c>
      <c r="AK1982" s="1215">
        <v>431</v>
      </c>
      <c r="AL1982" s="1216"/>
      <c r="AM1982" s="1217"/>
      <c r="AN1982" s="1218"/>
      <c r="AO1982" s="587">
        <f t="shared" si="426"/>
        <v>0</v>
      </c>
      <c r="AQ1982" s="1215">
        <v>431</v>
      </c>
      <c r="AR1982" s="1216"/>
      <c r="AS1982" s="1217"/>
      <c r="AT1982" s="1218"/>
      <c r="AU1982" s="587">
        <f t="shared" si="427"/>
        <v>0</v>
      </c>
      <c r="AW1982" s="1215">
        <v>431</v>
      </c>
      <c r="AX1982" s="1216"/>
      <c r="AY1982" s="1217"/>
      <c r="AZ1982" s="1218"/>
      <c r="BA1982" s="587">
        <f t="shared" si="428"/>
        <v>0</v>
      </c>
      <c r="BC1982" s="1215">
        <v>431</v>
      </c>
      <c r="BD1982" s="1216"/>
      <c r="BE1982" s="1217"/>
      <c r="BF1982" s="1218"/>
      <c r="BG1982" s="587">
        <f t="shared" si="429"/>
        <v>0</v>
      </c>
      <c r="BI1982" s="1215">
        <v>431</v>
      </c>
      <c r="BJ1982" s="1216"/>
      <c r="BK1982" s="1217"/>
      <c r="BL1982" s="1218"/>
      <c r="BM1982" s="587">
        <f t="shared" si="430"/>
        <v>0</v>
      </c>
      <c r="BO1982" s="1215">
        <v>431</v>
      </c>
      <c r="BP1982" s="1216"/>
      <c r="BQ1982" s="1217"/>
      <c r="BR1982" s="1218"/>
      <c r="BS1982" s="587">
        <f t="shared" si="431"/>
        <v>0</v>
      </c>
    </row>
    <row r="1983" spans="1:71" s="17" customFormat="1" ht="16.75" hidden="1" customHeight="1" outlineLevel="2">
      <c r="A1983" s="1215">
        <v>432</v>
      </c>
      <c r="B1983" s="1216"/>
      <c r="C1983" s="1217"/>
      <c r="D1983" s="1218"/>
      <c r="E1983" s="587">
        <f t="shared" si="420"/>
        <v>0</v>
      </c>
      <c r="G1983" s="1215">
        <v>432</v>
      </c>
      <c r="H1983" s="1216"/>
      <c r="I1983" s="1217"/>
      <c r="J1983" s="1218"/>
      <c r="K1983" s="587">
        <f t="shared" si="421"/>
        <v>0</v>
      </c>
      <c r="M1983" s="1215">
        <v>432</v>
      </c>
      <c r="N1983" s="1216"/>
      <c r="O1983" s="1217"/>
      <c r="P1983" s="1218"/>
      <c r="Q1983" s="587">
        <f t="shared" si="422"/>
        <v>0</v>
      </c>
      <c r="S1983" s="1215">
        <v>432</v>
      </c>
      <c r="T1983" s="1216"/>
      <c r="U1983" s="1217"/>
      <c r="V1983" s="1218"/>
      <c r="W1983" s="587">
        <f t="shared" si="423"/>
        <v>0</v>
      </c>
      <c r="Y1983" s="1215">
        <v>432</v>
      </c>
      <c r="Z1983" s="1216"/>
      <c r="AA1983" s="1217"/>
      <c r="AB1983" s="1218"/>
      <c r="AC1983" s="587">
        <f t="shared" si="424"/>
        <v>0</v>
      </c>
      <c r="AE1983" s="1215">
        <v>432</v>
      </c>
      <c r="AF1983" s="1216"/>
      <c r="AG1983" s="1217"/>
      <c r="AH1983" s="1218"/>
      <c r="AI1983" s="587">
        <f t="shared" si="425"/>
        <v>0</v>
      </c>
      <c r="AK1983" s="1215">
        <v>432</v>
      </c>
      <c r="AL1983" s="1216"/>
      <c r="AM1983" s="1217"/>
      <c r="AN1983" s="1218"/>
      <c r="AO1983" s="587">
        <f t="shared" si="426"/>
        <v>0</v>
      </c>
      <c r="AQ1983" s="1215">
        <v>432</v>
      </c>
      <c r="AR1983" s="1216"/>
      <c r="AS1983" s="1217"/>
      <c r="AT1983" s="1218"/>
      <c r="AU1983" s="587">
        <f t="shared" si="427"/>
        <v>0</v>
      </c>
      <c r="AW1983" s="1215">
        <v>432</v>
      </c>
      <c r="AX1983" s="1216"/>
      <c r="AY1983" s="1217"/>
      <c r="AZ1983" s="1218"/>
      <c r="BA1983" s="587">
        <f t="shared" si="428"/>
        <v>0</v>
      </c>
      <c r="BC1983" s="1215">
        <v>432</v>
      </c>
      <c r="BD1983" s="1216"/>
      <c r="BE1983" s="1217"/>
      <c r="BF1983" s="1218"/>
      <c r="BG1983" s="587">
        <f t="shared" si="429"/>
        <v>0</v>
      </c>
      <c r="BI1983" s="1215">
        <v>432</v>
      </c>
      <c r="BJ1983" s="1216"/>
      <c r="BK1983" s="1217"/>
      <c r="BL1983" s="1218"/>
      <c r="BM1983" s="587">
        <f t="shared" si="430"/>
        <v>0</v>
      </c>
      <c r="BO1983" s="1215">
        <v>432</v>
      </c>
      <c r="BP1983" s="1216"/>
      <c r="BQ1983" s="1217"/>
      <c r="BR1983" s="1218"/>
      <c r="BS1983" s="587">
        <f t="shared" si="431"/>
        <v>0</v>
      </c>
    </row>
    <row r="1984" spans="1:71" s="17" customFormat="1" ht="16.75" hidden="1" customHeight="1" outlineLevel="2">
      <c r="A1984" s="1215">
        <v>433</v>
      </c>
      <c r="B1984" s="1216"/>
      <c r="C1984" s="1217"/>
      <c r="D1984" s="1218"/>
      <c r="E1984" s="587">
        <f t="shared" si="420"/>
        <v>0</v>
      </c>
      <c r="G1984" s="1215">
        <v>433</v>
      </c>
      <c r="H1984" s="1216"/>
      <c r="I1984" s="1217"/>
      <c r="J1984" s="1218"/>
      <c r="K1984" s="587">
        <f t="shared" si="421"/>
        <v>0</v>
      </c>
      <c r="M1984" s="1215">
        <v>433</v>
      </c>
      <c r="N1984" s="1216"/>
      <c r="O1984" s="1217"/>
      <c r="P1984" s="1218"/>
      <c r="Q1984" s="587">
        <f t="shared" si="422"/>
        <v>0</v>
      </c>
      <c r="S1984" s="1215">
        <v>433</v>
      </c>
      <c r="T1984" s="1216"/>
      <c r="U1984" s="1217"/>
      <c r="V1984" s="1218"/>
      <c r="W1984" s="587">
        <f t="shared" si="423"/>
        <v>0</v>
      </c>
      <c r="Y1984" s="1215">
        <v>433</v>
      </c>
      <c r="Z1984" s="1216"/>
      <c r="AA1984" s="1217"/>
      <c r="AB1984" s="1218"/>
      <c r="AC1984" s="587">
        <f t="shared" si="424"/>
        <v>0</v>
      </c>
      <c r="AE1984" s="1215">
        <v>433</v>
      </c>
      <c r="AF1984" s="1216"/>
      <c r="AG1984" s="1217"/>
      <c r="AH1984" s="1218"/>
      <c r="AI1984" s="587">
        <f t="shared" si="425"/>
        <v>0</v>
      </c>
      <c r="AK1984" s="1215">
        <v>433</v>
      </c>
      <c r="AL1984" s="1216"/>
      <c r="AM1984" s="1217"/>
      <c r="AN1984" s="1218"/>
      <c r="AO1984" s="587">
        <f t="shared" si="426"/>
        <v>0</v>
      </c>
      <c r="AQ1984" s="1215">
        <v>433</v>
      </c>
      <c r="AR1984" s="1216"/>
      <c r="AS1984" s="1217"/>
      <c r="AT1984" s="1218"/>
      <c r="AU1984" s="587">
        <f t="shared" si="427"/>
        <v>0</v>
      </c>
      <c r="AW1984" s="1215">
        <v>433</v>
      </c>
      <c r="AX1984" s="1216"/>
      <c r="AY1984" s="1217"/>
      <c r="AZ1984" s="1218"/>
      <c r="BA1984" s="587">
        <f t="shared" si="428"/>
        <v>0</v>
      </c>
      <c r="BC1984" s="1215">
        <v>433</v>
      </c>
      <c r="BD1984" s="1216"/>
      <c r="BE1984" s="1217"/>
      <c r="BF1984" s="1218"/>
      <c r="BG1984" s="587">
        <f t="shared" si="429"/>
        <v>0</v>
      </c>
      <c r="BI1984" s="1215">
        <v>433</v>
      </c>
      <c r="BJ1984" s="1216"/>
      <c r="BK1984" s="1217"/>
      <c r="BL1984" s="1218"/>
      <c r="BM1984" s="587">
        <f t="shared" si="430"/>
        <v>0</v>
      </c>
      <c r="BO1984" s="1215">
        <v>433</v>
      </c>
      <c r="BP1984" s="1216"/>
      <c r="BQ1984" s="1217"/>
      <c r="BR1984" s="1218"/>
      <c r="BS1984" s="587">
        <f t="shared" si="431"/>
        <v>0</v>
      </c>
    </row>
    <row r="1985" spans="1:71" s="17" customFormat="1" ht="16.75" hidden="1" customHeight="1" outlineLevel="2">
      <c r="A1985" s="1215">
        <v>434</v>
      </c>
      <c r="B1985" s="1216"/>
      <c r="C1985" s="1217"/>
      <c r="D1985" s="1218"/>
      <c r="E1985" s="587">
        <f t="shared" si="420"/>
        <v>0</v>
      </c>
      <c r="G1985" s="1215">
        <v>434</v>
      </c>
      <c r="H1985" s="1216"/>
      <c r="I1985" s="1217"/>
      <c r="J1985" s="1218"/>
      <c r="K1985" s="587">
        <f t="shared" si="421"/>
        <v>0</v>
      </c>
      <c r="M1985" s="1215">
        <v>434</v>
      </c>
      <c r="N1985" s="1216"/>
      <c r="O1985" s="1217"/>
      <c r="P1985" s="1218"/>
      <c r="Q1985" s="587">
        <f t="shared" si="422"/>
        <v>0</v>
      </c>
      <c r="S1985" s="1215">
        <v>434</v>
      </c>
      <c r="T1985" s="1216"/>
      <c r="U1985" s="1217"/>
      <c r="V1985" s="1218"/>
      <c r="W1985" s="587">
        <f t="shared" si="423"/>
        <v>0</v>
      </c>
      <c r="Y1985" s="1215">
        <v>434</v>
      </c>
      <c r="Z1985" s="1216"/>
      <c r="AA1985" s="1217"/>
      <c r="AB1985" s="1218"/>
      <c r="AC1985" s="587">
        <f t="shared" si="424"/>
        <v>0</v>
      </c>
      <c r="AE1985" s="1215">
        <v>434</v>
      </c>
      <c r="AF1985" s="1216"/>
      <c r="AG1985" s="1217"/>
      <c r="AH1985" s="1218"/>
      <c r="AI1985" s="587">
        <f t="shared" si="425"/>
        <v>0</v>
      </c>
      <c r="AK1985" s="1215">
        <v>434</v>
      </c>
      <c r="AL1985" s="1216"/>
      <c r="AM1985" s="1217"/>
      <c r="AN1985" s="1218"/>
      <c r="AO1985" s="587">
        <f t="shared" si="426"/>
        <v>0</v>
      </c>
      <c r="AQ1985" s="1215">
        <v>434</v>
      </c>
      <c r="AR1985" s="1216"/>
      <c r="AS1985" s="1217"/>
      <c r="AT1985" s="1218"/>
      <c r="AU1985" s="587">
        <f t="shared" si="427"/>
        <v>0</v>
      </c>
      <c r="AW1985" s="1215">
        <v>434</v>
      </c>
      <c r="AX1985" s="1216"/>
      <c r="AY1985" s="1217"/>
      <c r="AZ1985" s="1218"/>
      <c r="BA1985" s="587">
        <f t="shared" si="428"/>
        <v>0</v>
      </c>
      <c r="BC1985" s="1215">
        <v>434</v>
      </c>
      <c r="BD1985" s="1216"/>
      <c r="BE1985" s="1217"/>
      <c r="BF1985" s="1218"/>
      <c r="BG1985" s="587">
        <f t="shared" si="429"/>
        <v>0</v>
      </c>
      <c r="BI1985" s="1215">
        <v>434</v>
      </c>
      <c r="BJ1985" s="1216"/>
      <c r="BK1985" s="1217"/>
      <c r="BL1985" s="1218"/>
      <c r="BM1985" s="587">
        <f t="shared" si="430"/>
        <v>0</v>
      </c>
      <c r="BO1985" s="1215">
        <v>434</v>
      </c>
      <c r="BP1985" s="1216"/>
      <c r="BQ1985" s="1217"/>
      <c r="BR1985" s="1218"/>
      <c r="BS1985" s="587">
        <f t="shared" si="431"/>
        <v>0</v>
      </c>
    </row>
    <row r="1986" spans="1:71" s="17" customFormat="1" ht="16.75" hidden="1" customHeight="1" outlineLevel="2">
      <c r="A1986" s="1215">
        <v>435</v>
      </c>
      <c r="B1986" s="1216"/>
      <c r="C1986" s="1217"/>
      <c r="D1986" s="1218"/>
      <c r="E1986" s="587">
        <f t="shared" si="420"/>
        <v>0</v>
      </c>
      <c r="G1986" s="1215">
        <v>435</v>
      </c>
      <c r="H1986" s="1216"/>
      <c r="I1986" s="1217"/>
      <c r="J1986" s="1218"/>
      <c r="K1986" s="587">
        <f t="shared" si="421"/>
        <v>0</v>
      </c>
      <c r="M1986" s="1215">
        <v>435</v>
      </c>
      <c r="N1986" s="1216"/>
      <c r="O1986" s="1217"/>
      <c r="P1986" s="1218"/>
      <c r="Q1986" s="587">
        <f t="shared" si="422"/>
        <v>0</v>
      </c>
      <c r="S1986" s="1215">
        <v>435</v>
      </c>
      <c r="T1986" s="1216"/>
      <c r="U1986" s="1217"/>
      <c r="V1986" s="1218"/>
      <c r="W1986" s="587">
        <f t="shared" si="423"/>
        <v>0</v>
      </c>
      <c r="Y1986" s="1215">
        <v>435</v>
      </c>
      <c r="Z1986" s="1216"/>
      <c r="AA1986" s="1217"/>
      <c r="AB1986" s="1218"/>
      <c r="AC1986" s="587">
        <f t="shared" si="424"/>
        <v>0</v>
      </c>
      <c r="AE1986" s="1215">
        <v>435</v>
      </c>
      <c r="AF1986" s="1216"/>
      <c r="AG1986" s="1217"/>
      <c r="AH1986" s="1218"/>
      <c r="AI1986" s="587">
        <f t="shared" si="425"/>
        <v>0</v>
      </c>
      <c r="AK1986" s="1215">
        <v>435</v>
      </c>
      <c r="AL1986" s="1216"/>
      <c r="AM1986" s="1217"/>
      <c r="AN1986" s="1218"/>
      <c r="AO1986" s="587">
        <f t="shared" si="426"/>
        <v>0</v>
      </c>
      <c r="AQ1986" s="1215">
        <v>435</v>
      </c>
      <c r="AR1986" s="1216"/>
      <c r="AS1986" s="1217"/>
      <c r="AT1986" s="1218"/>
      <c r="AU1986" s="587">
        <f t="shared" si="427"/>
        <v>0</v>
      </c>
      <c r="AW1986" s="1215">
        <v>435</v>
      </c>
      <c r="AX1986" s="1216"/>
      <c r="AY1986" s="1217"/>
      <c r="AZ1986" s="1218"/>
      <c r="BA1986" s="587">
        <f t="shared" si="428"/>
        <v>0</v>
      </c>
      <c r="BC1986" s="1215">
        <v>435</v>
      </c>
      <c r="BD1986" s="1216"/>
      <c r="BE1986" s="1217"/>
      <c r="BF1986" s="1218"/>
      <c r="BG1986" s="587">
        <f t="shared" si="429"/>
        <v>0</v>
      </c>
      <c r="BI1986" s="1215">
        <v>435</v>
      </c>
      <c r="BJ1986" s="1216"/>
      <c r="BK1986" s="1217"/>
      <c r="BL1986" s="1218"/>
      <c r="BM1986" s="587">
        <f t="shared" si="430"/>
        <v>0</v>
      </c>
      <c r="BO1986" s="1215">
        <v>435</v>
      </c>
      <c r="BP1986" s="1216"/>
      <c r="BQ1986" s="1217"/>
      <c r="BR1986" s="1218"/>
      <c r="BS1986" s="587">
        <f t="shared" si="431"/>
        <v>0</v>
      </c>
    </row>
    <row r="1987" spans="1:71" s="17" customFormat="1" ht="16.75" hidden="1" customHeight="1" outlineLevel="2">
      <c r="A1987" s="1215">
        <v>436</v>
      </c>
      <c r="B1987" s="1216"/>
      <c r="C1987" s="1217"/>
      <c r="D1987" s="1218"/>
      <c r="E1987" s="587">
        <f t="shared" si="420"/>
        <v>0</v>
      </c>
      <c r="G1987" s="1215">
        <v>436</v>
      </c>
      <c r="H1987" s="1216"/>
      <c r="I1987" s="1217"/>
      <c r="J1987" s="1218"/>
      <c r="K1987" s="587">
        <f t="shared" si="421"/>
        <v>0</v>
      </c>
      <c r="M1987" s="1215">
        <v>436</v>
      </c>
      <c r="N1987" s="1216"/>
      <c r="O1987" s="1217"/>
      <c r="P1987" s="1218"/>
      <c r="Q1987" s="587">
        <f t="shared" si="422"/>
        <v>0</v>
      </c>
      <c r="S1987" s="1215">
        <v>436</v>
      </c>
      <c r="T1987" s="1216"/>
      <c r="U1987" s="1217"/>
      <c r="V1987" s="1218"/>
      <c r="W1987" s="587">
        <f t="shared" si="423"/>
        <v>0</v>
      </c>
      <c r="Y1987" s="1215">
        <v>436</v>
      </c>
      <c r="Z1987" s="1216"/>
      <c r="AA1987" s="1217"/>
      <c r="AB1987" s="1218"/>
      <c r="AC1987" s="587">
        <f t="shared" si="424"/>
        <v>0</v>
      </c>
      <c r="AE1987" s="1215">
        <v>436</v>
      </c>
      <c r="AF1987" s="1216"/>
      <c r="AG1987" s="1217"/>
      <c r="AH1987" s="1218"/>
      <c r="AI1987" s="587">
        <f t="shared" si="425"/>
        <v>0</v>
      </c>
      <c r="AK1987" s="1215">
        <v>436</v>
      </c>
      <c r="AL1987" s="1216"/>
      <c r="AM1987" s="1217"/>
      <c r="AN1987" s="1218"/>
      <c r="AO1987" s="587">
        <f t="shared" si="426"/>
        <v>0</v>
      </c>
      <c r="AQ1987" s="1215">
        <v>436</v>
      </c>
      <c r="AR1987" s="1216"/>
      <c r="AS1987" s="1217"/>
      <c r="AT1987" s="1218"/>
      <c r="AU1987" s="587">
        <f t="shared" si="427"/>
        <v>0</v>
      </c>
      <c r="AW1987" s="1215">
        <v>436</v>
      </c>
      <c r="AX1987" s="1216"/>
      <c r="AY1987" s="1217"/>
      <c r="AZ1987" s="1218"/>
      <c r="BA1987" s="587">
        <f t="shared" si="428"/>
        <v>0</v>
      </c>
      <c r="BC1987" s="1215">
        <v>436</v>
      </c>
      <c r="BD1987" s="1216"/>
      <c r="BE1987" s="1217"/>
      <c r="BF1987" s="1218"/>
      <c r="BG1987" s="587">
        <f t="shared" si="429"/>
        <v>0</v>
      </c>
      <c r="BI1987" s="1215">
        <v>436</v>
      </c>
      <c r="BJ1987" s="1216"/>
      <c r="BK1987" s="1217"/>
      <c r="BL1987" s="1218"/>
      <c r="BM1987" s="587">
        <f t="shared" si="430"/>
        <v>0</v>
      </c>
      <c r="BO1987" s="1215">
        <v>436</v>
      </c>
      <c r="BP1987" s="1216"/>
      <c r="BQ1987" s="1217"/>
      <c r="BR1987" s="1218"/>
      <c r="BS1987" s="587">
        <f t="shared" si="431"/>
        <v>0</v>
      </c>
    </row>
    <row r="1988" spans="1:71" s="17" customFormat="1" ht="16.75" hidden="1" customHeight="1" outlineLevel="2">
      <c r="A1988" s="1215">
        <v>437</v>
      </c>
      <c r="B1988" s="1216"/>
      <c r="C1988" s="1217"/>
      <c r="D1988" s="1218"/>
      <c r="E1988" s="587">
        <f t="shared" si="420"/>
        <v>0</v>
      </c>
      <c r="G1988" s="1215">
        <v>437</v>
      </c>
      <c r="H1988" s="1216"/>
      <c r="I1988" s="1217"/>
      <c r="J1988" s="1218"/>
      <c r="K1988" s="587">
        <f t="shared" si="421"/>
        <v>0</v>
      </c>
      <c r="M1988" s="1215">
        <v>437</v>
      </c>
      <c r="N1988" s="1216"/>
      <c r="O1988" s="1217"/>
      <c r="P1988" s="1218"/>
      <c r="Q1988" s="587">
        <f t="shared" si="422"/>
        <v>0</v>
      </c>
      <c r="S1988" s="1215">
        <v>437</v>
      </c>
      <c r="T1988" s="1216"/>
      <c r="U1988" s="1217"/>
      <c r="V1988" s="1218"/>
      <c r="W1988" s="587">
        <f t="shared" si="423"/>
        <v>0</v>
      </c>
      <c r="Y1988" s="1215">
        <v>437</v>
      </c>
      <c r="Z1988" s="1216"/>
      <c r="AA1988" s="1217"/>
      <c r="AB1988" s="1218"/>
      <c r="AC1988" s="587">
        <f t="shared" si="424"/>
        <v>0</v>
      </c>
      <c r="AE1988" s="1215">
        <v>437</v>
      </c>
      <c r="AF1988" s="1216"/>
      <c r="AG1988" s="1217"/>
      <c r="AH1988" s="1218"/>
      <c r="AI1988" s="587">
        <f t="shared" si="425"/>
        <v>0</v>
      </c>
      <c r="AK1988" s="1215">
        <v>437</v>
      </c>
      <c r="AL1988" s="1216"/>
      <c r="AM1988" s="1217"/>
      <c r="AN1988" s="1218"/>
      <c r="AO1988" s="587">
        <f t="shared" si="426"/>
        <v>0</v>
      </c>
      <c r="AQ1988" s="1215">
        <v>437</v>
      </c>
      <c r="AR1988" s="1216"/>
      <c r="AS1988" s="1217"/>
      <c r="AT1988" s="1218"/>
      <c r="AU1988" s="587">
        <f t="shared" si="427"/>
        <v>0</v>
      </c>
      <c r="AW1988" s="1215">
        <v>437</v>
      </c>
      <c r="AX1988" s="1216"/>
      <c r="AY1988" s="1217"/>
      <c r="AZ1988" s="1218"/>
      <c r="BA1988" s="587">
        <f t="shared" si="428"/>
        <v>0</v>
      </c>
      <c r="BC1988" s="1215">
        <v>437</v>
      </c>
      <c r="BD1988" s="1216"/>
      <c r="BE1988" s="1217"/>
      <c r="BF1988" s="1218"/>
      <c r="BG1988" s="587">
        <f t="shared" si="429"/>
        <v>0</v>
      </c>
      <c r="BI1988" s="1215">
        <v>437</v>
      </c>
      <c r="BJ1988" s="1216"/>
      <c r="BK1988" s="1217"/>
      <c r="BL1988" s="1218"/>
      <c r="BM1988" s="587">
        <f t="shared" si="430"/>
        <v>0</v>
      </c>
      <c r="BO1988" s="1215">
        <v>437</v>
      </c>
      <c r="BP1988" s="1216"/>
      <c r="BQ1988" s="1217"/>
      <c r="BR1988" s="1218"/>
      <c r="BS1988" s="587">
        <f t="shared" si="431"/>
        <v>0</v>
      </c>
    </row>
    <row r="1989" spans="1:71" s="17" customFormat="1" ht="16.75" hidden="1" customHeight="1" outlineLevel="2">
      <c r="A1989" s="1215">
        <v>438</v>
      </c>
      <c r="B1989" s="1216"/>
      <c r="C1989" s="1217"/>
      <c r="D1989" s="1218"/>
      <c r="E1989" s="587">
        <f t="shared" si="420"/>
        <v>0</v>
      </c>
      <c r="G1989" s="1215">
        <v>438</v>
      </c>
      <c r="H1989" s="1216"/>
      <c r="I1989" s="1217"/>
      <c r="J1989" s="1218"/>
      <c r="K1989" s="587">
        <f t="shared" si="421"/>
        <v>0</v>
      </c>
      <c r="M1989" s="1215">
        <v>438</v>
      </c>
      <c r="N1989" s="1216"/>
      <c r="O1989" s="1217"/>
      <c r="P1989" s="1218"/>
      <c r="Q1989" s="587">
        <f t="shared" si="422"/>
        <v>0</v>
      </c>
      <c r="S1989" s="1215">
        <v>438</v>
      </c>
      <c r="T1989" s="1216"/>
      <c r="U1989" s="1217"/>
      <c r="V1989" s="1218"/>
      <c r="W1989" s="587">
        <f t="shared" si="423"/>
        <v>0</v>
      </c>
      <c r="Y1989" s="1215">
        <v>438</v>
      </c>
      <c r="Z1989" s="1216"/>
      <c r="AA1989" s="1217"/>
      <c r="AB1989" s="1218"/>
      <c r="AC1989" s="587">
        <f t="shared" si="424"/>
        <v>0</v>
      </c>
      <c r="AE1989" s="1215">
        <v>438</v>
      </c>
      <c r="AF1989" s="1216"/>
      <c r="AG1989" s="1217"/>
      <c r="AH1989" s="1218"/>
      <c r="AI1989" s="587">
        <f t="shared" si="425"/>
        <v>0</v>
      </c>
      <c r="AK1989" s="1215">
        <v>438</v>
      </c>
      <c r="AL1989" s="1216"/>
      <c r="AM1989" s="1217"/>
      <c r="AN1989" s="1218"/>
      <c r="AO1989" s="587">
        <f t="shared" si="426"/>
        <v>0</v>
      </c>
      <c r="AQ1989" s="1215">
        <v>438</v>
      </c>
      <c r="AR1989" s="1216"/>
      <c r="AS1989" s="1217"/>
      <c r="AT1989" s="1218"/>
      <c r="AU1989" s="587">
        <f t="shared" si="427"/>
        <v>0</v>
      </c>
      <c r="AW1989" s="1215">
        <v>438</v>
      </c>
      <c r="AX1989" s="1216"/>
      <c r="AY1989" s="1217"/>
      <c r="AZ1989" s="1218"/>
      <c r="BA1989" s="587">
        <f t="shared" si="428"/>
        <v>0</v>
      </c>
      <c r="BC1989" s="1215">
        <v>438</v>
      </c>
      <c r="BD1989" s="1216"/>
      <c r="BE1989" s="1217"/>
      <c r="BF1989" s="1218"/>
      <c r="BG1989" s="587">
        <f t="shared" si="429"/>
        <v>0</v>
      </c>
      <c r="BI1989" s="1215">
        <v>438</v>
      </c>
      <c r="BJ1989" s="1216"/>
      <c r="BK1989" s="1217"/>
      <c r="BL1989" s="1218"/>
      <c r="BM1989" s="587">
        <f t="shared" si="430"/>
        <v>0</v>
      </c>
      <c r="BO1989" s="1215">
        <v>438</v>
      </c>
      <c r="BP1989" s="1216"/>
      <c r="BQ1989" s="1217"/>
      <c r="BR1989" s="1218"/>
      <c r="BS1989" s="587">
        <f t="shared" si="431"/>
        <v>0</v>
      </c>
    </row>
    <row r="1990" spans="1:71" s="17" customFormat="1" ht="16.75" hidden="1" customHeight="1" outlineLevel="2">
      <c r="A1990" s="1215">
        <v>439</v>
      </c>
      <c r="B1990" s="1216"/>
      <c r="C1990" s="1217"/>
      <c r="D1990" s="1218"/>
      <c r="E1990" s="587">
        <f t="shared" si="420"/>
        <v>0</v>
      </c>
      <c r="G1990" s="1215">
        <v>439</v>
      </c>
      <c r="H1990" s="1216"/>
      <c r="I1990" s="1217"/>
      <c r="J1990" s="1218"/>
      <c r="K1990" s="587">
        <f t="shared" si="421"/>
        <v>0</v>
      </c>
      <c r="M1990" s="1215">
        <v>439</v>
      </c>
      <c r="N1990" s="1216"/>
      <c r="O1990" s="1217"/>
      <c r="P1990" s="1218"/>
      <c r="Q1990" s="587">
        <f t="shared" si="422"/>
        <v>0</v>
      </c>
      <c r="S1990" s="1215">
        <v>439</v>
      </c>
      <c r="T1990" s="1216"/>
      <c r="U1990" s="1217"/>
      <c r="V1990" s="1218"/>
      <c r="W1990" s="587">
        <f t="shared" si="423"/>
        <v>0</v>
      </c>
      <c r="Y1990" s="1215">
        <v>439</v>
      </c>
      <c r="Z1990" s="1216"/>
      <c r="AA1990" s="1217"/>
      <c r="AB1990" s="1218"/>
      <c r="AC1990" s="587">
        <f t="shared" si="424"/>
        <v>0</v>
      </c>
      <c r="AE1990" s="1215">
        <v>439</v>
      </c>
      <c r="AF1990" s="1216"/>
      <c r="AG1990" s="1217"/>
      <c r="AH1990" s="1218"/>
      <c r="AI1990" s="587">
        <f t="shared" si="425"/>
        <v>0</v>
      </c>
      <c r="AK1990" s="1215">
        <v>439</v>
      </c>
      <c r="AL1990" s="1216"/>
      <c r="AM1990" s="1217"/>
      <c r="AN1990" s="1218"/>
      <c r="AO1990" s="587">
        <f t="shared" si="426"/>
        <v>0</v>
      </c>
      <c r="AQ1990" s="1215">
        <v>439</v>
      </c>
      <c r="AR1990" s="1216"/>
      <c r="AS1990" s="1217"/>
      <c r="AT1990" s="1218"/>
      <c r="AU1990" s="587">
        <f t="shared" si="427"/>
        <v>0</v>
      </c>
      <c r="AW1990" s="1215">
        <v>439</v>
      </c>
      <c r="AX1990" s="1216"/>
      <c r="AY1990" s="1217"/>
      <c r="AZ1990" s="1218"/>
      <c r="BA1990" s="587">
        <f t="shared" si="428"/>
        <v>0</v>
      </c>
      <c r="BC1990" s="1215">
        <v>439</v>
      </c>
      <c r="BD1990" s="1216"/>
      <c r="BE1990" s="1217"/>
      <c r="BF1990" s="1218"/>
      <c r="BG1990" s="587">
        <f t="shared" si="429"/>
        <v>0</v>
      </c>
      <c r="BI1990" s="1215">
        <v>439</v>
      </c>
      <c r="BJ1990" s="1216"/>
      <c r="BK1990" s="1217"/>
      <c r="BL1990" s="1218"/>
      <c r="BM1990" s="587">
        <f t="shared" si="430"/>
        <v>0</v>
      </c>
      <c r="BO1990" s="1215">
        <v>439</v>
      </c>
      <c r="BP1990" s="1216"/>
      <c r="BQ1990" s="1217"/>
      <c r="BR1990" s="1218"/>
      <c r="BS1990" s="587">
        <f t="shared" si="431"/>
        <v>0</v>
      </c>
    </row>
    <row r="1991" spans="1:71" s="17" customFormat="1" ht="16.75" hidden="1" customHeight="1" outlineLevel="2">
      <c r="A1991" s="1215">
        <v>440</v>
      </c>
      <c r="B1991" s="1216"/>
      <c r="C1991" s="1217"/>
      <c r="D1991" s="1218"/>
      <c r="E1991" s="587">
        <f t="shared" si="420"/>
        <v>0</v>
      </c>
      <c r="G1991" s="1215">
        <v>440</v>
      </c>
      <c r="H1991" s="1216"/>
      <c r="I1991" s="1217"/>
      <c r="J1991" s="1218"/>
      <c r="K1991" s="587">
        <f t="shared" si="421"/>
        <v>0</v>
      </c>
      <c r="M1991" s="1215">
        <v>440</v>
      </c>
      <c r="N1991" s="1216"/>
      <c r="O1991" s="1217"/>
      <c r="P1991" s="1218"/>
      <c r="Q1991" s="587">
        <f t="shared" si="422"/>
        <v>0</v>
      </c>
      <c r="S1991" s="1215">
        <v>440</v>
      </c>
      <c r="T1991" s="1216"/>
      <c r="U1991" s="1217"/>
      <c r="V1991" s="1218"/>
      <c r="W1991" s="587">
        <f t="shared" si="423"/>
        <v>0</v>
      </c>
      <c r="Y1991" s="1215">
        <v>440</v>
      </c>
      <c r="Z1991" s="1216"/>
      <c r="AA1991" s="1217"/>
      <c r="AB1991" s="1218"/>
      <c r="AC1991" s="587">
        <f t="shared" si="424"/>
        <v>0</v>
      </c>
      <c r="AE1991" s="1215">
        <v>440</v>
      </c>
      <c r="AF1991" s="1216"/>
      <c r="AG1991" s="1217"/>
      <c r="AH1991" s="1218"/>
      <c r="AI1991" s="587">
        <f t="shared" si="425"/>
        <v>0</v>
      </c>
      <c r="AK1991" s="1215">
        <v>440</v>
      </c>
      <c r="AL1991" s="1216"/>
      <c r="AM1991" s="1217"/>
      <c r="AN1991" s="1218"/>
      <c r="AO1991" s="587">
        <f t="shared" si="426"/>
        <v>0</v>
      </c>
      <c r="AQ1991" s="1215">
        <v>440</v>
      </c>
      <c r="AR1991" s="1216"/>
      <c r="AS1991" s="1217"/>
      <c r="AT1991" s="1218"/>
      <c r="AU1991" s="587">
        <f t="shared" si="427"/>
        <v>0</v>
      </c>
      <c r="AW1991" s="1215">
        <v>440</v>
      </c>
      <c r="AX1991" s="1216"/>
      <c r="AY1991" s="1217"/>
      <c r="AZ1991" s="1218"/>
      <c r="BA1991" s="587">
        <f t="shared" si="428"/>
        <v>0</v>
      </c>
      <c r="BC1991" s="1215">
        <v>440</v>
      </c>
      <c r="BD1991" s="1216"/>
      <c r="BE1991" s="1217"/>
      <c r="BF1991" s="1218"/>
      <c r="BG1991" s="587">
        <f t="shared" si="429"/>
        <v>0</v>
      </c>
      <c r="BI1991" s="1215">
        <v>440</v>
      </c>
      <c r="BJ1991" s="1216"/>
      <c r="BK1991" s="1217"/>
      <c r="BL1991" s="1218"/>
      <c r="BM1991" s="587">
        <f t="shared" si="430"/>
        <v>0</v>
      </c>
      <c r="BO1991" s="1215">
        <v>440</v>
      </c>
      <c r="BP1991" s="1216"/>
      <c r="BQ1991" s="1217"/>
      <c r="BR1991" s="1218"/>
      <c r="BS1991" s="587">
        <f t="shared" si="431"/>
        <v>0</v>
      </c>
    </row>
    <row r="1992" spans="1:71" s="17" customFormat="1" ht="16.75" hidden="1" customHeight="1" outlineLevel="2">
      <c r="A1992" s="1215">
        <v>441</v>
      </c>
      <c r="B1992" s="1216"/>
      <c r="C1992" s="1217"/>
      <c r="D1992" s="1218"/>
      <c r="E1992" s="587">
        <f t="shared" si="420"/>
        <v>0</v>
      </c>
      <c r="G1992" s="1215">
        <v>441</v>
      </c>
      <c r="H1992" s="1216"/>
      <c r="I1992" s="1217"/>
      <c r="J1992" s="1218"/>
      <c r="K1992" s="587">
        <f t="shared" si="421"/>
        <v>0</v>
      </c>
      <c r="M1992" s="1215">
        <v>441</v>
      </c>
      <c r="N1992" s="1216"/>
      <c r="O1992" s="1217"/>
      <c r="P1992" s="1218"/>
      <c r="Q1992" s="587">
        <f t="shared" si="422"/>
        <v>0</v>
      </c>
      <c r="S1992" s="1215">
        <v>441</v>
      </c>
      <c r="T1992" s="1216"/>
      <c r="U1992" s="1217"/>
      <c r="V1992" s="1218"/>
      <c r="W1992" s="587">
        <f t="shared" si="423"/>
        <v>0</v>
      </c>
      <c r="Y1992" s="1215">
        <v>441</v>
      </c>
      <c r="Z1992" s="1216"/>
      <c r="AA1992" s="1217"/>
      <c r="AB1992" s="1218"/>
      <c r="AC1992" s="587">
        <f t="shared" si="424"/>
        <v>0</v>
      </c>
      <c r="AE1992" s="1215">
        <v>441</v>
      </c>
      <c r="AF1992" s="1216"/>
      <c r="AG1992" s="1217"/>
      <c r="AH1992" s="1218"/>
      <c r="AI1992" s="587">
        <f t="shared" si="425"/>
        <v>0</v>
      </c>
      <c r="AK1992" s="1215">
        <v>441</v>
      </c>
      <c r="AL1992" s="1216"/>
      <c r="AM1992" s="1217"/>
      <c r="AN1992" s="1218"/>
      <c r="AO1992" s="587">
        <f t="shared" si="426"/>
        <v>0</v>
      </c>
      <c r="AQ1992" s="1215">
        <v>441</v>
      </c>
      <c r="AR1992" s="1216"/>
      <c r="AS1992" s="1217"/>
      <c r="AT1992" s="1218"/>
      <c r="AU1992" s="587">
        <f t="shared" si="427"/>
        <v>0</v>
      </c>
      <c r="AW1992" s="1215">
        <v>441</v>
      </c>
      <c r="AX1992" s="1216"/>
      <c r="AY1992" s="1217"/>
      <c r="AZ1992" s="1218"/>
      <c r="BA1992" s="587">
        <f t="shared" si="428"/>
        <v>0</v>
      </c>
      <c r="BC1992" s="1215">
        <v>441</v>
      </c>
      <c r="BD1992" s="1216"/>
      <c r="BE1992" s="1217"/>
      <c r="BF1992" s="1218"/>
      <c r="BG1992" s="587">
        <f t="shared" si="429"/>
        <v>0</v>
      </c>
      <c r="BI1992" s="1215">
        <v>441</v>
      </c>
      <c r="BJ1992" s="1216"/>
      <c r="BK1992" s="1217"/>
      <c r="BL1992" s="1218"/>
      <c r="BM1992" s="587">
        <f t="shared" si="430"/>
        <v>0</v>
      </c>
      <c r="BO1992" s="1215">
        <v>441</v>
      </c>
      <c r="BP1992" s="1216"/>
      <c r="BQ1992" s="1217"/>
      <c r="BR1992" s="1218"/>
      <c r="BS1992" s="587">
        <f t="shared" si="431"/>
        <v>0</v>
      </c>
    </row>
    <row r="1993" spans="1:71" s="17" customFormat="1" ht="16.75" hidden="1" customHeight="1" outlineLevel="2">
      <c r="A1993" s="1215">
        <v>442</v>
      </c>
      <c r="B1993" s="1216"/>
      <c r="C1993" s="1217"/>
      <c r="D1993" s="1218"/>
      <c r="E1993" s="587">
        <f t="shared" si="420"/>
        <v>0</v>
      </c>
      <c r="G1993" s="1215">
        <v>442</v>
      </c>
      <c r="H1993" s="1216"/>
      <c r="I1993" s="1217"/>
      <c r="J1993" s="1218"/>
      <c r="K1993" s="587">
        <f t="shared" si="421"/>
        <v>0</v>
      </c>
      <c r="M1993" s="1215">
        <v>442</v>
      </c>
      <c r="N1993" s="1216"/>
      <c r="O1993" s="1217"/>
      <c r="P1993" s="1218"/>
      <c r="Q1993" s="587">
        <f t="shared" si="422"/>
        <v>0</v>
      </c>
      <c r="S1993" s="1215">
        <v>442</v>
      </c>
      <c r="T1993" s="1216"/>
      <c r="U1993" s="1217"/>
      <c r="V1993" s="1218"/>
      <c r="W1993" s="587">
        <f t="shared" si="423"/>
        <v>0</v>
      </c>
      <c r="Y1993" s="1215">
        <v>442</v>
      </c>
      <c r="Z1993" s="1216"/>
      <c r="AA1993" s="1217"/>
      <c r="AB1993" s="1218"/>
      <c r="AC1993" s="587">
        <f t="shared" si="424"/>
        <v>0</v>
      </c>
      <c r="AE1993" s="1215">
        <v>442</v>
      </c>
      <c r="AF1993" s="1216"/>
      <c r="AG1993" s="1217"/>
      <c r="AH1993" s="1218"/>
      <c r="AI1993" s="587">
        <f t="shared" si="425"/>
        <v>0</v>
      </c>
      <c r="AK1993" s="1215">
        <v>442</v>
      </c>
      <c r="AL1993" s="1216"/>
      <c r="AM1993" s="1217"/>
      <c r="AN1993" s="1218"/>
      <c r="AO1993" s="587">
        <f t="shared" si="426"/>
        <v>0</v>
      </c>
      <c r="AQ1993" s="1215">
        <v>442</v>
      </c>
      <c r="AR1993" s="1216"/>
      <c r="AS1993" s="1217"/>
      <c r="AT1993" s="1218"/>
      <c r="AU1993" s="587">
        <f t="shared" si="427"/>
        <v>0</v>
      </c>
      <c r="AW1993" s="1215">
        <v>442</v>
      </c>
      <c r="AX1993" s="1216"/>
      <c r="AY1993" s="1217"/>
      <c r="AZ1993" s="1218"/>
      <c r="BA1993" s="587">
        <f t="shared" si="428"/>
        <v>0</v>
      </c>
      <c r="BC1993" s="1215">
        <v>442</v>
      </c>
      <c r="BD1993" s="1216"/>
      <c r="BE1993" s="1217"/>
      <c r="BF1993" s="1218"/>
      <c r="BG1993" s="587">
        <f t="shared" si="429"/>
        <v>0</v>
      </c>
      <c r="BI1993" s="1215">
        <v>442</v>
      </c>
      <c r="BJ1993" s="1216"/>
      <c r="BK1993" s="1217"/>
      <c r="BL1993" s="1218"/>
      <c r="BM1993" s="587">
        <f t="shared" si="430"/>
        <v>0</v>
      </c>
      <c r="BO1993" s="1215">
        <v>442</v>
      </c>
      <c r="BP1993" s="1216"/>
      <c r="BQ1993" s="1217"/>
      <c r="BR1993" s="1218"/>
      <c r="BS1993" s="587">
        <f t="shared" si="431"/>
        <v>0</v>
      </c>
    </row>
    <row r="1994" spans="1:71" s="17" customFormat="1" ht="16.75" hidden="1" customHeight="1" outlineLevel="2">
      <c r="A1994" s="1215">
        <v>443</v>
      </c>
      <c r="B1994" s="1216"/>
      <c r="C1994" s="1217"/>
      <c r="D1994" s="1218"/>
      <c r="E1994" s="587">
        <f t="shared" si="420"/>
        <v>0</v>
      </c>
      <c r="G1994" s="1215">
        <v>443</v>
      </c>
      <c r="H1994" s="1216"/>
      <c r="I1994" s="1217"/>
      <c r="J1994" s="1218"/>
      <c r="K1994" s="587">
        <f t="shared" si="421"/>
        <v>0</v>
      </c>
      <c r="M1994" s="1215">
        <v>443</v>
      </c>
      <c r="N1994" s="1216"/>
      <c r="O1994" s="1217"/>
      <c r="P1994" s="1218"/>
      <c r="Q1994" s="587">
        <f t="shared" si="422"/>
        <v>0</v>
      </c>
      <c r="S1994" s="1215">
        <v>443</v>
      </c>
      <c r="T1994" s="1216"/>
      <c r="U1994" s="1217"/>
      <c r="V1994" s="1218"/>
      <c r="W1994" s="587">
        <f t="shared" si="423"/>
        <v>0</v>
      </c>
      <c r="Y1994" s="1215">
        <v>443</v>
      </c>
      <c r="Z1994" s="1216"/>
      <c r="AA1994" s="1217"/>
      <c r="AB1994" s="1218"/>
      <c r="AC1994" s="587">
        <f t="shared" si="424"/>
        <v>0</v>
      </c>
      <c r="AE1994" s="1215">
        <v>443</v>
      </c>
      <c r="AF1994" s="1216"/>
      <c r="AG1994" s="1217"/>
      <c r="AH1994" s="1218"/>
      <c r="AI1994" s="587">
        <f t="shared" si="425"/>
        <v>0</v>
      </c>
      <c r="AK1994" s="1215">
        <v>443</v>
      </c>
      <c r="AL1994" s="1216"/>
      <c r="AM1994" s="1217"/>
      <c r="AN1994" s="1218"/>
      <c r="AO1994" s="587">
        <f t="shared" si="426"/>
        <v>0</v>
      </c>
      <c r="AQ1994" s="1215">
        <v>443</v>
      </c>
      <c r="AR1994" s="1216"/>
      <c r="AS1994" s="1217"/>
      <c r="AT1994" s="1218"/>
      <c r="AU1994" s="587">
        <f t="shared" si="427"/>
        <v>0</v>
      </c>
      <c r="AW1994" s="1215">
        <v>443</v>
      </c>
      <c r="AX1994" s="1216"/>
      <c r="AY1994" s="1217"/>
      <c r="AZ1994" s="1218"/>
      <c r="BA1994" s="587">
        <f t="shared" si="428"/>
        <v>0</v>
      </c>
      <c r="BC1994" s="1215">
        <v>443</v>
      </c>
      <c r="BD1994" s="1216"/>
      <c r="BE1994" s="1217"/>
      <c r="BF1994" s="1218"/>
      <c r="BG1994" s="587">
        <f t="shared" si="429"/>
        <v>0</v>
      </c>
      <c r="BI1994" s="1215">
        <v>443</v>
      </c>
      <c r="BJ1994" s="1216"/>
      <c r="BK1994" s="1217"/>
      <c r="BL1994" s="1218"/>
      <c r="BM1994" s="587">
        <f t="shared" si="430"/>
        <v>0</v>
      </c>
      <c r="BO1994" s="1215">
        <v>443</v>
      </c>
      <c r="BP1994" s="1216"/>
      <c r="BQ1994" s="1217"/>
      <c r="BR1994" s="1218"/>
      <c r="BS1994" s="587">
        <f t="shared" si="431"/>
        <v>0</v>
      </c>
    </row>
    <row r="1995" spans="1:71" s="17" customFormat="1" ht="16.75" hidden="1" customHeight="1" outlineLevel="2">
      <c r="A1995" s="1215">
        <v>444</v>
      </c>
      <c r="B1995" s="1216"/>
      <c r="C1995" s="1217"/>
      <c r="D1995" s="1218"/>
      <c r="E1995" s="587">
        <f t="shared" si="420"/>
        <v>0</v>
      </c>
      <c r="G1995" s="1215">
        <v>444</v>
      </c>
      <c r="H1995" s="1216"/>
      <c r="I1995" s="1217"/>
      <c r="J1995" s="1218"/>
      <c r="K1995" s="587">
        <f t="shared" si="421"/>
        <v>0</v>
      </c>
      <c r="M1995" s="1215">
        <v>444</v>
      </c>
      <c r="N1995" s="1216"/>
      <c r="O1995" s="1217"/>
      <c r="P1995" s="1218"/>
      <c r="Q1995" s="587">
        <f t="shared" si="422"/>
        <v>0</v>
      </c>
      <c r="S1995" s="1215">
        <v>444</v>
      </c>
      <c r="T1995" s="1216"/>
      <c r="U1995" s="1217"/>
      <c r="V1995" s="1218"/>
      <c r="W1995" s="587">
        <f t="shared" si="423"/>
        <v>0</v>
      </c>
      <c r="Y1995" s="1215">
        <v>444</v>
      </c>
      <c r="Z1995" s="1216"/>
      <c r="AA1995" s="1217"/>
      <c r="AB1995" s="1218"/>
      <c r="AC1995" s="587">
        <f t="shared" si="424"/>
        <v>0</v>
      </c>
      <c r="AE1995" s="1215">
        <v>444</v>
      </c>
      <c r="AF1995" s="1216"/>
      <c r="AG1995" s="1217"/>
      <c r="AH1995" s="1218"/>
      <c r="AI1995" s="587">
        <f t="shared" si="425"/>
        <v>0</v>
      </c>
      <c r="AK1995" s="1215">
        <v>444</v>
      </c>
      <c r="AL1995" s="1216"/>
      <c r="AM1995" s="1217"/>
      <c r="AN1995" s="1218"/>
      <c r="AO1995" s="587">
        <f t="shared" si="426"/>
        <v>0</v>
      </c>
      <c r="AQ1995" s="1215">
        <v>444</v>
      </c>
      <c r="AR1995" s="1216"/>
      <c r="AS1995" s="1217"/>
      <c r="AT1995" s="1218"/>
      <c r="AU1995" s="587">
        <f t="shared" si="427"/>
        <v>0</v>
      </c>
      <c r="AW1995" s="1215">
        <v>444</v>
      </c>
      <c r="AX1995" s="1216"/>
      <c r="AY1995" s="1217"/>
      <c r="AZ1995" s="1218"/>
      <c r="BA1995" s="587">
        <f t="shared" si="428"/>
        <v>0</v>
      </c>
      <c r="BC1995" s="1215">
        <v>444</v>
      </c>
      <c r="BD1995" s="1216"/>
      <c r="BE1995" s="1217"/>
      <c r="BF1995" s="1218"/>
      <c r="BG1995" s="587">
        <f t="shared" si="429"/>
        <v>0</v>
      </c>
      <c r="BI1995" s="1215">
        <v>444</v>
      </c>
      <c r="BJ1995" s="1216"/>
      <c r="BK1995" s="1217"/>
      <c r="BL1995" s="1218"/>
      <c r="BM1995" s="587">
        <f t="shared" si="430"/>
        <v>0</v>
      </c>
      <c r="BO1995" s="1215">
        <v>444</v>
      </c>
      <c r="BP1995" s="1216"/>
      <c r="BQ1995" s="1217"/>
      <c r="BR1995" s="1218"/>
      <c r="BS1995" s="587">
        <f t="shared" si="431"/>
        <v>0</v>
      </c>
    </row>
    <row r="1996" spans="1:71" s="17" customFormat="1" ht="16.75" hidden="1" customHeight="1" outlineLevel="2">
      <c r="A1996" s="1215">
        <v>445</v>
      </c>
      <c r="B1996" s="1216"/>
      <c r="C1996" s="1217"/>
      <c r="D1996" s="1218"/>
      <c r="E1996" s="587">
        <f t="shared" si="420"/>
        <v>0</v>
      </c>
      <c r="G1996" s="1215">
        <v>445</v>
      </c>
      <c r="H1996" s="1216"/>
      <c r="I1996" s="1217"/>
      <c r="J1996" s="1218"/>
      <c r="K1996" s="587">
        <f t="shared" si="421"/>
        <v>0</v>
      </c>
      <c r="M1996" s="1215">
        <v>445</v>
      </c>
      <c r="N1996" s="1216"/>
      <c r="O1996" s="1217"/>
      <c r="P1996" s="1218"/>
      <c r="Q1996" s="587">
        <f t="shared" si="422"/>
        <v>0</v>
      </c>
      <c r="S1996" s="1215">
        <v>445</v>
      </c>
      <c r="T1996" s="1216"/>
      <c r="U1996" s="1217"/>
      <c r="V1996" s="1218"/>
      <c r="W1996" s="587">
        <f t="shared" si="423"/>
        <v>0</v>
      </c>
      <c r="Y1996" s="1215">
        <v>445</v>
      </c>
      <c r="Z1996" s="1216"/>
      <c r="AA1996" s="1217"/>
      <c r="AB1996" s="1218"/>
      <c r="AC1996" s="587">
        <f t="shared" si="424"/>
        <v>0</v>
      </c>
      <c r="AE1996" s="1215">
        <v>445</v>
      </c>
      <c r="AF1996" s="1216"/>
      <c r="AG1996" s="1217"/>
      <c r="AH1996" s="1218"/>
      <c r="AI1996" s="587">
        <f t="shared" si="425"/>
        <v>0</v>
      </c>
      <c r="AK1996" s="1215">
        <v>445</v>
      </c>
      <c r="AL1996" s="1216"/>
      <c r="AM1996" s="1217"/>
      <c r="AN1996" s="1218"/>
      <c r="AO1996" s="587">
        <f t="shared" si="426"/>
        <v>0</v>
      </c>
      <c r="AQ1996" s="1215">
        <v>445</v>
      </c>
      <c r="AR1996" s="1216"/>
      <c r="AS1996" s="1217"/>
      <c r="AT1996" s="1218"/>
      <c r="AU1996" s="587">
        <f t="shared" si="427"/>
        <v>0</v>
      </c>
      <c r="AW1996" s="1215">
        <v>445</v>
      </c>
      <c r="AX1996" s="1216"/>
      <c r="AY1996" s="1217"/>
      <c r="AZ1996" s="1218"/>
      <c r="BA1996" s="587">
        <f t="shared" si="428"/>
        <v>0</v>
      </c>
      <c r="BC1996" s="1215">
        <v>445</v>
      </c>
      <c r="BD1996" s="1216"/>
      <c r="BE1996" s="1217"/>
      <c r="BF1996" s="1218"/>
      <c r="BG1996" s="587">
        <f t="shared" si="429"/>
        <v>0</v>
      </c>
      <c r="BI1996" s="1215">
        <v>445</v>
      </c>
      <c r="BJ1996" s="1216"/>
      <c r="BK1996" s="1217"/>
      <c r="BL1996" s="1218"/>
      <c r="BM1996" s="587">
        <f t="shared" si="430"/>
        <v>0</v>
      </c>
      <c r="BO1996" s="1215">
        <v>445</v>
      </c>
      <c r="BP1996" s="1216"/>
      <c r="BQ1996" s="1217"/>
      <c r="BR1996" s="1218"/>
      <c r="BS1996" s="587">
        <f t="shared" si="431"/>
        <v>0</v>
      </c>
    </row>
    <row r="1997" spans="1:71" s="17" customFormat="1" ht="16.75" hidden="1" customHeight="1" outlineLevel="2">
      <c r="A1997" s="1215">
        <v>446</v>
      </c>
      <c r="B1997" s="1216"/>
      <c r="C1997" s="1217"/>
      <c r="D1997" s="1218"/>
      <c r="E1997" s="587">
        <f t="shared" si="420"/>
        <v>0</v>
      </c>
      <c r="G1997" s="1215">
        <v>446</v>
      </c>
      <c r="H1997" s="1216"/>
      <c r="I1997" s="1217"/>
      <c r="J1997" s="1218"/>
      <c r="K1997" s="587">
        <f t="shared" si="421"/>
        <v>0</v>
      </c>
      <c r="M1997" s="1215">
        <v>446</v>
      </c>
      <c r="N1997" s="1216"/>
      <c r="O1997" s="1217"/>
      <c r="P1997" s="1218"/>
      <c r="Q1997" s="587">
        <f t="shared" si="422"/>
        <v>0</v>
      </c>
      <c r="S1997" s="1215">
        <v>446</v>
      </c>
      <c r="T1997" s="1216"/>
      <c r="U1997" s="1217"/>
      <c r="V1997" s="1218"/>
      <c r="W1997" s="587">
        <f t="shared" si="423"/>
        <v>0</v>
      </c>
      <c r="Y1997" s="1215">
        <v>446</v>
      </c>
      <c r="Z1997" s="1216"/>
      <c r="AA1997" s="1217"/>
      <c r="AB1997" s="1218"/>
      <c r="AC1997" s="587">
        <f t="shared" si="424"/>
        <v>0</v>
      </c>
      <c r="AE1997" s="1215">
        <v>446</v>
      </c>
      <c r="AF1997" s="1216"/>
      <c r="AG1997" s="1217"/>
      <c r="AH1997" s="1218"/>
      <c r="AI1997" s="587">
        <f t="shared" si="425"/>
        <v>0</v>
      </c>
      <c r="AK1997" s="1215">
        <v>446</v>
      </c>
      <c r="AL1997" s="1216"/>
      <c r="AM1997" s="1217"/>
      <c r="AN1997" s="1218"/>
      <c r="AO1997" s="587">
        <f t="shared" si="426"/>
        <v>0</v>
      </c>
      <c r="AQ1997" s="1215">
        <v>446</v>
      </c>
      <c r="AR1997" s="1216"/>
      <c r="AS1997" s="1217"/>
      <c r="AT1997" s="1218"/>
      <c r="AU1997" s="587">
        <f t="shared" si="427"/>
        <v>0</v>
      </c>
      <c r="AW1997" s="1215">
        <v>446</v>
      </c>
      <c r="AX1997" s="1216"/>
      <c r="AY1997" s="1217"/>
      <c r="AZ1997" s="1218"/>
      <c r="BA1997" s="587">
        <f t="shared" si="428"/>
        <v>0</v>
      </c>
      <c r="BC1997" s="1215">
        <v>446</v>
      </c>
      <c r="BD1997" s="1216"/>
      <c r="BE1997" s="1217"/>
      <c r="BF1997" s="1218"/>
      <c r="BG1997" s="587">
        <f t="shared" si="429"/>
        <v>0</v>
      </c>
      <c r="BI1997" s="1215">
        <v>446</v>
      </c>
      <c r="BJ1997" s="1216"/>
      <c r="BK1997" s="1217"/>
      <c r="BL1997" s="1218"/>
      <c r="BM1997" s="587">
        <f t="shared" si="430"/>
        <v>0</v>
      </c>
      <c r="BO1997" s="1215">
        <v>446</v>
      </c>
      <c r="BP1997" s="1216"/>
      <c r="BQ1997" s="1217"/>
      <c r="BR1997" s="1218"/>
      <c r="BS1997" s="587">
        <f t="shared" si="431"/>
        <v>0</v>
      </c>
    </row>
    <row r="1998" spans="1:71" s="17" customFormat="1" ht="16.75" hidden="1" customHeight="1" outlineLevel="2">
      <c r="A1998" s="1215">
        <v>447</v>
      </c>
      <c r="B1998" s="1216"/>
      <c r="C1998" s="1217"/>
      <c r="D1998" s="1218"/>
      <c r="E1998" s="587">
        <f t="shared" si="420"/>
        <v>0</v>
      </c>
      <c r="G1998" s="1215">
        <v>447</v>
      </c>
      <c r="H1998" s="1216"/>
      <c r="I1998" s="1217"/>
      <c r="J1998" s="1218"/>
      <c r="K1998" s="587">
        <f t="shared" si="421"/>
        <v>0</v>
      </c>
      <c r="M1998" s="1215">
        <v>447</v>
      </c>
      <c r="N1998" s="1216"/>
      <c r="O1998" s="1217"/>
      <c r="P1998" s="1218"/>
      <c r="Q1998" s="587">
        <f t="shared" si="422"/>
        <v>0</v>
      </c>
      <c r="S1998" s="1215">
        <v>447</v>
      </c>
      <c r="T1998" s="1216"/>
      <c r="U1998" s="1217"/>
      <c r="V1998" s="1218"/>
      <c r="W1998" s="587">
        <f t="shared" si="423"/>
        <v>0</v>
      </c>
      <c r="Y1998" s="1215">
        <v>447</v>
      </c>
      <c r="Z1998" s="1216"/>
      <c r="AA1998" s="1217"/>
      <c r="AB1998" s="1218"/>
      <c r="AC1998" s="587">
        <f t="shared" si="424"/>
        <v>0</v>
      </c>
      <c r="AE1998" s="1215">
        <v>447</v>
      </c>
      <c r="AF1998" s="1216"/>
      <c r="AG1998" s="1217"/>
      <c r="AH1998" s="1218"/>
      <c r="AI1998" s="587">
        <f t="shared" si="425"/>
        <v>0</v>
      </c>
      <c r="AK1998" s="1215">
        <v>447</v>
      </c>
      <c r="AL1998" s="1216"/>
      <c r="AM1998" s="1217"/>
      <c r="AN1998" s="1218"/>
      <c r="AO1998" s="587">
        <f t="shared" si="426"/>
        <v>0</v>
      </c>
      <c r="AQ1998" s="1215">
        <v>447</v>
      </c>
      <c r="AR1998" s="1216"/>
      <c r="AS1998" s="1217"/>
      <c r="AT1998" s="1218"/>
      <c r="AU1998" s="587">
        <f t="shared" si="427"/>
        <v>0</v>
      </c>
      <c r="AW1998" s="1215">
        <v>447</v>
      </c>
      <c r="AX1998" s="1216"/>
      <c r="AY1998" s="1217"/>
      <c r="AZ1998" s="1218"/>
      <c r="BA1998" s="587">
        <f t="shared" si="428"/>
        <v>0</v>
      </c>
      <c r="BC1998" s="1215">
        <v>447</v>
      </c>
      <c r="BD1998" s="1216"/>
      <c r="BE1998" s="1217"/>
      <c r="BF1998" s="1218"/>
      <c r="BG1998" s="587">
        <f t="shared" si="429"/>
        <v>0</v>
      </c>
      <c r="BI1998" s="1215">
        <v>447</v>
      </c>
      <c r="BJ1998" s="1216"/>
      <c r="BK1998" s="1217"/>
      <c r="BL1998" s="1218"/>
      <c r="BM1998" s="587">
        <f t="shared" si="430"/>
        <v>0</v>
      </c>
      <c r="BO1998" s="1215">
        <v>447</v>
      </c>
      <c r="BP1998" s="1216"/>
      <c r="BQ1998" s="1217"/>
      <c r="BR1998" s="1218"/>
      <c r="BS1998" s="587">
        <f t="shared" si="431"/>
        <v>0</v>
      </c>
    </row>
    <row r="1999" spans="1:71" s="17" customFormat="1" ht="16.75" hidden="1" customHeight="1" outlineLevel="2">
      <c r="A1999" s="1215">
        <v>448</v>
      </c>
      <c r="B1999" s="1216"/>
      <c r="C1999" s="1217"/>
      <c r="D1999" s="1218"/>
      <c r="E1999" s="587">
        <f t="shared" si="420"/>
        <v>0</v>
      </c>
      <c r="G1999" s="1215">
        <v>448</v>
      </c>
      <c r="H1999" s="1216"/>
      <c r="I1999" s="1217"/>
      <c r="J1999" s="1218"/>
      <c r="K1999" s="587">
        <f t="shared" si="421"/>
        <v>0</v>
      </c>
      <c r="M1999" s="1215">
        <v>448</v>
      </c>
      <c r="N1999" s="1216"/>
      <c r="O1999" s="1217"/>
      <c r="P1999" s="1218"/>
      <c r="Q1999" s="587">
        <f t="shared" si="422"/>
        <v>0</v>
      </c>
      <c r="S1999" s="1215">
        <v>448</v>
      </c>
      <c r="T1999" s="1216"/>
      <c r="U1999" s="1217"/>
      <c r="V1999" s="1218"/>
      <c r="W1999" s="587">
        <f t="shared" si="423"/>
        <v>0</v>
      </c>
      <c r="Y1999" s="1215">
        <v>448</v>
      </c>
      <c r="Z1999" s="1216"/>
      <c r="AA1999" s="1217"/>
      <c r="AB1999" s="1218"/>
      <c r="AC1999" s="587">
        <f t="shared" si="424"/>
        <v>0</v>
      </c>
      <c r="AE1999" s="1215">
        <v>448</v>
      </c>
      <c r="AF1999" s="1216"/>
      <c r="AG1999" s="1217"/>
      <c r="AH1999" s="1218"/>
      <c r="AI1999" s="587">
        <f t="shared" si="425"/>
        <v>0</v>
      </c>
      <c r="AK1999" s="1215">
        <v>448</v>
      </c>
      <c r="AL1999" s="1216"/>
      <c r="AM1999" s="1217"/>
      <c r="AN1999" s="1218"/>
      <c r="AO1999" s="587">
        <f t="shared" si="426"/>
        <v>0</v>
      </c>
      <c r="AQ1999" s="1215">
        <v>448</v>
      </c>
      <c r="AR1999" s="1216"/>
      <c r="AS1999" s="1217"/>
      <c r="AT1999" s="1218"/>
      <c r="AU1999" s="587">
        <f t="shared" si="427"/>
        <v>0</v>
      </c>
      <c r="AW1999" s="1215">
        <v>448</v>
      </c>
      <c r="AX1999" s="1216"/>
      <c r="AY1999" s="1217"/>
      <c r="AZ1999" s="1218"/>
      <c r="BA1999" s="587">
        <f t="shared" si="428"/>
        <v>0</v>
      </c>
      <c r="BC1999" s="1215">
        <v>448</v>
      </c>
      <c r="BD1999" s="1216"/>
      <c r="BE1999" s="1217"/>
      <c r="BF1999" s="1218"/>
      <c r="BG1999" s="587">
        <f t="shared" si="429"/>
        <v>0</v>
      </c>
      <c r="BI1999" s="1215">
        <v>448</v>
      </c>
      <c r="BJ1999" s="1216"/>
      <c r="BK1999" s="1217"/>
      <c r="BL1999" s="1218"/>
      <c r="BM1999" s="587">
        <f t="shared" si="430"/>
        <v>0</v>
      </c>
      <c r="BO1999" s="1215">
        <v>448</v>
      </c>
      <c r="BP1999" s="1216"/>
      <c r="BQ1999" s="1217"/>
      <c r="BR1999" s="1218"/>
      <c r="BS1999" s="587">
        <f t="shared" si="431"/>
        <v>0</v>
      </c>
    </row>
    <row r="2000" spans="1:71" s="17" customFormat="1" ht="16.75" hidden="1" customHeight="1" outlineLevel="2">
      <c r="A2000" s="1215">
        <v>449</v>
      </c>
      <c r="B2000" s="1216"/>
      <c r="C2000" s="1217"/>
      <c r="D2000" s="1218"/>
      <c r="E2000" s="587">
        <f t="shared" si="420"/>
        <v>0</v>
      </c>
      <c r="G2000" s="1215">
        <v>449</v>
      </c>
      <c r="H2000" s="1216"/>
      <c r="I2000" s="1217"/>
      <c r="J2000" s="1218"/>
      <c r="K2000" s="587">
        <f t="shared" si="421"/>
        <v>0</v>
      </c>
      <c r="M2000" s="1215">
        <v>449</v>
      </c>
      <c r="N2000" s="1216"/>
      <c r="O2000" s="1217"/>
      <c r="P2000" s="1218"/>
      <c r="Q2000" s="587">
        <f t="shared" si="422"/>
        <v>0</v>
      </c>
      <c r="S2000" s="1215">
        <v>449</v>
      </c>
      <c r="T2000" s="1216"/>
      <c r="U2000" s="1217"/>
      <c r="V2000" s="1218"/>
      <c r="W2000" s="587">
        <f t="shared" si="423"/>
        <v>0</v>
      </c>
      <c r="Y2000" s="1215">
        <v>449</v>
      </c>
      <c r="Z2000" s="1216"/>
      <c r="AA2000" s="1217"/>
      <c r="AB2000" s="1218"/>
      <c r="AC2000" s="587">
        <f t="shared" si="424"/>
        <v>0</v>
      </c>
      <c r="AE2000" s="1215">
        <v>449</v>
      </c>
      <c r="AF2000" s="1216"/>
      <c r="AG2000" s="1217"/>
      <c r="AH2000" s="1218"/>
      <c r="AI2000" s="587">
        <f t="shared" si="425"/>
        <v>0</v>
      </c>
      <c r="AK2000" s="1215">
        <v>449</v>
      </c>
      <c r="AL2000" s="1216"/>
      <c r="AM2000" s="1217"/>
      <c r="AN2000" s="1218"/>
      <c r="AO2000" s="587">
        <f t="shared" si="426"/>
        <v>0</v>
      </c>
      <c r="AQ2000" s="1215">
        <v>449</v>
      </c>
      <c r="AR2000" s="1216"/>
      <c r="AS2000" s="1217"/>
      <c r="AT2000" s="1218"/>
      <c r="AU2000" s="587">
        <f t="shared" si="427"/>
        <v>0</v>
      </c>
      <c r="AW2000" s="1215">
        <v>449</v>
      </c>
      <c r="AX2000" s="1216"/>
      <c r="AY2000" s="1217"/>
      <c r="AZ2000" s="1218"/>
      <c r="BA2000" s="587">
        <f t="shared" si="428"/>
        <v>0</v>
      </c>
      <c r="BC2000" s="1215">
        <v>449</v>
      </c>
      <c r="BD2000" s="1216"/>
      <c r="BE2000" s="1217"/>
      <c r="BF2000" s="1218"/>
      <c r="BG2000" s="587">
        <f t="shared" si="429"/>
        <v>0</v>
      </c>
      <c r="BI2000" s="1215">
        <v>449</v>
      </c>
      <c r="BJ2000" s="1216"/>
      <c r="BK2000" s="1217"/>
      <c r="BL2000" s="1218"/>
      <c r="BM2000" s="587">
        <f t="shared" si="430"/>
        <v>0</v>
      </c>
      <c r="BO2000" s="1215">
        <v>449</v>
      </c>
      <c r="BP2000" s="1216"/>
      <c r="BQ2000" s="1217"/>
      <c r="BR2000" s="1218"/>
      <c r="BS2000" s="587">
        <f t="shared" si="431"/>
        <v>0</v>
      </c>
    </row>
    <row r="2001" spans="1:71" s="17" customFormat="1" ht="16.75" hidden="1" customHeight="1" outlineLevel="2">
      <c r="A2001" s="1215">
        <v>450</v>
      </c>
      <c r="B2001" s="1216"/>
      <c r="C2001" s="1217"/>
      <c r="D2001" s="1218"/>
      <c r="E2001" s="587">
        <f t="shared" si="420"/>
        <v>0</v>
      </c>
      <c r="G2001" s="1215">
        <v>450</v>
      </c>
      <c r="H2001" s="1216"/>
      <c r="I2001" s="1217"/>
      <c r="J2001" s="1218"/>
      <c r="K2001" s="587">
        <f t="shared" si="421"/>
        <v>0</v>
      </c>
      <c r="M2001" s="1215">
        <v>450</v>
      </c>
      <c r="N2001" s="1216"/>
      <c r="O2001" s="1217"/>
      <c r="P2001" s="1218"/>
      <c r="Q2001" s="587">
        <f t="shared" si="422"/>
        <v>0</v>
      </c>
      <c r="S2001" s="1215">
        <v>450</v>
      </c>
      <c r="T2001" s="1216"/>
      <c r="U2001" s="1217"/>
      <c r="V2001" s="1218"/>
      <c r="W2001" s="587">
        <f t="shared" si="423"/>
        <v>0</v>
      </c>
      <c r="Y2001" s="1215">
        <v>450</v>
      </c>
      <c r="Z2001" s="1216"/>
      <c r="AA2001" s="1217"/>
      <c r="AB2001" s="1218"/>
      <c r="AC2001" s="587">
        <f t="shared" si="424"/>
        <v>0</v>
      </c>
      <c r="AE2001" s="1215">
        <v>450</v>
      </c>
      <c r="AF2001" s="1216"/>
      <c r="AG2001" s="1217"/>
      <c r="AH2001" s="1218"/>
      <c r="AI2001" s="587">
        <f t="shared" si="425"/>
        <v>0</v>
      </c>
      <c r="AK2001" s="1215">
        <v>450</v>
      </c>
      <c r="AL2001" s="1216"/>
      <c r="AM2001" s="1217"/>
      <c r="AN2001" s="1218"/>
      <c r="AO2001" s="587">
        <f t="shared" si="426"/>
        <v>0</v>
      </c>
      <c r="AQ2001" s="1215">
        <v>450</v>
      </c>
      <c r="AR2001" s="1216"/>
      <c r="AS2001" s="1217"/>
      <c r="AT2001" s="1218"/>
      <c r="AU2001" s="587">
        <f t="shared" si="427"/>
        <v>0</v>
      </c>
      <c r="AW2001" s="1215">
        <v>450</v>
      </c>
      <c r="AX2001" s="1216"/>
      <c r="AY2001" s="1217"/>
      <c r="AZ2001" s="1218"/>
      <c r="BA2001" s="587">
        <f t="shared" si="428"/>
        <v>0</v>
      </c>
      <c r="BC2001" s="1215">
        <v>450</v>
      </c>
      <c r="BD2001" s="1216"/>
      <c r="BE2001" s="1217"/>
      <c r="BF2001" s="1218"/>
      <c r="BG2001" s="587">
        <f t="shared" si="429"/>
        <v>0</v>
      </c>
      <c r="BI2001" s="1215">
        <v>450</v>
      </c>
      <c r="BJ2001" s="1216"/>
      <c r="BK2001" s="1217"/>
      <c r="BL2001" s="1218"/>
      <c r="BM2001" s="587">
        <f t="shared" si="430"/>
        <v>0</v>
      </c>
      <c r="BO2001" s="1215">
        <v>450</v>
      </c>
      <c r="BP2001" s="1216"/>
      <c r="BQ2001" s="1217"/>
      <c r="BR2001" s="1218"/>
      <c r="BS2001" s="587">
        <f t="shared" si="431"/>
        <v>0</v>
      </c>
    </row>
    <row r="2002" spans="1:71" s="17" customFormat="1" ht="16.75" hidden="1" customHeight="1" outlineLevel="2">
      <c r="A2002" s="1215">
        <v>451</v>
      </c>
      <c r="B2002" s="1216"/>
      <c r="C2002" s="1217"/>
      <c r="D2002" s="1218"/>
      <c r="E2002" s="587">
        <f t="shared" si="420"/>
        <v>0</v>
      </c>
      <c r="G2002" s="1215">
        <v>451</v>
      </c>
      <c r="H2002" s="1216"/>
      <c r="I2002" s="1217"/>
      <c r="J2002" s="1218"/>
      <c r="K2002" s="587">
        <f t="shared" si="421"/>
        <v>0</v>
      </c>
      <c r="M2002" s="1215">
        <v>451</v>
      </c>
      <c r="N2002" s="1216"/>
      <c r="O2002" s="1217"/>
      <c r="P2002" s="1218"/>
      <c r="Q2002" s="587">
        <f t="shared" si="422"/>
        <v>0</v>
      </c>
      <c r="S2002" s="1215">
        <v>451</v>
      </c>
      <c r="T2002" s="1216"/>
      <c r="U2002" s="1217"/>
      <c r="V2002" s="1218"/>
      <c r="W2002" s="587">
        <f t="shared" si="423"/>
        <v>0</v>
      </c>
      <c r="Y2002" s="1215">
        <v>451</v>
      </c>
      <c r="Z2002" s="1216"/>
      <c r="AA2002" s="1217"/>
      <c r="AB2002" s="1218"/>
      <c r="AC2002" s="587">
        <f t="shared" si="424"/>
        <v>0</v>
      </c>
      <c r="AE2002" s="1215">
        <v>451</v>
      </c>
      <c r="AF2002" s="1216"/>
      <c r="AG2002" s="1217"/>
      <c r="AH2002" s="1218"/>
      <c r="AI2002" s="587">
        <f t="shared" si="425"/>
        <v>0</v>
      </c>
      <c r="AK2002" s="1215">
        <v>451</v>
      </c>
      <c r="AL2002" s="1216"/>
      <c r="AM2002" s="1217"/>
      <c r="AN2002" s="1218"/>
      <c r="AO2002" s="587">
        <f t="shared" si="426"/>
        <v>0</v>
      </c>
      <c r="AQ2002" s="1215">
        <v>451</v>
      </c>
      <c r="AR2002" s="1216"/>
      <c r="AS2002" s="1217"/>
      <c r="AT2002" s="1218"/>
      <c r="AU2002" s="587">
        <f t="shared" si="427"/>
        <v>0</v>
      </c>
      <c r="AW2002" s="1215">
        <v>451</v>
      </c>
      <c r="AX2002" s="1216"/>
      <c r="AY2002" s="1217"/>
      <c r="AZ2002" s="1218"/>
      <c r="BA2002" s="587">
        <f t="shared" si="428"/>
        <v>0</v>
      </c>
      <c r="BC2002" s="1215">
        <v>451</v>
      </c>
      <c r="BD2002" s="1216"/>
      <c r="BE2002" s="1217"/>
      <c r="BF2002" s="1218"/>
      <c r="BG2002" s="587">
        <f t="shared" si="429"/>
        <v>0</v>
      </c>
      <c r="BI2002" s="1215">
        <v>451</v>
      </c>
      <c r="BJ2002" s="1216"/>
      <c r="BK2002" s="1217"/>
      <c r="BL2002" s="1218"/>
      <c r="BM2002" s="587">
        <f t="shared" si="430"/>
        <v>0</v>
      </c>
      <c r="BO2002" s="1215">
        <v>451</v>
      </c>
      <c r="BP2002" s="1216"/>
      <c r="BQ2002" s="1217"/>
      <c r="BR2002" s="1218"/>
      <c r="BS2002" s="587">
        <f t="shared" si="431"/>
        <v>0</v>
      </c>
    </row>
    <row r="2003" spans="1:71" s="17" customFormat="1" ht="16.75" hidden="1" customHeight="1" outlineLevel="2">
      <c r="A2003" s="1215">
        <v>452</v>
      </c>
      <c r="B2003" s="1216"/>
      <c r="C2003" s="1217"/>
      <c r="D2003" s="1218"/>
      <c r="E2003" s="587">
        <f t="shared" si="420"/>
        <v>0</v>
      </c>
      <c r="G2003" s="1215">
        <v>452</v>
      </c>
      <c r="H2003" s="1216"/>
      <c r="I2003" s="1217"/>
      <c r="J2003" s="1218"/>
      <c r="K2003" s="587">
        <f t="shared" si="421"/>
        <v>0</v>
      </c>
      <c r="M2003" s="1215">
        <v>452</v>
      </c>
      <c r="N2003" s="1216"/>
      <c r="O2003" s="1217"/>
      <c r="P2003" s="1218"/>
      <c r="Q2003" s="587">
        <f t="shared" si="422"/>
        <v>0</v>
      </c>
      <c r="S2003" s="1215">
        <v>452</v>
      </c>
      <c r="T2003" s="1216"/>
      <c r="U2003" s="1217"/>
      <c r="V2003" s="1218"/>
      <c r="W2003" s="587">
        <f t="shared" si="423"/>
        <v>0</v>
      </c>
      <c r="Y2003" s="1215">
        <v>452</v>
      </c>
      <c r="Z2003" s="1216"/>
      <c r="AA2003" s="1217"/>
      <c r="AB2003" s="1218"/>
      <c r="AC2003" s="587">
        <f t="shared" si="424"/>
        <v>0</v>
      </c>
      <c r="AE2003" s="1215">
        <v>452</v>
      </c>
      <c r="AF2003" s="1216"/>
      <c r="AG2003" s="1217"/>
      <c r="AH2003" s="1218"/>
      <c r="AI2003" s="587">
        <f t="shared" si="425"/>
        <v>0</v>
      </c>
      <c r="AK2003" s="1215">
        <v>452</v>
      </c>
      <c r="AL2003" s="1216"/>
      <c r="AM2003" s="1217"/>
      <c r="AN2003" s="1218"/>
      <c r="AO2003" s="587">
        <f t="shared" si="426"/>
        <v>0</v>
      </c>
      <c r="AQ2003" s="1215">
        <v>452</v>
      </c>
      <c r="AR2003" s="1216"/>
      <c r="AS2003" s="1217"/>
      <c r="AT2003" s="1218"/>
      <c r="AU2003" s="587">
        <f t="shared" si="427"/>
        <v>0</v>
      </c>
      <c r="AW2003" s="1215">
        <v>452</v>
      </c>
      <c r="AX2003" s="1216"/>
      <c r="AY2003" s="1217"/>
      <c r="AZ2003" s="1218"/>
      <c r="BA2003" s="587">
        <f t="shared" si="428"/>
        <v>0</v>
      </c>
      <c r="BC2003" s="1215">
        <v>452</v>
      </c>
      <c r="BD2003" s="1216"/>
      <c r="BE2003" s="1217"/>
      <c r="BF2003" s="1218"/>
      <c r="BG2003" s="587">
        <f t="shared" si="429"/>
        <v>0</v>
      </c>
      <c r="BI2003" s="1215">
        <v>452</v>
      </c>
      <c r="BJ2003" s="1216"/>
      <c r="BK2003" s="1217"/>
      <c r="BL2003" s="1218"/>
      <c r="BM2003" s="587">
        <f t="shared" si="430"/>
        <v>0</v>
      </c>
      <c r="BO2003" s="1215">
        <v>452</v>
      </c>
      <c r="BP2003" s="1216"/>
      <c r="BQ2003" s="1217"/>
      <c r="BR2003" s="1218"/>
      <c r="BS2003" s="587">
        <f t="shared" si="431"/>
        <v>0</v>
      </c>
    </row>
    <row r="2004" spans="1:71" s="17" customFormat="1" ht="16.75" hidden="1" customHeight="1" outlineLevel="2">
      <c r="A2004" s="1215">
        <v>453</v>
      </c>
      <c r="B2004" s="1216"/>
      <c r="C2004" s="1217"/>
      <c r="D2004" s="1218"/>
      <c r="E2004" s="587">
        <f t="shared" si="420"/>
        <v>0</v>
      </c>
      <c r="G2004" s="1215">
        <v>453</v>
      </c>
      <c r="H2004" s="1216"/>
      <c r="I2004" s="1217"/>
      <c r="J2004" s="1218"/>
      <c r="K2004" s="587">
        <f t="shared" si="421"/>
        <v>0</v>
      </c>
      <c r="M2004" s="1215">
        <v>453</v>
      </c>
      <c r="N2004" s="1216"/>
      <c r="O2004" s="1217"/>
      <c r="P2004" s="1218"/>
      <c r="Q2004" s="587">
        <f t="shared" si="422"/>
        <v>0</v>
      </c>
      <c r="S2004" s="1215">
        <v>453</v>
      </c>
      <c r="T2004" s="1216"/>
      <c r="U2004" s="1217"/>
      <c r="V2004" s="1218"/>
      <c r="W2004" s="587">
        <f t="shared" si="423"/>
        <v>0</v>
      </c>
      <c r="Y2004" s="1215">
        <v>453</v>
      </c>
      <c r="Z2004" s="1216"/>
      <c r="AA2004" s="1217"/>
      <c r="AB2004" s="1218"/>
      <c r="AC2004" s="587">
        <f t="shared" si="424"/>
        <v>0</v>
      </c>
      <c r="AE2004" s="1215">
        <v>453</v>
      </c>
      <c r="AF2004" s="1216"/>
      <c r="AG2004" s="1217"/>
      <c r="AH2004" s="1218"/>
      <c r="AI2004" s="587">
        <f t="shared" si="425"/>
        <v>0</v>
      </c>
      <c r="AK2004" s="1215">
        <v>453</v>
      </c>
      <c r="AL2004" s="1216"/>
      <c r="AM2004" s="1217"/>
      <c r="AN2004" s="1218"/>
      <c r="AO2004" s="587">
        <f t="shared" si="426"/>
        <v>0</v>
      </c>
      <c r="AQ2004" s="1215">
        <v>453</v>
      </c>
      <c r="AR2004" s="1216"/>
      <c r="AS2004" s="1217"/>
      <c r="AT2004" s="1218"/>
      <c r="AU2004" s="587">
        <f t="shared" si="427"/>
        <v>0</v>
      </c>
      <c r="AW2004" s="1215">
        <v>453</v>
      </c>
      <c r="AX2004" s="1216"/>
      <c r="AY2004" s="1217"/>
      <c r="AZ2004" s="1218"/>
      <c r="BA2004" s="587">
        <f t="shared" si="428"/>
        <v>0</v>
      </c>
      <c r="BC2004" s="1215">
        <v>453</v>
      </c>
      <c r="BD2004" s="1216"/>
      <c r="BE2004" s="1217"/>
      <c r="BF2004" s="1218"/>
      <c r="BG2004" s="587">
        <f t="shared" si="429"/>
        <v>0</v>
      </c>
      <c r="BI2004" s="1215">
        <v>453</v>
      </c>
      <c r="BJ2004" s="1216"/>
      <c r="BK2004" s="1217"/>
      <c r="BL2004" s="1218"/>
      <c r="BM2004" s="587">
        <f t="shared" si="430"/>
        <v>0</v>
      </c>
      <c r="BO2004" s="1215">
        <v>453</v>
      </c>
      <c r="BP2004" s="1216"/>
      <c r="BQ2004" s="1217"/>
      <c r="BR2004" s="1218"/>
      <c r="BS2004" s="587">
        <f t="shared" si="431"/>
        <v>0</v>
      </c>
    </row>
    <row r="2005" spans="1:71" s="17" customFormat="1" ht="16.75" hidden="1" customHeight="1" outlineLevel="2">
      <c r="A2005" s="1215">
        <v>454</v>
      </c>
      <c r="B2005" s="1216"/>
      <c r="C2005" s="1217"/>
      <c r="D2005" s="1218"/>
      <c r="E2005" s="587">
        <f t="shared" si="420"/>
        <v>0</v>
      </c>
      <c r="G2005" s="1215">
        <v>454</v>
      </c>
      <c r="H2005" s="1216"/>
      <c r="I2005" s="1217"/>
      <c r="J2005" s="1218"/>
      <c r="K2005" s="587">
        <f t="shared" si="421"/>
        <v>0</v>
      </c>
      <c r="M2005" s="1215">
        <v>454</v>
      </c>
      <c r="N2005" s="1216"/>
      <c r="O2005" s="1217"/>
      <c r="P2005" s="1218"/>
      <c r="Q2005" s="587">
        <f t="shared" si="422"/>
        <v>0</v>
      </c>
      <c r="S2005" s="1215">
        <v>454</v>
      </c>
      <c r="T2005" s="1216"/>
      <c r="U2005" s="1217"/>
      <c r="V2005" s="1218"/>
      <c r="W2005" s="587">
        <f t="shared" si="423"/>
        <v>0</v>
      </c>
      <c r="Y2005" s="1215">
        <v>454</v>
      </c>
      <c r="Z2005" s="1216"/>
      <c r="AA2005" s="1217"/>
      <c r="AB2005" s="1218"/>
      <c r="AC2005" s="587">
        <f t="shared" si="424"/>
        <v>0</v>
      </c>
      <c r="AE2005" s="1215">
        <v>454</v>
      </c>
      <c r="AF2005" s="1216"/>
      <c r="AG2005" s="1217"/>
      <c r="AH2005" s="1218"/>
      <c r="AI2005" s="587">
        <f t="shared" si="425"/>
        <v>0</v>
      </c>
      <c r="AK2005" s="1215">
        <v>454</v>
      </c>
      <c r="AL2005" s="1216"/>
      <c r="AM2005" s="1217"/>
      <c r="AN2005" s="1218"/>
      <c r="AO2005" s="587">
        <f t="shared" si="426"/>
        <v>0</v>
      </c>
      <c r="AQ2005" s="1215">
        <v>454</v>
      </c>
      <c r="AR2005" s="1216"/>
      <c r="AS2005" s="1217"/>
      <c r="AT2005" s="1218"/>
      <c r="AU2005" s="587">
        <f t="shared" si="427"/>
        <v>0</v>
      </c>
      <c r="AW2005" s="1215">
        <v>454</v>
      </c>
      <c r="AX2005" s="1216"/>
      <c r="AY2005" s="1217"/>
      <c r="AZ2005" s="1218"/>
      <c r="BA2005" s="587">
        <f t="shared" si="428"/>
        <v>0</v>
      </c>
      <c r="BC2005" s="1215">
        <v>454</v>
      </c>
      <c r="BD2005" s="1216"/>
      <c r="BE2005" s="1217"/>
      <c r="BF2005" s="1218"/>
      <c r="BG2005" s="587">
        <f t="shared" si="429"/>
        <v>0</v>
      </c>
      <c r="BI2005" s="1215">
        <v>454</v>
      </c>
      <c r="BJ2005" s="1216"/>
      <c r="BK2005" s="1217"/>
      <c r="BL2005" s="1218"/>
      <c r="BM2005" s="587">
        <f t="shared" si="430"/>
        <v>0</v>
      </c>
      <c r="BO2005" s="1215">
        <v>454</v>
      </c>
      <c r="BP2005" s="1216"/>
      <c r="BQ2005" s="1217"/>
      <c r="BR2005" s="1218"/>
      <c r="BS2005" s="587">
        <f t="shared" si="431"/>
        <v>0</v>
      </c>
    </row>
    <row r="2006" spans="1:71" s="17" customFormat="1" ht="16.75" hidden="1" customHeight="1" outlineLevel="2">
      <c r="A2006" s="1215">
        <v>455</v>
      </c>
      <c r="B2006" s="1216"/>
      <c r="C2006" s="1217"/>
      <c r="D2006" s="1218"/>
      <c r="E2006" s="587">
        <f t="shared" si="420"/>
        <v>0</v>
      </c>
      <c r="G2006" s="1215">
        <v>455</v>
      </c>
      <c r="H2006" s="1216"/>
      <c r="I2006" s="1217"/>
      <c r="J2006" s="1218"/>
      <c r="K2006" s="587">
        <f t="shared" si="421"/>
        <v>0</v>
      </c>
      <c r="M2006" s="1215">
        <v>455</v>
      </c>
      <c r="N2006" s="1216"/>
      <c r="O2006" s="1217"/>
      <c r="P2006" s="1218"/>
      <c r="Q2006" s="587">
        <f t="shared" si="422"/>
        <v>0</v>
      </c>
      <c r="S2006" s="1215">
        <v>455</v>
      </c>
      <c r="T2006" s="1216"/>
      <c r="U2006" s="1217"/>
      <c r="V2006" s="1218"/>
      <c r="W2006" s="587">
        <f t="shared" si="423"/>
        <v>0</v>
      </c>
      <c r="Y2006" s="1215">
        <v>455</v>
      </c>
      <c r="Z2006" s="1216"/>
      <c r="AA2006" s="1217"/>
      <c r="AB2006" s="1218"/>
      <c r="AC2006" s="587">
        <f t="shared" si="424"/>
        <v>0</v>
      </c>
      <c r="AE2006" s="1215">
        <v>455</v>
      </c>
      <c r="AF2006" s="1216"/>
      <c r="AG2006" s="1217"/>
      <c r="AH2006" s="1218"/>
      <c r="AI2006" s="587">
        <f t="shared" si="425"/>
        <v>0</v>
      </c>
      <c r="AK2006" s="1215">
        <v>455</v>
      </c>
      <c r="AL2006" s="1216"/>
      <c r="AM2006" s="1217"/>
      <c r="AN2006" s="1218"/>
      <c r="AO2006" s="587">
        <f t="shared" si="426"/>
        <v>0</v>
      </c>
      <c r="AQ2006" s="1215">
        <v>455</v>
      </c>
      <c r="AR2006" s="1216"/>
      <c r="AS2006" s="1217"/>
      <c r="AT2006" s="1218"/>
      <c r="AU2006" s="587">
        <f t="shared" si="427"/>
        <v>0</v>
      </c>
      <c r="AW2006" s="1215">
        <v>455</v>
      </c>
      <c r="AX2006" s="1216"/>
      <c r="AY2006" s="1217"/>
      <c r="AZ2006" s="1218"/>
      <c r="BA2006" s="587">
        <f t="shared" si="428"/>
        <v>0</v>
      </c>
      <c r="BC2006" s="1215">
        <v>455</v>
      </c>
      <c r="BD2006" s="1216"/>
      <c r="BE2006" s="1217"/>
      <c r="BF2006" s="1218"/>
      <c r="BG2006" s="587">
        <f t="shared" si="429"/>
        <v>0</v>
      </c>
      <c r="BI2006" s="1215">
        <v>455</v>
      </c>
      <c r="BJ2006" s="1216"/>
      <c r="BK2006" s="1217"/>
      <c r="BL2006" s="1218"/>
      <c r="BM2006" s="587">
        <f t="shared" si="430"/>
        <v>0</v>
      </c>
      <c r="BO2006" s="1215">
        <v>455</v>
      </c>
      <c r="BP2006" s="1216"/>
      <c r="BQ2006" s="1217"/>
      <c r="BR2006" s="1218"/>
      <c r="BS2006" s="587">
        <f t="shared" si="431"/>
        <v>0</v>
      </c>
    </row>
    <row r="2007" spans="1:71" s="17" customFormat="1" ht="16.75" hidden="1" customHeight="1" outlineLevel="2">
      <c r="A2007" s="1215">
        <v>456</v>
      </c>
      <c r="B2007" s="1216"/>
      <c r="C2007" s="1217"/>
      <c r="D2007" s="1218"/>
      <c r="E2007" s="587">
        <f t="shared" si="420"/>
        <v>0</v>
      </c>
      <c r="G2007" s="1215">
        <v>456</v>
      </c>
      <c r="H2007" s="1216"/>
      <c r="I2007" s="1217"/>
      <c r="J2007" s="1218"/>
      <c r="K2007" s="587">
        <f t="shared" si="421"/>
        <v>0</v>
      </c>
      <c r="M2007" s="1215">
        <v>456</v>
      </c>
      <c r="N2007" s="1216"/>
      <c r="O2007" s="1217"/>
      <c r="P2007" s="1218"/>
      <c r="Q2007" s="587">
        <f t="shared" si="422"/>
        <v>0</v>
      </c>
      <c r="S2007" s="1215">
        <v>456</v>
      </c>
      <c r="T2007" s="1216"/>
      <c r="U2007" s="1217"/>
      <c r="V2007" s="1218"/>
      <c r="W2007" s="587">
        <f t="shared" si="423"/>
        <v>0</v>
      </c>
      <c r="Y2007" s="1215">
        <v>456</v>
      </c>
      <c r="Z2007" s="1216"/>
      <c r="AA2007" s="1217"/>
      <c r="AB2007" s="1218"/>
      <c r="AC2007" s="587">
        <f t="shared" si="424"/>
        <v>0</v>
      </c>
      <c r="AE2007" s="1215">
        <v>456</v>
      </c>
      <c r="AF2007" s="1216"/>
      <c r="AG2007" s="1217"/>
      <c r="AH2007" s="1218"/>
      <c r="AI2007" s="587">
        <f t="shared" si="425"/>
        <v>0</v>
      </c>
      <c r="AK2007" s="1215">
        <v>456</v>
      </c>
      <c r="AL2007" s="1216"/>
      <c r="AM2007" s="1217"/>
      <c r="AN2007" s="1218"/>
      <c r="AO2007" s="587">
        <f t="shared" si="426"/>
        <v>0</v>
      </c>
      <c r="AQ2007" s="1215">
        <v>456</v>
      </c>
      <c r="AR2007" s="1216"/>
      <c r="AS2007" s="1217"/>
      <c r="AT2007" s="1218"/>
      <c r="AU2007" s="587">
        <f t="shared" si="427"/>
        <v>0</v>
      </c>
      <c r="AW2007" s="1215">
        <v>456</v>
      </c>
      <c r="AX2007" s="1216"/>
      <c r="AY2007" s="1217"/>
      <c r="AZ2007" s="1218"/>
      <c r="BA2007" s="587">
        <f t="shared" si="428"/>
        <v>0</v>
      </c>
      <c r="BC2007" s="1215">
        <v>456</v>
      </c>
      <c r="BD2007" s="1216"/>
      <c r="BE2007" s="1217"/>
      <c r="BF2007" s="1218"/>
      <c r="BG2007" s="587">
        <f t="shared" si="429"/>
        <v>0</v>
      </c>
      <c r="BI2007" s="1215">
        <v>456</v>
      </c>
      <c r="BJ2007" s="1216"/>
      <c r="BK2007" s="1217"/>
      <c r="BL2007" s="1218"/>
      <c r="BM2007" s="587">
        <f t="shared" si="430"/>
        <v>0</v>
      </c>
      <c r="BO2007" s="1215">
        <v>456</v>
      </c>
      <c r="BP2007" s="1216"/>
      <c r="BQ2007" s="1217"/>
      <c r="BR2007" s="1218"/>
      <c r="BS2007" s="587">
        <f t="shared" si="431"/>
        <v>0</v>
      </c>
    </row>
    <row r="2008" spans="1:71" s="17" customFormat="1" ht="16.75" hidden="1" customHeight="1" outlineLevel="2">
      <c r="A2008" s="1215">
        <v>457</v>
      </c>
      <c r="B2008" s="1216"/>
      <c r="C2008" s="1217"/>
      <c r="D2008" s="1218"/>
      <c r="E2008" s="587">
        <f t="shared" si="420"/>
        <v>0</v>
      </c>
      <c r="G2008" s="1215">
        <v>457</v>
      </c>
      <c r="H2008" s="1216"/>
      <c r="I2008" s="1217"/>
      <c r="J2008" s="1218"/>
      <c r="K2008" s="587">
        <f t="shared" si="421"/>
        <v>0</v>
      </c>
      <c r="M2008" s="1215">
        <v>457</v>
      </c>
      <c r="N2008" s="1216"/>
      <c r="O2008" s="1217"/>
      <c r="P2008" s="1218"/>
      <c r="Q2008" s="587">
        <f t="shared" si="422"/>
        <v>0</v>
      </c>
      <c r="S2008" s="1215">
        <v>457</v>
      </c>
      <c r="T2008" s="1216"/>
      <c r="U2008" s="1217"/>
      <c r="V2008" s="1218"/>
      <c r="W2008" s="587">
        <f t="shared" si="423"/>
        <v>0</v>
      </c>
      <c r="Y2008" s="1215">
        <v>457</v>
      </c>
      <c r="Z2008" s="1216"/>
      <c r="AA2008" s="1217"/>
      <c r="AB2008" s="1218"/>
      <c r="AC2008" s="587">
        <f t="shared" si="424"/>
        <v>0</v>
      </c>
      <c r="AE2008" s="1215">
        <v>457</v>
      </c>
      <c r="AF2008" s="1216"/>
      <c r="AG2008" s="1217"/>
      <c r="AH2008" s="1218"/>
      <c r="AI2008" s="587">
        <f t="shared" si="425"/>
        <v>0</v>
      </c>
      <c r="AK2008" s="1215">
        <v>457</v>
      </c>
      <c r="AL2008" s="1216"/>
      <c r="AM2008" s="1217"/>
      <c r="AN2008" s="1218"/>
      <c r="AO2008" s="587">
        <f t="shared" si="426"/>
        <v>0</v>
      </c>
      <c r="AQ2008" s="1215">
        <v>457</v>
      </c>
      <c r="AR2008" s="1216"/>
      <c r="AS2008" s="1217"/>
      <c r="AT2008" s="1218"/>
      <c r="AU2008" s="587">
        <f t="shared" si="427"/>
        <v>0</v>
      </c>
      <c r="AW2008" s="1215">
        <v>457</v>
      </c>
      <c r="AX2008" s="1216"/>
      <c r="AY2008" s="1217"/>
      <c r="AZ2008" s="1218"/>
      <c r="BA2008" s="587">
        <f t="shared" si="428"/>
        <v>0</v>
      </c>
      <c r="BC2008" s="1215">
        <v>457</v>
      </c>
      <c r="BD2008" s="1216"/>
      <c r="BE2008" s="1217"/>
      <c r="BF2008" s="1218"/>
      <c r="BG2008" s="587">
        <f t="shared" si="429"/>
        <v>0</v>
      </c>
      <c r="BI2008" s="1215">
        <v>457</v>
      </c>
      <c r="BJ2008" s="1216"/>
      <c r="BK2008" s="1217"/>
      <c r="BL2008" s="1218"/>
      <c r="BM2008" s="587">
        <f t="shared" si="430"/>
        <v>0</v>
      </c>
      <c r="BO2008" s="1215">
        <v>457</v>
      </c>
      <c r="BP2008" s="1216"/>
      <c r="BQ2008" s="1217"/>
      <c r="BR2008" s="1218"/>
      <c r="BS2008" s="587">
        <f t="shared" si="431"/>
        <v>0</v>
      </c>
    </row>
    <row r="2009" spans="1:71" s="17" customFormat="1" ht="16.75" hidden="1" customHeight="1" outlineLevel="2">
      <c r="A2009" s="1215">
        <v>458</v>
      </c>
      <c r="B2009" s="1216"/>
      <c r="C2009" s="1217"/>
      <c r="D2009" s="1218"/>
      <c r="E2009" s="587">
        <f t="shared" si="420"/>
        <v>0</v>
      </c>
      <c r="G2009" s="1215">
        <v>458</v>
      </c>
      <c r="H2009" s="1216"/>
      <c r="I2009" s="1217"/>
      <c r="J2009" s="1218"/>
      <c r="K2009" s="587">
        <f t="shared" si="421"/>
        <v>0</v>
      </c>
      <c r="M2009" s="1215">
        <v>458</v>
      </c>
      <c r="N2009" s="1216"/>
      <c r="O2009" s="1217"/>
      <c r="P2009" s="1218"/>
      <c r="Q2009" s="587">
        <f t="shared" si="422"/>
        <v>0</v>
      </c>
      <c r="S2009" s="1215">
        <v>458</v>
      </c>
      <c r="T2009" s="1216"/>
      <c r="U2009" s="1217"/>
      <c r="V2009" s="1218"/>
      <c r="W2009" s="587">
        <f t="shared" si="423"/>
        <v>0</v>
      </c>
      <c r="Y2009" s="1215">
        <v>458</v>
      </c>
      <c r="Z2009" s="1216"/>
      <c r="AA2009" s="1217"/>
      <c r="AB2009" s="1218"/>
      <c r="AC2009" s="587">
        <f t="shared" si="424"/>
        <v>0</v>
      </c>
      <c r="AE2009" s="1215">
        <v>458</v>
      </c>
      <c r="AF2009" s="1216"/>
      <c r="AG2009" s="1217"/>
      <c r="AH2009" s="1218"/>
      <c r="AI2009" s="587">
        <f t="shared" si="425"/>
        <v>0</v>
      </c>
      <c r="AK2009" s="1215">
        <v>458</v>
      </c>
      <c r="AL2009" s="1216"/>
      <c r="AM2009" s="1217"/>
      <c r="AN2009" s="1218"/>
      <c r="AO2009" s="587">
        <f t="shared" si="426"/>
        <v>0</v>
      </c>
      <c r="AQ2009" s="1215">
        <v>458</v>
      </c>
      <c r="AR2009" s="1216"/>
      <c r="AS2009" s="1217"/>
      <c r="AT2009" s="1218"/>
      <c r="AU2009" s="587">
        <f t="shared" si="427"/>
        <v>0</v>
      </c>
      <c r="AW2009" s="1215">
        <v>458</v>
      </c>
      <c r="AX2009" s="1216"/>
      <c r="AY2009" s="1217"/>
      <c r="AZ2009" s="1218"/>
      <c r="BA2009" s="587">
        <f t="shared" si="428"/>
        <v>0</v>
      </c>
      <c r="BC2009" s="1215">
        <v>458</v>
      </c>
      <c r="BD2009" s="1216"/>
      <c r="BE2009" s="1217"/>
      <c r="BF2009" s="1218"/>
      <c r="BG2009" s="587">
        <f t="shared" si="429"/>
        <v>0</v>
      </c>
      <c r="BI2009" s="1215">
        <v>458</v>
      </c>
      <c r="BJ2009" s="1216"/>
      <c r="BK2009" s="1217"/>
      <c r="BL2009" s="1218"/>
      <c r="BM2009" s="587">
        <f t="shared" si="430"/>
        <v>0</v>
      </c>
      <c r="BO2009" s="1215">
        <v>458</v>
      </c>
      <c r="BP2009" s="1216"/>
      <c r="BQ2009" s="1217"/>
      <c r="BR2009" s="1218"/>
      <c r="BS2009" s="587">
        <f t="shared" si="431"/>
        <v>0</v>
      </c>
    </row>
    <row r="2010" spans="1:71" s="17" customFormat="1" ht="16.75" hidden="1" customHeight="1" outlineLevel="2">
      <c r="A2010" s="1215">
        <v>459</v>
      </c>
      <c r="B2010" s="1216"/>
      <c r="C2010" s="1217"/>
      <c r="D2010" s="1218"/>
      <c r="E2010" s="587">
        <f t="shared" si="420"/>
        <v>0</v>
      </c>
      <c r="G2010" s="1215">
        <v>459</v>
      </c>
      <c r="H2010" s="1216"/>
      <c r="I2010" s="1217"/>
      <c r="J2010" s="1218"/>
      <c r="K2010" s="587">
        <f t="shared" si="421"/>
        <v>0</v>
      </c>
      <c r="M2010" s="1215">
        <v>459</v>
      </c>
      <c r="N2010" s="1216"/>
      <c r="O2010" s="1217"/>
      <c r="P2010" s="1218"/>
      <c r="Q2010" s="587">
        <f t="shared" si="422"/>
        <v>0</v>
      </c>
      <c r="S2010" s="1215">
        <v>459</v>
      </c>
      <c r="T2010" s="1216"/>
      <c r="U2010" s="1217"/>
      <c r="V2010" s="1218"/>
      <c r="W2010" s="587">
        <f t="shared" si="423"/>
        <v>0</v>
      </c>
      <c r="Y2010" s="1215">
        <v>459</v>
      </c>
      <c r="Z2010" s="1216"/>
      <c r="AA2010" s="1217"/>
      <c r="AB2010" s="1218"/>
      <c r="AC2010" s="587">
        <f t="shared" si="424"/>
        <v>0</v>
      </c>
      <c r="AE2010" s="1215">
        <v>459</v>
      </c>
      <c r="AF2010" s="1216"/>
      <c r="AG2010" s="1217"/>
      <c r="AH2010" s="1218"/>
      <c r="AI2010" s="587">
        <f t="shared" si="425"/>
        <v>0</v>
      </c>
      <c r="AK2010" s="1215">
        <v>459</v>
      </c>
      <c r="AL2010" s="1216"/>
      <c r="AM2010" s="1217"/>
      <c r="AN2010" s="1218"/>
      <c r="AO2010" s="587">
        <f t="shared" si="426"/>
        <v>0</v>
      </c>
      <c r="AQ2010" s="1215">
        <v>459</v>
      </c>
      <c r="AR2010" s="1216"/>
      <c r="AS2010" s="1217"/>
      <c r="AT2010" s="1218"/>
      <c r="AU2010" s="587">
        <f t="shared" si="427"/>
        <v>0</v>
      </c>
      <c r="AW2010" s="1215">
        <v>459</v>
      </c>
      <c r="AX2010" s="1216"/>
      <c r="AY2010" s="1217"/>
      <c r="AZ2010" s="1218"/>
      <c r="BA2010" s="587">
        <f t="shared" si="428"/>
        <v>0</v>
      </c>
      <c r="BC2010" s="1215">
        <v>459</v>
      </c>
      <c r="BD2010" s="1216"/>
      <c r="BE2010" s="1217"/>
      <c r="BF2010" s="1218"/>
      <c r="BG2010" s="587">
        <f t="shared" si="429"/>
        <v>0</v>
      </c>
      <c r="BI2010" s="1215">
        <v>459</v>
      </c>
      <c r="BJ2010" s="1216"/>
      <c r="BK2010" s="1217"/>
      <c r="BL2010" s="1218"/>
      <c r="BM2010" s="587">
        <f t="shared" si="430"/>
        <v>0</v>
      </c>
      <c r="BO2010" s="1215">
        <v>459</v>
      </c>
      <c r="BP2010" s="1216"/>
      <c r="BQ2010" s="1217"/>
      <c r="BR2010" s="1218"/>
      <c r="BS2010" s="587">
        <f t="shared" si="431"/>
        <v>0</v>
      </c>
    </row>
    <row r="2011" spans="1:71" s="17" customFormat="1" ht="16.75" hidden="1" customHeight="1" outlineLevel="2">
      <c r="A2011" s="1215">
        <v>460</v>
      </c>
      <c r="B2011" s="1216"/>
      <c r="C2011" s="1217"/>
      <c r="D2011" s="1218"/>
      <c r="E2011" s="587">
        <f t="shared" si="420"/>
        <v>0</v>
      </c>
      <c r="G2011" s="1215">
        <v>460</v>
      </c>
      <c r="H2011" s="1216"/>
      <c r="I2011" s="1217"/>
      <c r="J2011" s="1218"/>
      <c r="K2011" s="587">
        <f t="shared" si="421"/>
        <v>0</v>
      </c>
      <c r="M2011" s="1215">
        <v>460</v>
      </c>
      <c r="N2011" s="1216"/>
      <c r="O2011" s="1217"/>
      <c r="P2011" s="1218"/>
      <c r="Q2011" s="587">
        <f t="shared" si="422"/>
        <v>0</v>
      </c>
      <c r="S2011" s="1215">
        <v>460</v>
      </c>
      <c r="T2011" s="1216"/>
      <c r="U2011" s="1217"/>
      <c r="V2011" s="1218"/>
      <c r="W2011" s="587">
        <f t="shared" si="423"/>
        <v>0</v>
      </c>
      <c r="Y2011" s="1215">
        <v>460</v>
      </c>
      <c r="Z2011" s="1216"/>
      <c r="AA2011" s="1217"/>
      <c r="AB2011" s="1218"/>
      <c r="AC2011" s="587">
        <f t="shared" si="424"/>
        <v>0</v>
      </c>
      <c r="AE2011" s="1215">
        <v>460</v>
      </c>
      <c r="AF2011" s="1216"/>
      <c r="AG2011" s="1217"/>
      <c r="AH2011" s="1218"/>
      <c r="AI2011" s="587">
        <f t="shared" si="425"/>
        <v>0</v>
      </c>
      <c r="AK2011" s="1215">
        <v>460</v>
      </c>
      <c r="AL2011" s="1216"/>
      <c r="AM2011" s="1217"/>
      <c r="AN2011" s="1218"/>
      <c r="AO2011" s="587">
        <f t="shared" si="426"/>
        <v>0</v>
      </c>
      <c r="AQ2011" s="1215">
        <v>460</v>
      </c>
      <c r="AR2011" s="1216"/>
      <c r="AS2011" s="1217"/>
      <c r="AT2011" s="1218"/>
      <c r="AU2011" s="587">
        <f t="shared" si="427"/>
        <v>0</v>
      </c>
      <c r="AW2011" s="1215">
        <v>460</v>
      </c>
      <c r="AX2011" s="1216"/>
      <c r="AY2011" s="1217"/>
      <c r="AZ2011" s="1218"/>
      <c r="BA2011" s="587">
        <f t="shared" si="428"/>
        <v>0</v>
      </c>
      <c r="BC2011" s="1215">
        <v>460</v>
      </c>
      <c r="BD2011" s="1216"/>
      <c r="BE2011" s="1217"/>
      <c r="BF2011" s="1218"/>
      <c r="BG2011" s="587">
        <f t="shared" si="429"/>
        <v>0</v>
      </c>
      <c r="BI2011" s="1215">
        <v>460</v>
      </c>
      <c r="BJ2011" s="1216"/>
      <c r="BK2011" s="1217"/>
      <c r="BL2011" s="1218"/>
      <c r="BM2011" s="587">
        <f t="shared" si="430"/>
        <v>0</v>
      </c>
      <c r="BO2011" s="1215">
        <v>460</v>
      </c>
      <c r="BP2011" s="1216"/>
      <c r="BQ2011" s="1217"/>
      <c r="BR2011" s="1218"/>
      <c r="BS2011" s="587">
        <f t="shared" si="431"/>
        <v>0</v>
      </c>
    </row>
    <row r="2012" spans="1:71" s="17" customFormat="1" ht="16.75" hidden="1" customHeight="1" outlineLevel="2">
      <c r="A2012" s="1215">
        <v>461</v>
      </c>
      <c r="B2012" s="1216"/>
      <c r="C2012" s="1217"/>
      <c r="D2012" s="1218"/>
      <c r="E2012" s="587">
        <f t="shared" si="420"/>
        <v>0</v>
      </c>
      <c r="G2012" s="1215">
        <v>461</v>
      </c>
      <c r="H2012" s="1216"/>
      <c r="I2012" s="1217"/>
      <c r="J2012" s="1218"/>
      <c r="K2012" s="587">
        <f t="shared" si="421"/>
        <v>0</v>
      </c>
      <c r="M2012" s="1215">
        <v>461</v>
      </c>
      <c r="N2012" s="1216"/>
      <c r="O2012" s="1217"/>
      <c r="P2012" s="1218"/>
      <c r="Q2012" s="587">
        <f t="shared" si="422"/>
        <v>0</v>
      </c>
      <c r="S2012" s="1215">
        <v>461</v>
      </c>
      <c r="T2012" s="1216"/>
      <c r="U2012" s="1217"/>
      <c r="V2012" s="1218"/>
      <c r="W2012" s="587">
        <f t="shared" si="423"/>
        <v>0</v>
      </c>
      <c r="Y2012" s="1215">
        <v>461</v>
      </c>
      <c r="Z2012" s="1216"/>
      <c r="AA2012" s="1217"/>
      <c r="AB2012" s="1218"/>
      <c r="AC2012" s="587">
        <f t="shared" si="424"/>
        <v>0</v>
      </c>
      <c r="AE2012" s="1215">
        <v>461</v>
      </c>
      <c r="AF2012" s="1216"/>
      <c r="AG2012" s="1217"/>
      <c r="AH2012" s="1218"/>
      <c r="AI2012" s="587">
        <f t="shared" si="425"/>
        <v>0</v>
      </c>
      <c r="AK2012" s="1215">
        <v>461</v>
      </c>
      <c r="AL2012" s="1216"/>
      <c r="AM2012" s="1217"/>
      <c r="AN2012" s="1218"/>
      <c r="AO2012" s="587">
        <f t="shared" si="426"/>
        <v>0</v>
      </c>
      <c r="AQ2012" s="1215">
        <v>461</v>
      </c>
      <c r="AR2012" s="1216"/>
      <c r="AS2012" s="1217"/>
      <c r="AT2012" s="1218"/>
      <c r="AU2012" s="587">
        <f t="shared" si="427"/>
        <v>0</v>
      </c>
      <c r="AW2012" s="1215">
        <v>461</v>
      </c>
      <c r="AX2012" s="1216"/>
      <c r="AY2012" s="1217"/>
      <c r="AZ2012" s="1218"/>
      <c r="BA2012" s="587">
        <f t="shared" si="428"/>
        <v>0</v>
      </c>
      <c r="BC2012" s="1215">
        <v>461</v>
      </c>
      <c r="BD2012" s="1216"/>
      <c r="BE2012" s="1217"/>
      <c r="BF2012" s="1218"/>
      <c r="BG2012" s="587">
        <f t="shared" si="429"/>
        <v>0</v>
      </c>
      <c r="BI2012" s="1215">
        <v>461</v>
      </c>
      <c r="BJ2012" s="1216"/>
      <c r="BK2012" s="1217"/>
      <c r="BL2012" s="1218"/>
      <c r="BM2012" s="587">
        <f t="shared" si="430"/>
        <v>0</v>
      </c>
      <c r="BO2012" s="1215">
        <v>461</v>
      </c>
      <c r="BP2012" s="1216"/>
      <c r="BQ2012" s="1217"/>
      <c r="BR2012" s="1218"/>
      <c r="BS2012" s="587">
        <f t="shared" si="431"/>
        <v>0</v>
      </c>
    </row>
    <row r="2013" spans="1:71" s="17" customFormat="1" ht="16.75" hidden="1" customHeight="1" outlineLevel="2">
      <c r="A2013" s="1215">
        <v>462</v>
      </c>
      <c r="B2013" s="1216"/>
      <c r="C2013" s="1217"/>
      <c r="D2013" s="1218"/>
      <c r="E2013" s="587">
        <f t="shared" si="420"/>
        <v>0</v>
      </c>
      <c r="G2013" s="1215">
        <v>462</v>
      </c>
      <c r="H2013" s="1216"/>
      <c r="I2013" s="1217"/>
      <c r="J2013" s="1218"/>
      <c r="K2013" s="587">
        <f t="shared" si="421"/>
        <v>0</v>
      </c>
      <c r="M2013" s="1215">
        <v>462</v>
      </c>
      <c r="N2013" s="1216"/>
      <c r="O2013" s="1217"/>
      <c r="P2013" s="1218"/>
      <c r="Q2013" s="587">
        <f t="shared" si="422"/>
        <v>0</v>
      </c>
      <c r="S2013" s="1215">
        <v>462</v>
      </c>
      <c r="T2013" s="1216"/>
      <c r="U2013" s="1217"/>
      <c r="V2013" s="1218"/>
      <c r="W2013" s="587">
        <f t="shared" si="423"/>
        <v>0</v>
      </c>
      <c r="Y2013" s="1215">
        <v>462</v>
      </c>
      <c r="Z2013" s="1216"/>
      <c r="AA2013" s="1217"/>
      <c r="AB2013" s="1218"/>
      <c r="AC2013" s="587">
        <f t="shared" si="424"/>
        <v>0</v>
      </c>
      <c r="AE2013" s="1215">
        <v>462</v>
      </c>
      <c r="AF2013" s="1216"/>
      <c r="AG2013" s="1217"/>
      <c r="AH2013" s="1218"/>
      <c r="AI2013" s="587">
        <f t="shared" si="425"/>
        <v>0</v>
      </c>
      <c r="AK2013" s="1215">
        <v>462</v>
      </c>
      <c r="AL2013" s="1216"/>
      <c r="AM2013" s="1217"/>
      <c r="AN2013" s="1218"/>
      <c r="AO2013" s="587">
        <f t="shared" si="426"/>
        <v>0</v>
      </c>
      <c r="AQ2013" s="1215">
        <v>462</v>
      </c>
      <c r="AR2013" s="1216"/>
      <c r="AS2013" s="1217"/>
      <c r="AT2013" s="1218"/>
      <c r="AU2013" s="587">
        <f t="shared" si="427"/>
        <v>0</v>
      </c>
      <c r="AW2013" s="1215">
        <v>462</v>
      </c>
      <c r="AX2013" s="1216"/>
      <c r="AY2013" s="1217"/>
      <c r="AZ2013" s="1218"/>
      <c r="BA2013" s="587">
        <f t="shared" si="428"/>
        <v>0</v>
      </c>
      <c r="BC2013" s="1215">
        <v>462</v>
      </c>
      <c r="BD2013" s="1216"/>
      <c r="BE2013" s="1217"/>
      <c r="BF2013" s="1218"/>
      <c r="BG2013" s="587">
        <f t="shared" si="429"/>
        <v>0</v>
      </c>
      <c r="BI2013" s="1215">
        <v>462</v>
      </c>
      <c r="BJ2013" s="1216"/>
      <c r="BK2013" s="1217"/>
      <c r="BL2013" s="1218"/>
      <c r="BM2013" s="587">
        <f t="shared" si="430"/>
        <v>0</v>
      </c>
      <c r="BO2013" s="1215">
        <v>462</v>
      </c>
      <c r="BP2013" s="1216"/>
      <c r="BQ2013" s="1217"/>
      <c r="BR2013" s="1218"/>
      <c r="BS2013" s="587">
        <f t="shared" si="431"/>
        <v>0</v>
      </c>
    </row>
    <row r="2014" spans="1:71" s="17" customFormat="1" ht="16.75" hidden="1" customHeight="1" outlineLevel="2">
      <c r="A2014" s="1215">
        <v>463</v>
      </c>
      <c r="B2014" s="1216"/>
      <c r="C2014" s="1217"/>
      <c r="D2014" s="1218"/>
      <c r="E2014" s="587">
        <f t="shared" si="420"/>
        <v>0</v>
      </c>
      <c r="G2014" s="1215">
        <v>463</v>
      </c>
      <c r="H2014" s="1216"/>
      <c r="I2014" s="1217"/>
      <c r="J2014" s="1218"/>
      <c r="K2014" s="587">
        <f t="shared" si="421"/>
        <v>0</v>
      </c>
      <c r="M2014" s="1215">
        <v>463</v>
      </c>
      <c r="N2014" s="1216"/>
      <c r="O2014" s="1217"/>
      <c r="P2014" s="1218"/>
      <c r="Q2014" s="587">
        <f t="shared" si="422"/>
        <v>0</v>
      </c>
      <c r="S2014" s="1215">
        <v>463</v>
      </c>
      <c r="T2014" s="1216"/>
      <c r="U2014" s="1217"/>
      <c r="V2014" s="1218"/>
      <c r="W2014" s="587">
        <f t="shared" si="423"/>
        <v>0</v>
      </c>
      <c r="Y2014" s="1215">
        <v>463</v>
      </c>
      <c r="Z2014" s="1216"/>
      <c r="AA2014" s="1217"/>
      <c r="AB2014" s="1218"/>
      <c r="AC2014" s="587">
        <f t="shared" si="424"/>
        <v>0</v>
      </c>
      <c r="AE2014" s="1215">
        <v>463</v>
      </c>
      <c r="AF2014" s="1216"/>
      <c r="AG2014" s="1217"/>
      <c r="AH2014" s="1218"/>
      <c r="AI2014" s="587">
        <f t="shared" si="425"/>
        <v>0</v>
      </c>
      <c r="AK2014" s="1215">
        <v>463</v>
      </c>
      <c r="AL2014" s="1216"/>
      <c r="AM2014" s="1217"/>
      <c r="AN2014" s="1218"/>
      <c r="AO2014" s="587">
        <f t="shared" si="426"/>
        <v>0</v>
      </c>
      <c r="AQ2014" s="1215">
        <v>463</v>
      </c>
      <c r="AR2014" s="1216"/>
      <c r="AS2014" s="1217"/>
      <c r="AT2014" s="1218"/>
      <c r="AU2014" s="587">
        <f t="shared" si="427"/>
        <v>0</v>
      </c>
      <c r="AW2014" s="1215">
        <v>463</v>
      </c>
      <c r="AX2014" s="1216"/>
      <c r="AY2014" s="1217"/>
      <c r="AZ2014" s="1218"/>
      <c r="BA2014" s="587">
        <f t="shared" si="428"/>
        <v>0</v>
      </c>
      <c r="BC2014" s="1215">
        <v>463</v>
      </c>
      <c r="BD2014" s="1216"/>
      <c r="BE2014" s="1217"/>
      <c r="BF2014" s="1218"/>
      <c r="BG2014" s="587">
        <f t="shared" si="429"/>
        <v>0</v>
      </c>
      <c r="BI2014" s="1215">
        <v>463</v>
      </c>
      <c r="BJ2014" s="1216"/>
      <c r="BK2014" s="1217"/>
      <c r="BL2014" s="1218"/>
      <c r="BM2014" s="587">
        <f t="shared" si="430"/>
        <v>0</v>
      </c>
      <c r="BO2014" s="1215">
        <v>463</v>
      </c>
      <c r="BP2014" s="1216"/>
      <c r="BQ2014" s="1217"/>
      <c r="BR2014" s="1218"/>
      <c r="BS2014" s="587">
        <f t="shared" si="431"/>
        <v>0</v>
      </c>
    </row>
    <row r="2015" spans="1:71" s="17" customFormat="1" ht="16.75" hidden="1" customHeight="1" outlineLevel="2">
      <c r="A2015" s="1215">
        <v>464</v>
      </c>
      <c r="B2015" s="1216"/>
      <c r="C2015" s="1217"/>
      <c r="D2015" s="1218"/>
      <c r="E2015" s="587">
        <f t="shared" si="420"/>
        <v>0</v>
      </c>
      <c r="G2015" s="1215">
        <v>464</v>
      </c>
      <c r="H2015" s="1216"/>
      <c r="I2015" s="1217"/>
      <c r="J2015" s="1218"/>
      <c r="K2015" s="587">
        <f t="shared" si="421"/>
        <v>0</v>
      </c>
      <c r="M2015" s="1215">
        <v>464</v>
      </c>
      <c r="N2015" s="1216"/>
      <c r="O2015" s="1217"/>
      <c r="P2015" s="1218"/>
      <c r="Q2015" s="587">
        <f t="shared" si="422"/>
        <v>0</v>
      </c>
      <c r="S2015" s="1215">
        <v>464</v>
      </c>
      <c r="T2015" s="1216"/>
      <c r="U2015" s="1217"/>
      <c r="V2015" s="1218"/>
      <c r="W2015" s="587">
        <f t="shared" si="423"/>
        <v>0</v>
      </c>
      <c r="Y2015" s="1215">
        <v>464</v>
      </c>
      <c r="Z2015" s="1216"/>
      <c r="AA2015" s="1217"/>
      <c r="AB2015" s="1218"/>
      <c r="AC2015" s="587">
        <f t="shared" si="424"/>
        <v>0</v>
      </c>
      <c r="AE2015" s="1215">
        <v>464</v>
      </c>
      <c r="AF2015" s="1216"/>
      <c r="AG2015" s="1217"/>
      <c r="AH2015" s="1218"/>
      <c r="AI2015" s="587">
        <f t="shared" si="425"/>
        <v>0</v>
      </c>
      <c r="AK2015" s="1215">
        <v>464</v>
      </c>
      <c r="AL2015" s="1216"/>
      <c r="AM2015" s="1217"/>
      <c r="AN2015" s="1218"/>
      <c r="AO2015" s="587">
        <f t="shared" si="426"/>
        <v>0</v>
      </c>
      <c r="AQ2015" s="1215">
        <v>464</v>
      </c>
      <c r="AR2015" s="1216"/>
      <c r="AS2015" s="1217"/>
      <c r="AT2015" s="1218"/>
      <c r="AU2015" s="587">
        <f t="shared" si="427"/>
        <v>0</v>
      </c>
      <c r="AW2015" s="1215">
        <v>464</v>
      </c>
      <c r="AX2015" s="1216"/>
      <c r="AY2015" s="1217"/>
      <c r="AZ2015" s="1218"/>
      <c r="BA2015" s="587">
        <f t="shared" si="428"/>
        <v>0</v>
      </c>
      <c r="BC2015" s="1215">
        <v>464</v>
      </c>
      <c r="BD2015" s="1216"/>
      <c r="BE2015" s="1217"/>
      <c r="BF2015" s="1218"/>
      <c r="BG2015" s="587">
        <f t="shared" si="429"/>
        <v>0</v>
      </c>
      <c r="BI2015" s="1215">
        <v>464</v>
      </c>
      <c r="BJ2015" s="1216"/>
      <c r="BK2015" s="1217"/>
      <c r="BL2015" s="1218"/>
      <c r="BM2015" s="587">
        <f t="shared" si="430"/>
        <v>0</v>
      </c>
      <c r="BO2015" s="1215">
        <v>464</v>
      </c>
      <c r="BP2015" s="1216"/>
      <c r="BQ2015" s="1217"/>
      <c r="BR2015" s="1218"/>
      <c r="BS2015" s="587">
        <f t="shared" si="431"/>
        <v>0</v>
      </c>
    </row>
    <row r="2016" spans="1:71" s="17" customFormat="1" ht="16.75" hidden="1" customHeight="1" outlineLevel="2">
      <c r="A2016" s="1215">
        <v>465</v>
      </c>
      <c r="B2016" s="1216"/>
      <c r="C2016" s="1217"/>
      <c r="D2016" s="1218"/>
      <c r="E2016" s="587">
        <f t="shared" si="420"/>
        <v>0</v>
      </c>
      <c r="G2016" s="1215">
        <v>465</v>
      </c>
      <c r="H2016" s="1216"/>
      <c r="I2016" s="1217"/>
      <c r="J2016" s="1218"/>
      <c r="K2016" s="587">
        <f t="shared" si="421"/>
        <v>0</v>
      </c>
      <c r="M2016" s="1215">
        <v>465</v>
      </c>
      <c r="N2016" s="1216"/>
      <c r="O2016" s="1217"/>
      <c r="P2016" s="1218"/>
      <c r="Q2016" s="587">
        <f t="shared" si="422"/>
        <v>0</v>
      </c>
      <c r="S2016" s="1215">
        <v>465</v>
      </c>
      <c r="T2016" s="1216"/>
      <c r="U2016" s="1217"/>
      <c r="V2016" s="1218"/>
      <c r="W2016" s="587">
        <f t="shared" si="423"/>
        <v>0</v>
      </c>
      <c r="Y2016" s="1215">
        <v>465</v>
      </c>
      <c r="Z2016" s="1216"/>
      <c r="AA2016" s="1217"/>
      <c r="AB2016" s="1218"/>
      <c r="AC2016" s="587">
        <f t="shared" si="424"/>
        <v>0</v>
      </c>
      <c r="AE2016" s="1215">
        <v>465</v>
      </c>
      <c r="AF2016" s="1216"/>
      <c r="AG2016" s="1217"/>
      <c r="AH2016" s="1218"/>
      <c r="AI2016" s="587">
        <f t="shared" si="425"/>
        <v>0</v>
      </c>
      <c r="AK2016" s="1215">
        <v>465</v>
      </c>
      <c r="AL2016" s="1216"/>
      <c r="AM2016" s="1217"/>
      <c r="AN2016" s="1218"/>
      <c r="AO2016" s="587">
        <f t="shared" si="426"/>
        <v>0</v>
      </c>
      <c r="AQ2016" s="1215">
        <v>465</v>
      </c>
      <c r="AR2016" s="1216"/>
      <c r="AS2016" s="1217"/>
      <c r="AT2016" s="1218"/>
      <c r="AU2016" s="587">
        <f t="shared" si="427"/>
        <v>0</v>
      </c>
      <c r="AW2016" s="1215">
        <v>465</v>
      </c>
      <c r="AX2016" s="1216"/>
      <c r="AY2016" s="1217"/>
      <c r="AZ2016" s="1218"/>
      <c r="BA2016" s="587">
        <f t="shared" si="428"/>
        <v>0</v>
      </c>
      <c r="BC2016" s="1215">
        <v>465</v>
      </c>
      <c r="BD2016" s="1216"/>
      <c r="BE2016" s="1217"/>
      <c r="BF2016" s="1218"/>
      <c r="BG2016" s="587">
        <f t="shared" si="429"/>
        <v>0</v>
      </c>
      <c r="BI2016" s="1215">
        <v>465</v>
      </c>
      <c r="BJ2016" s="1216"/>
      <c r="BK2016" s="1217"/>
      <c r="BL2016" s="1218"/>
      <c r="BM2016" s="587">
        <f t="shared" si="430"/>
        <v>0</v>
      </c>
      <c r="BO2016" s="1215">
        <v>465</v>
      </c>
      <c r="BP2016" s="1216"/>
      <c r="BQ2016" s="1217"/>
      <c r="BR2016" s="1218"/>
      <c r="BS2016" s="587">
        <f t="shared" si="431"/>
        <v>0</v>
      </c>
    </row>
    <row r="2017" spans="1:71" s="17" customFormat="1" ht="16.75" hidden="1" customHeight="1" outlineLevel="2">
      <c r="A2017" s="1215">
        <v>466</v>
      </c>
      <c r="B2017" s="1216"/>
      <c r="C2017" s="1217"/>
      <c r="D2017" s="1218"/>
      <c r="E2017" s="587">
        <f t="shared" si="420"/>
        <v>0</v>
      </c>
      <c r="G2017" s="1215">
        <v>466</v>
      </c>
      <c r="H2017" s="1216"/>
      <c r="I2017" s="1217"/>
      <c r="J2017" s="1218"/>
      <c r="K2017" s="587">
        <f t="shared" si="421"/>
        <v>0</v>
      </c>
      <c r="M2017" s="1215">
        <v>466</v>
      </c>
      <c r="N2017" s="1216"/>
      <c r="O2017" s="1217"/>
      <c r="P2017" s="1218"/>
      <c r="Q2017" s="587">
        <f t="shared" si="422"/>
        <v>0</v>
      </c>
      <c r="S2017" s="1215">
        <v>466</v>
      </c>
      <c r="T2017" s="1216"/>
      <c r="U2017" s="1217"/>
      <c r="V2017" s="1218"/>
      <c r="W2017" s="587">
        <f t="shared" si="423"/>
        <v>0</v>
      </c>
      <c r="Y2017" s="1215">
        <v>466</v>
      </c>
      <c r="Z2017" s="1216"/>
      <c r="AA2017" s="1217"/>
      <c r="AB2017" s="1218"/>
      <c r="AC2017" s="587">
        <f t="shared" si="424"/>
        <v>0</v>
      </c>
      <c r="AE2017" s="1215">
        <v>466</v>
      </c>
      <c r="AF2017" s="1216"/>
      <c r="AG2017" s="1217"/>
      <c r="AH2017" s="1218"/>
      <c r="AI2017" s="587">
        <f t="shared" si="425"/>
        <v>0</v>
      </c>
      <c r="AK2017" s="1215">
        <v>466</v>
      </c>
      <c r="AL2017" s="1216"/>
      <c r="AM2017" s="1217"/>
      <c r="AN2017" s="1218"/>
      <c r="AO2017" s="587">
        <f t="shared" si="426"/>
        <v>0</v>
      </c>
      <c r="AQ2017" s="1215">
        <v>466</v>
      </c>
      <c r="AR2017" s="1216"/>
      <c r="AS2017" s="1217"/>
      <c r="AT2017" s="1218"/>
      <c r="AU2017" s="587">
        <f t="shared" si="427"/>
        <v>0</v>
      </c>
      <c r="AW2017" s="1215">
        <v>466</v>
      </c>
      <c r="AX2017" s="1216"/>
      <c r="AY2017" s="1217"/>
      <c r="AZ2017" s="1218"/>
      <c r="BA2017" s="587">
        <f t="shared" si="428"/>
        <v>0</v>
      </c>
      <c r="BC2017" s="1215">
        <v>466</v>
      </c>
      <c r="BD2017" s="1216"/>
      <c r="BE2017" s="1217"/>
      <c r="BF2017" s="1218"/>
      <c r="BG2017" s="587">
        <f t="shared" si="429"/>
        <v>0</v>
      </c>
      <c r="BI2017" s="1215">
        <v>466</v>
      </c>
      <c r="BJ2017" s="1216"/>
      <c r="BK2017" s="1217"/>
      <c r="BL2017" s="1218"/>
      <c r="BM2017" s="587">
        <f t="shared" si="430"/>
        <v>0</v>
      </c>
      <c r="BO2017" s="1215">
        <v>466</v>
      </c>
      <c r="BP2017" s="1216"/>
      <c r="BQ2017" s="1217"/>
      <c r="BR2017" s="1218"/>
      <c r="BS2017" s="587">
        <f t="shared" si="431"/>
        <v>0</v>
      </c>
    </row>
    <row r="2018" spans="1:71" s="17" customFormat="1" ht="16.75" hidden="1" customHeight="1" outlineLevel="2">
      <c r="A2018" s="1215">
        <v>467</v>
      </c>
      <c r="B2018" s="1216"/>
      <c r="C2018" s="1217"/>
      <c r="D2018" s="1218"/>
      <c r="E2018" s="587">
        <f t="shared" si="420"/>
        <v>0</v>
      </c>
      <c r="G2018" s="1215">
        <v>467</v>
      </c>
      <c r="H2018" s="1216"/>
      <c r="I2018" s="1217"/>
      <c r="J2018" s="1218"/>
      <c r="K2018" s="587">
        <f t="shared" si="421"/>
        <v>0</v>
      </c>
      <c r="M2018" s="1215">
        <v>467</v>
      </c>
      <c r="N2018" s="1216"/>
      <c r="O2018" s="1217"/>
      <c r="P2018" s="1218"/>
      <c r="Q2018" s="587">
        <f t="shared" si="422"/>
        <v>0</v>
      </c>
      <c r="S2018" s="1215">
        <v>467</v>
      </c>
      <c r="T2018" s="1216"/>
      <c r="U2018" s="1217"/>
      <c r="V2018" s="1218"/>
      <c r="W2018" s="587">
        <f t="shared" si="423"/>
        <v>0</v>
      </c>
      <c r="Y2018" s="1215">
        <v>467</v>
      </c>
      <c r="Z2018" s="1216"/>
      <c r="AA2018" s="1217"/>
      <c r="AB2018" s="1218"/>
      <c r="AC2018" s="587">
        <f t="shared" si="424"/>
        <v>0</v>
      </c>
      <c r="AE2018" s="1215">
        <v>467</v>
      </c>
      <c r="AF2018" s="1216"/>
      <c r="AG2018" s="1217"/>
      <c r="AH2018" s="1218"/>
      <c r="AI2018" s="587">
        <f t="shared" si="425"/>
        <v>0</v>
      </c>
      <c r="AK2018" s="1215">
        <v>467</v>
      </c>
      <c r="AL2018" s="1216"/>
      <c r="AM2018" s="1217"/>
      <c r="AN2018" s="1218"/>
      <c r="AO2018" s="587">
        <f t="shared" si="426"/>
        <v>0</v>
      </c>
      <c r="AQ2018" s="1215">
        <v>467</v>
      </c>
      <c r="AR2018" s="1216"/>
      <c r="AS2018" s="1217"/>
      <c r="AT2018" s="1218"/>
      <c r="AU2018" s="587">
        <f t="shared" si="427"/>
        <v>0</v>
      </c>
      <c r="AW2018" s="1215">
        <v>467</v>
      </c>
      <c r="AX2018" s="1216"/>
      <c r="AY2018" s="1217"/>
      <c r="AZ2018" s="1218"/>
      <c r="BA2018" s="587">
        <f t="shared" si="428"/>
        <v>0</v>
      </c>
      <c r="BC2018" s="1215">
        <v>467</v>
      </c>
      <c r="BD2018" s="1216"/>
      <c r="BE2018" s="1217"/>
      <c r="BF2018" s="1218"/>
      <c r="BG2018" s="587">
        <f t="shared" si="429"/>
        <v>0</v>
      </c>
      <c r="BI2018" s="1215">
        <v>467</v>
      </c>
      <c r="BJ2018" s="1216"/>
      <c r="BK2018" s="1217"/>
      <c r="BL2018" s="1218"/>
      <c r="BM2018" s="587">
        <f t="shared" si="430"/>
        <v>0</v>
      </c>
      <c r="BO2018" s="1215">
        <v>467</v>
      </c>
      <c r="BP2018" s="1216"/>
      <c r="BQ2018" s="1217"/>
      <c r="BR2018" s="1218"/>
      <c r="BS2018" s="587">
        <f t="shared" si="431"/>
        <v>0</v>
      </c>
    </row>
    <row r="2019" spans="1:71" s="17" customFormat="1" ht="16.75" hidden="1" customHeight="1" outlineLevel="2">
      <c r="A2019" s="1215">
        <v>468</v>
      </c>
      <c r="B2019" s="1216"/>
      <c r="C2019" s="1217"/>
      <c r="D2019" s="1218"/>
      <c r="E2019" s="587">
        <f t="shared" si="420"/>
        <v>0</v>
      </c>
      <c r="G2019" s="1215">
        <v>468</v>
      </c>
      <c r="H2019" s="1216"/>
      <c r="I2019" s="1217"/>
      <c r="J2019" s="1218"/>
      <c r="K2019" s="587">
        <f t="shared" si="421"/>
        <v>0</v>
      </c>
      <c r="M2019" s="1215">
        <v>468</v>
      </c>
      <c r="N2019" s="1216"/>
      <c r="O2019" s="1217"/>
      <c r="P2019" s="1218"/>
      <c r="Q2019" s="587">
        <f t="shared" si="422"/>
        <v>0</v>
      </c>
      <c r="S2019" s="1215">
        <v>468</v>
      </c>
      <c r="T2019" s="1216"/>
      <c r="U2019" s="1217"/>
      <c r="V2019" s="1218"/>
      <c r="W2019" s="587">
        <f t="shared" si="423"/>
        <v>0</v>
      </c>
      <c r="Y2019" s="1215">
        <v>468</v>
      </c>
      <c r="Z2019" s="1216"/>
      <c r="AA2019" s="1217"/>
      <c r="AB2019" s="1218"/>
      <c r="AC2019" s="587">
        <f t="shared" si="424"/>
        <v>0</v>
      </c>
      <c r="AE2019" s="1215">
        <v>468</v>
      </c>
      <c r="AF2019" s="1216"/>
      <c r="AG2019" s="1217"/>
      <c r="AH2019" s="1218"/>
      <c r="AI2019" s="587">
        <f t="shared" si="425"/>
        <v>0</v>
      </c>
      <c r="AK2019" s="1215">
        <v>468</v>
      </c>
      <c r="AL2019" s="1216"/>
      <c r="AM2019" s="1217"/>
      <c r="AN2019" s="1218"/>
      <c r="AO2019" s="587">
        <f t="shared" si="426"/>
        <v>0</v>
      </c>
      <c r="AQ2019" s="1215">
        <v>468</v>
      </c>
      <c r="AR2019" s="1216"/>
      <c r="AS2019" s="1217"/>
      <c r="AT2019" s="1218"/>
      <c r="AU2019" s="587">
        <f t="shared" si="427"/>
        <v>0</v>
      </c>
      <c r="AW2019" s="1215">
        <v>468</v>
      </c>
      <c r="AX2019" s="1216"/>
      <c r="AY2019" s="1217"/>
      <c r="AZ2019" s="1218"/>
      <c r="BA2019" s="587">
        <f t="shared" si="428"/>
        <v>0</v>
      </c>
      <c r="BC2019" s="1215">
        <v>468</v>
      </c>
      <c r="BD2019" s="1216"/>
      <c r="BE2019" s="1217"/>
      <c r="BF2019" s="1218"/>
      <c r="BG2019" s="587">
        <f t="shared" si="429"/>
        <v>0</v>
      </c>
      <c r="BI2019" s="1215">
        <v>468</v>
      </c>
      <c r="BJ2019" s="1216"/>
      <c r="BK2019" s="1217"/>
      <c r="BL2019" s="1218"/>
      <c r="BM2019" s="587">
        <f t="shared" si="430"/>
        <v>0</v>
      </c>
      <c r="BO2019" s="1215">
        <v>468</v>
      </c>
      <c r="BP2019" s="1216"/>
      <c r="BQ2019" s="1217"/>
      <c r="BR2019" s="1218"/>
      <c r="BS2019" s="587">
        <f t="shared" si="431"/>
        <v>0</v>
      </c>
    </row>
    <row r="2020" spans="1:71" s="17" customFormat="1" ht="16.75" hidden="1" customHeight="1" outlineLevel="2">
      <c r="A2020" s="1215">
        <v>469</v>
      </c>
      <c r="B2020" s="1216"/>
      <c r="C2020" s="1217"/>
      <c r="D2020" s="1218"/>
      <c r="E2020" s="587">
        <f t="shared" si="420"/>
        <v>0</v>
      </c>
      <c r="G2020" s="1215">
        <v>469</v>
      </c>
      <c r="H2020" s="1216"/>
      <c r="I2020" s="1217"/>
      <c r="J2020" s="1218"/>
      <c r="K2020" s="587">
        <f t="shared" si="421"/>
        <v>0</v>
      </c>
      <c r="M2020" s="1215">
        <v>469</v>
      </c>
      <c r="N2020" s="1216"/>
      <c r="O2020" s="1217"/>
      <c r="P2020" s="1218"/>
      <c r="Q2020" s="587">
        <f t="shared" si="422"/>
        <v>0</v>
      </c>
      <c r="S2020" s="1215">
        <v>469</v>
      </c>
      <c r="T2020" s="1216"/>
      <c r="U2020" s="1217"/>
      <c r="V2020" s="1218"/>
      <c r="W2020" s="587">
        <f t="shared" si="423"/>
        <v>0</v>
      </c>
      <c r="Y2020" s="1215">
        <v>469</v>
      </c>
      <c r="Z2020" s="1216"/>
      <c r="AA2020" s="1217"/>
      <c r="AB2020" s="1218"/>
      <c r="AC2020" s="587">
        <f t="shared" si="424"/>
        <v>0</v>
      </c>
      <c r="AE2020" s="1215">
        <v>469</v>
      </c>
      <c r="AF2020" s="1216"/>
      <c r="AG2020" s="1217"/>
      <c r="AH2020" s="1218"/>
      <c r="AI2020" s="587">
        <f t="shared" si="425"/>
        <v>0</v>
      </c>
      <c r="AK2020" s="1215">
        <v>469</v>
      </c>
      <c r="AL2020" s="1216"/>
      <c r="AM2020" s="1217"/>
      <c r="AN2020" s="1218"/>
      <c r="AO2020" s="587">
        <f t="shared" si="426"/>
        <v>0</v>
      </c>
      <c r="AQ2020" s="1215">
        <v>469</v>
      </c>
      <c r="AR2020" s="1216"/>
      <c r="AS2020" s="1217"/>
      <c r="AT2020" s="1218"/>
      <c r="AU2020" s="587">
        <f t="shared" si="427"/>
        <v>0</v>
      </c>
      <c r="AW2020" s="1215">
        <v>469</v>
      </c>
      <c r="AX2020" s="1216"/>
      <c r="AY2020" s="1217"/>
      <c r="AZ2020" s="1218"/>
      <c r="BA2020" s="587">
        <f t="shared" si="428"/>
        <v>0</v>
      </c>
      <c r="BC2020" s="1215">
        <v>469</v>
      </c>
      <c r="BD2020" s="1216"/>
      <c r="BE2020" s="1217"/>
      <c r="BF2020" s="1218"/>
      <c r="BG2020" s="587">
        <f t="shared" si="429"/>
        <v>0</v>
      </c>
      <c r="BI2020" s="1215">
        <v>469</v>
      </c>
      <c r="BJ2020" s="1216"/>
      <c r="BK2020" s="1217"/>
      <c r="BL2020" s="1218"/>
      <c r="BM2020" s="587">
        <f t="shared" si="430"/>
        <v>0</v>
      </c>
      <c r="BO2020" s="1215">
        <v>469</v>
      </c>
      <c r="BP2020" s="1216"/>
      <c r="BQ2020" s="1217"/>
      <c r="BR2020" s="1218"/>
      <c r="BS2020" s="587">
        <f t="shared" si="431"/>
        <v>0</v>
      </c>
    </row>
    <row r="2021" spans="1:71" s="17" customFormat="1" ht="16.75" hidden="1" customHeight="1" outlineLevel="2">
      <c r="A2021" s="1215">
        <v>470</v>
      </c>
      <c r="B2021" s="1216"/>
      <c r="C2021" s="1217"/>
      <c r="D2021" s="1218"/>
      <c r="E2021" s="587">
        <f t="shared" si="420"/>
        <v>0</v>
      </c>
      <c r="G2021" s="1215">
        <v>470</v>
      </c>
      <c r="H2021" s="1216"/>
      <c r="I2021" s="1217"/>
      <c r="J2021" s="1218"/>
      <c r="K2021" s="587">
        <f t="shared" si="421"/>
        <v>0</v>
      </c>
      <c r="M2021" s="1215">
        <v>470</v>
      </c>
      <c r="N2021" s="1216"/>
      <c r="O2021" s="1217"/>
      <c r="P2021" s="1218"/>
      <c r="Q2021" s="587">
        <f t="shared" si="422"/>
        <v>0</v>
      </c>
      <c r="S2021" s="1215">
        <v>470</v>
      </c>
      <c r="T2021" s="1216"/>
      <c r="U2021" s="1217"/>
      <c r="V2021" s="1218"/>
      <c r="W2021" s="587">
        <f t="shared" si="423"/>
        <v>0</v>
      </c>
      <c r="Y2021" s="1215">
        <v>470</v>
      </c>
      <c r="Z2021" s="1216"/>
      <c r="AA2021" s="1217"/>
      <c r="AB2021" s="1218"/>
      <c r="AC2021" s="587">
        <f t="shared" si="424"/>
        <v>0</v>
      </c>
      <c r="AE2021" s="1215">
        <v>470</v>
      </c>
      <c r="AF2021" s="1216"/>
      <c r="AG2021" s="1217"/>
      <c r="AH2021" s="1218"/>
      <c r="AI2021" s="587">
        <f t="shared" si="425"/>
        <v>0</v>
      </c>
      <c r="AK2021" s="1215">
        <v>470</v>
      </c>
      <c r="AL2021" s="1216"/>
      <c r="AM2021" s="1217"/>
      <c r="AN2021" s="1218"/>
      <c r="AO2021" s="587">
        <f t="shared" si="426"/>
        <v>0</v>
      </c>
      <c r="AQ2021" s="1215">
        <v>470</v>
      </c>
      <c r="AR2021" s="1216"/>
      <c r="AS2021" s="1217"/>
      <c r="AT2021" s="1218"/>
      <c r="AU2021" s="587">
        <f t="shared" si="427"/>
        <v>0</v>
      </c>
      <c r="AW2021" s="1215">
        <v>470</v>
      </c>
      <c r="AX2021" s="1216"/>
      <c r="AY2021" s="1217"/>
      <c r="AZ2021" s="1218"/>
      <c r="BA2021" s="587">
        <f t="shared" si="428"/>
        <v>0</v>
      </c>
      <c r="BC2021" s="1215">
        <v>470</v>
      </c>
      <c r="BD2021" s="1216"/>
      <c r="BE2021" s="1217"/>
      <c r="BF2021" s="1218"/>
      <c r="BG2021" s="587">
        <f t="shared" si="429"/>
        <v>0</v>
      </c>
      <c r="BI2021" s="1215">
        <v>470</v>
      </c>
      <c r="BJ2021" s="1216"/>
      <c r="BK2021" s="1217"/>
      <c r="BL2021" s="1218"/>
      <c r="BM2021" s="587">
        <f t="shared" si="430"/>
        <v>0</v>
      </c>
      <c r="BO2021" s="1215">
        <v>470</v>
      </c>
      <c r="BP2021" s="1216"/>
      <c r="BQ2021" s="1217"/>
      <c r="BR2021" s="1218"/>
      <c r="BS2021" s="587">
        <f t="shared" si="431"/>
        <v>0</v>
      </c>
    </row>
    <row r="2022" spans="1:71" s="17" customFormat="1" ht="16.75" hidden="1" customHeight="1" outlineLevel="2">
      <c r="A2022" s="1215">
        <v>471</v>
      </c>
      <c r="B2022" s="1216"/>
      <c r="C2022" s="1217"/>
      <c r="D2022" s="1218"/>
      <c r="E2022" s="587">
        <f t="shared" ref="E2022:E2035" si="432">IF(AND(C2022&gt;=D$1545,C2022&lt;=D$1544),1,0)</f>
        <v>0</v>
      </c>
      <c r="G2022" s="1215">
        <v>471</v>
      </c>
      <c r="H2022" s="1216"/>
      <c r="I2022" s="1217"/>
      <c r="J2022" s="1218"/>
      <c r="K2022" s="587">
        <f t="shared" ref="K2022:K2051" si="433">IF(AND(I2022&gt;=J$1545,I2022&lt;=J$1544),1,0)</f>
        <v>0</v>
      </c>
      <c r="M2022" s="1215">
        <v>471</v>
      </c>
      <c r="N2022" s="1216"/>
      <c r="O2022" s="1217"/>
      <c r="P2022" s="1218"/>
      <c r="Q2022" s="587">
        <f t="shared" ref="Q2022:Q2051" si="434">IF(AND(O2022&gt;=P$1545,O2022&lt;=P$1544),1,0)</f>
        <v>0</v>
      </c>
      <c r="S2022" s="1215">
        <v>471</v>
      </c>
      <c r="T2022" s="1216"/>
      <c r="U2022" s="1217"/>
      <c r="V2022" s="1218"/>
      <c r="W2022" s="587">
        <f t="shared" ref="W2022:W2051" si="435">IF(AND(U2022&gt;=V$1545,U2022&lt;=V$1544),1,0)</f>
        <v>0</v>
      </c>
      <c r="Y2022" s="1215">
        <v>471</v>
      </c>
      <c r="Z2022" s="1216"/>
      <c r="AA2022" s="1217"/>
      <c r="AB2022" s="1218"/>
      <c r="AC2022" s="587">
        <f t="shared" ref="AC2022:AC2051" si="436">IF(AND(AA2022&gt;=AB$1545,AA2022&lt;=AB$1544),1,0)</f>
        <v>0</v>
      </c>
      <c r="AE2022" s="1215">
        <v>471</v>
      </c>
      <c r="AF2022" s="1216"/>
      <c r="AG2022" s="1217"/>
      <c r="AH2022" s="1218"/>
      <c r="AI2022" s="587">
        <f t="shared" ref="AI2022:AI2051" si="437">IF(AND(AG2022&gt;=AH$1545,AG2022&lt;=AH$1544),1,0)</f>
        <v>0</v>
      </c>
      <c r="AK2022" s="1215">
        <v>471</v>
      </c>
      <c r="AL2022" s="1216"/>
      <c r="AM2022" s="1217"/>
      <c r="AN2022" s="1218"/>
      <c r="AO2022" s="587">
        <f t="shared" ref="AO2022:AO2051" si="438">IF(AND(AM2022&gt;=AN$1545,AM2022&lt;=AN$1544),1,0)</f>
        <v>0</v>
      </c>
      <c r="AQ2022" s="1215">
        <v>471</v>
      </c>
      <c r="AR2022" s="1216"/>
      <c r="AS2022" s="1217"/>
      <c r="AT2022" s="1218"/>
      <c r="AU2022" s="587">
        <f t="shared" ref="AU2022:AU2051" si="439">IF(AND(AS2022&gt;=AT$1545,AS2022&lt;=AT$1544),1,0)</f>
        <v>0</v>
      </c>
      <c r="AW2022" s="1215">
        <v>471</v>
      </c>
      <c r="AX2022" s="1216"/>
      <c r="AY2022" s="1217"/>
      <c r="AZ2022" s="1218"/>
      <c r="BA2022" s="587">
        <f t="shared" ref="BA2022:BA2051" si="440">IF(AND(AY2022&gt;=AZ$1545,AY2022&lt;=AZ$1544),1,0)</f>
        <v>0</v>
      </c>
      <c r="BC2022" s="1215">
        <v>471</v>
      </c>
      <c r="BD2022" s="1216"/>
      <c r="BE2022" s="1217"/>
      <c r="BF2022" s="1218"/>
      <c r="BG2022" s="587">
        <f t="shared" ref="BG2022:BG2051" si="441">IF(AND(BE2022&gt;=BF$1545,BE2022&lt;=BF$1544),1,0)</f>
        <v>0</v>
      </c>
      <c r="BI2022" s="1215">
        <v>471</v>
      </c>
      <c r="BJ2022" s="1216"/>
      <c r="BK2022" s="1217"/>
      <c r="BL2022" s="1218"/>
      <c r="BM2022" s="587">
        <f t="shared" ref="BM2022:BM2051" si="442">IF(AND(BK2022&gt;=BL$1545,BK2022&lt;=BL$1544),1,0)</f>
        <v>0</v>
      </c>
      <c r="BO2022" s="1215">
        <v>471</v>
      </c>
      <c r="BP2022" s="1216"/>
      <c r="BQ2022" s="1217"/>
      <c r="BR2022" s="1218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15">
        <v>472</v>
      </c>
      <c r="B2023" s="1216"/>
      <c r="C2023" s="1217"/>
      <c r="D2023" s="1218"/>
      <c r="E2023" s="587">
        <f t="shared" si="432"/>
        <v>0</v>
      </c>
      <c r="G2023" s="1215">
        <v>472</v>
      </c>
      <c r="H2023" s="1216"/>
      <c r="I2023" s="1217"/>
      <c r="J2023" s="1218"/>
      <c r="K2023" s="587">
        <f t="shared" si="433"/>
        <v>0</v>
      </c>
      <c r="M2023" s="1215">
        <v>472</v>
      </c>
      <c r="N2023" s="1216"/>
      <c r="O2023" s="1217"/>
      <c r="P2023" s="1218"/>
      <c r="Q2023" s="587">
        <f t="shared" si="434"/>
        <v>0</v>
      </c>
      <c r="S2023" s="1215">
        <v>472</v>
      </c>
      <c r="T2023" s="1216"/>
      <c r="U2023" s="1217"/>
      <c r="V2023" s="1218"/>
      <c r="W2023" s="587">
        <f t="shared" si="435"/>
        <v>0</v>
      </c>
      <c r="Y2023" s="1215">
        <v>472</v>
      </c>
      <c r="Z2023" s="1216"/>
      <c r="AA2023" s="1217"/>
      <c r="AB2023" s="1218"/>
      <c r="AC2023" s="587">
        <f t="shared" si="436"/>
        <v>0</v>
      </c>
      <c r="AE2023" s="1215">
        <v>472</v>
      </c>
      <c r="AF2023" s="1216"/>
      <c r="AG2023" s="1217"/>
      <c r="AH2023" s="1218"/>
      <c r="AI2023" s="587">
        <f t="shared" si="437"/>
        <v>0</v>
      </c>
      <c r="AK2023" s="1215">
        <v>472</v>
      </c>
      <c r="AL2023" s="1216"/>
      <c r="AM2023" s="1217"/>
      <c r="AN2023" s="1218"/>
      <c r="AO2023" s="587">
        <f t="shared" si="438"/>
        <v>0</v>
      </c>
      <c r="AQ2023" s="1215">
        <v>472</v>
      </c>
      <c r="AR2023" s="1216"/>
      <c r="AS2023" s="1217"/>
      <c r="AT2023" s="1218"/>
      <c r="AU2023" s="587">
        <f t="shared" si="439"/>
        <v>0</v>
      </c>
      <c r="AW2023" s="1215">
        <v>472</v>
      </c>
      <c r="AX2023" s="1216"/>
      <c r="AY2023" s="1217"/>
      <c r="AZ2023" s="1218"/>
      <c r="BA2023" s="587">
        <f t="shared" si="440"/>
        <v>0</v>
      </c>
      <c r="BC2023" s="1215">
        <v>472</v>
      </c>
      <c r="BD2023" s="1216"/>
      <c r="BE2023" s="1217"/>
      <c r="BF2023" s="1218"/>
      <c r="BG2023" s="587">
        <f t="shared" si="441"/>
        <v>0</v>
      </c>
      <c r="BI2023" s="1215">
        <v>472</v>
      </c>
      <c r="BJ2023" s="1216"/>
      <c r="BK2023" s="1217"/>
      <c r="BL2023" s="1218"/>
      <c r="BM2023" s="587">
        <f t="shared" si="442"/>
        <v>0</v>
      </c>
      <c r="BO2023" s="1215">
        <v>472</v>
      </c>
      <c r="BP2023" s="1216"/>
      <c r="BQ2023" s="1217"/>
      <c r="BR2023" s="1218"/>
      <c r="BS2023" s="587">
        <f t="shared" si="443"/>
        <v>0</v>
      </c>
    </row>
    <row r="2024" spans="1:71" s="17" customFormat="1" ht="16.75" hidden="1" customHeight="1" outlineLevel="2">
      <c r="A2024" s="1215">
        <v>473</v>
      </c>
      <c r="B2024" s="1216"/>
      <c r="C2024" s="1217"/>
      <c r="D2024" s="1218"/>
      <c r="E2024" s="587">
        <f t="shared" si="432"/>
        <v>0</v>
      </c>
      <c r="G2024" s="1215">
        <v>473</v>
      </c>
      <c r="H2024" s="1216"/>
      <c r="I2024" s="1217"/>
      <c r="J2024" s="1218"/>
      <c r="K2024" s="587">
        <f t="shared" si="433"/>
        <v>0</v>
      </c>
      <c r="M2024" s="1215">
        <v>473</v>
      </c>
      <c r="N2024" s="1216"/>
      <c r="O2024" s="1217"/>
      <c r="P2024" s="1218"/>
      <c r="Q2024" s="587">
        <f t="shared" si="434"/>
        <v>0</v>
      </c>
      <c r="S2024" s="1215">
        <v>473</v>
      </c>
      <c r="T2024" s="1216"/>
      <c r="U2024" s="1217"/>
      <c r="V2024" s="1218"/>
      <c r="W2024" s="587">
        <f t="shared" si="435"/>
        <v>0</v>
      </c>
      <c r="Y2024" s="1215">
        <v>473</v>
      </c>
      <c r="Z2024" s="1216"/>
      <c r="AA2024" s="1217"/>
      <c r="AB2024" s="1218"/>
      <c r="AC2024" s="587">
        <f t="shared" si="436"/>
        <v>0</v>
      </c>
      <c r="AE2024" s="1215">
        <v>473</v>
      </c>
      <c r="AF2024" s="1216"/>
      <c r="AG2024" s="1217"/>
      <c r="AH2024" s="1218"/>
      <c r="AI2024" s="587">
        <f t="shared" si="437"/>
        <v>0</v>
      </c>
      <c r="AK2024" s="1215">
        <v>473</v>
      </c>
      <c r="AL2024" s="1216"/>
      <c r="AM2024" s="1217"/>
      <c r="AN2024" s="1218"/>
      <c r="AO2024" s="587">
        <f t="shared" si="438"/>
        <v>0</v>
      </c>
      <c r="AQ2024" s="1215">
        <v>473</v>
      </c>
      <c r="AR2024" s="1216"/>
      <c r="AS2024" s="1217"/>
      <c r="AT2024" s="1218"/>
      <c r="AU2024" s="587">
        <f t="shared" si="439"/>
        <v>0</v>
      </c>
      <c r="AW2024" s="1215">
        <v>473</v>
      </c>
      <c r="AX2024" s="1216"/>
      <c r="AY2024" s="1217"/>
      <c r="AZ2024" s="1218"/>
      <c r="BA2024" s="587">
        <f t="shared" si="440"/>
        <v>0</v>
      </c>
      <c r="BC2024" s="1215">
        <v>473</v>
      </c>
      <c r="BD2024" s="1216"/>
      <c r="BE2024" s="1217"/>
      <c r="BF2024" s="1218"/>
      <c r="BG2024" s="587">
        <f t="shared" si="441"/>
        <v>0</v>
      </c>
      <c r="BI2024" s="1215">
        <v>473</v>
      </c>
      <c r="BJ2024" s="1216"/>
      <c r="BK2024" s="1217"/>
      <c r="BL2024" s="1218"/>
      <c r="BM2024" s="587">
        <f t="shared" si="442"/>
        <v>0</v>
      </c>
      <c r="BO2024" s="1215">
        <v>473</v>
      </c>
      <c r="BP2024" s="1216"/>
      <c r="BQ2024" s="1217"/>
      <c r="BR2024" s="1218"/>
      <c r="BS2024" s="587">
        <f t="shared" si="443"/>
        <v>0</v>
      </c>
    </row>
    <row r="2025" spans="1:71" s="17" customFormat="1" ht="16.75" hidden="1" customHeight="1" outlineLevel="2">
      <c r="A2025" s="1215">
        <v>474</v>
      </c>
      <c r="B2025" s="1216"/>
      <c r="C2025" s="1217"/>
      <c r="D2025" s="1218"/>
      <c r="E2025" s="587">
        <f t="shared" si="432"/>
        <v>0</v>
      </c>
      <c r="G2025" s="1215">
        <v>474</v>
      </c>
      <c r="H2025" s="1216"/>
      <c r="I2025" s="1217"/>
      <c r="J2025" s="1218"/>
      <c r="K2025" s="587">
        <f t="shared" si="433"/>
        <v>0</v>
      </c>
      <c r="M2025" s="1215">
        <v>474</v>
      </c>
      <c r="N2025" s="1216"/>
      <c r="O2025" s="1217"/>
      <c r="P2025" s="1218"/>
      <c r="Q2025" s="587">
        <f t="shared" si="434"/>
        <v>0</v>
      </c>
      <c r="S2025" s="1215">
        <v>474</v>
      </c>
      <c r="T2025" s="1216"/>
      <c r="U2025" s="1217"/>
      <c r="V2025" s="1218"/>
      <c r="W2025" s="587">
        <f t="shared" si="435"/>
        <v>0</v>
      </c>
      <c r="Y2025" s="1215">
        <v>474</v>
      </c>
      <c r="Z2025" s="1216"/>
      <c r="AA2025" s="1217"/>
      <c r="AB2025" s="1218"/>
      <c r="AC2025" s="587">
        <f t="shared" si="436"/>
        <v>0</v>
      </c>
      <c r="AE2025" s="1215">
        <v>474</v>
      </c>
      <c r="AF2025" s="1216"/>
      <c r="AG2025" s="1217"/>
      <c r="AH2025" s="1218"/>
      <c r="AI2025" s="587">
        <f t="shared" si="437"/>
        <v>0</v>
      </c>
      <c r="AK2025" s="1215">
        <v>474</v>
      </c>
      <c r="AL2025" s="1216"/>
      <c r="AM2025" s="1217"/>
      <c r="AN2025" s="1218"/>
      <c r="AO2025" s="587">
        <f t="shared" si="438"/>
        <v>0</v>
      </c>
      <c r="AQ2025" s="1215">
        <v>474</v>
      </c>
      <c r="AR2025" s="1216"/>
      <c r="AS2025" s="1217"/>
      <c r="AT2025" s="1218"/>
      <c r="AU2025" s="587">
        <f t="shared" si="439"/>
        <v>0</v>
      </c>
      <c r="AW2025" s="1215">
        <v>474</v>
      </c>
      <c r="AX2025" s="1216"/>
      <c r="AY2025" s="1217"/>
      <c r="AZ2025" s="1218"/>
      <c r="BA2025" s="587">
        <f t="shared" si="440"/>
        <v>0</v>
      </c>
      <c r="BC2025" s="1215">
        <v>474</v>
      </c>
      <c r="BD2025" s="1216"/>
      <c r="BE2025" s="1217"/>
      <c r="BF2025" s="1218"/>
      <c r="BG2025" s="587">
        <f t="shared" si="441"/>
        <v>0</v>
      </c>
      <c r="BI2025" s="1215">
        <v>474</v>
      </c>
      <c r="BJ2025" s="1216"/>
      <c r="BK2025" s="1217"/>
      <c r="BL2025" s="1218"/>
      <c r="BM2025" s="587">
        <f t="shared" si="442"/>
        <v>0</v>
      </c>
      <c r="BO2025" s="1215">
        <v>474</v>
      </c>
      <c r="BP2025" s="1216"/>
      <c r="BQ2025" s="1217"/>
      <c r="BR2025" s="1218"/>
      <c r="BS2025" s="587">
        <f t="shared" si="443"/>
        <v>0</v>
      </c>
    </row>
    <row r="2026" spans="1:71" s="17" customFormat="1" ht="16.75" hidden="1" customHeight="1" outlineLevel="2">
      <c r="A2026" s="1215">
        <v>475</v>
      </c>
      <c r="B2026" s="1216"/>
      <c r="C2026" s="1217"/>
      <c r="D2026" s="1218"/>
      <c r="E2026" s="587">
        <f t="shared" si="432"/>
        <v>0</v>
      </c>
      <c r="G2026" s="1215">
        <v>475</v>
      </c>
      <c r="H2026" s="1216"/>
      <c r="I2026" s="1217"/>
      <c r="J2026" s="1218"/>
      <c r="K2026" s="587">
        <f t="shared" si="433"/>
        <v>0</v>
      </c>
      <c r="M2026" s="1215">
        <v>475</v>
      </c>
      <c r="N2026" s="1216"/>
      <c r="O2026" s="1217"/>
      <c r="P2026" s="1218"/>
      <c r="Q2026" s="587">
        <f t="shared" si="434"/>
        <v>0</v>
      </c>
      <c r="S2026" s="1215">
        <v>475</v>
      </c>
      <c r="T2026" s="1216"/>
      <c r="U2026" s="1217"/>
      <c r="V2026" s="1218"/>
      <c r="W2026" s="587">
        <f t="shared" si="435"/>
        <v>0</v>
      </c>
      <c r="Y2026" s="1215">
        <v>475</v>
      </c>
      <c r="Z2026" s="1216"/>
      <c r="AA2026" s="1217"/>
      <c r="AB2026" s="1218"/>
      <c r="AC2026" s="587">
        <f t="shared" si="436"/>
        <v>0</v>
      </c>
      <c r="AE2026" s="1215">
        <v>475</v>
      </c>
      <c r="AF2026" s="1216"/>
      <c r="AG2026" s="1217"/>
      <c r="AH2026" s="1218"/>
      <c r="AI2026" s="587">
        <f t="shared" si="437"/>
        <v>0</v>
      </c>
      <c r="AK2026" s="1215">
        <v>475</v>
      </c>
      <c r="AL2026" s="1216"/>
      <c r="AM2026" s="1217"/>
      <c r="AN2026" s="1218"/>
      <c r="AO2026" s="587">
        <f t="shared" si="438"/>
        <v>0</v>
      </c>
      <c r="AQ2026" s="1215">
        <v>475</v>
      </c>
      <c r="AR2026" s="1216"/>
      <c r="AS2026" s="1217"/>
      <c r="AT2026" s="1218"/>
      <c r="AU2026" s="587">
        <f t="shared" si="439"/>
        <v>0</v>
      </c>
      <c r="AW2026" s="1215">
        <v>475</v>
      </c>
      <c r="AX2026" s="1216"/>
      <c r="AY2026" s="1217"/>
      <c r="AZ2026" s="1218"/>
      <c r="BA2026" s="587">
        <f t="shared" si="440"/>
        <v>0</v>
      </c>
      <c r="BC2026" s="1215">
        <v>475</v>
      </c>
      <c r="BD2026" s="1216"/>
      <c r="BE2026" s="1217"/>
      <c r="BF2026" s="1218"/>
      <c r="BG2026" s="587">
        <f t="shared" si="441"/>
        <v>0</v>
      </c>
      <c r="BI2026" s="1215">
        <v>475</v>
      </c>
      <c r="BJ2026" s="1216"/>
      <c r="BK2026" s="1217"/>
      <c r="BL2026" s="1218"/>
      <c r="BM2026" s="587">
        <f t="shared" si="442"/>
        <v>0</v>
      </c>
      <c r="BO2026" s="1215">
        <v>475</v>
      </c>
      <c r="BP2026" s="1216"/>
      <c r="BQ2026" s="1217"/>
      <c r="BR2026" s="1218"/>
      <c r="BS2026" s="587">
        <f t="shared" si="443"/>
        <v>0</v>
      </c>
    </row>
    <row r="2027" spans="1:71" s="17" customFormat="1" ht="16.75" hidden="1" customHeight="1" outlineLevel="2">
      <c r="A2027" s="1215">
        <v>476</v>
      </c>
      <c r="B2027" s="1216"/>
      <c r="C2027" s="1217"/>
      <c r="D2027" s="1218"/>
      <c r="E2027" s="587">
        <f t="shared" si="432"/>
        <v>0</v>
      </c>
      <c r="G2027" s="1215">
        <v>476</v>
      </c>
      <c r="H2027" s="1216"/>
      <c r="I2027" s="1217"/>
      <c r="J2027" s="1218"/>
      <c r="K2027" s="587">
        <f t="shared" si="433"/>
        <v>0</v>
      </c>
      <c r="M2027" s="1215">
        <v>476</v>
      </c>
      <c r="N2027" s="1216"/>
      <c r="O2027" s="1217"/>
      <c r="P2027" s="1218"/>
      <c r="Q2027" s="587">
        <f t="shared" si="434"/>
        <v>0</v>
      </c>
      <c r="S2027" s="1215">
        <v>476</v>
      </c>
      <c r="T2027" s="1216"/>
      <c r="U2027" s="1217"/>
      <c r="V2027" s="1218"/>
      <c r="W2027" s="587">
        <f t="shared" si="435"/>
        <v>0</v>
      </c>
      <c r="Y2027" s="1215">
        <v>476</v>
      </c>
      <c r="Z2027" s="1216"/>
      <c r="AA2027" s="1217"/>
      <c r="AB2027" s="1218"/>
      <c r="AC2027" s="587">
        <f t="shared" si="436"/>
        <v>0</v>
      </c>
      <c r="AE2027" s="1215">
        <v>476</v>
      </c>
      <c r="AF2027" s="1216"/>
      <c r="AG2027" s="1217"/>
      <c r="AH2027" s="1218"/>
      <c r="AI2027" s="587">
        <f t="shared" si="437"/>
        <v>0</v>
      </c>
      <c r="AK2027" s="1215">
        <v>476</v>
      </c>
      <c r="AL2027" s="1216"/>
      <c r="AM2027" s="1217"/>
      <c r="AN2027" s="1218"/>
      <c r="AO2027" s="587">
        <f t="shared" si="438"/>
        <v>0</v>
      </c>
      <c r="AQ2027" s="1215">
        <v>476</v>
      </c>
      <c r="AR2027" s="1216"/>
      <c r="AS2027" s="1217"/>
      <c r="AT2027" s="1218"/>
      <c r="AU2027" s="587">
        <f t="shared" si="439"/>
        <v>0</v>
      </c>
      <c r="AW2027" s="1215">
        <v>476</v>
      </c>
      <c r="AX2027" s="1216"/>
      <c r="AY2027" s="1217"/>
      <c r="AZ2027" s="1218"/>
      <c r="BA2027" s="587">
        <f t="shared" si="440"/>
        <v>0</v>
      </c>
      <c r="BC2027" s="1215">
        <v>476</v>
      </c>
      <c r="BD2027" s="1216"/>
      <c r="BE2027" s="1217"/>
      <c r="BF2027" s="1218"/>
      <c r="BG2027" s="587">
        <f t="shared" si="441"/>
        <v>0</v>
      </c>
      <c r="BI2027" s="1215">
        <v>476</v>
      </c>
      <c r="BJ2027" s="1216"/>
      <c r="BK2027" s="1217"/>
      <c r="BL2027" s="1218"/>
      <c r="BM2027" s="587">
        <f t="shared" si="442"/>
        <v>0</v>
      </c>
      <c r="BO2027" s="1215">
        <v>476</v>
      </c>
      <c r="BP2027" s="1216"/>
      <c r="BQ2027" s="1217"/>
      <c r="BR2027" s="1218"/>
      <c r="BS2027" s="587">
        <f t="shared" si="443"/>
        <v>0</v>
      </c>
    </row>
    <row r="2028" spans="1:71" s="17" customFormat="1" ht="16.75" hidden="1" customHeight="1" outlineLevel="2">
      <c r="A2028" s="1215">
        <v>477</v>
      </c>
      <c r="B2028" s="1216"/>
      <c r="C2028" s="1217"/>
      <c r="D2028" s="1218"/>
      <c r="E2028" s="587">
        <f t="shared" si="432"/>
        <v>0</v>
      </c>
      <c r="G2028" s="1215">
        <v>477</v>
      </c>
      <c r="H2028" s="1216"/>
      <c r="I2028" s="1217"/>
      <c r="J2028" s="1218"/>
      <c r="K2028" s="587">
        <f t="shared" si="433"/>
        <v>0</v>
      </c>
      <c r="M2028" s="1215">
        <v>477</v>
      </c>
      <c r="N2028" s="1216"/>
      <c r="O2028" s="1217"/>
      <c r="P2028" s="1218"/>
      <c r="Q2028" s="587">
        <f t="shared" si="434"/>
        <v>0</v>
      </c>
      <c r="S2028" s="1215">
        <v>477</v>
      </c>
      <c r="T2028" s="1216"/>
      <c r="U2028" s="1217"/>
      <c r="V2028" s="1218"/>
      <c r="W2028" s="587">
        <f t="shared" si="435"/>
        <v>0</v>
      </c>
      <c r="Y2028" s="1215">
        <v>477</v>
      </c>
      <c r="Z2028" s="1216"/>
      <c r="AA2028" s="1217"/>
      <c r="AB2028" s="1218"/>
      <c r="AC2028" s="587">
        <f t="shared" si="436"/>
        <v>0</v>
      </c>
      <c r="AE2028" s="1215">
        <v>477</v>
      </c>
      <c r="AF2028" s="1216"/>
      <c r="AG2028" s="1217"/>
      <c r="AH2028" s="1218"/>
      <c r="AI2028" s="587">
        <f t="shared" si="437"/>
        <v>0</v>
      </c>
      <c r="AK2028" s="1215">
        <v>477</v>
      </c>
      <c r="AL2028" s="1216"/>
      <c r="AM2028" s="1217"/>
      <c r="AN2028" s="1218"/>
      <c r="AO2028" s="587">
        <f t="shared" si="438"/>
        <v>0</v>
      </c>
      <c r="AQ2028" s="1215">
        <v>477</v>
      </c>
      <c r="AR2028" s="1216"/>
      <c r="AS2028" s="1217"/>
      <c r="AT2028" s="1218"/>
      <c r="AU2028" s="587">
        <f t="shared" si="439"/>
        <v>0</v>
      </c>
      <c r="AW2028" s="1215">
        <v>477</v>
      </c>
      <c r="AX2028" s="1216"/>
      <c r="AY2028" s="1217"/>
      <c r="AZ2028" s="1218"/>
      <c r="BA2028" s="587">
        <f t="shared" si="440"/>
        <v>0</v>
      </c>
      <c r="BC2028" s="1215">
        <v>477</v>
      </c>
      <c r="BD2028" s="1216"/>
      <c r="BE2028" s="1217"/>
      <c r="BF2028" s="1218"/>
      <c r="BG2028" s="587">
        <f t="shared" si="441"/>
        <v>0</v>
      </c>
      <c r="BI2028" s="1215">
        <v>477</v>
      </c>
      <c r="BJ2028" s="1216"/>
      <c r="BK2028" s="1217"/>
      <c r="BL2028" s="1218"/>
      <c r="BM2028" s="587">
        <f t="shared" si="442"/>
        <v>0</v>
      </c>
      <c r="BO2028" s="1215">
        <v>477</v>
      </c>
      <c r="BP2028" s="1216"/>
      <c r="BQ2028" s="1217"/>
      <c r="BR2028" s="1218"/>
      <c r="BS2028" s="587">
        <f t="shared" si="443"/>
        <v>0</v>
      </c>
    </row>
    <row r="2029" spans="1:71" s="17" customFormat="1" ht="16.75" hidden="1" customHeight="1" outlineLevel="2">
      <c r="A2029" s="1215">
        <v>478</v>
      </c>
      <c r="B2029" s="1216"/>
      <c r="C2029" s="1217"/>
      <c r="D2029" s="1218"/>
      <c r="E2029" s="587">
        <f t="shared" si="432"/>
        <v>0</v>
      </c>
      <c r="G2029" s="1215">
        <v>478</v>
      </c>
      <c r="H2029" s="1216"/>
      <c r="I2029" s="1217"/>
      <c r="J2029" s="1218"/>
      <c r="K2029" s="587">
        <f t="shared" si="433"/>
        <v>0</v>
      </c>
      <c r="M2029" s="1215">
        <v>478</v>
      </c>
      <c r="N2029" s="1216"/>
      <c r="O2029" s="1217"/>
      <c r="P2029" s="1218"/>
      <c r="Q2029" s="587">
        <f t="shared" si="434"/>
        <v>0</v>
      </c>
      <c r="S2029" s="1215">
        <v>478</v>
      </c>
      <c r="T2029" s="1216"/>
      <c r="U2029" s="1217"/>
      <c r="V2029" s="1218"/>
      <c r="W2029" s="587">
        <f t="shared" si="435"/>
        <v>0</v>
      </c>
      <c r="Y2029" s="1215">
        <v>478</v>
      </c>
      <c r="Z2029" s="1216"/>
      <c r="AA2029" s="1217"/>
      <c r="AB2029" s="1218"/>
      <c r="AC2029" s="587">
        <f t="shared" si="436"/>
        <v>0</v>
      </c>
      <c r="AE2029" s="1215">
        <v>478</v>
      </c>
      <c r="AF2029" s="1216"/>
      <c r="AG2029" s="1217"/>
      <c r="AH2029" s="1218"/>
      <c r="AI2029" s="587">
        <f t="shared" si="437"/>
        <v>0</v>
      </c>
      <c r="AK2029" s="1215">
        <v>478</v>
      </c>
      <c r="AL2029" s="1216"/>
      <c r="AM2029" s="1217"/>
      <c r="AN2029" s="1218"/>
      <c r="AO2029" s="587">
        <f t="shared" si="438"/>
        <v>0</v>
      </c>
      <c r="AQ2029" s="1215">
        <v>478</v>
      </c>
      <c r="AR2029" s="1216"/>
      <c r="AS2029" s="1217"/>
      <c r="AT2029" s="1218"/>
      <c r="AU2029" s="587">
        <f t="shared" si="439"/>
        <v>0</v>
      </c>
      <c r="AW2029" s="1215">
        <v>478</v>
      </c>
      <c r="AX2029" s="1216"/>
      <c r="AY2029" s="1217"/>
      <c r="AZ2029" s="1218"/>
      <c r="BA2029" s="587">
        <f t="shared" si="440"/>
        <v>0</v>
      </c>
      <c r="BC2029" s="1215">
        <v>478</v>
      </c>
      <c r="BD2029" s="1216"/>
      <c r="BE2029" s="1217"/>
      <c r="BF2029" s="1218"/>
      <c r="BG2029" s="587">
        <f t="shared" si="441"/>
        <v>0</v>
      </c>
      <c r="BI2029" s="1215">
        <v>478</v>
      </c>
      <c r="BJ2029" s="1216"/>
      <c r="BK2029" s="1217"/>
      <c r="BL2029" s="1218"/>
      <c r="BM2029" s="587">
        <f t="shared" si="442"/>
        <v>0</v>
      </c>
      <c r="BO2029" s="1215">
        <v>478</v>
      </c>
      <c r="BP2029" s="1216"/>
      <c r="BQ2029" s="1217"/>
      <c r="BR2029" s="1218"/>
      <c r="BS2029" s="587">
        <f t="shared" si="443"/>
        <v>0</v>
      </c>
    </row>
    <row r="2030" spans="1:71" s="17" customFormat="1" ht="16.75" hidden="1" customHeight="1" outlineLevel="2">
      <c r="A2030" s="1215">
        <v>479</v>
      </c>
      <c r="B2030" s="1216"/>
      <c r="C2030" s="1217"/>
      <c r="D2030" s="1218"/>
      <c r="E2030" s="587">
        <f t="shared" si="432"/>
        <v>0</v>
      </c>
      <c r="G2030" s="1215">
        <v>479</v>
      </c>
      <c r="H2030" s="1216"/>
      <c r="I2030" s="1217"/>
      <c r="J2030" s="1218"/>
      <c r="K2030" s="587">
        <f t="shared" si="433"/>
        <v>0</v>
      </c>
      <c r="M2030" s="1215">
        <v>479</v>
      </c>
      <c r="N2030" s="1216"/>
      <c r="O2030" s="1217"/>
      <c r="P2030" s="1218"/>
      <c r="Q2030" s="587">
        <f t="shared" si="434"/>
        <v>0</v>
      </c>
      <c r="S2030" s="1215">
        <v>479</v>
      </c>
      <c r="T2030" s="1216"/>
      <c r="U2030" s="1217"/>
      <c r="V2030" s="1218"/>
      <c r="W2030" s="587">
        <f t="shared" si="435"/>
        <v>0</v>
      </c>
      <c r="Y2030" s="1215">
        <v>479</v>
      </c>
      <c r="Z2030" s="1216"/>
      <c r="AA2030" s="1217"/>
      <c r="AB2030" s="1218"/>
      <c r="AC2030" s="587">
        <f t="shared" si="436"/>
        <v>0</v>
      </c>
      <c r="AE2030" s="1215">
        <v>479</v>
      </c>
      <c r="AF2030" s="1216"/>
      <c r="AG2030" s="1217"/>
      <c r="AH2030" s="1218"/>
      <c r="AI2030" s="587">
        <f t="shared" si="437"/>
        <v>0</v>
      </c>
      <c r="AK2030" s="1215">
        <v>479</v>
      </c>
      <c r="AL2030" s="1216"/>
      <c r="AM2030" s="1217"/>
      <c r="AN2030" s="1218"/>
      <c r="AO2030" s="587">
        <f t="shared" si="438"/>
        <v>0</v>
      </c>
      <c r="AQ2030" s="1215">
        <v>479</v>
      </c>
      <c r="AR2030" s="1216"/>
      <c r="AS2030" s="1217"/>
      <c r="AT2030" s="1218"/>
      <c r="AU2030" s="587">
        <f t="shared" si="439"/>
        <v>0</v>
      </c>
      <c r="AW2030" s="1215">
        <v>479</v>
      </c>
      <c r="AX2030" s="1216"/>
      <c r="AY2030" s="1217"/>
      <c r="AZ2030" s="1218"/>
      <c r="BA2030" s="587">
        <f t="shared" si="440"/>
        <v>0</v>
      </c>
      <c r="BC2030" s="1215">
        <v>479</v>
      </c>
      <c r="BD2030" s="1216"/>
      <c r="BE2030" s="1217"/>
      <c r="BF2030" s="1218"/>
      <c r="BG2030" s="587">
        <f t="shared" si="441"/>
        <v>0</v>
      </c>
      <c r="BI2030" s="1215">
        <v>479</v>
      </c>
      <c r="BJ2030" s="1216"/>
      <c r="BK2030" s="1217"/>
      <c r="BL2030" s="1218"/>
      <c r="BM2030" s="587">
        <f t="shared" si="442"/>
        <v>0</v>
      </c>
      <c r="BO2030" s="1215">
        <v>479</v>
      </c>
      <c r="BP2030" s="1216"/>
      <c r="BQ2030" s="1217"/>
      <c r="BR2030" s="1218"/>
      <c r="BS2030" s="587">
        <f t="shared" si="443"/>
        <v>0</v>
      </c>
    </row>
    <row r="2031" spans="1:71" s="17" customFormat="1" ht="16.75" hidden="1" customHeight="1" outlineLevel="2">
      <c r="A2031" s="1215">
        <v>480</v>
      </c>
      <c r="B2031" s="1216"/>
      <c r="C2031" s="1217"/>
      <c r="D2031" s="1218"/>
      <c r="E2031" s="587">
        <f t="shared" si="432"/>
        <v>0</v>
      </c>
      <c r="G2031" s="1215">
        <v>480</v>
      </c>
      <c r="H2031" s="1216"/>
      <c r="I2031" s="1217"/>
      <c r="J2031" s="1218"/>
      <c r="K2031" s="587">
        <f t="shared" si="433"/>
        <v>0</v>
      </c>
      <c r="M2031" s="1215">
        <v>480</v>
      </c>
      <c r="N2031" s="1216"/>
      <c r="O2031" s="1217"/>
      <c r="P2031" s="1218"/>
      <c r="Q2031" s="587">
        <f t="shared" si="434"/>
        <v>0</v>
      </c>
      <c r="S2031" s="1215">
        <v>480</v>
      </c>
      <c r="T2031" s="1216"/>
      <c r="U2031" s="1217"/>
      <c r="V2031" s="1218"/>
      <c r="W2031" s="587">
        <f t="shared" si="435"/>
        <v>0</v>
      </c>
      <c r="Y2031" s="1215">
        <v>480</v>
      </c>
      <c r="Z2031" s="1216"/>
      <c r="AA2031" s="1217"/>
      <c r="AB2031" s="1218"/>
      <c r="AC2031" s="587">
        <f t="shared" si="436"/>
        <v>0</v>
      </c>
      <c r="AE2031" s="1215">
        <v>480</v>
      </c>
      <c r="AF2031" s="1216"/>
      <c r="AG2031" s="1217"/>
      <c r="AH2031" s="1218"/>
      <c r="AI2031" s="587">
        <f t="shared" si="437"/>
        <v>0</v>
      </c>
      <c r="AK2031" s="1215">
        <v>480</v>
      </c>
      <c r="AL2031" s="1216"/>
      <c r="AM2031" s="1217"/>
      <c r="AN2031" s="1218"/>
      <c r="AO2031" s="587">
        <f t="shared" si="438"/>
        <v>0</v>
      </c>
      <c r="AQ2031" s="1215">
        <v>480</v>
      </c>
      <c r="AR2031" s="1216"/>
      <c r="AS2031" s="1217"/>
      <c r="AT2031" s="1218"/>
      <c r="AU2031" s="587">
        <f t="shared" si="439"/>
        <v>0</v>
      </c>
      <c r="AW2031" s="1215">
        <v>480</v>
      </c>
      <c r="AX2031" s="1216"/>
      <c r="AY2031" s="1217"/>
      <c r="AZ2031" s="1218"/>
      <c r="BA2031" s="587">
        <f t="shared" si="440"/>
        <v>0</v>
      </c>
      <c r="BC2031" s="1215">
        <v>480</v>
      </c>
      <c r="BD2031" s="1216"/>
      <c r="BE2031" s="1217"/>
      <c r="BF2031" s="1218"/>
      <c r="BG2031" s="587">
        <f t="shared" si="441"/>
        <v>0</v>
      </c>
      <c r="BI2031" s="1215">
        <v>480</v>
      </c>
      <c r="BJ2031" s="1216"/>
      <c r="BK2031" s="1217"/>
      <c r="BL2031" s="1218"/>
      <c r="BM2031" s="587">
        <f t="shared" si="442"/>
        <v>0</v>
      </c>
      <c r="BO2031" s="1215">
        <v>480</v>
      </c>
      <c r="BP2031" s="1216"/>
      <c r="BQ2031" s="1217"/>
      <c r="BR2031" s="1218"/>
      <c r="BS2031" s="587">
        <f t="shared" si="443"/>
        <v>0</v>
      </c>
    </row>
    <row r="2032" spans="1:71" s="17" customFormat="1" ht="16.75" hidden="1" customHeight="1" outlineLevel="2">
      <c r="A2032" s="1215">
        <v>481</v>
      </c>
      <c r="B2032" s="1216"/>
      <c r="C2032" s="1217"/>
      <c r="D2032" s="1218"/>
      <c r="E2032" s="587">
        <f t="shared" si="432"/>
        <v>0</v>
      </c>
      <c r="G2032" s="1215">
        <v>481</v>
      </c>
      <c r="H2032" s="1216"/>
      <c r="I2032" s="1217"/>
      <c r="J2032" s="1218"/>
      <c r="K2032" s="587">
        <f t="shared" si="433"/>
        <v>0</v>
      </c>
      <c r="M2032" s="1215">
        <v>481</v>
      </c>
      <c r="N2032" s="1216"/>
      <c r="O2032" s="1217"/>
      <c r="P2032" s="1218"/>
      <c r="Q2032" s="587">
        <f t="shared" si="434"/>
        <v>0</v>
      </c>
      <c r="S2032" s="1215">
        <v>481</v>
      </c>
      <c r="T2032" s="1216"/>
      <c r="U2032" s="1217"/>
      <c r="V2032" s="1218"/>
      <c r="W2032" s="587">
        <f t="shared" si="435"/>
        <v>0</v>
      </c>
      <c r="Y2032" s="1215">
        <v>481</v>
      </c>
      <c r="Z2032" s="1216"/>
      <c r="AA2032" s="1217"/>
      <c r="AB2032" s="1218"/>
      <c r="AC2032" s="587">
        <f t="shared" si="436"/>
        <v>0</v>
      </c>
      <c r="AE2032" s="1215">
        <v>481</v>
      </c>
      <c r="AF2032" s="1216"/>
      <c r="AG2032" s="1217"/>
      <c r="AH2032" s="1218"/>
      <c r="AI2032" s="587">
        <f t="shared" si="437"/>
        <v>0</v>
      </c>
      <c r="AK2032" s="1215">
        <v>481</v>
      </c>
      <c r="AL2032" s="1216"/>
      <c r="AM2032" s="1217"/>
      <c r="AN2032" s="1218"/>
      <c r="AO2032" s="587">
        <f t="shared" si="438"/>
        <v>0</v>
      </c>
      <c r="AQ2032" s="1215">
        <v>481</v>
      </c>
      <c r="AR2032" s="1216"/>
      <c r="AS2032" s="1217"/>
      <c r="AT2032" s="1218"/>
      <c r="AU2032" s="587">
        <f t="shared" si="439"/>
        <v>0</v>
      </c>
      <c r="AW2032" s="1215">
        <v>481</v>
      </c>
      <c r="AX2032" s="1216"/>
      <c r="AY2032" s="1217"/>
      <c r="AZ2032" s="1218"/>
      <c r="BA2032" s="587">
        <f t="shared" si="440"/>
        <v>0</v>
      </c>
      <c r="BC2032" s="1215">
        <v>481</v>
      </c>
      <c r="BD2032" s="1216"/>
      <c r="BE2032" s="1217"/>
      <c r="BF2032" s="1218"/>
      <c r="BG2032" s="587">
        <f t="shared" si="441"/>
        <v>0</v>
      </c>
      <c r="BI2032" s="1215">
        <v>481</v>
      </c>
      <c r="BJ2032" s="1216"/>
      <c r="BK2032" s="1217"/>
      <c r="BL2032" s="1218"/>
      <c r="BM2032" s="587">
        <f t="shared" si="442"/>
        <v>0</v>
      </c>
      <c r="BO2032" s="1215">
        <v>481</v>
      </c>
      <c r="BP2032" s="1216"/>
      <c r="BQ2032" s="1217"/>
      <c r="BR2032" s="1218"/>
      <c r="BS2032" s="587">
        <f t="shared" si="443"/>
        <v>0</v>
      </c>
    </row>
    <row r="2033" spans="1:71" s="17" customFormat="1" ht="16.75" hidden="1" customHeight="1" outlineLevel="2">
      <c r="A2033" s="1215">
        <v>482</v>
      </c>
      <c r="B2033" s="1216"/>
      <c r="C2033" s="1217"/>
      <c r="D2033" s="1218"/>
      <c r="E2033" s="587">
        <f t="shared" si="432"/>
        <v>0</v>
      </c>
      <c r="G2033" s="1215">
        <v>482</v>
      </c>
      <c r="H2033" s="1216"/>
      <c r="I2033" s="1217"/>
      <c r="J2033" s="1218"/>
      <c r="K2033" s="587">
        <f t="shared" si="433"/>
        <v>0</v>
      </c>
      <c r="M2033" s="1215">
        <v>482</v>
      </c>
      <c r="N2033" s="1216"/>
      <c r="O2033" s="1217"/>
      <c r="P2033" s="1218"/>
      <c r="Q2033" s="587">
        <f t="shared" si="434"/>
        <v>0</v>
      </c>
      <c r="S2033" s="1215">
        <v>482</v>
      </c>
      <c r="T2033" s="1216"/>
      <c r="U2033" s="1217"/>
      <c r="V2033" s="1218"/>
      <c r="W2033" s="587">
        <f t="shared" si="435"/>
        <v>0</v>
      </c>
      <c r="Y2033" s="1215">
        <v>482</v>
      </c>
      <c r="Z2033" s="1216"/>
      <c r="AA2033" s="1217"/>
      <c r="AB2033" s="1218"/>
      <c r="AC2033" s="587">
        <f t="shared" si="436"/>
        <v>0</v>
      </c>
      <c r="AE2033" s="1215">
        <v>482</v>
      </c>
      <c r="AF2033" s="1216"/>
      <c r="AG2033" s="1217"/>
      <c r="AH2033" s="1218"/>
      <c r="AI2033" s="587">
        <f t="shared" si="437"/>
        <v>0</v>
      </c>
      <c r="AK2033" s="1215">
        <v>482</v>
      </c>
      <c r="AL2033" s="1216"/>
      <c r="AM2033" s="1217"/>
      <c r="AN2033" s="1218"/>
      <c r="AO2033" s="587">
        <f t="shared" si="438"/>
        <v>0</v>
      </c>
      <c r="AQ2033" s="1215">
        <v>482</v>
      </c>
      <c r="AR2033" s="1216"/>
      <c r="AS2033" s="1217"/>
      <c r="AT2033" s="1218"/>
      <c r="AU2033" s="587">
        <f t="shared" si="439"/>
        <v>0</v>
      </c>
      <c r="AW2033" s="1215">
        <v>482</v>
      </c>
      <c r="AX2033" s="1216"/>
      <c r="AY2033" s="1217"/>
      <c r="AZ2033" s="1218"/>
      <c r="BA2033" s="587">
        <f t="shared" si="440"/>
        <v>0</v>
      </c>
      <c r="BC2033" s="1215">
        <v>482</v>
      </c>
      <c r="BD2033" s="1216"/>
      <c r="BE2033" s="1217"/>
      <c r="BF2033" s="1218"/>
      <c r="BG2033" s="587">
        <f t="shared" si="441"/>
        <v>0</v>
      </c>
      <c r="BI2033" s="1215">
        <v>482</v>
      </c>
      <c r="BJ2033" s="1216"/>
      <c r="BK2033" s="1217"/>
      <c r="BL2033" s="1218"/>
      <c r="BM2033" s="587">
        <f t="shared" si="442"/>
        <v>0</v>
      </c>
      <c r="BO2033" s="1215">
        <v>482</v>
      </c>
      <c r="BP2033" s="1216"/>
      <c r="BQ2033" s="1217"/>
      <c r="BR2033" s="1218"/>
      <c r="BS2033" s="587">
        <f t="shared" si="443"/>
        <v>0</v>
      </c>
    </row>
    <row r="2034" spans="1:71" s="17" customFormat="1" ht="16.75" hidden="1" customHeight="1" outlineLevel="2">
      <c r="A2034" s="1215">
        <v>483</v>
      </c>
      <c r="B2034" s="1216"/>
      <c r="C2034" s="1217"/>
      <c r="D2034" s="1218"/>
      <c r="E2034" s="587">
        <f t="shared" si="432"/>
        <v>0</v>
      </c>
      <c r="G2034" s="1215">
        <v>483</v>
      </c>
      <c r="H2034" s="1216"/>
      <c r="I2034" s="1217"/>
      <c r="J2034" s="1218"/>
      <c r="K2034" s="587">
        <f t="shared" si="433"/>
        <v>0</v>
      </c>
      <c r="M2034" s="1215">
        <v>483</v>
      </c>
      <c r="N2034" s="1216"/>
      <c r="O2034" s="1217"/>
      <c r="P2034" s="1218"/>
      <c r="Q2034" s="587">
        <f t="shared" si="434"/>
        <v>0</v>
      </c>
      <c r="S2034" s="1215">
        <v>483</v>
      </c>
      <c r="T2034" s="1216"/>
      <c r="U2034" s="1217"/>
      <c r="V2034" s="1218"/>
      <c r="W2034" s="587">
        <f t="shared" si="435"/>
        <v>0</v>
      </c>
      <c r="Y2034" s="1215">
        <v>483</v>
      </c>
      <c r="Z2034" s="1216"/>
      <c r="AA2034" s="1217"/>
      <c r="AB2034" s="1218"/>
      <c r="AC2034" s="587">
        <f t="shared" si="436"/>
        <v>0</v>
      </c>
      <c r="AE2034" s="1215">
        <v>483</v>
      </c>
      <c r="AF2034" s="1216"/>
      <c r="AG2034" s="1217"/>
      <c r="AH2034" s="1218"/>
      <c r="AI2034" s="587">
        <f t="shared" si="437"/>
        <v>0</v>
      </c>
      <c r="AK2034" s="1215">
        <v>483</v>
      </c>
      <c r="AL2034" s="1216"/>
      <c r="AM2034" s="1217"/>
      <c r="AN2034" s="1218"/>
      <c r="AO2034" s="587">
        <f t="shared" si="438"/>
        <v>0</v>
      </c>
      <c r="AQ2034" s="1215">
        <v>483</v>
      </c>
      <c r="AR2034" s="1216"/>
      <c r="AS2034" s="1217"/>
      <c r="AT2034" s="1218"/>
      <c r="AU2034" s="587">
        <f t="shared" si="439"/>
        <v>0</v>
      </c>
      <c r="AW2034" s="1215">
        <v>483</v>
      </c>
      <c r="AX2034" s="1216"/>
      <c r="AY2034" s="1217"/>
      <c r="AZ2034" s="1218"/>
      <c r="BA2034" s="587">
        <f t="shared" si="440"/>
        <v>0</v>
      </c>
      <c r="BC2034" s="1215">
        <v>483</v>
      </c>
      <c r="BD2034" s="1216"/>
      <c r="BE2034" s="1217"/>
      <c r="BF2034" s="1218"/>
      <c r="BG2034" s="587">
        <f t="shared" si="441"/>
        <v>0</v>
      </c>
      <c r="BI2034" s="1215">
        <v>483</v>
      </c>
      <c r="BJ2034" s="1216"/>
      <c r="BK2034" s="1217"/>
      <c r="BL2034" s="1218"/>
      <c r="BM2034" s="587">
        <f t="shared" si="442"/>
        <v>0</v>
      </c>
      <c r="BO2034" s="1215">
        <v>483</v>
      </c>
      <c r="BP2034" s="1216"/>
      <c r="BQ2034" s="1217"/>
      <c r="BR2034" s="1218"/>
      <c r="BS2034" s="587">
        <f t="shared" si="443"/>
        <v>0</v>
      </c>
    </row>
    <row r="2035" spans="1:71" s="17" customFormat="1" ht="16.75" hidden="1" customHeight="1" outlineLevel="2">
      <c r="A2035" s="1215">
        <v>484</v>
      </c>
      <c r="B2035" s="1216"/>
      <c r="C2035" s="1217"/>
      <c r="D2035" s="1218"/>
      <c r="E2035" s="587">
        <f t="shared" si="432"/>
        <v>0</v>
      </c>
      <c r="G2035" s="1215">
        <v>484</v>
      </c>
      <c r="H2035" s="1216"/>
      <c r="I2035" s="1217"/>
      <c r="J2035" s="1218"/>
      <c r="K2035" s="587">
        <f t="shared" si="433"/>
        <v>0</v>
      </c>
      <c r="M2035" s="1215">
        <v>484</v>
      </c>
      <c r="N2035" s="1216"/>
      <c r="O2035" s="1217"/>
      <c r="P2035" s="1218"/>
      <c r="Q2035" s="587">
        <f t="shared" si="434"/>
        <v>0</v>
      </c>
      <c r="S2035" s="1215">
        <v>484</v>
      </c>
      <c r="T2035" s="1216"/>
      <c r="U2035" s="1217"/>
      <c r="V2035" s="1218"/>
      <c r="W2035" s="587">
        <f t="shared" si="435"/>
        <v>0</v>
      </c>
      <c r="Y2035" s="1215">
        <v>484</v>
      </c>
      <c r="Z2035" s="1216"/>
      <c r="AA2035" s="1217"/>
      <c r="AB2035" s="1218"/>
      <c r="AC2035" s="587">
        <f t="shared" si="436"/>
        <v>0</v>
      </c>
      <c r="AE2035" s="1215">
        <v>484</v>
      </c>
      <c r="AF2035" s="1216"/>
      <c r="AG2035" s="1217"/>
      <c r="AH2035" s="1218"/>
      <c r="AI2035" s="587">
        <f t="shared" si="437"/>
        <v>0</v>
      </c>
      <c r="AK2035" s="1215">
        <v>484</v>
      </c>
      <c r="AL2035" s="1216"/>
      <c r="AM2035" s="1217"/>
      <c r="AN2035" s="1218"/>
      <c r="AO2035" s="587">
        <f t="shared" si="438"/>
        <v>0</v>
      </c>
      <c r="AQ2035" s="1215">
        <v>484</v>
      </c>
      <c r="AR2035" s="1216"/>
      <c r="AS2035" s="1217"/>
      <c r="AT2035" s="1218"/>
      <c r="AU2035" s="587">
        <f t="shared" si="439"/>
        <v>0</v>
      </c>
      <c r="AW2035" s="1215">
        <v>484</v>
      </c>
      <c r="AX2035" s="1216"/>
      <c r="AY2035" s="1217"/>
      <c r="AZ2035" s="1218"/>
      <c r="BA2035" s="587">
        <f t="shared" si="440"/>
        <v>0</v>
      </c>
      <c r="BC2035" s="1215">
        <v>484</v>
      </c>
      <c r="BD2035" s="1216"/>
      <c r="BE2035" s="1217"/>
      <c r="BF2035" s="1218"/>
      <c r="BG2035" s="587">
        <f t="shared" si="441"/>
        <v>0</v>
      </c>
      <c r="BI2035" s="1215">
        <v>484</v>
      </c>
      <c r="BJ2035" s="1216"/>
      <c r="BK2035" s="1217"/>
      <c r="BL2035" s="1218"/>
      <c r="BM2035" s="587">
        <f t="shared" si="442"/>
        <v>0</v>
      </c>
      <c r="BO2035" s="1215">
        <v>484</v>
      </c>
      <c r="BP2035" s="1216"/>
      <c r="BQ2035" s="1217"/>
      <c r="BR2035" s="1218"/>
      <c r="BS2035" s="587">
        <f t="shared" si="443"/>
        <v>0</v>
      </c>
    </row>
    <row r="2036" spans="1:71" s="17" customFormat="1" ht="16.75" hidden="1" customHeight="1" outlineLevel="2">
      <c r="A2036" s="1215">
        <v>485</v>
      </c>
      <c r="B2036" s="1216"/>
      <c r="C2036" s="1217"/>
      <c r="D2036" s="1218"/>
      <c r="E2036" s="587">
        <f t="shared" si="336"/>
        <v>0</v>
      </c>
      <c r="G2036" s="1215">
        <v>485</v>
      </c>
      <c r="H2036" s="1216"/>
      <c r="I2036" s="1217"/>
      <c r="J2036" s="1218"/>
      <c r="K2036" s="587">
        <f t="shared" si="433"/>
        <v>0</v>
      </c>
      <c r="M2036" s="1215">
        <v>485</v>
      </c>
      <c r="N2036" s="1216"/>
      <c r="O2036" s="1217"/>
      <c r="P2036" s="1218"/>
      <c r="Q2036" s="587">
        <f t="shared" si="434"/>
        <v>0</v>
      </c>
      <c r="S2036" s="1215">
        <v>485</v>
      </c>
      <c r="T2036" s="1216"/>
      <c r="U2036" s="1217"/>
      <c r="V2036" s="1218"/>
      <c r="W2036" s="587">
        <f t="shared" si="435"/>
        <v>0</v>
      </c>
      <c r="Y2036" s="1215">
        <v>485</v>
      </c>
      <c r="Z2036" s="1216"/>
      <c r="AA2036" s="1217"/>
      <c r="AB2036" s="1218"/>
      <c r="AC2036" s="587">
        <f t="shared" si="436"/>
        <v>0</v>
      </c>
      <c r="AE2036" s="1215">
        <v>485</v>
      </c>
      <c r="AF2036" s="1216"/>
      <c r="AG2036" s="1217"/>
      <c r="AH2036" s="1218"/>
      <c r="AI2036" s="587">
        <f t="shared" si="437"/>
        <v>0</v>
      </c>
      <c r="AK2036" s="1215">
        <v>485</v>
      </c>
      <c r="AL2036" s="1216"/>
      <c r="AM2036" s="1217"/>
      <c r="AN2036" s="1218"/>
      <c r="AO2036" s="587">
        <f t="shared" si="438"/>
        <v>0</v>
      </c>
      <c r="AQ2036" s="1215">
        <v>485</v>
      </c>
      <c r="AR2036" s="1216"/>
      <c r="AS2036" s="1217"/>
      <c r="AT2036" s="1218"/>
      <c r="AU2036" s="587">
        <f t="shared" si="439"/>
        <v>0</v>
      </c>
      <c r="AW2036" s="1215">
        <v>485</v>
      </c>
      <c r="AX2036" s="1216"/>
      <c r="AY2036" s="1217"/>
      <c r="AZ2036" s="1218"/>
      <c r="BA2036" s="587">
        <f t="shared" si="440"/>
        <v>0</v>
      </c>
      <c r="BC2036" s="1215">
        <v>485</v>
      </c>
      <c r="BD2036" s="1216"/>
      <c r="BE2036" s="1217"/>
      <c r="BF2036" s="1218"/>
      <c r="BG2036" s="587">
        <f t="shared" si="441"/>
        <v>0</v>
      </c>
      <c r="BI2036" s="1215">
        <v>485</v>
      </c>
      <c r="BJ2036" s="1216"/>
      <c r="BK2036" s="1217"/>
      <c r="BL2036" s="1218"/>
      <c r="BM2036" s="587">
        <f t="shared" si="442"/>
        <v>0</v>
      </c>
      <c r="BO2036" s="1215">
        <v>485</v>
      </c>
      <c r="BP2036" s="1216"/>
      <c r="BQ2036" s="1217"/>
      <c r="BR2036" s="1218"/>
      <c r="BS2036" s="587">
        <f t="shared" si="443"/>
        <v>0</v>
      </c>
    </row>
    <row r="2037" spans="1:71" s="17" customFormat="1" ht="16.75" hidden="1" customHeight="1" outlineLevel="2">
      <c r="A2037" s="1215">
        <v>486</v>
      </c>
      <c r="B2037" s="1216"/>
      <c r="C2037" s="1217"/>
      <c r="D2037" s="1218"/>
      <c r="E2037" s="587">
        <f t="shared" si="336"/>
        <v>0</v>
      </c>
      <c r="G2037" s="1215">
        <v>486</v>
      </c>
      <c r="H2037" s="1216"/>
      <c r="I2037" s="1217"/>
      <c r="J2037" s="1218"/>
      <c r="K2037" s="587">
        <f t="shared" si="433"/>
        <v>0</v>
      </c>
      <c r="M2037" s="1215">
        <v>486</v>
      </c>
      <c r="N2037" s="1216"/>
      <c r="O2037" s="1217"/>
      <c r="P2037" s="1218"/>
      <c r="Q2037" s="587">
        <f t="shared" si="434"/>
        <v>0</v>
      </c>
      <c r="S2037" s="1215">
        <v>486</v>
      </c>
      <c r="T2037" s="1216"/>
      <c r="U2037" s="1217"/>
      <c r="V2037" s="1218"/>
      <c r="W2037" s="587">
        <f t="shared" si="435"/>
        <v>0</v>
      </c>
      <c r="Y2037" s="1215">
        <v>486</v>
      </c>
      <c r="Z2037" s="1216"/>
      <c r="AA2037" s="1217"/>
      <c r="AB2037" s="1218"/>
      <c r="AC2037" s="587">
        <f t="shared" si="436"/>
        <v>0</v>
      </c>
      <c r="AE2037" s="1215">
        <v>486</v>
      </c>
      <c r="AF2037" s="1216"/>
      <c r="AG2037" s="1217"/>
      <c r="AH2037" s="1218"/>
      <c r="AI2037" s="587">
        <f t="shared" si="437"/>
        <v>0</v>
      </c>
      <c r="AK2037" s="1215">
        <v>486</v>
      </c>
      <c r="AL2037" s="1216"/>
      <c r="AM2037" s="1217"/>
      <c r="AN2037" s="1218"/>
      <c r="AO2037" s="587">
        <f t="shared" si="438"/>
        <v>0</v>
      </c>
      <c r="AQ2037" s="1215">
        <v>486</v>
      </c>
      <c r="AR2037" s="1216"/>
      <c r="AS2037" s="1217"/>
      <c r="AT2037" s="1218"/>
      <c r="AU2037" s="587">
        <f t="shared" si="439"/>
        <v>0</v>
      </c>
      <c r="AW2037" s="1215">
        <v>486</v>
      </c>
      <c r="AX2037" s="1216"/>
      <c r="AY2037" s="1217"/>
      <c r="AZ2037" s="1218"/>
      <c r="BA2037" s="587">
        <f t="shared" si="440"/>
        <v>0</v>
      </c>
      <c r="BC2037" s="1215">
        <v>486</v>
      </c>
      <c r="BD2037" s="1216"/>
      <c r="BE2037" s="1217"/>
      <c r="BF2037" s="1218"/>
      <c r="BG2037" s="587">
        <f t="shared" si="441"/>
        <v>0</v>
      </c>
      <c r="BI2037" s="1215">
        <v>486</v>
      </c>
      <c r="BJ2037" s="1216"/>
      <c r="BK2037" s="1217"/>
      <c r="BL2037" s="1218"/>
      <c r="BM2037" s="587">
        <f t="shared" si="442"/>
        <v>0</v>
      </c>
      <c r="BO2037" s="1215">
        <v>486</v>
      </c>
      <c r="BP2037" s="1216"/>
      <c r="BQ2037" s="1217"/>
      <c r="BR2037" s="1218"/>
      <c r="BS2037" s="587">
        <f t="shared" si="443"/>
        <v>0</v>
      </c>
    </row>
    <row r="2038" spans="1:71" s="17" customFormat="1" ht="16.75" hidden="1" customHeight="1" outlineLevel="2">
      <c r="A2038" s="1215">
        <v>487</v>
      </c>
      <c r="B2038" s="1216"/>
      <c r="C2038" s="1217"/>
      <c r="D2038" s="1218"/>
      <c r="E2038" s="587">
        <f t="shared" si="336"/>
        <v>0</v>
      </c>
      <c r="G2038" s="1215">
        <v>487</v>
      </c>
      <c r="H2038" s="1216"/>
      <c r="I2038" s="1217"/>
      <c r="J2038" s="1218"/>
      <c r="K2038" s="587">
        <f t="shared" si="433"/>
        <v>0</v>
      </c>
      <c r="M2038" s="1215">
        <v>487</v>
      </c>
      <c r="N2038" s="1216"/>
      <c r="O2038" s="1217"/>
      <c r="P2038" s="1218"/>
      <c r="Q2038" s="587">
        <f t="shared" si="434"/>
        <v>0</v>
      </c>
      <c r="S2038" s="1215">
        <v>487</v>
      </c>
      <c r="T2038" s="1216"/>
      <c r="U2038" s="1217"/>
      <c r="V2038" s="1218"/>
      <c r="W2038" s="587">
        <f t="shared" si="435"/>
        <v>0</v>
      </c>
      <c r="Y2038" s="1215">
        <v>487</v>
      </c>
      <c r="Z2038" s="1216"/>
      <c r="AA2038" s="1217"/>
      <c r="AB2038" s="1218"/>
      <c r="AC2038" s="587">
        <f t="shared" si="436"/>
        <v>0</v>
      </c>
      <c r="AE2038" s="1215">
        <v>487</v>
      </c>
      <c r="AF2038" s="1216"/>
      <c r="AG2038" s="1217"/>
      <c r="AH2038" s="1218"/>
      <c r="AI2038" s="587">
        <f t="shared" si="437"/>
        <v>0</v>
      </c>
      <c r="AK2038" s="1215">
        <v>487</v>
      </c>
      <c r="AL2038" s="1216"/>
      <c r="AM2038" s="1217"/>
      <c r="AN2038" s="1218"/>
      <c r="AO2038" s="587">
        <f t="shared" si="438"/>
        <v>0</v>
      </c>
      <c r="AQ2038" s="1215">
        <v>487</v>
      </c>
      <c r="AR2038" s="1216"/>
      <c r="AS2038" s="1217"/>
      <c r="AT2038" s="1218"/>
      <c r="AU2038" s="587">
        <f t="shared" si="439"/>
        <v>0</v>
      </c>
      <c r="AW2038" s="1215">
        <v>487</v>
      </c>
      <c r="AX2038" s="1216"/>
      <c r="AY2038" s="1217"/>
      <c r="AZ2038" s="1218"/>
      <c r="BA2038" s="587">
        <f t="shared" si="440"/>
        <v>0</v>
      </c>
      <c r="BC2038" s="1215">
        <v>487</v>
      </c>
      <c r="BD2038" s="1216"/>
      <c r="BE2038" s="1217"/>
      <c r="BF2038" s="1218"/>
      <c r="BG2038" s="587">
        <f t="shared" si="441"/>
        <v>0</v>
      </c>
      <c r="BI2038" s="1215">
        <v>487</v>
      </c>
      <c r="BJ2038" s="1216"/>
      <c r="BK2038" s="1217"/>
      <c r="BL2038" s="1218"/>
      <c r="BM2038" s="587">
        <f t="shared" si="442"/>
        <v>0</v>
      </c>
      <c r="BO2038" s="1215">
        <v>487</v>
      </c>
      <c r="BP2038" s="1216"/>
      <c r="BQ2038" s="1217"/>
      <c r="BR2038" s="1218"/>
      <c r="BS2038" s="587">
        <f t="shared" si="443"/>
        <v>0</v>
      </c>
    </row>
    <row r="2039" spans="1:71" s="17" customFormat="1" ht="16.75" hidden="1" customHeight="1" outlineLevel="2">
      <c r="A2039" s="1215">
        <v>488</v>
      </c>
      <c r="B2039" s="1216"/>
      <c r="C2039" s="1217"/>
      <c r="D2039" s="1218"/>
      <c r="E2039" s="587">
        <f t="shared" si="336"/>
        <v>0</v>
      </c>
      <c r="G2039" s="1215">
        <v>488</v>
      </c>
      <c r="H2039" s="1216"/>
      <c r="I2039" s="1217"/>
      <c r="J2039" s="1218"/>
      <c r="K2039" s="587">
        <f t="shared" si="433"/>
        <v>0</v>
      </c>
      <c r="M2039" s="1215">
        <v>488</v>
      </c>
      <c r="N2039" s="1216"/>
      <c r="O2039" s="1217"/>
      <c r="P2039" s="1218"/>
      <c r="Q2039" s="587">
        <f t="shared" si="434"/>
        <v>0</v>
      </c>
      <c r="S2039" s="1215">
        <v>488</v>
      </c>
      <c r="T2039" s="1216"/>
      <c r="U2039" s="1217"/>
      <c r="V2039" s="1218"/>
      <c r="W2039" s="587">
        <f t="shared" si="435"/>
        <v>0</v>
      </c>
      <c r="Y2039" s="1215">
        <v>488</v>
      </c>
      <c r="Z2039" s="1216"/>
      <c r="AA2039" s="1217"/>
      <c r="AB2039" s="1218"/>
      <c r="AC2039" s="587">
        <f t="shared" si="436"/>
        <v>0</v>
      </c>
      <c r="AE2039" s="1215">
        <v>488</v>
      </c>
      <c r="AF2039" s="1216"/>
      <c r="AG2039" s="1217"/>
      <c r="AH2039" s="1218"/>
      <c r="AI2039" s="587">
        <f t="shared" si="437"/>
        <v>0</v>
      </c>
      <c r="AK2039" s="1215">
        <v>488</v>
      </c>
      <c r="AL2039" s="1216"/>
      <c r="AM2039" s="1217"/>
      <c r="AN2039" s="1218"/>
      <c r="AO2039" s="587">
        <f t="shared" si="438"/>
        <v>0</v>
      </c>
      <c r="AQ2039" s="1215">
        <v>488</v>
      </c>
      <c r="AR2039" s="1216"/>
      <c r="AS2039" s="1217"/>
      <c r="AT2039" s="1218"/>
      <c r="AU2039" s="587">
        <f t="shared" si="439"/>
        <v>0</v>
      </c>
      <c r="AW2039" s="1215">
        <v>488</v>
      </c>
      <c r="AX2039" s="1216"/>
      <c r="AY2039" s="1217"/>
      <c r="AZ2039" s="1218"/>
      <c r="BA2039" s="587">
        <f t="shared" si="440"/>
        <v>0</v>
      </c>
      <c r="BC2039" s="1215">
        <v>488</v>
      </c>
      <c r="BD2039" s="1216"/>
      <c r="BE2039" s="1217"/>
      <c r="BF2039" s="1218"/>
      <c r="BG2039" s="587">
        <f t="shared" si="441"/>
        <v>0</v>
      </c>
      <c r="BI2039" s="1215">
        <v>488</v>
      </c>
      <c r="BJ2039" s="1216"/>
      <c r="BK2039" s="1217"/>
      <c r="BL2039" s="1218"/>
      <c r="BM2039" s="587">
        <f t="shared" si="442"/>
        <v>0</v>
      </c>
      <c r="BO2039" s="1215">
        <v>488</v>
      </c>
      <c r="BP2039" s="1216"/>
      <c r="BQ2039" s="1217"/>
      <c r="BR2039" s="1218"/>
      <c r="BS2039" s="587">
        <f t="shared" si="443"/>
        <v>0</v>
      </c>
    </row>
    <row r="2040" spans="1:71" s="17" customFormat="1" ht="16.75" hidden="1" customHeight="1" outlineLevel="2">
      <c r="A2040" s="1215">
        <v>489</v>
      </c>
      <c r="B2040" s="1216"/>
      <c r="C2040" s="1217"/>
      <c r="D2040" s="1218"/>
      <c r="E2040" s="587">
        <f t="shared" si="336"/>
        <v>0</v>
      </c>
      <c r="G2040" s="1215">
        <v>489</v>
      </c>
      <c r="H2040" s="1216"/>
      <c r="I2040" s="1217"/>
      <c r="J2040" s="1218"/>
      <c r="K2040" s="587">
        <f t="shared" si="433"/>
        <v>0</v>
      </c>
      <c r="M2040" s="1215">
        <v>489</v>
      </c>
      <c r="N2040" s="1216"/>
      <c r="O2040" s="1217"/>
      <c r="P2040" s="1218"/>
      <c r="Q2040" s="587">
        <f t="shared" si="434"/>
        <v>0</v>
      </c>
      <c r="S2040" s="1215">
        <v>489</v>
      </c>
      <c r="T2040" s="1216"/>
      <c r="U2040" s="1217"/>
      <c r="V2040" s="1218"/>
      <c r="W2040" s="587">
        <f t="shared" si="435"/>
        <v>0</v>
      </c>
      <c r="Y2040" s="1215">
        <v>489</v>
      </c>
      <c r="Z2040" s="1216"/>
      <c r="AA2040" s="1217"/>
      <c r="AB2040" s="1218"/>
      <c r="AC2040" s="587">
        <f t="shared" si="436"/>
        <v>0</v>
      </c>
      <c r="AE2040" s="1215">
        <v>489</v>
      </c>
      <c r="AF2040" s="1216"/>
      <c r="AG2040" s="1217"/>
      <c r="AH2040" s="1218"/>
      <c r="AI2040" s="587">
        <f t="shared" si="437"/>
        <v>0</v>
      </c>
      <c r="AK2040" s="1215">
        <v>489</v>
      </c>
      <c r="AL2040" s="1216"/>
      <c r="AM2040" s="1217"/>
      <c r="AN2040" s="1218"/>
      <c r="AO2040" s="587">
        <f t="shared" si="438"/>
        <v>0</v>
      </c>
      <c r="AQ2040" s="1215">
        <v>489</v>
      </c>
      <c r="AR2040" s="1216"/>
      <c r="AS2040" s="1217"/>
      <c r="AT2040" s="1218"/>
      <c r="AU2040" s="587">
        <f t="shared" si="439"/>
        <v>0</v>
      </c>
      <c r="AW2040" s="1215">
        <v>489</v>
      </c>
      <c r="AX2040" s="1216"/>
      <c r="AY2040" s="1217"/>
      <c r="AZ2040" s="1218"/>
      <c r="BA2040" s="587">
        <f t="shared" si="440"/>
        <v>0</v>
      </c>
      <c r="BC2040" s="1215">
        <v>489</v>
      </c>
      <c r="BD2040" s="1216"/>
      <c r="BE2040" s="1217"/>
      <c r="BF2040" s="1218"/>
      <c r="BG2040" s="587">
        <f t="shared" si="441"/>
        <v>0</v>
      </c>
      <c r="BI2040" s="1215">
        <v>489</v>
      </c>
      <c r="BJ2040" s="1216"/>
      <c r="BK2040" s="1217"/>
      <c r="BL2040" s="1218"/>
      <c r="BM2040" s="587">
        <f t="shared" si="442"/>
        <v>0</v>
      </c>
      <c r="BO2040" s="1215">
        <v>489</v>
      </c>
      <c r="BP2040" s="1216"/>
      <c r="BQ2040" s="1217"/>
      <c r="BR2040" s="1218"/>
      <c r="BS2040" s="587">
        <f t="shared" si="443"/>
        <v>0</v>
      </c>
    </row>
    <row r="2041" spans="1:71" s="17" customFormat="1" ht="16.75" hidden="1" customHeight="1" outlineLevel="2">
      <c r="A2041" s="1215">
        <v>490</v>
      </c>
      <c r="B2041" s="1216"/>
      <c r="C2041" s="1217"/>
      <c r="D2041" s="1218"/>
      <c r="E2041" s="587">
        <f t="shared" si="336"/>
        <v>0</v>
      </c>
      <c r="G2041" s="1215">
        <v>490</v>
      </c>
      <c r="H2041" s="1216"/>
      <c r="I2041" s="1217"/>
      <c r="J2041" s="1218"/>
      <c r="K2041" s="587">
        <f t="shared" si="433"/>
        <v>0</v>
      </c>
      <c r="M2041" s="1215">
        <v>490</v>
      </c>
      <c r="N2041" s="1216"/>
      <c r="O2041" s="1217"/>
      <c r="P2041" s="1218"/>
      <c r="Q2041" s="587">
        <f t="shared" si="434"/>
        <v>0</v>
      </c>
      <c r="S2041" s="1215">
        <v>490</v>
      </c>
      <c r="T2041" s="1216"/>
      <c r="U2041" s="1217"/>
      <c r="V2041" s="1218"/>
      <c r="W2041" s="587">
        <f t="shared" si="435"/>
        <v>0</v>
      </c>
      <c r="Y2041" s="1215">
        <v>490</v>
      </c>
      <c r="Z2041" s="1216"/>
      <c r="AA2041" s="1217"/>
      <c r="AB2041" s="1218"/>
      <c r="AC2041" s="587">
        <f t="shared" si="436"/>
        <v>0</v>
      </c>
      <c r="AE2041" s="1215">
        <v>490</v>
      </c>
      <c r="AF2041" s="1216"/>
      <c r="AG2041" s="1217"/>
      <c r="AH2041" s="1218"/>
      <c r="AI2041" s="587">
        <f t="shared" si="437"/>
        <v>0</v>
      </c>
      <c r="AK2041" s="1215">
        <v>490</v>
      </c>
      <c r="AL2041" s="1216"/>
      <c r="AM2041" s="1217"/>
      <c r="AN2041" s="1218"/>
      <c r="AO2041" s="587">
        <f t="shared" si="438"/>
        <v>0</v>
      </c>
      <c r="AQ2041" s="1215">
        <v>490</v>
      </c>
      <c r="AR2041" s="1216"/>
      <c r="AS2041" s="1217"/>
      <c r="AT2041" s="1218"/>
      <c r="AU2041" s="587">
        <f t="shared" si="439"/>
        <v>0</v>
      </c>
      <c r="AW2041" s="1215">
        <v>490</v>
      </c>
      <c r="AX2041" s="1216"/>
      <c r="AY2041" s="1217"/>
      <c r="AZ2041" s="1218"/>
      <c r="BA2041" s="587">
        <f t="shared" si="440"/>
        <v>0</v>
      </c>
      <c r="BC2041" s="1215">
        <v>490</v>
      </c>
      <c r="BD2041" s="1216"/>
      <c r="BE2041" s="1217"/>
      <c r="BF2041" s="1218"/>
      <c r="BG2041" s="587">
        <f t="shared" si="441"/>
        <v>0</v>
      </c>
      <c r="BI2041" s="1215">
        <v>490</v>
      </c>
      <c r="BJ2041" s="1216"/>
      <c r="BK2041" s="1217"/>
      <c r="BL2041" s="1218"/>
      <c r="BM2041" s="587">
        <f t="shared" si="442"/>
        <v>0</v>
      </c>
      <c r="BO2041" s="1215">
        <v>490</v>
      </c>
      <c r="BP2041" s="1216"/>
      <c r="BQ2041" s="1217"/>
      <c r="BR2041" s="1218"/>
      <c r="BS2041" s="587">
        <f t="shared" si="443"/>
        <v>0</v>
      </c>
    </row>
    <row r="2042" spans="1:71" s="17" customFormat="1" ht="16.75" hidden="1" customHeight="1" outlineLevel="2">
      <c r="A2042" s="1215">
        <v>491</v>
      </c>
      <c r="B2042" s="1216"/>
      <c r="C2042" s="1217"/>
      <c r="D2042" s="1218"/>
      <c r="E2042" s="587">
        <f t="shared" si="336"/>
        <v>0</v>
      </c>
      <c r="G2042" s="1215">
        <v>491</v>
      </c>
      <c r="H2042" s="1216"/>
      <c r="I2042" s="1217"/>
      <c r="J2042" s="1218"/>
      <c r="K2042" s="587">
        <f t="shared" si="433"/>
        <v>0</v>
      </c>
      <c r="M2042" s="1215">
        <v>491</v>
      </c>
      <c r="N2042" s="1216"/>
      <c r="O2042" s="1217"/>
      <c r="P2042" s="1218"/>
      <c r="Q2042" s="587">
        <f t="shared" si="434"/>
        <v>0</v>
      </c>
      <c r="S2042" s="1215">
        <v>491</v>
      </c>
      <c r="T2042" s="1216"/>
      <c r="U2042" s="1217"/>
      <c r="V2042" s="1218"/>
      <c r="W2042" s="587">
        <f t="shared" si="435"/>
        <v>0</v>
      </c>
      <c r="Y2042" s="1215">
        <v>491</v>
      </c>
      <c r="Z2042" s="1216"/>
      <c r="AA2042" s="1217"/>
      <c r="AB2042" s="1218"/>
      <c r="AC2042" s="587">
        <f t="shared" si="436"/>
        <v>0</v>
      </c>
      <c r="AE2042" s="1215">
        <v>491</v>
      </c>
      <c r="AF2042" s="1216"/>
      <c r="AG2042" s="1217"/>
      <c r="AH2042" s="1218"/>
      <c r="AI2042" s="587">
        <f t="shared" si="437"/>
        <v>0</v>
      </c>
      <c r="AK2042" s="1215">
        <v>491</v>
      </c>
      <c r="AL2042" s="1216"/>
      <c r="AM2042" s="1217"/>
      <c r="AN2042" s="1218"/>
      <c r="AO2042" s="587">
        <f t="shared" si="438"/>
        <v>0</v>
      </c>
      <c r="AQ2042" s="1215">
        <v>491</v>
      </c>
      <c r="AR2042" s="1216"/>
      <c r="AS2042" s="1217"/>
      <c r="AT2042" s="1218"/>
      <c r="AU2042" s="587">
        <f t="shared" si="439"/>
        <v>0</v>
      </c>
      <c r="AW2042" s="1215">
        <v>491</v>
      </c>
      <c r="AX2042" s="1216"/>
      <c r="AY2042" s="1217"/>
      <c r="AZ2042" s="1218"/>
      <c r="BA2042" s="587">
        <f t="shared" si="440"/>
        <v>0</v>
      </c>
      <c r="BC2042" s="1215">
        <v>491</v>
      </c>
      <c r="BD2042" s="1216"/>
      <c r="BE2042" s="1217"/>
      <c r="BF2042" s="1218"/>
      <c r="BG2042" s="587">
        <f t="shared" si="441"/>
        <v>0</v>
      </c>
      <c r="BI2042" s="1215">
        <v>491</v>
      </c>
      <c r="BJ2042" s="1216"/>
      <c r="BK2042" s="1217"/>
      <c r="BL2042" s="1218"/>
      <c r="BM2042" s="587">
        <f t="shared" si="442"/>
        <v>0</v>
      </c>
      <c r="BO2042" s="1215">
        <v>491</v>
      </c>
      <c r="BP2042" s="1216"/>
      <c r="BQ2042" s="1217"/>
      <c r="BR2042" s="1218"/>
      <c r="BS2042" s="587">
        <f t="shared" si="443"/>
        <v>0</v>
      </c>
    </row>
    <row r="2043" spans="1:71" s="17" customFormat="1" ht="16.75" hidden="1" customHeight="1" outlineLevel="2">
      <c r="A2043" s="1215">
        <v>492</v>
      </c>
      <c r="B2043" s="1216"/>
      <c r="C2043" s="1217"/>
      <c r="D2043" s="1218"/>
      <c r="E2043" s="587">
        <f t="shared" si="336"/>
        <v>0</v>
      </c>
      <c r="G2043" s="1215">
        <v>492</v>
      </c>
      <c r="H2043" s="1216"/>
      <c r="I2043" s="1217"/>
      <c r="J2043" s="1218"/>
      <c r="K2043" s="587">
        <f t="shared" si="433"/>
        <v>0</v>
      </c>
      <c r="M2043" s="1215">
        <v>492</v>
      </c>
      <c r="N2043" s="1216"/>
      <c r="O2043" s="1217"/>
      <c r="P2043" s="1218"/>
      <c r="Q2043" s="587">
        <f t="shared" si="434"/>
        <v>0</v>
      </c>
      <c r="S2043" s="1215">
        <v>492</v>
      </c>
      <c r="T2043" s="1216"/>
      <c r="U2043" s="1217"/>
      <c r="V2043" s="1218"/>
      <c r="W2043" s="587">
        <f t="shared" si="435"/>
        <v>0</v>
      </c>
      <c r="Y2043" s="1215">
        <v>492</v>
      </c>
      <c r="Z2043" s="1216"/>
      <c r="AA2043" s="1217"/>
      <c r="AB2043" s="1218"/>
      <c r="AC2043" s="587">
        <f t="shared" si="436"/>
        <v>0</v>
      </c>
      <c r="AE2043" s="1215">
        <v>492</v>
      </c>
      <c r="AF2043" s="1216"/>
      <c r="AG2043" s="1217"/>
      <c r="AH2043" s="1218"/>
      <c r="AI2043" s="587">
        <f t="shared" si="437"/>
        <v>0</v>
      </c>
      <c r="AK2043" s="1215">
        <v>492</v>
      </c>
      <c r="AL2043" s="1216"/>
      <c r="AM2043" s="1217"/>
      <c r="AN2043" s="1218"/>
      <c r="AO2043" s="587">
        <f t="shared" si="438"/>
        <v>0</v>
      </c>
      <c r="AQ2043" s="1215">
        <v>492</v>
      </c>
      <c r="AR2043" s="1216"/>
      <c r="AS2043" s="1217"/>
      <c r="AT2043" s="1218"/>
      <c r="AU2043" s="587">
        <f t="shared" si="439"/>
        <v>0</v>
      </c>
      <c r="AW2043" s="1215">
        <v>492</v>
      </c>
      <c r="AX2043" s="1216"/>
      <c r="AY2043" s="1217"/>
      <c r="AZ2043" s="1218"/>
      <c r="BA2043" s="587">
        <f t="shared" si="440"/>
        <v>0</v>
      </c>
      <c r="BC2043" s="1215">
        <v>492</v>
      </c>
      <c r="BD2043" s="1216"/>
      <c r="BE2043" s="1217"/>
      <c r="BF2043" s="1218"/>
      <c r="BG2043" s="587">
        <f t="shared" si="441"/>
        <v>0</v>
      </c>
      <c r="BI2043" s="1215">
        <v>492</v>
      </c>
      <c r="BJ2043" s="1216"/>
      <c r="BK2043" s="1217"/>
      <c r="BL2043" s="1218"/>
      <c r="BM2043" s="587">
        <f t="shared" si="442"/>
        <v>0</v>
      </c>
      <c r="BO2043" s="1215">
        <v>492</v>
      </c>
      <c r="BP2043" s="1216"/>
      <c r="BQ2043" s="1217"/>
      <c r="BR2043" s="1218"/>
      <c r="BS2043" s="587">
        <f t="shared" si="443"/>
        <v>0</v>
      </c>
    </row>
    <row r="2044" spans="1:71" s="17" customFormat="1" ht="16.75" hidden="1" customHeight="1" outlineLevel="2">
      <c r="A2044" s="1215">
        <v>493</v>
      </c>
      <c r="B2044" s="1216"/>
      <c r="C2044" s="1217"/>
      <c r="D2044" s="1218"/>
      <c r="E2044" s="587">
        <f t="shared" si="336"/>
        <v>0</v>
      </c>
      <c r="G2044" s="1215">
        <v>493</v>
      </c>
      <c r="H2044" s="1216"/>
      <c r="I2044" s="1217"/>
      <c r="J2044" s="1218"/>
      <c r="K2044" s="587">
        <f t="shared" si="433"/>
        <v>0</v>
      </c>
      <c r="M2044" s="1215">
        <v>493</v>
      </c>
      <c r="N2044" s="1216"/>
      <c r="O2044" s="1217"/>
      <c r="P2044" s="1218"/>
      <c r="Q2044" s="587">
        <f t="shared" si="434"/>
        <v>0</v>
      </c>
      <c r="S2044" s="1215">
        <v>493</v>
      </c>
      <c r="T2044" s="1216"/>
      <c r="U2044" s="1217"/>
      <c r="V2044" s="1218"/>
      <c r="W2044" s="587">
        <f t="shared" si="435"/>
        <v>0</v>
      </c>
      <c r="Y2044" s="1215">
        <v>493</v>
      </c>
      <c r="Z2044" s="1216"/>
      <c r="AA2044" s="1217"/>
      <c r="AB2044" s="1218"/>
      <c r="AC2044" s="587">
        <f t="shared" si="436"/>
        <v>0</v>
      </c>
      <c r="AE2044" s="1215">
        <v>493</v>
      </c>
      <c r="AF2044" s="1216"/>
      <c r="AG2044" s="1217"/>
      <c r="AH2044" s="1218"/>
      <c r="AI2044" s="587">
        <f t="shared" si="437"/>
        <v>0</v>
      </c>
      <c r="AK2044" s="1215">
        <v>493</v>
      </c>
      <c r="AL2044" s="1216"/>
      <c r="AM2044" s="1217"/>
      <c r="AN2044" s="1218"/>
      <c r="AO2044" s="587">
        <f t="shared" si="438"/>
        <v>0</v>
      </c>
      <c r="AQ2044" s="1215">
        <v>493</v>
      </c>
      <c r="AR2044" s="1216"/>
      <c r="AS2044" s="1217"/>
      <c r="AT2044" s="1218"/>
      <c r="AU2044" s="587">
        <f t="shared" si="439"/>
        <v>0</v>
      </c>
      <c r="AW2044" s="1215">
        <v>493</v>
      </c>
      <c r="AX2044" s="1216"/>
      <c r="AY2044" s="1217"/>
      <c r="AZ2044" s="1218"/>
      <c r="BA2044" s="587">
        <f t="shared" si="440"/>
        <v>0</v>
      </c>
      <c r="BC2044" s="1215">
        <v>493</v>
      </c>
      <c r="BD2044" s="1216"/>
      <c r="BE2044" s="1217"/>
      <c r="BF2044" s="1218"/>
      <c r="BG2044" s="587">
        <f t="shared" si="441"/>
        <v>0</v>
      </c>
      <c r="BI2044" s="1215">
        <v>493</v>
      </c>
      <c r="BJ2044" s="1216"/>
      <c r="BK2044" s="1217"/>
      <c r="BL2044" s="1218"/>
      <c r="BM2044" s="587">
        <f t="shared" si="442"/>
        <v>0</v>
      </c>
      <c r="BO2044" s="1215">
        <v>493</v>
      </c>
      <c r="BP2044" s="1216"/>
      <c r="BQ2044" s="1217"/>
      <c r="BR2044" s="1218"/>
      <c r="BS2044" s="587">
        <f t="shared" si="443"/>
        <v>0</v>
      </c>
    </row>
    <row r="2045" spans="1:71" s="17" customFormat="1" ht="16.75" hidden="1" customHeight="1" outlineLevel="2">
      <c r="A2045" s="1215">
        <v>494</v>
      </c>
      <c r="B2045" s="1216"/>
      <c r="C2045" s="1217"/>
      <c r="D2045" s="1218"/>
      <c r="E2045" s="587">
        <f t="shared" si="336"/>
        <v>0</v>
      </c>
      <c r="G2045" s="1215">
        <v>494</v>
      </c>
      <c r="H2045" s="1216"/>
      <c r="I2045" s="1217"/>
      <c r="J2045" s="1218"/>
      <c r="K2045" s="587">
        <f t="shared" si="433"/>
        <v>0</v>
      </c>
      <c r="M2045" s="1215">
        <v>494</v>
      </c>
      <c r="N2045" s="1216"/>
      <c r="O2045" s="1217"/>
      <c r="P2045" s="1218"/>
      <c r="Q2045" s="587">
        <f t="shared" si="434"/>
        <v>0</v>
      </c>
      <c r="S2045" s="1215">
        <v>494</v>
      </c>
      <c r="T2045" s="1216"/>
      <c r="U2045" s="1217"/>
      <c r="V2045" s="1218"/>
      <c r="W2045" s="587">
        <f t="shared" si="435"/>
        <v>0</v>
      </c>
      <c r="Y2045" s="1215">
        <v>494</v>
      </c>
      <c r="Z2045" s="1216"/>
      <c r="AA2045" s="1217"/>
      <c r="AB2045" s="1218"/>
      <c r="AC2045" s="587">
        <f t="shared" si="436"/>
        <v>0</v>
      </c>
      <c r="AE2045" s="1215">
        <v>494</v>
      </c>
      <c r="AF2045" s="1216"/>
      <c r="AG2045" s="1217"/>
      <c r="AH2045" s="1218"/>
      <c r="AI2045" s="587">
        <f t="shared" si="437"/>
        <v>0</v>
      </c>
      <c r="AK2045" s="1215">
        <v>494</v>
      </c>
      <c r="AL2045" s="1216"/>
      <c r="AM2045" s="1217"/>
      <c r="AN2045" s="1218"/>
      <c r="AO2045" s="587">
        <f t="shared" si="438"/>
        <v>0</v>
      </c>
      <c r="AQ2045" s="1215">
        <v>494</v>
      </c>
      <c r="AR2045" s="1216"/>
      <c r="AS2045" s="1217"/>
      <c r="AT2045" s="1218"/>
      <c r="AU2045" s="587">
        <f t="shared" si="439"/>
        <v>0</v>
      </c>
      <c r="AW2045" s="1215">
        <v>494</v>
      </c>
      <c r="AX2045" s="1216"/>
      <c r="AY2045" s="1217"/>
      <c r="AZ2045" s="1218"/>
      <c r="BA2045" s="587">
        <f t="shared" si="440"/>
        <v>0</v>
      </c>
      <c r="BC2045" s="1215">
        <v>494</v>
      </c>
      <c r="BD2045" s="1216"/>
      <c r="BE2045" s="1217"/>
      <c r="BF2045" s="1218"/>
      <c r="BG2045" s="587">
        <f t="shared" si="441"/>
        <v>0</v>
      </c>
      <c r="BI2045" s="1215">
        <v>494</v>
      </c>
      <c r="BJ2045" s="1216"/>
      <c r="BK2045" s="1217"/>
      <c r="BL2045" s="1218"/>
      <c r="BM2045" s="587">
        <f t="shared" si="442"/>
        <v>0</v>
      </c>
      <c r="BO2045" s="1215">
        <v>494</v>
      </c>
      <c r="BP2045" s="1216"/>
      <c r="BQ2045" s="1217"/>
      <c r="BR2045" s="1218"/>
      <c r="BS2045" s="587">
        <f t="shared" si="443"/>
        <v>0</v>
      </c>
    </row>
    <row r="2046" spans="1:71" s="17" customFormat="1" ht="16.75" hidden="1" customHeight="1" outlineLevel="2">
      <c r="A2046" s="1215">
        <v>495</v>
      </c>
      <c r="B2046" s="1216"/>
      <c r="C2046" s="1217"/>
      <c r="D2046" s="1218"/>
      <c r="E2046" s="587">
        <f t="shared" si="336"/>
        <v>0</v>
      </c>
      <c r="G2046" s="1215">
        <v>495</v>
      </c>
      <c r="H2046" s="1216"/>
      <c r="I2046" s="1217"/>
      <c r="J2046" s="1218"/>
      <c r="K2046" s="587">
        <f t="shared" si="433"/>
        <v>0</v>
      </c>
      <c r="M2046" s="1215">
        <v>495</v>
      </c>
      <c r="N2046" s="1216"/>
      <c r="O2046" s="1217"/>
      <c r="P2046" s="1218"/>
      <c r="Q2046" s="587">
        <f t="shared" si="434"/>
        <v>0</v>
      </c>
      <c r="S2046" s="1215">
        <v>495</v>
      </c>
      <c r="T2046" s="1216"/>
      <c r="U2046" s="1217"/>
      <c r="V2046" s="1218"/>
      <c r="W2046" s="587">
        <f t="shared" si="435"/>
        <v>0</v>
      </c>
      <c r="Y2046" s="1215">
        <v>495</v>
      </c>
      <c r="Z2046" s="1216"/>
      <c r="AA2046" s="1217"/>
      <c r="AB2046" s="1218"/>
      <c r="AC2046" s="587">
        <f t="shared" si="436"/>
        <v>0</v>
      </c>
      <c r="AE2046" s="1215">
        <v>495</v>
      </c>
      <c r="AF2046" s="1216"/>
      <c r="AG2046" s="1217"/>
      <c r="AH2046" s="1218"/>
      <c r="AI2046" s="587">
        <f t="shared" si="437"/>
        <v>0</v>
      </c>
      <c r="AK2046" s="1215">
        <v>495</v>
      </c>
      <c r="AL2046" s="1216"/>
      <c r="AM2046" s="1217"/>
      <c r="AN2046" s="1218"/>
      <c r="AO2046" s="587">
        <f t="shared" si="438"/>
        <v>0</v>
      </c>
      <c r="AQ2046" s="1215">
        <v>495</v>
      </c>
      <c r="AR2046" s="1216"/>
      <c r="AS2046" s="1217"/>
      <c r="AT2046" s="1218"/>
      <c r="AU2046" s="587">
        <f t="shared" si="439"/>
        <v>0</v>
      </c>
      <c r="AW2046" s="1215">
        <v>495</v>
      </c>
      <c r="AX2046" s="1216"/>
      <c r="AY2046" s="1217"/>
      <c r="AZ2046" s="1218"/>
      <c r="BA2046" s="587">
        <f t="shared" si="440"/>
        <v>0</v>
      </c>
      <c r="BC2046" s="1215">
        <v>495</v>
      </c>
      <c r="BD2046" s="1216"/>
      <c r="BE2046" s="1217"/>
      <c r="BF2046" s="1218"/>
      <c r="BG2046" s="587">
        <f t="shared" si="441"/>
        <v>0</v>
      </c>
      <c r="BI2046" s="1215">
        <v>495</v>
      </c>
      <c r="BJ2046" s="1216"/>
      <c r="BK2046" s="1217"/>
      <c r="BL2046" s="1218"/>
      <c r="BM2046" s="587">
        <f t="shared" si="442"/>
        <v>0</v>
      </c>
      <c r="BO2046" s="1215">
        <v>495</v>
      </c>
      <c r="BP2046" s="1216"/>
      <c r="BQ2046" s="1217"/>
      <c r="BR2046" s="1218"/>
      <c r="BS2046" s="587">
        <f t="shared" si="443"/>
        <v>0</v>
      </c>
    </row>
    <row r="2047" spans="1:71" s="17" customFormat="1" ht="16.75" hidden="1" customHeight="1" outlineLevel="2">
      <c r="A2047" s="1215">
        <v>496</v>
      </c>
      <c r="B2047" s="1216"/>
      <c r="C2047" s="1217"/>
      <c r="D2047" s="1218"/>
      <c r="E2047" s="587">
        <f t="shared" si="336"/>
        <v>0</v>
      </c>
      <c r="G2047" s="1215">
        <v>496</v>
      </c>
      <c r="H2047" s="1216"/>
      <c r="I2047" s="1217"/>
      <c r="J2047" s="1218"/>
      <c r="K2047" s="587">
        <f t="shared" si="433"/>
        <v>0</v>
      </c>
      <c r="M2047" s="1215">
        <v>496</v>
      </c>
      <c r="N2047" s="1216"/>
      <c r="O2047" s="1217"/>
      <c r="P2047" s="1218"/>
      <c r="Q2047" s="587">
        <f t="shared" si="434"/>
        <v>0</v>
      </c>
      <c r="S2047" s="1215">
        <v>496</v>
      </c>
      <c r="T2047" s="1216"/>
      <c r="U2047" s="1217"/>
      <c r="V2047" s="1218"/>
      <c r="W2047" s="587">
        <f t="shared" si="435"/>
        <v>0</v>
      </c>
      <c r="Y2047" s="1215">
        <v>496</v>
      </c>
      <c r="Z2047" s="1216"/>
      <c r="AA2047" s="1217"/>
      <c r="AB2047" s="1218"/>
      <c r="AC2047" s="587">
        <f t="shared" si="436"/>
        <v>0</v>
      </c>
      <c r="AE2047" s="1215">
        <v>496</v>
      </c>
      <c r="AF2047" s="1216"/>
      <c r="AG2047" s="1217"/>
      <c r="AH2047" s="1218"/>
      <c r="AI2047" s="587">
        <f t="shared" si="437"/>
        <v>0</v>
      </c>
      <c r="AK2047" s="1215">
        <v>496</v>
      </c>
      <c r="AL2047" s="1216"/>
      <c r="AM2047" s="1217"/>
      <c r="AN2047" s="1218"/>
      <c r="AO2047" s="587">
        <f t="shared" si="438"/>
        <v>0</v>
      </c>
      <c r="AQ2047" s="1215">
        <v>496</v>
      </c>
      <c r="AR2047" s="1216"/>
      <c r="AS2047" s="1217"/>
      <c r="AT2047" s="1218"/>
      <c r="AU2047" s="587">
        <f t="shared" si="439"/>
        <v>0</v>
      </c>
      <c r="AW2047" s="1215">
        <v>496</v>
      </c>
      <c r="AX2047" s="1216"/>
      <c r="AY2047" s="1217"/>
      <c r="AZ2047" s="1218"/>
      <c r="BA2047" s="587">
        <f t="shared" si="440"/>
        <v>0</v>
      </c>
      <c r="BC2047" s="1215">
        <v>496</v>
      </c>
      <c r="BD2047" s="1216"/>
      <c r="BE2047" s="1217"/>
      <c r="BF2047" s="1218"/>
      <c r="BG2047" s="587">
        <f t="shared" si="441"/>
        <v>0</v>
      </c>
      <c r="BI2047" s="1215">
        <v>496</v>
      </c>
      <c r="BJ2047" s="1216"/>
      <c r="BK2047" s="1217"/>
      <c r="BL2047" s="1218"/>
      <c r="BM2047" s="587">
        <f t="shared" si="442"/>
        <v>0</v>
      </c>
      <c r="BO2047" s="1215">
        <v>496</v>
      </c>
      <c r="BP2047" s="1216"/>
      <c r="BQ2047" s="1217"/>
      <c r="BR2047" s="1218"/>
      <c r="BS2047" s="587">
        <f t="shared" si="443"/>
        <v>0</v>
      </c>
    </row>
    <row r="2048" spans="1:71" s="17" customFormat="1" ht="16.75" hidden="1" customHeight="1" outlineLevel="2">
      <c r="A2048" s="1215">
        <v>497</v>
      </c>
      <c r="B2048" s="1216"/>
      <c r="C2048" s="1217"/>
      <c r="D2048" s="1218"/>
      <c r="E2048" s="587">
        <f t="shared" si="336"/>
        <v>0</v>
      </c>
      <c r="G2048" s="1215">
        <v>497</v>
      </c>
      <c r="H2048" s="1216"/>
      <c r="I2048" s="1217"/>
      <c r="J2048" s="1218"/>
      <c r="K2048" s="587">
        <f t="shared" si="433"/>
        <v>0</v>
      </c>
      <c r="M2048" s="1215">
        <v>497</v>
      </c>
      <c r="N2048" s="1216"/>
      <c r="O2048" s="1217"/>
      <c r="P2048" s="1218"/>
      <c r="Q2048" s="587">
        <f t="shared" si="434"/>
        <v>0</v>
      </c>
      <c r="S2048" s="1215">
        <v>497</v>
      </c>
      <c r="T2048" s="1216"/>
      <c r="U2048" s="1217"/>
      <c r="V2048" s="1218"/>
      <c r="W2048" s="587">
        <f t="shared" si="435"/>
        <v>0</v>
      </c>
      <c r="Y2048" s="1215">
        <v>497</v>
      </c>
      <c r="Z2048" s="1216"/>
      <c r="AA2048" s="1217"/>
      <c r="AB2048" s="1218"/>
      <c r="AC2048" s="587">
        <f t="shared" si="436"/>
        <v>0</v>
      </c>
      <c r="AE2048" s="1215">
        <v>497</v>
      </c>
      <c r="AF2048" s="1216"/>
      <c r="AG2048" s="1217"/>
      <c r="AH2048" s="1218"/>
      <c r="AI2048" s="587">
        <f t="shared" si="437"/>
        <v>0</v>
      </c>
      <c r="AK2048" s="1215">
        <v>497</v>
      </c>
      <c r="AL2048" s="1216"/>
      <c r="AM2048" s="1217"/>
      <c r="AN2048" s="1218"/>
      <c r="AO2048" s="587">
        <f t="shared" si="438"/>
        <v>0</v>
      </c>
      <c r="AQ2048" s="1215">
        <v>497</v>
      </c>
      <c r="AR2048" s="1216"/>
      <c r="AS2048" s="1217"/>
      <c r="AT2048" s="1218"/>
      <c r="AU2048" s="587">
        <f t="shared" si="439"/>
        <v>0</v>
      </c>
      <c r="AW2048" s="1215">
        <v>497</v>
      </c>
      <c r="AX2048" s="1216"/>
      <c r="AY2048" s="1217"/>
      <c r="AZ2048" s="1218"/>
      <c r="BA2048" s="587">
        <f t="shared" si="440"/>
        <v>0</v>
      </c>
      <c r="BC2048" s="1215">
        <v>497</v>
      </c>
      <c r="BD2048" s="1216"/>
      <c r="BE2048" s="1217"/>
      <c r="BF2048" s="1218"/>
      <c r="BG2048" s="587">
        <f t="shared" si="441"/>
        <v>0</v>
      </c>
      <c r="BI2048" s="1215">
        <v>497</v>
      </c>
      <c r="BJ2048" s="1216"/>
      <c r="BK2048" s="1217"/>
      <c r="BL2048" s="1218"/>
      <c r="BM2048" s="587">
        <f t="shared" si="442"/>
        <v>0</v>
      </c>
      <c r="BO2048" s="1215">
        <v>497</v>
      </c>
      <c r="BP2048" s="1216"/>
      <c r="BQ2048" s="1217"/>
      <c r="BR2048" s="1218"/>
      <c r="BS2048" s="587">
        <f t="shared" si="443"/>
        <v>0</v>
      </c>
    </row>
    <row r="2049" spans="1:71" s="17" customFormat="1" ht="16.75" hidden="1" customHeight="1" outlineLevel="2">
      <c r="A2049" s="1215">
        <v>498</v>
      </c>
      <c r="B2049" s="1216"/>
      <c r="C2049" s="1217"/>
      <c r="D2049" s="1218"/>
      <c r="E2049" s="587">
        <f t="shared" si="336"/>
        <v>0</v>
      </c>
      <c r="G2049" s="1215">
        <v>498</v>
      </c>
      <c r="H2049" s="1216"/>
      <c r="I2049" s="1217"/>
      <c r="J2049" s="1218"/>
      <c r="K2049" s="587">
        <f t="shared" si="433"/>
        <v>0</v>
      </c>
      <c r="M2049" s="1215">
        <v>498</v>
      </c>
      <c r="N2049" s="1216"/>
      <c r="O2049" s="1217"/>
      <c r="P2049" s="1218"/>
      <c r="Q2049" s="587">
        <f t="shared" si="434"/>
        <v>0</v>
      </c>
      <c r="S2049" s="1215">
        <v>498</v>
      </c>
      <c r="T2049" s="1216"/>
      <c r="U2049" s="1217"/>
      <c r="V2049" s="1218"/>
      <c r="W2049" s="587">
        <f t="shared" si="435"/>
        <v>0</v>
      </c>
      <c r="Y2049" s="1215">
        <v>498</v>
      </c>
      <c r="Z2049" s="1216"/>
      <c r="AA2049" s="1217"/>
      <c r="AB2049" s="1218"/>
      <c r="AC2049" s="587">
        <f t="shared" si="436"/>
        <v>0</v>
      </c>
      <c r="AE2049" s="1215">
        <v>498</v>
      </c>
      <c r="AF2049" s="1216"/>
      <c r="AG2049" s="1217"/>
      <c r="AH2049" s="1218"/>
      <c r="AI2049" s="587">
        <f t="shared" si="437"/>
        <v>0</v>
      </c>
      <c r="AK2049" s="1215">
        <v>498</v>
      </c>
      <c r="AL2049" s="1216"/>
      <c r="AM2049" s="1217"/>
      <c r="AN2049" s="1218"/>
      <c r="AO2049" s="587">
        <f t="shared" si="438"/>
        <v>0</v>
      </c>
      <c r="AQ2049" s="1215">
        <v>498</v>
      </c>
      <c r="AR2049" s="1216"/>
      <c r="AS2049" s="1217"/>
      <c r="AT2049" s="1218"/>
      <c r="AU2049" s="587">
        <f t="shared" si="439"/>
        <v>0</v>
      </c>
      <c r="AW2049" s="1215">
        <v>498</v>
      </c>
      <c r="AX2049" s="1216"/>
      <c r="AY2049" s="1217"/>
      <c r="AZ2049" s="1218"/>
      <c r="BA2049" s="587">
        <f t="shared" si="440"/>
        <v>0</v>
      </c>
      <c r="BC2049" s="1215">
        <v>498</v>
      </c>
      <c r="BD2049" s="1216"/>
      <c r="BE2049" s="1217"/>
      <c r="BF2049" s="1218"/>
      <c r="BG2049" s="587">
        <f t="shared" si="441"/>
        <v>0</v>
      </c>
      <c r="BI2049" s="1215">
        <v>498</v>
      </c>
      <c r="BJ2049" s="1216"/>
      <c r="BK2049" s="1217"/>
      <c r="BL2049" s="1218"/>
      <c r="BM2049" s="587">
        <f t="shared" si="442"/>
        <v>0</v>
      </c>
      <c r="BO2049" s="1215">
        <v>498</v>
      </c>
      <c r="BP2049" s="1216"/>
      <c r="BQ2049" s="1217"/>
      <c r="BR2049" s="1218"/>
      <c r="BS2049" s="587">
        <f t="shared" si="443"/>
        <v>0</v>
      </c>
    </row>
    <row r="2050" spans="1:71" s="17" customFormat="1" ht="16.75" hidden="1" customHeight="1" outlineLevel="2">
      <c r="A2050" s="1215">
        <v>499</v>
      </c>
      <c r="B2050" s="1216"/>
      <c r="C2050" s="1217"/>
      <c r="D2050" s="1218"/>
      <c r="E2050" s="587">
        <f t="shared" si="336"/>
        <v>0</v>
      </c>
      <c r="G2050" s="1215">
        <v>499</v>
      </c>
      <c r="H2050" s="1216"/>
      <c r="I2050" s="1217"/>
      <c r="J2050" s="1218"/>
      <c r="K2050" s="587">
        <f t="shared" si="433"/>
        <v>0</v>
      </c>
      <c r="M2050" s="1215">
        <v>499</v>
      </c>
      <c r="N2050" s="1216"/>
      <c r="O2050" s="1217"/>
      <c r="P2050" s="1218"/>
      <c r="Q2050" s="587">
        <f t="shared" si="434"/>
        <v>0</v>
      </c>
      <c r="S2050" s="1215">
        <v>499</v>
      </c>
      <c r="T2050" s="1216"/>
      <c r="U2050" s="1217"/>
      <c r="V2050" s="1218"/>
      <c r="W2050" s="587">
        <f t="shared" si="435"/>
        <v>0</v>
      </c>
      <c r="Y2050" s="1215">
        <v>499</v>
      </c>
      <c r="Z2050" s="1216"/>
      <c r="AA2050" s="1217"/>
      <c r="AB2050" s="1218"/>
      <c r="AC2050" s="587">
        <f t="shared" si="436"/>
        <v>0</v>
      </c>
      <c r="AE2050" s="1215">
        <v>499</v>
      </c>
      <c r="AF2050" s="1216"/>
      <c r="AG2050" s="1217"/>
      <c r="AH2050" s="1218"/>
      <c r="AI2050" s="587">
        <f t="shared" si="437"/>
        <v>0</v>
      </c>
      <c r="AK2050" s="1215">
        <v>499</v>
      </c>
      <c r="AL2050" s="1216"/>
      <c r="AM2050" s="1217"/>
      <c r="AN2050" s="1218"/>
      <c r="AO2050" s="587">
        <f t="shared" si="438"/>
        <v>0</v>
      </c>
      <c r="AQ2050" s="1215">
        <v>499</v>
      </c>
      <c r="AR2050" s="1216"/>
      <c r="AS2050" s="1217"/>
      <c r="AT2050" s="1218"/>
      <c r="AU2050" s="587">
        <f t="shared" si="439"/>
        <v>0</v>
      </c>
      <c r="AW2050" s="1215">
        <v>499</v>
      </c>
      <c r="AX2050" s="1216"/>
      <c r="AY2050" s="1217"/>
      <c r="AZ2050" s="1218"/>
      <c r="BA2050" s="587">
        <f t="shared" si="440"/>
        <v>0</v>
      </c>
      <c r="BC2050" s="1215">
        <v>499</v>
      </c>
      <c r="BD2050" s="1216"/>
      <c r="BE2050" s="1217"/>
      <c r="BF2050" s="1218"/>
      <c r="BG2050" s="587">
        <f t="shared" si="441"/>
        <v>0</v>
      </c>
      <c r="BI2050" s="1215">
        <v>499</v>
      </c>
      <c r="BJ2050" s="1216"/>
      <c r="BK2050" s="1217"/>
      <c r="BL2050" s="1218"/>
      <c r="BM2050" s="587">
        <f t="shared" si="442"/>
        <v>0</v>
      </c>
      <c r="BO2050" s="1215">
        <v>499</v>
      </c>
      <c r="BP2050" s="1216"/>
      <c r="BQ2050" s="1217"/>
      <c r="BR2050" s="1218"/>
      <c r="BS2050" s="587">
        <f t="shared" si="443"/>
        <v>0</v>
      </c>
    </row>
    <row r="2051" spans="1:71" s="17" customFormat="1" ht="16.75" hidden="1" customHeight="1" outlineLevel="2" thickBot="1">
      <c r="A2051" s="1219">
        <v>500</v>
      </c>
      <c r="B2051" s="1220"/>
      <c r="C2051" s="1221"/>
      <c r="D2051" s="1222"/>
      <c r="E2051" s="587">
        <f t="shared" si="336"/>
        <v>0</v>
      </c>
      <c r="G2051" s="1219">
        <v>500</v>
      </c>
      <c r="H2051" s="1220"/>
      <c r="I2051" s="1221"/>
      <c r="J2051" s="1222"/>
      <c r="K2051" s="587">
        <f t="shared" si="433"/>
        <v>0</v>
      </c>
      <c r="M2051" s="1219">
        <v>500</v>
      </c>
      <c r="N2051" s="1220"/>
      <c r="O2051" s="1221"/>
      <c r="P2051" s="1222"/>
      <c r="Q2051" s="587">
        <f t="shared" si="434"/>
        <v>0</v>
      </c>
      <c r="S2051" s="1219">
        <v>500</v>
      </c>
      <c r="T2051" s="1220"/>
      <c r="U2051" s="1221"/>
      <c r="V2051" s="1222"/>
      <c r="W2051" s="587">
        <f t="shared" si="435"/>
        <v>0</v>
      </c>
      <c r="Y2051" s="1219">
        <v>500</v>
      </c>
      <c r="Z2051" s="1220"/>
      <c r="AA2051" s="1221"/>
      <c r="AB2051" s="1222"/>
      <c r="AC2051" s="587">
        <f t="shared" si="436"/>
        <v>0</v>
      </c>
      <c r="AE2051" s="1219">
        <v>500</v>
      </c>
      <c r="AF2051" s="1220"/>
      <c r="AG2051" s="1221"/>
      <c r="AH2051" s="1222"/>
      <c r="AI2051" s="587">
        <f t="shared" si="437"/>
        <v>0</v>
      </c>
      <c r="AK2051" s="1219">
        <v>500</v>
      </c>
      <c r="AL2051" s="1220"/>
      <c r="AM2051" s="1221"/>
      <c r="AN2051" s="1222"/>
      <c r="AO2051" s="587">
        <f t="shared" si="438"/>
        <v>0</v>
      </c>
      <c r="AQ2051" s="1219">
        <v>500</v>
      </c>
      <c r="AR2051" s="1220"/>
      <c r="AS2051" s="1221"/>
      <c r="AT2051" s="1222"/>
      <c r="AU2051" s="587">
        <f t="shared" si="439"/>
        <v>0</v>
      </c>
      <c r="AW2051" s="1219">
        <v>500</v>
      </c>
      <c r="AX2051" s="1220"/>
      <c r="AY2051" s="1221"/>
      <c r="AZ2051" s="1222"/>
      <c r="BA2051" s="587">
        <f t="shared" si="440"/>
        <v>0</v>
      </c>
      <c r="BC2051" s="1219">
        <v>500</v>
      </c>
      <c r="BD2051" s="1220"/>
      <c r="BE2051" s="1221"/>
      <c r="BF2051" s="1222"/>
      <c r="BG2051" s="587">
        <f t="shared" si="441"/>
        <v>0</v>
      </c>
      <c r="BI2051" s="1219">
        <v>500</v>
      </c>
      <c r="BJ2051" s="1220"/>
      <c r="BK2051" s="1221"/>
      <c r="BL2051" s="1222"/>
      <c r="BM2051" s="587">
        <f t="shared" si="442"/>
        <v>0</v>
      </c>
      <c r="BO2051" s="1219">
        <v>500</v>
      </c>
      <c r="BP2051" s="1220"/>
      <c r="BQ2051" s="1221"/>
      <c r="BR2051" s="1222"/>
      <c r="BS2051" s="587">
        <f t="shared" si="443"/>
        <v>0</v>
      </c>
    </row>
    <row r="2052" spans="1:71" s="20" customFormat="1" ht="32.25" customHeight="1" collapsed="1">
      <c r="A2052" s="1232" t="s">
        <v>30</v>
      </c>
      <c r="B2052" s="1232"/>
      <c r="C2052" s="1232"/>
      <c r="D2052" s="1232"/>
      <c r="G2052" s="1232" t="s">
        <v>30</v>
      </c>
      <c r="H2052" s="1232"/>
      <c r="I2052" s="1232"/>
      <c r="J2052" s="1232"/>
      <c r="M2052" s="1232" t="s">
        <v>30</v>
      </c>
      <c r="N2052" s="1232"/>
      <c r="O2052" s="1232"/>
      <c r="P2052" s="1232"/>
      <c r="S2052" s="1232" t="s">
        <v>30</v>
      </c>
      <c r="T2052" s="1232"/>
      <c r="U2052" s="1232"/>
      <c r="V2052" s="1232"/>
      <c r="Y2052" s="1232" t="s">
        <v>30</v>
      </c>
      <c r="Z2052" s="1232"/>
      <c r="AA2052" s="1232"/>
      <c r="AB2052" s="1232"/>
      <c r="AE2052" s="1232" t="s">
        <v>30</v>
      </c>
      <c r="AF2052" s="1232"/>
      <c r="AG2052" s="1232"/>
      <c r="AH2052" s="1232"/>
      <c r="AK2052" s="1232" t="s">
        <v>30</v>
      </c>
      <c r="AL2052" s="1232"/>
      <c r="AM2052" s="1232"/>
      <c r="AN2052" s="1232"/>
      <c r="AQ2052" s="1232" t="s">
        <v>30</v>
      </c>
      <c r="AR2052" s="1232"/>
      <c r="AS2052" s="1232"/>
      <c r="AT2052" s="1232"/>
      <c r="AW2052" s="1232" t="s">
        <v>30</v>
      </c>
      <c r="AX2052" s="1232"/>
      <c r="AY2052" s="1232"/>
      <c r="AZ2052" s="1232"/>
      <c r="BC2052" s="1232" t="s">
        <v>30</v>
      </c>
      <c r="BD2052" s="1232"/>
      <c r="BE2052" s="1232"/>
      <c r="BF2052" s="1232"/>
      <c r="BI2052" s="1232" t="s">
        <v>30</v>
      </c>
      <c r="BJ2052" s="1232"/>
      <c r="BK2052" s="1232"/>
      <c r="BL2052" s="1232"/>
      <c r="BO2052" s="1232" t="s">
        <v>30</v>
      </c>
      <c r="BP2052" s="1232"/>
      <c r="BQ2052" s="1232"/>
      <c r="BR2052" s="1232"/>
    </row>
    <row r="2053" spans="1:71" s="17" customFormat="1" ht="16.75" hidden="1" customHeight="1" outlineLevel="1">
      <c r="A2053" s="1233" t="s">
        <v>20</v>
      </c>
      <c r="B2053" s="1234"/>
      <c r="C2053" s="1234"/>
      <c r="D2053" s="27">
        <f>MIN(C2064:D2563)</f>
        <v>1728</v>
      </c>
      <c r="G2053" s="1233" t="s">
        <v>20</v>
      </c>
      <c r="H2053" s="1234"/>
      <c r="I2053" s="1234"/>
      <c r="J2053" s="27">
        <f>MIN(I2064:J2563)</f>
        <v>1721</v>
      </c>
      <c r="M2053" s="1233" t="s">
        <v>20</v>
      </c>
      <c r="N2053" s="1234"/>
      <c r="O2053" s="1234"/>
      <c r="P2053" s="27">
        <f>MIN(O2064:P2563)</f>
        <v>1711</v>
      </c>
      <c r="S2053" s="1233" t="s">
        <v>20</v>
      </c>
      <c r="T2053" s="1234"/>
      <c r="U2053" s="1234"/>
      <c r="V2053" s="27">
        <f>MIN(U2064:V2563)</f>
        <v>1694</v>
      </c>
      <c r="Y2053" s="1233" t="s">
        <v>20</v>
      </c>
      <c r="Z2053" s="1234"/>
      <c r="AA2053" s="1234"/>
      <c r="AB2053" s="27">
        <f>MIN(AA2064:AB2563)</f>
        <v>1665</v>
      </c>
      <c r="AE2053" s="1233" t="s">
        <v>20</v>
      </c>
      <c r="AF2053" s="1234"/>
      <c r="AG2053" s="1234"/>
      <c r="AH2053" s="27">
        <f>MIN(AG2064:AH2563)</f>
        <v>1750</v>
      </c>
      <c r="AK2053" s="1233" t="s">
        <v>20</v>
      </c>
      <c r="AL2053" s="1234"/>
      <c r="AM2053" s="1234"/>
      <c r="AN2053" s="27">
        <f>MIN(AM2064:AN2563)</f>
        <v>1727</v>
      </c>
      <c r="AQ2053" s="1233" t="s">
        <v>20</v>
      </c>
      <c r="AR2053" s="1234"/>
      <c r="AS2053" s="1234"/>
      <c r="AT2053" s="27">
        <f>MIN(AS2064:AT2563)</f>
        <v>1721</v>
      </c>
      <c r="AW2053" s="1233" t="s">
        <v>20</v>
      </c>
      <c r="AX2053" s="1234"/>
      <c r="AY2053" s="1234"/>
      <c r="AZ2053" s="27">
        <f>MIN(AY2064:AZ2563)</f>
        <v>1758</v>
      </c>
      <c r="BC2053" s="1233" t="s">
        <v>20</v>
      </c>
      <c r="BD2053" s="1234"/>
      <c r="BE2053" s="1234"/>
      <c r="BF2053" s="27">
        <f>MIN(BE2064:BF2563)</f>
        <v>1614</v>
      </c>
      <c r="BI2053" s="1233" t="s">
        <v>20</v>
      </c>
      <c r="BJ2053" s="1234"/>
      <c r="BK2053" s="1234"/>
      <c r="BL2053" s="27">
        <f>MIN(BK2064:BL2563)</f>
        <v>1601</v>
      </c>
      <c r="BO2053" s="1233" t="s">
        <v>20</v>
      </c>
      <c r="BP2053" s="1234"/>
      <c r="BQ2053" s="1234"/>
      <c r="BR2053" s="27">
        <f>MIN(BQ2064:BR2563)</f>
        <v>1606</v>
      </c>
    </row>
    <row r="2054" spans="1:71" s="17" customFormat="1" ht="16.75" hidden="1" customHeight="1" outlineLevel="1">
      <c r="A2054" s="1229" t="s">
        <v>21</v>
      </c>
      <c r="B2054" s="1228"/>
      <c r="C2054" s="1228"/>
      <c r="D2054" s="22">
        <f>MAX(C2064:D2563)</f>
        <v>1728</v>
      </c>
      <c r="G2054" s="1229" t="s">
        <v>21</v>
      </c>
      <c r="H2054" s="1228"/>
      <c r="I2054" s="1228"/>
      <c r="J2054" s="22">
        <f>MAX(I2064:J2563)</f>
        <v>1721</v>
      </c>
      <c r="M2054" s="1229" t="s">
        <v>21</v>
      </c>
      <c r="N2054" s="1228"/>
      <c r="O2054" s="1228"/>
      <c r="P2054" s="22">
        <f>MAX(O2064:P2563)</f>
        <v>1711</v>
      </c>
      <c r="S2054" s="1229" t="s">
        <v>21</v>
      </c>
      <c r="T2054" s="1228"/>
      <c r="U2054" s="1228"/>
      <c r="V2054" s="22">
        <f>MAX(U2064:V2563)</f>
        <v>1694</v>
      </c>
      <c r="Y2054" s="1229" t="s">
        <v>21</v>
      </c>
      <c r="Z2054" s="1228"/>
      <c r="AA2054" s="1228"/>
      <c r="AB2054" s="22">
        <f>MAX(AA2064:AB2563)</f>
        <v>1665</v>
      </c>
      <c r="AE2054" s="1229" t="s">
        <v>21</v>
      </c>
      <c r="AF2054" s="1228"/>
      <c r="AG2054" s="1228"/>
      <c r="AH2054" s="22">
        <f>MAX(AG2064:AH2563)</f>
        <v>1750</v>
      </c>
      <c r="AK2054" s="1229" t="s">
        <v>21</v>
      </c>
      <c r="AL2054" s="1228"/>
      <c r="AM2054" s="1228"/>
      <c r="AN2054" s="22">
        <f>MAX(AM2064:AN2563)</f>
        <v>1727</v>
      </c>
      <c r="AQ2054" s="1229" t="s">
        <v>21</v>
      </c>
      <c r="AR2054" s="1228"/>
      <c r="AS2054" s="1228"/>
      <c r="AT2054" s="22">
        <f>MAX(AS2064:AT2563)</f>
        <v>1721</v>
      </c>
      <c r="AW2054" s="1229" t="s">
        <v>21</v>
      </c>
      <c r="AX2054" s="1228"/>
      <c r="AY2054" s="1228"/>
      <c r="AZ2054" s="22">
        <f>MAX(AY2064:AZ2563)</f>
        <v>1758</v>
      </c>
      <c r="BC2054" s="1229" t="s">
        <v>21</v>
      </c>
      <c r="BD2054" s="1228"/>
      <c r="BE2054" s="1228"/>
      <c r="BF2054" s="22">
        <f>MAX(BE2064:BF2563)</f>
        <v>1614</v>
      </c>
      <c r="BI2054" s="1229" t="s">
        <v>21</v>
      </c>
      <c r="BJ2054" s="1228"/>
      <c r="BK2054" s="1228"/>
      <c r="BL2054" s="22">
        <f>MAX(BK2064:BL2563)</f>
        <v>1601</v>
      </c>
      <c r="BO2054" s="1229" t="s">
        <v>21</v>
      </c>
      <c r="BP2054" s="1228"/>
      <c r="BQ2054" s="1228"/>
      <c r="BR2054" s="22">
        <f>MAX(BQ2064:BR2563)</f>
        <v>1606</v>
      </c>
    </row>
    <row r="2055" spans="1:71" s="17" customFormat="1" ht="16.75" hidden="1" customHeight="1" outlineLevel="1">
      <c r="A2055" s="1229" t="s">
        <v>22</v>
      </c>
      <c r="B2055" s="1228"/>
      <c r="C2055" s="1228"/>
      <c r="D2055" s="22">
        <f>AVERAGE(C2064:D2563)</f>
        <v>1728</v>
      </c>
      <c r="G2055" s="1229" t="s">
        <v>22</v>
      </c>
      <c r="H2055" s="1228"/>
      <c r="I2055" s="1228"/>
      <c r="J2055" s="22">
        <f>AVERAGE(I2064:J2563)</f>
        <v>1721</v>
      </c>
      <c r="M2055" s="1229" t="s">
        <v>22</v>
      </c>
      <c r="N2055" s="1228"/>
      <c r="O2055" s="1228"/>
      <c r="P2055" s="22">
        <f>AVERAGE(O2064:P2563)</f>
        <v>1711</v>
      </c>
      <c r="S2055" s="1229" t="s">
        <v>22</v>
      </c>
      <c r="T2055" s="1228"/>
      <c r="U2055" s="1228"/>
      <c r="V2055" s="22">
        <f>AVERAGE(U2064:V2563)</f>
        <v>1694</v>
      </c>
      <c r="Y2055" s="1229" t="s">
        <v>22</v>
      </c>
      <c r="Z2055" s="1228"/>
      <c r="AA2055" s="1228"/>
      <c r="AB2055" s="22">
        <f>AVERAGE(AA2064:AB2563)</f>
        <v>1665</v>
      </c>
      <c r="AE2055" s="1229" t="s">
        <v>22</v>
      </c>
      <c r="AF2055" s="1228"/>
      <c r="AG2055" s="1228"/>
      <c r="AH2055" s="22">
        <f>AVERAGE(AG2064:AH2563)</f>
        <v>1750</v>
      </c>
      <c r="AK2055" s="1229" t="s">
        <v>22</v>
      </c>
      <c r="AL2055" s="1228"/>
      <c r="AM2055" s="1228"/>
      <c r="AN2055" s="22">
        <f>AVERAGE(AM2064:AN2563)</f>
        <v>1727</v>
      </c>
      <c r="AQ2055" s="1229" t="s">
        <v>22</v>
      </c>
      <c r="AR2055" s="1228"/>
      <c r="AS2055" s="1228"/>
      <c r="AT2055" s="22">
        <f>AVERAGE(AS2064:AT2563)</f>
        <v>1721</v>
      </c>
      <c r="AW2055" s="1229" t="s">
        <v>22</v>
      </c>
      <c r="AX2055" s="1228"/>
      <c r="AY2055" s="1228"/>
      <c r="AZ2055" s="22">
        <f>AVERAGE(AY2064:AZ2563)</f>
        <v>1758</v>
      </c>
      <c r="BC2055" s="1229" t="s">
        <v>22</v>
      </c>
      <c r="BD2055" s="1228"/>
      <c r="BE2055" s="1228"/>
      <c r="BF2055" s="22">
        <f>AVERAGE(BE2064:BF2563)</f>
        <v>1614</v>
      </c>
      <c r="BI2055" s="1229" t="s">
        <v>22</v>
      </c>
      <c r="BJ2055" s="1228"/>
      <c r="BK2055" s="1228"/>
      <c r="BL2055" s="22">
        <f>AVERAGE(BK2064:BL2563)</f>
        <v>1601</v>
      </c>
      <c r="BO2055" s="1229" t="s">
        <v>22</v>
      </c>
      <c r="BP2055" s="1228"/>
      <c r="BQ2055" s="1228"/>
      <c r="BR2055" s="22">
        <f>AVERAGE(BQ2064:BR2563)</f>
        <v>1606</v>
      </c>
    </row>
    <row r="2056" spans="1:71" s="17" customFormat="1" ht="33.75" hidden="1" customHeight="1" outlineLevel="1">
      <c r="A2056" s="1227" t="s">
        <v>23</v>
      </c>
      <c r="B2056" s="1228"/>
      <c r="C2056" s="1228"/>
      <c r="D2056" s="22">
        <f>D2055*1.1</f>
        <v>1900.8000000000002</v>
      </c>
      <c r="G2056" s="1227" t="s">
        <v>23</v>
      </c>
      <c r="H2056" s="1228"/>
      <c r="I2056" s="1228"/>
      <c r="J2056" s="22">
        <f>J2055*1.1</f>
        <v>1893.1000000000001</v>
      </c>
      <c r="M2056" s="1227" t="s">
        <v>23</v>
      </c>
      <c r="N2056" s="1228"/>
      <c r="O2056" s="1228"/>
      <c r="P2056" s="22">
        <f>P2055*1.1</f>
        <v>1882.1000000000001</v>
      </c>
      <c r="S2056" s="1227" t="s">
        <v>23</v>
      </c>
      <c r="T2056" s="1228"/>
      <c r="U2056" s="1228"/>
      <c r="V2056" s="22">
        <f>V2055*1.1</f>
        <v>1863.4</v>
      </c>
      <c r="Y2056" s="1227" t="s">
        <v>23</v>
      </c>
      <c r="Z2056" s="1228"/>
      <c r="AA2056" s="1228"/>
      <c r="AB2056" s="22">
        <f>AB2055*1.1</f>
        <v>1831.5000000000002</v>
      </c>
      <c r="AE2056" s="1227" t="s">
        <v>23</v>
      </c>
      <c r="AF2056" s="1228"/>
      <c r="AG2056" s="1228"/>
      <c r="AH2056" s="22">
        <f>AH2055*1.1</f>
        <v>1925.0000000000002</v>
      </c>
      <c r="AK2056" s="1227" t="s">
        <v>23</v>
      </c>
      <c r="AL2056" s="1228"/>
      <c r="AM2056" s="1228"/>
      <c r="AN2056" s="22">
        <f>AN2055*1.1</f>
        <v>1899.7</v>
      </c>
      <c r="AQ2056" s="1227" t="s">
        <v>23</v>
      </c>
      <c r="AR2056" s="1228"/>
      <c r="AS2056" s="1228"/>
      <c r="AT2056" s="22">
        <f>AT2055*1.1</f>
        <v>1893.1000000000001</v>
      </c>
      <c r="AW2056" s="1227" t="s">
        <v>23</v>
      </c>
      <c r="AX2056" s="1228"/>
      <c r="AY2056" s="1228"/>
      <c r="AZ2056" s="22">
        <f>AZ2055*1.1</f>
        <v>1933.8000000000002</v>
      </c>
      <c r="BC2056" s="1227" t="s">
        <v>23</v>
      </c>
      <c r="BD2056" s="1228"/>
      <c r="BE2056" s="1228"/>
      <c r="BF2056" s="22">
        <f>BF2055*1.1</f>
        <v>1775.4</v>
      </c>
      <c r="BI2056" s="1227" t="s">
        <v>23</v>
      </c>
      <c r="BJ2056" s="1228"/>
      <c r="BK2056" s="1228"/>
      <c r="BL2056" s="22">
        <f>BL2055*1.1</f>
        <v>1761.1000000000001</v>
      </c>
      <c r="BO2056" s="1227" t="s">
        <v>23</v>
      </c>
      <c r="BP2056" s="1228"/>
      <c r="BQ2056" s="1228"/>
      <c r="BR2056" s="22">
        <f>BR2055*1.1</f>
        <v>1766.6000000000001</v>
      </c>
    </row>
    <row r="2057" spans="1:71" s="17" customFormat="1" ht="33.75" hidden="1" customHeight="1" outlineLevel="1">
      <c r="A2057" s="1227" t="s">
        <v>24</v>
      </c>
      <c r="B2057" s="1228"/>
      <c r="C2057" s="1228"/>
      <c r="D2057" s="22">
        <f>D2055*0.9</f>
        <v>1555.2</v>
      </c>
      <c r="G2057" s="1227" t="s">
        <v>24</v>
      </c>
      <c r="H2057" s="1228"/>
      <c r="I2057" s="1228"/>
      <c r="J2057" s="22">
        <f>J2055*0.9</f>
        <v>1548.9</v>
      </c>
      <c r="M2057" s="1227" t="s">
        <v>24</v>
      </c>
      <c r="N2057" s="1228"/>
      <c r="O2057" s="1228"/>
      <c r="P2057" s="22">
        <f>P2055*0.9</f>
        <v>1539.9</v>
      </c>
      <c r="S2057" s="1227" t="s">
        <v>24</v>
      </c>
      <c r="T2057" s="1228"/>
      <c r="U2057" s="1228"/>
      <c r="V2057" s="22">
        <f>V2055*0.9</f>
        <v>1524.6000000000001</v>
      </c>
      <c r="Y2057" s="1227" t="s">
        <v>24</v>
      </c>
      <c r="Z2057" s="1228"/>
      <c r="AA2057" s="1228"/>
      <c r="AB2057" s="22">
        <f>AB2055*0.9</f>
        <v>1498.5</v>
      </c>
      <c r="AE2057" s="1227" t="s">
        <v>24</v>
      </c>
      <c r="AF2057" s="1228"/>
      <c r="AG2057" s="1228"/>
      <c r="AH2057" s="22">
        <f>AH2055*0.9</f>
        <v>1575</v>
      </c>
      <c r="AK2057" s="1227" t="s">
        <v>24</v>
      </c>
      <c r="AL2057" s="1228"/>
      <c r="AM2057" s="1228"/>
      <c r="AN2057" s="22">
        <f>AN2055*0.9</f>
        <v>1554.3</v>
      </c>
      <c r="AQ2057" s="1227" t="s">
        <v>24</v>
      </c>
      <c r="AR2057" s="1228"/>
      <c r="AS2057" s="1228"/>
      <c r="AT2057" s="22">
        <f>AT2055*0.9</f>
        <v>1548.9</v>
      </c>
      <c r="AW2057" s="1227" t="s">
        <v>24</v>
      </c>
      <c r="AX2057" s="1228"/>
      <c r="AY2057" s="1228"/>
      <c r="AZ2057" s="22">
        <f>AZ2055*0.9</f>
        <v>1582.2</v>
      </c>
      <c r="BC2057" s="1227" t="s">
        <v>24</v>
      </c>
      <c r="BD2057" s="1228"/>
      <c r="BE2057" s="1228"/>
      <c r="BF2057" s="22">
        <f>BF2055*0.9</f>
        <v>1452.6000000000001</v>
      </c>
      <c r="BI2057" s="1227" t="s">
        <v>24</v>
      </c>
      <c r="BJ2057" s="1228"/>
      <c r="BK2057" s="1228"/>
      <c r="BL2057" s="22">
        <f>BL2055*0.9</f>
        <v>1440.9</v>
      </c>
      <c r="BO2057" s="1227" t="s">
        <v>24</v>
      </c>
      <c r="BP2057" s="1228"/>
      <c r="BQ2057" s="1228"/>
      <c r="BR2057" s="22">
        <f>BR2055*0.9</f>
        <v>1445.4</v>
      </c>
    </row>
    <row r="2058" spans="1:71" s="17" customFormat="1" ht="31.5" hidden="1" customHeight="1" outlineLevel="1">
      <c r="A2058" s="1227" t="s">
        <v>25</v>
      </c>
      <c r="B2058" s="1228"/>
      <c r="C2058" s="1228"/>
      <c r="D2058" s="23">
        <f>SUM(E2064:E2563)</f>
        <v>1</v>
      </c>
      <c r="G2058" s="1227" t="s">
        <v>25</v>
      </c>
      <c r="H2058" s="1228"/>
      <c r="I2058" s="1228"/>
      <c r="J2058" s="23">
        <f>SUM(K2064:K2563)</f>
        <v>1</v>
      </c>
      <c r="M2058" s="1227" t="s">
        <v>25</v>
      </c>
      <c r="N2058" s="1228"/>
      <c r="O2058" s="1228"/>
      <c r="P2058" s="23">
        <f>SUM(Q2064:Q2563)</f>
        <v>1</v>
      </c>
      <c r="S2058" s="1227" t="s">
        <v>25</v>
      </c>
      <c r="T2058" s="1228"/>
      <c r="U2058" s="1228"/>
      <c r="V2058" s="23">
        <f>SUM(W2064:W2563)</f>
        <v>1</v>
      </c>
      <c r="Y2058" s="1227" t="s">
        <v>25</v>
      </c>
      <c r="Z2058" s="1228"/>
      <c r="AA2058" s="1228"/>
      <c r="AB2058" s="23">
        <f>SUM(AC2064:AC2563)</f>
        <v>1</v>
      </c>
      <c r="AE2058" s="1227" t="s">
        <v>25</v>
      </c>
      <c r="AF2058" s="1228"/>
      <c r="AG2058" s="1228"/>
      <c r="AH2058" s="23">
        <f>SUM(AI2064:AI2563)</f>
        <v>1</v>
      </c>
      <c r="AK2058" s="1227" t="s">
        <v>25</v>
      </c>
      <c r="AL2058" s="1228"/>
      <c r="AM2058" s="1228"/>
      <c r="AN2058" s="23">
        <f>SUM(AO2064:AO2563)</f>
        <v>1</v>
      </c>
      <c r="AQ2058" s="1227" t="s">
        <v>25</v>
      </c>
      <c r="AR2058" s="1228"/>
      <c r="AS2058" s="1228"/>
      <c r="AT2058" s="23">
        <f>SUM(AU2064:AU2563)</f>
        <v>1</v>
      </c>
      <c r="AW2058" s="1227" t="s">
        <v>25</v>
      </c>
      <c r="AX2058" s="1228"/>
      <c r="AY2058" s="1228"/>
      <c r="AZ2058" s="23">
        <f>SUM(BA2064:BA2563)</f>
        <v>1</v>
      </c>
      <c r="BC2058" s="1227" t="s">
        <v>25</v>
      </c>
      <c r="BD2058" s="1228"/>
      <c r="BE2058" s="1228"/>
      <c r="BF2058" s="23">
        <f>SUM(BG2064:BG2563)</f>
        <v>1</v>
      </c>
      <c r="BI2058" s="1227" t="s">
        <v>25</v>
      </c>
      <c r="BJ2058" s="1228"/>
      <c r="BK2058" s="1228"/>
      <c r="BL2058" s="23">
        <f>SUM(BM2064:BM2563)</f>
        <v>1</v>
      </c>
      <c r="BO2058" s="1227" t="s">
        <v>25</v>
      </c>
      <c r="BP2058" s="1228"/>
      <c r="BQ2058" s="1228"/>
      <c r="BR2058" s="23">
        <f>SUM(BS2064:BS2563)</f>
        <v>1</v>
      </c>
    </row>
    <row r="2059" spans="1:71" s="17" customFormat="1" ht="16.75" hidden="1" customHeight="1" outlineLevel="1">
      <c r="A2059" s="1229" t="s">
        <v>26</v>
      </c>
      <c r="B2059" s="1228"/>
      <c r="C2059" s="1228"/>
      <c r="D2059" s="88">
        <f>D2058/COUNTA(C2064:D2563)</f>
        <v>1</v>
      </c>
      <c r="G2059" s="1229" t="s">
        <v>26</v>
      </c>
      <c r="H2059" s="1228"/>
      <c r="I2059" s="1228"/>
      <c r="J2059" s="88">
        <f>J2058/COUNTA(I2064:J2563)</f>
        <v>1</v>
      </c>
      <c r="M2059" s="1229" t="s">
        <v>26</v>
      </c>
      <c r="N2059" s="1228"/>
      <c r="O2059" s="1228"/>
      <c r="P2059" s="88">
        <f>P2058/COUNTA(O2064:P2563)</f>
        <v>1</v>
      </c>
      <c r="S2059" s="1229" t="s">
        <v>26</v>
      </c>
      <c r="T2059" s="1228"/>
      <c r="U2059" s="1228"/>
      <c r="V2059" s="88">
        <f>V2058/COUNTA(U2064:V2563)</f>
        <v>1</v>
      </c>
      <c r="Y2059" s="1229" t="s">
        <v>26</v>
      </c>
      <c r="Z2059" s="1228"/>
      <c r="AA2059" s="1228"/>
      <c r="AB2059" s="88">
        <f>AB2058/COUNTA(AA2064:AB2563)</f>
        <v>1</v>
      </c>
      <c r="AE2059" s="1229" t="s">
        <v>26</v>
      </c>
      <c r="AF2059" s="1228"/>
      <c r="AG2059" s="1228"/>
      <c r="AH2059" s="88">
        <f>AH2058/COUNTA(AG2064:AH2563)</f>
        <v>1</v>
      </c>
      <c r="AK2059" s="1229" t="s">
        <v>26</v>
      </c>
      <c r="AL2059" s="1228"/>
      <c r="AM2059" s="1228"/>
      <c r="AN2059" s="88">
        <f>AN2058/COUNTA(AM2064:AN2563)</f>
        <v>1</v>
      </c>
      <c r="AQ2059" s="1229" t="s">
        <v>26</v>
      </c>
      <c r="AR2059" s="1228"/>
      <c r="AS2059" s="1228"/>
      <c r="AT2059" s="88">
        <f>AT2058/COUNTA(AS2064:AT2563)</f>
        <v>1</v>
      </c>
      <c r="AW2059" s="1229" t="s">
        <v>26</v>
      </c>
      <c r="AX2059" s="1228"/>
      <c r="AY2059" s="1228"/>
      <c r="AZ2059" s="88">
        <f>AZ2058/COUNTA(AY2064:AZ2563)</f>
        <v>1</v>
      </c>
      <c r="BC2059" s="1229" t="s">
        <v>26</v>
      </c>
      <c r="BD2059" s="1228"/>
      <c r="BE2059" s="1228"/>
      <c r="BF2059" s="88">
        <f>BF2058/COUNTA(BE2064:BF2563)</f>
        <v>1</v>
      </c>
      <c r="BI2059" s="1229" t="s">
        <v>26</v>
      </c>
      <c r="BJ2059" s="1228"/>
      <c r="BK2059" s="1228"/>
      <c r="BL2059" s="88">
        <f>BL2058/COUNTA(BK2064:BL2563)</f>
        <v>1</v>
      </c>
      <c r="BO2059" s="1229" t="s">
        <v>26</v>
      </c>
      <c r="BP2059" s="1228"/>
      <c r="BQ2059" s="1228"/>
      <c r="BR2059" s="88">
        <f>BR2058/COUNTA(BQ2064:BR2563)</f>
        <v>1</v>
      </c>
    </row>
    <row r="2060" spans="1:71" s="17" customFormat="1" ht="16.75" hidden="1" customHeight="1" outlineLevel="1">
      <c r="A2060" s="1229" t="s">
        <v>466</v>
      </c>
      <c r="B2060" s="1228"/>
      <c r="C2060" s="1228"/>
      <c r="D2060" s="722"/>
      <c r="G2060" s="1229" t="s">
        <v>466</v>
      </c>
      <c r="H2060" s="1228"/>
      <c r="I2060" s="1228"/>
      <c r="J2060" s="722"/>
      <c r="M2060" s="1229" t="s">
        <v>466</v>
      </c>
      <c r="N2060" s="1228"/>
      <c r="O2060" s="1228"/>
      <c r="P2060" s="722"/>
      <c r="S2060" s="1229" t="s">
        <v>466</v>
      </c>
      <c r="T2060" s="1228"/>
      <c r="U2060" s="1228"/>
      <c r="V2060" s="722"/>
      <c r="Y2060" s="1229" t="s">
        <v>466</v>
      </c>
      <c r="Z2060" s="1228"/>
      <c r="AA2060" s="1228"/>
      <c r="AB2060" s="722"/>
      <c r="AE2060" s="1229" t="s">
        <v>466</v>
      </c>
      <c r="AF2060" s="1228"/>
      <c r="AG2060" s="1228"/>
      <c r="AH2060" s="722"/>
      <c r="AK2060" s="1229" t="s">
        <v>466</v>
      </c>
      <c r="AL2060" s="1228"/>
      <c r="AM2060" s="1228"/>
      <c r="AN2060" s="722"/>
      <c r="AQ2060" s="1229" t="s">
        <v>466</v>
      </c>
      <c r="AR2060" s="1228"/>
      <c r="AS2060" s="1228"/>
      <c r="AT2060" s="722"/>
      <c r="AW2060" s="1229" t="s">
        <v>466</v>
      </c>
      <c r="AX2060" s="1228"/>
      <c r="AY2060" s="1228"/>
      <c r="AZ2060" s="722"/>
      <c r="BC2060" s="1229" t="s">
        <v>466</v>
      </c>
      <c r="BD2060" s="1228"/>
      <c r="BE2060" s="1228"/>
      <c r="BF2060" s="722"/>
      <c r="BI2060" s="1229" t="s">
        <v>466</v>
      </c>
      <c r="BJ2060" s="1228"/>
      <c r="BK2060" s="1228"/>
      <c r="BL2060" s="722"/>
      <c r="BO2060" s="1229" t="s">
        <v>466</v>
      </c>
      <c r="BP2060" s="1228"/>
      <c r="BQ2060" s="1228"/>
      <c r="BR2060" s="722"/>
    </row>
    <row r="2061" spans="1:71" s="17" customFormat="1" ht="17.25" hidden="1" customHeight="1" outlineLevel="1" thickBot="1">
      <c r="A2061" s="1230" t="s">
        <v>407</v>
      </c>
      <c r="B2061" s="1231"/>
      <c r="C2061" s="1231"/>
      <c r="D2061" s="586" t="e">
        <f>STDEV(C2064:C2563)/D2055</f>
        <v>#DIV/0!</v>
      </c>
      <c r="G2061" s="1230" t="s">
        <v>407</v>
      </c>
      <c r="H2061" s="1231"/>
      <c r="I2061" s="1231"/>
      <c r="J2061" s="586" t="e">
        <f>STDEV(I2064:I2563)/J2055</f>
        <v>#DIV/0!</v>
      </c>
      <c r="M2061" s="1230" t="s">
        <v>407</v>
      </c>
      <c r="N2061" s="1231"/>
      <c r="O2061" s="1231"/>
      <c r="P2061" s="586" t="e">
        <f>STDEV(O2064:O2563)/P2055</f>
        <v>#DIV/0!</v>
      </c>
      <c r="S2061" s="1230" t="s">
        <v>407</v>
      </c>
      <c r="T2061" s="1231"/>
      <c r="U2061" s="1231"/>
      <c r="V2061" s="586" t="e">
        <f>STDEV(U2064:U2563)/V2055</f>
        <v>#DIV/0!</v>
      </c>
      <c r="Y2061" s="1230" t="s">
        <v>407</v>
      </c>
      <c r="Z2061" s="1231"/>
      <c r="AA2061" s="1231"/>
      <c r="AB2061" s="586" t="e">
        <f>STDEV(AA2064:AA2563)/AB2055</f>
        <v>#DIV/0!</v>
      </c>
      <c r="AE2061" s="1230" t="s">
        <v>407</v>
      </c>
      <c r="AF2061" s="1231"/>
      <c r="AG2061" s="1231"/>
      <c r="AH2061" s="586" t="e">
        <f>STDEV(AG2064:AG2563)/AH2055</f>
        <v>#DIV/0!</v>
      </c>
      <c r="AK2061" s="1230" t="s">
        <v>407</v>
      </c>
      <c r="AL2061" s="1231"/>
      <c r="AM2061" s="1231"/>
      <c r="AN2061" s="586" t="e">
        <f>STDEV(AM2064:AM2563)/AN2055</f>
        <v>#DIV/0!</v>
      </c>
      <c r="AQ2061" s="1230" t="s">
        <v>407</v>
      </c>
      <c r="AR2061" s="1231"/>
      <c r="AS2061" s="1231"/>
      <c r="AT2061" s="586" t="e">
        <f>STDEV(AS2064:AS2563)/AT2055</f>
        <v>#DIV/0!</v>
      </c>
      <c r="AW2061" s="1230" t="s">
        <v>407</v>
      </c>
      <c r="AX2061" s="1231"/>
      <c r="AY2061" s="1231"/>
      <c r="AZ2061" s="586" t="e">
        <f>STDEV(AY2064:AY2563)/AZ2055</f>
        <v>#DIV/0!</v>
      </c>
      <c r="BC2061" s="1230" t="s">
        <v>407</v>
      </c>
      <c r="BD2061" s="1231"/>
      <c r="BE2061" s="1231"/>
      <c r="BF2061" s="586" t="e">
        <f>STDEV(BE2064:BE2563)/BF2055</f>
        <v>#DIV/0!</v>
      </c>
      <c r="BI2061" s="1230" t="s">
        <v>407</v>
      </c>
      <c r="BJ2061" s="1231"/>
      <c r="BK2061" s="1231"/>
      <c r="BL2061" s="586" t="e">
        <f>STDEV(BK2064:BK2563)/BL2055</f>
        <v>#DIV/0!</v>
      </c>
      <c r="BO2061" s="1230" t="s">
        <v>407</v>
      </c>
      <c r="BP2061" s="1231"/>
      <c r="BQ2061" s="1231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3" t="s">
        <v>27</v>
      </c>
      <c r="B2063" s="1224"/>
      <c r="C2063" s="1225" t="s">
        <v>28</v>
      </c>
      <c r="D2063" s="1226"/>
      <c r="G2063" s="1223" t="s">
        <v>27</v>
      </c>
      <c r="H2063" s="1224"/>
      <c r="I2063" s="1225" t="s">
        <v>28</v>
      </c>
      <c r="J2063" s="1226"/>
      <c r="M2063" s="1223" t="s">
        <v>27</v>
      </c>
      <c r="N2063" s="1224"/>
      <c r="O2063" s="1225" t="s">
        <v>28</v>
      </c>
      <c r="P2063" s="1226"/>
      <c r="S2063" s="1223" t="s">
        <v>27</v>
      </c>
      <c r="T2063" s="1224"/>
      <c r="U2063" s="1225" t="s">
        <v>28</v>
      </c>
      <c r="V2063" s="1226"/>
      <c r="Y2063" s="1223" t="s">
        <v>27</v>
      </c>
      <c r="Z2063" s="1224"/>
      <c r="AA2063" s="1225" t="s">
        <v>28</v>
      </c>
      <c r="AB2063" s="1226"/>
      <c r="AE2063" s="1223" t="s">
        <v>27</v>
      </c>
      <c r="AF2063" s="1224"/>
      <c r="AG2063" s="1225" t="s">
        <v>28</v>
      </c>
      <c r="AH2063" s="1226"/>
      <c r="AK2063" s="1223" t="s">
        <v>27</v>
      </c>
      <c r="AL2063" s="1224"/>
      <c r="AM2063" s="1225" t="s">
        <v>28</v>
      </c>
      <c r="AN2063" s="1226"/>
      <c r="AQ2063" s="1223" t="s">
        <v>27</v>
      </c>
      <c r="AR2063" s="1224"/>
      <c r="AS2063" s="1225" t="s">
        <v>28</v>
      </c>
      <c r="AT2063" s="1226"/>
      <c r="AW2063" s="1223" t="s">
        <v>27</v>
      </c>
      <c r="AX2063" s="1224"/>
      <c r="AY2063" s="1225" t="s">
        <v>28</v>
      </c>
      <c r="AZ2063" s="1226"/>
      <c r="BC2063" s="1223" t="s">
        <v>27</v>
      </c>
      <c r="BD2063" s="1224"/>
      <c r="BE2063" s="1225" t="s">
        <v>28</v>
      </c>
      <c r="BF2063" s="1226"/>
      <c r="BI2063" s="1223" t="s">
        <v>27</v>
      </c>
      <c r="BJ2063" s="1224"/>
      <c r="BK2063" s="1225" t="s">
        <v>28</v>
      </c>
      <c r="BL2063" s="1226"/>
      <c r="BO2063" s="1223" t="s">
        <v>27</v>
      </c>
      <c r="BP2063" s="1224"/>
      <c r="BQ2063" s="1225" t="s">
        <v>28</v>
      </c>
      <c r="BR2063" s="1226"/>
    </row>
    <row r="2064" spans="1:71" s="17" customFormat="1" ht="16.75" hidden="1" customHeight="1" outlineLevel="2">
      <c r="A2064" s="1215">
        <v>1</v>
      </c>
      <c r="B2064" s="1216"/>
      <c r="C2064" s="1217">
        <v>1728</v>
      </c>
      <c r="D2064" s="1218"/>
      <c r="E2064" s="587">
        <f>IF(AND(C2064&gt;=D$2057,C2064&lt;=D$2056),1,0)</f>
        <v>1</v>
      </c>
      <c r="G2064" s="1215">
        <v>1</v>
      </c>
      <c r="H2064" s="1216"/>
      <c r="I2064" s="1217">
        <v>1721</v>
      </c>
      <c r="J2064" s="1218"/>
      <c r="K2064" s="587">
        <f>IF(AND(I2064&gt;=J$2057,I2064&lt;=J$2056),1,0)</f>
        <v>1</v>
      </c>
      <c r="M2064" s="1215">
        <v>1</v>
      </c>
      <c r="N2064" s="1216"/>
      <c r="O2064" s="1217">
        <v>1711</v>
      </c>
      <c r="P2064" s="1218"/>
      <c r="Q2064" s="587">
        <f>IF(AND(O2064&gt;=P$2057,O2064&lt;=P$2056),1,0)</f>
        <v>1</v>
      </c>
      <c r="S2064" s="1215">
        <v>1</v>
      </c>
      <c r="T2064" s="1216"/>
      <c r="U2064" s="1217">
        <v>1694</v>
      </c>
      <c r="V2064" s="1218"/>
      <c r="W2064" s="587">
        <f>IF(AND(U2064&gt;=V$2057,U2064&lt;=V$2056),1,0)</f>
        <v>1</v>
      </c>
      <c r="Y2064" s="1215">
        <v>1</v>
      </c>
      <c r="Z2064" s="1216"/>
      <c r="AA2064" s="1217">
        <v>1665</v>
      </c>
      <c r="AB2064" s="1218"/>
      <c r="AC2064" s="587">
        <f>IF(AND(AA2064&gt;=AB$2057,AA2064&lt;=AB$2056),1,0)</f>
        <v>1</v>
      </c>
      <c r="AE2064" s="1215">
        <v>1</v>
      </c>
      <c r="AF2064" s="1216"/>
      <c r="AG2064" s="1217">
        <v>1750</v>
      </c>
      <c r="AH2064" s="1218"/>
      <c r="AI2064" s="587">
        <f>IF(AND(AG2064&gt;=AH$2057,AG2064&lt;=AH$2056),1,0)</f>
        <v>1</v>
      </c>
      <c r="AK2064" s="1215">
        <v>1</v>
      </c>
      <c r="AL2064" s="1216"/>
      <c r="AM2064" s="1217">
        <v>1727</v>
      </c>
      <c r="AN2064" s="1218"/>
      <c r="AO2064" s="587">
        <f>IF(AND(AM2064&gt;=AN$2057,AM2064&lt;=AN$2056),1,0)</f>
        <v>1</v>
      </c>
      <c r="AQ2064" s="1215">
        <v>1</v>
      </c>
      <c r="AR2064" s="1216"/>
      <c r="AS2064" s="1217">
        <v>1721</v>
      </c>
      <c r="AT2064" s="1218"/>
      <c r="AU2064" s="587">
        <f>IF(AND(AS2064&gt;=AT$2057,AS2064&lt;=AT$2056),1,0)</f>
        <v>1</v>
      </c>
      <c r="AW2064" s="1215">
        <v>1</v>
      </c>
      <c r="AX2064" s="1216"/>
      <c r="AY2064" s="1217">
        <v>1758</v>
      </c>
      <c r="AZ2064" s="1218"/>
      <c r="BA2064" s="587">
        <f>IF(AND(AY2064&gt;=AZ$2057,AY2064&lt;=AZ$2056),1,0)</f>
        <v>1</v>
      </c>
      <c r="BC2064" s="1215">
        <v>1</v>
      </c>
      <c r="BD2064" s="1216"/>
      <c r="BE2064" s="1217">
        <v>1614</v>
      </c>
      <c r="BF2064" s="1218"/>
      <c r="BG2064" s="587">
        <f>IF(AND(BE2064&gt;=BF$2057,BE2064&lt;=BF$2056),1,0)</f>
        <v>1</v>
      </c>
      <c r="BI2064" s="1215">
        <v>1</v>
      </c>
      <c r="BJ2064" s="1216"/>
      <c r="BK2064" s="1217">
        <v>1601</v>
      </c>
      <c r="BL2064" s="1218"/>
      <c r="BM2064" s="587">
        <f>IF(AND(BK2064&gt;=BL$2057,BK2064&lt;=BL$2056),1,0)</f>
        <v>1</v>
      </c>
      <c r="BO2064" s="1215">
        <v>1</v>
      </c>
      <c r="BP2064" s="1216"/>
      <c r="BQ2064" s="1217">
        <v>1606</v>
      </c>
      <c r="BR2064" s="1218"/>
      <c r="BS2064" s="587">
        <f>IF(AND(BQ2064&gt;=BR$2057,BQ2064&lt;=BR$2056),1,0)</f>
        <v>1</v>
      </c>
    </row>
    <row r="2065" spans="1:71" s="17" customFormat="1" ht="16.75" hidden="1" customHeight="1" outlineLevel="2">
      <c r="A2065" s="1215">
        <v>2</v>
      </c>
      <c r="B2065" s="1216"/>
      <c r="C2065" s="1217"/>
      <c r="D2065" s="1218"/>
      <c r="E2065" s="587">
        <f t="shared" ref="E2065:E2128" si="444">IF(AND(C2065&gt;=D$2057,C2065&lt;=D$2056),1,0)</f>
        <v>0</v>
      </c>
      <c r="G2065" s="1215">
        <v>2</v>
      </c>
      <c r="H2065" s="1216"/>
      <c r="I2065" s="1217"/>
      <c r="J2065" s="1218"/>
      <c r="K2065" s="587">
        <f t="shared" ref="K2065:K2128" si="445">IF(AND(I2065&gt;=J$2057,I2065&lt;=J$2056),1,0)</f>
        <v>0</v>
      </c>
      <c r="M2065" s="1215">
        <v>2</v>
      </c>
      <c r="N2065" s="1216"/>
      <c r="O2065" s="1217"/>
      <c r="P2065" s="1218"/>
      <c r="Q2065" s="587">
        <f t="shared" ref="Q2065:Q2128" si="446">IF(AND(O2065&gt;=P$2057,O2065&lt;=P$2056),1,0)</f>
        <v>0</v>
      </c>
      <c r="S2065" s="1215">
        <v>2</v>
      </c>
      <c r="T2065" s="1216"/>
      <c r="U2065" s="1217"/>
      <c r="V2065" s="1218"/>
      <c r="W2065" s="587">
        <f t="shared" ref="W2065:W2128" si="447">IF(AND(U2065&gt;=V$2057,U2065&lt;=V$2056),1,0)</f>
        <v>0</v>
      </c>
      <c r="Y2065" s="1215">
        <v>2</v>
      </c>
      <c r="Z2065" s="1216"/>
      <c r="AA2065" s="1217"/>
      <c r="AB2065" s="1218"/>
      <c r="AC2065" s="587">
        <f t="shared" ref="AC2065:AC2128" si="448">IF(AND(AA2065&gt;=AB$2057,AA2065&lt;=AB$2056),1,0)</f>
        <v>0</v>
      </c>
      <c r="AE2065" s="1215">
        <v>2</v>
      </c>
      <c r="AF2065" s="1216"/>
      <c r="AG2065" s="1217"/>
      <c r="AH2065" s="1218"/>
      <c r="AI2065" s="587">
        <f t="shared" ref="AI2065:AI2128" si="449">IF(AND(AG2065&gt;=AH$2057,AG2065&lt;=AH$2056),1,0)</f>
        <v>0</v>
      </c>
      <c r="AK2065" s="1215">
        <v>2</v>
      </c>
      <c r="AL2065" s="1216"/>
      <c r="AM2065" s="1217"/>
      <c r="AN2065" s="1218"/>
      <c r="AO2065" s="587">
        <f t="shared" ref="AO2065:AO2128" si="450">IF(AND(AM2065&gt;=AN$2057,AM2065&lt;=AN$2056),1,0)</f>
        <v>0</v>
      </c>
      <c r="AQ2065" s="1215">
        <v>2</v>
      </c>
      <c r="AR2065" s="1216"/>
      <c r="AS2065" s="1217"/>
      <c r="AT2065" s="1218"/>
      <c r="AU2065" s="587">
        <f t="shared" ref="AU2065:AU2128" si="451">IF(AND(AS2065&gt;=AT$2057,AS2065&lt;=AT$2056),1,0)</f>
        <v>0</v>
      </c>
      <c r="AW2065" s="1215">
        <v>2</v>
      </c>
      <c r="AX2065" s="1216"/>
      <c r="AY2065" s="1217"/>
      <c r="AZ2065" s="1218"/>
      <c r="BA2065" s="587">
        <f t="shared" ref="BA2065:BA2128" si="452">IF(AND(AY2065&gt;=AZ$2057,AY2065&lt;=AZ$2056),1,0)</f>
        <v>0</v>
      </c>
      <c r="BC2065" s="1215">
        <v>2</v>
      </c>
      <c r="BD2065" s="1216"/>
      <c r="BE2065" s="1217"/>
      <c r="BF2065" s="1218"/>
      <c r="BG2065" s="587">
        <f t="shared" ref="BG2065:BG2128" si="453">IF(AND(BE2065&gt;=BF$2057,BE2065&lt;=BF$2056),1,0)</f>
        <v>0</v>
      </c>
      <c r="BI2065" s="1215">
        <v>2</v>
      </c>
      <c r="BJ2065" s="1216"/>
      <c r="BK2065" s="1217"/>
      <c r="BL2065" s="1218"/>
      <c r="BM2065" s="587">
        <f t="shared" ref="BM2065:BM2128" si="454">IF(AND(BK2065&gt;=BL$2057,BK2065&lt;=BL$2056),1,0)</f>
        <v>0</v>
      </c>
      <c r="BO2065" s="1215">
        <v>2</v>
      </c>
      <c r="BP2065" s="1216"/>
      <c r="BQ2065" s="1217"/>
      <c r="BR2065" s="1218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15">
        <v>3</v>
      </c>
      <c r="B2066" s="1216"/>
      <c r="C2066" s="1217"/>
      <c r="D2066" s="1218"/>
      <c r="E2066" s="587">
        <f t="shared" si="444"/>
        <v>0</v>
      </c>
      <c r="G2066" s="1215">
        <v>3</v>
      </c>
      <c r="H2066" s="1216"/>
      <c r="I2066" s="1217"/>
      <c r="J2066" s="1218"/>
      <c r="K2066" s="587">
        <f t="shared" si="445"/>
        <v>0</v>
      </c>
      <c r="M2066" s="1215">
        <v>3</v>
      </c>
      <c r="N2066" s="1216"/>
      <c r="O2066" s="1217"/>
      <c r="P2066" s="1218"/>
      <c r="Q2066" s="587">
        <f t="shared" si="446"/>
        <v>0</v>
      </c>
      <c r="S2066" s="1215">
        <v>3</v>
      </c>
      <c r="T2066" s="1216"/>
      <c r="U2066" s="1217"/>
      <c r="V2066" s="1218"/>
      <c r="W2066" s="587">
        <f t="shared" si="447"/>
        <v>0</v>
      </c>
      <c r="Y2066" s="1215">
        <v>3</v>
      </c>
      <c r="Z2066" s="1216"/>
      <c r="AA2066" s="1217"/>
      <c r="AB2066" s="1218"/>
      <c r="AC2066" s="587">
        <f t="shared" si="448"/>
        <v>0</v>
      </c>
      <c r="AE2066" s="1215">
        <v>3</v>
      </c>
      <c r="AF2066" s="1216"/>
      <c r="AG2066" s="1217"/>
      <c r="AH2066" s="1218"/>
      <c r="AI2066" s="587">
        <f t="shared" si="449"/>
        <v>0</v>
      </c>
      <c r="AK2066" s="1215">
        <v>3</v>
      </c>
      <c r="AL2066" s="1216"/>
      <c r="AM2066" s="1217"/>
      <c r="AN2066" s="1218"/>
      <c r="AO2066" s="587">
        <f t="shared" si="450"/>
        <v>0</v>
      </c>
      <c r="AQ2066" s="1215">
        <v>3</v>
      </c>
      <c r="AR2066" s="1216"/>
      <c r="AS2066" s="1217"/>
      <c r="AT2066" s="1218"/>
      <c r="AU2066" s="587">
        <f t="shared" si="451"/>
        <v>0</v>
      </c>
      <c r="AW2066" s="1215">
        <v>3</v>
      </c>
      <c r="AX2066" s="1216"/>
      <c r="AY2066" s="1217"/>
      <c r="AZ2066" s="1218"/>
      <c r="BA2066" s="587">
        <f t="shared" si="452"/>
        <v>0</v>
      </c>
      <c r="BC2066" s="1215">
        <v>3</v>
      </c>
      <c r="BD2066" s="1216"/>
      <c r="BE2066" s="1217"/>
      <c r="BF2066" s="1218"/>
      <c r="BG2066" s="587">
        <f t="shared" si="453"/>
        <v>0</v>
      </c>
      <c r="BI2066" s="1215">
        <v>3</v>
      </c>
      <c r="BJ2066" s="1216"/>
      <c r="BK2066" s="1217"/>
      <c r="BL2066" s="1218"/>
      <c r="BM2066" s="587">
        <f t="shared" si="454"/>
        <v>0</v>
      </c>
      <c r="BO2066" s="1215">
        <v>3</v>
      </c>
      <c r="BP2066" s="1216"/>
      <c r="BQ2066" s="1217"/>
      <c r="BR2066" s="1218"/>
      <c r="BS2066" s="587">
        <f t="shared" si="455"/>
        <v>0</v>
      </c>
    </row>
    <row r="2067" spans="1:71" s="17" customFormat="1" ht="16.75" hidden="1" customHeight="1" outlineLevel="2">
      <c r="A2067" s="1215">
        <v>4</v>
      </c>
      <c r="B2067" s="1216"/>
      <c r="C2067" s="1217"/>
      <c r="D2067" s="1218"/>
      <c r="E2067" s="587">
        <f t="shared" si="444"/>
        <v>0</v>
      </c>
      <c r="G2067" s="1215">
        <v>4</v>
      </c>
      <c r="H2067" s="1216"/>
      <c r="I2067" s="1217"/>
      <c r="J2067" s="1218"/>
      <c r="K2067" s="587">
        <f t="shared" si="445"/>
        <v>0</v>
      </c>
      <c r="M2067" s="1215">
        <v>4</v>
      </c>
      <c r="N2067" s="1216"/>
      <c r="O2067" s="1217"/>
      <c r="P2067" s="1218"/>
      <c r="Q2067" s="587">
        <f t="shared" si="446"/>
        <v>0</v>
      </c>
      <c r="S2067" s="1215">
        <v>4</v>
      </c>
      <c r="T2067" s="1216"/>
      <c r="U2067" s="1217"/>
      <c r="V2067" s="1218"/>
      <c r="W2067" s="587">
        <f t="shared" si="447"/>
        <v>0</v>
      </c>
      <c r="Y2067" s="1215">
        <v>4</v>
      </c>
      <c r="Z2067" s="1216"/>
      <c r="AA2067" s="1217"/>
      <c r="AB2067" s="1218"/>
      <c r="AC2067" s="587">
        <f t="shared" si="448"/>
        <v>0</v>
      </c>
      <c r="AE2067" s="1215">
        <v>4</v>
      </c>
      <c r="AF2067" s="1216"/>
      <c r="AG2067" s="1217"/>
      <c r="AH2067" s="1218"/>
      <c r="AI2067" s="587">
        <f t="shared" si="449"/>
        <v>0</v>
      </c>
      <c r="AK2067" s="1215">
        <v>4</v>
      </c>
      <c r="AL2067" s="1216"/>
      <c r="AM2067" s="1217"/>
      <c r="AN2067" s="1218"/>
      <c r="AO2067" s="587">
        <f t="shared" si="450"/>
        <v>0</v>
      </c>
      <c r="AQ2067" s="1215">
        <v>4</v>
      </c>
      <c r="AR2067" s="1216"/>
      <c r="AS2067" s="1217"/>
      <c r="AT2067" s="1218"/>
      <c r="AU2067" s="587">
        <f t="shared" si="451"/>
        <v>0</v>
      </c>
      <c r="AW2067" s="1215">
        <v>4</v>
      </c>
      <c r="AX2067" s="1216"/>
      <c r="AY2067" s="1217"/>
      <c r="AZ2067" s="1218"/>
      <c r="BA2067" s="587">
        <f t="shared" si="452"/>
        <v>0</v>
      </c>
      <c r="BC2067" s="1215">
        <v>4</v>
      </c>
      <c r="BD2067" s="1216"/>
      <c r="BE2067" s="1217"/>
      <c r="BF2067" s="1218"/>
      <c r="BG2067" s="587">
        <f t="shared" si="453"/>
        <v>0</v>
      </c>
      <c r="BI2067" s="1215">
        <v>4</v>
      </c>
      <c r="BJ2067" s="1216"/>
      <c r="BK2067" s="1217"/>
      <c r="BL2067" s="1218"/>
      <c r="BM2067" s="587">
        <f t="shared" si="454"/>
        <v>0</v>
      </c>
      <c r="BO2067" s="1215">
        <v>4</v>
      </c>
      <c r="BP2067" s="1216"/>
      <c r="BQ2067" s="1217"/>
      <c r="BR2067" s="1218"/>
      <c r="BS2067" s="587">
        <f t="shared" si="455"/>
        <v>0</v>
      </c>
    </row>
    <row r="2068" spans="1:71" s="17" customFormat="1" ht="16.75" hidden="1" customHeight="1" outlineLevel="2">
      <c r="A2068" s="1215">
        <v>5</v>
      </c>
      <c r="B2068" s="1216"/>
      <c r="C2068" s="1217"/>
      <c r="D2068" s="1218"/>
      <c r="E2068" s="587">
        <f t="shared" si="444"/>
        <v>0</v>
      </c>
      <c r="G2068" s="1215">
        <v>5</v>
      </c>
      <c r="H2068" s="1216"/>
      <c r="I2068" s="1217"/>
      <c r="J2068" s="1218"/>
      <c r="K2068" s="587">
        <f t="shared" si="445"/>
        <v>0</v>
      </c>
      <c r="M2068" s="1215">
        <v>5</v>
      </c>
      <c r="N2068" s="1216"/>
      <c r="O2068" s="1217"/>
      <c r="P2068" s="1218"/>
      <c r="Q2068" s="587">
        <f t="shared" si="446"/>
        <v>0</v>
      </c>
      <c r="S2068" s="1215">
        <v>5</v>
      </c>
      <c r="T2068" s="1216"/>
      <c r="U2068" s="1217"/>
      <c r="V2068" s="1218"/>
      <c r="W2068" s="587">
        <f t="shared" si="447"/>
        <v>0</v>
      </c>
      <c r="Y2068" s="1215">
        <v>5</v>
      </c>
      <c r="Z2068" s="1216"/>
      <c r="AA2068" s="1217"/>
      <c r="AB2068" s="1218"/>
      <c r="AC2068" s="587">
        <f t="shared" si="448"/>
        <v>0</v>
      </c>
      <c r="AE2068" s="1215">
        <v>5</v>
      </c>
      <c r="AF2068" s="1216"/>
      <c r="AG2068" s="1217"/>
      <c r="AH2068" s="1218"/>
      <c r="AI2068" s="587">
        <f t="shared" si="449"/>
        <v>0</v>
      </c>
      <c r="AK2068" s="1215">
        <v>5</v>
      </c>
      <c r="AL2068" s="1216"/>
      <c r="AM2068" s="1217"/>
      <c r="AN2068" s="1218"/>
      <c r="AO2068" s="587">
        <f t="shared" si="450"/>
        <v>0</v>
      </c>
      <c r="AQ2068" s="1215">
        <v>5</v>
      </c>
      <c r="AR2068" s="1216"/>
      <c r="AS2068" s="1217"/>
      <c r="AT2068" s="1218"/>
      <c r="AU2068" s="587">
        <f t="shared" si="451"/>
        <v>0</v>
      </c>
      <c r="AW2068" s="1215">
        <v>5</v>
      </c>
      <c r="AX2068" s="1216"/>
      <c r="AY2068" s="1217"/>
      <c r="AZ2068" s="1218"/>
      <c r="BA2068" s="587">
        <f t="shared" si="452"/>
        <v>0</v>
      </c>
      <c r="BC2068" s="1215">
        <v>5</v>
      </c>
      <c r="BD2068" s="1216"/>
      <c r="BE2068" s="1217"/>
      <c r="BF2068" s="1218"/>
      <c r="BG2068" s="587">
        <f t="shared" si="453"/>
        <v>0</v>
      </c>
      <c r="BI2068" s="1215">
        <v>5</v>
      </c>
      <c r="BJ2068" s="1216"/>
      <c r="BK2068" s="1217"/>
      <c r="BL2068" s="1218"/>
      <c r="BM2068" s="587">
        <f t="shared" si="454"/>
        <v>0</v>
      </c>
      <c r="BO2068" s="1215">
        <v>5</v>
      </c>
      <c r="BP2068" s="1216"/>
      <c r="BQ2068" s="1217"/>
      <c r="BR2068" s="1218"/>
      <c r="BS2068" s="587">
        <f t="shared" si="455"/>
        <v>0</v>
      </c>
    </row>
    <row r="2069" spans="1:71" s="17" customFormat="1" ht="16.75" hidden="1" customHeight="1" outlineLevel="2">
      <c r="A2069" s="1215">
        <v>6</v>
      </c>
      <c r="B2069" s="1216"/>
      <c r="C2069" s="1217"/>
      <c r="D2069" s="1218"/>
      <c r="E2069" s="587">
        <f t="shared" si="444"/>
        <v>0</v>
      </c>
      <c r="G2069" s="1215">
        <v>6</v>
      </c>
      <c r="H2069" s="1216"/>
      <c r="I2069" s="1217"/>
      <c r="J2069" s="1218"/>
      <c r="K2069" s="587">
        <f t="shared" si="445"/>
        <v>0</v>
      </c>
      <c r="M2069" s="1215">
        <v>6</v>
      </c>
      <c r="N2069" s="1216"/>
      <c r="O2069" s="1217"/>
      <c r="P2069" s="1218"/>
      <c r="Q2069" s="587">
        <f t="shared" si="446"/>
        <v>0</v>
      </c>
      <c r="S2069" s="1215">
        <v>6</v>
      </c>
      <c r="T2069" s="1216"/>
      <c r="U2069" s="1217"/>
      <c r="V2069" s="1218"/>
      <c r="W2069" s="587">
        <f t="shared" si="447"/>
        <v>0</v>
      </c>
      <c r="Y2069" s="1215">
        <v>6</v>
      </c>
      <c r="Z2069" s="1216"/>
      <c r="AA2069" s="1217"/>
      <c r="AB2069" s="1218"/>
      <c r="AC2069" s="587">
        <f t="shared" si="448"/>
        <v>0</v>
      </c>
      <c r="AE2069" s="1215">
        <v>6</v>
      </c>
      <c r="AF2069" s="1216"/>
      <c r="AG2069" s="1217"/>
      <c r="AH2069" s="1218"/>
      <c r="AI2069" s="587">
        <f t="shared" si="449"/>
        <v>0</v>
      </c>
      <c r="AK2069" s="1215">
        <v>6</v>
      </c>
      <c r="AL2069" s="1216"/>
      <c r="AM2069" s="1217"/>
      <c r="AN2069" s="1218"/>
      <c r="AO2069" s="587">
        <f t="shared" si="450"/>
        <v>0</v>
      </c>
      <c r="AQ2069" s="1215">
        <v>6</v>
      </c>
      <c r="AR2069" s="1216"/>
      <c r="AS2069" s="1217"/>
      <c r="AT2069" s="1218"/>
      <c r="AU2069" s="587">
        <f t="shared" si="451"/>
        <v>0</v>
      </c>
      <c r="AW2069" s="1215">
        <v>6</v>
      </c>
      <c r="AX2069" s="1216"/>
      <c r="AY2069" s="1217"/>
      <c r="AZ2069" s="1218"/>
      <c r="BA2069" s="587">
        <f t="shared" si="452"/>
        <v>0</v>
      </c>
      <c r="BC2069" s="1215">
        <v>6</v>
      </c>
      <c r="BD2069" s="1216"/>
      <c r="BE2069" s="1217"/>
      <c r="BF2069" s="1218"/>
      <c r="BG2069" s="587">
        <f t="shared" si="453"/>
        <v>0</v>
      </c>
      <c r="BI2069" s="1215">
        <v>6</v>
      </c>
      <c r="BJ2069" s="1216"/>
      <c r="BK2069" s="1217"/>
      <c r="BL2069" s="1218"/>
      <c r="BM2069" s="587">
        <f t="shared" si="454"/>
        <v>0</v>
      </c>
      <c r="BO2069" s="1215">
        <v>6</v>
      </c>
      <c r="BP2069" s="1216"/>
      <c r="BQ2069" s="1217"/>
      <c r="BR2069" s="1218"/>
      <c r="BS2069" s="587">
        <f t="shared" si="455"/>
        <v>0</v>
      </c>
    </row>
    <row r="2070" spans="1:71" s="17" customFormat="1" ht="16.75" hidden="1" customHeight="1" outlineLevel="2">
      <c r="A2070" s="1215">
        <v>7</v>
      </c>
      <c r="B2070" s="1216"/>
      <c r="C2070" s="1217"/>
      <c r="D2070" s="1218"/>
      <c r="E2070" s="587">
        <f t="shared" si="444"/>
        <v>0</v>
      </c>
      <c r="G2070" s="1215">
        <v>7</v>
      </c>
      <c r="H2070" s="1216"/>
      <c r="I2070" s="1217"/>
      <c r="J2070" s="1218"/>
      <c r="K2070" s="587">
        <f t="shared" si="445"/>
        <v>0</v>
      </c>
      <c r="M2070" s="1215">
        <v>7</v>
      </c>
      <c r="N2070" s="1216"/>
      <c r="O2070" s="1217"/>
      <c r="P2070" s="1218"/>
      <c r="Q2070" s="587">
        <f t="shared" si="446"/>
        <v>0</v>
      </c>
      <c r="S2070" s="1215">
        <v>7</v>
      </c>
      <c r="T2070" s="1216"/>
      <c r="U2070" s="1217"/>
      <c r="V2070" s="1218"/>
      <c r="W2070" s="587">
        <f t="shared" si="447"/>
        <v>0</v>
      </c>
      <c r="Y2070" s="1215">
        <v>7</v>
      </c>
      <c r="Z2070" s="1216"/>
      <c r="AA2070" s="1217"/>
      <c r="AB2070" s="1218"/>
      <c r="AC2070" s="587">
        <f t="shared" si="448"/>
        <v>0</v>
      </c>
      <c r="AE2070" s="1215">
        <v>7</v>
      </c>
      <c r="AF2070" s="1216"/>
      <c r="AG2070" s="1217"/>
      <c r="AH2070" s="1218"/>
      <c r="AI2070" s="587">
        <f t="shared" si="449"/>
        <v>0</v>
      </c>
      <c r="AK2070" s="1215">
        <v>7</v>
      </c>
      <c r="AL2070" s="1216"/>
      <c r="AM2070" s="1217"/>
      <c r="AN2070" s="1218"/>
      <c r="AO2070" s="587">
        <f t="shared" si="450"/>
        <v>0</v>
      </c>
      <c r="AQ2070" s="1215">
        <v>7</v>
      </c>
      <c r="AR2070" s="1216"/>
      <c r="AS2070" s="1217"/>
      <c r="AT2070" s="1218"/>
      <c r="AU2070" s="587">
        <f t="shared" si="451"/>
        <v>0</v>
      </c>
      <c r="AW2070" s="1215">
        <v>7</v>
      </c>
      <c r="AX2070" s="1216"/>
      <c r="AY2070" s="1217"/>
      <c r="AZ2070" s="1218"/>
      <c r="BA2070" s="587">
        <f t="shared" si="452"/>
        <v>0</v>
      </c>
      <c r="BC2070" s="1215">
        <v>7</v>
      </c>
      <c r="BD2070" s="1216"/>
      <c r="BE2070" s="1217"/>
      <c r="BF2070" s="1218"/>
      <c r="BG2070" s="587">
        <f t="shared" si="453"/>
        <v>0</v>
      </c>
      <c r="BI2070" s="1215">
        <v>7</v>
      </c>
      <c r="BJ2070" s="1216"/>
      <c r="BK2070" s="1217"/>
      <c r="BL2070" s="1218"/>
      <c r="BM2070" s="587">
        <f t="shared" si="454"/>
        <v>0</v>
      </c>
      <c r="BO2070" s="1215">
        <v>7</v>
      </c>
      <c r="BP2070" s="1216"/>
      <c r="BQ2070" s="1217"/>
      <c r="BR2070" s="1218"/>
      <c r="BS2070" s="587">
        <f t="shared" si="455"/>
        <v>0</v>
      </c>
    </row>
    <row r="2071" spans="1:71" s="17" customFormat="1" ht="16.75" hidden="1" customHeight="1" outlineLevel="2">
      <c r="A2071" s="1215">
        <v>8</v>
      </c>
      <c r="B2071" s="1216"/>
      <c r="C2071" s="1217"/>
      <c r="D2071" s="1218"/>
      <c r="E2071" s="587">
        <f t="shared" si="444"/>
        <v>0</v>
      </c>
      <c r="G2071" s="1215">
        <v>8</v>
      </c>
      <c r="H2071" s="1216"/>
      <c r="I2071" s="1217"/>
      <c r="J2071" s="1218"/>
      <c r="K2071" s="587">
        <f t="shared" si="445"/>
        <v>0</v>
      </c>
      <c r="M2071" s="1215">
        <v>8</v>
      </c>
      <c r="N2071" s="1216"/>
      <c r="O2071" s="1217"/>
      <c r="P2071" s="1218"/>
      <c r="Q2071" s="587">
        <f t="shared" si="446"/>
        <v>0</v>
      </c>
      <c r="S2071" s="1215">
        <v>8</v>
      </c>
      <c r="T2071" s="1216"/>
      <c r="U2071" s="1217"/>
      <c r="V2071" s="1218"/>
      <c r="W2071" s="587">
        <f t="shared" si="447"/>
        <v>0</v>
      </c>
      <c r="Y2071" s="1215">
        <v>8</v>
      </c>
      <c r="Z2071" s="1216"/>
      <c r="AA2071" s="1217"/>
      <c r="AB2071" s="1218"/>
      <c r="AC2071" s="587">
        <f t="shared" si="448"/>
        <v>0</v>
      </c>
      <c r="AE2071" s="1215">
        <v>8</v>
      </c>
      <c r="AF2071" s="1216"/>
      <c r="AG2071" s="1217"/>
      <c r="AH2071" s="1218"/>
      <c r="AI2071" s="587">
        <f t="shared" si="449"/>
        <v>0</v>
      </c>
      <c r="AK2071" s="1215">
        <v>8</v>
      </c>
      <c r="AL2071" s="1216"/>
      <c r="AM2071" s="1217"/>
      <c r="AN2071" s="1218"/>
      <c r="AO2071" s="587">
        <f t="shared" si="450"/>
        <v>0</v>
      </c>
      <c r="AQ2071" s="1215">
        <v>8</v>
      </c>
      <c r="AR2071" s="1216"/>
      <c r="AS2071" s="1217"/>
      <c r="AT2071" s="1218"/>
      <c r="AU2071" s="587">
        <f t="shared" si="451"/>
        <v>0</v>
      </c>
      <c r="AW2071" s="1215">
        <v>8</v>
      </c>
      <c r="AX2071" s="1216"/>
      <c r="AY2071" s="1217"/>
      <c r="AZ2071" s="1218"/>
      <c r="BA2071" s="587">
        <f t="shared" si="452"/>
        <v>0</v>
      </c>
      <c r="BC2071" s="1215">
        <v>8</v>
      </c>
      <c r="BD2071" s="1216"/>
      <c r="BE2071" s="1217"/>
      <c r="BF2071" s="1218"/>
      <c r="BG2071" s="587">
        <f t="shared" si="453"/>
        <v>0</v>
      </c>
      <c r="BI2071" s="1215">
        <v>8</v>
      </c>
      <c r="BJ2071" s="1216"/>
      <c r="BK2071" s="1217"/>
      <c r="BL2071" s="1218"/>
      <c r="BM2071" s="587">
        <f t="shared" si="454"/>
        <v>0</v>
      </c>
      <c r="BO2071" s="1215">
        <v>8</v>
      </c>
      <c r="BP2071" s="1216"/>
      <c r="BQ2071" s="1217"/>
      <c r="BR2071" s="1218"/>
      <c r="BS2071" s="587">
        <f t="shared" si="455"/>
        <v>0</v>
      </c>
    </row>
    <row r="2072" spans="1:71" s="17" customFormat="1" ht="16.75" hidden="1" customHeight="1" outlineLevel="2">
      <c r="A2072" s="1215">
        <v>9</v>
      </c>
      <c r="B2072" s="1216"/>
      <c r="C2072" s="1217"/>
      <c r="D2072" s="1218"/>
      <c r="E2072" s="587">
        <f t="shared" si="444"/>
        <v>0</v>
      </c>
      <c r="G2072" s="1215">
        <v>9</v>
      </c>
      <c r="H2072" s="1216"/>
      <c r="I2072" s="1217"/>
      <c r="J2072" s="1218"/>
      <c r="K2072" s="587">
        <f t="shared" si="445"/>
        <v>0</v>
      </c>
      <c r="M2072" s="1215">
        <v>9</v>
      </c>
      <c r="N2072" s="1216"/>
      <c r="O2072" s="1217"/>
      <c r="P2072" s="1218"/>
      <c r="Q2072" s="587">
        <f t="shared" si="446"/>
        <v>0</v>
      </c>
      <c r="S2072" s="1215">
        <v>9</v>
      </c>
      <c r="T2072" s="1216"/>
      <c r="U2072" s="1217"/>
      <c r="V2072" s="1218"/>
      <c r="W2072" s="587">
        <f t="shared" si="447"/>
        <v>0</v>
      </c>
      <c r="Y2072" s="1215">
        <v>9</v>
      </c>
      <c r="Z2072" s="1216"/>
      <c r="AA2072" s="1217"/>
      <c r="AB2072" s="1218"/>
      <c r="AC2072" s="587">
        <f t="shared" si="448"/>
        <v>0</v>
      </c>
      <c r="AE2072" s="1215">
        <v>9</v>
      </c>
      <c r="AF2072" s="1216"/>
      <c r="AG2072" s="1217"/>
      <c r="AH2072" s="1218"/>
      <c r="AI2072" s="587">
        <f t="shared" si="449"/>
        <v>0</v>
      </c>
      <c r="AK2072" s="1215">
        <v>9</v>
      </c>
      <c r="AL2072" s="1216"/>
      <c r="AM2072" s="1217"/>
      <c r="AN2072" s="1218"/>
      <c r="AO2072" s="587">
        <f t="shared" si="450"/>
        <v>0</v>
      </c>
      <c r="AQ2072" s="1215">
        <v>9</v>
      </c>
      <c r="AR2072" s="1216"/>
      <c r="AS2072" s="1217"/>
      <c r="AT2072" s="1218"/>
      <c r="AU2072" s="587">
        <f t="shared" si="451"/>
        <v>0</v>
      </c>
      <c r="AW2072" s="1215">
        <v>9</v>
      </c>
      <c r="AX2072" s="1216"/>
      <c r="AY2072" s="1217"/>
      <c r="AZ2072" s="1218"/>
      <c r="BA2072" s="587">
        <f t="shared" si="452"/>
        <v>0</v>
      </c>
      <c r="BC2072" s="1215">
        <v>9</v>
      </c>
      <c r="BD2072" s="1216"/>
      <c r="BE2072" s="1217"/>
      <c r="BF2072" s="1218"/>
      <c r="BG2072" s="587">
        <f t="shared" si="453"/>
        <v>0</v>
      </c>
      <c r="BI2072" s="1215">
        <v>9</v>
      </c>
      <c r="BJ2072" s="1216"/>
      <c r="BK2072" s="1217"/>
      <c r="BL2072" s="1218"/>
      <c r="BM2072" s="587">
        <f t="shared" si="454"/>
        <v>0</v>
      </c>
      <c r="BO2072" s="1215">
        <v>9</v>
      </c>
      <c r="BP2072" s="1216"/>
      <c r="BQ2072" s="1217"/>
      <c r="BR2072" s="1218"/>
      <c r="BS2072" s="587">
        <f t="shared" si="455"/>
        <v>0</v>
      </c>
    </row>
    <row r="2073" spans="1:71" s="17" customFormat="1" ht="16.75" hidden="1" customHeight="1" outlineLevel="2">
      <c r="A2073" s="1215">
        <v>10</v>
      </c>
      <c r="B2073" s="1216"/>
      <c r="C2073" s="1217"/>
      <c r="D2073" s="1218"/>
      <c r="E2073" s="587">
        <f t="shared" si="444"/>
        <v>0</v>
      </c>
      <c r="G2073" s="1215">
        <v>10</v>
      </c>
      <c r="H2073" s="1216"/>
      <c r="I2073" s="1217"/>
      <c r="J2073" s="1218"/>
      <c r="K2073" s="587">
        <f t="shared" si="445"/>
        <v>0</v>
      </c>
      <c r="M2073" s="1215">
        <v>10</v>
      </c>
      <c r="N2073" s="1216"/>
      <c r="O2073" s="1217"/>
      <c r="P2073" s="1218"/>
      <c r="Q2073" s="587">
        <f t="shared" si="446"/>
        <v>0</v>
      </c>
      <c r="S2073" s="1215">
        <v>10</v>
      </c>
      <c r="T2073" s="1216"/>
      <c r="U2073" s="1217"/>
      <c r="V2073" s="1218"/>
      <c r="W2073" s="587">
        <f t="shared" si="447"/>
        <v>0</v>
      </c>
      <c r="Y2073" s="1215">
        <v>10</v>
      </c>
      <c r="Z2073" s="1216"/>
      <c r="AA2073" s="1217"/>
      <c r="AB2073" s="1218"/>
      <c r="AC2073" s="587">
        <f t="shared" si="448"/>
        <v>0</v>
      </c>
      <c r="AE2073" s="1215">
        <v>10</v>
      </c>
      <c r="AF2073" s="1216"/>
      <c r="AG2073" s="1217"/>
      <c r="AH2073" s="1218"/>
      <c r="AI2073" s="587">
        <f t="shared" si="449"/>
        <v>0</v>
      </c>
      <c r="AK2073" s="1215">
        <v>10</v>
      </c>
      <c r="AL2073" s="1216"/>
      <c r="AM2073" s="1217"/>
      <c r="AN2073" s="1218"/>
      <c r="AO2073" s="587">
        <f t="shared" si="450"/>
        <v>0</v>
      </c>
      <c r="AQ2073" s="1215">
        <v>10</v>
      </c>
      <c r="AR2073" s="1216"/>
      <c r="AS2073" s="1217"/>
      <c r="AT2073" s="1218"/>
      <c r="AU2073" s="587">
        <f t="shared" si="451"/>
        <v>0</v>
      </c>
      <c r="AW2073" s="1215">
        <v>10</v>
      </c>
      <c r="AX2073" s="1216"/>
      <c r="AY2073" s="1217"/>
      <c r="AZ2073" s="1218"/>
      <c r="BA2073" s="587">
        <f t="shared" si="452"/>
        <v>0</v>
      </c>
      <c r="BC2073" s="1215">
        <v>10</v>
      </c>
      <c r="BD2073" s="1216"/>
      <c r="BE2073" s="1217"/>
      <c r="BF2073" s="1218"/>
      <c r="BG2073" s="587">
        <f t="shared" si="453"/>
        <v>0</v>
      </c>
      <c r="BI2073" s="1215">
        <v>10</v>
      </c>
      <c r="BJ2073" s="1216"/>
      <c r="BK2073" s="1217"/>
      <c r="BL2073" s="1218"/>
      <c r="BM2073" s="587">
        <f t="shared" si="454"/>
        <v>0</v>
      </c>
      <c r="BO2073" s="1215">
        <v>10</v>
      </c>
      <c r="BP2073" s="1216"/>
      <c r="BQ2073" s="1217"/>
      <c r="BR2073" s="1218"/>
      <c r="BS2073" s="587">
        <f t="shared" si="455"/>
        <v>0</v>
      </c>
    </row>
    <row r="2074" spans="1:71" s="17" customFormat="1" ht="16.75" hidden="1" customHeight="1" outlineLevel="2">
      <c r="A2074" s="1215">
        <v>11</v>
      </c>
      <c r="B2074" s="1216"/>
      <c r="C2074" s="1217"/>
      <c r="D2074" s="1218"/>
      <c r="E2074" s="587">
        <f t="shared" si="444"/>
        <v>0</v>
      </c>
      <c r="G2074" s="1215">
        <v>11</v>
      </c>
      <c r="H2074" s="1216"/>
      <c r="I2074" s="1217"/>
      <c r="J2074" s="1218"/>
      <c r="K2074" s="587">
        <f t="shared" si="445"/>
        <v>0</v>
      </c>
      <c r="M2074" s="1215">
        <v>11</v>
      </c>
      <c r="N2074" s="1216"/>
      <c r="O2074" s="1217"/>
      <c r="P2074" s="1218"/>
      <c r="Q2074" s="587">
        <f t="shared" si="446"/>
        <v>0</v>
      </c>
      <c r="S2074" s="1215">
        <v>11</v>
      </c>
      <c r="T2074" s="1216"/>
      <c r="U2074" s="1217"/>
      <c r="V2074" s="1218"/>
      <c r="W2074" s="587">
        <f t="shared" si="447"/>
        <v>0</v>
      </c>
      <c r="Y2074" s="1215">
        <v>11</v>
      </c>
      <c r="Z2074" s="1216"/>
      <c r="AA2074" s="1217"/>
      <c r="AB2074" s="1218"/>
      <c r="AC2074" s="587">
        <f t="shared" si="448"/>
        <v>0</v>
      </c>
      <c r="AE2074" s="1215">
        <v>11</v>
      </c>
      <c r="AF2074" s="1216"/>
      <c r="AG2074" s="1217"/>
      <c r="AH2074" s="1218"/>
      <c r="AI2074" s="587">
        <f t="shared" si="449"/>
        <v>0</v>
      </c>
      <c r="AK2074" s="1215">
        <v>11</v>
      </c>
      <c r="AL2074" s="1216"/>
      <c r="AM2074" s="1217"/>
      <c r="AN2074" s="1218"/>
      <c r="AO2074" s="587">
        <f t="shared" si="450"/>
        <v>0</v>
      </c>
      <c r="AQ2074" s="1215">
        <v>11</v>
      </c>
      <c r="AR2074" s="1216"/>
      <c r="AS2074" s="1217"/>
      <c r="AT2074" s="1218"/>
      <c r="AU2074" s="587">
        <f t="shared" si="451"/>
        <v>0</v>
      </c>
      <c r="AW2074" s="1215">
        <v>11</v>
      </c>
      <c r="AX2074" s="1216"/>
      <c r="AY2074" s="1217"/>
      <c r="AZ2074" s="1218"/>
      <c r="BA2074" s="587">
        <f t="shared" si="452"/>
        <v>0</v>
      </c>
      <c r="BC2074" s="1215">
        <v>11</v>
      </c>
      <c r="BD2074" s="1216"/>
      <c r="BE2074" s="1217"/>
      <c r="BF2074" s="1218"/>
      <c r="BG2074" s="587">
        <f t="shared" si="453"/>
        <v>0</v>
      </c>
      <c r="BI2074" s="1215">
        <v>11</v>
      </c>
      <c r="BJ2074" s="1216"/>
      <c r="BK2074" s="1217"/>
      <c r="BL2074" s="1218"/>
      <c r="BM2074" s="587">
        <f t="shared" si="454"/>
        <v>0</v>
      </c>
      <c r="BO2074" s="1215">
        <v>11</v>
      </c>
      <c r="BP2074" s="1216"/>
      <c r="BQ2074" s="1217"/>
      <c r="BR2074" s="1218"/>
      <c r="BS2074" s="587">
        <f t="shared" si="455"/>
        <v>0</v>
      </c>
    </row>
    <row r="2075" spans="1:71" s="17" customFormat="1" ht="16.75" hidden="1" customHeight="1" outlineLevel="2">
      <c r="A2075" s="1215">
        <v>12</v>
      </c>
      <c r="B2075" s="1216"/>
      <c r="C2075" s="1217"/>
      <c r="D2075" s="1218"/>
      <c r="E2075" s="587">
        <f t="shared" si="444"/>
        <v>0</v>
      </c>
      <c r="G2075" s="1215">
        <v>12</v>
      </c>
      <c r="H2075" s="1216"/>
      <c r="I2075" s="1217"/>
      <c r="J2075" s="1218"/>
      <c r="K2075" s="587">
        <f t="shared" si="445"/>
        <v>0</v>
      </c>
      <c r="M2075" s="1215">
        <v>12</v>
      </c>
      <c r="N2075" s="1216"/>
      <c r="O2075" s="1217"/>
      <c r="P2075" s="1218"/>
      <c r="Q2075" s="587">
        <f t="shared" si="446"/>
        <v>0</v>
      </c>
      <c r="S2075" s="1215">
        <v>12</v>
      </c>
      <c r="T2075" s="1216"/>
      <c r="U2075" s="1217"/>
      <c r="V2075" s="1218"/>
      <c r="W2075" s="587">
        <f t="shared" si="447"/>
        <v>0</v>
      </c>
      <c r="Y2075" s="1215">
        <v>12</v>
      </c>
      <c r="Z2075" s="1216"/>
      <c r="AA2075" s="1217"/>
      <c r="AB2075" s="1218"/>
      <c r="AC2075" s="587">
        <f t="shared" si="448"/>
        <v>0</v>
      </c>
      <c r="AE2075" s="1215">
        <v>12</v>
      </c>
      <c r="AF2075" s="1216"/>
      <c r="AG2075" s="1217"/>
      <c r="AH2075" s="1218"/>
      <c r="AI2075" s="587">
        <f t="shared" si="449"/>
        <v>0</v>
      </c>
      <c r="AK2075" s="1215">
        <v>12</v>
      </c>
      <c r="AL2075" s="1216"/>
      <c r="AM2075" s="1217"/>
      <c r="AN2075" s="1218"/>
      <c r="AO2075" s="587">
        <f t="shared" si="450"/>
        <v>0</v>
      </c>
      <c r="AQ2075" s="1215">
        <v>12</v>
      </c>
      <c r="AR2075" s="1216"/>
      <c r="AS2075" s="1217"/>
      <c r="AT2075" s="1218"/>
      <c r="AU2075" s="587">
        <f t="shared" si="451"/>
        <v>0</v>
      </c>
      <c r="AW2075" s="1215">
        <v>12</v>
      </c>
      <c r="AX2075" s="1216"/>
      <c r="AY2075" s="1217"/>
      <c r="AZ2075" s="1218"/>
      <c r="BA2075" s="587">
        <f t="shared" si="452"/>
        <v>0</v>
      </c>
      <c r="BC2075" s="1215">
        <v>12</v>
      </c>
      <c r="BD2075" s="1216"/>
      <c r="BE2075" s="1217"/>
      <c r="BF2075" s="1218"/>
      <c r="BG2075" s="587">
        <f t="shared" si="453"/>
        <v>0</v>
      </c>
      <c r="BI2075" s="1215">
        <v>12</v>
      </c>
      <c r="BJ2075" s="1216"/>
      <c r="BK2075" s="1217"/>
      <c r="BL2075" s="1218"/>
      <c r="BM2075" s="587">
        <f t="shared" si="454"/>
        <v>0</v>
      </c>
      <c r="BO2075" s="1215">
        <v>12</v>
      </c>
      <c r="BP2075" s="1216"/>
      <c r="BQ2075" s="1217"/>
      <c r="BR2075" s="1218"/>
      <c r="BS2075" s="587">
        <f t="shared" si="455"/>
        <v>0</v>
      </c>
    </row>
    <row r="2076" spans="1:71" s="17" customFormat="1" ht="16.75" hidden="1" customHeight="1" outlineLevel="2">
      <c r="A2076" s="1215">
        <v>13</v>
      </c>
      <c r="B2076" s="1216"/>
      <c r="C2076" s="1217"/>
      <c r="D2076" s="1218"/>
      <c r="E2076" s="587">
        <f t="shared" si="444"/>
        <v>0</v>
      </c>
      <c r="G2076" s="1215">
        <v>13</v>
      </c>
      <c r="H2076" s="1216"/>
      <c r="I2076" s="1217"/>
      <c r="J2076" s="1218"/>
      <c r="K2076" s="587">
        <f t="shared" si="445"/>
        <v>0</v>
      </c>
      <c r="M2076" s="1215">
        <v>13</v>
      </c>
      <c r="N2076" s="1216"/>
      <c r="O2076" s="1217"/>
      <c r="P2076" s="1218"/>
      <c r="Q2076" s="587">
        <f t="shared" si="446"/>
        <v>0</v>
      </c>
      <c r="S2076" s="1215">
        <v>13</v>
      </c>
      <c r="T2076" s="1216"/>
      <c r="U2076" s="1217"/>
      <c r="V2076" s="1218"/>
      <c r="W2076" s="587">
        <f t="shared" si="447"/>
        <v>0</v>
      </c>
      <c r="Y2076" s="1215">
        <v>13</v>
      </c>
      <c r="Z2076" s="1216"/>
      <c r="AA2076" s="1217"/>
      <c r="AB2076" s="1218"/>
      <c r="AC2076" s="587">
        <f t="shared" si="448"/>
        <v>0</v>
      </c>
      <c r="AE2076" s="1215">
        <v>13</v>
      </c>
      <c r="AF2076" s="1216"/>
      <c r="AG2076" s="1217"/>
      <c r="AH2076" s="1218"/>
      <c r="AI2076" s="587">
        <f t="shared" si="449"/>
        <v>0</v>
      </c>
      <c r="AK2076" s="1215">
        <v>13</v>
      </c>
      <c r="AL2076" s="1216"/>
      <c r="AM2076" s="1217"/>
      <c r="AN2076" s="1218"/>
      <c r="AO2076" s="587">
        <f t="shared" si="450"/>
        <v>0</v>
      </c>
      <c r="AQ2076" s="1215">
        <v>13</v>
      </c>
      <c r="AR2076" s="1216"/>
      <c r="AS2076" s="1217"/>
      <c r="AT2076" s="1218"/>
      <c r="AU2076" s="587">
        <f t="shared" si="451"/>
        <v>0</v>
      </c>
      <c r="AW2076" s="1215">
        <v>13</v>
      </c>
      <c r="AX2076" s="1216"/>
      <c r="AY2076" s="1217"/>
      <c r="AZ2076" s="1218"/>
      <c r="BA2076" s="587">
        <f t="shared" si="452"/>
        <v>0</v>
      </c>
      <c r="BC2076" s="1215">
        <v>13</v>
      </c>
      <c r="BD2076" s="1216"/>
      <c r="BE2076" s="1217"/>
      <c r="BF2076" s="1218"/>
      <c r="BG2076" s="587">
        <f t="shared" si="453"/>
        <v>0</v>
      </c>
      <c r="BI2076" s="1215">
        <v>13</v>
      </c>
      <c r="BJ2076" s="1216"/>
      <c r="BK2076" s="1217"/>
      <c r="BL2076" s="1218"/>
      <c r="BM2076" s="587">
        <f t="shared" si="454"/>
        <v>0</v>
      </c>
      <c r="BO2076" s="1215">
        <v>13</v>
      </c>
      <c r="BP2076" s="1216"/>
      <c r="BQ2076" s="1217"/>
      <c r="BR2076" s="1218"/>
      <c r="BS2076" s="587">
        <f t="shared" si="455"/>
        <v>0</v>
      </c>
    </row>
    <row r="2077" spans="1:71" s="17" customFormat="1" ht="16.75" hidden="1" customHeight="1" outlineLevel="2">
      <c r="A2077" s="1215">
        <v>14</v>
      </c>
      <c r="B2077" s="1216"/>
      <c r="C2077" s="1217"/>
      <c r="D2077" s="1218"/>
      <c r="E2077" s="587">
        <f t="shared" si="444"/>
        <v>0</v>
      </c>
      <c r="G2077" s="1215">
        <v>14</v>
      </c>
      <c r="H2077" s="1216"/>
      <c r="I2077" s="1217"/>
      <c r="J2077" s="1218"/>
      <c r="K2077" s="587">
        <f t="shared" si="445"/>
        <v>0</v>
      </c>
      <c r="M2077" s="1215">
        <v>14</v>
      </c>
      <c r="N2077" s="1216"/>
      <c r="O2077" s="1217"/>
      <c r="P2077" s="1218"/>
      <c r="Q2077" s="587">
        <f t="shared" si="446"/>
        <v>0</v>
      </c>
      <c r="S2077" s="1215">
        <v>14</v>
      </c>
      <c r="T2077" s="1216"/>
      <c r="U2077" s="1217"/>
      <c r="V2077" s="1218"/>
      <c r="W2077" s="587">
        <f t="shared" si="447"/>
        <v>0</v>
      </c>
      <c r="Y2077" s="1215">
        <v>14</v>
      </c>
      <c r="Z2077" s="1216"/>
      <c r="AA2077" s="1217"/>
      <c r="AB2077" s="1218"/>
      <c r="AC2077" s="587">
        <f t="shared" si="448"/>
        <v>0</v>
      </c>
      <c r="AE2077" s="1215">
        <v>14</v>
      </c>
      <c r="AF2077" s="1216"/>
      <c r="AG2077" s="1217"/>
      <c r="AH2077" s="1218"/>
      <c r="AI2077" s="587">
        <f t="shared" si="449"/>
        <v>0</v>
      </c>
      <c r="AK2077" s="1215">
        <v>14</v>
      </c>
      <c r="AL2077" s="1216"/>
      <c r="AM2077" s="1217"/>
      <c r="AN2077" s="1218"/>
      <c r="AO2077" s="587">
        <f t="shared" si="450"/>
        <v>0</v>
      </c>
      <c r="AQ2077" s="1215">
        <v>14</v>
      </c>
      <c r="AR2077" s="1216"/>
      <c r="AS2077" s="1217"/>
      <c r="AT2077" s="1218"/>
      <c r="AU2077" s="587">
        <f t="shared" si="451"/>
        <v>0</v>
      </c>
      <c r="AW2077" s="1215">
        <v>14</v>
      </c>
      <c r="AX2077" s="1216"/>
      <c r="AY2077" s="1217"/>
      <c r="AZ2077" s="1218"/>
      <c r="BA2077" s="587">
        <f t="shared" si="452"/>
        <v>0</v>
      </c>
      <c r="BC2077" s="1215">
        <v>14</v>
      </c>
      <c r="BD2077" s="1216"/>
      <c r="BE2077" s="1217"/>
      <c r="BF2077" s="1218"/>
      <c r="BG2077" s="587">
        <f t="shared" si="453"/>
        <v>0</v>
      </c>
      <c r="BI2077" s="1215">
        <v>14</v>
      </c>
      <c r="BJ2077" s="1216"/>
      <c r="BK2077" s="1217"/>
      <c r="BL2077" s="1218"/>
      <c r="BM2077" s="587">
        <f t="shared" si="454"/>
        <v>0</v>
      </c>
      <c r="BO2077" s="1215">
        <v>14</v>
      </c>
      <c r="BP2077" s="1216"/>
      <c r="BQ2077" s="1217"/>
      <c r="BR2077" s="1218"/>
      <c r="BS2077" s="587">
        <f t="shared" si="455"/>
        <v>0</v>
      </c>
    </row>
    <row r="2078" spans="1:71" s="17" customFormat="1" ht="16.75" hidden="1" customHeight="1" outlineLevel="2">
      <c r="A2078" s="1215">
        <v>15</v>
      </c>
      <c r="B2078" s="1216"/>
      <c r="C2078" s="1217"/>
      <c r="D2078" s="1218"/>
      <c r="E2078" s="587">
        <f t="shared" si="444"/>
        <v>0</v>
      </c>
      <c r="G2078" s="1215">
        <v>15</v>
      </c>
      <c r="H2078" s="1216"/>
      <c r="I2078" s="1217"/>
      <c r="J2078" s="1218"/>
      <c r="K2078" s="587">
        <f t="shared" si="445"/>
        <v>0</v>
      </c>
      <c r="M2078" s="1215">
        <v>15</v>
      </c>
      <c r="N2078" s="1216"/>
      <c r="O2078" s="1217"/>
      <c r="P2078" s="1218"/>
      <c r="Q2078" s="587">
        <f t="shared" si="446"/>
        <v>0</v>
      </c>
      <c r="S2078" s="1215">
        <v>15</v>
      </c>
      <c r="T2078" s="1216"/>
      <c r="U2078" s="1217"/>
      <c r="V2078" s="1218"/>
      <c r="W2078" s="587">
        <f t="shared" si="447"/>
        <v>0</v>
      </c>
      <c r="Y2078" s="1215">
        <v>15</v>
      </c>
      <c r="Z2078" s="1216"/>
      <c r="AA2078" s="1217"/>
      <c r="AB2078" s="1218"/>
      <c r="AC2078" s="587">
        <f t="shared" si="448"/>
        <v>0</v>
      </c>
      <c r="AE2078" s="1215">
        <v>15</v>
      </c>
      <c r="AF2078" s="1216"/>
      <c r="AG2078" s="1217"/>
      <c r="AH2078" s="1218"/>
      <c r="AI2078" s="587">
        <f t="shared" si="449"/>
        <v>0</v>
      </c>
      <c r="AK2078" s="1215">
        <v>15</v>
      </c>
      <c r="AL2078" s="1216"/>
      <c r="AM2078" s="1217"/>
      <c r="AN2078" s="1218"/>
      <c r="AO2078" s="587">
        <f t="shared" si="450"/>
        <v>0</v>
      </c>
      <c r="AQ2078" s="1215">
        <v>15</v>
      </c>
      <c r="AR2078" s="1216"/>
      <c r="AS2078" s="1217"/>
      <c r="AT2078" s="1218"/>
      <c r="AU2078" s="587">
        <f t="shared" si="451"/>
        <v>0</v>
      </c>
      <c r="AW2078" s="1215">
        <v>15</v>
      </c>
      <c r="AX2078" s="1216"/>
      <c r="AY2078" s="1217"/>
      <c r="AZ2078" s="1218"/>
      <c r="BA2078" s="587">
        <f t="shared" si="452"/>
        <v>0</v>
      </c>
      <c r="BC2078" s="1215">
        <v>15</v>
      </c>
      <c r="BD2078" s="1216"/>
      <c r="BE2078" s="1217"/>
      <c r="BF2078" s="1218"/>
      <c r="BG2078" s="587">
        <f t="shared" si="453"/>
        <v>0</v>
      </c>
      <c r="BI2078" s="1215">
        <v>15</v>
      </c>
      <c r="BJ2078" s="1216"/>
      <c r="BK2078" s="1217"/>
      <c r="BL2078" s="1218"/>
      <c r="BM2078" s="587">
        <f t="shared" si="454"/>
        <v>0</v>
      </c>
      <c r="BO2078" s="1215">
        <v>15</v>
      </c>
      <c r="BP2078" s="1216"/>
      <c r="BQ2078" s="1217"/>
      <c r="BR2078" s="1218"/>
      <c r="BS2078" s="587">
        <f t="shared" si="455"/>
        <v>0</v>
      </c>
    </row>
    <row r="2079" spans="1:71" s="17" customFormat="1" ht="16.75" hidden="1" customHeight="1" outlineLevel="2">
      <c r="A2079" s="1215">
        <v>16</v>
      </c>
      <c r="B2079" s="1216"/>
      <c r="C2079" s="1217"/>
      <c r="D2079" s="1218"/>
      <c r="E2079" s="587">
        <f t="shared" si="444"/>
        <v>0</v>
      </c>
      <c r="G2079" s="1215">
        <v>16</v>
      </c>
      <c r="H2079" s="1216"/>
      <c r="I2079" s="1217"/>
      <c r="J2079" s="1218"/>
      <c r="K2079" s="587">
        <f t="shared" si="445"/>
        <v>0</v>
      </c>
      <c r="M2079" s="1215">
        <v>16</v>
      </c>
      <c r="N2079" s="1216"/>
      <c r="O2079" s="1217"/>
      <c r="P2079" s="1218"/>
      <c r="Q2079" s="587">
        <f t="shared" si="446"/>
        <v>0</v>
      </c>
      <c r="S2079" s="1215">
        <v>16</v>
      </c>
      <c r="T2079" s="1216"/>
      <c r="U2079" s="1217"/>
      <c r="V2079" s="1218"/>
      <c r="W2079" s="587">
        <f t="shared" si="447"/>
        <v>0</v>
      </c>
      <c r="Y2079" s="1215">
        <v>16</v>
      </c>
      <c r="Z2079" s="1216"/>
      <c r="AA2079" s="1217"/>
      <c r="AB2079" s="1218"/>
      <c r="AC2079" s="587">
        <f t="shared" si="448"/>
        <v>0</v>
      </c>
      <c r="AE2079" s="1215">
        <v>16</v>
      </c>
      <c r="AF2079" s="1216"/>
      <c r="AG2079" s="1217"/>
      <c r="AH2079" s="1218"/>
      <c r="AI2079" s="587">
        <f t="shared" si="449"/>
        <v>0</v>
      </c>
      <c r="AK2079" s="1215">
        <v>16</v>
      </c>
      <c r="AL2079" s="1216"/>
      <c r="AM2079" s="1217"/>
      <c r="AN2079" s="1218"/>
      <c r="AO2079" s="587">
        <f t="shared" si="450"/>
        <v>0</v>
      </c>
      <c r="AQ2079" s="1215">
        <v>16</v>
      </c>
      <c r="AR2079" s="1216"/>
      <c r="AS2079" s="1217"/>
      <c r="AT2079" s="1218"/>
      <c r="AU2079" s="587">
        <f t="shared" si="451"/>
        <v>0</v>
      </c>
      <c r="AW2079" s="1215">
        <v>16</v>
      </c>
      <c r="AX2079" s="1216"/>
      <c r="AY2079" s="1217"/>
      <c r="AZ2079" s="1218"/>
      <c r="BA2079" s="587">
        <f t="shared" si="452"/>
        <v>0</v>
      </c>
      <c r="BC2079" s="1215">
        <v>16</v>
      </c>
      <c r="BD2079" s="1216"/>
      <c r="BE2079" s="1217"/>
      <c r="BF2079" s="1218"/>
      <c r="BG2079" s="587">
        <f t="shared" si="453"/>
        <v>0</v>
      </c>
      <c r="BI2079" s="1215">
        <v>16</v>
      </c>
      <c r="BJ2079" s="1216"/>
      <c r="BK2079" s="1217"/>
      <c r="BL2079" s="1218"/>
      <c r="BM2079" s="587">
        <f t="shared" si="454"/>
        <v>0</v>
      </c>
      <c r="BO2079" s="1215">
        <v>16</v>
      </c>
      <c r="BP2079" s="1216"/>
      <c r="BQ2079" s="1217"/>
      <c r="BR2079" s="1218"/>
      <c r="BS2079" s="587">
        <f t="shared" si="455"/>
        <v>0</v>
      </c>
    </row>
    <row r="2080" spans="1:71" s="17" customFormat="1" ht="16.75" hidden="1" customHeight="1" outlineLevel="2">
      <c r="A2080" s="1215">
        <v>17</v>
      </c>
      <c r="B2080" s="1216"/>
      <c r="C2080" s="1217"/>
      <c r="D2080" s="1218"/>
      <c r="E2080" s="587">
        <f t="shared" si="444"/>
        <v>0</v>
      </c>
      <c r="G2080" s="1215">
        <v>17</v>
      </c>
      <c r="H2080" s="1216"/>
      <c r="I2080" s="1217"/>
      <c r="J2080" s="1218"/>
      <c r="K2080" s="587">
        <f t="shared" si="445"/>
        <v>0</v>
      </c>
      <c r="M2080" s="1215">
        <v>17</v>
      </c>
      <c r="N2080" s="1216"/>
      <c r="O2080" s="1217"/>
      <c r="P2080" s="1218"/>
      <c r="Q2080" s="587">
        <f t="shared" si="446"/>
        <v>0</v>
      </c>
      <c r="S2080" s="1215">
        <v>17</v>
      </c>
      <c r="T2080" s="1216"/>
      <c r="U2080" s="1217"/>
      <c r="V2080" s="1218"/>
      <c r="W2080" s="587">
        <f t="shared" si="447"/>
        <v>0</v>
      </c>
      <c r="Y2080" s="1215">
        <v>17</v>
      </c>
      <c r="Z2080" s="1216"/>
      <c r="AA2080" s="1217"/>
      <c r="AB2080" s="1218"/>
      <c r="AC2080" s="587">
        <f t="shared" si="448"/>
        <v>0</v>
      </c>
      <c r="AE2080" s="1215">
        <v>17</v>
      </c>
      <c r="AF2080" s="1216"/>
      <c r="AG2080" s="1217"/>
      <c r="AH2080" s="1218"/>
      <c r="AI2080" s="587">
        <f t="shared" si="449"/>
        <v>0</v>
      </c>
      <c r="AK2080" s="1215">
        <v>17</v>
      </c>
      <c r="AL2080" s="1216"/>
      <c r="AM2080" s="1217"/>
      <c r="AN2080" s="1218"/>
      <c r="AO2080" s="587">
        <f t="shared" si="450"/>
        <v>0</v>
      </c>
      <c r="AQ2080" s="1215">
        <v>17</v>
      </c>
      <c r="AR2080" s="1216"/>
      <c r="AS2080" s="1217"/>
      <c r="AT2080" s="1218"/>
      <c r="AU2080" s="587">
        <f t="shared" si="451"/>
        <v>0</v>
      </c>
      <c r="AW2080" s="1215">
        <v>17</v>
      </c>
      <c r="AX2080" s="1216"/>
      <c r="AY2080" s="1217"/>
      <c r="AZ2080" s="1218"/>
      <c r="BA2080" s="587">
        <f t="shared" si="452"/>
        <v>0</v>
      </c>
      <c r="BC2080" s="1215">
        <v>17</v>
      </c>
      <c r="BD2080" s="1216"/>
      <c r="BE2080" s="1217"/>
      <c r="BF2080" s="1218"/>
      <c r="BG2080" s="587">
        <f t="shared" si="453"/>
        <v>0</v>
      </c>
      <c r="BI2080" s="1215">
        <v>17</v>
      </c>
      <c r="BJ2080" s="1216"/>
      <c r="BK2080" s="1217"/>
      <c r="BL2080" s="1218"/>
      <c r="BM2080" s="587">
        <f t="shared" si="454"/>
        <v>0</v>
      </c>
      <c r="BO2080" s="1215">
        <v>17</v>
      </c>
      <c r="BP2080" s="1216"/>
      <c r="BQ2080" s="1217"/>
      <c r="BR2080" s="1218"/>
      <c r="BS2080" s="587">
        <f t="shared" si="455"/>
        <v>0</v>
      </c>
    </row>
    <row r="2081" spans="1:71" s="17" customFormat="1" ht="16.75" hidden="1" customHeight="1" outlineLevel="2">
      <c r="A2081" s="1215">
        <v>18</v>
      </c>
      <c r="B2081" s="1216"/>
      <c r="C2081" s="1217"/>
      <c r="D2081" s="1218"/>
      <c r="E2081" s="587">
        <f t="shared" si="444"/>
        <v>0</v>
      </c>
      <c r="G2081" s="1215">
        <v>18</v>
      </c>
      <c r="H2081" s="1216"/>
      <c r="I2081" s="1217"/>
      <c r="J2081" s="1218"/>
      <c r="K2081" s="587">
        <f t="shared" si="445"/>
        <v>0</v>
      </c>
      <c r="M2081" s="1215">
        <v>18</v>
      </c>
      <c r="N2081" s="1216"/>
      <c r="O2081" s="1217"/>
      <c r="P2081" s="1218"/>
      <c r="Q2081" s="587">
        <f t="shared" si="446"/>
        <v>0</v>
      </c>
      <c r="S2081" s="1215">
        <v>18</v>
      </c>
      <c r="T2081" s="1216"/>
      <c r="U2081" s="1217"/>
      <c r="V2081" s="1218"/>
      <c r="W2081" s="587">
        <f t="shared" si="447"/>
        <v>0</v>
      </c>
      <c r="Y2081" s="1215">
        <v>18</v>
      </c>
      <c r="Z2081" s="1216"/>
      <c r="AA2081" s="1217"/>
      <c r="AB2081" s="1218"/>
      <c r="AC2081" s="587">
        <f t="shared" si="448"/>
        <v>0</v>
      </c>
      <c r="AE2081" s="1215">
        <v>18</v>
      </c>
      <c r="AF2081" s="1216"/>
      <c r="AG2081" s="1217"/>
      <c r="AH2081" s="1218"/>
      <c r="AI2081" s="587">
        <f t="shared" si="449"/>
        <v>0</v>
      </c>
      <c r="AK2081" s="1215">
        <v>18</v>
      </c>
      <c r="AL2081" s="1216"/>
      <c r="AM2081" s="1217"/>
      <c r="AN2081" s="1218"/>
      <c r="AO2081" s="587">
        <f t="shared" si="450"/>
        <v>0</v>
      </c>
      <c r="AQ2081" s="1215">
        <v>18</v>
      </c>
      <c r="AR2081" s="1216"/>
      <c r="AS2081" s="1217"/>
      <c r="AT2081" s="1218"/>
      <c r="AU2081" s="587">
        <f t="shared" si="451"/>
        <v>0</v>
      </c>
      <c r="AW2081" s="1215">
        <v>18</v>
      </c>
      <c r="AX2081" s="1216"/>
      <c r="AY2081" s="1217"/>
      <c r="AZ2081" s="1218"/>
      <c r="BA2081" s="587">
        <f t="shared" si="452"/>
        <v>0</v>
      </c>
      <c r="BC2081" s="1215">
        <v>18</v>
      </c>
      <c r="BD2081" s="1216"/>
      <c r="BE2081" s="1217"/>
      <c r="BF2081" s="1218"/>
      <c r="BG2081" s="587">
        <f t="shared" si="453"/>
        <v>0</v>
      </c>
      <c r="BI2081" s="1215">
        <v>18</v>
      </c>
      <c r="BJ2081" s="1216"/>
      <c r="BK2081" s="1217"/>
      <c r="BL2081" s="1218"/>
      <c r="BM2081" s="587">
        <f t="shared" si="454"/>
        <v>0</v>
      </c>
      <c r="BO2081" s="1215">
        <v>18</v>
      </c>
      <c r="BP2081" s="1216"/>
      <c r="BQ2081" s="1217"/>
      <c r="BR2081" s="1218"/>
      <c r="BS2081" s="587">
        <f t="shared" si="455"/>
        <v>0</v>
      </c>
    </row>
    <row r="2082" spans="1:71" s="17" customFormat="1" ht="16.75" hidden="1" customHeight="1" outlineLevel="2">
      <c r="A2082" s="1215">
        <v>19</v>
      </c>
      <c r="B2082" s="1216"/>
      <c r="C2082" s="1217"/>
      <c r="D2082" s="1218"/>
      <c r="E2082" s="587">
        <f t="shared" si="444"/>
        <v>0</v>
      </c>
      <c r="G2082" s="1215">
        <v>19</v>
      </c>
      <c r="H2082" s="1216"/>
      <c r="I2082" s="1217"/>
      <c r="J2082" s="1218"/>
      <c r="K2082" s="587">
        <f t="shared" si="445"/>
        <v>0</v>
      </c>
      <c r="M2082" s="1215">
        <v>19</v>
      </c>
      <c r="N2082" s="1216"/>
      <c r="O2082" s="1217"/>
      <c r="P2082" s="1218"/>
      <c r="Q2082" s="587">
        <f t="shared" si="446"/>
        <v>0</v>
      </c>
      <c r="S2082" s="1215">
        <v>19</v>
      </c>
      <c r="T2082" s="1216"/>
      <c r="U2082" s="1217"/>
      <c r="V2082" s="1218"/>
      <c r="W2082" s="587">
        <f t="shared" si="447"/>
        <v>0</v>
      </c>
      <c r="Y2082" s="1215">
        <v>19</v>
      </c>
      <c r="Z2082" s="1216"/>
      <c r="AA2082" s="1217"/>
      <c r="AB2082" s="1218"/>
      <c r="AC2082" s="587">
        <f t="shared" si="448"/>
        <v>0</v>
      </c>
      <c r="AE2082" s="1215">
        <v>19</v>
      </c>
      <c r="AF2082" s="1216"/>
      <c r="AG2082" s="1217"/>
      <c r="AH2082" s="1218"/>
      <c r="AI2082" s="587">
        <f t="shared" si="449"/>
        <v>0</v>
      </c>
      <c r="AK2082" s="1215">
        <v>19</v>
      </c>
      <c r="AL2082" s="1216"/>
      <c r="AM2082" s="1217"/>
      <c r="AN2082" s="1218"/>
      <c r="AO2082" s="587">
        <f t="shared" si="450"/>
        <v>0</v>
      </c>
      <c r="AQ2082" s="1215">
        <v>19</v>
      </c>
      <c r="AR2082" s="1216"/>
      <c r="AS2082" s="1217"/>
      <c r="AT2082" s="1218"/>
      <c r="AU2082" s="587">
        <f t="shared" si="451"/>
        <v>0</v>
      </c>
      <c r="AW2082" s="1215">
        <v>19</v>
      </c>
      <c r="AX2082" s="1216"/>
      <c r="AY2082" s="1217"/>
      <c r="AZ2082" s="1218"/>
      <c r="BA2082" s="587">
        <f t="shared" si="452"/>
        <v>0</v>
      </c>
      <c r="BC2082" s="1215">
        <v>19</v>
      </c>
      <c r="BD2082" s="1216"/>
      <c r="BE2082" s="1217"/>
      <c r="BF2082" s="1218"/>
      <c r="BG2082" s="587">
        <f t="shared" si="453"/>
        <v>0</v>
      </c>
      <c r="BI2082" s="1215">
        <v>19</v>
      </c>
      <c r="BJ2082" s="1216"/>
      <c r="BK2082" s="1217"/>
      <c r="BL2082" s="1218"/>
      <c r="BM2082" s="587">
        <f t="shared" si="454"/>
        <v>0</v>
      </c>
      <c r="BO2082" s="1215">
        <v>19</v>
      </c>
      <c r="BP2082" s="1216"/>
      <c r="BQ2082" s="1217"/>
      <c r="BR2082" s="1218"/>
      <c r="BS2082" s="587">
        <f t="shared" si="455"/>
        <v>0</v>
      </c>
    </row>
    <row r="2083" spans="1:71" s="17" customFormat="1" ht="16.75" hidden="1" customHeight="1" outlineLevel="2">
      <c r="A2083" s="1215">
        <v>20</v>
      </c>
      <c r="B2083" s="1216"/>
      <c r="C2083" s="1217"/>
      <c r="D2083" s="1218"/>
      <c r="E2083" s="587">
        <f t="shared" si="444"/>
        <v>0</v>
      </c>
      <c r="G2083" s="1215">
        <v>20</v>
      </c>
      <c r="H2083" s="1216"/>
      <c r="I2083" s="1217"/>
      <c r="J2083" s="1218"/>
      <c r="K2083" s="587">
        <f t="shared" si="445"/>
        <v>0</v>
      </c>
      <c r="M2083" s="1215">
        <v>20</v>
      </c>
      <c r="N2083" s="1216"/>
      <c r="O2083" s="1217"/>
      <c r="P2083" s="1218"/>
      <c r="Q2083" s="587">
        <f t="shared" si="446"/>
        <v>0</v>
      </c>
      <c r="S2083" s="1215">
        <v>20</v>
      </c>
      <c r="T2083" s="1216"/>
      <c r="U2083" s="1217"/>
      <c r="V2083" s="1218"/>
      <c r="W2083" s="587">
        <f t="shared" si="447"/>
        <v>0</v>
      </c>
      <c r="Y2083" s="1215">
        <v>20</v>
      </c>
      <c r="Z2083" s="1216"/>
      <c r="AA2083" s="1217"/>
      <c r="AB2083" s="1218"/>
      <c r="AC2083" s="587">
        <f t="shared" si="448"/>
        <v>0</v>
      </c>
      <c r="AE2083" s="1215">
        <v>20</v>
      </c>
      <c r="AF2083" s="1216"/>
      <c r="AG2083" s="1217"/>
      <c r="AH2083" s="1218"/>
      <c r="AI2083" s="587">
        <f t="shared" si="449"/>
        <v>0</v>
      </c>
      <c r="AK2083" s="1215">
        <v>20</v>
      </c>
      <c r="AL2083" s="1216"/>
      <c r="AM2083" s="1217"/>
      <c r="AN2083" s="1218"/>
      <c r="AO2083" s="587">
        <f t="shared" si="450"/>
        <v>0</v>
      </c>
      <c r="AQ2083" s="1215">
        <v>20</v>
      </c>
      <c r="AR2083" s="1216"/>
      <c r="AS2083" s="1217"/>
      <c r="AT2083" s="1218"/>
      <c r="AU2083" s="587">
        <f t="shared" si="451"/>
        <v>0</v>
      </c>
      <c r="AW2083" s="1215">
        <v>20</v>
      </c>
      <c r="AX2083" s="1216"/>
      <c r="AY2083" s="1217"/>
      <c r="AZ2083" s="1218"/>
      <c r="BA2083" s="587">
        <f t="shared" si="452"/>
        <v>0</v>
      </c>
      <c r="BC2083" s="1215">
        <v>20</v>
      </c>
      <c r="BD2083" s="1216"/>
      <c r="BE2083" s="1217"/>
      <c r="BF2083" s="1218"/>
      <c r="BG2083" s="587">
        <f t="shared" si="453"/>
        <v>0</v>
      </c>
      <c r="BI2083" s="1215">
        <v>20</v>
      </c>
      <c r="BJ2083" s="1216"/>
      <c r="BK2083" s="1217"/>
      <c r="BL2083" s="1218"/>
      <c r="BM2083" s="587">
        <f t="shared" si="454"/>
        <v>0</v>
      </c>
      <c r="BO2083" s="1215">
        <v>20</v>
      </c>
      <c r="BP2083" s="1216"/>
      <c r="BQ2083" s="1217"/>
      <c r="BR2083" s="1218"/>
      <c r="BS2083" s="587">
        <f t="shared" si="455"/>
        <v>0</v>
      </c>
    </row>
    <row r="2084" spans="1:71" s="17" customFormat="1" ht="16.75" hidden="1" customHeight="1" outlineLevel="2">
      <c r="A2084" s="1215">
        <v>21</v>
      </c>
      <c r="B2084" s="1216"/>
      <c r="C2084" s="1217"/>
      <c r="D2084" s="1218"/>
      <c r="E2084" s="587">
        <f t="shared" si="444"/>
        <v>0</v>
      </c>
      <c r="G2084" s="1215">
        <v>21</v>
      </c>
      <c r="H2084" s="1216"/>
      <c r="I2084" s="1217"/>
      <c r="J2084" s="1218"/>
      <c r="K2084" s="587">
        <f t="shared" si="445"/>
        <v>0</v>
      </c>
      <c r="M2084" s="1215">
        <v>21</v>
      </c>
      <c r="N2084" s="1216"/>
      <c r="O2084" s="1217"/>
      <c r="P2084" s="1218"/>
      <c r="Q2084" s="587">
        <f t="shared" si="446"/>
        <v>0</v>
      </c>
      <c r="S2084" s="1215">
        <v>21</v>
      </c>
      <c r="T2084" s="1216"/>
      <c r="U2084" s="1217"/>
      <c r="V2084" s="1218"/>
      <c r="W2084" s="587">
        <f t="shared" si="447"/>
        <v>0</v>
      </c>
      <c r="Y2084" s="1215">
        <v>21</v>
      </c>
      <c r="Z2084" s="1216"/>
      <c r="AA2084" s="1217"/>
      <c r="AB2084" s="1218"/>
      <c r="AC2084" s="587">
        <f t="shared" si="448"/>
        <v>0</v>
      </c>
      <c r="AE2084" s="1215">
        <v>21</v>
      </c>
      <c r="AF2084" s="1216"/>
      <c r="AG2084" s="1217"/>
      <c r="AH2084" s="1218"/>
      <c r="AI2084" s="587">
        <f t="shared" si="449"/>
        <v>0</v>
      </c>
      <c r="AK2084" s="1215">
        <v>21</v>
      </c>
      <c r="AL2084" s="1216"/>
      <c r="AM2084" s="1217"/>
      <c r="AN2084" s="1218"/>
      <c r="AO2084" s="587">
        <f t="shared" si="450"/>
        <v>0</v>
      </c>
      <c r="AQ2084" s="1215">
        <v>21</v>
      </c>
      <c r="AR2084" s="1216"/>
      <c r="AS2084" s="1217"/>
      <c r="AT2084" s="1218"/>
      <c r="AU2084" s="587">
        <f t="shared" si="451"/>
        <v>0</v>
      </c>
      <c r="AW2084" s="1215">
        <v>21</v>
      </c>
      <c r="AX2084" s="1216"/>
      <c r="AY2084" s="1217"/>
      <c r="AZ2084" s="1218"/>
      <c r="BA2084" s="587">
        <f t="shared" si="452"/>
        <v>0</v>
      </c>
      <c r="BC2084" s="1215">
        <v>21</v>
      </c>
      <c r="BD2084" s="1216"/>
      <c r="BE2084" s="1217"/>
      <c r="BF2084" s="1218"/>
      <c r="BG2084" s="587">
        <f t="shared" si="453"/>
        <v>0</v>
      </c>
      <c r="BI2084" s="1215">
        <v>21</v>
      </c>
      <c r="BJ2084" s="1216"/>
      <c r="BK2084" s="1217"/>
      <c r="BL2084" s="1218"/>
      <c r="BM2084" s="587">
        <f t="shared" si="454"/>
        <v>0</v>
      </c>
      <c r="BO2084" s="1215">
        <v>21</v>
      </c>
      <c r="BP2084" s="1216"/>
      <c r="BQ2084" s="1217"/>
      <c r="BR2084" s="1218"/>
      <c r="BS2084" s="587">
        <f t="shared" si="455"/>
        <v>0</v>
      </c>
    </row>
    <row r="2085" spans="1:71" s="17" customFormat="1" ht="16.75" hidden="1" customHeight="1" outlineLevel="2">
      <c r="A2085" s="1215">
        <v>22</v>
      </c>
      <c r="B2085" s="1216"/>
      <c r="C2085" s="1217"/>
      <c r="D2085" s="1218"/>
      <c r="E2085" s="587">
        <f t="shared" si="444"/>
        <v>0</v>
      </c>
      <c r="G2085" s="1215">
        <v>22</v>
      </c>
      <c r="H2085" s="1216"/>
      <c r="I2085" s="1217"/>
      <c r="J2085" s="1218"/>
      <c r="K2085" s="587">
        <f t="shared" si="445"/>
        <v>0</v>
      </c>
      <c r="M2085" s="1215">
        <v>22</v>
      </c>
      <c r="N2085" s="1216"/>
      <c r="O2085" s="1217"/>
      <c r="P2085" s="1218"/>
      <c r="Q2085" s="587">
        <f t="shared" si="446"/>
        <v>0</v>
      </c>
      <c r="S2085" s="1215">
        <v>22</v>
      </c>
      <c r="T2085" s="1216"/>
      <c r="U2085" s="1217"/>
      <c r="V2085" s="1218"/>
      <c r="W2085" s="587">
        <f t="shared" si="447"/>
        <v>0</v>
      </c>
      <c r="Y2085" s="1215">
        <v>22</v>
      </c>
      <c r="Z2085" s="1216"/>
      <c r="AA2085" s="1217"/>
      <c r="AB2085" s="1218"/>
      <c r="AC2085" s="587">
        <f t="shared" si="448"/>
        <v>0</v>
      </c>
      <c r="AE2085" s="1215">
        <v>22</v>
      </c>
      <c r="AF2085" s="1216"/>
      <c r="AG2085" s="1217"/>
      <c r="AH2085" s="1218"/>
      <c r="AI2085" s="587">
        <f t="shared" si="449"/>
        <v>0</v>
      </c>
      <c r="AK2085" s="1215">
        <v>22</v>
      </c>
      <c r="AL2085" s="1216"/>
      <c r="AM2085" s="1217"/>
      <c r="AN2085" s="1218"/>
      <c r="AO2085" s="587">
        <f t="shared" si="450"/>
        <v>0</v>
      </c>
      <c r="AQ2085" s="1215">
        <v>22</v>
      </c>
      <c r="AR2085" s="1216"/>
      <c r="AS2085" s="1217"/>
      <c r="AT2085" s="1218"/>
      <c r="AU2085" s="587">
        <f t="shared" si="451"/>
        <v>0</v>
      </c>
      <c r="AW2085" s="1215">
        <v>22</v>
      </c>
      <c r="AX2085" s="1216"/>
      <c r="AY2085" s="1217"/>
      <c r="AZ2085" s="1218"/>
      <c r="BA2085" s="587">
        <f t="shared" si="452"/>
        <v>0</v>
      </c>
      <c r="BC2085" s="1215">
        <v>22</v>
      </c>
      <c r="BD2085" s="1216"/>
      <c r="BE2085" s="1217"/>
      <c r="BF2085" s="1218"/>
      <c r="BG2085" s="587">
        <f t="shared" si="453"/>
        <v>0</v>
      </c>
      <c r="BI2085" s="1215">
        <v>22</v>
      </c>
      <c r="BJ2085" s="1216"/>
      <c r="BK2085" s="1217"/>
      <c r="BL2085" s="1218"/>
      <c r="BM2085" s="587">
        <f t="shared" si="454"/>
        <v>0</v>
      </c>
      <c r="BO2085" s="1215">
        <v>22</v>
      </c>
      <c r="BP2085" s="1216"/>
      <c r="BQ2085" s="1217"/>
      <c r="BR2085" s="1218"/>
      <c r="BS2085" s="587">
        <f t="shared" si="455"/>
        <v>0</v>
      </c>
    </row>
    <row r="2086" spans="1:71" s="17" customFormat="1" ht="16.75" hidden="1" customHeight="1" outlineLevel="2">
      <c r="A2086" s="1215">
        <v>23</v>
      </c>
      <c r="B2086" s="1216"/>
      <c r="C2086" s="1217"/>
      <c r="D2086" s="1218"/>
      <c r="E2086" s="587">
        <f t="shared" si="444"/>
        <v>0</v>
      </c>
      <c r="G2086" s="1215">
        <v>23</v>
      </c>
      <c r="H2086" s="1216"/>
      <c r="I2086" s="1217"/>
      <c r="J2086" s="1218"/>
      <c r="K2086" s="587">
        <f t="shared" si="445"/>
        <v>0</v>
      </c>
      <c r="M2086" s="1215">
        <v>23</v>
      </c>
      <c r="N2086" s="1216"/>
      <c r="O2086" s="1217"/>
      <c r="P2086" s="1218"/>
      <c r="Q2086" s="587">
        <f t="shared" si="446"/>
        <v>0</v>
      </c>
      <c r="S2086" s="1215">
        <v>23</v>
      </c>
      <c r="T2086" s="1216"/>
      <c r="U2086" s="1217"/>
      <c r="V2086" s="1218"/>
      <c r="W2086" s="587">
        <f t="shared" si="447"/>
        <v>0</v>
      </c>
      <c r="Y2086" s="1215">
        <v>23</v>
      </c>
      <c r="Z2086" s="1216"/>
      <c r="AA2086" s="1217"/>
      <c r="AB2086" s="1218"/>
      <c r="AC2086" s="587">
        <f t="shared" si="448"/>
        <v>0</v>
      </c>
      <c r="AE2086" s="1215">
        <v>23</v>
      </c>
      <c r="AF2086" s="1216"/>
      <c r="AG2086" s="1217"/>
      <c r="AH2086" s="1218"/>
      <c r="AI2086" s="587">
        <f t="shared" si="449"/>
        <v>0</v>
      </c>
      <c r="AK2086" s="1215">
        <v>23</v>
      </c>
      <c r="AL2086" s="1216"/>
      <c r="AM2086" s="1217"/>
      <c r="AN2086" s="1218"/>
      <c r="AO2086" s="587">
        <f t="shared" si="450"/>
        <v>0</v>
      </c>
      <c r="AQ2086" s="1215">
        <v>23</v>
      </c>
      <c r="AR2086" s="1216"/>
      <c r="AS2086" s="1217"/>
      <c r="AT2086" s="1218"/>
      <c r="AU2086" s="587">
        <f t="shared" si="451"/>
        <v>0</v>
      </c>
      <c r="AW2086" s="1215">
        <v>23</v>
      </c>
      <c r="AX2086" s="1216"/>
      <c r="AY2086" s="1217"/>
      <c r="AZ2086" s="1218"/>
      <c r="BA2086" s="587">
        <f t="shared" si="452"/>
        <v>0</v>
      </c>
      <c r="BC2086" s="1215">
        <v>23</v>
      </c>
      <c r="BD2086" s="1216"/>
      <c r="BE2086" s="1217"/>
      <c r="BF2086" s="1218"/>
      <c r="BG2086" s="587">
        <f t="shared" si="453"/>
        <v>0</v>
      </c>
      <c r="BI2086" s="1215">
        <v>23</v>
      </c>
      <c r="BJ2086" s="1216"/>
      <c r="BK2086" s="1217"/>
      <c r="BL2086" s="1218"/>
      <c r="BM2086" s="587">
        <f t="shared" si="454"/>
        <v>0</v>
      </c>
      <c r="BO2086" s="1215">
        <v>23</v>
      </c>
      <c r="BP2086" s="1216"/>
      <c r="BQ2086" s="1217"/>
      <c r="BR2086" s="1218"/>
      <c r="BS2086" s="587">
        <f t="shared" si="455"/>
        <v>0</v>
      </c>
    </row>
    <row r="2087" spans="1:71" s="17" customFormat="1" ht="16.75" hidden="1" customHeight="1" outlineLevel="2">
      <c r="A2087" s="1215">
        <v>24</v>
      </c>
      <c r="B2087" s="1216"/>
      <c r="C2087" s="1217"/>
      <c r="D2087" s="1218"/>
      <c r="E2087" s="587">
        <f t="shared" si="444"/>
        <v>0</v>
      </c>
      <c r="G2087" s="1215">
        <v>24</v>
      </c>
      <c r="H2087" s="1216"/>
      <c r="I2087" s="1217"/>
      <c r="J2087" s="1218"/>
      <c r="K2087" s="587">
        <f t="shared" si="445"/>
        <v>0</v>
      </c>
      <c r="M2087" s="1215">
        <v>24</v>
      </c>
      <c r="N2087" s="1216"/>
      <c r="O2087" s="1217"/>
      <c r="P2087" s="1218"/>
      <c r="Q2087" s="587">
        <f t="shared" si="446"/>
        <v>0</v>
      </c>
      <c r="S2087" s="1215">
        <v>24</v>
      </c>
      <c r="T2087" s="1216"/>
      <c r="U2087" s="1217"/>
      <c r="V2087" s="1218"/>
      <c r="W2087" s="587">
        <f t="shared" si="447"/>
        <v>0</v>
      </c>
      <c r="Y2087" s="1215">
        <v>24</v>
      </c>
      <c r="Z2087" s="1216"/>
      <c r="AA2087" s="1217"/>
      <c r="AB2087" s="1218"/>
      <c r="AC2087" s="587">
        <f t="shared" si="448"/>
        <v>0</v>
      </c>
      <c r="AE2087" s="1215">
        <v>24</v>
      </c>
      <c r="AF2087" s="1216"/>
      <c r="AG2087" s="1217"/>
      <c r="AH2087" s="1218"/>
      <c r="AI2087" s="587">
        <f t="shared" si="449"/>
        <v>0</v>
      </c>
      <c r="AK2087" s="1215">
        <v>24</v>
      </c>
      <c r="AL2087" s="1216"/>
      <c r="AM2087" s="1217"/>
      <c r="AN2087" s="1218"/>
      <c r="AO2087" s="587">
        <f t="shared" si="450"/>
        <v>0</v>
      </c>
      <c r="AQ2087" s="1215">
        <v>24</v>
      </c>
      <c r="AR2087" s="1216"/>
      <c r="AS2087" s="1217"/>
      <c r="AT2087" s="1218"/>
      <c r="AU2087" s="587">
        <f t="shared" si="451"/>
        <v>0</v>
      </c>
      <c r="AW2087" s="1215">
        <v>24</v>
      </c>
      <c r="AX2087" s="1216"/>
      <c r="AY2087" s="1217"/>
      <c r="AZ2087" s="1218"/>
      <c r="BA2087" s="587">
        <f t="shared" si="452"/>
        <v>0</v>
      </c>
      <c r="BC2087" s="1215">
        <v>24</v>
      </c>
      <c r="BD2087" s="1216"/>
      <c r="BE2087" s="1217"/>
      <c r="BF2087" s="1218"/>
      <c r="BG2087" s="587">
        <f t="shared" si="453"/>
        <v>0</v>
      </c>
      <c r="BI2087" s="1215">
        <v>24</v>
      </c>
      <c r="BJ2087" s="1216"/>
      <c r="BK2087" s="1217"/>
      <c r="BL2087" s="1218"/>
      <c r="BM2087" s="587">
        <f t="shared" si="454"/>
        <v>0</v>
      </c>
      <c r="BO2087" s="1215">
        <v>24</v>
      </c>
      <c r="BP2087" s="1216"/>
      <c r="BQ2087" s="1217"/>
      <c r="BR2087" s="1218"/>
      <c r="BS2087" s="587">
        <f t="shared" si="455"/>
        <v>0</v>
      </c>
    </row>
    <row r="2088" spans="1:71" s="17" customFormat="1" ht="16.75" hidden="1" customHeight="1" outlineLevel="2">
      <c r="A2088" s="1215">
        <v>25</v>
      </c>
      <c r="B2088" s="1216"/>
      <c r="C2088" s="1217"/>
      <c r="D2088" s="1218"/>
      <c r="E2088" s="587">
        <f t="shared" si="444"/>
        <v>0</v>
      </c>
      <c r="G2088" s="1215">
        <v>25</v>
      </c>
      <c r="H2088" s="1216"/>
      <c r="I2088" s="1217"/>
      <c r="J2088" s="1218"/>
      <c r="K2088" s="587">
        <f t="shared" si="445"/>
        <v>0</v>
      </c>
      <c r="M2088" s="1215">
        <v>25</v>
      </c>
      <c r="N2088" s="1216"/>
      <c r="O2088" s="1217"/>
      <c r="P2088" s="1218"/>
      <c r="Q2088" s="587">
        <f t="shared" si="446"/>
        <v>0</v>
      </c>
      <c r="S2088" s="1215">
        <v>25</v>
      </c>
      <c r="T2088" s="1216"/>
      <c r="U2088" s="1217"/>
      <c r="V2088" s="1218"/>
      <c r="W2088" s="587">
        <f t="shared" si="447"/>
        <v>0</v>
      </c>
      <c r="Y2088" s="1215">
        <v>25</v>
      </c>
      <c r="Z2088" s="1216"/>
      <c r="AA2088" s="1217"/>
      <c r="AB2088" s="1218"/>
      <c r="AC2088" s="587">
        <f t="shared" si="448"/>
        <v>0</v>
      </c>
      <c r="AE2088" s="1215">
        <v>25</v>
      </c>
      <c r="AF2088" s="1216"/>
      <c r="AG2088" s="1217"/>
      <c r="AH2088" s="1218"/>
      <c r="AI2088" s="587">
        <f t="shared" si="449"/>
        <v>0</v>
      </c>
      <c r="AK2088" s="1215">
        <v>25</v>
      </c>
      <c r="AL2088" s="1216"/>
      <c r="AM2088" s="1217"/>
      <c r="AN2088" s="1218"/>
      <c r="AO2088" s="587">
        <f t="shared" si="450"/>
        <v>0</v>
      </c>
      <c r="AQ2088" s="1215">
        <v>25</v>
      </c>
      <c r="AR2088" s="1216"/>
      <c r="AS2088" s="1217"/>
      <c r="AT2088" s="1218"/>
      <c r="AU2088" s="587">
        <f t="shared" si="451"/>
        <v>0</v>
      </c>
      <c r="AW2088" s="1215">
        <v>25</v>
      </c>
      <c r="AX2088" s="1216"/>
      <c r="AY2088" s="1217"/>
      <c r="AZ2088" s="1218"/>
      <c r="BA2088" s="587">
        <f t="shared" si="452"/>
        <v>0</v>
      </c>
      <c r="BC2088" s="1215">
        <v>25</v>
      </c>
      <c r="BD2088" s="1216"/>
      <c r="BE2088" s="1217"/>
      <c r="BF2088" s="1218"/>
      <c r="BG2088" s="587">
        <f t="shared" si="453"/>
        <v>0</v>
      </c>
      <c r="BI2088" s="1215">
        <v>25</v>
      </c>
      <c r="BJ2088" s="1216"/>
      <c r="BK2088" s="1217"/>
      <c r="BL2088" s="1218"/>
      <c r="BM2088" s="587">
        <f t="shared" si="454"/>
        <v>0</v>
      </c>
      <c r="BO2088" s="1215">
        <v>25</v>
      </c>
      <c r="BP2088" s="1216"/>
      <c r="BQ2088" s="1217"/>
      <c r="BR2088" s="1218"/>
      <c r="BS2088" s="587">
        <f t="shared" si="455"/>
        <v>0</v>
      </c>
    </row>
    <row r="2089" spans="1:71" s="17" customFormat="1" ht="16.75" hidden="1" customHeight="1" outlineLevel="2">
      <c r="A2089" s="1215">
        <v>26</v>
      </c>
      <c r="B2089" s="1216"/>
      <c r="C2089" s="1217"/>
      <c r="D2089" s="1218"/>
      <c r="E2089" s="587">
        <f t="shared" si="444"/>
        <v>0</v>
      </c>
      <c r="G2089" s="1215">
        <v>26</v>
      </c>
      <c r="H2089" s="1216"/>
      <c r="I2089" s="1217"/>
      <c r="J2089" s="1218"/>
      <c r="K2089" s="587">
        <f t="shared" si="445"/>
        <v>0</v>
      </c>
      <c r="M2089" s="1215">
        <v>26</v>
      </c>
      <c r="N2089" s="1216"/>
      <c r="O2089" s="1217"/>
      <c r="P2089" s="1218"/>
      <c r="Q2089" s="587">
        <f t="shared" si="446"/>
        <v>0</v>
      </c>
      <c r="S2089" s="1215">
        <v>26</v>
      </c>
      <c r="T2089" s="1216"/>
      <c r="U2089" s="1217"/>
      <c r="V2089" s="1218"/>
      <c r="W2089" s="587">
        <f t="shared" si="447"/>
        <v>0</v>
      </c>
      <c r="Y2089" s="1215">
        <v>26</v>
      </c>
      <c r="Z2089" s="1216"/>
      <c r="AA2089" s="1217"/>
      <c r="AB2089" s="1218"/>
      <c r="AC2089" s="587">
        <f t="shared" si="448"/>
        <v>0</v>
      </c>
      <c r="AE2089" s="1215">
        <v>26</v>
      </c>
      <c r="AF2089" s="1216"/>
      <c r="AG2089" s="1217"/>
      <c r="AH2089" s="1218"/>
      <c r="AI2089" s="587">
        <f t="shared" si="449"/>
        <v>0</v>
      </c>
      <c r="AK2089" s="1215">
        <v>26</v>
      </c>
      <c r="AL2089" s="1216"/>
      <c r="AM2089" s="1217"/>
      <c r="AN2089" s="1218"/>
      <c r="AO2089" s="587">
        <f t="shared" si="450"/>
        <v>0</v>
      </c>
      <c r="AQ2089" s="1215">
        <v>26</v>
      </c>
      <c r="AR2089" s="1216"/>
      <c r="AS2089" s="1217"/>
      <c r="AT2089" s="1218"/>
      <c r="AU2089" s="587">
        <f t="shared" si="451"/>
        <v>0</v>
      </c>
      <c r="AW2089" s="1215">
        <v>26</v>
      </c>
      <c r="AX2089" s="1216"/>
      <c r="AY2089" s="1217"/>
      <c r="AZ2089" s="1218"/>
      <c r="BA2089" s="587">
        <f t="shared" si="452"/>
        <v>0</v>
      </c>
      <c r="BC2089" s="1215">
        <v>26</v>
      </c>
      <c r="BD2089" s="1216"/>
      <c r="BE2089" s="1217"/>
      <c r="BF2089" s="1218"/>
      <c r="BG2089" s="587">
        <f t="shared" si="453"/>
        <v>0</v>
      </c>
      <c r="BI2089" s="1215">
        <v>26</v>
      </c>
      <c r="BJ2089" s="1216"/>
      <c r="BK2089" s="1217"/>
      <c r="BL2089" s="1218"/>
      <c r="BM2089" s="587">
        <f t="shared" si="454"/>
        <v>0</v>
      </c>
      <c r="BO2089" s="1215">
        <v>26</v>
      </c>
      <c r="BP2089" s="1216"/>
      <c r="BQ2089" s="1217"/>
      <c r="BR2089" s="1218"/>
      <c r="BS2089" s="587">
        <f t="shared" si="455"/>
        <v>0</v>
      </c>
    </row>
    <row r="2090" spans="1:71" s="17" customFormat="1" ht="16.75" hidden="1" customHeight="1" outlineLevel="2">
      <c r="A2090" s="1215">
        <v>27</v>
      </c>
      <c r="B2090" s="1216"/>
      <c r="C2090" s="1217"/>
      <c r="D2090" s="1218"/>
      <c r="E2090" s="587">
        <f t="shared" si="444"/>
        <v>0</v>
      </c>
      <c r="G2090" s="1215">
        <v>27</v>
      </c>
      <c r="H2090" s="1216"/>
      <c r="I2090" s="1217"/>
      <c r="J2090" s="1218"/>
      <c r="K2090" s="587">
        <f t="shared" si="445"/>
        <v>0</v>
      </c>
      <c r="M2090" s="1215">
        <v>27</v>
      </c>
      <c r="N2090" s="1216"/>
      <c r="O2090" s="1217"/>
      <c r="P2090" s="1218"/>
      <c r="Q2090" s="587">
        <f t="shared" si="446"/>
        <v>0</v>
      </c>
      <c r="S2090" s="1215">
        <v>27</v>
      </c>
      <c r="T2090" s="1216"/>
      <c r="U2090" s="1217"/>
      <c r="V2090" s="1218"/>
      <c r="W2090" s="587">
        <f t="shared" si="447"/>
        <v>0</v>
      </c>
      <c r="Y2090" s="1215">
        <v>27</v>
      </c>
      <c r="Z2090" s="1216"/>
      <c r="AA2090" s="1217"/>
      <c r="AB2090" s="1218"/>
      <c r="AC2090" s="587">
        <f t="shared" si="448"/>
        <v>0</v>
      </c>
      <c r="AE2090" s="1215">
        <v>27</v>
      </c>
      <c r="AF2090" s="1216"/>
      <c r="AG2090" s="1217"/>
      <c r="AH2090" s="1218"/>
      <c r="AI2090" s="587">
        <f t="shared" si="449"/>
        <v>0</v>
      </c>
      <c r="AK2090" s="1215">
        <v>27</v>
      </c>
      <c r="AL2090" s="1216"/>
      <c r="AM2090" s="1217"/>
      <c r="AN2090" s="1218"/>
      <c r="AO2090" s="587">
        <f t="shared" si="450"/>
        <v>0</v>
      </c>
      <c r="AQ2090" s="1215">
        <v>27</v>
      </c>
      <c r="AR2090" s="1216"/>
      <c r="AS2090" s="1217"/>
      <c r="AT2090" s="1218"/>
      <c r="AU2090" s="587">
        <f t="shared" si="451"/>
        <v>0</v>
      </c>
      <c r="AW2090" s="1215">
        <v>27</v>
      </c>
      <c r="AX2090" s="1216"/>
      <c r="AY2090" s="1217"/>
      <c r="AZ2090" s="1218"/>
      <c r="BA2090" s="587">
        <f t="shared" si="452"/>
        <v>0</v>
      </c>
      <c r="BC2090" s="1215">
        <v>27</v>
      </c>
      <c r="BD2090" s="1216"/>
      <c r="BE2090" s="1217"/>
      <c r="BF2090" s="1218"/>
      <c r="BG2090" s="587">
        <f t="shared" si="453"/>
        <v>0</v>
      </c>
      <c r="BI2090" s="1215">
        <v>27</v>
      </c>
      <c r="BJ2090" s="1216"/>
      <c r="BK2090" s="1217"/>
      <c r="BL2090" s="1218"/>
      <c r="BM2090" s="587">
        <f t="shared" si="454"/>
        <v>0</v>
      </c>
      <c r="BO2090" s="1215">
        <v>27</v>
      </c>
      <c r="BP2090" s="1216"/>
      <c r="BQ2090" s="1217"/>
      <c r="BR2090" s="1218"/>
      <c r="BS2090" s="587">
        <f t="shared" si="455"/>
        <v>0</v>
      </c>
    </row>
    <row r="2091" spans="1:71" s="17" customFormat="1" ht="16.75" hidden="1" customHeight="1" outlineLevel="2">
      <c r="A2091" s="1215">
        <v>28</v>
      </c>
      <c r="B2091" s="1216"/>
      <c r="C2091" s="1217"/>
      <c r="D2091" s="1218"/>
      <c r="E2091" s="587">
        <f t="shared" si="444"/>
        <v>0</v>
      </c>
      <c r="G2091" s="1215">
        <v>28</v>
      </c>
      <c r="H2091" s="1216"/>
      <c r="I2091" s="1217"/>
      <c r="J2091" s="1218"/>
      <c r="K2091" s="587">
        <f t="shared" si="445"/>
        <v>0</v>
      </c>
      <c r="M2091" s="1215">
        <v>28</v>
      </c>
      <c r="N2091" s="1216"/>
      <c r="O2091" s="1217"/>
      <c r="P2091" s="1218"/>
      <c r="Q2091" s="587">
        <f t="shared" si="446"/>
        <v>0</v>
      </c>
      <c r="S2091" s="1215">
        <v>28</v>
      </c>
      <c r="T2091" s="1216"/>
      <c r="U2091" s="1217"/>
      <c r="V2091" s="1218"/>
      <c r="W2091" s="587">
        <f t="shared" si="447"/>
        <v>0</v>
      </c>
      <c r="Y2091" s="1215">
        <v>28</v>
      </c>
      <c r="Z2091" s="1216"/>
      <c r="AA2091" s="1217"/>
      <c r="AB2091" s="1218"/>
      <c r="AC2091" s="587">
        <f t="shared" si="448"/>
        <v>0</v>
      </c>
      <c r="AE2091" s="1215">
        <v>28</v>
      </c>
      <c r="AF2091" s="1216"/>
      <c r="AG2091" s="1217"/>
      <c r="AH2091" s="1218"/>
      <c r="AI2091" s="587">
        <f t="shared" si="449"/>
        <v>0</v>
      </c>
      <c r="AK2091" s="1215">
        <v>28</v>
      </c>
      <c r="AL2091" s="1216"/>
      <c r="AM2091" s="1217"/>
      <c r="AN2091" s="1218"/>
      <c r="AO2091" s="587">
        <f t="shared" si="450"/>
        <v>0</v>
      </c>
      <c r="AQ2091" s="1215">
        <v>28</v>
      </c>
      <c r="AR2091" s="1216"/>
      <c r="AS2091" s="1217"/>
      <c r="AT2091" s="1218"/>
      <c r="AU2091" s="587">
        <f t="shared" si="451"/>
        <v>0</v>
      </c>
      <c r="AW2091" s="1215">
        <v>28</v>
      </c>
      <c r="AX2091" s="1216"/>
      <c r="AY2091" s="1217"/>
      <c r="AZ2091" s="1218"/>
      <c r="BA2091" s="587">
        <f t="shared" si="452"/>
        <v>0</v>
      </c>
      <c r="BC2091" s="1215">
        <v>28</v>
      </c>
      <c r="BD2091" s="1216"/>
      <c r="BE2091" s="1217"/>
      <c r="BF2091" s="1218"/>
      <c r="BG2091" s="587">
        <f t="shared" si="453"/>
        <v>0</v>
      </c>
      <c r="BI2091" s="1215">
        <v>28</v>
      </c>
      <c r="BJ2091" s="1216"/>
      <c r="BK2091" s="1217"/>
      <c r="BL2091" s="1218"/>
      <c r="BM2091" s="587">
        <f t="shared" si="454"/>
        <v>0</v>
      </c>
      <c r="BO2091" s="1215">
        <v>28</v>
      </c>
      <c r="BP2091" s="1216"/>
      <c r="BQ2091" s="1217"/>
      <c r="BR2091" s="1218"/>
      <c r="BS2091" s="587">
        <f t="shared" si="455"/>
        <v>0</v>
      </c>
    </row>
    <row r="2092" spans="1:71" s="17" customFormat="1" ht="16.75" hidden="1" customHeight="1" outlineLevel="2">
      <c r="A2092" s="1215">
        <v>29</v>
      </c>
      <c r="B2092" s="1216"/>
      <c r="C2092" s="1217"/>
      <c r="D2092" s="1218"/>
      <c r="E2092" s="587">
        <f t="shared" si="444"/>
        <v>0</v>
      </c>
      <c r="G2092" s="1215">
        <v>29</v>
      </c>
      <c r="H2092" s="1216"/>
      <c r="I2092" s="1217"/>
      <c r="J2092" s="1218"/>
      <c r="K2092" s="587">
        <f t="shared" si="445"/>
        <v>0</v>
      </c>
      <c r="M2092" s="1215">
        <v>29</v>
      </c>
      <c r="N2092" s="1216"/>
      <c r="O2092" s="1217"/>
      <c r="P2092" s="1218"/>
      <c r="Q2092" s="587">
        <f t="shared" si="446"/>
        <v>0</v>
      </c>
      <c r="S2092" s="1215">
        <v>29</v>
      </c>
      <c r="T2092" s="1216"/>
      <c r="U2092" s="1217"/>
      <c r="V2092" s="1218"/>
      <c r="W2092" s="587">
        <f t="shared" si="447"/>
        <v>0</v>
      </c>
      <c r="Y2092" s="1215">
        <v>29</v>
      </c>
      <c r="Z2092" s="1216"/>
      <c r="AA2092" s="1217"/>
      <c r="AB2092" s="1218"/>
      <c r="AC2092" s="587">
        <f t="shared" si="448"/>
        <v>0</v>
      </c>
      <c r="AE2092" s="1215">
        <v>29</v>
      </c>
      <c r="AF2092" s="1216"/>
      <c r="AG2092" s="1217"/>
      <c r="AH2092" s="1218"/>
      <c r="AI2092" s="587">
        <f t="shared" si="449"/>
        <v>0</v>
      </c>
      <c r="AK2092" s="1215">
        <v>29</v>
      </c>
      <c r="AL2092" s="1216"/>
      <c r="AM2092" s="1217"/>
      <c r="AN2092" s="1218"/>
      <c r="AO2092" s="587">
        <f t="shared" si="450"/>
        <v>0</v>
      </c>
      <c r="AQ2092" s="1215">
        <v>29</v>
      </c>
      <c r="AR2092" s="1216"/>
      <c r="AS2092" s="1217"/>
      <c r="AT2092" s="1218"/>
      <c r="AU2092" s="587">
        <f t="shared" si="451"/>
        <v>0</v>
      </c>
      <c r="AW2092" s="1215">
        <v>29</v>
      </c>
      <c r="AX2092" s="1216"/>
      <c r="AY2092" s="1217"/>
      <c r="AZ2092" s="1218"/>
      <c r="BA2092" s="587">
        <f t="shared" si="452"/>
        <v>0</v>
      </c>
      <c r="BC2092" s="1215">
        <v>29</v>
      </c>
      <c r="BD2092" s="1216"/>
      <c r="BE2092" s="1217"/>
      <c r="BF2092" s="1218"/>
      <c r="BG2092" s="587">
        <f t="shared" si="453"/>
        <v>0</v>
      </c>
      <c r="BI2092" s="1215">
        <v>29</v>
      </c>
      <c r="BJ2092" s="1216"/>
      <c r="BK2092" s="1217"/>
      <c r="BL2092" s="1218"/>
      <c r="BM2092" s="587">
        <f t="shared" si="454"/>
        <v>0</v>
      </c>
      <c r="BO2092" s="1215">
        <v>29</v>
      </c>
      <c r="BP2092" s="1216"/>
      <c r="BQ2092" s="1217"/>
      <c r="BR2092" s="1218"/>
      <c r="BS2092" s="587">
        <f t="shared" si="455"/>
        <v>0</v>
      </c>
    </row>
    <row r="2093" spans="1:71" s="17" customFormat="1" ht="16.75" hidden="1" customHeight="1" outlineLevel="2">
      <c r="A2093" s="1215">
        <v>30</v>
      </c>
      <c r="B2093" s="1216"/>
      <c r="C2093" s="1217"/>
      <c r="D2093" s="1218"/>
      <c r="E2093" s="587">
        <f t="shared" si="444"/>
        <v>0</v>
      </c>
      <c r="G2093" s="1215">
        <v>30</v>
      </c>
      <c r="H2093" s="1216"/>
      <c r="I2093" s="1217"/>
      <c r="J2093" s="1218"/>
      <c r="K2093" s="587">
        <f t="shared" si="445"/>
        <v>0</v>
      </c>
      <c r="M2093" s="1215">
        <v>30</v>
      </c>
      <c r="N2093" s="1216"/>
      <c r="O2093" s="1217"/>
      <c r="P2093" s="1218"/>
      <c r="Q2093" s="587">
        <f t="shared" si="446"/>
        <v>0</v>
      </c>
      <c r="S2093" s="1215">
        <v>30</v>
      </c>
      <c r="T2093" s="1216"/>
      <c r="U2093" s="1217"/>
      <c r="V2093" s="1218"/>
      <c r="W2093" s="587">
        <f t="shared" si="447"/>
        <v>0</v>
      </c>
      <c r="Y2093" s="1215">
        <v>30</v>
      </c>
      <c r="Z2093" s="1216"/>
      <c r="AA2093" s="1217"/>
      <c r="AB2093" s="1218"/>
      <c r="AC2093" s="587">
        <f t="shared" si="448"/>
        <v>0</v>
      </c>
      <c r="AE2093" s="1215">
        <v>30</v>
      </c>
      <c r="AF2093" s="1216"/>
      <c r="AG2093" s="1217"/>
      <c r="AH2093" s="1218"/>
      <c r="AI2093" s="587">
        <f t="shared" si="449"/>
        <v>0</v>
      </c>
      <c r="AK2093" s="1215">
        <v>30</v>
      </c>
      <c r="AL2093" s="1216"/>
      <c r="AM2093" s="1217"/>
      <c r="AN2093" s="1218"/>
      <c r="AO2093" s="587">
        <f t="shared" si="450"/>
        <v>0</v>
      </c>
      <c r="AQ2093" s="1215">
        <v>30</v>
      </c>
      <c r="AR2093" s="1216"/>
      <c r="AS2093" s="1217"/>
      <c r="AT2093" s="1218"/>
      <c r="AU2093" s="587">
        <f t="shared" si="451"/>
        <v>0</v>
      </c>
      <c r="AW2093" s="1215">
        <v>30</v>
      </c>
      <c r="AX2093" s="1216"/>
      <c r="AY2093" s="1217"/>
      <c r="AZ2093" s="1218"/>
      <c r="BA2093" s="587">
        <f t="shared" si="452"/>
        <v>0</v>
      </c>
      <c r="BC2093" s="1215">
        <v>30</v>
      </c>
      <c r="BD2093" s="1216"/>
      <c r="BE2093" s="1217"/>
      <c r="BF2093" s="1218"/>
      <c r="BG2093" s="587">
        <f t="shared" si="453"/>
        <v>0</v>
      </c>
      <c r="BI2093" s="1215">
        <v>30</v>
      </c>
      <c r="BJ2093" s="1216"/>
      <c r="BK2093" s="1217"/>
      <c r="BL2093" s="1218"/>
      <c r="BM2093" s="587">
        <f t="shared" si="454"/>
        <v>0</v>
      </c>
      <c r="BO2093" s="1215">
        <v>30</v>
      </c>
      <c r="BP2093" s="1216"/>
      <c r="BQ2093" s="1217"/>
      <c r="BR2093" s="1218"/>
      <c r="BS2093" s="587">
        <f t="shared" si="455"/>
        <v>0</v>
      </c>
    </row>
    <row r="2094" spans="1:71" s="17" customFormat="1" ht="16.75" hidden="1" customHeight="1" outlineLevel="2">
      <c r="A2094" s="1215">
        <v>31</v>
      </c>
      <c r="B2094" s="1216"/>
      <c r="C2094" s="1217"/>
      <c r="D2094" s="1218"/>
      <c r="E2094" s="587">
        <f t="shared" si="444"/>
        <v>0</v>
      </c>
      <c r="G2094" s="1215">
        <v>31</v>
      </c>
      <c r="H2094" s="1216"/>
      <c r="I2094" s="1217"/>
      <c r="J2094" s="1218"/>
      <c r="K2094" s="587">
        <f t="shared" si="445"/>
        <v>0</v>
      </c>
      <c r="M2094" s="1215">
        <v>31</v>
      </c>
      <c r="N2094" s="1216"/>
      <c r="O2094" s="1217"/>
      <c r="P2094" s="1218"/>
      <c r="Q2094" s="587">
        <f t="shared" si="446"/>
        <v>0</v>
      </c>
      <c r="S2094" s="1215">
        <v>31</v>
      </c>
      <c r="T2094" s="1216"/>
      <c r="U2094" s="1217"/>
      <c r="V2094" s="1218"/>
      <c r="W2094" s="587">
        <f t="shared" si="447"/>
        <v>0</v>
      </c>
      <c r="Y2094" s="1215">
        <v>31</v>
      </c>
      <c r="Z2094" s="1216"/>
      <c r="AA2094" s="1217"/>
      <c r="AB2094" s="1218"/>
      <c r="AC2094" s="587">
        <f t="shared" si="448"/>
        <v>0</v>
      </c>
      <c r="AE2094" s="1215">
        <v>31</v>
      </c>
      <c r="AF2094" s="1216"/>
      <c r="AG2094" s="1217"/>
      <c r="AH2094" s="1218"/>
      <c r="AI2094" s="587">
        <f t="shared" si="449"/>
        <v>0</v>
      </c>
      <c r="AK2094" s="1215">
        <v>31</v>
      </c>
      <c r="AL2094" s="1216"/>
      <c r="AM2094" s="1217"/>
      <c r="AN2094" s="1218"/>
      <c r="AO2094" s="587">
        <f t="shared" si="450"/>
        <v>0</v>
      </c>
      <c r="AQ2094" s="1215">
        <v>31</v>
      </c>
      <c r="AR2094" s="1216"/>
      <c r="AS2094" s="1217"/>
      <c r="AT2094" s="1218"/>
      <c r="AU2094" s="587">
        <f t="shared" si="451"/>
        <v>0</v>
      </c>
      <c r="AW2094" s="1215">
        <v>31</v>
      </c>
      <c r="AX2094" s="1216"/>
      <c r="AY2094" s="1217"/>
      <c r="AZ2094" s="1218"/>
      <c r="BA2094" s="587">
        <f t="shared" si="452"/>
        <v>0</v>
      </c>
      <c r="BC2094" s="1215">
        <v>31</v>
      </c>
      <c r="BD2094" s="1216"/>
      <c r="BE2094" s="1217"/>
      <c r="BF2094" s="1218"/>
      <c r="BG2094" s="587">
        <f t="shared" si="453"/>
        <v>0</v>
      </c>
      <c r="BI2094" s="1215">
        <v>31</v>
      </c>
      <c r="BJ2094" s="1216"/>
      <c r="BK2094" s="1217"/>
      <c r="BL2094" s="1218"/>
      <c r="BM2094" s="587">
        <f t="shared" si="454"/>
        <v>0</v>
      </c>
      <c r="BO2094" s="1215">
        <v>31</v>
      </c>
      <c r="BP2094" s="1216"/>
      <c r="BQ2094" s="1217"/>
      <c r="BR2094" s="1218"/>
      <c r="BS2094" s="587">
        <f t="shared" si="455"/>
        <v>0</v>
      </c>
    </row>
    <row r="2095" spans="1:71" s="17" customFormat="1" ht="16.75" hidden="1" customHeight="1" outlineLevel="2">
      <c r="A2095" s="1215">
        <v>32</v>
      </c>
      <c r="B2095" s="1216"/>
      <c r="C2095" s="1217"/>
      <c r="D2095" s="1218"/>
      <c r="E2095" s="587">
        <f t="shared" si="444"/>
        <v>0</v>
      </c>
      <c r="G2095" s="1215">
        <v>32</v>
      </c>
      <c r="H2095" s="1216"/>
      <c r="I2095" s="1217"/>
      <c r="J2095" s="1218"/>
      <c r="K2095" s="587">
        <f t="shared" si="445"/>
        <v>0</v>
      </c>
      <c r="M2095" s="1215">
        <v>32</v>
      </c>
      <c r="N2095" s="1216"/>
      <c r="O2095" s="1217"/>
      <c r="P2095" s="1218"/>
      <c r="Q2095" s="587">
        <f t="shared" si="446"/>
        <v>0</v>
      </c>
      <c r="S2095" s="1215">
        <v>32</v>
      </c>
      <c r="T2095" s="1216"/>
      <c r="U2095" s="1217"/>
      <c r="V2095" s="1218"/>
      <c r="W2095" s="587">
        <f t="shared" si="447"/>
        <v>0</v>
      </c>
      <c r="Y2095" s="1215">
        <v>32</v>
      </c>
      <c r="Z2095" s="1216"/>
      <c r="AA2095" s="1217"/>
      <c r="AB2095" s="1218"/>
      <c r="AC2095" s="587">
        <f t="shared" si="448"/>
        <v>0</v>
      </c>
      <c r="AE2095" s="1215">
        <v>32</v>
      </c>
      <c r="AF2095" s="1216"/>
      <c r="AG2095" s="1217"/>
      <c r="AH2095" s="1218"/>
      <c r="AI2095" s="587">
        <f t="shared" si="449"/>
        <v>0</v>
      </c>
      <c r="AK2095" s="1215">
        <v>32</v>
      </c>
      <c r="AL2095" s="1216"/>
      <c r="AM2095" s="1217"/>
      <c r="AN2095" s="1218"/>
      <c r="AO2095" s="587">
        <f t="shared" si="450"/>
        <v>0</v>
      </c>
      <c r="AQ2095" s="1215">
        <v>32</v>
      </c>
      <c r="AR2095" s="1216"/>
      <c r="AS2095" s="1217"/>
      <c r="AT2095" s="1218"/>
      <c r="AU2095" s="587">
        <f t="shared" si="451"/>
        <v>0</v>
      </c>
      <c r="AW2095" s="1215">
        <v>32</v>
      </c>
      <c r="AX2095" s="1216"/>
      <c r="AY2095" s="1217"/>
      <c r="AZ2095" s="1218"/>
      <c r="BA2095" s="587">
        <f t="shared" si="452"/>
        <v>0</v>
      </c>
      <c r="BC2095" s="1215">
        <v>32</v>
      </c>
      <c r="BD2095" s="1216"/>
      <c r="BE2095" s="1217"/>
      <c r="BF2095" s="1218"/>
      <c r="BG2095" s="587">
        <f t="shared" si="453"/>
        <v>0</v>
      </c>
      <c r="BI2095" s="1215">
        <v>32</v>
      </c>
      <c r="BJ2095" s="1216"/>
      <c r="BK2095" s="1217"/>
      <c r="BL2095" s="1218"/>
      <c r="BM2095" s="587">
        <f t="shared" si="454"/>
        <v>0</v>
      </c>
      <c r="BO2095" s="1215">
        <v>32</v>
      </c>
      <c r="BP2095" s="1216"/>
      <c r="BQ2095" s="1217"/>
      <c r="BR2095" s="1218"/>
      <c r="BS2095" s="587">
        <f t="shared" si="455"/>
        <v>0</v>
      </c>
    </row>
    <row r="2096" spans="1:71" s="17" customFormat="1" ht="16.75" hidden="1" customHeight="1" outlineLevel="2">
      <c r="A2096" s="1215">
        <v>33</v>
      </c>
      <c r="B2096" s="1216"/>
      <c r="C2096" s="1217"/>
      <c r="D2096" s="1218"/>
      <c r="E2096" s="587">
        <f t="shared" si="444"/>
        <v>0</v>
      </c>
      <c r="G2096" s="1215">
        <v>33</v>
      </c>
      <c r="H2096" s="1216"/>
      <c r="I2096" s="1217"/>
      <c r="J2096" s="1218"/>
      <c r="K2096" s="587">
        <f t="shared" si="445"/>
        <v>0</v>
      </c>
      <c r="M2096" s="1215">
        <v>33</v>
      </c>
      <c r="N2096" s="1216"/>
      <c r="O2096" s="1217"/>
      <c r="P2096" s="1218"/>
      <c r="Q2096" s="587">
        <f t="shared" si="446"/>
        <v>0</v>
      </c>
      <c r="S2096" s="1215">
        <v>33</v>
      </c>
      <c r="T2096" s="1216"/>
      <c r="U2096" s="1217"/>
      <c r="V2096" s="1218"/>
      <c r="W2096" s="587">
        <f t="shared" si="447"/>
        <v>0</v>
      </c>
      <c r="Y2096" s="1215">
        <v>33</v>
      </c>
      <c r="Z2096" s="1216"/>
      <c r="AA2096" s="1217"/>
      <c r="AB2096" s="1218"/>
      <c r="AC2096" s="587">
        <f t="shared" si="448"/>
        <v>0</v>
      </c>
      <c r="AE2096" s="1215">
        <v>33</v>
      </c>
      <c r="AF2096" s="1216"/>
      <c r="AG2096" s="1217"/>
      <c r="AH2096" s="1218"/>
      <c r="AI2096" s="587">
        <f t="shared" si="449"/>
        <v>0</v>
      </c>
      <c r="AK2096" s="1215">
        <v>33</v>
      </c>
      <c r="AL2096" s="1216"/>
      <c r="AM2096" s="1217"/>
      <c r="AN2096" s="1218"/>
      <c r="AO2096" s="587">
        <f t="shared" si="450"/>
        <v>0</v>
      </c>
      <c r="AQ2096" s="1215">
        <v>33</v>
      </c>
      <c r="AR2096" s="1216"/>
      <c r="AS2096" s="1217"/>
      <c r="AT2096" s="1218"/>
      <c r="AU2096" s="587">
        <f t="shared" si="451"/>
        <v>0</v>
      </c>
      <c r="AW2096" s="1215">
        <v>33</v>
      </c>
      <c r="AX2096" s="1216"/>
      <c r="AY2096" s="1217"/>
      <c r="AZ2096" s="1218"/>
      <c r="BA2096" s="587">
        <f t="shared" si="452"/>
        <v>0</v>
      </c>
      <c r="BC2096" s="1215">
        <v>33</v>
      </c>
      <c r="BD2096" s="1216"/>
      <c r="BE2096" s="1217"/>
      <c r="BF2096" s="1218"/>
      <c r="BG2096" s="587">
        <f t="shared" si="453"/>
        <v>0</v>
      </c>
      <c r="BI2096" s="1215">
        <v>33</v>
      </c>
      <c r="BJ2096" s="1216"/>
      <c r="BK2096" s="1217"/>
      <c r="BL2096" s="1218"/>
      <c r="BM2096" s="587">
        <f t="shared" si="454"/>
        <v>0</v>
      </c>
      <c r="BO2096" s="1215">
        <v>33</v>
      </c>
      <c r="BP2096" s="1216"/>
      <c r="BQ2096" s="1217"/>
      <c r="BR2096" s="1218"/>
      <c r="BS2096" s="587">
        <f t="shared" si="455"/>
        <v>0</v>
      </c>
    </row>
    <row r="2097" spans="1:71" s="17" customFormat="1" ht="16.75" hidden="1" customHeight="1" outlineLevel="2">
      <c r="A2097" s="1215">
        <v>34</v>
      </c>
      <c r="B2097" s="1216"/>
      <c r="C2097" s="1217"/>
      <c r="D2097" s="1218"/>
      <c r="E2097" s="587">
        <f t="shared" si="444"/>
        <v>0</v>
      </c>
      <c r="G2097" s="1215">
        <v>34</v>
      </c>
      <c r="H2097" s="1216"/>
      <c r="I2097" s="1217"/>
      <c r="J2097" s="1218"/>
      <c r="K2097" s="587">
        <f t="shared" si="445"/>
        <v>0</v>
      </c>
      <c r="M2097" s="1215">
        <v>34</v>
      </c>
      <c r="N2097" s="1216"/>
      <c r="O2097" s="1217"/>
      <c r="P2097" s="1218"/>
      <c r="Q2097" s="587">
        <f t="shared" si="446"/>
        <v>0</v>
      </c>
      <c r="S2097" s="1215">
        <v>34</v>
      </c>
      <c r="T2097" s="1216"/>
      <c r="U2097" s="1217"/>
      <c r="V2097" s="1218"/>
      <c r="W2097" s="587">
        <f t="shared" si="447"/>
        <v>0</v>
      </c>
      <c r="Y2097" s="1215">
        <v>34</v>
      </c>
      <c r="Z2097" s="1216"/>
      <c r="AA2097" s="1217"/>
      <c r="AB2097" s="1218"/>
      <c r="AC2097" s="587">
        <f t="shared" si="448"/>
        <v>0</v>
      </c>
      <c r="AE2097" s="1215">
        <v>34</v>
      </c>
      <c r="AF2097" s="1216"/>
      <c r="AG2097" s="1217"/>
      <c r="AH2097" s="1218"/>
      <c r="AI2097" s="587">
        <f t="shared" si="449"/>
        <v>0</v>
      </c>
      <c r="AK2097" s="1215">
        <v>34</v>
      </c>
      <c r="AL2097" s="1216"/>
      <c r="AM2097" s="1217"/>
      <c r="AN2097" s="1218"/>
      <c r="AO2097" s="587">
        <f t="shared" si="450"/>
        <v>0</v>
      </c>
      <c r="AQ2097" s="1215">
        <v>34</v>
      </c>
      <c r="AR2097" s="1216"/>
      <c r="AS2097" s="1217"/>
      <c r="AT2097" s="1218"/>
      <c r="AU2097" s="587">
        <f t="shared" si="451"/>
        <v>0</v>
      </c>
      <c r="AW2097" s="1215">
        <v>34</v>
      </c>
      <c r="AX2097" s="1216"/>
      <c r="AY2097" s="1217"/>
      <c r="AZ2097" s="1218"/>
      <c r="BA2097" s="587">
        <f t="shared" si="452"/>
        <v>0</v>
      </c>
      <c r="BC2097" s="1215">
        <v>34</v>
      </c>
      <c r="BD2097" s="1216"/>
      <c r="BE2097" s="1217"/>
      <c r="BF2097" s="1218"/>
      <c r="BG2097" s="587">
        <f t="shared" si="453"/>
        <v>0</v>
      </c>
      <c r="BI2097" s="1215">
        <v>34</v>
      </c>
      <c r="BJ2097" s="1216"/>
      <c r="BK2097" s="1217"/>
      <c r="BL2097" s="1218"/>
      <c r="BM2097" s="587">
        <f t="shared" si="454"/>
        <v>0</v>
      </c>
      <c r="BO2097" s="1215">
        <v>34</v>
      </c>
      <c r="BP2097" s="1216"/>
      <c r="BQ2097" s="1217"/>
      <c r="BR2097" s="1218"/>
      <c r="BS2097" s="587">
        <f t="shared" si="455"/>
        <v>0</v>
      </c>
    </row>
    <row r="2098" spans="1:71" s="17" customFormat="1" ht="16.75" hidden="1" customHeight="1" outlineLevel="2">
      <c r="A2098" s="1215">
        <v>35</v>
      </c>
      <c r="B2098" s="1216"/>
      <c r="C2098" s="1217"/>
      <c r="D2098" s="1218"/>
      <c r="E2098" s="587">
        <f t="shared" si="444"/>
        <v>0</v>
      </c>
      <c r="G2098" s="1215">
        <v>35</v>
      </c>
      <c r="H2098" s="1216"/>
      <c r="I2098" s="1217"/>
      <c r="J2098" s="1218"/>
      <c r="K2098" s="587">
        <f t="shared" si="445"/>
        <v>0</v>
      </c>
      <c r="M2098" s="1215">
        <v>35</v>
      </c>
      <c r="N2098" s="1216"/>
      <c r="O2098" s="1217"/>
      <c r="P2098" s="1218"/>
      <c r="Q2098" s="587">
        <f t="shared" si="446"/>
        <v>0</v>
      </c>
      <c r="S2098" s="1215">
        <v>35</v>
      </c>
      <c r="T2098" s="1216"/>
      <c r="U2098" s="1217"/>
      <c r="V2098" s="1218"/>
      <c r="W2098" s="587">
        <f t="shared" si="447"/>
        <v>0</v>
      </c>
      <c r="Y2098" s="1215">
        <v>35</v>
      </c>
      <c r="Z2098" s="1216"/>
      <c r="AA2098" s="1217"/>
      <c r="AB2098" s="1218"/>
      <c r="AC2098" s="587">
        <f t="shared" si="448"/>
        <v>0</v>
      </c>
      <c r="AE2098" s="1215">
        <v>35</v>
      </c>
      <c r="AF2098" s="1216"/>
      <c r="AG2098" s="1217"/>
      <c r="AH2098" s="1218"/>
      <c r="AI2098" s="587">
        <f t="shared" si="449"/>
        <v>0</v>
      </c>
      <c r="AK2098" s="1215">
        <v>35</v>
      </c>
      <c r="AL2098" s="1216"/>
      <c r="AM2098" s="1217"/>
      <c r="AN2098" s="1218"/>
      <c r="AO2098" s="587">
        <f t="shared" si="450"/>
        <v>0</v>
      </c>
      <c r="AQ2098" s="1215">
        <v>35</v>
      </c>
      <c r="AR2098" s="1216"/>
      <c r="AS2098" s="1217"/>
      <c r="AT2098" s="1218"/>
      <c r="AU2098" s="587">
        <f t="shared" si="451"/>
        <v>0</v>
      </c>
      <c r="AW2098" s="1215">
        <v>35</v>
      </c>
      <c r="AX2098" s="1216"/>
      <c r="AY2098" s="1217"/>
      <c r="AZ2098" s="1218"/>
      <c r="BA2098" s="587">
        <f t="shared" si="452"/>
        <v>0</v>
      </c>
      <c r="BC2098" s="1215">
        <v>35</v>
      </c>
      <c r="BD2098" s="1216"/>
      <c r="BE2098" s="1217"/>
      <c r="BF2098" s="1218"/>
      <c r="BG2098" s="587">
        <f t="shared" si="453"/>
        <v>0</v>
      </c>
      <c r="BI2098" s="1215">
        <v>35</v>
      </c>
      <c r="BJ2098" s="1216"/>
      <c r="BK2098" s="1217"/>
      <c r="BL2098" s="1218"/>
      <c r="BM2098" s="587">
        <f t="shared" si="454"/>
        <v>0</v>
      </c>
      <c r="BO2098" s="1215">
        <v>35</v>
      </c>
      <c r="BP2098" s="1216"/>
      <c r="BQ2098" s="1217"/>
      <c r="BR2098" s="1218"/>
      <c r="BS2098" s="587">
        <f t="shared" si="455"/>
        <v>0</v>
      </c>
    </row>
    <row r="2099" spans="1:71" s="17" customFormat="1" ht="16.75" hidden="1" customHeight="1" outlineLevel="2">
      <c r="A2099" s="1215">
        <v>36</v>
      </c>
      <c r="B2099" s="1216"/>
      <c r="C2099" s="1217"/>
      <c r="D2099" s="1218"/>
      <c r="E2099" s="587">
        <f t="shared" si="444"/>
        <v>0</v>
      </c>
      <c r="G2099" s="1215">
        <v>36</v>
      </c>
      <c r="H2099" s="1216"/>
      <c r="I2099" s="1217"/>
      <c r="J2099" s="1218"/>
      <c r="K2099" s="587">
        <f t="shared" si="445"/>
        <v>0</v>
      </c>
      <c r="M2099" s="1215">
        <v>36</v>
      </c>
      <c r="N2099" s="1216"/>
      <c r="O2099" s="1217"/>
      <c r="P2099" s="1218"/>
      <c r="Q2099" s="587">
        <f t="shared" si="446"/>
        <v>0</v>
      </c>
      <c r="S2099" s="1215">
        <v>36</v>
      </c>
      <c r="T2099" s="1216"/>
      <c r="U2099" s="1217"/>
      <c r="V2099" s="1218"/>
      <c r="W2099" s="587">
        <f t="shared" si="447"/>
        <v>0</v>
      </c>
      <c r="Y2099" s="1215">
        <v>36</v>
      </c>
      <c r="Z2099" s="1216"/>
      <c r="AA2099" s="1217"/>
      <c r="AB2099" s="1218"/>
      <c r="AC2099" s="587">
        <f t="shared" si="448"/>
        <v>0</v>
      </c>
      <c r="AE2099" s="1215">
        <v>36</v>
      </c>
      <c r="AF2099" s="1216"/>
      <c r="AG2099" s="1217"/>
      <c r="AH2099" s="1218"/>
      <c r="AI2099" s="587">
        <f t="shared" si="449"/>
        <v>0</v>
      </c>
      <c r="AK2099" s="1215">
        <v>36</v>
      </c>
      <c r="AL2099" s="1216"/>
      <c r="AM2099" s="1217"/>
      <c r="AN2099" s="1218"/>
      <c r="AO2099" s="587">
        <f t="shared" si="450"/>
        <v>0</v>
      </c>
      <c r="AQ2099" s="1215">
        <v>36</v>
      </c>
      <c r="AR2099" s="1216"/>
      <c r="AS2099" s="1217"/>
      <c r="AT2099" s="1218"/>
      <c r="AU2099" s="587">
        <f t="shared" si="451"/>
        <v>0</v>
      </c>
      <c r="AW2099" s="1215">
        <v>36</v>
      </c>
      <c r="AX2099" s="1216"/>
      <c r="AY2099" s="1217"/>
      <c r="AZ2099" s="1218"/>
      <c r="BA2099" s="587">
        <f t="shared" si="452"/>
        <v>0</v>
      </c>
      <c r="BC2099" s="1215">
        <v>36</v>
      </c>
      <c r="BD2099" s="1216"/>
      <c r="BE2099" s="1217"/>
      <c r="BF2099" s="1218"/>
      <c r="BG2099" s="587">
        <f t="shared" si="453"/>
        <v>0</v>
      </c>
      <c r="BI2099" s="1215">
        <v>36</v>
      </c>
      <c r="BJ2099" s="1216"/>
      <c r="BK2099" s="1217"/>
      <c r="BL2099" s="1218"/>
      <c r="BM2099" s="587">
        <f t="shared" si="454"/>
        <v>0</v>
      </c>
      <c r="BO2099" s="1215">
        <v>36</v>
      </c>
      <c r="BP2099" s="1216"/>
      <c r="BQ2099" s="1217"/>
      <c r="BR2099" s="1218"/>
      <c r="BS2099" s="587">
        <f t="shared" si="455"/>
        <v>0</v>
      </c>
    </row>
    <row r="2100" spans="1:71" s="17" customFormat="1" ht="16.75" hidden="1" customHeight="1" outlineLevel="2">
      <c r="A2100" s="1215">
        <v>37</v>
      </c>
      <c r="B2100" s="1216"/>
      <c r="C2100" s="1217"/>
      <c r="D2100" s="1218"/>
      <c r="E2100" s="587">
        <f t="shared" si="444"/>
        <v>0</v>
      </c>
      <c r="G2100" s="1215">
        <v>37</v>
      </c>
      <c r="H2100" s="1216"/>
      <c r="I2100" s="1217"/>
      <c r="J2100" s="1218"/>
      <c r="K2100" s="587">
        <f t="shared" si="445"/>
        <v>0</v>
      </c>
      <c r="M2100" s="1215">
        <v>37</v>
      </c>
      <c r="N2100" s="1216"/>
      <c r="O2100" s="1217"/>
      <c r="P2100" s="1218"/>
      <c r="Q2100" s="587">
        <f t="shared" si="446"/>
        <v>0</v>
      </c>
      <c r="S2100" s="1215">
        <v>37</v>
      </c>
      <c r="T2100" s="1216"/>
      <c r="U2100" s="1217"/>
      <c r="V2100" s="1218"/>
      <c r="W2100" s="587">
        <f t="shared" si="447"/>
        <v>0</v>
      </c>
      <c r="Y2100" s="1215">
        <v>37</v>
      </c>
      <c r="Z2100" s="1216"/>
      <c r="AA2100" s="1217"/>
      <c r="AB2100" s="1218"/>
      <c r="AC2100" s="587">
        <f t="shared" si="448"/>
        <v>0</v>
      </c>
      <c r="AE2100" s="1215">
        <v>37</v>
      </c>
      <c r="AF2100" s="1216"/>
      <c r="AG2100" s="1217"/>
      <c r="AH2100" s="1218"/>
      <c r="AI2100" s="587">
        <f t="shared" si="449"/>
        <v>0</v>
      </c>
      <c r="AK2100" s="1215">
        <v>37</v>
      </c>
      <c r="AL2100" s="1216"/>
      <c r="AM2100" s="1217"/>
      <c r="AN2100" s="1218"/>
      <c r="AO2100" s="587">
        <f t="shared" si="450"/>
        <v>0</v>
      </c>
      <c r="AQ2100" s="1215">
        <v>37</v>
      </c>
      <c r="AR2100" s="1216"/>
      <c r="AS2100" s="1217"/>
      <c r="AT2100" s="1218"/>
      <c r="AU2100" s="587">
        <f t="shared" si="451"/>
        <v>0</v>
      </c>
      <c r="AW2100" s="1215">
        <v>37</v>
      </c>
      <c r="AX2100" s="1216"/>
      <c r="AY2100" s="1217"/>
      <c r="AZ2100" s="1218"/>
      <c r="BA2100" s="587">
        <f t="shared" si="452"/>
        <v>0</v>
      </c>
      <c r="BC2100" s="1215">
        <v>37</v>
      </c>
      <c r="BD2100" s="1216"/>
      <c r="BE2100" s="1217"/>
      <c r="BF2100" s="1218"/>
      <c r="BG2100" s="587">
        <f t="shared" si="453"/>
        <v>0</v>
      </c>
      <c r="BI2100" s="1215">
        <v>37</v>
      </c>
      <c r="BJ2100" s="1216"/>
      <c r="BK2100" s="1217"/>
      <c r="BL2100" s="1218"/>
      <c r="BM2100" s="587">
        <f t="shared" si="454"/>
        <v>0</v>
      </c>
      <c r="BO2100" s="1215">
        <v>37</v>
      </c>
      <c r="BP2100" s="1216"/>
      <c r="BQ2100" s="1217"/>
      <c r="BR2100" s="1218"/>
      <c r="BS2100" s="587">
        <f t="shared" si="455"/>
        <v>0</v>
      </c>
    </row>
    <row r="2101" spans="1:71" s="17" customFormat="1" ht="16.75" hidden="1" customHeight="1" outlineLevel="2">
      <c r="A2101" s="1215">
        <v>38</v>
      </c>
      <c r="B2101" s="1216"/>
      <c r="C2101" s="1217"/>
      <c r="D2101" s="1218"/>
      <c r="E2101" s="587">
        <f t="shared" si="444"/>
        <v>0</v>
      </c>
      <c r="G2101" s="1215">
        <v>38</v>
      </c>
      <c r="H2101" s="1216"/>
      <c r="I2101" s="1217"/>
      <c r="J2101" s="1218"/>
      <c r="K2101" s="587">
        <f t="shared" si="445"/>
        <v>0</v>
      </c>
      <c r="M2101" s="1215">
        <v>38</v>
      </c>
      <c r="N2101" s="1216"/>
      <c r="O2101" s="1217"/>
      <c r="P2101" s="1218"/>
      <c r="Q2101" s="587">
        <f t="shared" si="446"/>
        <v>0</v>
      </c>
      <c r="S2101" s="1215">
        <v>38</v>
      </c>
      <c r="T2101" s="1216"/>
      <c r="U2101" s="1217"/>
      <c r="V2101" s="1218"/>
      <c r="W2101" s="587">
        <f t="shared" si="447"/>
        <v>0</v>
      </c>
      <c r="Y2101" s="1215">
        <v>38</v>
      </c>
      <c r="Z2101" s="1216"/>
      <c r="AA2101" s="1217"/>
      <c r="AB2101" s="1218"/>
      <c r="AC2101" s="587">
        <f t="shared" si="448"/>
        <v>0</v>
      </c>
      <c r="AE2101" s="1215">
        <v>38</v>
      </c>
      <c r="AF2101" s="1216"/>
      <c r="AG2101" s="1217"/>
      <c r="AH2101" s="1218"/>
      <c r="AI2101" s="587">
        <f t="shared" si="449"/>
        <v>0</v>
      </c>
      <c r="AK2101" s="1215">
        <v>38</v>
      </c>
      <c r="AL2101" s="1216"/>
      <c r="AM2101" s="1217"/>
      <c r="AN2101" s="1218"/>
      <c r="AO2101" s="587">
        <f t="shared" si="450"/>
        <v>0</v>
      </c>
      <c r="AQ2101" s="1215">
        <v>38</v>
      </c>
      <c r="AR2101" s="1216"/>
      <c r="AS2101" s="1217"/>
      <c r="AT2101" s="1218"/>
      <c r="AU2101" s="587">
        <f t="shared" si="451"/>
        <v>0</v>
      </c>
      <c r="AW2101" s="1215">
        <v>38</v>
      </c>
      <c r="AX2101" s="1216"/>
      <c r="AY2101" s="1217"/>
      <c r="AZ2101" s="1218"/>
      <c r="BA2101" s="587">
        <f t="shared" si="452"/>
        <v>0</v>
      </c>
      <c r="BC2101" s="1215">
        <v>38</v>
      </c>
      <c r="BD2101" s="1216"/>
      <c r="BE2101" s="1217"/>
      <c r="BF2101" s="1218"/>
      <c r="BG2101" s="587">
        <f t="shared" si="453"/>
        <v>0</v>
      </c>
      <c r="BI2101" s="1215">
        <v>38</v>
      </c>
      <c r="BJ2101" s="1216"/>
      <c r="BK2101" s="1217"/>
      <c r="BL2101" s="1218"/>
      <c r="BM2101" s="587">
        <f t="shared" si="454"/>
        <v>0</v>
      </c>
      <c r="BO2101" s="1215">
        <v>38</v>
      </c>
      <c r="BP2101" s="1216"/>
      <c r="BQ2101" s="1217"/>
      <c r="BR2101" s="1218"/>
      <c r="BS2101" s="587">
        <f t="shared" si="455"/>
        <v>0</v>
      </c>
    </row>
    <row r="2102" spans="1:71" s="17" customFormat="1" ht="16.75" hidden="1" customHeight="1" outlineLevel="2">
      <c r="A2102" s="1215">
        <v>39</v>
      </c>
      <c r="B2102" s="1216"/>
      <c r="C2102" s="1217"/>
      <c r="D2102" s="1218"/>
      <c r="E2102" s="587">
        <f t="shared" si="444"/>
        <v>0</v>
      </c>
      <c r="G2102" s="1215">
        <v>39</v>
      </c>
      <c r="H2102" s="1216"/>
      <c r="I2102" s="1217"/>
      <c r="J2102" s="1218"/>
      <c r="K2102" s="587">
        <f t="shared" si="445"/>
        <v>0</v>
      </c>
      <c r="M2102" s="1215">
        <v>39</v>
      </c>
      <c r="N2102" s="1216"/>
      <c r="O2102" s="1217"/>
      <c r="P2102" s="1218"/>
      <c r="Q2102" s="587">
        <f t="shared" si="446"/>
        <v>0</v>
      </c>
      <c r="S2102" s="1215">
        <v>39</v>
      </c>
      <c r="T2102" s="1216"/>
      <c r="U2102" s="1217"/>
      <c r="V2102" s="1218"/>
      <c r="W2102" s="587">
        <f t="shared" si="447"/>
        <v>0</v>
      </c>
      <c r="Y2102" s="1215">
        <v>39</v>
      </c>
      <c r="Z2102" s="1216"/>
      <c r="AA2102" s="1217"/>
      <c r="AB2102" s="1218"/>
      <c r="AC2102" s="587">
        <f t="shared" si="448"/>
        <v>0</v>
      </c>
      <c r="AE2102" s="1215">
        <v>39</v>
      </c>
      <c r="AF2102" s="1216"/>
      <c r="AG2102" s="1217"/>
      <c r="AH2102" s="1218"/>
      <c r="AI2102" s="587">
        <f t="shared" si="449"/>
        <v>0</v>
      </c>
      <c r="AK2102" s="1215">
        <v>39</v>
      </c>
      <c r="AL2102" s="1216"/>
      <c r="AM2102" s="1217"/>
      <c r="AN2102" s="1218"/>
      <c r="AO2102" s="587">
        <f t="shared" si="450"/>
        <v>0</v>
      </c>
      <c r="AQ2102" s="1215">
        <v>39</v>
      </c>
      <c r="AR2102" s="1216"/>
      <c r="AS2102" s="1217"/>
      <c r="AT2102" s="1218"/>
      <c r="AU2102" s="587">
        <f t="shared" si="451"/>
        <v>0</v>
      </c>
      <c r="AW2102" s="1215">
        <v>39</v>
      </c>
      <c r="AX2102" s="1216"/>
      <c r="AY2102" s="1217"/>
      <c r="AZ2102" s="1218"/>
      <c r="BA2102" s="587">
        <f t="shared" si="452"/>
        <v>0</v>
      </c>
      <c r="BC2102" s="1215">
        <v>39</v>
      </c>
      <c r="BD2102" s="1216"/>
      <c r="BE2102" s="1217"/>
      <c r="BF2102" s="1218"/>
      <c r="BG2102" s="587">
        <f t="shared" si="453"/>
        <v>0</v>
      </c>
      <c r="BI2102" s="1215">
        <v>39</v>
      </c>
      <c r="BJ2102" s="1216"/>
      <c r="BK2102" s="1217"/>
      <c r="BL2102" s="1218"/>
      <c r="BM2102" s="587">
        <f t="shared" si="454"/>
        <v>0</v>
      </c>
      <c r="BO2102" s="1215">
        <v>39</v>
      </c>
      <c r="BP2102" s="1216"/>
      <c r="BQ2102" s="1217"/>
      <c r="BR2102" s="1218"/>
      <c r="BS2102" s="587">
        <f t="shared" si="455"/>
        <v>0</v>
      </c>
    </row>
    <row r="2103" spans="1:71" s="17" customFormat="1" ht="16.75" hidden="1" customHeight="1" outlineLevel="2">
      <c r="A2103" s="1215">
        <v>40</v>
      </c>
      <c r="B2103" s="1216"/>
      <c r="C2103" s="1217"/>
      <c r="D2103" s="1218"/>
      <c r="E2103" s="587">
        <f t="shared" si="444"/>
        <v>0</v>
      </c>
      <c r="G2103" s="1215">
        <v>40</v>
      </c>
      <c r="H2103" s="1216"/>
      <c r="I2103" s="1217"/>
      <c r="J2103" s="1218"/>
      <c r="K2103" s="587">
        <f t="shared" si="445"/>
        <v>0</v>
      </c>
      <c r="M2103" s="1215">
        <v>40</v>
      </c>
      <c r="N2103" s="1216"/>
      <c r="O2103" s="1217"/>
      <c r="P2103" s="1218"/>
      <c r="Q2103" s="587">
        <f t="shared" si="446"/>
        <v>0</v>
      </c>
      <c r="S2103" s="1215">
        <v>40</v>
      </c>
      <c r="T2103" s="1216"/>
      <c r="U2103" s="1217"/>
      <c r="V2103" s="1218"/>
      <c r="W2103" s="587">
        <f t="shared" si="447"/>
        <v>0</v>
      </c>
      <c r="Y2103" s="1215">
        <v>40</v>
      </c>
      <c r="Z2103" s="1216"/>
      <c r="AA2103" s="1217"/>
      <c r="AB2103" s="1218"/>
      <c r="AC2103" s="587">
        <f t="shared" si="448"/>
        <v>0</v>
      </c>
      <c r="AE2103" s="1215">
        <v>40</v>
      </c>
      <c r="AF2103" s="1216"/>
      <c r="AG2103" s="1217"/>
      <c r="AH2103" s="1218"/>
      <c r="AI2103" s="587">
        <f t="shared" si="449"/>
        <v>0</v>
      </c>
      <c r="AK2103" s="1215">
        <v>40</v>
      </c>
      <c r="AL2103" s="1216"/>
      <c r="AM2103" s="1217"/>
      <c r="AN2103" s="1218"/>
      <c r="AO2103" s="587">
        <f t="shared" si="450"/>
        <v>0</v>
      </c>
      <c r="AQ2103" s="1215">
        <v>40</v>
      </c>
      <c r="AR2103" s="1216"/>
      <c r="AS2103" s="1217"/>
      <c r="AT2103" s="1218"/>
      <c r="AU2103" s="587">
        <f t="shared" si="451"/>
        <v>0</v>
      </c>
      <c r="AW2103" s="1215">
        <v>40</v>
      </c>
      <c r="AX2103" s="1216"/>
      <c r="AY2103" s="1217"/>
      <c r="AZ2103" s="1218"/>
      <c r="BA2103" s="587">
        <f t="shared" si="452"/>
        <v>0</v>
      </c>
      <c r="BC2103" s="1215">
        <v>40</v>
      </c>
      <c r="BD2103" s="1216"/>
      <c r="BE2103" s="1217"/>
      <c r="BF2103" s="1218"/>
      <c r="BG2103" s="587">
        <f t="shared" si="453"/>
        <v>0</v>
      </c>
      <c r="BI2103" s="1215">
        <v>40</v>
      </c>
      <c r="BJ2103" s="1216"/>
      <c r="BK2103" s="1217"/>
      <c r="BL2103" s="1218"/>
      <c r="BM2103" s="587">
        <f t="shared" si="454"/>
        <v>0</v>
      </c>
      <c r="BO2103" s="1215">
        <v>40</v>
      </c>
      <c r="BP2103" s="1216"/>
      <c r="BQ2103" s="1217"/>
      <c r="BR2103" s="1218"/>
      <c r="BS2103" s="587">
        <f t="shared" si="455"/>
        <v>0</v>
      </c>
    </row>
    <row r="2104" spans="1:71" s="17" customFormat="1" ht="16.75" hidden="1" customHeight="1" outlineLevel="2">
      <c r="A2104" s="1215">
        <v>41</v>
      </c>
      <c r="B2104" s="1216"/>
      <c r="C2104" s="1217"/>
      <c r="D2104" s="1218"/>
      <c r="E2104" s="587">
        <f t="shared" si="444"/>
        <v>0</v>
      </c>
      <c r="G2104" s="1215">
        <v>41</v>
      </c>
      <c r="H2104" s="1216"/>
      <c r="I2104" s="1217"/>
      <c r="J2104" s="1218"/>
      <c r="K2104" s="587">
        <f t="shared" si="445"/>
        <v>0</v>
      </c>
      <c r="M2104" s="1215">
        <v>41</v>
      </c>
      <c r="N2104" s="1216"/>
      <c r="O2104" s="1217"/>
      <c r="P2104" s="1218"/>
      <c r="Q2104" s="587">
        <f t="shared" si="446"/>
        <v>0</v>
      </c>
      <c r="S2104" s="1215">
        <v>41</v>
      </c>
      <c r="T2104" s="1216"/>
      <c r="U2104" s="1217"/>
      <c r="V2104" s="1218"/>
      <c r="W2104" s="587">
        <f t="shared" si="447"/>
        <v>0</v>
      </c>
      <c r="Y2104" s="1215">
        <v>41</v>
      </c>
      <c r="Z2104" s="1216"/>
      <c r="AA2104" s="1217"/>
      <c r="AB2104" s="1218"/>
      <c r="AC2104" s="587">
        <f t="shared" si="448"/>
        <v>0</v>
      </c>
      <c r="AE2104" s="1215">
        <v>41</v>
      </c>
      <c r="AF2104" s="1216"/>
      <c r="AG2104" s="1217"/>
      <c r="AH2104" s="1218"/>
      <c r="AI2104" s="587">
        <f t="shared" si="449"/>
        <v>0</v>
      </c>
      <c r="AK2104" s="1215">
        <v>41</v>
      </c>
      <c r="AL2104" s="1216"/>
      <c r="AM2104" s="1217"/>
      <c r="AN2104" s="1218"/>
      <c r="AO2104" s="587">
        <f t="shared" si="450"/>
        <v>0</v>
      </c>
      <c r="AQ2104" s="1215">
        <v>41</v>
      </c>
      <c r="AR2104" s="1216"/>
      <c r="AS2104" s="1217"/>
      <c r="AT2104" s="1218"/>
      <c r="AU2104" s="587">
        <f t="shared" si="451"/>
        <v>0</v>
      </c>
      <c r="AW2104" s="1215">
        <v>41</v>
      </c>
      <c r="AX2104" s="1216"/>
      <c r="AY2104" s="1217"/>
      <c r="AZ2104" s="1218"/>
      <c r="BA2104" s="587">
        <f t="shared" si="452"/>
        <v>0</v>
      </c>
      <c r="BC2104" s="1215">
        <v>41</v>
      </c>
      <c r="BD2104" s="1216"/>
      <c r="BE2104" s="1217"/>
      <c r="BF2104" s="1218"/>
      <c r="BG2104" s="587">
        <f t="shared" si="453"/>
        <v>0</v>
      </c>
      <c r="BI2104" s="1215">
        <v>41</v>
      </c>
      <c r="BJ2104" s="1216"/>
      <c r="BK2104" s="1217"/>
      <c r="BL2104" s="1218"/>
      <c r="BM2104" s="587">
        <f t="shared" si="454"/>
        <v>0</v>
      </c>
      <c r="BO2104" s="1215">
        <v>41</v>
      </c>
      <c r="BP2104" s="1216"/>
      <c r="BQ2104" s="1217"/>
      <c r="BR2104" s="1218"/>
      <c r="BS2104" s="587">
        <f t="shared" si="455"/>
        <v>0</v>
      </c>
    </row>
    <row r="2105" spans="1:71" s="17" customFormat="1" ht="16.75" hidden="1" customHeight="1" outlineLevel="2">
      <c r="A2105" s="1215">
        <v>42</v>
      </c>
      <c r="B2105" s="1216"/>
      <c r="C2105" s="1217"/>
      <c r="D2105" s="1218"/>
      <c r="E2105" s="587">
        <f t="shared" si="444"/>
        <v>0</v>
      </c>
      <c r="G2105" s="1215">
        <v>42</v>
      </c>
      <c r="H2105" s="1216"/>
      <c r="I2105" s="1217"/>
      <c r="J2105" s="1218"/>
      <c r="K2105" s="587">
        <f t="shared" si="445"/>
        <v>0</v>
      </c>
      <c r="M2105" s="1215">
        <v>42</v>
      </c>
      <c r="N2105" s="1216"/>
      <c r="O2105" s="1217"/>
      <c r="P2105" s="1218"/>
      <c r="Q2105" s="587">
        <f t="shared" si="446"/>
        <v>0</v>
      </c>
      <c r="S2105" s="1215">
        <v>42</v>
      </c>
      <c r="T2105" s="1216"/>
      <c r="U2105" s="1217"/>
      <c r="V2105" s="1218"/>
      <c r="W2105" s="587">
        <f t="shared" si="447"/>
        <v>0</v>
      </c>
      <c r="Y2105" s="1215">
        <v>42</v>
      </c>
      <c r="Z2105" s="1216"/>
      <c r="AA2105" s="1217"/>
      <c r="AB2105" s="1218"/>
      <c r="AC2105" s="587">
        <f t="shared" si="448"/>
        <v>0</v>
      </c>
      <c r="AE2105" s="1215">
        <v>42</v>
      </c>
      <c r="AF2105" s="1216"/>
      <c r="AG2105" s="1217"/>
      <c r="AH2105" s="1218"/>
      <c r="AI2105" s="587">
        <f t="shared" si="449"/>
        <v>0</v>
      </c>
      <c r="AK2105" s="1215">
        <v>42</v>
      </c>
      <c r="AL2105" s="1216"/>
      <c r="AM2105" s="1217"/>
      <c r="AN2105" s="1218"/>
      <c r="AO2105" s="587">
        <f t="shared" si="450"/>
        <v>0</v>
      </c>
      <c r="AQ2105" s="1215">
        <v>42</v>
      </c>
      <c r="AR2105" s="1216"/>
      <c r="AS2105" s="1217"/>
      <c r="AT2105" s="1218"/>
      <c r="AU2105" s="587">
        <f t="shared" si="451"/>
        <v>0</v>
      </c>
      <c r="AW2105" s="1215">
        <v>42</v>
      </c>
      <c r="AX2105" s="1216"/>
      <c r="AY2105" s="1217"/>
      <c r="AZ2105" s="1218"/>
      <c r="BA2105" s="587">
        <f t="shared" si="452"/>
        <v>0</v>
      </c>
      <c r="BC2105" s="1215">
        <v>42</v>
      </c>
      <c r="BD2105" s="1216"/>
      <c r="BE2105" s="1217"/>
      <c r="BF2105" s="1218"/>
      <c r="BG2105" s="587">
        <f t="shared" si="453"/>
        <v>0</v>
      </c>
      <c r="BI2105" s="1215">
        <v>42</v>
      </c>
      <c r="BJ2105" s="1216"/>
      <c r="BK2105" s="1217"/>
      <c r="BL2105" s="1218"/>
      <c r="BM2105" s="587">
        <f t="shared" si="454"/>
        <v>0</v>
      </c>
      <c r="BO2105" s="1215">
        <v>42</v>
      </c>
      <c r="BP2105" s="1216"/>
      <c r="BQ2105" s="1217"/>
      <c r="BR2105" s="1218"/>
      <c r="BS2105" s="587">
        <f t="shared" si="455"/>
        <v>0</v>
      </c>
    </row>
    <row r="2106" spans="1:71" s="17" customFormat="1" ht="16.75" hidden="1" customHeight="1" outlineLevel="2">
      <c r="A2106" s="1215">
        <v>43</v>
      </c>
      <c r="B2106" s="1216"/>
      <c r="C2106" s="1217"/>
      <c r="D2106" s="1218"/>
      <c r="E2106" s="587">
        <f t="shared" si="444"/>
        <v>0</v>
      </c>
      <c r="G2106" s="1215">
        <v>43</v>
      </c>
      <c r="H2106" s="1216"/>
      <c r="I2106" s="1217"/>
      <c r="J2106" s="1218"/>
      <c r="K2106" s="587">
        <f t="shared" si="445"/>
        <v>0</v>
      </c>
      <c r="M2106" s="1215">
        <v>43</v>
      </c>
      <c r="N2106" s="1216"/>
      <c r="O2106" s="1217"/>
      <c r="P2106" s="1218"/>
      <c r="Q2106" s="587">
        <f t="shared" si="446"/>
        <v>0</v>
      </c>
      <c r="S2106" s="1215">
        <v>43</v>
      </c>
      <c r="T2106" s="1216"/>
      <c r="U2106" s="1217"/>
      <c r="V2106" s="1218"/>
      <c r="W2106" s="587">
        <f t="shared" si="447"/>
        <v>0</v>
      </c>
      <c r="Y2106" s="1215">
        <v>43</v>
      </c>
      <c r="Z2106" s="1216"/>
      <c r="AA2106" s="1217"/>
      <c r="AB2106" s="1218"/>
      <c r="AC2106" s="587">
        <f t="shared" si="448"/>
        <v>0</v>
      </c>
      <c r="AE2106" s="1215">
        <v>43</v>
      </c>
      <c r="AF2106" s="1216"/>
      <c r="AG2106" s="1217"/>
      <c r="AH2106" s="1218"/>
      <c r="AI2106" s="587">
        <f t="shared" si="449"/>
        <v>0</v>
      </c>
      <c r="AK2106" s="1215">
        <v>43</v>
      </c>
      <c r="AL2106" s="1216"/>
      <c r="AM2106" s="1217"/>
      <c r="AN2106" s="1218"/>
      <c r="AO2106" s="587">
        <f t="shared" si="450"/>
        <v>0</v>
      </c>
      <c r="AQ2106" s="1215">
        <v>43</v>
      </c>
      <c r="AR2106" s="1216"/>
      <c r="AS2106" s="1217"/>
      <c r="AT2106" s="1218"/>
      <c r="AU2106" s="587">
        <f t="shared" si="451"/>
        <v>0</v>
      </c>
      <c r="AW2106" s="1215">
        <v>43</v>
      </c>
      <c r="AX2106" s="1216"/>
      <c r="AY2106" s="1217"/>
      <c r="AZ2106" s="1218"/>
      <c r="BA2106" s="587">
        <f t="shared" si="452"/>
        <v>0</v>
      </c>
      <c r="BC2106" s="1215">
        <v>43</v>
      </c>
      <c r="BD2106" s="1216"/>
      <c r="BE2106" s="1217"/>
      <c r="BF2106" s="1218"/>
      <c r="BG2106" s="587">
        <f t="shared" si="453"/>
        <v>0</v>
      </c>
      <c r="BI2106" s="1215">
        <v>43</v>
      </c>
      <c r="BJ2106" s="1216"/>
      <c r="BK2106" s="1217"/>
      <c r="BL2106" s="1218"/>
      <c r="BM2106" s="587">
        <f t="shared" si="454"/>
        <v>0</v>
      </c>
      <c r="BO2106" s="1215">
        <v>43</v>
      </c>
      <c r="BP2106" s="1216"/>
      <c r="BQ2106" s="1217"/>
      <c r="BR2106" s="1218"/>
      <c r="BS2106" s="587">
        <f t="shared" si="455"/>
        <v>0</v>
      </c>
    </row>
    <row r="2107" spans="1:71" s="17" customFormat="1" ht="16.75" hidden="1" customHeight="1" outlineLevel="2">
      <c r="A2107" s="1215">
        <v>44</v>
      </c>
      <c r="B2107" s="1216"/>
      <c r="C2107" s="1217"/>
      <c r="D2107" s="1218"/>
      <c r="E2107" s="587">
        <f t="shared" si="444"/>
        <v>0</v>
      </c>
      <c r="G2107" s="1215">
        <v>44</v>
      </c>
      <c r="H2107" s="1216"/>
      <c r="I2107" s="1217"/>
      <c r="J2107" s="1218"/>
      <c r="K2107" s="587">
        <f t="shared" si="445"/>
        <v>0</v>
      </c>
      <c r="M2107" s="1215">
        <v>44</v>
      </c>
      <c r="N2107" s="1216"/>
      <c r="O2107" s="1217"/>
      <c r="P2107" s="1218"/>
      <c r="Q2107" s="587">
        <f t="shared" si="446"/>
        <v>0</v>
      </c>
      <c r="S2107" s="1215">
        <v>44</v>
      </c>
      <c r="T2107" s="1216"/>
      <c r="U2107" s="1217"/>
      <c r="V2107" s="1218"/>
      <c r="W2107" s="587">
        <f t="shared" si="447"/>
        <v>0</v>
      </c>
      <c r="Y2107" s="1215">
        <v>44</v>
      </c>
      <c r="Z2107" s="1216"/>
      <c r="AA2107" s="1217"/>
      <c r="AB2107" s="1218"/>
      <c r="AC2107" s="587">
        <f t="shared" si="448"/>
        <v>0</v>
      </c>
      <c r="AE2107" s="1215">
        <v>44</v>
      </c>
      <c r="AF2107" s="1216"/>
      <c r="AG2107" s="1217"/>
      <c r="AH2107" s="1218"/>
      <c r="AI2107" s="587">
        <f t="shared" si="449"/>
        <v>0</v>
      </c>
      <c r="AK2107" s="1215">
        <v>44</v>
      </c>
      <c r="AL2107" s="1216"/>
      <c r="AM2107" s="1217"/>
      <c r="AN2107" s="1218"/>
      <c r="AO2107" s="587">
        <f t="shared" si="450"/>
        <v>0</v>
      </c>
      <c r="AQ2107" s="1215">
        <v>44</v>
      </c>
      <c r="AR2107" s="1216"/>
      <c r="AS2107" s="1217"/>
      <c r="AT2107" s="1218"/>
      <c r="AU2107" s="587">
        <f t="shared" si="451"/>
        <v>0</v>
      </c>
      <c r="AW2107" s="1215">
        <v>44</v>
      </c>
      <c r="AX2107" s="1216"/>
      <c r="AY2107" s="1217"/>
      <c r="AZ2107" s="1218"/>
      <c r="BA2107" s="587">
        <f t="shared" si="452"/>
        <v>0</v>
      </c>
      <c r="BC2107" s="1215">
        <v>44</v>
      </c>
      <c r="BD2107" s="1216"/>
      <c r="BE2107" s="1217"/>
      <c r="BF2107" s="1218"/>
      <c r="BG2107" s="587">
        <f t="shared" si="453"/>
        <v>0</v>
      </c>
      <c r="BI2107" s="1215">
        <v>44</v>
      </c>
      <c r="BJ2107" s="1216"/>
      <c r="BK2107" s="1217"/>
      <c r="BL2107" s="1218"/>
      <c r="BM2107" s="587">
        <f t="shared" si="454"/>
        <v>0</v>
      </c>
      <c r="BO2107" s="1215">
        <v>44</v>
      </c>
      <c r="BP2107" s="1216"/>
      <c r="BQ2107" s="1217"/>
      <c r="BR2107" s="1218"/>
      <c r="BS2107" s="587">
        <f t="shared" si="455"/>
        <v>0</v>
      </c>
    </row>
    <row r="2108" spans="1:71" s="17" customFormat="1" ht="16.75" hidden="1" customHeight="1" outlineLevel="2">
      <c r="A2108" s="1215">
        <v>45</v>
      </c>
      <c r="B2108" s="1216"/>
      <c r="C2108" s="1217"/>
      <c r="D2108" s="1218"/>
      <c r="E2108" s="587">
        <f t="shared" si="444"/>
        <v>0</v>
      </c>
      <c r="G2108" s="1215">
        <v>45</v>
      </c>
      <c r="H2108" s="1216"/>
      <c r="I2108" s="1217"/>
      <c r="J2108" s="1218"/>
      <c r="K2108" s="587">
        <f t="shared" si="445"/>
        <v>0</v>
      </c>
      <c r="M2108" s="1215">
        <v>45</v>
      </c>
      <c r="N2108" s="1216"/>
      <c r="O2108" s="1217"/>
      <c r="P2108" s="1218"/>
      <c r="Q2108" s="587">
        <f t="shared" si="446"/>
        <v>0</v>
      </c>
      <c r="S2108" s="1215">
        <v>45</v>
      </c>
      <c r="T2108" s="1216"/>
      <c r="U2108" s="1217"/>
      <c r="V2108" s="1218"/>
      <c r="W2108" s="587">
        <f t="shared" si="447"/>
        <v>0</v>
      </c>
      <c r="Y2108" s="1215">
        <v>45</v>
      </c>
      <c r="Z2108" s="1216"/>
      <c r="AA2108" s="1217"/>
      <c r="AB2108" s="1218"/>
      <c r="AC2108" s="587">
        <f t="shared" si="448"/>
        <v>0</v>
      </c>
      <c r="AE2108" s="1215">
        <v>45</v>
      </c>
      <c r="AF2108" s="1216"/>
      <c r="AG2108" s="1217"/>
      <c r="AH2108" s="1218"/>
      <c r="AI2108" s="587">
        <f t="shared" si="449"/>
        <v>0</v>
      </c>
      <c r="AK2108" s="1215">
        <v>45</v>
      </c>
      <c r="AL2108" s="1216"/>
      <c r="AM2108" s="1217"/>
      <c r="AN2108" s="1218"/>
      <c r="AO2108" s="587">
        <f t="shared" si="450"/>
        <v>0</v>
      </c>
      <c r="AQ2108" s="1215">
        <v>45</v>
      </c>
      <c r="AR2108" s="1216"/>
      <c r="AS2108" s="1217"/>
      <c r="AT2108" s="1218"/>
      <c r="AU2108" s="587">
        <f t="shared" si="451"/>
        <v>0</v>
      </c>
      <c r="AW2108" s="1215">
        <v>45</v>
      </c>
      <c r="AX2108" s="1216"/>
      <c r="AY2108" s="1217"/>
      <c r="AZ2108" s="1218"/>
      <c r="BA2108" s="587">
        <f t="shared" si="452"/>
        <v>0</v>
      </c>
      <c r="BC2108" s="1215">
        <v>45</v>
      </c>
      <c r="BD2108" s="1216"/>
      <c r="BE2108" s="1217"/>
      <c r="BF2108" s="1218"/>
      <c r="BG2108" s="587">
        <f t="shared" si="453"/>
        <v>0</v>
      </c>
      <c r="BI2108" s="1215">
        <v>45</v>
      </c>
      <c r="BJ2108" s="1216"/>
      <c r="BK2108" s="1217"/>
      <c r="BL2108" s="1218"/>
      <c r="BM2108" s="587">
        <f t="shared" si="454"/>
        <v>0</v>
      </c>
      <c r="BO2108" s="1215">
        <v>45</v>
      </c>
      <c r="BP2108" s="1216"/>
      <c r="BQ2108" s="1217"/>
      <c r="BR2108" s="1218"/>
      <c r="BS2108" s="587">
        <f t="shared" si="455"/>
        <v>0</v>
      </c>
    </row>
    <row r="2109" spans="1:71" s="17" customFormat="1" ht="16.75" hidden="1" customHeight="1" outlineLevel="2">
      <c r="A2109" s="1215">
        <v>46</v>
      </c>
      <c r="B2109" s="1216"/>
      <c r="C2109" s="1217"/>
      <c r="D2109" s="1218"/>
      <c r="E2109" s="587">
        <f t="shared" si="444"/>
        <v>0</v>
      </c>
      <c r="G2109" s="1215">
        <v>46</v>
      </c>
      <c r="H2109" s="1216"/>
      <c r="I2109" s="1217"/>
      <c r="J2109" s="1218"/>
      <c r="K2109" s="587">
        <f t="shared" si="445"/>
        <v>0</v>
      </c>
      <c r="M2109" s="1215">
        <v>46</v>
      </c>
      <c r="N2109" s="1216"/>
      <c r="O2109" s="1217"/>
      <c r="P2109" s="1218"/>
      <c r="Q2109" s="587">
        <f t="shared" si="446"/>
        <v>0</v>
      </c>
      <c r="S2109" s="1215">
        <v>46</v>
      </c>
      <c r="T2109" s="1216"/>
      <c r="U2109" s="1217"/>
      <c r="V2109" s="1218"/>
      <c r="W2109" s="587">
        <f t="shared" si="447"/>
        <v>0</v>
      </c>
      <c r="Y2109" s="1215">
        <v>46</v>
      </c>
      <c r="Z2109" s="1216"/>
      <c r="AA2109" s="1217"/>
      <c r="AB2109" s="1218"/>
      <c r="AC2109" s="587">
        <f t="shared" si="448"/>
        <v>0</v>
      </c>
      <c r="AE2109" s="1215">
        <v>46</v>
      </c>
      <c r="AF2109" s="1216"/>
      <c r="AG2109" s="1217"/>
      <c r="AH2109" s="1218"/>
      <c r="AI2109" s="587">
        <f t="shared" si="449"/>
        <v>0</v>
      </c>
      <c r="AK2109" s="1215">
        <v>46</v>
      </c>
      <c r="AL2109" s="1216"/>
      <c r="AM2109" s="1217"/>
      <c r="AN2109" s="1218"/>
      <c r="AO2109" s="587">
        <f t="shared" si="450"/>
        <v>0</v>
      </c>
      <c r="AQ2109" s="1215">
        <v>46</v>
      </c>
      <c r="AR2109" s="1216"/>
      <c r="AS2109" s="1217"/>
      <c r="AT2109" s="1218"/>
      <c r="AU2109" s="587">
        <f t="shared" si="451"/>
        <v>0</v>
      </c>
      <c r="AW2109" s="1215">
        <v>46</v>
      </c>
      <c r="AX2109" s="1216"/>
      <c r="AY2109" s="1217"/>
      <c r="AZ2109" s="1218"/>
      <c r="BA2109" s="587">
        <f t="shared" si="452"/>
        <v>0</v>
      </c>
      <c r="BC2109" s="1215">
        <v>46</v>
      </c>
      <c r="BD2109" s="1216"/>
      <c r="BE2109" s="1217"/>
      <c r="BF2109" s="1218"/>
      <c r="BG2109" s="587">
        <f t="shared" si="453"/>
        <v>0</v>
      </c>
      <c r="BI2109" s="1215">
        <v>46</v>
      </c>
      <c r="BJ2109" s="1216"/>
      <c r="BK2109" s="1217"/>
      <c r="BL2109" s="1218"/>
      <c r="BM2109" s="587">
        <f t="shared" si="454"/>
        <v>0</v>
      </c>
      <c r="BO2109" s="1215">
        <v>46</v>
      </c>
      <c r="BP2109" s="1216"/>
      <c r="BQ2109" s="1217"/>
      <c r="BR2109" s="1218"/>
      <c r="BS2109" s="587">
        <f t="shared" si="455"/>
        <v>0</v>
      </c>
    </row>
    <row r="2110" spans="1:71" s="17" customFormat="1" ht="16.75" hidden="1" customHeight="1" outlineLevel="2">
      <c r="A2110" s="1215">
        <v>47</v>
      </c>
      <c r="B2110" s="1216"/>
      <c r="C2110" s="1217"/>
      <c r="D2110" s="1218"/>
      <c r="E2110" s="587">
        <f t="shared" si="444"/>
        <v>0</v>
      </c>
      <c r="G2110" s="1215">
        <v>47</v>
      </c>
      <c r="H2110" s="1216"/>
      <c r="I2110" s="1217"/>
      <c r="J2110" s="1218"/>
      <c r="K2110" s="587">
        <f t="shared" si="445"/>
        <v>0</v>
      </c>
      <c r="M2110" s="1215">
        <v>47</v>
      </c>
      <c r="N2110" s="1216"/>
      <c r="O2110" s="1217"/>
      <c r="P2110" s="1218"/>
      <c r="Q2110" s="587">
        <f t="shared" si="446"/>
        <v>0</v>
      </c>
      <c r="S2110" s="1215">
        <v>47</v>
      </c>
      <c r="T2110" s="1216"/>
      <c r="U2110" s="1217"/>
      <c r="V2110" s="1218"/>
      <c r="W2110" s="587">
        <f t="shared" si="447"/>
        <v>0</v>
      </c>
      <c r="Y2110" s="1215">
        <v>47</v>
      </c>
      <c r="Z2110" s="1216"/>
      <c r="AA2110" s="1217"/>
      <c r="AB2110" s="1218"/>
      <c r="AC2110" s="587">
        <f t="shared" si="448"/>
        <v>0</v>
      </c>
      <c r="AE2110" s="1215">
        <v>47</v>
      </c>
      <c r="AF2110" s="1216"/>
      <c r="AG2110" s="1217"/>
      <c r="AH2110" s="1218"/>
      <c r="AI2110" s="587">
        <f t="shared" si="449"/>
        <v>0</v>
      </c>
      <c r="AK2110" s="1215">
        <v>47</v>
      </c>
      <c r="AL2110" s="1216"/>
      <c r="AM2110" s="1217"/>
      <c r="AN2110" s="1218"/>
      <c r="AO2110" s="587">
        <f t="shared" si="450"/>
        <v>0</v>
      </c>
      <c r="AQ2110" s="1215">
        <v>47</v>
      </c>
      <c r="AR2110" s="1216"/>
      <c r="AS2110" s="1217"/>
      <c r="AT2110" s="1218"/>
      <c r="AU2110" s="587">
        <f t="shared" si="451"/>
        <v>0</v>
      </c>
      <c r="AW2110" s="1215">
        <v>47</v>
      </c>
      <c r="AX2110" s="1216"/>
      <c r="AY2110" s="1217"/>
      <c r="AZ2110" s="1218"/>
      <c r="BA2110" s="587">
        <f t="shared" si="452"/>
        <v>0</v>
      </c>
      <c r="BC2110" s="1215">
        <v>47</v>
      </c>
      <c r="BD2110" s="1216"/>
      <c r="BE2110" s="1217"/>
      <c r="BF2110" s="1218"/>
      <c r="BG2110" s="587">
        <f t="shared" si="453"/>
        <v>0</v>
      </c>
      <c r="BI2110" s="1215">
        <v>47</v>
      </c>
      <c r="BJ2110" s="1216"/>
      <c r="BK2110" s="1217"/>
      <c r="BL2110" s="1218"/>
      <c r="BM2110" s="587">
        <f t="shared" si="454"/>
        <v>0</v>
      </c>
      <c r="BO2110" s="1215">
        <v>47</v>
      </c>
      <c r="BP2110" s="1216"/>
      <c r="BQ2110" s="1217"/>
      <c r="BR2110" s="1218"/>
      <c r="BS2110" s="587">
        <f t="shared" si="455"/>
        <v>0</v>
      </c>
    </row>
    <row r="2111" spans="1:71" s="17" customFormat="1" ht="16.75" hidden="1" customHeight="1" outlineLevel="2">
      <c r="A2111" s="1215">
        <v>48</v>
      </c>
      <c r="B2111" s="1216"/>
      <c r="C2111" s="1217"/>
      <c r="D2111" s="1218"/>
      <c r="E2111" s="587">
        <f t="shared" si="444"/>
        <v>0</v>
      </c>
      <c r="G2111" s="1215">
        <v>48</v>
      </c>
      <c r="H2111" s="1216"/>
      <c r="I2111" s="1217"/>
      <c r="J2111" s="1218"/>
      <c r="K2111" s="587">
        <f t="shared" si="445"/>
        <v>0</v>
      </c>
      <c r="M2111" s="1215">
        <v>48</v>
      </c>
      <c r="N2111" s="1216"/>
      <c r="O2111" s="1217"/>
      <c r="P2111" s="1218"/>
      <c r="Q2111" s="587">
        <f t="shared" si="446"/>
        <v>0</v>
      </c>
      <c r="S2111" s="1215">
        <v>48</v>
      </c>
      <c r="T2111" s="1216"/>
      <c r="U2111" s="1217"/>
      <c r="V2111" s="1218"/>
      <c r="W2111" s="587">
        <f t="shared" si="447"/>
        <v>0</v>
      </c>
      <c r="Y2111" s="1215">
        <v>48</v>
      </c>
      <c r="Z2111" s="1216"/>
      <c r="AA2111" s="1217"/>
      <c r="AB2111" s="1218"/>
      <c r="AC2111" s="587">
        <f t="shared" si="448"/>
        <v>0</v>
      </c>
      <c r="AE2111" s="1215">
        <v>48</v>
      </c>
      <c r="AF2111" s="1216"/>
      <c r="AG2111" s="1217"/>
      <c r="AH2111" s="1218"/>
      <c r="AI2111" s="587">
        <f t="shared" si="449"/>
        <v>0</v>
      </c>
      <c r="AK2111" s="1215">
        <v>48</v>
      </c>
      <c r="AL2111" s="1216"/>
      <c r="AM2111" s="1217"/>
      <c r="AN2111" s="1218"/>
      <c r="AO2111" s="587">
        <f t="shared" si="450"/>
        <v>0</v>
      </c>
      <c r="AQ2111" s="1215">
        <v>48</v>
      </c>
      <c r="AR2111" s="1216"/>
      <c r="AS2111" s="1217"/>
      <c r="AT2111" s="1218"/>
      <c r="AU2111" s="587">
        <f t="shared" si="451"/>
        <v>0</v>
      </c>
      <c r="AW2111" s="1215">
        <v>48</v>
      </c>
      <c r="AX2111" s="1216"/>
      <c r="AY2111" s="1217"/>
      <c r="AZ2111" s="1218"/>
      <c r="BA2111" s="587">
        <f t="shared" si="452"/>
        <v>0</v>
      </c>
      <c r="BC2111" s="1215">
        <v>48</v>
      </c>
      <c r="BD2111" s="1216"/>
      <c r="BE2111" s="1217"/>
      <c r="BF2111" s="1218"/>
      <c r="BG2111" s="587">
        <f t="shared" si="453"/>
        <v>0</v>
      </c>
      <c r="BI2111" s="1215">
        <v>48</v>
      </c>
      <c r="BJ2111" s="1216"/>
      <c r="BK2111" s="1217"/>
      <c r="BL2111" s="1218"/>
      <c r="BM2111" s="587">
        <f t="shared" si="454"/>
        <v>0</v>
      </c>
      <c r="BO2111" s="1215">
        <v>48</v>
      </c>
      <c r="BP2111" s="1216"/>
      <c r="BQ2111" s="1217"/>
      <c r="BR2111" s="1218"/>
      <c r="BS2111" s="587">
        <f t="shared" si="455"/>
        <v>0</v>
      </c>
    </row>
    <row r="2112" spans="1:71" s="17" customFormat="1" ht="16.75" hidden="1" customHeight="1" outlineLevel="2">
      <c r="A2112" s="1215">
        <v>49</v>
      </c>
      <c r="B2112" s="1216"/>
      <c r="C2112" s="1217"/>
      <c r="D2112" s="1218"/>
      <c r="E2112" s="587">
        <f t="shared" si="444"/>
        <v>0</v>
      </c>
      <c r="G2112" s="1215">
        <v>49</v>
      </c>
      <c r="H2112" s="1216"/>
      <c r="I2112" s="1217"/>
      <c r="J2112" s="1218"/>
      <c r="K2112" s="587">
        <f t="shared" si="445"/>
        <v>0</v>
      </c>
      <c r="M2112" s="1215">
        <v>49</v>
      </c>
      <c r="N2112" s="1216"/>
      <c r="O2112" s="1217"/>
      <c r="P2112" s="1218"/>
      <c r="Q2112" s="587">
        <f t="shared" si="446"/>
        <v>0</v>
      </c>
      <c r="S2112" s="1215">
        <v>49</v>
      </c>
      <c r="T2112" s="1216"/>
      <c r="U2112" s="1217"/>
      <c r="V2112" s="1218"/>
      <c r="W2112" s="587">
        <f t="shared" si="447"/>
        <v>0</v>
      </c>
      <c r="Y2112" s="1215">
        <v>49</v>
      </c>
      <c r="Z2112" s="1216"/>
      <c r="AA2112" s="1217"/>
      <c r="AB2112" s="1218"/>
      <c r="AC2112" s="587">
        <f t="shared" si="448"/>
        <v>0</v>
      </c>
      <c r="AE2112" s="1215">
        <v>49</v>
      </c>
      <c r="AF2112" s="1216"/>
      <c r="AG2112" s="1217"/>
      <c r="AH2112" s="1218"/>
      <c r="AI2112" s="587">
        <f t="shared" si="449"/>
        <v>0</v>
      </c>
      <c r="AK2112" s="1215">
        <v>49</v>
      </c>
      <c r="AL2112" s="1216"/>
      <c r="AM2112" s="1217"/>
      <c r="AN2112" s="1218"/>
      <c r="AO2112" s="587">
        <f t="shared" si="450"/>
        <v>0</v>
      </c>
      <c r="AQ2112" s="1215">
        <v>49</v>
      </c>
      <c r="AR2112" s="1216"/>
      <c r="AS2112" s="1217"/>
      <c r="AT2112" s="1218"/>
      <c r="AU2112" s="587">
        <f t="shared" si="451"/>
        <v>0</v>
      </c>
      <c r="AW2112" s="1215">
        <v>49</v>
      </c>
      <c r="AX2112" s="1216"/>
      <c r="AY2112" s="1217"/>
      <c r="AZ2112" s="1218"/>
      <c r="BA2112" s="587">
        <f t="shared" si="452"/>
        <v>0</v>
      </c>
      <c r="BC2112" s="1215">
        <v>49</v>
      </c>
      <c r="BD2112" s="1216"/>
      <c r="BE2112" s="1217"/>
      <c r="BF2112" s="1218"/>
      <c r="BG2112" s="587">
        <f t="shared" si="453"/>
        <v>0</v>
      </c>
      <c r="BI2112" s="1215">
        <v>49</v>
      </c>
      <c r="BJ2112" s="1216"/>
      <c r="BK2112" s="1217"/>
      <c r="BL2112" s="1218"/>
      <c r="BM2112" s="587">
        <f t="shared" si="454"/>
        <v>0</v>
      </c>
      <c r="BO2112" s="1215">
        <v>49</v>
      </c>
      <c r="BP2112" s="1216"/>
      <c r="BQ2112" s="1217"/>
      <c r="BR2112" s="1218"/>
      <c r="BS2112" s="587">
        <f t="shared" si="455"/>
        <v>0</v>
      </c>
    </row>
    <row r="2113" spans="1:71" s="17" customFormat="1" ht="16.75" hidden="1" customHeight="1" outlineLevel="2">
      <c r="A2113" s="1215">
        <v>50</v>
      </c>
      <c r="B2113" s="1216"/>
      <c r="C2113" s="1217"/>
      <c r="D2113" s="1218"/>
      <c r="E2113" s="587">
        <f t="shared" si="444"/>
        <v>0</v>
      </c>
      <c r="G2113" s="1215">
        <v>50</v>
      </c>
      <c r="H2113" s="1216"/>
      <c r="I2113" s="1217"/>
      <c r="J2113" s="1218"/>
      <c r="K2113" s="587">
        <f t="shared" si="445"/>
        <v>0</v>
      </c>
      <c r="M2113" s="1215">
        <v>50</v>
      </c>
      <c r="N2113" s="1216"/>
      <c r="O2113" s="1217"/>
      <c r="P2113" s="1218"/>
      <c r="Q2113" s="587">
        <f t="shared" si="446"/>
        <v>0</v>
      </c>
      <c r="S2113" s="1215">
        <v>50</v>
      </c>
      <c r="T2113" s="1216"/>
      <c r="U2113" s="1217"/>
      <c r="V2113" s="1218"/>
      <c r="W2113" s="587">
        <f t="shared" si="447"/>
        <v>0</v>
      </c>
      <c r="Y2113" s="1215">
        <v>50</v>
      </c>
      <c r="Z2113" s="1216"/>
      <c r="AA2113" s="1217"/>
      <c r="AB2113" s="1218"/>
      <c r="AC2113" s="587">
        <f t="shared" si="448"/>
        <v>0</v>
      </c>
      <c r="AE2113" s="1215">
        <v>50</v>
      </c>
      <c r="AF2113" s="1216"/>
      <c r="AG2113" s="1217"/>
      <c r="AH2113" s="1218"/>
      <c r="AI2113" s="587">
        <f t="shared" si="449"/>
        <v>0</v>
      </c>
      <c r="AK2113" s="1215">
        <v>50</v>
      </c>
      <c r="AL2113" s="1216"/>
      <c r="AM2113" s="1217"/>
      <c r="AN2113" s="1218"/>
      <c r="AO2113" s="587">
        <f t="shared" si="450"/>
        <v>0</v>
      </c>
      <c r="AQ2113" s="1215">
        <v>50</v>
      </c>
      <c r="AR2113" s="1216"/>
      <c r="AS2113" s="1217"/>
      <c r="AT2113" s="1218"/>
      <c r="AU2113" s="587">
        <f t="shared" si="451"/>
        <v>0</v>
      </c>
      <c r="AW2113" s="1215">
        <v>50</v>
      </c>
      <c r="AX2113" s="1216"/>
      <c r="AY2113" s="1217"/>
      <c r="AZ2113" s="1218"/>
      <c r="BA2113" s="587">
        <f t="shared" si="452"/>
        <v>0</v>
      </c>
      <c r="BC2113" s="1215">
        <v>50</v>
      </c>
      <c r="BD2113" s="1216"/>
      <c r="BE2113" s="1217"/>
      <c r="BF2113" s="1218"/>
      <c r="BG2113" s="587">
        <f t="shared" si="453"/>
        <v>0</v>
      </c>
      <c r="BI2113" s="1215">
        <v>50</v>
      </c>
      <c r="BJ2113" s="1216"/>
      <c r="BK2113" s="1217"/>
      <c r="BL2113" s="1218"/>
      <c r="BM2113" s="587">
        <f t="shared" si="454"/>
        <v>0</v>
      </c>
      <c r="BO2113" s="1215">
        <v>50</v>
      </c>
      <c r="BP2113" s="1216"/>
      <c r="BQ2113" s="1217"/>
      <c r="BR2113" s="1218"/>
      <c r="BS2113" s="587">
        <f t="shared" si="455"/>
        <v>0</v>
      </c>
    </row>
    <row r="2114" spans="1:71" s="17" customFormat="1" ht="16.75" hidden="1" customHeight="1" outlineLevel="2">
      <c r="A2114" s="1215">
        <v>51</v>
      </c>
      <c r="B2114" s="1216"/>
      <c r="C2114" s="1217"/>
      <c r="D2114" s="1218"/>
      <c r="E2114" s="587">
        <f t="shared" si="444"/>
        <v>0</v>
      </c>
      <c r="G2114" s="1215">
        <v>51</v>
      </c>
      <c r="H2114" s="1216"/>
      <c r="I2114" s="1217"/>
      <c r="J2114" s="1218"/>
      <c r="K2114" s="587">
        <f t="shared" si="445"/>
        <v>0</v>
      </c>
      <c r="M2114" s="1215">
        <v>51</v>
      </c>
      <c r="N2114" s="1216"/>
      <c r="O2114" s="1217"/>
      <c r="P2114" s="1218"/>
      <c r="Q2114" s="587">
        <f t="shared" si="446"/>
        <v>0</v>
      </c>
      <c r="S2114" s="1215">
        <v>51</v>
      </c>
      <c r="T2114" s="1216"/>
      <c r="U2114" s="1217"/>
      <c r="V2114" s="1218"/>
      <c r="W2114" s="587">
        <f t="shared" si="447"/>
        <v>0</v>
      </c>
      <c r="Y2114" s="1215">
        <v>51</v>
      </c>
      <c r="Z2114" s="1216"/>
      <c r="AA2114" s="1217"/>
      <c r="AB2114" s="1218"/>
      <c r="AC2114" s="587">
        <f t="shared" si="448"/>
        <v>0</v>
      </c>
      <c r="AE2114" s="1215">
        <v>51</v>
      </c>
      <c r="AF2114" s="1216"/>
      <c r="AG2114" s="1217"/>
      <c r="AH2114" s="1218"/>
      <c r="AI2114" s="587">
        <f t="shared" si="449"/>
        <v>0</v>
      </c>
      <c r="AK2114" s="1215">
        <v>51</v>
      </c>
      <c r="AL2114" s="1216"/>
      <c r="AM2114" s="1217"/>
      <c r="AN2114" s="1218"/>
      <c r="AO2114" s="587">
        <f t="shared" si="450"/>
        <v>0</v>
      </c>
      <c r="AQ2114" s="1215">
        <v>51</v>
      </c>
      <c r="AR2114" s="1216"/>
      <c r="AS2114" s="1217"/>
      <c r="AT2114" s="1218"/>
      <c r="AU2114" s="587">
        <f t="shared" si="451"/>
        <v>0</v>
      </c>
      <c r="AW2114" s="1215">
        <v>51</v>
      </c>
      <c r="AX2114" s="1216"/>
      <c r="AY2114" s="1217"/>
      <c r="AZ2114" s="1218"/>
      <c r="BA2114" s="587">
        <f t="shared" si="452"/>
        <v>0</v>
      </c>
      <c r="BC2114" s="1215">
        <v>51</v>
      </c>
      <c r="BD2114" s="1216"/>
      <c r="BE2114" s="1217"/>
      <c r="BF2114" s="1218"/>
      <c r="BG2114" s="587">
        <f t="shared" si="453"/>
        <v>0</v>
      </c>
      <c r="BI2114" s="1215">
        <v>51</v>
      </c>
      <c r="BJ2114" s="1216"/>
      <c r="BK2114" s="1217"/>
      <c r="BL2114" s="1218"/>
      <c r="BM2114" s="587">
        <f t="shared" si="454"/>
        <v>0</v>
      </c>
      <c r="BO2114" s="1215">
        <v>51</v>
      </c>
      <c r="BP2114" s="1216"/>
      <c r="BQ2114" s="1217"/>
      <c r="BR2114" s="1218"/>
      <c r="BS2114" s="587">
        <f t="shared" si="455"/>
        <v>0</v>
      </c>
    </row>
    <row r="2115" spans="1:71" s="17" customFormat="1" ht="16.75" hidden="1" customHeight="1" outlineLevel="2">
      <c r="A2115" s="1215">
        <v>52</v>
      </c>
      <c r="B2115" s="1216"/>
      <c r="C2115" s="1217"/>
      <c r="D2115" s="1218"/>
      <c r="E2115" s="587">
        <f t="shared" si="444"/>
        <v>0</v>
      </c>
      <c r="G2115" s="1215">
        <v>52</v>
      </c>
      <c r="H2115" s="1216"/>
      <c r="I2115" s="1217"/>
      <c r="J2115" s="1218"/>
      <c r="K2115" s="587">
        <f t="shared" si="445"/>
        <v>0</v>
      </c>
      <c r="M2115" s="1215">
        <v>52</v>
      </c>
      <c r="N2115" s="1216"/>
      <c r="O2115" s="1217"/>
      <c r="P2115" s="1218"/>
      <c r="Q2115" s="587">
        <f t="shared" si="446"/>
        <v>0</v>
      </c>
      <c r="S2115" s="1215">
        <v>52</v>
      </c>
      <c r="T2115" s="1216"/>
      <c r="U2115" s="1217"/>
      <c r="V2115" s="1218"/>
      <c r="W2115" s="587">
        <f t="shared" si="447"/>
        <v>0</v>
      </c>
      <c r="Y2115" s="1215">
        <v>52</v>
      </c>
      <c r="Z2115" s="1216"/>
      <c r="AA2115" s="1217"/>
      <c r="AB2115" s="1218"/>
      <c r="AC2115" s="587">
        <f t="shared" si="448"/>
        <v>0</v>
      </c>
      <c r="AE2115" s="1215">
        <v>52</v>
      </c>
      <c r="AF2115" s="1216"/>
      <c r="AG2115" s="1217"/>
      <c r="AH2115" s="1218"/>
      <c r="AI2115" s="587">
        <f t="shared" si="449"/>
        <v>0</v>
      </c>
      <c r="AK2115" s="1215">
        <v>52</v>
      </c>
      <c r="AL2115" s="1216"/>
      <c r="AM2115" s="1217"/>
      <c r="AN2115" s="1218"/>
      <c r="AO2115" s="587">
        <f t="shared" si="450"/>
        <v>0</v>
      </c>
      <c r="AQ2115" s="1215">
        <v>52</v>
      </c>
      <c r="AR2115" s="1216"/>
      <c r="AS2115" s="1217"/>
      <c r="AT2115" s="1218"/>
      <c r="AU2115" s="587">
        <f t="shared" si="451"/>
        <v>0</v>
      </c>
      <c r="AW2115" s="1215">
        <v>52</v>
      </c>
      <c r="AX2115" s="1216"/>
      <c r="AY2115" s="1217"/>
      <c r="AZ2115" s="1218"/>
      <c r="BA2115" s="587">
        <f t="shared" si="452"/>
        <v>0</v>
      </c>
      <c r="BC2115" s="1215">
        <v>52</v>
      </c>
      <c r="BD2115" s="1216"/>
      <c r="BE2115" s="1217"/>
      <c r="BF2115" s="1218"/>
      <c r="BG2115" s="587">
        <f t="shared" si="453"/>
        <v>0</v>
      </c>
      <c r="BI2115" s="1215">
        <v>52</v>
      </c>
      <c r="BJ2115" s="1216"/>
      <c r="BK2115" s="1217"/>
      <c r="BL2115" s="1218"/>
      <c r="BM2115" s="587">
        <f t="shared" si="454"/>
        <v>0</v>
      </c>
      <c r="BO2115" s="1215">
        <v>52</v>
      </c>
      <c r="BP2115" s="1216"/>
      <c r="BQ2115" s="1217"/>
      <c r="BR2115" s="1218"/>
      <c r="BS2115" s="587">
        <f t="shared" si="455"/>
        <v>0</v>
      </c>
    </row>
    <row r="2116" spans="1:71" s="17" customFormat="1" ht="16.75" hidden="1" customHeight="1" outlineLevel="2">
      <c r="A2116" s="1215">
        <v>53</v>
      </c>
      <c r="B2116" s="1216"/>
      <c r="C2116" s="1217"/>
      <c r="D2116" s="1218"/>
      <c r="E2116" s="587">
        <f t="shared" si="444"/>
        <v>0</v>
      </c>
      <c r="G2116" s="1215">
        <v>53</v>
      </c>
      <c r="H2116" s="1216"/>
      <c r="I2116" s="1217"/>
      <c r="J2116" s="1218"/>
      <c r="K2116" s="587">
        <f t="shared" si="445"/>
        <v>0</v>
      </c>
      <c r="M2116" s="1215">
        <v>53</v>
      </c>
      <c r="N2116" s="1216"/>
      <c r="O2116" s="1217"/>
      <c r="P2116" s="1218"/>
      <c r="Q2116" s="587">
        <f t="shared" si="446"/>
        <v>0</v>
      </c>
      <c r="S2116" s="1215">
        <v>53</v>
      </c>
      <c r="T2116" s="1216"/>
      <c r="U2116" s="1217"/>
      <c r="V2116" s="1218"/>
      <c r="W2116" s="587">
        <f t="shared" si="447"/>
        <v>0</v>
      </c>
      <c r="Y2116" s="1215">
        <v>53</v>
      </c>
      <c r="Z2116" s="1216"/>
      <c r="AA2116" s="1217"/>
      <c r="AB2116" s="1218"/>
      <c r="AC2116" s="587">
        <f t="shared" si="448"/>
        <v>0</v>
      </c>
      <c r="AE2116" s="1215">
        <v>53</v>
      </c>
      <c r="AF2116" s="1216"/>
      <c r="AG2116" s="1217"/>
      <c r="AH2116" s="1218"/>
      <c r="AI2116" s="587">
        <f t="shared" si="449"/>
        <v>0</v>
      </c>
      <c r="AK2116" s="1215">
        <v>53</v>
      </c>
      <c r="AL2116" s="1216"/>
      <c r="AM2116" s="1217"/>
      <c r="AN2116" s="1218"/>
      <c r="AO2116" s="587">
        <f t="shared" si="450"/>
        <v>0</v>
      </c>
      <c r="AQ2116" s="1215">
        <v>53</v>
      </c>
      <c r="AR2116" s="1216"/>
      <c r="AS2116" s="1217"/>
      <c r="AT2116" s="1218"/>
      <c r="AU2116" s="587">
        <f t="shared" si="451"/>
        <v>0</v>
      </c>
      <c r="AW2116" s="1215">
        <v>53</v>
      </c>
      <c r="AX2116" s="1216"/>
      <c r="AY2116" s="1217"/>
      <c r="AZ2116" s="1218"/>
      <c r="BA2116" s="587">
        <f t="shared" si="452"/>
        <v>0</v>
      </c>
      <c r="BC2116" s="1215">
        <v>53</v>
      </c>
      <c r="BD2116" s="1216"/>
      <c r="BE2116" s="1217"/>
      <c r="BF2116" s="1218"/>
      <c r="BG2116" s="587">
        <f t="shared" si="453"/>
        <v>0</v>
      </c>
      <c r="BI2116" s="1215">
        <v>53</v>
      </c>
      <c r="BJ2116" s="1216"/>
      <c r="BK2116" s="1217"/>
      <c r="BL2116" s="1218"/>
      <c r="BM2116" s="587">
        <f t="shared" si="454"/>
        <v>0</v>
      </c>
      <c r="BO2116" s="1215">
        <v>53</v>
      </c>
      <c r="BP2116" s="1216"/>
      <c r="BQ2116" s="1217"/>
      <c r="BR2116" s="1218"/>
      <c r="BS2116" s="587">
        <f t="shared" si="455"/>
        <v>0</v>
      </c>
    </row>
    <row r="2117" spans="1:71" s="17" customFormat="1" ht="16.75" hidden="1" customHeight="1" outlineLevel="2">
      <c r="A2117" s="1215">
        <v>54</v>
      </c>
      <c r="B2117" s="1216"/>
      <c r="C2117" s="1217"/>
      <c r="D2117" s="1218"/>
      <c r="E2117" s="587">
        <f t="shared" si="444"/>
        <v>0</v>
      </c>
      <c r="G2117" s="1215">
        <v>54</v>
      </c>
      <c r="H2117" s="1216"/>
      <c r="I2117" s="1217"/>
      <c r="J2117" s="1218"/>
      <c r="K2117" s="587">
        <f t="shared" si="445"/>
        <v>0</v>
      </c>
      <c r="M2117" s="1215">
        <v>54</v>
      </c>
      <c r="N2117" s="1216"/>
      <c r="O2117" s="1217"/>
      <c r="P2117" s="1218"/>
      <c r="Q2117" s="587">
        <f t="shared" si="446"/>
        <v>0</v>
      </c>
      <c r="S2117" s="1215">
        <v>54</v>
      </c>
      <c r="T2117" s="1216"/>
      <c r="U2117" s="1217"/>
      <c r="V2117" s="1218"/>
      <c r="W2117" s="587">
        <f t="shared" si="447"/>
        <v>0</v>
      </c>
      <c r="Y2117" s="1215">
        <v>54</v>
      </c>
      <c r="Z2117" s="1216"/>
      <c r="AA2117" s="1217"/>
      <c r="AB2117" s="1218"/>
      <c r="AC2117" s="587">
        <f t="shared" si="448"/>
        <v>0</v>
      </c>
      <c r="AE2117" s="1215">
        <v>54</v>
      </c>
      <c r="AF2117" s="1216"/>
      <c r="AG2117" s="1217"/>
      <c r="AH2117" s="1218"/>
      <c r="AI2117" s="587">
        <f t="shared" si="449"/>
        <v>0</v>
      </c>
      <c r="AK2117" s="1215">
        <v>54</v>
      </c>
      <c r="AL2117" s="1216"/>
      <c r="AM2117" s="1217"/>
      <c r="AN2117" s="1218"/>
      <c r="AO2117" s="587">
        <f t="shared" si="450"/>
        <v>0</v>
      </c>
      <c r="AQ2117" s="1215">
        <v>54</v>
      </c>
      <c r="AR2117" s="1216"/>
      <c r="AS2117" s="1217"/>
      <c r="AT2117" s="1218"/>
      <c r="AU2117" s="587">
        <f t="shared" si="451"/>
        <v>0</v>
      </c>
      <c r="AW2117" s="1215">
        <v>54</v>
      </c>
      <c r="AX2117" s="1216"/>
      <c r="AY2117" s="1217"/>
      <c r="AZ2117" s="1218"/>
      <c r="BA2117" s="587">
        <f t="shared" si="452"/>
        <v>0</v>
      </c>
      <c r="BC2117" s="1215">
        <v>54</v>
      </c>
      <c r="BD2117" s="1216"/>
      <c r="BE2117" s="1217"/>
      <c r="BF2117" s="1218"/>
      <c r="BG2117" s="587">
        <f t="shared" si="453"/>
        <v>0</v>
      </c>
      <c r="BI2117" s="1215">
        <v>54</v>
      </c>
      <c r="BJ2117" s="1216"/>
      <c r="BK2117" s="1217"/>
      <c r="BL2117" s="1218"/>
      <c r="BM2117" s="587">
        <f t="shared" si="454"/>
        <v>0</v>
      </c>
      <c r="BO2117" s="1215">
        <v>54</v>
      </c>
      <c r="BP2117" s="1216"/>
      <c r="BQ2117" s="1217"/>
      <c r="BR2117" s="1218"/>
      <c r="BS2117" s="587">
        <f t="shared" si="455"/>
        <v>0</v>
      </c>
    </row>
    <row r="2118" spans="1:71" s="17" customFormat="1" ht="16.75" hidden="1" customHeight="1" outlineLevel="2">
      <c r="A2118" s="1215">
        <v>55</v>
      </c>
      <c r="B2118" s="1216"/>
      <c r="C2118" s="1217"/>
      <c r="D2118" s="1218"/>
      <c r="E2118" s="587">
        <f t="shared" si="444"/>
        <v>0</v>
      </c>
      <c r="G2118" s="1215">
        <v>55</v>
      </c>
      <c r="H2118" s="1216"/>
      <c r="I2118" s="1217"/>
      <c r="J2118" s="1218"/>
      <c r="K2118" s="587">
        <f t="shared" si="445"/>
        <v>0</v>
      </c>
      <c r="M2118" s="1215">
        <v>55</v>
      </c>
      <c r="N2118" s="1216"/>
      <c r="O2118" s="1217"/>
      <c r="P2118" s="1218"/>
      <c r="Q2118" s="587">
        <f t="shared" si="446"/>
        <v>0</v>
      </c>
      <c r="S2118" s="1215">
        <v>55</v>
      </c>
      <c r="T2118" s="1216"/>
      <c r="U2118" s="1217"/>
      <c r="V2118" s="1218"/>
      <c r="W2118" s="587">
        <f t="shared" si="447"/>
        <v>0</v>
      </c>
      <c r="Y2118" s="1215">
        <v>55</v>
      </c>
      <c r="Z2118" s="1216"/>
      <c r="AA2118" s="1217"/>
      <c r="AB2118" s="1218"/>
      <c r="AC2118" s="587">
        <f t="shared" si="448"/>
        <v>0</v>
      </c>
      <c r="AE2118" s="1215">
        <v>55</v>
      </c>
      <c r="AF2118" s="1216"/>
      <c r="AG2118" s="1217"/>
      <c r="AH2118" s="1218"/>
      <c r="AI2118" s="587">
        <f t="shared" si="449"/>
        <v>0</v>
      </c>
      <c r="AK2118" s="1215">
        <v>55</v>
      </c>
      <c r="AL2118" s="1216"/>
      <c r="AM2118" s="1217"/>
      <c r="AN2118" s="1218"/>
      <c r="AO2118" s="587">
        <f t="shared" si="450"/>
        <v>0</v>
      </c>
      <c r="AQ2118" s="1215">
        <v>55</v>
      </c>
      <c r="AR2118" s="1216"/>
      <c r="AS2118" s="1217"/>
      <c r="AT2118" s="1218"/>
      <c r="AU2118" s="587">
        <f t="shared" si="451"/>
        <v>0</v>
      </c>
      <c r="AW2118" s="1215">
        <v>55</v>
      </c>
      <c r="AX2118" s="1216"/>
      <c r="AY2118" s="1217"/>
      <c r="AZ2118" s="1218"/>
      <c r="BA2118" s="587">
        <f t="shared" si="452"/>
        <v>0</v>
      </c>
      <c r="BC2118" s="1215">
        <v>55</v>
      </c>
      <c r="BD2118" s="1216"/>
      <c r="BE2118" s="1217"/>
      <c r="BF2118" s="1218"/>
      <c r="BG2118" s="587">
        <f t="shared" si="453"/>
        <v>0</v>
      </c>
      <c r="BI2118" s="1215">
        <v>55</v>
      </c>
      <c r="BJ2118" s="1216"/>
      <c r="BK2118" s="1217"/>
      <c r="BL2118" s="1218"/>
      <c r="BM2118" s="587">
        <f t="shared" si="454"/>
        <v>0</v>
      </c>
      <c r="BO2118" s="1215">
        <v>55</v>
      </c>
      <c r="BP2118" s="1216"/>
      <c r="BQ2118" s="1217"/>
      <c r="BR2118" s="1218"/>
      <c r="BS2118" s="587">
        <f t="shared" si="455"/>
        <v>0</v>
      </c>
    </row>
    <row r="2119" spans="1:71" s="17" customFormat="1" ht="16.75" hidden="1" customHeight="1" outlineLevel="2">
      <c r="A2119" s="1215">
        <v>56</v>
      </c>
      <c r="B2119" s="1216"/>
      <c r="C2119" s="1217"/>
      <c r="D2119" s="1218"/>
      <c r="E2119" s="587">
        <f t="shared" si="444"/>
        <v>0</v>
      </c>
      <c r="G2119" s="1215">
        <v>56</v>
      </c>
      <c r="H2119" s="1216"/>
      <c r="I2119" s="1217"/>
      <c r="J2119" s="1218"/>
      <c r="K2119" s="587">
        <f t="shared" si="445"/>
        <v>0</v>
      </c>
      <c r="M2119" s="1215">
        <v>56</v>
      </c>
      <c r="N2119" s="1216"/>
      <c r="O2119" s="1217"/>
      <c r="P2119" s="1218"/>
      <c r="Q2119" s="587">
        <f t="shared" si="446"/>
        <v>0</v>
      </c>
      <c r="S2119" s="1215">
        <v>56</v>
      </c>
      <c r="T2119" s="1216"/>
      <c r="U2119" s="1217"/>
      <c r="V2119" s="1218"/>
      <c r="W2119" s="587">
        <f t="shared" si="447"/>
        <v>0</v>
      </c>
      <c r="Y2119" s="1215">
        <v>56</v>
      </c>
      <c r="Z2119" s="1216"/>
      <c r="AA2119" s="1217"/>
      <c r="AB2119" s="1218"/>
      <c r="AC2119" s="587">
        <f t="shared" si="448"/>
        <v>0</v>
      </c>
      <c r="AE2119" s="1215">
        <v>56</v>
      </c>
      <c r="AF2119" s="1216"/>
      <c r="AG2119" s="1217"/>
      <c r="AH2119" s="1218"/>
      <c r="AI2119" s="587">
        <f t="shared" si="449"/>
        <v>0</v>
      </c>
      <c r="AK2119" s="1215">
        <v>56</v>
      </c>
      <c r="AL2119" s="1216"/>
      <c r="AM2119" s="1217"/>
      <c r="AN2119" s="1218"/>
      <c r="AO2119" s="587">
        <f t="shared" si="450"/>
        <v>0</v>
      </c>
      <c r="AQ2119" s="1215">
        <v>56</v>
      </c>
      <c r="AR2119" s="1216"/>
      <c r="AS2119" s="1217"/>
      <c r="AT2119" s="1218"/>
      <c r="AU2119" s="587">
        <f t="shared" si="451"/>
        <v>0</v>
      </c>
      <c r="AW2119" s="1215">
        <v>56</v>
      </c>
      <c r="AX2119" s="1216"/>
      <c r="AY2119" s="1217"/>
      <c r="AZ2119" s="1218"/>
      <c r="BA2119" s="587">
        <f t="shared" si="452"/>
        <v>0</v>
      </c>
      <c r="BC2119" s="1215">
        <v>56</v>
      </c>
      <c r="BD2119" s="1216"/>
      <c r="BE2119" s="1217"/>
      <c r="BF2119" s="1218"/>
      <c r="BG2119" s="587">
        <f t="shared" si="453"/>
        <v>0</v>
      </c>
      <c r="BI2119" s="1215">
        <v>56</v>
      </c>
      <c r="BJ2119" s="1216"/>
      <c r="BK2119" s="1217"/>
      <c r="BL2119" s="1218"/>
      <c r="BM2119" s="587">
        <f t="shared" si="454"/>
        <v>0</v>
      </c>
      <c r="BO2119" s="1215">
        <v>56</v>
      </c>
      <c r="BP2119" s="1216"/>
      <c r="BQ2119" s="1217"/>
      <c r="BR2119" s="1218"/>
      <c r="BS2119" s="587">
        <f t="shared" si="455"/>
        <v>0</v>
      </c>
    </row>
    <row r="2120" spans="1:71" s="17" customFormat="1" ht="16.75" hidden="1" customHeight="1" outlineLevel="2">
      <c r="A2120" s="1215">
        <v>57</v>
      </c>
      <c r="B2120" s="1216"/>
      <c r="C2120" s="1217"/>
      <c r="D2120" s="1218"/>
      <c r="E2120" s="587">
        <f t="shared" si="444"/>
        <v>0</v>
      </c>
      <c r="G2120" s="1215">
        <v>57</v>
      </c>
      <c r="H2120" s="1216"/>
      <c r="I2120" s="1217"/>
      <c r="J2120" s="1218"/>
      <c r="K2120" s="587">
        <f t="shared" si="445"/>
        <v>0</v>
      </c>
      <c r="M2120" s="1215">
        <v>57</v>
      </c>
      <c r="N2120" s="1216"/>
      <c r="O2120" s="1217"/>
      <c r="P2120" s="1218"/>
      <c r="Q2120" s="587">
        <f t="shared" si="446"/>
        <v>0</v>
      </c>
      <c r="S2120" s="1215">
        <v>57</v>
      </c>
      <c r="T2120" s="1216"/>
      <c r="U2120" s="1217"/>
      <c r="V2120" s="1218"/>
      <c r="W2120" s="587">
        <f t="shared" si="447"/>
        <v>0</v>
      </c>
      <c r="Y2120" s="1215">
        <v>57</v>
      </c>
      <c r="Z2120" s="1216"/>
      <c r="AA2120" s="1217"/>
      <c r="AB2120" s="1218"/>
      <c r="AC2120" s="587">
        <f t="shared" si="448"/>
        <v>0</v>
      </c>
      <c r="AE2120" s="1215">
        <v>57</v>
      </c>
      <c r="AF2120" s="1216"/>
      <c r="AG2120" s="1217"/>
      <c r="AH2120" s="1218"/>
      <c r="AI2120" s="587">
        <f t="shared" si="449"/>
        <v>0</v>
      </c>
      <c r="AK2120" s="1215">
        <v>57</v>
      </c>
      <c r="AL2120" s="1216"/>
      <c r="AM2120" s="1217"/>
      <c r="AN2120" s="1218"/>
      <c r="AO2120" s="587">
        <f t="shared" si="450"/>
        <v>0</v>
      </c>
      <c r="AQ2120" s="1215">
        <v>57</v>
      </c>
      <c r="AR2120" s="1216"/>
      <c r="AS2120" s="1217"/>
      <c r="AT2120" s="1218"/>
      <c r="AU2120" s="587">
        <f t="shared" si="451"/>
        <v>0</v>
      </c>
      <c r="AW2120" s="1215">
        <v>57</v>
      </c>
      <c r="AX2120" s="1216"/>
      <c r="AY2120" s="1217"/>
      <c r="AZ2120" s="1218"/>
      <c r="BA2120" s="587">
        <f t="shared" si="452"/>
        <v>0</v>
      </c>
      <c r="BC2120" s="1215">
        <v>57</v>
      </c>
      <c r="BD2120" s="1216"/>
      <c r="BE2120" s="1217"/>
      <c r="BF2120" s="1218"/>
      <c r="BG2120" s="587">
        <f t="shared" si="453"/>
        <v>0</v>
      </c>
      <c r="BI2120" s="1215">
        <v>57</v>
      </c>
      <c r="BJ2120" s="1216"/>
      <c r="BK2120" s="1217"/>
      <c r="BL2120" s="1218"/>
      <c r="BM2120" s="587">
        <f t="shared" si="454"/>
        <v>0</v>
      </c>
      <c r="BO2120" s="1215">
        <v>57</v>
      </c>
      <c r="BP2120" s="1216"/>
      <c r="BQ2120" s="1217"/>
      <c r="BR2120" s="1218"/>
      <c r="BS2120" s="587">
        <f t="shared" si="455"/>
        <v>0</v>
      </c>
    </row>
    <row r="2121" spans="1:71" s="17" customFormat="1" ht="16.75" hidden="1" customHeight="1" outlineLevel="2">
      <c r="A2121" s="1215">
        <v>58</v>
      </c>
      <c r="B2121" s="1216"/>
      <c r="C2121" s="1217"/>
      <c r="D2121" s="1218"/>
      <c r="E2121" s="587">
        <f t="shared" si="444"/>
        <v>0</v>
      </c>
      <c r="G2121" s="1215">
        <v>58</v>
      </c>
      <c r="H2121" s="1216"/>
      <c r="I2121" s="1217"/>
      <c r="J2121" s="1218"/>
      <c r="K2121" s="587">
        <f t="shared" si="445"/>
        <v>0</v>
      </c>
      <c r="M2121" s="1215">
        <v>58</v>
      </c>
      <c r="N2121" s="1216"/>
      <c r="O2121" s="1217"/>
      <c r="P2121" s="1218"/>
      <c r="Q2121" s="587">
        <f t="shared" si="446"/>
        <v>0</v>
      </c>
      <c r="S2121" s="1215">
        <v>58</v>
      </c>
      <c r="T2121" s="1216"/>
      <c r="U2121" s="1217"/>
      <c r="V2121" s="1218"/>
      <c r="W2121" s="587">
        <f t="shared" si="447"/>
        <v>0</v>
      </c>
      <c r="Y2121" s="1215">
        <v>58</v>
      </c>
      <c r="Z2121" s="1216"/>
      <c r="AA2121" s="1217"/>
      <c r="AB2121" s="1218"/>
      <c r="AC2121" s="587">
        <f t="shared" si="448"/>
        <v>0</v>
      </c>
      <c r="AE2121" s="1215">
        <v>58</v>
      </c>
      <c r="AF2121" s="1216"/>
      <c r="AG2121" s="1217"/>
      <c r="AH2121" s="1218"/>
      <c r="AI2121" s="587">
        <f t="shared" si="449"/>
        <v>0</v>
      </c>
      <c r="AK2121" s="1215">
        <v>58</v>
      </c>
      <c r="AL2121" s="1216"/>
      <c r="AM2121" s="1217"/>
      <c r="AN2121" s="1218"/>
      <c r="AO2121" s="587">
        <f t="shared" si="450"/>
        <v>0</v>
      </c>
      <c r="AQ2121" s="1215">
        <v>58</v>
      </c>
      <c r="AR2121" s="1216"/>
      <c r="AS2121" s="1217"/>
      <c r="AT2121" s="1218"/>
      <c r="AU2121" s="587">
        <f t="shared" si="451"/>
        <v>0</v>
      </c>
      <c r="AW2121" s="1215">
        <v>58</v>
      </c>
      <c r="AX2121" s="1216"/>
      <c r="AY2121" s="1217"/>
      <c r="AZ2121" s="1218"/>
      <c r="BA2121" s="587">
        <f t="shared" si="452"/>
        <v>0</v>
      </c>
      <c r="BC2121" s="1215">
        <v>58</v>
      </c>
      <c r="BD2121" s="1216"/>
      <c r="BE2121" s="1217"/>
      <c r="BF2121" s="1218"/>
      <c r="BG2121" s="587">
        <f t="shared" si="453"/>
        <v>0</v>
      </c>
      <c r="BI2121" s="1215">
        <v>58</v>
      </c>
      <c r="BJ2121" s="1216"/>
      <c r="BK2121" s="1217"/>
      <c r="BL2121" s="1218"/>
      <c r="BM2121" s="587">
        <f t="shared" si="454"/>
        <v>0</v>
      </c>
      <c r="BO2121" s="1215">
        <v>58</v>
      </c>
      <c r="BP2121" s="1216"/>
      <c r="BQ2121" s="1217"/>
      <c r="BR2121" s="1218"/>
      <c r="BS2121" s="587">
        <f t="shared" si="455"/>
        <v>0</v>
      </c>
    </row>
    <row r="2122" spans="1:71" s="17" customFormat="1" ht="16.75" hidden="1" customHeight="1" outlineLevel="2">
      <c r="A2122" s="1215">
        <v>59</v>
      </c>
      <c r="B2122" s="1216"/>
      <c r="C2122" s="1217"/>
      <c r="D2122" s="1218"/>
      <c r="E2122" s="587">
        <f t="shared" si="444"/>
        <v>0</v>
      </c>
      <c r="G2122" s="1215">
        <v>59</v>
      </c>
      <c r="H2122" s="1216"/>
      <c r="I2122" s="1217"/>
      <c r="J2122" s="1218"/>
      <c r="K2122" s="587">
        <f t="shared" si="445"/>
        <v>0</v>
      </c>
      <c r="M2122" s="1215">
        <v>59</v>
      </c>
      <c r="N2122" s="1216"/>
      <c r="O2122" s="1217"/>
      <c r="P2122" s="1218"/>
      <c r="Q2122" s="587">
        <f t="shared" si="446"/>
        <v>0</v>
      </c>
      <c r="S2122" s="1215">
        <v>59</v>
      </c>
      <c r="T2122" s="1216"/>
      <c r="U2122" s="1217"/>
      <c r="V2122" s="1218"/>
      <c r="W2122" s="587">
        <f t="shared" si="447"/>
        <v>0</v>
      </c>
      <c r="Y2122" s="1215">
        <v>59</v>
      </c>
      <c r="Z2122" s="1216"/>
      <c r="AA2122" s="1217"/>
      <c r="AB2122" s="1218"/>
      <c r="AC2122" s="587">
        <f t="shared" si="448"/>
        <v>0</v>
      </c>
      <c r="AE2122" s="1215">
        <v>59</v>
      </c>
      <c r="AF2122" s="1216"/>
      <c r="AG2122" s="1217"/>
      <c r="AH2122" s="1218"/>
      <c r="AI2122" s="587">
        <f t="shared" si="449"/>
        <v>0</v>
      </c>
      <c r="AK2122" s="1215">
        <v>59</v>
      </c>
      <c r="AL2122" s="1216"/>
      <c r="AM2122" s="1217"/>
      <c r="AN2122" s="1218"/>
      <c r="AO2122" s="587">
        <f t="shared" si="450"/>
        <v>0</v>
      </c>
      <c r="AQ2122" s="1215">
        <v>59</v>
      </c>
      <c r="AR2122" s="1216"/>
      <c r="AS2122" s="1217"/>
      <c r="AT2122" s="1218"/>
      <c r="AU2122" s="587">
        <f t="shared" si="451"/>
        <v>0</v>
      </c>
      <c r="AW2122" s="1215">
        <v>59</v>
      </c>
      <c r="AX2122" s="1216"/>
      <c r="AY2122" s="1217"/>
      <c r="AZ2122" s="1218"/>
      <c r="BA2122" s="587">
        <f t="shared" si="452"/>
        <v>0</v>
      </c>
      <c r="BC2122" s="1215">
        <v>59</v>
      </c>
      <c r="BD2122" s="1216"/>
      <c r="BE2122" s="1217"/>
      <c r="BF2122" s="1218"/>
      <c r="BG2122" s="587">
        <f t="shared" si="453"/>
        <v>0</v>
      </c>
      <c r="BI2122" s="1215">
        <v>59</v>
      </c>
      <c r="BJ2122" s="1216"/>
      <c r="BK2122" s="1217"/>
      <c r="BL2122" s="1218"/>
      <c r="BM2122" s="587">
        <f t="shared" si="454"/>
        <v>0</v>
      </c>
      <c r="BO2122" s="1215">
        <v>59</v>
      </c>
      <c r="BP2122" s="1216"/>
      <c r="BQ2122" s="1217"/>
      <c r="BR2122" s="1218"/>
      <c r="BS2122" s="587">
        <f t="shared" si="455"/>
        <v>0</v>
      </c>
    </row>
    <row r="2123" spans="1:71" s="17" customFormat="1" ht="16.75" hidden="1" customHeight="1" outlineLevel="2">
      <c r="A2123" s="1215">
        <v>60</v>
      </c>
      <c r="B2123" s="1216"/>
      <c r="C2123" s="1217"/>
      <c r="D2123" s="1218"/>
      <c r="E2123" s="587">
        <f t="shared" si="444"/>
        <v>0</v>
      </c>
      <c r="G2123" s="1215">
        <v>60</v>
      </c>
      <c r="H2123" s="1216"/>
      <c r="I2123" s="1217"/>
      <c r="J2123" s="1218"/>
      <c r="K2123" s="587">
        <f t="shared" si="445"/>
        <v>0</v>
      </c>
      <c r="M2123" s="1215">
        <v>60</v>
      </c>
      <c r="N2123" s="1216"/>
      <c r="O2123" s="1217"/>
      <c r="P2123" s="1218"/>
      <c r="Q2123" s="587">
        <f t="shared" si="446"/>
        <v>0</v>
      </c>
      <c r="S2123" s="1215">
        <v>60</v>
      </c>
      <c r="T2123" s="1216"/>
      <c r="U2123" s="1217"/>
      <c r="V2123" s="1218"/>
      <c r="W2123" s="587">
        <f t="shared" si="447"/>
        <v>0</v>
      </c>
      <c r="Y2123" s="1215">
        <v>60</v>
      </c>
      <c r="Z2123" s="1216"/>
      <c r="AA2123" s="1217"/>
      <c r="AB2123" s="1218"/>
      <c r="AC2123" s="587">
        <f t="shared" si="448"/>
        <v>0</v>
      </c>
      <c r="AE2123" s="1215">
        <v>60</v>
      </c>
      <c r="AF2123" s="1216"/>
      <c r="AG2123" s="1217"/>
      <c r="AH2123" s="1218"/>
      <c r="AI2123" s="587">
        <f t="shared" si="449"/>
        <v>0</v>
      </c>
      <c r="AK2123" s="1215">
        <v>60</v>
      </c>
      <c r="AL2123" s="1216"/>
      <c r="AM2123" s="1217"/>
      <c r="AN2123" s="1218"/>
      <c r="AO2123" s="587">
        <f t="shared" si="450"/>
        <v>0</v>
      </c>
      <c r="AQ2123" s="1215">
        <v>60</v>
      </c>
      <c r="AR2123" s="1216"/>
      <c r="AS2123" s="1217"/>
      <c r="AT2123" s="1218"/>
      <c r="AU2123" s="587">
        <f t="shared" si="451"/>
        <v>0</v>
      </c>
      <c r="AW2123" s="1215">
        <v>60</v>
      </c>
      <c r="AX2123" s="1216"/>
      <c r="AY2123" s="1217"/>
      <c r="AZ2123" s="1218"/>
      <c r="BA2123" s="587">
        <f t="shared" si="452"/>
        <v>0</v>
      </c>
      <c r="BC2123" s="1215">
        <v>60</v>
      </c>
      <c r="BD2123" s="1216"/>
      <c r="BE2123" s="1217"/>
      <c r="BF2123" s="1218"/>
      <c r="BG2123" s="587">
        <f t="shared" si="453"/>
        <v>0</v>
      </c>
      <c r="BI2123" s="1215">
        <v>60</v>
      </c>
      <c r="BJ2123" s="1216"/>
      <c r="BK2123" s="1217"/>
      <c r="BL2123" s="1218"/>
      <c r="BM2123" s="587">
        <f t="shared" si="454"/>
        <v>0</v>
      </c>
      <c r="BO2123" s="1215">
        <v>60</v>
      </c>
      <c r="BP2123" s="1216"/>
      <c r="BQ2123" s="1217"/>
      <c r="BR2123" s="1218"/>
      <c r="BS2123" s="587">
        <f t="shared" si="455"/>
        <v>0</v>
      </c>
    </row>
    <row r="2124" spans="1:71" s="17" customFormat="1" ht="16.75" hidden="1" customHeight="1" outlineLevel="2">
      <c r="A2124" s="1215">
        <v>61</v>
      </c>
      <c r="B2124" s="1216"/>
      <c r="C2124" s="1217"/>
      <c r="D2124" s="1218"/>
      <c r="E2124" s="587">
        <f t="shared" si="444"/>
        <v>0</v>
      </c>
      <c r="G2124" s="1215">
        <v>61</v>
      </c>
      <c r="H2124" s="1216"/>
      <c r="I2124" s="1217"/>
      <c r="J2124" s="1218"/>
      <c r="K2124" s="587">
        <f t="shared" si="445"/>
        <v>0</v>
      </c>
      <c r="M2124" s="1215">
        <v>61</v>
      </c>
      <c r="N2124" s="1216"/>
      <c r="O2124" s="1217"/>
      <c r="P2124" s="1218"/>
      <c r="Q2124" s="587">
        <f t="shared" si="446"/>
        <v>0</v>
      </c>
      <c r="S2124" s="1215">
        <v>61</v>
      </c>
      <c r="T2124" s="1216"/>
      <c r="U2124" s="1217"/>
      <c r="V2124" s="1218"/>
      <c r="W2124" s="587">
        <f t="shared" si="447"/>
        <v>0</v>
      </c>
      <c r="Y2124" s="1215">
        <v>61</v>
      </c>
      <c r="Z2124" s="1216"/>
      <c r="AA2124" s="1217"/>
      <c r="AB2124" s="1218"/>
      <c r="AC2124" s="587">
        <f t="shared" si="448"/>
        <v>0</v>
      </c>
      <c r="AE2124" s="1215">
        <v>61</v>
      </c>
      <c r="AF2124" s="1216"/>
      <c r="AG2124" s="1217"/>
      <c r="AH2124" s="1218"/>
      <c r="AI2124" s="587">
        <f t="shared" si="449"/>
        <v>0</v>
      </c>
      <c r="AK2124" s="1215">
        <v>61</v>
      </c>
      <c r="AL2124" s="1216"/>
      <c r="AM2124" s="1217"/>
      <c r="AN2124" s="1218"/>
      <c r="AO2124" s="587">
        <f t="shared" si="450"/>
        <v>0</v>
      </c>
      <c r="AQ2124" s="1215">
        <v>61</v>
      </c>
      <c r="AR2124" s="1216"/>
      <c r="AS2124" s="1217"/>
      <c r="AT2124" s="1218"/>
      <c r="AU2124" s="587">
        <f t="shared" si="451"/>
        <v>0</v>
      </c>
      <c r="AW2124" s="1215">
        <v>61</v>
      </c>
      <c r="AX2124" s="1216"/>
      <c r="AY2124" s="1217"/>
      <c r="AZ2124" s="1218"/>
      <c r="BA2124" s="587">
        <f t="shared" si="452"/>
        <v>0</v>
      </c>
      <c r="BC2124" s="1215">
        <v>61</v>
      </c>
      <c r="BD2124" s="1216"/>
      <c r="BE2124" s="1217"/>
      <c r="BF2124" s="1218"/>
      <c r="BG2124" s="587">
        <f t="shared" si="453"/>
        <v>0</v>
      </c>
      <c r="BI2124" s="1215">
        <v>61</v>
      </c>
      <c r="BJ2124" s="1216"/>
      <c r="BK2124" s="1217"/>
      <c r="BL2124" s="1218"/>
      <c r="BM2124" s="587">
        <f t="shared" si="454"/>
        <v>0</v>
      </c>
      <c r="BO2124" s="1215">
        <v>61</v>
      </c>
      <c r="BP2124" s="1216"/>
      <c r="BQ2124" s="1217"/>
      <c r="BR2124" s="1218"/>
      <c r="BS2124" s="587">
        <f t="shared" si="455"/>
        <v>0</v>
      </c>
    </row>
    <row r="2125" spans="1:71" s="17" customFormat="1" ht="16.75" hidden="1" customHeight="1" outlineLevel="2">
      <c r="A2125" s="1215">
        <v>62</v>
      </c>
      <c r="B2125" s="1216"/>
      <c r="C2125" s="1217"/>
      <c r="D2125" s="1218"/>
      <c r="E2125" s="587">
        <f t="shared" si="444"/>
        <v>0</v>
      </c>
      <c r="G2125" s="1215">
        <v>62</v>
      </c>
      <c r="H2125" s="1216"/>
      <c r="I2125" s="1217"/>
      <c r="J2125" s="1218"/>
      <c r="K2125" s="587">
        <f t="shared" si="445"/>
        <v>0</v>
      </c>
      <c r="M2125" s="1215">
        <v>62</v>
      </c>
      <c r="N2125" s="1216"/>
      <c r="O2125" s="1217"/>
      <c r="P2125" s="1218"/>
      <c r="Q2125" s="587">
        <f t="shared" si="446"/>
        <v>0</v>
      </c>
      <c r="S2125" s="1215">
        <v>62</v>
      </c>
      <c r="T2125" s="1216"/>
      <c r="U2125" s="1217"/>
      <c r="V2125" s="1218"/>
      <c r="W2125" s="587">
        <f t="shared" si="447"/>
        <v>0</v>
      </c>
      <c r="Y2125" s="1215">
        <v>62</v>
      </c>
      <c r="Z2125" s="1216"/>
      <c r="AA2125" s="1217"/>
      <c r="AB2125" s="1218"/>
      <c r="AC2125" s="587">
        <f t="shared" si="448"/>
        <v>0</v>
      </c>
      <c r="AE2125" s="1215">
        <v>62</v>
      </c>
      <c r="AF2125" s="1216"/>
      <c r="AG2125" s="1217"/>
      <c r="AH2125" s="1218"/>
      <c r="AI2125" s="587">
        <f t="shared" si="449"/>
        <v>0</v>
      </c>
      <c r="AK2125" s="1215">
        <v>62</v>
      </c>
      <c r="AL2125" s="1216"/>
      <c r="AM2125" s="1217"/>
      <c r="AN2125" s="1218"/>
      <c r="AO2125" s="587">
        <f t="shared" si="450"/>
        <v>0</v>
      </c>
      <c r="AQ2125" s="1215">
        <v>62</v>
      </c>
      <c r="AR2125" s="1216"/>
      <c r="AS2125" s="1217"/>
      <c r="AT2125" s="1218"/>
      <c r="AU2125" s="587">
        <f t="shared" si="451"/>
        <v>0</v>
      </c>
      <c r="AW2125" s="1215">
        <v>62</v>
      </c>
      <c r="AX2125" s="1216"/>
      <c r="AY2125" s="1217"/>
      <c r="AZ2125" s="1218"/>
      <c r="BA2125" s="587">
        <f t="shared" si="452"/>
        <v>0</v>
      </c>
      <c r="BC2125" s="1215">
        <v>62</v>
      </c>
      <c r="BD2125" s="1216"/>
      <c r="BE2125" s="1217"/>
      <c r="BF2125" s="1218"/>
      <c r="BG2125" s="587">
        <f t="shared" si="453"/>
        <v>0</v>
      </c>
      <c r="BI2125" s="1215">
        <v>62</v>
      </c>
      <c r="BJ2125" s="1216"/>
      <c r="BK2125" s="1217"/>
      <c r="BL2125" s="1218"/>
      <c r="BM2125" s="587">
        <f t="shared" si="454"/>
        <v>0</v>
      </c>
      <c r="BO2125" s="1215">
        <v>62</v>
      </c>
      <c r="BP2125" s="1216"/>
      <c r="BQ2125" s="1217"/>
      <c r="BR2125" s="1218"/>
      <c r="BS2125" s="587">
        <f t="shared" si="455"/>
        <v>0</v>
      </c>
    </row>
    <row r="2126" spans="1:71" s="17" customFormat="1" ht="16.75" hidden="1" customHeight="1" outlineLevel="2">
      <c r="A2126" s="1215">
        <v>63</v>
      </c>
      <c r="B2126" s="1216"/>
      <c r="C2126" s="1217"/>
      <c r="D2126" s="1218"/>
      <c r="E2126" s="587">
        <f t="shared" si="444"/>
        <v>0</v>
      </c>
      <c r="G2126" s="1215">
        <v>63</v>
      </c>
      <c r="H2126" s="1216"/>
      <c r="I2126" s="1217"/>
      <c r="J2126" s="1218"/>
      <c r="K2126" s="587">
        <f t="shared" si="445"/>
        <v>0</v>
      </c>
      <c r="M2126" s="1215">
        <v>63</v>
      </c>
      <c r="N2126" s="1216"/>
      <c r="O2126" s="1217"/>
      <c r="P2126" s="1218"/>
      <c r="Q2126" s="587">
        <f t="shared" si="446"/>
        <v>0</v>
      </c>
      <c r="S2126" s="1215">
        <v>63</v>
      </c>
      <c r="T2126" s="1216"/>
      <c r="U2126" s="1217"/>
      <c r="V2126" s="1218"/>
      <c r="W2126" s="587">
        <f t="shared" si="447"/>
        <v>0</v>
      </c>
      <c r="Y2126" s="1215">
        <v>63</v>
      </c>
      <c r="Z2126" s="1216"/>
      <c r="AA2126" s="1217"/>
      <c r="AB2126" s="1218"/>
      <c r="AC2126" s="587">
        <f t="shared" si="448"/>
        <v>0</v>
      </c>
      <c r="AE2126" s="1215">
        <v>63</v>
      </c>
      <c r="AF2126" s="1216"/>
      <c r="AG2126" s="1217"/>
      <c r="AH2126" s="1218"/>
      <c r="AI2126" s="587">
        <f t="shared" si="449"/>
        <v>0</v>
      </c>
      <c r="AK2126" s="1215">
        <v>63</v>
      </c>
      <c r="AL2126" s="1216"/>
      <c r="AM2126" s="1217"/>
      <c r="AN2126" s="1218"/>
      <c r="AO2126" s="587">
        <f t="shared" si="450"/>
        <v>0</v>
      </c>
      <c r="AQ2126" s="1215">
        <v>63</v>
      </c>
      <c r="AR2126" s="1216"/>
      <c r="AS2126" s="1217"/>
      <c r="AT2126" s="1218"/>
      <c r="AU2126" s="587">
        <f t="shared" si="451"/>
        <v>0</v>
      </c>
      <c r="AW2126" s="1215">
        <v>63</v>
      </c>
      <c r="AX2126" s="1216"/>
      <c r="AY2126" s="1217"/>
      <c r="AZ2126" s="1218"/>
      <c r="BA2126" s="587">
        <f t="shared" si="452"/>
        <v>0</v>
      </c>
      <c r="BC2126" s="1215">
        <v>63</v>
      </c>
      <c r="BD2126" s="1216"/>
      <c r="BE2126" s="1217"/>
      <c r="BF2126" s="1218"/>
      <c r="BG2126" s="587">
        <f t="shared" si="453"/>
        <v>0</v>
      </c>
      <c r="BI2126" s="1215">
        <v>63</v>
      </c>
      <c r="BJ2126" s="1216"/>
      <c r="BK2126" s="1217"/>
      <c r="BL2126" s="1218"/>
      <c r="BM2126" s="587">
        <f t="shared" si="454"/>
        <v>0</v>
      </c>
      <c r="BO2126" s="1215">
        <v>63</v>
      </c>
      <c r="BP2126" s="1216"/>
      <c r="BQ2126" s="1217"/>
      <c r="BR2126" s="1218"/>
      <c r="BS2126" s="587">
        <f t="shared" si="455"/>
        <v>0</v>
      </c>
    </row>
    <row r="2127" spans="1:71" s="17" customFormat="1" ht="16.75" hidden="1" customHeight="1" outlineLevel="2">
      <c r="A2127" s="1215">
        <v>64</v>
      </c>
      <c r="B2127" s="1216"/>
      <c r="C2127" s="1217"/>
      <c r="D2127" s="1218"/>
      <c r="E2127" s="587">
        <f t="shared" si="444"/>
        <v>0</v>
      </c>
      <c r="G2127" s="1215">
        <v>64</v>
      </c>
      <c r="H2127" s="1216"/>
      <c r="I2127" s="1217"/>
      <c r="J2127" s="1218"/>
      <c r="K2127" s="587">
        <f t="shared" si="445"/>
        <v>0</v>
      </c>
      <c r="M2127" s="1215">
        <v>64</v>
      </c>
      <c r="N2127" s="1216"/>
      <c r="O2127" s="1217"/>
      <c r="P2127" s="1218"/>
      <c r="Q2127" s="587">
        <f t="shared" si="446"/>
        <v>0</v>
      </c>
      <c r="S2127" s="1215">
        <v>64</v>
      </c>
      <c r="T2127" s="1216"/>
      <c r="U2127" s="1217"/>
      <c r="V2127" s="1218"/>
      <c r="W2127" s="587">
        <f t="shared" si="447"/>
        <v>0</v>
      </c>
      <c r="Y2127" s="1215">
        <v>64</v>
      </c>
      <c r="Z2127" s="1216"/>
      <c r="AA2127" s="1217"/>
      <c r="AB2127" s="1218"/>
      <c r="AC2127" s="587">
        <f t="shared" si="448"/>
        <v>0</v>
      </c>
      <c r="AE2127" s="1215">
        <v>64</v>
      </c>
      <c r="AF2127" s="1216"/>
      <c r="AG2127" s="1217"/>
      <c r="AH2127" s="1218"/>
      <c r="AI2127" s="587">
        <f t="shared" si="449"/>
        <v>0</v>
      </c>
      <c r="AK2127" s="1215">
        <v>64</v>
      </c>
      <c r="AL2127" s="1216"/>
      <c r="AM2127" s="1217"/>
      <c r="AN2127" s="1218"/>
      <c r="AO2127" s="587">
        <f t="shared" si="450"/>
        <v>0</v>
      </c>
      <c r="AQ2127" s="1215">
        <v>64</v>
      </c>
      <c r="AR2127" s="1216"/>
      <c r="AS2127" s="1217"/>
      <c r="AT2127" s="1218"/>
      <c r="AU2127" s="587">
        <f t="shared" si="451"/>
        <v>0</v>
      </c>
      <c r="AW2127" s="1215">
        <v>64</v>
      </c>
      <c r="AX2127" s="1216"/>
      <c r="AY2127" s="1217"/>
      <c r="AZ2127" s="1218"/>
      <c r="BA2127" s="587">
        <f t="shared" si="452"/>
        <v>0</v>
      </c>
      <c r="BC2127" s="1215">
        <v>64</v>
      </c>
      <c r="BD2127" s="1216"/>
      <c r="BE2127" s="1217"/>
      <c r="BF2127" s="1218"/>
      <c r="BG2127" s="587">
        <f t="shared" si="453"/>
        <v>0</v>
      </c>
      <c r="BI2127" s="1215">
        <v>64</v>
      </c>
      <c r="BJ2127" s="1216"/>
      <c r="BK2127" s="1217"/>
      <c r="BL2127" s="1218"/>
      <c r="BM2127" s="587">
        <f t="shared" si="454"/>
        <v>0</v>
      </c>
      <c r="BO2127" s="1215">
        <v>64</v>
      </c>
      <c r="BP2127" s="1216"/>
      <c r="BQ2127" s="1217"/>
      <c r="BR2127" s="1218"/>
      <c r="BS2127" s="587">
        <f t="shared" si="455"/>
        <v>0</v>
      </c>
    </row>
    <row r="2128" spans="1:71" s="17" customFormat="1" ht="16.75" hidden="1" customHeight="1" outlineLevel="2">
      <c r="A2128" s="1215">
        <v>65</v>
      </c>
      <c r="B2128" s="1216"/>
      <c r="C2128" s="1217"/>
      <c r="D2128" s="1218"/>
      <c r="E2128" s="587">
        <f t="shared" si="444"/>
        <v>0</v>
      </c>
      <c r="G2128" s="1215">
        <v>65</v>
      </c>
      <c r="H2128" s="1216"/>
      <c r="I2128" s="1217"/>
      <c r="J2128" s="1218"/>
      <c r="K2128" s="587">
        <f t="shared" si="445"/>
        <v>0</v>
      </c>
      <c r="M2128" s="1215">
        <v>65</v>
      </c>
      <c r="N2128" s="1216"/>
      <c r="O2128" s="1217"/>
      <c r="P2128" s="1218"/>
      <c r="Q2128" s="587">
        <f t="shared" si="446"/>
        <v>0</v>
      </c>
      <c r="S2128" s="1215">
        <v>65</v>
      </c>
      <c r="T2128" s="1216"/>
      <c r="U2128" s="1217"/>
      <c r="V2128" s="1218"/>
      <c r="W2128" s="587">
        <f t="shared" si="447"/>
        <v>0</v>
      </c>
      <c r="Y2128" s="1215">
        <v>65</v>
      </c>
      <c r="Z2128" s="1216"/>
      <c r="AA2128" s="1217"/>
      <c r="AB2128" s="1218"/>
      <c r="AC2128" s="587">
        <f t="shared" si="448"/>
        <v>0</v>
      </c>
      <c r="AE2128" s="1215">
        <v>65</v>
      </c>
      <c r="AF2128" s="1216"/>
      <c r="AG2128" s="1217"/>
      <c r="AH2128" s="1218"/>
      <c r="AI2128" s="587">
        <f t="shared" si="449"/>
        <v>0</v>
      </c>
      <c r="AK2128" s="1215">
        <v>65</v>
      </c>
      <c r="AL2128" s="1216"/>
      <c r="AM2128" s="1217"/>
      <c r="AN2128" s="1218"/>
      <c r="AO2128" s="587">
        <f t="shared" si="450"/>
        <v>0</v>
      </c>
      <c r="AQ2128" s="1215">
        <v>65</v>
      </c>
      <c r="AR2128" s="1216"/>
      <c r="AS2128" s="1217"/>
      <c r="AT2128" s="1218"/>
      <c r="AU2128" s="587">
        <f t="shared" si="451"/>
        <v>0</v>
      </c>
      <c r="AW2128" s="1215">
        <v>65</v>
      </c>
      <c r="AX2128" s="1216"/>
      <c r="AY2128" s="1217"/>
      <c r="AZ2128" s="1218"/>
      <c r="BA2128" s="587">
        <f t="shared" si="452"/>
        <v>0</v>
      </c>
      <c r="BC2128" s="1215">
        <v>65</v>
      </c>
      <c r="BD2128" s="1216"/>
      <c r="BE2128" s="1217"/>
      <c r="BF2128" s="1218"/>
      <c r="BG2128" s="587">
        <f t="shared" si="453"/>
        <v>0</v>
      </c>
      <c r="BI2128" s="1215">
        <v>65</v>
      </c>
      <c r="BJ2128" s="1216"/>
      <c r="BK2128" s="1217"/>
      <c r="BL2128" s="1218"/>
      <c r="BM2128" s="587">
        <f t="shared" si="454"/>
        <v>0</v>
      </c>
      <c r="BO2128" s="1215">
        <v>65</v>
      </c>
      <c r="BP2128" s="1216"/>
      <c r="BQ2128" s="1217"/>
      <c r="BR2128" s="1218"/>
      <c r="BS2128" s="587">
        <f t="shared" si="455"/>
        <v>0</v>
      </c>
    </row>
    <row r="2129" spans="1:71" s="17" customFormat="1" ht="16.75" hidden="1" customHeight="1" outlineLevel="2">
      <c r="A2129" s="1215">
        <v>66</v>
      </c>
      <c r="B2129" s="1216"/>
      <c r="C2129" s="1217"/>
      <c r="D2129" s="1218"/>
      <c r="E2129" s="587">
        <f t="shared" ref="E2129:E2192" si="456">IF(AND(C2129&gt;=D$2057,C2129&lt;=D$2056),1,0)</f>
        <v>0</v>
      </c>
      <c r="G2129" s="1215">
        <v>66</v>
      </c>
      <c r="H2129" s="1216"/>
      <c r="I2129" s="1217"/>
      <c r="J2129" s="1218"/>
      <c r="K2129" s="587">
        <f t="shared" ref="K2129:K2192" si="457">IF(AND(I2129&gt;=J$2057,I2129&lt;=J$2056),1,0)</f>
        <v>0</v>
      </c>
      <c r="M2129" s="1215">
        <v>66</v>
      </c>
      <c r="N2129" s="1216"/>
      <c r="O2129" s="1217"/>
      <c r="P2129" s="1218"/>
      <c r="Q2129" s="587">
        <f t="shared" ref="Q2129:Q2192" si="458">IF(AND(O2129&gt;=P$2057,O2129&lt;=P$2056),1,0)</f>
        <v>0</v>
      </c>
      <c r="S2129" s="1215">
        <v>66</v>
      </c>
      <c r="T2129" s="1216"/>
      <c r="U2129" s="1217"/>
      <c r="V2129" s="1218"/>
      <c r="W2129" s="587">
        <f t="shared" ref="W2129:W2192" si="459">IF(AND(U2129&gt;=V$2057,U2129&lt;=V$2056),1,0)</f>
        <v>0</v>
      </c>
      <c r="Y2129" s="1215">
        <v>66</v>
      </c>
      <c r="Z2129" s="1216"/>
      <c r="AA2129" s="1217"/>
      <c r="AB2129" s="1218"/>
      <c r="AC2129" s="587">
        <f t="shared" ref="AC2129:AC2192" si="460">IF(AND(AA2129&gt;=AB$2057,AA2129&lt;=AB$2056),1,0)</f>
        <v>0</v>
      </c>
      <c r="AE2129" s="1215">
        <v>66</v>
      </c>
      <c r="AF2129" s="1216"/>
      <c r="AG2129" s="1217"/>
      <c r="AH2129" s="1218"/>
      <c r="AI2129" s="587">
        <f t="shared" ref="AI2129:AI2192" si="461">IF(AND(AG2129&gt;=AH$2057,AG2129&lt;=AH$2056),1,0)</f>
        <v>0</v>
      </c>
      <c r="AK2129" s="1215">
        <v>66</v>
      </c>
      <c r="AL2129" s="1216"/>
      <c r="AM2129" s="1217"/>
      <c r="AN2129" s="1218"/>
      <c r="AO2129" s="587">
        <f t="shared" ref="AO2129:AO2192" si="462">IF(AND(AM2129&gt;=AN$2057,AM2129&lt;=AN$2056),1,0)</f>
        <v>0</v>
      </c>
      <c r="AQ2129" s="1215">
        <v>66</v>
      </c>
      <c r="AR2129" s="1216"/>
      <c r="AS2129" s="1217"/>
      <c r="AT2129" s="1218"/>
      <c r="AU2129" s="587">
        <f t="shared" ref="AU2129:AU2192" si="463">IF(AND(AS2129&gt;=AT$2057,AS2129&lt;=AT$2056),1,0)</f>
        <v>0</v>
      </c>
      <c r="AW2129" s="1215">
        <v>66</v>
      </c>
      <c r="AX2129" s="1216"/>
      <c r="AY2129" s="1217"/>
      <c r="AZ2129" s="1218"/>
      <c r="BA2129" s="587">
        <f t="shared" ref="BA2129:BA2192" si="464">IF(AND(AY2129&gt;=AZ$2057,AY2129&lt;=AZ$2056),1,0)</f>
        <v>0</v>
      </c>
      <c r="BC2129" s="1215">
        <v>66</v>
      </c>
      <c r="BD2129" s="1216"/>
      <c r="BE2129" s="1217"/>
      <c r="BF2129" s="1218"/>
      <c r="BG2129" s="587">
        <f t="shared" ref="BG2129:BG2192" si="465">IF(AND(BE2129&gt;=BF$2057,BE2129&lt;=BF$2056),1,0)</f>
        <v>0</v>
      </c>
      <c r="BI2129" s="1215">
        <v>66</v>
      </c>
      <c r="BJ2129" s="1216"/>
      <c r="BK2129" s="1217"/>
      <c r="BL2129" s="1218"/>
      <c r="BM2129" s="587">
        <f t="shared" ref="BM2129:BM2192" si="466">IF(AND(BK2129&gt;=BL$2057,BK2129&lt;=BL$2056),1,0)</f>
        <v>0</v>
      </c>
      <c r="BO2129" s="1215">
        <v>66</v>
      </c>
      <c r="BP2129" s="1216"/>
      <c r="BQ2129" s="1217"/>
      <c r="BR2129" s="1218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15">
        <v>67</v>
      </c>
      <c r="B2130" s="1216"/>
      <c r="C2130" s="1217"/>
      <c r="D2130" s="1218"/>
      <c r="E2130" s="587">
        <f t="shared" si="456"/>
        <v>0</v>
      </c>
      <c r="G2130" s="1215">
        <v>67</v>
      </c>
      <c r="H2130" s="1216"/>
      <c r="I2130" s="1217"/>
      <c r="J2130" s="1218"/>
      <c r="K2130" s="587">
        <f t="shared" si="457"/>
        <v>0</v>
      </c>
      <c r="M2130" s="1215">
        <v>67</v>
      </c>
      <c r="N2130" s="1216"/>
      <c r="O2130" s="1217"/>
      <c r="P2130" s="1218"/>
      <c r="Q2130" s="587">
        <f t="shared" si="458"/>
        <v>0</v>
      </c>
      <c r="S2130" s="1215">
        <v>67</v>
      </c>
      <c r="T2130" s="1216"/>
      <c r="U2130" s="1217"/>
      <c r="V2130" s="1218"/>
      <c r="W2130" s="587">
        <f t="shared" si="459"/>
        <v>0</v>
      </c>
      <c r="Y2130" s="1215">
        <v>67</v>
      </c>
      <c r="Z2130" s="1216"/>
      <c r="AA2130" s="1217"/>
      <c r="AB2130" s="1218"/>
      <c r="AC2130" s="587">
        <f t="shared" si="460"/>
        <v>0</v>
      </c>
      <c r="AE2130" s="1215">
        <v>67</v>
      </c>
      <c r="AF2130" s="1216"/>
      <c r="AG2130" s="1217"/>
      <c r="AH2130" s="1218"/>
      <c r="AI2130" s="587">
        <f t="shared" si="461"/>
        <v>0</v>
      </c>
      <c r="AK2130" s="1215">
        <v>67</v>
      </c>
      <c r="AL2130" s="1216"/>
      <c r="AM2130" s="1217"/>
      <c r="AN2130" s="1218"/>
      <c r="AO2130" s="587">
        <f t="shared" si="462"/>
        <v>0</v>
      </c>
      <c r="AQ2130" s="1215">
        <v>67</v>
      </c>
      <c r="AR2130" s="1216"/>
      <c r="AS2130" s="1217"/>
      <c r="AT2130" s="1218"/>
      <c r="AU2130" s="587">
        <f t="shared" si="463"/>
        <v>0</v>
      </c>
      <c r="AW2130" s="1215">
        <v>67</v>
      </c>
      <c r="AX2130" s="1216"/>
      <c r="AY2130" s="1217"/>
      <c r="AZ2130" s="1218"/>
      <c r="BA2130" s="587">
        <f t="shared" si="464"/>
        <v>0</v>
      </c>
      <c r="BC2130" s="1215">
        <v>67</v>
      </c>
      <c r="BD2130" s="1216"/>
      <c r="BE2130" s="1217"/>
      <c r="BF2130" s="1218"/>
      <c r="BG2130" s="587">
        <f t="shared" si="465"/>
        <v>0</v>
      </c>
      <c r="BI2130" s="1215">
        <v>67</v>
      </c>
      <c r="BJ2130" s="1216"/>
      <c r="BK2130" s="1217"/>
      <c r="BL2130" s="1218"/>
      <c r="BM2130" s="587">
        <f t="shared" si="466"/>
        <v>0</v>
      </c>
      <c r="BO2130" s="1215">
        <v>67</v>
      </c>
      <c r="BP2130" s="1216"/>
      <c r="BQ2130" s="1217"/>
      <c r="BR2130" s="1218"/>
      <c r="BS2130" s="587">
        <f t="shared" si="467"/>
        <v>0</v>
      </c>
    </row>
    <row r="2131" spans="1:71" s="17" customFormat="1" ht="16.75" hidden="1" customHeight="1" outlineLevel="2">
      <c r="A2131" s="1215">
        <v>68</v>
      </c>
      <c r="B2131" s="1216"/>
      <c r="C2131" s="1217"/>
      <c r="D2131" s="1218"/>
      <c r="E2131" s="587">
        <f t="shared" si="456"/>
        <v>0</v>
      </c>
      <c r="G2131" s="1215">
        <v>68</v>
      </c>
      <c r="H2131" s="1216"/>
      <c r="I2131" s="1217"/>
      <c r="J2131" s="1218"/>
      <c r="K2131" s="587">
        <f t="shared" si="457"/>
        <v>0</v>
      </c>
      <c r="M2131" s="1215">
        <v>68</v>
      </c>
      <c r="N2131" s="1216"/>
      <c r="O2131" s="1217"/>
      <c r="P2131" s="1218"/>
      <c r="Q2131" s="587">
        <f t="shared" si="458"/>
        <v>0</v>
      </c>
      <c r="S2131" s="1215">
        <v>68</v>
      </c>
      <c r="T2131" s="1216"/>
      <c r="U2131" s="1217"/>
      <c r="V2131" s="1218"/>
      <c r="W2131" s="587">
        <f t="shared" si="459"/>
        <v>0</v>
      </c>
      <c r="Y2131" s="1215">
        <v>68</v>
      </c>
      <c r="Z2131" s="1216"/>
      <c r="AA2131" s="1217"/>
      <c r="AB2131" s="1218"/>
      <c r="AC2131" s="587">
        <f t="shared" si="460"/>
        <v>0</v>
      </c>
      <c r="AE2131" s="1215">
        <v>68</v>
      </c>
      <c r="AF2131" s="1216"/>
      <c r="AG2131" s="1217"/>
      <c r="AH2131" s="1218"/>
      <c r="AI2131" s="587">
        <f t="shared" si="461"/>
        <v>0</v>
      </c>
      <c r="AK2131" s="1215">
        <v>68</v>
      </c>
      <c r="AL2131" s="1216"/>
      <c r="AM2131" s="1217"/>
      <c r="AN2131" s="1218"/>
      <c r="AO2131" s="587">
        <f t="shared" si="462"/>
        <v>0</v>
      </c>
      <c r="AQ2131" s="1215">
        <v>68</v>
      </c>
      <c r="AR2131" s="1216"/>
      <c r="AS2131" s="1217"/>
      <c r="AT2131" s="1218"/>
      <c r="AU2131" s="587">
        <f t="shared" si="463"/>
        <v>0</v>
      </c>
      <c r="AW2131" s="1215">
        <v>68</v>
      </c>
      <c r="AX2131" s="1216"/>
      <c r="AY2131" s="1217"/>
      <c r="AZ2131" s="1218"/>
      <c r="BA2131" s="587">
        <f t="shared" si="464"/>
        <v>0</v>
      </c>
      <c r="BC2131" s="1215">
        <v>68</v>
      </c>
      <c r="BD2131" s="1216"/>
      <c r="BE2131" s="1217"/>
      <c r="BF2131" s="1218"/>
      <c r="BG2131" s="587">
        <f t="shared" si="465"/>
        <v>0</v>
      </c>
      <c r="BI2131" s="1215">
        <v>68</v>
      </c>
      <c r="BJ2131" s="1216"/>
      <c r="BK2131" s="1217"/>
      <c r="BL2131" s="1218"/>
      <c r="BM2131" s="587">
        <f t="shared" si="466"/>
        <v>0</v>
      </c>
      <c r="BO2131" s="1215">
        <v>68</v>
      </c>
      <c r="BP2131" s="1216"/>
      <c r="BQ2131" s="1217"/>
      <c r="BR2131" s="1218"/>
      <c r="BS2131" s="587">
        <f t="shared" si="467"/>
        <v>0</v>
      </c>
    </row>
    <row r="2132" spans="1:71" s="17" customFormat="1" ht="16.75" hidden="1" customHeight="1" outlineLevel="2">
      <c r="A2132" s="1215">
        <v>69</v>
      </c>
      <c r="B2132" s="1216"/>
      <c r="C2132" s="1217"/>
      <c r="D2132" s="1218"/>
      <c r="E2132" s="587">
        <f t="shared" si="456"/>
        <v>0</v>
      </c>
      <c r="G2132" s="1215">
        <v>69</v>
      </c>
      <c r="H2132" s="1216"/>
      <c r="I2132" s="1217"/>
      <c r="J2132" s="1218"/>
      <c r="K2132" s="587">
        <f t="shared" si="457"/>
        <v>0</v>
      </c>
      <c r="M2132" s="1215">
        <v>69</v>
      </c>
      <c r="N2132" s="1216"/>
      <c r="O2132" s="1217"/>
      <c r="P2132" s="1218"/>
      <c r="Q2132" s="587">
        <f t="shared" si="458"/>
        <v>0</v>
      </c>
      <c r="S2132" s="1215">
        <v>69</v>
      </c>
      <c r="T2132" s="1216"/>
      <c r="U2132" s="1217"/>
      <c r="V2132" s="1218"/>
      <c r="W2132" s="587">
        <f t="shared" si="459"/>
        <v>0</v>
      </c>
      <c r="Y2132" s="1215">
        <v>69</v>
      </c>
      <c r="Z2132" s="1216"/>
      <c r="AA2132" s="1217"/>
      <c r="AB2132" s="1218"/>
      <c r="AC2132" s="587">
        <f t="shared" si="460"/>
        <v>0</v>
      </c>
      <c r="AE2132" s="1215">
        <v>69</v>
      </c>
      <c r="AF2132" s="1216"/>
      <c r="AG2132" s="1217"/>
      <c r="AH2132" s="1218"/>
      <c r="AI2132" s="587">
        <f t="shared" si="461"/>
        <v>0</v>
      </c>
      <c r="AK2132" s="1215">
        <v>69</v>
      </c>
      <c r="AL2132" s="1216"/>
      <c r="AM2132" s="1217"/>
      <c r="AN2132" s="1218"/>
      <c r="AO2132" s="587">
        <f t="shared" si="462"/>
        <v>0</v>
      </c>
      <c r="AQ2132" s="1215">
        <v>69</v>
      </c>
      <c r="AR2132" s="1216"/>
      <c r="AS2132" s="1217"/>
      <c r="AT2132" s="1218"/>
      <c r="AU2132" s="587">
        <f t="shared" si="463"/>
        <v>0</v>
      </c>
      <c r="AW2132" s="1215">
        <v>69</v>
      </c>
      <c r="AX2132" s="1216"/>
      <c r="AY2132" s="1217"/>
      <c r="AZ2132" s="1218"/>
      <c r="BA2132" s="587">
        <f t="shared" si="464"/>
        <v>0</v>
      </c>
      <c r="BC2132" s="1215">
        <v>69</v>
      </c>
      <c r="BD2132" s="1216"/>
      <c r="BE2132" s="1217"/>
      <c r="BF2132" s="1218"/>
      <c r="BG2132" s="587">
        <f t="shared" si="465"/>
        <v>0</v>
      </c>
      <c r="BI2132" s="1215">
        <v>69</v>
      </c>
      <c r="BJ2132" s="1216"/>
      <c r="BK2132" s="1217"/>
      <c r="BL2132" s="1218"/>
      <c r="BM2132" s="587">
        <f t="shared" si="466"/>
        <v>0</v>
      </c>
      <c r="BO2132" s="1215">
        <v>69</v>
      </c>
      <c r="BP2132" s="1216"/>
      <c r="BQ2132" s="1217"/>
      <c r="BR2132" s="1218"/>
      <c r="BS2132" s="587">
        <f t="shared" si="467"/>
        <v>0</v>
      </c>
    </row>
    <row r="2133" spans="1:71" s="17" customFormat="1" ht="16.75" hidden="1" customHeight="1" outlineLevel="2">
      <c r="A2133" s="1215">
        <v>70</v>
      </c>
      <c r="B2133" s="1216"/>
      <c r="C2133" s="1217"/>
      <c r="D2133" s="1218"/>
      <c r="E2133" s="587">
        <f t="shared" si="456"/>
        <v>0</v>
      </c>
      <c r="G2133" s="1215">
        <v>70</v>
      </c>
      <c r="H2133" s="1216"/>
      <c r="I2133" s="1217"/>
      <c r="J2133" s="1218"/>
      <c r="K2133" s="587">
        <f t="shared" si="457"/>
        <v>0</v>
      </c>
      <c r="M2133" s="1215">
        <v>70</v>
      </c>
      <c r="N2133" s="1216"/>
      <c r="O2133" s="1217"/>
      <c r="P2133" s="1218"/>
      <c r="Q2133" s="587">
        <f t="shared" si="458"/>
        <v>0</v>
      </c>
      <c r="S2133" s="1215">
        <v>70</v>
      </c>
      <c r="T2133" s="1216"/>
      <c r="U2133" s="1217"/>
      <c r="V2133" s="1218"/>
      <c r="W2133" s="587">
        <f t="shared" si="459"/>
        <v>0</v>
      </c>
      <c r="Y2133" s="1215">
        <v>70</v>
      </c>
      <c r="Z2133" s="1216"/>
      <c r="AA2133" s="1217"/>
      <c r="AB2133" s="1218"/>
      <c r="AC2133" s="587">
        <f t="shared" si="460"/>
        <v>0</v>
      </c>
      <c r="AE2133" s="1215">
        <v>70</v>
      </c>
      <c r="AF2133" s="1216"/>
      <c r="AG2133" s="1217"/>
      <c r="AH2133" s="1218"/>
      <c r="AI2133" s="587">
        <f t="shared" si="461"/>
        <v>0</v>
      </c>
      <c r="AK2133" s="1215">
        <v>70</v>
      </c>
      <c r="AL2133" s="1216"/>
      <c r="AM2133" s="1217"/>
      <c r="AN2133" s="1218"/>
      <c r="AO2133" s="587">
        <f t="shared" si="462"/>
        <v>0</v>
      </c>
      <c r="AQ2133" s="1215">
        <v>70</v>
      </c>
      <c r="AR2133" s="1216"/>
      <c r="AS2133" s="1217"/>
      <c r="AT2133" s="1218"/>
      <c r="AU2133" s="587">
        <f t="shared" si="463"/>
        <v>0</v>
      </c>
      <c r="AW2133" s="1215">
        <v>70</v>
      </c>
      <c r="AX2133" s="1216"/>
      <c r="AY2133" s="1217"/>
      <c r="AZ2133" s="1218"/>
      <c r="BA2133" s="587">
        <f t="shared" si="464"/>
        <v>0</v>
      </c>
      <c r="BC2133" s="1215">
        <v>70</v>
      </c>
      <c r="BD2133" s="1216"/>
      <c r="BE2133" s="1217"/>
      <c r="BF2133" s="1218"/>
      <c r="BG2133" s="587">
        <f t="shared" si="465"/>
        <v>0</v>
      </c>
      <c r="BI2133" s="1215">
        <v>70</v>
      </c>
      <c r="BJ2133" s="1216"/>
      <c r="BK2133" s="1217"/>
      <c r="BL2133" s="1218"/>
      <c r="BM2133" s="587">
        <f t="shared" si="466"/>
        <v>0</v>
      </c>
      <c r="BO2133" s="1215">
        <v>70</v>
      </c>
      <c r="BP2133" s="1216"/>
      <c r="BQ2133" s="1217"/>
      <c r="BR2133" s="1218"/>
      <c r="BS2133" s="587">
        <f t="shared" si="467"/>
        <v>0</v>
      </c>
    </row>
    <row r="2134" spans="1:71" s="17" customFormat="1" ht="16.75" hidden="1" customHeight="1" outlineLevel="2">
      <c r="A2134" s="1215">
        <v>71</v>
      </c>
      <c r="B2134" s="1216"/>
      <c r="C2134" s="1217"/>
      <c r="D2134" s="1218"/>
      <c r="E2134" s="587">
        <f t="shared" si="456"/>
        <v>0</v>
      </c>
      <c r="G2134" s="1215">
        <v>71</v>
      </c>
      <c r="H2134" s="1216"/>
      <c r="I2134" s="1217"/>
      <c r="J2134" s="1218"/>
      <c r="K2134" s="587">
        <f t="shared" si="457"/>
        <v>0</v>
      </c>
      <c r="M2134" s="1215">
        <v>71</v>
      </c>
      <c r="N2134" s="1216"/>
      <c r="O2134" s="1217"/>
      <c r="P2134" s="1218"/>
      <c r="Q2134" s="587">
        <f t="shared" si="458"/>
        <v>0</v>
      </c>
      <c r="S2134" s="1215">
        <v>71</v>
      </c>
      <c r="T2134" s="1216"/>
      <c r="U2134" s="1217"/>
      <c r="V2134" s="1218"/>
      <c r="W2134" s="587">
        <f t="shared" si="459"/>
        <v>0</v>
      </c>
      <c r="Y2134" s="1215">
        <v>71</v>
      </c>
      <c r="Z2134" s="1216"/>
      <c r="AA2134" s="1217"/>
      <c r="AB2134" s="1218"/>
      <c r="AC2134" s="587">
        <f t="shared" si="460"/>
        <v>0</v>
      </c>
      <c r="AE2134" s="1215">
        <v>71</v>
      </c>
      <c r="AF2134" s="1216"/>
      <c r="AG2134" s="1217"/>
      <c r="AH2134" s="1218"/>
      <c r="AI2134" s="587">
        <f t="shared" si="461"/>
        <v>0</v>
      </c>
      <c r="AK2134" s="1215">
        <v>71</v>
      </c>
      <c r="AL2134" s="1216"/>
      <c r="AM2134" s="1217"/>
      <c r="AN2134" s="1218"/>
      <c r="AO2134" s="587">
        <f t="shared" si="462"/>
        <v>0</v>
      </c>
      <c r="AQ2134" s="1215">
        <v>71</v>
      </c>
      <c r="AR2134" s="1216"/>
      <c r="AS2134" s="1217"/>
      <c r="AT2134" s="1218"/>
      <c r="AU2134" s="587">
        <f t="shared" si="463"/>
        <v>0</v>
      </c>
      <c r="AW2134" s="1215">
        <v>71</v>
      </c>
      <c r="AX2134" s="1216"/>
      <c r="AY2134" s="1217"/>
      <c r="AZ2134" s="1218"/>
      <c r="BA2134" s="587">
        <f t="shared" si="464"/>
        <v>0</v>
      </c>
      <c r="BC2134" s="1215">
        <v>71</v>
      </c>
      <c r="BD2134" s="1216"/>
      <c r="BE2134" s="1217"/>
      <c r="BF2134" s="1218"/>
      <c r="BG2134" s="587">
        <f t="shared" si="465"/>
        <v>0</v>
      </c>
      <c r="BI2134" s="1215">
        <v>71</v>
      </c>
      <c r="BJ2134" s="1216"/>
      <c r="BK2134" s="1217"/>
      <c r="BL2134" s="1218"/>
      <c r="BM2134" s="587">
        <f t="shared" si="466"/>
        <v>0</v>
      </c>
      <c r="BO2134" s="1215">
        <v>71</v>
      </c>
      <c r="BP2134" s="1216"/>
      <c r="BQ2134" s="1217"/>
      <c r="BR2134" s="1218"/>
      <c r="BS2134" s="587">
        <f t="shared" si="467"/>
        <v>0</v>
      </c>
    </row>
    <row r="2135" spans="1:71" s="17" customFormat="1" ht="16.75" hidden="1" customHeight="1" outlineLevel="2">
      <c r="A2135" s="1215">
        <v>72</v>
      </c>
      <c r="B2135" s="1216"/>
      <c r="C2135" s="1217"/>
      <c r="D2135" s="1218"/>
      <c r="E2135" s="587">
        <f t="shared" si="456"/>
        <v>0</v>
      </c>
      <c r="G2135" s="1215">
        <v>72</v>
      </c>
      <c r="H2135" s="1216"/>
      <c r="I2135" s="1217"/>
      <c r="J2135" s="1218"/>
      <c r="K2135" s="587">
        <f t="shared" si="457"/>
        <v>0</v>
      </c>
      <c r="M2135" s="1215">
        <v>72</v>
      </c>
      <c r="N2135" s="1216"/>
      <c r="O2135" s="1217"/>
      <c r="P2135" s="1218"/>
      <c r="Q2135" s="587">
        <f t="shared" si="458"/>
        <v>0</v>
      </c>
      <c r="S2135" s="1215">
        <v>72</v>
      </c>
      <c r="T2135" s="1216"/>
      <c r="U2135" s="1217"/>
      <c r="V2135" s="1218"/>
      <c r="W2135" s="587">
        <f t="shared" si="459"/>
        <v>0</v>
      </c>
      <c r="Y2135" s="1215">
        <v>72</v>
      </c>
      <c r="Z2135" s="1216"/>
      <c r="AA2135" s="1217"/>
      <c r="AB2135" s="1218"/>
      <c r="AC2135" s="587">
        <f t="shared" si="460"/>
        <v>0</v>
      </c>
      <c r="AE2135" s="1215">
        <v>72</v>
      </c>
      <c r="AF2135" s="1216"/>
      <c r="AG2135" s="1217"/>
      <c r="AH2135" s="1218"/>
      <c r="AI2135" s="587">
        <f t="shared" si="461"/>
        <v>0</v>
      </c>
      <c r="AK2135" s="1215">
        <v>72</v>
      </c>
      <c r="AL2135" s="1216"/>
      <c r="AM2135" s="1217"/>
      <c r="AN2135" s="1218"/>
      <c r="AO2135" s="587">
        <f t="shared" si="462"/>
        <v>0</v>
      </c>
      <c r="AQ2135" s="1215">
        <v>72</v>
      </c>
      <c r="AR2135" s="1216"/>
      <c r="AS2135" s="1217"/>
      <c r="AT2135" s="1218"/>
      <c r="AU2135" s="587">
        <f t="shared" si="463"/>
        <v>0</v>
      </c>
      <c r="AW2135" s="1215">
        <v>72</v>
      </c>
      <c r="AX2135" s="1216"/>
      <c r="AY2135" s="1217"/>
      <c r="AZ2135" s="1218"/>
      <c r="BA2135" s="587">
        <f t="shared" si="464"/>
        <v>0</v>
      </c>
      <c r="BC2135" s="1215">
        <v>72</v>
      </c>
      <c r="BD2135" s="1216"/>
      <c r="BE2135" s="1217"/>
      <c r="BF2135" s="1218"/>
      <c r="BG2135" s="587">
        <f t="shared" si="465"/>
        <v>0</v>
      </c>
      <c r="BI2135" s="1215">
        <v>72</v>
      </c>
      <c r="BJ2135" s="1216"/>
      <c r="BK2135" s="1217"/>
      <c r="BL2135" s="1218"/>
      <c r="BM2135" s="587">
        <f t="shared" si="466"/>
        <v>0</v>
      </c>
      <c r="BO2135" s="1215">
        <v>72</v>
      </c>
      <c r="BP2135" s="1216"/>
      <c r="BQ2135" s="1217"/>
      <c r="BR2135" s="1218"/>
      <c r="BS2135" s="587">
        <f t="shared" si="467"/>
        <v>0</v>
      </c>
    </row>
    <row r="2136" spans="1:71" s="17" customFormat="1" ht="16.75" hidden="1" customHeight="1" outlineLevel="2">
      <c r="A2136" s="1215">
        <v>73</v>
      </c>
      <c r="B2136" s="1216"/>
      <c r="C2136" s="1217"/>
      <c r="D2136" s="1218"/>
      <c r="E2136" s="587">
        <f t="shared" si="456"/>
        <v>0</v>
      </c>
      <c r="G2136" s="1215">
        <v>73</v>
      </c>
      <c r="H2136" s="1216"/>
      <c r="I2136" s="1217"/>
      <c r="J2136" s="1218"/>
      <c r="K2136" s="587">
        <f t="shared" si="457"/>
        <v>0</v>
      </c>
      <c r="M2136" s="1215">
        <v>73</v>
      </c>
      <c r="N2136" s="1216"/>
      <c r="O2136" s="1217"/>
      <c r="P2136" s="1218"/>
      <c r="Q2136" s="587">
        <f t="shared" si="458"/>
        <v>0</v>
      </c>
      <c r="S2136" s="1215">
        <v>73</v>
      </c>
      <c r="T2136" s="1216"/>
      <c r="U2136" s="1217"/>
      <c r="V2136" s="1218"/>
      <c r="W2136" s="587">
        <f t="shared" si="459"/>
        <v>0</v>
      </c>
      <c r="Y2136" s="1215">
        <v>73</v>
      </c>
      <c r="Z2136" s="1216"/>
      <c r="AA2136" s="1217"/>
      <c r="AB2136" s="1218"/>
      <c r="AC2136" s="587">
        <f t="shared" si="460"/>
        <v>0</v>
      </c>
      <c r="AE2136" s="1215">
        <v>73</v>
      </c>
      <c r="AF2136" s="1216"/>
      <c r="AG2136" s="1217"/>
      <c r="AH2136" s="1218"/>
      <c r="AI2136" s="587">
        <f t="shared" si="461"/>
        <v>0</v>
      </c>
      <c r="AK2136" s="1215">
        <v>73</v>
      </c>
      <c r="AL2136" s="1216"/>
      <c r="AM2136" s="1217"/>
      <c r="AN2136" s="1218"/>
      <c r="AO2136" s="587">
        <f t="shared" si="462"/>
        <v>0</v>
      </c>
      <c r="AQ2136" s="1215">
        <v>73</v>
      </c>
      <c r="AR2136" s="1216"/>
      <c r="AS2136" s="1217"/>
      <c r="AT2136" s="1218"/>
      <c r="AU2136" s="587">
        <f t="shared" si="463"/>
        <v>0</v>
      </c>
      <c r="AW2136" s="1215">
        <v>73</v>
      </c>
      <c r="AX2136" s="1216"/>
      <c r="AY2136" s="1217"/>
      <c r="AZ2136" s="1218"/>
      <c r="BA2136" s="587">
        <f t="shared" si="464"/>
        <v>0</v>
      </c>
      <c r="BC2136" s="1215">
        <v>73</v>
      </c>
      <c r="BD2136" s="1216"/>
      <c r="BE2136" s="1217"/>
      <c r="BF2136" s="1218"/>
      <c r="BG2136" s="587">
        <f t="shared" si="465"/>
        <v>0</v>
      </c>
      <c r="BI2136" s="1215">
        <v>73</v>
      </c>
      <c r="BJ2136" s="1216"/>
      <c r="BK2136" s="1217"/>
      <c r="BL2136" s="1218"/>
      <c r="BM2136" s="587">
        <f t="shared" si="466"/>
        <v>0</v>
      </c>
      <c r="BO2136" s="1215">
        <v>73</v>
      </c>
      <c r="BP2136" s="1216"/>
      <c r="BQ2136" s="1217"/>
      <c r="BR2136" s="1218"/>
      <c r="BS2136" s="587">
        <f t="shared" si="467"/>
        <v>0</v>
      </c>
    </row>
    <row r="2137" spans="1:71" s="17" customFormat="1" ht="16.75" hidden="1" customHeight="1" outlineLevel="2">
      <c r="A2137" s="1215">
        <v>74</v>
      </c>
      <c r="B2137" s="1216"/>
      <c r="C2137" s="1217"/>
      <c r="D2137" s="1218"/>
      <c r="E2137" s="587">
        <f t="shared" si="456"/>
        <v>0</v>
      </c>
      <c r="G2137" s="1215">
        <v>74</v>
      </c>
      <c r="H2137" s="1216"/>
      <c r="I2137" s="1217"/>
      <c r="J2137" s="1218"/>
      <c r="K2137" s="587">
        <f t="shared" si="457"/>
        <v>0</v>
      </c>
      <c r="M2137" s="1215">
        <v>74</v>
      </c>
      <c r="N2137" s="1216"/>
      <c r="O2137" s="1217"/>
      <c r="P2137" s="1218"/>
      <c r="Q2137" s="587">
        <f t="shared" si="458"/>
        <v>0</v>
      </c>
      <c r="S2137" s="1215">
        <v>74</v>
      </c>
      <c r="T2137" s="1216"/>
      <c r="U2137" s="1217"/>
      <c r="V2137" s="1218"/>
      <c r="W2137" s="587">
        <f t="shared" si="459"/>
        <v>0</v>
      </c>
      <c r="Y2137" s="1215">
        <v>74</v>
      </c>
      <c r="Z2137" s="1216"/>
      <c r="AA2137" s="1217"/>
      <c r="AB2137" s="1218"/>
      <c r="AC2137" s="587">
        <f t="shared" si="460"/>
        <v>0</v>
      </c>
      <c r="AE2137" s="1215">
        <v>74</v>
      </c>
      <c r="AF2137" s="1216"/>
      <c r="AG2137" s="1217"/>
      <c r="AH2137" s="1218"/>
      <c r="AI2137" s="587">
        <f t="shared" si="461"/>
        <v>0</v>
      </c>
      <c r="AK2137" s="1215">
        <v>74</v>
      </c>
      <c r="AL2137" s="1216"/>
      <c r="AM2137" s="1217"/>
      <c r="AN2137" s="1218"/>
      <c r="AO2137" s="587">
        <f t="shared" si="462"/>
        <v>0</v>
      </c>
      <c r="AQ2137" s="1215">
        <v>74</v>
      </c>
      <c r="AR2137" s="1216"/>
      <c r="AS2137" s="1217"/>
      <c r="AT2137" s="1218"/>
      <c r="AU2137" s="587">
        <f t="shared" si="463"/>
        <v>0</v>
      </c>
      <c r="AW2137" s="1215">
        <v>74</v>
      </c>
      <c r="AX2137" s="1216"/>
      <c r="AY2137" s="1217"/>
      <c r="AZ2137" s="1218"/>
      <c r="BA2137" s="587">
        <f t="shared" si="464"/>
        <v>0</v>
      </c>
      <c r="BC2137" s="1215">
        <v>74</v>
      </c>
      <c r="BD2137" s="1216"/>
      <c r="BE2137" s="1217"/>
      <c r="BF2137" s="1218"/>
      <c r="BG2137" s="587">
        <f t="shared" si="465"/>
        <v>0</v>
      </c>
      <c r="BI2137" s="1215">
        <v>74</v>
      </c>
      <c r="BJ2137" s="1216"/>
      <c r="BK2137" s="1217"/>
      <c r="BL2137" s="1218"/>
      <c r="BM2137" s="587">
        <f t="shared" si="466"/>
        <v>0</v>
      </c>
      <c r="BO2137" s="1215">
        <v>74</v>
      </c>
      <c r="BP2137" s="1216"/>
      <c r="BQ2137" s="1217"/>
      <c r="BR2137" s="1218"/>
      <c r="BS2137" s="587">
        <f t="shared" si="467"/>
        <v>0</v>
      </c>
    </row>
    <row r="2138" spans="1:71" s="17" customFormat="1" ht="16.75" hidden="1" customHeight="1" outlineLevel="2">
      <c r="A2138" s="1215">
        <v>75</v>
      </c>
      <c r="B2138" s="1216"/>
      <c r="C2138" s="1217"/>
      <c r="D2138" s="1218"/>
      <c r="E2138" s="587">
        <f t="shared" si="456"/>
        <v>0</v>
      </c>
      <c r="G2138" s="1215">
        <v>75</v>
      </c>
      <c r="H2138" s="1216"/>
      <c r="I2138" s="1217"/>
      <c r="J2138" s="1218"/>
      <c r="K2138" s="587">
        <f t="shared" si="457"/>
        <v>0</v>
      </c>
      <c r="M2138" s="1215">
        <v>75</v>
      </c>
      <c r="N2138" s="1216"/>
      <c r="O2138" s="1217"/>
      <c r="P2138" s="1218"/>
      <c r="Q2138" s="587">
        <f t="shared" si="458"/>
        <v>0</v>
      </c>
      <c r="S2138" s="1215">
        <v>75</v>
      </c>
      <c r="T2138" s="1216"/>
      <c r="U2138" s="1217"/>
      <c r="V2138" s="1218"/>
      <c r="W2138" s="587">
        <f t="shared" si="459"/>
        <v>0</v>
      </c>
      <c r="Y2138" s="1215">
        <v>75</v>
      </c>
      <c r="Z2138" s="1216"/>
      <c r="AA2138" s="1217"/>
      <c r="AB2138" s="1218"/>
      <c r="AC2138" s="587">
        <f t="shared" si="460"/>
        <v>0</v>
      </c>
      <c r="AE2138" s="1215">
        <v>75</v>
      </c>
      <c r="AF2138" s="1216"/>
      <c r="AG2138" s="1217"/>
      <c r="AH2138" s="1218"/>
      <c r="AI2138" s="587">
        <f t="shared" si="461"/>
        <v>0</v>
      </c>
      <c r="AK2138" s="1215">
        <v>75</v>
      </c>
      <c r="AL2138" s="1216"/>
      <c r="AM2138" s="1217"/>
      <c r="AN2138" s="1218"/>
      <c r="AO2138" s="587">
        <f t="shared" si="462"/>
        <v>0</v>
      </c>
      <c r="AQ2138" s="1215">
        <v>75</v>
      </c>
      <c r="AR2138" s="1216"/>
      <c r="AS2138" s="1217"/>
      <c r="AT2138" s="1218"/>
      <c r="AU2138" s="587">
        <f t="shared" si="463"/>
        <v>0</v>
      </c>
      <c r="AW2138" s="1215">
        <v>75</v>
      </c>
      <c r="AX2138" s="1216"/>
      <c r="AY2138" s="1217"/>
      <c r="AZ2138" s="1218"/>
      <c r="BA2138" s="587">
        <f t="shared" si="464"/>
        <v>0</v>
      </c>
      <c r="BC2138" s="1215">
        <v>75</v>
      </c>
      <c r="BD2138" s="1216"/>
      <c r="BE2138" s="1217"/>
      <c r="BF2138" s="1218"/>
      <c r="BG2138" s="587">
        <f t="shared" si="465"/>
        <v>0</v>
      </c>
      <c r="BI2138" s="1215">
        <v>75</v>
      </c>
      <c r="BJ2138" s="1216"/>
      <c r="BK2138" s="1217"/>
      <c r="BL2138" s="1218"/>
      <c r="BM2138" s="587">
        <f t="shared" si="466"/>
        <v>0</v>
      </c>
      <c r="BO2138" s="1215">
        <v>75</v>
      </c>
      <c r="BP2138" s="1216"/>
      <c r="BQ2138" s="1217"/>
      <c r="BR2138" s="1218"/>
      <c r="BS2138" s="587">
        <f t="shared" si="467"/>
        <v>0</v>
      </c>
    </row>
    <row r="2139" spans="1:71" s="17" customFormat="1" ht="16.75" hidden="1" customHeight="1" outlineLevel="2">
      <c r="A2139" s="1215">
        <v>76</v>
      </c>
      <c r="B2139" s="1216"/>
      <c r="C2139" s="1217"/>
      <c r="D2139" s="1218"/>
      <c r="E2139" s="587">
        <f t="shared" si="456"/>
        <v>0</v>
      </c>
      <c r="G2139" s="1215">
        <v>76</v>
      </c>
      <c r="H2139" s="1216"/>
      <c r="I2139" s="1217"/>
      <c r="J2139" s="1218"/>
      <c r="K2139" s="587">
        <f t="shared" si="457"/>
        <v>0</v>
      </c>
      <c r="M2139" s="1215">
        <v>76</v>
      </c>
      <c r="N2139" s="1216"/>
      <c r="O2139" s="1217"/>
      <c r="P2139" s="1218"/>
      <c r="Q2139" s="587">
        <f t="shared" si="458"/>
        <v>0</v>
      </c>
      <c r="S2139" s="1215">
        <v>76</v>
      </c>
      <c r="T2139" s="1216"/>
      <c r="U2139" s="1217"/>
      <c r="V2139" s="1218"/>
      <c r="W2139" s="587">
        <f t="shared" si="459"/>
        <v>0</v>
      </c>
      <c r="Y2139" s="1215">
        <v>76</v>
      </c>
      <c r="Z2139" s="1216"/>
      <c r="AA2139" s="1217"/>
      <c r="AB2139" s="1218"/>
      <c r="AC2139" s="587">
        <f t="shared" si="460"/>
        <v>0</v>
      </c>
      <c r="AE2139" s="1215">
        <v>76</v>
      </c>
      <c r="AF2139" s="1216"/>
      <c r="AG2139" s="1217"/>
      <c r="AH2139" s="1218"/>
      <c r="AI2139" s="587">
        <f t="shared" si="461"/>
        <v>0</v>
      </c>
      <c r="AK2139" s="1215">
        <v>76</v>
      </c>
      <c r="AL2139" s="1216"/>
      <c r="AM2139" s="1217"/>
      <c r="AN2139" s="1218"/>
      <c r="AO2139" s="587">
        <f t="shared" si="462"/>
        <v>0</v>
      </c>
      <c r="AQ2139" s="1215">
        <v>76</v>
      </c>
      <c r="AR2139" s="1216"/>
      <c r="AS2139" s="1217"/>
      <c r="AT2139" s="1218"/>
      <c r="AU2139" s="587">
        <f t="shared" si="463"/>
        <v>0</v>
      </c>
      <c r="AW2139" s="1215">
        <v>76</v>
      </c>
      <c r="AX2139" s="1216"/>
      <c r="AY2139" s="1217"/>
      <c r="AZ2139" s="1218"/>
      <c r="BA2139" s="587">
        <f t="shared" si="464"/>
        <v>0</v>
      </c>
      <c r="BC2139" s="1215">
        <v>76</v>
      </c>
      <c r="BD2139" s="1216"/>
      <c r="BE2139" s="1217"/>
      <c r="BF2139" s="1218"/>
      <c r="BG2139" s="587">
        <f t="shared" si="465"/>
        <v>0</v>
      </c>
      <c r="BI2139" s="1215">
        <v>76</v>
      </c>
      <c r="BJ2139" s="1216"/>
      <c r="BK2139" s="1217"/>
      <c r="BL2139" s="1218"/>
      <c r="BM2139" s="587">
        <f t="shared" si="466"/>
        <v>0</v>
      </c>
      <c r="BO2139" s="1215">
        <v>76</v>
      </c>
      <c r="BP2139" s="1216"/>
      <c r="BQ2139" s="1217"/>
      <c r="BR2139" s="1218"/>
      <c r="BS2139" s="587">
        <f t="shared" si="467"/>
        <v>0</v>
      </c>
    </row>
    <row r="2140" spans="1:71" s="17" customFormat="1" ht="16.75" hidden="1" customHeight="1" outlineLevel="2">
      <c r="A2140" s="1215">
        <v>77</v>
      </c>
      <c r="B2140" s="1216"/>
      <c r="C2140" s="1217"/>
      <c r="D2140" s="1218"/>
      <c r="E2140" s="587">
        <f t="shared" si="456"/>
        <v>0</v>
      </c>
      <c r="G2140" s="1215">
        <v>77</v>
      </c>
      <c r="H2140" s="1216"/>
      <c r="I2140" s="1217"/>
      <c r="J2140" s="1218"/>
      <c r="K2140" s="587">
        <f t="shared" si="457"/>
        <v>0</v>
      </c>
      <c r="M2140" s="1215">
        <v>77</v>
      </c>
      <c r="N2140" s="1216"/>
      <c r="O2140" s="1217"/>
      <c r="P2140" s="1218"/>
      <c r="Q2140" s="587">
        <f t="shared" si="458"/>
        <v>0</v>
      </c>
      <c r="S2140" s="1215">
        <v>77</v>
      </c>
      <c r="T2140" s="1216"/>
      <c r="U2140" s="1217"/>
      <c r="V2140" s="1218"/>
      <c r="W2140" s="587">
        <f t="shared" si="459"/>
        <v>0</v>
      </c>
      <c r="Y2140" s="1215">
        <v>77</v>
      </c>
      <c r="Z2140" s="1216"/>
      <c r="AA2140" s="1217"/>
      <c r="AB2140" s="1218"/>
      <c r="AC2140" s="587">
        <f t="shared" si="460"/>
        <v>0</v>
      </c>
      <c r="AE2140" s="1215">
        <v>77</v>
      </c>
      <c r="AF2140" s="1216"/>
      <c r="AG2140" s="1217"/>
      <c r="AH2140" s="1218"/>
      <c r="AI2140" s="587">
        <f t="shared" si="461"/>
        <v>0</v>
      </c>
      <c r="AK2140" s="1215">
        <v>77</v>
      </c>
      <c r="AL2140" s="1216"/>
      <c r="AM2140" s="1217"/>
      <c r="AN2140" s="1218"/>
      <c r="AO2140" s="587">
        <f t="shared" si="462"/>
        <v>0</v>
      </c>
      <c r="AQ2140" s="1215">
        <v>77</v>
      </c>
      <c r="AR2140" s="1216"/>
      <c r="AS2140" s="1217"/>
      <c r="AT2140" s="1218"/>
      <c r="AU2140" s="587">
        <f t="shared" si="463"/>
        <v>0</v>
      </c>
      <c r="AW2140" s="1215">
        <v>77</v>
      </c>
      <c r="AX2140" s="1216"/>
      <c r="AY2140" s="1217"/>
      <c r="AZ2140" s="1218"/>
      <c r="BA2140" s="587">
        <f t="shared" si="464"/>
        <v>0</v>
      </c>
      <c r="BC2140" s="1215">
        <v>77</v>
      </c>
      <c r="BD2140" s="1216"/>
      <c r="BE2140" s="1217"/>
      <c r="BF2140" s="1218"/>
      <c r="BG2140" s="587">
        <f t="shared" si="465"/>
        <v>0</v>
      </c>
      <c r="BI2140" s="1215">
        <v>77</v>
      </c>
      <c r="BJ2140" s="1216"/>
      <c r="BK2140" s="1217"/>
      <c r="BL2140" s="1218"/>
      <c r="BM2140" s="587">
        <f t="shared" si="466"/>
        <v>0</v>
      </c>
      <c r="BO2140" s="1215">
        <v>77</v>
      </c>
      <c r="BP2140" s="1216"/>
      <c r="BQ2140" s="1217"/>
      <c r="BR2140" s="1218"/>
      <c r="BS2140" s="587">
        <f t="shared" si="467"/>
        <v>0</v>
      </c>
    </row>
    <row r="2141" spans="1:71" s="17" customFormat="1" ht="16.75" hidden="1" customHeight="1" outlineLevel="2">
      <c r="A2141" s="1215">
        <v>78</v>
      </c>
      <c r="B2141" s="1216"/>
      <c r="C2141" s="1217"/>
      <c r="D2141" s="1218"/>
      <c r="E2141" s="587">
        <f t="shared" si="456"/>
        <v>0</v>
      </c>
      <c r="G2141" s="1215">
        <v>78</v>
      </c>
      <c r="H2141" s="1216"/>
      <c r="I2141" s="1217"/>
      <c r="J2141" s="1218"/>
      <c r="K2141" s="587">
        <f t="shared" si="457"/>
        <v>0</v>
      </c>
      <c r="M2141" s="1215">
        <v>78</v>
      </c>
      <c r="N2141" s="1216"/>
      <c r="O2141" s="1217"/>
      <c r="P2141" s="1218"/>
      <c r="Q2141" s="587">
        <f t="shared" si="458"/>
        <v>0</v>
      </c>
      <c r="S2141" s="1215">
        <v>78</v>
      </c>
      <c r="T2141" s="1216"/>
      <c r="U2141" s="1217"/>
      <c r="V2141" s="1218"/>
      <c r="W2141" s="587">
        <f t="shared" si="459"/>
        <v>0</v>
      </c>
      <c r="Y2141" s="1215">
        <v>78</v>
      </c>
      <c r="Z2141" s="1216"/>
      <c r="AA2141" s="1217"/>
      <c r="AB2141" s="1218"/>
      <c r="AC2141" s="587">
        <f t="shared" si="460"/>
        <v>0</v>
      </c>
      <c r="AE2141" s="1215">
        <v>78</v>
      </c>
      <c r="AF2141" s="1216"/>
      <c r="AG2141" s="1217"/>
      <c r="AH2141" s="1218"/>
      <c r="AI2141" s="587">
        <f t="shared" si="461"/>
        <v>0</v>
      </c>
      <c r="AK2141" s="1215">
        <v>78</v>
      </c>
      <c r="AL2141" s="1216"/>
      <c r="AM2141" s="1217"/>
      <c r="AN2141" s="1218"/>
      <c r="AO2141" s="587">
        <f t="shared" si="462"/>
        <v>0</v>
      </c>
      <c r="AQ2141" s="1215">
        <v>78</v>
      </c>
      <c r="AR2141" s="1216"/>
      <c r="AS2141" s="1217"/>
      <c r="AT2141" s="1218"/>
      <c r="AU2141" s="587">
        <f t="shared" si="463"/>
        <v>0</v>
      </c>
      <c r="AW2141" s="1215">
        <v>78</v>
      </c>
      <c r="AX2141" s="1216"/>
      <c r="AY2141" s="1217"/>
      <c r="AZ2141" s="1218"/>
      <c r="BA2141" s="587">
        <f t="shared" si="464"/>
        <v>0</v>
      </c>
      <c r="BC2141" s="1215">
        <v>78</v>
      </c>
      <c r="BD2141" s="1216"/>
      <c r="BE2141" s="1217"/>
      <c r="BF2141" s="1218"/>
      <c r="BG2141" s="587">
        <f t="shared" si="465"/>
        <v>0</v>
      </c>
      <c r="BI2141" s="1215">
        <v>78</v>
      </c>
      <c r="BJ2141" s="1216"/>
      <c r="BK2141" s="1217"/>
      <c r="BL2141" s="1218"/>
      <c r="BM2141" s="587">
        <f t="shared" si="466"/>
        <v>0</v>
      </c>
      <c r="BO2141" s="1215">
        <v>78</v>
      </c>
      <c r="BP2141" s="1216"/>
      <c r="BQ2141" s="1217"/>
      <c r="BR2141" s="1218"/>
      <c r="BS2141" s="587">
        <f t="shared" si="467"/>
        <v>0</v>
      </c>
    </row>
    <row r="2142" spans="1:71" s="17" customFormat="1" ht="16.75" hidden="1" customHeight="1" outlineLevel="2">
      <c r="A2142" s="1215">
        <v>79</v>
      </c>
      <c r="B2142" s="1216"/>
      <c r="C2142" s="1217"/>
      <c r="D2142" s="1218"/>
      <c r="E2142" s="587">
        <f t="shared" si="456"/>
        <v>0</v>
      </c>
      <c r="G2142" s="1215">
        <v>79</v>
      </c>
      <c r="H2142" s="1216"/>
      <c r="I2142" s="1217"/>
      <c r="J2142" s="1218"/>
      <c r="K2142" s="587">
        <f t="shared" si="457"/>
        <v>0</v>
      </c>
      <c r="M2142" s="1215">
        <v>79</v>
      </c>
      <c r="N2142" s="1216"/>
      <c r="O2142" s="1217"/>
      <c r="P2142" s="1218"/>
      <c r="Q2142" s="587">
        <f t="shared" si="458"/>
        <v>0</v>
      </c>
      <c r="S2142" s="1215">
        <v>79</v>
      </c>
      <c r="T2142" s="1216"/>
      <c r="U2142" s="1217"/>
      <c r="V2142" s="1218"/>
      <c r="W2142" s="587">
        <f t="shared" si="459"/>
        <v>0</v>
      </c>
      <c r="Y2142" s="1215">
        <v>79</v>
      </c>
      <c r="Z2142" s="1216"/>
      <c r="AA2142" s="1217"/>
      <c r="AB2142" s="1218"/>
      <c r="AC2142" s="587">
        <f t="shared" si="460"/>
        <v>0</v>
      </c>
      <c r="AE2142" s="1215">
        <v>79</v>
      </c>
      <c r="AF2142" s="1216"/>
      <c r="AG2142" s="1217"/>
      <c r="AH2142" s="1218"/>
      <c r="AI2142" s="587">
        <f t="shared" si="461"/>
        <v>0</v>
      </c>
      <c r="AK2142" s="1215">
        <v>79</v>
      </c>
      <c r="AL2142" s="1216"/>
      <c r="AM2142" s="1217"/>
      <c r="AN2142" s="1218"/>
      <c r="AO2142" s="587">
        <f t="shared" si="462"/>
        <v>0</v>
      </c>
      <c r="AQ2142" s="1215">
        <v>79</v>
      </c>
      <c r="AR2142" s="1216"/>
      <c r="AS2142" s="1217"/>
      <c r="AT2142" s="1218"/>
      <c r="AU2142" s="587">
        <f t="shared" si="463"/>
        <v>0</v>
      </c>
      <c r="AW2142" s="1215">
        <v>79</v>
      </c>
      <c r="AX2142" s="1216"/>
      <c r="AY2142" s="1217"/>
      <c r="AZ2142" s="1218"/>
      <c r="BA2142" s="587">
        <f t="shared" si="464"/>
        <v>0</v>
      </c>
      <c r="BC2142" s="1215">
        <v>79</v>
      </c>
      <c r="BD2142" s="1216"/>
      <c r="BE2142" s="1217"/>
      <c r="BF2142" s="1218"/>
      <c r="BG2142" s="587">
        <f t="shared" si="465"/>
        <v>0</v>
      </c>
      <c r="BI2142" s="1215">
        <v>79</v>
      </c>
      <c r="BJ2142" s="1216"/>
      <c r="BK2142" s="1217"/>
      <c r="BL2142" s="1218"/>
      <c r="BM2142" s="587">
        <f t="shared" si="466"/>
        <v>0</v>
      </c>
      <c r="BO2142" s="1215">
        <v>79</v>
      </c>
      <c r="BP2142" s="1216"/>
      <c r="BQ2142" s="1217"/>
      <c r="BR2142" s="1218"/>
      <c r="BS2142" s="587">
        <f t="shared" si="467"/>
        <v>0</v>
      </c>
    </row>
    <row r="2143" spans="1:71" s="17" customFormat="1" ht="16.75" hidden="1" customHeight="1" outlineLevel="2">
      <c r="A2143" s="1215">
        <v>80</v>
      </c>
      <c r="B2143" s="1216"/>
      <c r="C2143" s="1217"/>
      <c r="D2143" s="1218"/>
      <c r="E2143" s="587">
        <f t="shared" si="456"/>
        <v>0</v>
      </c>
      <c r="G2143" s="1215">
        <v>80</v>
      </c>
      <c r="H2143" s="1216"/>
      <c r="I2143" s="1217"/>
      <c r="J2143" s="1218"/>
      <c r="K2143" s="587">
        <f t="shared" si="457"/>
        <v>0</v>
      </c>
      <c r="M2143" s="1215">
        <v>80</v>
      </c>
      <c r="N2143" s="1216"/>
      <c r="O2143" s="1217"/>
      <c r="P2143" s="1218"/>
      <c r="Q2143" s="587">
        <f t="shared" si="458"/>
        <v>0</v>
      </c>
      <c r="S2143" s="1215">
        <v>80</v>
      </c>
      <c r="T2143" s="1216"/>
      <c r="U2143" s="1217"/>
      <c r="V2143" s="1218"/>
      <c r="W2143" s="587">
        <f t="shared" si="459"/>
        <v>0</v>
      </c>
      <c r="Y2143" s="1215">
        <v>80</v>
      </c>
      <c r="Z2143" s="1216"/>
      <c r="AA2143" s="1217"/>
      <c r="AB2143" s="1218"/>
      <c r="AC2143" s="587">
        <f t="shared" si="460"/>
        <v>0</v>
      </c>
      <c r="AE2143" s="1215">
        <v>80</v>
      </c>
      <c r="AF2143" s="1216"/>
      <c r="AG2143" s="1217"/>
      <c r="AH2143" s="1218"/>
      <c r="AI2143" s="587">
        <f t="shared" si="461"/>
        <v>0</v>
      </c>
      <c r="AK2143" s="1215">
        <v>80</v>
      </c>
      <c r="AL2143" s="1216"/>
      <c r="AM2143" s="1217"/>
      <c r="AN2143" s="1218"/>
      <c r="AO2143" s="587">
        <f t="shared" si="462"/>
        <v>0</v>
      </c>
      <c r="AQ2143" s="1215">
        <v>80</v>
      </c>
      <c r="AR2143" s="1216"/>
      <c r="AS2143" s="1217"/>
      <c r="AT2143" s="1218"/>
      <c r="AU2143" s="587">
        <f t="shared" si="463"/>
        <v>0</v>
      </c>
      <c r="AW2143" s="1215">
        <v>80</v>
      </c>
      <c r="AX2143" s="1216"/>
      <c r="AY2143" s="1217"/>
      <c r="AZ2143" s="1218"/>
      <c r="BA2143" s="587">
        <f t="shared" si="464"/>
        <v>0</v>
      </c>
      <c r="BC2143" s="1215">
        <v>80</v>
      </c>
      <c r="BD2143" s="1216"/>
      <c r="BE2143" s="1217"/>
      <c r="BF2143" s="1218"/>
      <c r="BG2143" s="587">
        <f t="shared" si="465"/>
        <v>0</v>
      </c>
      <c r="BI2143" s="1215">
        <v>80</v>
      </c>
      <c r="BJ2143" s="1216"/>
      <c r="BK2143" s="1217"/>
      <c r="BL2143" s="1218"/>
      <c r="BM2143" s="587">
        <f t="shared" si="466"/>
        <v>0</v>
      </c>
      <c r="BO2143" s="1215">
        <v>80</v>
      </c>
      <c r="BP2143" s="1216"/>
      <c r="BQ2143" s="1217"/>
      <c r="BR2143" s="1218"/>
      <c r="BS2143" s="587">
        <f t="shared" si="467"/>
        <v>0</v>
      </c>
    </row>
    <row r="2144" spans="1:71" s="17" customFormat="1" ht="16.75" hidden="1" customHeight="1" outlineLevel="2">
      <c r="A2144" s="1215">
        <v>81</v>
      </c>
      <c r="B2144" s="1216"/>
      <c r="C2144" s="1217"/>
      <c r="D2144" s="1218"/>
      <c r="E2144" s="587">
        <f t="shared" si="456"/>
        <v>0</v>
      </c>
      <c r="G2144" s="1215">
        <v>81</v>
      </c>
      <c r="H2144" s="1216"/>
      <c r="I2144" s="1217"/>
      <c r="J2144" s="1218"/>
      <c r="K2144" s="587">
        <f t="shared" si="457"/>
        <v>0</v>
      </c>
      <c r="M2144" s="1215">
        <v>81</v>
      </c>
      <c r="N2144" s="1216"/>
      <c r="O2144" s="1217"/>
      <c r="P2144" s="1218"/>
      <c r="Q2144" s="587">
        <f t="shared" si="458"/>
        <v>0</v>
      </c>
      <c r="S2144" s="1215">
        <v>81</v>
      </c>
      <c r="T2144" s="1216"/>
      <c r="U2144" s="1217"/>
      <c r="V2144" s="1218"/>
      <c r="W2144" s="587">
        <f t="shared" si="459"/>
        <v>0</v>
      </c>
      <c r="Y2144" s="1215">
        <v>81</v>
      </c>
      <c r="Z2144" s="1216"/>
      <c r="AA2144" s="1217"/>
      <c r="AB2144" s="1218"/>
      <c r="AC2144" s="587">
        <f t="shared" si="460"/>
        <v>0</v>
      </c>
      <c r="AE2144" s="1215">
        <v>81</v>
      </c>
      <c r="AF2144" s="1216"/>
      <c r="AG2144" s="1217"/>
      <c r="AH2144" s="1218"/>
      <c r="AI2144" s="587">
        <f t="shared" si="461"/>
        <v>0</v>
      </c>
      <c r="AK2144" s="1215">
        <v>81</v>
      </c>
      <c r="AL2144" s="1216"/>
      <c r="AM2144" s="1217"/>
      <c r="AN2144" s="1218"/>
      <c r="AO2144" s="587">
        <f t="shared" si="462"/>
        <v>0</v>
      </c>
      <c r="AQ2144" s="1215">
        <v>81</v>
      </c>
      <c r="AR2144" s="1216"/>
      <c r="AS2144" s="1217"/>
      <c r="AT2144" s="1218"/>
      <c r="AU2144" s="587">
        <f t="shared" si="463"/>
        <v>0</v>
      </c>
      <c r="AW2144" s="1215">
        <v>81</v>
      </c>
      <c r="AX2144" s="1216"/>
      <c r="AY2144" s="1217"/>
      <c r="AZ2144" s="1218"/>
      <c r="BA2144" s="587">
        <f t="shared" si="464"/>
        <v>0</v>
      </c>
      <c r="BC2144" s="1215">
        <v>81</v>
      </c>
      <c r="BD2144" s="1216"/>
      <c r="BE2144" s="1217"/>
      <c r="BF2144" s="1218"/>
      <c r="BG2144" s="587">
        <f t="shared" si="465"/>
        <v>0</v>
      </c>
      <c r="BI2144" s="1215">
        <v>81</v>
      </c>
      <c r="BJ2144" s="1216"/>
      <c r="BK2144" s="1217"/>
      <c r="BL2144" s="1218"/>
      <c r="BM2144" s="587">
        <f t="shared" si="466"/>
        <v>0</v>
      </c>
      <c r="BO2144" s="1215">
        <v>81</v>
      </c>
      <c r="BP2144" s="1216"/>
      <c r="BQ2144" s="1217"/>
      <c r="BR2144" s="1218"/>
      <c r="BS2144" s="587">
        <f t="shared" si="467"/>
        <v>0</v>
      </c>
    </row>
    <row r="2145" spans="1:71" s="17" customFormat="1" ht="16.75" hidden="1" customHeight="1" outlineLevel="2">
      <c r="A2145" s="1215">
        <v>82</v>
      </c>
      <c r="B2145" s="1216"/>
      <c r="C2145" s="1217"/>
      <c r="D2145" s="1218"/>
      <c r="E2145" s="587">
        <f t="shared" si="456"/>
        <v>0</v>
      </c>
      <c r="G2145" s="1215">
        <v>82</v>
      </c>
      <c r="H2145" s="1216"/>
      <c r="I2145" s="1217"/>
      <c r="J2145" s="1218"/>
      <c r="K2145" s="587">
        <f t="shared" si="457"/>
        <v>0</v>
      </c>
      <c r="M2145" s="1215">
        <v>82</v>
      </c>
      <c r="N2145" s="1216"/>
      <c r="O2145" s="1217"/>
      <c r="P2145" s="1218"/>
      <c r="Q2145" s="587">
        <f t="shared" si="458"/>
        <v>0</v>
      </c>
      <c r="S2145" s="1215">
        <v>82</v>
      </c>
      <c r="T2145" s="1216"/>
      <c r="U2145" s="1217"/>
      <c r="V2145" s="1218"/>
      <c r="W2145" s="587">
        <f t="shared" si="459"/>
        <v>0</v>
      </c>
      <c r="Y2145" s="1215">
        <v>82</v>
      </c>
      <c r="Z2145" s="1216"/>
      <c r="AA2145" s="1217"/>
      <c r="AB2145" s="1218"/>
      <c r="AC2145" s="587">
        <f t="shared" si="460"/>
        <v>0</v>
      </c>
      <c r="AE2145" s="1215">
        <v>82</v>
      </c>
      <c r="AF2145" s="1216"/>
      <c r="AG2145" s="1217"/>
      <c r="AH2145" s="1218"/>
      <c r="AI2145" s="587">
        <f t="shared" si="461"/>
        <v>0</v>
      </c>
      <c r="AK2145" s="1215">
        <v>82</v>
      </c>
      <c r="AL2145" s="1216"/>
      <c r="AM2145" s="1217"/>
      <c r="AN2145" s="1218"/>
      <c r="AO2145" s="587">
        <f t="shared" si="462"/>
        <v>0</v>
      </c>
      <c r="AQ2145" s="1215">
        <v>82</v>
      </c>
      <c r="AR2145" s="1216"/>
      <c r="AS2145" s="1217"/>
      <c r="AT2145" s="1218"/>
      <c r="AU2145" s="587">
        <f t="shared" si="463"/>
        <v>0</v>
      </c>
      <c r="AW2145" s="1215">
        <v>82</v>
      </c>
      <c r="AX2145" s="1216"/>
      <c r="AY2145" s="1217"/>
      <c r="AZ2145" s="1218"/>
      <c r="BA2145" s="587">
        <f t="shared" si="464"/>
        <v>0</v>
      </c>
      <c r="BC2145" s="1215">
        <v>82</v>
      </c>
      <c r="BD2145" s="1216"/>
      <c r="BE2145" s="1217"/>
      <c r="BF2145" s="1218"/>
      <c r="BG2145" s="587">
        <f t="shared" si="465"/>
        <v>0</v>
      </c>
      <c r="BI2145" s="1215">
        <v>82</v>
      </c>
      <c r="BJ2145" s="1216"/>
      <c r="BK2145" s="1217"/>
      <c r="BL2145" s="1218"/>
      <c r="BM2145" s="587">
        <f t="shared" si="466"/>
        <v>0</v>
      </c>
      <c r="BO2145" s="1215">
        <v>82</v>
      </c>
      <c r="BP2145" s="1216"/>
      <c r="BQ2145" s="1217"/>
      <c r="BR2145" s="1218"/>
      <c r="BS2145" s="587">
        <f t="shared" si="467"/>
        <v>0</v>
      </c>
    </row>
    <row r="2146" spans="1:71" s="17" customFormat="1" ht="16.75" hidden="1" customHeight="1" outlineLevel="2">
      <c r="A2146" s="1215">
        <v>83</v>
      </c>
      <c r="B2146" s="1216"/>
      <c r="C2146" s="1217"/>
      <c r="D2146" s="1218"/>
      <c r="E2146" s="587">
        <f t="shared" si="456"/>
        <v>0</v>
      </c>
      <c r="G2146" s="1215">
        <v>83</v>
      </c>
      <c r="H2146" s="1216"/>
      <c r="I2146" s="1217"/>
      <c r="J2146" s="1218"/>
      <c r="K2146" s="587">
        <f t="shared" si="457"/>
        <v>0</v>
      </c>
      <c r="M2146" s="1215">
        <v>83</v>
      </c>
      <c r="N2146" s="1216"/>
      <c r="O2146" s="1217"/>
      <c r="P2146" s="1218"/>
      <c r="Q2146" s="587">
        <f t="shared" si="458"/>
        <v>0</v>
      </c>
      <c r="S2146" s="1215">
        <v>83</v>
      </c>
      <c r="T2146" s="1216"/>
      <c r="U2146" s="1217"/>
      <c r="V2146" s="1218"/>
      <c r="W2146" s="587">
        <f t="shared" si="459"/>
        <v>0</v>
      </c>
      <c r="Y2146" s="1215">
        <v>83</v>
      </c>
      <c r="Z2146" s="1216"/>
      <c r="AA2146" s="1217"/>
      <c r="AB2146" s="1218"/>
      <c r="AC2146" s="587">
        <f t="shared" si="460"/>
        <v>0</v>
      </c>
      <c r="AE2146" s="1215">
        <v>83</v>
      </c>
      <c r="AF2146" s="1216"/>
      <c r="AG2146" s="1217"/>
      <c r="AH2146" s="1218"/>
      <c r="AI2146" s="587">
        <f t="shared" si="461"/>
        <v>0</v>
      </c>
      <c r="AK2146" s="1215">
        <v>83</v>
      </c>
      <c r="AL2146" s="1216"/>
      <c r="AM2146" s="1217"/>
      <c r="AN2146" s="1218"/>
      <c r="AO2146" s="587">
        <f t="shared" si="462"/>
        <v>0</v>
      </c>
      <c r="AQ2146" s="1215">
        <v>83</v>
      </c>
      <c r="AR2146" s="1216"/>
      <c r="AS2146" s="1217"/>
      <c r="AT2146" s="1218"/>
      <c r="AU2146" s="587">
        <f t="shared" si="463"/>
        <v>0</v>
      </c>
      <c r="AW2146" s="1215">
        <v>83</v>
      </c>
      <c r="AX2146" s="1216"/>
      <c r="AY2146" s="1217"/>
      <c r="AZ2146" s="1218"/>
      <c r="BA2146" s="587">
        <f t="shared" si="464"/>
        <v>0</v>
      </c>
      <c r="BC2146" s="1215">
        <v>83</v>
      </c>
      <c r="BD2146" s="1216"/>
      <c r="BE2146" s="1217"/>
      <c r="BF2146" s="1218"/>
      <c r="BG2146" s="587">
        <f t="shared" si="465"/>
        <v>0</v>
      </c>
      <c r="BI2146" s="1215">
        <v>83</v>
      </c>
      <c r="BJ2146" s="1216"/>
      <c r="BK2146" s="1217"/>
      <c r="BL2146" s="1218"/>
      <c r="BM2146" s="587">
        <f t="shared" si="466"/>
        <v>0</v>
      </c>
      <c r="BO2146" s="1215">
        <v>83</v>
      </c>
      <c r="BP2146" s="1216"/>
      <c r="BQ2146" s="1217"/>
      <c r="BR2146" s="1218"/>
      <c r="BS2146" s="587">
        <f t="shared" si="467"/>
        <v>0</v>
      </c>
    </row>
    <row r="2147" spans="1:71" s="17" customFormat="1" ht="16.75" hidden="1" customHeight="1" outlineLevel="2">
      <c r="A2147" s="1215">
        <v>84</v>
      </c>
      <c r="B2147" s="1216"/>
      <c r="C2147" s="1217"/>
      <c r="D2147" s="1218"/>
      <c r="E2147" s="587">
        <f t="shared" si="456"/>
        <v>0</v>
      </c>
      <c r="G2147" s="1215">
        <v>84</v>
      </c>
      <c r="H2147" s="1216"/>
      <c r="I2147" s="1217"/>
      <c r="J2147" s="1218"/>
      <c r="K2147" s="587">
        <f t="shared" si="457"/>
        <v>0</v>
      </c>
      <c r="M2147" s="1215">
        <v>84</v>
      </c>
      <c r="N2147" s="1216"/>
      <c r="O2147" s="1217"/>
      <c r="P2147" s="1218"/>
      <c r="Q2147" s="587">
        <f t="shared" si="458"/>
        <v>0</v>
      </c>
      <c r="S2147" s="1215">
        <v>84</v>
      </c>
      <c r="T2147" s="1216"/>
      <c r="U2147" s="1217"/>
      <c r="V2147" s="1218"/>
      <c r="W2147" s="587">
        <f t="shared" si="459"/>
        <v>0</v>
      </c>
      <c r="Y2147" s="1215">
        <v>84</v>
      </c>
      <c r="Z2147" s="1216"/>
      <c r="AA2147" s="1217"/>
      <c r="AB2147" s="1218"/>
      <c r="AC2147" s="587">
        <f t="shared" si="460"/>
        <v>0</v>
      </c>
      <c r="AE2147" s="1215">
        <v>84</v>
      </c>
      <c r="AF2147" s="1216"/>
      <c r="AG2147" s="1217"/>
      <c r="AH2147" s="1218"/>
      <c r="AI2147" s="587">
        <f t="shared" si="461"/>
        <v>0</v>
      </c>
      <c r="AK2147" s="1215">
        <v>84</v>
      </c>
      <c r="AL2147" s="1216"/>
      <c r="AM2147" s="1217"/>
      <c r="AN2147" s="1218"/>
      <c r="AO2147" s="587">
        <f t="shared" si="462"/>
        <v>0</v>
      </c>
      <c r="AQ2147" s="1215">
        <v>84</v>
      </c>
      <c r="AR2147" s="1216"/>
      <c r="AS2147" s="1217"/>
      <c r="AT2147" s="1218"/>
      <c r="AU2147" s="587">
        <f t="shared" si="463"/>
        <v>0</v>
      </c>
      <c r="AW2147" s="1215">
        <v>84</v>
      </c>
      <c r="AX2147" s="1216"/>
      <c r="AY2147" s="1217"/>
      <c r="AZ2147" s="1218"/>
      <c r="BA2147" s="587">
        <f t="shared" si="464"/>
        <v>0</v>
      </c>
      <c r="BC2147" s="1215">
        <v>84</v>
      </c>
      <c r="BD2147" s="1216"/>
      <c r="BE2147" s="1217"/>
      <c r="BF2147" s="1218"/>
      <c r="BG2147" s="587">
        <f t="shared" si="465"/>
        <v>0</v>
      </c>
      <c r="BI2147" s="1215">
        <v>84</v>
      </c>
      <c r="BJ2147" s="1216"/>
      <c r="BK2147" s="1217"/>
      <c r="BL2147" s="1218"/>
      <c r="BM2147" s="587">
        <f t="shared" si="466"/>
        <v>0</v>
      </c>
      <c r="BO2147" s="1215">
        <v>84</v>
      </c>
      <c r="BP2147" s="1216"/>
      <c r="BQ2147" s="1217"/>
      <c r="BR2147" s="1218"/>
      <c r="BS2147" s="587">
        <f t="shared" si="467"/>
        <v>0</v>
      </c>
    </row>
    <row r="2148" spans="1:71" s="17" customFormat="1" ht="16.75" hidden="1" customHeight="1" outlineLevel="2">
      <c r="A2148" s="1215">
        <v>85</v>
      </c>
      <c r="B2148" s="1216"/>
      <c r="C2148" s="1217"/>
      <c r="D2148" s="1218"/>
      <c r="E2148" s="587">
        <f t="shared" si="456"/>
        <v>0</v>
      </c>
      <c r="G2148" s="1215">
        <v>85</v>
      </c>
      <c r="H2148" s="1216"/>
      <c r="I2148" s="1217"/>
      <c r="J2148" s="1218"/>
      <c r="K2148" s="587">
        <f t="shared" si="457"/>
        <v>0</v>
      </c>
      <c r="M2148" s="1215">
        <v>85</v>
      </c>
      <c r="N2148" s="1216"/>
      <c r="O2148" s="1217"/>
      <c r="P2148" s="1218"/>
      <c r="Q2148" s="587">
        <f t="shared" si="458"/>
        <v>0</v>
      </c>
      <c r="S2148" s="1215">
        <v>85</v>
      </c>
      <c r="T2148" s="1216"/>
      <c r="U2148" s="1217"/>
      <c r="V2148" s="1218"/>
      <c r="W2148" s="587">
        <f t="shared" si="459"/>
        <v>0</v>
      </c>
      <c r="Y2148" s="1215">
        <v>85</v>
      </c>
      <c r="Z2148" s="1216"/>
      <c r="AA2148" s="1217"/>
      <c r="AB2148" s="1218"/>
      <c r="AC2148" s="587">
        <f t="shared" si="460"/>
        <v>0</v>
      </c>
      <c r="AE2148" s="1215">
        <v>85</v>
      </c>
      <c r="AF2148" s="1216"/>
      <c r="AG2148" s="1217"/>
      <c r="AH2148" s="1218"/>
      <c r="AI2148" s="587">
        <f t="shared" si="461"/>
        <v>0</v>
      </c>
      <c r="AK2148" s="1215">
        <v>85</v>
      </c>
      <c r="AL2148" s="1216"/>
      <c r="AM2148" s="1217"/>
      <c r="AN2148" s="1218"/>
      <c r="AO2148" s="587">
        <f t="shared" si="462"/>
        <v>0</v>
      </c>
      <c r="AQ2148" s="1215">
        <v>85</v>
      </c>
      <c r="AR2148" s="1216"/>
      <c r="AS2148" s="1217"/>
      <c r="AT2148" s="1218"/>
      <c r="AU2148" s="587">
        <f t="shared" si="463"/>
        <v>0</v>
      </c>
      <c r="AW2148" s="1215">
        <v>85</v>
      </c>
      <c r="AX2148" s="1216"/>
      <c r="AY2148" s="1217"/>
      <c r="AZ2148" s="1218"/>
      <c r="BA2148" s="587">
        <f t="shared" si="464"/>
        <v>0</v>
      </c>
      <c r="BC2148" s="1215">
        <v>85</v>
      </c>
      <c r="BD2148" s="1216"/>
      <c r="BE2148" s="1217"/>
      <c r="BF2148" s="1218"/>
      <c r="BG2148" s="587">
        <f t="shared" si="465"/>
        <v>0</v>
      </c>
      <c r="BI2148" s="1215">
        <v>85</v>
      </c>
      <c r="BJ2148" s="1216"/>
      <c r="BK2148" s="1217"/>
      <c r="BL2148" s="1218"/>
      <c r="BM2148" s="587">
        <f t="shared" si="466"/>
        <v>0</v>
      </c>
      <c r="BO2148" s="1215">
        <v>85</v>
      </c>
      <c r="BP2148" s="1216"/>
      <c r="BQ2148" s="1217"/>
      <c r="BR2148" s="1218"/>
      <c r="BS2148" s="587">
        <f t="shared" si="467"/>
        <v>0</v>
      </c>
    </row>
    <row r="2149" spans="1:71" s="17" customFormat="1" ht="16.75" hidden="1" customHeight="1" outlineLevel="2">
      <c r="A2149" s="1215">
        <v>86</v>
      </c>
      <c r="B2149" s="1216"/>
      <c r="C2149" s="1217"/>
      <c r="D2149" s="1218"/>
      <c r="E2149" s="587">
        <f t="shared" si="456"/>
        <v>0</v>
      </c>
      <c r="G2149" s="1215">
        <v>86</v>
      </c>
      <c r="H2149" s="1216"/>
      <c r="I2149" s="1217"/>
      <c r="J2149" s="1218"/>
      <c r="K2149" s="587">
        <f t="shared" si="457"/>
        <v>0</v>
      </c>
      <c r="M2149" s="1215">
        <v>86</v>
      </c>
      <c r="N2149" s="1216"/>
      <c r="O2149" s="1217"/>
      <c r="P2149" s="1218"/>
      <c r="Q2149" s="587">
        <f t="shared" si="458"/>
        <v>0</v>
      </c>
      <c r="S2149" s="1215">
        <v>86</v>
      </c>
      <c r="T2149" s="1216"/>
      <c r="U2149" s="1217"/>
      <c r="V2149" s="1218"/>
      <c r="W2149" s="587">
        <f t="shared" si="459"/>
        <v>0</v>
      </c>
      <c r="Y2149" s="1215">
        <v>86</v>
      </c>
      <c r="Z2149" s="1216"/>
      <c r="AA2149" s="1217"/>
      <c r="AB2149" s="1218"/>
      <c r="AC2149" s="587">
        <f t="shared" si="460"/>
        <v>0</v>
      </c>
      <c r="AE2149" s="1215">
        <v>86</v>
      </c>
      <c r="AF2149" s="1216"/>
      <c r="AG2149" s="1217"/>
      <c r="AH2149" s="1218"/>
      <c r="AI2149" s="587">
        <f t="shared" si="461"/>
        <v>0</v>
      </c>
      <c r="AK2149" s="1215">
        <v>86</v>
      </c>
      <c r="AL2149" s="1216"/>
      <c r="AM2149" s="1217"/>
      <c r="AN2149" s="1218"/>
      <c r="AO2149" s="587">
        <f t="shared" si="462"/>
        <v>0</v>
      </c>
      <c r="AQ2149" s="1215">
        <v>86</v>
      </c>
      <c r="AR2149" s="1216"/>
      <c r="AS2149" s="1217"/>
      <c r="AT2149" s="1218"/>
      <c r="AU2149" s="587">
        <f t="shared" si="463"/>
        <v>0</v>
      </c>
      <c r="AW2149" s="1215">
        <v>86</v>
      </c>
      <c r="AX2149" s="1216"/>
      <c r="AY2149" s="1217"/>
      <c r="AZ2149" s="1218"/>
      <c r="BA2149" s="587">
        <f t="shared" si="464"/>
        <v>0</v>
      </c>
      <c r="BC2149" s="1215">
        <v>86</v>
      </c>
      <c r="BD2149" s="1216"/>
      <c r="BE2149" s="1217"/>
      <c r="BF2149" s="1218"/>
      <c r="BG2149" s="587">
        <f t="shared" si="465"/>
        <v>0</v>
      </c>
      <c r="BI2149" s="1215">
        <v>86</v>
      </c>
      <c r="BJ2149" s="1216"/>
      <c r="BK2149" s="1217"/>
      <c r="BL2149" s="1218"/>
      <c r="BM2149" s="587">
        <f t="shared" si="466"/>
        <v>0</v>
      </c>
      <c r="BO2149" s="1215">
        <v>86</v>
      </c>
      <c r="BP2149" s="1216"/>
      <c r="BQ2149" s="1217"/>
      <c r="BR2149" s="1218"/>
      <c r="BS2149" s="587">
        <f t="shared" si="467"/>
        <v>0</v>
      </c>
    </row>
    <row r="2150" spans="1:71" s="17" customFormat="1" ht="16.75" hidden="1" customHeight="1" outlineLevel="2">
      <c r="A2150" s="1215">
        <v>87</v>
      </c>
      <c r="B2150" s="1216"/>
      <c r="C2150" s="1217"/>
      <c r="D2150" s="1218"/>
      <c r="E2150" s="587">
        <f t="shared" si="456"/>
        <v>0</v>
      </c>
      <c r="G2150" s="1215">
        <v>87</v>
      </c>
      <c r="H2150" s="1216"/>
      <c r="I2150" s="1217"/>
      <c r="J2150" s="1218"/>
      <c r="K2150" s="587">
        <f t="shared" si="457"/>
        <v>0</v>
      </c>
      <c r="M2150" s="1215">
        <v>87</v>
      </c>
      <c r="N2150" s="1216"/>
      <c r="O2150" s="1217"/>
      <c r="P2150" s="1218"/>
      <c r="Q2150" s="587">
        <f t="shared" si="458"/>
        <v>0</v>
      </c>
      <c r="S2150" s="1215">
        <v>87</v>
      </c>
      <c r="T2150" s="1216"/>
      <c r="U2150" s="1217"/>
      <c r="V2150" s="1218"/>
      <c r="W2150" s="587">
        <f t="shared" si="459"/>
        <v>0</v>
      </c>
      <c r="Y2150" s="1215">
        <v>87</v>
      </c>
      <c r="Z2150" s="1216"/>
      <c r="AA2150" s="1217"/>
      <c r="AB2150" s="1218"/>
      <c r="AC2150" s="587">
        <f t="shared" si="460"/>
        <v>0</v>
      </c>
      <c r="AE2150" s="1215">
        <v>87</v>
      </c>
      <c r="AF2150" s="1216"/>
      <c r="AG2150" s="1217"/>
      <c r="AH2150" s="1218"/>
      <c r="AI2150" s="587">
        <f t="shared" si="461"/>
        <v>0</v>
      </c>
      <c r="AK2150" s="1215">
        <v>87</v>
      </c>
      <c r="AL2150" s="1216"/>
      <c r="AM2150" s="1217"/>
      <c r="AN2150" s="1218"/>
      <c r="AO2150" s="587">
        <f t="shared" si="462"/>
        <v>0</v>
      </c>
      <c r="AQ2150" s="1215">
        <v>87</v>
      </c>
      <c r="AR2150" s="1216"/>
      <c r="AS2150" s="1217"/>
      <c r="AT2150" s="1218"/>
      <c r="AU2150" s="587">
        <f t="shared" si="463"/>
        <v>0</v>
      </c>
      <c r="AW2150" s="1215">
        <v>87</v>
      </c>
      <c r="AX2150" s="1216"/>
      <c r="AY2150" s="1217"/>
      <c r="AZ2150" s="1218"/>
      <c r="BA2150" s="587">
        <f t="shared" si="464"/>
        <v>0</v>
      </c>
      <c r="BC2150" s="1215">
        <v>87</v>
      </c>
      <c r="BD2150" s="1216"/>
      <c r="BE2150" s="1217"/>
      <c r="BF2150" s="1218"/>
      <c r="BG2150" s="587">
        <f t="shared" si="465"/>
        <v>0</v>
      </c>
      <c r="BI2150" s="1215">
        <v>87</v>
      </c>
      <c r="BJ2150" s="1216"/>
      <c r="BK2150" s="1217"/>
      <c r="BL2150" s="1218"/>
      <c r="BM2150" s="587">
        <f t="shared" si="466"/>
        <v>0</v>
      </c>
      <c r="BO2150" s="1215">
        <v>87</v>
      </c>
      <c r="BP2150" s="1216"/>
      <c r="BQ2150" s="1217"/>
      <c r="BR2150" s="1218"/>
      <c r="BS2150" s="587">
        <f t="shared" si="467"/>
        <v>0</v>
      </c>
    </row>
    <row r="2151" spans="1:71" s="17" customFormat="1" ht="16.75" hidden="1" customHeight="1" outlineLevel="2">
      <c r="A2151" s="1215">
        <v>88</v>
      </c>
      <c r="B2151" s="1216"/>
      <c r="C2151" s="1217"/>
      <c r="D2151" s="1218"/>
      <c r="E2151" s="587">
        <f t="shared" si="456"/>
        <v>0</v>
      </c>
      <c r="G2151" s="1215">
        <v>88</v>
      </c>
      <c r="H2151" s="1216"/>
      <c r="I2151" s="1217"/>
      <c r="J2151" s="1218"/>
      <c r="K2151" s="587">
        <f t="shared" si="457"/>
        <v>0</v>
      </c>
      <c r="M2151" s="1215">
        <v>88</v>
      </c>
      <c r="N2151" s="1216"/>
      <c r="O2151" s="1217"/>
      <c r="P2151" s="1218"/>
      <c r="Q2151" s="587">
        <f t="shared" si="458"/>
        <v>0</v>
      </c>
      <c r="S2151" s="1215">
        <v>88</v>
      </c>
      <c r="T2151" s="1216"/>
      <c r="U2151" s="1217"/>
      <c r="V2151" s="1218"/>
      <c r="W2151" s="587">
        <f t="shared" si="459"/>
        <v>0</v>
      </c>
      <c r="Y2151" s="1215">
        <v>88</v>
      </c>
      <c r="Z2151" s="1216"/>
      <c r="AA2151" s="1217"/>
      <c r="AB2151" s="1218"/>
      <c r="AC2151" s="587">
        <f t="shared" si="460"/>
        <v>0</v>
      </c>
      <c r="AE2151" s="1215">
        <v>88</v>
      </c>
      <c r="AF2151" s="1216"/>
      <c r="AG2151" s="1217"/>
      <c r="AH2151" s="1218"/>
      <c r="AI2151" s="587">
        <f t="shared" si="461"/>
        <v>0</v>
      </c>
      <c r="AK2151" s="1215">
        <v>88</v>
      </c>
      <c r="AL2151" s="1216"/>
      <c r="AM2151" s="1217"/>
      <c r="AN2151" s="1218"/>
      <c r="AO2151" s="587">
        <f t="shared" si="462"/>
        <v>0</v>
      </c>
      <c r="AQ2151" s="1215">
        <v>88</v>
      </c>
      <c r="AR2151" s="1216"/>
      <c r="AS2151" s="1217"/>
      <c r="AT2151" s="1218"/>
      <c r="AU2151" s="587">
        <f t="shared" si="463"/>
        <v>0</v>
      </c>
      <c r="AW2151" s="1215">
        <v>88</v>
      </c>
      <c r="AX2151" s="1216"/>
      <c r="AY2151" s="1217"/>
      <c r="AZ2151" s="1218"/>
      <c r="BA2151" s="587">
        <f t="shared" si="464"/>
        <v>0</v>
      </c>
      <c r="BC2151" s="1215">
        <v>88</v>
      </c>
      <c r="BD2151" s="1216"/>
      <c r="BE2151" s="1217"/>
      <c r="BF2151" s="1218"/>
      <c r="BG2151" s="587">
        <f t="shared" si="465"/>
        <v>0</v>
      </c>
      <c r="BI2151" s="1215">
        <v>88</v>
      </c>
      <c r="BJ2151" s="1216"/>
      <c r="BK2151" s="1217"/>
      <c r="BL2151" s="1218"/>
      <c r="BM2151" s="587">
        <f t="shared" si="466"/>
        <v>0</v>
      </c>
      <c r="BO2151" s="1215">
        <v>88</v>
      </c>
      <c r="BP2151" s="1216"/>
      <c r="BQ2151" s="1217"/>
      <c r="BR2151" s="1218"/>
      <c r="BS2151" s="587">
        <f t="shared" si="467"/>
        <v>0</v>
      </c>
    </row>
    <row r="2152" spans="1:71" s="17" customFormat="1" ht="16.75" hidden="1" customHeight="1" outlineLevel="2">
      <c r="A2152" s="1215">
        <v>89</v>
      </c>
      <c r="B2152" s="1216"/>
      <c r="C2152" s="1217"/>
      <c r="D2152" s="1218"/>
      <c r="E2152" s="587">
        <f t="shared" si="456"/>
        <v>0</v>
      </c>
      <c r="G2152" s="1215">
        <v>89</v>
      </c>
      <c r="H2152" s="1216"/>
      <c r="I2152" s="1217"/>
      <c r="J2152" s="1218"/>
      <c r="K2152" s="587">
        <f t="shared" si="457"/>
        <v>0</v>
      </c>
      <c r="M2152" s="1215">
        <v>89</v>
      </c>
      <c r="N2152" s="1216"/>
      <c r="O2152" s="1217"/>
      <c r="P2152" s="1218"/>
      <c r="Q2152" s="587">
        <f t="shared" si="458"/>
        <v>0</v>
      </c>
      <c r="S2152" s="1215">
        <v>89</v>
      </c>
      <c r="T2152" s="1216"/>
      <c r="U2152" s="1217"/>
      <c r="V2152" s="1218"/>
      <c r="W2152" s="587">
        <f t="shared" si="459"/>
        <v>0</v>
      </c>
      <c r="Y2152" s="1215">
        <v>89</v>
      </c>
      <c r="Z2152" s="1216"/>
      <c r="AA2152" s="1217"/>
      <c r="AB2152" s="1218"/>
      <c r="AC2152" s="587">
        <f t="shared" si="460"/>
        <v>0</v>
      </c>
      <c r="AE2152" s="1215">
        <v>89</v>
      </c>
      <c r="AF2152" s="1216"/>
      <c r="AG2152" s="1217"/>
      <c r="AH2152" s="1218"/>
      <c r="AI2152" s="587">
        <f t="shared" si="461"/>
        <v>0</v>
      </c>
      <c r="AK2152" s="1215">
        <v>89</v>
      </c>
      <c r="AL2152" s="1216"/>
      <c r="AM2152" s="1217"/>
      <c r="AN2152" s="1218"/>
      <c r="AO2152" s="587">
        <f t="shared" si="462"/>
        <v>0</v>
      </c>
      <c r="AQ2152" s="1215">
        <v>89</v>
      </c>
      <c r="AR2152" s="1216"/>
      <c r="AS2152" s="1217"/>
      <c r="AT2152" s="1218"/>
      <c r="AU2152" s="587">
        <f t="shared" si="463"/>
        <v>0</v>
      </c>
      <c r="AW2152" s="1215">
        <v>89</v>
      </c>
      <c r="AX2152" s="1216"/>
      <c r="AY2152" s="1217"/>
      <c r="AZ2152" s="1218"/>
      <c r="BA2152" s="587">
        <f t="shared" si="464"/>
        <v>0</v>
      </c>
      <c r="BC2152" s="1215">
        <v>89</v>
      </c>
      <c r="BD2152" s="1216"/>
      <c r="BE2152" s="1217"/>
      <c r="BF2152" s="1218"/>
      <c r="BG2152" s="587">
        <f t="shared" si="465"/>
        <v>0</v>
      </c>
      <c r="BI2152" s="1215">
        <v>89</v>
      </c>
      <c r="BJ2152" s="1216"/>
      <c r="BK2152" s="1217"/>
      <c r="BL2152" s="1218"/>
      <c r="BM2152" s="587">
        <f t="shared" si="466"/>
        <v>0</v>
      </c>
      <c r="BO2152" s="1215">
        <v>89</v>
      </c>
      <c r="BP2152" s="1216"/>
      <c r="BQ2152" s="1217"/>
      <c r="BR2152" s="1218"/>
      <c r="BS2152" s="587">
        <f t="shared" si="467"/>
        <v>0</v>
      </c>
    </row>
    <row r="2153" spans="1:71" s="17" customFormat="1" ht="16.75" hidden="1" customHeight="1" outlineLevel="2">
      <c r="A2153" s="1215">
        <v>90</v>
      </c>
      <c r="B2153" s="1216"/>
      <c r="C2153" s="1217"/>
      <c r="D2153" s="1218"/>
      <c r="E2153" s="587">
        <f t="shared" si="456"/>
        <v>0</v>
      </c>
      <c r="G2153" s="1215">
        <v>90</v>
      </c>
      <c r="H2153" s="1216"/>
      <c r="I2153" s="1217"/>
      <c r="J2153" s="1218"/>
      <c r="K2153" s="587">
        <f t="shared" si="457"/>
        <v>0</v>
      </c>
      <c r="M2153" s="1215">
        <v>90</v>
      </c>
      <c r="N2153" s="1216"/>
      <c r="O2153" s="1217"/>
      <c r="P2153" s="1218"/>
      <c r="Q2153" s="587">
        <f t="shared" si="458"/>
        <v>0</v>
      </c>
      <c r="S2153" s="1215">
        <v>90</v>
      </c>
      <c r="T2153" s="1216"/>
      <c r="U2153" s="1217"/>
      <c r="V2153" s="1218"/>
      <c r="W2153" s="587">
        <f t="shared" si="459"/>
        <v>0</v>
      </c>
      <c r="Y2153" s="1215">
        <v>90</v>
      </c>
      <c r="Z2153" s="1216"/>
      <c r="AA2153" s="1217"/>
      <c r="AB2153" s="1218"/>
      <c r="AC2153" s="587">
        <f t="shared" si="460"/>
        <v>0</v>
      </c>
      <c r="AE2153" s="1215">
        <v>90</v>
      </c>
      <c r="AF2153" s="1216"/>
      <c r="AG2153" s="1217"/>
      <c r="AH2153" s="1218"/>
      <c r="AI2153" s="587">
        <f t="shared" si="461"/>
        <v>0</v>
      </c>
      <c r="AK2153" s="1215">
        <v>90</v>
      </c>
      <c r="AL2153" s="1216"/>
      <c r="AM2153" s="1217"/>
      <c r="AN2153" s="1218"/>
      <c r="AO2153" s="587">
        <f t="shared" si="462"/>
        <v>0</v>
      </c>
      <c r="AQ2153" s="1215">
        <v>90</v>
      </c>
      <c r="AR2153" s="1216"/>
      <c r="AS2153" s="1217"/>
      <c r="AT2153" s="1218"/>
      <c r="AU2153" s="587">
        <f t="shared" si="463"/>
        <v>0</v>
      </c>
      <c r="AW2153" s="1215">
        <v>90</v>
      </c>
      <c r="AX2153" s="1216"/>
      <c r="AY2153" s="1217"/>
      <c r="AZ2153" s="1218"/>
      <c r="BA2153" s="587">
        <f t="shared" si="464"/>
        <v>0</v>
      </c>
      <c r="BC2153" s="1215">
        <v>90</v>
      </c>
      <c r="BD2153" s="1216"/>
      <c r="BE2153" s="1217"/>
      <c r="BF2153" s="1218"/>
      <c r="BG2153" s="587">
        <f t="shared" si="465"/>
        <v>0</v>
      </c>
      <c r="BI2153" s="1215">
        <v>90</v>
      </c>
      <c r="BJ2153" s="1216"/>
      <c r="BK2153" s="1217"/>
      <c r="BL2153" s="1218"/>
      <c r="BM2153" s="587">
        <f t="shared" si="466"/>
        <v>0</v>
      </c>
      <c r="BO2153" s="1215">
        <v>90</v>
      </c>
      <c r="BP2153" s="1216"/>
      <c r="BQ2153" s="1217"/>
      <c r="BR2153" s="1218"/>
      <c r="BS2153" s="587">
        <f t="shared" si="467"/>
        <v>0</v>
      </c>
    </row>
    <row r="2154" spans="1:71" s="17" customFormat="1" ht="16.75" hidden="1" customHeight="1" outlineLevel="2">
      <c r="A2154" s="1215">
        <v>91</v>
      </c>
      <c r="B2154" s="1216"/>
      <c r="C2154" s="1217"/>
      <c r="D2154" s="1218"/>
      <c r="E2154" s="587">
        <f t="shared" si="456"/>
        <v>0</v>
      </c>
      <c r="G2154" s="1215">
        <v>91</v>
      </c>
      <c r="H2154" s="1216"/>
      <c r="I2154" s="1217"/>
      <c r="J2154" s="1218"/>
      <c r="K2154" s="587">
        <f t="shared" si="457"/>
        <v>0</v>
      </c>
      <c r="M2154" s="1215">
        <v>91</v>
      </c>
      <c r="N2154" s="1216"/>
      <c r="O2154" s="1217"/>
      <c r="P2154" s="1218"/>
      <c r="Q2154" s="587">
        <f t="shared" si="458"/>
        <v>0</v>
      </c>
      <c r="S2154" s="1215">
        <v>91</v>
      </c>
      <c r="T2154" s="1216"/>
      <c r="U2154" s="1217"/>
      <c r="V2154" s="1218"/>
      <c r="W2154" s="587">
        <f t="shared" si="459"/>
        <v>0</v>
      </c>
      <c r="Y2154" s="1215">
        <v>91</v>
      </c>
      <c r="Z2154" s="1216"/>
      <c r="AA2154" s="1217"/>
      <c r="AB2154" s="1218"/>
      <c r="AC2154" s="587">
        <f t="shared" si="460"/>
        <v>0</v>
      </c>
      <c r="AE2154" s="1215">
        <v>91</v>
      </c>
      <c r="AF2154" s="1216"/>
      <c r="AG2154" s="1217"/>
      <c r="AH2154" s="1218"/>
      <c r="AI2154" s="587">
        <f t="shared" si="461"/>
        <v>0</v>
      </c>
      <c r="AK2154" s="1215">
        <v>91</v>
      </c>
      <c r="AL2154" s="1216"/>
      <c r="AM2154" s="1217"/>
      <c r="AN2154" s="1218"/>
      <c r="AO2154" s="587">
        <f t="shared" si="462"/>
        <v>0</v>
      </c>
      <c r="AQ2154" s="1215">
        <v>91</v>
      </c>
      <c r="AR2154" s="1216"/>
      <c r="AS2154" s="1217"/>
      <c r="AT2154" s="1218"/>
      <c r="AU2154" s="587">
        <f t="shared" si="463"/>
        <v>0</v>
      </c>
      <c r="AW2154" s="1215">
        <v>91</v>
      </c>
      <c r="AX2154" s="1216"/>
      <c r="AY2154" s="1217"/>
      <c r="AZ2154" s="1218"/>
      <c r="BA2154" s="587">
        <f t="shared" si="464"/>
        <v>0</v>
      </c>
      <c r="BC2154" s="1215">
        <v>91</v>
      </c>
      <c r="BD2154" s="1216"/>
      <c r="BE2154" s="1217"/>
      <c r="BF2154" s="1218"/>
      <c r="BG2154" s="587">
        <f t="shared" si="465"/>
        <v>0</v>
      </c>
      <c r="BI2154" s="1215">
        <v>91</v>
      </c>
      <c r="BJ2154" s="1216"/>
      <c r="BK2154" s="1217"/>
      <c r="BL2154" s="1218"/>
      <c r="BM2154" s="587">
        <f t="shared" si="466"/>
        <v>0</v>
      </c>
      <c r="BO2154" s="1215">
        <v>91</v>
      </c>
      <c r="BP2154" s="1216"/>
      <c r="BQ2154" s="1217"/>
      <c r="BR2154" s="1218"/>
      <c r="BS2154" s="587">
        <f t="shared" si="467"/>
        <v>0</v>
      </c>
    </row>
    <row r="2155" spans="1:71" s="17" customFormat="1" ht="16.75" hidden="1" customHeight="1" outlineLevel="2">
      <c r="A2155" s="1215">
        <v>92</v>
      </c>
      <c r="B2155" s="1216"/>
      <c r="C2155" s="1217"/>
      <c r="D2155" s="1218"/>
      <c r="E2155" s="587">
        <f t="shared" si="456"/>
        <v>0</v>
      </c>
      <c r="G2155" s="1215">
        <v>92</v>
      </c>
      <c r="H2155" s="1216"/>
      <c r="I2155" s="1217"/>
      <c r="J2155" s="1218"/>
      <c r="K2155" s="587">
        <f t="shared" si="457"/>
        <v>0</v>
      </c>
      <c r="M2155" s="1215">
        <v>92</v>
      </c>
      <c r="N2155" s="1216"/>
      <c r="O2155" s="1217"/>
      <c r="P2155" s="1218"/>
      <c r="Q2155" s="587">
        <f t="shared" si="458"/>
        <v>0</v>
      </c>
      <c r="S2155" s="1215">
        <v>92</v>
      </c>
      <c r="T2155" s="1216"/>
      <c r="U2155" s="1217"/>
      <c r="V2155" s="1218"/>
      <c r="W2155" s="587">
        <f t="shared" si="459"/>
        <v>0</v>
      </c>
      <c r="Y2155" s="1215">
        <v>92</v>
      </c>
      <c r="Z2155" s="1216"/>
      <c r="AA2155" s="1217"/>
      <c r="AB2155" s="1218"/>
      <c r="AC2155" s="587">
        <f t="shared" si="460"/>
        <v>0</v>
      </c>
      <c r="AE2155" s="1215">
        <v>92</v>
      </c>
      <c r="AF2155" s="1216"/>
      <c r="AG2155" s="1217"/>
      <c r="AH2155" s="1218"/>
      <c r="AI2155" s="587">
        <f t="shared" si="461"/>
        <v>0</v>
      </c>
      <c r="AK2155" s="1215">
        <v>92</v>
      </c>
      <c r="AL2155" s="1216"/>
      <c r="AM2155" s="1217"/>
      <c r="AN2155" s="1218"/>
      <c r="AO2155" s="587">
        <f t="shared" si="462"/>
        <v>0</v>
      </c>
      <c r="AQ2155" s="1215">
        <v>92</v>
      </c>
      <c r="AR2155" s="1216"/>
      <c r="AS2155" s="1217"/>
      <c r="AT2155" s="1218"/>
      <c r="AU2155" s="587">
        <f t="shared" si="463"/>
        <v>0</v>
      </c>
      <c r="AW2155" s="1215">
        <v>92</v>
      </c>
      <c r="AX2155" s="1216"/>
      <c r="AY2155" s="1217"/>
      <c r="AZ2155" s="1218"/>
      <c r="BA2155" s="587">
        <f t="shared" si="464"/>
        <v>0</v>
      </c>
      <c r="BC2155" s="1215">
        <v>92</v>
      </c>
      <c r="BD2155" s="1216"/>
      <c r="BE2155" s="1217"/>
      <c r="BF2155" s="1218"/>
      <c r="BG2155" s="587">
        <f t="shared" si="465"/>
        <v>0</v>
      </c>
      <c r="BI2155" s="1215">
        <v>92</v>
      </c>
      <c r="BJ2155" s="1216"/>
      <c r="BK2155" s="1217"/>
      <c r="BL2155" s="1218"/>
      <c r="BM2155" s="587">
        <f t="shared" si="466"/>
        <v>0</v>
      </c>
      <c r="BO2155" s="1215">
        <v>92</v>
      </c>
      <c r="BP2155" s="1216"/>
      <c r="BQ2155" s="1217"/>
      <c r="BR2155" s="1218"/>
      <c r="BS2155" s="587">
        <f t="shared" si="467"/>
        <v>0</v>
      </c>
    </row>
    <row r="2156" spans="1:71" s="17" customFormat="1" ht="16.75" hidden="1" customHeight="1" outlineLevel="2">
      <c r="A2156" s="1215">
        <v>93</v>
      </c>
      <c r="B2156" s="1216"/>
      <c r="C2156" s="1217"/>
      <c r="D2156" s="1218"/>
      <c r="E2156" s="587">
        <f t="shared" si="456"/>
        <v>0</v>
      </c>
      <c r="G2156" s="1215">
        <v>93</v>
      </c>
      <c r="H2156" s="1216"/>
      <c r="I2156" s="1217"/>
      <c r="J2156" s="1218"/>
      <c r="K2156" s="587">
        <f t="shared" si="457"/>
        <v>0</v>
      </c>
      <c r="M2156" s="1215">
        <v>93</v>
      </c>
      <c r="N2156" s="1216"/>
      <c r="O2156" s="1217"/>
      <c r="P2156" s="1218"/>
      <c r="Q2156" s="587">
        <f t="shared" si="458"/>
        <v>0</v>
      </c>
      <c r="S2156" s="1215">
        <v>93</v>
      </c>
      <c r="T2156" s="1216"/>
      <c r="U2156" s="1217"/>
      <c r="V2156" s="1218"/>
      <c r="W2156" s="587">
        <f t="shared" si="459"/>
        <v>0</v>
      </c>
      <c r="Y2156" s="1215">
        <v>93</v>
      </c>
      <c r="Z2156" s="1216"/>
      <c r="AA2156" s="1217"/>
      <c r="AB2156" s="1218"/>
      <c r="AC2156" s="587">
        <f t="shared" si="460"/>
        <v>0</v>
      </c>
      <c r="AE2156" s="1215">
        <v>93</v>
      </c>
      <c r="AF2156" s="1216"/>
      <c r="AG2156" s="1217"/>
      <c r="AH2156" s="1218"/>
      <c r="AI2156" s="587">
        <f t="shared" si="461"/>
        <v>0</v>
      </c>
      <c r="AK2156" s="1215">
        <v>93</v>
      </c>
      <c r="AL2156" s="1216"/>
      <c r="AM2156" s="1217"/>
      <c r="AN2156" s="1218"/>
      <c r="AO2156" s="587">
        <f t="shared" si="462"/>
        <v>0</v>
      </c>
      <c r="AQ2156" s="1215">
        <v>93</v>
      </c>
      <c r="AR2156" s="1216"/>
      <c r="AS2156" s="1217"/>
      <c r="AT2156" s="1218"/>
      <c r="AU2156" s="587">
        <f t="shared" si="463"/>
        <v>0</v>
      </c>
      <c r="AW2156" s="1215">
        <v>93</v>
      </c>
      <c r="AX2156" s="1216"/>
      <c r="AY2156" s="1217"/>
      <c r="AZ2156" s="1218"/>
      <c r="BA2156" s="587">
        <f t="shared" si="464"/>
        <v>0</v>
      </c>
      <c r="BC2156" s="1215">
        <v>93</v>
      </c>
      <c r="BD2156" s="1216"/>
      <c r="BE2156" s="1217"/>
      <c r="BF2156" s="1218"/>
      <c r="BG2156" s="587">
        <f t="shared" si="465"/>
        <v>0</v>
      </c>
      <c r="BI2156" s="1215">
        <v>93</v>
      </c>
      <c r="BJ2156" s="1216"/>
      <c r="BK2156" s="1217"/>
      <c r="BL2156" s="1218"/>
      <c r="BM2156" s="587">
        <f t="shared" si="466"/>
        <v>0</v>
      </c>
      <c r="BO2156" s="1215">
        <v>93</v>
      </c>
      <c r="BP2156" s="1216"/>
      <c r="BQ2156" s="1217"/>
      <c r="BR2156" s="1218"/>
      <c r="BS2156" s="587">
        <f t="shared" si="467"/>
        <v>0</v>
      </c>
    </row>
    <row r="2157" spans="1:71" s="17" customFormat="1" ht="16.75" hidden="1" customHeight="1" outlineLevel="2">
      <c r="A2157" s="1215">
        <v>94</v>
      </c>
      <c r="B2157" s="1216"/>
      <c r="C2157" s="1217"/>
      <c r="D2157" s="1218"/>
      <c r="E2157" s="587">
        <f t="shared" si="456"/>
        <v>0</v>
      </c>
      <c r="G2157" s="1215">
        <v>94</v>
      </c>
      <c r="H2157" s="1216"/>
      <c r="I2157" s="1217"/>
      <c r="J2157" s="1218"/>
      <c r="K2157" s="587">
        <f t="shared" si="457"/>
        <v>0</v>
      </c>
      <c r="M2157" s="1215">
        <v>94</v>
      </c>
      <c r="N2157" s="1216"/>
      <c r="O2157" s="1217"/>
      <c r="P2157" s="1218"/>
      <c r="Q2157" s="587">
        <f t="shared" si="458"/>
        <v>0</v>
      </c>
      <c r="S2157" s="1215">
        <v>94</v>
      </c>
      <c r="T2157" s="1216"/>
      <c r="U2157" s="1217"/>
      <c r="V2157" s="1218"/>
      <c r="W2157" s="587">
        <f t="shared" si="459"/>
        <v>0</v>
      </c>
      <c r="Y2157" s="1215">
        <v>94</v>
      </c>
      <c r="Z2157" s="1216"/>
      <c r="AA2157" s="1217"/>
      <c r="AB2157" s="1218"/>
      <c r="AC2157" s="587">
        <f t="shared" si="460"/>
        <v>0</v>
      </c>
      <c r="AE2157" s="1215">
        <v>94</v>
      </c>
      <c r="AF2157" s="1216"/>
      <c r="AG2157" s="1217"/>
      <c r="AH2157" s="1218"/>
      <c r="AI2157" s="587">
        <f t="shared" si="461"/>
        <v>0</v>
      </c>
      <c r="AK2157" s="1215">
        <v>94</v>
      </c>
      <c r="AL2157" s="1216"/>
      <c r="AM2157" s="1217"/>
      <c r="AN2157" s="1218"/>
      <c r="AO2157" s="587">
        <f t="shared" si="462"/>
        <v>0</v>
      </c>
      <c r="AQ2157" s="1215">
        <v>94</v>
      </c>
      <c r="AR2157" s="1216"/>
      <c r="AS2157" s="1217"/>
      <c r="AT2157" s="1218"/>
      <c r="AU2157" s="587">
        <f t="shared" si="463"/>
        <v>0</v>
      </c>
      <c r="AW2157" s="1215">
        <v>94</v>
      </c>
      <c r="AX2157" s="1216"/>
      <c r="AY2157" s="1217"/>
      <c r="AZ2157" s="1218"/>
      <c r="BA2157" s="587">
        <f t="shared" si="464"/>
        <v>0</v>
      </c>
      <c r="BC2157" s="1215">
        <v>94</v>
      </c>
      <c r="BD2157" s="1216"/>
      <c r="BE2157" s="1217"/>
      <c r="BF2157" s="1218"/>
      <c r="BG2157" s="587">
        <f t="shared" si="465"/>
        <v>0</v>
      </c>
      <c r="BI2157" s="1215">
        <v>94</v>
      </c>
      <c r="BJ2157" s="1216"/>
      <c r="BK2157" s="1217"/>
      <c r="BL2157" s="1218"/>
      <c r="BM2157" s="587">
        <f t="shared" si="466"/>
        <v>0</v>
      </c>
      <c r="BO2157" s="1215">
        <v>94</v>
      </c>
      <c r="BP2157" s="1216"/>
      <c r="BQ2157" s="1217"/>
      <c r="BR2157" s="1218"/>
      <c r="BS2157" s="587">
        <f t="shared" si="467"/>
        <v>0</v>
      </c>
    </row>
    <row r="2158" spans="1:71" s="17" customFormat="1" ht="16.75" hidden="1" customHeight="1" outlineLevel="2">
      <c r="A2158" s="1215">
        <v>95</v>
      </c>
      <c r="B2158" s="1216"/>
      <c r="C2158" s="1217"/>
      <c r="D2158" s="1218"/>
      <c r="E2158" s="587">
        <f t="shared" si="456"/>
        <v>0</v>
      </c>
      <c r="G2158" s="1215">
        <v>95</v>
      </c>
      <c r="H2158" s="1216"/>
      <c r="I2158" s="1217"/>
      <c r="J2158" s="1218"/>
      <c r="K2158" s="587">
        <f t="shared" si="457"/>
        <v>0</v>
      </c>
      <c r="M2158" s="1215">
        <v>95</v>
      </c>
      <c r="N2158" s="1216"/>
      <c r="O2158" s="1217"/>
      <c r="P2158" s="1218"/>
      <c r="Q2158" s="587">
        <f t="shared" si="458"/>
        <v>0</v>
      </c>
      <c r="S2158" s="1215">
        <v>95</v>
      </c>
      <c r="T2158" s="1216"/>
      <c r="U2158" s="1217"/>
      <c r="V2158" s="1218"/>
      <c r="W2158" s="587">
        <f t="shared" si="459"/>
        <v>0</v>
      </c>
      <c r="Y2158" s="1215">
        <v>95</v>
      </c>
      <c r="Z2158" s="1216"/>
      <c r="AA2158" s="1217"/>
      <c r="AB2158" s="1218"/>
      <c r="AC2158" s="587">
        <f t="shared" si="460"/>
        <v>0</v>
      </c>
      <c r="AE2158" s="1215">
        <v>95</v>
      </c>
      <c r="AF2158" s="1216"/>
      <c r="AG2158" s="1217"/>
      <c r="AH2158" s="1218"/>
      <c r="AI2158" s="587">
        <f t="shared" si="461"/>
        <v>0</v>
      </c>
      <c r="AK2158" s="1215">
        <v>95</v>
      </c>
      <c r="AL2158" s="1216"/>
      <c r="AM2158" s="1217"/>
      <c r="AN2158" s="1218"/>
      <c r="AO2158" s="587">
        <f t="shared" si="462"/>
        <v>0</v>
      </c>
      <c r="AQ2158" s="1215">
        <v>95</v>
      </c>
      <c r="AR2158" s="1216"/>
      <c r="AS2158" s="1217"/>
      <c r="AT2158" s="1218"/>
      <c r="AU2158" s="587">
        <f t="shared" si="463"/>
        <v>0</v>
      </c>
      <c r="AW2158" s="1215">
        <v>95</v>
      </c>
      <c r="AX2158" s="1216"/>
      <c r="AY2158" s="1217"/>
      <c r="AZ2158" s="1218"/>
      <c r="BA2158" s="587">
        <f t="shared" si="464"/>
        <v>0</v>
      </c>
      <c r="BC2158" s="1215">
        <v>95</v>
      </c>
      <c r="BD2158" s="1216"/>
      <c r="BE2158" s="1217"/>
      <c r="BF2158" s="1218"/>
      <c r="BG2158" s="587">
        <f t="shared" si="465"/>
        <v>0</v>
      </c>
      <c r="BI2158" s="1215">
        <v>95</v>
      </c>
      <c r="BJ2158" s="1216"/>
      <c r="BK2158" s="1217"/>
      <c r="BL2158" s="1218"/>
      <c r="BM2158" s="587">
        <f t="shared" si="466"/>
        <v>0</v>
      </c>
      <c r="BO2158" s="1215">
        <v>95</v>
      </c>
      <c r="BP2158" s="1216"/>
      <c r="BQ2158" s="1217"/>
      <c r="BR2158" s="1218"/>
      <c r="BS2158" s="587">
        <f t="shared" si="467"/>
        <v>0</v>
      </c>
    </row>
    <row r="2159" spans="1:71" s="17" customFormat="1" ht="16.75" hidden="1" customHeight="1" outlineLevel="2">
      <c r="A2159" s="1215">
        <v>96</v>
      </c>
      <c r="B2159" s="1216"/>
      <c r="C2159" s="1217"/>
      <c r="D2159" s="1218"/>
      <c r="E2159" s="587">
        <f t="shared" si="456"/>
        <v>0</v>
      </c>
      <c r="G2159" s="1215">
        <v>96</v>
      </c>
      <c r="H2159" s="1216"/>
      <c r="I2159" s="1217"/>
      <c r="J2159" s="1218"/>
      <c r="K2159" s="587">
        <f t="shared" si="457"/>
        <v>0</v>
      </c>
      <c r="M2159" s="1215">
        <v>96</v>
      </c>
      <c r="N2159" s="1216"/>
      <c r="O2159" s="1217"/>
      <c r="P2159" s="1218"/>
      <c r="Q2159" s="587">
        <f t="shared" si="458"/>
        <v>0</v>
      </c>
      <c r="S2159" s="1215">
        <v>96</v>
      </c>
      <c r="T2159" s="1216"/>
      <c r="U2159" s="1217"/>
      <c r="V2159" s="1218"/>
      <c r="W2159" s="587">
        <f t="shared" si="459"/>
        <v>0</v>
      </c>
      <c r="Y2159" s="1215">
        <v>96</v>
      </c>
      <c r="Z2159" s="1216"/>
      <c r="AA2159" s="1217"/>
      <c r="AB2159" s="1218"/>
      <c r="AC2159" s="587">
        <f t="shared" si="460"/>
        <v>0</v>
      </c>
      <c r="AE2159" s="1215">
        <v>96</v>
      </c>
      <c r="AF2159" s="1216"/>
      <c r="AG2159" s="1217"/>
      <c r="AH2159" s="1218"/>
      <c r="AI2159" s="587">
        <f t="shared" si="461"/>
        <v>0</v>
      </c>
      <c r="AK2159" s="1215">
        <v>96</v>
      </c>
      <c r="AL2159" s="1216"/>
      <c r="AM2159" s="1217"/>
      <c r="AN2159" s="1218"/>
      <c r="AO2159" s="587">
        <f t="shared" si="462"/>
        <v>0</v>
      </c>
      <c r="AQ2159" s="1215">
        <v>96</v>
      </c>
      <c r="AR2159" s="1216"/>
      <c r="AS2159" s="1217"/>
      <c r="AT2159" s="1218"/>
      <c r="AU2159" s="587">
        <f t="shared" si="463"/>
        <v>0</v>
      </c>
      <c r="AW2159" s="1215">
        <v>96</v>
      </c>
      <c r="AX2159" s="1216"/>
      <c r="AY2159" s="1217"/>
      <c r="AZ2159" s="1218"/>
      <c r="BA2159" s="587">
        <f t="shared" si="464"/>
        <v>0</v>
      </c>
      <c r="BC2159" s="1215">
        <v>96</v>
      </c>
      <c r="BD2159" s="1216"/>
      <c r="BE2159" s="1217"/>
      <c r="BF2159" s="1218"/>
      <c r="BG2159" s="587">
        <f t="shared" si="465"/>
        <v>0</v>
      </c>
      <c r="BI2159" s="1215">
        <v>96</v>
      </c>
      <c r="BJ2159" s="1216"/>
      <c r="BK2159" s="1217"/>
      <c r="BL2159" s="1218"/>
      <c r="BM2159" s="587">
        <f t="shared" si="466"/>
        <v>0</v>
      </c>
      <c r="BO2159" s="1215">
        <v>96</v>
      </c>
      <c r="BP2159" s="1216"/>
      <c r="BQ2159" s="1217"/>
      <c r="BR2159" s="1218"/>
      <c r="BS2159" s="587">
        <f t="shared" si="467"/>
        <v>0</v>
      </c>
    </row>
    <row r="2160" spans="1:71" s="17" customFormat="1" ht="16.75" hidden="1" customHeight="1" outlineLevel="2">
      <c r="A2160" s="1215">
        <v>97</v>
      </c>
      <c r="B2160" s="1216"/>
      <c r="C2160" s="1217"/>
      <c r="D2160" s="1218"/>
      <c r="E2160" s="587">
        <f t="shared" si="456"/>
        <v>0</v>
      </c>
      <c r="G2160" s="1215">
        <v>97</v>
      </c>
      <c r="H2160" s="1216"/>
      <c r="I2160" s="1217"/>
      <c r="J2160" s="1218"/>
      <c r="K2160" s="587">
        <f t="shared" si="457"/>
        <v>0</v>
      </c>
      <c r="M2160" s="1215">
        <v>97</v>
      </c>
      <c r="N2160" s="1216"/>
      <c r="O2160" s="1217"/>
      <c r="P2160" s="1218"/>
      <c r="Q2160" s="587">
        <f t="shared" si="458"/>
        <v>0</v>
      </c>
      <c r="S2160" s="1215">
        <v>97</v>
      </c>
      <c r="T2160" s="1216"/>
      <c r="U2160" s="1217"/>
      <c r="V2160" s="1218"/>
      <c r="W2160" s="587">
        <f t="shared" si="459"/>
        <v>0</v>
      </c>
      <c r="Y2160" s="1215">
        <v>97</v>
      </c>
      <c r="Z2160" s="1216"/>
      <c r="AA2160" s="1217"/>
      <c r="AB2160" s="1218"/>
      <c r="AC2160" s="587">
        <f t="shared" si="460"/>
        <v>0</v>
      </c>
      <c r="AE2160" s="1215">
        <v>97</v>
      </c>
      <c r="AF2160" s="1216"/>
      <c r="AG2160" s="1217"/>
      <c r="AH2160" s="1218"/>
      <c r="AI2160" s="587">
        <f t="shared" si="461"/>
        <v>0</v>
      </c>
      <c r="AK2160" s="1215">
        <v>97</v>
      </c>
      <c r="AL2160" s="1216"/>
      <c r="AM2160" s="1217"/>
      <c r="AN2160" s="1218"/>
      <c r="AO2160" s="587">
        <f t="shared" si="462"/>
        <v>0</v>
      </c>
      <c r="AQ2160" s="1215">
        <v>97</v>
      </c>
      <c r="AR2160" s="1216"/>
      <c r="AS2160" s="1217"/>
      <c r="AT2160" s="1218"/>
      <c r="AU2160" s="587">
        <f t="shared" si="463"/>
        <v>0</v>
      </c>
      <c r="AW2160" s="1215">
        <v>97</v>
      </c>
      <c r="AX2160" s="1216"/>
      <c r="AY2160" s="1217"/>
      <c r="AZ2160" s="1218"/>
      <c r="BA2160" s="587">
        <f t="shared" si="464"/>
        <v>0</v>
      </c>
      <c r="BC2160" s="1215">
        <v>97</v>
      </c>
      <c r="BD2160" s="1216"/>
      <c r="BE2160" s="1217"/>
      <c r="BF2160" s="1218"/>
      <c r="BG2160" s="587">
        <f t="shared" si="465"/>
        <v>0</v>
      </c>
      <c r="BI2160" s="1215">
        <v>97</v>
      </c>
      <c r="BJ2160" s="1216"/>
      <c r="BK2160" s="1217"/>
      <c r="BL2160" s="1218"/>
      <c r="BM2160" s="587">
        <f t="shared" si="466"/>
        <v>0</v>
      </c>
      <c r="BO2160" s="1215">
        <v>97</v>
      </c>
      <c r="BP2160" s="1216"/>
      <c r="BQ2160" s="1217"/>
      <c r="BR2160" s="1218"/>
      <c r="BS2160" s="587">
        <f t="shared" si="467"/>
        <v>0</v>
      </c>
    </row>
    <row r="2161" spans="1:71" s="17" customFormat="1" ht="16.75" hidden="1" customHeight="1" outlineLevel="2">
      <c r="A2161" s="1215">
        <v>98</v>
      </c>
      <c r="B2161" s="1216"/>
      <c r="C2161" s="1217"/>
      <c r="D2161" s="1218"/>
      <c r="E2161" s="587">
        <f t="shared" si="456"/>
        <v>0</v>
      </c>
      <c r="G2161" s="1215">
        <v>98</v>
      </c>
      <c r="H2161" s="1216"/>
      <c r="I2161" s="1217"/>
      <c r="J2161" s="1218"/>
      <c r="K2161" s="587">
        <f t="shared" si="457"/>
        <v>0</v>
      </c>
      <c r="M2161" s="1215">
        <v>98</v>
      </c>
      <c r="N2161" s="1216"/>
      <c r="O2161" s="1217"/>
      <c r="P2161" s="1218"/>
      <c r="Q2161" s="587">
        <f t="shared" si="458"/>
        <v>0</v>
      </c>
      <c r="S2161" s="1215">
        <v>98</v>
      </c>
      <c r="T2161" s="1216"/>
      <c r="U2161" s="1217"/>
      <c r="V2161" s="1218"/>
      <c r="W2161" s="587">
        <f t="shared" si="459"/>
        <v>0</v>
      </c>
      <c r="Y2161" s="1215">
        <v>98</v>
      </c>
      <c r="Z2161" s="1216"/>
      <c r="AA2161" s="1217"/>
      <c r="AB2161" s="1218"/>
      <c r="AC2161" s="587">
        <f t="shared" si="460"/>
        <v>0</v>
      </c>
      <c r="AE2161" s="1215">
        <v>98</v>
      </c>
      <c r="AF2161" s="1216"/>
      <c r="AG2161" s="1217"/>
      <c r="AH2161" s="1218"/>
      <c r="AI2161" s="587">
        <f t="shared" si="461"/>
        <v>0</v>
      </c>
      <c r="AK2161" s="1215">
        <v>98</v>
      </c>
      <c r="AL2161" s="1216"/>
      <c r="AM2161" s="1217"/>
      <c r="AN2161" s="1218"/>
      <c r="AO2161" s="587">
        <f t="shared" si="462"/>
        <v>0</v>
      </c>
      <c r="AQ2161" s="1215">
        <v>98</v>
      </c>
      <c r="AR2161" s="1216"/>
      <c r="AS2161" s="1217"/>
      <c r="AT2161" s="1218"/>
      <c r="AU2161" s="587">
        <f t="shared" si="463"/>
        <v>0</v>
      </c>
      <c r="AW2161" s="1215">
        <v>98</v>
      </c>
      <c r="AX2161" s="1216"/>
      <c r="AY2161" s="1217"/>
      <c r="AZ2161" s="1218"/>
      <c r="BA2161" s="587">
        <f t="shared" si="464"/>
        <v>0</v>
      </c>
      <c r="BC2161" s="1215">
        <v>98</v>
      </c>
      <c r="BD2161" s="1216"/>
      <c r="BE2161" s="1217"/>
      <c r="BF2161" s="1218"/>
      <c r="BG2161" s="587">
        <f t="shared" si="465"/>
        <v>0</v>
      </c>
      <c r="BI2161" s="1215">
        <v>98</v>
      </c>
      <c r="BJ2161" s="1216"/>
      <c r="BK2161" s="1217"/>
      <c r="BL2161" s="1218"/>
      <c r="BM2161" s="587">
        <f t="shared" si="466"/>
        <v>0</v>
      </c>
      <c r="BO2161" s="1215">
        <v>98</v>
      </c>
      <c r="BP2161" s="1216"/>
      <c r="BQ2161" s="1217"/>
      <c r="BR2161" s="1218"/>
      <c r="BS2161" s="587">
        <f t="shared" si="467"/>
        <v>0</v>
      </c>
    </row>
    <row r="2162" spans="1:71" s="17" customFormat="1" ht="16.75" hidden="1" customHeight="1" outlineLevel="2">
      <c r="A2162" s="1215">
        <v>99</v>
      </c>
      <c r="B2162" s="1216"/>
      <c r="C2162" s="1217"/>
      <c r="D2162" s="1218"/>
      <c r="E2162" s="587">
        <f t="shared" si="456"/>
        <v>0</v>
      </c>
      <c r="G2162" s="1215">
        <v>99</v>
      </c>
      <c r="H2162" s="1216"/>
      <c r="I2162" s="1217"/>
      <c r="J2162" s="1218"/>
      <c r="K2162" s="587">
        <f t="shared" si="457"/>
        <v>0</v>
      </c>
      <c r="M2162" s="1215">
        <v>99</v>
      </c>
      <c r="N2162" s="1216"/>
      <c r="O2162" s="1217"/>
      <c r="P2162" s="1218"/>
      <c r="Q2162" s="587">
        <f t="shared" si="458"/>
        <v>0</v>
      </c>
      <c r="S2162" s="1215">
        <v>99</v>
      </c>
      <c r="T2162" s="1216"/>
      <c r="U2162" s="1217"/>
      <c r="V2162" s="1218"/>
      <c r="W2162" s="587">
        <f t="shared" si="459"/>
        <v>0</v>
      </c>
      <c r="Y2162" s="1215">
        <v>99</v>
      </c>
      <c r="Z2162" s="1216"/>
      <c r="AA2162" s="1217"/>
      <c r="AB2162" s="1218"/>
      <c r="AC2162" s="587">
        <f t="shared" si="460"/>
        <v>0</v>
      </c>
      <c r="AE2162" s="1215">
        <v>99</v>
      </c>
      <c r="AF2162" s="1216"/>
      <c r="AG2162" s="1217"/>
      <c r="AH2162" s="1218"/>
      <c r="AI2162" s="587">
        <f t="shared" si="461"/>
        <v>0</v>
      </c>
      <c r="AK2162" s="1215">
        <v>99</v>
      </c>
      <c r="AL2162" s="1216"/>
      <c r="AM2162" s="1217"/>
      <c r="AN2162" s="1218"/>
      <c r="AO2162" s="587">
        <f t="shared" si="462"/>
        <v>0</v>
      </c>
      <c r="AQ2162" s="1215">
        <v>99</v>
      </c>
      <c r="AR2162" s="1216"/>
      <c r="AS2162" s="1217"/>
      <c r="AT2162" s="1218"/>
      <c r="AU2162" s="587">
        <f t="shared" si="463"/>
        <v>0</v>
      </c>
      <c r="AW2162" s="1215">
        <v>99</v>
      </c>
      <c r="AX2162" s="1216"/>
      <c r="AY2162" s="1217"/>
      <c r="AZ2162" s="1218"/>
      <c r="BA2162" s="587">
        <f t="shared" si="464"/>
        <v>0</v>
      </c>
      <c r="BC2162" s="1215">
        <v>99</v>
      </c>
      <c r="BD2162" s="1216"/>
      <c r="BE2162" s="1217"/>
      <c r="BF2162" s="1218"/>
      <c r="BG2162" s="587">
        <f t="shared" si="465"/>
        <v>0</v>
      </c>
      <c r="BI2162" s="1215">
        <v>99</v>
      </c>
      <c r="BJ2162" s="1216"/>
      <c r="BK2162" s="1217"/>
      <c r="BL2162" s="1218"/>
      <c r="BM2162" s="587">
        <f t="shared" si="466"/>
        <v>0</v>
      </c>
      <c r="BO2162" s="1215">
        <v>99</v>
      </c>
      <c r="BP2162" s="1216"/>
      <c r="BQ2162" s="1217"/>
      <c r="BR2162" s="1218"/>
      <c r="BS2162" s="587">
        <f t="shared" si="467"/>
        <v>0</v>
      </c>
    </row>
    <row r="2163" spans="1:71" s="17" customFormat="1" ht="16.75" hidden="1" customHeight="1" outlineLevel="2">
      <c r="A2163" s="1215">
        <v>100</v>
      </c>
      <c r="B2163" s="1216"/>
      <c r="C2163" s="1217"/>
      <c r="D2163" s="1218"/>
      <c r="E2163" s="587">
        <f t="shared" si="456"/>
        <v>0</v>
      </c>
      <c r="G2163" s="1215">
        <v>100</v>
      </c>
      <c r="H2163" s="1216"/>
      <c r="I2163" s="1217"/>
      <c r="J2163" s="1218"/>
      <c r="K2163" s="587">
        <f t="shared" si="457"/>
        <v>0</v>
      </c>
      <c r="M2163" s="1215">
        <v>100</v>
      </c>
      <c r="N2163" s="1216"/>
      <c r="O2163" s="1217"/>
      <c r="P2163" s="1218"/>
      <c r="Q2163" s="587">
        <f t="shared" si="458"/>
        <v>0</v>
      </c>
      <c r="S2163" s="1215">
        <v>100</v>
      </c>
      <c r="T2163" s="1216"/>
      <c r="U2163" s="1217"/>
      <c r="V2163" s="1218"/>
      <c r="W2163" s="587">
        <f t="shared" si="459"/>
        <v>0</v>
      </c>
      <c r="Y2163" s="1215">
        <v>100</v>
      </c>
      <c r="Z2163" s="1216"/>
      <c r="AA2163" s="1217"/>
      <c r="AB2163" s="1218"/>
      <c r="AC2163" s="587">
        <f t="shared" si="460"/>
        <v>0</v>
      </c>
      <c r="AE2163" s="1215">
        <v>100</v>
      </c>
      <c r="AF2163" s="1216"/>
      <c r="AG2163" s="1217"/>
      <c r="AH2163" s="1218"/>
      <c r="AI2163" s="587">
        <f t="shared" si="461"/>
        <v>0</v>
      </c>
      <c r="AK2163" s="1215">
        <v>100</v>
      </c>
      <c r="AL2163" s="1216"/>
      <c r="AM2163" s="1217"/>
      <c r="AN2163" s="1218"/>
      <c r="AO2163" s="587">
        <f t="shared" si="462"/>
        <v>0</v>
      </c>
      <c r="AQ2163" s="1215">
        <v>100</v>
      </c>
      <c r="AR2163" s="1216"/>
      <c r="AS2163" s="1217"/>
      <c r="AT2163" s="1218"/>
      <c r="AU2163" s="587">
        <f t="shared" si="463"/>
        <v>0</v>
      </c>
      <c r="AW2163" s="1215">
        <v>100</v>
      </c>
      <c r="AX2163" s="1216"/>
      <c r="AY2163" s="1217"/>
      <c r="AZ2163" s="1218"/>
      <c r="BA2163" s="587">
        <f t="shared" si="464"/>
        <v>0</v>
      </c>
      <c r="BC2163" s="1215">
        <v>100</v>
      </c>
      <c r="BD2163" s="1216"/>
      <c r="BE2163" s="1217"/>
      <c r="BF2163" s="1218"/>
      <c r="BG2163" s="587">
        <f t="shared" si="465"/>
        <v>0</v>
      </c>
      <c r="BI2163" s="1215">
        <v>100</v>
      </c>
      <c r="BJ2163" s="1216"/>
      <c r="BK2163" s="1217"/>
      <c r="BL2163" s="1218"/>
      <c r="BM2163" s="587">
        <f t="shared" si="466"/>
        <v>0</v>
      </c>
      <c r="BO2163" s="1215">
        <v>100</v>
      </c>
      <c r="BP2163" s="1216"/>
      <c r="BQ2163" s="1217"/>
      <c r="BR2163" s="1218"/>
      <c r="BS2163" s="587">
        <f t="shared" si="467"/>
        <v>0</v>
      </c>
    </row>
    <row r="2164" spans="1:71" s="17" customFormat="1" ht="16.75" hidden="1" customHeight="1" outlineLevel="2">
      <c r="A2164" s="1215">
        <v>101</v>
      </c>
      <c r="B2164" s="1216"/>
      <c r="C2164" s="1217"/>
      <c r="D2164" s="1218"/>
      <c r="E2164" s="587">
        <f t="shared" si="456"/>
        <v>0</v>
      </c>
      <c r="G2164" s="1215">
        <v>101</v>
      </c>
      <c r="H2164" s="1216"/>
      <c r="I2164" s="1217"/>
      <c r="J2164" s="1218"/>
      <c r="K2164" s="587">
        <f t="shared" si="457"/>
        <v>0</v>
      </c>
      <c r="M2164" s="1215">
        <v>101</v>
      </c>
      <c r="N2164" s="1216"/>
      <c r="O2164" s="1217"/>
      <c r="P2164" s="1218"/>
      <c r="Q2164" s="587">
        <f t="shared" si="458"/>
        <v>0</v>
      </c>
      <c r="S2164" s="1215">
        <v>101</v>
      </c>
      <c r="T2164" s="1216"/>
      <c r="U2164" s="1217"/>
      <c r="V2164" s="1218"/>
      <c r="W2164" s="587">
        <f t="shared" si="459"/>
        <v>0</v>
      </c>
      <c r="Y2164" s="1215">
        <v>101</v>
      </c>
      <c r="Z2164" s="1216"/>
      <c r="AA2164" s="1217"/>
      <c r="AB2164" s="1218"/>
      <c r="AC2164" s="587">
        <f t="shared" si="460"/>
        <v>0</v>
      </c>
      <c r="AE2164" s="1215">
        <v>101</v>
      </c>
      <c r="AF2164" s="1216"/>
      <c r="AG2164" s="1217"/>
      <c r="AH2164" s="1218"/>
      <c r="AI2164" s="587">
        <f t="shared" si="461"/>
        <v>0</v>
      </c>
      <c r="AK2164" s="1215">
        <v>101</v>
      </c>
      <c r="AL2164" s="1216"/>
      <c r="AM2164" s="1217"/>
      <c r="AN2164" s="1218"/>
      <c r="AO2164" s="587">
        <f t="shared" si="462"/>
        <v>0</v>
      </c>
      <c r="AQ2164" s="1215">
        <v>101</v>
      </c>
      <c r="AR2164" s="1216"/>
      <c r="AS2164" s="1217"/>
      <c r="AT2164" s="1218"/>
      <c r="AU2164" s="587">
        <f t="shared" si="463"/>
        <v>0</v>
      </c>
      <c r="AW2164" s="1215">
        <v>101</v>
      </c>
      <c r="AX2164" s="1216"/>
      <c r="AY2164" s="1217"/>
      <c r="AZ2164" s="1218"/>
      <c r="BA2164" s="587">
        <f t="shared" si="464"/>
        <v>0</v>
      </c>
      <c r="BC2164" s="1215">
        <v>101</v>
      </c>
      <c r="BD2164" s="1216"/>
      <c r="BE2164" s="1217"/>
      <c r="BF2164" s="1218"/>
      <c r="BG2164" s="587">
        <f t="shared" si="465"/>
        <v>0</v>
      </c>
      <c r="BI2164" s="1215">
        <v>101</v>
      </c>
      <c r="BJ2164" s="1216"/>
      <c r="BK2164" s="1217"/>
      <c r="BL2164" s="1218"/>
      <c r="BM2164" s="587">
        <f t="shared" si="466"/>
        <v>0</v>
      </c>
      <c r="BO2164" s="1215">
        <v>101</v>
      </c>
      <c r="BP2164" s="1216"/>
      <c r="BQ2164" s="1217"/>
      <c r="BR2164" s="1218"/>
      <c r="BS2164" s="587">
        <f t="shared" si="467"/>
        <v>0</v>
      </c>
    </row>
    <row r="2165" spans="1:71" s="17" customFormat="1" ht="16.75" hidden="1" customHeight="1" outlineLevel="2">
      <c r="A2165" s="1215">
        <v>102</v>
      </c>
      <c r="B2165" s="1216"/>
      <c r="C2165" s="1217"/>
      <c r="D2165" s="1218"/>
      <c r="E2165" s="587">
        <f t="shared" si="456"/>
        <v>0</v>
      </c>
      <c r="G2165" s="1215">
        <v>102</v>
      </c>
      <c r="H2165" s="1216"/>
      <c r="I2165" s="1217"/>
      <c r="J2165" s="1218"/>
      <c r="K2165" s="587">
        <f t="shared" si="457"/>
        <v>0</v>
      </c>
      <c r="M2165" s="1215">
        <v>102</v>
      </c>
      <c r="N2165" s="1216"/>
      <c r="O2165" s="1217"/>
      <c r="P2165" s="1218"/>
      <c r="Q2165" s="587">
        <f t="shared" si="458"/>
        <v>0</v>
      </c>
      <c r="S2165" s="1215">
        <v>102</v>
      </c>
      <c r="T2165" s="1216"/>
      <c r="U2165" s="1217"/>
      <c r="V2165" s="1218"/>
      <c r="W2165" s="587">
        <f t="shared" si="459"/>
        <v>0</v>
      </c>
      <c r="Y2165" s="1215">
        <v>102</v>
      </c>
      <c r="Z2165" s="1216"/>
      <c r="AA2165" s="1217"/>
      <c r="AB2165" s="1218"/>
      <c r="AC2165" s="587">
        <f t="shared" si="460"/>
        <v>0</v>
      </c>
      <c r="AE2165" s="1215">
        <v>102</v>
      </c>
      <c r="AF2165" s="1216"/>
      <c r="AG2165" s="1217"/>
      <c r="AH2165" s="1218"/>
      <c r="AI2165" s="587">
        <f t="shared" si="461"/>
        <v>0</v>
      </c>
      <c r="AK2165" s="1215">
        <v>102</v>
      </c>
      <c r="AL2165" s="1216"/>
      <c r="AM2165" s="1217"/>
      <c r="AN2165" s="1218"/>
      <c r="AO2165" s="587">
        <f t="shared" si="462"/>
        <v>0</v>
      </c>
      <c r="AQ2165" s="1215">
        <v>102</v>
      </c>
      <c r="AR2165" s="1216"/>
      <c r="AS2165" s="1217"/>
      <c r="AT2165" s="1218"/>
      <c r="AU2165" s="587">
        <f t="shared" si="463"/>
        <v>0</v>
      </c>
      <c r="AW2165" s="1215">
        <v>102</v>
      </c>
      <c r="AX2165" s="1216"/>
      <c r="AY2165" s="1217"/>
      <c r="AZ2165" s="1218"/>
      <c r="BA2165" s="587">
        <f t="shared" si="464"/>
        <v>0</v>
      </c>
      <c r="BC2165" s="1215">
        <v>102</v>
      </c>
      <c r="BD2165" s="1216"/>
      <c r="BE2165" s="1217"/>
      <c r="BF2165" s="1218"/>
      <c r="BG2165" s="587">
        <f t="shared" si="465"/>
        <v>0</v>
      </c>
      <c r="BI2165" s="1215">
        <v>102</v>
      </c>
      <c r="BJ2165" s="1216"/>
      <c r="BK2165" s="1217"/>
      <c r="BL2165" s="1218"/>
      <c r="BM2165" s="587">
        <f t="shared" si="466"/>
        <v>0</v>
      </c>
      <c r="BO2165" s="1215">
        <v>102</v>
      </c>
      <c r="BP2165" s="1216"/>
      <c r="BQ2165" s="1217"/>
      <c r="BR2165" s="1218"/>
      <c r="BS2165" s="587">
        <f t="shared" si="467"/>
        <v>0</v>
      </c>
    </row>
    <row r="2166" spans="1:71" s="17" customFormat="1" ht="16.75" hidden="1" customHeight="1" outlineLevel="2">
      <c r="A2166" s="1215">
        <v>103</v>
      </c>
      <c r="B2166" s="1216"/>
      <c r="C2166" s="1217"/>
      <c r="D2166" s="1218"/>
      <c r="E2166" s="587">
        <f t="shared" si="456"/>
        <v>0</v>
      </c>
      <c r="G2166" s="1215">
        <v>103</v>
      </c>
      <c r="H2166" s="1216"/>
      <c r="I2166" s="1217"/>
      <c r="J2166" s="1218"/>
      <c r="K2166" s="587">
        <f t="shared" si="457"/>
        <v>0</v>
      </c>
      <c r="M2166" s="1215">
        <v>103</v>
      </c>
      <c r="N2166" s="1216"/>
      <c r="O2166" s="1217"/>
      <c r="P2166" s="1218"/>
      <c r="Q2166" s="587">
        <f t="shared" si="458"/>
        <v>0</v>
      </c>
      <c r="S2166" s="1215">
        <v>103</v>
      </c>
      <c r="T2166" s="1216"/>
      <c r="U2166" s="1217"/>
      <c r="V2166" s="1218"/>
      <c r="W2166" s="587">
        <f t="shared" si="459"/>
        <v>0</v>
      </c>
      <c r="Y2166" s="1215">
        <v>103</v>
      </c>
      <c r="Z2166" s="1216"/>
      <c r="AA2166" s="1217"/>
      <c r="AB2166" s="1218"/>
      <c r="AC2166" s="587">
        <f t="shared" si="460"/>
        <v>0</v>
      </c>
      <c r="AE2166" s="1215">
        <v>103</v>
      </c>
      <c r="AF2166" s="1216"/>
      <c r="AG2166" s="1217"/>
      <c r="AH2166" s="1218"/>
      <c r="AI2166" s="587">
        <f t="shared" si="461"/>
        <v>0</v>
      </c>
      <c r="AK2166" s="1215">
        <v>103</v>
      </c>
      <c r="AL2166" s="1216"/>
      <c r="AM2166" s="1217"/>
      <c r="AN2166" s="1218"/>
      <c r="AO2166" s="587">
        <f t="shared" si="462"/>
        <v>0</v>
      </c>
      <c r="AQ2166" s="1215">
        <v>103</v>
      </c>
      <c r="AR2166" s="1216"/>
      <c r="AS2166" s="1217"/>
      <c r="AT2166" s="1218"/>
      <c r="AU2166" s="587">
        <f t="shared" si="463"/>
        <v>0</v>
      </c>
      <c r="AW2166" s="1215">
        <v>103</v>
      </c>
      <c r="AX2166" s="1216"/>
      <c r="AY2166" s="1217"/>
      <c r="AZ2166" s="1218"/>
      <c r="BA2166" s="587">
        <f t="shared" si="464"/>
        <v>0</v>
      </c>
      <c r="BC2166" s="1215">
        <v>103</v>
      </c>
      <c r="BD2166" s="1216"/>
      <c r="BE2166" s="1217"/>
      <c r="BF2166" s="1218"/>
      <c r="BG2166" s="587">
        <f t="shared" si="465"/>
        <v>0</v>
      </c>
      <c r="BI2166" s="1215">
        <v>103</v>
      </c>
      <c r="BJ2166" s="1216"/>
      <c r="BK2166" s="1217"/>
      <c r="BL2166" s="1218"/>
      <c r="BM2166" s="587">
        <f t="shared" si="466"/>
        <v>0</v>
      </c>
      <c r="BO2166" s="1215">
        <v>103</v>
      </c>
      <c r="BP2166" s="1216"/>
      <c r="BQ2166" s="1217"/>
      <c r="BR2166" s="1218"/>
      <c r="BS2166" s="587">
        <f t="shared" si="467"/>
        <v>0</v>
      </c>
    </row>
    <row r="2167" spans="1:71" s="17" customFormat="1" ht="16.75" hidden="1" customHeight="1" outlineLevel="2">
      <c r="A2167" s="1215">
        <v>104</v>
      </c>
      <c r="B2167" s="1216"/>
      <c r="C2167" s="1217"/>
      <c r="D2167" s="1218"/>
      <c r="E2167" s="587">
        <f t="shared" si="456"/>
        <v>0</v>
      </c>
      <c r="G2167" s="1215">
        <v>104</v>
      </c>
      <c r="H2167" s="1216"/>
      <c r="I2167" s="1217"/>
      <c r="J2167" s="1218"/>
      <c r="K2167" s="587">
        <f t="shared" si="457"/>
        <v>0</v>
      </c>
      <c r="M2167" s="1215">
        <v>104</v>
      </c>
      <c r="N2167" s="1216"/>
      <c r="O2167" s="1217"/>
      <c r="P2167" s="1218"/>
      <c r="Q2167" s="587">
        <f t="shared" si="458"/>
        <v>0</v>
      </c>
      <c r="S2167" s="1215">
        <v>104</v>
      </c>
      <c r="T2167" s="1216"/>
      <c r="U2167" s="1217"/>
      <c r="V2167" s="1218"/>
      <c r="W2167" s="587">
        <f t="shared" si="459"/>
        <v>0</v>
      </c>
      <c r="Y2167" s="1215">
        <v>104</v>
      </c>
      <c r="Z2167" s="1216"/>
      <c r="AA2167" s="1217"/>
      <c r="AB2167" s="1218"/>
      <c r="AC2167" s="587">
        <f t="shared" si="460"/>
        <v>0</v>
      </c>
      <c r="AE2167" s="1215">
        <v>104</v>
      </c>
      <c r="AF2167" s="1216"/>
      <c r="AG2167" s="1217"/>
      <c r="AH2167" s="1218"/>
      <c r="AI2167" s="587">
        <f t="shared" si="461"/>
        <v>0</v>
      </c>
      <c r="AK2167" s="1215">
        <v>104</v>
      </c>
      <c r="AL2167" s="1216"/>
      <c r="AM2167" s="1217"/>
      <c r="AN2167" s="1218"/>
      <c r="AO2167" s="587">
        <f t="shared" si="462"/>
        <v>0</v>
      </c>
      <c r="AQ2167" s="1215">
        <v>104</v>
      </c>
      <c r="AR2167" s="1216"/>
      <c r="AS2167" s="1217"/>
      <c r="AT2167" s="1218"/>
      <c r="AU2167" s="587">
        <f t="shared" si="463"/>
        <v>0</v>
      </c>
      <c r="AW2167" s="1215">
        <v>104</v>
      </c>
      <c r="AX2167" s="1216"/>
      <c r="AY2167" s="1217"/>
      <c r="AZ2167" s="1218"/>
      <c r="BA2167" s="587">
        <f t="shared" si="464"/>
        <v>0</v>
      </c>
      <c r="BC2167" s="1215">
        <v>104</v>
      </c>
      <c r="BD2167" s="1216"/>
      <c r="BE2167" s="1217"/>
      <c r="BF2167" s="1218"/>
      <c r="BG2167" s="587">
        <f t="shared" si="465"/>
        <v>0</v>
      </c>
      <c r="BI2167" s="1215">
        <v>104</v>
      </c>
      <c r="BJ2167" s="1216"/>
      <c r="BK2167" s="1217"/>
      <c r="BL2167" s="1218"/>
      <c r="BM2167" s="587">
        <f t="shared" si="466"/>
        <v>0</v>
      </c>
      <c r="BO2167" s="1215">
        <v>104</v>
      </c>
      <c r="BP2167" s="1216"/>
      <c r="BQ2167" s="1217"/>
      <c r="BR2167" s="1218"/>
      <c r="BS2167" s="587">
        <f t="shared" si="467"/>
        <v>0</v>
      </c>
    </row>
    <row r="2168" spans="1:71" s="17" customFormat="1" ht="16.75" hidden="1" customHeight="1" outlineLevel="2">
      <c r="A2168" s="1215">
        <v>105</v>
      </c>
      <c r="B2168" s="1216"/>
      <c r="C2168" s="1217"/>
      <c r="D2168" s="1218"/>
      <c r="E2168" s="587">
        <f t="shared" si="456"/>
        <v>0</v>
      </c>
      <c r="G2168" s="1215">
        <v>105</v>
      </c>
      <c r="H2168" s="1216"/>
      <c r="I2168" s="1217"/>
      <c r="J2168" s="1218"/>
      <c r="K2168" s="587">
        <f t="shared" si="457"/>
        <v>0</v>
      </c>
      <c r="M2168" s="1215">
        <v>105</v>
      </c>
      <c r="N2168" s="1216"/>
      <c r="O2168" s="1217"/>
      <c r="P2168" s="1218"/>
      <c r="Q2168" s="587">
        <f t="shared" si="458"/>
        <v>0</v>
      </c>
      <c r="S2168" s="1215">
        <v>105</v>
      </c>
      <c r="T2168" s="1216"/>
      <c r="U2168" s="1217"/>
      <c r="V2168" s="1218"/>
      <c r="W2168" s="587">
        <f t="shared" si="459"/>
        <v>0</v>
      </c>
      <c r="Y2168" s="1215">
        <v>105</v>
      </c>
      <c r="Z2168" s="1216"/>
      <c r="AA2168" s="1217"/>
      <c r="AB2168" s="1218"/>
      <c r="AC2168" s="587">
        <f t="shared" si="460"/>
        <v>0</v>
      </c>
      <c r="AE2168" s="1215">
        <v>105</v>
      </c>
      <c r="AF2168" s="1216"/>
      <c r="AG2168" s="1217"/>
      <c r="AH2168" s="1218"/>
      <c r="AI2168" s="587">
        <f t="shared" si="461"/>
        <v>0</v>
      </c>
      <c r="AK2168" s="1215">
        <v>105</v>
      </c>
      <c r="AL2168" s="1216"/>
      <c r="AM2168" s="1217"/>
      <c r="AN2168" s="1218"/>
      <c r="AO2168" s="587">
        <f t="shared" si="462"/>
        <v>0</v>
      </c>
      <c r="AQ2168" s="1215">
        <v>105</v>
      </c>
      <c r="AR2168" s="1216"/>
      <c r="AS2168" s="1217"/>
      <c r="AT2168" s="1218"/>
      <c r="AU2168" s="587">
        <f t="shared" si="463"/>
        <v>0</v>
      </c>
      <c r="AW2168" s="1215">
        <v>105</v>
      </c>
      <c r="AX2168" s="1216"/>
      <c r="AY2168" s="1217"/>
      <c r="AZ2168" s="1218"/>
      <c r="BA2168" s="587">
        <f t="shared" si="464"/>
        <v>0</v>
      </c>
      <c r="BC2168" s="1215">
        <v>105</v>
      </c>
      <c r="BD2168" s="1216"/>
      <c r="BE2168" s="1217"/>
      <c r="BF2168" s="1218"/>
      <c r="BG2168" s="587">
        <f t="shared" si="465"/>
        <v>0</v>
      </c>
      <c r="BI2168" s="1215">
        <v>105</v>
      </c>
      <c r="BJ2168" s="1216"/>
      <c r="BK2168" s="1217"/>
      <c r="BL2168" s="1218"/>
      <c r="BM2168" s="587">
        <f t="shared" si="466"/>
        <v>0</v>
      </c>
      <c r="BO2168" s="1215">
        <v>105</v>
      </c>
      <c r="BP2168" s="1216"/>
      <c r="BQ2168" s="1217"/>
      <c r="BR2168" s="1218"/>
      <c r="BS2168" s="587">
        <f t="shared" si="467"/>
        <v>0</v>
      </c>
    </row>
    <row r="2169" spans="1:71" s="17" customFormat="1" ht="16.75" hidden="1" customHeight="1" outlineLevel="2">
      <c r="A2169" s="1215">
        <v>106</v>
      </c>
      <c r="B2169" s="1216"/>
      <c r="C2169" s="1217"/>
      <c r="D2169" s="1218"/>
      <c r="E2169" s="587">
        <f t="shared" si="456"/>
        <v>0</v>
      </c>
      <c r="G2169" s="1215">
        <v>106</v>
      </c>
      <c r="H2169" s="1216"/>
      <c r="I2169" s="1217"/>
      <c r="J2169" s="1218"/>
      <c r="K2169" s="587">
        <f t="shared" si="457"/>
        <v>0</v>
      </c>
      <c r="M2169" s="1215">
        <v>106</v>
      </c>
      <c r="N2169" s="1216"/>
      <c r="O2169" s="1217"/>
      <c r="P2169" s="1218"/>
      <c r="Q2169" s="587">
        <f t="shared" si="458"/>
        <v>0</v>
      </c>
      <c r="S2169" s="1215">
        <v>106</v>
      </c>
      <c r="T2169" s="1216"/>
      <c r="U2169" s="1217"/>
      <c r="V2169" s="1218"/>
      <c r="W2169" s="587">
        <f t="shared" si="459"/>
        <v>0</v>
      </c>
      <c r="Y2169" s="1215">
        <v>106</v>
      </c>
      <c r="Z2169" s="1216"/>
      <c r="AA2169" s="1217"/>
      <c r="AB2169" s="1218"/>
      <c r="AC2169" s="587">
        <f t="shared" si="460"/>
        <v>0</v>
      </c>
      <c r="AE2169" s="1215">
        <v>106</v>
      </c>
      <c r="AF2169" s="1216"/>
      <c r="AG2169" s="1217"/>
      <c r="AH2169" s="1218"/>
      <c r="AI2169" s="587">
        <f t="shared" si="461"/>
        <v>0</v>
      </c>
      <c r="AK2169" s="1215">
        <v>106</v>
      </c>
      <c r="AL2169" s="1216"/>
      <c r="AM2169" s="1217"/>
      <c r="AN2169" s="1218"/>
      <c r="AO2169" s="587">
        <f t="shared" si="462"/>
        <v>0</v>
      </c>
      <c r="AQ2169" s="1215">
        <v>106</v>
      </c>
      <c r="AR2169" s="1216"/>
      <c r="AS2169" s="1217"/>
      <c r="AT2169" s="1218"/>
      <c r="AU2169" s="587">
        <f t="shared" si="463"/>
        <v>0</v>
      </c>
      <c r="AW2169" s="1215">
        <v>106</v>
      </c>
      <c r="AX2169" s="1216"/>
      <c r="AY2169" s="1217"/>
      <c r="AZ2169" s="1218"/>
      <c r="BA2169" s="587">
        <f t="shared" si="464"/>
        <v>0</v>
      </c>
      <c r="BC2169" s="1215">
        <v>106</v>
      </c>
      <c r="BD2169" s="1216"/>
      <c r="BE2169" s="1217"/>
      <c r="BF2169" s="1218"/>
      <c r="BG2169" s="587">
        <f t="shared" si="465"/>
        <v>0</v>
      </c>
      <c r="BI2169" s="1215">
        <v>106</v>
      </c>
      <c r="BJ2169" s="1216"/>
      <c r="BK2169" s="1217"/>
      <c r="BL2169" s="1218"/>
      <c r="BM2169" s="587">
        <f t="shared" si="466"/>
        <v>0</v>
      </c>
      <c r="BO2169" s="1215">
        <v>106</v>
      </c>
      <c r="BP2169" s="1216"/>
      <c r="BQ2169" s="1217"/>
      <c r="BR2169" s="1218"/>
      <c r="BS2169" s="587">
        <f t="shared" si="467"/>
        <v>0</v>
      </c>
    </row>
    <row r="2170" spans="1:71" s="17" customFormat="1" ht="16.75" hidden="1" customHeight="1" outlineLevel="2">
      <c r="A2170" s="1215">
        <v>107</v>
      </c>
      <c r="B2170" s="1216"/>
      <c r="C2170" s="1217"/>
      <c r="D2170" s="1218"/>
      <c r="E2170" s="587">
        <f t="shared" si="456"/>
        <v>0</v>
      </c>
      <c r="G2170" s="1215">
        <v>107</v>
      </c>
      <c r="H2170" s="1216"/>
      <c r="I2170" s="1217"/>
      <c r="J2170" s="1218"/>
      <c r="K2170" s="587">
        <f t="shared" si="457"/>
        <v>0</v>
      </c>
      <c r="M2170" s="1215">
        <v>107</v>
      </c>
      <c r="N2170" s="1216"/>
      <c r="O2170" s="1217"/>
      <c r="P2170" s="1218"/>
      <c r="Q2170" s="587">
        <f t="shared" si="458"/>
        <v>0</v>
      </c>
      <c r="S2170" s="1215">
        <v>107</v>
      </c>
      <c r="T2170" s="1216"/>
      <c r="U2170" s="1217"/>
      <c r="V2170" s="1218"/>
      <c r="W2170" s="587">
        <f t="shared" si="459"/>
        <v>0</v>
      </c>
      <c r="Y2170" s="1215">
        <v>107</v>
      </c>
      <c r="Z2170" s="1216"/>
      <c r="AA2170" s="1217"/>
      <c r="AB2170" s="1218"/>
      <c r="AC2170" s="587">
        <f t="shared" si="460"/>
        <v>0</v>
      </c>
      <c r="AE2170" s="1215">
        <v>107</v>
      </c>
      <c r="AF2170" s="1216"/>
      <c r="AG2170" s="1217"/>
      <c r="AH2170" s="1218"/>
      <c r="AI2170" s="587">
        <f t="shared" si="461"/>
        <v>0</v>
      </c>
      <c r="AK2170" s="1215">
        <v>107</v>
      </c>
      <c r="AL2170" s="1216"/>
      <c r="AM2170" s="1217"/>
      <c r="AN2170" s="1218"/>
      <c r="AO2170" s="587">
        <f t="shared" si="462"/>
        <v>0</v>
      </c>
      <c r="AQ2170" s="1215">
        <v>107</v>
      </c>
      <c r="AR2170" s="1216"/>
      <c r="AS2170" s="1217"/>
      <c r="AT2170" s="1218"/>
      <c r="AU2170" s="587">
        <f t="shared" si="463"/>
        <v>0</v>
      </c>
      <c r="AW2170" s="1215">
        <v>107</v>
      </c>
      <c r="AX2170" s="1216"/>
      <c r="AY2170" s="1217"/>
      <c r="AZ2170" s="1218"/>
      <c r="BA2170" s="587">
        <f t="shared" si="464"/>
        <v>0</v>
      </c>
      <c r="BC2170" s="1215">
        <v>107</v>
      </c>
      <c r="BD2170" s="1216"/>
      <c r="BE2170" s="1217"/>
      <c r="BF2170" s="1218"/>
      <c r="BG2170" s="587">
        <f t="shared" si="465"/>
        <v>0</v>
      </c>
      <c r="BI2170" s="1215">
        <v>107</v>
      </c>
      <c r="BJ2170" s="1216"/>
      <c r="BK2170" s="1217"/>
      <c r="BL2170" s="1218"/>
      <c r="BM2170" s="587">
        <f t="shared" si="466"/>
        <v>0</v>
      </c>
      <c r="BO2170" s="1215">
        <v>107</v>
      </c>
      <c r="BP2170" s="1216"/>
      <c r="BQ2170" s="1217"/>
      <c r="BR2170" s="1218"/>
      <c r="BS2170" s="587">
        <f t="shared" si="467"/>
        <v>0</v>
      </c>
    </row>
    <row r="2171" spans="1:71" s="17" customFormat="1" ht="16.75" hidden="1" customHeight="1" outlineLevel="2">
      <c r="A2171" s="1215">
        <v>108</v>
      </c>
      <c r="B2171" s="1216"/>
      <c r="C2171" s="1217"/>
      <c r="D2171" s="1218"/>
      <c r="E2171" s="587">
        <f t="shared" si="456"/>
        <v>0</v>
      </c>
      <c r="G2171" s="1215">
        <v>108</v>
      </c>
      <c r="H2171" s="1216"/>
      <c r="I2171" s="1217"/>
      <c r="J2171" s="1218"/>
      <c r="K2171" s="587">
        <f t="shared" si="457"/>
        <v>0</v>
      </c>
      <c r="M2171" s="1215">
        <v>108</v>
      </c>
      <c r="N2171" s="1216"/>
      <c r="O2171" s="1217"/>
      <c r="P2171" s="1218"/>
      <c r="Q2171" s="587">
        <f t="shared" si="458"/>
        <v>0</v>
      </c>
      <c r="S2171" s="1215">
        <v>108</v>
      </c>
      <c r="T2171" s="1216"/>
      <c r="U2171" s="1217"/>
      <c r="V2171" s="1218"/>
      <c r="W2171" s="587">
        <f t="shared" si="459"/>
        <v>0</v>
      </c>
      <c r="Y2171" s="1215">
        <v>108</v>
      </c>
      <c r="Z2171" s="1216"/>
      <c r="AA2171" s="1217"/>
      <c r="AB2171" s="1218"/>
      <c r="AC2171" s="587">
        <f t="shared" si="460"/>
        <v>0</v>
      </c>
      <c r="AE2171" s="1215">
        <v>108</v>
      </c>
      <c r="AF2171" s="1216"/>
      <c r="AG2171" s="1217"/>
      <c r="AH2171" s="1218"/>
      <c r="AI2171" s="587">
        <f t="shared" si="461"/>
        <v>0</v>
      </c>
      <c r="AK2171" s="1215">
        <v>108</v>
      </c>
      <c r="AL2171" s="1216"/>
      <c r="AM2171" s="1217"/>
      <c r="AN2171" s="1218"/>
      <c r="AO2171" s="587">
        <f t="shared" si="462"/>
        <v>0</v>
      </c>
      <c r="AQ2171" s="1215">
        <v>108</v>
      </c>
      <c r="AR2171" s="1216"/>
      <c r="AS2171" s="1217"/>
      <c r="AT2171" s="1218"/>
      <c r="AU2171" s="587">
        <f t="shared" si="463"/>
        <v>0</v>
      </c>
      <c r="AW2171" s="1215">
        <v>108</v>
      </c>
      <c r="AX2171" s="1216"/>
      <c r="AY2171" s="1217"/>
      <c r="AZ2171" s="1218"/>
      <c r="BA2171" s="587">
        <f t="shared" si="464"/>
        <v>0</v>
      </c>
      <c r="BC2171" s="1215">
        <v>108</v>
      </c>
      <c r="BD2171" s="1216"/>
      <c r="BE2171" s="1217"/>
      <c r="BF2171" s="1218"/>
      <c r="BG2171" s="587">
        <f t="shared" si="465"/>
        <v>0</v>
      </c>
      <c r="BI2171" s="1215">
        <v>108</v>
      </c>
      <c r="BJ2171" s="1216"/>
      <c r="BK2171" s="1217"/>
      <c r="BL2171" s="1218"/>
      <c r="BM2171" s="587">
        <f t="shared" si="466"/>
        <v>0</v>
      </c>
      <c r="BO2171" s="1215">
        <v>108</v>
      </c>
      <c r="BP2171" s="1216"/>
      <c r="BQ2171" s="1217"/>
      <c r="BR2171" s="1218"/>
      <c r="BS2171" s="587">
        <f t="shared" si="467"/>
        <v>0</v>
      </c>
    </row>
    <row r="2172" spans="1:71" s="17" customFormat="1" ht="16.75" hidden="1" customHeight="1" outlineLevel="2">
      <c r="A2172" s="1215">
        <v>109</v>
      </c>
      <c r="B2172" s="1216"/>
      <c r="C2172" s="1217"/>
      <c r="D2172" s="1218"/>
      <c r="E2172" s="587">
        <f t="shared" si="456"/>
        <v>0</v>
      </c>
      <c r="G2172" s="1215">
        <v>109</v>
      </c>
      <c r="H2172" s="1216"/>
      <c r="I2172" s="1217"/>
      <c r="J2172" s="1218"/>
      <c r="K2172" s="587">
        <f t="shared" si="457"/>
        <v>0</v>
      </c>
      <c r="M2172" s="1215">
        <v>109</v>
      </c>
      <c r="N2172" s="1216"/>
      <c r="O2172" s="1217"/>
      <c r="P2172" s="1218"/>
      <c r="Q2172" s="587">
        <f t="shared" si="458"/>
        <v>0</v>
      </c>
      <c r="S2172" s="1215">
        <v>109</v>
      </c>
      <c r="T2172" s="1216"/>
      <c r="U2172" s="1217"/>
      <c r="V2172" s="1218"/>
      <c r="W2172" s="587">
        <f t="shared" si="459"/>
        <v>0</v>
      </c>
      <c r="Y2172" s="1215">
        <v>109</v>
      </c>
      <c r="Z2172" s="1216"/>
      <c r="AA2172" s="1217"/>
      <c r="AB2172" s="1218"/>
      <c r="AC2172" s="587">
        <f t="shared" si="460"/>
        <v>0</v>
      </c>
      <c r="AE2172" s="1215">
        <v>109</v>
      </c>
      <c r="AF2172" s="1216"/>
      <c r="AG2172" s="1217"/>
      <c r="AH2172" s="1218"/>
      <c r="AI2172" s="587">
        <f t="shared" si="461"/>
        <v>0</v>
      </c>
      <c r="AK2172" s="1215">
        <v>109</v>
      </c>
      <c r="AL2172" s="1216"/>
      <c r="AM2172" s="1217"/>
      <c r="AN2172" s="1218"/>
      <c r="AO2172" s="587">
        <f t="shared" si="462"/>
        <v>0</v>
      </c>
      <c r="AQ2172" s="1215">
        <v>109</v>
      </c>
      <c r="AR2172" s="1216"/>
      <c r="AS2172" s="1217"/>
      <c r="AT2172" s="1218"/>
      <c r="AU2172" s="587">
        <f t="shared" si="463"/>
        <v>0</v>
      </c>
      <c r="AW2172" s="1215">
        <v>109</v>
      </c>
      <c r="AX2172" s="1216"/>
      <c r="AY2172" s="1217"/>
      <c r="AZ2172" s="1218"/>
      <c r="BA2172" s="587">
        <f t="shared" si="464"/>
        <v>0</v>
      </c>
      <c r="BC2172" s="1215">
        <v>109</v>
      </c>
      <c r="BD2172" s="1216"/>
      <c r="BE2172" s="1217"/>
      <c r="BF2172" s="1218"/>
      <c r="BG2172" s="587">
        <f t="shared" si="465"/>
        <v>0</v>
      </c>
      <c r="BI2172" s="1215">
        <v>109</v>
      </c>
      <c r="BJ2172" s="1216"/>
      <c r="BK2172" s="1217"/>
      <c r="BL2172" s="1218"/>
      <c r="BM2172" s="587">
        <f t="shared" si="466"/>
        <v>0</v>
      </c>
      <c r="BO2172" s="1215">
        <v>109</v>
      </c>
      <c r="BP2172" s="1216"/>
      <c r="BQ2172" s="1217"/>
      <c r="BR2172" s="1218"/>
      <c r="BS2172" s="587">
        <f t="shared" si="467"/>
        <v>0</v>
      </c>
    </row>
    <row r="2173" spans="1:71" s="17" customFormat="1" ht="16.75" hidden="1" customHeight="1" outlineLevel="2">
      <c r="A2173" s="1215">
        <v>110</v>
      </c>
      <c r="B2173" s="1216"/>
      <c r="C2173" s="1217"/>
      <c r="D2173" s="1218"/>
      <c r="E2173" s="587">
        <f t="shared" si="456"/>
        <v>0</v>
      </c>
      <c r="G2173" s="1215">
        <v>110</v>
      </c>
      <c r="H2173" s="1216"/>
      <c r="I2173" s="1217"/>
      <c r="J2173" s="1218"/>
      <c r="K2173" s="587">
        <f t="shared" si="457"/>
        <v>0</v>
      </c>
      <c r="M2173" s="1215">
        <v>110</v>
      </c>
      <c r="N2173" s="1216"/>
      <c r="O2173" s="1217"/>
      <c r="P2173" s="1218"/>
      <c r="Q2173" s="587">
        <f t="shared" si="458"/>
        <v>0</v>
      </c>
      <c r="S2173" s="1215">
        <v>110</v>
      </c>
      <c r="T2173" s="1216"/>
      <c r="U2173" s="1217"/>
      <c r="V2173" s="1218"/>
      <c r="W2173" s="587">
        <f t="shared" si="459"/>
        <v>0</v>
      </c>
      <c r="Y2173" s="1215">
        <v>110</v>
      </c>
      <c r="Z2173" s="1216"/>
      <c r="AA2173" s="1217"/>
      <c r="AB2173" s="1218"/>
      <c r="AC2173" s="587">
        <f t="shared" si="460"/>
        <v>0</v>
      </c>
      <c r="AE2173" s="1215">
        <v>110</v>
      </c>
      <c r="AF2173" s="1216"/>
      <c r="AG2173" s="1217"/>
      <c r="AH2173" s="1218"/>
      <c r="AI2173" s="587">
        <f t="shared" si="461"/>
        <v>0</v>
      </c>
      <c r="AK2173" s="1215">
        <v>110</v>
      </c>
      <c r="AL2173" s="1216"/>
      <c r="AM2173" s="1217"/>
      <c r="AN2173" s="1218"/>
      <c r="AO2173" s="587">
        <f t="shared" si="462"/>
        <v>0</v>
      </c>
      <c r="AQ2173" s="1215">
        <v>110</v>
      </c>
      <c r="AR2173" s="1216"/>
      <c r="AS2173" s="1217"/>
      <c r="AT2173" s="1218"/>
      <c r="AU2173" s="587">
        <f t="shared" si="463"/>
        <v>0</v>
      </c>
      <c r="AW2173" s="1215">
        <v>110</v>
      </c>
      <c r="AX2173" s="1216"/>
      <c r="AY2173" s="1217"/>
      <c r="AZ2173" s="1218"/>
      <c r="BA2173" s="587">
        <f t="shared" si="464"/>
        <v>0</v>
      </c>
      <c r="BC2173" s="1215">
        <v>110</v>
      </c>
      <c r="BD2173" s="1216"/>
      <c r="BE2173" s="1217"/>
      <c r="BF2173" s="1218"/>
      <c r="BG2173" s="587">
        <f t="shared" si="465"/>
        <v>0</v>
      </c>
      <c r="BI2173" s="1215">
        <v>110</v>
      </c>
      <c r="BJ2173" s="1216"/>
      <c r="BK2173" s="1217"/>
      <c r="BL2173" s="1218"/>
      <c r="BM2173" s="587">
        <f t="shared" si="466"/>
        <v>0</v>
      </c>
      <c r="BO2173" s="1215">
        <v>110</v>
      </c>
      <c r="BP2173" s="1216"/>
      <c r="BQ2173" s="1217"/>
      <c r="BR2173" s="1218"/>
      <c r="BS2173" s="587">
        <f t="shared" si="467"/>
        <v>0</v>
      </c>
    </row>
    <row r="2174" spans="1:71" s="17" customFormat="1" ht="16.75" hidden="1" customHeight="1" outlineLevel="2">
      <c r="A2174" s="1215">
        <v>111</v>
      </c>
      <c r="B2174" s="1216"/>
      <c r="C2174" s="1217"/>
      <c r="D2174" s="1218"/>
      <c r="E2174" s="587">
        <f t="shared" si="456"/>
        <v>0</v>
      </c>
      <c r="G2174" s="1215">
        <v>111</v>
      </c>
      <c r="H2174" s="1216"/>
      <c r="I2174" s="1217"/>
      <c r="J2174" s="1218"/>
      <c r="K2174" s="587">
        <f t="shared" si="457"/>
        <v>0</v>
      </c>
      <c r="M2174" s="1215">
        <v>111</v>
      </c>
      <c r="N2174" s="1216"/>
      <c r="O2174" s="1217"/>
      <c r="P2174" s="1218"/>
      <c r="Q2174" s="587">
        <f t="shared" si="458"/>
        <v>0</v>
      </c>
      <c r="S2174" s="1215">
        <v>111</v>
      </c>
      <c r="T2174" s="1216"/>
      <c r="U2174" s="1217"/>
      <c r="V2174" s="1218"/>
      <c r="W2174" s="587">
        <f t="shared" si="459"/>
        <v>0</v>
      </c>
      <c r="Y2174" s="1215">
        <v>111</v>
      </c>
      <c r="Z2174" s="1216"/>
      <c r="AA2174" s="1217"/>
      <c r="AB2174" s="1218"/>
      <c r="AC2174" s="587">
        <f t="shared" si="460"/>
        <v>0</v>
      </c>
      <c r="AE2174" s="1215">
        <v>111</v>
      </c>
      <c r="AF2174" s="1216"/>
      <c r="AG2174" s="1217"/>
      <c r="AH2174" s="1218"/>
      <c r="AI2174" s="587">
        <f t="shared" si="461"/>
        <v>0</v>
      </c>
      <c r="AK2174" s="1215">
        <v>111</v>
      </c>
      <c r="AL2174" s="1216"/>
      <c r="AM2174" s="1217"/>
      <c r="AN2174" s="1218"/>
      <c r="AO2174" s="587">
        <f t="shared" si="462"/>
        <v>0</v>
      </c>
      <c r="AQ2174" s="1215">
        <v>111</v>
      </c>
      <c r="AR2174" s="1216"/>
      <c r="AS2174" s="1217"/>
      <c r="AT2174" s="1218"/>
      <c r="AU2174" s="587">
        <f t="shared" si="463"/>
        <v>0</v>
      </c>
      <c r="AW2174" s="1215">
        <v>111</v>
      </c>
      <c r="AX2174" s="1216"/>
      <c r="AY2174" s="1217"/>
      <c r="AZ2174" s="1218"/>
      <c r="BA2174" s="587">
        <f t="shared" si="464"/>
        <v>0</v>
      </c>
      <c r="BC2174" s="1215">
        <v>111</v>
      </c>
      <c r="BD2174" s="1216"/>
      <c r="BE2174" s="1217"/>
      <c r="BF2174" s="1218"/>
      <c r="BG2174" s="587">
        <f t="shared" si="465"/>
        <v>0</v>
      </c>
      <c r="BI2174" s="1215">
        <v>111</v>
      </c>
      <c r="BJ2174" s="1216"/>
      <c r="BK2174" s="1217"/>
      <c r="BL2174" s="1218"/>
      <c r="BM2174" s="587">
        <f t="shared" si="466"/>
        <v>0</v>
      </c>
      <c r="BO2174" s="1215">
        <v>111</v>
      </c>
      <c r="BP2174" s="1216"/>
      <c r="BQ2174" s="1217"/>
      <c r="BR2174" s="1218"/>
      <c r="BS2174" s="587">
        <f t="shared" si="467"/>
        <v>0</v>
      </c>
    </row>
    <row r="2175" spans="1:71" s="17" customFormat="1" ht="16.75" hidden="1" customHeight="1" outlineLevel="2">
      <c r="A2175" s="1215">
        <v>112</v>
      </c>
      <c r="B2175" s="1216"/>
      <c r="C2175" s="1217"/>
      <c r="D2175" s="1218"/>
      <c r="E2175" s="587">
        <f t="shared" si="456"/>
        <v>0</v>
      </c>
      <c r="G2175" s="1215">
        <v>112</v>
      </c>
      <c r="H2175" s="1216"/>
      <c r="I2175" s="1217"/>
      <c r="J2175" s="1218"/>
      <c r="K2175" s="587">
        <f t="shared" si="457"/>
        <v>0</v>
      </c>
      <c r="M2175" s="1215">
        <v>112</v>
      </c>
      <c r="N2175" s="1216"/>
      <c r="O2175" s="1217"/>
      <c r="P2175" s="1218"/>
      <c r="Q2175" s="587">
        <f t="shared" si="458"/>
        <v>0</v>
      </c>
      <c r="S2175" s="1215">
        <v>112</v>
      </c>
      <c r="T2175" s="1216"/>
      <c r="U2175" s="1217"/>
      <c r="V2175" s="1218"/>
      <c r="W2175" s="587">
        <f t="shared" si="459"/>
        <v>0</v>
      </c>
      <c r="Y2175" s="1215">
        <v>112</v>
      </c>
      <c r="Z2175" s="1216"/>
      <c r="AA2175" s="1217"/>
      <c r="AB2175" s="1218"/>
      <c r="AC2175" s="587">
        <f t="shared" si="460"/>
        <v>0</v>
      </c>
      <c r="AE2175" s="1215">
        <v>112</v>
      </c>
      <c r="AF2175" s="1216"/>
      <c r="AG2175" s="1217"/>
      <c r="AH2175" s="1218"/>
      <c r="AI2175" s="587">
        <f t="shared" si="461"/>
        <v>0</v>
      </c>
      <c r="AK2175" s="1215">
        <v>112</v>
      </c>
      <c r="AL2175" s="1216"/>
      <c r="AM2175" s="1217"/>
      <c r="AN2175" s="1218"/>
      <c r="AO2175" s="587">
        <f t="shared" si="462"/>
        <v>0</v>
      </c>
      <c r="AQ2175" s="1215">
        <v>112</v>
      </c>
      <c r="AR2175" s="1216"/>
      <c r="AS2175" s="1217"/>
      <c r="AT2175" s="1218"/>
      <c r="AU2175" s="587">
        <f t="shared" si="463"/>
        <v>0</v>
      </c>
      <c r="AW2175" s="1215">
        <v>112</v>
      </c>
      <c r="AX2175" s="1216"/>
      <c r="AY2175" s="1217"/>
      <c r="AZ2175" s="1218"/>
      <c r="BA2175" s="587">
        <f t="shared" si="464"/>
        <v>0</v>
      </c>
      <c r="BC2175" s="1215">
        <v>112</v>
      </c>
      <c r="BD2175" s="1216"/>
      <c r="BE2175" s="1217"/>
      <c r="BF2175" s="1218"/>
      <c r="BG2175" s="587">
        <f t="shared" si="465"/>
        <v>0</v>
      </c>
      <c r="BI2175" s="1215">
        <v>112</v>
      </c>
      <c r="BJ2175" s="1216"/>
      <c r="BK2175" s="1217"/>
      <c r="BL2175" s="1218"/>
      <c r="BM2175" s="587">
        <f t="shared" si="466"/>
        <v>0</v>
      </c>
      <c r="BO2175" s="1215">
        <v>112</v>
      </c>
      <c r="BP2175" s="1216"/>
      <c r="BQ2175" s="1217"/>
      <c r="BR2175" s="1218"/>
      <c r="BS2175" s="587">
        <f t="shared" si="467"/>
        <v>0</v>
      </c>
    </row>
    <row r="2176" spans="1:71" s="17" customFormat="1" ht="16.75" hidden="1" customHeight="1" outlineLevel="2">
      <c r="A2176" s="1215">
        <v>113</v>
      </c>
      <c r="B2176" s="1216"/>
      <c r="C2176" s="1217"/>
      <c r="D2176" s="1218"/>
      <c r="E2176" s="587">
        <f t="shared" si="456"/>
        <v>0</v>
      </c>
      <c r="G2176" s="1215">
        <v>113</v>
      </c>
      <c r="H2176" s="1216"/>
      <c r="I2176" s="1217"/>
      <c r="J2176" s="1218"/>
      <c r="K2176" s="587">
        <f t="shared" si="457"/>
        <v>0</v>
      </c>
      <c r="M2176" s="1215">
        <v>113</v>
      </c>
      <c r="N2176" s="1216"/>
      <c r="O2176" s="1217"/>
      <c r="P2176" s="1218"/>
      <c r="Q2176" s="587">
        <f t="shared" si="458"/>
        <v>0</v>
      </c>
      <c r="S2176" s="1215">
        <v>113</v>
      </c>
      <c r="T2176" s="1216"/>
      <c r="U2176" s="1217"/>
      <c r="V2176" s="1218"/>
      <c r="W2176" s="587">
        <f t="shared" si="459"/>
        <v>0</v>
      </c>
      <c r="Y2176" s="1215">
        <v>113</v>
      </c>
      <c r="Z2176" s="1216"/>
      <c r="AA2176" s="1217"/>
      <c r="AB2176" s="1218"/>
      <c r="AC2176" s="587">
        <f t="shared" si="460"/>
        <v>0</v>
      </c>
      <c r="AE2176" s="1215">
        <v>113</v>
      </c>
      <c r="AF2176" s="1216"/>
      <c r="AG2176" s="1217"/>
      <c r="AH2176" s="1218"/>
      <c r="AI2176" s="587">
        <f t="shared" si="461"/>
        <v>0</v>
      </c>
      <c r="AK2176" s="1215">
        <v>113</v>
      </c>
      <c r="AL2176" s="1216"/>
      <c r="AM2176" s="1217"/>
      <c r="AN2176" s="1218"/>
      <c r="AO2176" s="587">
        <f t="shared" si="462"/>
        <v>0</v>
      </c>
      <c r="AQ2176" s="1215">
        <v>113</v>
      </c>
      <c r="AR2176" s="1216"/>
      <c r="AS2176" s="1217"/>
      <c r="AT2176" s="1218"/>
      <c r="AU2176" s="587">
        <f t="shared" si="463"/>
        <v>0</v>
      </c>
      <c r="AW2176" s="1215">
        <v>113</v>
      </c>
      <c r="AX2176" s="1216"/>
      <c r="AY2176" s="1217"/>
      <c r="AZ2176" s="1218"/>
      <c r="BA2176" s="587">
        <f t="shared" si="464"/>
        <v>0</v>
      </c>
      <c r="BC2176" s="1215">
        <v>113</v>
      </c>
      <c r="BD2176" s="1216"/>
      <c r="BE2176" s="1217"/>
      <c r="BF2176" s="1218"/>
      <c r="BG2176" s="587">
        <f t="shared" si="465"/>
        <v>0</v>
      </c>
      <c r="BI2176" s="1215">
        <v>113</v>
      </c>
      <c r="BJ2176" s="1216"/>
      <c r="BK2176" s="1217"/>
      <c r="BL2176" s="1218"/>
      <c r="BM2176" s="587">
        <f t="shared" si="466"/>
        <v>0</v>
      </c>
      <c r="BO2176" s="1215">
        <v>113</v>
      </c>
      <c r="BP2176" s="1216"/>
      <c r="BQ2176" s="1217"/>
      <c r="BR2176" s="1218"/>
      <c r="BS2176" s="587">
        <f t="shared" si="467"/>
        <v>0</v>
      </c>
    </row>
    <row r="2177" spans="1:71" s="17" customFormat="1" ht="16.75" hidden="1" customHeight="1" outlineLevel="2">
      <c r="A2177" s="1215">
        <v>114</v>
      </c>
      <c r="B2177" s="1216"/>
      <c r="C2177" s="1217"/>
      <c r="D2177" s="1218"/>
      <c r="E2177" s="587">
        <f t="shared" si="456"/>
        <v>0</v>
      </c>
      <c r="G2177" s="1215">
        <v>114</v>
      </c>
      <c r="H2177" s="1216"/>
      <c r="I2177" s="1217"/>
      <c r="J2177" s="1218"/>
      <c r="K2177" s="587">
        <f t="shared" si="457"/>
        <v>0</v>
      </c>
      <c r="M2177" s="1215">
        <v>114</v>
      </c>
      <c r="N2177" s="1216"/>
      <c r="O2177" s="1217"/>
      <c r="P2177" s="1218"/>
      <c r="Q2177" s="587">
        <f t="shared" si="458"/>
        <v>0</v>
      </c>
      <c r="S2177" s="1215">
        <v>114</v>
      </c>
      <c r="T2177" s="1216"/>
      <c r="U2177" s="1217"/>
      <c r="V2177" s="1218"/>
      <c r="W2177" s="587">
        <f t="shared" si="459"/>
        <v>0</v>
      </c>
      <c r="Y2177" s="1215">
        <v>114</v>
      </c>
      <c r="Z2177" s="1216"/>
      <c r="AA2177" s="1217"/>
      <c r="AB2177" s="1218"/>
      <c r="AC2177" s="587">
        <f t="shared" si="460"/>
        <v>0</v>
      </c>
      <c r="AE2177" s="1215">
        <v>114</v>
      </c>
      <c r="AF2177" s="1216"/>
      <c r="AG2177" s="1217"/>
      <c r="AH2177" s="1218"/>
      <c r="AI2177" s="587">
        <f t="shared" si="461"/>
        <v>0</v>
      </c>
      <c r="AK2177" s="1215">
        <v>114</v>
      </c>
      <c r="AL2177" s="1216"/>
      <c r="AM2177" s="1217"/>
      <c r="AN2177" s="1218"/>
      <c r="AO2177" s="587">
        <f t="shared" si="462"/>
        <v>0</v>
      </c>
      <c r="AQ2177" s="1215">
        <v>114</v>
      </c>
      <c r="AR2177" s="1216"/>
      <c r="AS2177" s="1217"/>
      <c r="AT2177" s="1218"/>
      <c r="AU2177" s="587">
        <f t="shared" si="463"/>
        <v>0</v>
      </c>
      <c r="AW2177" s="1215">
        <v>114</v>
      </c>
      <c r="AX2177" s="1216"/>
      <c r="AY2177" s="1217"/>
      <c r="AZ2177" s="1218"/>
      <c r="BA2177" s="587">
        <f t="shared" si="464"/>
        <v>0</v>
      </c>
      <c r="BC2177" s="1215">
        <v>114</v>
      </c>
      <c r="BD2177" s="1216"/>
      <c r="BE2177" s="1217"/>
      <c r="BF2177" s="1218"/>
      <c r="BG2177" s="587">
        <f t="shared" si="465"/>
        <v>0</v>
      </c>
      <c r="BI2177" s="1215">
        <v>114</v>
      </c>
      <c r="BJ2177" s="1216"/>
      <c r="BK2177" s="1217"/>
      <c r="BL2177" s="1218"/>
      <c r="BM2177" s="587">
        <f t="shared" si="466"/>
        <v>0</v>
      </c>
      <c r="BO2177" s="1215">
        <v>114</v>
      </c>
      <c r="BP2177" s="1216"/>
      <c r="BQ2177" s="1217"/>
      <c r="BR2177" s="1218"/>
      <c r="BS2177" s="587">
        <f t="shared" si="467"/>
        <v>0</v>
      </c>
    </row>
    <row r="2178" spans="1:71" s="17" customFormat="1" ht="16.75" hidden="1" customHeight="1" outlineLevel="2">
      <c r="A2178" s="1215">
        <v>115</v>
      </c>
      <c r="B2178" s="1216"/>
      <c r="C2178" s="1217"/>
      <c r="D2178" s="1218"/>
      <c r="E2178" s="587">
        <f t="shared" si="456"/>
        <v>0</v>
      </c>
      <c r="G2178" s="1215">
        <v>115</v>
      </c>
      <c r="H2178" s="1216"/>
      <c r="I2178" s="1217"/>
      <c r="J2178" s="1218"/>
      <c r="K2178" s="587">
        <f t="shared" si="457"/>
        <v>0</v>
      </c>
      <c r="M2178" s="1215">
        <v>115</v>
      </c>
      <c r="N2178" s="1216"/>
      <c r="O2178" s="1217"/>
      <c r="P2178" s="1218"/>
      <c r="Q2178" s="587">
        <f t="shared" si="458"/>
        <v>0</v>
      </c>
      <c r="S2178" s="1215">
        <v>115</v>
      </c>
      <c r="T2178" s="1216"/>
      <c r="U2178" s="1217"/>
      <c r="V2178" s="1218"/>
      <c r="W2178" s="587">
        <f t="shared" si="459"/>
        <v>0</v>
      </c>
      <c r="Y2178" s="1215">
        <v>115</v>
      </c>
      <c r="Z2178" s="1216"/>
      <c r="AA2178" s="1217"/>
      <c r="AB2178" s="1218"/>
      <c r="AC2178" s="587">
        <f t="shared" si="460"/>
        <v>0</v>
      </c>
      <c r="AE2178" s="1215">
        <v>115</v>
      </c>
      <c r="AF2178" s="1216"/>
      <c r="AG2178" s="1217"/>
      <c r="AH2178" s="1218"/>
      <c r="AI2178" s="587">
        <f t="shared" si="461"/>
        <v>0</v>
      </c>
      <c r="AK2178" s="1215">
        <v>115</v>
      </c>
      <c r="AL2178" s="1216"/>
      <c r="AM2178" s="1217"/>
      <c r="AN2178" s="1218"/>
      <c r="AO2178" s="587">
        <f t="shared" si="462"/>
        <v>0</v>
      </c>
      <c r="AQ2178" s="1215">
        <v>115</v>
      </c>
      <c r="AR2178" s="1216"/>
      <c r="AS2178" s="1217"/>
      <c r="AT2178" s="1218"/>
      <c r="AU2178" s="587">
        <f t="shared" si="463"/>
        <v>0</v>
      </c>
      <c r="AW2178" s="1215">
        <v>115</v>
      </c>
      <c r="AX2178" s="1216"/>
      <c r="AY2178" s="1217"/>
      <c r="AZ2178" s="1218"/>
      <c r="BA2178" s="587">
        <f t="shared" si="464"/>
        <v>0</v>
      </c>
      <c r="BC2178" s="1215">
        <v>115</v>
      </c>
      <c r="BD2178" s="1216"/>
      <c r="BE2178" s="1217"/>
      <c r="BF2178" s="1218"/>
      <c r="BG2178" s="587">
        <f t="shared" si="465"/>
        <v>0</v>
      </c>
      <c r="BI2178" s="1215">
        <v>115</v>
      </c>
      <c r="BJ2178" s="1216"/>
      <c r="BK2178" s="1217"/>
      <c r="BL2178" s="1218"/>
      <c r="BM2178" s="587">
        <f t="shared" si="466"/>
        <v>0</v>
      </c>
      <c r="BO2178" s="1215">
        <v>115</v>
      </c>
      <c r="BP2178" s="1216"/>
      <c r="BQ2178" s="1217"/>
      <c r="BR2178" s="1218"/>
      <c r="BS2178" s="587">
        <f t="shared" si="467"/>
        <v>0</v>
      </c>
    </row>
    <row r="2179" spans="1:71" s="17" customFormat="1" ht="16.75" hidden="1" customHeight="1" outlineLevel="2">
      <c r="A2179" s="1215">
        <v>116</v>
      </c>
      <c r="B2179" s="1216"/>
      <c r="C2179" s="1217"/>
      <c r="D2179" s="1218"/>
      <c r="E2179" s="587">
        <f t="shared" si="456"/>
        <v>0</v>
      </c>
      <c r="G2179" s="1215">
        <v>116</v>
      </c>
      <c r="H2179" s="1216"/>
      <c r="I2179" s="1217"/>
      <c r="J2179" s="1218"/>
      <c r="K2179" s="587">
        <f t="shared" si="457"/>
        <v>0</v>
      </c>
      <c r="M2179" s="1215">
        <v>116</v>
      </c>
      <c r="N2179" s="1216"/>
      <c r="O2179" s="1217"/>
      <c r="P2179" s="1218"/>
      <c r="Q2179" s="587">
        <f t="shared" si="458"/>
        <v>0</v>
      </c>
      <c r="S2179" s="1215">
        <v>116</v>
      </c>
      <c r="T2179" s="1216"/>
      <c r="U2179" s="1217"/>
      <c r="V2179" s="1218"/>
      <c r="W2179" s="587">
        <f t="shared" si="459"/>
        <v>0</v>
      </c>
      <c r="Y2179" s="1215">
        <v>116</v>
      </c>
      <c r="Z2179" s="1216"/>
      <c r="AA2179" s="1217"/>
      <c r="AB2179" s="1218"/>
      <c r="AC2179" s="587">
        <f t="shared" si="460"/>
        <v>0</v>
      </c>
      <c r="AE2179" s="1215">
        <v>116</v>
      </c>
      <c r="AF2179" s="1216"/>
      <c r="AG2179" s="1217"/>
      <c r="AH2179" s="1218"/>
      <c r="AI2179" s="587">
        <f t="shared" si="461"/>
        <v>0</v>
      </c>
      <c r="AK2179" s="1215">
        <v>116</v>
      </c>
      <c r="AL2179" s="1216"/>
      <c r="AM2179" s="1217"/>
      <c r="AN2179" s="1218"/>
      <c r="AO2179" s="587">
        <f t="shared" si="462"/>
        <v>0</v>
      </c>
      <c r="AQ2179" s="1215">
        <v>116</v>
      </c>
      <c r="AR2179" s="1216"/>
      <c r="AS2179" s="1217"/>
      <c r="AT2179" s="1218"/>
      <c r="AU2179" s="587">
        <f t="shared" si="463"/>
        <v>0</v>
      </c>
      <c r="AW2179" s="1215">
        <v>116</v>
      </c>
      <c r="AX2179" s="1216"/>
      <c r="AY2179" s="1217"/>
      <c r="AZ2179" s="1218"/>
      <c r="BA2179" s="587">
        <f t="shared" si="464"/>
        <v>0</v>
      </c>
      <c r="BC2179" s="1215">
        <v>116</v>
      </c>
      <c r="BD2179" s="1216"/>
      <c r="BE2179" s="1217"/>
      <c r="BF2179" s="1218"/>
      <c r="BG2179" s="587">
        <f t="shared" si="465"/>
        <v>0</v>
      </c>
      <c r="BI2179" s="1215">
        <v>116</v>
      </c>
      <c r="BJ2179" s="1216"/>
      <c r="BK2179" s="1217"/>
      <c r="BL2179" s="1218"/>
      <c r="BM2179" s="587">
        <f t="shared" si="466"/>
        <v>0</v>
      </c>
      <c r="BO2179" s="1215">
        <v>116</v>
      </c>
      <c r="BP2179" s="1216"/>
      <c r="BQ2179" s="1217"/>
      <c r="BR2179" s="1218"/>
      <c r="BS2179" s="587">
        <f t="shared" si="467"/>
        <v>0</v>
      </c>
    </row>
    <row r="2180" spans="1:71" s="17" customFormat="1" ht="16.75" hidden="1" customHeight="1" outlineLevel="2">
      <c r="A2180" s="1215">
        <v>117</v>
      </c>
      <c r="B2180" s="1216"/>
      <c r="C2180" s="1217"/>
      <c r="D2180" s="1218"/>
      <c r="E2180" s="587">
        <f t="shared" si="456"/>
        <v>0</v>
      </c>
      <c r="G2180" s="1215">
        <v>117</v>
      </c>
      <c r="H2180" s="1216"/>
      <c r="I2180" s="1217"/>
      <c r="J2180" s="1218"/>
      <c r="K2180" s="587">
        <f t="shared" si="457"/>
        <v>0</v>
      </c>
      <c r="M2180" s="1215">
        <v>117</v>
      </c>
      <c r="N2180" s="1216"/>
      <c r="O2180" s="1217"/>
      <c r="P2180" s="1218"/>
      <c r="Q2180" s="587">
        <f t="shared" si="458"/>
        <v>0</v>
      </c>
      <c r="S2180" s="1215">
        <v>117</v>
      </c>
      <c r="T2180" s="1216"/>
      <c r="U2180" s="1217"/>
      <c r="V2180" s="1218"/>
      <c r="W2180" s="587">
        <f t="shared" si="459"/>
        <v>0</v>
      </c>
      <c r="Y2180" s="1215">
        <v>117</v>
      </c>
      <c r="Z2180" s="1216"/>
      <c r="AA2180" s="1217"/>
      <c r="AB2180" s="1218"/>
      <c r="AC2180" s="587">
        <f t="shared" si="460"/>
        <v>0</v>
      </c>
      <c r="AE2180" s="1215">
        <v>117</v>
      </c>
      <c r="AF2180" s="1216"/>
      <c r="AG2180" s="1217"/>
      <c r="AH2180" s="1218"/>
      <c r="AI2180" s="587">
        <f t="shared" si="461"/>
        <v>0</v>
      </c>
      <c r="AK2180" s="1215">
        <v>117</v>
      </c>
      <c r="AL2180" s="1216"/>
      <c r="AM2180" s="1217"/>
      <c r="AN2180" s="1218"/>
      <c r="AO2180" s="587">
        <f t="shared" si="462"/>
        <v>0</v>
      </c>
      <c r="AQ2180" s="1215">
        <v>117</v>
      </c>
      <c r="AR2180" s="1216"/>
      <c r="AS2180" s="1217"/>
      <c r="AT2180" s="1218"/>
      <c r="AU2180" s="587">
        <f t="shared" si="463"/>
        <v>0</v>
      </c>
      <c r="AW2180" s="1215">
        <v>117</v>
      </c>
      <c r="AX2180" s="1216"/>
      <c r="AY2180" s="1217"/>
      <c r="AZ2180" s="1218"/>
      <c r="BA2180" s="587">
        <f t="shared" si="464"/>
        <v>0</v>
      </c>
      <c r="BC2180" s="1215">
        <v>117</v>
      </c>
      <c r="BD2180" s="1216"/>
      <c r="BE2180" s="1217"/>
      <c r="BF2180" s="1218"/>
      <c r="BG2180" s="587">
        <f t="shared" si="465"/>
        <v>0</v>
      </c>
      <c r="BI2180" s="1215">
        <v>117</v>
      </c>
      <c r="BJ2180" s="1216"/>
      <c r="BK2180" s="1217"/>
      <c r="BL2180" s="1218"/>
      <c r="BM2180" s="587">
        <f t="shared" si="466"/>
        <v>0</v>
      </c>
      <c r="BO2180" s="1215">
        <v>117</v>
      </c>
      <c r="BP2180" s="1216"/>
      <c r="BQ2180" s="1217"/>
      <c r="BR2180" s="1218"/>
      <c r="BS2180" s="587">
        <f t="shared" si="467"/>
        <v>0</v>
      </c>
    </row>
    <row r="2181" spans="1:71" s="17" customFormat="1" ht="16.75" hidden="1" customHeight="1" outlineLevel="2">
      <c r="A2181" s="1215">
        <v>118</v>
      </c>
      <c r="B2181" s="1216"/>
      <c r="C2181" s="1217"/>
      <c r="D2181" s="1218"/>
      <c r="E2181" s="587">
        <f t="shared" si="456"/>
        <v>0</v>
      </c>
      <c r="G2181" s="1215">
        <v>118</v>
      </c>
      <c r="H2181" s="1216"/>
      <c r="I2181" s="1217"/>
      <c r="J2181" s="1218"/>
      <c r="K2181" s="587">
        <f t="shared" si="457"/>
        <v>0</v>
      </c>
      <c r="M2181" s="1215">
        <v>118</v>
      </c>
      <c r="N2181" s="1216"/>
      <c r="O2181" s="1217"/>
      <c r="P2181" s="1218"/>
      <c r="Q2181" s="587">
        <f t="shared" si="458"/>
        <v>0</v>
      </c>
      <c r="S2181" s="1215">
        <v>118</v>
      </c>
      <c r="T2181" s="1216"/>
      <c r="U2181" s="1217"/>
      <c r="V2181" s="1218"/>
      <c r="W2181" s="587">
        <f t="shared" si="459"/>
        <v>0</v>
      </c>
      <c r="Y2181" s="1215">
        <v>118</v>
      </c>
      <c r="Z2181" s="1216"/>
      <c r="AA2181" s="1217"/>
      <c r="AB2181" s="1218"/>
      <c r="AC2181" s="587">
        <f t="shared" si="460"/>
        <v>0</v>
      </c>
      <c r="AE2181" s="1215">
        <v>118</v>
      </c>
      <c r="AF2181" s="1216"/>
      <c r="AG2181" s="1217"/>
      <c r="AH2181" s="1218"/>
      <c r="AI2181" s="587">
        <f t="shared" si="461"/>
        <v>0</v>
      </c>
      <c r="AK2181" s="1215">
        <v>118</v>
      </c>
      <c r="AL2181" s="1216"/>
      <c r="AM2181" s="1217"/>
      <c r="AN2181" s="1218"/>
      <c r="AO2181" s="587">
        <f t="shared" si="462"/>
        <v>0</v>
      </c>
      <c r="AQ2181" s="1215">
        <v>118</v>
      </c>
      <c r="AR2181" s="1216"/>
      <c r="AS2181" s="1217"/>
      <c r="AT2181" s="1218"/>
      <c r="AU2181" s="587">
        <f t="shared" si="463"/>
        <v>0</v>
      </c>
      <c r="AW2181" s="1215">
        <v>118</v>
      </c>
      <c r="AX2181" s="1216"/>
      <c r="AY2181" s="1217"/>
      <c r="AZ2181" s="1218"/>
      <c r="BA2181" s="587">
        <f t="shared" si="464"/>
        <v>0</v>
      </c>
      <c r="BC2181" s="1215">
        <v>118</v>
      </c>
      <c r="BD2181" s="1216"/>
      <c r="BE2181" s="1217"/>
      <c r="BF2181" s="1218"/>
      <c r="BG2181" s="587">
        <f t="shared" si="465"/>
        <v>0</v>
      </c>
      <c r="BI2181" s="1215">
        <v>118</v>
      </c>
      <c r="BJ2181" s="1216"/>
      <c r="BK2181" s="1217"/>
      <c r="BL2181" s="1218"/>
      <c r="BM2181" s="587">
        <f t="shared" si="466"/>
        <v>0</v>
      </c>
      <c r="BO2181" s="1215">
        <v>118</v>
      </c>
      <c r="BP2181" s="1216"/>
      <c r="BQ2181" s="1217"/>
      <c r="BR2181" s="1218"/>
      <c r="BS2181" s="587">
        <f t="shared" si="467"/>
        <v>0</v>
      </c>
    </row>
    <row r="2182" spans="1:71" s="17" customFormat="1" ht="16.75" hidden="1" customHeight="1" outlineLevel="2">
      <c r="A2182" s="1215">
        <v>119</v>
      </c>
      <c r="B2182" s="1216"/>
      <c r="C2182" s="1217"/>
      <c r="D2182" s="1218"/>
      <c r="E2182" s="587">
        <f t="shared" si="456"/>
        <v>0</v>
      </c>
      <c r="G2182" s="1215">
        <v>119</v>
      </c>
      <c r="H2182" s="1216"/>
      <c r="I2182" s="1217"/>
      <c r="J2182" s="1218"/>
      <c r="K2182" s="587">
        <f t="shared" si="457"/>
        <v>0</v>
      </c>
      <c r="M2182" s="1215">
        <v>119</v>
      </c>
      <c r="N2182" s="1216"/>
      <c r="O2182" s="1217"/>
      <c r="P2182" s="1218"/>
      <c r="Q2182" s="587">
        <f t="shared" si="458"/>
        <v>0</v>
      </c>
      <c r="S2182" s="1215">
        <v>119</v>
      </c>
      <c r="T2182" s="1216"/>
      <c r="U2182" s="1217"/>
      <c r="V2182" s="1218"/>
      <c r="W2182" s="587">
        <f t="shared" si="459"/>
        <v>0</v>
      </c>
      <c r="Y2182" s="1215">
        <v>119</v>
      </c>
      <c r="Z2182" s="1216"/>
      <c r="AA2182" s="1217"/>
      <c r="AB2182" s="1218"/>
      <c r="AC2182" s="587">
        <f t="shared" si="460"/>
        <v>0</v>
      </c>
      <c r="AE2182" s="1215">
        <v>119</v>
      </c>
      <c r="AF2182" s="1216"/>
      <c r="AG2182" s="1217"/>
      <c r="AH2182" s="1218"/>
      <c r="AI2182" s="587">
        <f t="shared" si="461"/>
        <v>0</v>
      </c>
      <c r="AK2182" s="1215">
        <v>119</v>
      </c>
      <c r="AL2182" s="1216"/>
      <c r="AM2182" s="1217"/>
      <c r="AN2182" s="1218"/>
      <c r="AO2182" s="587">
        <f t="shared" si="462"/>
        <v>0</v>
      </c>
      <c r="AQ2182" s="1215">
        <v>119</v>
      </c>
      <c r="AR2182" s="1216"/>
      <c r="AS2182" s="1217"/>
      <c r="AT2182" s="1218"/>
      <c r="AU2182" s="587">
        <f t="shared" si="463"/>
        <v>0</v>
      </c>
      <c r="AW2182" s="1215">
        <v>119</v>
      </c>
      <c r="AX2182" s="1216"/>
      <c r="AY2182" s="1217"/>
      <c r="AZ2182" s="1218"/>
      <c r="BA2182" s="587">
        <f t="shared" si="464"/>
        <v>0</v>
      </c>
      <c r="BC2182" s="1215">
        <v>119</v>
      </c>
      <c r="BD2182" s="1216"/>
      <c r="BE2182" s="1217"/>
      <c r="BF2182" s="1218"/>
      <c r="BG2182" s="587">
        <f t="shared" si="465"/>
        <v>0</v>
      </c>
      <c r="BI2182" s="1215">
        <v>119</v>
      </c>
      <c r="BJ2182" s="1216"/>
      <c r="BK2182" s="1217"/>
      <c r="BL2182" s="1218"/>
      <c r="BM2182" s="587">
        <f t="shared" si="466"/>
        <v>0</v>
      </c>
      <c r="BO2182" s="1215">
        <v>119</v>
      </c>
      <c r="BP2182" s="1216"/>
      <c r="BQ2182" s="1217"/>
      <c r="BR2182" s="1218"/>
      <c r="BS2182" s="587">
        <f t="shared" si="467"/>
        <v>0</v>
      </c>
    </row>
    <row r="2183" spans="1:71" s="17" customFormat="1" ht="16.75" hidden="1" customHeight="1" outlineLevel="2">
      <c r="A2183" s="1215">
        <v>120</v>
      </c>
      <c r="B2183" s="1216"/>
      <c r="C2183" s="1217"/>
      <c r="D2183" s="1218"/>
      <c r="E2183" s="587">
        <f t="shared" si="456"/>
        <v>0</v>
      </c>
      <c r="G2183" s="1215">
        <v>120</v>
      </c>
      <c r="H2183" s="1216"/>
      <c r="I2183" s="1217"/>
      <c r="J2183" s="1218"/>
      <c r="K2183" s="587">
        <f t="shared" si="457"/>
        <v>0</v>
      </c>
      <c r="M2183" s="1215">
        <v>120</v>
      </c>
      <c r="N2183" s="1216"/>
      <c r="O2183" s="1217"/>
      <c r="P2183" s="1218"/>
      <c r="Q2183" s="587">
        <f t="shared" si="458"/>
        <v>0</v>
      </c>
      <c r="S2183" s="1215">
        <v>120</v>
      </c>
      <c r="T2183" s="1216"/>
      <c r="U2183" s="1217"/>
      <c r="V2183" s="1218"/>
      <c r="W2183" s="587">
        <f t="shared" si="459"/>
        <v>0</v>
      </c>
      <c r="Y2183" s="1215">
        <v>120</v>
      </c>
      <c r="Z2183" s="1216"/>
      <c r="AA2183" s="1217"/>
      <c r="AB2183" s="1218"/>
      <c r="AC2183" s="587">
        <f t="shared" si="460"/>
        <v>0</v>
      </c>
      <c r="AE2183" s="1215">
        <v>120</v>
      </c>
      <c r="AF2183" s="1216"/>
      <c r="AG2183" s="1217"/>
      <c r="AH2183" s="1218"/>
      <c r="AI2183" s="587">
        <f t="shared" si="461"/>
        <v>0</v>
      </c>
      <c r="AK2183" s="1215">
        <v>120</v>
      </c>
      <c r="AL2183" s="1216"/>
      <c r="AM2183" s="1217"/>
      <c r="AN2183" s="1218"/>
      <c r="AO2183" s="587">
        <f t="shared" si="462"/>
        <v>0</v>
      </c>
      <c r="AQ2183" s="1215">
        <v>120</v>
      </c>
      <c r="AR2183" s="1216"/>
      <c r="AS2183" s="1217"/>
      <c r="AT2183" s="1218"/>
      <c r="AU2183" s="587">
        <f t="shared" si="463"/>
        <v>0</v>
      </c>
      <c r="AW2183" s="1215">
        <v>120</v>
      </c>
      <c r="AX2183" s="1216"/>
      <c r="AY2183" s="1217"/>
      <c r="AZ2183" s="1218"/>
      <c r="BA2183" s="587">
        <f t="shared" si="464"/>
        <v>0</v>
      </c>
      <c r="BC2183" s="1215">
        <v>120</v>
      </c>
      <c r="BD2183" s="1216"/>
      <c r="BE2183" s="1217"/>
      <c r="BF2183" s="1218"/>
      <c r="BG2183" s="587">
        <f t="shared" si="465"/>
        <v>0</v>
      </c>
      <c r="BI2183" s="1215">
        <v>120</v>
      </c>
      <c r="BJ2183" s="1216"/>
      <c r="BK2183" s="1217"/>
      <c r="BL2183" s="1218"/>
      <c r="BM2183" s="587">
        <f t="shared" si="466"/>
        <v>0</v>
      </c>
      <c r="BO2183" s="1215">
        <v>120</v>
      </c>
      <c r="BP2183" s="1216"/>
      <c r="BQ2183" s="1217"/>
      <c r="BR2183" s="1218"/>
      <c r="BS2183" s="587">
        <f t="shared" si="467"/>
        <v>0</v>
      </c>
    </row>
    <row r="2184" spans="1:71" s="17" customFormat="1" ht="16.75" hidden="1" customHeight="1" outlineLevel="2">
      <c r="A2184" s="1215">
        <v>121</v>
      </c>
      <c r="B2184" s="1216"/>
      <c r="C2184" s="1217"/>
      <c r="D2184" s="1218"/>
      <c r="E2184" s="587">
        <f t="shared" si="456"/>
        <v>0</v>
      </c>
      <c r="G2184" s="1215">
        <v>121</v>
      </c>
      <c r="H2184" s="1216"/>
      <c r="I2184" s="1217"/>
      <c r="J2184" s="1218"/>
      <c r="K2184" s="587">
        <f t="shared" si="457"/>
        <v>0</v>
      </c>
      <c r="M2184" s="1215">
        <v>121</v>
      </c>
      <c r="N2184" s="1216"/>
      <c r="O2184" s="1217"/>
      <c r="P2184" s="1218"/>
      <c r="Q2184" s="587">
        <f t="shared" si="458"/>
        <v>0</v>
      </c>
      <c r="S2184" s="1215">
        <v>121</v>
      </c>
      <c r="T2184" s="1216"/>
      <c r="U2184" s="1217"/>
      <c r="V2184" s="1218"/>
      <c r="W2184" s="587">
        <f t="shared" si="459"/>
        <v>0</v>
      </c>
      <c r="Y2184" s="1215">
        <v>121</v>
      </c>
      <c r="Z2184" s="1216"/>
      <c r="AA2184" s="1217"/>
      <c r="AB2184" s="1218"/>
      <c r="AC2184" s="587">
        <f t="shared" si="460"/>
        <v>0</v>
      </c>
      <c r="AE2184" s="1215">
        <v>121</v>
      </c>
      <c r="AF2184" s="1216"/>
      <c r="AG2184" s="1217"/>
      <c r="AH2184" s="1218"/>
      <c r="AI2184" s="587">
        <f t="shared" si="461"/>
        <v>0</v>
      </c>
      <c r="AK2184" s="1215">
        <v>121</v>
      </c>
      <c r="AL2184" s="1216"/>
      <c r="AM2184" s="1217"/>
      <c r="AN2184" s="1218"/>
      <c r="AO2184" s="587">
        <f t="shared" si="462"/>
        <v>0</v>
      </c>
      <c r="AQ2184" s="1215">
        <v>121</v>
      </c>
      <c r="AR2184" s="1216"/>
      <c r="AS2184" s="1217"/>
      <c r="AT2184" s="1218"/>
      <c r="AU2184" s="587">
        <f t="shared" si="463"/>
        <v>0</v>
      </c>
      <c r="AW2184" s="1215">
        <v>121</v>
      </c>
      <c r="AX2184" s="1216"/>
      <c r="AY2184" s="1217"/>
      <c r="AZ2184" s="1218"/>
      <c r="BA2184" s="587">
        <f t="shared" si="464"/>
        <v>0</v>
      </c>
      <c r="BC2184" s="1215">
        <v>121</v>
      </c>
      <c r="BD2184" s="1216"/>
      <c r="BE2184" s="1217"/>
      <c r="BF2184" s="1218"/>
      <c r="BG2184" s="587">
        <f t="shared" si="465"/>
        <v>0</v>
      </c>
      <c r="BI2184" s="1215">
        <v>121</v>
      </c>
      <c r="BJ2184" s="1216"/>
      <c r="BK2184" s="1217"/>
      <c r="BL2184" s="1218"/>
      <c r="BM2184" s="587">
        <f t="shared" si="466"/>
        <v>0</v>
      </c>
      <c r="BO2184" s="1215">
        <v>121</v>
      </c>
      <c r="BP2184" s="1216"/>
      <c r="BQ2184" s="1217"/>
      <c r="BR2184" s="1218"/>
      <c r="BS2184" s="587">
        <f t="shared" si="467"/>
        <v>0</v>
      </c>
    </row>
    <row r="2185" spans="1:71" s="17" customFormat="1" ht="16.75" hidden="1" customHeight="1" outlineLevel="2">
      <c r="A2185" s="1215">
        <v>122</v>
      </c>
      <c r="B2185" s="1216"/>
      <c r="C2185" s="1217"/>
      <c r="D2185" s="1218"/>
      <c r="E2185" s="587">
        <f t="shared" si="456"/>
        <v>0</v>
      </c>
      <c r="G2185" s="1215">
        <v>122</v>
      </c>
      <c r="H2185" s="1216"/>
      <c r="I2185" s="1217"/>
      <c r="J2185" s="1218"/>
      <c r="K2185" s="587">
        <f t="shared" si="457"/>
        <v>0</v>
      </c>
      <c r="M2185" s="1215">
        <v>122</v>
      </c>
      <c r="N2185" s="1216"/>
      <c r="O2185" s="1217"/>
      <c r="P2185" s="1218"/>
      <c r="Q2185" s="587">
        <f t="shared" si="458"/>
        <v>0</v>
      </c>
      <c r="S2185" s="1215">
        <v>122</v>
      </c>
      <c r="T2185" s="1216"/>
      <c r="U2185" s="1217"/>
      <c r="V2185" s="1218"/>
      <c r="W2185" s="587">
        <f t="shared" si="459"/>
        <v>0</v>
      </c>
      <c r="Y2185" s="1215">
        <v>122</v>
      </c>
      <c r="Z2185" s="1216"/>
      <c r="AA2185" s="1217"/>
      <c r="AB2185" s="1218"/>
      <c r="AC2185" s="587">
        <f t="shared" si="460"/>
        <v>0</v>
      </c>
      <c r="AE2185" s="1215">
        <v>122</v>
      </c>
      <c r="AF2185" s="1216"/>
      <c r="AG2185" s="1217"/>
      <c r="AH2185" s="1218"/>
      <c r="AI2185" s="587">
        <f t="shared" si="461"/>
        <v>0</v>
      </c>
      <c r="AK2185" s="1215">
        <v>122</v>
      </c>
      <c r="AL2185" s="1216"/>
      <c r="AM2185" s="1217"/>
      <c r="AN2185" s="1218"/>
      <c r="AO2185" s="587">
        <f t="shared" si="462"/>
        <v>0</v>
      </c>
      <c r="AQ2185" s="1215">
        <v>122</v>
      </c>
      <c r="AR2185" s="1216"/>
      <c r="AS2185" s="1217"/>
      <c r="AT2185" s="1218"/>
      <c r="AU2185" s="587">
        <f t="shared" si="463"/>
        <v>0</v>
      </c>
      <c r="AW2185" s="1215">
        <v>122</v>
      </c>
      <c r="AX2185" s="1216"/>
      <c r="AY2185" s="1217"/>
      <c r="AZ2185" s="1218"/>
      <c r="BA2185" s="587">
        <f t="shared" si="464"/>
        <v>0</v>
      </c>
      <c r="BC2185" s="1215">
        <v>122</v>
      </c>
      <c r="BD2185" s="1216"/>
      <c r="BE2185" s="1217"/>
      <c r="BF2185" s="1218"/>
      <c r="BG2185" s="587">
        <f t="shared" si="465"/>
        <v>0</v>
      </c>
      <c r="BI2185" s="1215">
        <v>122</v>
      </c>
      <c r="BJ2185" s="1216"/>
      <c r="BK2185" s="1217"/>
      <c r="BL2185" s="1218"/>
      <c r="BM2185" s="587">
        <f t="shared" si="466"/>
        <v>0</v>
      </c>
      <c r="BO2185" s="1215">
        <v>122</v>
      </c>
      <c r="BP2185" s="1216"/>
      <c r="BQ2185" s="1217"/>
      <c r="BR2185" s="1218"/>
      <c r="BS2185" s="587">
        <f t="shared" si="467"/>
        <v>0</v>
      </c>
    </row>
    <row r="2186" spans="1:71" s="17" customFormat="1" ht="16.75" hidden="1" customHeight="1" outlineLevel="2">
      <c r="A2186" s="1215">
        <v>123</v>
      </c>
      <c r="B2186" s="1216"/>
      <c r="C2186" s="1217"/>
      <c r="D2186" s="1218"/>
      <c r="E2186" s="587">
        <f t="shared" si="456"/>
        <v>0</v>
      </c>
      <c r="G2186" s="1215">
        <v>123</v>
      </c>
      <c r="H2186" s="1216"/>
      <c r="I2186" s="1217"/>
      <c r="J2186" s="1218"/>
      <c r="K2186" s="587">
        <f t="shared" si="457"/>
        <v>0</v>
      </c>
      <c r="M2186" s="1215">
        <v>123</v>
      </c>
      <c r="N2186" s="1216"/>
      <c r="O2186" s="1217"/>
      <c r="P2186" s="1218"/>
      <c r="Q2186" s="587">
        <f t="shared" si="458"/>
        <v>0</v>
      </c>
      <c r="S2186" s="1215">
        <v>123</v>
      </c>
      <c r="T2186" s="1216"/>
      <c r="U2186" s="1217"/>
      <c r="V2186" s="1218"/>
      <c r="W2186" s="587">
        <f t="shared" si="459"/>
        <v>0</v>
      </c>
      <c r="Y2186" s="1215">
        <v>123</v>
      </c>
      <c r="Z2186" s="1216"/>
      <c r="AA2186" s="1217"/>
      <c r="AB2186" s="1218"/>
      <c r="AC2186" s="587">
        <f t="shared" si="460"/>
        <v>0</v>
      </c>
      <c r="AE2186" s="1215">
        <v>123</v>
      </c>
      <c r="AF2186" s="1216"/>
      <c r="AG2186" s="1217"/>
      <c r="AH2186" s="1218"/>
      <c r="AI2186" s="587">
        <f t="shared" si="461"/>
        <v>0</v>
      </c>
      <c r="AK2186" s="1215">
        <v>123</v>
      </c>
      <c r="AL2186" s="1216"/>
      <c r="AM2186" s="1217"/>
      <c r="AN2186" s="1218"/>
      <c r="AO2186" s="587">
        <f t="shared" si="462"/>
        <v>0</v>
      </c>
      <c r="AQ2186" s="1215">
        <v>123</v>
      </c>
      <c r="AR2186" s="1216"/>
      <c r="AS2186" s="1217"/>
      <c r="AT2186" s="1218"/>
      <c r="AU2186" s="587">
        <f t="shared" si="463"/>
        <v>0</v>
      </c>
      <c r="AW2186" s="1215">
        <v>123</v>
      </c>
      <c r="AX2186" s="1216"/>
      <c r="AY2186" s="1217"/>
      <c r="AZ2186" s="1218"/>
      <c r="BA2186" s="587">
        <f t="shared" si="464"/>
        <v>0</v>
      </c>
      <c r="BC2186" s="1215">
        <v>123</v>
      </c>
      <c r="BD2186" s="1216"/>
      <c r="BE2186" s="1217"/>
      <c r="BF2186" s="1218"/>
      <c r="BG2186" s="587">
        <f t="shared" si="465"/>
        <v>0</v>
      </c>
      <c r="BI2186" s="1215">
        <v>123</v>
      </c>
      <c r="BJ2186" s="1216"/>
      <c r="BK2186" s="1217"/>
      <c r="BL2186" s="1218"/>
      <c r="BM2186" s="587">
        <f t="shared" si="466"/>
        <v>0</v>
      </c>
      <c r="BO2186" s="1215">
        <v>123</v>
      </c>
      <c r="BP2186" s="1216"/>
      <c r="BQ2186" s="1217"/>
      <c r="BR2186" s="1218"/>
      <c r="BS2186" s="587">
        <f t="shared" si="467"/>
        <v>0</v>
      </c>
    </row>
    <row r="2187" spans="1:71" s="17" customFormat="1" ht="16.75" hidden="1" customHeight="1" outlineLevel="2">
      <c r="A2187" s="1215">
        <v>124</v>
      </c>
      <c r="B2187" s="1216"/>
      <c r="C2187" s="1217"/>
      <c r="D2187" s="1218"/>
      <c r="E2187" s="587">
        <f t="shared" si="456"/>
        <v>0</v>
      </c>
      <c r="G2187" s="1215">
        <v>124</v>
      </c>
      <c r="H2187" s="1216"/>
      <c r="I2187" s="1217"/>
      <c r="J2187" s="1218"/>
      <c r="K2187" s="587">
        <f t="shared" si="457"/>
        <v>0</v>
      </c>
      <c r="M2187" s="1215">
        <v>124</v>
      </c>
      <c r="N2187" s="1216"/>
      <c r="O2187" s="1217"/>
      <c r="P2187" s="1218"/>
      <c r="Q2187" s="587">
        <f t="shared" si="458"/>
        <v>0</v>
      </c>
      <c r="S2187" s="1215">
        <v>124</v>
      </c>
      <c r="T2187" s="1216"/>
      <c r="U2187" s="1217"/>
      <c r="V2187" s="1218"/>
      <c r="W2187" s="587">
        <f t="shared" si="459"/>
        <v>0</v>
      </c>
      <c r="Y2187" s="1215">
        <v>124</v>
      </c>
      <c r="Z2187" s="1216"/>
      <c r="AA2187" s="1217"/>
      <c r="AB2187" s="1218"/>
      <c r="AC2187" s="587">
        <f t="shared" si="460"/>
        <v>0</v>
      </c>
      <c r="AE2187" s="1215">
        <v>124</v>
      </c>
      <c r="AF2187" s="1216"/>
      <c r="AG2187" s="1217"/>
      <c r="AH2187" s="1218"/>
      <c r="AI2187" s="587">
        <f t="shared" si="461"/>
        <v>0</v>
      </c>
      <c r="AK2187" s="1215">
        <v>124</v>
      </c>
      <c r="AL2187" s="1216"/>
      <c r="AM2187" s="1217"/>
      <c r="AN2187" s="1218"/>
      <c r="AO2187" s="587">
        <f t="shared" si="462"/>
        <v>0</v>
      </c>
      <c r="AQ2187" s="1215">
        <v>124</v>
      </c>
      <c r="AR2187" s="1216"/>
      <c r="AS2187" s="1217"/>
      <c r="AT2187" s="1218"/>
      <c r="AU2187" s="587">
        <f t="shared" si="463"/>
        <v>0</v>
      </c>
      <c r="AW2187" s="1215">
        <v>124</v>
      </c>
      <c r="AX2187" s="1216"/>
      <c r="AY2187" s="1217"/>
      <c r="AZ2187" s="1218"/>
      <c r="BA2187" s="587">
        <f t="shared" si="464"/>
        <v>0</v>
      </c>
      <c r="BC2187" s="1215">
        <v>124</v>
      </c>
      <c r="BD2187" s="1216"/>
      <c r="BE2187" s="1217"/>
      <c r="BF2187" s="1218"/>
      <c r="BG2187" s="587">
        <f t="shared" si="465"/>
        <v>0</v>
      </c>
      <c r="BI2187" s="1215">
        <v>124</v>
      </c>
      <c r="BJ2187" s="1216"/>
      <c r="BK2187" s="1217"/>
      <c r="BL2187" s="1218"/>
      <c r="BM2187" s="587">
        <f t="shared" si="466"/>
        <v>0</v>
      </c>
      <c r="BO2187" s="1215">
        <v>124</v>
      </c>
      <c r="BP2187" s="1216"/>
      <c r="BQ2187" s="1217"/>
      <c r="BR2187" s="1218"/>
      <c r="BS2187" s="587">
        <f t="shared" si="467"/>
        <v>0</v>
      </c>
    </row>
    <row r="2188" spans="1:71" s="17" customFormat="1" ht="16.75" hidden="1" customHeight="1" outlineLevel="2">
      <c r="A2188" s="1215">
        <v>125</v>
      </c>
      <c r="B2188" s="1216"/>
      <c r="C2188" s="1217"/>
      <c r="D2188" s="1218"/>
      <c r="E2188" s="587">
        <f t="shared" si="456"/>
        <v>0</v>
      </c>
      <c r="G2188" s="1215">
        <v>125</v>
      </c>
      <c r="H2188" s="1216"/>
      <c r="I2188" s="1217"/>
      <c r="J2188" s="1218"/>
      <c r="K2188" s="587">
        <f t="shared" si="457"/>
        <v>0</v>
      </c>
      <c r="M2188" s="1215">
        <v>125</v>
      </c>
      <c r="N2188" s="1216"/>
      <c r="O2188" s="1217"/>
      <c r="P2188" s="1218"/>
      <c r="Q2188" s="587">
        <f t="shared" si="458"/>
        <v>0</v>
      </c>
      <c r="S2188" s="1215">
        <v>125</v>
      </c>
      <c r="T2188" s="1216"/>
      <c r="U2188" s="1217"/>
      <c r="V2188" s="1218"/>
      <c r="W2188" s="587">
        <f t="shared" si="459"/>
        <v>0</v>
      </c>
      <c r="Y2188" s="1215">
        <v>125</v>
      </c>
      <c r="Z2188" s="1216"/>
      <c r="AA2188" s="1217"/>
      <c r="AB2188" s="1218"/>
      <c r="AC2188" s="587">
        <f t="shared" si="460"/>
        <v>0</v>
      </c>
      <c r="AE2188" s="1215">
        <v>125</v>
      </c>
      <c r="AF2188" s="1216"/>
      <c r="AG2188" s="1217"/>
      <c r="AH2188" s="1218"/>
      <c r="AI2188" s="587">
        <f t="shared" si="461"/>
        <v>0</v>
      </c>
      <c r="AK2188" s="1215">
        <v>125</v>
      </c>
      <c r="AL2188" s="1216"/>
      <c r="AM2188" s="1217"/>
      <c r="AN2188" s="1218"/>
      <c r="AO2188" s="587">
        <f t="shared" si="462"/>
        <v>0</v>
      </c>
      <c r="AQ2188" s="1215">
        <v>125</v>
      </c>
      <c r="AR2188" s="1216"/>
      <c r="AS2188" s="1217"/>
      <c r="AT2188" s="1218"/>
      <c r="AU2188" s="587">
        <f t="shared" si="463"/>
        <v>0</v>
      </c>
      <c r="AW2188" s="1215">
        <v>125</v>
      </c>
      <c r="AX2188" s="1216"/>
      <c r="AY2188" s="1217"/>
      <c r="AZ2188" s="1218"/>
      <c r="BA2188" s="587">
        <f t="shared" si="464"/>
        <v>0</v>
      </c>
      <c r="BC2188" s="1215">
        <v>125</v>
      </c>
      <c r="BD2188" s="1216"/>
      <c r="BE2188" s="1217"/>
      <c r="BF2188" s="1218"/>
      <c r="BG2188" s="587">
        <f t="shared" si="465"/>
        <v>0</v>
      </c>
      <c r="BI2188" s="1215">
        <v>125</v>
      </c>
      <c r="BJ2188" s="1216"/>
      <c r="BK2188" s="1217"/>
      <c r="BL2188" s="1218"/>
      <c r="BM2188" s="587">
        <f t="shared" si="466"/>
        <v>0</v>
      </c>
      <c r="BO2188" s="1215">
        <v>125</v>
      </c>
      <c r="BP2188" s="1216"/>
      <c r="BQ2188" s="1217"/>
      <c r="BR2188" s="1218"/>
      <c r="BS2188" s="587">
        <f t="shared" si="467"/>
        <v>0</v>
      </c>
    </row>
    <row r="2189" spans="1:71" s="17" customFormat="1" ht="16.75" hidden="1" customHeight="1" outlineLevel="2">
      <c r="A2189" s="1215">
        <v>126</v>
      </c>
      <c r="B2189" s="1216"/>
      <c r="C2189" s="1217"/>
      <c r="D2189" s="1218"/>
      <c r="E2189" s="587">
        <f t="shared" si="456"/>
        <v>0</v>
      </c>
      <c r="G2189" s="1215">
        <v>126</v>
      </c>
      <c r="H2189" s="1216"/>
      <c r="I2189" s="1217"/>
      <c r="J2189" s="1218"/>
      <c r="K2189" s="587">
        <f t="shared" si="457"/>
        <v>0</v>
      </c>
      <c r="M2189" s="1215">
        <v>126</v>
      </c>
      <c r="N2189" s="1216"/>
      <c r="O2189" s="1217"/>
      <c r="P2189" s="1218"/>
      <c r="Q2189" s="587">
        <f t="shared" si="458"/>
        <v>0</v>
      </c>
      <c r="S2189" s="1215">
        <v>126</v>
      </c>
      <c r="T2189" s="1216"/>
      <c r="U2189" s="1217"/>
      <c r="V2189" s="1218"/>
      <c r="W2189" s="587">
        <f t="shared" si="459"/>
        <v>0</v>
      </c>
      <c r="Y2189" s="1215">
        <v>126</v>
      </c>
      <c r="Z2189" s="1216"/>
      <c r="AA2189" s="1217"/>
      <c r="AB2189" s="1218"/>
      <c r="AC2189" s="587">
        <f t="shared" si="460"/>
        <v>0</v>
      </c>
      <c r="AE2189" s="1215">
        <v>126</v>
      </c>
      <c r="AF2189" s="1216"/>
      <c r="AG2189" s="1217"/>
      <c r="AH2189" s="1218"/>
      <c r="AI2189" s="587">
        <f t="shared" si="461"/>
        <v>0</v>
      </c>
      <c r="AK2189" s="1215">
        <v>126</v>
      </c>
      <c r="AL2189" s="1216"/>
      <c r="AM2189" s="1217"/>
      <c r="AN2189" s="1218"/>
      <c r="AO2189" s="587">
        <f t="shared" si="462"/>
        <v>0</v>
      </c>
      <c r="AQ2189" s="1215">
        <v>126</v>
      </c>
      <c r="AR2189" s="1216"/>
      <c r="AS2189" s="1217"/>
      <c r="AT2189" s="1218"/>
      <c r="AU2189" s="587">
        <f t="shared" si="463"/>
        <v>0</v>
      </c>
      <c r="AW2189" s="1215">
        <v>126</v>
      </c>
      <c r="AX2189" s="1216"/>
      <c r="AY2189" s="1217"/>
      <c r="AZ2189" s="1218"/>
      <c r="BA2189" s="587">
        <f t="shared" si="464"/>
        <v>0</v>
      </c>
      <c r="BC2189" s="1215">
        <v>126</v>
      </c>
      <c r="BD2189" s="1216"/>
      <c r="BE2189" s="1217"/>
      <c r="BF2189" s="1218"/>
      <c r="BG2189" s="587">
        <f t="shared" si="465"/>
        <v>0</v>
      </c>
      <c r="BI2189" s="1215">
        <v>126</v>
      </c>
      <c r="BJ2189" s="1216"/>
      <c r="BK2189" s="1217"/>
      <c r="BL2189" s="1218"/>
      <c r="BM2189" s="587">
        <f t="shared" si="466"/>
        <v>0</v>
      </c>
      <c r="BO2189" s="1215">
        <v>126</v>
      </c>
      <c r="BP2189" s="1216"/>
      <c r="BQ2189" s="1217"/>
      <c r="BR2189" s="1218"/>
      <c r="BS2189" s="587">
        <f t="shared" si="467"/>
        <v>0</v>
      </c>
    </row>
    <row r="2190" spans="1:71" s="17" customFormat="1" ht="16.75" hidden="1" customHeight="1" outlineLevel="2">
      <c r="A2190" s="1215">
        <v>127</v>
      </c>
      <c r="B2190" s="1216"/>
      <c r="C2190" s="1217"/>
      <c r="D2190" s="1218"/>
      <c r="E2190" s="587">
        <f t="shared" si="456"/>
        <v>0</v>
      </c>
      <c r="G2190" s="1215">
        <v>127</v>
      </c>
      <c r="H2190" s="1216"/>
      <c r="I2190" s="1217"/>
      <c r="J2190" s="1218"/>
      <c r="K2190" s="587">
        <f t="shared" si="457"/>
        <v>0</v>
      </c>
      <c r="M2190" s="1215">
        <v>127</v>
      </c>
      <c r="N2190" s="1216"/>
      <c r="O2190" s="1217"/>
      <c r="P2190" s="1218"/>
      <c r="Q2190" s="587">
        <f t="shared" si="458"/>
        <v>0</v>
      </c>
      <c r="S2190" s="1215">
        <v>127</v>
      </c>
      <c r="T2190" s="1216"/>
      <c r="U2190" s="1217"/>
      <c r="V2190" s="1218"/>
      <c r="W2190" s="587">
        <f t="shared" si="459"/>
        <v>0</v>
      </c>
      <c r="Y2190" s="1215">
        <v>127</v>
      </c>
      <c r="Z2190" s="1216"/>
      <c r="AA2190" s="1217"/>
      <c r="AB2190" s="1218"/>
      <c r="AC2190" s="587">
        <f t="shared" si="460"/>
        <v>0</v>
      </c>
      <c r="AE2190" s="1215">
        <v>127</v>
      </c>
      <c r="AF2190" s="1216"/>
      <c r="AG2190" s="1217"/>
      <c r="AH2190" s="1218"/>
      <c r="AI2190" s="587">
        <f t="shared" si="461"/>
        <v>0</v>
      </c>
      <c r="AK2190" s="1215">
        <v>127</v>
      </c>
      <c r="AL2190" s="1216"/>
      <c r="AM2190" s="1217"/>
      <c r="AN2190" s="1218"/>
      <c r="AO2190" s="587">
        <f t="shared" si="462"/>
        <v>0</v>
      </c>
      <c r="AQ2190" s="1215">
        <v>127</v>
      </c>
      <c r="AR2190" s="1216"/>
      <c r="AS2190" s="1217"/>
      <c r="AT2190" s="1218"/>
      <c r="AU2190" s="587">
        <f t="shared" si="463"/>
        <v>0</v>
      </c>
      <c r="AW2190" s="1215">
        <v>127</v>
      </c>
      <c r="AX2190" s="1216"/>
      <c r="AY2190" s="1217"/>
      <c r="AZ2190" s="1218"/>
      <c r="BA2190" s="587">
        <f t="shared" si="464"/>
        <v>0</v>
      </c>
      <c r="BC2190" s="1215">
        <v>127</v>
      </c>
      <c r="BD2190" s="1216"/>
      <c r="BE2190" s="1217"/>
      <c r="BF2190" s="1218"/>
      <c r="BG2190" s="587">
        <f t="shared" si="465"/>
        <v>0</v>
      </c>
      <c r="BI2190" s="1215">
        <v>127</v>
      </c>
      <c r="BJ2190" s="1216"/>
      <c r="BK2190" s="1217"/>
      <c r="BL2190" s="1218"/>
      <c r="BM2190" s="587">
        <f t="shared" si="466"/>
        <v>0</v>
      </c>
      <c r="BO2190" s="1215">
        <v>127</v>
      </c>
      <c r="BP2190" s="1216"/>
      <c r="BQ2190" s="1217"/>
      <c r="BR2190" s="1218"/>
      <c r="BS2190" s="587">
        <f t="shared" si="467"/>
        <v>0</v>
      </c>
    </row>
    <row r="2191" spans="1:71" s="17" customFormat="1" ht="16.75" hidden="1" customHeight="1" outlineLevel="2">
      <c r="A2191" s="1215">
        <v>128</v>
      </c>
      <c r="B2191" s="1216"/>
      <c r="C2191" s="1217"/>
      <c r="D2191" s="1218"/>
      <c r="E2191" s="587">
        <f t="shared" si="456"/>
        <v>0</v>
      </c>
      <c r="G2191" s="1215">
        <v>128</v>
      </c>
      <c r="H2191" s="1216"/>
      <c r="I2191" s="1217"/>
      <c r="J2191" s="1218"/>
      <c r="K2191" s="587">
        <f t="shared" si="457"/>
        <v>0</v>
      </c>
      <c r="M2191" s="1215">
        <v>128</v>
      </c>
      <c r="N2191" s="1216"/>
      <c r="O2191" s="1217"/>
      <c r="P2191" s="1218"/>
      <c r="Q2191" s="587">
        <f t="shared" si="458"/>
        <v>0</v>
      </c>
      <c r="S2191" s="1215">
        <v>128</v>
      </c>
      <c r="T2191" s="1216"/>
      <c r="U2191" s="1217"/>
      <c r="V2191" s="1218"/>
      <c r="W2191" s="587">
        <f t="shared" si="459"/>
        <v>0</v>
      </c>
      <c r="Y2191" s="1215">
        <v>128</v>
      </c>
      <c r="Z2191" s="1216"/>
      <c r="AA2191" s="1217"/>
      <c r="AB2191" s="1218"/>
      <c r="AC2191" s="587">
        <f t="shared" si="460"/>
        <v>0</v>
      </c>
      <c r="AE2191" s="1215">
        <v>128</v>
      </c>
      <c r="AF2191" s="1216"/>
      <c r="AG2191" s="1217"/>
      <c r="AH2191" s="1218"/>
      <c r="AI2191" s="587">
        <f t="shared" si="461"/>
        <v>0</v>
      </c>
      <c r="AK2191" s="1215">
        <v>128</v>
      </c>
      <c r="AL2191" s="1216"/>
      <c r="AM2191" s="1217"/>
      <c r="AN2191" s="1218"/>
      <c r="AO2191" s="587">
        <f t="shared" si="462"/>
        <v>0</v>
      </c>
      <c r="AQ2191" s="1215">
        <v>128</v>
      </c>
      <c r="AR2191" s="1216"/>
      <c r="AS2191" s="1217"/>
      <c r="AT2191" s="1218"/>
      <c r="AU2191" s="587">
        <f t="shared" si="463"/>
        <v>0</v>
      </c>
      <c r="AW2191" s="1215">
        <v>128</v>
      </c>
      <c r="AX2191" s="1216"/>
      <c r="AY2191" s="1217"/>
      <c r="AZ2191" s="1218"/>
      <c r="BA2191" s="587">
        <f t="shared" si="464"/>
        <v>0</v>
      </c>
      <c r="BC2191" s="1215">
        <v>128</v>
      </c>
      <c r="BD2191" s="1216"/>
      <c r="BE2191" s="1217"/>
      <c r="BF2191" s="1218"/>
      <c r="BG2191" s="587">
        <f t="shared" si="465"/>
        <v>0</v>
      </c>
      <c r="BI2191" s="1215">
        <v>128</v>
      </c>
      <c r="BJ2191" s="1216"/>
      <c r="BK2191" s="1217"/>
      <c r="BL2191" s="1218"/>
      <c r="BM2191" s="587">
        <f t="shared" si="466"/>
        <v>0</v>
      </c>
      <c r="BO2191" s="1215">
        <v>128</v>
      </c>
      <c r="BP2191" s="1216"/>
      <c r="BQ2191" s="1217"/>
      <c r="BR2191" s="1218"/>
      <c r="BS2191" s="587">
        <f t="shared" si="467"/>
        <v>0</v>
      </c>
    </row>
    <row r="2192" spans="1:71" s="17" customFormat="1" ht="16.75" hidden="1" customHeight="1" outlineLevel="2">
      <c r="A2192" s="1215">
        <v>129</v>
      </c>
      <c r="B2192" s="1216"/>
      <c r="C2192" s="1217"/>
      <c r="D2192" s="1218"/>
      <c r="E2192" s="587">
        <f t="shared" si="456"/>
        <v>0</v>
      </c>
      <c r="G2192" s="1215">
        <v>129</v>
      </c>
      <c r="H2192" s="1216"/>
      <c r="I2192" s="1217"/>
      <c r="J2192" s="1218"/>
      <c r="K2192" s="587">
        <f t="shared" si="457"/>
        <v>0</v>
      </c>
      <c r="M2192" s="1215">
        <v>129</v>
      </c>
      <c r="N2192" s="1216"/>
      <c r="O2192" s="1217"/>
      <c r="P2192" s="1218"/>
      <c r="Q2192" s="587">
        <f t="shared" si="458"/>
        <v>0</v>
      </c>
      <c r="S2192" s="1215">
        <v>129</v>
      </c>
      <c r="T2192" s="1216"/>
      <c r="U2192" s="1217"/>
      <c r="V2192" s="1218"/>
      <c r="W2192" s="587">
        <f t="shared" si="459"/>
        <v>0</v>
      </c>
      <c r="Y2192" s="1215">
        <v>129</v>
      </c>
      <c r="Z2192" s="1216"/>
      <c r="AA2192" s="1217"/>
      <c r="AB2192" s="1218"/>
      <c r="AC2192" s="587">
        <f t="shared" si="460"/>
        <v>0</v>
      </c>
      <c r="AE2192" s="1215">
        <v>129</v>
      </c>
      <c r="AF2192" s="1216"/>
      <c r="AG2192" s="1217"/>
      <c r="AH2192" s="1218"/>
      <c r="AI2192" s="587">
        <f t="shared" si="461"/>
        <v>0</v>
      </c>
      <c r="AK2192" s="1215">
        <v>129</v>
      </c>
      <c r="AL2192" s="1216"/>
      <c r="AM2192" s="1217"/>
      <c r="AN2192" s="1218"/>
      <c r="AO2192" s="587">
        <f t="shared" si="462"/>
        <v>0</v>
      </c>
      <c r="AQ2192" s="1215">
        <v>129</v>
      </c>
      <c r="AR2192" s="1216"/>
      <c r="AS2192" s="1217"/>
      <c r="AT2192" s="1218"/>
      <c r="AU2192" s="587">
        <f t="shared" si="463"/>
        <v>0</v>
      </c>
      <c r="AW2192" s="1215">
        <v>129</v>
      </c>
      <c r="AX2192" s="1216"/>
      <c r="AY2192" s="1217"/>
      <c r="AZ2192" s="1218"/>
      <c r="BA2192" s="587">
        <f t="shared" si="464"/>
        <v>0</v>
      </c>
      <c r="BC2192" s="1215">
        <v>129</v>
      </c>
      <c r="BD2192" s="1216"/>
      <c r="BE2192" s="1217"/>
      <c r="BF2192" s="1218"/>
      <c r="BG2192" s="587">
        <f t="shared" si="465"/>
        <v>0</v>
      </c>
      <c r="BI2192" s="1215">
        <v>129</v>
      </c>
      <c r="BJ2192" s="1216"/>
      <c r="BK2192" s="1217"/>
      <c r="BL2192" s="1218"/>
      <c r="BM2192" s="587">
        <f t="shared" si="466"/>
        <v>0</v>
      </c>
      <c r="BO2192" s="1215">
        <v>129</v>
      </c>
      <c r="BP2192" s="1216"/>
      <c r="BQ2192" s="1217"/>
      <c r="BR2192" s="1218"/>
      <c r="BS2192" s="587">
        <f t="shared" si="467"/>
        <v>0</v>
      </c>
    </row>
    <row r="2193" spans="1:71" s="17" customFormat="1" ht="16.75" hidden="1" customHeight="1" outlineLevel="2">
      <c r="A2193" s="1215">
        <v>130</v>
      </c>
      <c r="B2193" s="1216"/>
      <c r="C2193" s="1217"/>
      <c r="D2193" s="1218"/>
      <c r="E2193" s="587">
        <f t="shared" ref="E2193:E2212" si="468">IF(AND(C2193&gt;=D$2057,C2193&lt;=D$2056),1,0)</f>
        <v>0</v>
      </c>
      <c r="G2193" s="1215">
        <v>130</v>
      </c>
      <c r="H2193" s="1216"/>
      <c r="I2193" s="1217"/>
      <c r="J2193" s="1218"/>
      <c r="K2193" s="587">
        <f t="shared" ref="K2193:K2212" si="469">IF(AND(I2193&gt;=J$2057,I2193&lt;=J$2056),1,0)</f>
        <v>0</v>
      </c>
      <c r="M2193" s="1215">
        <v>130</v>
      </c>
      <c r="N2193" s="1216"/>
      <c r="O2193" s="1217"/>
      <c r="P2193" s="1218"/>
      <c r="Q2193" s="587">
        <f t="shared" ref="Q2193:Q2212" si="470">IF(AND(O2193&gt;=P$2057,O2193&lt;=P$2056),1,0)</f>
        <v>0</v>
      </c>
      <c r="S2193" s="1215">
        <v>130</v>
      </c>
      <c r="T2193" s="1216"/>
      <c r="U2193" s="1217"/>
      <c r="V2193" s="1218"/>
      <c r="W2193" s="587">
        <f t="shared" ref="W2193:W2212" si="471">IF(AND(U2193&gt;=V$2057,U2193&lt;=V$2056),1,0)</f>
        <v>0</v>
      </c>
      <c r="Y2193" s="1215">
        <v>130</v>
      </c>
      <c r="Z2193" s="1216"/>
      <c r="AA2193" s="1217"/>
      <c r="AB2193" s="1218"/>
      <c r="AC2193" s="587">
        <f t="shared" ref="AC2193:AC2212" si="472">IF(AND(AA2193&gt;=AB$2057,AA2193&lt;=AB$2056),1,0)</f>
        <v>0</v>
      </c>
      <c r="AE2193" s="1215">
        <v>130</v>
      </c>
      <c r="AF2193" s="1216"/>
      <c r="AG2193" s="1217"/>
      <c r="AH2193" s="1218"/>
      <c r="AI2193" s="587">
        <f t="shared" ref="AI2193:AI2212" si="473">IF(AND(AG2193&gt;=AH$2057,AG2193&lt;=AH$2056),1,0)</f>
        <v>0</v>
      </c>
      <c r="AK2193" s="1215">
        <v>130</v>
      </c>
      <c r="AL2193" s="1216"/>
      <c r="AM2193" s="1217"/>
      <c r="AN2193" s="1218"/>
      <c r="AO2193" s="587">
        <f t="shared" ref="AO2193:AO2212" si="474">IF(AND(AM2193&gt;=AN$2057,AM2193&lt;=AN$2056),1,0)</f>
        <v>0</v>
      </c>
      <c r="AQ2193" s="1215">
        <v>130</v>
      </c>
      <c r="AR2193" s="1216"/>
      <c r="AS2193" s="1217"/>
      <c r="AT2193" s="1218"/>
      <c r="AU2193" s="587">
        <f t="shared" ref="AU2193:AU2212" si="475">IF(AND(AS2193&gt;=AT$2057,AS2193&lt;=AT$2056),1,0)</f>
        <v>0</v>
      </c>
      <c r="AW2193" s="1215">
        <v>130</v>
      </c>
      <c r="AX2193" s="1216"/>
      <c r="AY2193" s="1217"/>
      <c r="AZ2193" s="1218"/>
      <c r="BA2193" s="587">
        <f t="shared" ref="BA2193:BA2212" si="476">IF(AND(AY2193&gt;=AZ$2057,AY2193&lt;=AZ$2056),1,0)</f>
        <v>0</v>
      </c>
      <c r="BC2193" s="1215">
        <v>130</v>
      </c>
      <c r="BD2193" s="1216"/>
      <c r="BE2193" s="1217"/>
      <c r="BF2193" s="1218"/>
      <c r="BG2193" s="587">
        <f t="shared" ref="BG2193:BG2212" si="477">IF(AND(BE2193&gt;=BF$2057,BE2193&lt;=BF$2056),1,0)</f>
        <v>0</v>
      </c>
      <c r="BI2193" s="1215">
        <v>130</v>
      </c>
      <c r="BJ2193" s="1216"/>
      <c r="BK2193" s="1217"/>
      <c r="BL2193" s="1218"/>
      <c r="BM2193" s="587">
        <f t="shared" ref="BM2193:BM2212" si="478">IF(AND(BK2193&gt;=BL$2057,BK2193&lt;=BL$2056),1,0)</f>
        <v>0</v>
      </c>
      <c r="BO2193" s="1215">
        <v>130</v>
      </c>
      <c r="BP2193" s="1216"/>
      <c r="BQ2193" s="1217"/>
      <c r="BR2193" s="1218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15">
        <v>131</v>
      </c>
      <c r="B2194" s="1216"/>
      <c r="C2194" s="1217"/>
      <c r="D2194" s="1218"/>
      <c r="E2194" s="587">
        <f t="shared" si="468"/>
        <v>0</v>
      </c>
      <c r="G2194" s="1215">
        <v>131</v>
      </c>
      <c r="H2194" s="1216"/>
      <c r="I2194" s="1217"/>
      <c r="J2194" s="1218"/>
      <c r="K2194" s="587">
        <f t="shared" si="469"/>
        <v>0</v>
      </c>
      <c r="M2194" s="1215">
        <v>131</v>
      </c>
      <c r="N2194" s="1216"/>
      <c r="O2194" s="1217"/>
      <c r="P2194" s="1218"/>
      <c r="Q2194" s="587">
        <f t="shared" si="470"/>
        <v>0</v>
      </c>
      <c r="S2194" s="1215">
        <v>131</v>
      </c>
      <c r="T2194" s="1216"/>
      <c r="U2194" s="1217"/>
      <c r="V2194" s="1218"/>
      <c r="W2194" s="587">
        <f t="shared" si="471"/>
        <v>0</v>
      </c>
      <c r="Y2194" s="1215">
        <v>131</v>
      </c>
      <c r="Z2194" s="1216"/>
      <c r="AA2194" s="1217"/>
      <c r="AB2194" s="1218"/>
      <c r="AC2194" s="587">
        <f t="shared" si="472"/>
        <v>0</v>
      </c>
      <c r="AE2194" s="1215">
        <v>131</v>
      </c>
      <c r="AF2194" s="1216"/>
      <c r="AG2194" s="1217"/>
      <c r="AH2194" s="1218"/>
      <c r="AI2194" s="587">
        <f t="shared" si="473"/>
        <v>0</v>
      </c>
      <c r="AK2194" s="1215">
        <v>131</v>
      </c>
      <c r="AL2194" s="1216"/>
      <c r="AM2194" s="1217"/>
      <c r="AN2194" s="1218"/>
      <c r="AO2194" s="587">
        <f t="shared" si="474"/>
        <v>0</v>
      </c>
      <c r="AQ2194" s="1215">
        <v>131</v>
      </c>
      <c r="AR2194" s="1216"/>
      <c r="AS2194" s="1217"/>
      <c r="AT2194" s="1218"/>
      <c r="AU2194" s="587">
        <f t="shared" si="475"/>
        <v>0</v>
      </c>
      <c r="AW2194" s="1215">
        <v>131</v>
      </c>
      <c r="AX2194" s="1216"/>
      <c r="AY2194" s="1217"/>
      <c r="AZ2194" s="1218"/>
      <c r="BA2194" s="587">
        <f t="shared" si="476"/>
        <v>0</v>
      </c>
      <c r="BC2194" s="1215">
        <v>131</v>
      </c>
      <c r="BD2194" s="1216"/>
      <c r="BE2194" s="1217"/>
      <c r="BF2194" s="1218"/>
      <c r="BG2194" s="587">
        <f t="shared" si="477"/>
        <v>0</v>
      </c>
      <c r="BI2194" s="1215">
        <v>131</v>
      </c>
      <c r="BJ2194" s="1216"/>
      <c r="BK2194" s="1217"/>
      <c r="BL2194" s="1218"/>
      <c r="BM2194" s="587">
        <f t="shared" si="478"/>
        <v>0</v>
      </c>
      <c r="BO2194" s="1215">
        <v>131</v>
      </c>
      <c r="BP2194" s="1216"/>
      <c r="BQ2194" s="1217"/>
      <c r="BR2194" s="1218"/>
      <c r="BS2194" s="587">
        <f t="shared" si="479"/>
        <v>0</v>
      </c>
    </row>
    <row r="2195" spans="1:71" s="17" customFormat="1" ht="16.75" hidden="1" customHeight="1" outlineLevel="2">
      <c r="A2195" s="1215">
        <v>132</v>
      </c>
      <c r="B2195" s="1216"/>
      <c r="C2195" s="1217"/>
      <c r="D2195" s="1218"/>
      <c r="E2195" s="587">
        <f t="shared" si="468"/>
        <v>0</v>
      </c>
      <c r="G2195" s="1215">
        <v>132</v>
      </c>
      <c r="H2195" s="1216"/>
      <c r="I2195" s="1217"/>
      <c r="J2195" s="1218"/>
      <c r="K2195" s="587">
        <f t="shared" si="469"/>
        <v>0</v>
      </c>
      <c r="M2195" s="1215">
        <v>132</v>
      </c>
      <c r="N2195" s="1216"/>
      <c r="O2195" s="1217"/>
      <c r="P2195" s="1218"/>
      <c r="Q2195" s="587">
        <f t="shared" si="470"/>
        <v>0</v>
      </c>
      <c r="S2195" s="1215">
        <v>132</v>
      </c>
      <c r="T2195" s="1216"/>
      <c r="U2195" s="1217"/>
      <c r="V2195" s="1218"/>
      <c r="W2195" s="587">
        <f t="shared" si="471"/>
        <v>0</v>
      </c>
      <c r="Y2195" s="1215">
        <v>132</v>
      </c>
      <c r="Z2195" s="1216"/>
      <c r="AA2195" s="1217"/>
      <c r="AB2195" s="1218"/>
      <c r="AC2195" s="587">
        <f t="shared" si="472"/>
        <v>0</v>
      </c>
      <c r="AE2195" s="1215">
        <v>132</v>
      </c>
      <c r="AF2195" s="1216"/>
      <c r="AG2195" s="1217"/>
      <c r="AH2195" s="1218"/>
      <c r="AI2195" s="587">
        <f t="shared" si="473"/>
        <v>0</v>
      </c>
      <c r="AK2195" s="1215">
        <v>132</v>
      </c>
      <c r="AL2195" s="1216"/>
      <c r="AM2195" s="1217"/>
      <c r="AN2195" s="1218"/>
      <c r="AO2195" s="587">
        <f t="shared" si="474"/>
        <v>0</v>
      </c>
      <c r="AQ2195" s="1215">
        <v>132</v>
      </c>
      <c r="AR2195" s="1216"/>
      <c r="AS2195" s="1217"/>
      <c r="AT2195" s="1218"/>
      <c r="AU2195" s="587">
        <f t="shared" si="475"/>
        <v>0</v>
      </c>
      <c r="AW2195" s="1215">
        <v>132</v>
      </c>
      <c r="AX2195" s="1216"/>
      <c r="AY2195" s="1217"/>
      <c r="AZ2195" s="1218"/>
      <c r="BA2195" s="587">
        <f t="shared" si="476"/>
        <v>0</v>
      </c>
      <c r="BC2195" s="1215">
        <v>132</v>
      </c>
      <c r="BD2195" s="1216"/>
      <c r="BE2195" s="1217"/>
      <c r="BF2195" s="1218"/>
      <c r="BG2195" s="587">
        <f t="shared" si="477"/>
        <v>0</v>
      </c>
      <c r="BI2195" s="1215">
        <v>132</v>
      </c>
      <c r="BJ2195" s="1216"/>
      <c r="BK2195" s="1217"/>
      <c r="BL2195" s="1218"/>
      <c r="BM2195" s="587">
        <f t="shared" si="478"/>
        <v>0</v>
      </c>
      <c r="BO2195" s="1215">
        <v>132</v>
      </c>
      <c r="BP2195" s="1216"/>
      <c r="BQ2195" s="1217"/>
      <c r="BR2195" s="1218"/>
      <c r="BS2195" s="587">
        <f t="shared" si="479"/>
        <v>0</v>
      </c>
    </row>
    <row r="2196" spans="1:71" s="17" customFormat="1" ht="16.75" hidden="1" customHeight="1" outlineLevel="2">
      <c r="A2196" s="1215">
        <v>133</v>
      </c>
      <c r="B2196" s="1216"/>
      <c r="C2196" s="1217"/>
      <c r="D2196" s="1218"/>
      <c r="E2196" s="587">
        <f t="shared" si="468"/>
        <v>0</v>
      </c>
      <c r="G2196" s="1215">
        <v>133</v>
      </c>
      <c r="H2196" s="1216"/>
      <c r="I2196" s="1217"/>
      <c r="J2196" s="1218"/>
      <c r="K2196" s="587">
        <f t="shared" si="469"/>
        <v>0</v>
      </c>
      <c r="M2196" s="1215">
        <v>133</v>
      </c>
      <c r="N2196" s="1216"/>
      <c r="O2196" s="1217"/>
      <c r="P2196" s="1218"/>
      <c r="Q2196" s="587">
        <f t="shared" si="470"/>
        <v>0</v>
      </c>
      <c r="S2196" s="1215">
        <v>133</v>
      </c>
      <c r="T2196" s="1216"/>
      <c r="U2196" s="1217"/>
      <c r="V2196" s="1218"/>
      <c r="W2196" s="587">
        <f t="shared" si="471"/>
        <v>0</v>
      </c>
      <c r="Y2196" s="1215">
        <v>133</v>
      </c>
      <c r="Z2196" s="1216"/>
      <c r="AA2196" s="1217"/>
      <c r="AB2196" s="1218"/>
      <c r="AC2196" s="587">
        <f t="shared" si="472"/>
        <v>0</v>
      </c>
      <c r="AE2196" s="1215">
        <v>133</v>
      </c>
      <c r="AF2196" s="1216"/>
      <c r="AG2196" s="1217"/>
      <c r="AH2196" s="1218"/>
      <c r="AI2196" s="587">
        <f t="shared" si="473"/>
        <v>0</v>
      </c>
      <c r="AK2196" s="1215">
        <v>133</v>
      </c>
      <c r="AL2196" s="1216"/>
      <c r="AM2196" s="1217"/>
      <c r="AN2196" s="1218"/>
      <c r="AO2196" s="587">
        <f t="shared" si="474"/>
        <v>0</v>
      </c>
      <c r="AQ2196" s="1215">
        <v>133</v>
      </c>
      <c r="AR2196" s="1216"/>
      <c r="AS2196" s="1217"/>
      <c r="AT2196" s="1218"/>
      <c r="AU2196" s="587">
        <f t="shared" si="475"/>
        <v>0</v>
      </c>
      <c r="AW2196" s="1215">
        <v>133</v>
      </c>
      <c r="AX2196" s="1216"/>
      <c r="AY2196" s="1217"/>
      <c r="AZ2196" s="1218"/>
      <c r="BA2196" s="587">
        <f t="shared" si="476"/>
        <v>0</v>
      </c>
      <c r="BC2196" s="1215">
        <v>133</v>
      </c>
      <c r="BD2196" s="1216"/>
      <c r="BE2196" s="1217"/>
      <c r="BF2196" s="1218"/>
      <c r="BG2196" s="587">
        <f t="shared" si="477"/>
        <v>0</v>
      </c>
      <c r="BI2196" s="1215">
        <v>133</v>
      </c>
      <c r="BJ2196" s="1216"/>
      <c r="BK2196" s="1217"/>
      <c r="BL2196" s="1218"/>
      <c r="BM2196" s="587">
        <f t="shared" si="478"/>
        <v>0</v>
      </c>
      <c r="BO2196" s="1215">
        <v>133</v>
      </c>
      <c r="BP2196" s="1216"/>
      <c r="BQ2196" s="1217"/>
      <c r="BR2196" s="1218"/>
      <c r="BS2196" s="587">
        <f t="shared" si="479"/>
        <v>0</v>
      </c>
    </row>
    <row r="2197" spans="1:71" s="17" customFormat="1" ht="16.75" hidden="1" customHeight="1" outlineLevel="2">
      <c r="A2197" s="1215">
        <v>134</v>
      </c>
      <c r="B2197" s="1216"/>
      <c r="C2197" s="1217"/>
      <c r="D2197" s="1218"/>
      <c r="E2197" s="587">
        <f t="shared" si="468"/>
        <v>0</v>
      </c>
      <c r="G2197" s="1215">
        <v>134</v>
      </c>
      <c r="H2197" s="1216"/>
      <c r="I2197" s="1217"/>
      <c r="J2197" s="1218"/>
      <c r="K2197" s="587">
        <f t="shared" si="469"/>
        <v>0</v>
      </c>
      <c r="M2197" s="1215">
        <v>134</v>
      </c>
      <c r="N2197" s="1216"/>
      <c r="O2197" s="1217"/>
      <c r="P2197" s="1218"/>
      <c r="Q2197" s="587">
        <f t="shared" si="470"/>
        <v>0</v>
      </c>
      <c r="S2197" s="1215">
        <v>134</v>
      </c>
      <c r="T2197" s="1216"/>
      <c r="U2197" s="1217"/>
      <c r="V2197" s="1218"/>
      <c r="W2197" s="587">
        <f t="shared" si="471"/>
        <v>0</v>
      </c>
      <c r="Y2197" s="1215">
        <v>134</v>
      </c>
      <c r="Z2197" s="1216"/>
      <c r="AA2197" s="1217"/>
      <c r="AB2197" s="1218"/>
      <c r="AC2197" s="587">
        <f t="shared" si="472"/>
        <v>0</v>
      </c>
      <c r="AE2197" s="1215">
        <v>134</v>
      </c>
      <c r="AF2197" s="1216"/>
      <c r="AG2197" s="1217"/>
      <c r="AH2197" s="1218"/>
      <c r="AI2197" s="587">
        <f t="shared" si="473"/>
        <v>0</v>
      </c>
      <c r="AK2197" s="1215">
        <v>134</v>
      </c>
      <c r="AL2197" s="1216"/>
      <c r="AM2197" s="1217"/>
      <c r="AN2197" s="1218"/>
      <c r="AO2197" s="587">
        <f t="shared" si="474"/>
        <v>0</v>
      </c>
      <c r="AQ2197" s="1215">
        <v>134</v>
      </c>
      <c r="AR2197" s="1216"/>
      <c r="AS2197" s="1217"/>
      <c r="AT2197" s="1218"/>
      <c r="AU2197" s="587">
        <f t="shared" si="475"/>
        <v>0</v>
      </c>
      <c r="AW2197" s="1215">
        <v>134</v>
      </c>
      <c r="AX2197" s="1216"/>
      <c r="AY2197" s="1217"/>
      <c r="AZ2197" s="1218"/>
      <c r="BA2197" s="587">
        <f t="shared" si="476"/>
        <v>0</v>
      </c>
      <c r="BC2197" s="1215">
        <v>134</v>
      </c>
      <c r="BD2197" s="1216"/>
      <c r="BE2197" s="1217"/>
      <c r="BF2197" s="1218"/>
      <c r="BG2197" s="587">
        <f t="shared" si="477"/>
        <v>0</v>
      </c>
      <c r="BI2197" s="1215">
        <v>134</v>
      </c>
      <c r="BJ2197" s="1216"/>
      <c r="BK2197" s="1217"/>
      <c r="BL2197" s="1218"/>
      <c r="BM2197" s="587">
        <f t="shared" si="478"/>
        <v>0</v>
      </c>
      <c r="BO2197" s="1215">
        <v>134</v>
      </c>
      <c r="BP2197" s="1216"/>
      <c r="BQ2197" s="1217"/>
      <c r="BR2197" s="1218"/>
      <c r="BS2197" s="587">
        <f t="shared" si="479"/>
        <v>0</v>
      </c>
    </row>
    <row r="2198" spans="1:71" s="17" customFormat="1" ht="16.75" hidden="1" customHeight="1" outlineLevel="2">
      <c r="A2198" s="1215">
        <v>135</v>
      </c>
      <c r="B2198" s="1216"/>
      <c r="C2198" s="1217"/>
      <c r="D2198" s="1218"/>
      <c r="E2198" s="587">
        <f t="shared" si="468"/>
        <v>0</v>
      </c>
      <c r="G2198" s="1215">
        <v>135</v>
      </c>
      <c r="H2198" s="1216"/>
      <c r="I2198" s="1217"/>
      <c r="J2198" s="1218"/>
      <c r="K2198" s="587">
        <f t="shared" si="469"/>
        <v>0</v>
      </c>
      <c r="M2198" s="1215">
        <v>135</v>
      </c>
      <c r="N2198" s="1216"/>
      <c r="O2198" s="1217"/>
      <c r="P2198" s="1218"/>
      <c r="Q2198" s="587">
        <f t="shared" si="470"/>
        <v>0</v>
      </c>
      <c r="S2198" s="1215">
        <v>135</v>
      </c>
      <c r="T2198" s="1216"/>
      <c r="U2198" s="1217"/>
      <c r="V2198" s="1218"/>
      <c r="W2198" s="587">
        <f t="shared" si="471"/>
        <v>0</v>
      </c>
      <c r="Y2198" s="1215">
        <v>135</v>
      </c>
      <c r="Z2198" s="1216"/>
      <c r="AA2198" s="1217"/>
      <c r="AB2198" s="1218"/>
      <c r="AC2198" s="587">
        <f t="shared" si="472"/>
        <v>0</v>
      </c>
      <c r="AE2198" s="1215">
        <v>135</v>
      </c>
      <c r="AF2198" s="1216"/>
      <c r="AG2198" s="1217"/>
      <c r="AH2198" s="1218"/>
      <c r="AI2198" s="587">
        <f t="shared" si="473"/>
        <v>0</v>
      </c>
      <c r="AK2198" s="1215">
        <v>135</v>
      </c>
      <c r="AL2198" s="1216"/>
      <c r="AM2198" s="1217"/>
      <c r="AN2198" s="1218"/>
      <c r="AO2198" s="587">
        <f t="shared" si="474"/>
        <v>0</v>
      </c>
      <c r="AQ2198" s="1215">
        <v>135</v>
      </c>
      <c r="AR2198" s="1216"/>
      <c r="AS2198" s="1217"/>
      <c r="AT2198" s="1218"/>
      <c r="AU2198" s="587">
        <f t="shared" si="475"/>
        <v>0</v>
      </c>
      <c r="AW2198" s="1215">
        <v>135</v>
      </c>
      <c r="AX2198" s="1216"/>
      <c r="AY2198" s="1217"/>
      <c r="AZ2198" s="1218"/>
      <c r="BA2198" s="587">
        <f t="shared" si="476"/>
        <v>0</v>
      </c>
      <c r="BC2198" s="1215">
        <v>135</v>
      </c>
      <c r="BD2198" s="1216"/>
      <c r="BE2198" s="1217"/>
      <c r="BF2198" s="1218"/>
      <c r="BG2198" s="587">
        <f t="shared" si="477"/>
        <v>0</v>
      </c>
      <c r="BI2198" s="1215">
        <v>135</v>
      </c>
      <c r="BJ2198" s="1216"/>
      <c r="BK2198" s="1217"/>
      <c r="BL2198" s="1218"/>
      <c r="BM2198" s="587">
        <f t="shared" si="478"/>
        <v>0</v>
      </c>
      <c r="BO2198" s="1215">
        <v>135</v>
      </c>
      <c r="BP2198" s="1216"/>
      <c r="BQ2198" s="1217"/>
      <c r="BR2198" s="1218"/>
      <c r="BS2198" s="587">
        <f t="shared" si="479"/>
        <v>0</v>
      </c>
    </row>
    <row r="2199" spans="1:71" s="17" customFormat="1" ht="16.75" hidden="1" customHeight="1" outlineLevel="2">
      <c r="A2199" s="1215">
        <v>136</v>
      </c>
      <c r="B2199" s="1216"/>
      <c r="C2199" s="1217"/>
      <c r="D2199" s="1218"/>
      <c r="E2199" s="587">
        <f t="shared" si="468"/>
        <v>0</v>
      </c>
      <c r="G2199" s="1215">
        <v>136</v>
      </c>
      <c r="H2199" s="1216"/>
      <c r="I2199" s="1217"/>
      <c r="J2199" s="1218"/>
      <c r="K2199" s="587">
        <f t="shared" si="469"/>
        <v>0</v>
      </c>
      <c r="M2199" s="1215">
        <v>136</v>
      </c>
      <c r="N2199" s="1216"/>
      <c r="O2199" s="1217"/>
      <c r="P2199" s="1218"/>
      <c r="Q2199" s="587">
        <f t="shared" si="470"/>
        <v>0</v>
      </c>
      <c r="S2199" s="1215">
        <v>136</v>
      </c>
      <c r="T2199" s="1216"/>
      <c r="U2199" s="1217"/>
      <c r="V2199" s="1218"/>
      <c r="W2199" s="587">
        <f t="shared" si="471"/>
        <v>0</v>
      </c>
      <c r="Y2199" s="1215">
        <v>136</v>
      </c>
      <c r="Z2199" s="1216"/>
      <c r="AA2199" s="1217"/>
      <c r="AB2199" s="1218"/>
      <c r="AC2199" s="587">
        <f t="shared" si="472"/>
        <v>0</v>
      </c>
      <c r="AE2199" s="1215">
        <v>136</v>
      </c>
      <c r="AF2199" s="1216"/>
      <c r="AG2199" s="1217"/>
      <c r="AH2199" s="1218"/>
      <c r="AI2199" s="587">
        <f t="shared" si="473"/>
        <v>0</v>
      </c>
      <c r="AK2199" s="1215">
        <v>136</v>
      </c>
      <c r="AL2199" s="1216"/>
      <c r="AM2199" s="1217"/>
      <c r="AN2199" s="1218"/>
      <c r="AO2199" s="587">
        <f t="shared" si="474"/>
        <v>0</v>
      </c>
      <c r="AQ2199" s="1215">
        <v>136</v>
      </c>
      <c r="AR2199" s="1216"/>
      <c r="AS2199" s="1217"/>
      <c r="AT2199" s="1218"/>
      <c r="AU2199" s="587">
        <f t="shared" si="475"/>
        <v>0</v>
      </c>
      <c r="AW2199" s="1215">
        <v>136</v>
      </c>
      <c r="AX2199" s="1216"/>
      <c r="AY2199" s="1217"/>
      <c r="AZ2199" s="1218"/>
      <c r="BA2199" s="587">
        <f t="shared" si="476"/>
        <v>0</v>
      </c>
      <c r="BC2199" s="1215">
        <v>136</v>
      </c>
      <c r="BD2199" s="1216"/>
      <c r="BE2199" s="1217"/>
      <c r="BF2199" s="1218"/>
      <c r="BG2199" s="587">
        <f t="shared" si="477"/>
        <v>0</v>
      </c>
      <c r="BI2199" s="1215">
        <v>136</v>
      </c>
      <c r="BJ2199" s="1216"/>
      <c r="BK2199" s="1217"/>
      <c r="BL2199" s="1218"/>
      <c r="BM2199" s="587">
        <f t="shared" si="478"/>
        <v>0</v>
      </c>
      <c r="BO2199" s="1215">
        <v>136</v>
      </c>
      <c r="BP2199" s="1216"/>
      <c r="BQ2199" s="1217"/>
      <c r="BR2199" s="1218"/>
      <c r="BS2199" s="587">
        <f t="shared" si="479"/>
        <v>0</v>
      </c>
    </row>
    <row r="2200" spans="1:71" s="17" customFormat="1" ht="16.75" hidden="1" customHeight="1" outlineLevel="2">
      <c r="A2200" s="1215">
        <v>137</v>
      </c>
      <c r="B2200" s="1216"/>
      <c r="C2200" s="1217"/>
      <c r="D2200" s="1218"/>
      <c r="E2200" s="587">
        <f t="shared" si="468"/>
        <v>0</v>
      </c>
      <c r="G2200" s="1215">
        <v>137</v>
      </c>
      <c r="H2200" s="1216"/>
      <c r="I2200" s="1217"/>
      <c r="J2200" s="1218"/>
      <c r="K2200" s="587">
        <f t="shared" si="469"/>
        <v>0</v>
      </c>
      <c r="M2200" s="1215">
        <v>137</v>
      </c>
      <c r="N2200" s="1216"/>
      <c r="O2200" s="1217"/>
      <c r="P2200" s="1218"/>
      <c r="Q2200" s="587">
        <f t="shared" si="470"/>
        <v>0</v>
      </c>
      <c r="S2200" s="1215">
        <v>137</v>
      </c>
      <c r="T2200" s="1216"/>
      <c r="U2200" s="1217"/>
      <c r="V2200" s="1218"/>
      <c r="W2200" s="587">
        <f t="shared" si="471"/>
        <v>0</v>
      </c>
      <c r="Y2200" s="1215">
        <v>137</v>
      </c>
      <c r="Z2200" s="1216"/>
      <c r="AA2200" s="1217"/>
      <c r="AB2200" s="1218"/>
      <c r="AC2200" s="587">
        <f t="shared" si="472"/>
        <v>0</v>
      </c>
      <c r="AE2200" s="1215">
        <v>137</v>
      </c>
      <c r="AF2200" s="1216"/>
      <c r="AG2200" s="1217"/>
      <c r="AH2200" s="1218"/>
      <c r="AI2200" s="587">
        <f t="shared" si="473"/>
        <v>0</v>
      </c>
      <c r="AK2200" s="1215">
        <v>137</v>
      </c>
      <c r="AL2200" s="1216"/>
      <c r="AM2200" s="1217"/>
      <c r="AN2200" s="1218"/>
      <c r="AO2200" s="587">
        <f t="shared" si="474"/>
        <v>0</v>
      </c>
      <c r="AQ2200" s="1215">
        <v>137</v>
      </c>
      <c r="AR2200" s="1216"/>
      <c r="AS2200" s="1217"/>
      <c r="AT2200" s="1218"/>
      <c r="AU2200" s="587">
        <f t="shared" si="475"/>
        <v>0</v>
      </c>
      <c r="AW2200" s="1215">
        <v>137</v>
      </c>
      <c r="AX2200" s="1216"/>
      <c r="AY2200" s="1217"/>
      <c r="AZ2200" s="1218"/>
      <c r="BA2200" s="587">
        <f t="shared" si="476"/>
        <v>0</v>
      </c>
      <c r="BC2200" s="1215">
        <v>137</v>
      </c>
      <c r="BD2200" s="1216"/>
      <c r="BE2200" s="1217"/>
      <c r="BF2200" s="1218"/>
      <c r="BG2200" s="587">
        <f t="shared" si="477"/>
        <v>0</v>
      </c>
      <c r="BI2200" s="1215">
        <v>137</v>
      </c>
      <c r="BJ2200" s="1216"/>
      <c r="BK2200" s="1217"/>
      <c r="BL2200" s="1218"/>
      <c r="BM2200" s="587">
        <f t="shared" si="478"/>
        <v>0</v>
      </c>
      <c r="BO2200" s="1215">
        <v>137</v>
      </c>
      <c r="BP2200" s="1216"/>
      <c r="BQ2200" s="1217"/>
      <c r="BR2200" s="1218"/>
      <c r="BS2200" s="587">
        <f t="shared" si="479"/>
        <v>0</v>
      </c>
    </row>
    <row r="2201" spans="1:71" s="17" customFormat="1" ht="16.75" hidden="1" customHeight="1" outlineLevel="2">
      <c r="A2201" s="1215">
        <v>138</v>
      </c>
      <c r="B2201" s="1216"/>
      <c r="C2201" s="1217"/>
      <c r="D2201" s="1218"/>
      <c r="E2201" s="587">
        <f t="shared" si="468"/>
        <v>0</v>
      </c>
      <c r="G2201" s="1215">
        <v>138</v>
      </c>
      <c r="H2201" s="1216"/>
      <c r="I2201" s="1217"/>
      <c r="J2201" s="1218"/>
      <c r="K2201" s="587">
        <f t="shared" si="469"/>
        <v>0</v>
      </c>
      <c r="M2201" s="1215">
        <v>138</v>
      </c>
      <c r="N2201" s="1216"/>
      <c r="O2201" s="1217"/>
      <c r="P2201" s="1218"/>
      <c r="Q2201" s="587">
        <f t="shared" si="470"/>
        <v>0</v>
      </c>
      <c r="S2201" s="1215">
        <v>138</v>
      </c>
      <c r="T2201" s="1216"/>
      <c r="U2201" s="1217"/>
      <c r="V2201" s="1218"/>
      <c r="W2201" s="587">
        <f t="shared" si="471"/>
        <v>0</v>
      </c>
      <c r="Y2201" s="1215">
        <v>138</v>
      </c>
      <c r="Z2201" s="1216"/>
      <c r="AA2201" s="1217"/>
      <c r="AB2201" s="1218"/>
      <c r="AC2201" s="587">
        <f t="shared" si="472"/>
        <v>0</v>
      </c>
      <c r="AE2201" s="1215">
        <v>138</v>
      </c>
      <c r="AF2201" s="1216"/>
      <c r="AG2201" s="1217"/>
      <c r="AH2201" s="1218"/>
      <c r="AI2201" s="587">
        <f t="shared" si="473"/>
        <v>0</v>
      </c>
      <c r="AK2201" s="1215">
        <v>138</v>
      </c>
      <c r="AL2201" s="1216"/>
      <c r="AM2201" s="1217"/>
      <c r="AN2201" s="1218"/>
      <c r="AO2201" s="587">
        <f t="shared" si="474"/>
        <v>0</v>
      </c>
      <c r="AQ2201" s="1215">
        <v>138</v>
      </c>
      <c r="AR2201" s="1216"/>
      <c r="AS2201" s="1217"/>
      <c r="AT2201" s="1218"/>
      <c r="AU2201" s="587">
        <f t="shared" si="475"/>
        <v>0</v>
      </c>
      <c r="AW2201" s="1215">
        <v>138</v>
      </c>
      <c r="AX2201" s="1216"/>
      <c r="AY2201" s="1217"/>
      <c r="AZ2201" s="1218"/>
      <c r="BA2201" s="587">
        <f t="shared" si="476"/>
        <v>0</v>
      </c>
      <c r="BC2201" s="1215">
        <v>138</v>
      </c>
      <c r="BD2201" s="1216"/>
      <c r="BE2201" s="1217"/>
      <c r="BF2201" s="1218"/>
      <c r="BG2201" s="587">
        <f t="shared" si="477"/>
        <v>0</v>
      </c>
      <c r="BI2201" s="1215">
        <v>138</v>
      </c>
      <c r="BJ2201" s="1216"/>
      <c r="BK2201" s="1217"/>
      <c r="BL2201" s="1218"/>
      <c r="BM2201" s="587">
        <f t="shared" si="478"/>
        <v>0</v>
      </c>
      <c r="BO2201" s="1215">
        <v>138</v>
      </c>
      <c r="BP2201" s="1216"/>
      <c r="BQ2201" s="1217"/>
      <c r="BR2201" s="1218"/>
      <c r="BS2201" s="587">
        <f t="shared" si="479"/>
        <v>0</v>
      </c>
    </row>
    <row r="2202" spans="1:71" s="17" customFormat="1" ht="16.75" hidden="1" customHeight="1" outlineLevel="2">
      <c r="A2202" s="1215">
        <v>139</v>
      </c>
      <c r="B2202" s="1216"/>
      <c r="C2202" s="1217"/>
      <c r="D2202" s="1218"/>
      <c r="E2202" s="587">
        <f t="shared" si="468"/>
        <v>0</v>
      </c>
      <c r="G2202" s="1215">
        <v>139</v>
      </c>
      <c r="H2202" s="1216"/>
      <c r="I2202" s="1217"/>
      <c r="J2202" s="1218"/>
      <c r="K2202" s="587">
        <f t="shared" si="469"/>
        <v>0</v>
      </c>
      <c r="M2202" s="1215">
        <v>139</v>
      </c>
      <c r="N2202" s="1216"/>
      <c r="O2202" s="1217"/>
      <c r="P2202" s="1218"/>
      <c r="Q2202" s="587">
        <f t="shared" si="470"/>
        <v>0</v>
      </c>
      <c r="S2202" s="1215">
        <v>139</v>
      </c>
      <c r="T2202" s="1216"/>
      <c r="U2202" s="1217"/>
      <c r="V2202" s="1218"/>
      <c r="W2202" s="587">
        <f t="shared" si="471"/>
        <v>0</v>
      </c>
      <c r="Y2202" s="1215">
        <v>139</v>
      </c>
      <c r="Z2202" s="1216"/>
      <c r="AA2202" s="1217"/>
      <c r="AB2202" s="1218"/>
      <c r="AC2202" s="587">
        <f t="shared" si="472"/>
        <v>0</v>
      </c>
      <c r="AE2202" s="1215">
        <v>139</v>
      </c>
      <c r="AF2202" s="1216"/>
      <c r="AG2202" s="1217"/>
      <c r="AH2202" s="1218"/>
      <c r="AI2202" s="587">
        <f t="shared" si="473"/>
        <v>0</v>
      </c>
      <c r="AK2202" s="1215">
        <v>139</v>
      </c>
      <c r="AL2202" s="1216"/>
      <c r="AM2202" s="1217"/>
      <c r="AN2202" s="1218"/>
      <c r="AO2202" s="587">
        <f t="shared" si="474"/>
        <v>0</v>
      </c>
      <c r="AQ2202" s="1215">
        <v>139</v>
      </c>
      <c r="AR2202" s="1216"/>
      <c r="AS2202" s="1217"/>
      <c r="AT2202" s="1218"/>
      <c r="AU2202" s="587">
        <f t="shared" si="475"/>
        <v>0</v>
      </c>
      <c r="AW2202" s="1215">
        <v>139</v>
      </c>
      <c r="AX2202" s="1216"/>
      <c r="AY2202" s="1217"/>
      <c r="AZ2202" s="1218"/>
      <c r="BA2202" s="587">
        <f t="shared" si="476"/>
        <v>0</v>
      </c>
      <c r="BC2202" s="1215">
        <v>139</v>
      </c>
      <c r="BD2202" s="1216"/>
      <c r="BE2202" s="1217"/>
      <c r="BF2202" s="1218"/>
      <c r="BG2202" s="587">
        <f t="shared" si="477"/>
        <v>0</v>
      </c>
      <c r="BI2202" s="1215">
        <v>139</v>
      </c>
      <c r="BJ2202" s="1216"/>
      <c r="BK2202" s="1217"/>
      <c r="BL2202" s="1218"/>
      <c r="BM2202" s="587">
        <f t="shared" si="478"/>
        <v>0</v>
      </c>
      <c r="BO2202" s="1215">
        <v>139</v>
      </c>
      <c r="BP2202" s="1216"/>
      <c r="BQ2202" s="1217"/>
      <c r="BR2202" s="1218"/>
      <c r="BS2202" s="587">
        <f t="shared" si="479"/>
        <v>0</v>
      </c>
    </row>
    <row r="2203" spans="1:71" s="17" customFormat="1" ht="16.75" hidden="1" customHeight="1" outlineLevel="2">
      <c r="A2203" s="1215">
        <v>140</v>
      </c>
      <c r="B2203" s="1216"/>
      <c r="C2203" s="1217"/>
      <c r="D2203" s="1218"/>
      <c r="E2203" s="587">
        <f t="shared" si="468"/>
        <v>0</v>
      </c>
      <c r="G2203" s="1215">
        <v>140</v>
      </c>
      <c r="H2203" s="1216"/>
      <c r="I2203" s="1217"/>
      <c r="J2203" s="1218"/>
      <c r="K2203" s="587">
        <f t="shared" si="469"/>
        <v>0</v>
      </c>
      <c r="M2203" s="1215">
        <v>140</v>
      </c>
      <c r="N2203" s="1216"/>
      <c r="O2203" s="1217"/>
      <c r="P2203" s="1218"/>
      <c r="Q2203" s="587">
        <f t="shared" si="470"/>
        <v>0</v>
      </c>
      <c r="S2203" s="1215">
        <v>140</v>
      </c>
      <c r="T2203" s="1216"/>
      <c r="U2203" s="1217"/>
      <c r="V2203" s="1218"/>
      <c r="W2203" s="587">
        <f t="shared" si="471"/>
        <v>0</v>
      </c>
      <c r="Y2203" s="1215">
        <v>140</v>
      </c>
      <c r="Z2203" s="1216"/>
      <c r="AA2203" s="1217"/>
      <c r="AB2203" s="1218"/>
      <c r="AC2203" s="587">
        <f t="shared" si="472"/>
        <v>0</v>
      </c>
      <c r="AE2203" s="1215">
        <v>140</v>
      </c>
      <c r="AF2203" s="1216"/>
      <c r="AG2203" s="1217"/>
      <c r="AH2203" s="1218"/>
      <c r="AI2203" s="587">
        <f t="shared" si="473"/>
        <v>0</v>
      </c>
      <c r="AK2203" s="1215">
        <v>140</v>
      </c>
      <c r="AL2203" s="1216"/>
      <c r="AM2203" s="1217"/>
      <c r="AN2203" s="1218"/>
      <c r="AO2203" s="587">
        <f t="shared" si="474"/>
        <v>0</v>
      </c>
      <c r="AQ2203" s="1215">
        <v>140</v>
      </c>
      <c r="AR2203" s="1216"/>
      <c r="AS2203" s="1217"/>
      <c r="AT2203" s="1218"/>
      <c r="AU2203" s="587">
        <f t="shared" si="475"/>
        <v>0</v>
      </c>
      <c r="AW2203" s="1215">
        <v>140</v>
      </c>
      <c r="AX2203" s="1216"/>
      <c r="AY2203" s="1217"/>
      <c r="AZ2203" s="1218"/>
      <c r="BA2203" s="587">
        <f t="shared" si="476"/>
        <v>0</v>
      </c>
      <c r="BC2203" s="1215">
        <v>140</v>
      </c>
      <c r="BD2203" s="1216"/>
      <c r="BE2203" s="1217"/>
      <c r="BF2203" s="1218"/>
      <c r="BG2203" s="587">
        <f t="shared" si="477"/>
        <v>0</v>
      </c>
      <c r="BI2203" s="1215">
        <v>140</v>
      </c>
      <c r="BJ2203" s="1216"/>
      <c r="BK2203" s="1217"/>
      <c r="BL2203" s="1218"/>
      <c r="BM2203" s="587">
        <f t="shared" si="478"/>
        <v>0</v>
      </c>
      <c r="BO2203" s="1215">
        <v>140</v>
      </c>
      <c r="BP2203" s="1216"/>
      <c r="BQ2203" s="1217"/>
      <c r="BR2203" s="1218"/>
      <c r="BS2203" s="587">
        <f t="shared" si="479"/>
        <v>0</v>
      </c>
    </row>
    <row r="2204" spans="1:71" s="17" customFormat="1" ht="16.75" hidden="1" customHeight="1" outlineLevel="2">
      <c r="A2204" s="1215">
        <v>141</v>
      </c>
      <c r="B2204" s="1216"/>
      <c r="C2204" s="1217"/>
      <c r="D2204" s="1218"/>
      <c r="E2204" s="587">
        <f t="shared" si="468"/>
        <v>0</v>
      </c>
      <c r="G2204" s="1215">
        <v>141</v>
      </c>
      <c r="H2204" s="1216"/>
      <c r="I2204" s="1217"/>
      <c r="J2204" s="1218"/>
      <c r="K2204" s="587">
        <f t="shared" si="469"/>
        <v>0</v>
      </c>
      <c r="M2204" s="1215">
        <v>141</v>
      </c>
      <c r="N2204" s="1216"/>
      <c r="O2204" s="1217"/>
      <c r="P2204" s="1218"/>
      <c r="Q2204" s="587">
        <f t="shared" si="470"/>
        <v>0</v>
      </c>
      <c r="S2204" s="1215">
        <v>141</v>
      </c>
      <c r="T2204" s="1216"/>
      <c r="U2204" s="1217"/>
      <c r="V2204" s="1218"/>
      <c r="W2204" s="587">
        <f t="shared" si="471"/>
        <v>0</v>
      </c>
      <c r="Y2204" s="1215">
        <v>141</v>
      </c>
      <c r="Z2204" s="1216"/>
      <c r="AA2204" s="1217"/>
      <c r="AB2204" s="1218"/>
      <c r="AC2204" s="587">
        <f t="shared" si="472"/>
        <v>0</v>
      </c>
      <c r="AE2204" s="1215">
        <v>141</v>
      </c>
      <c r="AF2204" s="1216"/>
      <c r="AG2204" s="1217"/>
      <c r="AH2204" s="1218"/>
      <c r="AI2204" s="587">
        <f t="shared" si="473"/>
        <v>0</v>
      </c>
      <c r="AK2204" s="1215">
        <v>141</v>
      </c>
      <c r="AL2204" s="1216"/>
      <c r="AM2204" s="1217"/>
      <c r="AN2204" s="1218"/>
      <c r="AO2204" s="587">
        <f t="shared" si="474"/>
        <v>0</v>
      </c>
      <c r="AQ2204" s="1215">
        <v>141</v>
      </c>
      <c r="AR2204" s="1216"/>
      <c r="AS2204" s="1217"/>
      <c r="AT2204" s="1218"/>
      <c r="AU2204" s="587">
        <f t="shared" si="475"/>
        <v>0</v>
      </c>
      <c r="AW2204" s="1215">
        <v>141</v>
      </c>
      <c r="AX2204" s="1216"/>
      <c r="AY2204" s="1217"/>
      <c r="AZ2204" s="1218"/>
      <c r="BA2204" s="587">
        <f t="shared" si="476"/>
        <v>0</v>
      </c>
      <c r="BC2204" s="1215">
        <v>141</v>
      </c>
      <c r="BD2204" s="1216"/>
      <c r="BE2204" s="1217"/>
      <c r="BF2204" s="1218"/>
      <c r="BG2204" s="587">
        <f t="shared" si="477"/>
        <v>0</v>
      </c>
      <c r="BI2204" s="1215">
        <v>141</v>
      </c>
      <c r="BJ2204" s="1216"/>
      <c r="BK2204" s="1217"/>
      <c r="BL2204" s="1218"/>
      <c r="BM2204" s="587">
        <f t="shared" si="478"/>
        <v>0</v>
      </c>
      <c r="BO2204" s="1215">
        <v>141</v>
      </c>
      <c r="BP2204" s="1216"/>
      <c r="BQ2204" s="1217"/>
      <c r="BR2204" s="1218"/>
      <c r="BS2204" s="587">
        <f t="shared" si="479"/>
        <v>0</v>
      </c>
    </row>
    <row r="2205" spans="1:71" s="17" customFormat="1" ht="16.75" hidden="1" customHeight="1" outlineLevel="2">
      <c r="A2205" s="1215">
        <v>142</v>
      </c>
      <c r="B2205" s="1216"/>
      <c r="C2205" s="1217"/>
      <c r="D2205" s="1218"/>
      <c r="E2205" s="587">
        <f t="shared" si="468"/>
        <v>0</v>
      </c>
      <c r="G2205" s="1215">
        <v>142</v>
      </c>
      <c r="H2205" s="1216"/>
      <c r="I2205" s="1217"/>
      <c r="J2205" s="1218"/>
      <c r="K2205" s="587">
        <f t="shared" si="469"/>
        <v>0</v>
      </c>
      <c r="M2205" s="1215">
        <v>142</v>
      </c>
      <c r="N2205" s="1216"/>
      <c r="O2205" s="1217"/>
      <c r="P2205" s="1218"/>
      <c r="Q2205" s="587">
        <f t="shared" si="470"/>
        <v>0</v>
      </c>
      <c r="S2205" s="1215">
        <v>142</v>
      </c>
      <c r="T2205" s="1216"/>
      <c r="U2205" s="1217"/>
      <c r="V2205" s="1218"/>
      <c r="W2205" s="587">
        <f t="shared" si="471"/>
        <v>0</v>
      </c>
      <c r="Y2205" s="1215">
        <v>142</v>
      </c>
      <c r="Z2205" s="1216"/>
      <c r="AA2205" s="1217"/>
      <c r="AB2205" s="1218"/>
      <c r="AC2205" s="587">
        <f t="shared" si="472"/>
        <v>0</v>
      </c>
      <c r="AE2205" s="1215">
        <v>142</v>
      </c>
      <c r="AF2205" s="1216"/>
      <c r="AG2205" s="1217"/>
      <c r="AH2205" s="1218"/>
      <c r="AI2205" s="587">
        <f t="shared" si="473"/>
        <v>0</v>
      </c>
      <c r="AK2205" s="1215">
        <v>142</v>
      </c>
      <c r="AL2205" s="1216"/>
      <c r="AM2205" s="1217"/>
      <c r="AN2205" s="1218"/>
      <c r="AO2205" s="587">
        <f t="shared" si="474"/>
        <v>0</v>
      </c>
      <c r="AQ2205" s="1215">
        <v>142</v>
      </c>
      <c r="AR2205" s="1216"/>
      <c r="AS2205" s="1217"/>
      <c r="AT2205" s="1218"/>
      <c r="AU2205" s="587">
        <f t="shared" si="475"/>
        <v>0</v>
      </c>
      <c r="AW2205" s="1215">
        <v>142</v>
      </c>
      <c r="AX2205" s="1216"/>
      <c r="AY2205" s="1217"/>
      <c r="AZ2205" s="1218"/>
      <c r="BA2205" s="587">
        <f t="shared" si="476"/>
        <v>0</v>
      </c>
      <c r="BC2205" s="1215">
        <v>142</v>
      </c>
      <c r="BD2205" s="1216"/>
      <c r="BE2205" s="1217"/>
      <c r="BF2205" s="1218"/>
      <c r="BG2205" s="587">
        <f t="shared" si="477"/>
        <v>0</v>
      </c>
      <c r="BI2205" s="1215">
        <v>142</v>
      </c>
      <c r="BJ2205" s="1216"/>
      <c r="BK2205" s="1217"/>
      <c r="BL2205" s="1218"/>
      <c r="BM2205" s="587">
        <f t="shared" si="478"/>
        <v>0</v>
      </c>
      <c r="BO2205" s="1215">
        <v>142</v>
      </c>
      <c r="BP2205" s="1216"/>
      <c r="BQ2205" s="1217"/>
      <c r="BR2205" s="1218"/>
      <c r="BS2205" s="587">
        <f t="shared" si="479"/>
        <v>0</v>
      </c>
    </row>
    <row r="2206" spans="1:71" s="17" customFormat="1" ht="16.75" hidden="1" customHeight="1" outlineLevel="2">
      <c r="A2206" s="1215">
        <v>143</v>
      </c>
      <c r="B2206" s="1216"/>
      <c r="C2206" s="1217"/>
      <c r="D2206" s="1218"/>
      <c r="E2206" s="587">
        <f t="shared" si="468"/>
        <v>0</v>
      </c>
      <c r="G2206" s="1215">
        <v>143</v>
      </c>
      <c r="H2206" s="1216"/>
      <c r="I2206" s="1217"/>
      <c r="J2206" s="1218"/>
      <c r="K2206" s="587">
        <f t="shared" si="469"/>
        <v>0</v>
      </c>
      <c r="M2206" s="1215">
        <v>143</v>
      </c>
      <c r="N2206" s="1216"/>
      <c r="O2206" s="1217"/>
      <c r="P2206" s="1218"/>
      <c r="Q2206" s="587">
        <f t="shared" si="470"/>
        <v>0</v>
      </c>
      <c r="S2206" s="1215">
        <v>143</v>
      </c>
      <c r="T2206" s="1216"/>
      <c r="U2206" s="1217"/>
      <c r="V2206" s="1218"/>
      <c r="W2206" s="587">
        <f t="shared" si="471"/>
        <v>0</v>
      </c>
      <c r="Y2206" s="1215">
        <v>143</v>
      </c>
      <c r="Z2206" s="1216"/>
      <c r="AA2206" s="1217"/>
      <c r="AB2206" s="1218"/>
      <c r="AC2206" s="587">
        <f t="shared" si="472"/>
        <v>0</v>
      </c>
      <c r="AE2206" s="1215">
        <v>143</v>
      </c>
      <c r="AF2206" s="1216"/>
      <c r="AG2206" s="1217"/>
      <c r="AH2206" s="1218"/>
      <c r="AI2206" s="587">
        <f t="shared" si="473"/>
        <v>0</v>
      </c>
      <c r="AK2206" s="1215">
        <v>143</v>
      </c>
      <c r="AL2206" s="1216"/>
      <c r="AM2206" s="1217"/>
      <c r="AN2206" s="1218"/>
      <c r="AO2206" s="587">
        <f t="shared" si="474"/>
        <v>0</v>
      </c>
      <c r="AQ2206" s="1215">
        <v>143</v>
      </c>
      <c r="AR2206" s="1216"/>
      <c r="AS2206" s="1217"/>
      <c r="AT2206" s="1218"/>
      <c r="AU2206" s="587">
        <f t="shared" si="475"/>
        <v>0</v>
      </c>
      <c r="AW2206" s="1215">
        <v>143</v>
      </c>
      <c r="AX2206" s="1216"/>
      <c r="AY2206" s="1217"/>
      <c r="AZ2206" s="1218"/>
      <c r="BA2206" s="587">
        <f t="shared" si="476"/>
        <v>0</v>
      </c>
      <c r="BC2206" s="1215">
        <v>143</v>
      </c>
      <c r="BD2206" s="1216"/>
      <c r="BE2206" s="1217"/>
      <c r="BF2206" s="1218"/>
      <c r="BG2206" s="587">
        <f t="shared" si="477"/>
        <v>0</v>
      </c>
      <c r="BI2206" s="1215">
        <v>143</v>
      </c>
      <c r="BJ2206" s="1216"/>
      <c r="BK2206" s="1217"/>
      <c r="BL2206" s="1218"/>
      <c r="BM2206" s="587">
        <f t="shared" si="478"/>
        <v>0</v>
      </c>
      <c r="BO2206" s="1215">
        <v>143</v>
      </c>
      <c r="BP2206" s="1216"/>
      <c r="BQ2206" s="1217"/>
      <c r="BR2206" s="1218"/>
      <c r="BS2206" s="587">
        <f t="shared" si="479"/>
        <v>0</v>
      </c>
    </row>
    <row r="2207" spans="1:71" s="17" customFormat="1" ht="16.75" hidden="1" customHeight="1" outlineLevel="2">
      <c r="A2207" s="1215">
        <v>144</v>
      </c>
      <c r="B2207" s="1216"/>
      <c r="C2207" s="1217"/>
      <c r="D2207" s="1218"/>
      <c r="E2207" s="587">
        <f t="shared" si="468"/>
        <v>0</v>
      </c>
      <c r="G2207" s="1215">
        <v>144</v>
      </c>
      <c r="H2207" s="1216"/>
      <c r="I2207" s="1217"/>
      <c r="J2207" s="1218"/>
      <c r="K2207" s="587">
        <f t="shared" si="469"/>
        <v>0</v>
      </c>
      <c r="M2207" s="1215">
        <v>144</v>
      </c>
      <c r="N2207" s="1216"/>
      <c r="O2207" s="1217"/>
      <c r="P2207" s="1218"/>
      <c r="Q2207" s="587">
        <f t="shared" si="470"/>
        <v>0</v>
      </c>
      <c r="S2207" s="1215">
        <v>144</v>
      </c>
      <c r="T2207" s="1216"/>
      <c r="U2207" s="1217"/>
      <c r="V2207" s="1218"/>
      <c r="W2207" s="587">
        <f t="shared" si="471"/>
        <v>0</v>
      </c>
      <c r="Y2207" s="1215">
        <v>144</v>
      </c>
      <c r="Z2207" s="1216"/>
      <c r="AA2207" s="1217"/>
      <c r="AB2207" s="1218"/>
      <c r="AC2207" s="587">
        <f t="shared" si="472"/>
        <v>0</v>
      </c>
      <c r="AE2207" s="1215">
        <v>144</v>
      </c>
      <c r="AF2207" s="1216"/>
      <c r="AG2207" s="1217"/>
      <c r="AH2207" s="1218"/>
      <c r="AI2207" s="587">
        <f t="shared" si="473"/>
        <v>0</v>
      </c>
      <c r="AK2207" s="1215">
        <v>144</v>
      </c>
      <c r="AL2207" s="1216"/>
      <c r="AM2207" s="1217"/>
      <c r="AN2207" s="1218"/>
      <c r="AO2207" s="587">
        <f t="shared" si="474"/>
        <v>0</v>
      </c>
      <c r="AQ2207" s="1215">
        <v>144</v>
      </c>
      <c r="AR2207" s="1216"/>
      <c r="AS2207" s="1217"/>
      <c r="AT2207" s="1218"/>
      <c r="AU2207" s="587">
        <f t="shared" si="475"/>
        <v>0</v>
      </c>
      <c r="AW2207" s="1215">
        <v>144</v>
      </c>
      <c r="AX2207" s="1216"/>
      <c r="AY2207" s="1217"/>
      <c r="AZ2207" s="1218"/>
      <c r="BA2207" s="587">
        <f t="shared" si="476"/>
        <v>0</v>
      </c>
      <c r="BC2207" s="1215">
        <v>144</v>
      </c>
      <c r="BD2207" s="1216"/>
      <c r="BE2207" s="1217"/>
      <c r="BF2207" s="1218"/>
      <c r="BG2207" s="587">
        <f t="shared" si="477"/>
        <v>0</v>
      </c>
      <c r="BI2207" s="1215">
        <v>144</v>
      </c>
      <c r="BJ2207" s="1216"/>
      <c r="BK2207" s="1217"/>
      <c r="BL2207" s="1218"/>
      <c r="BM2207" s="587">
        <f t="shared" si="478"/>
        <v>0</v>
      </c>
      <c r="BO2207" s="1215">
        <v>144</v>
      </c>
      <c r="BP2207" s="1216"/>
      <c r="BQ2207" s="1217"/>
      <c r="BR2207" s="1218"/>
      <c r="BS2207" s="587">
        <f t="shared" si="479"/>
        <v>0</v>
      </c>
    </row>
    <row r="2208" spans="1:71" s="17" customFormat="1" ht="16.75" hidden="1" customHeight="1" outlineLevel="2">
      <c r="A2208" s="1215">
        <v>145</v>
      </c>
      <c r="B2208" s="1216"/>
      <c r="C2208" s="1217"/>
      <c r="D2208" s="1218"/>
      <c r="E2208" s="587">
        <f t="shared" si="468"/>
        <v>0</v>
      </c>
      <c r="G2208" s="1215">
        <v>145</v>
      </c>
      <c r="H2208" s="1216"/>
      <c r="I2208" s="1217"/>
      <c r="J2208" s="1218"/>
      <c r="K2208" s="587">
        <f t="shared" si="469"/>
        <v>0</v>
      </c>
      <c r="M2208" s="1215">
        <v>145</v>
      </c>
      <c r="N2208" s="1216"/>
      <c r="O2208" s="1217"/>
      <c r="P2208" s="1218"/>
      <c r="Q2208" s="587">
        <f t="shared" si="470"/>
        <v>0</v>
      </c>
      <c r="S2208" s="1215">
        <v>145</v>
      </c>
      <c r="T2208" s="1216"/>
      <c r="U2208" s="1217"/>
      <c r="V2208" s="1218"/>
      <c r="W2208" s="587">
        <f t="shared" si="471"/>
        <v>0</v>
      </c>
      <c r="Y2208" s="1215">
        <v>145</v>
      </c>
      <c r="Z2208" s="1216"/>
      <c r="AA2208" s="1217"/>
      <c r="AB2208" s="1218"/>
      <c r="AC2208" s="587">
        <f t="shared" si="472"/>
        <v>0</v>
      </c>
      <c r="AE2208" s="1215">
        <v>145</v>
      </c>
      <c r="AF2208" s="1216"/>
      <c r="AG2208" s="1217"/>
      <c r="AH2208" s="1218"/>
      <c r="AI2208" s="587">
        <f t="shared" si="473"/>
        <v>0</v>
      </c>
      <c r="AK2208" s="1215">
        <v>145</v>
      </c>
      <c r="AL2208" s="1216"/>
      <c r="AM2208" s="1217"/>
      <c r="AN2208" s="1218"/>
      <c r="AO2208" s="587">
        <f t="shared" si="474"/>
        <v>0</v>
      </c>
      <c r="AQ2208" s="1215">
        <v>145</v>
      </c>
      <c r="AR2208" s="1216"/>
      <c r="AS2208" s="1217"/>
      <c r="AT2208" s="1218"/>
      <c r="AU2208" s="587">
        <f t="shared" si="475"/>
        <v>0</v>
      </c>
      <c r="AW2208" s="1215">
        <v>145</v>
      </c>
      <c r="AX2208" s="1216"/>
      <c r="AY2208" s="1217"/>
      <c r="AZ2208" s="1218"/>
      <c r="BA2208" s="587">
        <f t="shared" si="476"/>
        <v>0</v>
      </c>
      <c r="BC2208" s="1215">
        <v>145</v>
      </c>
      <c r="BD2208" s="1216"/>
      <c r="BE2208" s="1217"/>
      <c r="BF2208" s="1218"/>
      <c r="BG2208" s="587">
        <f t="shared" si="477"/>
        <v>0</v>
      </c>
      <c r="BI2208" s="1215">
        <v>145</v>
      </c>
      <c r="BJ2208" s="1216"/>
      <c r="BK2208" s="1217"/>
      <c r="BL2208" s="1218"/>
      <c r="BM2208" s="587">
        <f t="shared" si="478"/>
        <v>0</v>
      </c>
      <c r="BO2208" s="1215">
        <v>145</v>
      </c>
      <c r="BP2208" s="1216"/>
      <c r="BQ2208" s="1217"/>
      <c r="BR2208" s="1218"/>
      <c r="BS2208" s="587">
        <f t="shared" si="479"/>
        <v>0</v>
      </c>
    </row>
    <row r="2209" spans="1:71" s="17" customFormat="1" ht="16.75" hidden="1" customHeight="1" outlineLevel="2">
      <c r="A2209" s="1215">
        <v>146</v>
      </c>
      <c r="B2209" s="1216"/>
      <c r="C2209" s="1217"/>
      <c r="D2209" s="1218"/>
      <c r="E2209" s="587">
        <f t="shared" si="468"/>
        <v>0</v>
      </c>
      <c r="G2209" s="1215">
        <v>146</v>
      </c>
      <c r="H2209" s="1216"/>
      <c r="I2209" s="1217"/>
      <c r="J2209" s="1218"/>
      <c r="K2209" s="587">
        <f t="shared" si="469"/>
        <v>0</v>
      </c>
      <c r="M2209" s="1215">
        <v>146</v>
      </c>
      <c r="N2209" s="1216"/>
      <c r="O2209" s="1217"/>
      <c r="P2209" s="1218"/>
      <c r="Q2209" s="587">
        <f t="shared" si="470"/>
        <v>0</v>
      </c>
      <c r="S2209" s="1215">
        <v>146</v>
      </c>
      <c r="T2209" s="1216"/>
      <c r="U2209" s="1217"/>
      <c r="V2209" s="1218"/>
      <c r="W2209" s="587">
        <f t="shared" si="471"/>
        <v>0</v>
      </c>
      <c r="Y2209" s="1215">
        <v>146</v>
      </c>
      <c r="Z2209" s="1216"/>
      <c r="AA2209" s="1217"/>
      <c r="AB2209" s="1218"/>
      <c r="AC2209" s="587">
        <f t="shared" si="472"/>
        <v>0</v>
      </c>
      <c r="AE2209" s="1215">
        <v>146</v>
      </c>
      <c r="AF2209" s="1216"/>
      <c r="AG2209" s="1217"/>
      <c r="AH2209" s="1218"/>
      <c r="AI2209" s="587">
        <f t="shared" si="473"/>
        <v>0</v>
      </c>
      <c r="AK2209" s="1215">
        <v>146</v>
      </c>
      <c r="AL2209" s="1216"/>
      <c r="AM2209" s="1217"/>
      <c r="AN2209" s="1218"/>
      <c r="AO2209" s="587">
        <f t="shared" si="474"/>
        <v>0</v>
      </c>
      <c r="AQ2209" s="1215">
        <v>146</v>
      </c>
      <c r="AR2209" s="1216"/>
      <c r="AS2209" s="1217"/>
      <c r="AT2209" s="1218"/>
      <c r="AU2209" s="587">
        <f t="shared" si="475"/>
        <v>0</v>
      </c>
      <c r="AW2209" s="1215">
        <v>146</v>
      </c>
      <c r="AX2209" s="1216"/>
      <c r="AY2209" s="1217"/>
      <c r="AZ2209" s="1218"/>
      <c r="BA2209" s="587">
        <f t="shared" si="476"/>
        <v>0</v>
      </c>
      <c r="BC2209" s="1215">
        <v>146</v>
      </c>
      <c r="BD2209" s="1216"/>
      <c r="BE2209" s="1217"/>
      <c r="BF2209" s="1218"/>
      <c r="BG2209" s="587">
        <f t="shared" si="477"/>
        <v>0</v>
      </c>
      <c r="BI2209" s="1215">
        <v>146</v>
      </c>
      <c r="BJ2209" s="1216"/>
      <c r="BK2209" s="1217"/>
      <c r="BL2209" s="1218"/>
      <c r="BM2209" s="587">
        <f t="shared" si="478"/>
        <v>0</v>
      </c>
      <c r="BO2209" s="1215">
        <v>146</v>
      </c>
      <c r="BP2209" s="1216"/>
      <c r="BQ2209" s="1217"/>
      <c r="BR2209" s="1218"/>
      <c r="BS2209" s="587">
        <f t="shared" si="479"/>
        <v>0</v>
      </c>
    </row>
    <row r="2210" spans="1:71" s="17" customFormat="1" ht="16.75" hidden="1" customHeight="1" outlineLevel="2">
      <c r="A2210" s="1215">
        <v>147</v>
      </c>
      <c r="B2210" s="1216"/>
      <c r="C2210" s="1217"/>
      <c r="D2210" s="1218"/>
      <c r="E2210" s="587">
        <f t="shared" si="468"/>
        <v>0</v>
      </c>
      <c r="G2210" s="1215">
        <v>147</v>
      </c>
      <c r="H2210" s="1216"/>
      <c r="I2210" s="1217"/>
      <c r="J2210" s="1218"/>
      <c r="K2210" s="587">
        <f t="shared" si="469"/>
        <v>0</v>
      </c>
      <c r="M2210" s="1215">
        <v>147</v>
      </c>
      <c r="N2210" s="1216"/>
      <c r="O2210" s="1217"/>
      <c r="P2210" s="1218"/>
      <c r="Q2210" s="587">
        <f t="shared" si="470"/>
        <v>0</v>
      </c>
      <c r="S2210" s="1215">
        <v>147</v>
      </c>
      <c r="T2210" s="1216"/>
      <c r="U2210" s="1217"/>
      <c r="V2210" s="1218"/>
      <c r="W2210" s="587">
        <f t="shared" si="471"/>
        <v>0</v>
      </c>
      <c r="Y2210" s="1215">
        <v>147</v>
      </c>
      <c r="Z2210" s="1216"/>
      <c r="AA2210" s="1217"/>
      <c r="AB2210" s="1218"/>
      <c r="AC2210" s="587">
        <f t="shared" si="472"/>
        <v>0</v>
      </c>
      <c r="AE2210" s="1215">
        <v>147</v>
      </c>
      <c r="AF2210" s="1216"/>
      <c r="AG2210" s="1217"/>
      <c r="AH2210" s="1218"/>
      <c r="AI2210" s="587">
        <f t="shared" si="473"/>
        <v>0</v>
      </c>
      <c r="AK2210" s="1215">
        <v>147</v>
      </c>
      <c r="AL2210" s="1216"/>
      <c r="AM2210" s="1217"/>
      <c r="AN2210" s="1218"/>
      <c r="AO2210" s="587">
        <f t="shared" si="474"/>
        <v>0</v>
      </c>
      <c r="AQ2210" s="1215">
        <v>147</v>
      </c>
      <c r="AR2210" s="1216"/>
      <c r="AS2210" s="1217"/>
      <c r="AT2210" s="1218"/>
      <c r="AU2210" s="587">
        <f t="shared" si="475"/>
        <v>0</v>
      </c>
      <c r="AW2210" s="1215">
        <v>147</v>
      </c>
      <c r="AX2210" s="1216"/>
      <c r="AY2210" s="1217"/>
      <c r="AZ2210" s="1218"/>
      <c r="BA2210" s="587">
        <f t="shared" si="476"/>
        <v>0</v>
      </c>
      <c r="BC2210" s="1215">
        <v>147</v>
      </c>
      <c r="BD2210" s="1216"/>
      <c r="BE2210" s="1217"/>
      <c r="BF2210" s="1218"/>
      <c r="BG2210" s="587">
        <f t="shared" si="477"/>
        <v>0</v>
      </c>
      <c r="BI2210" s="1215">
        <v>147</v>
      </c>
      <c r="BJ2210" s="1216"/>
      <c r="BK2210" s="1217"/>
      <c r="BL2210" s="1218"/>
      <c r="BM2210" s="587">
        <f t="shared" si="478"/>
        <v>0</v>
      </c>
      <c r="BO2210" s="1215">
        <v>147</v>
      </c>
      <c r="BP2210" s="1216"/>
      <c r="BQ2210" s="1217"/>
      <c r="BR2210" s="1218"/>
      <c r="BS2210" s="587">
        <f t="shared" si="479"/>
        <v>0</v>
      </c>
    </row>
    <row r="2211" spans="1:71" s="17" customFormat="1" ht="16.75" hidden="1" customHeight="1" outlineLevel="2">
      <c r="A2211" s="1215">
        <v>148</v>
      </c>
      <c r="B2211" s="1216"/>
      <c r="C2211" s="1217"/>
      <c r="D2211" s="1218"/>
      <c r="E2211" s="587">
        <f t="shared" si="468"/>
        <v>0</v>
      </c>
      <c r="G2211" s="1215">
        <v>148</v>
      </c>
      <c r="H2211" s="1216"/>
      <c r="I2211" s="1217"/>
      <c r="J2211" s="1218"/>
      <c r="K2211" s="587">
        <f t="shared" si="469"/>
        <v>0</v>
      </c>
      <c r="M2211" s="1215">
        <v>148</v>
      </c>
      <c r="N2211" s="1216"/>
      <c r="O2211" s="1217"/>
      <c r="P2211" s="1218"/>
      <c r="Q2211" s="587">
        <f t="shared" si="470"/>
        <v>0</v>
      </c>
      <c r="S2211" s="1215">
        <v>148</v>
      </c>
      <c r="T2211" s="1216"/>
      <c r="U2211" s="1217"/>
      <c r="V2211" s="1218"/>
      <c r="W2211" s="587">
        <f t="shared" si="471"/>
        <v>0</v>
      </c>
      <c r="Y2211" s="1215">
        <v>148</v>
      </c>
      <c r="Z2211" s="1216"/>
      <c r="AA2211" s="1217"/>
      <c r="AB2211" s="1218"/>
      <c r="AC2211" s="587">
        <f t="shared" si="472"/>
        <v>0</v>
      </c>
      <c r="AE2211" s="1215">
        <v>148</v>
      </c>
      <c r="AF2211" s="1216"/>
      <c r="AG2211" s="1217"/>
      <c r="AH2211" s="1218"/>
      <c r="AI2211" s="587">
        <f t="shared" si="473"/>
        <v>0</v>
      </c>
      <c r="AK2211" s="1215">
        <v>148</v>
      </c>
      <c r="AL2211" s="1216"/>
      <c r="AM2211" s="1217"/>
      <c r="AN2211" s="1218"/>
      <c r="AO2211" s="587">
        <f t="shared" si="474"/>
        <v>0</v>
      </c>
      <c r="AQ2211" s="1215">
        <v>148</v>
      </c>
      <c r="AR2211" s="1216"/>
      <c r="AS2211" s="1217"/>
      <c r="AT2211" s="1218"/>
      <c r="AU2211" s="587">
        <f t="shared" si="475"/>
        <v>0</v>
      </c>
      <c r="AW2211" s="1215">
        <v>148</v>
      </c>
      <c r="AX2211" s="1216"/>
      <c r="AY2211" s="1217"/>
      <c r="AZ2211" s="1218"/>
      <c r="BA2211" s="587">
        <f t="shared" si="476"/>
        <v>0</v>
      </c>
      <c r="BC2211" s="1215">
        <v>148</v>
      </c>
      <c r="BD2211" s="1216"/>
      <c r="BE2211" s="1217"/>
      <c r="BF2211" s="1218"/>
      <c r="BG2211" s="587">
        <f t="shared" si="477"/>
        <v>0</v>
      </c>
      <c r="BI2211" s="1215">
        <v>148</v>
      </c>
      <c r="BJ2211" s="1216"/>
      <c r="BK2211" s="1217"/>
      <c r="BL2211" s="1218"/>
      <c r="BM2211" s="587">
        <f t="shared" si="478"/>
        <v>0</v>
      </c>
      <c r="BO2211" s="1215">
        <v>148</v>
      </c>
      <c r="BP2211" s="1216"/>
      <c r="BQ2211" s="1217"/>
      <c r="BR2211" s="1218"/>
      <c r="BS2211" s="587">
        <f t="shared" si="479"/>
        <v>0</v>
      </c>
    </row>
    <row r="2212" spans="1:71" s="17" customFormat="1" ht="16.75" hidden="1" customHeight="1" outlineLevel="2">
      <c r="A2212" s="1215">
        <v>149</v>
      </c>
      <c r="B2212" s="1216"/>
      <c r="C2212" s="1217"/>
      <c r="D2212" s="1218"/>
      <c r="E2212" s="587">
        <f t="shared" si="468"/>
        <v>0</v>
      </c>
      <c r="G2212" s="1215">
        <v>149</v>
      </c>
      <c r="H2212" s="1216"/>
      <c r="I2212" s="1217"/>
      <c r="J2212" s="1218"/>
      <c r="K2212" s="587">
        <f t="shared" si="469"/>
        <v>0</v>
      </c>
      <c r="M2212" s="1215">
        <v>149</v>
      </c>
      <c r="N2212" s="1216"/>
      <c r="O2212" s="1217"/>
      <c r="P2212" s="1218"/>
      <c r="Q2212" s="587">
        <f t="shared" si="470"/>
        <v>0</v>
      </c>
      <c r="S2212" s="1215">
        <v>149</v>
      </c>
      <c r="T2212" s="1216"/>
      <c r="U2212" s="1217"/>
      <c r="V2212" s="1218"/>
      <c r="W2212" s="587">
        <f t="shared" si="471"/>
        <v>0</v>
      </c>
      <c r="Y2212" s="1215">
        <v>149</v>
      </c>
      <c r="Z2212" s="1216"/>
      <c r="AA2212" s="1217"/>
      <c r="AB2212" s="1218"/>
      <c r="AC2212" s="587">
        <f t="shared" si="472"/>
        <v>0</v>
      </c>
      <c r="AE2212" s="1215">
        <v>149</v>
      </c>
      <c r="AF2212" s="1216"/>
      <c r="AG2212" s="1217"/>
      <c r="AH2212" s="1218"/>
      <c r="AI2212" s="587">
        <f t="shared" si="473"/>
        <v>0</v>
      </c>
      <c r="AK2212" s="1215">
        <v>149</v>
      </c>
      <c r="AL2212" s="1216"/>
      <c r="AM2212" s="1217"/>
      <c r="AN2212" s="1218"/>
      <c r="AO2212" s="587">
        <f t="shared" si="474"/>
        <v>0</v>
      </c>
      <c r="AQ2212" s="1215">
        <v>149</v>
      </c>
      <c r="AR2212" s="1216"/>
      <c r="AS2212" s="1217"/>
      <c r="AT2212" s="1218"/>
      <c r="AU2212" s="587">
        <f t="shared" si="475"/>
        <v>0</v>
      </c>
      <c r="AW2212" s="1215">
        <v>149</v>
      </c>
      <c r="AX2212" s="1216"/>
      <c r="AY2212" s="1217"/>
      <c r="AZ2212" s="1218"/>
      <c r="BA2212" s="587">
        <f t="shared" si="476"/>
        <v>0</v>
      </c>
      <c r="BC2212" s="1215">
        <v>149</v>
      </c>
      <c r="BD2212" s="1216"/>
      <c r="BE2212" s="1217"/>
      <c r="BF2212" s="1218"/>
      <c r="BG2212" s="587">
        <f t="shared" si="477"/>
        <v>0</v>
      </c>
      <c r="BI2212" s="1215">
        <v>149</v>
      </c>
      <c r="BJ2212" s="1216"/>
      <c r="BK2212" s="1217"/>
      <c r="BL2212" s="1218"/>
      <c r="BM2212" s="587">
        <f t="shared" si="478"/>
        <v>0</v>
      </c>
      <c r="BO2212" s="1215">
        <v>149</v>
      </c>
      <c r="BP2212" s="1216"/>
      <c r="BQ2212" s="1217"/>
      <c r="BR2212" s="1218"/>
      <c r="BS2212" s="587">
        <f t="shared" si="479"/>
        <v>0</v>
      </c>
    </row>
    <row r="2213" spans="1:71" s="17" customFormat="1" ht="16.75" hidden="1" customHeight="1" outlineLevel="2">
      <c r="A2213" s="1215">
        <v>150</v>
      </c>
      <c r="B2213" s="1216"/>
      <c r="C2213" s="1217"/>
      <c r="D2213" s="1218"/>
      <c r="E2213" s="587">
        <f>IF(AND(C2213&gt;=D$2057,C2213&lt;=D$2056),1,0)</f>
        <v>0</v>
      </c>
      <c r="G2213" s="1215">
        <v>150</v>
      </c>
      <c r="H2213" s="1216"/>
      <c r="I2213" s="1217"/>
      <c r="J2213" s="1218"/>
      <c r="K2213" s="587">
        <f>IF(AND(I2213&gt;=J$2057,I2213&lt;=J$2056),1,0)</f>
        <v>0</v>
      </c>
      <c r="M2213" s="1215">
        <v>150</v>
      </c>
      <c r="N2213" s="1216"/>
      <c r="O2213" s="1217"/>
      <c r="P2213" s="1218"/>
      <c r="Q2213" s="587">
        <f>IF(AND(O2213&gt;=P$2057,O2213&lt;=P$2056),1,0)</f>
        <v>0</v>
      </c>
      <c r="S2213" s="1215">
        <v>150</v>
      </c>
      <c r="T2213" s="1216"/>
      <c r="U2213" s="1217"/>
      <c r="V2213" s="1218"/>
      <c r="W2213" s="587">
        <f>IF(AND(U2213&gt;=V$2057,U2213&lt;=V$2056),1,0)</f>
        <v>0</v>
      </c>
      <c r="Y2213" s="1215">
        <v>150</v>
      </c>
      <c r="Z2213" s="1216"/>
      <c r="AA2213" s="1217"/>
      <c r="AB2213" s="1218"/>
      <c r="AC2213" s="587">
        <f>IF(AND(AA2213&gt;=AB$2057,AA2213&lt;=AB$2056),1,0)</f>
        <v>0</v>
      </c>
      <c r="AE2213" s="1215">
        <v>150</v>
      </c>
      <c r="AF2213" s="1216"/>
      <c r="AG2213" s="1217"/>
      <c r="AH2213" s="1218"/>
      <c r="AI2213" s="587">
        <f>IF(AND(AG2213&gt;=AH$2057,AG2213&lt;=AH$2056),1,0)</f>
        <v>0</v>
      </c>
      <c r="AK2213" s="1215">
        <v>150</v>
      </c>
      <c r="AL2213" s="1216"/>
      <c r="AM2213" s="1217"/>
      <c r="AN2213" s="1218"/>
      <c r="AO2213" s="587">
        <f>IF(AND(AM2213&gt;=AN$2057,AM2213&lt;=AN$2056),1,0)</f>
        <v>0</v>
      </c>
      <c r="AQ2213" s="1215">
        <v>150</v>
      </c>
      <c r="AR2213" s="1216"/>
      <c r="AS2213" s="1217"/>
      <c r="AT2213" s="1218"/>
      <c r="AU2213" s="587">
        <f>IF(AND(AS2213&gt;=AT$2057,AS2213&lt;=AT$2056),1,0)</f>
        <v>0</v>
      </c>
      <c r="AW2213" s="1215">
        <v>150</v>
      </c>
      <c r="AX2213" s="1216"/>
      <c r="AY2213" s="1217"/>
      <c r="AZ2213" s="1218"/>
      <c r="BA2213" s="587">
        <f>IF(AND(AY2213&gt;=AZ$2057,AY2213&lt;=AZ$2056),1,0)</f>
        <v>0</v>
      </c>
      <c r="BC2213" s="1215">
        <v>150</v>
      </c>
      <c r="BD2213" s="1216"/>
      <c r="BE2213" s="1217"/>
      <c r="BF2213" s="1218"/>
      <c r="BG2213" s="587">
        <f>IF(AND(BE2213&gt;=BF$2057,BE2213&lt;=BF$2056),1,0)</f>
        <v>0</v>
      </c>
      <c r="BI2213" s="1215">
        <v>150</v>
      </c>
      <c r="BJ2213" s="1216"/>
      <c r="BK2213" s="1217"/>
      <c r="BL2213" s="1218"/>
      <c r="BM2213" s="587">
        <f>IF(AND(BK2213&gt;=BL$2057,BK2213&lt;=BL$2056),1,0)</f>
        <v>0</v>
      </c>
      <c r="BO2213" s="1215">
        <v>150</v>
      </c>
      <c r="BP2213" s="1216"/>
      <c r="BQ2213" s="1217"/>
      <c r="BR2213" s="1218"/>
      <c r="BS2213" s="587">
        <f>IF(AND(BQ2213&gt;=BR$2057,BQ2213&lt;=BR$2056),1,0)</f>
        <v>0</v>
      </c>
    </row>
    <row r="2214" spans="1:71" s="17" customFormat="1" ht="16.75" hidden="1" customHeight="1" outlineLevel="2">
      <c r="A2214" s="1215">
        <v>151</v>
      </c>
      <c r="B2214" s="1216"/>
      <c r="C2214" s="1217"/>
      <c r="D2214" s="1218"/>
      <c r="E2214" s="587">
        <f t="shared" ref="E2214:E2277" si="480">IF(AND(C2214&gt;=D$2057,C2214&lt;=D$2056),1,0)</f>
        <v>0</v>
      </c>
      <c r="G2214" s="1215">
        <v>151</v>
      </c>
      <c r="H2214" s="1216"/>
      <c r="I2214" s="1217"/>
      <c r="J2214" s="1218"/>
      <c r="K2214" s="587">
        <f t="shared" ref="K2214:K2277" si="481">IF(AND(I2214&gt;=J$2057,I2214&lt;=J$2056),1,0)</f>
        <v>0</v>
      </c>
      <c r="M2214" s="1215">
        <v>151</v>
      </c>
      <c r="N2214" s="1216"/>
      <c r="O2214" s="1217"/>
      <c r="P2214" s="1218"/>
      <c r="Q2214" s="587">
        <f t="shared" ref="Q2214:Q2277" si="482">IF(AND(O2214&gt;=P$2057,O2214&lt;=P$2056),1,0)</f>
        <v>0</v>
      </c>
      <c r="S2214" s="1215">
        <v>151</v>
      </c>
      <c r="T2214" s="1216"/>
      <c r="U2214" s="1217"/>
      <c r="V2214" s="1218"/>
      <c r="W2214" s="587">
        <f t="shared" ref="W2214:W2277" si="483">IF(AND(U2214&gt;=V$2057,U2214&lt;=V$2056),1,0)</f>
        <v>0</v>
      </c>
      <c r="Y2214" s="1215">
        <v>151</v>
      </c>
      <c r="Z2214" s="1216"/>
      <c r="AA2214" s="1217"/>
      <c r="AB2214" s="1218"/>
      <c r="AC2214" s="587">
        <f t="shared" ref="AC2214:AC2277" si="484">IF(AND(AA2214&gt;=AB$2057,AA2214&lt;=AB$2056),1,0)</f>
        <v>0</v>
      </c>
      <c r="AE2214" s="1215">
        <v>151</v>
      </c>
      <c r="AF2214" s="1216"/>
      <c r="AG2214" s="1217"/>
      <c r="AH2214" s="1218"/>
      <c r="AI2214" s="587">
        <f t="shared" ref="AI2214:AI2277" si="485">IF(AND(AG2214&gt;=AH$2057,AG2214&lt;=AH$2056),1,0)</f>
        <v>0</v>
      </c>
      <c r="AK2214" s="1215">
        <v>151</v>
      </c>
      <c r="AL2214" s="1216"/>
      <c r="AM2214" s="1217"/>
      <c r="AN2214" s="1218"/>
      <c r="AO2214" s="587">
        <f t="shared" ref="AO2214:AO2277" si="486">IF(AND(AM2214&gt;=AN$2057,AM2214&lt;=AN$2056),1,0)</f>
        <v>0</v>
      </c>
      <c r="AQ2214" s="1215">
        <v>151</v>
      </c>
      <c r="AR2214" s="1216"/>
      <c r="AS2214" s="1217"/>
      <c r="AT2214" s="1218"/>
      <c r="AU2214" s="587">
        <f t="shared" ref="AU2214:AU2277" si="487">IF(AND(AS2214&gt;=AT$2057,AS2214&lt;=AT$2056),1,0)</f>
        <v>0</v>
      </c>
      <c r="AW2214" s="1215">
        <v>151</v>
      </c>
      <c r="AX2214" s="1216"/>
      <c r="AY2214" s="1217"/>
      <c r="AZ2214" s="1218"/>
      <c r="BA2214" s="587">
        <f t="shared" ref="BA2214:BA2277" si="488">IF(AND(AY2214&gt;=AZ$2057,AY2214&lt;=AZ$2056),1,0)</f>
        <v>0</v>
      </c>
      <c r="BC2214" s="1215">
        <v>151</v>
      </c>
      <c r="BD2214" s="1216"/>
      <c r="BE2214" s="1217"/>
      <c r="BF2214" s="1218"/>
      <c r="BG2214" s="587">
        <f t="shared" ref="BG2214:BG2277" si="489">IF(AND(BE2214&gt;=BF$2057,BE2214&lt;=BF$2056),1,0)</f>
        <v>0</v>
      </c>
      <c r="BI2214" s="1215">
        <v>151</v>
      </c>
      <c r="BJ2214" s="1216"/>
      <c r="BK2214" s="1217"/>
      <c r="BL2214" s="1218"/>
      <c r="BM2214" s="587">
        <f t="shared" ref="BM2214:BM2277" si="490">IF(AND(BK2214&gt;=BL$2057,BK2214&lt;=BL$2056),1,0)</f>
        <v>0</v>
      </c>
      <c r="BO2214" s="1215">
        <v>151</v>
      </c>
      <c r="BP2214" s="1216"/>
      <c r="BQ2214" s="1217"/>
      <c r="BR2214" s="1218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15">
        <v>152</v>
      </c>
      <c r="B2215" s="1216"/>
      <c r="C2215" s="1217"/>
      <c r="D2215" s="1218"/>
      <c r="E2215" s="587">
        <f t="shared" si="480"/>
        <v>0</v>
      </c>
      <c r="G2215" s="1215">
        <v>152</v>
      </c>
      <c r="H2215" s="1216"/>
      <c r="I2215" s="1217"/>
      <c r="J2215" s="1218"/>
      <c r="K2215" s="587">
        <f t="shared" si="481"/>
        <v>0</v>
      </c>
      <c r="M2215" s="1215">
        <v>152</v>
      </c>
      <c r="N2215" s="1216"/>
      <c r="O2215" s="1217"/>
      <c r="P2215" s="1218"/>
      <c r="Q2215" s="587">
        <f t="shared" si="482"/>
        <v>0</v>
      </c>
      <c r="S2215" s="1215">
        <v>152</v>
      </c>
      <c r="T2215" s="1216"/>
      <c r="U2215" s="1217"/>
      <c r="V2215" s="1218"/>
      <c r="W2215" s="587">
        <f t="shared" si="483"/>
        <v>0</v>
      </c>
      <c r="Y2215" s="1215">
        <v>152</v>
      </c>
      <c r="Z2215" s="1216"/>
      <c r="AA2215" s="1217"/>
      <c r="AB2215" s="1218"/>
      <c r="AC2215" s="587">
        <f t="shared" si="484"/>
        <v>0</v>
      </c>
      <c r="AE2215" s="1215">
        <v>152</v>
      </c>
      <c r="AF2215" s="1216"/>
      <c r="AG2215" s="1217"/>
      <c r="AH2215" s="1218"/>
      <c r="AI2215" s="587">
        <f t="shared" si="485"/>
        <v>0</v>
      </c>
      <c r="AK2215" s="1215">
        <v>152</v>
      </c>
      <c r="AL2215" s="1216"/>
      <c r="AM2215" s="1217"/>
      <c r="AN2215" s="1218"/>
      <c r="AO2215" s="587">
        <f t="shared" si="486"/>
        <v>0</v>
      </c>
      <c r="AQ2215" s="1215">
        <v>152</v>
      </c>
      <c r="AR2215" s="1216"/>
      <c r="AS2215" s="1217"/>
      <c r="AT2215" s="1218"/>
      <c r="AU2215" s="587">
        <f t="shared" si="487"/>
        <v>0</v>
      </c>
      <c r="AW2215" s="1215">
        <v>152</v>
      </c>
      <c r="AX2215" s="1216"/>
      <c r="AY2215" s="1217"/>
      <c r="AZ2215" s="1218"/>
      <c r="BA2215" s="587">
        <f t="shared" si="488"/>
        <v>0</v>
      </c>
      <c r="BC2215" s="1215">
        <v>152</v>
      </c>
      <c r="BD2215" s="1216"/>
      <c r="BE2215" s="1217"/>
      <c r="BF2215" s="1218"/>
      <c r="BG2215" s="587">
        <f t="shared" si="489"/>
        <v>0</v>
      </c>
      <c r="BI2215" s="1215">
        <v>152</v>
      </c>
      <c r="BJ2215" s="1216"/>
      <c r="BK2215" s="1217"/>
      <c r="BL2215" s="1218"/>
      <c r="BM2215" s="587">
        <f t="shared" si="490"/>
        <v>0</v>
      </c>
      <c r="BO2215" s="1215">
        <v>152</v>
      </c>
      <c r="BP2215" s="1216"/>
      <c r="BQ2215" s="1217"/>
      <c r="BR2215" s="1218"/>
      <c r="BS2215" s="587">
        <f t="shared" si="491"/>
        <v>0</v>
      </c>
    </row>
    <row r="2216" spans="1:71" s="17" customFormat="1" ht="16.75" hidden="1" customHeight="1" outlineLevel="2">
      <c r="A2216" s="1215">
        <v>153</v>
      </c>
      <c r="B2216" s="1216"/>
      <c r="C2216" s="1217"/>
      <c r="D2216" s="1218"/>
      <c r="E2216" s="587">
        <f t="shared" si="480"/>
        <v>0</v>
      </c>
      <c r="G2216" s="1215">
        <v>153</v>
      </c>
      <c r="H2216" s="1216"/>
      <c r="I2216" s="1217"/>
      <c r="J2216" s="1218"/>
      <c r="K2216" s="587">
        <f t="shared" si="481"/>
        <v>0</v>
      </c>
      <c r="M2216" s="1215">
        <v>153</v>
      </c>
      <c r="N2216" s="1216"/>
      <c r="O2216" s="1217"/>
      <c r="P2216" s="1218"/>
      <c r="Q2216" s="587">
        <f t="shared" si="482"/>
        <v>0</v>
      </c>
      <c r="S2216" s="1215">
        <v>153</v>
      </c>
      <c r="T2216" s="1216"/>
      <c r="U2216" s="1217"/>
      <c r="V2216" s="1218"/>
      <c r="W2216" s="587">
        <f t="shared" si="483"/>
        <v>0</v>
      </c>
      <c r="Y2216" s="1215">
        <v>153</v>
      </c>
      <c r="Z2216" s="1216"/>
      <c r="AA2216" s="1217"/>
      <c r="AB2216" s="1218"/>
      <c r="AC2216" s="587">
        <f t="shared" si="484"/>
        <v>0</v>
      </c>
      <c r="AE2216" s="1215">
        <v>153</v>
      </c>
      <c r="AF2216" s="1216"/>
      <c r="AG2216" s="1217"/>
      <c r="AH2216" s="1218"/>
      <c r="AI2216" s="587">
        <f t="shared" si="485"/>
        <v>0</v>
      </c>
      <c r="AK2216" s="1215">
        <v>153</v>
      </c>
      <c r="AL2216" s="1216"/>
      <c r="AM2216" s="1217"/>
      <c r="AN2216" s="1218"/>
      <c r="AO2216" s="587">
        <f t="shared" si="486"/>
        <v>0</v>
      </c>
      <c r="AQ2216" s="1215">
        <v>153</v>
      </c>
      <c r="AR2216" s="1216"/>
      <c r="AS2216" s="1217"/>
      <c r="AT2216" s="1218"/>
      <c r="AU2216" s="587">
        <f t="shared" si="487"/>
        <v>0</v>
      </c>
      <c r="AW2216" s="1215">
        <v>153</v>
      </c>
      <c r="AX2216" s="1216"/>
      <c r="AY2216" s="1217"/>
      <c r="AZ2216" s="1218"/>
      <c r="BA2216" s="587">
        <f t="shared" si="488"/>
        <v>0</v>
      </c>
      <c r="BC2216" s="1215">
        <v>153</v>
      </c>
      <c r="BD2216" s="1216"/>
      <c r="BE2216" s="1217"/>
      <c r="BF2216" s="1218"/>
      <c r="BG2216" s="587">
        <f t="shared" si="489"/>
        <v>0</v>
      </c>
      <c r="BI2216" s="1215">
        <v>153</v>
      </c>
      <c r="BJ2216" s="1216"/>
      <c r="BK2216" s="1217"/>
      <c r="BL2216" s="1218"/>
      <c r="BM2216" s="587">
        <f t="shared" si="490"/>
        <v>0</v>
      </c>
      <c r="BO2216" s="1215">
        <v>153</v>
      </c>
      <c r="BP2216" s="1216"/>
      <c r="BQ2216" s="1217"/>
      <c r="BR2216" s="1218"/>
      <c r="BS2216" s="587">
        <f t="shared" si="491"/>
        <v>0</v>
      </c>
    </row>
    <row r="2217" spans="1:71" s="17" customFormat="1" ht="16.75" hidden="1" customHeight="1" outlineLevel="2">
      <c r="A2217" s="1215">
        <v>154</v>
      </c>
      <c r="B2217" s="1216"/>
      <c r="C2217" s="1217"/>
      <c r="D2217" s="1218"/>
      <c r="E2217" s="587">
        <f t="shared" si="480"/>
        <v>0</v>
      </c>
      <c r="G2217" s="1215">
        <v>154</v>
      </c>
      <c r="H2217" s="1216"/>
      <c r="I2217" s="1217"/>
      <c r="J2217" s="1218"/>
      <c r="K2217" s="587">
        <f t="shared" si="481"/>
        <v>0</v>
      </c>
      <c r="M2217" s="1215">
        <v>154</v>
      </c>
      <c r="N2217" s="1216"/>
      <c r="O2217" s="1217"/>
      <c r="P2217" s="1218"/>
      <c r="Q2217" s="587">
        <f t="shared" si="482"/>
        <v>0</v>
      </c>
      <c r="S2217" s="1215">
        <v>154</v>
      </c>
      <c r="T2217" s="1216"/>
      <c r="U2217" s="1217"/>
      <c r="V2217" s="1218"/>
      <c r="W2217" s="587">
        <f t="shared" si="483"/>
        <v>0</v>
      </c>
      <c r="Y2217" s="1215">
        <v>154</v>
      </c>
      <c r="Z2217" s="1216"/>
      <c r="AA2217" s="1217"/>
      <c r="AB2217" s="1218"/>
      <c r="AC2217" s="587">
        <f t="shared" si="484"/>
        <v>0</v>
      </c>
      <c r="AE2217" s="1215">
        <v>154</v>
      </c>
      <c r="AF2217" s="1216"/>
      <c r="AG2217" s="1217"/>
      <c r="AH2217" s="1218"/>
      <c r="AI2217" s="587">
        <f t="shared" si="485"/>
        <v>0</v>
      </c>
      <c r="AK2217" s="1215">
        <v>154</v>
      </c>
      <c r="AL2217" s="1216"/>
      <c r="AM2217" s="1217"/>
      <c r="AN2217" s="1218"/>
      <c r="AO2217" s="587">
        <f t="shared" si="486"/>
        <v>0</v>
      </c>
      <c r="AQ2217" s="1215">
        <v>154</v>
      </c>
      <c r="AR2217" s="1216"/>
      <c r="AS2217" s="1217"/>
      <c r="AT2217" s="1218"/>
      <c r="AU2217" s="587">
        <f t="shared" si="487"/>
        <v>0</v>
      </c>
      <c r="AW2217" s="1215">
        <v>154</v>
      </c>
      <c r="AX2217" s="1216"/>
      <c r="AY2217" s="1217"/>
      <c r="AZ2217" s="1218"/>
      <c r="BA2217" s="587">
        <f t="shared" si="488"/>
        <v>0</v>
      </c>
      <c r="BC2217" s="1215">
        <v>154</v>
      </c>
      <c r="BD2217" s="1216"/>
      <c r="BE2217" s="1217"/>
      <c r="BF2217" s="1218"/>
      <c r="BG2217" s="587">
        <f t="shared" si="489"/>
        <v>0</v>
      </c>
      <c r="BI2217" s="1215">
        <v>154</v>
      </c>
      <c r="BJ2217" s="1216"/>
      <c r="BK2217" s="1217"/>
      <c r="BL2217" s="1218"/>
      <c r="BM2217" s="587">
        <f t="shared" si="490"/>
        <v>0</v>
      </c>
      <c r="BO2217" s="1215">
        <v>154</v>
      </c>
      <c r="BP2217" s="1216"/>
      <c r="BQ2217" s="1217"/>
      <c r="BR2217" s="1218"/>
      <c r="BS2217" s="587">
        <f t="shared" si="491"/>
        <v>0</v>
      </c>
    </row>
    <row r="2218" spans="1:71" s="17" customFormat="1" ht="16.75" hidden="1" customHeight="1" outlineLevel="2">
      <c r="A2218" s="1215">
        <v>155</v>
      </c>
      <c r="B2218" s="1216"/>
      <c r="C2218" s="1217"/>
      <c r="D2218" s="1218"/>
      <c r="E2218" s="587">
        <f t="shared" si="480"/>
        <v>0</v>
      </c>
      <c r="G2218" s="1215">
        <v>155</v>
      </c>
      <c r="H2218" s="1216"/>
      <c r="I2218" s="1217"/>
      <c r="J2218" s="1218"/>
      <c r="K2218" s="587">
        <f t="shared" si="481"/>
        <v>0</v>
      </c>
      <c r="M2218" s="1215">
        <v>155</v>
      </c>
      <c r="N2218" s="1216"/>
      <c r="O2218" s="1217"/>
      <c r="P2218" s="1218"/>
      <c r="Q2218" s="587">
        <f t="shared" si="482"/>
        <v>0</v>
      </c>
      <c r="S2218" s="1215">
        <v>155</v>
      </c>
      <c r="T2218" s="1216"/>
      <c r="U2218" s="1217"/>
      <c r="V2218" s="1218"/>
      <c r="W2218" s="587">
        <f t="shared" si="483"/>
        <v>0</v>
      </c>
      <c r="Y2218" s="1215">
        <v>155</v>
      </c>
      <c r="Z2218" s="1216"/>
      <c r="AA2218" s="1217"/>
      <c r="AB2218" s="1218"/>
      <c r="AC2218" s="587">
        <f t="shared" si="484"/>
        <v>0</v>
      </c>
      <c r="AE2218" s="1215">
        <v>155</v>
      </c>
      <c r="AF2218" s="1216"/>
      <c r="AG2218" s="1217"/>
      <c r="AH2218" s="1218"/>
      <c r="AI2218" s="587">
        <f t="shared" si="485"/>
        <v>0</v>
      </c>
      <c r="AK2218" s="1215">
        <v>155</v>
      </c>
      <c r="AL2218" s="1216"/>
      <c r="AM2218" s="1217"/>
      <c r="AN2218" s="1218"/>
      <c r="AO2218" s="587">
        <f t="shared" si="486"/>
        <v>0</v>
      </c>
      <c r="AQ2218" s="1215">
        <v>155</v>
      </c>
      <c r="AR2218" s="1216"/>
      <c r="AS2218" s="1217"/>
      <c r="AT2218" s="1218"/>
      <c r="AU2218" s="587">
        <f t="shared" si="487"/>
        <v>0</v>
      </c>
      <c r="AW2218" s="1215">
        <v>155</v>
      </c>
      <c r="AX2218" s="1216"/>
      <c r="AY2218" s="1217"/>
      <c r="AZ2218" s="1218"/>
      <c r="BA2218" s="587">
        <f t="shared" si="488"/>
        <v>0</v>
      </c>
      <c r="BC2218" s="1215">
        <v>155</v>
      </c>
      <c r="BD2218" s="1216"/>
      <c r="BE2218" s="1217"/>
      <c r="BF2218" s="1218"/>
      <c r="BG2218" s="587">
        <f t="shared" si="489"/>
        <v>0</v>
      </c>
      <c r="BI2218" s="1215">
        <v>155</v>
      </c>
      <c r="BJ2218" s="1216"/>
      <c r="BK2218" s="1217"/>
      <c r="BL2218" s="1218"/>
      <c r="BM2218" s="587">
        <f t="shared" si="490"/>
        <v>0</v>
      </c>
      <c r="BO2218" s="1215">
        <v>155</v>
      </c>
      <c r="BP2218" s="1216"/>
      <c r="BQ2218" s="1217"/>
      <c r="BR2218" s="1218"/>
      <c r="BS2218" s="587">
        <f t="shared" si="491"/>
        <v>0</v>
      </c>
    </row>
    <row r="2219" spans="1:71" s="17" customFormat="1" ht="16.75" hidden="1" customHeight="1" outlineLevel="2">
      <c r="A2219" s="1215">
        <v>156</v>
      </c>
      <c r="B2219" s="1216"/>
      <c r="C2219" s="1217"/>
      <c r="D2219" s="1218"/>
      <c r="E2219" s="587">
        <f t="shared" si="480"/>
        <v>0</v>
      </c>
      <c r="G2219" s="1215">
        <v>156</v>
      </c>
      <c r="H2219" s="1216"/>
      <c r="I2219" s="1217"/>
      <c r="J2219" s="1218"/>
      <c r="K2219" s="587">
        <f t="shared" si="481"/>
        <v>0</v>
      </c>
      <c r="M2219" s="1215">
        <v>156</v>
      </c>
      <c r="N2219" s="1216"/>
      <c r="O2219" s="1217"/>
      <c r="P2219" s="1218"/>
      <c r="Q2219" s="587">
        <f t="shared" si="482"/>
        <v>0</v>
      </c>
      <c r="S2219" s="1215">
        <v>156</v>
      </c>
      <c r="T2219" s="1216"/>
      <c r="U2219" s="1217"/>
      <c r="V2219" s="1218"/>
      <c r="W2219" s="587">
        <f t="shared" si="483"/>
        <v>0</v>
      </c>
      <c r="Y2219" s="1215">
        <v>156</v>
      </c>
      <c r="Z2219" s="1216"/>
      <c r="AA2219" s="1217"/>
      <c r="AB2219" s="1218"/>
      <c r="AC2219" s="587">
        <f t="shared" si="484"/>
        <v>0</v>
      </c>
      <c r="AE2219" s="1215">
        <v>156</v>
      </c>
      <c r="AF2219" s="1216"/>
      <c r="AG2219" s="1217"/>
      <c r="AH2219" s="1218"/>
      <c r="AI2219" s="587">
        <f t="shared" si="485"/>
        <v>0</v>
      </c>
      <c r="AK2219" s="1215">
        <v>156</v>
      </c>
      <c r="AL2219" s="1216"/>
      <c r="AM2219" s="1217"/>
      <c r="AN2219" s="1218"/>
      <c r="AO2219" s="587">
        <f t="shared" si="486"/>
        <v>0</v>
      </c>
      <c r="AQ2219" s="1215">
        <v>156</v>
      </c>
      <c r="AR2219" s="1216"/>
      <c r="AS2219" s="1217"/>
      <c r="AT2219" s="1218"/>
      <c r="AU2219" s="587">
        <f t="shared" si="487"/>
        <v>0</v>
      </c>
      <c r="AW2219" s="1215">
        <v>156</v>
      </c>
      <c r="AX2219" s="1216"/>
      <c r="AY2219" s="1217"/>
      <c r="AZ2219" s="1218"/>
      <c r="BA2219" s="587">
        <f t="shared" si="488"/>
        <v>0</v>
      </c>
      <c r="BC2219" s="1215">
        <v>156</v>
      </c>
      <c r="BD2219" s="1216"/>
      <c r="BE2219" s="1217"/>
      <c r="BF2219" s="1218"/>
      <c r="BG2219" s="587">
        <f t="shared" si="489"/>
        <v>0</v>
      </c>
      <c r="BI2219" s="1215">
        <v>156</v>
      </c>
      <c r="BJ2219" s="1216"/>
      <c r="BK2219" s="1217"/>
      <c r="BL2219" s="1218"/>
      <c r="BM2219" s="587">
        <f t="shared" si="490"/>
        <v>0</v>
      </c>
      <c r="BO2219" s="1215">
        <v>156</v>
      </c>
      <c r="BP2219" s="1216"/>
      <c r="BQ2219" s="1217"/>
      <c r="BR2219" s="1218"/>
      <c r="BS2219" s="587">
        <f t="shared" si="491"/>
        <v>0</v>
      </c>
    </row>
    <row r="2220" spans="1:71" s="17" customFormat="1" ht="16.75" hidden="1" customHeight="1" outlineLevel="2">
      <c r="A2220" s="1215">
        <v>157</v>
      </c>
      <c r="B2220" s="1216"/>
      <c r="C2220" s="1217"/>
      <c r="D2220" s="1218"/>
      <c r="E2220" s="587">
        <f t="shared" si="480"/>
        <v>0</v>
      </c>
      <c r="G2220" s="1215">
        <v>157</v>
      </c>
      <c r="H2220" s="1216"/>
      <c r="I2220" s="1217"/>
      <c r="J2220" s="1218"/>
      <c r="K2220" s="587">
        <f t="shared" si="481"/>
        <v>0</v>
      </c>
      <c r="M2220" s="1215">
        <v>157</v>
      </c>
      <c r="N2220" s="1216"/>
      <c r="O2220" s="1217"/>
      <c r="P2220" s="1218"/>
      <c r="Q2220" s="587">
        <f t="shared" si="482"/>
        <v>0</v>
      </c>
      <c r="S2220" s="1215">
        <v>157</v>
      </c>
      <c r="T2220" s="1216"/>
      <c r="U2220" s="1217"/>
      <c r="V2220" s="1218"/>
      <c r="W2220" s="587">
        <f t="shared" si="483"/>
        <v>0</v>
      </c>
      <c r="Y2220" s="1215">
        <v>157</v>
      </c>
      <c r="Z2220" s="1216"/>
      <c r="AA2220" s="1217"/>
      <c r="AB2220" s="1218"/>
      <c r="AC2220" s="587">
        <f t="shared" si="484"/>
        <v>0</v>
      </c>
      <c r="AE2220" s="1215">
        <v>157</v>
      </c>
      <c r="AF2220" s="1216"/>
      <c r="AG2220" s="1217"/>
      <c r="AH2220" s="1218"/>
      <c r="AI2220" s="587">
        <f t="shared" si="485"/>
        <v>0</v>
      </c>
      <c r="AK2220" s="1215">
        <v>157</v>
      </c>
      <c r="AL2220" s="1216"/>
      <c r="AM2220" s="1217"/>
      <c r="AN2220" s="1218"/>
      <c r="AO2220" s="587">
        <f t="shared" si="486"/>
        <v>0</v>
      </c>
      <c r="AQ2220" s="1215">
        <v>157</v>
      </c>
      <c r="AR2220" s="1216"/>
      <c r="AS2220" s="1217"/>
      <c r="AT2220" s="1218"/>
      <c r="AU2220" s="587">
        <f t="shared" si="487"/>
        <v>0</v>
      </c>
      <c r="AW2220" s="1215">
        <v>157</v>
      </c>
      <c r="AX2220" s="1216"/>
      <c r="AY2220" s="1217"/>
      <c r="AZ2220" s="1218"/>
      <c r="BA2220" s="587">
        <f t="shared" si="488"/>
        <v>0</v>
      </c>
      <c r="BC2220" s="1215">
        <v>157</v>
      </c>
      <c r="BD2220" s="1216"/>
      <c r="BE2220" s="1217"/>
      <c r="BF2220" s="1218"/>
      <c r="BG2220" s="587">
        <f t="shared" si="489"/>
        <v>0</v>
      </c>
      <c r="BI2220" s="1215">
        <v>157</v>
      </c>
      <c r="BJ2220" s="1216"/>
      <c r="BK2220" s="1217"/>
      <c r="BL2220" s="1218"/>
      <c r="BM2220" s="587">
        <f t="shared" si="490"/>
        <v>0</v>
      </c>
      <c r="BO2220" s="1215">
        <v>157</v>
      </c>
      <c r="BP2220" s="1216"/>
      <c r="BQ2220" s="1217"/>
      <c r="BR2220" s="1218"/>
      <c r="BS2220" s="587">
        <f t="shared" si="491"/>
        <v>0</v>
      </c>
    </row>
    <row r="2221" spans="1:71" s="17" customFormat="1" ht="16.75" hidden="1" customHeight="1" outlineLevel="2">
      <c r="A2221" s="1215">
        <v>158</v>
      </c>
      <c r="B2221" s="1216"/>
      <c r="C2221" s="1217"/>
      <c r="D2221" s="1218"/>
      <c r="E2221" s="587">
        <f t="shared" si="480"/>
        <v>0</v>
      </c>
      <c r="G2221" s="1215">
        <v>158</v>
      </c>
      <c r="H2221" s="1216"/>
      <c r="I2221" s="1217"/>
      <c r="J2221" s="1218"/>
      <c r="K2221" s="587">
        <f t="shared" si="481"/>
        <v>0</v>
      </c>
      <c r="M2221" s="1215">
        <v>158</v>
      </c>
      <c r="N2221" s="1216"/>
      <c r="O2221" s="1217"/>
      <c r="P2221" s="1218"/>
      <c r="Q2221" s="587">
        <f t="shared" si="482"/>
        <v>0</v>
      </c>
      <c r="S2221" s="1215">
        <v>158</v>
      </c>
      <c r="T2221" s="1216"/>
      <c r="U2221" s="1217"/>
      <c r="V2221" s="1218"/>
      <c r="W2221" s="587">
        <f t="shared" si="483"/>
        <v>0</v>
      </c>
      <c r="Y2221" s="1215">
        <v>158</v>
      </c>
      <c r="Z2221" s="1216"/>
      <c r="AA2221" s="1217"/>
      <c r="AB2221" s="1218"/>
      <c r="AC2221" s="587">
        <f t="shared" si="484"/>
        <v>0</v>
      </c>
      <c r="AE2221" s="1215">
        <v>158</v>
      </c>
      <c r="AF2221" s="1216"/>
      <c r="AG2221" s="1217"/>
      <c r="AH2221" s="1218"/>
      <c r="AI2221" s="587">
        <f t="shared" si="485"/>
        <v>0</v>
      </c>
      <c r="AK2221" s="1215">
        <v>158</v>
      </c>
      <c r="AL2221" s="1216"/>
      <c r="AM2221" s="1217"/>
      <c r="AN2221" s="1218"/>
      <c r="AO2221" s="587">
        <f t="shared" si="486"/>
        <v>0</v>
      </c>
      <c r="AQ2221" s="1215">
        <v>158</v>
      </c>
      <c r="AR2221" s="1216"/>
      <c r="AS2221" s="1217"/>
      <c r="AT2221" s="1218"/>
      <c r="AU2221" s="587">
        <f t="shared" si="487"/>
        <v>0</v>
      </c>
      <c r="AW2221" s="1215">
        <v>158</v>
      </c>
      <c r="AX2221" s="1216"/>
      <c r="AY2221" s="1217"/>
      <c r="AZ2221" s="1218"/>
      <c r="BA2221" s="587">
        <f t="shared" si="488"/>
        <v>0</v>
      </c>
      <c r="BC2221" s="1215">
        <v>158</v>
      </c>
      <c r="BD2221" s="1216"/>
      <c r="BE2221" s="1217"/>
      <c r="BF2221" s="1218"/>
      <c r="BG2221" s="587">
        <f t="shared" si="489"/>
        <v>0</v>
      </c>
      <c r="BI2221" s="1215">
        <v>158</v>
      </c>
      <c r="BJ2221" s="1216"/>
      <c r="BK2221" s="1217"/>
      <c r="BL2221" s="1218"/>
      <c r="BM2221" s="587">
        <f t="shared" si="490"/>
        <v>0</v>
      </c>
      <c r="BO2221" s="1215">
        <v>158</v>
      </c>
      <c r="BP2221" s="1216"/>
      <c r="BQ2221" s="1217"/>
      <c r="BR2221" s="1218"/>
      <c r="BS2221" s="587">
        <f t="shared" si="491"/>
        <v>0</v>
      </c>
    </row>
    <row r="2222" spans="1:71" s="17" customFormat="1" ht="16.75" hidden="1" customHeight="1" outlineLevel="2">
      <c r="A2222" s="1215">
        <v>159</v>
      </c>
      <c r="B2222" s="1216"/>
      <c r="C2222" s="1217"/>
      <c r="D2222" s="1218"/>
      <c r="E2222" s="587">
        <f t="shared" si="480"/>
        <v>0</v>
      </c>
      <c r="G2222" s="1215">
        <v>159</v>
      </c>
      <c r="H2222" s="1216"/>
      <c r="I2222" s="1217"/>
      <c r="J2222" s="1218"/>
      <c r="K2222" s="587">
        <f t="shared" si="481"/>
        <v>0</v>
      </c>
      <c r="M2222" s="1215">
        <v>159</v>
      </c>
      <c r="N2222" s="1216"/>
      <c r="O2222" s="1217"/>
      <c r="P2222" s="1218"/>
      <c r="Q2222" s="587">
        <f t="shared" si="482"/>
        <v>0</v>
      </c>
      <c r="S2222" s="1215">
        <v>159</v>
      </c>
      <c r="T2222" s="1216"/>
      <c r="U2222" s="1217"/>
      <c r="V2222" s="1218"/>
      <c r="W2222" s="587">
        <f t="shared" si="483"/>
        <v>0</v>
      </c>
      <c r="Y2222" s="1215">
        <v>159</v>
      </c>
      <c r="Z2222" s="1216"/>
      <c r="AA2222" s="1217"/>
      <c r="AB2222" s="1218"/>
      <c r="AC2222" s="587">
        <f t="shared" si="484"/>
        <v>0</v>
      </c>
      <c r="AE2222" s="1215">
        <v>159</v>
      </c>
      <c r="AF2222" s="1216"/>
      <c r="AG2222" s="1217"/>
      <c r="AH2222" s="1218"/>
      <c r="AI2222" s="587">
        <f t="shared" si="485"/>
        <v>0</v>
      </c>
      <c r="AK2222" s="1215">
        <v>159</v>
      </c>
      <c r="AL2222" s="1216"/>
      <c r="AM2222" s="1217"/>
      <c r="AN2222" s="1218"/>
      <c r="AO2222" s="587">
        <f t="shared" si="486"/>
        <v>0</v>
      </c>
      <c r="AQ2222" s="1215">
        <v>159</v>
      </c>
      <c r="AR2222" s="1216"/>
      <c r="AS2222" s="1217"/>
      <c r="AT2222" s="1218"/>
      <c r="AU2222" s="587">
        <f t="shared" si="487"/>
        <v>0</v>
      </c>
      <c r="AW2222" s="1215">
        <v>159</v>
      </c>
      <c r="AX2222" s="1216"/>
      <c r="AY2222" s="1217"/>
      <c r="AZ2222" s="1218"/>
      <c r="BA2222" s="587">
        <f t="shared" si="488"/>
        <v>0</v>
      </c>
      <c r="BC2222" s="1215">
        <v>159</v>
      </c>
      <c r="BD2222" s="1216"/>
      <c r="BE2222" s="1217"/>
      <c r="BF2222" s="1218"/>
      <c r="BG2222" s="587">
        <f t="shared" si="489"/>
        <v>0</v>
      </c>
      <c r="BI2222" s="1215">
        <v>159</v>
      </c>
      <c r="BJ2222" s="1216"/>
      <c r="BK2222" s="1217"/>
      <c r="BL2222" s="1218"/>
      <c r="BM2222" s="587">
        <f t="shared" si="490"/>
        <v>0</v>
      </c>
      <c r="BO2222" s="1215">
        <v>159</v>
      </c>
      <c r="BP2222" s="1216"/>
      <c r="BQ2222" s="1217"/>
      <c r="BR2222" s="1218"/>
      <c r="BS2222" s="587">
        <f t="shared" si="491"/>
        <v>0</v>
      </c>
    </row>
    <row r="2223" spans="1:71" s="17" customFormat="1" ht="16.75" hidden="1" customHeight="1" outlineLevel="2">
      <c r="A2223" s="1215">
        <v>160</v>
      </c>
      <c r="B2223" s="1216"/>
      <c r="C2223" s="1217"/>
      <c r="D2223" s="1218"/>
      <c r="E2223" s="587">
        <f t="shared" si="480"/>
        <v>0</v>
      </c>
      <c r="G2223" s="1215">
        <v>160</v>
      </c>
      <c r="H2223" s="1216"/>
      <c r="I2223" s="1217"/>
      <c r="J2223" s="1218"/>
      <c r="K2223" s="587">
        <f t="shared" si="481"/>
        <v>0</v>
      </c>
      <c r="M2223" s="1215">
        <v>160</v>
      </c>
      <c r="N2223" s="1216"/>
      <c r="O2223" s="1217"/>
      <c r="P2223" s="1218"/>
      <c r="Q2223" s="587">
        <f t="shared" si="482"/>
        <v>0</v>
      </c>
      <c r="S2223" s="1215">
        <v>160</v>
      </c>
      <c r="T2223" s="1216"/>
      <c r="U2223" s="1217"/>
      <c r="V2223" s="1218"/>
      <c r="W2223" s="587">
        <f t="shared" si="483"/>
        <v>0</v>
      </c>
      <c r="Y2223" s="1215">
        <v>160</v>
      </c>
      <c r="Z2223" s="1216"/>
      <c r="AA2223" s="1217"/>
      <c r="AB2223" s="1218"/>
      <c r="AC2223" s="587">
        <f t="shared" si="484"/>
        <v>0</v>
      </c>
      <c r="AE2223" s="1215">
        <v>160</v>
      </c>
      <c r="AF2223" s="1216"/>
      <c r="AG2223" s="1217"/>
      <c r="AH2223" s="1218"/>
      <c r="AI2223" s="587">
        <f t="shared" si="485"/>
        <v>0</v>
      </c>
      <c r="AK2223" s="1215">
        <v>160</v>
      </c>
      <c r="AL2223" s="1216"/>
      <c r="AM2223" s="1217"/>
      <c r="AN2223" s="1218"/>
      <c r="AO2223" s="587">
        <f t="shared" si="486"/>
        <v>0</v>
      </c>
      <c r="AQ2223" s="1215">
        <v>160</v>
      </c>
      <c r="AR2223" s="1216"/>
      <c r="AS2223" s="1217"/>
      <c r="AT2223" s="1218"/>
      <c r="AU2223" s="587">
        <f t="shared" si="487"/>
        <v>0</v>
      </c>
      <c r="AW2223" s="1215">
        <v>160</v>
      </c>
      <c r="AX2223" s="1216"/>
      <c r="AY2223" s="1217"/>
      <c r="AZ2223" s="1218"/>
      <c r="BA2223" s="587">
        <f t="shared" si="488"/>
        <v>0</v>
      </c>
      <c r="BC2223" s="1215">
        <v>160</v>
      </c>
      <c r="BD2223" s="1216"/>
      <c r="BE2223" s="1217"/>
      <c r="BF2223" s="1218"/>
      <c r="BG2223" s="587">
        <f t="shared" si="489"/>
        <v>0</v>
      </c>
      <c r="BI2223" s="1215">
        <v>160</v>
      </c>
      <c r="BJ2223" s="1216"/>
      <c r="BK2223" s="1217"/>
      <c r="BL2223" s="1218"/>
      <c r="BM2223" s="587">
        <f t="shared" si="490"/>
        <v>0</v>
      </c>
      <c r="BO2223" s="1215">
        <v>160</v>
      </c>
      <c r="BP2223" s="1216"/>
      <c r="BQ2223" s="1217"/>
      <c r="BR2223" s="1218"/>
      <c r="BS2223" s="587">
        <f t="shared" si="491"/>
        <v>0</v>
      </c>
    </row>
    <row r="2224" spans="1:71" s="17" customFormat="1" ht="16.75" hidden="1" customHeight="1" outlineLevel="2">
      <c r="A2224" s="1215">
        <v>161</v>
      </c>
      <c r="B2224" s="1216"/>
      <c r="C2224" s="1217"/>
      <c r="D2224" s="1218"/>
      <c r="E2224" s="587">
        <f t="shared" si="480"/>
        <v>0</v>
      </c>
      <c r="G2224" s="1215">
        <v>161</v>
      </c>
      <c r="H2224" s="1216"/>
      <c r="I2224" s="1217"/>
      <c r="J2224" s="1218"/>
      <c r="K2224" s="587">
        <f t="shared" si="481"/>
        <v>0</v>
      </c>
      <c r="M2224" s="1215">
        <v>161</v>
      </c>
      <c r="N2224" s="1216"/>
      <c r="O2224" s="1217"/>
      <c r="P2224" s="1218"/>
      <c r="Q2224" s="587">
        <f t="shared" si="482"/>
        <v>0</v>
      </c>
      <c r="S2224" s="1215">
        <v>161</v>
      </c>
      <c r="T2224" s="1216"/>
      <c r="U2224" s="1217"/>
      <c r="V2224" s="1218"/>
      <c r="W2224" s="587">
        <f t="shared" si="483"/>
        <v>0</v>
      </c>
      <c r="Y2224" s="1215">
        <v>161</v>
      </c>
      <c r="Z2224" s="1216"/>
      <c r="AA2224" s="1217"/>
      <c r="AB2224" s="1218"/>
      <c r="AC2224" s="587">
        <f t="shared" si="484"/>
        <v>0</v>
      </c>
      <c r="AE2224" s="1215">
        <v>161</v>
      </c>
      <c r="AF2224" s="1216"/>
      <c r="AG2224" s="1217"/>
      <c r="AH2224" s="1218"/>
      <c r="AI2224" s="587">
        <f t="shared" si="485"/>
        <v>0</v>
      </c>
      <c r="AK2224" s="1215">
        <v>161</v>
      </c>
      <c r="AL2224" s="1216"/>
      <c r="AM2224" s="1217"/>
      <c r="AN2224" s="1218"/>
      <c r="AO2224" s="587">
        <f t="shared" si="486"/>
        <v>0</v>
      </c>
      <c r="AQ2224" s="1215">
        <v>161</v>
      </c>
      <c r="AR2224" s="1216"/>
      <c r="AS2224" s="1217"/>
      <c r="AT2224" s="1218"/>
      <c r="AU2224" s="587">
        <f t="shared" si="487"/>
        <v>0</v>
      </c>
      <c r="AW2224" s="1215">
        <v>161</v>
      </c>
      <c r="AX2224" s="1216"/>
      <c r="AY2224" s="1217"/>
      <c r="AZ2224" s="1218"/>
      <c r="BA2224" s="587">
        <f t="shared" si="488"/>
        <v>0</v>
      </c>
      <c r="BC2224" s="1215">
        <v>161</v>
      </c>
      <c r="BD2224" s="1216"/>
      <c r="BE2224" s="1217"/>
      <c r="BF2224" s="1218"/>
      <c r="BG2224" s="587">
        <f t="shared" si="489"/>
        <v>0</v>
      </c>
      <c r="BI2224" s="1215">
        <v>161</v>
      </c>
      <c r="BJ2224" s="1216"/>
      <c r="BK2224" s="1217"/>
      <c r="BL2224" s="1218"/>
      <c r="BM2224" s="587">
        <f t="shared" si="490"/>
        <v>0</v>
      </c>
      <c r="BO2224" s="1215">
        <v>161</v>
      </c>
      <c r="BP2224" s="1216"/>
      <c r="BQ2224" s="1217"/>
      <c r="BR2224" s="1218"/>
      <c r="BS2224" s="587">
        <f t="shared" si="491"/>
        <v>0</v>
      </c>
    </row>
    <row r="2225" spans="1:71" s="17" customFormat="1" ht="16.75" hidden="1" customHeight="1" outlineLevel="2">
      <c r="A2225" s="1215">
        <v>162</v>
      </c>
      <c r="B2225" s="1216"/>
      <c r="C2225" s="1217"/>
      <c r="D2225" s="1218"/>
      <c r="E2225" s="587">
        <f t="shared" si="480"/>
        <v>0</v>
      </c>
      <c r="G2225" s="1215">
        <v>162</v>
      </c>
      <c r="H2225" s="1216"/>
      <c r="I2225" s="1217"/>
      <c r="J2225" s="1218"/>
      <c r="K2225" s="587">
        <f t="shared" si="481"/>
        <v>0</v>
      </c>
      <c r="M2225" s="1215">
        <v>162</v>
      </c>
      <c r="N2225" s="1216"/>
      <c r="O2225" s="1217"/>
      <c r="P2225" s="1218"/>
      <c r="Q2225" s="587">
        <f t="shared" si="482"/>
        <v>0</v>
      </c>
      <c r="S2225" s="1215">
        <v>162</v>
      </c>
      <c r="T2225" s="1216"/>
      <c r="U2225" s="1217"/>
      <c r="V2225" s="1218"/>
      <c r="W2225" s="587">
        <f t="shared" si="483"/>
        <v>0</v>
      </c>
      <c r="Y2225" s="1215">
        <v>162</v>
      </c>
      <c r="Z2225" s="1216"/>
      <c r="AA2225" s="1217"/>
      <c r="AB2225" s="1218"/>
      <c r="AC2225" s="587">
        <f t="shared" si="484"/>
        <v>0</v>
      </c>
      <c r="AE2225" s="1215">
        <v>162</v>
      </c>
      <c r="AF2225" s="1216"/>
      <c r="AG2225" s="1217"/>
      <c r="AH2225" s="1218"/>
      <c r="AI2225" s="587">
        <f t="shared" si="485"/>
        <v>0</v>
      </c>
      <c r="AK2225" s="1215">
        <v>162</v>
      </c>
      <c r="AL2225" s="1216"/>
      <c r="AM2225" s="1217"/>
      <c r="AN2225" s="1218"/>
      <c r="AO2225" s="587">
        <f t="shared" si="486"/>
        <v>0</v>
      </c>
      <c r="AQ2225" s="1215">
        <v>162</v>
      </c>
      <c r="AR2225" s="1216"/>
      <c r="AS2225" s="1217"/>
      <c r="AT2225" s="1218"/>
      <c r="AU2225" s="587">
        <f t="shared" si="487"/>
        <v>0</v>
      </c>
      <c r="AW2225" s="1215">
        <v>162</v>
      </c>
      <c r="AX2225" s="1216"/>
      <c r="AY2225" s="1217"/>
      <c r="AZ2225" s="1218"/>
      <c r="BA2225" s="587">
        <f t="shared" si="488"/>
        <v>0</v>
      </c>
      <c r="BC2225" s="1215">
        <v>162</v>
      </c>
      <c r="BD2225" s="1216"/>
      <c r="BE2225" s="1217"/>
      <c r="BF2225" s="1218"/>
      <c r="BG2225" s="587">
        <f t="shared" si="489"/>
        <v>0</v>
      </c>
      <c r="BI2225" s="1215">
        <v>162</v>
      </c>
      <c r="BJ2225" s="1216"/>
      <c r="BK2225" s="1217"/>
      <c r="BL2225" s="1218"/>
      <c r="BM2225" s="587">
        <f t="shared" si="490"/>
        <v>0</v>
      </c>
      <c r="BO2225" s="1215">
        <v>162</v>
      </c>
      <c r="BP2225" s="1216"/>
      <c r="BQ2225" s="1217"/>
      <c r="BR2225" s="1218"/>
      <c r="BS2225" s="587">
        <f t="shared" si="491"/>
        <v>0</v>
      </c>
    </row>
    <row r="2226" spans="1:71" s="17" customFormat="1" ht="16.75" hidden="1" customHeight="1" outlineLevel="2">
      <c r="A2226" s="1215">
        <v>163</v>
      </c>
      <c r="B2226" s="1216"/>
      <c r="C2226" s="1217"/>
      <c r="D2226" s="1218"/>
      <c r="E2226" s="587">
        <f t="shared" si="480"/>
        <v>0</v>
      </c>
      <c r="G2226" s="1215">
        <v>163</v>
      </c>
      <c r="H2226" s="1216"/>
      <c r="I2226" s="1217"/>
      <c r="J2226" s="1218"/>
      <c r="K2226" s="587">
        <f t="shared" si="481"/>
        <v>0</v>
      </c>
      <c r="M2226" s="1215">
        <v>163</v>
      </c>
      <c r="N2226" s="1216"/>
      <c r="O2226" s="1217"/>
      <c r="P2226" s="1218"/>
      <c r="Q2226" s="587">
        <f t="shared" si="482"/>
        <v>0</v>
      </c>
      <c r="S2226" s="1215">
        <v>163</v>
      </c>
      <c r="T2226" s="1216"/>
      <c r="U2226" s="1217"/>
      <c r="V2226" s="1218"/>
      <c r="W2226" s="587">
        <f t="shared" si="483"/>
        <v>0</v>
      </c>
      <c r="Y2226" s="1215">
        <v>163</v>
      </c>
      <c r="Z2226" s="1216"/>
      <c r="AA2226" s="1217"/>
      <c r="AB2226" s="1218"/>
      <c r="AC2226" s="587">
        <f t="shared" si="484"/>
        <v>0</v>
      </c>
      <c r="AE2226" s="1215">
        <v>163</v>
      </c>
      <c r="AF2226" s="1216"/>
      <c r="AG2226" s="1217"/>
      <c r="AH2226" s="1218"/>
      <c r="AI2226" s="587">
        <f t="shared" si="485"/>
        <v>0</v>
      </c>
      <c r="AK2226" s="1215">
        <v>163</v>
      </c>
      <c r="AL2226" s="1216"/>
      <c r="AM2226" s="1217"/>
      <c r="AN2226" s="1218"/>
      <c r="AO2226" s="587">
        <f t="shared" si="486"/>
        <v>0</v>
      </c>
      <c r="AQ2226" s="1215">
        <v>163</v>
      </c>
      <c r="AR2226" s="1216"/>
      <c r="AS2226" s="1217"/>
      <c r="AT2226" s="1218"/>
      <c r="AU2226" s="587">
        <f t="shared" si="487"/>
        <v>0</v>
      </c>
      <c r="AW2226" s="1215">
        <v>163</v>
      </c>
      <c r="AX2226" s="1216"/>
      <c r="AY2226" s="1217"/>
      <c r="AZ2226" s="1218"/>
      <c r="BA2226" s="587">
        <f t="shared" si="488"/>
        <v>0</v>
      </c>
      <c r="BC2226" s="1215">
        <v>163</v>
      </c>
      <c r="BD2226" s="1216"/>
      <c r="BE2226" s="1217"/>
      <c r="BF2226" s="1218"/>
      <c r="BG2226" s="587">
        <f t="shared" si="489"/>
        <v>0</v>
      </c>
      <c r="BI2226" s="1215">
        <v>163</v>
      </c>
      <c r="BJ2226" s="1216"/>
      <c r="BK2226" s="1217"/>
      <c r="BL2226" s="1218"/>
      <c r="BM2226" s="587">
        <f t="shared" si="490"/>
        <v>0</v>
      </c>
      <c r="BO2226" s="1215">
        <v>163</v>
      </c>
      <c r="BP2226" s="1216"/>
      <c r="BQ2226" s="1217"/>
      <c r="BR2226" s="1218"/>
      <c r="BS2226" s="587">
        <f t="shared" si="491"/>
        <v>0</v>
      </c>
    </row>
    <row r="2227" spans="1:71" s="17" customFormat="1" ht="16.75" hidden="1" customHeight="1" outlineLevel="2">
      <c r="A2227" s="1215">
        <v>164</v>
      </c>
      <c r="B2227" s="1216"/>
      <c r="C2227" s="1217"/>
      <c r="D2227" s="1218"/>
      <c r="E2227" s="587">
        <f t="shared" si="480"/>
        <v>0</v>
      </c>
      <c r="G2227" s="1215">
        <v>164</v>
      </c>
      <c r="H2227" s="1216"/>
      <c r="I2227" s="1217"/>
      <c r="J2227" s="1218"/>
      <c r="K2227" s="587">
        <f t="shared" si="481"/>
        <v>0</v>
      </c>
      <c r="M2227" s="1215">
        <v>164</v>
      </c>
      <c r="N2227" s="1216"/>
      <c r="O2227" s="1217"/>
      <c r="P2227" s="1218"/>
      <c r="Q2227" s="587">
        <f t="shared" si="482"/>
        <v>0</v>
      </c>
      <c r="S2227" s="1215">
        <v>164</v>
      </c>
      <c r="T2227" s="1216"/>
      <c r="U2227" s="1217"/>
      <c r="V2227" s="1218"/>
      <c r="W2227" s="587">
        <f t="shared" si="483"/>
        <v>0</v>
      </c>
      <c r="Y2227" s="1215">
        <v>164</v>
      </c>
      <c r="Z2227" s="1216"/>
      <c r="AA2227" s="1217"/>
      <c r="AB2227" s="1218"/>
      <c r="AC2227" s="587">
        <f t="shared" si="484"/>
        <v>0</v>
      </c>
      <c r="AE2227" s="1215">
        <v>164</v>
      </c>
      <c r="AF2227" s="1216"/>
      <c r="AG2227" s="1217"/>
      <c r="AH2227" s="1218"/>
      <c r="AI2227" s="587">
        <f t="shared" si="485"/>
        <v>0</v>
      </c>
      <c r="AK2227" s="1215">
        <v>164</v>
      </c>
      <c r="AL2227" s="1216"/>
      <c r="AM2227" s="1217"/>
      <c r="AN2227" s="1218"/>
      <c r="AO2227" s="587">
        <f t="shared" si="486"/>
        <v>0</v>
      </c>
      <c r="AQ2227" s="1215">
        <v>164</v>
      </c>
      <c r="AR2227" s="1216"/>
      <c r="AS2227" s="1217"/>
      <c r="AT2227" s="1218"/>
      <c r="AU2227" s="587">
        <f t="shared" si="487"/>
        <v>0</v>
      </c>
      <c r="AW2227" s="1215">
        <v>164</v>
      </c>
      <c r="AX2227" s="1216"/>
      <c r="AY2227" s="1217"/>
      <c r="AZ2227" s="1218"/>
      <c r="BA2227" s="587">
        <f t="shared" si="488"/>
        <v>0</v>
      </c>
      <c r="BC2227" s="1215">
        <v>164</v>
      </c>
      <c r="BD2227" s="1216"/>
      <c r="BE2227" s="1217"/>
      <c r="BF2227" s="1218"/>
      <c r="BG2227" s="587">
        <f t="shared" si="489"/>
        <v>0</v>
      </c>
      <c r="BI2227" s="1215">
        <v>164</v>
      </c>
      <c r="BJ2227" s="1216"/>
      <c r="BK2227" s="1217"/>
      <c r="BL2227" s="1218"/>
      <c r="BM2227" s="587">
        <f t="shared" si="490"/>
        <v>0</v>
      </c>
      <c r="BO2227" s="1215">
        <v>164</v>
      </c>
      <c r="BP2227" s="1216"/>
      <c r="BQ2227" s="1217"/>
      <c r="BR2227" s="1218"/>
      <c r="BS2227" s="587">
        <f t="shared" si="491"/>
        <v>0</v>
      </c>
    </row>
    <row r="2228" spans="1:71" s="17" customFormat="1" ht="16.75" hidden="1" customHeight="1" outlineLevel="2">
      <c r="A2228" s="1215">
        <v>165</v>
      </c>
      <c r="B2228" s="1216"/>
      <c r="C2228" s="1217"/>
      <c r="D2228" s="1218"/>
      <c r="E2228" s="587">
        <f t="shared" si="480"/>
        <v>0</v>
      </c>
      <c r="G2228" s="1215">
        <v>165</v>
      </c>
      <c r="H2228" s="1216"/>
      <c r="I2228" s="1217"/>
      <c r="J2228" s="1218"/>
      <c r="K2228" s="587">
        <f t="shared" si="481"/>
        <v>0</v>
      </c>
      <c r="M2228" s="1215">
        <v>165</v>
      </c>
      <c r="N2228" s="1216"/>
      <c r="O2228" s="1217"/>
      <c r="P2228" s="1218"/>
      <c r="Q2228" s="587">
        <f t="shared" si="482"/>
        <v>0</v>
      </c>
      <c r="S2228" s="1215">
        <v>165</v>
      </c>
      <c r="T2228" s="1216"/>
      <c r="U2228" s="1217"/>
      <c r="V2228" s="1218"/>
      <c r="W2228" s="587">
        <f t="shared" si="483"/>
        <v>0</v>
      </c>
      <c r="Y2228" s="1215">
        <v>165</v>
      </c>
      <c r="Z2228" s="1216"/>
      <c r="AA2228" s="1217"/>
      <c r="AB2228" s="1218"/>
      <c r="AC2228" s="587">
        <f t="shared" si="484"/>
        <v>0</v>
      </c>
      <c r="AE2228" s="1215">
        <v>165</v>
      </c>
      <c r="AF2228" s="1216"/>
      <c r="AG2228" s="1217"/>
      <c r="AH2228" s="1218"/>
      <c r="AI2228" s="587">
        <f t="shared" si="485"/>
        <v>0</v>
      </c>
      <c r="AK2228" s="1215">
        <v>165</v>
      </c>
      <c r="AL2228" s="1216"/>
      <c r="AM2228" s="1217"/>
      <c r="AN2228" s="1218"/>
      <c r="AO2228" s="587">
        <f t="shared" si="486"/>
        <v>0</v>
      </c>
      <c r="AQ2228" s="1215">
        <v>165</v>
      </c>
      <c r="AR2228" s="1216"/>
      <c r="AS2228" s="1217"/>
      <c r="AT2228" s="1218"/>
      <c r="AU2228" s="587">
        <f t="shared" si="487"/>
        <v>0</v>
      </c>
      <c r="AW2228" s="1215">
        <v>165</v>
      </c>
      <c r="AX2228" s="1216"/>
      <c r="AY2228" s="1217"/>
      <c r="AZ2228" s="1218"/>
      <c r="BA2228" s="587">
        <f t="shared" si="488"/>
        <v>0</v>
      </c>
      <c r="BC2228" s="1215">
        <v>165</v>
      </c>
      <c r="BD2228" s="1216"/>
      <c r="BE2228" s="1217"/>
      <c r="BF2228" s="1218"/>
      <c r="BG2228" s="587">
        <f t="shared" si="489"/>
        <v>0</v>
      </c>
      <c r="BI2228" s="1215">
        <v>165</v>
      </c>
      <c r="BJ2228" s="1216"/>
      <c r="BK2228" s="1217"/>
      <c r="BL2228" s="1218"/>
      <c r="BM2228" s="587">
        <f t="shared" si="490"/>
        <v>0</v>
      </c>
      <c r="BO2228" s="1215">
        <v>165</v>
      </c>
      <c r="BP2228" s="1216"/>
      <c r="BQ2228" s="1217"/>
      <c r="BR2228" s="1218"/>
      <c r="BS2228" s="587">
        <f t="shared" si="491"/>
        <v>0</v>
      </c>
    </row>
    <row r="2229" spans="1:71" s="17" customFormat="1" ht="16.75" hidden="1" customHeight="1" outlineLevel="2">
      <c r="A2229" s="1215">
        <v>166</v>
      </c>
      <c r="B2229" s="1216"/>
      <c r="C2229" s="1217"/>
      <c r="D2229" s="1218"/>
      <c r="E2229" s="587">
        <f t="shared" si="480"/>
        <v>0</v>
      </c>
      <c r="G2229" s="1215">
        <v>166</v>
      </c>
      <c r="H2229" s="1216"/>
      <c r="I2229" s="1217"/>
      <c r="J2229" s="1218"/>
      <c r="K2229" s="587">
        <f t="shared" si="481"/>
        <v>0</v>
      </c>
      <c r="M2229" s="1215">
        <v>166</v>
      </c>
      <c r="N2229" s="1216"/>
      <c r="O2229" s="1217"/>
      <c r="P2229" s="1218"/>
      <c r="Q2229" s="587">
        <f t="shared" si="482"/>
        <v>0</v>
      </c>
      <c r="S2229" s="1215">
        <v>166</v>
      </c>
      <c r="T2229" s="1216"/>
      <c r="U2229" s="1217"/>
      <c r="V2229" s="1218"/>
      <c r="W2229" s="587">
        <f t="shared" si="483"/>
        <v>0</v>
      </c>
      <c r="Y2229" s="1215">
        <v>166</v>
      </c>
      <c r="Z2229" s="1216"/>
      <c r="AA2229" s="1217"/>
      <c r="AB2229" s="1218"/>
      <c r="AC2229" s="587">
        <f t="shared" si="484"/>
        <v>0</v>
      </c>
      <c r="AE2229" s="1215">
        <v>166</v>
      </c>
      <c r="AF2229" s="1216"/>
      <c r="AG2229" s="1217"/>
      <c r="AH2229" s="1218"/>
      <c r="AI2229" s="587">
        <f t="shared" si="485"/>
        <v>0</v>
      </c>
      <c r="AK2229" s="1215">
        <v>166</v>
      </c>
      <c r="AL2229" s="1216"/>
      <c r="AM2229" s="1217"/>
      <c r="AN2229" s="1218"/>
      <c r="AO2229" s="587">
        <f t="shared" si="486"/>
        <v>0</v>
      </c>
      <c r="AQ2229" s="1215">
        <v>166</v>
      </c>
      <c r="AR2229" s="1216"/>
      <c r="AS2229" s="1217"/>
      <c r="AT2229" s="1218"/>
      <c r="AU2229" s="587">
        <f t="shared" si="487"/>
        <v>0</v>
      </c>
      <c r="AW2229" s="1215">
        <v>166</v>
      </c>
      <c r="AX2229" s="1216"/>
      <c r="AY2229" s="1217"/>
      <c r="AZ2229" s="1218"/>
      <c r="BA2229" s="587">
        <f t="shared" si="488"/>
        <v>0</v>
      </c>
      <c r="BC2229" s="1215">
        <v>166</v>
      </c>
      <c r="BD2229" s="1216"/>
      <c r="BE2229" s="1217"/>
      <c r="BF2229" s="1218"/>
      <c r="BG2229" s="587">
        <f t="shared" si="489"/>
        <v>0</v>
      </c>
      <c r="BI2229" s="1215">
        <v>166</v>
      </c>
      <c r="BJ2229" s="1216"/>
      <c r="BK2229" s="1217"/>
      <c r="BL2229" s="1218"/>
      <c r="BM2229" s="587">
        <f t="shared" si="490"/>
        <v>0</v>
      </c>
      <c r="BO2229" s="1215">
        <v>166</v>
      </c>
      <c r="BP2229" s="1216"/>
      <c r="BQ2229" s="1217"/>
      <c r="BR2229" s="1218"/>
      <c r="BS2229" s="587">
        <f t="shared" si="491"/>
        <v>0</v>
      </c>
    </row>
    <row r="2230" spans="1:71" s="17" customFormat="1" ht="16.75" hidden="1" customHeight="1" outlineLevel="2">
      <c r="A2230" s="1215">
        <v>167</v>
      </c>
      <c r="B2230" s="1216"/>
      <c r="C2230" s="1217"/>
      <c r="D2230" s="1218"/>
      <c r="E2230" s="587">
        <f t="shared" si="480"/>
        <v>0</v>
      </c>
      <c r="G2230" s="1215">
        <v>167</v>
      </c>
      <c r="H2230" s="1216"/>
      <c r="I2230" s="1217"/>
      <c r="J2230" s="1218"/>
      <c r="K2230" s="587">
        <f t="shared" si="481"/>
        <v>0</v>
      </c>
      <c r="M2230" s="1215">
        <v>167</v>
      </c>
      <c r="N2230" s="1216"/>
      <c r="O2230" s="1217"/>
      <c r="P2230" s="1218"/>
      <c r="Q2230" s="587">
        <f t="shared" si="482"/>
        <v>0</v>
      </c>
      <c r="S2230" s="1215">
        <v>167</v>
      </c>
      <c r="T2230" s="1216"/>
      <c r="U2230" s="1217"/>
      <c r="V2230" s="1218"/>
      <c r="W2230" s="587">
        <f t="shared" si="483"/>
        <v>0</v>
      </c>
      <c r="Y2230" s="1215">
        <v>167</v>
      </c>
      <c r="Z2230" s="1216"/>
      <c r="AA2230" s="1217"/>
      <c r="AB2230" s="1218"/>
      <c r="AC2230" s="587">
        <f t="shared" si="484"/>
        <v>0</v>
      </c>
      <c r="AE2230" s="1215">
        <v>167</v>
      </c>
      <c r="AF2230" s="1216"/>
      <c r="AG2230" s="1217"/>
      <c r="AH2230" s="1218"/>
      <c r="AI2230" s="587">
        <f t="shared" si="485"/>
        <v>0</v>
      </c>
      <c r="AK2230" s="1215">
        <v>167</v>
      </c>
      <c r="AL2230" s="1216"/>
      <c r="AM2230" s="1217"/>
      <c r="AN2230" s="1218"/>
      <c r="AO2230" s="587">
        <f t="shared" si="486"/>
        <v>0</v>
      </c>
      <c r="AQ2230" s="1215">
        <v>167</v>
      </c>
      <c r="AR2230" s="1216"/>
      <c r="AS2230" s="1217"/>
      <c r="AT2230" s="1218"/>
      <c r="AU2230" s="587">
        <f t="shared" si="487"/>
        <v>0</v>
      </c>
      <c r="AW2230" s="1215">
        <v>167</v>
      </c>
      <c r="AX2230" s="1216"/>
      <c r="AY2230" s="1217"/>
      <c r="AZ2230" s="1218"/>
      <c r="BA2230" s="587">
        <f t="shared" si="488"/>
        <v>0</v>
      </c>
      <c r="BC2230" s="1215">
        <v>167</v>
      </c>
      <c r="BD2230" s="1216"/>
      <c r="BE2230" s="1217"/>
      <c r="BF2230" s="1218"/>
      <c r="BG2230" s="587">
        <f t="shared" si="489"/>
        <v>0</v>
      </c>
      <c r="BI2230" s="1215">
        <v>167</v>
      </c>
      <c r="BJ2230" s="1216"/>
      <c r="BK2230" s="1217"/>
      <c r="BL2230" s="1218"/>
      <c r="BM2230" s="587">
        <f t="shared" si="490"/>
        <v>0</v>
      </c>
      <c r="BO2230" s="1215">
        <v>167</v>
      </c>
      <c r="BP2230" s="1216"/>
      <c r="BQ2230" s="1217"/>
      <c r="BR2230" s="1218"/>
      <c r="BS2230" s="587">
        <f t="shared" si="491"/>
        <v>0</v>
      </c>
    </row>
    <row r="2231" spans="1:71" s="17" customFormat="1" ht="16.75" hidden="1" customHeight="1" outlineLevel="2">
      <c r="A2231" s="1215">
        <v>168</v>
      </c>
      <c r="B2231" s="1216"/>
      <c r="C2231" s="1217"/>
      <c r="D2231" s="1218"/>
      <c r="E2231" s="587">
        <f t="shared" si="480"/>
        <v>0</v>
      </c>
      <c r="G2231" s="1215">
        <v>168</v>
      </c>
      <c r="H2231" s="1216"/>
      <c r="I2231" s="1217"/>
      <c r="J2231" s="1218"/>
      <c r="K2231" s="587">
        <f t="shared" si="481"/>
        <v>0</v>
      </c>
      <c r="M2231" s="1215">
        <v>168</v>
      </c>
      <c r="N2231" s="1216"/>
      <c r="O2231" s="1217"/>
      <c r="P2231" s="1218"/>
      <c r="Q2231" s="587">
        <f t="shared" si="482"/>
        <v>0</v>
      </c>
      <c r="S2231" s="1215">
        <v>168</v>
      </c>
      <c r="T2231" s="1216"/>
      <c r="U2231" s="1217"/>
      <c r="V2231" s="1218"/>
      <c r="W2231" s="587">
        <f t="shared" si="483"/>
        <v>0</v>
      </c>
      <c r="Y2231" s="1215">
        <v>168</v>
      </c>
      <c r="Z2231" s="1216"/>
      <c r="AA2231" s="1217"/>
      <c r="AB2231" s="1218"/>
      <c r="AC2231" s="587">
        <f t="shared" si="484"/>
        <v>0</v>
      </c>
      <c r="AE2231" s="1215">
        <v>168</v>
      </c>
      <c r="AF2231" s="1216"/>
      <c r="AG2231" s="1217"/>
      <c r="AH2231" s="1218"/>
      <c r="AI2231" s="587">
        <f t="shared" si="485"/>
        <v>0</v>
      </c>
      <c r="AK2231" s="1215">
        <v>168</v>
      </c>
      <c r="AL2231" s="1216"/>
      <c r="AM2231" s="1217"/>
      <c r="AN2231" s="1218"/>
      <c r="AO2231" s="587">
        <f t="shared" si="486"/>
        <v>0</v>
      </c>
      <c r="AQ2231" s="1215">
        <v>168</v>
      </c>
      <c r="AR2231" s="1216"/>
      <c r="AS2231" s="1217"/>
      <c r="AT2231" s="1218"/>
      <c r="AU2231" s="587">
        <f t="shared" si="487"/>
        <v>0</v>
      </c>
      <c r="AW2231" s="1215">
        <v>168</v>
      </c>
      <c r="AX2231" s="1216"/>
      <c r="AY2231" s="1217"/>
      <c r="AZ2231" s="1218"/>
      <c r="BA2231" s="587">
        <f t="shared" si="488"/>
        <v>0</v>
      </c>
      <c r="BC2231" s="1215">
        <v>168</v>
      </c>
      <c r="BD2231" s="1216"/>
      <c r="BE2231" s="1217"/>
      <c r="BF2231" s="1218"/>
      <c r="BG2231" s="587">
        <f t="shared" si="489"/>
        <v>0</v>
      </c>
      <c r="BI2231" s="1215">
        <v>168</v>
      </c>
      <c r="BJ2231" s="1216"/>
      <c r="BK2231" s="1217"/>
      <c r="BL2231" s="1218"/>
      <c r="BM2231" s="587">
        <f t="shared" si="490"/>
        <v>0</v>
      </c>
      <c r="BO2231" s="1215">
        <v>168</v>
      </c>
      <c r="BP2231" s="1216"/>
      <c r="BQ2231" s="1217"/>
      <c r="BR2231" s="1218"/>
      <c r="BS2231" s="587">
        <f t="shared" si="491"/>
        <v>0</v>
      </c>
    </row>
    <row r="2232" spans="1:71" s="17" customFormat="1" ht="16.75" hidden="1" customHeight="1" outlineLevel="2">
      <c r="A2232" s="1215">
        <v>169</v>
      </c>
      <c r="B2232" s="1216"/>
      <c r="C2232" s="1217"/>
      <c r="D2232" s="1218"/>
      <c r="E2232" s="587">
        <f t="shared" si="480"/>
        <v>0</v>
      </c>
      <c r="G2232" s="1215">
        <v>169</v>
      </c>
      <c r="H2232" s="1216"/>
      <c r="I2232" s="1217"/>
      <c r="J2232" s="1218"/>
      <c r="K2232" s="587">
        <f t="shared" si="481"/>
        <v>0</v>
      </c>
      <c r="M2232" s="1215">
        <v>169</v>
      </c>
      <c r="N2232" s="1216"/>
      <c r="O2232" s="1217"/>
      <c r="P2232" s="1218"/>
      <c r="Q2232" s="587">
        <f t="shared" si="482"/>
        <v>0</v>
      </c>
      <c r="S2232" s="1215">
        <v>169</v>
      </c>
      <c r="T2232" s="1216"/>
      <c r="U2232" s="1217"/>
      <c r="V2232" s="1218"/>
      <c r="W2232" s="587">
        <f t="shared" si="483"/>
        <v>0</v>
      </c>
      <c r="Y2232" s="1215">
        <v>169</v>
      </c>
      <c r="Z2232" s="1216"/>
      <c r="AA2232" s="1217"/>
      <c r="AB2232" s="1218"/>
      <c r="AC2232" s="587">
        <f t="shared" si="484"/>
        <v>0</v>
      </c>
      <c r="AE2232" s="1215">
        <v>169</v>
      </c>
      <c r="AF2232" s="1216"/>
      <c r="AG2232" s="1217"/>
      <c r="AH2232" s="1218"/>
      <c r="AI2232" s="587">
        <f t="shared" si="485"/>
        <v>0</v>
      </c>
      <c r="AK2232" s="1215">
        <v>169</v>
      </c>
      <c r="AL2232" s="1216"/>
      <c r="AM2232" s="1217"/>
      <c r="AN2232" s="1218"/>
      <c r="AO2232" s="587">
        <f t="shared" si="486"/>
        <v>0</v>
      </c>
      <c r="AQ2232" s="1215">
        <v>169</v>
      </c>
      <c r="AR2232" s="1216"/>
      <c r="AS2232" s="1217"/>
      <c r="AT2232" s="1218"/>
      <c r="AU2232" s="587">
        <f t="shared" si="487"/>
        <v>0</v>
      </c>
      <c r="AW2232" s="1215">
        <v>169</v>
      </c>
      <c r="AX2232" s="1216"/>
      <c r="AY2232" s="1217"/>
      <c r="AZ2232" s="1218"/>
      <c r="BA2232" s="587">
        <f t="shared" si="488"/>
        <v>0</v>
      </c>
      <c r="BC2232" s="1215">
        <v>169</v>
      </c>
      <c r="BD2232" s="1216"/>
      <c r="BE2232" s="1217"/>
      <c r="BF2232" s="1218"/>
      <c r="BG2232" s="587">
        <f t="shared" si="489"/>
        <v>0</v>
      </c>
      <c r="BI2232" s="1215">
        <v>169</v>
      </c>
      <c r="BJ2232" s="1216"/>
      <c r="BK2232" s="1217"/>
      <c r="BL2232" s="1218"/>
      <c r="BM2232" s="587">
        <f t="shared" si="490"/>
        <v>0</v>
      </c>
      <c r="BO2232" s="1215">
        <v>169</v>
      </c>
      <c r="BP2232" s="1216"/>
      <c r="BQ2232" s="1217"/>
      <c r="BR2232" s="1218"/>
      <c r="BS2232" s="587">
        <f t="shared" si="491"/>
        <v>0</v>
      </c>
    </row>
    <row r="2233" spans="1:71" s="17" customFormat="1" ht="16.75" hidden="1" customHeight="1" outlineLevel="2">
      <c r="A2233" s="1215">
        <v>170</v>
      </c>
      <c r="B2233" s="1216"/>
      <c r="C2233" s="1217"/>
      <c r="D2233" s="1218"/>
      <c r="E2233" s="587">
        <f t="shared" si="480"/>
        <v>0</v>
      </c>
      <c r="G2233" s="1215">
        <v>170</v>
      </c>
      <c r="H2233" s="1216"/>
      <c r="I2233" s="1217"/>
      <c r="J2233" s="1218"/>
      <c r="K2233" s="587">
        <f t="shared" si="481"/>
        <v>0</v>
      </c>
      <c r="M2233" s="1215">
        <v>170</v>
      </c>
      <c r="N2233" s="1216"/>
      <c r="O2233" s="1217"/>
      <c r="P2233" s="1218"/>
      <c r="Q2233" s="587">
        <f t="shared" si="482"/>
        <v>0</v>
      </c>
      <c r="S2233" s="1215">
        <v>170</v>
      </c>
      <c r="T2233" s="1216"/>
      <c r="U2233" s="1217"/>
      <c r="V2233" s="1218"/>
      <c r="W2233" s="587">
        <f t="shared" si="483"/>
        <v>0</v>
      </c>
      <c r="Y2233" s="1215">
        <v>170</v>
      </c>
      <c r="Z2233" s="1216"/>
      <c r="AA2233" s="1217"/>
      <c r="AB2233" s="1218"/>
      <c r="AC2233" s="587">
        <f t="shared" si="484"/>
        <v>0</v>
      </c>
      <c r="AE2233" s="1215">
        <v>170</v>
      </c>
      <c r="AF2233" s="1216"/>
      <c r="AG2233" s="1217"/>
      <c r="AH2233" s="1218"/>
      <c r="AI2233" s="587">
        <f t="shared" si="485"/>
        <v>0</v>
      </c>
      <c r="AK2233" s="1215">
        <v>170</v>
      </c>
      <c r="AL2233" s="1216"/>
      <c r="AM2233" s="1217"/>
      <c r="AN2233" s="1218"/>
      <c r="AO2233" s="587">
        <f t="shared" si="486"/>
        <v>0</v>
      </c>
      <c r="AQ2233" s="1215">
        <v>170</v>
      </c>
      <c r="AR2233" s="1216"/>
      <c r="AS2233" s="1217"/>
      <c r="AT2233" s="1218"/>
      <c r="AU2233" s="587">
        <f t="shared" si="487"/>
        <v>0</v>
      </c>
      <c r="AW2233" s="1215">
        <v>170</v>
      </c>
      <c r="AX2233" s="1216"/>
      <c r="AY2233" s="1217"/>
      <c r="AZ2233" s="1218"/>
      <c r="BA2233" s="587">
        <f t="shared" si="488"/>
        <v>0</v>
      </c>
      <c r="BC2233" s="1215">
        <v>170</v>
      </c>
      <c r="BD2233" s="1216"/>
      <c r="BE2233" s="1217"/>
      <c r="BF2233" s="1218"/>
      <c r="BG2233" s="587">
        <f t="shared" si="489"/>
        <v>0</v>
      </c>
      <c r="BI2233" s="1215">
        <v>170</v>
      </c>
      <c r="BJ2233" s="1216"/>
      <c r="BK2233" s="1217"/>
      <c r="BL2233" s="1218"/>
      <c r="BM2233" s="587">
        <f t="shared" si="490"/>
        <v>0</v>
      </c>
      <c r="BO2233" s="1215">
        <v>170</v>
      </c>
      <c r="BP2233" s="1216"/>
      <c r="BQ2233" s="1217"/>
      <c r="BR2233" s="1218"/>
      <c r="BS2233" s="587">
        <f t="shared" si="491"/>
        <v>0</v>
      </c>
    </row>
    <row r="2234" spans="1:71" s="17" customFormat="1" ht="16.75" hidden="1" customHeight="1" outlineLevel="2">
      <c r="A2234" s="1215">
        <v>171</v>
      </c>
      <c r="B2234" s="1216"/>
      <c r="C2234" s="1217"/>
      <c r="D2234" s="1218"/>
      <c r="E2234" s="587">
        <f t="shared" si="480"/>
        <v>0</v>
      </c>
      <c r="G2234" s="1215">
        <v>171</v>
      </c>
      <c r="H2234" s="1216"/>
      <c r="I2234" s="1217"/>
      <c r="J2234" s="1218"/>
      <c r="K2234" s="587">
        <f t="shared" si="481"/>
        <v>0</v>
      </c>
      <c r="M2234" s="1215">
        <v>171</v>
      </c>
      <c r="N2234" s="1216"/>
      <c r="O2234" s="1217"/>
      <c r="P2234" s="1218"/>
      <c r="Q2234" s="587">
        <f t="shared" si="482"/>
        <v>0</v>
      </c>
      <c r="S2234" s="1215">
        <v>171</v>
      </c>
      <c r="T2234" s="1216"/>
      <c r="U2234" s="1217"/>
      <c r="V2234" s="1218"/>
      <c r="W2234" s="587">
        <f t="shared" si="483"/>
        <v>0</v>
      </c>
      <c r="Y2234" s="1215">
        <v>171</v>
      </c>
      <c r="Z2234" s="1216"/>
      <c r="AA2234" s="1217"/>
      <c r="AB2234" s="1218"/>
      <c r="AC2234" s="587">
        <f t="shared" si="484"/>
        <v>0</v>
      </c>
      <c r="AE2234" s="1215">
        <v>171</v>
      </c>
      <c r="AF2234" s="1216"/>
      <c r="AG2234" s="1217"/>
      <c r="AH2234" s="1218"/>
      <c r="AI2234" s="587">
        <f t="shared" si="485"/>
        <v>0</v>
      </c>
      <c r="AK2234" s="1215">
        <v>171</v>
      </c>
      <c r="AL2234" s="1216"/>
      <c r="AM2234" s="1217"/>
      <c r="AN2234" s="1218"/>
      <c r="AO2234" s="587">
        <f t="shared" si="486"/>
        <v>0</v>
      </c>
      <c r="AQ2234" s="1215">
        <v>171</v>
      </c>
      <c r="AR2234" s="1216"/>
      <c r="AS2234" s="1217"/>
      <c r="AT2234" s="1218"/>
      <c r="AU2234" s="587">
        <f t="shared" si="487"/>
        <v>0</v>
      </c>
      <c r="AW2234" s="1215">
        <v>171</v>
      </c>
      <c r="AX2234" s="1216"/>
      <c r="AY2234" s="1217"/>
      <c r="AZ2234" s="1218"/>
      <c r="BA2234" s="587">
        <f t="shared" si="488"/>
        <v>0</v>
      </c>
      <c r="BC2234" s="1215">
        <v>171</v>
      </c>
      <c r="BD2234" s="1216"/>
      <c r="BE2234" s="1217"/>
      <c r="BF2234" s="1218"/>
      <c r="BG2234" s="587">
        <f t="shared" si="489"/>
        <v>0</v>
      </c>
      <c r="BI2234" s="1215">
        <v>171</v>
      </c>
      <c r="BJ2234" s="1216"/>
      <c r="BK2234" s="1217"/>
      <c r="BL2234" s="1218"/>
      <c r="BM2234" s="587">
        <f t="shared" si="490"/>
        <v>0</v>
      </c>
      <c r="BO2234" s="1215">
        <v>171</v>
      </c>
      <c r="BP2234" s="1216"/>
      <c r="BQ2234" s="1217"/>
      <c r="BR2234" s="1218"/>
      <c r="BS2234" s="587">
        <f t="shared" si="491"/>
        <v>0</v>
      </c>
    </row>
    <row r="2235" spans="1:71" s="17" customFormat="1" ht="16.75" hidden="1" customHeight="1" outlineLevel="2">
      <c r="A2235" s="1215">
        <v>172</v>
      </c>
      <c r="B2235" s="1216"/>
      <c r="C2235" s="1217"/>
      <c r="D2235" s="1218"/>
      <c r="E2235" s="587">
        <f t="shared" si="480"/>
        <v>0</v>
      </c>
      <c r="G2235" s="1215">
        <v>172</v>
      </c>
      <c r="H2235" s="1216"/>
      <c r="I2235" s="1217"/>
      <c r="J2235" s="1218"/>
      <c r="K2235" s="587">
        <f t="shared" si="481"/>
        <v>0</v>
      </c>
      <c r="M2235" s="1215">
        <v>172</v>
      </c>
      <c r="N2235" s="1216"/>
      <c r="O2235" s="1217"/>
      <c r="P2235" s="1218"/>
      <c r="Q2235" s="587">
        <f t="shared" si="482"/>
        <v>0</v>
      </c>
      <c r="S2235" s="1215">
        <v>172</v>
      </c>
      <c r="T2235" s="1216"/>
      <c r="U2235" s="1217"/>
      <c r="V2235" s="1218"/>
      <c r="W2235" s="587">
        <f t="shared" si="483"/>
        <v>0</v>
      </c>
      <c r="Y2235" s="1215">
        <v>172</v>
      </c>
      <c r="Z2235" s="1216"/>
      <c r="AA2235" s="1217"/>
      <c r="AB2235" s="1218"/>
      <c r="AC2235" s="587">
        <f t="shared" si="484"/>
        <v>0</v>
      </c>
      <c r="AE2235" s="1215">
        <v>172</v>
      </c>
      <c r="AF2235" s="1216"/>
      <c r="AG2235" s="1217"/>
      <c r="AH2235" s="1218"/>
      <c r="AI2235" s="587">
        <f t="shared" si="485"/>
        <v>0</v>
      </c>
      <c r="AK2235" s="1215">
        <v>172</v>
      </c>
      <c r="AL2235" s="1216"/>
      <c r="AM2235" s="1217"/>
      <c r="AN2235" s="1218"/>
      <c r="AO2235" s="587">
        <f t="shared" si="486"/>
        <v>0</v>
      </c>
      <c r="AQ2235" s="1215">
        <v>172</v>
      </c>
      <c r="AR2235" s="1216"/>
      <c r="AS2235" s="1217"/>
      <c r="AT2235" s="1218"/>
      <c r="AU2235" s="587">
        <f t="shared" si="487"/>
        <v>0</v>
      </c>
      <c r="AW2235" s="1215">
        <v>172</v>
      </c>
      <c r="AX2235" s="1216"/>
      <c r="AY2235" s="1217"/>
      <c r="AZ2235" s="1218"/>
      <c r="BA2235" s="587">
        <f t="shared" si="488"/>
        <v>0</v>
      </c>
      <c r="BC2235" s="1215">
        <v>172</v>
      </c>
      <c r="BD2235" s="1216"/>
      <c r="BE2235" s="1217"/>
      <c r="BF2235" s="1218"/>
      <c r="BG2235" s="587">
        <f t="shared" si="489"/>
        <v>0</v>
      </c>
      <c r="BI2235" s="1215">
        <v>172</v>
      </c>
      <c r="BJ2235" s="1216"/>
      <c r="BK2235" s="1217"/>
      <c r="BL2235" s="1218"/>
      <c r="BM2235" s="587">
        <f t="shared" si="490"/>
        <v>0</v>
      </c>
      <c r="BO2235" s="1215">
        <v>172</v>
      </c>
      <c r="BP2235" s="1216"/>
      <c r="BQ2235" s="1217"/>
      <c r="BR2235" s="1218"/>
      <c r="BS2235" s="587">
        <f t="shared" si="491"/>
        <v>0</v>
      </c>
    </row>
    <row r="2236" spans="1:71" s="17" customFormat="1" ht="16.75" hidden="1" customHeight="1" outlineLevel="2">
      <c r="A2236" s="1215">
        <v>173</v>
      </c>
      <c r="B2236" s="1216"/>
      <c r="C2236" s="1217"/>
      <c r="D2236" s="1218"/>
      <c r="E2236" s="587">
        <f t="shared" si="480"/>
        <v>0</v>
      </c>
      <c r="G2236" s="1215">
        <v>173</v>
      </c>
      <c r="H2236" s="1216"/>
      <c r="I2236" s="1217"/>
      <c r="J2236" s="1218"/>
      <c r="K2236" s="587">
        <f t="shared" si="481"/>
        <v>0</v>
      </c>
      <c r="M2236" s="1215">
        <v>173</v>
      </c>
      <c r="N2236" s="1216"/>
      <c r="O2236" s="1217"/>
      <c r="P2236" s="1218"/>
      <c r="Q2236" s="587">
        <f t="shared" si="482"/>
        <v>0</v>
      </c>
      <c r="S2236" s="1215">
        <v>173</v>
      </c>
      <c r="T2236" s="1216"/>
      <c r="U2236" s="1217"/>
      <c r="V2236" s="1218"/>
      <c r="W2236" s="587">
        <f t="shared" si="483"/>
        <v>0</v>
      </c>
      <c r="Y2236" s="1215">
        <v>173</v>
      </c>
      <c r="Z2236" s="1216"/>
      <c r="AA2236" s="1217"/>
      <c r="AB2236" s="1218"/>
      <c r="AC2236" s="587">
        <f t="shared" si="484"/>
        <v>0</v>
      </c>
      <c r="AE2236" s="1215">
        <v>173</v>
      </c>
      <c r="AF2236" s="1216"/>
      <c r="AG2236" s="1217"/>
      <c r="AH2236" s="1218"/>
      <c r="AI2236" s="587">
        <f t="shared" si="485"/>
        <v>0</v>
      </c>
      <c r="AK2236" s="1215">
        <v>173</v>
      </c>
      <c r="AL2236" s="1216"/>
      <c r="AM2236" s="1217"/>
      <c r="AN2236" s="1218"/>
      <c r="AO2236" s="587">
        <f t="shared" si="486"/>
        <v>0</v>
      </c>
      <c r="AQ2236" s="1215">
        <v>173</v>
      </c>
      <c r="AR2236" s="1216"/>
      <c r="AS2236" s="1217"/>
      <c r="AT2236" s="1218"/>
      <c r="AU2236" s="587">
        <f t="shared" si="487"/>
        <v>0</v>
      </c>
      <c r="AW2236" s="1215">
        <v>173</v>
      </c>
      <c r="AX2236" s="1216"/>
      <c r="AY2236" s="1217"/>
      <c r="AZ2236" s="1218"/>
      <c r="BA2236" s="587">
        <f t="shared" si="488"/>
        <v>0</v>
      </c>
      <c r="BC2236" s="1215">
        <v>173</v>
      </c>
      <c r="BD2236" s="1216"/>
      <c r="BE2236" s="1217"/>
      <c r="BF2236" s="1218"/>
      <c r="BG2236" s="587">
        <f t="shared" si="489"/>
        <v>0</v>
      </c>
      <c r="BI2236" s="1215">
        <v>173</v>
      </c>
      <c r="BJ2236" s="1216"/>
      <c r="BK2236" s="1217"/>
      <c r="BL2236" s="1218"/>
      <c r="BM2236" s="587">
        <f t="shared" si="490"/>
        <v>0</v>
      </c>
      <c r="BO2236" s="1215">
        <v>173</v>
      </c>
      <c r="BP2236" s="1216"/>
      <c r="BQ2236" s="1217"/>
      <c r="BR2236" s="1218"/>
      <c r="BS2236" s="587">
        <f t="shared" si="491"/>
        <v>0</v>
      </c>
    </row>
    <row r="2237" spans="1:71" s="17" customFormat="1" ht="16.75" hidden="1" customHeight="1" outlineLevel="2">
      <c r="A2237" s="1215">
        <v>174</v>
      </c>
      <c r="B2237" s="1216"/>
      <c r="C2237" s="1217"/>
      <c r="D2237" s="1218"/>
      <c r="E2237" s="587">
        <f t="shared" si="480"/>
        <v>0</v>
      </c>
      <c r="G2237" s="1215">
        <v>174</v>
      </c>
      <c r="H2237" s="1216"/>
      <c r="I2237" s="1217"/>
      <c r="J2237" s="1218"/>
      <c r="K2237" s="587">
        <f t="shared" si="481"/>
        <v>0</v>
      </c>
      <c r="M2237" s="1215">
        <v>174</v>
      </c>
      <c r="N2237" s="1216"/>
      <c r="O2237" s="1217"/>
      <c r="P2237" s="1218"/>
      <c r="Q2237" s="587">
        <f t="shared" si="482"/>
        <v>0</v>
      </c>
      <c r="S2237" s="1215">
        <v>174</v>
      </c>
      <c r="T2237" s="1216"/>
      <c r="U2237" s="1217"/>
      <c r="V2237" s="1218"/>
      <c r="W2237" s="587">
        <f t="shared" si="483"/>
        <v>0</v>
      </c>
      <c r="Y2237" s="1215">
        <v>174</v>
      </c>
      <c r="Z2237" s="1216"/>
      <c r="AA2237" s="1217"/>
      <c r="AB2237" s="1218"/>
      <c r="AC2237" s="587">
        <f t="shared" si="484"/>
        <v>0</v>
      </c>
      <c r="AE2237" s="1215">
        <v>174</v>
      </c>
      <c r="AF2237" s="1216"/>
      <c r="AG2237" s="1217"/>
      <c r="AH2237" s="1218"/>
      <c r="AI2237" s="587">
        <f t="shared" si="485"/>
        <v>0</v>
      </c>
      <c r="AK2237" s="1215">
        <v>174</v>
      </c>
      <c r="AL2237" s="1216"/>
      <c r="AM2237" s="1217"/>
      <c r="AN2237" s="1218"/>
      <c r="AO2237" s="587">
        <f t="shared" si="486"/>
        <v>0</v>
      </c>
      <c r="AQ2237" s="1215">
        <v>174</v>
      </c>
      <c r="AR2237" s="1216"/>
      <c r="AS2237" s="1217"/>
      <c r="AT2237" s="1218"/>
      <c r="AU2237" s="587">
        <f t="shared" si="487"/>
        <v>0</v>
      </c>
      <c r="AW2237" s="1215">
        <v>174</v>
      </c>
      <c r="AX2237" s="1216"/>
      <c r="AY2237" s="1217"/>
      <c r="AZ2237" s="1218"/>
      <c r="BA2237" s="587">
        <f t="shared" si="488"/>
        <v>0</v>
      </c>
      <c r="BC2237" s="1215">
        <v>174</v>
      </c>
      <c r="BD2237" s="1216"/>
      <c r="BE2237" s="1217"/>
      <c r="BF2237" s="1218"/>
      <c r="BG2237" s="587">
        <f t="shared" si="489"/>
        <v>0</v>
      </c>
      <c r="BI2237" s="1215">
        <v>174</v>
      </c>
      <c r="BJ2237" s="1216"/>
      <c r="BK2237" s="1217"/>
      <c r="BL2237" s="1218"/>
      <c r="BM2237" s="587">
        <f t="shared" si="490"/>
        <v>0</v>
      </c>
      <c r="BO2237" s="1215">
        <v>174</v>
      </c>
      <c r="BP2237" s="1216"/>
      <c r="BQ2237" s="1217"/>
      <c r="BR2237" s="1218"/>
      <c r="BS2237" s="587">
        <f t="shared" si="491"/>
        <v>0</v>
      </c>
    </row>
    <row r="2238" spans="1:71" s="17" customFormat="1" ht="16.75" hidden="1" customHeight="1" outlineLevel="2">
      <c r="A2238" s="1215">
        <v>175</v>
      </c>
      <c r="B2238" s="1216"/>
      <c r="C2238" s="1217"/>
      <c r="D2238" s="1218"/>
      <c r="E2238" s="587">
        <f t="shared" si="480"/>
        <v>0</v>
      </c>
      <c r="G2238" s="1215">
        <v>175</v>
      </c>
      <c r="H2238" s="1216"/>
      <c r="I2238" s="1217"/>
      <c r="J2238" s="1218"/>
      <c r="K2238" s="587">
        <f t="shared" si="481"/>
        <v>0</v>
      </c>
      <c r="M2238" s="1215">
        <v>175</v>
      </c>
      <c r="N2238" s="1216"/>
      <c r="O2238" s="1217"/>
      <c r="P2238" s="1218"/>
      <c r="Q2238" s="587">
        <f t="shared" si="482"/>
        <v>0</v>
      </c>
      <c r="S2238" s="1215">
        <v>175</v>
      </c>
      <c r="T2238" s="1216"/>
      <c r="U2238" s="1217"/>
      <c r="V2238" s="1218"/>
      <c r="W2238" s="587">
        <f t="shared" si="483"/>
        <v>0</v>
      </c>
      <c r="Y2238" s="1215">
        <v>175</v>
      </c>
      <c r="Z2238" s="1216"/>
      <c r="AA2238" s="1217"/>
      <c r="AB2238" s="1218"/>
      <c r="AC2238" s="587">
        <f t="shared" si="484"/>
        <v>0</v>
      </c>
      <c r="AE2238" s="1215">
        <v>175</v>
      </c>
      <c r="AF2238" s="1216"/>
      <c r="AG2238" s="1217"/>
      <c r="AH2238" s="1218"/>
      <c r="AI2238" s="587">
        <f t="shared" si="485"/>
        <v>0</v>
      </c>
      <c r="AK2238" s="1215">
        <v>175</v>
      </c>
      <c r="AL2238" s="1216"/>
      <c r="AM2238" s="1217"/>
      <c r="AN2238" s="1218"/>
      <c r="AO2238" s="587">
        <f t="shared" si="486"/>
        <v>0</v>
      </c>
      <c r="AQ2238" s="1215">
        <v>175</v>
      </c>
      <c r="AR2238" s="1216"/>
      <c r="AS2238" s="1217"/>
      <c r="AT2238" s="1218"/>
      <c r="AU2238" s="587">
        <f t="shared" si="487"/>
        <v>0</v>
      </c>
      <c r="AW2238" s="1215">
        <v>175</v>
      </c>
      <c r="AX2238" s="1216"/>
      <c r="AY2238" s="1217"/>
      <c r="AZ2238" s="1218"/>
      <c r="BA2238" s="587">
        <f t="shared" si="488"/>
        <v>0</v>
      </c>
      <c r="BC2238" s="1215">
        <v>175</v>
      </c>
      <c r="BD2238" s="1216"/>
      <c r="BE2238" s="1217"/>
      <c r="BF2238" s="1218"/>
      <c r="BG2238" s="587">
        <f t="shared" si="489"/>
        <v>0</v>
      </c>
      <c r="BI2238" s="1215">
        <v>175</v>
      </c>
      <c r="BJ2238" s="1216"/>
      <c r="BK2238" s="1217"/>
      <c r="BL2238" s="1218"/>
      <c r="BM2238" s="587">
        <f t="shared" si="490"/>
        <v>0</v>
      </c>
      <c r="BO2238" s="1215">
        <v>175</v>
      </c>
      <c r="BP2238" s="1216"/>
      <c r="BQ2238" s="1217"/>
      <c r="BR2238" s="1218"/>
      <c r="BS2238" s="587">
        <f t="shared" si="491"/>
        <v>0</v>
      </c>
    </row>
    <row r="2239" spans="1:71" s="17" customFormat="1" ht="16.75" hidden="1" customHeight="1" outlineLevel="2">
      <c r="A2239" s="1215">
        <v>176</v>
      </c>
      <c r="B2239" s="1216"/>
      <c r="C2239" s="1217"/>
      <c r="D2239" s="1218"/>
      <c r="E2239" s="587">
        <f t="shared" si="480"/>
        <v>0</v>
      </c>
      <c r="G2239" s="1215">
        <v>176</v>
      </c>
      <c r="H2239" s="1216"/>
      <c r="I2239" s="1217"/>
      <c r="J2239" s="1218"/>
      <c r="K2239" s="587">
        <f t="shared" si="481"/>
        <v>0</v>
      </c>
      <c r="M2239" s="1215">
        <v>176</v>
      </c>
      <c r="N2239" s="1216"/>
      <c r="O2239" s="1217"/>
      <c r="P2239" s="1218"/>
      <c r="Q2239" s="587">
        <f t="shared" si="482"/>
        <v>0</v>
      </c>
      <c r="S2239" s="1215">
        <v>176</v>
      </c>
      <c r="T2239" s="1216"/>
      <c r="U2239" s="1217"/>
      <c r="V2239" s="1218"/>
      <c r="W2239" s="587">
        <f t="shared" si="483"/>
        <v>0</v>
      </c>
      <c r="Y2239" s="1215">
        <v>176</v>
      </c>
      <c r="Z2239" s="1216"/>
      <c r="AA2239" s="1217"/>
      <c r="AB2239" s="1218"/>
      <c r="AC2239" s="587">
        <f t="shared" si="484"/>
        <v>0</v>
      </c>
      <c r="AE2239" s="1215">
        <v>176</v>
      </c>
      <c r="AF2239" s="1216"/>
      <c r="AG2239" s="1217"/>
      <c r="AH2239" s="1218"/>
      <c r="AI2239" s="587">
        <f t="shared" si="485"/>
        <v>0</v>
      </c>
      <c r="AK2239" s="1215">
        <v>176</v>
      </c>
      <c r="AL2239" s="1216"/>
      <c r="AM2239" s="1217"/>
      <c r="AN2239" s="1218"/>
      <c r="AO2239" s="587">
        <f t="shared" si="486"/>
        <v>0</v>
      </c>
      <c r="AQ2239" s="1215">
        <v>176</v>
      </c>
      <c r="AR2239" s="1216"/>
      <c r="AS2239" s="1217"/>
      <c r="AT2239" s="1218"/>
      <c r="AU2239" s="587">
        <f t="shared" si="487"/>
        <v>0</v>
      </c>
      <c r="AW2239" s="1215">
        <v>176</v>
      </c>
      <c r="AX2239" s="1216"/>
      <c r="AY2239" s="1217"/>
      <c r="AZ2239" s="1218"/>
      <c r="BA2239" s="587">
        <f t="shared" si="488"/>
        <v>0</v>
      </c>
      <c r="BC2239" s="1215">
        <v>176</v>
      </c>
      <c r="BD2239" s="1216"/>
      <c r="BE2239" s="1217"/>
      <c r="BF2239" s="1218"/>
      <c r="BG2239" s="587">
        <f t="shared" si="489"/>
        <v>0</v>
      </c>
      <c r="BI2239" s="1215">
        <v>176</v>
      </c>
      <c r="BJ2239" s="1216"/>
      <c r="BK2239" s="1217"/>
      <c r="BL2239" s="1218"/>
      <c r="BM2239" s="587">
        <f t="shared" si="490"/>
        <v>0</v>
      </c>
      <c r="BO2239" s="1215">
        <v>176</v>
      </c>
      <c r="BP2239" s="1216"/>
      <c r="BQ2239" s="1217"/>
      <c r="BR2239" s="1218"/>
      <c r="BS2239" s="587">
        <f t="shared" si="491"/>
        <v>0</v>
      </c>
    </row>
    <row r="2240" spans="1:71" s="17" customFormat="1" ht="16.75" hidden="1" customHeight="1" outlineLevel="2">
      <c r="A2240" s="1215">
        <v>177</v>
      </c>
      <c r="B2240" s="1216"/>
      <c r="C2240" s="1217"/>
      <c r="D2240" s="1218"/>
      <c r="E2240" s="587">
        <f t="shared" si="480"/>
        <v>0</v>
      </c>
      <c r="G2240" s="1215">
        <v>177</v>
      </c>
      <c r="H2240" s="1216"/>
      <c r="I2240" s="1217"/>
      <c r="J2240" s="1218"/>
      <c r="K2240" s="587">
        <f t="shared" si="481"/>
        <v>0</v>
      </c>
      <c r="M2240" s="1215">
        <v>177</v>
      </c>
      <c r="N2240" s="1216"/>
      <c r="O2240" s="1217"/>
      <c r="P2240" s="1218"/>
      <c r="Q2240" s="587">
        <f t="shared" si="482"/>
        <v>0</v>
      </c>
      <c r="S2240" s="1215">
        <v>177</v>
      </c>
      <c r="T2240" s="1216"/>
      <c r="U2240" s="1217"/>
      <c r="V2240" s="1218"/>
      <c r="W2240" s="587">
        <f t="shared" si="483"/>
        <v>0</v>
      </c>
      <c r="Y2240" s="1215">
        <v>177</v>
      </c>
      <c r="Z2240" s="1216"/>
      <c r="AA2240" s="1217"/>
      <c r="AB2240" s="1218"/>
      <c r="AC2240" s="587">
        <f t="shared" si="484"/>
        <v>0</v>
      </c>
      <c r="AE2240" s="1215">
        <v>177</v>
      </c>
      <c r="AF2240" s="1216"/>
      <c r="AG2240" s="1217"/>
      <c r="AH2240" s="1218"/>
      <c r="AI2240" s="587">
        <f t="shared" si="485"/>
        <v>0</v>
      </c>
      <c r="AK2240" s="1215">
        <v>177</v>
      </c>
      <c r="AL2240" s="1216"/>
      <c r="AM2240" s="1217"/>
      <c r="AN2240" s="1218"/>
      <c r="AO2240" s="587">
        <f t="shared" si="486"/>
        <v>0</v>
      </c>
      <c r="AQ2240" s="1215">
        <v>177</v>
      </c>
      <c r="AR2240" s="1216"/>
      <c r="AS2240" s="1217"/>
      <c r="AT2240" s="1218"/>
      <c r="AU2240" s="587">
        <f t="shared" si="487"/>
        <v>0</v>
      </c>
      <c r="AW2240" s="1215">
        <v>177</v>
      </c>
      <c r="AX2240" s="1216"/>
      <c r="AY2240" s="1217"/>
      <c r="AZ2240" s="1218"/>
      <c r="BA2240" s="587">
        <f t="shared" si="488"/>
        <v>0</v>
      </c>
      <c r="BC2240" s="1215">
        <v>177</v>
      </c>
      <c r="BD2240" s="1216"/>
      <c r="BE2240" s="1217"/>
      <c r="BF2240" s="1218"/>
      <c r="BG2240" s="587">
        <f t="shared" si="489"/>
        <v>0</v>
      </c>
      <c r="BI2240" s="1215">
        <v>177</v>
      </c>
      <c r="BJ2240" s="1216"/>
      <c r="BK2240" s="1217"/>
      <c r="BL2240" s="1218"/>
      <c r="BM2240" s="587">
        <f t="shared" si="490"/>
        <v>0</v>
      </c>
      <c r="BO2240" s="1215">
        <v>177</v>
      </c>
      <c r="BP2240" s="1216"/>
      <c r="BQ2240" s="1217"/>
      <c r="BR2240" s="1218"/>
      <c r="BS2240" s="587">
        <f t="shared" si="491"/>
        <v>0</v>
      </c>
    </row>
    <row r="2241" spans="1:71" s="17" customFormat="1" ht="16.75" hidden="1" customHeight="1" outlineLevel="2">
      <c r="A2241" s="1215">
        <v>178</v>
      </c>
      <c r="B2241" s="1216"/>
      <c r="C2241" s="1217"/>
      <c r="D2241" s="1218"/>
      <c r="E2241" s="587">
        <f t="shared" si="480"/>
        <v>0</v>
      </c>
      <c r="G2241" s="1215">
        <v>178</v>
      </c>
      <c r="H2241" s="1216"/>
      <c r="I2241" s="1217"/>
      <c r="J2241" s="1218"/>
      <c r="K2241" s="587">
        <f t="shared" si="481"/>
        <v>0</v>
      </c>
      <c r="M2241" s="1215">
        <v>178</v>
      </c>
      <c r="N2241" s="1216"/>
      <c r="O2241" s="1217"/>
      <c r="P2241" s="1218"/>
      <c r="Q2241" s="587">
        <f t="shared" si="482"/>
        <v>0</v>
      </c>
      <c r="S2241" s="1215">
        <v>178</v>
      </c>
      <c r="T2241" s="1216"/>
      <c r="U2241" s="1217"/>
      <c r="V2241" s="1218"/>
      <c r="W2241" s="587">
        <f t="shared" si="483"/>
        <v>0</v>
      </c>
      <c r="Y2241" s="1215">
        <v>178</v>
      </c>
      <c r="Z2241" s="1216"/>
      <c r="AA2241" s="1217"/>
      <c r="AB2241" s="1218"/>
      <c r="AC2241" s="587">
        <f t="shared" si="484"/>
        <v>0</v>
      </c>
      <c r="AE2241" s="1215">
        <v>178</v>
      </c>
      <c r="AF2241" s="1216"/>
      <c r="AG2241" s="1217"/>
      <c r="AH2241" s="1218"/>
      <c r="AI2241" s="587">
        <f t="shared" si="485"/>
        <v>0</v>
      </c>
      <c r="AK2241" s="1215">
        <v>178</v>
      </c>
      <c r="AL2241" s="1216"/>
      <c r="AM2241" s="1217"/>
      <c r="AN2241" s="1218"/>
      <c r="AO2241" s="587">
        <f t="shared" si="486"/>
        <v>0</v>
      </c>
      <c r="AQ2241" s="1215">
        <v>178</v>
      </c>
      <c r="AR2241" s="1216"/>
      <c r="AS2241" s="1217"/>
      <c r="AT2241" s="1218"/>
      <c r="AU2241" s="587">
        <f t="shared" si="487"/>
        <v>0</v>
      </c>
      <c r="AW2241" s="1215">
        <v>178</v>
      </c>
      <c r="AX2241" s="1216"/>
      <c r="AY2241" s="1217"/>
      <c r="AZ2241" s="1218"/>
      <c r="BA2241" s="587">
        <f t="shared" si="488"/>
        <v>0</v>
      </c>
      <c r="BC2241" s="1215">
        <v>178</v>
      </c>
      <c r="BD2241" s="1216"/>
      <c r="BE2241" s="1217"/>
      <c r="BF2241" s="1218"/>
      <c r="BG2241" s="587">
        <f t="shared" si="489"/>
        <v>0</v>
      </c>
      <c r="BI2241" s="1215">
        <v>178</v>
      </c>
      <c r="BJ2241" s="1216"/>
      <c r="BK2241" s="1217"/>
      <c r="BL2241" s="1218"/>
      <c r="BM2241" s="587">
        <f t="shared" si="490"/>
        <v>0</v>
      </c>
      <c r="BO2241" s="1215">
        <v>178</v>
      </c>
      <c r="BP2241" s="1216"/>
      <c r="BQ2241" s="1217"/>
      <c r="BR2241" s="1218"/>
      <c r="BS2241" s="587">
        <f t="shared" si="491"/>
        <v>0</v>
      </c>
    </row>
    <row r="2242" spans="1:71" s="17" customFormat="1" ht="16.75" hidden="1" customHeight="1" outlineLevel="2">
      <c r="A2242" s="1215">
        <v>179</v>
      </c>
      <c r="B2242" s="1216"/>
      <c r="C2242" s="1217"/>
      <c r="D2242" s="1218"/>
      <c r="E2242" s="587">
        <f t="shared" si="480"/>
        <v>0</v>
      </c>
      <c r="G2242" s="1215">
        <v>179</v>
      </c>
      <c r="H2242" s="1216"/>
      <c r="I2242" s="1217"/>
      <c r="J2242" s="1218"/>
      <c r="K2242" s="587">
        <f t="shared" si="481"/>
        <v>0</v>
      </c>
      <c r="M2242" s="1215">
        <v>179</v>
      </c>
      <c r="N2242" s="1216"/>
      <c r="O2242" s="1217"/>
      <c r="P2242" s="1218"/>
      <c r="Q2242" s="587">
        <f t="shared" si="482"/>
        <v>0</v>
      </c>
      <c r="S2242" s="1215">
        <v>179</v>
      </c>
      <c r="T2242" s="1216"/>
      <c r="U2242" s="1217"/>
      <c r="V2242" s="1218"/>
      <c r="W2242" s="587">
        <f t="shared" si="483"/>
        <v>0</v>
      </c>
      <c r="Y2242" s="1215">
        <v>179</v>
      </c>
      <c r="Z2242" s="1216"/>
      <c r="AA2242" s="1217"/>
      <c r="AB2242" s="1218"/>
      <c r="AC2242" s="587">
        <f t="shared" si="484"/>
        <v>0</v>
      </c>
      <c r="AE2242" s="1215">
        <v>179</v>
      </c>
      <c r="AF2242" s="1216"/>
      <c r="AG2242" s="1217"/>
      <c r="AH2242" s="1218"/>
      <c r="AI2242" s="587">
        <f t="shared" si="485"/>
        <v>0</v>
      </c>
      <c r="AK2242" s="1215">
        <v>179</v>
      </c>
      <c r="AL2242" s="1216"/>
      <c r="AM2242" s="1217"/>
      <c r="AN2242" s="1218"/>
      <c r="AO2242" s="587">
        <f t="shared" si="486"/>
        <v>0</v>
      </c>
      <c r="AQ2242" s="1215">
        <v>179</v>
      </c>
      <c r="AR2242" s="1216"/>
      <c r="AS2242" s="1217"/>
      <c r="AT2242" s="1218"/>
      <c r="AU2242" s="587">
        <f t="shared" si="487"/>
        <v>0</v>
      </c>
      <c r="AW2242" s="1215">
        <v>179</v>
      </c>
      <c r="AX2242" s="1216"/>
      <c r="AY2242" s="1217"/>
      <c r="AZ2242" s="1218"/>
      <c r="BA2242" s="587">
        <f t="shared" si="488"/>
        <v>0</v>
      </c>
      <c r="BC2242" s="1215">
        <v>179</v>
      </c>
      <c r="BD2242" s="1216"/>
      <c r="BE2242" s="1217"/>
      <c r="BF2242" s="1218"/>
      <c r="BG2242" s="587">
        <f t="shared" si="489"/>
        <v>0</v>
      </c>
      <c r="BI2242" s="1215">
        <v>179</v>
      </c>
      <c r="BJ2242" s="1216"/>
      <c r="BK2242" s="1217"/>
      <c r="BL2242" s="1218"/>
      <c r="BM2242" s="587">
        <f t="shared" si="490"/>
        <v>0</v>
      </c>
      <c r="BO2242" s="1215">
        <v>179</v>
      </c>
      <c r="BP2242" s="1216"/>
      <c r="BQ2242" s="1217"/>
      <c r="BR2242" s="1218"/>
      <c r="BS2242" s="587">
        <f t="shared" si="491"/>
        <v>0</v>
      </c>
    </row>
    <row r="2243" spans="1:71" s="17" customFormat="1" ht="16.75" hidden="1" customHeight="1" outlineLevel="2">
      <c r="A2243" s="1215">
        <v>180</v>
      </c>
      <c r="B2243" s="1216"/>
      <c r="C2243" s="1217"/>
      <c r="D2243" s="1218"/>
      <c r="E2243" s="587">
        <f t="shared" si="480"/>
        <v>0</v>
      </c>
      <c r="G2243" s="1215">
        <v>180</v>
      </c>
      <c r="H2243" s="1216"/>
      <c r="I2243" s="1217"/>
      <c r="J2243" s="1218"/>
      <c r="K2243" s="587">
        <f t="shared" si="481"/>
        <v>0</v>
      </c>
      <c r="M2243" s="1215">
        <v>180</v>
      </c>
      <c r="N2243" s="1216"/>
      <c r="O2243" s="1217"/>
      <c r="P2243" s="1218"/>
      <c r="Q2243" s="587">
        <f t="shared" si="482"/>
        <v>0</v>
      </c>
      <c r="S2243" s="1215">
        <v>180</v>
      </c>
      <c r="T2243" s="1216"/>
      <c r="U2243" s="1217"/>
      <c r="V2243" s="1218"/>
      <c r="W2243" s="587">
        <f t="shared" si="483"/>
        <v>0</v>
      </c>
      <c r="Y2243" s="1215">
        <v>180</v>
      </c>
      <c r="Z2243" s="1216"/>
      <c r="AA2243" s="1217"/>
      <c r="AB2243" s="1218"/>
      <c r="AC2243" s="587">
        <f t="shared" si="484"/>
        <v>0</v>
      </c>
      <c r="AE2243" s="1215">
        <v>180</v>
      </c>
      <c r="AF2243" s="1216"/>
      <c r="AG2243" s="1217"/>
      <c r="AH2243" s="1218"/>
      <c r="AI2243" s="587">
        <f t="shared" si="485"/>
        <v>0</v>
      </c>
      <c r="AK2243" s="1215">
        <v>180</v>
      </c>
      <c r="AL2243" s="1216"/>
      <c r="AM2243" s="1217"/>
      <c r="AN2243" s="1218"/>
      <c r="AO2243" s="587">
        <f t="shared" si="486"/>
        <v>0</v>
      </c>
      <c r="AQ2243" s="1215">
        <v>180</v>
      </c>
      <c r="AR2243" s="1216"/>
      <c r="AS2243" s="1217"/>
      <c r="AT2243" s="1218"/>
      <c r="AU2243" s="587">
        <f t="shared" si="487"/>
        <v>0</v>
      </c>
      <c r="AW2243" s="1215">
        <v>180</v>
      </c>
      <c r="AX2243" s="1216"/>
      <c r="AY2243" s="1217"/>
      <c r="AZ2243" s="1218"/>
      <c r="BA2243" s="587">
        <f t="shared" si="488"/>
        <v>0</v>
      </c>
      <c r="BC2243" s="1215">
        <v>180</v>
      </c>
      <c r="BD2243" s="1216"/>
      <c r="BE2243" s="1217"/>
      <c r="BF2243" s="1218"/>
      <c r="BG2243" s="587">
        <f t="shared" si="489"/>
        <v>0</v>
      </c>
      <c r="BI2243" s="1215">
        <v>180</v>
      </c>
      <c r="BJ2243" s="1216"/>
      <c r="BK2243" s="1217"/>
      <c r="BL2243" s="1218"/>
      <c r="BM2243" s="587">
        <f t="shared" si="490"/>
        <v>0</v>
      </c>
      <c r="BO2243" s="1215">
        <v>180</v>
      </c>
      <c r="BP2243" s="1216"/>
      <c r="BQ2243" s="1217"/>
      <c r="BR2243" s="1218"/>
      <c r="BS2243" s="587">
        <f t="shared" si="491"/>
        <v>0</v>
      </c>
    </row>
    <row r="2244" spans="1:71" s="17" customFormat="1" ht="16.75" hidden="1" customHeight="1" outlineLevel="2">
      <c r="A2244" s="1215">
        <v>181</v>
      </c>
      <c r="B2244" s="1216"/>
      <c r="C2244" s="1217"/>
      <c r="D2244" s="1218"/>
      <c r="E2244" s="587">
        <f t="shared" si="480"/>
        <v>0</v>
      </c>
      <c r="G2244" s="1215">
        <v>181</v>
      </c>
      <c r="H2244" s="1216"/>
      <c r="I2244" s="1217"/>
      <c r="J2244" s="1218"/>
      <c r="K2244" s="587">
        <f t="shared" si="481"/>
        <v>0</v>
      </c>
      <c r="M2244" s="1215">
        <v>181</v>
      </c>
      <c r="N2244" s="1216"/>
      <c r="O2244" s="1217"/>
      <c r="P2244" s="1218"/>
      <c r="Q2244" s="587">
        <f t="shared" si="482"/>
        <v>0</v>
      </c>
      <c r="S2244" s="1215">
        <v>181</v>
      </c>
      <c r="T2244" s="1216"/>
      <c r="U2244" s="1217"/>
      <c r="V2244" s="1218"/>
      <c r="W2244" s="587">
        <f t="shared" si="483"/>
        <v>0</v>
      </c>
      <c r="Y2244" s="1215">
        <v>181</v>
      </c>
      <c r="Z2244" s="1216"/>
      <c r="AA2244" s="1217"/>
      <c r="AB2244" s="1218"/>
      <c r="AC2244" s="587">
        <f t="shared" si="484"/>
        <v>0</v>
      </c>
      <c r="AE2244" s="1215">
        <v>181</v>
      </c>
      <c r="AF2244" s="1216"/>
      <c r="AG2244" s="1217"/>
      <c r="AH2244" s="1218"/>
      <c r="AI2244" s="587">
        <f t="shared" si="485"/>
        <v>0</v>
      </c>
      <c r="AK2244" s="1215">
        <v>181</v>
      </c>
      <c r="AL2244" s="1216"/>
      <c r="AM2244" s="1217"/>
      <c r="AN2244" s="1218"/>
      <c r="AO2244" s="587">
        <f t="shared" si="486"/>
        <v>0</v>
      </c>
      <c r="AQ2244" s="1215">
        <v>181</v>
      </c>
      <c r="AR2244" s="1216"/>
      <c r="AS2244" s="1217"/>
      <c r="AT2244" s="1218"/>
      <c r="AU2244" s="587">
        <f t="shared" si="487"/>
        <v>0</v>
      </c>
      <c r="AW2244" s="1215">
        <v>181</v>
      </c>
      <c r="AX2244" s="1216"/>
      <c r="AY2244" s="1217"/>
      <c r="AZ2244" s="1218"/>
      <c r="BA2244" s="587">
        <f t="shared" si="488"/>
        <v>0</v>
      </c>
      <c r="BC2244" s="1215">
        <v>181</v>
      </c>
      <c r="BD2244" s="1216"/>
      <c r="BE2244" s="1217"/>
      <c r="BF2244" s="1218"/>
      <c r="BG2244" s="587">
        <f t="shared" si="489"/>
        <v>0</v>
      </c>
      <c r="BI2244" s="1215">
        <v>181</v>
      </c>
      <c r="BJ2244" s="1216"/>
      <c r="BK2244" s="1217"/>
      <c r="BL2244" s="1218"/>
      <c r="BM2244" s="587">
        <f t="shared" si="490"/>
        <v>0</v>
      </c>
      <c r="BO2244" s="1215">
        <v>181</v>
      </c>
      <c r="BP2244" s="1216"/>
      <c r="BQ2244" s="1217"/>
      <c r="BR2244" s="1218"/>
      <c r="BS2244" s="587">
        <f t="shared" si="491"/>
        <v>0</v>
      </c>
    </row>
    <row r="2245" spans="1:71" s="17" customFormat="1" ht="16.75" hidden="1" customHeight="1" outlineLevel="2">
      <c r="A2245" s="1215">
        <v>182</v>
      </c>
      <c r="B2245" s="1216"/>
      <c r="C2245" s="1217"/>
      <c r="D2245" s="1218"/>
      <c r="E2245" s="587">
        <f t="shared" si="480"/>
        <v>0</v>
      </c>
      <c r="G2245" s="1215">
        <v>182</v>
      </c>
      <c r="H2245" s="1216"/>
      <c r="I2245" s="1217"/>
      <c r="J2245" s="1218"/>
      <c r="K2245" s="587">
        <f t="shared" si="481"/>
        <v>0</v>
      </c>
      <c r="M2245" s="1215">
        <v>182</v>
      </c>
      <c r="N2245" s="1216"/>
      <c r="O2245" s="1217"/>
      <c r="P2245" s="1218"/>
      <c r="Q2245" s="587">
        <f t="shared" si="482"/>
        <v>0</v>
      </c>
      <c r="S2245" s="1215">
        <v>182</v>
      </c>
      <c r="T2245" s="1216"/>
      <c r="U2245" s="1217"/>
      <c r="V2245" s="1218"/>
      <c r="W2245" s="587">
        <f t="shared" si="483"/>
        <v>0</v>
      </c>
      <c r="Y2245" s="1215">
        <v>182</v>
      </c>
      <c r="Z2245" s="1216"/>
      <c r="AA2245" s="1217"/>
      <c r="AB2245" s="1218"/>
      <c r="AC2245" s="587">
        <f t="shared" si="484"/>
        <v>0</v>
      </c>
      <c r="AE2245" s="1215">
        <v>182</v>
      </c>
      <c r="AF2245" s="1216"/>
      <c r="AG2245" s="1217"/>
      <c r="AH2245" s="1218"/>
      <c r="AI2245" s="587">
        <f t="shared" si="485"/>
        <v>0</v>
      </c>
      <c r="AK2245" s="1215">
        <v>182</v>
      </c>
      <c r="AL2245" s="1216"/>
      <c r="AM2245" s="1217"/>
      <c r="AN2245" s="1218"/>
      <c r="AO2245" s="587">
        <f t="shared" si="486"/>
        <v>0</v>
      </c>
      <c r="AQ2245" s="1215">
        <v>182</v>
      </c>
      <c r="AR2245" s="1216"/>
      <c r="AS2245" s="1217"/>
      <c r="AT2245" s="1218"/>
      <c r="AU2245" s="587">
        <f t="shared" si="487"/>
        <v>0</v>
      </c>
      <c r="AW2245" s="1215">
        <v>182</v>
      </c>
      <c r="AX2245" s="1216"/>
      <c r="AY2245" s="1217"/>
      <c r="AZ2245" s="1218"/>
      <c r="BA2245" s="587">
        <f t="shared" si="488"/>
        <v>0</v>
      </c>
      <c r="BC2245" s="1215">
        <v>182</v>
      </c>
      <c r="BD2245" s="1216"/>
      <c r="BE2245" s="1217"/>
      <c r="BF2245" s="1218"/>
      <c r="BG2245" s="587">
        <f t="shared" si="489"/>
        <v>0</v>
      </c>
      <c r="BI2245" s="1215">
        <v>182</v>
      </c>
      <c r="BJ2245" s="1216"/>
      <c r="BK2245" s="1217"/>
      <c r="BL2245" s="1218"/>
      <c r="BM2245" s="587">
        <f t="shared" si="490"/>
        <v>0</v>
      </c>
      <c r="BO2245" s="1215">
        <v>182</v>
      </c>
      <c r="BP2245" s="1216"/>
      <c r="BQ2245" s="1217"/>
      <c r="BR2245" s="1218"/>
      <c r="BS2245" s="587">
        <f t="shared" si="491"/>
        <v>0</v>
      </c>
    </row>
    <row r="2246" spans="1:71" s="17" customFormat="1" ht="16.75" hidden="1" customHeight="1" outlineLevel="2">
      <c r="A2246" s="1215">
        <v>183</v>
      </c>
      <c r="B2246" s="1216"/>
      <c r="C2246" s="1217"/>
      <c r="D2246" s="1218"/>
      <c r="E2246" s="587">
        <f t="shared" si="480"/>
        <v>0</v>
      </c>
      <c r="G2246" s="1215">
        <v>183</v>
      </c>
      <c r="H2246" s="1216"/>
      <c r="I2246" s="1217"/>
      <c r="J2246" s="1218"/>
      <c r="K2246" s="587">
        <f t="shared" si="481"/>
        <v>0</v>
      </c>
      <c r="M2246" s="1215">
        <v>183</v>
      </c>
      <c r="N2246" s="1216"/>
      <c r="O2246" s="1217"/>
      <c r="P2246" s="1218"/>
      <c r="Q2246" s="587">
        <f t="shared" si="482"/>
        <v>0</v>
      </c>
      <c r="S2246" s="1215">
        <v>183</v>
      </c>
      <c r="T2246" s="1216"/>
      <c r="U2246" s="1217"/>
      <c r="V2246" s="1218"/>
      <c r="W2246" s="587">
        <f t="shared" si="483"/>
        <v>0</v>
      </c>
      <c r="Y2246" s="1215">
        <v>183</v>
      </c>
      <c r="Z2246" s="1216"/>
      <c r="AA2246" s="1217"/>
      <c r="AB2246" s="1218"/>
      <c r="AC2246" s="587">
        <f t="shared" si="484"/>
        <v>0</v>
      </c>
      <c r="AE2246" s="1215">
        <v>183</v>
      </c>
      <c r="AF2246" s="1216"/>
      <c r="AG2246" s="1217"/>
      <c r="AH2246" s="1218"/>
      <c r="AI2246" s="587">
        <f t="shared" si="485"/>
        <v>0</v>
      </c>
      <c r="AK2246" s="1215">
        <v>183</v>
      </c>
      <c r="AL2246" s="1216"/>
      <c r="AM2246" s="1217"/>
      <c r="AN2246" s="1218"/>
      <c r="AO2246" s="587">
        <f t="shared" si="486"/>
        <v>0</v>
      </c>
      <c r="AQ2246" s="1215">
        <v>183</v>
      </c>
      <c r="AR2246" s="1216"/>
      <c r="AS2246" s="1217"/>
      <c r="AT2246" s="1218"/>
      <c r="AU2246" s="587">
        <f t="shared" si="487"/>
        <v>0</v>
      </c>
      <c r="AW2246" s="1215">
        <v>183</v>
      </c>
      <c r="AX2246" s="1216"/>
      <c r="AY2246" s="1217"/>
      <c r="AZ2246" s="1218"/>
      <c r="BA2246" s="587">
        <f t="shared" si="488"/>
        <v>0</v>
      </c>
      <c r="BC2246" s="1215">
        <v>183</v>
      </c>
      <c r="BD2246" s="1216"/>
      <c r="BE2246" s="1217"/>
      <c r="BF2246" s="1218"/>
      <c r="BG2246" s="587">
        <f t="shared" si="489"/>
        <v>0</v>
      </c>
      <c r="BI2246" s="1215">
        <v>183</v>
      </c>
      <c r="BJ2246" s="1216"/>
      <c r="BK2246" s="1217"/>
      <c r="BL2246" s="1218"/>
      <c r="BM2246" s="587">
        <f t="shared" si="490"/>
        <v>0</v>
      </c>
      <c r="BO2246" s="1215">
        <v>183</v>
      </c>
      <c r="BP2246" s="1216"/>
      <c r="BQ2246" s="1217"/>
      <c r="BR2246" s="1218"/>
      <c r="BS2246" s="587">
        <f t="shared" si="491"/>
        <v>0</v>
      </c>
    </row>
    <row r="2247" spans="1:71" s="17" customFormat="1" ht="16.75" hidden="1" customHeight="1" outlineLevel="2">
      <c r="A2247" s="1215">
        <v>184</v>
      </c>
      <c r="B2247" s="1216"/>
      <c r="C2247" s="1217"/>
      <c r="D2247" s="1218"/>
      <c r="E2247" s="587">
        <f t="shared" si="480"/>
        <v>0</v>
      </c>
      <c r="G2247" s="1215">
        <v>184</v>
      </c>
      <c r="H2247" s="1216"/>
      <c r="I2247" s="1217"/>
      <c r="J2247" s="1218"/>
      <c r="K2247" s="587">
        <f t="shared" si="481"/>
        <v>0</v>
      </c>
      <c r="M2247" s="1215">
        <v>184</v>
      </c>
      <c r="N2247" s="1216"/>
      <c r="O2247" s="1217"/>
      <c r="P2247" s="1218"/>
      <c r="Q2247" s="587">
        <f t="shared" si="482"/>
        <v>0</v>
      </c>
      <c r="S2247" s="1215">
        <v>184</v>
      </c>
      <c r="T2247" s="1216"/>
      <c r="U2247" s="1217"/>
      <c r="V2247" s="1218"/>
      <c r="W2247" s="587">
        <f t="shared" si="483"/>
        <v>0</v>
      </c>
      <c r="Y2247" s="1215">
        <v>184</v>
      </c>
      <c r="Z2247" s="1216"/>
      <c r="AA2247" s="1217"/>
      <c r="AB2247" s="1218"/>
      <c r="AC2247" s="587">
        <f t="shared" si="484"/>
        <v>0</v>
      </c>
      <c r="AE2247" s="1215">
        <v>184</v>
      </c>
      <c r="AF2247" s="1216"/>
      <c r="AG2247" s="1217"/>
      <c r="AH2247" s="1218"/>
      <c r="AI2247" s="587">
        <f t="shared" si="485"/>
        <v>0</v>
      </c>
      <c r="AK2247" s="1215">
        <v>184</v>
      </c>
      <c r="AL2247" s="1216"/>
      <c r="AM2247" s="1217"/>
      <c r="AN2247" s="1218"/>
      <c r="AO2247" s="587">
        <f t="shared" si="486"/>
        <v>0</v>
      </c>
      <c r="AQ2247" s="1215">
        <v>184</v>
      </c>
      <c r="AR2247" s="1216"/>
      <c r="AS2247" s="1217"/>
      <c r="AT2247" s="1218"/>
      <c r="AU2247" s="587">
        <f t="shared" si="487"/>
        <v>0</v>
      </c>
      <c r="AW2247" s="1215">
        <v>184</v>
      </c>
      <c r="AX2247" s="1216"/>
      <c r="AY2247" s="1217"/>
      <c r="AZ2247" s="1218"/>
      <c r="BA2247" s="587">
        <f t="shared" si="488"/>
        <v>0</v>
      </c>
      <c r="BC2247" s="1215">
        <v>184</v>
      </c>
      <c r="BD2247" s="1216"/>
      <c r="BE2247" s="1217"/>
      <c r="BF2247" s="1218"/>
      <c r="BG2247" s="587">
        <f t="shared" si="489"/>
        <v>0</v>
      </c>
      <c r="BI2247" s="1215">
        <v>184</v>
      </c>
      <c r="BJ2247" s="1216"/>
      <c r="BK2247" s="1217"/>
      <c r="BL2247" s="1218"/>
      <c r="BM2247" s="587">
        <f t="shared" si="490"/>
        <v>0</v>
      </c>
      <c r="BO2247" s="1215">
        <v>184</v>
      </c>
      <c r="BP2247" s="1216"/>
      <c r="BQ2247" s="1217"/>
      <c r="BR2247" s="1218"/>
      <c r="BS2247" s="587">
        <f t="shared" si="491"/>
        <v>0</v>
      </c>
    </row>
    <row r="2248" spans="1:71" s="17" customFormat="1" ht="16.75" hidden="1" customHeight="1" outlineLevel="2">
      <c r="A2248" s="1215">
        <v>185</v>
      </c>
      <c r="B2248" s="1216"/>
      <c r="C2248" s="1217"/>
      <c r="D2248" s="1218"/>
      <c r="E2248" s="587">
        <f t="shared" si="480"/>
        <v>0</v>
      </c>
      <c r="G2248" s="1215">
        <v>185</v>
      </c>
      <c r="H2248" s="1216"/>
      <c r="I2248" s="1217"/>
      <c r="J2248" s="1218"/>
      <c r="K2248" s="587">
        <f t="shared" si="481"/>
        <v>0</v>
      </c>
      <c r="M2248" s="1215">
        <v>185</v>
      </c>
      <c r="N2248" s="1216"/>
      <c r="O2248" s="1217"/>
      <c r="P2248" s="1218"/>
      <c r="Q2248" s="587">
        <f t="shared" si="482"/>
        <v>0</v>
      </c>
      <c r="S2248" s="1215">
        <v>185</v>
      </c>
      <c r="T2248" s="1216"/>
      <c r="U2248" s="1217"/>
      <c r="V2248" s="1218"/>
      <c r="W2248" s="587">
        <f t="shared" si="483"/>
        <v>0</v>
      </c>
      <c r="Y2248" s="1215">
        <v>185</v>
      </c>
      <c r="Z2248" s="1216"/>
      <c r="AA2248" s="1217"/>
      <c r="AB2248" s="1218"/>
      <c r="AC2248" s="587">
        <f t="shared" si="484"/>
        <v>0</v>
      </c>
      <c r="AE2248" s="1215">
        <v>185</v>
      </c>
      <c r="AF2248" s="1216"/>
      <c r="AG2248" s="1217"/>
      <c r="AH2248" s="1218"/>
      <c r="AI2248" s="587">
        <f t="shared" si="485"/>
        <v>0</v>
      </c>
      <c r="AK2248" s="1215">
        <v>185</v>
      </c>
      <c r="AL2248" s="1216"/>
      <c r="AM2248" s="1217"/>
      <c r="AN2248" s="1218"/>
      <c r="AO2248" s="587">
        <f t="shared" si="486"/>
        <v>0</v>
      </c>
      <c r="AQ2248" s="1215">
        <v>185</v>
      </c>
      <c r="AR2248" s="1216"/>
      <c r="AS2248" s="1217"/>
      <c r="AT2248" s="1218"/>
      <c r="AU2248" s="587">
        <f t="shared" si="487"/>
        <v>0</v>
      </c>
      <c r="AW2248" s="1215">
        <v>185</v>
      </c>
      <c r="AX2248" s="1216"/>
      <c r="AY2248" s="1217"/>
      <c r="AZ2248" s="1218"/>
      <c r="BA2248" s="587">
        <f t="shared" si="488"/>
        <v>0</v>
      </c>
      <c r="BC2248" s="1215">
        <v>185</v>
      </c>
      <c r="BD2248" s="1216"/>
      <c r="BE2248" s="1217"/>
      <c r="BF2248" s="1218"/>
      <c r="BG2248" s="587">
        <f t="shared" si="489"/>
        <v>0</v>
      </c>
      <c r="BI2248" s="1215">
        <v>185</v>
      </c>
      <c r="BJ2248" s="1216"/>
      <c r="BK2248" s="1217"/>
      <c r="BL2248" s="1218"/>
      <c r="BM2248" s="587">
        <f t="shared" si="490"/>
        <v>0</v>
      </c>
      <c r="BO2248" s="1215">
        <v>185</v>
      </c>
      <c r="BP2248" s="1216"/>
      <c r="BQ2248" s="1217"/>
      <c r="BR2248" s="1218"/>
      <c r="BS2248" s="587">
        <f t="shared" si="491"/>
        <v>0</v>
      </c>
    </row>
    <row r="2249" spans="1:71" s="17" customFormat="1" ht="16.75" hidden="1" customHeight="1" outlineLevel="2">
      <c r="A2249" s="1215">
        <v>186</v>
      </c>
      <c r="B2249" s="1216"/>
      <c r="C2249" s="1217"/>
      <c r="D2249" s="1218"/>
      <c r="E2249" s="587">
        <f t="shared" si="480"/>
        <v>0</v>
      </c>
      <c r="G2249" s="1215">
        <v>186</v>
      </c>
      <c r="H2249" s="1216"/>
      <c r="I2249" s="1217"/>
      <c r="J2249" s="1218"/>
      <c r="K2249" s="587">
        <f t="shared" si="481"/>
        <v>0</v>
      </c>
      <c r="M2249" s="1215">
        <v>186</v>
      </c>
      <c r="N2249" s="1216"/>
      <c r="O2249" s="1217"/>
      <c r="P2249" s="1218"/>
      <c r="Q2249" s="587">
        <f t="shared" si="482"/>
        <v>0</v>
      </c>
      <c r="S2249" s="1215">
        <v>186</v>
      </c>
      <c r="T2249" s="1216"/>
      <c r="U2249" s="1217"/>
      <c r="V2249" s="1218"/>
      <c r="W2249" s="587">
        <f t="shared" si="483"/>
        <v>0</v>
      </c>
      <c r="Y2249" s="1215">
        <v>186</v>
      </c>
      <c r="Z2249" s="1216"/>
      <c r="AA2249" s="1217"/>
      <c r="AB2249" s="1218"/>
      <c r="AC2249" s="587">
        <f t="shared" si="484"/>
        <v>0</v>
      </c>
      <c r="AE2249" s="1215">
        <v>186</v>
      </c>
      <c r="AF2249" s="1216"/>
      <c r="AG2249" s="1217"/>
      <c r="AH2249" s="1218"/>
      <c r="AI2249" s="587">
        <f t="shared" si="485"/>
        <v>0</v>
      </c>
      <c r="AK2249" s="1215">
        <v>186</v>
      </c>
      <c r="AL2249" s="1216"/>
      <c r="AM2249" s="1217"/>
      <c r="AN2249" s="1218"/>
      <c r="AO2249" s="587">
        <f t="shared" si="486"/>
        <v>0</v>
      </c>
      <c r="AQ2249" s="1215">
        <v>186</v>
      </c>
      <c r="AR2249" s="1216"/>
      <c r="AS2249" s="1217"/>
      <c r="AT2249" s="1218"/>
      <c r="AU2249" s="587">
        <f t="shared" si="487"/>
        <v>0</v>
      </c>
      <c r="AW2249" s="1215">
        <v>186</v>
      </c>
      <c r="AX2249" s="1216"/>
      <c r="AY2249" s="1217"/>
      <c r="AZ2249" s="1218"/>
      <c r="BA2249" s="587">
        <f t="shared" si="488"/>
        <v>0</v>
      </c>
      <c r="BC2249" s="1215">
        <v>186</v>
      </c>
      <c r="BD2249" s="1216"/>
      <c r="BE2249" s="1217"/>
      <c r="BF2249" s="1218"/>
      <c r="BG2249" s="587">
        <f t="shared" si="489"/>
        <v>0</v>
      </c>
      <c r="BI2249" s="1215">
        <v>186</v>
      </c>
      <c r="BJ2249" s="1216"/>
      <c r="BK2249" s="1217"/>
      <c r="BL2249" s="1218"/>
      <c r="BM2249" s="587">
        <f t="shared" si="490"/>
        <v>0</v>
      </c>
      <c r="BO2249" s="1215">
        <v>186</v>
      </c>
      <c r="BP2249" s="1216"/>
      <c r="BQ2249" s="1217"/>
      <c r="BR2249" s="1218"/>
      <c r="BS2249" s="587">
        <f t="shared" si="491"/>
        <v>0</v>
      </c>
    </row>
    <row r="2250" spans="1:71" s="17" customFormat="1" ht="16.75" hidden="1" customHeight="1" outlineLevel="2">
      <c r="A2250" s="1215">
        <v>187</v>
      </c>
      <c r="B2250" s="1216"/>
      <c r="C2250" s="1217"/>
      <c r="D2250" s="1218"/>
      <c r="E2250" s="587">
        <f t="shared" si="480"/>
        <v>0</v>
      </c>
      <c r="G2250" s="1215">
        <v>187</v>
      </c>
      <c r="H2250" s="1216"/>
      <c r="I2250" s="1217"/>
      <c r="J2250" s="1218"/>
      <c r="K2250" s="587">
        <f t="shared" si="481"/>
        <v>0</v>
      </c>
      <c r="M2250" s="1215">
        <v>187</v>
      </c>
      <c r="N2250" s="1216"/>
      <c r="O2250" s="1217"/>
      <c r="P2250" s="1218"/>
      <c r="Q2250" s="587">
        <f t="shared" si="482"/>
        <v>0</v>
      </c>
      <c r="S2250" s="1215">
        <v>187</v>
      </c>
      <c r="T2250" s="1216"/>
      <c r="U2250" s="1217"/>
      <c r="V2250" s="1218"/>
      <c r="W2250" s="587">
        <f t="shared" si="483"/>
        <v>0</v>
      </c>
      <c r="Y2250" s="1215">
        <v>187</v>
      </c>
      <c r="Z2250" s="1216"/>
      <c r="AA2250" s="1217"/>
      <c r="AB2250" s="1218"/>
      <c r="AC2250" s="587">
        <f t="shared" si="484"/>
        <v>0</v>
      </c>
      <c r="AE2250" s="1215">
        <v>187</v>
      </c>
      <c r="AF2250" s="1216"/>
      <c r="AG2250" s="1217"/>
      <c r="AH2250" s="1218"/>
      <c r="AI2250" s="587">
        <f t="shared" si="485"/>
        <v>0</v>
      </c>
      <c r="AK2250" s="1215">
        <v>187</v>
      </c>
      <c r="AL2250" s="1216"/>
      <c r="AM2250" s="1217"/>
      <c r="AN2250" s="1218"/>
      <c r="AO2250" s="587">
        <f t="shared" si="486"/>
        <v>0</v>
      </c>
      <c r="AQ2250" s="1215">
        <v>187</v>
      </c>
      <c r="AR2250" s="1216"/>
      <c r="AS2250" s="1217"/>
      <c r="AT2250" s="1218"/>
      <c r="AU2250" s="587">
        <f t="shared" si="487"/>
        <v>0</v>
      </c>
      <c r="AW2250" s="1215">
        <v>187</v>
      </c>
      <c r="AX2250" s="1216"/>
      <c r="AY2250" s="1217"/>
      <c r="AZ2250" s="1218"/>
      <c r="BA2250" s="587">
        <f t="shared" si="488"/>
        <v>0</v>
      </c>
      <c r="BC2250" s="1215">
        <v>187</v>
      </c>
      <c r="BD2250" s="1216"/>
      <c r="BE2250" s="1217"/>
      <c r="BF2250" s="1218"/>
      <c r="BG2250" s="587">
        <f t="shared" si="489"/>
        <v>0</v>
      </c>
      <c r="BI2250" s="1215">
        <v>187</v>
      </c>
      <c r="BJ2250" s="1216"/>
      <c r="BK2250" s="1217"/>
      <c r="BL2250" s="1218"/>
      <c r="BM2250" s="587">
        <f t="shared" si="490"/>
        <v>0</v>
      </c>
      <c r="BO2250" s="1215">
        <v>187</v>
      </c>
      <c r="BP2250" s="1216"/>
      <c r="BQ2250" s="1217"/>
      <c r="BR2250" s="1218"/>
      <c r="BS2250" s="587">
        <f t="shared" si="491"/>
        <v>0</v>
      </c>
    </row>
    <row r="2251" spans="1:71" s="17" customFormat="1" ht="16.75" hidden="1" customHeight="1" outlineLevel="2">
      <c r="A2251" s="1215">
        <v>188</v>
      </c>
      <c r="B2251" s="1216"/>
      <c r="C2251" s="1217"/>
      <c r="D2251" s="1218"/>
      <c r="E2251" s="587">
        <f t="shared" si="480"/>
        <v>0</v>
      </c>
      <c r="G2251" s="1215">
        <v>188</v>
      </c>
      <c r="H2251" s="1216"/>
      <c r="I2251" s="1217"/>
      <c r="J2251" s="1218"/>
      <c r="K2251" s="587">
        <f t="shared" si="481"/>
        <v>0</v>
      </c>
      <c r="M2251" s="1215">
        <v>188</v>
      </c>
      <c r="N2251" s="1216"/>
      <c r="O2251" s="1217"/>
      <c r="P2251" s="1218"/>
      <c r="Q2251" s="587">
        <f t="shared" si="482"/>
        <v>0</v>
      </c>
      <c r="S2251" s="1215">
        <v>188</v>
      </c>
      <c r="T2251" s="1216"/>
      <c r="U2251" s="1217"/>
      <c r="V2251" s="1218"/>
      <c r="W2251" s="587">
        <f t="shared" si="483"/>
        <v>0</v>
      </c>
      <c r="Y2251" s="1215">
        <v>188</v>
      </c>
      <c r="Z2251" s="1216"/>
      <c r="AA2251" s="1217"/>
      <c r="AB2251" s="1218"/>
      <c r="AC2251" s="587">
        <f t="shared" si="484"/>
        <v>0</v>
      </c>
      <c r="AE2251" s="1215">
        <v>188</v>
      </c>
      <c r="AF2251" s="1216"/>
      <c r="AG2251" s="1217"/>
      <c r="AH2251" s="1218"/>
      <c r="AI2251" s="587">
        <f t="shared" si="485"/>
        <v>0</v>
      </c>
      <c r="AK2251" s="1215">
        <v>188</v>
      </c>
      <c r="AL2251" s="1216"/>
      <c r="AM2251" s="1217"/>
      <c r="AN2251" s="1218"/>
      <c r="AO2251" s="587">
        <f t="shared" si="486"/>
        <v>0</v>
      </c>
      <c r="AQ2251" s="1215">
        <v>188</v>
      </c>
      <c r="AR2251" s="1216"/>
      <c r="AS2251" s="1217"/>
      <c r="AT2251" s="1218"/>
      <c r="AU2251" s="587">
        <f t="shared" si="487"/>
        <v>0</v>
      </c>
      <c r="AW2251" s="1215">
        <v>188</v>
      </c>
      <c r="AX2251" s="1216"/>
      <c r="AY2251" s="1217"/>
      <c r="AZ2251" s="1218"/>
      <c r="BA2251" s="587">
        <f t="shared" si="488"/>
        <v>0</v>
      </c>
      <c r="BC2251" s="1215">
        <v>188</v>
      </c>
      <c r="BD2251" s="1216"/>
      <c r="BE2251" s="1217"/>
      <c r="BF2251" s="1218"/>
      <c r="BG2251" s="587">
        <f t="shared" si="489"/>
        <v>0</v>
      </c>
      <c r="BI2251" s="1215">
        <v>188</v>
      </c>
      <c r="BJ2251" s="1216"/>
      <c r="BK2251" s="1217"/>
      <c r="BL2251" s="1218"/>
      <c r="BM2251" s="587">
        <f t="shared" si="490"/>
        <v>0</v>
      </c>
      <c r="BO2251" s="1215">
        <v>188</v>
      </c>
      <c r="BP2251" s="1216"/>
      <c r="BQ2251" s="1217"/>
      <c r="BR2251" s="1218"/>
      <c r="BS2251" s="587">
        <f t="shared" si="491"/>
        <v>0</v>
      </c>
    </row>
    <row r="2252" spans="1:71" s="17" customFormat="1" ht="16.75" hidden="1" customHeight="1" outlineLevel="2">
      <c r="A2252" s="1215">
        <v>189</v>
      </c>
      <c r="B2252" s="1216"/>
      <c r="C2252" s="1217"/>
      <c r="D2252" s="1218"/>
      <c r="E2252" s="587">
        <f t="shared" si="480"/>
        <v>0</v>
      </c>
      <c r="G2252" s="1215">
        <v>189</v>
      </c>
      <c r="H2252" s="1216"/>
      <c r="I2252" s="1217"/>
      <c r="J2252" s="1218"/>
      <c r="K2252" s="587">
        <f t="shared" si="481"/>
        <v>0</v>
      </c>
      <c r="M2252" s="1215">
        <v>189</v>
      </c>
      <c r="N2252" s="1216"/>
      <c r="O2252" s="1217"/>
      <c r="P2252" s="1218"/>
      <c r="Q2252" s="587">
        <f t="shared" si="482"/>
        <v>0</v>
      </c>
      <c r="S2252" s="1215">
        <v>189</v>
      </c>
      <c r="T2252" s="1216"/>
      <c r="U2252" s="1217"/>
      <c r="V2252" s="1218"/>
      <c r="W2252" s="587">
        <f t="shared" si="483"/>
        <v>0</v>
      </c>
      <c r="Y2252" s="1215">
        <v>189</v>
      </c>
      <c r="Z2252" s="1216"/>
      <c r="AA2252" s="1217"/>
      <c r="AB2252" s="1218"/>
      <c r="AC2252" s="587">
        <f t="shared" si="484"/>
        <v>0</v>
      </c>
      <c r="AE2252" s="1215">
        <v>189</v>
      </c>
      <c r="AF2252" s="1216"/>
      <c r="AG2252" s="1217"/>
      <c r="AH2252" s="1218"/>
      <c r="AI2252" s="587">
        <f t="shared" si="485"/>
        <v>0</v>
      </c>
      <c r="AK2252" s="1215">
        <v>189</v>
      </c>
      <c r="AL2252" s="1216"/>
      <c r="AM2252" s="1217"/>
      <c r="AN2252" s="1218"/>
      <c r="AO2252" s="587">
        <f t="shared" si="486"/>
        <v>0</v>
      </c>
      <c r="AQ2252" s="1215">
        <v>189</v>
      </c>
      <c r="AR2252" s="1216"/>
      <c r="AS2252" s="1217"/>
      <c r="AT2252" s="1218"/>
      <c r="AU2252" s="587">
        <f t="shared" si="487"/>
        <v>0</v>
      </c>
      <c r="AW2252" s="1215">
        <v>189</v>
      </c>
      <c r="AX2252" s="1216"/>
      <c r="AY2252" s="1217"/>
      <c r="AZ2252" s="1218"/>
      <c r="BA2252" s="587">
        <f t="shared" si="488"/>
        <v>0</v>
      </c>
      <c r="BC2252" s="1215">
        <v>189</v>
      </c>
      <c r="BD2252" s="1216"/>
      <c r="BE2252" s="1217"/>
      <c r="BF2252" s="1218"/>
      <c r="BG2252" s="587">
        <f t="shared" si="489"/>
        <v>0</v>
      </c>
      <c r="BI2252" s="1215">
        <v>189</v>
      </c>
      <c r="BJ2252" s="1216"/>
      <c r="BK2252" s="1217"/>
      <c r="BL2252" s="1218"/>
      <c r="BM2252" s="587">
        <f t="shared" si="490"/>
        <v>0</v>
      </c>
      <c r="BO2252" s="1215">
        <v>189</v>
      </c>
      <c r="BP2252" s="1216"/>
      <c r="BQ2252" s="1217"/>
      <c r="BR2252" s="1218"/>
      <c r="BS2252" s="587">
        <f t="shared" si="491"/>
        <v>0</v>
      </c>
    </row>
    <row r="2253" spans="1:71" s="17" customFormat="1" ht="16.75" hidden="1" customHeight="1" outlineLevel="2">
      <c r="A2253" s="1215">
        <v>190</v>
      </c>
      <c r="B2253" s="1216"/>
      <c r="C2253" s="1217"/>
      <c r="D2253" s="1218"/>
      <c r="E2253" s="587">
        <f t="shared" si="480"/>
        <v>0</v>
      </c>
      <c r="G2253" s="1215">
        <v>190</v>
      </c>
      <c r="H2253" s="1216"/>
      <c r="I2253" s="1217"/>
      <c r="J2253" s="1218"/>
      <c r="K2253" s="587">
        <f t="shared" si="481"/>
        <v>0</v>
      </c>
      <c r="M2253" s="1215">
        <v>190</v>
      </c>
      <c r="N2253" s="1216"/>
      <c r="O2253" s="1217"/>
      <c r="P2253" s="1218"/>
      <c r="Q2253" s="587">
        <f t="shared" si="482"/>
        <v>0</v>
      </c>
      <c r="S2253" s="1215">
        <v>190</v>
      </c>
      <c r="T2253" s="1216"/>
      <c r="U2253" s="1217"/>
      <c r="V2253" s="1218"/>
      <c r="W2253" s="587">
        <f t="shared" si="483"/>
        <v>0</v>
      </c>
      <c r="Y2253" s="1215">
        <v>190</v>
      </c>
      <c r="Z2253" s="1216"/>
      <c r="AA2253" s="1217"/>
      <c r="AB2253" s="1218"/>
      <c r="AC2253" s="587">
        <f t="shared" si="484"/>
        <v>0</v>
      </c>
      <c r="AE2253" s="1215">
        <v>190</v>
      </c>
      <c r="AF2253" s="1216"/>
      <c r="AG2253" s="1217"/>
      <c r="AH2253" s="1218"/>
      <c r="AI2253" s="587">
        <f t="shared" si="485"/>
        <v>0</v>
      </c>
      <c r="AK2253" s="1215">
        <v>190</v>
      </c>
      <c r="AL2253" s="1216"/>
      <c r="AM2253" s="1217"/>
      <c r="AN2253" s="1218"/>
      <c r="AO2253" s="587">
        <f t="shared" si="486"/>
        <v>0</v>
      </c>
      <c r="AQ2253" s="1215">
        <v>190</v>
      </c>
      <c r="AR2253" s="1216"/>
      <c r="AS2253" s="1217"/>
      <c r="AT2253" s="1218"/>
      <c r="AU2253" s="587">
        <f t="shared" si="487"/>
        <v>0</v>
      </c>
      <c r="AW2253" s="1215">
        <v>190</v>
      </c>
      <c r="AX2253" s="1216"/>
      <c r="AY2253" s="1217"/>
      <c r="AZ2253" s="1218"/>
      <c r="BA2253" s="587">
        <f t="shared" si="488"/>
        <v>0</v>
      </c>
      <c r="BC2253" s="1215">
        <v>190</v>
      </c>
      <c r="BD2253" s="1216"/>
      <c r="BE2253" s="1217"/>
      <c r="BF2253" s="1218"/>
      <c r="BG2253" s="587">
        <f t="shared" si="489"/>
        <v>0</v>
      </c>
      <c r="BI2253" s="1215">
        <v>190</v>
      </c>
      <c r="BJ2253" s="1216"/>
      <c r="BK2253" s="1217"/>
      <c r="BL2253" s="1218"/>
      <c r="BM2253" s="587">
        <f t="shared" si="490"/>
        <v>0</v>
      </c>
      <c r="BO2253" s="1215">
        <v>190</v>
      </c>
      <c r="BP2253" s="1216"/>
      <c r="BQ2253" s="1217"/>
      <c r="BR2253" s="1218"/>
      <c r="BS2253" s="587">
        <f t="shared" si="491"/>
        <v>0</v>
      </c>
    </row>
    <row r="2254" spans="1:71" s="17" customFormat="1" ht="16.75" hidden="1" customHeight="1" outlineLevel="2">
      <c r="A2254" s="1215">
        <v>191</v>
      </c>
      <c r="B2254" s="1216"/>
      <c r="C2254" s="1217"/>
      <c r="D2254" s="1218"/>
      <c r="E2254" s="587">
        <f t="shared" si="480"/>
        <v>0</v>
      </c>
      <c r="G2254" s="1215">
        <v>191</v>
      </c>
      <c r="H2254" s="1216"/>
      <c r="I2254" s="1217"/>
      <c r="J2254" s="1218"/>
      <c r="K2254" s="587">
        <f t="shared" si="481"/>
        <v>0</v>
      </c>
      <c r="M2254" s="1215">
        <v>191</v>
      </c>
      <c r="N2254" s="1216"/>
      <c r="O2254" s="1217"/>
      <c r="P2254" s="1218"/>
      <c r="Q2254" s="587">
        <f t="shared" si="482"/>
        <v>0</v>
      </c>
      <c r="S2254" s="1215">
        <v>191</v>
      </c>
      <c r="T2254" s="1216"/>
      <c r="U2254" s="1217"/>
      <c r="V2254" s="1218"/>
      <c r="W2254" s="587">
        <f t="shared" si="483"/>
        <v>0</v>
      </c>
      <c r="Y2254" s="1215">
        <v>191</v>
      </c>
      <c r="Z2254" s="1216"/>
      <c r="AA2254" s="1217"/>
      <c r="AB2254" s="1218"/>
      <c r="AC2254" s="587">
        <f t="shared" si="484"/>
        <v>0</v>
      </c>
      <c r="AE2254" s="1215">
        <v>191</v>
      </c>
      <c r="AF2254" s="1216"/>
      <c r="AG2254" s="1217"/>
      <c r="AH2254" s="1218"/>
      <c r="AI2254" s="587">
        <f t="shared" si="485"/>
        <v>0</v>
      </c>
      <c r="AK2254" s="1215">
        <v>191</v>
      </c>
      <c r="AL2254" s="1216"/>
      <c r="AM2254" s="1217"/>
      <c r="AN2254" s="1218"/>
      <c r="AO2254" s="587">
        <f t="shared" si="486"/>
        <v>0</v>
      </c>
      <c r="AQ2254" s="1215">
        <v>191</v>
      </c>
      <c r="AR2254" s="1216"/>
      <c r="AS2254" s="1217"/>
      <c r="AT2254" s="1218"/>
      <c r="AU2254" s="587">
        <f t="shared" si="487"/>
        <v>0</v>
      </c>
      <c r="AW2254" s="1215">
        <v>191</v>
      </c>
      <c r="AX2254" s="1216"/>
      <c r="AY2254" s="1217"/>
      <c r="AZ2254" s="1218"/>
      <c r="BA2254" s="587">
        <f t="shared" si="488"/>
        <v>0</v>
      </c>
      <c r="BC2254" s="1215">
        <v>191</v>
      </c>
      <c r="BD2254" s="1216"/>
      <c r="BE2254" s="1217"/>
      <c r="BF2254" s="1218"/>
      <c r="BG2254" s="587">
        <f t="shared" si="489"/>
        <v>0</v>
      </c>
      <c r="BI2254" s="1215">
        <v>191</v>
      </c>
      <c r="BJ2254" s="1216"/>
      <c r="BK2254" s="1217"/>
      <c r="BL2254" s="1218"/>
      <c r="BM2254" s="587">
        <f t="shared" si="490"/>
        <v>0</v>
      </c>
      <c r="BO2254" s="1215">
        <v>191</v>
      </c>
      <c r="BP2254" s="1216"/>
      <c r="BQ2254" s="1217"/>
      <c r="BR2254" s="1218"/>
      <c r="BS2254" s="587">
        <f t="shared" si="491"/>
        <v>0</v>
      </c>
    </row>
    <row r="2255" spans="1:71" s="17" customFormat="1" ht="16.75" hidden="1" customHeight="1" outlineLevel="2">
      <c r="A2255" s="1215">
        <v>192</v>
      </c>
      <c r="B2255" s="1216"/>
      <c r="C2255" s="1217"/>
      <c r="D2255" s="1218"/>
      <c r="E2255" s="587">
        <f t="shared" si="480"/>
        <v>0</v>
      </c>
      <c r="G2255" s="1215">
        <v>192</v>
      </c>
      <c r="H2255" s="1216"/>
      <c r="I2255" s="1217"/>
      <c r="J2255" s="1218"/>
      <c r="K2255" s="587">
        <f t="shared" si="481"/>
        <v>0</v>
      </c>
      <c r="M2255" s="1215">
        <v>192</v>
      </c>
      <c r="N2255" s="1216"/>
      <c r="O2255" s="1217"/>
      <c r="P2255" s="1218"/>
      <c r="Q2255" s="587">
        <f t="shared" si="482"/>
        <v>0</v>
      </c>
      <c r="S2255" s="1215">
        <v>192</v>
      </c>
      <c r="T2255" s="1216"/>
      <c r="U2255" s="1217"/>
      <c r="V2255" s="1218"/>
      <c r="W2255" s="587">
        <f t="shared" si="483"/>
        <v>0</v>
      </c>
      <c r="Y2255" s="1215">
        <v>192</v>
      </c>
      <c r="Z2255" s="1216"/>
      <c r="AA2255" s="1217"/>
      <c r="AB2255" s="1218"/>
      <c r="AC2255" s="587">
        <f t="shared" si="484"/>
        <v>0</v>
      </c>
      <c r="AE2255" s="1215">
        <v>192</v>
      </c>
      <c r="AF2255" s="1216"/>
      <c r="AG2255" s="1217"/>
      <c r="AH2255" s="1218"/>
      <c r="AI2255" s="587">
        <f t="shared" si="485"/>
        <v>0</v>
      </c>
      <c r="AK2255" s="1215">
        <v>192</v>
      </c>
      <c r="AL2255" s="1216"/>
      <c r="AM2255" s="1217"/>
      <c r="AN2255" s="1218"/>
      <c r="AO2255" s="587">
        <f t="shared" si="486"/>
        <v>0</v>
      </c>
      <c r="AQ2255" s="1215">
        <v>192</v>
      </c>
      <c r="AR2255" s="1216"/>
      <c r="AS2255" s="1217"/>
      <c r="AT2255" s="1218"/>
      <c r="AU2255" s="587">
        <f t="shared" si="487"/>
        <v>0</v>
      </c>
      <c r="AW2255" s="1215">
        <v>192</v>
      </c>
      <c r="AX2255" s="1216"/>
      <c r="AY2255" s="1217"/>
      <c r="AZ2255" s="1218"/>
      <c r="BA2255" s="587">
        <f t="shared" si="488"/>
        <v>0</v>
      </c>
      <c r="BC2255" s="1215">
        <v>192</v>
      </c>
      <c r="BD2255" s="1216"/>
      <c r="BE2255" s="1217"/>
      <c r="BF2255" s="1218"/>
      <c r="BG2255" s="587">
        <f t="shared" si="489"/>
        <v>0</v>
      </c>
      <c r="BI2255" s="1215">
        <v>192</v>
      </c>
      <c r="BJ2255" s="1216"/>
      <c r="BK2255" s="1217"/>
      <c r="BL2255" s="1218"/>
      <c r="BM2255" s="587">
        <f t="shared" si="490"/>
        <v>0</v>
      </c>
      <c r="BO2255" s="1215">
        <v>192</v>
      </c>
      <c r="BP2255" s="1216"/>
      <c r="BQ2255" s="1217"/>
      <c r="BR2255" s="1218"/>
      <c r="BS2255" s="587">
        <f t="shared" si="491"/>
        <v>0</v>
      </c>
    </row>
    <row r="2256" spans="1:71" s="17" customFormat="1" ht="16.75" hidden="1" customHeight="1" outlineLevel="2">
      <c r="A2256" s="1215">
        <v>193</v>
      </c>
      <c r="B2256" s="1216"/>
      <c r="C2256" s="1217"/>
      <c r="D2256" s="1218"/>
      <c r="E2256" s="587">
        <f t="shared" si="480"/>
        <v>0</v>
      </c>
      <c r="G2256" s="1215">
        <v>193</v>
      </c>
      <c r="H2256" s="1216"/>
      <c r="I2256" s="1217"/>
      <c r="J2256" s="1218"/>
      <c r="K2256" s="587">
        <f t="shared" si="481"/>
        <v>0</v>
      </c>
      <c r="M2256" s="1215">
        <v>193</v>
      </c>
      <c r="N2256" s="1216"/>
      <c r="O2256" s="1217"/>
      <c r="P2256" s="1218"/>
      <c r="Q2256" s="587">
        <f t="shared" si="482"/>
        <v>0</v>
      </c>
      <c r="S2256" s="1215">
        <v>193</v>
      </c>
      <c r="T2256" s="1216"/>
      <c r="U2256" s="1217"/>
      <c r="V2256" s="1218"/>
      <c r="W2256" s="587">
        <f t="shared" si="483"/>
        <v>0</v>
      </c>
      <c r="Y2256" s="1215">
        <v>193</v>
      </c>
      <c r="Z2256" s="1216"/>
      <c r="AA2256" s="1217"/>
      <c r="AB2256" s="1218"/>
      <c r="AC2256" s="587">
        <f t="shared" si="484"/>
        <v>0</v>
      </c>
      <c r="AE2256" s="1215">
        <v>193</v>
      </c>
      <c r="AF2256" s="1216"/>
      <c r="AG2256" s="1217"/>
      <c r="AH2256" s="1218"/>
      <c r="AI2256" s="587">
        <f t="shared" si="485"/>
        <v>0</v>
      </c>
      <c r="AK2256" s="1215">
        <v>193</v>
      </c>
      <c r="AL2256" s="1216"/>
      <c r="AM2256" s="1217"/>
      <c r="AN2256" s="1218"/>
      <c r="AO2256" s="587">
        <f t="shared" si="486"/>
        <v>0</v>
      </c>
      <c r="AQ2256" s="1215">
        <v>193</v>
      </c>
      <c r="AR2256" s="1216"/>
      <c r="AS2256" s="1217"/>
      <c r="AT2256" s="1218"/>
      <c r="AU2256" s="587">
        <f t="shared" si="487"/>
        <v>0</v>
      </c>
      <c r="AW2256" s="1215">
        <v>193</v>
      </c>
      <c r="AX2256" s="1216"/>
      <c r="AY2256" s="1217"/>
      <c r="AZ2256" s="1218"/>
      <c r="BA2256" s="587">
        <f t="shared" si="488"/>
        <v>0</v>
      </c>
      <c r="BC2256" s="1215">
        <v>193</v>
      </c>
      <c r="BD2256" s="1216"/>
      <c r="BE2256" s="1217"/>
      <c r="BF2256" s="1218"/>
      <c r="BG2256" s="587">
        <f t="shared" si="489"/>
        <v>0</v>
      </c>
      <c r="BI2256" s="1215">
        <v>193</v>
      </c>
      <c r="BJ2256" s="1216"/>
      <c r="BK2256" s="1217"/>
      <c r="BL2256" s="1218"/>
      <c r="BM2256" s="587">
        <f t="shared" si="490"/>
        <v>0</v>
      </c>
      <c r="BO2256" s="1215">
        <v>193</v>
      </c>
      <c r="BP2256" s="1216"/>
      <c r="BQ2256" s="1217"/>
      <c r="BR2256" s="1218"/>
      <c r="BS2256" s="587">
        <f t="shared" si="491"/>
        <v>0</v>
      </c>
    </row>
    <row r="2257" spans="1:71" s="17" customFormat="1" ht="16.75" hidden="1" customHeight="1" outlineLevel="2">
      <c r="A2257" s="1215">
        <v>194</v>
      </c>
      <c r="B2257" s="1216"/>
      <c r="C2257" s="1217"/>
      <c r="D2257" s="1218"/>
      <c r="E2257" s="587">
        <f t="shared" si="480"/>
        <v>0</v>
      </c>
      <c r="G2257" s="1215">
        <v>194</v>
      </c>
      <c r="H2257" s="1216"/>
      <c r="I2257" s="1217"/>
      <c r="J2257" s="1218"/>
      <c r="K2257" s="587">
        <f t="shared" si="481"/>
        <v>0</v>
      </c>
      <c r="M2257" s="1215">
        <v>194</v>
      </c>
      <c r="N2257" s="1216"/>
      <c r="O2257" s="1217"/>
      <c r="P2257" s="1218"/>
      <c r="Q2257" s="587">
        <f t="shared" si="482"/>
        <v>0</v>
      </c>
      <c r="S2257" s="1215">
        <v>194</v>
      </c>
      <c r="T2257" s="1216"/>
      <c r="U2257" s="1217"/>
      <c r="V2257" s="1218"/>
      <c r="W2257" s="587">
        <f t="shared" si="483"/>
        <v>0</v>
      </c>
      <c r="Y2257" s="1215">
        <v>194</v>
      </c>
      <c r="Z2257" s="1216"/>
      <c r="AA2257" s="1217"/>
      <c r="AB2257" s="1218"/>
      <c r="AC2257" s="587">
        <f t="shared" si="484"/>
        <v>0</v>
      </c>
      <c r="AE2257" s="1215">
        <v>194</v>
      </c>
      <c r="AF2257" s="1216"/>
      <c r="AG2257" s="1217"/>
      <c r="AH2257" s="1218"/>
      <c r="AI2257" s="587">
        <f t="shared" si="485"/>
        <v>0</v>
      </c>
      <c r="AK2257" s="1215">
        <v>194</v>
      </c>
      <c r="AL2257" s="1216"/>
      <c r="AM2257" s="1217"/>
      <c r="AN2257" s="1218"/>
      <c r="AO2257" s="587">
        <f t="shared" si="486"/>
        <v>0</v>
      </c>
      <c r="AQ2257" s="1215">
        <v>194</v>
      </c>
      <c r="AR2257" s="1216"/>
      <c r="AS2257" s="1217"/>
      <c r="AT2257" s="1218"/>
      <c r="AU2257" s="587">
        <f t="shared" si="487"/>
        <v>0</v>
      </c>
      <c r="AW2257" s="1215">
        <v>194</v>
      </c>
      <c r="AX2257" s="1216"/>
      <c r="AY2257" s="1217"/>
      <c r="AZ2257" s="1218"/>
      <c r="BA2257" s="587">
        <f t="shared" si="488"/>
        <v>0</v>
      </c>
      <c r="BC2257" s="1215">
        <v>194</v>
      </c>
      <c r="BD2257" s="1216"/>
      <c r="BE2257" s="1217"/>
      <c r="BF2257" s="1218"/>
      <c r="BG2257" s="587">
        <f t="shared" si="489"/>
        <v>0</v>
      </c>
      <c r="BI2257" s="1215">
        <v>194</v>
      </c>
      <c r="BJ2257" s="1216"/>
      <c r="BK2257" s="1217"/>
      <c r="BL2257" s="1218"/>
      <c r="BM2257" s="587">
        <f t="shared" si="490"/>
        <v>0</v>
      </c>
      <c r="BO2257" s="1215">
        <v>194</v>
      </c>
      <c r="BP2257" s="1216"/>
      <c r="BQ2257" s="1217"/>
      <c r="BR2257" s="1218"/>
      <c r="BS2257" s="587">
        <f t="shared" si="491"/>
        <v>0</v>
      </c>
    </row>
    <row r="2258" spans="1:71" s="17" customFormat="1" ht="16.75" hidden="1" customHeight="1" outlineLevel="2">
      <c r="A2258" s="1215">
        <v>195</v>
      </c>
      <c r="B2258" s="1216"/>
      <c r="C2258" s="1217"/>
      <c r="D2258" s="1218"/>
      <c r="E2258" s="587">
        <f t="shared" si="480"/>
        <v>0</v>
      </c>
      <c r="G2258" s="1215">
        <v>195</v>
      </c>
      <c r="H2258" s="1216"/>
      <c r="I2258" s="1217"/>
      <c r="J2258" s="1218"/>
      <c r="K2258" s="587">
        <f t="shared" si="481"/>
        <v>0</v>
      </c>
      <c r="M2258" s="1215">
        <v>195</v>
      </c>
      <c r="N2258" s="1216"/>
      <c r="O2258" s="1217"/>
      <c r="P2258" s="1218"/>
      <c r="Q2258" s="587">
        <f t="shared" si="482"/>
        <v>0</v>
      </c>
      <c r="S2258" s="1215">
        <v>195</v>
      </c>
      <c r="T2258" s="1216"/>
      <c r="U2258" s="1217"/>
      <c r="V2258" s="1218"/>
      <c r="W2258" s="587">
        <f t="shared" si="483"/>
        <v>0</v>
      </c>
      <c r="Y2258" s="1215">
        <v>195</v>
      </c>
      <c r="Z2258" s="1216"/>
      <c r="AA2258" s="1217"/>
      <c r="AB2258" s="1218"/>
      <c r="AC2258" s="587">
        <f t="shared" si="484"/>
        <v>0</v>
      </c>
      <c r="AE2258" s="1215">
        <v>195</v>
      </c>
      <c r="AF2258" s="1216"/>
      <c r="AG2258" s="1217"/>
      <c r="AH2258" s="1218"/>
      <c r="AI2258" s="587">
        <f t="shared" si="485"/>
        <v>0</v>
      </c>
      <c r="AK2258" s="1215">
        <v>195</v>
      </c>
      <c r="AL2258" s="1216"/>
      <c r="AM2258" s="1217"/>
      <c r="AN2258" s="1218"/>
      <c r="AO2258" s="587">
        <f t="shared" si="486"/>
        <v>0</v>
      </c>
      <c r="AQ2258" s="1215">
        <v>195</v>
      </c>
      <c r="AR2258" s="1216"/>
      <c r="AS2258" s="1217"/>
      <c r="AT2258" s="1218"/>
      <c r="AU2258" s="587">
        <f t="shared" si="487"/>
        <v>0</v>
      </c>
      <c r="AW2258" s="1215">
        <v>195</v>
      </c>
      <c r="AX2258" s="1216"/>
      <c r="AY2258" s="1217"/>
      <c r="AZ2258" s="1218"/>
      <c r="BA2258" s="587">
        <f t="shared" si="488"/>
        <v>0</v>
      </c>
      <c r="BC2258" s="1215">
        <v>195</v>
      </c>
      <c r="BD2258" s="1216"/>
      <c r="BE2258" s="1217"/>
      <c r="BF2258" s="1218"/>
      <c r="BG2258" s="587">
        <f t="shared" si="489"/>
        <v>0</v>
      </c>
      <c r="BI2258" s="1215">
        <v>195</v>
      </c>
      <c r="BJ2258" s="1216"/>
      <c r="BK2258" s="1217"/>
      <c r="BL2258" s="1218"/>
      <c r="BM2258" s="587">
        <f t="shared" si="490"/>
        <v>0</v>
      </c>
      <c r="BO2258" s="1215">
        <v>195</v>
      </c>
      <c r="BP2258" s="1216"/>
      <c r="BQ2258" s="1217"/>
      <c r="BR2258" s="1218"/>
      <c r="BS2258" s="587">
        <f t="shared" si="491"/>
        <v>0</v>
      </c>
    </row>
    <row r="2259" spans="1:71" s="17" customFormat="1" ht="16.75" hidden="1" customHeight="1" outlineLevel="2">
      <c r="A2259" s="1215">
        <v>196</v>
      </c>
      <c r="B2259" s="1216"/>
      <c r="C2259" s="1217"/>
      <c r="D2259" s="1218"/>
      <c r="E2259" s="587">
        <f t="shared" si="480"/>
        <v>0</v>
      </c>
      <c r="G2259" s="1215">
        <v>196</v>
      </c>
      <c r="H2259" s="1216"/>
      <c r="I2259" s="1217"/>
      <c r="J2259" s="1218"/>
      <c r="K2259" s="587">
        <f t="shared" si="481"/>
        <v>0</v>
      </c>
      <c r="M2259" s="1215">
        <v>196</v>
      </c>
      <c r="N2259" s="1216"/>
      <c r="O2259" s="1217"/>
      <c r="P2259" s="1218"/>
      <c r="Q2259" s="587">
        <f t="shared" si="482"/>
        <v>0</v>
      </c>
      <c r="S2259" s="1215">
        <v>196</v>
      </c>
      <c r="T2259" s="1216"/>
      <c r="U2259" s="1217"/>
      <c r="V2259" s="1218"/>
      <c r="W2259" s="587">
        <f t="shared" si="483"/>
        <v>0</v>
      </c>
      <c r="Y2259" s="1215">
        <v>196</v>
      </c>
      <c r="Z2259" s="1216"/>
      <c r="AA2259" s="1217"/>
      <c r="AB2259" s="1218"/>
      <c r="AC2259" s="587">
        <f t="shared" si="484"/>
        <v>0</v>
      </c>
      <c r="AE2259" s="1215">
        <v>196</v>
      </c>
      <c r="AF2259" s="1216"/>
      <c r="AG2259" s="1217"/>
      <c r="AH2259" s="1218"/>
      <c r="AI2259" s="587">
        <f t="shared" si="485"/>
        <v>0</v>
      </c>
      <c r="AK2259" s="1215">
        <v>196</v>
      </c>
      <c r="AL2259" s="1216"/>
      <c r="AM2259" s="1217"/>
      <c r="AN2259" s="1218"/>
      <c r="AO2259" s="587">
        <f t="shared" si="486"/>
        <v>0</v>
      </c>
      <c r="AQ2259" s="1215">
        <v>196</v>
      </c>
      <c r="AR2259" s="1216"/>
      <c r="AS2259" s="1217"/>
      <c r="AT2259" s="1218"/>
      <c r="AU2259" s="587">
        <f t="shared" si="487"/>
        <v>0</v>
      </c>
      <c r="AW2259" s="1215">
        <v>196</v>
      </c>
      <c r="AX2259" s="1216"/>
      <c r="AY2259" s="1217"/>
      <c r="AZ2259" s="1218"/>
      <c r="BA2259" s="587">
        <f t="shared" si="488"/>
        <v>0</v>
      </c>
      <c r="BC2259" s="1215">
        <v>196</v>
      </c>
      <c r="BD2259" s="1216"/>
      <c r="BE2259" s="1217"/>
      <c r="BF2259" s="1218"/>
      <c r="BG2259" s="587">
        <f t="shared" si="489"/>
        <v>0</v>
      </c>
      <c r="BI2259" s="1215">
        <v>196</v>
      </c>
      <c r="BJ2259" s="1216"/>
      <c r="BK2259" s="1217"/>
      <c r="BL2259" s="1218"/>
      <c r="BM2259" s="587">
        <f t="shared" si="490"/>
        <v>0</v>
      </c>
      <c r="BO2259" s="1215">
        <v>196</v>
      </c>
      <c r="BP2259" s="1216"/>
      <c r="BQ2259" s="1217"/>
      <c r="BR2259" s="1218"/>
      <c r="BS2259" s="587">
        <f t="shared" si="491"/>
        <v>0</v>
      </c>
    </row>
    <row r="2260" spans="1:71" s="17" customFormat="1" ht="16.75" hidden="1" customHeight="1" outlineLevel="2">
      <c r="A2260" s="1215">
        <v>197</v>
      </c>
      <c r="B2260" s="1216"/>
      <c r="C2260" s="1217"/>
      <c r="D2260" s="1218"/>
      <c r="E2260" s="587">
        <f t="shared" si="480"/>
        <v>0</v>
      </c>
      <c r="G2260" s="1215">
        <v>197</v>
      </c>
      <c r="H2260" s="1216"/>
      <c r="I2260" s="1217"/>
      <c r="J2260" s="1218"/>
      <c r="K2260" s="587">
        <f t="shared" si="481"/>
        <v>0</v>
      </c>
      <c r="M2260" s="1215">
        <v>197</v>
      </c>
      <c r="N2260" s="1216"/>
      <c r="O2260" s="1217"/>
      <c r="P2260" s="1218"/>
      <c r="Q2260" s="587">
        <f t="shared" si="482"/>
        <v>0</v>
      </c>
      <c r="S2260" s="1215">
        <v>197</v>
      </c>
      <c r="T2260" s="1216"/>
      <c r="U2260" s="1217"/>
      <c r="V2260" s="1218"/>
      <c r="W2260" s="587">
        <f t="shared" si="483"/>
        <v>0</v>
      </c>
      <c r="Y2260" s="1215">
        <v>197</v>
      </c>
      <c r="Z2260" s="1216"/>
      <c r="AA2260" s="1217"/>
      <c r="AB2260" s="1218"/>
      <c r="AC2260" s="587">
        <f t="shared" si="484"/>
        <v>0</v>
      </c>
      <c r="AE2260" s="1215">
        <v>197</v>
      </c>
      <c r="AF2260" s="1216"/>
      <c r="AG2260" s="1217"/>
      <c r="AH2260" s="1218"/>
      <c r="AI2260" s="587">
        <f t="shared" si="485"/>
        <v>0</v>
      </c>
      <c r="AK2260" s="1215">
        <v>197</v>
      </c>
      <c r="AL2260" s="1216"/>
      <c r="AM2260" s="1217"/>
      <c r="AN2260" s="1218"/>
      <c r="AO2260" s="587">
        <f t="shared" si="486"/>
        <v>0</v>
      </c>
      <c r="AQ2260" s="1215">
        <v>197</v>
      </c>
      <c r="AR2260" s="1216"/>
      <c r="AS2260" s="1217"/>
      <c r="AT2260" s="1218"/>
      <c r="AU2260" s="587">
        <f t="shared" si="487"/>
        <v>0</v>
      </c>
      <c r="AW2260" s="1215">
        <v>197</v>
      </c>
      <c r="AX2260" s="1216"/>
      <c r="AY2260" s="1217"/>
      <c r="AZ2260" s="1218"/>
      <c r="BA2260" s="587">
        <f t="shared" si="488"/>
        <v>0</v>
      </c>
      <c r="BC2260" s="1215">
        <v>197</v>
      </c>
      <c r="BD2260" s="1216"/>
      <c r="BE2260" s="1217"/>
      <c r="BF2260" s="1218"/>
      <c r="BG2260" s="587">
        <f t="shared" si="489"/>
        <v>0</v>
      </c>
      <c r="BI2260" s="1215">
        <v>197</v>
      </c>
      <c r="BJ2260" s="1216"/>
      <c r="BK2260" s="1217"/>
      <c r="BL2260" s="1218"/>
      <c r="BM2260" s="587">
        <f t="shared" si="490"/>
        <v>0</v>
      </c>
      <c r="BO2260" s="1215">
        <v>197</v>
      </c>
      <c r="BP2260" s="1216"/>
      <c r="BQ2260" s="1217"/>
      <c r="BR2260" s="1218"/>
      <c r="BS2260" s="587">
        <f t="shared" si="491"/>
        <v>0</v>
      </c>
    </row>
    <row r="2261" spans="1:71" s="17" customFormat="1" ht="16.75" hidden="1" customHeight="1" outlineLevel="2">
      <c r="A2261" s="1215">
        <v>198</v>
      </c>
      <c r="B2261" s="1216"/>
      <c r="C2261" s="1217"/>
      <c r="D2261" s="1218"/>
      <c r="E2261" s="587">
        <f t="shared" si="480"/>
        <v>0</v>
      </c>
      <c r="G2261" s="1215">
        <v>198</v>
      </c>
      <c r="H2261" s="1216"/>
      <c r="I2261" s="1217"/>
      <c r="J2261" s="1218"/>
      <c r="K2261" s="587">
        <f t="shared" si="481"/>
        <v>0</v>
      </c>
      <c r="M2261" s="1215">
        <v>198</v>
      </c>
      <c r="N2261" s="1216"/>
      <c r="O2261" s="1217"/>
      <c r="P2261" s="1218"/>
      <c r="Q2261" s="587">
        <f t="shared" si="482"/>
        <v>0</v>
      </c>
      <c r="S2261" s="1215">
        <v>198</v>
      </c>
      <c r="T2261" s="1216"/>
      <c r="U2261" s="1217"/>
      <c r="V2261" s="1218"/>
      <c r="W2261" s="587">
        <f t="shared" si="483"/>
        <v>0</v>
      </c>
      <c r="Y2261" s="1215">
        <v>198</v>
      </c>
      <c r="Z2261" s="1216"/>
      <c r="AA2261" s="1217"/>
      <c r="AB2261" s="1218"/>
      <c r="AC2261" s="587">
        <f t="shared" si="484"/>
        <v>0</v>
      </c>
      <c r="AE2261" s="1215">
        <v>198</v>
      </c>
      <c r="AF2261" s="1216"/>
      <c r="AG2261" s="1217"/>
      <c r="AH2261" s="1218"/>
      <c r="AI2261" s="587">
        <f t="shared" si="485"/>
        <v>0</v>
      </c>
      <c r="AK2261" s="1215">
        <v>198</v>
      </c>
      <c r="AL2261" s="1216"/>
      <c r="AM2261" s="1217"/>
      <c r="AN2261" s="1218"/>
      <c r="AO2261" s="587">
        <f t="shared" si="486"/>
        <v>0</v>
      </c>
      <c r="AQ2261" s="1215">
        <v>198</v>
      </c>
      <c r="AR2261" s="1216"/>
      <c r="AS2261" s="1217"/>
      <c r="AT2261" s="1218"/>
      <c r="AU2261" s="587">
        <f t="shared" si="487"/>
        <v>0</v>
      </c>
      <c r="AW2261" s="1215">
        <v>198</v>
      </c>
      <c r="AX2261" s="1216"/>
      <c r="AY2261" s="1217"/>
      <c r="AZ2261" s="1218"/>
      <c r="BA2261" s="587">
        <f t="shared" si="488"/>
        <v>0</v>
      </c>
      <c r="BC2261" s="1215">
        <v>198</v>
      </c>
      <c r="BD2261" s="1216"/>
      <c r="BE2261" s="1217"/>
      <c r="BF2261" s="1218"/>
      <c r="BG2261" s="587">
        <f t="shared" si="489"/>
        <v>0</v>
      </c>
      <c r="BI2261" s="1215">
        <v>198</v>
      </c>
      <c r="BJ2261" s="1216"/>
      <c r="BK2261" s="1217"/>
      <c r="BL2261" s="1218"/>
      <c r="BM2261" s="587">
        <f t="shared" si="490"/>
        <v>0</v>
      </c>
      <c r="BO2261" s="1215">
        <v>198</v>
      </c>
      <c r="BP2261" s="1216"/>
      <c r="BQ2261" s="1217"/>
      <c r="BR2261" s="1218"/>
      <c r="BS2261" s="587">
        <f t="shared" si="491"/>
        <v>0</v>
      </c>
    </row>
    <row r="2262" spans="1:71" s="17" customFormat="1" ht="16.75" hidden="1" customHeight="1" outlineLevel="2">
      <c r="A2262" s="1215">
        <v>199</v>
      </c>
      <c r="B2262" s="1216"/>
      <c r="C2262" s="1217"/>
      <c r="D2262" s="1218"/>
      <c r="E2262" s="587">
        <f t="shared" si="480"/>
        <v>0</v>
      </c>
      <c r="G2262" s="1215">
        <v>199</v>
      </c>
      <c r="H2262" s="1216"/>
      <c r="I2262" s="1217"/>
      <c r="J2262" s="1218"/>
      <c r="K2262" s="587">
        <f t="shared" si="481"/>
        <v>0</v>
      </c>
      <c r="M2262" s="1215">
        <v>199</v>
      </c>
      <c r="N2262" s="1216"/>
      <c r="O2262" s="1217"/>
      <c r="P2262" s="1218"/>
      <c r="Q2262" s="587">
        <f t="shared" si="482"/>
        <v>0</v>
      </c>
      <c r="S2262" s="1215">
        <v>199</v>
      </c>
      <c r="T2262" s="1216"/>
      <c r="U2262" s="1217"/>
      <c r="V2262" s="1218"/>
      <c r="W2262" s="587">
        <f t="shared" si="483"/>
        <v>0</v>
      </c>
      <c r="Y2262" s="1215">
        <v>199</v>
      </c>
      <c r="Z2262" s="1216"/>
      <c r="AA2262" s="1217"/>
      <c r="AB2262" s="1218"/>
      <c r="AC2262" s="587">
        <f t="shared" si="484"/>
        <v>0</v>
      </c>
      <c r="AE2262" s="1215">
        <v>199</v>
      </c>
      <c r="AF2262" s="1216"/>
      <c r="AG2262" s="1217"/>
      <c r="AH2262" s="1218"/>
      <c r="AI2262" s="587">
        <f t="shared" si="485"/>
        <v>0</v>
      </c>
      <c r="AK2262" s="1215">
        <v>199</v>
      </c>
      <c r="AL2262" s="1216"/>
      <c r="AM2262" s="1217"/>
      <c r="AN2262" s="1218"/>
      <c r="AO2262" s="587">
        <f t="shared" si="486"/>
        <v>0</v>
      </c>
      <c r="AQ2262" s="1215">
        <v>199</v>
      </c>
      <c r="AR2262" s="1216"/>
      <c r="AS2262" s="1217"/>
      <c r="AT2262" s="1218"/>
      <c r="AU2262" s="587">
        <f t="shared" si="487"/>
        <v>0</v>
      </c>
      <c r="AW2262" s="1215">
        <v>199</v>
      </c>
      <c r="AX2262" s="1216"/>
      <c r="AY2262" s="1217"/>
      <c r="AZ2262" s="1218"/>
      <c r="BA2262" s="587">
        <f t="shared" si="488"/>
        <v>0</v>
      </c>
      <c r="BC2262" s="1215">
        <v>199</v>
      </c>
      <c r="BD2262" s="1216"/>
      <c r="BE2262" s="1217"/>
      <c r="BF2262" s="1218"/>
      <c r="BG2262" s="587">
        <f t="shared" si="489"/>
        <v>0</v>
      </c>
      <c r="BI2262" s="1215">
        <v>199</v>
      </c>
      <c r="BJ2262" s="1216"/>
      <c r="BK2262" s="1217"/>
      <c r="BL2262" s="1218"/>
      <c r="BM2262" s="587">
        <f t="shared" si="490"/>
        <v>0</v>
      </c>
      <c r="BO2262" s="1215">
        <v>199</v>
      </c>
      <c r="BP2262" s="1216"/>
      <c r="BQ2262" s="1217"/>
      <c r="BR2262" s="1218"/>
      <c r="BS2262" s="587">
        <f t="shared" si="491"/>
        <v>0</v>
      </c>
    </row>
    <row r="2263" spans="1:71" s="17" customFormat="1" ht="16.75" hidden="1" customHeight="1" outlineLevel="2">
      <c r="A2263" s="1215">
        <v>200</v>
      </c>
      <c r="B2263" s="1216"/>
      <c r="C2263" s="1217"/>
      <c r="D2263" s="1218"/>
      <c r="E2263" s="587">
        <f t="shared" si="480"/>
        <v>0</v>
      </c>
      <c r="G2263" s="1215">
        <v>200</v>
      </c>
      <c r="H2263" s="1216"/>
      <c r="I2263" s="1217"/>
      <c r="J2263" s="1218"/>
      <c r="K2263" s="587">
        <f t="shared" si="481"/>
        <v>0</v>
      </c>
      <c r="M2263" s="1215">
        <v>200</v>
      </c>
      <c r="N2263" s="1216"/>
      <c r="O2263" s="1217"/>
      <c r="P2263" s="1218"/>
      <c r="Q2263" s="587">
        <f t="shared" si="482"/>
        <v>0</v>
      </c>
      <c r="S2263" s="1215">
        <v>200</v>
      </c>
      <c r="T2263" s="1216"/>
      <c r="U2263" s="1217"/>
      <c r="V2263" s="1218"/>
      <c r="W2263" s="587">
        <f t="shared" si="483"/>
        <v>0</v>
      </c>
      <c r="Y2263" s="1215">
        <v>200</v>
      </c>
      <c r="Z2263" s="1216"/>
      <c r="AA2263" s="1217"/>
      <c r="AB2263" s="1218"/>
      <c r="AC2263" s="587">
        <f t="shared" si="484"/>
        <v>0</v>
      </c>
      <c r="AE2263" s="1215">
        <v>200</v>
      </c>
      <c r="AF2263" s="1216"/>
      <c r="AG2263" s="1217"/>
      <c r="AH2263" s="1218"/>
      <c r="AI2263" s="587">
        <f t="shared" si="485"/>
        <v>0</v>
      </c>
      <c r="AK2263" s="1215">
        <v>200</v>
      </c>
      <c r="AL2263" s="1216"/>
      <c r="AM2263" s="1217"/>
      <c r="AN2263" s="1218"/>
      <c r="AO2263" s="587">
        <f t="shared" si="486"/>
        <v>0</v>
      </c>
      <c r="AQ2263" s="1215">
        <v>200</v>
      </c>
      <c r="AR2263" s="1216"/>
      <c r="AS2263" s="1217"/>
      <c r="AT2263" s="1218"/>
      <c r="AU2263" s="587">
        <f t="shared" si="487"/>
        <v>0</v>
      </c>
      <c r="AW2263" s="1215">
        <v>200</v>
      </c>
      <c r="AX2263" s="1216"/>
      <c r="AY2263" s="1217"/>
      <c r="AZ2263" s="1218"/>
      <c r="BA2263" s="587">
        <f t="shared" si="488"/>
        <v>0</v>
      </c>
      <c r="BC2263" s="1215">
        <v>200</v>
      </c>
      <c r="BD2263" s="1216"/>
      <c r="BE2263" s="1217"/>
      <c r="BF2263" s="1218"/>
      <c r="BG2263" s="587">
        <f t="shared" si="489"/>
        <v>0</v>
      </c>
      <c r="BI2263" s="1215">
        <v>200</v>
      </c>
      <c r="BJ2263" s="1216"/>
      <c r="BK2263" s="1217"/>
      <c r="BL2263" s="1218"/>
      <c r="BM2263" s="587">
        <f t="shared" si="490"/>
        <v>0</v>
      </c>
      <c r="BO2263" s="1215">
        <v>200</v>
      </c>
      <c r="BP2263" s="1216"/>
      <c r="BQ2263" s="1217"/>
      <c r="BR2263" s="1218"/>
      <c r="BS2263" s="587">
        <f t="shared" si="491"/>
        <v>0</v>
      </c>
    </row>
    <row r="2264" spans="1:71" s="17" customFormat="1" ht="16.75" hidden="1" customHeight="1" outlineLevel="2">
      <c r="A2264" s="1215">
        <v>201</v>
      </c>
      <c r="B2264" s="1216"/>
      <c r="C2264" s="1217"/>
      <c r="D2264" s="1218"/>
      <c r="E2264" s="587">
        <f t="shared" si="480"/>
        <v>0</v>
      </c>
      <c r="G2264" s="1215">
        <v>201</v>
      </c>
      <c r="H2264" s="1216"/>
      <c r="I2264" s="1217"/>
      <c r="J2264" s="1218"/>
      <c r="K2264" s="587">
        <f t="shared" si="481"/>
        <v>0</v>
      </c>
      <c r="M2264" s="1215">
        <v>201</v>
      </c>
      <c r="N2264" s="1216"/>
      <c r="O2264" s="1217"/>
      <c r="P2264" s="1218"/>
      <c r="Q2264" s="587">
        <f t="shared" si="482"/>
        <v>0</v>
      </c>
      <c r="S2264" s="1215">
        <v>201</v>
      </c>
      <c r="T2264" s="1216"/>
      <c r="U2264" s="1217"/>
      <c r="V2264" s="1218"/>
      <c r="W2264" s="587">
        <f t="shared" si="483"/>
        <v>0</v>
      </c>
      <c r="Y2264" s="1215">
        <v>201</v>
      </c>
      <c r="Z2264" s="1216"/>
      <c r="AA2264" s="1217"/>
      <c r="AB2264" s="1218"/>
      <c r="AC2264" s="587">
        <f t="shared" si="484"/>
        <v>0</v>
      </c>
      <c r="AE2264" s="1215">
        <v>201</v>
      </c>
      <c r="AF2264" s="1216"/>
      <c r="AG2264" s="1217"/>
      <c r="AH2264" s="1218"/>
      <c r="AI2264" s="587">
        <f t="shared" si="485"/>
        <v>0</v>
      </c>
      <c r="AK2264" s="1215">
        <v>201</v>
      </c>
      <c r="AL2264" s="1216"/>
      <c r="AM2264" s="1217"/>
      <c r="AN2264" s="1218"/>
      <c r="AO2264" s="587">
        <f t="shared" si="486"/>
        <v>0</v>
      </c>
      <c r="AQ2264" s="1215">
        <v>201</v>
      </c>
      <c r="AR2264" s="1216"/>
      <c r="AS2264" s="1217"/>
      <c r="AT2264" s="1218"/>
      <c r="AU2264" s="587">
        <f t="shared" si="487"/>
        <v>0</v>
      </c>
      <c r="AW2264" s="1215">
        <v>201</v>
      </c>
      <c r="AX2264" s="1216"/>
      <c r="AY2264" s="1217"/>
      <c r="AZ2264" s="1218"/>
      <c r="BA2264" s="587">
        <f t="shared" si="488"/>
        <v>0</v>
      </c>
      <c r="BC2264" s="1215">
        <v>201</v>
      </c>
      <c r="BD2264" s="1216"/>
      <c r="BE2264" s="1217"/>
      <c r="BF2264" s="1218"/>
      <c r="BG2264" s="587">
        <f t="shared" si="489"/>
        <v>0</v>
      </c>
      <c r="BI2264" s="1215">
        <v>201</v>
      </c>
      <c r="BJ2264" s="1216"/>
      <c r="BK2264" s="1217"/>
      <c r="BL2264" s="1218"/>
      <c r="BM2264" s="587">
        <f t="shared" si="490"/>
        <v>0</v>
      </c>
      <c r="BO2264" s="1215">
        <v>201</v>
      </c>
      <c r="BP2264" s="1216"/>
      <c r="BQ2264" s="1217"/>
      <c r="BR2264" s="1218"/>
      <c r="BS2264" s="587">
        <f t="shared" si="491"/>
        <v>0</v>
      </c>
    </row>
    <row r="2265" spans="1:71" s="17" customFormat="1" ht="16.75" hidden="1" customHeight="1" outlineLevel="2">
      <c r="A2265" s="1215">
        <v>202</v>
      </c>
      <c r="B2265" s="1216"/>
      <c r="C2265" s="1217"/>
      <c r="D2265" s="1218"/>
      <c r="E2265" s="587">
        <f t="shared" si="480"/>
        <v>0</v>
      </c>
      <c r="G2265" s="1215">
        <v>202</v>
      </c>
      <c r="H2265" s="1216"/>
      <c r="I2265" s="1217"/>
      <c r="J2265" s="1218"/>
      <c r="K2265" s="587">
        <f t="shared" si="481"/>
        <v>0</v>
      </c>
      <c r="M2265" s="1215">
        <v>202</v>
      </c>
      <c r="N2265" s="1216"/>
      <c r="O2265" s="1217"/>
      <c r="P2265" s="1218"/>
      <c r="Q2265" s="587">
        <f t="shared" si="482"/>
        <v>0</v>
      </c>
      <c r="S2265" s="1215">
        <v>202</v>
      </c>
      <c r="T2265" s="1216"/>
      <c r="U2265" s="1217"/>
      <c r="V2265" s="1218"/>
      <c r="W2265" s="587">
        <f t="shared" si="483"/>
        <v>0</v>
      </c>
      <c r="Y2265" s="1215">
        <v>202</v>
      </c>
      <c r="Z2265" s="1216"/>
      <c r="AA2265" s="1217"/>
      <c r="AB2265" s="1218"/>
      <c r="AC2265" s="587">
        <f t="shared" si="484"/>
        <v>0</v>
      </c>
      <c r="AE2265" s="1215">
        <v>202</v>
      </c>
      <c r="AF2265" s="1216"/>
      <c r="AG2265" s="1217"/>
      <c r="AH2265" s="1218"/>
      <c r="AI2265" s="587">
        <f t="shared" si="485"/>
        <v>0</v>
      </c>
      <c r="AK2265" s="1215">
        <v>202</v>
      </c>
      <c r="AL2265" s="1216"/>
      <c r="AM2265" s="1217"/>
      <c r="AN2265" s="1218"/>
      <c r="AO2265" s="587">
        <f t="shared" si="486"/>
        <v>0</v>
      </c>
      <c r="AQ2265" s="1215">
        <v>202</v>
      </c>
      <c r="AR2265" s="1216"/>
      <c r="AS2265" s="1217"/>
      <c r="AT2265" s="1218"/>
      <c r="AU2265" s="587">
        <f t="shared" si="487"/>
        <v>0</v>
      </c>
      <c r="AW2265" s="1215">
        <v>202</v>
      </c>
      <c r="AX2265" s="1216"/>
      <c r="AY2265" s="1217"/>
      <c r="AZ2265" s="1218"/>
      <c r="BA2265" s="587">
        <f t="shared" si="488"/>
        <v>0</v>
      </c>
      <c r="BC2265" s="1215">
        <v>202</v>
      </c>
      <c r="BD2265" s="1216"/>
      <c r="BE2265" s="1217"/>
      <c r="BF2265" s="1218"/>
      <c r="BG2265" s="587">
        <f t="shared" si="489"/>
        <v>0</v>
      </c>
      <c r="BI2265" s="1215">
        <v>202</v>
      </c>
      <c r="BJ2265" s="1216"/>
      <c r="BK2265" s="1217"/>
      <c r="BL2265" s="1218"/>
      <c r="BM2265" s="587">
        <f t="shared" si="490"/>
        <v>0</v>
      </c>
      <c r="BO2265" s="1215">
        <v>202</v>
      </c>
      <c r="BP2265" s="1216"/>
      <c r="BQ2265" s="1217"/>
      <c r="BR2265" s="1218"/>
      <c r="BS2265" s="587">
        <f t="shared" si="491"/>
        <v>0</v>
      </c>
    </row>
    <row r="2266" spans="1:71" s="17" customFormat="1" ht="16.75" hidden="1" customHeight="1" outlineLevel="2">
      <c r="A2266" s="1215">
        <v>203</v>
      </c>
      <c r="B2266" s="1216"/>
      <c r="C2266" s="1217"/>
      <c r="D2266" s="1218"/>
      <c r="E2266" s="587">
        <f t="shared" si="480"/>
        <v>0</v>
      </c>
      <c r="G2266" s="1215">
        <v>203</v>
      </c>
      <c r="H2266" s="1216"/>
      <c r="I2266" s="1217"/>
      <c r="J2266" s="1218"/>
      <c r="K2266" s="587">
        <f t="shared" si="481"/>
        <v>0</v>
      </c>
      <c r="M2266" s="1215">
        <v>203</v>
      </c>
      <c r="N2266" s="1216"/>
      <c r="O2266" s="1217"/>
      <c r="P2266" s="1218"/>
      <c r="Q2266" s="587">
        <f t="shared" si="482"/>
        <v>0</v>
      </c>
      <c r="S2266" s="1215">
        <v>203</v>
      </c>
      <c r="T2266" s="1216"/>
      <c r="U2266" s="1217"/>
      <c r="V2266" s="1218"/>
      <c r="W2266" s="587">
        <f t="shared" si="483"/>
        <v>0</v>
      </c>
      <c r="Y2266" s="1215">
        <v>203</v>
      </c>
      <c r="Z2266" s="1216"/>
      <c r="AA2266" s="1217"/>
      <c r="AB2266" s="1218"/>
      <c r="AC2266" s="587">
        <f t="shared" si="484"/>
        <v>0</v>
      </c>
      <c r="AE2266" s="1215">
        <v>203</v>
      </c>
      <c r="AF2266" s="1216"/>
      <c r="AG2266" s="1217"/>
      <c r="AH2266" s="1218"/>
      <c r="AI2266" s="587">
        <f t="shared" si="485"/>
        <v>0</v>
      </c>
      <c r="AK2266" s="1215">
        <v>203</v>
      </c>
      <c r="AL2266" s="1216"/>
      <c r="AM2266" s="1217"/>
      <c r="AN2266" s="1218"/>
      <c r="AO2266" s="587">
        <f t="shared" si="486"/>
        <v>0</v>
      </c>
      <c r="AQ2266" s="1215">
        <v>203</v>
      </c>
      <c r="AR2266" s="1216"/>
      <c r="AS2266" s="1217"/>
      <c r="AT2266" s="1218"/>
      <c r="AU2266" s="587">
        <f t="shared" si="487"/>
        <v>0</v>
      </c>
      <c r="AW2266" s="1215">
        <v>203</v>
      </c>
      <c r="AX2266" s="1216"/>
      <c r="AY2266" s="1217"/>
      <c r="AZ2266" s="1218"/>
      <c r="BA2266" s="587">
        <f t="shared" si="488"/>
        <v>0</v>
      </c>
      <c r="BC2266" s="1215">
        <v>203</v>
      </c>
      <c r="BD2266" s="1216"/>
      <c r="BE2266" s="1217"/>
      <c r="BF2266" s="1218"/>
      <c r="BG2266" s="587">
        <f t="shared" si="489"/>
        <v>0</v>
      </c>
      <c r="BI2266" s="1215">
        <v>203</v>
      </c>
      <c r="BJ2266" s="1216"/>
      <c r="BK2266" s="1217"/>
      <c r="BL2266" s="1218"/>
      <c r="BM2266" s="587">
        <f t="shared" si="490"/>
        <v>0</v>
      </c>
      <c r="BO2266" s="1215">
        <v>203</v>
      </c>
      <c r="BP2266" s="1216"/>
      <c r="BQ2266" s="1217"/>
      <c r="BR2266" s="1218"/>
      <c r="BS2266" s="587">
        <f t="shared" si="491"/>
        <v>0</v>
      </c>
    </row>
    <row r="2267" spans="1:71" s="17" customFormat="1" ht="16.75" hidden="1" customHeight="1" outlineLevel="2">
      <c r="A2267" s="1215">
        <v>204</v>
      </c>
      <c r="B2267" s="1216"/>
      <c r="C2267" s="1217"/>
      <c r="D2267" s="1218"/>
      <c r="E2267" s="587">
        <f t="shared" si="480"/>
        <v>0</v>
      </c>
      <c r="G2267" s="1215">
        <v>204</v>
      </c>
      <c r="H2267" s="1216"/>
      <c r="I2267" s="1217"/>
      <c r="J2267" s="1218"/>
      <c r="K2267" s="587">
        <f t="shared" si="481"/>
        <v>0</v>
      </c>
      <c r="M2267" s="1215">
        <v>204</v>
      </c>
      <c r="N2267" s="1216"/>
      <c r="O2267" s="1217"/>
      <c r="P2267" s="1218"/>
      <c r="Q2267" s="587">
        <f t="shared" si="482"/>
        <v>0</v>
      </c>
      <c r="S2267" s="1215">
        <v>204</v>
      </c>
      <c r="T2267" s="1216"/>
      <c r="U2267" s="1217"/>
      <c r="V2267" s="1218"/>
      <c r="W2267" s="587">
        <f t="shared" si="483"/>
        <v>0</v>
      </c>
      <c r="Y2267" s="1215">
        <v>204</v>
      </c>
      <c r="Z2267" s="1216"/>
      <c r="AA2267" s="1217"/>
      <c r="AB2267" s="1218"/>
      <c r="AC2267" s="587">
        <f t="shared" si="484"/>
        <v>0</v>
      </c>
      <c r="AE2267" s="1215">
        <v>204</v>
      </c>
      <c r="AF2267" s="1216"/>
      <c r="AG2267" s="1217"/>
      <c r="AH2267" s="1218"/>
      <c r="AI2267" s="587">
        <f t="shared" si="485"/>
        <v>0</v>
      </c>
      <c r="AK2267" s="1215">
        <v>204</v>
      </c>
      <c r="AL2267" s="1216"/>
      <c r="AM2267" s="1217"/>
      <c r="AN2267" s="1218"/>
      <c r="AO2267" s="587">
        <f t="shared" si="486"/>
        <v>0</v>
      </c>
      <c r="AQ2267" s="1215">
        <v>204</v>
      </c>
      <c r="AR2267" s="1216"/>
      <c r="AS2267" s="1217"/>
      <c r="AT2267" s="1218"/>
      <c r="AU2267" s="587">
        <f t="shared" si="487"/>
        <v>0</v>
      </c>
      <c r="AW2267" s="1215">
        <v>204</v>
      </c>
      <c r="AX2267" s="1216"/>
      <c r="AY2267" s="1217"/>
      <c r="AZ2267" s="1218"/>
      <c r="BA2267" s="587">
        <f t="shared" si="488"/>
        <v>0</v>
      </c>
      <c r="BC2267" s="1215">
        <v>204</v>
      </c>
      <c r="BD2267" s="1216"/>
      <c r="BE2267" s="1217"/>
      <c r="BF2267" s="1218"/>
      <c r="BG2267" s="587">
        <f t="shared" si="489"/>
        <v>0</v>
      </c>
      <c r="BI2267" s="1215">
        <v>204</v>
      </c>
      <c r="BJ2267" s="1216"/>
      <c r="BK2267" s="1217"/>
      <c r="BL2267" s="1218"/>
      <c r="BM2267" s="587">
        <f t="shared" si="490"/>
        <v>0</v>
      </c>
      <c r="BO2267" s="1215">
        <v>204</v>
      </c>
      <c r="BP2267" s="1216"/>
      <c r="BQ2267" s="1217"/>
      <c r="BR2267" s="1218"/>
      <c r="BS2267" s="587">
        <f t="shared" si="491"/>
        <v>0</v>
      </c>
    </row>
    <row r="2268" spans="1:71" s="17" customFormat="1" ht="16.75" hidden="1" customHeight="1" outlineLevel="2">
      <c r="A2268" s="1215">
        <v>205</v>
      </c>
      <c r="B2268" s="1216"/>
      <c r="C2268" s="1217"/>
      <c r="D2268" s="1218"/>
      <c r="E2268" s="587">
        <f t="shared" si="480"/>
        <v>0</v>
      </c>
      <c r="G2268" s="1215">
        <v>205</v>
      </c>
      <c r="H2268" s="1216"/>
      <c r="I2268" s="1217"/>
      <c r="J2268" s="1218"/>
      <c r="K2268" s="587">
        <f t="shared" si="481"/>
        <v>0</v>
      </c>
      <c r="M2268" s="1215">
        <v>205</v>
      </c>
      <c r="N2268" s="1216"/>
      <c r="O2268" s="1217"/>
      <c r="P2268" s="1218"/>
      <c r="Q2268" s="587">
        <f t="shared" si="482"/>
        <v>0</v>
      </c>
      <c r="S2268" s="1215">
        <v>205</v>
      </c>
      <c r="T2268" s="1216"/>
      <c r="U2268" s="1217"/>
      <c r="V2268" s="1218"/>
      <c r="W2268" s="587">
        <f t="shared" si="483"/>
        <v>0</v>
      </c>
      <c r="Y2268" s="1215">
        <v>205</v>
      </c>
      <c r="Z2268" s="1216"/>
      <c r="AA2268" s="1217"/>
      <c r="AB2268" s="1218"/>
      <c r="AC2268" s="587">
        <f t="shared" si="484"/>
        <v>0</v>
      </c>
      <c r="AE2268" s="1215">
        <v>205</v>
      </c>
      <c r="AF2268" s="1216"/>
      <c r="AG2268" s="1217"/>
      <c r="AH2268" s="1218"/>
      <c r="AI2268" s="587">
        <f t="shared" si="485"/>
        <v>0</v>
      </c>
      <c r="AK2268" s="1215">
        <v>205</v>
      </c>
      <c r="AL2268" s="1216"/>
      <c r="AM2268" s="1217"/>
      <c r="AN2268" s="1218"/>
      <c r="AO2268" s="587">
        <f t="shared" si="486"/>
        <v>0</v>
      </c>
      <c r="AQ2268" s="1215">
        <v>205</v>
      </c>
      <c r="AR2268" s="1216"/>
      <c r="AS2268" s="1217"/>
      <c r="AT2268" s="1218"/>
      <c r="AU2268" s="587">
        <f t="shared" si="487"/>
        <v>0</v>
      </c>
      <c r="AW2268" s="1215">
        <v>205</v>
      </c>
      <c r="AX2268" s="1216"/>
      <c r="AY2268" s="1217"/>
      <c r="AZ2268" s="1218"/>
      <c r="BA2268" s="587">
        <f t="shared" si="488"/>
        <v>0</v>
      </c>
      <c r="BC2268" s="1215">
        <v>205</v>
      </c>
      <c r="BD2268" s="1216"/>
      <c r="BE2268" s="1217"/>
      <c r="BF2268" s="1218"/>
      <c r="BG2268" s="587">
        <f t="shared" si="489"/>
        <v>0</v>
      </c>
      <c r="BI2268" s="1215">
        <v>205</v>
      </c>
      <c r="BJ2268" s="1216"/>
      <c r="BK2268" s="1217"/>
      <c r="BL2268" s="1218"/>
      <c r="BM2268" s="587">
        <f t="shared" si="490"/>
        <v>0</v>
      </c>
      <c r="BO2268" s="1215">
        <v>205</v>
      </c>
      <c r="BP2268" s="1216"/>
      <c r="BQ2268" s="1217"/>
      <c r="BR2268" s="1218"/>
      <c r="BS2268" s="587">
        <f t="shared" si="491"/>
        <v>0</v>
      </c>
    </row>
    <row r="2269" spans="1:71" s="17" customFormat="1" ht="16.75" hidden="1" customHeight="1" outlineLevel="2">
      <c r="A2269" s="1215">
        <v>206</v>
      </c>
      <c r="B2269" s="1216"/>
      <c r="C2269" s="1217"/>
      <c r="D2269" s="1218"/>
      <c r="E2269" s="587">
        <f t="shared" si="480"/>
        <v>0</v>
      </c>
      <c r="G2269" s="1215">
        <v>206</v>
      </c>
      <c r="H2269" s="1216"/>
      <c r="I2269" s="1217"/>
      <c r="J2269" s="1218"/>
      <c r="K2269" s="587">
        <f t="shared" si="481"/>
        <v>0</v>
      </c>
      <c r="M2269" s="1215">
        <v>206</v>
      </c>
      <c r="N2269" s="1216"/>
      <c r="O2269" s="1217"/>
      <c r="P2269" s="1218"/>
      <c r="Q2269" s="587">
        <f t="shared" si="482"/>
        <v>0</v>
      </c>
      <c r="S2269" s="1215">
        <v>206</v>
      </c>
      <c r="T2269" s="1216"/>
      <c r="U2269" s="1217"/>
      <c r="V2269" s="1218"/>
      <c r="W2269" s="587">
        <f t="shared" si="483"/>
        <v>0</v>
      </c>
      <c r="Y2269" s="1215">
        <v>206</v>
      </c>
      <c r="Z2269" s="1216"/>
      <c r="AA2269" s="1217"/>
      <c r="AB2269" s="1218"/>
      <c r="AC2269" s="587">
        <f t="shared" si="484"/>
        <v>0</v>
      </c>
      <c r="AE2269" s="1215">
        <v>206</v>
      </c>
      <c r="AF2269" s="1216"/>
      <c r="AG2269" s="1217"/>
      <c r="AH2269" s="1218"/>
      <c r="AI2269" s="587">
        <f t="shared" si="485"/>
        <v>0</v>
      </c>
      <c r="AK2269" s="1215">
        <v>206</v>
      </c>
      <c r="AL2269" s="1216"/>
      <c r="AM2269" s="1217"/>
      <c r="AN2269" s="1218"/>
      <c r="AO2269" s="587">
        <f t="shared" si="486"/>
        <v>0</v>
      </c>
      <c r="AQ2269" s="1215">
        <v>206</v>
      </c>
      <c r="AR2269" s="1216"/>
      <c r="AS2269" s="1217"/>
      <c r="AT2269" s="1218"/>
      <c r="AU2269" s="587">
        <f t="shared" si="487"/>
        <v>0</v>
      </c>
      <c r="AW2269" s="1215">
        <v>206</v>
      </c>
      <c r="AX2269" s="1216"/>
      <c r="AY2269" s="1217"/>
      <c r="AZ2269" s="1218"/>
      <c r="BA2269" s="587">
        <f t="shared" si="488"/>
        <v>0</v>
      </c>
      <c r="BC2269" s="1215">
        <v>206</v>
      </c>
      <c r="BD2269" s="1216"/>
      <c r="BE2269" s="1217"/>
      <c r="BF2269" s="1218"/>
      <c r="BG2269" s="587">
        <f t="shared" si="489"/>
        <v>0</v>
      </c>
      <c r="BI2269" s="1215">
        <v>206</v>
      </c>
      <c r="BJ2269" s="1216"/>
      <c r="BK2269" s="1217"/>
      <c r="BL2269" s="1218"/>
      <c r="BM2269" s="587">
        <f t="shared" si="490"/>
        <v>0</v>
      </c>
      <c r="BO2269" s="1215">
        <v>206</v>
      </c>
      <c r="BP2269" s="1216"/>
      <c r="BQ2269" s="1217"/>
      <c r="BR2269" s="1218"/>
      <c r="BS2269" s="587">
        <f t="shared" si="491"/>
        <v>0</v>
      </c>
    </row>
    <row r="2270" spans="1:71" s="17" customFormat="1" ht="16.75" hidden="1" customHeight="1" outlineLevel="2">
      <c r="A2270" s="1215">
        <v>207</v>
      </c>
      <c r="B2270" s="1216"/>
      <c r="C2270" s="1217"/>
      <c r="D2270" s="1218"/>
      <c r="E2270" s="587">
        <f t="shared" si="480"/>
        <v>0</v>
      </c>
      <c r="G2270" s="1215">
        <v>207</v>
      </c>
      <c r="H2270" s="1216"/>
      <c r="I2270" s="1217"/>
      <c r="J2270" s="1218"/>
      <c r="K2270" s="587">
        <f t="shared" si="481"/>
        <v>0</v>
      </c>
      <c r="M2270" s="1215">
        <v>207</v>
      </c>
      <c r="N2270" s="1216"/>
      <c r="O2270" s="1217"/>
      <c r="P2270" s="1218"/>
      <c r="Q2270" s="587">
        <f t="shared" si="482"/>
        <v>0</v>
      </c>
      <c r="S2270" s="1215">
        <v>207</v>
      </c>
      <c r="T2270" s="1216"/>
      <c r="U2270" s="1217"/>
      <c r="V2270" s="1218"/>
      <c r="W2270" s="587">
        <f t="shared" si="483"/>
        <v>0</v>
      </c>
      <c r="Y2270" s="1215">
        <v>207</v>
      </c>
      <c r="Z2270" s="1216"/>
      <c r="AA2270" s="1217"/>
      <c r="AB2270" s="1218"/>
      <c r="AC2270" s="587">
        <f t="shared" si="484"/>
        <v>0</v>
      </c>
      <c r="AE2270" s="1215">
        <v>207</v>
      </c>
      <c r="AF2270" s="1216"/>
      <c r="AG2270" s="1217"/>
      <c r="AH2270" s="1218"/>
      <c r="AI2270" s="587">
        <f t="shared" si="485"/>
        <v>0</v>
      </c>
      <c r="AK2270" s="1215">
        <v>207</v>
      </c>
      <c r="AL2270" s="1216"/>
      <c r="AM2270" s="1217"/>
      <c r="AN2270" s="1218"/>
      <c r="AO2270" s="587">
        <f t="shared" si="486"/>
        <v>0</v>
      </c>
      <c r="AQ2270" s="1215">
        <v>207</v>
      </c>
      <c r="AR2270" s="1216"/>
      <c r="AS2270" s="1217"/>
      <c r="AT2270" s="1218"/>
      <c r="AU2270" s="587">
        <f t="shared" si="487"/>
        <v>0</v>
      </c>
      <c r="AW2270" s="1215">
        <v>207</v>
      </c>
      <c r="AX2270" s="1216"/>
      <c r="AY2270" s="1217"/>
      <c r="AZ2270" s="1218"/>
      <c r="BA2270" s="587">
        <f t="shared" si="488"/>
        <v>0</v>
      </c>
      <c r="BC2270" s="1215">
        <v>207</v>
      </c>
      <c r="BD2270" s="1216"/>
      <c r="BE2270" s="1217"/>
      <c r="BF2270" s="1218"/>
      <c r="BG2270" s="587">
        <f t="shared" si="489"/>
        <v>0</v>
      </c>
      <c r="BI2270" s="1215">
        <v>207</v>
      </c>
      <c r="BJ2270" s="1216"/>
      <c r="BK2270" s="1217"/>
      <c r="BL2270" s="1218"/>
      <c r="BM2270" s="587">
        <f t="shared" si="490"/>
        <v>0</v>
      </c>
      <c r="BO2270" s="1215">
        <v>207</v>
      </c>
      <c r="BP2270" s="1216"/>
      <c r="BQ2270" s="1217"/>
      <c r="BR2270" s="1218"/>
      <c r="BS2270" s="587">
        <f t="shared" si="491"/>
        <v>0</v>
      </c>
    </row>
    <row r="2271" spans="1:71" s="17" customFormat="1" ht="16.75" hidden="1" customHeight="1" outlineLevel="2">
      <c r="A2271" s="1215">
        <v>208</v>
      </c>
      <c r="B2271" s="1216"/>
      <c r="C2271" s="1217"/>
      <c r="D2271" s="1218"/>
      <c r="E2271" s="587">
        <f t="shared" si="480"/>
        <v>0</v>
      </c>
      <c r="G2271" s="1215">
        <v>208</v>
      </c>
      <c r="H2271" s="1216"/>
      <c r="I2271" s="1217"/>
      <c r="J2271" s="1218"/>
      <c r="K2271" s="587">
        <f t="shared" si="481"/>
        <v>0</v>
      </c>
      <c r="M2271" s="1215">
        <v>208</v>
      </c>
      <c r="N2271" s="1216"/>
      <c r="O2271" s="1217"/>
      <c r="P2271" s="1218"/>
      <c r="Q2271" s="587">
        <f t="shared" si="482"/>
        <v>0</v>
      </c>
      <c r="S2271" s="1215">
        <v>208</v>
      </c>
      <c r="T2271" s="1216"/>
      <c r="U2271" s="1217"/>
      <c r="V2271" s="1218"/>
      <c r="W2271" s="587">
        <f t="shared" si="483"/>
        <v>0</v>
      </c>
      <c r="Y2271" s="1215">
        <v>208</v>
      </c>
      <c r="Z2271" s="1216"/>
      <c r="AA2271" s="1217"/>
      <c r="AB2271" s="1218"/>
      <c r="AC2271" s="587">
        <f t="shared" si="484"/>
        <v>0</v>
      </c>
      <c r="AE2271" s="1215">
        <v>208</v>
      </c>
      <c r="AF2271" s="1216"/>
      <c r="AG2271" s="1217"/>
      <c r="AH2271" s="1218"/>
      <c r="AI2271" s="587">
        <f t="shared" si="485"/>
        <v>0</v>
      </c>
      <c r="AK2271" s="1215">
        <v>208</v>
      </c>
      <c r="AL2271" s="1216"/>
      <c r="AM2271" s="1217"/>
      <c r="AN2271" s="1218"/>
      <c r="AO2271" s="587">
        <f t="shared" si="486"/>
        <v>0</v>
      </c>
      <c r="AQ2271" s="1215">
        <v>208</v>
      </c>
      <c r="AR2271" s="1216"/>
      <c r="AS2271" s="1217"/>
      <c r="AT2271" s="1218"/>
      <c r="AU2271" s="587">
        <f t="shared" si="487"/>
        <v>0</v>
      </c>
      <c r="AW2271" s="1215">
        <v>208</v>
      </c>
      <c r="AX2271" s="1216"/>
      <c r="AY2271" s="1217"/>
      <c r="AZ2271" s="1218"/>
      <c r="BA2271" s="587">
        <f t="shared" si="488"/>
        <v>0</v>
      </c>
      <c r="BC2271" s="1215">
        <v>208</v>
      </c>
      <c r="BD2271" s="1216"/>
      <c r="BE2271" s="1217"/>
      <c r="BF2271" s="1218"/>
      <c r="BG2271" s="587">
        <f t="shared" si="489"/>
        <v>0</v>
      </c>
      <c r="BI2271" s="1215">
        <v>208</v>
      </c>
      <c r="BJ2271" s="1216"/>
      <c r="BK2271" s="1217"/>
      <c r="BL2271" s="1218"/>
      <c r="BM2271" s="587">
        <f t="shared" si="490"/>
        <v>0</v>
      </c>
      <c r="BO2271" s="1215">
        <v>208</v>
      </c>
      <c r="BP2271" s="1216"/>
      <c r="BQ2271" s="1217"/>
      <c r="BR2271" s="1218"/>
      <c r="BS2271" s="587">
        <f t="shared" si="491"/>
        <v>0</v>
      </c>
    </row>
    <row r="2272" spans="1:71" s="17" customFormat="1" ht="16.75" hidden="1" customHeight="1" outlineLevel="2">
      <c r="A2272" s="1215">
        <v>209</v>
      </c>
      <c r="B2272" s="1216"/>
      <c r="C2272" s="1217"/>
      <c r="D2272" s="1218"/>
      <c r="E2272" s="587">
        <f t="shared" si="480"/>
        <v>0</v>
      </c>
      <c r="G2272" s="1215">
        <v>209</v>
      </c>
      <c r="H2272" s="1216"/>
      <c r="I2272" s="1217"/>
      <c r="J2272" s="1218"/>
      <c r="K2272" s="587">
        <f t="shared" si="481"/>
        <v>0</v>
      </c>
      <c r="M2272" s="1215">
        <v>209</v>
      </c>
      <c r="N2272" s="1216"/>
      <c r="O2272" s="1217"/>
      <c r="P2272" s="1218"/>
      <c r="Q2272" s="587">
        <f t="shared" si="482"/>
        <v>0</v>
      </c>
      <c r="S2272" s="1215">
        <v>209</v>
      </c>
      <c r="T2272" s="1216"/>
      <c r="U2272" s="1217"/>
      <c r="V2272" s="1218"/>
      <c r="W2272" s="587">
        <f t="shared" si="483"/>
        <v>0</v>
      </c>
      <c r="Y2272" s="1215">
        <v>209</v>
      </c>
      <c r="Z2272" s="1216"/>
      <c r="AA2272" s="1217"/>
      <c r="AB2272" s="1218"/>
      <c r="AC2272" s="587">
        <f t="shared" si="484"/>
        <v>0</v>
      </c>
      <c r="AE2272" s="1215">
        <v>209</v>
      </c>
      <c r="AF2272" s="1216"/>
      <c r="AG2272" s="1217"/>
      <c r="AH2272" s="1218"/>
      <c r="AI2272" s="587">
        <f t="shared" si="485"/>
        <v>0</v>
      </c>
      <c r="AK2272" s="1215">
        <v>209</v>
      </c>
      <c r="AL2272" s="1216"/>
      <c r="AM2272" s="1217"/>
      <c r="AN2272" s="1218"/>
      <c r="AO2272" s="587">
        <f t="shared" si="486"/>
        <v>0</v>
      </c>
      <c r="AQ2272" s="1215">
        <v>209</v>
      </c>
      <c r="AR2272" s="1216"/>
      <c r="AS2272" s="1217"/>
      <c r="AT2272" s="1218"/>
      <c r="AU2272" s="587">
        <f t="shared" si="487"/>
        <v>0</v>
      </c>
      <c r="AW2272" s="1215">
        <v>209</v>
      </c>
      <c r="AX2272" s="1216"/>
      <c r="AY2272" s="1217"/>
      <c r="AZ2272" s="1218"/>
      <c r="BA2272" s="587">
        <f t="shared" si="488"/>
        <v>0</v>
      </c>
      <c r="BC2272" s="1215">
        <v>209</v>
      </c>
      <c r="BD2272" s="1216"/>
      <c r="BE2272" s="1217"/>
      <c r="BF2272" s="1218"/>
      <c r="BG2272" s="587">
        <f t="shared" si="489"/>
        <v>0</v>
      </c>
      <c r="BI2272" s="1215">
        <v>209</v>
      </c>
      <c r="BJ2272" s="1216"/>
      <c r="BK2272" s="1217"/>
      <c r="BL2272" s="1218"/>
      <c r="BM2272" s="587">
        <f t="shared" si="490"/>
        <v>0</v>
      </c>
      <c r="BO2272" s="1215">
        <v>209</v>
      </c>
      <c r="BP2272" s="1216"/>
      <c r="BQ2272" s="1217"/>
      <c r="BR2272" s="1218"/>
      <c r="BS2272" s="587">
        <f t="shared" si="491"/>
        <v>0</v>
      </c>
    </row>
    <row r="2273" spans="1:71" s="17" customFormat="1" ht="16.75" hidden="1" customHeight="1" outlineLevel="2">
      <c r="A2273" s="1215">
        <v>210</v>
      </c>
      <c r="B2273" s="1216"/>
      <c r="C2273" s="1217"/>
      <c r="D2273" s="1218"/>
      <c r="E2273" s="587">
        <f t="shared" si="480"/>
        <v>0</v>
      </c>
      <c r="G2273" s="1215">
        <v>210</v>
      </c>
      <c r="H2273" s="1216"/>
      <c r="I2273" s="1217"/>
      <c r="J2273" s="1218"/>
      <c r="K2273" s="587">
        <f t="shared" si="481"/>
        <v>0</v>
      </c>
      <c r="M2273" s="1215">
        <v>210</v>
      </c>
      <c r="N2273" s="1216"/>
      <c r="O2273" s="1217"/>
      <c r="P2273" s="1218"/>
      <c r="Q2273" s="587">
        <f t="shared" si="482"/>
        <v>0</v>
      </c>
      <c r="S2273" s="1215">
        <v>210</v>
      </c>
      <c r="T2273" s="1216"/>
      <c r="U2273" s="1217"/>
      <c r="V2273" s="1218"/>
      <c r="W2273" s="587">
        <f t="shared" si="483"/>
        <v>0</v>
      </c>
      <c r="Y2273" s="1215">
        <v>210</v>
      </c>
      <c r="Z2273" s="1216"/>
      <c r="AA2273" s="1217"/>
      <c r="AB2273" s="1218"/>
      <c r="AC2273" s="587">
        <f t="shared" si="484"/>
        <v>0</v>
      </c>
      <c r="AE2273" s="1215">
        <v>210</v>
      </c>
      <c r="AF2273" s="1216"/>
      <c r="AG2273" s="1217"/>
      <c r="AH2273" s="1218"/>
      <c r="AI2273" s="587">
        <f t="shared" si="485"/>
        <v>0</v>
      </c>
      <c r="AK2273" s="1215">
        <v>210</v>
      </c>
      <c r="AL2273" s="1216"/>
      <c r="AM2273" s="1217"/>
      <c r="AN2273" s="1218"/>
      <c r="AO2273" s="587">
        <f t="shared" si="486"/>
        <v>0</v>
      </c>
      <c r="AQ2273" s="1215">
        <v>210</v>
      </c>
      <c r="AR2273" s="1216"/>
      <c r="AS2273" s="1217"/>
      <c r="AT2273" s="1218"/>
      <c r="AU2273" s="587">
        <f t="shared" si="487"/>
        <v>0</v>
      </c>
      <c r="AW2273" s="1215">
        <v>210</v>
      </c>
      <c r="AX2273" s="1216"/>
      <c r="AY2273" s="1217"/>
      <c r="AZ2273" s="1218"/>
      <c r="BA2273" s="587">
        <f t="shared" si="488"/>
        <v>0</v>
      </c>
      <c r="BC2273" s="1215">
        <v>210</v>
      </c>
      <c r="BD2273" s="1216"/>
      <c r="BE2273" s="1217"/>
      <c r="BF2273" s="1218"/>
      <c r="BG2273" s="587">
        <f t="shared" si="489"/>
        <v>0</v>
      </c>
      <c r="BI2273" s="1215">
        <v>210</v>
      </c>
      <c r="BJ2273" s="1216"/>
      <c r="BK2273" s="1217"/>
      <c r="BL2273" s="1218"/>
      <c r="BM2273" s="587">
        <f t="shared" si="490"/>
        <v>0</v>
      </c>
      <c r="BO2273" s="1215">
        <v>210</v>
      </c>
      <c r="BP2273" s="1216"/>
      <c r="BQ2273" s="1217"/>
      <c r="BR2273" s="1218"/>
      <c r="BS2273" s="587">
        <f t="shared" si="491"/>
        <v>0</v>
      </c>
    </row>
    <row r="2274" spans="1:71" s="17" customFormat="1" ht="16.75" hidden="1" customHeight="1" outlineLevel="2">
      <c r="A2274" s="1215">
        <v>211</v>
      </c>
      <c r="B2274" s="1216"/>
      <c r="C2274" s="1217"/>
      <c r="D2274" s="1218"/>
      <c r="E2274" s="587">
        <f t="shared" si="480"/>
        <v>0</v>
      </c>
      <c r="G2274" s="1215">
        <v>211</v>
      </c>
      <c r="H2274" s="1216"/>
      <c r="I2274" s="1217"/>
      <c r="J2274" s="1218"/>
      <c r="K2274" s="587">
        <f t="shared" si="481"/>
        <v>0</v>
      </c>
      <c r="M2274" s="1215">
        <v>211</v>
      </c>
      <c r="N2274" s="1216"/>
      <c r="O2274" s="1217"/>
      <c r="P2274" s="1218"/>
      <c r="Q2274" s="587">
        <f t="shared" si="482"/>
        <v>0</v>
      </c>
      <c r="S2274" s="1215">
        <v>211</v>
      </c>
      <c r="T2274" s="1216"/>
      <c r="U2274" s="1217"/>
      <c r="V2274" s="1218"/>
      <c r="W2274" s="587">
        <f t="shared" si="483"/>
        <v>0</v>
      </c>
      <c r="Y2274" s="1215">
        <v>211</v>
      </c>
      <c r="Z2274" s="1216"/>
      <c r="AA2274" s="1217"/>
      <c r="AB2274" s="1218"/>
      <c r="AC2274" s="587">
        <f t="shared" si="484"/>
        <v>0</v>
      </c>
      <c r="AE2274" s="1215">
        <v>211</v>
      </c>
      <c r="AF2274" s="1216"/>
      <c r="AG2274" s="1217"/>
      <c r="AH2274" s="1218"/>
      <c r="AI2274" s="587">
        <f t="shared" si="485"/>
        <v>0</v>
      </c>
      <c r="AK2274" s="1215">
        <v>211</v>
      </c>
      <c r="AL2274" s="1216"/>
      <c r="AM2274" s="1217"/>
      <c r="AN2274" s="1218"/>
      <c r="AO2274" s="587">
        <f t="shared" si="486"/>
        <v>0</v>
      </c>
      <c r="AQ2274" s="1215">
        <v>211</v>
      </c>
      <c r="AR2274" s="1216"/>
      <c r="AS2274" s="1217"/>
      <c r="AT2274" s="1218"/>
      <c r="AU2274" s="587">
        <f t="shared" si="487"/>
        <v>0</v>
      </c>
      <c r="AW2274" s="1215">
        <v>211</v>
      </c>
      <c r="AX2274" s="1216"/>
      <c r="AY2274" s="1217"/>
      <c r="AZ2274" s="1218"/>
      <c r="BA2274" s="587">
        <f t="shared" si="488"/>
        <v>0</v>
      </c>
      <c r="BC2274" s="1215">
        <v>211</v>
      </c>
      <c r="BD2274" s="1216"/>
      <c r="BE2274" s="1217"/>
      <c r="BF2274" s="1218"/>
      <c r="BG2274" s="587">
        <f t="shared" si="489"/>
        <v>0</v>
      </c>
      <c r="BI2274" s="1215">
        <v>211</v>
      </c>
      <c r="BJ2274" s="1216"/>
      <c r="BK2274" s="1217"/>
      <c r="BL2274" s="1218"/>
      <c r="BM2274" s="587">
        <f t="shared" si="490"/>
        <v>0</v>
      </c>
      <c r="BO2274" s="1215">
        <v>211</v>
      </c>
      <c r="BP2274" s="1216"/>
      <c r="BQ2274" s="1217"/>
      <c r="BR2274" s="1218"/>
      <c r="BS2274" s="587">
        <f t="shared" si="491"/>
        <v>0</v>
      </c>
    </row>
    <row r="2275" spans="1:71" s="17" customFormat="1" ht="16.75" hidden="1" customHeight="1" outlineLevel="2">
      <c r="A2275" s="1215">
        <v>212</v>
      </c>
      <c r="B2275" s="1216"/>
      <c r="C2275" s="1217"/>
      <c r="D2275" s="1218"/>
      <c r="E2275" s="587">
        <f t="shared" si="480"/>
        <v>0</v>
      </c>
      <c r="G2275" s="1215">
        <v>212</v>
      </c>
      <c r="H2275" s="1216"/>
      <c r="I2275" s="1217"/>
      <c r="J2275" s="1218"/>
      <c r="K2275" s="587">
        <f t="shared" si="481"/>
        <v>0</v>
      </c>
      <c r="M2275" s="1215">
        <v>212</v>
      </c>
      <c r="N2275" s="1216"/>
      <c r="O2275" s="1217"/>
      <c r="P2275" s="1218"/>
      <c r="Q2275" s="587">
        <f t="shared" si="482"/>
        <v>0</v>
      </c>
      <c r="S2275" s="1215">
        <v>212</v>
      </c>
      <c r="T2275" s="1216"/>
      <c r="U2275" s="1217"/>
      <c r="V2275" s="1218"/>
      <c r="W2275" s="587">
        <f t="shared" si="483"/>
        <v>0</v>
      </c>
      <c r="Y2275" s="1215">
        <v>212</v>
      </c>
      <c r="Z2275" s="1216"/>
      <c r="AA2275" s="1217"/>
      <c r="AB2275" s="1218"/>
      <c r="AC2275" s="587">
        <f t="shared" si="484"/>
        <v>0</v>
      </c>
      <c r="AE2275" s="1215">
        <v>212</v>
      </c>
      <c r="AF2275" s="1216"/>
      <c r="AG2275" s="1217"/>
      <c r="AH2275" s="1218"/>
      <c r="AI2275" s="587">
        <f t="shared" si="485"/>
        <v>0</v>
      </c>
      <c r="AK2275" s="1215">
        <v>212</v>
      </c>
      <c r="AL2275" s="1216"/>
      <c r="AM2275" s="1217"/>
      <c r="AN2275" s="1218"/>
      <c r="AO2275" s="587">
        <f t="shared" si="486"/>
        <v>0</v>
      </c>
      <c r="AQ2275" s="1215">
        <v>212</v>
      </c>
      <c r="AR2275" s="1216"/>
      <c r="AS2275" s="1217"/>
      <c r="AT2275" s="1218"/>
      <c r="AU2275" s="587">
        <f t="shared" si="487"/>
        <v>0</v>
      </c>
      <c r="AW2275" s="1215">
        <v>212</v>
      </c>
      <c r="AX2275" s="1216"/>
      <c r="AY2275" s="1217"/>
      <c r="AZ2275" s="1218"/>
      <c r="BA2275" s="587">
        <f t="shared" si="488"/>
        <v>0</v>
      </c>
      <c r="BC2275" s="1215">
        <v>212</v>
      </c>
      <c r="BD2275" s="1216"/>
      <c r="BE2275" s="1217"/>
      <c r="BF2275" s="1218"/>
      <c r="BG2275" s="587">
        <f t="shared" si="489"/>
        <v>0</v>
      </c>
      <c r="BI2275" s="1215">
        <v>212</v>
      </c>
      <c r="BJ2275" s="1216"/>
      <c r="BK2275" s="1217"/>
      <c r="BL2275" s="1218"/>
      <c r="BM2275" s="587">
        <f t="shared" si="490"/>
        <v>0</v>
      </c>
      <c r="BO2275" s="1215">
        <v>212</v>
      </c>
      <c r="BP2275" s="1216"/>
      <c r="BQ2275" s="1217"/>
      <c r="BR2275" s="1218"/>
      <c r="BS2275" s="587">
        <f t="shared" si="491"/>
        <v>0</v>
      </c>
    </row>
    <row r="2276" spans="1:71" s="17" customFormat="1" ht="16.75" hidden="1" customHeight="1" outlineLevel="2">
      <c r="A2276" s="1215">
        <v>213</v>
      </c>
      <c r="B2276" s="1216"/>
      <c r="C2276" s="1217"/>
      <c r="D2276" s="1218"/>
      <c r="E2276" s="587">
        <f t="shared" si="480"/>
        <v>0</v>
      </c>
      <c r="G2276" s="1215">
        <v>213</v>
      </c>
      <c r="H2276" s="1216"/>
      <c r="I2276" s="1217"/>
      <c r="J2276" s="1218"/>
      <c r="K2276" s="587">
        <f t="shared" si="481"/>
        <v>0</v>
      </c>
      <c r="M2276" s="1215">
        <v>213</v>
      </c>
      <c r="N2276" s="1216"/>
      <c r="O2276" s="1217"/>
      <c r="P2276" s="1218"/>
      <c r="Q2276" s="587">
        <f t="shared" si="482"/>
        <v>0</v>
      </c>
      <c r="S2276" s="1215">
        <v>213</v>
      </c>
      <c r="T2276" s="1216"/>
      <c r="U2276" s="1217"/>
      <c r="V2276" s="1218"/>
      <c r="W2276" s="587">
        <f t="shared" si="483"/>
        <v>0</v>
      </c>
      <c r="Y2276" s="1215">
        <v>213</v>
      </c>
      <c r="Z2276" s="1216"/>
      <c r="AA2276" s="1217"/>
      <c r="AB2276" s="1218"/>
      <c r="AC2276" s="587">
        <f t="shared" si="484"/>
        <v>0</v>
      </c>
      <c r="AE2276" s="1215">
        <v>213</v>
      </c>
      <c r="AF2276" s="1216"/>
      <c r="AG2276" s="1217"/>
      <c r="AH2276" s="1218"/>
      <c r="AI2276" s="587">
        <f t="shared" si="485"/>
        <v>0</v>
      </c>
      <c r="AK2276" s="1215">
        <v>213</v>
      </c>
      <c r="AL2276" s="1216"/>
      <c r="AM2276" s="1217"/>
      <c r="AN2276" s="1218"/>
      <c r="AO2276" s="587">
        <f t="shared" si="486"/>
        <v>0</v>
      </c>
      <c r="AQ2276" s="1215">
        <v>213</v>
      </c>
      <c r="AR2276" s="1216"/>
      <c r="AS2276" s="1217"/>
      <c r="AT2276" s="1218"/>
      <c r="AU2276" s="587">
        <f t="shared" si="487"/>
        <v>0</v>
      </c>
      <c r="AW2276" s="1215">
        <v>213</v>
      </c>
      <c r="AX2276" s="1216"/>
      <c r="AY2276" s="1217"/>
      <c r="AZ2276" s="1218"/>
      <c r="BA2276" s="587">
        <f t="shared" si="488"/>
        <v>0</v>
      </c>
      <c r="BC2276" s="1215">
        <v>213</v>
      </c>
      <c r="BD2276" s="1216"/>
      <c r="BE2276" s="1217"/>
      <c r="BF2276" s="1218"/>
      <c r="BG2276" s="587">
        <f t="shared" si="489"/>
        <v>0</v>
      </c>
      <c r="BI2276" s="1215">
        <v>213</v>
      </c>
      <c r="BJ2276" s="1216"/>
      <c r="BK2276" s="1217"/>
      <c r="BL2276" s="1218"/>
      <c r="BM2276" s="587">
        <f t="shared" si="490"/>
        <v>0</v>
      </c>
      <c r="BO2276" s="1215">
        <v>213</v>
      </c>
      <c r="BP2276" s="1216"/>
      <c r="BQ2276" s="1217"/>
      <c r="BR2276" s="1218"/>
      <c r="BS2276" s="587">
        <f t="shared" si="491"/>
        <v>0</v>
      </c>
    </row>
    <row r="2277" spans="1:71" s="17" customFormat="1" ht="16.75" hidden="1" customHeight="1" outlineLevel="2">
      <c r="A2277" s="1215">
        <v>214</v>
      </c>
      <c r="B2277" s="1216"/>
      <c r="C2277" s="1217"/>
      <c r="D2277" s="1218"/>
      <c r="E2277" s="587">
        <f t="shared" si="480"/>
        <v>0</v>
      </c>
      <c r="G2277" s="1215">
        <v>214</v>
      </c>
      <c r="H2277" s="1216"/>
      <c r="I2277" s="1217"/>
      <c r="J2277" s="1218"/>
      <c r="K2277" s="587">
        <f t="shared" si="481"/>
        <v>0</v>
      </c>
      <c r="M2277" s="1215">
        <v>214</v>
      </c>
      <c r="N2277" s="1216"/>
      <c r="O2277" s="1217"/>
      <c r="P2277" s="1218"/>
      <c r="Q2277" s="587">
        <f t="shared" si="482"/>
        <v>0</v>
      </c>
      <c r="S2277" s="1215">
        <v>214</v>
      </c>
      <c r="T2277" s="1216"/>
      <c r="U2277" s="1217"/>
      <c r="V2277" s="1218"/>
      <c r="W2277" s="587">
        <f t="shared" si="483"/>
        <v>0</v>
      </c>
      <c r="Y2277" s="1215">
        <v>214</v>
      </c>
      <c r="Z2277" s="1216"/>
      <c r="AA2277" s="1217"/>
      <c r="AB2277" s="1218"/>
      <c r="AC2277" s="587">
        <f t="shared" si="484"/>
        <v>0</v>
      </c>
      <c r="AE2277" s="1215">
        <v>214</v>
      </c>
      <c r="AF2277" s="1216"/>
      <c r="AG2277" s="1217"/>
      <c r="AH2277" s="1218"/>
      <c r="AI2277" s="587">
        <f t="shared" si="485"/>
        <v>0</v>
      </c>
      <c r="AK2277" s="1215">
        <v>214</v>
      </c>
      <c r="AL2277" s="1216"/>
      <c r="AM2277" s="1217"/>
      <c r="AN2277" s="1218"/>
      <c r="AO2277" s="587">
        <f t="shared" si="486"/>
        <v>0</v>
      </c>
      <c r="AQ2277" s="1215">
        <v>214</v>
      </c>
      <c r="AR2277" s="1216"/>
      <c r="AS2277" s="1217"/>
      <c r="AT2277" s="1218"/>
      <c r="AU2277" s="587">
        <f t="shared" si="487"/>
        <v>0</v>
      </c>
      <c r="AW2277" s="1215">
        <v>214</v>
      </c>
      <c r="AX2277" s="1216"/>
      <c r="AY2277" s="1217"/>
      <c r="AZ2277" s="1218"/>
      <c r="BA2277" s="587">
        <f t="shared" si="488"/>
        <v>0</v>
      </c>
      <c r="BC2277" s="1215">
        <v>214</v>
      </c>
      <c r="BD2277" s="1216"/>
      <c r="BE2277" s="1217"/>
      <c r="BF2277" s="1218"/>
      <c r="BG2277" s="587">
        <f t="shared" si="489"/>
        <v>0</v>
      </c>
      <c r="BI2277" s="1215">
        <v>214</v>
      </c>
      <c r="BJ2277" s="1216"/>
      <c r="BK2277" s="1217"/>
      <c r="BL2277" s="1218"/>
      <c r="BM2277" s="587">
        <f t="shared" si="490"/>
        <v>0</v>
      </c>
      <c r="BO2277" s="1215">
        <v>214</v>
      </c>
      <c r="BP2277" s="1216"/>
      <c r="BQ2277" s="1217"/>
      <c r="BR2277" s="1218"/>
      <c r="BS2277" s="587">
        <f t="shared" si="491"/>
        <v>0</v>
      </c>
    </row>
    <row r="2278" spans="1:71" s="17" customFormat="1" ht="16.75" hidden="1" customHeight="1" outlineLevel="2">
      <c r="A2278" s="1215">
        <v>215</v>
      </c>
      <c r="B2278" s="1216"/>
      <c r="C2278" s="1217"/>
      <c r="D2278" s="1218"/>
      <c r="E2278" s="587">
        <f t="shared" ref="E2278:E2341" si="492">IF(AND(C2278&gt;=D$2057,C2278&lt;=D$2056),1,0)</f>
        <v>0</v>
      </c>
      <c r="G2278" s="1215">
        <v>215</v>
      </c>
      <c r="H2278" s="1216"/>
      <c r="I2278" s="1217"/>
      <c r="J2278" s="1218"/>
      <c r="K2278" s="587">
        <f t="shared" ref="K2278:K2341" si="493">IF(AND(I2278&gt;=J$2057,I2278&lt;=J$2056),1,0)</f>
        <v>0</v>
      </c>
      <c r="M2278" s="1215">
        <v>215</v>
      </c>
      <c r="N2278" s="1216"/>
      <c r="O2278" s="1217"/>
      <c r="P2278" s="1218"/>
      <c r="Q2278" s="587">
        <f t="shared" ref="Q2278:Q2341" si="494">IF(AND(O2278&gt;=P$2057,O2278&lt;=P$2056),1,0)</f>
        <v>0</v>
      </c>
      <c r="S2278" s="1215">
        <v>215</v>
      </c>
      <c r="T2278" s="1216"/>
      <c r="U2278" s="1217"/>
      <c r="V2278" s="1218"/>
      <c r="W2278" s="587">
        <f t="shared" ref="W2278:W2341" si="495">IF(AND(U2278&gt;=V$2057,U2278&lt;=V$2056),1,0)</f>
        <v>0</v>
      </c>
      <c r="Y2278" s="1215">
        <v>215</v>
      </c>
      <c r="Z2278" s="1216"/>
      <c r="AA2278" s="1217"/>
      <c r="AB2278" s="1218"/>
      <c r="AC2278" s="587">
        <f t="shared" ref="AC2278:AC2341" si="496">IF(AND(AA2278&gt;=AB$2057,AA2278&lt;=AB$2056),1,0)</f>
        <v>0</v>
      </c>
      <c r="AE2278" s="1215">
        <v>215</v>
      </c>
      <c r="AF2278" s="1216"/>
      <c r="AG2278" s="1217"/>
      <c r="AH2278" s="1218"/>
      <c r="AI2278" s="587">
        <f t="shared" ref="AI2278:AI2341" si="497">IF(AND(AG2278&gt;=AH$2057,AG2278&lt;=AH$2056),1,0)</f>
        <v>0</v>
      </c>
      <c r="AK2278" s="1215">
        <v>215</v>
      </c>
      <c r="AL2278" s="1216"/>
      <c r="AM2278" s="1217"/>
      <c r="AN2278" s="1218"/>
      <c r="AO2278" s="587">
        <f t="shared" ref="AO2278:AO2341" si="498">IF(AND(AM2278&gt;=AN$2057,AM2278&lt;=AN$2056),1,0)</f>
        <v>0</v>
      </c>
      <c r="AQ2278" s="1215">
        <v>215</v>
      </c>
      <c r="AR2278" s="1216"/>
      <c r="AS2278" s="1217"/>
      <c r="AT2278" s="1218"/>
      <c r="AU2278" s="587">
        <f t="shared" ref="AU2278:AU2341" si="499">IF(AND(AS2278&gt;=AT$2057,AS2278&lt;=AT$2056),1,0)</f>
        <v>0</v>
      </c>
      <c r="AW2278" s="1215">
        <v>215</v>
      </c>
      <c r="AX2278" s="1216"/>
      <c r="AY2278" s="1217"/>
      <c r="AZ2278" s="1218"/>
      <c r="BA2278" s="587">
        <f t="shared" ref="BA2278:BA2341" si="500">IF(AND(AY2278&gt;=AZ$2057,AY2278&lt;=AZ$2056),1,0)</f>
        <v>0</v>
      </c>
      <c r="BC2278" s="1215">
        <v>215</v>
      </c>
      <c r="BD2278" s="1216"/>
      <c r="BE2278" s="1217"/>
      <c r="BF2278" s="1218"/>
      <c r="BG2278" s="587">
        <f t="shared" ref="BG2278:BG2341" si="501">IF(AND(BE2278&gt;=BF$2057,BE2278&lt;=BF$2056),1,0)</f>
        <v>0</v>
      </c>
      <c r="BI2278" s="1215">
        <v>215</v>
      </c>
      <c r="BJ2278" s="1216"/>
      <c r="BK2278" s="1217"/>
      <c r="BL2278" s="1218"/>
      <c r="BM2278" s="587">
        <f t="shared" ref="BM2278:BM2341" si="502">IF(AND(BK2278&gt;=BL$2057,BK2278&lt;=BL$2056),1,0)</f>
        <v>0</v>
      </c>
      <c r="BO2278" s="1215">
        <v>215</v>
      </c>
      <c r="BP2278" s="1216"/>
      <c r="BQ2278" s="1217"/>
      <c r="BR2278" s="1218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15">
        <v>216</v>
      </c>
      <c r="B2279" s="1216"/>
      <c r="C2279" s="1217"/>
      <c r="D2279" s="1218"/>
      <c r="E2279" s="587">
        <f t="shared" si="492"/>
        <v>0</v>
      </c>
      <c r="G2279" s="1215">
        <v>216</v>
      </c>
      <c r="H2279" s="1216"/>
      <c r="I2279" s="1217"/>
      <c r="J2279" s="1218"/>
      <c r="K2279" s="587">
        <f t="shared" si="493"/>
        <v>0</v>
      </c>
      <c r="M2279" s="1215">
        <v>216</v>
      </c>
      <c r="N2279" s="1216"/>
      <c r="O2279" s="1217"/>
      <c r="P2279" s="1218"/>
      <c r="Q2279" s="587">
        <f t="shared" si="494"/>
        <v>0</v>
      </c>
      <c r="S2279" s="1215">
        <v>216</v>
      </c>
      <c r="T2279" s="1216"/>
      <c r="U2279" s="1217"/>
      <c r="V2279" s="1218"/>
      <c r="W2279" s="587">
        <f t="shared" si="495"/>
        <v>0</v>
      </c>
      <c r="Y2279" s="1215">
        <v>216</v>
      </c>
      <c r="Z2279" s="1216"/>
      <c r="AA2279" s="1217"/>
      <c r="AB2279" s="1218"/>
      <c r="AC2279" s="587">
        <f t="shared" si="496"/>
        <v>0</v>
      </c>
      <c r="AE2279" s="1215">
        <v>216</v>
      </c>
      <c r="AF2279" s="1216"/>
      <c r="AG2279" s="1217"/>
      <c r="AH2279" s="1218"/>
      <c r="AI2279" s="587">
        <f t="shared" si="497"/>
        <v>0</v>
      </c>
      <c r="AK2279" s="1215">
        <v>216</v>
      </c>
      <c r="AL2279" s="1216"/>
      <c r="AM2279" s="1217"/>
      <c r="AN2279" s="1218"/>
      <c r="AO2279" s="587">
        <f t="shared" si="498"/>
        <v>0</v>
      </c>
      <c r="AQ2279" s="1215">
        <v>216</v>
      </c>
      <c r="AR2279" s="1216"/>
      <c r="AS2279" s="1217"/>
      <c r="AT2279" s="1218"/>
      <c r="AU2279" s="587">
        <f t="shared" si="499"/>
        <v>0</v>
      </c>
      <c r="AW2279" s="1215">
        <v>216</v>
      </c>
      <c r="AX2279" s="1216"/>
      <c r="AY2279" s="1217"/>
      <c r="AZ2279" s="1218"/>
      <c r="BA2279" s="587">
        <f t="shared" si="500"/>
        <v>0</v>
      </c>
      <c r="BC2279" s="1215">
        <v>216</v>
      </c>
      <c r="BD2279" s="1216"/>
      <c r="BE2279" s="1217"/>
      <c r="BF2279" s="1218"/>
      <c r="BG2279" s="587">
        <f t="shared" si="501"/>
        <v>0</v>
      </c>
      <c r="BI2279" s="1215">
        <v>216</v>
      </c>
      <c r="BJ2279" s="1216"/>
      <c r="BK2279" s="1217"/>
      <c r="BL2279" s="1218"/>
      <c r="BM2279" s="587">
        <f t="shared" si="502"/>
        <v>0</v>
      </c>
      <c r="BO2279" s="1215">
        <v>216</v>
      </c>
      <c r="BP2279" s="1216"/>
      <c r="BQ2279" s="1217"/>
      <c r="BR2279" s="1218"/>
      <c r="BS2279" s="587">
        <f t="shared" si="503"/>
        <v>0</v>
      </c>
    </row>
    <row r="2280" spans="1:71" s="17" customFormat="1" ht="16.75" hidden="1" customHeight="1" outlineLevel="2">
      <c r="A2280" s="1215">
        <v>217</v>
      </c>
      <c r="B2280" s="1216"/>
      <c r="C2280" s="1217"/>
      <c r="D2280" s="1218"/>
      <c r="E2280" s="587">
        <f t="shared" si="492"/>
        <v>0</v>
      </c>
      <c r="G2280" s="1215">
        <v>217</v>
      </c>
      <c r="H2280" s="1216"/>
      <c r="I2280" s="1217"/>
      <c r="J2280" s="1218"/>
      <c r="K2280" s="587">
        <f t="shared" si="493"/>
        <v>0</v>
      </c>
      <c r="M2280" s="1215">
        <v>217</v>
      </c>
      <c r="N2280" s="1216"/>
      <c r="O2280" s="1217"/>
      <c r="P2280" s="1218"/>
      <c r="Q2280" s="587">
        <f t="shared" si="494"/>
        <v>0</v>
      </c>
      <c r="S2280" s="1215">
        <v>217</v>
      </c>
      <c r="T2280" s="1216"/>
      <c r="U2280" s="1217"/>
      <c r="V2280" s="1218"/>
      <c r="W2280" s="587">
        <f t="shared" si="495"/>
        <v>0</v>
      </c>
      <c r="Y2280" s="1215">
        <v>217</v>
      </c>
      <c r="Z2280" s="1216"/>
      <c r="AA2280" s="1217"/>
      <c r="AB2280" s="1218"/>
      <c r="AC2280" s="587">
        <f t="shared" si="496"/>
        <v>0</v>
      </c>
      <c r="AE2280" s="1215">
        <v>217</v>
      </c>
      <c r="AF2280" s="1216"/>
      <c r="AG2280" s="1217"/>
      <c r="AH2280" s="1218"/>
      <c r="AI2280" s="587">
        <f t="shared" si="497"/>
        <v>0</v>
      </c>
      <c r="AK2280" s="1215">
        <v>217</v>
      </c>
      <c r="AL2280" s="1216"/>
      <c r="AM2280" s="1217"/>
      <c r="AN2280" s="1218"/>
      <c r="AO2280" s="587">
        <f t="shared" si="498"/>
        <v>0</v>
      </c>
      <c r="AQ2280" s="1215">
        <v>217</v>
      </c>
      <c r="AR2280" s="1216"/>
      <c r="AS2280" s="1217"/>
      <c r="AT2280" s="1218"/>
      <c r="AU2280" s="587">
        <f t="shared" si="499"/>
        <v>0</v>
      </c>
      <c r="AW2280" s="1215">
        <v>217</v>
      </c>
      <c r="AX2280" s="1216"/>
      <c r="AY2280" s="1217"/>
      <c r="AZ2280" s="1218"/>
      <c r="BA2280" s="587">
        <f t="shared" si="500"/>
        <v>0</v>
      </c>
      <c r="BC2280" s="1215">
        <v>217</v>
      </c>
      <c r="BD2280" s="1216"/>
      <c r="BE2280" s="1217"/>
      <c r="BF2280" s="1218"/>
      <c r="BG2280" s="587">
        <f t="shared" si="501"/>
        <v>0</v>
      </c>
      <c r="BI2280" s="1215">
        <v>217</v>
      </c>
      <c r="BJ2280" s="1216"/>
      <c r="BK2280" s="1217"/>
      <c r="BL2280" s="1218"/>
      <c r="BM2280" s="587">
        <f t="shared" si="502"/>
        <v>0</v>
      </c>
      <c r="BO2280" s="1215">
        <v>217</v>
      </c>
      <c r="BP2280" s="1216"/>
      <c r="BQ2280" s="1217"/>
      <c r="BR2280" s="1218"/>
      <c r="BS2280" s="587">
        <f t="shared" si="503"/>
        <v>0</v>
      </c>
    </row>
    <row r="2281" spans="1:71" s="17" customFormat="1" ht="16.75" hidden="1" customHeight="1" outlineLevel="2">
      <c r="A2281" s="1215">
        <v>218</v>
      </c>
      <c r="B2281" s="1216"/>
      <c r="C2281" s="1217"/>
      <c r="D2281" s="1218"/>
      <c r="E2281" s="587">
        <f t="shared" si="492"/>
        <v>0</v>
      </c>
      <c r="G2281" s="1215">
        <v>218</v>
      </c>
      <c r="H2281" s="1216"/>
      <c r="I2281" s="1217"/>
      <c r="J2281" s="1218"/>
      <c r="K2281" s="587">
        <f t="shared" si="493"/>
        <v>0</v>
      </c>
      <c r="M2281" s="1215">
        <v>218</v>
      </c>
      <c r="N2281" s="1216"/>
      <c r="O2281" s="1217"/>
      <c r="P2281" s="1218"/>
      <c r="Q2281" s="587">
        <f t="shared" si="494"/>
        <v>0</v>
      </c>
      <c r="S2281" s="1215">
        <v>218</v>
      </c>
      <c r="T2281" s="1216"/>
      <c r="U2281" s="1217"/>
      <c r="V2281" s="1218"/>
      <c r="W2281" s="587">
        <f t="shared" si="495"/>
        <v>0</v>
      </c>
      <c r="Y2281" s="1215">
        <v>218</v>
      </c>
      <c r="Z2281" s="1216"/>
      <c r="AA2281" s="1217"/>
      <c r="AB2281" s="1218"/>
      <c r="AC2281" s="587">
        <f t="shared" si="496"/>
        <v>0</v>
      </c>
      <c r="AE2281" s="1215">
        <v>218</v>
      </c>
      <c r="AF2281" s="1216"/>
      <c r="AG2281" s="1217"/>
      <c r="AH2281" s="1218"/>
      <c r="AI2281" s="587">
        <f t="shared" si="497"/>
        <v>0</v>
      </c>
      <c r="AK2281" s="1215">
        <v>218</v>
      </c>
      <c r="AL2281" s="1216"/>
      <c r="AM2281" s="1217"/>
      <c r="AN2281" s="1218"/>
      <c r="AO2281" s="587">
        <f t="shared" si="498"/>
        <v>0</v>
      </c>
      <c r="AQ2281" s="1215">
        <v>218</v>
      </c>
      <c r="AR2281" s="1216"/>
      <c r="AS2281" s="1217"/>
      <c r="AT2281" s="1218"/>
      <c r="AU2281" s="587">
        <f t="shared" si="499"/>
        <v>0</v>
      </c>
      <c r="AW2281" s="1215">
        <v>218</v>
      </c>
      <c r="AX2281" s="1216"/>
      <c r="AY2281" s="1217"/>
      <c r="AZ2281" s="1218"/>
      <c r="BA2281" s="587">
        <f t="shared" si="500"/>
        <v>0</v>
      </c>
      <c r="BC2281" s="1215">
        <v>218</v>
      </c>
      <c r="BD2281" s="1216"/>
      <c r="BE2281" s="1217"/>
      <c r="BF2281" s="1218"/>
      <c r="BG2281" s="587">
        <f t="shared" si="501"/>
        <v>0</v>
      </c>
      <c r="BI2281" s="1215">
        <v>218</v>
      </c>
      <c r="BJ2281" s="1216"/>
      <c r="BK2281" s="1217"/>
      <c r="BL2281" s="1218"/>
      <c r="BM2281" s="587">
        <f t="shared" si="502"/>
        <v>0</v>
      </c>
      <c r="BO2281" s="1215">
        <v>218</v>
      </c>
      <c r="BP2281" s="1216"/>
      <c r="BQ2281" s="1217"/>
      <c r="BR2281" s="1218"/>
      <c r="BS2281" s="587">
        <f t="shared" si="503"/>
        <v>0</v>
      </c>
    </row>
    <row r="2282" spans="1:71" s="17" customFormat="1" ht="16.75" hidden="1" customHeight="1" outlineLevel="2">
      <c r="A2282" s="1215">
        <v>219</v>
      </c>
      <c r="B2282" s="1216"/>
      <c r="C2282" s="1217"/>
      <c r="D2282" s="1218"/>
      <c r="E2282" s="587">
        <f t="shared" si="492"/>
        <v>0</v>
      </c>
      <c r="G2282" s="1215">
        <v>219</v>
      </c>
      <c r="H2282" s="1216"/>
      <c r="I2282" s="1217"/>
      <c r="J2282" s="1218"/>
      <c r="K2282" s="587">
        <f t="shared" si="493"/>
        <v>0</v>
      </c>
      <c r="M2282" s="1215">
        <v>219</v>
      </c>
      <c r="N2282" s="1216"/>
      <c r="O2282" s="1217"/>
      <c r="P2282" s="1218"/>
      <c r="Q2282" s="587">
        <f t="shared" si="494"/>
        <v>0</v>
      </c>
      <c r="S2282" s="1215">
        <v>219</v>
      </c>
      <c r="T2282" s="1216"/>
      <c r="U2282" s="1217"/>
      <c r="V2282" s="1218"/>
      <c r="W2282" s="587">
        <f t="shared" si="495"/>
        <v>0</v>
      </c>
      <c r="Y2282" s="1215">
        <v>219</v>
      </c>
      <c r="Z2282" s="1216"/>
      <c r="AA2282" s="1217"/>
      <c r="AB2282" s="1218"/>
      <c r="AC2282" s="587">
        <f t="shared" si="496"/>
        <v>0</v>
      </c>
      <c r="AE2282" s="1215">
        <v>219</v>
      </c>
      <c r="AF2282" s="1216"/>
      <c r="AG2282" s="1217"/>
      <c r="AH2282" s="1218"/>
      <c r="AI2282" s="587">
        <f t="shared" si="497"/>
        <v>0</v>
      </c>
      <c r="AK2282" s="1215">
        <v>219</v>
      </c>
      <c r="AL2282" s="1216"/>
      <c r="AM2282" s="1217"/>
      <c r="AN2282" s="1218"/>
      <c r="AO2282" s="587">
        <f t="shared" si="498"/>
        <v>0</v>
      </c>
      <c r="AQ2282" s="1215">
        <v>219</v>
      </c>
      <c r="AR2282" s="1216"/>
      <c r="AS2282" s="1217"/>
      <c r="AT2282" s="1218"/>
      <c r="AU2282" s="587">
        <f t="shared" si="499"/>
        <v>0</v>
      </c>
      <c r="AW2282" s="1215">
        <v>219</v>
      </c>
      <c r="AX2282" s="1216"/>
      <c r="AY2282" s="1217"/>
      <c r="AZ2282" s="1218"/>
      <c r="BA2282" s="587">
        <f t="shared" si="500"/>
        <v>0</v>
      </c>
      <c r="BC2282" s="1215">
        <v>219</v>
      </c>
      <c r="BD2282" s="1216"/>
      <c r="BE2282" s="1217"/>
      <c r="BF2282" s="1218"/>
      <c r="BG2282" s="587">
        <f t="shared" si="501"/>
        <v>0</v>
      </c>
      <c r="BI2282" s="1215">
        <v>219</v>
      </c>
      <c r="BJ2282" s="1216"/>
      <c r="BK2282" s="1217"/>
      <c r="BL2282" s="1218"/>
      <c r="BM2282" s="587">
        <f t="shared" si="502"/>
        <v>0</v>
      </c>
      <c r="BO2282" s="1215">
        <v>219</v>
      </c>
      <c r="BP2282" s="1216"/>
      <c r="BQ2282" s="1217"/>
      <c r="BR2282" s="1218"/>
      <c r="BS2282" s="587">
        <f t="shared" si="503"/>
        <v>0</v>
      </c>
    </row>
    <row r="2283" spans="1:71" s="17" customFormat="1" ht="16.75" hidden="1" customHeight="1" outlineLevel="2">
      <c r="A2283" s="1215">
        <v>220</v>
      </c>
      <c r="B2283" s="1216"/>
      <c r="C2283" s="1217"/>
      <c r="D2283" s="1218"/>
      <c r="E2283" s="587">
        <f t="shared" si="492"/>
        <v>0</v>
      </c>
      <c r="G2283" s="1215">
        <v>220</v>
      </c>
      <c r="H2283" s="1216"/>
      <c r="I2283" s="1217"/>
      <c r="J2283" s="1218"/>
      <c r="K2283" s="587">
        <f t="shared" si="493"/>
        <v>0</v>
      </c>
      <c r="M2283" s="1215">
        <v>220</v>
      </c>
      <c r="N2283" s="1216"/>
      <c r="O2283" s="1217"/>
      <c r="P2283" s="1218"/>
      <c r="Q2283" s="587">
        <f t="shared" si="494"/>
        <v>0</v>
      </c>
      <c r="S2283" s="1215">
        <v>220</v>
      </c>
      <c r="T2283" s="1216"/>
      <c r="U2283" s="1217"/>
      <c r="V2283" s="1218"/>
      <c r="W2283" s="587">
        <f t="shared" si="495"/>
        <v>0</v>
      </c>
      <c r="Y2283" s="1215">
        <v>220</v>
      </c>
      <c r="Z2283" s="1216"/>
      <c r="AA2283" s="1217"/>
      <c r="AB2283" s="1218"/>
      <c r="AC2283" s="587">
        <f t="shared" si="496"/>
        <v>0</v>
      </c>
      <c r="AE2283" s="1215">
        <v>220</v>
      </c>
      <c r="AF2283" s="1216"/>
      <c r="AG2283" s="1217"/>
      <c r="AH2283" s="1218"/>
      <c r="AI2283" s="587">
        <f t="shared" si="497"/>
        <v>0</v>
      </c>
      <c r="AK2283" s="1215">
        <v>220</v>
      </c>
      <c r="AL2283" s="1216"/>
      <c r="AM2283" s="1217"/>
      <c r="AN2283" s="1218"/>
      <c r="AO2283" s="587">
        <f t="shared" si="498"/>
        <v>0</v>
      </c>
      <c r="AQ2283" s="1215">
        <v>220</v>
      </c>
      <c r="AR2283" s="1216"/>
      <c r="AS2283" s="1217"/>
      <c r="AT2283" s="1218"/>
      <c r="AU2283" s="587">
        <f t="shared" si="499"/>
        <v>0</v>
      </c>
      <c r="AW2283" s="1215">
        <v>220</v>
      </c>
      <c r="AX2283" s="1216"/>
      <c r="AY2283" s="1217"/>
      <c r="AZ2283" s="1218"/>
      <c r="BA2283" s="587">
        <f t="shared" si="500"/>
        <v>0</v>
      </c>
      <c r="BC2283" s="1215">
        <v>220</v>
      </c>
      <c r="BD2283" s="1216"/>
      <c r="BE2283" s="1217"/>
      <c r="BF2283" s="1218"/>
      <c r="BG2283" s="587">
        <f t="shared" si="501"/>
        <v>0</v>
      </c>
      <c r="BI2283" s="1215">
        <v>220</v>
      </c>
      <c r="BJ2283" s="1216"/>
      <c r="BK2283" s="1217"/>
      <c r="BL2283" s="1218"/>
      <c r="BM2283" s="587">
        <f t="shared" si="502"/>
        <v>0</v>
      </c>
      <c r="BO2283" s="1215">
        <v>220</v>
      </c>
      <c r="BP2283" s="1216"/>
      <c r="BQ2283" s="1217"/>
      <c r="BR2283" s="1218"/>
      <c r="BS2283" s="587">
        <f t="shared" si="503"/>
        <v>0</v>
      </c>
    </row>
    <row r="2284" spans="1:71" s="17" customFormat="1" ht="16.75" hidden="1" customHeight="1" outlineLevel="2">
      <c r="A2284" s="1215">
        <v>221</v>
      </c>
      <c r="B2284" s="1216"/>
      <c r="C2284" s="1217"/>
      <c r="D2284" s="1218"/>
      <c r="E2284" s="587">
        <f t="shared" si="492"/>
        <v>0</v>
      </c>
      <c r="G2284" s="1215">
        <v>221</v>
      </c>
      <c r="H2284" s="1216"/>
      <c r="I2284" s="1217"/>
      <c r="J2284" s="1218"/>
      <c r="K2284" s="587">
        <f t="shared" si="493"/>
        <v>0</v>
      </c>
      <c r="M2284" s="1215">
        <v>221</v>
      </c>
      <c r="N2284" s="1216"/>
      <c r="O2284" s="1217"/>
      <c r="P2284" s="1218"/>
      <c r="Q2284" s="587">
        <f t="shared" si="494"/>
        <v>0</v>
      </c>
      <c r="S2284" s="1215">
        <v>221</v>
      </c>
      <c r="T2284" s="1216"/>
      <c r="U2284" s="1217"/>
      <c r="V2284" s="1218"/>
      <c r="W2284" s="587">
        <f t="shared" si="495"/>
        <v>0</v>
      </c>
      <c r="Y2284" s="1215">
        <v>221</v>
      </c>
      <c r="Z2284" s="1216"/>
      <c r="AA2284" s="1217"/>
      <c r="AB2284" s="1218"/>
      <c r="AC2284" s="587">
        <f t="shared" si="496"/>
        <v>0</v>
      </c>
      <c r="AE2284" s="1215">
        <v>221</v>
      </c>
      <c r="AF2284" s="1216"/>
      <c r="AG2284" s="1217"/>
      <c r="AH2284" s="1218"/>
      <c r="AI2284" s="587">
        <f t="shared" si="497"/>
        <v>0</v>
      </c>
      <c r="AK2284" s="1215">
        <v>221</v>
      </c>
      <c r="AL2284" s="1216"/>
      <c r="AM2284" s="1217"/>
      <c r="AN2284" s="1218"/>
      <c r="AO2284" s="587">
        <f t="shared" si="498"/>
        <v>0</v>
      </c>
      <c r="AQ2284" s="1215">
        <v>221</v>
      </c>
      <c r="AR2284" s="1216"/>
      <c r="AS2284" s="1217"/>
      <c r="AT2284" s="1218"/>
      <c r="AU2284" s="587">
        <f t="shared" si="499"/>
        <v>0</v>
      </c>
      <c r="AW2284" s="1215">
        <v>221</v>
      </c>
      <c r="AX2284" s="1216"/>
      <c r="AY2284" s="1217"/>
      <c r="AZ2284" s="1218"/>
      <c r="BA2284" s="587">
        <f t="shared" si="500"/>
        <v>0</v>
      </c>
      <c r="BC2284" s="1215">
        <v>221</v>
      </c>
      <c r="BD2284" s="1216"/>
      <c r="BE2284" s="1217"/>
      <c r="BF2284" s="1218"/>
      <c r="BG2284" s="587">
        <f t="shared" si="501"/>
        <v>0</v>
      </c>
      <c r="BI2284" s="1215">
        <v>221</v>
      </c>
      <c r="BJ2284" s="1216"/>
      <c r="BK2284" s="1217"/>
      <c r="BL2284" s="1218"/>
      <c r="BM2284" s="587">
        <f t="shared" si="502"/>
        <v>0</v>
      </c>
      <c r="BO2284" s="1215">
        <v>221</v>
      </c>
      <c r="BP2284" s="1216"/>
      <c r="BQ2284" s="1217"/>
      <c r="BR2284" s="1218"/>
      <c r="BS2284" s="587">
        <f t="shared" si="503"/>
        <v>0</v>
      </c>
    </row>
    <row r="2285" spans="1:71" s="17" customFormat="1" ht="16.75" hidden="1" customHeight="1" outlineLevel="2">
      <c r="A2285" s="1215">
        <v>222</v>
      </c>
      <c r="B2285" s="1216"/>
      <c r="C2285" s="1217"/>
      <c r="D2285" s="1218"/>
      <c r="E2285" s="587">
        <f t="shared" si="492"/>
        <v>0</v>
      </c>
      <c r="G2285" s="1215">
        <v>222</v>
      </c>
      <c r="H2285" s="1216"/>
      <c r="I2285" s="1217"/>
      <c r="J2285" s="1218"/>
      <c r="K2285" s="587">
        <f t="shared" si="493"/>
        <v>0</v>
      </c>
      <c r="M2285" s="1215">
        <v>222</v>
      </c>
      <c r="N2285" s="1216"/>
      <c r="O2285" s="1217"/>
      <c r="P2285" s="1218"/>
      <c r="Q2285" s="587">
        <f t="shared" si="494"/>
        <v>0</v>
      </c>
      <c r="S2285" s="1215">
        <v>222</v>
      </c>
      <c r="T2285" s="1216"/>
      <c r="U2285" s="1217"/>
      <c r="V2285" s="1218"/>
      <c r="W2285" s="587">
        <f t="shared" si="495"/>
        <v>0</v>
      </c>
      <c r="Y2285" s="1215">
        <v>222</v>
      </c>
      <c r="Z2285" s="1216"/>
      <c r="AA2285" s="1217"/>
      <c r="AB2285" s="1218"/>
      <c r="AC2285" s="587">
        <f t="shared" si="496"/>
        <v>0</v>
      </c>
      <c r="AE2285" s="1215">
        <v>222</v>
      </c>
      <c r="AF2285" s="1216"/>
      <c r="AG2285" s="1217"/>
      <c r="AH2285" s="1218"/>
      <c r="AI2285" s="587">
        <f t="shared" si="497"/>
        <v>0</v>
      </c>
      <c r="AK2285" s="1215">
        <v>222</v>
      </c>
      <c r="AL2285" s="1216"/>
      <c r="AM2285" s="1217"/>
      <c r="AN2285" s="1218"/>
      <c r="AO2285" s="587">
        <f t="shared" si="498"/>
        <v>0</v>
      </c>
      <c r="AQ2285" s="1215">
        <v>222</v>
      </c>
      <c r="AR2285" s="1216"/>
      <c r="AS2285" s="1217"/>
      <c r="AT2285" s="1218"/>
      <c r="AU2285" s="587">
        <f t="shared" si="499"/>
        <v>0</v>
      </c>
      <c r="AW2285" s="1215">
        <v>222</v>
      </c>
      <c r="AX2285" s="1216"/>
      <c r="AY2285" s="1217"/>
      <c r="AZ2285" s="1218"/>
      <c r="BA2285" s="587">
        <f t="shared" si="500"/>
        <v>0</v>
      </c>
      <c r="BC2285" s="1215">
        <v>222</v>
      </c>
      <c r="BD2285" s="1216"/>
      <c r="BE2285" s="1217"/>
      <c r="BF2285" s="1218"/>
      <c r="BG2285" s="587">
        <f t="shared" si="501"/>
        <v>0</v>
      </c>
      <c r="BI2285" s="1215">
        <v>222</v>
      </c>
      <c r="BJ2285" s="1216"/>
      <c r="BK2285" s="1217"/>
      <c r="BL2285" s="1218"/>
      <c r="BM2285" s="587">
        <f t="shared" si="502"/>
        <v>0</v>
      </c>
      <c r="BO2285" s="1215">
        <v>222</v>
      </c>
      <c r="BP2285" s="1216"/>
      <c r="BQ2285" s="1217"/>
      <c r="BR2285" s="1218"/>
      <c r="BS2285" s="587">
        <f t="shared" si="503"/>
        <v>0</v>
      </c>
    </row>
    <row r="2286" spans="1:71" s="17" customFormat="1" ht="16.75" hidden="1" customHeight="1" outlineLevel="2">
      <c r="A2286" s="1215">
        <v>223</v>
      </c>
      <c r="B2286" s="1216"/>
      <c r="C2286" s="1217"/>
      <c r="D2286" s="1218"/>
      <c r="E2286" s="587">
        <f t="shared" si="492"/>
        <v>0</v>
      </c>
      <c r="G2286" s="1215">
        <v>223</v>
      </c>
      <c r="H2286" s="1216"/>
      <c r="I2286" s="1217"/>
      <c r="J2286" s="1218"/>
      <c r="K2286" s="587">
        <f t="shared" si="493"/>
        <v>0</v>
      </c>
      <c r="M2286" s="1215">
        <v>223</v>
      </c>
      <c r="N2286" s="1216"/>
      <c r="O2286" s="1217"/>
      <c r="P2286" s="1218"/>
      <c r="Q2286" s="587">
        <f t="shared" si="494"/>
        <v>0</v>
      </c>
      <c r="S2286" s="1215">
        <v>223</v>
      </c>
      <c r="T2286" s="1216"/>
      <c r="U2286" s="1217"/>
      <c r="V2286" s="1218"/>
      <c r="W2286" s="587">
        <f t="shared" si="495"/>
        <v>0</v>
      </c>
      <c r="Y2286" s="1215">
        <v>223</v>
      </c>
      <c r="Z2286" s="1216"/>
      <c r="AA2286" s="1217"/>
      <c r="AB2286" s="1218"/>
      <c r="AC2286" s="587">
        <f t="shared" si="496"/>
        <v>0</v>
      </c>
      <c r="AE2286" s="1215">
        <v>223</v>
      </c>
      <c r="AF2286" s="1216"/>
      <c r="AG2286" s="1217"/>
      <c r="AH2286" s="1218"/>
      <c r="AI2286" s="587">
        <f t="shared" si="497"/>
        <v>0</v>
      </c>
      <c r="AK2286" s="1215">
        <v>223</v>
      </c>
      <c r="AL2286" s="1216"/>
      <c r="AM2286" s="1217"/>
      <c r="AN2286" s="1218"/>
      <c r="AO2286" s="587">
        <f t="shared" si="498"/>
        <v>0</v>
      </c>
      <c r="AQ2286" s="1215">
        <v>223</v>
      </c>
      <c r="AR2286" s="1216"/>
      <c r="AS2286" s="1217"/>
      <c r="AT2286" s="1218"/>
      <c r="AU2286" s="587">
        <f t="shared" si="499"/>
        <v>0</v>
      </c>
      <c r="AW2286" s="1215">
        <v>223</v>
      </c>
      <c r="AX2286" s="1216"/>
      <c r="AY2286" s="1217"/>
      <c r="AZ2286" s="1218"/>
      <c r="BA2286" s="587">
        <f t="shared" si="500"/>
        <v>0</v>
      </c>
      <c r="BC2286" s="1215">
        <v>223</v>
      </c>
      <c r="BD2286" s="1216"/>
      <c r="BE2286" s="1217"/>
      <c r="BF2286" s="1218"/>
      <c r="BG2286" s="587">
        <f t="shared" si="501"/>
        <v>0</v>
      </c>
      <c r="BI2286" s="1215">
        <v>223</v>
      </c>
      <c r="BJ2286" s="1216"/>
      <c r="BK2286" s="1217"/>
      <c r="BL2286" s="1218"/>
      <c r="BM2286" s="587">
        <f t="shared" si="502"/>
        <v>0</v>
      </c>
      <c r="BO2286" s="1215">
        <v>223</v>
      </c>
      <c r="BP2286" s="1216"/>
      <c r="BQ2286" s="1217"/>
      <c r="BR2286" s="1218"/>
      <c r="BS2286" s="587">
        <f t="shared" si="503"/>
        <v>0</v>
      </c>
    </row>
    <row r="2287" spans="1:71" s="17" customFormat="1" ht="16.75" hidden="1" customHeight="1" outlineLevel="2">
      <c r="A2287" s="1215">
        <v>224</v>
      </c>
      <c r="B2287" s="1216"/>
      <c r="C2287" s="1217"/>
      <c r="D2287" s="1218"/>
      <c r="E2287" s="587">
        <f t="shared" si="492"/>
        <v>0</v>
      </c>
      <c r="G2287" s="1215">
        <v>224</v>
      </c>
      <c r="H2287" s="1216"/>
      <c r="I2287" s="1217"/>
      <c r="J2287" s="1218"/>
      <c r="K2287" s="587">
        <f t="shared" si="493"/>
        <v>0</v>
      </c>
      <c r="M2287" s="1215">
        <v>224</v>
      </c>
      <c r="N2287" s="1216"/>
      <c r="O2287" s="1217"/>
      <c r="P2287" s="1218"/>
      <c r="Q2287" s="587">
        <f t="shared" si="494"/>
        <v>0</v>
      </c>
      <c r="S2287" s="1215">
        <v>224</v>
      </c>
      <c r="T2287" s="1216"/>
      <c r="U2287" s="1217"/>
      <c r="V2287" s="1218"/>
      <c r="W2287" s="587">
        <f t="shared" si="495"/>
        <v>0</v>
      </c>
      <c r="Y2287" s="1215">
        <v>224</v>
      </c>
      <c r="Z2287" s="1216"/>
      <c r="AA2287" s="1217"/>
      <c r="AB2287" s="1218"/>
      <c r="AC2287" s="587">
        <f t="shared" si="496"/>
        <v>0</v>
      </c>
      <c r="AE2287" s="1215">
        <v>224</v>
      </c>
      <c r="AF2287" s="1216"/>
      <c r="AG2287" s="1217"/>
      <c r="AH2287" s="1218"/>
      <c r="AI2287" s="587">
        <f t="shared" si="497"/>
        <v>0</v>
      </c>
      <c r="AK2287" s="1215">
        <v>224</v>
      </c>
      <c r="AL2287" s="1216"/>
      <c r="AM2287" s="1217"/>
      <c r="AN2287" s="1218"/>
      <c r="AO2287" s="587">
        <f t="shared" si="498"/>
        <v>0</v>
      </c>
      <c r="AQ2287" s="1215">
        <v>224</v>
      </c>
      <c r="AR2287" s="1216"/>
      <c r="AS2287" s="1217"/>
      <c r="AT2287" s="1218"/>
      <c r="AU2287" s="587">
        <f t="shared" si="499"/>
        <v>0</v>
      </c>
      <c r="AW2287" s="1215">
        <v>224</v>
      </c>
      <c r="AX2287" s="1216"/>
      <c r="AY2287" s="1217"/>
      <c r="AZ2287" s="1218"/>
      <c r="BA2287" s="587">
        <f t="shared" si="500"/>
        <v>0</v>
      </c>
      <c r="BC2287" s="1215">
        <v>224</v>
      </c>
      <c r="BD2287" s="1216"/>
      <c r="BE2287" s="1217"/>
      <c r="BF2287" s="1218"/>
      <c r="BG2287" s="587">
        <f t="shared" si="501"/>
        <v>0</v>
      </c>
      <c r="BI2287" s="1215">
        <v>224</v>
      </c>
      <c r="BJ2287" s="1216"/>
      <c r="BK2287" s="1217"/>
      <c r="BL2287" s="1218"/>
      <c r="BM2287" s="587">
        <f t="shared" si="502"/>
        <v>0</v>
      </c>
      <c r="BO2287" s="1215">
        <v>224</v>
      </c>
      <c r="BP2287" s="1216"/>
      <c r="BQ2287" s="1217"/>
      <c r="BR2287" s="1218"/>
      <c r="BS2287" s="587">
        <f t="shared" si="503"/>
        <v>0</v>
      </c>
    </row>
    <row r="2288" spans="1:71" s="17" customFormat="1" ht="16.75" hidden="1" customHeight="1" outlineLevel="2">
      <c r="A2288" s="1215">
        <v>225</v>
      </c>
      <c r="B2288" s="1216"/>
      <c r="C2288" s="1217"/>
      <c r="D2288" s="1218"/>
      <c r="E2288" s="587">
        <f t="shared" si="492"/>
        <v>0</v>
      </c>
      <c r="G2288" s="1215">
        <v>225</v>
      </c>
      <c r="H2288" s="1216"/>
      <c r="I2288" s="1217"/>
      <c r="J2288" s="1218"/>
      <c r="K2288" s="587">
        <f t="shared" si="493"/>
        <v>0</v>
      </c>
      <c r="M2288" s="1215">
        <v>225</v>
      </c>
      <c r="N2288" s="1216"/>
      <c r="O2288" s="1217"/>
      <c r="P2288" s="1218"/>
      <c r="Q2288" s="587">
        <f t="shared" si="494"/>
        <v>0</v>
      </c>
      <c r="S2288" s="1215">
        <v>225</v>
      </c>
      <c r="T2288" s="1216"/>
      <c r="U2288" s="1217"/>
      <c r="V2288" s="1218"/>
      <c r="W2288" s="587">
        <f t="shared" si="495"/>
        <v>0</v>
      </c>
      <c r="Y2288" s="1215">
        <v>225</v>
      </c>
      <c r="Z2288" s="1216"/>
      <c r="AA2288" s="1217"/>
      <c r="AB2288" s="1218"/>
      <c r="AC2288" s="587">
        <f t="shared" si="496"/>
        <v>0</v>
      </c>
      <c r="AE2288" s="1215">
        <v>225</v>
      </c>
      <c r="AF2288" s="1216"/>
      <c r="AG2288" s="1217"/>
      <c r="AH2288" s="1218"/>
      <c r="AI2288" s="587">
        <f t="shared" si="497"/>
        <v>0</v>
      </c>
      <c r="AK2288" s="1215">
        <v>225</v>
      </c>
      <c r="AL2288" s="1216"/>
      <c r="AM2288" s="1217"/>
      <c r="AN2288" s="1218"/>
      <c r="AO2288" s="587">
        <f t="shared" si="498"/>
        <v>0</v>
      </c>
      <c r="AQ2288" s="1215">
        <v>225</v>
      </c>
      <c r="AR2288" s="1216"/>
      <c r="AS2288" s="1217"/>
      <c r="AT2288" s="1218"/>
      <c r="AU2288" s="587">
        <f t="shared" si="499"/>
        <v>0</v>
      </c>
      <c r="AW2288" s="1215">
        <v>225</v>
      </c>
      <c r="AX2288" s="1216"/>
      <c r="AY2288" s="1217"/>
      <c r="AZ2288" s="1218"/>
      <c r="BA2288" s="587">
        <f t="shared" si="500"/>
        <v>0</v>
      </c>
      <c r="BC2288" s="1215">
        <v>225</v>
      </c>
      <c r="BD2288" s="1216"/>
      <c r="BE2288" s="1217"/>
      <c r="BF2288" s="1218"/>
      <c r="BG2288" s="587">
        <f t="shared" si="501"/>
        <v>0</v>
      </c>
      <c r="BI2288" s="1215">
        <v>225</v>
      </c>
      <c r="BJ2288" s="1216"/>
      <c r="BK2288" s="1217"/>
      <c r="BL2288" s="1218"/>
      <c r="BM2288" s="587">
        <f t="shared" si="502"/>
        <v>0</v>
      </c>
      <c r="BO2288" s="1215">
        <v>225</v>
      </c>
      <c r="BP2288" s="1216"/>
      <c r="BQ2288" s="1217"/>
      <c r="BR2288" s="1218"/>
      <c r="BS2288" s="587">
        <f t="shared" si="503"/>
        <v>0</v>
      </c>
    </row>
    <row r="2289" spans="1:71" s="17" customFormat="1" ht="16.75" hidden="1" customHeight="1" outlineLevel="2">
      <c r="A2289" s="1215">
        <v>226</v>
      </c>
      <c r="B2289" s="1216"/>
      <c r="C2289" s="1217"/>
      <c r="D2289" s="1218"/>
      <c r="E2289" s="587">
        <f t="shared" si="492"/>
        <v>0</v>
      </c>
      <c r="G2289" s="1215">
        <v>226</v>
      </c>
      <c r="H2289" s="1216"/>
      <c r="I2289" s="1217"/>
      <c r="J2289" s="1218"/>
      <c r="K2289" s="587">
        <f t="shared" si="493"/>
        <v>0</v>
      </c>
      <c r="M2289" s="1215">
        <v>226</v>
      </c>
      <c r="N2289" s="1216"/>
      <c r="O2289" s="1217"/>
      <c r="P2289" s="1218"/>
      <c r="Q2289" s="587">
        <f t="shared" si="494"/>
        <v>0</v>
      </c>
      <c r="S2289" s="1215">
        <v>226</v>
      </c>
      <c r="T2289" s="1216"/>
      <c r="U2289" s="1217"/>
      <c r="V2289" s="1218"/>
      <c r="W2289" s="587">
        <f t="shared" si="495"/>
        <v>0</v>
      </c>
      <c r="Y2289" s="1215">
        <v>226</v>
      </c>
      <c r="Z2289" s="1216"/>
      <c r="AA2289" s="1217"/>
      <c r="AB2289" s="1218"/>
      <c r="AC2289" s="587">
        <f t="shared" si="496"/>
        <v>0</v>
      </c>
      <c r="AE2289" s="1215">
        <v>226</v>
      </c>
      <c r="AF2289" s="1216"/>
      <c r="AG2289" s="1217"/>
      <c r="AH2289" s="1218"/>
      <c r="AI2289" s="587">
        <f t="shared" si="497"/>
        <v>0</v>
      </c>
      <c r="AK2289" s="1215">
        <v>226</v>
      </c>
      <c r="AL2289" s="1216"/>
      <c r="AM2289" s="1217"/>
      <c r="AN2289" s="1218"/>
      <c r="AO2289" s="587">
        <f t="shared" si="498"/>
        <v>0</v>
      </c>
      <c r="AQ2289" s="1215">
        <v>226</v>
      </c>
      <c r="AR2289" s="1216"/>
      <c r="AS2289" s="1217"/>
      <c r="AT2289" s="1218"/>
      <c r="AU2289" s="587">
        <f t="shared" si="499"/>
        <v>0</v>
      </c>
      <c r="AW2289" s="1215">
        <v>226</v>
      </c>
      <c r="AX2289" s="1216"/>
      <c r="AY2289" s="1217"/>
      <c r="AZ2289" s="1218"/>
      <c r="BA2289" s="587">
        <f t="shared" si="500"/>
        <v>0</v>
      </c>
      <c r="BC2289" s="1215">
        <v>226</v>
      </c>
      <c r="BD2289" s="1216"/>
      <c r="BE2289" s="1217"/>
      <c r="BF2289" s="1218"/>
      <c r="BG2289" s="587">
        <f t="shared" si="501"/>
        <v>0</v>
      </c>
      <c r="BI2289" s="1215">
        <v>226</v>
      </c>
      <c r="BJ2289" s="1216"/>
      <c r="BK2289" s="1217"/>
      <c r="BL2289" s="1218"/>
      <c r="BM2289" s="587">
        <f t="shared" si="502"/>
        <v>0</v>
      </c>
      <c r="BO2289" s="1215">
        <v>226</v>
      </c>
      <c r="BP2289" s="1216"/>
      <c r="BQ2289" s="1217"/>
      <c r="BR2289" s="1218"/>
      <c r="BS2289" s="587">
        <f t="shared" si="503"/>
        <v>0</v>
      </c>
    </row>
    <row r="2290" spans="1:71" s="17" customFormat="1" ht="16.75" hidden="1" customHeight="1" outlineLevel="2">
      <c r="A2290" s="1215">
        <v>227</v>
      </c>
      <c r="B2290" s="1216"/>
      <c r="C2290" s="1217"/>
      <c r="D2290" s="1218"/>
      <c r="E2290" s="587">
        <f t="shared" si="492"/>
        <v>0</v>
      </c>
      <c r="G2290" s="1215">
        <v>227</v>
      </c>
      <c r="H2290" s="1216"/>
      <c r="I2290" s="1217"/>
      <c r="J2290" s="1218"/>
      <c r="K2290" s="587">
        <f t="shared" si="493"/>
        <v>0</v>
      </c>
      <c r="M2290" s="1215">
        <v>227</v>
      </c>
      <c r="N2290" s="1216"/>
      <c r="O2290" s="1217"/>
      <c r="P2290" s="1218"/>
      <c r="Q2290" s="587">
        <f t="shared" si="494"/>
        <v>0</v>
      </c>
      <c r="S2290" s="1215">
        <v>227</v>
      </c>
      <c r="T2290" s="1216"/>
      <c r="U2290" s="1217"/>
      <c r="V2290" s="1218"/>
      <c r="W2290" s="587">
        <f t="shared" si="495"/>
        <v>0</v>
      </c>
      <c r="Y2290" s="1215">
        <v>227</v>
      </c>
      <c r="Z2290" s="1216"/>
      <c r="AA2290" s="1217"/>
      <c r="AB2290" s="1218"/>
      <c r="AC2290" s="587">
        <f t="shared" si="496"/>
        <v>0</v>
      </c>
      <c r="AE2290" s="1215">
        <v>227</v>
      </c>
      <c r="AF2290" s="1216"/>
      <c r="AG2290" s="1217"/>
      <c r="AH2290" s="1218"/>
      <c r="AI2290" s="587">
        <f t="shared" si="497"/>
        <v>0</v>
      </c>
      <c r="AK2290" s="1215">
        <v>227</v>
      </c>
      <c r="AL2290" s="1216"/>
      <c r="AM2290" s="1217"/>
      <c r="AN2290" s="1218"/>
      <c r="AO2290" s="587">
        <f t="shared" si="498"/>
        <v>0</v>
      </c>
      <c r="AQ2290" s="1215">
        <v>227</v>
      </c>
      <c r="AR2290" s="1216"/>
      <c r="AS2290" s="1217"/>
      <c r="AT2290" s="1218"/>
      <c r="AU2290" s="587">
        <f t="shared" si="499"/>
        <v>0</v>
      </c>
      <c r="AW2290" s="1215">
        <v>227</v>
      </c>
      <c r="AX2290" s="1216"/>
      <c r="AY2290" s="1217"/>
      <c r="AZ2290" s="1218"/>
      <c r="BA2290" s="587">
        <f t="shared" si="500"/>
        <v>0</v>
      </c>
      <c r="BC2290" s="1215">
        <v>227</v>
      </c>
      <c r="BD2290" s="1216"/>
      <c r="BE2290" s="1217"/>
      <c r="BF2290" s="1218"/>
      <c r="BG2290" s="587">
        <f t="shared" si="501"/>
        <v>0</v>
      </c>
      <c r="BI2290" s="1215">
        <v>227</v>
      </c>
      <c r="BJ2290" s="1216"/>
      <c r="BK2290" s="1217"/>
      <c r="BL2290" s="1218"/>
      <c r="BM2290" s="587">
        <f t="shared" si="502"/>
        <v>0</v>
      </c>
      <c r="BO2290" s="1215">
        <v>227</v>
      </c>
      <c r="BP2290" s="1216"/>
      <c r="BQ2290" s="1217"/>
      <c r="BR2290" s="1218"/>
      <c r="BS2290" s="587">
        <f t="shared" si="503"/>
        <v>0</v>
      </c>
    </row>
    <row r="2291" spans="1:71" s="17" customFormat="1" ht="16.75" hidden="1" customHeight="1" outlineLevel="2">
      <c r="A2291" s="1215">
        <v>228</v>
      </c>
      <c r="B2291" s="1216"/>
      <c r="C2291" s="1217"/>
      <c r="D2291" s="1218"/>
      <c r="E2291" s="587">
        <f t="shared" si="492"/>
        <v>0</v>
      </c>
      <c r="G2291" s="1215">
        <v>228</v>
      </c>
      <c r="H2291" s="1216"/>
      <c r="I2291" s="1217"/>
      <c r="J2291" s="1218"/>
      <c r="K2291" s="587">
        <f t="shared" si="493"/>
        <v>0</v>
      </c>
      <c r="M2291" s="1215">
        <v>228</v>
      </c>
      <c r="N2291" s="1216"/>
      <c r="O2291" s="1217"/>
      <c r="P2291" s="1218"/>
      <c r="Q2291" s="587">
        <f t="shared" si="494"/>
        <v>0</v>
      </c>
      <c r="S2291" s="1215">
        <v>228</v>
      </c>
      <c r="T2291" s="1216"/>
      <c r="U2291" s="1217"/>
      <c r="V2291" s="1218"/>
      <c r="W2291" s="587">
        <f t="shared" si="495"/>
        <v>0</v>
      </c>
      <c r="Y2291" s="1215">
        <v>228</v>
      </c>
      <c r="Z2291" s="1216"/>
      <c r="AA2291" s="1217"/>
      <c r="AB2291" s="1218"/>
      <c r="AC2291" s="587">
        <f t="shared" si="496"/>
        <v>0</v>
      </c>
      <c r="AE2291" s="1215">
        <v>228</v>
      </c>
      <c r="AF2291" s="1216"/>
      <c r="AG2291" s="1217"/>
      <c r="AH2291" s="1218"/>
      <c r="AI2291" s="587">
        <f t="shared" si="497"/>
        <v>0</v>
      </c>
      <c r="AK2291" s="1215">
        <v>228</v>
      </c>
      <c r="AL2291" s="1216"/>
      <c r="AM2291" s="1217"/>
      <c r="AN2291" s="1218"/>
      <c r="AO2291" s="587">
        <f t="shared" si="498"/>
        <v>0</v>
      </c>
      <c r="AQ2291" s="1215">
        <v>228</v>
      </c>
      <c r="AR2291" s="1216"/>
      <c r="AS2291" s="1217"/>
      <c r="AT2291" s="1218"/>
      <c r="AU2291" s="587">
        <f t="shared" si="499"/>
        <v>0</v>
      </c>
      <c r="AW2291" s="1215">
        <v>228</v>
      </c>
      <c r="AX2291" s="1216"/>
      <c r="AY2291" s="1217"/>
      <c r="AZ2291" s="1218"/>
      <c r="BA2291" s="587">
        <f t="shared" si="500"/>
        <v>0</v>
      </c>
      <c r="BC2291" s="1215">
        <v>228</v>
      </c>
      <c r="BD2291" s="1216"/>
      <c r="BE2291" s="1217"/>
      <c r="BF2291" s="1218"/>
      <c r="BG2291" s="587">
        <f t="shared" si="501"/>
        <v>0</v>
      </c>
      <c r="BI2291" s="1215">
        <v>228</v>
      </c>
      <c r="BJ2291" s="1216"/>
      <c r="BK2291" s="1217"/>
      <c r="BL2291" s="1218"/>
      <c r="BM2291" s="587">
        <f t="shared" si="502"/>
        <v>0</v>
      </c>
      <c r="BO2291" s="1215">
        <v>228</v>
      </c>
      <c r="BP2291" s="1216"/>
      <c r="BQ2291" s="1217"/>
      <c r="BR2291" s="1218"/>
      <c r="BS2291" s="587">
        <f t="shared" si="503"/>
        <v>0</v>
      </c>
    </row>
    <row r="2292" spans="1:71" s="17" customFormat="1" ht="16.75" hidden="1" customHeight="1" outlineLevel="2">
      <c r="A2292" s="1215">
        <v>229</v>
      </c>
      <c r="B2292" s="1216"/>
      <c r="C2292" s="1217"/>
      <c r="D2292" s="1218"/>
      <c r="E2292" s="587">
        <f t="shared" si="492"/>
        <v>0</v>
      </c>
      <c r="G2292" s="1215">
        <v>229</v>
      </c>
      <c r="H2292" s="1216"/>
      <c r="I2292" s="1217"/>
      <c r="J2292" s="1218"/>
      <c r="K2292" s="587">
        <f t="shared" si="493"/>
        <v>0</v>
      </c>
      <c r="M2292" s="1215">
        <v>229</v>
      </c>
      <c r="N2292" s="1216"/>
      <c r="O2292" s="1217"/>
      <c r="P2292" s="1218"/>
      <c r="Q2292" s="587">
        <f t="shared" si="494"/>
        <v>0</v>
      </c>
      <c r="S2292" s="1215">
        <v>229</v>
      </c>
      <c r="T2292" s="1216"/>
      <c r="U2292" s="1217"/>
      <c r="V2292" s="1218"/>
      <c r="W2292" s="587">
        <f t="shared" si="495"/>
        <v>0</v>
      </c>
      <c r="Y2292" s="1215">
        <v>229</v>
      </c>
      <c r="Z2292" s="1216"/>
      <c r="AA2292" s="1217"/>
      <c r="AB2292" s="1218"/>
      <c r="AC2292" s="587">
        <f t="shared" si="496"/>
        <v>0</v>
      </c>
      <c r="AE2292" s="1215">
        <v>229</v>
      </c>
      <c r="AF2292" s="1216"/>
      <c r="AG2292" s="1217"/>
      <c r="AH2292" s="1218"/>
      <c r="AI2292" s="587">
        <f t="shared" si="497"/>
        <v>0</v>
      </c>
      <c r="AK2292" s="1215">
        <v>229</v>
      </c>
      <c r="AL2292" s="1216"/>
      <c r="AM2292" s="1217"/>
      <c r="AN2292" s="1218"/>
      <c r="AO2292" s="587">
        <f t="shared" si="498"/>
        <v>0</v>
      </c>
      <c r="AQ2292" s="1215">
        <v>229</v>
      </c>
      <c r="AR2292" s="1216"/>
      <c r="AS2292" s="1217"/>
      <c r="AT2292" s="1218"/>
      <c r="AU2292" s="587">
        <f t="shared" si="499"/>
        <v>0</v>
      </c>
      <c r="AW2292" s="1215">
        <v>229</v>
      </c>
      <c r="AX2292" s="1216"/>
      <c r="AY2292" s="1217"/>
      <c r="AZ2292" s="1218"/>
      <c r="BA2292" s="587">
        <f t="shared" si="500"/>
        <v>0</v>
      </c>
      <c r="BC2292" s="1215">
        <v>229</v>
      </c>
      <c r="BD2292" s="1216"/>
      <c r="BE2292" s="1217"/>
      <c r="BF2292" s="1218"/>
      <c r="BG2292" s="587">
        <f t="shared" si="501"/>
        <v>0</v>
      </c>
      <c r="BI2292" s="1215">
        <v>229</v>
      </c>
      <c r="BJ2292" s="1216"/>
      <c r="BK2292" s="1217"/>
      <c r="BL2292" s="1218"/>
      <c r="BM2292" s="587">
        <f t="shared" si="502"/>
        <v>0</v>
      </c>
      <c r="BO2292" s="1215">
        <v>229</v>
      </c>
      <c r="BP2292" s="1216"/>
      <c r="BQ2292" s="1217"/>
      <c r="BR2292" s="1218"/>
      <c r="BS2292" s="587">
        <f t="shared" si="503"/>
        <v>0</v>
      </c>
    </row>
    <row r="2293" spans="1:71" s="17" customFormat="1" ht="16.75" hidden="1" customHeight="1" outlineLevel="2">
      <c r="A2293" s="1215">
        <v>230</v>
      </c>
      <c r="B2293" s="1216"/>
      <c r="C2293" s="1217"/>
      <c r="D2293" s="1218"/>
      <c r="E2293" s="587">
        <f t="shared" si="492"/>
        <v>0</v>
      </c>
      <c r="G2293" s="1215">
        <v>230</v>
      </c>
      <c r="H2293" s="1216"/>
      <c r="I2293" s="1217"/>
      <c r="J2293" s="1218"/>
      <c r="K2293" s="587">
        <f t="shared" si="493"/>
        <v>0</v>
      </c>
      <c r="M2293" s="1215">
        <v>230</v>
      </c>
      <c r="N2293" s="1216"/>
      <c r="O2293" s="1217"/>
      <c r="P2293" s="1218"/>
      <c r="Q2293" s="587">
        <f t="shared" si="494"/>
        <v>0</v>
      </c>
      <c r="S2293" s="1215">
        <v>230</v>
      </c>
      <c r="T2293" s="1216"/>
      <c r="U2293" s="1217"/>
      <c r="V2293" s="1218"/>
      <c r="W2293" s="587">
        <f t="shared" si="495"/>
        <v>0</v>
      </c>
      <c r="Y2293" s="1215">
        <v>230</v>
      </c>
      <c r="Z2293" s="1216"/>
      <c r="AA2293" s="1217"/>
      <c r="AB2293" s="1218"/>
      <c r="AC2293" s="587">
        <f t="shared" si="496"/>
        <v>0</v>
      </c>
      <c r="AE2293" s="1215">
        <v>230</v>
      </c>
      <c r="AF2293" s="1216"/>
      <c r="AG2293" s="1217"/>
      <c r="AH2293" s="1218"/>
      <c r="AI2293" s="587">
        <f t="shared" si="497"/>
        <v>0</v>
      </c>
      <c r="AK2293" s="1215">
        <v>230</v>
      </c>
      <c r="AL2293" s="1216"/>
      <c r="AM2293" s="1217"/>
      <c r="AN2293" s="1218"/>
      <c r="AO2293" s="587">
        <f t="shared" si="498"/>
        <v>0</v>
      </c>
      <c r="AQ2293" s="1215">
        <v>230</v>
      </c>
      <c r="AR2293" s="1216"/>
      <c r="AS2293" s="1217"/>
      <c r="AT2293" s="1218"/>
      <c r="AU2293" s="587">
        <f t="shared" si="499"/>
        <v>0</v>
      </c>
      <c r="AW2293" s="1215">
        <v>230</v>
      </c>
      <c r="AX2293" s="1216"/>
      <c r="AY2293" s="1217"/>
      <c r="AZ2293" s="1218"/>
      <c r="BA2293" s="587">
        <f t="shared" si="500"/>
        <v>0</v>
      </c>
      <c r="BC2293" s="1215">
        <v>230</v>
      </c>
      <c r="BD2293" s="1216"/>
      <c r="BE2293" s="1217"/>
      <c r="BF2293" s="1218"/>
      <c r="BG2293" s="587">
        <f t="shared" si="501"/>
        <v>0</v>
      </c>
      <c r="BI2293" s="1215">
        <v>230</v>
      </c>
      <c r="BJ2293" s="1216"/>
      <c r="BK2293" s="1217"/>
      <c r="BL2293" s="1218"/>
      <c r="BM2293" s="587">
        <f t="shared" si="502"/>
        <v>0</v>
      </c>
      <c r="BO2293" s="1215">
        <v>230</v>
      </c>
      <c r="BP2293" s="1216"/>
      <c r="BQ2293" s="1217"/>
      <c r="BR2293" s="1218"/>
      <c r="BS2293" s="587">
        <f t="shared" si="503"/>
        <v>0</v>
      </c>
    </row>
    <row r="2294" spans="1:71" s="17" customFormat="1" ht="16.75" hidden="1" customHeight="1" outlineLevel="2">
      <c r="A2294" s="1215">
        <v>231</v>
      </c>
      <c r="B2294" s="1216"/>
      <c r="C2294" s="1217"/>
      <c r="D2294" s="1218"/>
      <c r="E2294" s="587">
        <f t="shared" si="492"/>
        <v>0</v>
      </c>
      <c r="G2294" s="1215">
        <v>231</v>
      </c>
      <c r="H2294" s="1216"/>
      <c r="I2294" s="1217"/>
      <c r="J2294" s="1218"/>
      <c r="K2294" s="587">
        <f t="shared" si="493"/>
        <v>0</v>
      </c>
      <c r="M2294" s="1215">
        <v>231</v>
      </c>
      <c r="N2294" s="1216"/>
      <c r="O2294" s="1217"/>
      <c r="P2294" s="1218"/>
      <c r="Q2294" s="587">
        <f t="shared" si="494"/>
        <v>0</v>
      </c>
      <c r="S2294" s="1215">
        <v>231</v>
      </c>
      <c r="T2294" s="1216"/>
      <c r="U2294" s="1217"/>
      <c r="V2294" s="1218"/>
      <c r="W2294" s="587">
        <f t="shared" si="495"/>
        <v>0</v>
      </c>
      <c r="Y2294" s="1215">
        <v>231</v>
      </c>
      <c r="Z2294" s="1216"/>
      <c r="AA2294" s="1217"/>
      <c r="AB2294" s="1218"/>
      <c r="AC2294" s="587">
        <f t="shared" si="496"/>
        <v>0</v>
      </c>
      <c r="AE2294" s="1215">
        <v>231</v>
      </c>
      <c r="AF2294" s="1216"/>
      <c r="AG2294" s="1217"/>
      <c r="AH2294" s="1218"/>
      <c r="AI2294" s="587">
        <f t="shared" si="497"/>
        <v>0</v>
      </c>
      <c r="AK2294" s="1215">
        <v>231</v>
      </c>
      <c r="AL2294" s="1216"/>
      <c r="AM2294" s="1217"/>
      <c r="AN2294" s="1218"/>
      <c r="AO2294" s="587">
        <f t="shared" si="498"/>
        <v>0</v>
      </c>
      <c r="AQ2294" s="1215">
        <v>231</v>
      </c>
      <c r="AR2294" s="1216"/>
      <c r="AS2294" s="1217"/>
      <c r="AT2294" s="1218"/>
      <c r="AU2294" s="587">
        <f t="shared" si="499"/>
        <v>0</v>
      </c>
      <c r="AW2294" s="1215">
        <v>231</v>
      </c>
      <c r="AX2294" s="1216"/>
      <c r="AY2294" s="1217"/>
      <c r="AZ2294" s="1218"/>
      <c r="BA2294" s="587">
        <f t="shared" si="500"/>
        <v>0</v>
      </c>
      <c r="BC2294" s="1215">
        <v>231</v>
      </c>
      <c r="BD2294" s="1216"/>
      <c r="BE2294" s="1217"/>
      <c r="BF2294" s="1218"/>
      <c r="BG2294" s="587">
        <f t="shared" si="501"/>
        <v>0</v>
      </c>
      <c r="BI2294" s="1215">
        <v>231</v>
      </c>
      <c r="BJ2294" s="1216"/>
      <c r="BK2294" s="1217"/>
      <c r="BL2294" s="1218"/>
      <c r="BM2294" s="587">
        <f t="shared" si="502"/>
        <v>0</v>
      </c>
      <c r="BO2294" s="1215">
        <v>231</v>
      </c>
      <c r="BP2294" s="1216"/>
      <c r="BQ2294" s="1217"/>
      <c r="BR2294" s="1218"/>
      <c r="BS2294" s="587">
        <f t="shared" si="503"/>
        <v>0</v>
      </c>
    </row>
    <row r="2295" spans="1:71" s="17" customFormat="1" ht="16.75" hidden="1" customHeight="1" outlineLevel="2">
      <c r="A2295" s="1215">
        <v>232</v>
      </c>
      <c r="B2295" s="1216"/>
      <c r="C2295" s="1217"/>
      <c r="D2295" s="1218"/>
      <c r="E2295" s="587">
        <f t="shared" si="492"/>
        <v>0</v>
      </c>
      <c r="G2295" s="1215">
        <v>232</v>
      </c>
      <c r="H2295" s="1216"/>
      <c r="I2295" s="1217"/>
      <c r="J2295" s="1218"/>
      <c r="K2295" s="587">
        <f t="shared" si="493"/>
        <v>0</v>
      </c>
      <c r="M2295" s="1215">
        <v>232</v>
      </c>
      <c r="N2295" s="1216"/>
      <c r="O2295" s="1217"/>
      <c r="P2295" s="1218"/>
      <c r="Q2295" s="587">
        <f t="shared" si="494"/>
        <v>0</v>
      </c>
      <c r="S2295" s="1215">
        <v>232</v>
      </c>
      <c r="T2295" s="1216"/>
      <c r="U2295" s="1217"/>
      <c r="V2295" s="1218"/>
      <c r="W2295" s="587">
        <f t="shared" si="495"/>
        <v>0</v>
      </c>
      <c r="Y2295" s="1215">
        <v>232</v>
      </c>
      <c r="Z2295" s="1216"/>
      <c r="AA2295" s="1217"/>
      <c r="AB2295" s="1218"/>
      <c r="AC2295" s="587">
        <f t="shared" si="496"/>
        <v>0</v>
      </c>
      <c r="AE2295" s="1215">
        <v>232</v>
      </c>
      <c r="AF2295" s="1216"/>
      <c r="AG2295" s="1217"/>
      <c r="AH2295" s="1218"/>
      <c r="AI2295" s="587">
        <f t="shared" si="497"/>
        <v>0</v>
      </c>
      <c r="AK2295" s="1215">
        <v>232</v>
      </c>
      <c r="AL2295" s="1216"/>
      <c r="AM2295" s="1217"/>
      <c r="AN2295" s="1218"/>
      <c r="AO2295" s="587">
        <f t="shared" si="498"/>
        <v>0</v>
      </c>
      <c r="AQ2295" s="1215">
        <v>232</v>
      </c>
      <c r="AR2295" s="1216"/>
      <c r="AS2295" s="1217"/>
      <c r="AT2295" s="1218"/>
      <c r="AU2295" s="587">
        <f t="shared" si="499"/>
        <v>0</v>
      </c>
      <c r="AW2295" s="1215">
        <v>232</v>
      </c>
      <c r="AX2295" s="1216"/>
      <c r="AY2295" s="1217"/>
      <c r="AZ2295" s="1218"/>
      <c r="BA2295" s="587">
        <f t="shared" si="500"/>
        <v>0</v>
      </c>
      <c r="BC2295" s="1215">
        <v>232</v>
      </c>
      <c r="BD2295" s="1216"/>
      <c r="BE2295" s="1217"/>
      <c r="BF2295" s="1218"/>
      <c r="BG2295" s="587">
        <f t="shared" si="501"/>
        <v>0</v>
      </c>
      <c r="BI2295" s="1215">
        <v>232</v>
      </c>
      <c r="BJ2295" s="1216"/>
      <c r="BK2295" s="1217"/>
      <c r="BL2295" s="1218"/>
      <c r="BM2295" s="587">
        <f t="shared" si="502"/>
        <v>0</v>
      </c>
      <c r="BO2295" s="1215">
        <v>232</v>
      </c>
      <c r="BP2295" s="1216"/>
      <c r="BQ2295" s="1217"/>
      <c r="BR2295" s="1218"/>
      <c r="BS2295" s="587">
        <f t="shared" si="503"/>
        <v>0</v>
      </c>
    </row>
    <row r="2296" spans="1:71" s="17" customFormat="1" ht="16.75" hidden="1" customHeight="1" outlineLevel="2">
      <c r="A2296" s="1215">
        <v>233</v>
      </c>
      <c r="B2296" s="1216"/>
      <c r="C2296" s="1217"/>
      <c r="D2296" s="1218"/>
      <c r="E2296" s="587">
        <f t="shared" si="492"/>
        <v>0</v>
      </c>
      <c r="G2296" s="1215">
        <v>233</v>
      </c>
      <c r="H2296" s="1216"/>
      <c r="I2296" s="1217"/>
      <c r="J2296" s="1218"/>
      <c r="K2296" s="587">
        <f t="shared" si="493"/>
        <v>0</v>
      </c>
      <c r="M2296" s="1215">
        <v>233</v>
      </c>
      <c r="N2296" s="1216"/>
      <c r="O2296" s="1217"/>
      <c r="P2296" s="1218"/>
      <c r="Q2296" s="587">
        <f t="shared" si="494"/>
        <v>0</v>
      </c>
      <c r="S2296" s="1215">
        <v>233</v>
      </c>
      <c r="T2296" s="1216"/>
      <c r="U2296" s="1217"/>
      <c r="V2296" s="1218"/>
      <c r="W2296" s="587">
        <f t="shared" si="495"/>
        <v>0</v>
      </c>
      <c r="Y2296" s="1215">
        <v>233</v>
      </c>
      <c r="Z2296" s="1216"/>
      <c r="AA2296" s="1217"/>
      <c r="AB2296" s="1218"/>
      <c r="AC2296" s="587">
        <f t="shared" si="496"/>
        <v>0</v>
      </c>
      <c r="AE2296" s="1215">
        <v>233</v>
      </c>
      <c r="AF2296" s="1216"/>
      <c r="AG2296" s="1217"/>
      <c r="AH2296" s="1218"/>
      <c r="AI2296" s="587">
        <f t="shared" si="497"/>
        <v>0</v>
      </c>
      <c r="AK2296" s="1215">
        <v>233</v>
      </c>
      <c r="AL2296" s="1216"/>
      <c r="AM2296" s="1217"/>
      <c r="AN2296" s="1218"/>
      <c r="AO2296" s="587">
        <f t="shared" si="498"/>
        <v>0</v>
      </c>
      <c r="AQ2296" s="1215">
        <v>233</v>
      </c>
      <c r="AR2296" s="1216"/>
      <c r="AS2296" s="1217"/>
      <c r="AT2296" s="1218"/>
      <c r="AU2296" s="587">
        <f t="shared" si="499"/>
        <v>0</v>
      </c>
      <c r="AW2296" s="1215">
        <v>233</v>
      </c>
      <c r="AX2296" s="1216"/>
      <c r="AY2296" s="1217"/>
      <c r="AZ2296" s="1218"/>
      <c r="BA2296" s="587">
        <f t="shared" si="500"/>
        <v>0</v>
      </c>
      <c r="BC2296" s="1215">
        <v>233</v>
      </c>
      <c r="BD2296" s="1216"/>
      <c r="BE2296" s="1217"/>
      <c r="BF2296" s="1218"/>
      <c r="BG2296" s="587">
        <f t="shared" si="501"/>
        <v>0</v>
      </c>
      <c r="BI2296" s="1215">
        <v>233</v>
      </c>
      <c r="BJ2296" s="1216"/>
      <c r="BK2296" s="1217"/>
      <c r="BL2296" s="1218"/>
      <c r="BM2296" s="587">
        <f t="shared" si="502"/>
        <v>0</v>
      </c>
      <c r="BO2296" s="1215">
        <v>233</v>
      </c>
      <c r="BP2296" s="1216"/>
      <c r="BQ2296" s="1217"/>
      <c r="BR2296" s="1218"/>
      <c r="BS2296" s="587">
        <f t="shared" si="503"/>
        <v>0</v>
      </c>
    </row>
    <row r="2297" spans="1:71" s="17" customFormat="1" ht="16.75" hidden="1" customHeight="1" outlineLevel="2">
      <c r="A2297" s="1215">
        <v>234</v>
      </c>
      <c r="B2297" s="1216"/>
      <c r="C2297" s="1217"/>
      <c r="D2297" s="1218"/>
      <c r="E2297" s="587">
        <f t="shared" si="492"/>
        <v>0</v>
      </c>
      <c r="G2297" s="1215">
        <v>234</v>
      </c>
      <c r="H2297" s="1216"/>
      <c r="I2297" s="1217"/>
      <c r="J2297" s="1218"/>
      <c r="K2297" s="587">
        <f t="shared" si="493"/>
        <v>0</v>
      </c>
      <c r="M2297" s="1215">
        <v>234</v>
      </c>
      <c r="N2297" s="1216"/>
      <c r="O2297" s="1217"/>
      <c r="P2297" s="1218"/>
      <c r="Q2297" s="587">
        <f t="shared" si="494"/>
        <v>0</v>
      </c>
      <c r="S2297" s="1215">
        <v>234</v>
      </c>
      <c r="T2297" s="1216"/>
      <c r="U2297" s="1217"/>
      <c r="V2297" s="1218"/>
      <c r="W2297" s="587">
        <f t="shared" si="495"/>
        <v>0</v>
      </c>
      <c r="Y2297" s="1215">
        <v>234</v>
      </c>
      <c r="Z2297" s="1216"/>
      <c r="AA2297" s="1217"/>
      <c r="AB2297" s="1218"/>
      <c r="AC2297" s="587">
        <f t="shared" si="496"/>
        <v>0</v>
      </c>
      <c r="AE2297" s="1215">
        <v>234</v>
      </c>
      <c r="AF2297" s="1216"/>
      <c r="AG2297" s="1217"/>
      <c r="AH2297" s="1218"/>
      <c r="AI2297" s="587">
        <f t="shared" si="497"/>
        <v>0</v>
      </c>
      <c r="AK2297" s="1215">
        <v>234</v>
      </c>
      <c r="AL2297" s="1216"/>
      <c r="AM2297" s="1217"/>
      <c r="AN2297" s="1218"/>
      <c r="AO2297" s="587">
        <f t="shared" si="498"/>
        <v>0</v>
      </c>
      <c r="AQ2297" s="1215">
        <v>234</v>
      </c>
      <c r="AR2297" s="1216"/>
      <c r="AS2297" s="1217"/>
      <c r="AT2297" s="1218"/>
      <c r="AU2297" s="587">
        <f t="shared" si="499"/>
        <v>0</v>
      </c>
      <c r="AW2297" s="1215">
        <v>234</v>
      </c>
      <c r="AX2297" s="1216"/>
      <c r="AY2297" s="1217"/>
      <c r="AZ2297" s="1218"/>
      <c r="BA2297" s="587">
        <f t="shared" si="500"/>
        <v>0</v>
      </c>
      <c r="BC2297" s="1215">
        <v>234</v>
      </c>
      <c r="BD2297" s="1216"/>
      <c r="BE2297" s="1217"/>
      <c r="BF2297" s="1218"/>
      <c r="BG2297" s="587">
        <f t="shared" si="501"/>
        <v>0</v>
      </c>
      <c r="BI2297" s="1215">
        <v>234</v>
      </c>
      <c r="BJ2297" s="1216"/>
      <c r="BK2297" s="1217"/>
      <c r="BL2297" s="1218"/>
      <c r="BM2297" s="587">
        <f t="shared" si="502"/>
        <v>0</v>
      </c>
      <c r="BO2297" s="1215">
        <v>234</v>
      </c>
      <c r="BP2297" s="1216"/>
      <c r="BQ2297" s="1217"/>
      <c r="BR2297" s="1218"/>
      <c r="BS2297" s="587">
        <f t="shared" si="503"/>
        <v>0</v>
      </c>
    </row>
    <row r="2298" spans="1:71" s="17" customFormat="1" ht="16.75" hidden="1" customHeight="1" outlineLevel="2">
      <c r="A2298" s="1215">
        <v>235</v>
      </c>
      <c r="B2298" s="1216"/>
      <c r="C2298" s="1217"/>
      <c r="D2298" s="1218"/>
      <c r="E2298" s="587">
        <f t="shared" si="492"/>
        <v>0</v>
      </c>
      <c r="G2298" s="1215">
        <v>235</v>
      </c>
      <c r="H2298" s="1216"/>
      <c r="I2298" s="1217"/>
      <c r="J2298" s="1218"/>
      <c r="K2298" s="587">
        <f t="shared" si="493"/>
        <v>0</v>
      </c>
      <c r="M2298" s="1215">
        <v>235</v>
      </c>
      <c r="N2298" s="1216"/>
      <c r="O2298" s="1217"/>
      <c r="P2298" s="1218"/>
      <c r="Q2298" s="587">
        <f t="shared" si="494"/>
        <v>0</v>
      </c>
      <c r="S2298" s="1215">
        <v>235</v>
      </c>
      <c r="T2298" s="1216"/>
      <c r="U2298" s="1217"/>
      <c r="V2298" s="1218"/>
      <c r="W2298" s="587">
        <f t="shared" si="495"/>
        <v>0</v>
      </c>
      <c r="Y2298" s="1215">
        <v>235</v>
      </c>
      <c r="Z2298" s="1216"/>
      <c r="AA2298" s="1217"/>
      <c r="AB2298" s="1218"/>
      <c r="AC2298" s="587">
        <f t="shared" si="496"/>
        <v>0</v>
      </c>
      <c r="AE2298" s="1215">
        <v>235</v>
      </c>
      <c r="AF2298" s="1216"/>
      <c r="AG2298" s="1217"/>
      <c r="AH2298" s="1218"/>
      <c r="AI2298" s="587">
        <f t="shared" si="497"/>
        <v>0</v>
      </c>
      <c r="AK2298" s="1215">
        <v>235</v>
      </c>
      <c r="AL2298" s="1216"/>
      <c r="AM2298" s="1217"/>
      <c r="AN2298" s="1218"/>
      <c r="AO2298" s="587">
        <f t="shared" si="498"/>
        <v>0</v>
      </c>
      <c r="AQ2298" s="1215">
        <v>235</v>
      </c>
      <c r="AR2298" s="1216"/>
      <c r="AS2298" s="1217"/>
      <c r="AT2298" s="1218"/>
      <c r="AU2298" s="587">
        <f t="shared" si="499"/>
        <v>0</v>
      </c>
      <c r="AW2298" s="1215">
        <v>235</v>
      </c>
      <c r="AX2298" s="1216"/>
      <c r="AY2298" s="1217"/>
      <c r="AZ2298" s="1218"/>
      <c r="BA2298" s="587">
        <f t="shared" si="500"/>
        <v>0</v>
      </c>
      <c r="BC2298" s="1215">
        <v>235</v>
      </c>
      <c r="BD2298" s="1216"/>
      <c r="BE2298" s="1217"/>
      <c r="BF2298" s="1218"/>
      <c r="BG2298" s="587">
        <f t="shared" si="501"/>
        <v>0</v>
      </c>
      <c r="BI2298" s="1215">
        <v>235</v>
      </c>
      <c r="BJ2298" s="1216"/>
      <c r="BK2298" s="1217"/>
      <c r="BL2298" s="1218"/>
      <c r="BM2298" s="587">
        <f t="shared" si="502"/>
        <v>0</v>
      </c>
      <c r="BO2298" s="1215">
        <v>235</v>
      </c>
      <c r="BP2298" s="1216"/>
      <c r="BQ2298" s="1217"/>
      <c r="BR2298" s="1218"/>
      <c r="BS2298" s="587">
        <f t="shared" si="503"/>
        <v>0</v>
      </c>
    </row>
    <row r="2299" spans="1:71" s="17" customFormat="1" ht="16.75" hidden="1" customHeight="1" outlineLevel="2">
      <c r="A2299" s="1215">
        <v>236</v>
      </c>
      <c r="B2299" s="1216"/>
      <c r="C2299" s="1217"/>
      <c r="D2299" s="1218"/>
      <c r="E2299" s="587">
        <f t="shared" si="492"/>
        <v>0</v>
      </c>
      <c r="G2299" s="1215">
        <v>236</v>
      </c>
      <c r="H2299" s="1216"/>
      <c r="I2299" s="1217"/>
      <c r="J2299" s="1218"/>
      <c r="K2299" s="587">
        <f t="shared" si="493"/>
        <v>0</v>
      </c>
      <c r="M2299" s="1215">
        <v>236</v>
      </c>
      <c r="N2299" s="1216"/>
      <c r="O2299" s="1217"/>
      <c r="P2299" s="1218"/>
      <c r="Q2299" s="587">
        <f t="shared" si="494"/>
        <v>0</v>
      </c>
      <c r="S2299" s="1215">
        <v>236</v>
      </c>
      <c r="T2299" s="1216"/>
      <c r="U2299" s="1217"/>
      <c r="V2299" s="1218"/>
      <c r="W2299" s="587">
        <f t="shared" si="495"/>
        <v>0</v>
      </c>
      <c r="Y2299" s="1215">
        <v>236</v>
      </c>
      <c r="Z2299" s="1216"/>
      <c r="AA2299" s="1217"/>
      <c r="AB2299" s="1218"/>
      <c r="AC2299" s="587">
        <f t="shared" si="496"/>
        <v>0</v>
      </c>
      <c r="AE2299" s="1215">
        <v>236</v>
      </c>
      <c r="AF2299" s="1216"/>
      <c r="AG2299" s="1217"/>
      <c r="AH2299" s="1218"/>
      <c r="AI2299" s="587">
        <f t="shared" si="497"/>
        <v>0</v>
      </c>
      <c r="AK2299" s="1215">
        <v>236</v>
      </c>
      <c r="AL2299" s="1216"/>
      <c r="AM2299" s="1217"/>
      <c r="AN2299" s="1218"/>
      <c r="AO2299" s="587">
        <f t="shared" si="498"/>
        <v>0</v>
      </c>
      <c r="AQ2299" s="1215">
        <v>236</v>
      </c>
      <c r="AR2299" s="1216"/>
      <c r="AS2299" s="1217"/>
      <c r="AT2299" s="1218"/>
      <c r="AU2299" s="587">
        <f t="shared" si="499"/>
        <v>0</v>
      </c>
      <c r="AW2299" s="1215">
        <v>236</v>
      </c>
      <c r="AX2299" s="1216"/>
      <c r="AY2299" s="1217"/>
      <c r="AZ2299" s="1218"/>
      <c r="BA2299" s="587">
        <f t="shared" si="500"/>
        <v>0</v>
      </c>
      <c r="BC2299" s="1215">
        <v>236</v>
      </c>
      <c r="BD2299" s="1216"/>
      <c r="BE2299" s="1217"/>
      <c r="BF2299" s="1218"/>
      <c r="BG2299" s="587">
        <f t="shared" si="501"/>
        <v>0</v>
      </c>
      <c r="BI2299" s="1215">
        <v>236</v>
      </c>
      <c r="BJ2299" s="1216"/>
      <c r="BK2299" s="1217"/>
      <c r="BL2299" s="1218"/>
      <c r="BM2299" s="587">
        <f t="shared" si="502"/>
        <v>0</v>
      </c>
      <c r="BO2299" s="1215">
        <v>236</v>
      </c>
      <c r="BP2299" s="1216"/>
      <c r="BQ2299" s="1217"/>
      <c r="BR2299" s="1218"/>
      <c r="BS2299" s="587">
        <f t="shared" si="503"/>
        <v>0</v>
      </c>
    </row>
    <row r="2300" spans="1:71" s="17" customFormat="1" ht="16.75" hidden="1" customHeight="1" outlineLevel="2">
      <c r="A2300" s="1215">
        <v>237</v>
      </c>
      <c r="B2300" s="1216"/>
      <c r="C2300" s="1217"/>
      <c r="D2300" s="1218"/>
      <c r="E2300" s="587">
        <f t="shared" si="492"/>
        <v>0</v>
      </c>
      <c r="G2300" s="1215">
        <v>237</v>
      </c>
      <c r="H2300" s="1216"/>
      <c r="I2300" s="1217"/>
      <c r="J2300" s="1218"/>
      <c r="K2300" s="587">
        <f t="shared" si="493"/>
        <v>0</v>
      </c>
      <c r="M2300" s="1215">
        <v>237</v>
      </c>
      <c r="N2300" s="1216"/>
      <c r="O2300" s="1217"/>
      <c r="P2300" s="1218"/>
      <c r="Q2300" s="587">
        <f t="shared" si="494"/>
        <v>0</v>
      </c>
      <c r="S2300" s="1215">
        <v>237</v>
      </c>
      <c r="T2300" s="1216"/>
      <c r="U2300" s="1217"/>
      <c r="V2300" s="1218"/>
      <c r="W2300" s="587">
        <f t="shared" si="495"/>
        <v>0</v>
      </c>
      <c r="Y2300" s="1215">
        <v>237</v>
      </c>
      <c r="Z2300" s="1216"/>
      <c r="AA2300" s="1217"/>
      <c r="AB2300" s="1218"/>
      <c r="AC2300" s="587">
        <f t="shared" si="496"/>
        <v>0</v>
      </c>
      <c r="AE2300" s="1215">
        <v>237</v>
      </c>
      <c r="AF2300" s="1216"/>
      <c r="AG2300" s="1217"/>
      <c r="AH2300" s="1218"/>
      <c r="AI2300" s="587">
        <f t="shared" si="497"/>
        <v>0</v>
      </c>
      <c r="AK2300" s="1215">
        <v>237</v>
      </c>
      <c r="AL2300" s="1216"/>
      <c r="AM2300" s="1217"/>
      <c r="AN2300" s="1218"/>
      <c r="AO2300" s="587">
        <f t="shared" si="498"/>
        <v>0</v>
      </c>
      <c r="AQ2300" s="1215">
        <v>237</v>
      </c>
      <c r="AR2300" s="1216"/>
      <c r="AS2300" s="1217"/>
      <c r="AT2300" s="1218"/>
      <c r="AU2300" s="587">
        <f t="shared" si="499"/>
        <v>0</v>
      </c>
      <c r="AW2300" s="1215">
        <v>237</v>
      </c>
      <c r="AX2300" s="1216"/>
      <c r="AY2300" s="1217"/>
      <c r="AZ2300" s="1218"/>
      <c r="BA2300" s="587">
        <f t="shared" si="500"/>
        <v>0</v>
      </c>
      <c r="BC2300" s="1215">
        <v>237</v>
      </c>
      <c r="BD2300" s="1216"/>
      <c r="BE2300" s="1217"/>
      <c r="BF2300" s="1218"/>
      <c r="BG2300" s="587">
        <f t="shared" si="501"/>
        <v>0</v>
      </c>
      <c r="BI2300" s="1215">
        <v>237</v>
      </c>
      <c r="BJ2300" s="1216"/>
      <c r="BK2300" s="1217"/>
      <c r="BL2300" s="1218"/>
      <c r="BM2300" s="587">
        <f t="shared" si="502"/>
        <v>0</v>
      </c>
      <c r="BO2300" s="1215">
        <v>237</v>
      </c>
      <c r="BP2300" s="1216"/>
      <c r="BQ2300" s="1217"/>
      <c r="BR2300" s="1218"/>
      <c r="BS2300" s="587">
        <f t="shared" si="503"/>
        <v>0</v>
      </c>
    </row>
    <row r="2301" spans="1:71" s="17" customFormat="1" ht="16.75" hidden="1" customHeight="1" outlineLevel="2">
      <c r="A2301" s="1215">
        <v>238</v>
      </c>
      <c r="B2301" s="1216"/>
      <c r="C2301" s="1217"/>
      <c r="D2301" s="1218"/>
      <c r="E2301" s="587">
        <f t="shared" si="492"/>
        <v>0</v>
      </c>
      <c r="G2301" s="1215">
        <v>238</v>
      </c>
      <c r="H2301" s="1216"/>
      <c r="I2301" s="1217"/>
      <c r="J2301" s="1218"/>
      <c r="K2301" s="587">
        <f t="shared" si="493"/>
        <v>0</v>
      </c>
      <c r="M2301" s="1215">
        <v>238</v>
      </c>
      <c r="N2301" s="1216"/>
      <c r="O2301" s="1217"/>
      <c r="P2301" s="1218"/>
      <c r="Q2301" s="587">
        <f t="shared" si="494"/>
        <v>0</v>
      </c>
      <c r="S2301" s="1215">
        <v>238</v>
      </c>
      <c r="T2301" s="1216"/>
      <c r="U2301" s="1217"/>
      <c r="V2301" s="1218"/>
      <c r="W2301" s="587">
        <f t="shared" si="495"/>
        <v>0</v>
      </c>
      <c r="Y2301" s="1215">
        <v>238</v>
      </c>
      <c r="Z2301" s="1216"/>
      <c r="AA2301" s="1217"/>
      <c r="AB2301" s="1218"/>
      <c r="AC2301" s="587">
        <f t="shared" si="496"/>
        <v>0</v>
      </c>
      <c r="AE2301" s="1215">
        <v>238</v>
      </c>
      <c r="AF2301" s="1216"/>
      <c r="AG2301" s="1217"/>
      <c r="AH2301" s="1218"/>
      <c r="AI2301" s="587">
        <f t="shared" si="497"/>
        <v>0</v>
      </c>
      <c r="AK2301" s="1215">
        <v>238</v>
      </c>
      <c r="AL2301" s="1216"/>
      <c r="AM2301" s="1217"/>
      <c r="AN2301" s="1218"/>
      <c r="AO2301" s="587">
        <f t="shared" si="498"/>
        <v>0</v>
      </c>
      <c r="AQ2301" s="1215">
        <v>238</v>
      </c>
      <c r="AR2301" s="1216"/>
      <c r="AS2301" s="1217"/>
      <c r="AT2301" s="1218"/>
      <c r="AU2301" s="587">
        <f t="shared" si="499"/>
        <v>0</v>
      </c>
      <c r="AW2301" s="1215">
        <v>238</v>
      </c>
      <c r="AX2301" s="1216"/>
      <c r="AY2301" s="1217"/>
      <c r="AZ2301" s="1218"/>
      <c r="BA2301" s="587">
        <f t="shared" si="500"/>
        <v>0</v>
      </c>
      <c r="BC2301" s="1215">
        <v>238</v>
      </c>
      <c r="BD2301" s="1216"/>
      <c r="BE2301" s="1217"/>
      <c r="BF2301" s="1218"/>
      <c r="BG2301" s="587">
        <f t="shared" si="501"/>
        <v>0</v>
      </c>
      <c r="BI2301" s="1215">
        <v>238</v>
      </c>
      <c r="BJ2301" s="1216"/>
      <c r="BK2301" s="1217"/>
      <c r="BL2301" s="1218"/>
      <c r="BM2301" s="587">
        <f t="shared" si="502"/>
        <v>0</v>
      </c>
      <c r="BO2301" s="1215">
        <v>238</v>
      </c>
      <c r="BP2301" s="1216"/>
      <c r="BQ2301" s="1217"/>
      <c r="BR2301" s="1218"/>
      <c r="BS2301" s="587">
        <f t="shared" si="503"/>
        <v>0</v>
      </c>
    </row>
    <row r="2302" spans="1:71" s="17" customFormat="1" ht="16.75" hidden="1" customHeight="1" outlineLevel="2">
      <c r="A2302" s="1215">
        <v>239</v>
      </c>
      <c r="B2302" s="1216"/>
      <c r="C2302" s="1217"/>
      <c r="D2302" s="1218"/>
      <c r="E2302" s="587">
        <f t="shared" si="492"/>
        <v>0</v>
      </c>
      <c r="G2302" s="1215">
        <v>239</v>
      </c>
      <c r="H2302" s="1216"/>
      <c r="I2302" s="1217"/>
      <c r="J2302" s="1218"/>
      <c r="K2302" s="587">
        <f t="shared" si="493"/>
        <v>0</v>
      </c>
      <c r="M2302" s="1215">
        <v>239</v>
      </c>
      <c r="N2302" s="1216"/>
      <c r="O2302" s="1217"/>
      <c r="P2302" s="1218"/>
      <c r="Q2302" s="587">
        <f t="shared" si="494"/>
        <v>0</v>
      </c>
      <c r="S2302" s="1215">
        <v>239</v>
      </c>
      <c r="T2302" s="1216"/>
      <c r="U2302" s="1217"/>
      <c r="V2302" s="1218"/>
      <c r="W2302" s="587">
        <f t="shared" si="495"/>
        <v>0</v>
      </c>
      <c r="Y2302" s="1215">
        <v>239</v>
      </c>
      <c r="Z2302" s="1216"/>
      <c r="AA2302" s="1217"/>
      <c r="AB2302" s="1218"/>
      <c r="AC2302" s="587">
        <f t="shared" si="496"/>
        <v>0</v>
      </c>
      <c r="AE2302" s="1215">
        <v>239</v>
      </c>
      <c r="AF2302" s="1216"/>
      <c r="AG2302" s="1217"/>
      <c r="AH2302" s="1218"/>
      <c r="AI2302" s="587">
        <f t="shared" si="497"/>
        <v>0</v>
      </c>
      <c r="AK2302" s="1215">
        <v>239</v>
      </c>
      <c r="AL2302" s="1216"/>
      <c r="AM2302" s="1217"/>
      <c r="AN2302" s="1218"/>
      <c r="AO2302" s="587">
        <f t="shared" si="498"/>
        <v>0</v>
      </c>
      <c r="AQ2302" s="1215">
        <v>239</v>
      </c>
      <c r="AR2302" s="1216"/>
      <c r="AS2302" s="1217"/>
      <c r="AT2302" s="1218"/>
      <c r="AU2302" s="587">
        <f t="shared" si="499"/>
        <v>0</v>
      </c>
      <c r="AW2302" s="1215">
        <v>239</v>
      </c>
      <c r="AX2302" s="1216"/>
      <c r="AY2302" s="1217"/>
      <c r="AZ2302" s="1218"/>
      <c r="BA2302" s="587">
        <f t="shared" si="500"/>
        <v>0</v>
      </c>
      <c r="BC2302" s="1215">
        <v>239</v>
      </c>
      <c r="BD2302" s="1216"/>
      <c r="BE2302" s="1217"/>
      <c r="BF2302" s="1218"/>
      <c r="BG2302" s="587">
        <f t="shared" si="501"/>
        <v>0</v>
      </c>
      <c r="BI2302" s="1215">
        <v>239</v>
      </c>
      <c r="BJ2302" s="1216"/>
      <c r="BK2302" s="1217"/>
      <c r="BL2302" s="1218"/>
      <c r="BM2302" s="587">
        <f t="shared" si="502"/>
        <v>0</v>
      </c>
      <c r="BO2302" s="1215">
        <v>239</v>
      </c>
      <c r="BP2302" s="1216"/>
      <c r="BQ2302" s="1217"/>
      <c r="BR2302" s="1218"/>
      <c r="BS2302" s="587">
        <f t="shared" si="503"/>
        <v>0</v>
      </c>
    </row>
    <row r="2303" spans="1:71" s="17" customFormat="1" ht="16.75" hidden="1" customHeight="1" outlineLevel="2">
      <c r="A2303" s="1215">
        <v>240</v>
      </c>
      <c r="B2303" s="1216"/>
      <c r="C2303" s="1217"/>
      <c r="D2303" s="1218"/>
      <c r="E2303" s="587">
        <f t="shared" si="492"/>
        <v>0</v>
      </c>
      <c r="G2303" s="1215">
        <v>240</v>
      </c>
      <c r="H2303" s="1216"/>
      <c r="I2303" s="1217"/>
      <c r="J2303" s="1218"/>
      <c r="K2303" s="587">
        <f t="shared" si="493"/>
        <v>0</v>
      </c>
      <c r="M2303" s="1215">
        <v>240</v>
      </c>
      <c r="N2303" s="1216"/>
      <c r="O2303" s="1217"/>
      <c r="P2303" s="1218"/>
      <c r="Q2303" s="587">
        <f t="shared" si="494"/>
        <v>0</v>
      </c>
      <c r="S2303" s="1215">
        <v>240</v>
      </c>
      <c r="T2303" s="1216"/>
      <c r="U2303" s="1217"/>
      <c r="V2303" s="1218"/>
      <c r="W2303" s="587">
        <f t="shared" si="495"/>
        <v>0</v>
      </c>
      <c r="Y2303" s="1215">
        <v>240</v>
      </c>
      <c r="Z2303" s="1216"/>
      <c r="AA2303" s="1217"/>
      <c r="AB2303" s="1218"/>
      <c r="AC2303" s="587">
        <f t="shared" si="496"/>
        <v>0</v>
      </c>
      <c r="AE2303" s="1215">
        <v>240</v>
      </c>
      <c r="AF2303" s="1216"/>
      <c r="AG2303" s="1217"/>
      <c r="AH2303" s="1218"/>
      <c r="AI2303" s="587">
        <f t="shared" si="497"/>
        <v>0</v>
      </c>
      <c r="AK2303" s="1215">
        <v>240</v>
      </c>
      <c r="AL2303" s="1216"/>
      <c r="AM2303" s="1217"/>
      <c r="AN2303" s="1218"/>
      <c r="AO2303" s="587">
        <f t="shared" si="498"/>
        <v>0</v>
      </c>
      <c r="AQ2303" s="1215">
        <v>240</v>
      </c>
      <c r="AR2303" s="1216"/>
      <c r="AS2303" s="1217"/>
      <c r="AT2303" s="1218"/>
      <c r="AU2303" s="587">
        <f t="shared" si="499"/>
        <v>0</v>
      </c>
      <c r="AW2303" s="1215">
        <v>240</v>
      </c>
      <c r="AX2303" s="1216"/>
      <c r="AY2303" s="1217"/>
      <c r="AZ2303" s="1218"/>
      <c r="BA2303" s="587">
        <f t="shared" si="500"/>
        <v>0</v>
      </c>
      <c r="BC2303" s="1215">
        <v>240</v>
      </c>
      <c r="BD2303" s="1216"/>
      <c r="BE2303" s="1217"/>
      <c r="BF2303" s="1218"/>
      <c r="BG2303" s="587">
        <f t="shared" si="501"/>
        <v>0</v>
      </c>
      <c r="BI2303" s="1215">
        <v>240</v>
      </c>
      <c r="BJ2303" s="1216"/>
      <c r="BK2303" s="1217"/>
      <c r="BL2303" s="1218"/>
      <c r="BM2303" s="587">
        <f t="shared" si="502"/>
        <v>0</v>
      </c>
      <c r="BO2303" s="1215">
        <v>240</v>
      </c>
      <c r="BP2303" s="1216"/>
      <c r="BQ2303" s="1217"/>
      <c r="BR2303" s="1218"/>
      <c r="BS2303" s="587">
        <f t="shared" si="503"/>
        <v>0</v>
      </c>
    </row>
    <row r="2304" spans="1:71" s="17" customFormat="1" ht="16.75" hidden="1" customHeight="1" outlineLevel="2">
      <c r="A2304" s="1215">
        <v>241</v>
      </c>
      <c r="B2304" s="1216"/>
      <c r="C2304" s="1217"/>
      <c r="D2304" s="1218"/>
      <c r="E2304" s="587">
        <f t="shared" si="492"/>
        <v>0</v>
      </c>
      <c r="G2304" s="1215">
        <v>241</v>
      </c>
      <c r="H2304" s="1216"/>
      <c r="I2304" s="1217"/>
      <c r="J2304" s="1218"/>
      <c r="K2304" s="587">
        <f t="shared" si="493"/>
        <v>0</v>
      </c>
      <c r="M2304" s="1215">
        <v>241</v>
      </c>
      <c r="N2304" s="1216"/>
      <c r="O2304" s="1217"/>
      <c r="P2304" s="1218"/>
      <c r="Q2304" s="587">
        <f t="shared" si="494"/>
        <v>0</v>
      </c>
      <c r="S2304" s="1215">
        <v>241</v>
      </c>
      <c r="T2304" s="1216"/>
      <c r="U2304" s="1217"/>
      <c r="V2304" s="1218"/>
      <c r="W2304" s="587">
        <f t="shared" si="495"/>
        <v>0</v>
      </c>
      <c r="Y2304" s="1215">
        <v>241</v>
      </c>
      <c r="Z2304" s="1216"/>
      <c r="AA2304" s="1217"/>
      <c r="AB2304" s="1218"/>
      <c r="AC2304" s="587">
        <f t="shared" si="496"/>
        <v>0</v>
      </c>
      <c r="AE2304" s="1215">
        <v>241</v>
      </c>
      <c r="AF2304" s="1216"/>
      <c r="AG2304" s="1217"/>
      <c r="AH2304" s="1218"/>
      <c r="AI2304" s="587">
        <f t="shared" si="497"/>
        <v>0</v>
      </c>
      <c r="AK2304" s="1215">
        <v>241</v>
      </c>
      <c r="AL2304" s="1216"/>
      <c r="AM2304" s="1217"/>
      <c r="AN2304" s="1218"/>
      <c r="AO2304" s="587">
        <f t="shared" si="498"/>
        <v>0</v>
      </c>
      <c r="AQ2304" s="1215">
        <v>241</v>
      </c>
      <c r="AR2304" s="1216"/>
      <c r="AS2304" s="1217"/>
      <c r="AT2304" s="1218"/>
      <c r="AU2304" s="587">
        <f t="shared" si="499"/>
        <v>0</v>
      </c>
      <c r="AW2304" s="1215">
        <v>241</v>
      </c>
      <c r="AX2304" s="1216"/>
      <c r="AY2304" s="1217"/>
      <c r="AZ2304" s="1218"/>
      <c r="BA2304" s="587">
        <f t="shared" si="500"/>
        <v>0</v>
      </c>
      <c r="BC2304" s="1215">
        <v>241</v>
      </c>
      <c r="BD2304" s="1216"/>
      <c r="BE2304" s="1217"/>
      <c r="BF2304" s="1218"/>
      <c r="BG2304" s="587">
        <f t="shared" si="501"/>
        <v>0</v>
      </c>
      <c r="BI2304" s="1215">
        <v>241</v>
      </c>
      <c r="BJ2304" s="1216"/>
      <c r="BK2304" s="1217"/>
      <c r="BL2304" s="1218"/>
      <c r="BM2304" s="587">
        <f t="shared" si="502"/>
        <v>0</v>
      </c>
      <c r="BO2304" s="1215">
        <v>241</v>
      </c>
      <c r="BP2304" s="1216"/>
      <c r="BQ2304" s="1217"/>
      <c r="BR2304" s="1218"/>
      <c r="BS2304" s="587">
        <f t="shared" si="503"/>
        <v>0</v>
      </c>
    </row>
    <row r="2305" spans="1:71" s="17" customFormat="1" ht="16.75" hidden="1" customHeight="1" outlineLevel="2">
      <c r="A2305" s="1215">
        <v>242</v>
      </c>
      <c r="B2305" s="1216"/>
      <c r="C2305" s="1217"/>
      <c r="D2305" s="1218"/>
      <c r="E2305" s="587">
        <f t="shared" si="492"/>
        <v>0</v>
      </c>
      <c r="G2305" s="1215">
        <v>242</v>
      </c>
      <c r="H2305" s="1216"/>
      <c r="I2305" s="1217"/>
      <c r="J2305" s="1218"/>
      <c r="K2305" s="587">
        <f t="shared" si="493"/>
        <v>0</v>
      </c>
      <c r="M2305" s="1215">
        <v>242</v>
      </c>
      <c r="N2305" s="1216"/>
      <c r="O2305" s="1217"/>
      <c r="P2305" s="1218"/>
      <c r="Q2305" s="587">
        <f t="shared" si="494"/>
        <v>0</v>
      </c>
      <c r="S2305" s="1215">
        <v>242</v>
      </c>
      <c r="T2305" s="1216"/>
      <c r="U2305" s="1217"/>
      <c r="V2305" s="1218"/>
      <c r="W2305" s="587">
        <f t="shared" si="495"/>
        <v>0</v>
      </c>
      <c r="Y2305" s="1215">
        <v>242</v>
      </c>
      <c r="Z2305" s="1216"/>
      <c r="AA2305" s="1217"/>
      <c r="AB2305" s="1218"/>
      <c r="AC2305" s="587">
        <f t="shared" si="496"/>
        <v>0</v>
      </c>
      <c r="AE2305" s="1215">
        <v>242</v>
      </c>
      <c r="AF2305" s="1216"/>
      <c r="AG2305" s="1217"/>
      <c r="AH2305" s="1218"/>
      <c r="AI2305" s="587">
        <f t="shared" si="497"/>
        <v>0</v>
      </c>
      <c r="AK2305" s="1215">
        <v>242</v>
      </c>
      <c r="AL2305" s="1216"/>
      <c r="AM2305" s="1217"/>
      <c r="AN2305" s="1218"/>
      <c r="AO2305" s="587">
        <f t="shared" si="498"/>
        <v>0</v>
      </c>
      <c r="AQ2305" s="1215">
        <v>242</v>
      </c>
      <c r="AR2305" s="1216"/>
      <c r="AS2305" s="1217"/>
      <c r="AT2305" s="1218"/>
      <c r="AU2305" s="587">
        <f t="shared" si="499"/>
        <v>0</v>
      </c>
      <c r="AW2305" s="1215">
        <v>242</v>
      </c>
      <c r="AX2305" s="1216"/>
      <c r="AY2305" s="1217"/>
      <c r="AZ2305" s="1218"/>
      <c r="BA2305" s="587">
        <f t="shared" si="500"/>
        <v>0</v>
      </c>
      <c r="BC2305" s="1215">
        <v>242</v>
      </c>
      <c r="BD2305" s="1216"/>
      <c r="BE2305" s="1217"/>
      <c r="BF2305" s="1218"/>
      <c r="BG2305" s="587">
        <f t="shared" si="501"/>
        <v>0</v>
      </c>
      <c r="BI2305" s="1215">
        <v>242</v>
      </c>
      <c r="BJ2305" s="1216"/>
      <c r="BK2305" s="1217"/>
      <c r="BL2305" s="1218"/>
      <c r="BM2305" s="587">
        <f t="shared" si="502"/>
        <v>0</v>
      </c>
      <c r="BO2305" s="1215">
        <v>242</v>
      </c>
      <c r="BP2305" s="1216"/>
      <c r="BQ2305" s="1217"/>
      <c r="BR2305" s="1218"/>
      <c r="BS2305" s="587">
        <f t="shared" si="503"/>
        <v>0</v>
      </c>
    </row>
    <row r="2306" spans="1:71" s="17" customFormat="1" ht="16.75" hidden="1" customHeight="1" outlineLevel="2">
      <c r="A2306" s="1215">
        <v>243</v>
      </c>
      <c r="B2306" s="1216"/>
      <c r="C2306" s="1217"/>
      <c r="D2306" s="1218"/>
      <c r="E2306" s="587">
        <f t="shared" si="492"/>
        <v>0</v>
      </c>
      <c r="G2306" s="1215">
        <v>243</v>
      </c>
      <c r="H2306" s="1216"/>
      <c r="I2306" s="1217"/>
      <c r="J2306" s="1218"/>
      <c r="K2306" s="587">
        <f t="shared" si="493"/>
        <v>0</v>
      </c>
      <c r="M2306" s="1215">
        <v>243</v>
      </c>
      <c r="N2306" s="1216"/>
      <c r="O2306" s="1217"/>
      <c r="P2306" s="1218"/>
      <c r="Q2306" s="587">
        <f t="shared" si="494"/>
        <v>0</v>
      </c>
      <c r="S2306" s="1215">
        <v>243</v>
      </c>
      <c r="T2306" s="1216"/>
      <c r="U2306" s="1217"/>
      <c r="V2306" s="1218"/>
      <c r="W2306" s="587">
        <f t="shared" si="495"/>
        <v>0</v>
      </c>
      <c r="Y2306" s="1215">
        <v>243</v>
      </c>
      <c r="Z2306" s="1216"/>
      <c r="AA2306" s="1217"/>
      <c r="AB2306" s="1218"/>
      <c r="AC2306" s="587">
        <f t="shared" si="496"/>
        <v>0</v>
      </c>
      <c r="AE2306" s="1215">
        <v>243</v>
      </c>
      <c r="AF2306" s="1216"/>
      <c r="AG2306" s="1217"/>
      <c r="AH2306" s="1218"/>
      <c r="AI2306" s="587">
        <f t="shared" si="497"/>
        <v>0</v>
      </c>
      <c r="AK2306" s="1215">
        <v>243</v>
      </c>
      <c r="AL2306" s="1216"/>
      <c r="AM2306" s="1217"/>
      <c r="AN2306" s="1218"/>
      <c r="AO2306" s="587">
        <f t="shared" si="498"/>
        <v>0</v>
      </c>
      <c r="AQ2306" s="1215">
        <v>243</v>
      </c>
      <c r="AR2306" s="1216"/>
      <c r="AS2306" s="1217"/>
      <c r="AT2306" s="1218"/>
      <c r="AU2306" s="587">
        <f t="shared" si="499"/>
        <v>0</v>
      </c>
      <c r="AW2306" s="1215">
        <v>243</v>
      </c>
      <c r="AX2306" s="1216"/>
      <c r="AY2306" s="1217"/>
      <c r="AZ2306" s="1218"/>
      <c r="BA2306" s="587">
        <f t="shared" si="500"/>
        <v>0</v>
      </c>
      <c r="BC2306" s="1215">
        <v>243</v>
      </c>
      <c r="BD2306" s="1216"/>
      <c r="BE2306" s="1217"/>
      <c r="BF2306" s="1218"/>
      <c r="BG2306" s="587">
        <f t="shared" si="501"/>
        <v>0</v>
      </c>
      <c r="BI2306" s="1215">
        <v>243</v>
      </c>
      <c r="BJ2306" s="1216"/>
      <c r="BK2306" s="1217"/>
      <c r="BL2306" s="1218"/>
      <c r="BM2306" s="587">
        <f t="shared" si="502"/>
        <v>0</v>
      </c>
      <c r="BO2306" s="1215">
        <v>243</v>
      </c>
      <c r="BP2306" s="1216"/>
      <c r="BQ2306" s="1217"/>
      <c r="BR2306" s="1218"/>
      <c r="BS2306" s="587">
        <f t="shared" si="503"/>
        <v>0</v>
      </c>
    </row>
    <row r="2307" spans="1:71" s="17" customFormat="1" ht="16.75" hidden="1" customHeight="1" outlineLevel="2">
      <c r="A2307" s="1215">
        <v>244</v>
      </c>
      <c r="B2307" s="1216"/>
      <c r="C2307" s="1217"/>
      <c r="D2307" s="1218"/>
      <c r="E2307" s="587">
        <f t="shared" si="492"/>
        <v>0</v>
      </c>
      <c r="G2307" s="1215">
        <v>244</v>
      </c>
      <c r="H2307" s="1216"/>
      <c r="I2307" s="1217"/>
      <c r="J2307" s="1218"/>
      <c r="K2307" s="587">
        <f t="shared" si="493"/>
        <v>0</v>
      </c>
      <c r="M2307" s="1215">
        <v>244</v>
      </c>
      <c r="N2307" s="1216"/>
      <c r="O2307" s="1217"/>
      <c r="P2307" s="1218"/>
      <c r="Q2307" s="587">
        <f t="shared" si="494"/>
        <v>0</v>
      </c>
      <c r="S2307" s="1215">
        <v>244</v>
      </c>
      <c r="T2307" s="1216"/>
      <c r="U2307" s="1217"/>
      <c r="V2307" s="1218"/>
      <c r="W2307" s="587">
        <f t="shared" si="495"/>
        <v>0</v>
      </c>
      <c r="Y2307" s="1215">
        <v>244</v>
      </c>
      <c r="Z2307" s="1216"/>
      <c r="AA2307" s="1217"/>
      <c r="AB2307" s="1218"/>
      <c r="AC2307" s="587">
        <f t="shared" si="496"/>
        <v>0</v>
      </c>
      <c r="AE2307" s="1215">
        <v>244</v>
      </c>
      <c r="AF2307" s="1216"/>
      <c r="AG2307" s="1217"/>
      <c r="AH2307" s="1218"/>
      <c r="AI2307" s="587">
        <f t="shared" si="497"/>
        <v>0</v>
      </c>
      <c r="AK2307" s="1215">
        <v>244</v>
      </c>
      <c r="AL2307" s="1216"/>
      <c r="AM2307" s="1217"/>
      <c r="AN2307" s="1218"/>
      <c r="AO2307" s="587">
        <f t="shared" si="498"/>
        <v>0</v>
      </c>
      <c r="AQ2307" s="1215">
        <v>244</v>
      </c>
      <c r="AR2307" s="1216"/>
      <c r="AS2307" s="1217"/>
      <c r="AT2307" s="1218"/>
      <c r="AU2307" s="587">
        <f t="shared" si="499"/>
        <v>0</v>
      </c>
      <c r="AW2307" s="1215">
        <v>244</v>
      </c>
      <c r="AX2307" s="1216"/>
      <c r="AY2307" s="1217"/>
      <c r="AZ2307" s="1218"/>
      <c r="BA2307" s="587">
        <f t="shared" si="500"/>
        <v>0</v>
      </c>
      <c r="BC2307" s="1215">
        <v>244</v>
      </c>
      <c r="BD2307" s="1216"/>
      <c r="BE2307" s="1217"/>
      <c r="BF2307" s="1218"/>
      <c r="BG2307" s="587">
        <f t="shared" si="501"/>
        <v>0</v>
      </c>
      <c r="BI2307" s="1215">
        <v>244</v>
      </c>
      <c r="BJ2307" s="1216"/>
      <c r="BK2307" s="1217"/>
      <c r="BL2307" s="1218"/>
      <c r="BM2307" s="587">
        <f t="shared" si="502"/>
        <v>0</v>
      </c>
      <c r="BO2307" s="1215">
        <v>244</v>
      </c>
      <c r="BP2307" s="1216"/>
      <c r="BQ2307" s="1217"/>
      <c r="BR2307" s="1218"/>
      <c r="BS2307" s="587">
        <f t="shared" si="503"/>
        <v>0</v>
      </c>
    </row>
    <row r="2308" spans="1:71" s="17" customFormat="1" ht="16.75" hidden="1" customHeight="1" outlineLevel="2">
      <c r="A2308" s="1215">
        <v>245</v>
      </c>
      <c r="B2308" s="1216"/>
      <c r="C2308" s="1217"/>
      <c r="D2308" s="1218"/>
      <c r="E2308" s="587">
        <f t="shared" si="492"/>
        <v>0</v>
      </c>
      <c r="G2308" s="1215">
        <v>245</v>
      </c>
      <c r="H2308" s="1216"/>
      <c r="I2308" s="1217"/>
      <c r="J2308" s="1218"/>
      <c r="K2308" s="587">
        <f t="shared" si="493"/>
        <v>0</v>
      </c>
      <c r="M2308" s="1215">
        <v>245</v>
      </c>
      <c r="N2308" s="1216"/>
      <c r="O2308" s="1217"/>
      <c r="P2308" s="1218"/>
      <c r="Q2308" s="587">
        <f t="shared" si="494"/>
        <v>0</v>
      </c>
      <c r="S2308" s="1215">
        <v>245</v>
      </c>
      <c r="T2308" s="1216"/>
      <c r="U2308" s="1217"/>
      <c r="V2308" s="1218"/>
      <c r="W2308" s="587">
        <f t="shared" si="495"/>
        <v>0</v>
      </c>
      <c r="Y2308" s="1215">
        <v>245</v>
      </c>
      <c r="Z2308" s="1216"/>
      <c r="AA2308" s="1217"/>
      <c r="AB2308" s="1218"/>
      <c r="AC2308" s="587">
        <f t="shared" si="496"/>
        <v>0</v>
      </c>
      <c r="AE2308" s="1215">
        <v>245</v>
      </c>
      <c r="AF2308" s="1216"/>
      <c r="AG2308" s="1217"/>
      <c r="AH2308" s="1218"/>
      <c r="AI2308" s="587">
        <f t="shared" si="497"/>
        <v>0</v>
      </c>
      <c r="AK2308" s="1215">
        <v>245</v>
      </c>
      <c r="AL2308" s="1216"/>
      <c r="AM2308" s="1217"/>
      <c r="AN2308" s="1218"/>
      <c r="AO2308" s="587">
        <f t="shared" si="498"/>
        <v>0</v>
      </c>
      <c r="AQ2308" s="1215">
        <v>245</v>
      </c>
      <c r="AR2308" s="1216"/>
      <c r="AS2308" s="1217"/>
      <c r="AT2308" s="1218"/>
      <c r="AU2308" s="587">
        <f t="shared" si="499"/>
        <v>0</v>
      </c>
      <c r="AW2308" s="1215">
        <v>245</v>
      </c>
      <c r="AX2308" s="1216"/>
      <c r="AY2308" s="1217"/>
      <c r="AZ2308" s="1218"/>
      <c r="BA2308" s="587">
        <f t="shared" si="500"/>
        <v>0</v>
      </c>
      <c r="BC2308" s="1215">
        <v>245</v>
      </c>
      <c r="BD2308" s="1216"/>
      <c r="BE2308" s="1217"/>
      <c r="BF2308" s="1218"/>
      <c r="BG2308" s="587">
        <f t="shared" si="501"/>
        <v>0</v>
      </c>
      <c r="BI2308" s="1215">
        <v>245</v>
      </c>
      <c r="BJ2308" s="1216"/>
      <c r="BK2308" s="1217"/>
      <c r="BL2308" s="1218"/>
      <c r="BM2308" s="587">
        <f t="shared" si="502"/>
        <v>0</v>
      </c>
      <c r="BO2308" s="1215">
        <v>245</v>
      </c>
      <c r="BP2308" s="1216"/>
      <c r="BQ2308" s="1217"/>
      <c r="BR2308" s="1218"/>
      <c r="BS2308" s="587">
        <f t="shared" si="503"/>
        <v>0</v>
      </c>
    </row>
    <row r="2309" spans="1:71" s="17" customFormat="1" ht="16.75" hidden="1" customHeight="1" outlineLevel="2">
      <c r="A2309" s="1215">
        <v>246</v>
      </c>
      <c r="B2309" s="1216"/>
      <c r="C2309" s="1217"/>
      <c r="D2309" s="1218"/>
      <c r="E2309" s="587">
        <f t="shared" si="492"/>
        <v>0</v>
      </c>
      <c r="G2309" s="1215">
        <v>246</v>
      </c>
      <c r="H2309" s="1216"/>
      <c r="I2309" s="1217"/>
      <c r="J2309" s="1218"/>
      <c r="K2309" s="587">
        <f t="shared" si="493"/>
        <v>0</v>
      </c>
      <c r="M2309" s="1215">
        <v>246</v>
      </c>
      <c r="N2309" s="1216"/>
      <c r="O2309" s="1217"/>
      <c r="P2309" s="1218"/>
      <c r="Q2309" s="587">
        <f t="shared" si="494"/>
        <v>0</v>
      </c>
      <c r="S2309" s="1215">
        <v>246</v>
      </c>
      <c r="T2309" s="1216"/>
      <c r="U2309" s="1217"/>
      <c r="V2309" s="1218"/>
      <c r="W2309" s="587">
        <f t="shared" si="495"/>
        <v>0</v>
      </c>
      <c r="Y2309" s="1215">
        <v>246</v>
      </c>
      <c r="Z2309" s="1216"/>
      <c r="AA2309" s="1217"/>
      <c r="AB2309" s="1218"/>
      <c r="AC2309" s="587">
        <f t="shared" si="496"/>
        <v>0</v>
      </c>
      <c r="AE2309" s="1215">
        <v>246</v>
      </c>
      <c r="AF2309" s="1216"/>
      <c r="AG2309" s="1217"/>
      <c r="AH2309" s="1218"/>
      <c r="AI2309" s="587">
        <f t="shared" si="497"/>
        <v>0</v>
      </c>
      <c r="AK2309" s="1215">
        <v>246</v>
      </c>
      <c r="AL2309" s="1216"/>
      <c r="AM2309" s="1217"/>
      <c r="AN2309" s="1218"/>
      <c r="AO2309" s="587">
        <f t="shared" si="498"/>
        <v>0</v>
      </c>
      <c r="AQ2309" s="1215">
        <v>246</v>
      </c>
      <c r="AR2309" s="1216"/>
      <c r="AS2309" s="1217"/>
      <c r="AT2309" s="1218"/>
      <c r="AU2309" s="587">
        <f t="shared" si="499"/>
        <v>0</v>
      </c>
      <c r="AW2309" s="1215">
        <v>246</v>
      </c>
      <c r="AX2309" s="1216"/>
      <c r="AY2309" s="1217"/>
      <c r="AZ2309" s="1218"/>
      <c r="BA2309" s="587">
        <f t="shared" si="500"/>
        <v>0</v>
      </c>
      <c r="BC2309" s="1215">
        <v>246</v>
      </c>
      <c r="BD2309" s="1216"/>
      <c r="BE2309" s="1217"/>
      <c r="BF2309" s="1218"/>
      <c r="BG2309" s="587">
        <f t="shared" si="501"/>
        <v>0</v>
      </c>
      <c r="BI2309" s="1215">
        <v>246</v>
      </c>
      <c r="BJ2309" s="1216"/>
      <c r="BK2309" s="1217"/>
      <c r="BL2309" s="1218"/>
      <c r="BM2309" s="587">
        <f t="shared" si="502"/>
        <v>0</v>
      </c>
      <c r="BO2309" s="1215">
        <v>246</v>
      </c>
      <c r="BP2309" s="1216"/>
      <c r="BQ2309" s="1217"/>
      <c r="BR2309" s="1218"/>
      <c r="BS2309" s="587">
        <f t="shared" si="503"/>
        <v>0</v>
      </c>
    </row>
    <row r="2310" spans="1:71" s="17" customFormat="1" ht="16.75" hidden="1" customHeight="1" outlineLevel="2">
      <c r="A2310" s="1215">
        <v>247</v>
      </c>
      <c r="B2310" s="1216"/>
      <c r="C2310" s="1217"/>
      <c r="D2310" s="1218"/>
      <c r="E2310" s="587">
        <f t="shared" si="492"/>
        <v>0</v>
      </c>
      <c r="G2310" s="1215">
        <v>247</v>
      </c>
      <c r="H2310" s="1216"/>
      <c r="I2310" s="1217"/>
      <c r="J2310" s="1218"/>
      <c r="K2310" s="587">
        <f t="shared" si="493"/>
        <v>0</v>
      </c>
      <c r="M2310" s="1215">
        <v>247</v>
      </c>
      <c r="N2310" s="1216"/>
      <c r="O2310" s="1217"/>
      <c r="P2310" s="1218"/>
      <c r="Q2310" s="587">
        <f t="shared" si="494"/>
        <v>0</v>
      </c>
      <c r="S2310" s="1215">
        <v>247</v>
      </c>
      <c r="T2310" s="1216"/>
      <c r="U2310" s="1217"/>
      <c r="V2310" s="1218"/>
      <c r="W2310" s="587">
        <f t="shared" si="495"/>
        <v>0</v>
      </c>
      <c r="Y2310" s="1215">
        <v>247</v>
      </c>
      <c r="Z2310" s="1216"/>
      <c r="AA2310" s="1217"/>
      <c r="AB2310" s="1218"/>
      <c r="AC2310" s="587">
        <f t="shared" si="496"/>
        <v>0</v>
      </c>
      <c r="AE2310" s="1215">
        <v>247</v>
      </c>
      <c r="AF2310" s="1216"/>
      <c r="AG2310" s="1217"/>
      <c r="AH2310" s="1218"/>
      <c r="AI2310" s="587">
        <f t="shared" si="497"/>
        <v>0</v>
      </c>
      <c r="AK2310" s="1215">
        <v>247</v>
      </c>
      <c r="AL2310" s="1216"/>
      <c r="AM2310" s="1217"/>
      <c r="AN2310" s="1218"/>
      <c r="AO2310" s="587">
        <f t="shared" si="498"/>
        <v>0</v>
      </c>
      <c r="AQ2310" s="1215">
        <v>247</v>
      </c>
      <c r="AR2310" s="1216"/>
      <c r="AS2310" s="1217"/>
      <c r="AT2310" s="1218"/>
      <c r="AU2310" s="587">
        <f t="shared" si="499"/>
        <v>0</v>
      </c>
      <c r="AW2310" s="1215">
        <v>247</v>
      </c>
      <c r="AX2310" s="1216"/>
      <c r="AY2310" s="1217"/>
      <c r="AZ2310" s="1218"/>
      <c r="BA2310" s="587">
        <f t="shared" si="500"/>
        <v>0</v>
      </c>
      <c r="BC2310" s="1215">
        <v>247</v>
      </c>
      <c r="BD2310" s="1216"/>
      <c r="BE2310" s="1217"/>
      <c r="BF2310" s="1218"/>
      <c r="BG2310" s="587">
        <f t="shared" si="501"/>
        <v>0</v>
      </c>
      <c r="BI2310" s="1215">
        <v>247</v>
      </c>
      <c r="BJ2310" s="1216"/>
      <c r="BK2310" s="1217"/>
      <c r="BL2310" s="1218"/>
      <c r="BM2310" s="587">
        <f t="shared" si="502"/>
        <v>0</v>
      </c>
      <c r="BO2310" s="1215">
        <v>247</v>
      </c>
      <c r="BP2310" s="1216"/>
      <c r="BQ2310" s="1217"/>
      <c r="BR2310" s="1218"/>
      <c r="BS2310" s="587">
        <f t="shared" si="503"/>
        <v>0</v>
      </c>
    </row>
    <row r="2311" spans="1:71" s="17" customFormat="1" ht="16.75" hidden="1" customHeight="1" outlineLevel="2">
      <c r="A2311" s="1215">
        <v>248</v>
      </c>
      <c r="B2311" s="1216"/>
      <c r="C2311" s="1217"/>
      <c r="D2311" s="1218"/>
      <c r="E2311" s="587">
        <f t="shared" si="492"/>
        <v>0</v>
      </c>
      <c r="G2311" s="1215">
        <v>248</v>
      </c>
      <c r="H2311" s="1216"/>
      <c r="I2311" s="1217"/>
      <c r="J2311" s="1218"/>
      <c r="K2311" s="587">
        <f t="shared" si="493"/>
        <v>0</v>
      </c>
      <c r="M2311" s="1215">
        <v>248</v>
      </c>
      <c r="N2311" s="1216"/>
      <c r="O2311" s="1217"/>
      <c r="P2311" s="1218"/>
      <c r="Q2311" s="587">
        <f t="shared" si="494"/>
        <v>0</v>
      </c>
      <c r="S2311" s="1215">
        <v>248</v>
      </c>
      <c r="T2311" s="1216"/>
      <c r="U2311" s="1217"/>
      <c r="V2311" s="1218"/>
      <c r="W2311" s="587">
        <f t="shared" si="495"/>
        <v>0</v>
      </c>
      <c r="Y2311" s="1215">
        <v>248</v>
      </c>
      <c r="Z2311" s="1216"/>
      <c r="AA2311" s="1217"/>
      <c r="AB2311" s="1218"/>
      <c r="AC2311" s="587">
        <f t="shared" si="496"/>
        <v>0</v>
      </c>
      <c r="AE2311" s="1215">
        <v>248</v>
      </c>
      <c r="AF2311" s="1216"/>
      <c r="AG2311" s="1217"/>
      <c r="AH2311" s="1218"/>
      <c r="AI2311" s="587">
        <f t="shared" si="497"/>
        <v>0</v>
      </c>
      <c r="AK2311" s="1215">
        <v>248</v>
      </c>
      <c r="AL2311" s="1216"/>
      <c r="AM2311" s="1217"/>
      <c r="AN2311" s="1218"/>
      <c r="AO2311" s="587">
        <f t="shared" si="498"/>
        <v>0</v>
      </c>
      <c r="AQ2311" s="1215">
        <v>248</v>
      </c>
      <c r="AR2311" s="1216"/>
      <c r="AS2311" s="1217"/>
      <c r="AT2311" s="1218"/>
      <c r="AU2311" s="587">
        <f t="shared" si="499"/>
        <v>0</v>
      </c>
      <c r="AW2311" s="1215">
        <v>248</v>
      </c>
      <c r="AX2311" s="1216"/>
      <c r="AY2311" s="1217"/>
      <c r="AZ2311" s="1218"/>
      <c r="BA2311" s="587">
        <f t="shared" si="500"/>
        <v>0</v>
      </c>
      <c r="BC2311" s="1215">
        <v>248</v>
      </c>
      <c r="BD2311" s="1216"/>
      <c r="BE2311" s="1217"/>
      <c r="BF2311" s="1218"/>
      <c r="BG2311" s="587">
        <f t="shared" si="501"/>
        <v>0</v>
      </c>
      <c r="BI2311" s="1215">
        <v>248</v>
      </c>
      <c r="BJ2311" s="1216"/>
      <c r="BK2311" s="1217"/>
      <c r="BL2311" s="1218"/>
      <c r="BM2311" s="587">
        <f t="shared" si="502"/>
        <v>0</v>
      </c>
      <c r="BO2311" s="1215">
        <v>248</v>
      </c>
      <c r="BP2311" s="1216"/>
      <c r="BQ2311" s="1217"/>
      <c r="BR2311" s="1218"/>
      <c r="BS2311" s="587">
        <f t="shared" si="503"/>
        <v>0</v>
      </c>
    </row>
    <row r="2312" spans="1:71" s="17" customFormat="1" ht="16.75" hidden="1" customHeight="1" outlineLevel="2">
      <c r="A2312" s="1215">
        <v>249</v>
      </c>
      <c r="B2312" s="1216"/>
      <c r="C2312" s="1217"/>
      <c r="D2312" s="1218"/>
      <c r="E2312" s="587">
        <f t="shared" si="492"/>
        <v>0</v>
      </c>
      <c r="G2312" s="1215">
        <v>249</v>
      </c>
      <c r="H2312" s="1216"/>
      <c r="I2312" s="1217"/>
      <c r="J2312" s="1218"/>
      <c r="K2312" s="587">
        <f t="shared" si="493"/>
        <v>0</v>
      </c>
      <c r="M2312" s="1215">
        <v>249</v>
      </c>
      <c r="N2312" s="1216"/>
      <c r="O2312" s="1217"/>
      <c r="P2312" s="1218"/>
      <c r="Q2312" s="587">
        <f t="shared" si="494"/>
        <v>0</v>
      </c>
      <c r="S2312" s="1215">
        <v>249</v>
      </c>
      <c r="T2312" s="1216"/>
      <c r="U2312" s="1217"/>
      <c r="V2312" s="1218"/>
      <c r="W2312" s="587">
        <f t="shared" si="495"/>
        <v>0</v>
      </c>
      <c r="Y2312" s="1215">
        <v>249</v>
      </c>
      <c r="Z2312" s="1216"/>
      <c r="AA2312" s="1217"/>
      <c r="AB2312" s="1218"/>
      <c r="AC2312" s="587">
        <f t="shared" si="496"/>
        <v>0</v>
      </c>
      <c r="AE2312" s="1215">
        <v>249</v>
      </c>
      <c r="AF2312" s="1216"/>
      <c r="AG2312" s="1217"/>
      <c r="AH2312" s="1218"/>
      <c r="AI2312" s="587">
        <f t="shared" si="497"/>
        <v>0</v>
      </c>
      <c r="AK2312" s="1215">
        <v>249</v>
      </c>
      <c r="AL2312" s="1216"/>
      <c r="AM2312" s="1217"/>
      <c r="AN2312" s="1218"/>
      <c r="AO2312" s="587">
        <f t="shared" si="498"/>
        <v>0</v>
      </c>
      <c r="AQ2312" s="1215">
        <v>249</v>
      </c>
      <c r="AR2312" s="1216"/>
      <c r="AS2312" s="1217"/>
      <c r="AT2312" s="1218"/>
      <c r="AU2312" s="587">
        <f t="shared" si="499"/>
        <v>0</v>
      </c>
      <c r="AW2312" s="1215">
        <v>249</v>
      </c>
      <c r="AX2312" s="1216"/>
      <c r="AY2312" s="1217"/>
      <c r="AZ2312" s="1218"/>
      <c r="BA2312" s="587">
        <f t="shared" si="500"/>
        <v>0</v>
      </c>
      <c r="BC2312" s="1215">
        <v>249</v>
      </c>
      <c r="BD2312" s="1216"/>
      <c r="BE2312" s="1217"/>
      <c r="BF2312" s="1218"/>
      <c r="BG2312" s="587">
        <f t="shared" si="501"/>
        <v>0</v>
      </c>
      <c r="BI2312" s="1215">
        <v>249</v>
      </c>
      <c r="BJ2312" s="1216"/>
      <c r="BK2312" s="1217"/>
      <c r="BL2312" s="1218"/>
      <c r="BM2312" s="587">
        <f t="shared" si="502"/>
        <v>0</v>
      </c>
      <c r="BO2312" s="1215">
        <v>249</v>
      </c>
      <c r="BP2312" s="1216"/>
      <c r="BQ2312" s="1217"/>
      <c r="BR2312" s="1218"/>
      <c r="BS2312" s="587">
        <f t="shared" si="503"/>
        <v>0</v>
      </c>
    </row>
    <row r="2313" spans="1:71" s="17" customFormat="1" ht="16.75" hidden="1" customHeight="1" outlineLevel="2">
      <c r="A2313" s="1215">
        <v>250</v>
      </c>
      <c r="B2313" s="1216"/>
      <c r="C2313" s="1217"/>
      <c r="D2313" s="1218"/>
      <c r="E2313" s="587">
        <f t="shared" si="492"/>
        <v>0</v>
      </c>
      <c r="G2313" s="1215">
        <v>250</v>
      </c>
      <c r="H2313" s="1216"/>
      <c r="I2313" s="1217"/>
      <c r="J2313" s="1218"/>
      <c r="K2313" s="587">
        <f t="shared" si="493"/>
        <v>0</v>
      </c>
      <c r="M2313" s="1215">
        <v>250</v>
      </c>
      <c r="N2313" s="1216"/>
      <c r="O2313" s="1217"/>
      <c r="P2313" s="1218"/>
      <c r="Q2313" s="587">
        <f t="shared" si="494"/>
        <v>0</v>
      </c>
      <c r="S2313" s="1215">
        <v>250</v>
      </c>
      <c r="T2313" s="1216"/>
      <c r="U2313" s="1217"/>
      <c r="V2313" s="1218"/>
      <c r="W2313" s="587">
        <f t="shared" si="495"/>
        <v>0</v>
      </c>
      <c r="Y2313" s="1215">
        <v>250</v>
      </c>
      <c r="Z2313" s="1216"/>
      <c r="AA2313" s="1217"/>
      <c r="AB2313" s="1218"/>
      <c r="AC2313" s="587">
        <f t="shared" si="496"/>
        <v>0</v>
      </c>
      <c r="AE2313" s="1215">
        <v>250</v>
      </c>
      <c r="AF2313" s="1216"/>
      <c r="AG2313" s="1217"/>
      <c r="AH2313" s="1218"/>
      <c r="AI2313" s="587">
        <f t="shared" si="497"/>
        <v>0</v>
      </c>
      <c r="AK2313" s="1215">
        <v>250</v>
      </c>
      <c r="AL2313" s="1216"/>
      <c r="AM2313" s="1217"/>
      <c r="AN2313" s="1218"/>
      <c r="AO2313" s="587">
        <f t="shared" si="498"/>
        <v>0</v>
      </c>
      <c r="AQ2313" s="1215">
        <v>250</v>
      </c>
      <c r="AR2313" s="1216"/>
      <c r="AS2313" s="1217"/>
      <c r="AT2313" s="1218"/>
      <c r="AU2313" s="587">
        <f t="shared" si="499"/>
        <v>0</v>
      </c>
      <c r="AW2313" s="1215">
        <v>250</v>
      </c>
      <c r="AX2313" s="1216"/>
      <c r="AY2313" s="1217"/>
      <c r="AZ2313" s="1218"/>
      <c r="BA2313" s="587">
        <f t="shared" si="500"/>
        <v>0</v>
      </c>
      <c r="BC2313" s="1215">
        <v>250</v>
      </c>
      <c r="BD2313" s="1216"/>
      <c r="BE2313" s="1217"/>
      <c r="BF2313" s="1218"/>
      <c r="BG2313" s="587">
        <f t="shared" si="501"/>
        <v>0</v>
      </c>
      <c r="BI2313" s="1215">
        <v>250</v>
      </c>
      <c r="BJ2313" s="1216"/>
      <c r="BK2313" s="1217"/>
      <c r="BL2313" s="1218"/>
      <c r="BM2313" s="587">
        <f t="shared" si="502"/>
        <v>0</v>
      </c>
      <c r="BO2313" s="1215">
        <v>250</v>
      </c>
      <c r="BP2313" s="1216"/>
      <c r="BQ2313" s="1217"/>
      <c r="BR2313" s="1218"/>
      <c r="BS2313" s="587">
        <f t="shared" si="503"/>
        <v>0</v>
      </c>
    </row>
    <row r="2314" spans="1:71" s="17" customFormat="1" ht="16.75" hidden="1" customHeight="1" outlineLevel="2">
      <c r="A2314" s="1215">
        <v>251</v>
      </c>
      <c r="B2314" s="1216"/>
      <c r="C2314" s="1217"/>
      <c r="D2314" s="1218"/>
      <c r="E2314" s="587">
        <f t="shared" si="492"/>
        <v>0</v>
      </c>
      <c r="G2314" s="1215">
        <v>251</v>
      </c>
      <c r="H2314" s="1216"/>
      <c r="I2314" s="1217"/>
      <c r="J2314" s="1218"/>
      <c r="K2314" s="587">
        <f t="shared" si="493"/>
        <v>0</v>
      </c>
      <c r="M2314" s="1215">
        <v>251</v>
      </c>
      <c r="N2314" s="1216"/>
      <c r="O2314" s="1217"/>
      <c r="P2314" s="1218"/>
      <c r="Q2314" s="587">
        <f t="shared" si="494"/>
        <v>0</v>
      </c>
      <c r="S2314" s="1215">
        <v>251</v>
      </c>
      <c r="T2314" s="1216"/>
      <c r="U2314" s="1217"/>
      <c r="V2314" s="1218"/>
      <c r="W2314" s="587">
        <f t="shared" si="495"/>
        <v>0</v>
      </c>
      <c r="Y2314" s="1215">
        <v>251</v>
      </c>
      <c r="Z2314" s="1216"/>
      <c r="AA2314" s="1217"/>
      <c r="AB2314" s="1218"/>
      <c r="AC2314" s="587">
        <f t="shared" si="496"/>
        <v>0</v>
      </c>
      <c r="AE2314" s="1215">
        <v>251</v>
      </c>
      <c r="AF2314" s="1216"/>
      <c r="AG2314" s="1217"/>
      <c r="AH2314" s="1218"/>
      <c r="AI2314" s="587">
        <f t="shared" si="497"/>
        <v>0</v>
      </c>
      <c r="AK2314" s="1215">
        <v>251</v>
      </c>
      <c r="AL2314" s="1216"/>
      <c r="AM2314" s="1217"/>
      <c r="AN2314" s="1218"/>
      <c r="AO2314" s="587">
        <f t="shared" si="498"/>
        <v>0</v>
      </c>
      <c r="AQ2314" s="1215">
        <v>251</v>
      </c>
      <c r="AR2314" s="1216"/>
      <c r="AS2314" s="1217"/>
      <c r="AT2314" s="1218"/>
      <c r="AU2314" s="587">
        <f t="shared" si="499"/>
        <v>0</v>
      </c>
      <c r="AW2314" s="1215">
        <v>251</v>
      </c>
      <c r="AX2314" s="1216"/>
      <c r="AY2314" s="1217"/>
      <c r="AZ2314" s="1218"/>
      <c r="BA2314" s="587">
        <f t="shared" si="500"/>
        <v>0</v>
      </c>
      <c r="BC2314" s="1215">
        <v>251</v>
      </c>
      <c r="BD2314" s="1216"/>
      <c r="BE2314" s="1217"/>
      <c r="BF2314" s="1218"/>
      <c r="BG2314" s="587">
        <f t="shared" si="501"/>
        <v>0</v>
      </c>
      <c r="BI2314" s="1215">
        <v>251</v>
      </c>
      <c r="BJ2314" s="1216"/>
      <c r="BK2314" s="1217"/>
      <c r="BL2314" s="1218"/>
      <c r="BM2314" s="587">
        <f t="shared" si="502"/>
        <v>0</v>
      </c>
      <c r="BO2314" s="1215">
        <v>251</v>
      </c>
      <c r="BP2314" s="1216"/>
      <c r="BQ2314" s="1217"/>
      <c r="BR2314" s="1218"/>
      <c r="BS2314" s="587">
        <f t="shared" si="503"/>
        <v>0</v>
      </c>
    </row>
    <row r="2315" spans="1:71" s="17" customFormat="1" ht="16.75" hidden="1" customHeight="1" outlineLevel="2">
      <c r="A2315" s="1215">
        <v>252</v>
      </c>
      <c r="B2315" s="1216"/>
      <c r="C2315" s="1217"/>
      <c r="D2315" s="1218"/>
      <c r="E2315" s="587">
        <f t="shared" si="492"/>
        <v>0</v>
      </c>
      <c r="G2315" s="1215">
        <v>252</v>
      </c>
      <c r="H2315" s="1216"/>
      <c r="I2315" s="1217"/>
      <c r="J2315" s="1218"/>
      <c r="K2315" s="587">
        <f t="shared" si="493"/>
        <v>0</v>
      </c>
      <c r="M2315" s="1215">
        <v>252</v>
      </c>
      <c r="N2315" s="1216"/>
      <c r="O2315" s="1217"/>
      <c r="P2315" s="1218"/>
      <c r="Q2315" s="587">
        <f t="shared" si="494"/>
        <v>0</v>
      </c>
      <c r="S2315" s="1215">
        <v>252</v>
      </c>
      <c r="T2315" s="1216"/>
      <c r="U2315" s="1217"/>
      <c r="V2315" s="1218"/>
      <c r="W2315" s="587">
        <f t="shared" si="495"/>
        <v>0</v>
      </c>
      <c r="Y2315" s="1215">
        <v>252</v>
      </c>
      <c r="Z2315" s="1216"/>
      <c r="AA2315" s="1217"/>
      <c r="AB2315" s="1218"/>
      <c r="AC2315" s="587">
        <f t="shared" si="496"/>
        <v>0</v>
      </c>
      <c r="AE2315" s="1215">
        <v>252</v>
      </c>
      <c r="AF2315" s="1216"/>
      <c r="AG2315" s="1217"/>
      <c r="AH2315" s="1218"/>
      <c r="AI2315" s="587">
        <f t="shared" si="497"/>
        <v>0</v>
      </c>
      <c r="AK2315" s="1215">
        <v>252</v>
      </c>
      <c r="AL2315" s="1216"/>
      <c r="AM2315" s="1217"/>
      <c r="AN2315" s="1218"/>
      <c r="AO2315" s="587">
        <f t="shared" si="498"/>
        <v>0</v>
      </c>
      <c r="AQ2315" s="1215">
        <v>252</v>
      </c>
      <c r="AR2315" s="1216"/>
      <c r="AS2315" s="1217"/>
      <c r="AT2315" s="1218"/>
      <c r="AU2315" s="587">
        <f t="shared" si="499"/>
        <v>0</v>
      </c>
      <c r="AW2315" s="1215">
        <v>252</v>
      </c>
      <c r="AX2315" s="1216"/>
      <c r="AY2315" s="1217"/>
      <c r="AZ2315" s="1218"/>
      <c r="BA2315" s="587">
        <f t="shared" si="500"/>
        <v>0</v>
      </c>
      <c r="BC2315" s="1215">
        <v>252</v>
      </c>
      <c r="BD2315" s="1216"/>
      <c r="BE2315" s="1217"/>
      <c r="BF2315" s="1218"/>
      <c r="BG2315" s="587">
        <f t="shared" si="501"/>
        <v>0</v>
      </c>
      <c r="BI2315" s="1215">
        <v>252</v>
      </c>
      <c r="BJ2315" s="1216"/>
      <c r="BK2315" s="1217"/>
      <c r="BL2315" s="1218"/>
      <c r="BM2315" s="587">
        <f t="shared" si="502"/>
        <v>0</v>
      </c>
      <c r="BO2315" s="1215">
        <v>252</v>
      </c>
      <c r="BP2315" s="1216"/>
      <c r="BQ2315" s="1217"/>
      <c r="BR2315" s="1218"/>
      <c r="BS2315" s="587">
        <f t="shared" si="503"/>
        <v>0</v>
      </c>
    </row>
    <row r="2316" spans="1:71" s="17" customFormat="1" ht="16.75" hidden="1" customHeight="1" outlineLevel="2">
      <c r="A2316" s="1215">
        <v>253</v>
      </c>
      <c r="B2316" s="1216"/>
      <c r="C2316" s="1217"/>
      <c r="D2316" s="1218"/>
      <c r="E2316" s="587">
        <f t="shared" si="492"/>
        <v>0</v>
      </c>
      <c r="G2316" s="1215">
        <v>253</v>
      </c>
      <c r="H2316" s="1216"/>
      <c r="I2316" s="1217"/>
      <c r="J2316" s="1218"/>
      <c r="K2316" s="587">
        <f t="shared" si="493"/>
        <v>0</v>
      </c>
      <c r="M2316" s="1215">
        <v>253</v>
      </c>
      <c r="N2316" s="1216"/>
      <c r="O2316" s="1217"/>
      <c r="P2316" s="1218"/>
      <c r="Q2316" s="587">
        <f t="shared" si="494"/>
        <v>0</v>
      </c>
      <c r="S2316" s="1215">
        <v>253</v>
      </c>
      <c r="T2316" s="1216"/>
      <c r="U2316" s="1217"/>
      <c r="V2316" s="1218"/>
      <c r="W2316" s="587">
        <f t="shared" si="495"/>
        <v>0</v>
      </c>
      <c r="Y2316" s="1215">
        <v>253</v>
      </c>
      <c r="Z2316" s="1216"/>
      <c r="AA2316" s="1217"/>
      <c r="AB2316" s="1218"/>
      <c r="AC2316" s="587">
        <f t="shared" si="496"/>
        <v>0</v>
      </c>
      <c r="AE2316" s="1215">
        <v>253</v>
      </c>
      <c r="AF2316" s="1216"/>
      <c r="AG2316" s="1217"/>
      <c r="AH2316" s="1218"/>
      <c r="AI2316" s="587">
        <f t="shared" si="497"/>
        <v>0</v>
      </c>
      <c r="AK2316" s="1215">
        <v>253</v>
      </c>
      <c r="AL2316" s="1216"/>
      <c r="AM2316" s="1217"/>
      <c r="AN2316" s="1218"/>
      <c r="AO2316" s="587">
        <f t="shared" si="498"/>
        <v>0</v>
      </c>
      <c r="AQ2316" s="1215">
        <v>253</v>
      </c>
      <c r="AR2316" s="1216"/>
      <c r="AS2316" s="1217"/>
      <c r="AT2316" s="1218"/>
      <c r="AU2316" s="587">
        <f t="shared" si="499"/>
        <v>0</v>
      </c>
      <c r="AW2316" s="1215">
        <v>253</v>
      </c>
      <c r="AX2316" s="1216"/>
      <c r="AY2316" s="1217"/>
      <c r="AZ2316" s="1218"/>
      <c r="BA2316" s="587">
        <f t="shared" si="500"/>
        <v>0</v>
      </c>
      <c r="BC2316" s="1215">
        <v>253</v>
      </c>
      <c r="BD2316" s="1216"/>
      <c r="BE2316" s="1217"/>
      <c r="BF2316" s="1218"/>
      <c r="BG2316" s="587">
        <f t="shared" si="501"/>
        <v>0</v>
      </c>
      <c r="BI2316" s="1215">
        <v>253</v>
      </c>
      <c r="BJ2316" s="1216"/>
      <c r="BK2316" s="1217"/>
      <c r="BL2316" s="1218"/>
      <c r="BM2316" s="587">
        <f t="shared" si="502"/>
        <v>0</v>
      </c>
      <c r="BO2316" s="1215">
        <v>253</v>
      </c>
      <c r="BP2316" s="1216"/>
      <c r="BQ2316" s="1217"/>
      <c r="BR2316" s="1218"/>
      <c r="BS2316" s="587">
        <f t="shared" si="503"/>
        <v>0</v>
      </c>
    </row>
    <row r="2317" spans="1:71" s="17" customFormat="1" ht="16.75" hidden="1" customHeight="1" outlineLevel="2">
      <c r="A2317" s="1215">
        <v>254</v>
      </c>
      <c r="B2317" s="1216"/>
      <c r="C2317" s="1217"/>
      <c r="D2317" s="1218"/>
      <c r="E2317" s="587">
        <f t="shared" si="492"/>
        <v>0</v>
      </c>
      <c r="G2317" s="1215">
        <v>254</v>
      </c>
      <c r="H2317" s="1216"/>
      <c r="I2317" s="1217"/>
      <c r="J2317" s="1218"/>
      <c r="K2317" s="587">
        <f t="shared" si="493"/>
        <v>0</v>
      </c>
      <c r="M2317" s="1215">
        <v>254</v>
      </c>
      <c r="N2317" s="1216"/>
      <c r="O2317" s="1217"/>
      <c r="P2317" s="1218"/>
      <c r="Q2317" s="587">
        <f t="shared" si="494"/>
        <v>0</v>
      </c>
      <c r="S2317" s="1215">
        <v>254</v>
      </c>
      <c r="T2317" s="1216"/>
      <c r="U2317" s="1217"/>
      <c r="V2317" s="1218"/>
      <c r="W2317" s="587">
        <f t="shared" si="495"/>
        <v>0</v>
      </c>
      <c r="Y2317" s="1215">
        <v>254</v>
      </c>
      <c r="Z2317" s="1216"/>
      <c r="AA2317" s="1217"/>
      <c r="AB2317" s="1218"/>
      <c r="AC2317" s="587">
        <f t="shared" si="496"/>
        <v>0</v>
      </c>
      <c r="AE2317" s="1215">
        <v>254</v>
      </c>
      <c r="AF2317" s="1216"/>
      <c r="AG2317" s="1217"/>
      <c r="AH2317" s="1218"/>
      <c r="AI2317" s="587">
        <f t="shared" si="497"/>
        <v>0</v>
      </c>
      <c r="AK2317" s="1215">
        <v>254</v>
      </c>
      <c r="AL2317" s="1216"/>
      <c r="AM2317" s="1217"/>
      <c r="AN2317" s="1218"/>
      <c r="AO2317" s="587">
        <f t="shared" si="498"/>
        <v>0</v>
      </c>
      <c r="AQ2317" s="1215">
        <v>254</v>
      </c>
      <c r="AR2317" s="1216"/>
      <c r="AS2317" s="1217"/>
      <c r="AT2317" s="1218"/>
      <c r="AU2317" s="587">
        <f t="shared" si="499"/>
        <v>0</v>
      </c>
      <c r="AW2317" s="1215">
        <v>254</v>
      </c>
      <c r="AX2317" s="1216"/>
      <c r="AY2317" s="1217"/>
      <c r="AZ2317" s="1218"/>
      <c r="BA2317" s="587">
        <f t="shared" si="500"/>
        <v>0</v>
      </c>
      <c r="BC2317" s="1215">
        <v>254</v>
      </c>
      <c r="BD2317" s="1216"/>
      <c r="BE2317" s="1217"/>
      <c r="BF2317" s="1218"/>
      <c r="BG2317" s="587">
        <f t="shared" si="501"/>
        <v>0</v>
      </c>
      <c r="BI2317" s="1215">
        <v>254</v>
      </c>
      <c r="BJ2317" s="1216"/>
      <c r="BK2317" s="1217"/>
      <c r="BL2317" s="1218"/>
      <c r="BM2317" s="587">
        <f t="shared" si="502"/>
        <v>0</v>
      </c>
      <c r="BO2317" s="1215">
        <v>254</v>
      </c>
      <c r="BP2317" s="1216"/>
      <c r="BQ2317" s="1217"/>
      <c r="BR2317" s="1218"/>
      <c r="BS2317" s="587">
        <f t="shared" si="503"/>
        <v>0</v>
      </c>
    </row>
    <row r="2318" spans="1:71" s="17" customFormat="1" ht="16.75" hidden="1" customHeight="1" outlineLevel="2">
      <c r="A2318" s="1215">
        <v>255</v>
      </c>
      <c r="B2318" s="1216"/>
      <c r="C2318" s="1217"/>
      <c r="D2318" s="1218"/>
      <c r="E2318" s="587">
        <f t="shared" si="492"/>
        <v>0</v>
      </c>
      <c r="G2318" s="1215">
        <v>255</v>
      </c>
      <c r="H2318" s="1216"/>
      <c r="I2318" s="1217"/>
      <c r="J2318" s="1218"/>
      <c r="K2318" s="587">
        <f t="shared" si="493"/>
        <v>0</v>
      </c>
      <c r="M2318" s="1215">
        <v>255</v>
      </c>
      <c r="N2318" s="1216"/>
      <c r="O2318" s="1217"/>
      <c r="P2318" s="1218"/>
      <c r="Q2318" s="587">
        <f t="shared" si="494"/>
        <v>0</v>
      </c>
      <c r="S2318" s="1215">
        <v>255</v>
      </c>
      <c r="T2318" s="1216"/>
      <c r="U2318" s="1217"/>
      <c r="V2318" s="1218"/>
      <c r="W2318" s="587">
        <f t="shared" si="495"/>
        <v>0</v>
      </c>
      <c r="Y2318" s="1215">
        <v>255</v>
      </c>
      <c r="Z2318" s="1216"/>
      <c r="AA2318" s="1217"/>
      <c r="AB2318" s="1218"/>
      <c r="AC2318" s="587">
        <f t="shared" si="496"/>
        <v>0</v>
      </c>
      <c r="AE2318" s="1215">
        <v>255</v>
      </c>
      <c r="AF2318" s="1216"/>
      <c r="AG2318" s="1217"/>
      <c r="AH2318" s="1218"/>
      <c r="AI2318" s="587">
        <f t="shared" si="497"/>
        <v>0</v>
      </c>
      <c r="AK2318" s="1215">
        <v>255</v>
      </c>
      <c r="AL2318" s="1216"/>
      <c r="AM2318" s="1217"/>
      <c r="AN2318" s="1218"/>
      <c r="AO2318" s="587">
        <f t="shared" si="498"/>
        <v>0</v>
      </c>
      <c r="AQ2318" s="1215">
        <v>255</v>
      </c>
      <c r="AR2318" s="1216"/>
      <c r="AS2318" s="1217"/>
      <c r="AT2318" s="1218"/>
      <c r="AU2318" s="587">
        <f t="shared" si="499"/>
        <v>0</v>
      </c>
      <c r="AW2318" s="1215">
        <v>255</v>
      </c>
      <c r="AX2318" s="1216"/>
      <c r="AY2318" s="1217"/>
      <c r="AZ2318" s="1218"/>
      <c r="BA2318" s="587">
        <f t="shared" si="500"/>
        <v>0</v>
      </c>
      <c r="BC2318" s="1215">
        <v>255</v>
      </c>
      <c r="BD2318" s="1216"/>
      <c r="BE2318" s="1217"/>
      <c r="BF2318" s="1218"/>
      <c r="BG2318" s="587">
        <f t="shared" si="501"/>
        <v>0</v>
      </c>
      <c r="BI2318" s="1215">
        <v>255</v>
      </c>
      <c r="BJ2318" s="1216"/>
      <c r="BK2318" s="1217"/>
      <c r="BL2318" s="1218"/>
      <c r="BM2318" s="587">
        <f t="shared" si="502"/>
        <v>0</v>
      </c>
      <c r="BO2318" s="1215">
        <v>255</v>
      </c>
      <c r="BP2318" s="1216"/>
      <c r="BQ2318" s="1217"/>
      <c r="BR2318" s="1218"/>
      <c r="BS2318" s="587">
        <f t="shared" si="503"/>
        <v>0</v>
      </c>
    </row>
    <row r="2319" spans="1:71" s="17" customFormat="1" ht="16.75" hidden="1" customHeight="1" outlineLevel="2">
      <c r="A2319" s="1215">
        <v>256</v>
      </c>
      <c r="B2319" s="1216"/>
      <c r="C2319" s="1217"/>
      <c r="D2319" s="1218"/>
      <c r="E2319" s="587">
        <f t="shared" si="492"/>
        <v>0</v>
      </c>
      <c r="G2319" s="1215">
        <v>256</v>
      </c>
      <c r="H2319" s="1216"/>
      <c r="I2319" s="1217"/>
      <c r="J2319" s="1218"/>
      <c r="K2319" s="587">
        <f t="shared" si="493"/>
        <v>0</v>
      </c>
      <c r="M2319" s="1215">
        <v>256</v>
      </c>
      <c r="N2319" s="1216"/>
      <c r="O2319" s="1217"/>
      <c r="P2319" s="1218"/>
      <c r="Q2319" s="587">
        <f t="shared" si="494"/>
        <v>0</v>
      </c>
      <c r="S2319" s="1215">
        <v>256</v>
      </c>
      <c r="T2319" s="1216"/>
      <c r="U2319" s="1217"/>
      <c r="V2319" s="1218"/>
      <c r="W2319" s="587">
        <f t="shared" si="495"/>
        <v>0</v>
      </c>
      <c r="Y2319" s="1215">
        <v>256</v>
      </c>
      <c r="Z2319" s="1216"/>
      <c r="AA2319" s="1217"/>
      <c r="AB2319" s="1218"/>
      <c r="AC2319" s="587">
        <f t="shared" si="496"/>
        <v>0</v>
      </c>
      <c r="AE2319" s="1215">
        <v>256</v>
      </c>
      <c r="AF2319" s="1216"/>
      <c r="AG2319" s="1217"/>
      <c r="AH2319" s="1218"/>
      <c r="AI2319" s="587">
        <f t="shared" si="497"/>
        <v>0</v>
      </c>
      <c r="AK2319" s="1215">
        <v>256</v>
      </c>
      <c r="AL2319" s="1216"/>
      <c r="AM2319" s="1217"/>
      <c r="AN2319" s="1218"/>
      <c r="AO2319" s="587">
        <f t="shared" si="498"/>
        <v>0</v>
      </c>
      <c r="AQ2319" s="1215">
        <v>256</v>
      </c>
      <c r="AR2319" s="1216"/>
      <c r="AS2319" s="1217"/>
      <c r="AT2319" s="1218"/>
      <c r="AU2319" s="587">
        <f t="shared" si="499"/>
        <v>0</v>
      </c>
      <c r="AW2319" s="1215">
        <v>256</v>
      </c>
      <c r="AX2319" s="1216"/>
      <c r="AY2319" s="1217"/>
      <c r="AZ2319" s="1218"/>
      <c r="BA2319" s="587">
        <f t="shared" si="500"/>
        <v>0</v>
      </c>
      <c r="BC2319" s="1215">
        <v>256</v>
      </c>
      <c r="BD2319" s="1216"/>
      <c r="BE2319" s="1217"/>
      <c r="BF2319" s="1218"/>
      <c r="BG2319" s="587">
        <f t="shared" si="501"/>
        <v>0</v>
      </c>
      <c r="BI2319" s="1215">
        <v>256</v>
      </c>
      <c r="BJ2319" s="1216"/>
      <c r="BK2319" s="1217"/>
      <c r="BL2319" s="1218"/>
      <c r="BM2319" s="587">
        <f t="shared" si="502"/>
        <v>0</v>
      </c>
      <c r="BO2319" s="1215">
        <v>256</v>
      </c>
      <c r="BP2319" s="1216"/>
      <c r="BQ2319" s="1217"/>
      <c r="BR2319" s="1218"/>
      <c r="BS2319" s="587">
        <f t="shared" si="503"/>
        <v>0</v>
      </c>
    </row>
    <row r="2320" spans="1:71" s="17" customFormat="1" ht="16.75" hidden="1" customHeight="1" outlineLevel="2">
      <c r="A2320" s="1215">
        <v>257</v>
      </c>
      <c r="B2320" s="1216"/>
      <c r="C2320" s="1217"/>
      <c r="D2320" s="1218"/>
      <c r="E2320" s="587">
        <f t="shared" si="492"/>
        <v>0</v>
      </c>
      <c r="G2320" s="1215">
        <v>257</v>
      </c>
      <c r="H2320" s="1216"/>
      <c r="I2320" s="1217"/>
      <c r="J2320" s="1218"/>
      <c r="K2320" s="587">
        <f t="shared" si="493"/>
        <v>0</v>
      </c>
      <c r="M2320" s="1215">
        <v>257</v>
      </c>
      <c r="N2320" s="1216"/>
      <c r="O2320" s="1217"/>
      <c r="P2320" s="1218"/>
      <c r="Q2320" s="587">
        <f t="shared" si="494"/>
        <v>0</v>
      </c>
      <c r="S2320" s="1215">
        <v>257</v>
      </c>
      <c r="T2320" s="1216"/>
      <c r="U2320" s="1217"/>
      <c r="V2320" s="1218"/>
      <c r="W2320" s="587">
        <f t="shared" si="495"/>
        <v>0</v>
      </c>
      <c r="Y2320" s="1215">
        <v>257</v>
      </c>
      <c r="Z2320" s="1216"/>
      <c r="AA2320" s="1217"/>
      <c r="AB2320" s="1218"/>
      <c r="AC2320" s="587">
        <f t="shared" si="496"/>
        <v>0</v>
      </c>
      <c r="AE2320" s="1215">
        <v>257</v>
      </c>
      <c r="AF2320" s="1216"/>
      <c r="AG2320" s="1217"/>
      <c r="AH2320" s="1218"/>
      <c r="AI2320" s="587">
        <f t="shared" si="497"/>
        <v>0</v>
      </c>
      <c r="AK2320" s="1215">
        <v>257</v>
      </c>
      <c r="AL2320" s="1216"/>
      <c r="AM2320" s="1217"/>
      <c r="AN2320" s="1218"/>
      <c r="AO2320" s="587">
        <f t="shared" si="498"/>
        <v>0</v>
      </c>
      <c r="AQ2320" s="1215">
        <v>257</v>
      </c>
      <c r="AR2320" s="1216"/>
      <c r="AS2320" s="1217"/>
      <c r="AT2320" s="1218"/>
      <c r="AU2320" s="587">
        <f t="shared" si="499"/>
        <v>0</v>
      </c>
      <c r="AW2320" s="1215">
        <v>257</v>
      </c>
      <c r="AX2320" s="1216"/>
      <c r="AY2320" s="1217"/>
      <c r="AZ2320" s="1218"/>
      <c r="BA2320" s="587">
        <f t="shared" si="500"/>
        <v>0</v>
      </c>
      <c r="BC2320" s="1215">
        <v>257</v>
      </c>
      <c r="BD2320" s="1216"/>
      <c r="BE2320" s="1217"/>
      <c r="BF2320" s="1218"/>
      <c r="BG2320" s="587">
        <f t="shared" si="501"/>
        <v>0</v>
      </c>
      <c r="BI2320" s="1215">
        <v>257</v>
      </c>
      <c r="BJ2320" s="1216"/>
      <c r="BK2320" s="1217"/>
      <c r="BL2320" s="1218"/>
      <c r="BM2320" s="587">
        <f t="shared" si="502"/>
        <v>0</v>
      </c>
      <c r="BO2320" s="1215">
        <v>257</v>
      </c>
      <c r="BP2320" s="1216"/>
      <c r="BQ2320" s="1217"/>
      <c r="BR2320" s="1218"/>
      <c r="BS2320" s="587">
        <f t="shared" si="503"/>
        <v>0</v>
      </c>
    </row>
    <row r="2321" spans="1:71" s="17" customFormat="1" ht="16.75" hidden="1" customHeight="1" outlineLevel="2">
      <c r="A2321" s="1215">
        <v>258</v>
      </c>
      <c r="B2321" s="1216"/>
      <c r="C2321" s="1217"/>
      <c r="D2321" s="1218"/>
      <c r="E2321" s="587">
        <f t="shared" si="492"/>
        <v>0</v>
      </c>
      <c r="G2321" s="1215">
        <v>258</v>
      </c>
      <c r="H2321" s="1216"/>
      <c r="I2321" s="1217"/>
      <c r="J2321" s="1218"/>
      <c r="K2321" s="587">
        <f t="shared" si="493"/>
        <v>0</v>
      </c>
      <c r="M2321" s="1215">
        <v>258</v>
      </c>
      <c r="N2321" s="1216"/>
      <c r="O2321" s="1217"/>
      <c r="P2321" s="1218"/>
      <c r="Q2321" s="587">
        <f t="shared" si="494"/>
        <v>0</v>
      </c>
      <c r="S2321" s="1215">
        <v>258</v>
      </c>
      <c r="T2321" s="1216"/>
      <c r="U2321" s="1217"/>
      <c r="V2321" s="1218"/>
      <c r="W2321" s="587">
        <f t="shared" si="495"/>
        <v>0</v>
      </c>
      <c r="Y2321" s="1215">
        <v>258</v>
      </c>
      <c r="Z2321" s="1216"/>
      <c r="AA2321" s="1217"/>
      <c r="AB2321" s="1218"/>
      <c r="AC2321" s="587">
        <f t="shared" si="496"/>
        <v>0</v>
      </c>
      <c r="AE2321" s="1215">
        <v>258</v>
      </c>
      <c r="AF2321" s="1216"/>
      <c r="AG2321" s="1217"/>
      <c r="AH2321" s="1218"/>
      <c r="AI2321" s="587">
        <f t="shared" si="497"/>
        <v>0</v>
      </c>
      <c r="AK2321" s="1215">
        <v>258</v>
      </c>
      <c r="AL2321" s="1216"/>
      <c r="AM2321" s="1217"/>
      <c r="AN2321" s="1218"/>
      <c r="AO2321" s="587">
        <f t="shared" si="498"/>
        <v>0</v>
      </c>
      <c r="AQ2321" s="1215">
        <v>258</v>
      </c>
      <c r="AR2321" s="1216"/>
      <c r="AS2321" s="1217"/>
      <c r="AT2321" s="1218"/>
      <c r="AU2321" s="587">
        <f t="shared" si="499"/>
        <v>0</v>
      </c>
      <c r="AW2321" s="1215">
        <v>258</v>
      </c>
      <c r="AX2321" s="1216"/>
      <c r="AY2321" s="1217"/>
      <c r="AZ2321" s="1218"/>
      <c r="BA2321" s="587">
        <f t="shared" si="500"/>
        <v>0</v>
      </c>
      <c r="BC2321" s="1215">
        <v>258</v>
      </c>
      <c r="BD2321" s="1216"/>
      <c r="BE2321" s="1217"/>
      <c r="BF2321" s="1218"/>
      <c r="BG2321" s="587">
        <f t="shared" si="501"/>
        <v>0</v>
      </c>
      <c r="BI2321" s="1215">
        <v>258</v>
      </c>
      <c r="BJ2321" s="1216"/>
      <c r="BK2321" s="1217"/>
      <c r="BL2321" s="1218"/>
      <c r="BM2321" s="587">
        <f t="shared" si="502"/>
        <v>0</v>
      </c>
      <c r="BO2321" s="1215">
        <v>258</v>
      </c>
      <c r="BP2321" s="1216"/>
      <c r="BQ2321" s="1217"/>
      <c r="BR2321" s="1218"/>
      <c r="BS2321" s="587">
        <f t="shared" si="503"/>
        <v>0</v>
      </c>
    </row>
    <row r="2322" spans="1:71" s="17" customFormat="1" ht="16.75" hidden="1" customHeight="1" outlineLevel="2">
      <c r="A2322" s="1215">
        <v>259</v>
      </c>
      <c r="B2322" s="1216"/>
      <c r="C2322" s="1217"/>
      <c r="D2322" s="1218"/>
      <c r="E2322" s="587">
        <f t="shared" si="492"/>
        <v>0</v>
      </c>
      <c r="G2322" s="1215">
        <v>259</v>
      </c>
      <c r="H2322" s="1216"/>
      <c r="I2322" s="1217"/>
      <c r="J2322" s="1218"/>
      <c r="K2322" s="587">
        <f t="shared" si="493"/>
        <v>0</v>
      </c>
      <c r="M2322" s="1215">
        <v>259</v>
      </c>
      <c r="N2322" s="1216"/>
      <c r="O2322" s="1217"/>
      <c r="P2322" s="1218"/>
      <c r="Q2322" s="587">
        <f t="shared" si="494"/>
        <v>0</v>
      </c>
      <c r="S2322" s="1215">
        <v>259</v>
      </c>
      <c r="T2322" s="1216"/>
      <c r="U2322" s="1217"/>
      <c r="V2322" s="1218"/>
      <c r="W2322" s="587">
        <f t="shared" si="495"/>
        <v>0</v>
      </c>
      <c r="Y2322" s="1215">
        <v>259</v>
      </c>
      <c r="Z2322" s="1216"/>
      <c r="AA2322" s="1217"/>
      <c r="AB2322" s="1218"/>
      <c r="AC2322" s="587">
        <f t="shared" si="496"/>
        <v>0</v>
      </c>
      <c r="AE2322" s="1215">
        <v>259</v>
      </c>
      <c r="AF2322" s="1216"/>
      <c r="AG2322" s="1217"/>
      <c r="AH2322" s="1218"/>
      <c r="AI2322" s="587">
        <f t="shared" si="497"/>
        <v>0</v>
      </c>
      <c r="AK2322" s="1215">
        <v>259</v>
      </c>
      <c r="AL2322" s="1216"/>
      <c r="AM2322" s="1217"/>
      <c r="AN2322" s="1218"/>
      <c r="AO2322" s="587">
        <f t="shared" si="498"/>
        <v>0</v>
      </c>
      <c r="AQ2322" s="1215">
        <v>259</v>
      </c>
      <c r="AR2322" s="1216"/>
      <c r="AS2322" s="1217"/>
      <c r="AT2322" s="1218"/>
      <c r="AU2322" s="587">
        <f t="shared" si="499"/>
        <v>0</v>
      </c>
      <c r="AW2322" s="1215">
        <v>259</v>
      </c>
      <c r="AX2322" s="1216"/>
      <c r="AY2322" s="1217"/>
      <c r="AZ2322" s="1218"/>
      <c r="BA2322" s="587">
        <f t="shared" si="500"/>
        <v>0</v>
      </c>
      <c r="BC2322" s="1215">
        <v>259</v>
      </c>
      <c r="BD2322" s="1216"/>
      <c r="BE2322" s="1217"/>
      <c r="BF2322" s="1218"/>
      <c r="BG2322" s="587">
        <f t="shared" si="501"/>
        <v>0</v>
      </c>
      <c r="BI2322" s="1215">
        <v>259</v>
      </c>
      <c r="BJ2322" s="1216"/>
      <c r="BK2322" s="1217"/>
      <c r="BL2322" s="1218"/>
      <c r="BM2322" s="587">
        <f t="shared" si="502"/>
        <v>0</v>
      </c>
      <c r="BO2322" s="1215">
        <v>259</v>
      </c>
      <c r="BP2322" s="1216"/>
      <c r="BQ2322" s="1217"/>
      <c r="BR2322" s="1218"/>
      <c r="BS2322" s="587">
        <f t="shared" si="503"/>
        <v>0</v>
      </c>
    </row>
    <row r="2323" spans="1:71" s="17" customFormat="1" ht="16.75" hidden="1" customHeight="1" outlineLevel="2">
      <c r="A2323" s="1215">
        <v>260</v>
      </c>
      <c r="B2323" s="1216"/>
      <c r="C2323" s="1217"/>
      <c r="D2323" s="1218"/>
      <c r="E2323" s="587">
        <f t="shared" si="492"/>
        <v>0</v>
      </c>
      <c r="G2323" s="1215">
        <v>260</v>
      </c>
      <c r="H2323" s="1216"/>
      <c r="I2323" s="1217"/>
      <c r="J2323" s="1218"/>
      <c r="K2323" s="587">
        <f t="shared" si="493"/>
        <v>0</v>
      </c>
      <c r="M2323" s="1215">
        <v>260</v>
      </c>
      <c r="N2323" s="1216"/>
      <c r="O2323" s="1217"/>
      <c r="P2323" s="1218"/>
      <c r="Q2323" s="587">
        <f t="shared" si="494"/>
        <v>0</v>
      </c>
      <c r="S2323" s="1215">
        <v>260</v>
      </c>
      <c r="T2323" s="1216"/>
      <c r="U2323" s="1217"/>
      <c r="V2323" s="1218"/>
      <c r="W2323" s="587">
        <f t="shared" si="495"/>
        <v>0</v>
      </c>
      <c r="Y2323" s="1215">
        <v>260</v>
      </c>
      <c r="Z2323" s="1216"/>
      <c r="AA2323" s="1217"/>
      <c r="AB2323" s="1218"/>
      <c r="AC2323" s="587">
        <f t="shared" si="496"/>
        <v>0</v>
      </c>
      <c r="AE2323" s="1215">
        <v>260</v>
      </c>
      <c r="AF2323" s="1216"/>
      <c r="AG2323" s="1217"/>
      <c r="AH2323" s="1218"/>
      <c r="AI2323" s="587">
        <f t="shared" si="497"/>
        <v>0</v>
      </c>
      <c r="AK2323" s="1215">
        <v>260</v>
      </c>
      <c r="AL2323" s="1216"/>
      <c r="AM2323" s="1217"/>
      <c r="AN2323" s="1218"/>
      <c r="AO2323" s="587">
        <f t="shared" si="498"/>
        <v>0</v>
      </c>
      <c r="AQ2323" s="1215">
        <v>260</v>
      </c>
      <c r="AR2323" s="1216"/>
      <c r="AS2323" s="1217"/>
      <c r="AT2323" s="1218"/>
      <c r="AU2323" s="587">
        <f t="shared" si="499"/>
        <v>0</v>
      </c>
      <c r="AW2323" s="1215">
        <v>260</v>
      </c>
      <c r="AX2323" s="1216"/>
      <c r="AY2323" s="1217"/>
      <c r="AZ2323" s="1218"/>
      <c r="BA2323" s="587">
        <f t="shared" si="500"/>
        <v>0</v>
      </c>
      <c r="BC2323" s="1215">
        <v>260</v>
      </c>
      <c r="BD2323" s="1216"/>
      <c r="BE2323" s="1217"/>
      <c r="BF2323" s="1218"/>
      <c r="BG2323" s="587">
        <f t="shared" si="501"/>
        <v>0</v>
      </c>
      <c r="BI2323" s="1215">
        <v>260</v>
      </c>
      <c r="BJ2323" s="1216"/>
      <c r="BK2323" s="1217"/>
      <c r="BL2323" s="1218"/>
      <c r="BM2323" s="587">
        <f t="shared" si="502"/>
        <v>0</v>
      </c>
      <c r="BO2323" s="1215">
        <v>260</v>
      </c>
      <c r="BP2323" s="1216"/>
      <c r="BQ2323" s="1217"/>
      <c r="BR2323" s="1218"/>
      <c r="BS2323" s="587">
        <f t="shared" si="503"/>
        <v>0</v>
      </c>
    </row>
    <row r="2324" spans="1:71" s="17" customFormat="1" ht="16.75" hidden="1" customHeight="1" outlineLevel="2">
      <c r="A2324" s="1215">
        <v>261</v>
      </c>
      <c r="B2324" s="1216"/>
      <c r="C2324" s="1217"/>
      <c r="D2324" s="1218"/>
      <c r="E2324" s="587">
        <f t="shared" si="492"/>
        <v>0</v>
      </c>
      <c r="G2324" s="1215">
        <v>261</v>
      </c>
      <c r="H2324" s="1216"/>
      <c r="I2324" s="1217"/>
      <c r="J2324" s="1218"/>
      <c r="K2324" s="587">
        <f t="shared" si="493"/>
        <v>0</v>
      </c>
      <c r="M2324" s="1215">
        <v>261</v>
      </c>
      <c r="N2324" s="1216"/>
      <c r="O2324" s="1217"/>
      <c r="P2324" s="1218"/>
      <c r="Q2324" s="587">
        <f t="shared" si="494"/>
        <v>0</v>
      </c>
      <c r="S2324" s="1215">
        <v>261</v>
      </c>
      <c r="T2324" s="1216"/>
      <c r="U2324" s="1217"/>
      <c r="V2324" s="1218"/>
      <c r="W2324" s="587">
        <f t="shared" si="495"/>
        <v>0</v>
      </c>
      <c r="Y2324" s="1215">
        <v>261</v>
      </c>
      <c r="Z2324" s="1216"/>
      <c r="AA2324" s="1217"/>
      <c r="AB2324" s="1218"/>
      <c r="AC2324" s="587">
        <f t="shared" si="496"/>
        <v>0</v>
      </c>
      <c r="AE2324" s="1215">
        <v>261</v>
      </c>
      <c r="AF2324" s="1216"/>
      <c r="AG2324" s="1217"/>
      <c r="AH2324" s="1218"/>
      <c r="AI2324" s="587">
        <f t="shared" si="497"/>
        <v>0</v>
      </c>
      <c r="AK2324" s="1215">
        <v>261</v>
      </c>
      <c r="AL2324" s="1216"/>
      <c r="AM2324" s="1217"/>
      <c r="AN2324" s="1218"/>
      <c r="AO2324" s="587">
        <f t="shared" si="498"/>
        <v>0</v>
      </c>
      <c r="AQ2324" s="1215">
        <v>261</v>
      </c>
      <c r="AR2324" s="1216"/>
      <c r="AS2324" s="1217"/>
      <c r="AT2324" s="1218"/>
      <c r="AU2324" s="587">
        <f t="shared" si="499"/>
        <v>0</v>
      </c>
      <c r="AW2324" s="1215">
        <v>261</v>
      </c>
      <c r="AX2324" s="1216"/>
      <c r="AY2324" s="1217"/>
      <c r="AZ2324" s="1218"/>
      <c r="BA2324" s="587">
        <f t="shared" si="500"/>
        <v>0</v>
      </c>
      <c r="BC2324" s="1215">
        <v>261</v>
      </c>
      <c r="BD2324" s="1216"/>
      <c r="BE2324" s="1217"/>
      <c r="BF2324" s="1218"/>
      <c r="BG2324" s="587">
        <f t="shared" si="501"/>
        <v>0</v>
      </c>
      <c r="BI2324" s="1215">
        <v>261</v>
      </c>
      <c r="BJ2324" s="1216"/>
      <c r="BK2324" s="1217"/>
      <c r="BL2324" s="1218"/>
      <c r="BM2324" s="587">
        <f t="shared" si="502"/>
        <v>0</v>
      </c>
      <c r="BO2324" s="1215">
        <v>261</v>
      </c>
      <c r="BP2324" s="1216"/>
      <c r="BQ2324" s="1217"/>
      <c r="BR2324" s="1218"/>
      <c r="BS2324" s="587">
        <f t="shared" si="503"/>
        <v>0</v>
      </c>
    </row>
    <row r="2325" spans="1:71" s="17" customFormat="1" ht="16.75" hidden="1" customHeight="1" outlineLevel="2">
      <c r="A2325" s="1215">
        <v>262</v>
      </c>
      <c r="B2325" s="1216"/>
      <c r="C2325" s="1217"/>
      <c r="D2325" s="1218"/>
      <c r="E2325" s="587">
        <f t="shared" si="492"/>
        <v>0</v>
      </c>
      <c r="G2325" s="1215">
        <v>262</v>
      </c>
      <c r="H2325" s="1216"/>
      <c r="I2325" s="1217"/>
      <c r="J2325" s="1218"/>
      <c r="K2325" s="587">
        <f t="shared" si="493"/>
        <v>0</v>
      </c>
      <c r="M2325" s="1215">
        <v>262</v>
      </c>
      <c r="N2325" s="1216"/>
      <c r="O2325" s="1217"/>
      <c r="P2325" s="1218"/>
      <c r="Q2325" s="587">
        <f t="shared" si="494"/>
        <v>0</v>
      </c>
      <c r="S2325" s="1215">
        <v>262</v>
      </c>
      <c r="T2325" s="1216"/>
      <c r="U2325" s="1217"/>
      <c r="V2325" s="1218"/>
      <c r="W2325" s="587">
        <f t="shared" si="495"/>
        <v>0</v>
      </c>
      <c r="Y2325" s="1215">
        <v>262</v>
      </c>
      <c r="Z2325" s="1216"/>
      <c r="AA2325" s="1217"/>
      <c r="AB2325" s="1218"/>
      <c r="AC2325" s="587">
        <f t="shared" si="496"/>
        <v>0</v>
      </c>
      <c r="AE2325" s="1215">
        <v>262</v>
      </c>
      <c r="AF2325" s="1216"/>
      <c r="AG2325" s="1217"/>
      <c r="AH2325" s="1218"/>
      <c r="AI2325" s="587">
        <f t="shared" si="497"/>
        <v>0</v>
      </c>
      <c r="AK2325" s="1215">
        <v>262</v>
      </c>
      <c r="AL2325" s="1216"/>
      <c r="AM2325" s="1217"/>
      <c r="AN2325" s="1218"/>
      <c r="AO2325" s="587">
        <f t="shared" si="498"/>
        <v>0</v>
      </c>
      <c r="AQ2325" s="1215">
        <v>262</v>
      </c>
      <c r="AR2325" s="1216"/>
      <c r="AS2325" s="1217"/>
      <c r="AT2325" s="1218"/>
      <c r="AU2325" s="587">
        <f t="shared" si="499"/>
        <v>0</v>
      </c>
      <c r="AW2325" s="1215">
        <v>262</v>
      </c>
      <c r="AX2325" s="1216"/>
      <c r="AY2325" s="1217"/>
      <c r="AZ2325" s="1218"/>
      <c r="BA2325" s="587">
        <f t="shared" si="500"/>
        <v>0</v>
      </c>
      <c r="BC2325" s="1215">
        <v>262</v>
      </c>
      <c r="BD2325" s="1216"/>
      <c r="BE2325" s="1217"/>
      <c r="BF2325" s="1218"/>
      <c r="BG2325" s="587">
        <f t="shared" si="501"/>
        <v>0</v>
      </c>
      <c r="BI2325" s="1215">
        <v>262</v>
      </c>
      <c r="BJ2325" s="1216"/>
      <c r="BK2325" s="1217"/>
      <c r="BL2325" s="1218"/>
      <c r="BM2325" s="587">
        <f t="shared" si="502"/>
        <v>0</v>
      </c>
      <c r="BO2325" s="1215">
        <v>262</v>
      </c>
      <c r="BP2325" s="1216"/>
      <c r="BQ2325" s="1217"/>
      <c r="BR2325" s="1218"/>
      <c r="BS2325" s="587">
        <f t="shared" si="503"/>
        <v>0</v>
      </c>
    </row>
    <row r="2326" spans="1:71" s="17" customFormat="1" ht="16.75" hidden="1" customHeight="1" outlineLevel="2">
      <c r="A2326" s="1215">
        <v>263</v>
      </c>
      <c r="B2326" s="1216"/>
      <c r="C2326" s="1217"/>
      <c r="D2326" s="1218"/>
      <c r="E2326" s="587">
        <f t="shared" si="492"/>
        <v>0</v>
      </c>
      <c r="G2326" s="1215">
        <v>263</v>
      </c>
      <c r="H2326" s="1216"/>
      <c r="I2326" s="1217"/>
      <c r="J2326" s="1218"/>
      <c r="K2326" s="587">
        <f t="shared" si="493"/>
        <v>0</v>
      </c>
      <c r="M2326" s="1215">
        <v>263</v>
      </c>
      <c r="N2326" s="1216"/>
      <c r="O2326" s="1217"/>
      <c r="P2326" s="1218"/>
      <c r="Q2326" s="587">
        <f t="shared" si="494"/>
        <v>0</v>
      </c>
      <c r="S2326" s="1215">
        <v>263</v>
      </c>
      <c r="T2326" s="1216"/>
      <c r="U2326" s="1217"/>
      <c r="V2326" s="1218"/>
      <c r="W2326" s="587">
        <f t="shared" si="495"/>
        <v>0</v>
      </c>
      <c r="Y2326" s="1215">
        <v>263</v>
      </c>
      <c r="Z2326" s="1216"/>
      <c r="AA2326" s="1217"/>
      <c r="AB2326" s="1218"/>
      <c r="AC2326" s="587">
        <f t="shared" si="496"/>
        <v>0</v>
      </c>
      <c r="AE2326" s="1215">
        <v>263</v>
      </c>
      <c r="AF2326" s="1216"/>
      <c r="AG2326" s="1217"/>
      <c r="AH2326" s="1218"/>
      <c r="AI2326" s="587">
        <f t="shared" si="497"/>
        <v>0</v>
      </c>
      <c r="AK2326" s="1215">
        <v>263</v>
      </c>
      <c r="AL2326" s="1216"/>
      <c r="AM2326" s="1217"/>
      <c r="AN2326" s="1218"/>
      <c r="AO2326" s="587">
        <f t="shared" si="498"/>
        <v>0</v>
      </c>
      <c r="AQ2326" s="1215">
        <v>263</v>
      </c>
      <c r="AR2326" s="1216"/>
      <c r="AS2326" s="1217"/>
      <c r="AT2326" s="1218"/>
      <c r="AU2326" s="587">
        <f t="shared" si="499"/>
        <v>0</v>
      </c>
      <c r="AW2326" s="1215">
        <v>263</v>
      </c>
      <c r="AX2326" s="1216"/>
      <c r="AY2326" s="1217"/>
      <c r="AZ2326" s="1218"/>
      <c r="BA2326" s="587">
        <f t="shared" si="500"/>
        <v>0</v>
      </c>
      <c r="BC2326" s="1215">
        <v>263</v>
      </c>
      <c r="BD2326" s="1216"/>
      <c r="BE2326" s="1217"/>
      <c r="BF2326" s="1218"/>
      <c r="BG2326" s="587">
        <f t="shared" si="501"/>
        <v>0</v>
      </c>
      <c r="BI2326" s="1215">
        <v>263</v>
      </c>
      <c r="BJ2326" s="1216"/>
      <c r="BK2326" s="1217"/>
      <c r="BL2326" s="1218"/>
      <c r="BM2326" s="587">
        <f t="shared" si="502"/>
        <v>0</v>
      </c>
      <c r="BO2326" s="1215">
        <v>263</v>
      </c>
      <c r="BP2326" s="1216"/>
      <c r="BQ2326" s="1217"/>
      <c r="BR2326" s="1218"/>
      <c r="BS2326" s="587">
        <f t="shared" si="503"/>
        <v>0</v>
      </c>
    </row>
    <row r="2327" spans="1:71" s="17" customFormat="1" ht="16.75" hidden="1" customHeight="1" outlineLevel="2">
      <c r="A2327" s="1215">
        <v>264</v>
      </c>
      <c r="B2327" s="1216"/>
      <c r="C2327" s="1217"/>
      <c r="D2327" s="1218"/>
      <c r="E2327" s="587">
        <f t="shared" si="492"/>
        <v>0</v>
      </c>
      <c r="G2327" s="1215">
        <v>264</v>
      </c>
      <c r="H2327" s="1216"/>
      <c r="I2327" s="1217"/>
      <c r="J2327" s="1218"/>
      <c r="K2327" s="587">
        <f t="shared" si="493"/>
        <v>0</v>
      </c>
      <c r="M2327" s="1215">
        <v>264</v>
      </c>
      <c r="N2327" s="1216"/>
      <c r="O2327" s="1217"/>
      <c r="P2327" s="1218"/>
      <c r="Q2327" s="587">
        <f t="shared" si="494"/>
        <v>0</v>
      </c>
      <c r="S2327" s="1215">
        <v>264</v>
      </c>
      <c r="T2327" s="1216"/>
      <c r="U2327" s="1217"/>
      <c r="V2327" s="1218"/>
      <c r="W2327" s="587">
        <f t="shared" si="495"/>
        <v>0</v>
      </c>
      <c r="Y2327" s="1215">
        <v>264</v>
      </c>
      <c r="Z2327" s="1216"/>
      <c r="AA2327" s="1217"/>
      <c r="AB2327" s="1218"/>
      <c r="AC2327" s="587">
        <f t="shared" si="496"/>
        <v>0</v>
      </c>
      <c r="AE2327" s="1215">
        <v>264</v>
      </c>
      <c r="AF2327" s="1216"/>
      <c r="AG2327" s="1217"/>
      <c r="AH2327" s="1218"/>
      <c r="AI2327" s="587">
        <f t="shared" si="497"/>
        <v>0</v>
      </c>
      <c r="AK2327" s="1215">
        <v>264</v>
      </c>
      <c r="AL2327" s="1216"/>
      <c r="AM2327" s="1217"/>
      <c r="AN2327" s="1218"/>
      <c r="AO2327" s="587">
        <f t="shared" si="498"/>
        <v>0</v>
      </c>
      <c r="AQ2327" s="1215">
        <v>264</v>
      </c>
      <c r="AR2327" s="1216"/>
      <c r="AS2327" s="1217"/>
      <c r="AT2327" s="1218"/>
      <c r="AU2327" s="587">
        <f t="shared" si="499"/>
        <v>0</v>
      </c>
      <c r="AW2327" s="1215">
        <v>264</v>
      </c>
      <c r="AX2327" s="1216"/>
      <c r="AY2327" s="1217"/>
      <c r="AZ2327" s="1218"/>
      <c r="BA2327" s="587">
        <f t="shared" si="500"/>
        <v>0</v>
      </c>
      <c r="BC2327" s="1215">
        <v>264</v>
      </c>
      <c r="BD2327" s="1216"/>
      <c r="BE2327" s="1217"/>
      <c r="BF2327" s="1218"/>
      <c r="BG2327" s="587">
        <f t="shared" si="501"/>
        <v>0</v>
      </c>
      <c r="BI2327" s="1215">
        <v>264</v>
      </c>
      <c r="BJ2327" s="1216"/>
      <c r="BK2327" s="1217"/>
      <c r="BL2327" s="1218"/>
      <c r="BM2327" s="587">
        <f t="shared" si="502"/>
        <v>0</v>
      </c>
      <c r="BO2327" s="1215">
        <v>264</v>
      </c>
      <c r="BP2327" s="1216"/>
      <c r="BQ2327" s="1217"/>
      <c r="BR2327" s="1218"/>
      <c r="BS2327" s="587">
        <f t="shared" si="503"/>
        <v>0</v>
      </c>
    </row>
    <row r="2328" spans="1:71" s="17" customFormat="1" ht="16.75" hidden="1" customHeight="1" outlineLevel="2">
      <c r="A2328" s="1215">
        <v>265</v>
      </c>
      <c r="B2328" s="1216"/>
      <c r="C2328" s="1217"/>
      <c r="D2328" s="1218"/>
      <c r="E2328" s="587">
        <f t="shared" si="492"/>
        <v>0</v>
      </c>
      <c r="G2328" s="1215">
        <v>265</v>
      </c>
      <c r="H2328" s="1216"/>
      <c r="I2328" s="1217"/>
      <c r="J2328" s="1218"/>
      <c r="K2328" s="587">
        <f t="shared" si="493"/>
        <v>0</v>
      </c>
      <c r="M2328" s="1215">
        <v>265</v>
      </c>
      <c r="N2328" s="1216"/>
      <c r="O2328" s="1217"/>
      <c r="P2328" s="1218"/>
      <c r="Q2328" s="587">
        <f t="shared" si="494"/>
        <v>0</v>
      </c>
      <c r="S2328" s="1215">
        <v>265</v>
      </c>
      <c r="T2328" s="1216"/>
      <c r="U2328" s="1217"/>
      <c r="V2328" s="1218"/>
      <c r="W2328" s="587">
        <f t="shared" si="495"/>
        <v>0</v>
      </c>
      <c r="Y2328" s="1215">
        <v>265</v>
      </c>
      <c r="Z2328" s="1216"/>
      <c r="AA2328" s="1217"/>
      <c r="AB2328" s="1218"/>
      <c r="AC2328" s="587">
        <f t="shared" si="496"/>
        <v>0</v>
      </c>
      <c r="AE2328" s="1215">
        <v>265</v>
      </c>
      <c r="AF2328" s="1216"/>
      <c r="AG2328" s="1217"/>
      <c r="AH2328" s="1218"/>
      <c r="AI2328" s="587">
        <f t="shared" si="497"/>
        <v>0</v>
      </c>
      <c r="AK2328" s="1215">
        <v>265</v>
      </c>
      <c r="AL2328" s="1216"/>
      <c r="AM2328" s="1217"/>
      <c r="AN2328" s="1218"/>
      <c r="AO2328" s="587">
        <f t="shared" si="498"/>
        <v>0</v>
      </c>
      <c r="AQ2328" s="1215">
        <v>265</v>
      </c>
      <c r="AR2328" s="1216"/>
      <c r="AS2328" s="1217"/>
      <c r="AT2328" s="1218"/>
      <c r="AU2328" s="587">
        <f t="shared" si="499"/>
        <v>0</v>
      </c>
      <c r="AW2328" s="1215">
        <v>265</v>
      </c>
      <c r="AX2328" s="1216"/>
      <c r="AY2328" s="1217"/>
      <c r="AZ2328" s="1218"/>
      <c r="BA2328" s="587">
        <f t="shared" si="500"/>
        <v>0</v>
      </c>
      <c r="BC2328" s="1215">
        <v>265</v>
      </c>
      <c r="BD2328" s="1216"/>
      <c r="BE2328" s="1217"/>
      <c r="BF2328" s="1218"/>
      <c r="BG2328" s="587">
        <f t="shared" si="501"/>
        <v>0</v>
      </c>
      <c r="BI2328" s="1215">
        <v>265</v>
      </c>
      <c r="BJ2328" s="1216"/>
      <c r="BK2328" s="1217"/>
      <c r="BL2328" s="1218"/>
      <c r="BM2328" s="587">
        <f t="shared" si="502"/>
        <v>0</v>
      </c>
      <c r="BO2328" s="1215">
        <v>265</v>
      </c>
      <c r="BP2328" s="1216"/>
      <c r="BQ2328" s="1217"/>
      <c r="BR2328" s="1218"/>
      <c r="BS2328" s="587">
        <f t="shared" si="503"/>
        <v>0</v>
      </c>
    </row>
    <row r="2329" spans="1:71" s="17" customFormat="1" ht="16.75" hidden="1" customHeight="1" outlineLevel="2">
      <c r="A2329" s="1215">
        <v>266</v>
      </c>
      <c r="B2329" s="1216"/>
      <c r="C2329" s="1217"/>
      <c r="D2329" s="1218"/>
      <c r="E2329" s="587">
        <f t="shared" si="492"/>
        <v>0</v>
      </c>
      <c r="G2329" s="1215">
        <v>266</v>
      </c>
      <c r="H2329" s="1216"/>
      <c r="I2329" s="1217"/>
      <c r="J2329" s="1218"/>
      <c r="K2329" s="587">
        <f t="shared" si="493"/>
        <v>0</v>
      </c>
      <c r="M2329" s="1215">
        <v>266</v>
      </c>
      <c r="N2329" s="1216"/>
      <c r="O2329" s="1217"/>
      <c r="P2329" s="1218"/>
      <c r="Q2329" s="587">
        <f t="shared" si="494"/>
        <v>0</v>
      </c>
      <c r="S2329" s="1215">
        <v>266</v>
      </c>
      <c r="T2329" s="1216"/>
      <c r="U2329" s="1217"/>
      <c r="V2329" s="1218"/>
      <c r="W2329" s="587">
        <f t="shared" si="495"/>
        <v>0</v>
      </c>
      <c r="Y2329" s="1215">
        <v>266</v>
      </c>
      <c r="Z2329" s="1216"/>
      <c r="AA2329" s="1217"/>
      <c r="AB2329" s="1218"/>
      <c r="AC2329" s="587">
        <f t="shared" si="496"/>
        <v>0</v>
      </c>
      <c r="AE2329" s="1215">
        <v>266</v>
      </c>
      <c r="AF2329" s="1216"/>
      <c r="AG2329" s="1217"/>
      <c r="AH2329" s="1218"/>
      <c r="AI2329" s="587">
        <f t="shared" si="497"/>
        <v>0</v>
      </c>
      <c r="AK2329" s="1215">
        <v>266</v>
      </c>
      <c r="AL2329" s="1216"/>
      <c r="AM2329" s="1217"/>
      <c r="AN2329" s="1218"/>
      <c r="AO2329" s="587">
        <f t="shared" si="498"/>
        <v>0</v>
      </c>
      <c r="AQ2329" s="1215">
        <v>266</v>
      </c>
      <c r="AR2329" s="1216"/>
      <c r="AS2329" s="1217"/>
      <c r="AT2329" s="1218"/>
      <c r="AU2329" s="587">
        <f t="shared" si="499"/>
        <v>0</v>
      </c>
      <c r="AW2329" s="1215">
        <v>266</v>
      </c>
      <c r="AX2329" s="1216"/>
      <c r="AY2329" s="1217"/>
      <c r="AZ2329" s="1218"/>
      <c r="BA2329" s="587">
        <f t="shared" si="500"/>
        <v>0</v>
      </c>
      <c r="BC2329" s="1215">
        <v>266</v>
      </c>
      <c r="BD2329" s="1216"/>
      <c r="BE2329" s="1217"/>
      <c r="BF2329" s="1218"/>
      <c r="BG2329" s="587">
        <f t="shared" si="501"/>
        <v>0</v>
      </c>
      <c r="BI2329" s="1215">
        <v>266</v>
      </c>
      <c r="BJ2329" s="1216"/>
      <c r="BK2329" s="1217"/>
      <c r="BL2329" s="1218"/>
      <c r="BM2329" s="587">
        <f t="shared" si="502"/>
        <v>0</v>
      </c>
      <c r="BO2329" s="1215">
        <v>266</v>
      </c>
      <c r="BP2329" s="1216"/>
      <c r="BQ2329" s="1217"/>
      <c r="BR2329" s="1218"/>
      <c r="BS2329" s="587">
        <f t="shared" si="503"/>
        <v>0</v>
      </c>
    </row>
    <row r="2330" spans="1:71" s="17" customFormat="1" ht="16.75" hidden="1" customHeight="1" outlineLevel="2">
      <c r="A2330" s="1215">
        <v>267</v>
      </c>
      <c r="B2330" s="1216"/>
      <c r="C2330" s="1217"/>
      <c r="D2330" s="1218"/>
      <c r="E2330" s="587">
        <f t="shared" si="492"/>
        <v>0</v>
      </c>
      <c r="G2330" s="1215">
        <v>267</v>
      </c>
      <c r="H2330" s="1216"/>
      <c r="I2330" s="1217"/>
      <c r="J2330" s="1218"/>
      <c r="K2330" s="587">
        <f t="shared" si="493"/>
        <v>0</v>
      </c>
      <c r="M2330" s="1215">
        <v>267</v>
      </c>
      <c r="N2330" s="1216"/>
      <c r="O2330" s="1217"/>
      <c r="P2330" s="1218"/>
      <c r="Q2330" s="587">
        <f t="shared" si="494"/>
        <v>0</v>
      </c>
      <c r="S2330" s="1215">
        <v>267</v>
      </c>
      <c r="T2330" s="1216"/>
      <c r="U2330" s="1217"/>
      <c r="V2330" s="1218"/>
      <c r="W2330" s="587">
        <f t="shared" si="495"/>
        <v>0</v>
      </c>
      <c r="Y2330" s="1215">
        <v>267</v>
      </c>
      <c r="Z2330" s="1216"/>
      <c r="AA2330" s="1217"/>
      <c r="AB2330" s="1218"/>
      <c r="AC2330" s="587">
        <f t="shared" si="496"/>
        <v>0</v>
      </c>
      <c r="AE2330" s="1215">
        <v>267</v>
      </c>
      <c r="AF2330" s="1216"/>
      <c r="AG2330" s="1217"/>
      <c r="AH2330" s="1218"/>
      <c r="AI2330" s="587">
        <f t="shared" si="497"/>
        <v>0</v>
      </c>
      <c r="AK2330" s="1215">
        <v>267</v>
      </c>
      <c r="AL2330" s="1216"/>
      <c r="AM2330" s="1217"/>
      <c r="AN2330" s="1218"/>
      <c r="AO2330" s="587">
        <f t="shared" si="498"/>
        <v>0</v>
      </c>
      <c r="AQ2330" s="1215">
        <v>267</v>
      </c>
      <c r="AR2330" s="1216"/>
      <c r="AS2330" s="1217"/>
      <c r="AT2330" s="1218"/>
      <c r="AU2330" s="587">
        <f t="shared" si="499"/>
        <v>0</v>
      </c>
      <c r="AW2330" s="1215">
        <v>267</v>
      </c>
      <c r="AX2330" s="1216"/>
      <c r="AY2330" s="1217"/>
      <c r="AZ2330" s="1218"/>
      <c r="BA2330" s="587">
        <f t="shared" si="500"/>
        <v>0</v>
      </c>
      <c r="BC2330" s="1215">
        <v>267</v>
      </c>
      <c r="BD2330" s="1216"/>
      <c r="BE2330" s="1217"/>
      <c r="BF2330" s="1218"/>
      <c r="BG2330" s="587">
        <f t="shared" si="501"/>
        <v>0</v>
      </c>
      <c r="BI2330" s="1215">
        <v>267</v>
      </c>
      <c r="BJ2330" s="1216"/>
      <c r="BK2330" s="1217"/>
      <c r="BL2330" s="1218"/>
      <c r="BM2330" s="587">
        <f t="shared" si="502"/>
        <v>0</v>
      </c>
      <c r="BO2330" s="1215">
        <v>267</v>
      </c>
      <c r="BP2330" s="1216"/>
      <c r="BQ2330" s="1217"/>
      <c r="BR2330" s="1218"/>
      <c r="BS2330" s="587">
        <f t="shared" si="503"/>
        <v>0</v>
      </c>
    </row>
    <row r="2331" spans="1:71" s="17" customFormat="1" ht="16.75" hidden="1" customHeight="1" outlineLevel="2">
      <c r="A2331" s="1215">
        <v>268</v>
      </c>
      <c r="B2331" s="1216"/>
      <c r="C2331" s="1217"/>
      <c r="D2331" s="1218"/>
      <c r="E2331" s="587">
        <f t="shared" si="492"/>
        <v>0</v>
      </c>
      <c r="G2331" s="1215">
        <v>268</v>
      </c>
      <c r="H2331" s="1216"/>
      <c r="I2331" s="1217"/>
      <c r="J2331" s="1218"/>
      <c r="K2331" s="587">
        <f t="shared" si="493"/>
        <v>0</v>
      </c>
      <c r="M2331" s="1215">
        <v>268</v>
      </c>
      <c r="N2331" s="1216"/>
      <c r="O2331" s="1217"/>
      <c r="P2331" s="1218"/>
      <c r="Q2331" s="587">
        <f t="shared" si="494"/>
        <v>0</v>
      </c>
      <c r="S2331" s="1215">
        <v>268</v>
      </c>
      <c r="T2331" s="1216"/>
      <c r="U2331" s="1217"/>
      <c r="V2331" s="1218"/>
      <c r="W2331" s="587">
        <f t="shared" si="495"/>
        <v>0</v>
      </c>
      <c r="Y2331" s="1215">
        <v>268</v>
      </c>
      <c r="Z2331" s="1216"/>
      <c r="AA2331" s="1217"/>
      <c r="AB2331" s="1218"/>
      <c r="AC2331" s="587">
        <f t="shared" si="496"/>
        <v>0</v>
      </c>
      <c r="AE2331" s="1215">
        <v>268</v>
      </c>
      <c r="AF2331" s="1216"/>
      <c r="AG2331" s="1217"/>
      <c r="AH2331" s="1218"/>
      <c r="AI2331" s="587">
        <f t="shared" si="497"/>
        <v>0</v>
      </c>
      <c r="AK2331" s="1215">
        <v>268</v>
      </c>
      <c r="AL2331" s="1216"/>
      <c r="AM2331" s="1217"/>
      <c r="AN2331" s="1218"/>
      <c r="AO2331" s="587">
        <f t="shared" si="498"/>
        <v>0</v>
      </c>
      <c r="AQ2331" s="1215">
        <v>268</v>
      </c>
      <c r="AR2331" s="1216"/>
      <c r="AS2331" s="1217"/>
      <c r="AT2331" s="1218"/>
      <c r="AU2331" s="587">
        <f t="shared" si="499"/>
        <v>0</v>
      </c>
      <c r="AW2331" s="1215">
        <v>268</v>
      </c>
      <c r="AX2331" s="1216"/>
      <c r="AY2331" s="1217"/>
      <c r="AZ2331" s="1218"/>
      <c r="BA2331" s="587">
        <f t="shared" si="500"/>
        <v>0</v>
      </c>
      <c r="BC2331" s="1215">
        <v>268</v>
      </c>
      <c r="BD2331" s="1216"/>
      <c r="BE2331" s="1217"/>
      <c r="BF2331" s="1218"/>
      <c r="BG2331" s="587">
        <f t="shared" si="501"/>
        <v>0</v>
      </c>
      <c r="BI2331" s="1215">
        <v>268</v>
      </c>
      <c r="BJ2331" s="1216"/>
      <c r="BK2331" s="1217"/>
      <c r="BL2331" s="1218"/>
      <c r="BM2331" s="587">
        <f t="shared" si="502"/>
        <v>0</v>
      </c>
      <c r="BO2331" s="1215">
        <v>268</v>
      </c>
      <c r="BP2331" s="1216"/>
      <c r="BQ2331" s="1217"/>
      <c r="BR2331" s="1218"/>
      <c r="BS2331" s="587">
        <f t="shared" si="503"/>
        <v>0</v>
      </c>
    </row>
    <row r="2332" spans="1:71" s="17" customFormat="1" ht="16.75" hidden="1" customHeight="1" outlineLevel="2">
      <c r="A2332" s="1215">
        <v>269</v>
      </c>
      <c r="B2332" s="1216"/>
      <c r="C2332" s="1217"/>
      <c r="D2332" s="1218"/>
      <c r="E2332" s="587">
        <f t="shared" si="492"/>
        <v>0</v>
      </c>
      <c r="G2332" s="1215">
        <v>269</v>
      </c>
      <c r="H2332" s="1216"/>
      <c r="I2332" s="1217"/>
      <c r="J2332" s="1218"/>
      <c r="K2332" s="587">
        <f t="shared" si="493"/>
        <v>0</v>
      </c>
      <c r="M2332" s="1215">
        <v>269</v>
      </c>
      <c r="N2332" s="1216"/>
      <c r="O2332" s="1217"/>
      <c r="P2332" s="1218"/>
      <c r="Q2332" s="587">
        <f t="shared" si="494"/>
        <v>0</v>
      </c>
      <c r="S2332" s="1215">
        <v>269</v>
      </c>
      <c r="T2332" s="1216"/>
      <c r="U2332" s="1217"/>
      <c r="V2332" s="1218"/>
      <c r="W2332" s="587">
        <f t="shared" si="495"/>
        <v>0</v>
      </c>
      <c r="Y2332" s="1215">
        <v>269</v>
      </c>
      <c r="Z2332" s="1216"/>
      <c r="AA2332" s="1217"/>
      <c r="AB2332" s="1218"/>
      <c r="AC2332" s="587">
        <f t="shared" si="496"/>
        <v>0</v>
      </c>
      <c r="AE2332" s="1215">
        <v>269</v>
      </c>
      <c r="AF2332" s="1216"/>
      <c r="AG2332" s="1217"/>
      <c r="AH2332" s="1218"/>
      <c r="AI2332" s="587">
        <f t="shared" si="497"/>
        <v>0</v>
      </c>
      <c r="AK2332" s="1215">
        <v>269</v>
      </c>
      <c r="AL2332" s="1216"/>
      <c r="AM2332" s="1217"/>
      <c r="AN2332" s="1218"/>
      <c r="AO2332" s="587">
        <f t="shared" si="498"/>
        <v>0</v>
      </c>
      <c r="AQ2332" s="1215">
        <v>269</v>
      </c>
      <c r="AR2332" s="1216"/>
      <c r="AS2332" s="1217"/>
      <c r="AT2332" s="1218"/>
      <c r="AU2332" s="587">
        <f t="shared" si="499"/>
        <v>0</v>
      </c>
      <c r="AW2332" s="1215">
        <v>269</v>
      </c>
      <c r="AX2332" s="1216"/>
      <c r="AY2332" s="1217"/>
      <c r="AZ2332" s="1218"/>
      <c r="BA2332" s="587">
        <f t="shared" si="500"/>
        <v>0</v>
      </c>
      <c r="BC2332" s="1215">
        <v>269</v>
      </c>
      <c r="BD2332" s="1216"/>
      <c r="BE2332" s="1217"/>
      <c r="BF2332" s="1218"/>
      <c r="BG2332" s="587">
        <f t="shared" si="501"/>
        <v>0</v>
      </c>
      <c r="BI2332" s="1215">
        <v>269</v>
      </c>
      <c r="BJ2332" s="1216"/>
      <c r="BK2332" s="1217"/>
      <c r="BL2332" s="1218"/>
      <c r="BM2332" s="587">
        <f t="shared" si="502"/>
        <v>0</v>
      </c>
      <c r="BO2332" s="1215">
        <v>269</v>
      </c>
      <c r="BP2332" s="1216"/>
      <c r="BQ2332" s="1217"/>
      <c r="BR2332" s="1218"/>
      <c r="BS2332" s="587">
        <f t="shared" si="503"/>
        <v>0</v>
      </c>
    </row>
    <row r="2333" spans="1:71" s="17" customFormat="1" ht="16.75" hidden="1" customHeight="1" outlineLevel="2">
      <c r="A2333" s="1215">
        <v>270</v>
      </c>
      <c r="B2333" s="1216"/>
      <c r="C2333" s="1217"/>
      <c r="D2333" s="1218"/>
      <c r="E2333" s="587">
        <f t="shared" si="492"/>
        <v>0</v>
      </c>
      <c r="G2333" s="1215">
        <v>270</v>
      </c>
      <c r="H2333" s="1216"/>
      <c r="I2333" s="1217"/>
      <c r="J2333" s="1218"/>
      <c r="K2333" s="587">
        <f t="shared" si="493"/>
        <v>0</v>
      </c>
      <c r="M2333" s="1215">
        <v>270</v>
      </c>
      <c r="N2333" s="1216"/>
      <c r="O2333" s="1217"/>
      <c r="P2333" s="1218"/>
      <c r="Q2333" s="587">
        <f t="shared" si="494"/>
        <v>0</v>
      </c>
      <c r="S2333" s="1215">
        <v>270</v>
      </c>
      <c r="T2333" s="1216"/>
      <c r="U2333" s="1217"/>
      <c r="V2333" s="1218"/>
      <c r="W2333" s="587">
        <f t="shared" si="495"/>
        <v>0</v>
      </c>
      <c r="Y2333" s="1215">
        <v>270</v>
      </c>
      <c r="Z2333" s="1216"/>
      <c r="AA2333" s="1217"/>
      <c r="AB2333" s="1218"/>
      <c r="AC2333" s="587">
        <f t="shared" si="496"/>
        <v>0</v>
      </c>
      <c r="AE2333" s="1215">
        <v>270</v>
      </c>
      <c r="AF2333" s="1216"/>
      <c r="AG2333" s="1217"/>
      <c r="AH2333" s="1218"/>
      <c r="AI2333" s="587">
        <f t="shared" si="497"/>
        <v>0</v>
      </c>
      <c r="AK2333" s="1215">
        <v>270</v>
      </c>
      <c r="AL2333" s="1216"/>
      <c r="AM2333" s="1217"/>
      <c r="AN2333" s="1218"/>
      <c r="AO2333" s="587">
        <f t="shared" si="498"/>
        <v>0</v>
      </c>
      <c r="AQ2333" s="1215">
        <v>270</v>
      </c>
      <c r="AR2333" s="1216"/>
      <c r="AS2333" s="1217"/>
      <c r="AT2333" s="1218"/>
      <c r="AU2333" s="587">
        <f t="shared" si="499"/>
        <v>0</v>
      </c>
      <c r="AW2333" s="1215">
        <v>270</v>
      </c>
      <c r="AX2333" s="1216"/>
      <c r="AY2333" s="1217"/>
      <c r="AZ2333" s="1218"/>
      <c r="BA2333" s="587">
        <f t="shared" si="500"/>
        <v>0</v>
      </c>
      <c r="BC2333" s="1215">
        <v>270</v>
      </c>
      <c r="BD2333" s="1216"/>
      <c r="BE2333" s="1217"/>
      <c r="BF2333" s="1218"/>
      <c r="BG2333" s="587">
        <f t="shared" si="501"/>
        <v>0</v>
      </c>
      <c r="BI2333" s="1215">
        <v>270</v>
      </c>
      <c r="BJ2333" s="1216"/>
      <c r="BK2333" s="1217"/>
      <c r="BL2333" s="1218"/>
      <c r="BM2333" s="587">
        <f t="shared" si="502"/>
        <v>0</v>
      </c>
      <c r="BO2333" s="1215">
        <v>270</v>
      </c>
      <c r="BP2333" s="1216"/>
      <c r="BQ2333" s="1217"/>
      <c r="BR2333" s="1218"/>
      <c r="BS2333" s="587">
        <f t="shared" si="503"/>
        <v>0</v>
      </c>
    </row>
    <row r="2334" spans="1:71" s="17" customFormat="1" ht="16.75" hidden="1" customHeight="1" outlineLevel="2">
      <c r="A2334" s="1215">
        <v>271</v>
      </c>
      <c r="B2334" s="1216"/>
      <c r="C2334" s="1217"/>
      <c r="D2334" s="1218"/>
      <c r="E2334" s="587">
        <f t="shared" si="492"/>
        <v>0</v>
      </c>
      <c r="G2334" s="1215">
        <v>271</v>
      </c>
      <c r="H2334" s="1216"/>
      <c r="I2334" s="1217"/>
      <c r="J2334" s="1218"/>
      <c r="K2334" s="587">
        <f t="shared" si="493"/>
        <v>0</v>
      </c>
      <c r="M2334" s="1215">
        <v>271</v>
      </c>
      <c r="N2334" s="1216"/>
      <c r="O2334" s="1217"/>
      <c r="P2334" s="1218"/>
      <c r="Q2334" s="587">
        <f t="shared" si="494"/>
        <v>0</v>
      </c>
      <c r="S2334" s="1215">
        <v>271</v>
      </c>
      <c r="T2334" s="1216"/>
      <c r="U2334" s="1217"/>
      <c r="V2334" s="1218"/>
      <c r="W2334" s="587">
        <f t="shared" si="495"/>
        <v>0</v>
      </c>
      <c r="Y2334" s="1215">
        <v>271</v>
      </c>
      <c r="Z2334" s="1216"/>
      <c r="AA2334" s="1217"/>
      <c r="AB2334" s="1218"/>
      <c r="AC2334" s="587">
        <f t="shared" si="496"/>
        <v>0</v>
      </c>
      <c r="AE2334" s="1215">
        <v>271</v>
      </c>
      <c r="AF2334" s="1216"/>
      <c r="AG2334" s="1217"/>
      <c r="AH2334" s="1218"/>
      <c r="AI2334" s="587">
        <f t="shared" si="497"/>
        <v>0</v>
      </c>
      <c r="AK2334" s="1215">
        <v>271</v>
      </c>
      <c r="AL2334" s="1216"/>
      <c r="AM2334" s="1217"/>
      <c r="AN2334" s="1218"/>
      <c r="AO2334" s="587">
        <f t="shared" si="498"/>
        <v>0</v>
      </c>
      <c r="AQ2334" s="1215">
        <v>271</v>
      </c>
      <c r="AR2334" s="1216"/>
      <c r="AS2334" s="1217"/>
      <c r="AT2334" s="1218"/>
      <c r="AU2334" s="587">
        <f t="shared" si="499"/>
        <v>0</v>
      </c>
      <c r="AW2334" s="1215">
        <v>271</v>
      </c>
      <c r="AX2334" s="1216"/>
      <c r="AY2334" s="1217"/>
      <c r="AZ2334" s="1218"/>
      <c r="BA2334" s="587">
        <f t="shared" si="500"/>
        <v>0</v>
      </c>
      <c r="BC2334" s="1215">
        <v>271</v>
      </c>
      <c r="BD2334" s="1216"/>
      <c r="BE2334" s="1217"/>
      <c r="BF2334" s="1218"/>
      <c r="BG2334" s="587">
        <f t="shared" si="501"/>
        <v>0</v>
      </c>
      <c r="BI2334" s="1215">
        <v>271</v>
      </c>
      <c r="BJ2334" s="1216"/>
      <c r="BK2334" s="1217"/>
      <c r="BL2334" s="1218"/>
      <c r="BM2334" s="587">
        <f t="shared" si="502"/>
        <v>0</v>
      </c>
      <c r="BO2334" s="1215">
        <v>271</v>
      </c>
      <c r="BP2334" s="1216"/>
      <c r="BQ2334" s="1217"/>
      <c r="BR2334" s="1218"/>
      <c r="BS2334" s="587">
        <f t="shared" si="503"/>
        <v>0</v>
      </c>
    </row>
    <row r="2335" spans="1:71" s="17" customFormat="1" ht="16.75" hidden="1" customHeight="1" outlineLevel="2">
      <c r="A2335" s="1215">
        <v>272</v>
      </c>
      <c r="B2335" s="1216"/>
      <c r="C2335" s="1217"/>
      <c r="D2335" s="1218"/>
      <c r="E2335" s="587">
        <f t="shared" si="492"/>
        <v>0</v>
      </c>
      <c r="G2335" s="1215">
        <v>272</v>
      </c>
      <c r="H2335" s="1216"/>
      <c r="I2335" s="1217"/>
      <c r="J2335" s="1218"/>
      <c r="K2335" s="587">
        <f t="shared" si="493"/>
        <v>0</v>
      </c>
      <c r="M2335" s="1215">
        <v>272</v>
      </c>
      <c r="N2335" s="1216"/>
      <c r="O2335" s="1217"/>
      <c r="P2335" s="1218"/>
      <c r="Q2335" s="587">
        <f t="shared" si="494"/>
        <v>0</v>
      </c>
      <c r="S2335" s="1215">
        <v>272</v>
      </c>
      <c r="T2335" s="1216"/>
      <c r="U2335" s="1217"/>
      <c r="V2335" s="1218"/>
      <c r="W2335" s="587">
        <f t="shared" si="495"/>
        <v>0</v>
      </c>
      <c r="Y2335" s="1215">
        <v>272</v>
      </c>
      <c r="Z2335" s="1216"/>
      <c r="AA2335" s="1217"/>
      <c r="AB2335" s="1218"/>
      <c r="AC2335" s="587">
        <f t="shared" si="496"/>
        <v>0</v>
      </c>
      <c r="AE2335" s="1215">
        <v>272</v>
      </c>
      <c r="AF2335" s="1216"/>
      <c r="AG2335" s="1217"/>
      <c r="AH2335" s="1218"/>
      <c r="AI2335" s="587">
        <f t="shared" si="497"/>
        <v>0</v>
      </c>
      <c r="AK2335" s="1215">
        <v>272</v>
      </c>
      <c r="AL2335" s="1216"/>
      <c r="AM2335" s="1217"/>
      <c r="AN2335" s="1218"/>
      <c r="AO2335" s="587">
        <f t="shared" si="498"/>
        <v>0</v>
      </c>
      <c r="AQ2335" s="1215">
        <v>272</v>
      </c>
      <c r="AR2335" s="1216"/>
      <c r="AS2335" s="1217"/>
      <c r="AT2335" s="1218"/>
      <c r="AU2335" s="587">
        <f t="shared" si="499"/>
        <v>0</v>
      </c>
      <c r="AW2335" s="1215">
        <v>272</v>
      </c>
      <c r="AX2335" s="1216"/>
      <c r="AY2335" s="1217"/>
      <c r="AZ2335" s="1218"/>
      <c r="BA2335" s="587">
        <f t="shared" si="500"/>
        <v>0</v>
      </c>
      <c r="BC2335" s="1215">
        <v>272</v>
      </c>
      <c r="BD2335" s="1216"/>
      <c r="BE2335" s="1217"/>
      <c r="BF2335" s="1218"/>
      <c r="BG2335" s="587">
        <f t="shared" si="501"/>
        <v>0</v>
      </c>
      <c r="BI2335" s="1215">
        <v>272</v>
      </c>
      <c r="BJ2335" s="1216"/>
      <c r="BK2335" s="1217"/>
      <c r="BL2335" s="1218"/>
      <c r="BM2335" s="587">
        <f t="shared" si="502"/>
        <v>0</v>
      </c>
      <c r="BO2335" s="1215">
        <v>272</v>
      </c>
      <c r="BP2335" s="1216"/>
      <c r="BQ2335" s="1217"/>
      <c r="BR2335" s="1218"/>
      <c r="BS2335" s="587">
        <f t="shared" si="503"/>
        <v>0</v>
      </c>
    </row>
    <row r="2336" spans="1:71" s="17" customFormat="1" ht="16.75" hidden="1" customHeight="1" outlineLevel="2">
      <c r="A2336" s="1215">
        <v>273</v>
      </c>
      <c r="B2336" s="1216"/>
      <c r="C2336" s="1217"/>
      <c r="D2336" s="1218"/>
      <c r="E2336" s="587">
        <f t="shared" si="492"/>
        <v>0</v>
      </c>
      <c r="G2336" s="1215">
        <v>273</v>
      </c>
      <c r="H2336" s="1216"/>
      <c r="I2336" s="1217"/>
      <c r="J2336" s="1218"/>
      <c r="K2336" s="587">
        <f t="shared" si="493"/>
        <v>0</v>
      </c>
      <c r="M2336" s="1215">
        <v>273</v>
      </c>
      <c r="N2336" s="1216"/>
      <c r="O2336" s="1217"/>
      <c r="P2336" s="1218"/>
      <c r="Q2336" s="587">
        <f t="shared" si="494"/>
        <v>0</v>
      </c>
      <c r="S2336" s="1215">
        <v>273</v>
      </c>
      <c r="T2336" s="1216"/>
      <c r="U2336" s="1217"/>
      <c r="V2336" s="1218"/>
      <c r="W2336" s="587">
        <f t="shared" si="495"/>
        <v>0</v>
      </c>
      <c r="Y2336" s="1215">
        <v>273</v>
      </c>
      <c r="Z2336" s="1216"/>
      <c r="AA2336" s="1217"/>
      <c r="AB2336" s="1218"/>
      <c r="AC2336" s="587">
        <f t="shared" si="496"/>
        <v>0</v>
      </c>
      <c r="AE2336" s="1215">
        <v>273</v>
      </c>
      <c r="AF2336" s="1216"/>
      <c r="AG2336" s="1217"/>
      <c r="AH2336" s="1218"/>
      <c r="AI2336" s="587">
        <f t="shared" si="497"/>
        <v>0</v>
      </c>
      <c r="AK2336" s="1215">
        <v>273</v>
      </c>
      <c r="AL2336" s="1216"/>
      <c r="AM2336" s="1217"/>
      <c r="AN2336" s="1218"/>
      <c r="AO2336" s="587">
        <f t="shared" si="498"/>
        <v>0</v>
      </c>
      <c r="AQ2336" s="1215">
        <v>273</v>
      </c>
      <c r="AR2336" s="1216"/>
      <c r="AS2336" s="1217"/>
      <c r="AT2336" s="1218"/>
      <c r="AU2336" s="587">
        <f t="shared" si="499"/>
        <v>0</v>
      </c>
      <c r="AW2336" s="1215">
        <v>273</v>
      </c>
      <c r="AX2336" s="1216"/>
      <c r="AY2336" s="1217"/>
      <c r="AZ2336" s="1218"/>
      <c r="BA2336" s="587">
        <f t="shared" si="500"/>
        <v>0</v>
      </c>
      <c r="BC2336" s="1215">
        <v>273</v>
      </c>
      <c r="BD2336" s="1216"/>
      <c r="BE2336" s="1217"/>
      <c r="BF2336" s="1218"/>
      <c r="BG2336" s="587">
        <f t="shared" si="501"/>
        <v>0</v>
      </c>
      <c r="BI2336" s="1215">
        <v>273</v>
      </c>
      <c r="BJ2336" s="1216"/>
      <c r="BK2336" s="1217"/>
      <c r="BL2336" s="1218"/>
      <c r="BM2336" s="587">
        <f t="shared" si="502"/>
        <v>0</v>
      </c>
      <c r="BO2336" s="1215">
        <v>273</v>
      </c>
      <c r="BP2336" s="1216"/>
      <c r="BQ2336" s="1217"/>
      <c r="BR2336" s="1218"/>
      <c r="BS2336" s="587">
        <f t="shared" si="503"/>
        <v>0</v>
      </c>
    </row>
    <row r="2337" spans="1:71" s="17" customFormat="1" ht="16.75" hidden="1" customHeight="1" outlineLevel="2">
      <c r="A2337" s="1215">
        <v>274</v>
      </c>
      <c r="B2337" s="1216"/>
      <c r="C2337" s="1217"/>
      <c r="D2337" s="1218"/>
      <c r="E2337" s="587">
        <f t="shared" si="492"/>
        <v>0</v>
      </c>
      <c r="G2337" s="1215">
        <v>274</v>
      </c>
      <c r="H2337" s="1216"/>
      <c r="I2337" s="1217"/>
      <c r="J2337" s="1218"/>
      <c r="K2337" s="587">
        <f t="shared" si="493"/>
        <v>0</v>
      </c>
      <c r="M2337" s="1215">
        <v>274</v>
      </c>
      <c r="N2337" s="1216"/>
      <c r="O2337" s="1217"/>
      <c r="P2337" s="1218"/>
      <c r="Q2337" s="587">
        <f t="shared" si="494"/>
        <v>0</v>
      </c>
      <c r="S2337" s="1215">
        <v>274</v>
      </c>
      <c r="T2337" s="1216"/>
      <c r="U2337" s="1217"/>
      <c r="V2337" s="1218"/>
      <c r="W2337" s="587">
        <f t="shared" si="495"/>
        <v>0</v>
      </c>
      <c r="Y2337" s="1215">
        <v>274</v>
      </c>
      <c r="Z2337" s="1216"/>
      <c r="AA2337" s="1217"/>
      <c r="AB2337" s="1218"/>
      <c r="AC2337" s="587">
        <f t="shared" si="496"/>
        <v>0</v>
      </c>
      <c r="AE2337" s="1215">
        <v>274</v>
      </c>
      <c r="AF2337" s="1216"/>
      <c r="AG2337" s="1217"/>
      <c r="AH2337" s="1218"/>
      <c r="AI2337" s="587">
        <f t="shared" si="497"/>
        <v>0</v>
      </c>
      <c r="AK2337" s="1215">
        <v>274</v>
      </c>
      <c r="AL2337" s="1216"/>
      <c r="AM2337" s="1217"/>
      <c r="AN2337" s="1218"/>
      <c r="AO2337" s="587">
        <f t="shared" si="498"/>
        <v>0</v>
      </c>
      <c r="AQ2337" s="1215">
        <v>274</v>
      </c>
      <c r="AR2337" s="1216"/>
      <c r="AS2337" s="1217"/>
      <c r="AT2337" s="1218"/>
      <c r="AU2337" s="587">
        <f t="shared" si="499"/>
        <v>0</v>
      </c>
      <c r="AW2337" s="1215">
        <v>274</v>
      </c>
      <c r="AX2337" s="1216"/>
      <c r="AY2337" s="1217"/>
      <c r="AZ2337" s="1218"/>
      <c r="BA2337" s="587">
        <f t="shared" si="500"/>
        <v>0</v>
      </c>
      <c r="BC2337" s="1215">
        <v>274</v>
      </c>
      <c r="BD2337" s="1216"/>
      <c r="BE2337" s="1217"/>
      <c r="BF2337" s="1218"/>
      <c r="BG2337" s="587">
        <f t="shared" si="501"/>
        <v>0</v>
      </c>
      <c r="BI2337" s="1215">
        <v>274</v>
      </c>
      <c r="BJ2337" s="1216"/>
      <c r="BK2337" s="1217"/>
      <c r="BL2337" s="1218"/>
      <c r="BM2337" s="587">
        <f t="shared" si="502"/>
        <v>0</v>
      </c>
      <c r="BO2337" s="1215">
        <v>274</v>
      </c>
      <c r="BP2337" s="1216"/>
      <c r="BQ2337" s="1217"/>
      <c r="BR2337" s="1218"/>
      <c r="BS2337" s="587">
        <f t="shared" si="503"/>
        <v>0</v>
      </c>
    </row>
    <row r="2338" spans="1:71" s="17" customFormat="1" ht="16.75" hidden="1" customHeight="1" outlineLevel="2">
      <c r="A2338" s="1215">
        <v>275</v>
      </c>
      <c r="B2338" s="1216"/>
      <c r="C2338" s="1217"/>
      <c r="D2338" s="1218"/>
      <c r="E2338" s="587">
        <f t="shared" si="492"/>
        <v>0</v>
      </c>
      <c r="G2338" s="1215">
        <v>275</v>
      </c>
      <c r="H2338" s="1216"/>
      <c r="I2338" s="1217"/>
      <c r="J2338" s="1218"/>
      <c r="K2338" s="587">
        <f t="shared" si="493"/>
        <v>0</v>
      </c>
      <c r="M2338" s="1215">
        <v>275</v>
      </c>
      <c r="N2338" s="1216"/>
      <c r="O2338" s="1217"/>
      <c r="P2338" s="1218"/>
      <c r="Q2338" s="587">
        <f t="shared" si="494"/>
        <v>0</v>
      </c>
      <c r="S2338" s="1215">
        <v>275</v>
      </c>
      <c r="T2338" s="1216"/>
      <c r="U2338" s="1217"/>
      <c r="V2338" s="1218"/>
      <c r="W2338" s="587">
        <f t="shared" si="495"/>
        <v>0</v>
      </c>
      <c r="Y2338" s="1215">
        <v>275</v>
      </c>
      <c r="Z2338" s="1216"/>
      <c r="AA2338" s="1217"/>
      <c r="AB2338" s="1218"/>
      <c r="AC2338" s="587">
        <f t="shared" si="496"/>
        <v>0</v>
      </c>
      <c r="AE2338" s="1215">
        <v>275</v>
      </c>
      <c r="AF2338" s="1216"/>
      <c r="AG2338" s="1217"/>
      <c r="AH2338" s="1218"/>
      <c r="AI2338" s="587">
        <f t="shared" si="497"/>
        <v>0</v>
      </c>
      <c r="AK2338" s="1215">
        <v>275</v>
      </c>
      <c r="AL2338" s="1216"/>
      <c r="AM2338" s="1217"/>
      <c r="AN2338" s="1218"/>
      <c r="AO2338" s="587">
        <f t="shared" si="498"/>
        <v>0</v>
      </c>
      <c r="AQ2338" s="1215">
        <v>275</v>
      </c>
      <c r="AR2338" s="1216"/>
      <c r="AS2338" s="1217"/>
      <c r="AT2338" s="1218"/>
      <c r="AU2338" s="587">
        <f t="shared" si="499"/>
        <v>0</v>
      </c>
      <c r="AW2338" s="1215">
        <v>275</v>
      </c>
      <c r="AX2338" s="1216"/>
      <c r="AY2338" s="1217"/>
      <c r="AZ2338" s="1218"/>
      <c r="BA2338" s="587">
        <f t="shared" si="500"/>
        <v>0</v>
      </c>
      <c r="BC2338" s="1215">
        <v>275</v>
      </c>
      <c r="BD2338" s="1216"/>
      <c r="BE2338" s="1217"/>
      <c r="BF2338" s="1218"/>
      <c r="BG2338" s="587">
        <f t="shared" si="501"/>
        <v>0</v>
      </c>
      <c r="BI2338" s="1215">
        <v>275</v>
      </c>
      <c r="BJ2338" s="1216"/>
      <c r="BK2338" s="1217"/>
      <c r="BL2338" s="1218"/>
      <c r="BM2338" s="587">
        <f t="shared" si="502"/>
        <v>0</v>
      </c>
      <c r="BO2338" s="1215">
        <v>275</v>
      </c>
      <c r="BP2338" s="1216"/>
      <c r="BQ2338" s="1217"/>
      <c r="BR2338" s="1218"/>
      <c r="BS2338" s="587">
        <f t="shared" si="503"/>
        <v>0</v>
      </c>
    </row>
    <row r="2339" spans="1:71" s="17" customFormat="1" ht="16.75" hidden="1" customHeight="1" outlineLevel="2">
      <c r="A2339" s="1215">
        <v>276</v>
      </c>
      <c r="B2339" s="1216"/>
      <c r="C2339" s="1217"/>
      <c r="D2339" s="1218"/>
      <c r="E2339" s="587">
        <f t="shared" si="492"/>
        <v>0</v>
      </c>
      <c r="G2339" s="1215">
        <v>276</v>
      </c>
      <c r="H2339" s="1216"/>
      <c r="I2339" s="1217"/>
      <c r="J2339" s="1218"/>
      <c r="K2339" s="587">
        <f t="shared" si="493"/>
        <v>0</v>
      </c>
      <c r="M2339" s="1215">
        <v>276</v>
      </c>
      <c r="N2339" s="1216"/>
      <c r="O2339" s="1217"/>
      <c r="P2339" s="1218"/>
      <c r="Q2339" s="587">
        <f t="shared" si="494"/>
        <v>0</v>
      </c>
      <c r="S2339" s="1215">
        <v>276</v>
      </c>
      <c r="T2339" s="1216"/>
      <c r="U2339" s="1217"/>
      <c r="V2339" s="1218"/>
      <c r="W2339" s="587">
        <f t="shared" si="495"/>
        <v>0</v>
      </c>
      <c r="Y2339" s="1215">
        <v>276</v>
      </c>
      <c r="Z2339" s="1216"/>
      <c r="AA2339" s="1217"/>
      <c r="AB2339" s="1218"/>
      <c r="AC2339" s="587">
        <f t="shared" si="496"/>
        <v>0</v>
      </c>
      <c r="AE2339" s="1215">
        <v>276</v>
      </c>
      <c r="AF2339" s="1216"/>
      <c r="AG2339" s="1217"/>
      <c r="AH2339" s="1218"/>
      <c r="AI2339" s="587">
        <f t="shared" si="497"/>
        <v>0</v>
      </c>
      <c r="AK2339" s="1215">
        <v>276</v>
      </c>
      <c r="AL2339" s="1216"/>
      <c r="AM2339" s="1217"/>
      <c r="AN2339" s="1218"/>
      <c r="AO2339" s="587">
        <f t="shared" si="498"/>
        <v>0</v>
      </c>
      <c r="AQ2339" s="1215">
        <v>276</v>
      </c>
      <c r="AR2339" s="1216"/>
      <c r="AS2339" s="1217"/>
      <c r="AT2339" s="1218"/>
      <c r="AU2339" s="587">
        <f t="shared" si="499"/>
        <v>0</v>
      </c>
      <c r="AW2339" s="1215">
        <v>276</v>
      </c>
      <c r="AX2339" s="1216"/>
      <c r="AY2339" s="1217"/>
      <c r="AZ2339" s="1218"/>
      <c r="BA2339" s="587">
        <f t="shared" si="500"/>
        <v>0</v>
      </c>
      <c r="BC2339" s="1215">
        <v>276</v>
      </c>
      <c r="BD2339" s="1216"/>
      <c r="BE2339" s="1217"/>
      <c r="BF2339" s="1218"/>
      <c r="BG2339" s="587">
        <f t="shared" si="501"/>
        <v>0</v>
      </c>
      <c r="BI2339" s="1215">
        <v>276</v>
      </c>
      <c r="BJ2339" s="1216"/>
      <c r="BK2339" s="1217"/>
      <c r="BL2339" s="1218"/>
      <c r="BM2339" s="587">
        <f t="shared" si="502"/>
        <v>0</v>
      </c>
      <c r="BO2339" s="1215">
        <v>276</v>
      </c>
      <c r="BP2339" s="1216"/>
      <c r="BQ2339" s="1217"/>
      <c r="BR2339" s="1218"/>
      <c r="BS2339" s="587">
        <f t="shared" si="503"/>
        <v>0</v>
      </c>
    </row>
    <row r="2340" spans="1:71" s="17" customFormat="1" ht="16.75" hidden="1" customHeight="1" outlineLevel="2">
      <c r="A2340" s="1215">
        <v>277</v>
      </c>
      <c r="B2340" s="1216"/>
      <c r="C2340" s="1217"/>
      <c r="D2340" s="1218"/>
      <c r="E2340" s="587">
        <f t="shared" si="492"/>
        <v>0</v>
      </c>
      <c r="G2340" s="1215">
        <v>277</v>
      </c>
      <c r="H2340" s="1216"/>
      <c r="I2340" s="1217"/>
      <c r="J2340" s="1218"/>
      <c r="K2340" s="587">
        <f t="shared" si="493"/>
        <v>0</v>
      </c>
      <c r="M2340" s="1215">
        <v>277</v>
      </c>
      <c r="N2340" s="1216"/>
      <c r="O2340" s="1217"/>
      <c r="P2340" s="1218"/>
      <c r="Q2340" s="587">
        <f t="shared" si="494"/>
        <v>0</v>
      </c>
      <c r="S2340" s="1215">
        <v>277</v>
      </c>
      <c r="T2340" s="1216"/>
      <c r="U2340" s="1217"/>
      <c r="V2340" s="1218"/>
      <c r="W2340" s="587">
        <f t="shared" si="495"/>
        <v>0</v>
      </c>
      <c r="Y2340" s="1215">
        <v>277</v>
      </c>
      <c r="Z2340" s="1216"/>
      <c r="AA2340" s="1217"/>
      <c r="AB2340" s="1218"/>
      <c r="AC2340" s="587">
        <f t="shared" si="496"/>
        <v>0</v>
      </c>
      <c r="AE2340" s="1215">
        <v>277</v>
      </c>
      <c r="AF2340" s="1216"/>
      <c r="AG2340" s="1217"/>
      <c r="AH2340" s="1218"/>
      <c r="AI2340" s="587">
        <f t="shared" si="497"/>
        <v>0</v>
      </c>
      <c r="AK2340" s="1215">
        <v>277</v>
      </c>
      <c r="AL2340" s="1216"/>
      <c r="AM2340" s="1217"/>
      <c r="AN2340" s="1218"/>
      <c r="AO2340" s="587">
        <f t="shared" si="498"/>
        <v>0</v>
      </c>
      <c r="AQ2340" s="1215">
        <v>277</v>
      </c>
      <c r="AR2340" s="1216"/>
      <c r="AS2340" s="1217"/>
      <c r="AT2340" s="1218"/>
      <c r="AU2340" s="587">
        <f t="shared" si="499"/>
        <v>0</v>
      </c>
      <c r="AW2340" s="1215">
        <v>277</v>
      </c>
      <c r="AX2340" s="1216"/>
      <c r="AY2340" s="1217"/>
      <c r="AZ2340" s="1218"/>
      <c r="BA2340" s="587">
        <f t="shared" si="500"/>
        <v>0</v>
      </c>
      <c r="BC2340" s="1215">
        <v>277</v>
      </c>
      <c r="BD2340" s="1216"/>
      <c r="BE2340" s="1217"/>
      <c r="BF2340" s="1218"/>
      <c r="BG2340" s="587">
        <f t="shared" si="501"/>
        <v>0</v>
      </c>
      <c r="BI2340" s="1215">
        <v>277</v>
      </c>
      <c r="BJ2340" s="1216"/>
      <c r="BK2340" s="1217"/>
      <c r="BL2340" s="1218"/>
      <c r="BM2340" s="587">
        <f t="shared" si="502"/>
        <v>0</v>
      </c>
      <c r="BO2340" s="1215">
        <v>277</v>
      </c>
      <c r="BP2340" s="1216"/>
      <c r="BQ2340" s="1217"/>
      <c r="BR2340" s="1218"/>
      <c r="BS2340" s="587">
        <f t="shared" si="503"/>
        <v>0</v>
      </c>
    </row>
    <row r="2341" spans="1:71" s="17" customFormat="1" ht="16.75" hidden="1" customHeight="1" outlineLevel="2">
      <c r="A2341" s="1215">
        <v>278</v>
      </c>
      <c r="B2341" s="1216"/>
      <c r="C2341" s="1217"/>
      <c r="D2341" s="1218"/>
      <c r="E2341" s="587">
        <f t="shared" si="492"/>
        <v>0</v>
      </c>
      <c r="G2341" s="1215">
        <v>278</v>
      </c>
      <c r="H2341" s="1216"/>
      <c r="I2341" s="1217"/>
      <c r="J2341" s="1218"/>
      <c r="K2341" s="587">
        <f t="shared" si="493"/>
        <v>0</v>
      </c>
      <c r="M2341" s="1215">
        <v>278</v>
      </c>
      <c r="N2341" s="1216"/>
      <c r="O2341" s="1217"/>
      <c r="P2341" s="1218"/>
      <c r="Q2341" s="587">
        <f t="shared" si="494"/>
        <v>0</v>
      </c>
      <c r="S2341" s="1215">
        <v>278</v>
      </c>
      <c r="T2341" s="1216"/>
      <c r="U2341" s="1217"/>
      <c r="V2341" s="1218"/>
      <c r="W2341" s="587">
        <f t="shared" si="495"/>
        <v>0</v>
      </c>
      <c r="Y2341" s="1215">
        <v>278</v>
      </c>
      <c r="Z2341" s="1216"/>
      <c r="AA2341" s="1217"/>
      <c r="AB2341" s="1218"/>
      <c r="AC2341" s="587">
        <f t="shared" si="496"/>
        <v>0</v>
      </c>
      <c r="AE2341" s="1215">
        <v>278</v>
      </c>
      <c r="AF2341" s="1216"/>
      <c r="AG2341" s="1217"/>
      <c r="AH2341" s="1218"/>
      <c r="AI2341" s="587">
        <f t="shared" si="497"/>
        <v>0</v>
      </c>
      <c r="AK2341" s="1215">
        <v>278</v>
      </c>
      <c r="AL2341" s="1216"/>
      <c r="AM2341" s="1217"/>
      <c r="AN2341" s="1218"/>
      <c r="AO2341" s="587">
        <f t="shared" si="498"/>
        <v>0</v>
      </c>
      <c r="AQ2341" s="1215">
        <v>278</v>
      </c>
      <c r="AR2341" s="1216"/>
      <c r="AS2341" s="1217"/>
      <c r="AT2341" s="1218"/>
      <c r="AU2341" s="587">
        <f t="shared" si="499"/>
        <v>0</v>
      </c>
      <c r="AW2341" s="1215">
        <v>278</v>
      </c>
      <c r="AX2341" s="1216"/>
      <c r="AY2341" s="1217"/>
      <c r="AZ2341" s="1218"/>
      <c r="BA2341" s="587">
        <f t="shared" si="500"/>
        <v>0</v>
      </c>
      <c r="BC2341" s="1215">
        <v>278</v>
      </c>
      <c r="BD2341" s="1216"/>
      <c r="BE2341" s="1217"/>
      <c r="BF2341" s="1218"/>
      <c r="BG2341" s="587">
        <f t="shared" si="501"/>
        <v>0</v>
      </c>
      <c r="BI2341" s="1215">
        <v>278</v>
      </c>
      <c r="BJ2341" s="1216"/>
      <c r="BK2341" s="1217"/>
      <c r="BL2341" s="1218"/>
      <c r="BM2341" s="587">
        <f t="shared" si="502"/>
        <v>0</v>
      </c>
      <c r="BO2341" s="1215">
        <v>278</v>
      </c>
      <c r="BP2341" s="1216"/>
      <c r="BQ2341" s="1217"/>
      <c r="BR2341" s="1218"/>
      <c r="BS2341" s="587">
        <f t="shared" si="503"/>
        <v>0</v>
      </c>
    </row>
    <row r="2342" spans="1:71" s="17" customFormat="1" ht="16.75" hidden="1" customHeight="1" outlineLevel="2">
      <c r="A2342" s="1215">
        <v>279</v>
      </c>
      <c r="B2342" s="1216"/>
      <c r="C2342" s="1217"/>
      <c r="D2342" s="1218"/>
      <c r="E2342" s="587">
        <f t="shared" ref="E2342:E2361" si="504">IF(AND(C2342&gt;=D$2057,C2342&lt;=D$2056),1,0)</f>
        <v>0</v>
      </c>
      <c r="G2342" s="1215">
        <v>279</v>
      </c>
      <c r="H2342" s="1216"/>
      <c r="I2342" s="1217"/>
      <c r="J2342" s="1218"/>
      <c r="K2342" s="587">
        <f t="shared" ref="K2342:K2361" si="505">IF(AND(I2342&gt;=J$2057,I2342&lt;=J$2056),1,0)</f>
        <v>0</v>
      </c>
      <c r="M2342" s="1215">
        <v>279</v>
      </c>
      <c r="N2342" s="1216"/>
      <c r="O2342" s="1217"/>
      <c r="P2342" s="1218"/>
      <c r="Q2342" s="587">
        <f t="shared" ref="Q2342:Q2361" si="506">IF(AND(O2342&gt;=P$2057,O2342&lt;=P$2056),1,0)</f>
        <v>0</v>
      </c>
      <c r="S2342" s="1215">
        <v>279</v>
      </c>
      <c r="T2342" s="1216"/>
      <c r="U2342" s="1217"/>
      <c r="V2342" s="1218"/>
      <c r="W2342" s="587">
        <f t="shared" ref="W2342:W2361" si="507">IF(AND(U2342&gt;=V$2057,U2342&lt;=V$2056),1,0)</f>
        <v>0</v>
      </c>
      <c r="Y2342" s="1215">
        <v>279</v>
      </c>
      <c r="Z2342" s="1216"/>
      <c r="AA2342" s="1217"/>
      <c r="AB2342" s="1218"/>
      <c r="AC2342" s="587">
        <f t="shared" ref="AC2342:AC2361" si="508">IF(AND(AA2342&gt;=AB$2057,AA2342&lt;=AB$2056),1,0)</f>
        <v>0</v>
      </c>
      <c r="AE2342" s="1215">
        <v>279</v>
      </c>
      <c r="AF2342" s="1216"/>
      <c r="AG2342" s="1217"/>
      <c r="AH2342" s="1218"/>
      <c r="AI2342" s="587">
        <f t="shared" ref="AI2342:AI2361" si="509">IF(AND(AG2342&gt;=AH$2057,AG2342&lt;=AH$2056),1,0)</f>
        <v>0</v>
      </c>
      <c r="AK2342" s="1215">
        <v>279</v>
      </c>
      <c r="AL2342" s="1216"/>
      <c r="AM2342" s="1217"/>
      <c r="AN2342" s="1218"/>
      <c r="AO2342" s="587">
        <f t="shared" ref="AO2342:AO2361" si="510">IF(AND(AM2342&gt;=AN$2057,AM2342&lt;=AN$2056),1,0)</f>
        <v>0</v>
      </c>
      <c r="AQ2342" s="1215">
        <v>279</v>
      </c>
      <c r="AR2342" s="1216"/>
      <c r="AS2342" s="1217"/>
      <c r="AT2342" s="1218"/>
      <c r="AU2342" s="587">
        <f t="shared" ref="AU2342:AU2361" si="511">IF(AND(AS2342&gt;=AT$2057,AS2342&lt;=AT$2056),1,0)</f>
        <v>0</v>
      </c>
      <c r="AW2342" s="1215">
        <v>279</v>
      </c>
      <c r="AX2342" s="1216"/>
      <c r="AY2342" s="1217"/>
      <c r="AZ2342" s="1218"/>
      <c r="BA2342" s="587">
        <f t="shared" ref="BA2342:BA2361" si="512">IF(AND(AY2342&gt;=AZ$2057,AY2342&lt;=AZ$2056),1,0)</f>
        <v>0</v>
      </c>
      <c r="BC2342" s="1215">
        <v>279</v>
      </c>
      <c r="BD2342" s="1216"/>
      <c r="BE2342" s="1217"/>
      <c r="BF2342" s="1218"/>
      <c r="BG2342" s="587">
        <f t="shared" ref="BG2342:BG2361" si="513">IF(AND(BE2342&gt;=BF$2057,BE2342&lt;=BF$2056),1,0)</f>
        <v>0</v>
      </c>
      <c r="BI2342" s="1215">
        <v>279</v>
      </c>
      <c r="BJ2342" s="1216"/>
      <c r="BK2342" s="1217"/>
      <c r="BL2342" s="1218"/>
      <c r="BM2342" s="587">
        <f t="shared" ref="BM2342:BM2361" si="514">IF(AND(BK2342&gt;=BL$2057,BK2342&lt;=BL$2056),1,0)</f>
        <v>0</v>
      </c>
      <c r="BO2342" s="1215">
        <v>279</v>
      </c>
      <c r="BP2342" s="1216"/>
      <c r="BQ2342" s="1217"/>
      <c r="BR2342" s="1218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15">
        <v>280</v>
      </c>
      <c r="B2343" s="1216"/>
      <c r="C2343" s="1217"/>
      <c r="D2343" s="1218"/>
      <c r="E2343" s="587">
        <f t="shared" si="504"/>
        <v>0</v>
      </c>
      <c r="G2343" s="1215">
        <v>280</v>
      </c>
      <c r="H2343" s="1216"/>
      <c r="I2343" s="1217"/>
      <c r="J2343" s="1218"/>
      <c r="K2343" s="587">
        <f t="shared" si="505"/>
        <v>0</v>
      </c>
      <c r="M2343" s="1215">
        <v>280</v>
      </c>
      <c r="N2343" s="1216"/>
      <c r="O2343" s="1217"/>
      <c r="P2343" s="1218"/>
      <c r="Q2343" s="587">
        <f t="shared" si="506"/>
        <v>0</v>
      </c>
      <c r="S2343" s="1215">
        <v>280</v>
      </c>
      <c r="T2343" s="1216"/>
      <c r="U2343" s="1217"/>
      <c r="V2343" s="1218"/>
      <c r="W2343" s="587">
        <f t="shared" si="507"/>
        <v>0</v>
      </c>
      <c r="Y2343" s="1215">
        <v>280</v>
      </c>
      <c r="Z2343" s="1216"/>
      <c r="AA2343" s="1217"/>
      <c r="AB2343" s="1218"/>
      <c r="AC2343" s="587">
        <f t="shared" si="508"/>
        <v>0</v>
      </c>
      <c r="AE2343" s="1215">
        <v>280</v>
      </c>
      <c r="AF2343" s="1216"/>
      <c r="AG2343" s="1217"/>
      <c r="AH2343" s="1218"/>
      <c r="AI2343" s="587">
        <f t="shared" si="509"/>
        <v>0</v>
      </c>
      <c r="AK2343" s="1215">
        <v>280</v>
      </c>
      <c r="AL2343" s="1216"/>
      <c r="AM2343" s="1217"/>
      <c r="AN2343" s="1218"/>
      <c r="AO2343" s="587">
        <f t="shared" si="510"/>
        <v>0</v>
      </c>
      <c r="AQ2343" s="1215">
        <v>280</v>
      </c>
      <c r="AR2343" s="1216"/>
      <c r="AS2343" s="1217"/>
      <c r="AT2343" s="1218"/>
      <c r="AU2343" s="587">
        <f t="shared" si="511"/>
        <v>0</v>
      </c>
      <c r="AW2343" s="1215">
        <v>280</v>
      </c>
      <c r="AX2343" s="1216"/>
      <c r="AY2343" s="1217"/>
      <c r="AZ2343" s="1218"/>
      <c r="BA2343" s="587">
        <f t="shared" si="512"/>
        <v>0</v>
      </c>
      <c r="BC2343" s="1215">
        <v>280</v>
      </c>
      <c r="BD2343" s="1216"/>
      <c r="BE2343" s="1217"/>
      <c r="BF2343" s="1218"/>
      <c r="BG2343" s="587">
        <f t="shared" si="513"/>
        <v>0</v>
      </c>
      <c r="BI2343" s="1215">
        <v>280</v>
      </c>
      <c r="BJ2343" s="1216"/>
      <c r="BK2343" s="1217"/>
      <c r="BL2343" s="1218"/>
      <c r="BM2343" s="587">
        <f t="shared" si="514"/>
        <v>0</v>
      </c>
      <c r="BO2343" s="1215">
        <v>280</v>
      </c>
      <c r="BP2343" s="1216"/>
      <c r="BQ2343" s="1217"/>
      <c r="BR2343" s="1218"/>
      <c r="BS2343" s="587">
        <f t="shared" si="515"/>
        <v>0</v>
      </c>
    </row>
    <row r="2344" spans="1:71" s="17" customFormat="1" ht="16.75" hidden="1" customHeight="1" outlineLevel="2">
      <c r="A2344" s="1215">
        <v>281</v>
      </c>
      <c r="B2344" s="1216"/>
      <c r="C2344" s="1217"/>
      <c r="D2344" s="1218"/>
      <c r="E2344" s="587">
        <f t="shared" si="504"/>
        <v>0</v>
      </c>
      <c r="G2344" s="1215">
        <v>281</v>
      </c>
      <c r="H2344" s="1216"/>
      <c r="I2344" s="1217"/>
      <c r="J2344" s="1218"/>
      <c r="K2344" s="587">
        <f t="shared" si="505"/>
        <v>0</v>
      </c>
      <c r="M2344" s="1215">
        <v>281</v>
      </c>
      <c r="N2344" s="1216"/>
      <c r="O2344" s="1217"/>
      <c r="P2344" s="1218"/>
      <c r="Q2344" s="587">
        <f t="shared" si="506"/>
        <v>0</v>
      </c>
      <c r="S2344" s="1215">
        <v>281</v>
      </c>
      <c r="T2344" s="1216"/>
      <c r="U2344" s="1217"/>
      <c r="V2344" s="1218"/>
      <c r="W2344" s="587">
        <f t="shared" si="507"/>
        <v>0</v>
      </c>
      <c r="Y2344" s="1215">
        <v>281</v>
      </c>
      <c r="Z2344" s="1216"/>
      <c r="AA2344" s="1217"/>
      <c r="AB2344" s="1218"/>
      <c r="AC2344" s="587">
        <f t="shared" si="508"/>
        <v>0</v>
      </c>
      <c r="AE2344" s="1215">
        <v>281</v>
      </c>
      <c r="AF2344" s="1216"/>
      <c r="AG2344" s="1217"/>
      <c r="AH2344" s="1218"/>
      <c r="AI2344" s="587">
        <f t="shared" si="509"/>
        <v>0</v>
      </c>
      <c r="AK2344" s="1215">
        <v>281</v>
      </c>
      <c r="AL2344" s="1216"/>
      <c r="AM2344" s="1217"/>
      <c r="AN2344" s="1218"/>
      <c r="AO2344" s="587">
        <f t="shared" si="510"/>
        <v>0</v>
      </c>
      <c r="AQ2344" s="1215">
        <v>281</v>
      </c>
      <c r="AR2344" s="1216"/>
      <c r="AS2344" s="1217"/>
      <c r="AT2344" s="1218"/>
      <c r="AU2344" s="587">
        <f t="shared" si="511"/>
        <v>0</v>
      </c>
      <c r="AW2344" s="1215">
        <v>281</v>
      </c>
      <c r="AX2344" s="1216"/>
      <c r="AY2344" s="1217"/>
      <c r="AZ2344" s="1218"/>
      <c r="BA2344" s="587">
        <f t="shared" si="512"/>
        <v>0</v>
      </c>
      <c r="BC2344" s="1215">
        <v>281</v>
      </c>
      <c r="BD2344" s="1216"/>
      <c r="BE2344" s="1217"/>
      <c r="BF2344" s="1218"/>
      <c r="BG2344" s="587">
        <f t="shared" si="513"/>
        <v>0</v>
      </c>
      <c r="BI2344" s="1215">
        <v>281</v>
      </c>
      <c r="BJ2344" s="1216"/>
      <c r="BK2344" s="1217"/>
      <c r="BL2344" s="1218"/>
      <c r="BM2344" s="587">
        <f t="shared" si="514"/>
        <v>0</v>
      </c>
      <c r="BO2344" s="1215">
        <v>281</v>
      </c>
      <c r="BP2344" s="1216"/>
      <c r="BQ2344" s="1217"/>
      <c r="BR2344" s="1218"/>
      <c r="BS2344" s="587">
        <f t="shared" si="515"/>
        <v>0</v>
      </c>
    </row>
    <row r="2345" spans="1:71" s="17" customFormat="1" ht="16.75" hidden="1" customHeight="1" outlineLevel="2">
      <c r="A2345" s="1215">
        <v>282</v>
      </c>
      <c r="B2345" s="1216"/>
      <c r="C2345" s="1217"/>
      <c r="D2345" s="1218"/>
      <c r="E2345" s="587">
        <f t="shared" si="504"/>
        <v>0</v>
      </c>
      <c r="G2345" s="1215">
        <v>282</v>
      </c>
      <c r="H2345" s="1216"/>
      <c r="I2345" s="1217"/>
      <c r="J2345" s="1218"/>
      <c r="K2345" s="587">
        <f t="shared" si="505"/>
        <v>0</v>
      </c>
      <c r="M2345" s="1215">
        <v>282</v>
      </c>
      <c r="N2345" s="1216"/>
      <c r="O2345" s="1217"/>
      <c r="P2345" s="1218"/>
      <c r="Q2345" s="587">
        <f t="shared" si="506"/>
        <v>0</v>
      </c>
      <c r="S2345" s="1215">
        <v>282</v>
      </c>
      <c r="T2345" s="1216"/>
      <c r="U2345" s="1217"/>
      <c r="V2345" s="1218"/>
      <c r="W2345" s="587">
        <f t="shared" si="507"/>
        <v>0</v>
      </c>
      <c r="Y2345" s="1215">
        <v>282</v>
      </c>
      <c r="Z2345" s="1216"/>
      <c r="AA2345" s="1217"/>
      <c r="AB2345" s="1218"/>
      <c r="AC2345" s="587">
        <f t="shared" si="508"/>
        <v>0</v>
      </c>
      <c r="AE2345" s="1215">
        <v>282</v>
      </c>
      <c r="AF2345" s="1216"/>
      <c r="AG2345" s="1217"/>
      <c r="AH2345" s="1218"/>
      <c r="AI2345" s="587">
        <f t="shared" si="509"/>
        <v>0</v>
      </c>
      <c r="AK2345" s="1215">
        <v>282</v>
      </c>
      <c r="AL2345" s="1216"/>
      <c r="AM2345" s="1217"/>
      <c r="AN2345" s="1218"/>
      <c r="AO2345" s="587">
        <f t="shared" si="510"/>
        <v>0</v>
      </c>
      <c r="AQ2345" s="1215">
        <v>282</v>
      </c>
      <c r="AR2345" s="1216"/>
      <c r="AS2345" s="1217"/>
      <c r="AT2345" s="1218"/>
      <c r="AU2345" s="587">
        <f t="shared" si="511"/>
        <v>0</v>
      </c>
      <c r="AW2345" s="1215">
        <v>282</v>
      </c>
      <c r="AX2345" s="1216"/>
      <c r="AY2345" s="1217"/>
      <c r="AZ2345" s="1218"/>
      <c r="BA2345" s="587">
        <f t="shared" si="512"/>
        <v>0</v>
      </c>
      <c r="BC2345" s="1215">
        <v>282</v>
      </c>
      <c r="BD2345" s="1216"/>
      <c r="BE2345" s="1217"/>
      <c r="BF2345" s="1218"/>
      <c r="BG2345" s="587">
        <f t="shared" si="513"/>
        <v>0</v>
      </c>
      <c r="BI2345" s="1215">
        <v>282</v>
      </c>
      <c r="BJ2345" s="1216"/>
      <c r="BK2345" s="1217"/>
      <c r="BL2345" s="1218"/>
      <c r="BM2345" s="587">
        <f t="shared" si="514"/>
        <v>0</v>
      </c>
      <c r="BO2345" s="1215">
        <v>282</v>
      </c>
      <c r="BP2345" s="1216"/>
      <c r="BQ2345" s="1217"/>
      <c r="BR2345" s="1218"/>
      <c r="BS2345" s="587">
        <f t="shared" si="515"/>
        <v>0</v>
      </c>
    </row>
    <row r="2346" spans="1:71" s="17" customFormat="1" ht="16.75" hidden="1" customHeight="1" outlineLevel="2">
      <c r="A2346" s="1215">
        <v>283</v>
      </c>
      <c r="B2346" s="1216"/>
      <c r="C2346" s="1217"/>
      <c r="D2346" s="1218"/>
      <c r="E2346" s="587">
        <f t="shared" si="504"/>
        <v>0</v>
      </c>
      <c r="G2346" s="1215">
        <v>283</v>
      </c>
      <c r="H2346" s="1216"/>
      <c r="I2346" s="1217"/>
      <c r="J2346" s="1218"/>
      <c r="K2346" s="587">
        <f t="shared" si="505"/>
        <v>0</v>
      </c>
      <c r="M2346" s="1215">
        <v>283</v>
      </c>
      <c r="N2346" s="1216"/>
      <c r="O2346" s="1217"/>
      <c r="P2346" s="1218"/>
      <c r="Q2346" s="587">
        <f t="shared" si="506"/>
        <v>0</v>
      </c>
      <c r="S2346" s="1215">
        <v>283</v>
      </c>
      <c r="T2346" s="1216"/>
      <c r="U2346" s="1217"/>
      <c r="V2346" s="1218"/>
      <c r="W2346" s="587">
        <f t="shared" si="507"/>
        <v>0</v>
      </c>
      <c r="Y2346" s="1215">
        <v>283</v>
      </c>
      <c r="Z2346" s="1216"/>
      <c r="AA2346" s="1217"/>
      <c r="AB2346" s="1218"/>
      <c r="AC2346" s="587">
        <f t="shared" si="508"/>
        <v>0</v>
      </c>
      <c r="AE2346" s="1215">
        <v>283</v>
      </c>
      <c r="AF2346" s="1216"/>
      <c r="AG2346" s="1217"/>
      <c r="AH2346" s="1218"/>
      <c r="AI2346" s="587">
        <f t="shared" si="509"/>
        <v>0</v>
      </c>
      <c r="AK2346" s="1215">
        <v>283</v>
      </c>
      <c r="AL2346" s="1216"/>
      <c r="AM2346" s="1217"/>
      <c r="AN2346" s="1218"/>
      <c r="AO2346" s="587">
        <f t="shared" si="510"/>
        <v>0</v>
      </c>
      <c r="AQ2346" s="1215">
        <v>283</v>
      </c>
      <c r="AR2346" s="1216"/>
      <c r="AS2346" s="1217"/>
      <c r="AT2346" s="1218"/>
      <c r="AU2346" s="587">
        <f t="shared" si="511"/>
        <v>0</v>
      </c>
      <c r="AW2346" s="1215">
        <v>283</v>
      </c>
      <c r="AX2346" s="1216"/>
      <c r="AY2346" s="1217"/>
      <c r="AZ2346" s="1218"/>
      <c r="BA2346" s="587">
        <f t="shared" si="512"/>
        <v>0</v>
      </c>
      <c r="BC2346" s="1215">
        <v>283</v>
      </c>
      <c r="BD2346" s="1216"/>
      <c r="BE2346" s="1217"/>
      <c r="BF2346" s="1218"/>
      <c r="BG2346" s="587">
        <f t="shared" si="513"/>
        <v>0</v>
      </c>
      <c r="BI2346" s="1215">
        <v>283</v>
      </c>
      <c r="BJ2346" s="1216"/>
      <c r="BK2346" s="1217"/>
      <c r="BL2346" s="1218"/>
      <c r="BM2346" s="587">
        <f t="shared" si="514"/>
        <v>0</v>
      </c>
      <c r="BO2346" s="1215">
        <v>283</v>
      </c>
      <c r="BP2346" s="1216"/>
      <c r="BQ2346" s="1217"/>
      <c r="BR2346" s="1218"/>
      <c r="BS2346" s="587">
        <f t="shared" si="515"/>
        <v>0</v>
      </c>
    </row>
    <row r="2347" spans="1:71" s="17" customFormat="1" ht="16.75" hidden="1" customHeight="1" outlineLevel="2">
      <c r="A2347" s="1215">
        <v>284</v>
      </c>
      <c r="B2347" s="1216"/>
      <c r="C2347" s="1217"/>
      <c r="D2347" s="1218"/>
      <c r="E2347" s="587">
        <f t="shared" si="504"/>
        <v>0</v>
      </c>
      <c r="G2347" s="1215">
        <v>284</v>
      </c>
      <c r="H2347" s="1216"/>
      <c r="I2347" s="1217"/>
      <c r="J2347" s="1218"/>
      <c r="K2347" s="587">
        <f t="shared" si="505"/>
        <v>0</v>
      </c>
      <c r="M2347" s="1215">
        <v>284</v>
      </c>
      <c r="N2347" s="1216"/>
      <c r="O2347" s="1217"/>
      <c r="P2347" s="1218"/>
      <c r="Q2347" s="587">
        <f t="shared" si="506"/>
        <v>0</v>
      </c>
      <c r="S2347" s="1215">
        <v>284</v>
      </c>
      <c r="T2347" s="1216"/>
      <c r="U2347" s="1217"/>
      <c r="V2347" s="1218"/>
      <c r="W2347" s="587">
        <f t="shared" si="507"/>
        <v>0</v>
      </c>
      <c r="Y2347" s="1215">
        <v>284</v>
      </c>
      <c r="Z2347" s="1216"/>
      <c r="AA2347" s="1217"/>
      <c r="AB2347" s="1218"/>
      <c r="AC2347" s="587">
        <f t="shared" si="508"/>
        <v>0</v>
      </c>
      <c r="AE2347" s="1215">
        <v>284</v>
      </c>
      <c r="AF2347" s="1216"/>
      <c r="AG2347" s="1217"/>
      <c r="AH2347" s="1218"/>
      <c r="AI2347" s="587">
        <f t="shared" si="509"/>
        <v>0</v>
      </c>
      <c r="AK2347" s="1215">
        <v>284</v>
      </c>
      <c r="AL2347" s="1216"/>
      <c r="AM2347" s="1217"/>
      <c r="AN2347" s="1218"/>
      <c r="AO2347" s="587">
        <f t="shared" si="510"/>
        <v>0</v>
      </c>
      <c r="AQ2347" s="1215">
        <v>284</v>
      </c>
      <c r="AR2347" s="1216"/>
      <c r="AS2347" s="1217"/>
      <c r="AT2347" s="1218"/>
      <c r="AU2347" s="587">
        <f t="shared" si="511"/>
        <v>0</v>
      </c>
      <c r="AW2347" s="1215">
        <v>284</v>
      </c>
      <c r="AX2347" s="1216"/>
      <c r="AY2347" s="1217"/>
      <c r="AZ2347" s="1218"/>
      <c r="BA2347" s="587">
        <f t="shared" si="512"/>
        <v>0</v>
      </c>
      <c r="BC2347" s="1215">
        <v>284</v>
      </c>
      <c r="BD2347" s="1216"/>
      <c r="BE2347" s="1217"/>
      <c r="BF2347" s="1218"/>
      <c r="BG2347" s="587">
        <f t="shared" si="513"/>
        <v>0</v>
      </c>
      <c r="BI2347" s="1215">
        <v>284</v>
      </c>
      <c r="BJ2347" s="1216"/>
      <c r="BK2347" s="1217"/>
      <c r="BL2347" s="1218"/>
      <c r="BM2347" s="587">
        <f t="shared" si="514"/>
        <v>0</v>
      </c>
      <c r="BO2347" s="1215">
        <v>284</v>
      </c>
      <c r="BP2347" s="1216"/>
      <c r="BQ2347" s="1217"/>
      <c r="BR2347" s="1218"/>
      <c r="BS2347" s="587">
        <f t="shared" si="515"/>
        <v>0</v>
      </c>
    </row>
    <row r="2348" spans="1:71" s="17" customFormat="1" ht="16.75" hidden="1" customHeight="1" outlineLevel="2">
      <c r="A2348" s="1215">
        <v>285</v>
      </c>
      <c r="B2348" s="1216"/>
      <c r="C2348" s="1217"/>
      <c r="D2348" s="1218"/>
      <c r="E2348" s="587">
        <f t="shared" si="504"/>
        <v>0</v>
      </c>
      <c r="G2348" s="1215">
        <v>285</v>
      </c>
      <c r="H2348" s="1216"/>
      <c r="I2348" s="1217"/>
      <c r="J2348" s="1218"/>
      <c r="K2348" s="587">
        <f t="shared" si="505"/>
        <v>0</v>
      </c>
      <c r="M2348" s="1215">
        <v>285</v>
      </c>
      <c r="N2348" s="1216"/>
      <c r="O2348" s="1217"/>
      <c r="P2348" s="1218"/>
      <c r="Q2348" s="587">
        <f t="shared" si="506"/>
        <v>0</v>
      </c>
      <c r="S2348" s="1215">
        <v>285</v>
      </c>
      <c r="T2348" s="1216"/>
      <c r="U2348" s="1217"/>
      <c r="V2348" s="1218"/>
      <c r="W2348" s="587">
        <f t="shared" si="507"/>
        <v>0</v>
      </c>
      <c r="Y2348" s="1215">
        <v>285</v>
      </c>
      <c r="Z2348" s="1216"/>
      <c r="AA2348" s="1217"/>
      <c r="AB2348" s="1218"/>
      <c r="AC2348" s="587">
        <f t="shared" si="508"/>
        <v>0</v>
      </c>
      <c r="AE2348" s="1215">
        <v>285</v>
      </c>
      <c r="AF2348" s="1216"/>
      <c r="AG2348" s="1217"/>
      <c r="AH2348" s="1218"/>
      <c r="AI2348" s="587">
        <f t="shared" si="509"/>
        <v>0</v>
      </c>
      <c r="AK2348" s="1215">
        <v>285</v>
      </c>
      <c r="AL2348" s="1216"/>
      <c r="AM2348" s="1217"/>
      <c r="AN2348" s="1218"/>
      <c r="AO2348" s="587">
        <f t="shared" si="510"/>
        <v>0</v>
      </c>
      <c r="AQ2348" s="1215">
        <v>285</v>
      </c>
      <c r="AR2348" s="1216"/>
      <c r="AS2348" s="1217"/>
      <c r="AT2348" s="1218"/>
      <c r="AU2348" s="587">
        <f t="shared" si="511"/>
        <v>0</v>
      </c>
      <c r="AW2348" s="1215">
        <v>285</v>
      </c>
      <c r="AX2348" s="1216"/>
      <c r="AY2348" s="1217"/>
      <c r="AZ2348" s="1218"/>
      <c r="BA2348" s="587">
        <f t="shared" si="512"/>
        <v>0</v>
      </c>
      <c r="BC2348" s="1215">
        <v>285</v>
      </c>
      <c r="BD2348" s="1216"/>
      <c r="BE2348" s="1217"/>
      <c r="BF2348" s="1218"/>
      <c r="BG2348" s="587">
        <f t="shared" si="513"/>
        <v>0</v>
      </c>
      <c r="BI2348" s="1215">
        <v>285</v>
      </c>
      <c r="BJ2348" s="1216"/>
      <c r="BK2348" s="1217"/>
      <c r="BL2348" s="1218"/>
      <c r="BM2348" s="587">
        <f t="shared" si="514"/>
        <v>0</v>
      </c>
      <c r="BO2348" s="1215">
        <v>285</v>
      </c>
      <c r="BP2348" s="1216"/>
      <c r="BQ2348" s="1217"/>
      <c r="BR2348" s="1218"/>
      <c r="BS2348" s="587">
        <f t="shared" si="515"/>
        <v>0</v>
      </c>
    </row>
    <row r="2349" spans="1:71" s="17" customFormat="1" ht="16.75" hidden="1" customHeight="1" outlineLevel="2">
      <c r="A2349" s="1215">
        <v>286</v>
      </c>
      <c r="B2349" s="1216"/>
      <c r="C2349" s="1217"/>
      <c r="D2349" s="1218"/>
      <c r="E2349" s="587">
        <f t="shared" si="504"/>
        <v>0</v>
      </c>
      <c r="G2349" s="1215">
        <v>286</v>
      </c>
      <c r="H2349" s="1216"/>
      <c r="I2349" s="1217"/>
      <c r="J2349" s="1218"/>
      <c r="K2349" s="587">
        <f t="shared" si="505"/>
        <v>0</v>
      </c>
      <c r="M2349" s="1215">
        <v>286</v>
      </c>
      <c r="N2349" s="1216"/>
      <c r="O2349" s="1217"/>
      <c r="P2349" s="1218"/>
      <c r="Q2349" s="587">
        <f t="shared" si="506"/>
        <v>0</v>
      </c>
      <c r="S2349" s="1215">
        <v>286</v>
      </c>
      <c r="T2349" s="1216"/>
      <c r="U2349" s="1217"/>
      <c r="V2349" s="1218"/>
      <c r="W2349" s="587">
        <f t="shared" si="507"/>
        <v>0</v>
      </c>
      <c r="Y2349" s="1215">
        <v>286</v>
      </c>
      <c r="Z2349" s="1216"/>
      <c r="AA2349" s="1217"/>
      <c r="AB2349" s="1218"/>
      <c r="AC2349" s="587">
        <f t="shared" si="508"/>
        <v>0</v>
      </c>
      <c r="AE2349" s="1215">
        <v>286</v>
      </c>
      <c r="AF2349" s="1216"/>
      <c r="AG2349" s="1217"/>
      <c r="AH2349" s="1218"/>
      <c r="AI2349" s="587">
        <f t="shared" si="509"/>
        <v>0</v>
      </c>
      <c r="AK2349" s="1215">
        <v>286</v>
      </c>
      <c r="AL2349" s="1216"/>
      <c r="AM2349" s="1217"/>
      <c r="AN2349" s="1218"/>
      <c r="AO2349" s="587">
        <f t="shared" si="510"/>
        <v>0</v>
      </c>
      <c r="AQ2349" s="1215">
        <v>286</v>
      </c>
      <c r="AR2349" s="1216"/>
      <c r="AS2349" s="1217"/>
      <c r="AT2349" s="1218"/>
      <c r="AU2349" s="587">
        <f t="shared" si="511"/>
        <v>0</v>
      </c>
      <c r="AW2349" s="1215">
        <v>286</v>
      </c>
      <c r="AX2349" s="1216"/>
      <c r="AY2349" s="1217"/>
      <c r="AZ2349" s="1218"/>
      <c r="BA2349" s="587">
        <f t="shared" si="512"/>
        <v>0</v>
      </c>
      <c r="BC2349" s="1215">
        <v>286</v>
      </c>
      <c r="BD2349" s="1216"/>
      <c r="BE2349" s="1217"/>
      <c r="BF2349" s="1218"/>
      <c r="BG2349" s="587">
        <f t="shared" si="513"/>
        <v>0</v>
      </c>
      <c r="BI2349" s="1215">
        <v>286</v>
      </c>
      <c r="BJ2349" s="1216"/>
      <c r="BK2349" s="1217"/>
      <c r="BL2349" s="1218"/>
      <c r="BM2349" s="587">
        <f t="shared" si="514"/>
        <v>0</v>
      </c>
      <c r="BO2349" s="1215">
        <v>286</v>
      </c>
      <c r="BP2349" s="1216"/>
      <c r="BQ2349" s="1217"/>
      <c r="BR2349" s="1218"/>
      <c r="BS2349" s="587">
        <f t="shared" si="515"/>
        <v>0</v>
      </c>
    </row>
    <row r="2350" spans="1:71" s="17" customFormat="1" ht="16.75" hidden="1" customHeight="1" outlineLevel="2">
      <c r="A2350" s="1215">
        <v>287</v>
      </c>
      <c r="B2350" s="1216"/>
      <c r="C2350" s="1217"/>
      <c r="D2350" s="1218"/>
      <c r="E2350" s="587">
        <f t="shared" si="504"/>
        <v>0</v>
      </c>
      <c r="G2350" s="1215">
        <v>287</v>
      </c>
      <c r="H2350" s="1216"/>
      <c r="I2350" s="1217"/>
      <c r="J2350" s="1218"/>
      <c r="K2350" s="587">
        <f t="shared" si="505"/>
        <v>0</v>
      </c>
      <c r="M2350" s="1215">
        <v>287</v>
      </c>
      <c r="N2350" s="1216"/>
      <c r="O2350" s="1217"/>
      <c r="P2350" s="1218"/>
      <c r="Q2350" s="587">
        <f t="shared" si="506"/>
        <v>0</v>
      </c>
      <c r="S2350" s="1215">
        <v>287</v>
      </c>
      <c r="T2350" s="1216"/>
      <c r="U2350" s="1217"/>
      <c r="V2350" s="1218"/>
      <c r="W2350" s="587">
        <f t="shared" si="507"/>
        <v>0</v>
      </c>
      <c r="Y2350" s="1215">
        <v>287</v>
      </c>
      <c r="Z2350" s="1216"/>
      <c r="AA2350" s="1217"/>
      <c r="AB2350" s="1218"/>
      <c r="AC2350" s="587">
        <f t="shared" si="508"/>
        <v>0</v>
      </c>
      <c r="AE2350" s="1215">
        <v>287</v>
      </c>
      <c r="AF2350" s="1216"/>
      <c r="AG2350" s="1217"/>
      <c r="AH2350" s="1218"/>
      <c r="AI2350" s="587">
        <f t="shared" si="509"/>
        <v>0</v>
      </c>
      <c r="AK2350" s="1215">
        <v>287</v>
      </c>
      <c r="AL2350" s="1216"/>
      <c r="AM2350" s="1217"/>
      <c r="AN2350" s="1218"/>
      <c r="AO2350" s="587">
        <f t="shared" si="510"/>
        <v>0</v>
      </c>
      <c r="AQ2350" s="1215">
        <v>287</v>
      </c>
      <c r="AR2350" s="1216"/>
      <c r="AS2350" s="1217"/>
      <c r="AT2350" s="1218"/>
      <c r="AU2350" s="587">
        <f t="shared" si="511"/>
        <v>0</v>
      </c>
      <c r="AW2350" s="1215">
        <v>287</v>
      </c>
      <c r="AX2350" s="1216"/>
      <c r="AY2350" s="1217"/>
      <c r="AZ2350" s="1218"/>
      <c r="BA2350" s="587">
        <f t="shared" si="512"/>
        <v>0</v>
      </c>
      <c r="BC2350" s="1215">
        <v>287</v>
      </c>
      <c r="BD2350" s="1216"/>
      <c r="BE2350" s="1217"/>
      <c r="BF2350" s="1218"/>
      <c r="BG2350" s="587">
        <f t="shared" si="513"/>
        <v>0</v>
      </c>
      <c r="BI2350" s="1215">
        <v>287</v>
      </c>
      <c r="BJ2350" s="1216"/>
      <c r="BK2350" s="1217"/>
      <c r="BL2350" s="1218"/>
      <c r="BM2350" s="587">
        <f t="shared" si="514"/>
        <v>0</v>
      </c>
      <c r="BO2350" s="1215">
        <v>287</v>
      </c>
      <c r="BP2350" s="1216"/>
      <c r="BQ2350" s="1217"/>
      <c r="BR2350" s="1218"/>
      <c r="BS2350" s="587">
        <f t="shared" si="515"/>
        <v>0</v>
      </c>
    </row>
    <row r="2351" spans="1:71" s="17" customFormat="1" ht="16.75" hidden="1" customHeight="1" outlineLevel="2">
      <c r="A2351" s="1215">
        <v>288</v>
      </c>
      <c r="B2351" s="1216"/>
      <c r="C2351" s="1217"/>
      <c r="D2351" s="1218"/>
      <c r="E2351" s="587">
        <f t="shared" si="504"/>
        <v>0</v>
      </c>
      <c r="G2351" s="1215">
        <v>288</v>
      </c>
      <c r="H2351" s="1216"/>
      <c r="I2351" s="1217"/>
      <c r="J2351" s="1218"/>
      <c r="K2351" s="587">
        <f t="shared" si="505"/>
        <v>0</v>
      </c>
      <c r="M2351" s="1215">
        <v>288</v>
      </c>
      <c r="N2351" s="1216"/>
      <c r="O2351" s="1217"/>
      <c r="P2351" s="1218"/>
      <c r="Q2351" s="587">
        <f t="shared" si="506"/>
        <v>0</v>
      </c>
      <c r="S2351" s="1215">
        <v>288</v>
      </c>
      <c r="T2351" s="1216"/>
      <c r="U2351" s="1217"/>
      <c r="V2351" s="1218"/>
      <c r="W2351" s="587">
        <f t="shared" si="507"/>
        <v>0</v>
      </c>
      <c r="Y2351" s="1215">
        <v>288</v>
      </c>
      <c r="Z2351" s="1216"/>
      <c r="AA2351" s="1217"/>
      <c r="AB2351" s="1218"/>
      <c r="AC2351" s="587">
        <f t="shared" si="508"/>
        <v>0</v>
      </c>
      <c r="AE2351" s="1215">
        <v>288</v>
      </c>
      <c r="AF2351" s="1216"/>
      <c r="AG2351" s="1217"/>
      <c r="AH2351" s="1218"/>
      <c r="AI2351" s="587">
        <f t="shared" si="509"/>
        <v>0</v>
      </c>
      <c r="AK2351" s="1215">
        <v>288</v>
      </c>
      <c r="AL2351" s="1216"/>
      <c r="AM2351" s="1217"/>
      <c r="AN2351" s="1218"/>
      <c r="AO2351" s="587">
        <f t="shared" si="510"/>
        <v>0</v>
      </c>
      <c r="AQ2351" s="1215">
        <v>288</v>
      </c>
      <c r="AR2351" s="1216"/>
      <c r="AS2351" s="1217"/>
      <c r="AT2351" s="1218"/>
      <c r="AU2351" s="587">
        <f t="shared" si="511"/>
        <v>0</v>
      </c>
      <c r="AW2351" s="1215">
        <v>288</v>
      </c>
      <c r="AX2351" s="1216"/>
      <c r="AY2351" s="1217"/>
      <c r="AZ2351" s="1218"/>
      <c r="BA2351" s="587">
        <f t="shared" si="512"/>
        <v>0</v>
      </c>
      <c r="BC2351" s="1215">
        <v>288</v>
      </c>
      <c r="BD2351" s="1216"/>
      <c r="BE2351" s="1217"/>
      <c r="BF2351" s="1218"/>
      <c r="BG2351" s="587">
        <f t="shared" si="513"/>
        <v>0</v>
      </c>
      <c r="BI2351" s="1215">
        <v>288</v>
      </c>
      <c r="BJ2351" s="1216"/>
      <c r="BK2351" s="1217"/>
      <c r="BL2351" s="1218"/>
      <c r="BM2351" s="587">
        <f t="shared" si="514"/>
        <v>0</v>
      </c>
      <c r="BO2351" s="1215">
        <v>288</v>
      </c>
      <c r="BP2351" s="1216"/>
      <c r="BQ2351" s="1217"/>
      <c r="BR2351" s="1218"/>
      <c r="BS2351" s="587">
        <f t="shared" si="515"/>
        <v>0</v>
      </c>
    </row>
    <row r="2352" spans="1:71" s="17" customFormat="1" ht="16.75" hidden="1" customHeight="1" outlineLevel="2">
      <c r="A2352" s="1215">
        <v>289</v>
      </c>
      <c r="B2352" s="1216"/>
      <c r="C2352" s="1217"/>
      <c r="D2352" s="1218"/>
      <c r="E2352" s="587">
        <f t="shared" si="504"/>
        <v>0</v>
      </c>
      <c r="G2352" s="1215">
        <v>289</v>
      </c>
      <c r="H2352" s="1216"/>
      <c r="I2352" s="1217"/>
      <c r="J2352" s="1218"/>
      <c r="K2352" s="587">
        <f t="shared" si="505"/>
        <v>0</v>
      </c>
      <c r="M2352" s="1215">
        <v>289</v>
      </c>
      <c r="N2352" s="1216"/>
      <c r="O2352" s="1217"/>
      <c r="P2352" s="1218"/>
      <c r="Q2352" s="587">
        <f t="shared" si="506"/>
        <v>0</v>
      </c>
      <c r="S2352" s="1215">
        <v>289</v>
      </c>
      <c r="T2352" s="1216"/>
      <c r="U2352" s="1217"/>
      <c r="V2352" s="1218"/>
      <c r="W2352" s="587">
        <f t="shared" si="507"/>
        <v>0</v>
      </c>
      <c r="Y2352" s="1215">
        <v>289</v>
      </c>
      <c r="Z2352" s="1216"/>
      <c r="AA2352" s="1217"/>
      <c r="AB2352" s="1218"/>
      <c r="AC2352" s="587">
        <f t="shared" si="508"/>
        <v>0</v>
      </c>
      <c r="AE2352" s="1215">
        <v>289</v>
      </c>
      <c r="AF2352" s="1216"/>
      <c r="AG2352" s="1217"/>
      <c r="AH2352" s="1218"/>
      <c r="AI2352" s="587">
        <f t="shared" si="509"/>
        <v>0</v>
      </c>
      <c r="AK2352" s="1215">
        <v>289</v>
      </c>
      <c r="AL2352" s="1216"/>
      <c r="AM2352" s="1217"/>
      <c r="AN2352" s="1218"/>
      <c r="AO2352" s="587">
        <f t="shared" si="510"/>
        <v>0</v>
      </c>
      <c r="AQ2352" s="1215">
        <v>289</v>
      </c>
      <c r="AR2352" s="1216"/>
      <c r="AS2352" s="1217"/>
      <c r="AT2352" s="1218"/>
      <c r="AU2352" s="587">
        <f t="shared" si="511"/>
        <v>0</v>
      </c>
      <c r="AW2352" s="1215">
        <v>289</v>
      </c>
      <c r="AX2352" s="1216"/>
      <c r="AY2352" s="1217"/>
      <c r="AZ2352" s="1218"/>
      <c r="BA2352" s="587">
        <f t="shared" si="512"/>
        <v>0</v>
      </c>
      <c r="BC2352" s="1215">
        <v>289</v>
      </c>
      <c r="BD2352" s="1216"/>
      <c r="BE2352" s="1217"/>
      <c r="BF2352" s="1218"/>
      <c r="BG2352" s="587">
        <f t="shared" si="513"/>
        <v>0</v>
      </c>
      <c r="BI2352" s="1215">
        <v>289</v>
      </c>
      <c r="BJ2352" s="1216"/>
      <c r="BK2352" s="1217"/>
      <c r="BL2352" s="1218"/>
      <c r="BM2352" s="587">
        <f t="shared" si="514"/>
        <v>0</v>
      </c>
      <c r="BO2352" s="1215">
        <v>289</v>
      </c>
      <c r="BP2352" s="1216"/>
      <c r="BQ2352" s="1217"/>
      <c r="BR2352" s="1218"/>
      <c r="BS2352" s="587">
        <f t="shared" si="515"/>
        <v>0</v>
      </c>
    </row>
    <row r="2353" spans="1:71" s="17" customFormat="1" ht="16.75" hidden="1" customHeight="1" outlineLevel="2">
      <c r="A2353" s="1215">
        <v>290</v>
      </c>
      <c r="B2353" s="1216"/>
      <c r="C2353" s="1217"/>
      <c r="D2353" s="1218"/>
      <c r="E2353" s="587">
        <f t="shared" si="504"/>
        <v>0</v>
      </c>
      <c r="G2353" s="1215">
        <v>290</v>
      </c>
      <c r="H2353" s="1216"/>
      <c r="I2353" s="1217"/>
      <c r="J2353" s="1218"/>
      <c r="K2353" s="587">
        <f t="shared" si="505"/>
        <v>0</v>
      </c>
      <c r="M2353" s="1215">
        <v>290</v>
      </c>
      <c r="N2353" s="1216"/>
      <c r="O2353" s="1217"/>
      <c r="P2353" s="1218"/>
      <c r="Q2353" s="587">
        <f t="shared" si="506"/>
        <v>0</v>
      </c>
      <c r="S2353" s="1215">
        <v>290</v>
      </c>
      <c r="T2353" s="1216"/>
      <c r="U2353" s="1217"/>
      <c r="V2353" s="1218"/>
      <c r="W2353" s="587">
        <f t="shared" si="507"/>
        <v>0</v>
      </c>
      <c r="Y2353" s="1215">
        <v>290</v>
      </c>
      <c r="Z2353" s="1216"/>
      <c r="AA2353" s="1217"/>
      <c r="AB2353" s="1218"/>
      <c r="AC2353" s="587">
        <f t="shared" si="508"/>
        <v>0</v>
      </c>
      <c r="AE2353" s="1215">
        <v>290</v>
      </c>
      <c r="AF2353" s="1216"/>
      <c r="AG2353" s="1217"/>
      <c r="AH2353" s="1218"/>
      <c r="AI2353" s="587">
        <f t="shared" si="509"/>
        <v>0</v>
      </c>
      <c r="AK2353" s="1215">
        <v>290</v>
      </c>
      <c r="AL2353" s="1216"/>
      <c r="AM2353" s="1217"/>
      <c r="AN2353" s="1218"/>
      <c r="AO2353" s="587">
        <f t="shared" si="510"/>
        <v>0</v>
      </c>
      <c r="AQ2353" s="1215">
        <v>290</v>
      </c>
      <c r="AR2353" s="1216"/>
      <c r="AS2353" s="1217"/>
      <c r="AT2353" s="1218"/>
      <c r="AU2353" s="587">
        <f t="shared" si="511"/>
        <v>0</v>
      </c>
      <c r="AW2353" s="1215">
        <v>290</v>
      </c>
      <c r="AX2353" s="1216"/>
      <c r="AY2353" s="1217"/>
      <c r="AZ2353" s="1218"/>
      <c r="BA2353" s="587">
        <f t="shared" si="512"/>
        <v>0</v>
      </c>
      <c r="BC2353" s="1215">
        <v>290</v>
      </c>
      <c r="BD2353" s="1216"/>
      <c r="BE2353" s="1217"/>
      <c r="BF2353" s="1218"/>
      <c r="BG2353" s="587">
        <f t="shared" si="513"/>
        <v>0</v>
      </c>
      <c r="BI2353" s="1215">
        <v>290</v>
      </c>
      <c r="BJ2353" s="1216"/>
      <c r="BK2353" s="1217"/>
      <c r="BL2353" s="1218"/>
      <c r="BM2353" s="587">
        <f t="shared" si="514"/>
        <v>0</v>
      </c>
      <c r="BO2353" s="1215">
        <v>290</v>
      </c>
      <c r="BP2353" s="1216"/>
      <c r="BQ2353" s="1217"/>
      <c r="BR2353" s="1218"/>
      <c r="BS2353" s="587">
        <f t="shared" si="515"/>
        <v>0</v>
      </c>
    </row>
    <row r="2354" spans="1:71" s="17" customFormat="1" ht="16.75" hidden="1" customHeight="1" outlineLevel="2">
      <c r="A2354" s="1215">
        <v>291</v>
      </c>
      <c r="B2354" s="1216"/>
      <c r="C2354" s="1217"/>
      <c r="D2354" s="1218"/>
      <c r="E2354" s="587">
        <f t="shared" si="504"/>
        <v>0</v>
      </c>
      <c r="G2354" s="1215">
        <v>291</v>
      </c>
      <c r="H2354" s="1216"/>
      <c r="I2354" s="1217"/>
      <c r="J2354" s="1218"/>
      <c r="K2354" s="587">
        <f t="shared" si="505"/>
        <v>0</v>
      </c>
      <c r="M2354" s="1215">
        <v>291</v>
      </c>
      <c r="N2354" s="1216"/>
      <c r="O2354" s="1217"/>
      <c r="P2354" s="1218"/>
      <c r="Q2354" s="587">
        <f t="shared" si="506"/>
        <v>0</v>
      </c>
      <c r="S2354" s="1215">
        <v>291</v>
      </c>
      <c r="T2354" s="1216"/>
      <c r="U2354" s="1217"/>
      <c r="V2354" s="1218"/>
      <c r="W2354" s="587">
        <f t="shared" si="507"/>
        <v>0</v>
      </c>
      <c r="Y2354" s="1215">
        <v>291</v>
      </c>
      <c r="Z2354" s="1216"/>
      <c r="AA2354" s="1217"/>
      <c r="AB2354" s="1218"/>
      <c r="AC2354" s="587">
        <f t="shared" si="508"/>
        <v>0</v>
      </c>
      <c r="AE2354" s="1215">
        <v>291</v>
      </c>
      <c r="AF2354" s="1216"/>
      <c r="AG2354" s="1217"/>
      <c r="AH2354" s="1218"/>
      <c r="AI2354" s="587">
        <f t="shared" si="509"/>
        <v>0</v>
      </c>
      <c r="AK2354" s="1215">
        <v>291</v>
      </c>
      <c r="AL2354" s="1216"/>
      <c r="AM2354" s="1217"/>
      <c r="AN2354" s="1218"/>
      <c r="AO2354" s="587">
        <f t="shared" si="510"/>
        <v>0</v>
      </c>
      <c r="AQ2354" s="1215">
        <v>291</v>
      </c>
      <c r="AR2354" s="1216"/>
      <c r="AS2354" s="1217"/>
      <c r="AT2354" s="1218"/>
      <c r="AU2354" s="587">
        <f t="shared" si="511"/>
        <v>0</v>
      </c>
      <c r="AW2354" s="1215">
        <v>291</v>
      </c>
      <c r="AX2354" s="1216"/>
      <c r="AY2354" s="1217"/>
      <c r="AZ2354" s="1218"/>
      <c r="BA2354" s="587">
        <f t="shared" si="512"/>
        <v>0</v>
      </c>
      <c r="BC2354" s="1215">
        <v>291</v>
      </c>
      <c r="BD2354" s="1216"/>
      <c r="BE2354" s="1217"/>
      <c r="BF2354" s="1218"/>
      <c r="BG2354" s="587">
        <f t="shared" si="513"/>
        <v>0</v>
      </c>
      <c r="BI2354" s="1215">
        <v>291</v>
      </c>
      <c r="BJ2354" s="1216"/>
      <c r="BK2354" s="1217"/>
      <c r="BL2354" s="1218"/>
      <c r="BM2354" s="587">
        <f t="shared" si="514"/>
        <v>0</v>
      </c>
      <c r="BO2354" s="1215">
        <v>291</v>
      </c>
      <c r="BP2354" s="1216"/>
      <c r="BQ2354" s="1217"/>
      <c r="BR2354" s="1218"/>
      <c r="BS2354" s="587">
        <f t="shared" si="515"/>
        <v>0</v>
      </c>
    </row>
    <row r="2355" spans="1:71" s="17" customFormat="1" ht="16.75" hidden="1" customHeight="1" outlineLevel="2">
      <c r="A2355" s="1215">
        <v>292</v>
      </c>
      <c r="B2355" s="1216"/>
      <c r="C2355" s="1217"/>
      <c r="D2355" s="1218"/>
      <c r="E2355" s="587">
        <f t="shared" si="504"/>
        <v>0</v>
      </c>
      <c r="G2355" s="1215">
        <v>292</v>
      </c>
      <c r="H2355" s="1216"/>
      <c r="I2355" s="1217"/>
      <c r="J2355" s="1218"/>
      <c r="K2355" s="587">
        <f t="shared" si="505"/>
        <v>0</v>
      </c>
      <c r="M2355" s="1215">
        <v>292</v>
      </c>
      <c r="N2355" s="1216"/>
      <c r="O2355" s="1217"/>
      <c r="P2355" s="1218"/>
      <c r="Q2355" s="587">
        <f t="shared" si="506"/>
        <v>0</v>
      </c>
      <c r="S2355" s="1215">
        <v>292</v>
      </c>
      <c r="T2355" s="1216"/>
      <c r="U2355" s="1217"/>
      <c r="V2355" s="1218"/>
      <c r="W2355" s="587">
        <f t="shared" si="507"/>
        <v>0</v>
      </c>
      <c r="Y2355" s="1215">
        <v>292</v>
      </c>
      <c r="Z2355" s="1216"/>
      <c r="AA2355" s="1217"/>
      <c r="AB2355" s="1218"/>
      <c r="AC2355" s="587">
        <f t="shared" si="508"/>
        <v>0</v>
      </c>
      <c r="AE2355" s="1215">
        <v>292</v>
      </c>
      <c r="AF2355" s="1216"/>
      <c r="AG2355" s="1217"/>
      <c r="AH2355" s="1218"/>
      <c r="AI2355" s="587">
        <f t="shared" si="509"/>
        <v>0</v>
      </c>
      <c r="AK2355" s="1215">
        <v>292</v>
      </c>
      <c r="AL2355" s="1216"/>
      <c r="AM2355" s="1217"/>
      <c r="AN2355" s="1218"/>
      <c r="AO2355" s="587">
        <f t="shared" si="510"/>
        <v>0</v>
      </c>
      <c r="AQ2355" s="1215">
        <v>292</v>
      </c>
      <c r="AR2355" s="1216"/>
      <c r="AS2355" s="1217"/>
      <c r="AT2355" s="1218"/>
      <c r="AU2355" s="587">
        <f t="shared" si="511"/>
        <v>0</v>
      </c>
      <c r="AW2355" s="1215">
        <v>292</v>
      </c>
      <c r="AX2355" s="1216"/>
      <c r="AY2355" s="1217"/>
      <c r="AZ2355" s="1218"/>
      <c r="BA2355" s="587">
        <f t="shared" si="512"/>
        <v>0</v>
      </c>
      <c r="BC2355" s="1215">
        <v>292</v>
      </c>
      <c r="BD2355" s="1216"/>
      <c r="BE2355" s="1217"/>
      <c r="BF2355" s="1218"/>
      <c r="BG2355" s="587">
        <f t="shared" si="513"/>
        <v>0</v>
      </c>
      <c r="BI2355" s="1215">
        <v>292</v>
      </c>
      <c r="BJ2355" s="1216"/>
      <c r="BK2355" s="1217"/>
      <c r="BL2355" s="1218"/>
      <c r="BM2355" s="587">
        <f t="shared" si="514"/>
        <v>0</v>
      </c>
      <c r="BO2355" s="1215">
        <v>292</v>
      </c>
      <c r="BP2355" s="1216"/>
      <c r="BQ2355" s="1217"/>
      <c r="BR2355" s="1218"/>
      <c r="BS2355" s="587">
        <f t="shared" si="515"/>
        <v>0</v>
      </c>
    </row>
    <row r="2356" spans="1:71" s="17" customFormat="1" ht="16.75" hidden="1" customHeight="1" outlineLevel="2">
      <c r="A2356" s="1215">
        <v>293</v>
      </c>
      <c r="B2356" s="1216"/>
      <c r="C2356" s="1217"/>
      <c r="D2356" s="1218"/>
      <c r="E2356" s="587">
        <f t="shared" si="504"/>
        <v>0</v>
      </c>
      <c r="G2356" s="1215">
        <v>293</v>
      </c>
      <c r="H2356" s="1216"/>
      <c r="I2356" s="1217"/>
      <c r="J2356" s="1218"/>
      <c r="K2356" s="587">
        <f t="shared" si="505"/>
        <v>0</v>
      </c>
      <c r="M2356" s="1215">
        <v>293</v>
      </c>
      <c r="N2356" s="1216"/>
      <c r="O2356" s="1217"/>
      <c r="P2356" s="1218"/>
      <c r="Q2356" s="587">
        <f t="shared" si="506"/>
        <v>0</v>
      </c>
      <c r="S2356" s="1215">
        <v>293</v>
      </c>
      <c r="T2356" s="1216"/>
      <c r="U2356" s="1217"/>
      <c r="V2356" s="1218"/>
      <c r="W2356" s="587">
        <f t="shared" si="507"/>
        <v>0</v>
      </c>
      <c r="Y2356" s="1215">
        <v>293</v>
      </c>
      <c r="Z2356" s="1216"/>
      <c r="AA2356" s="1217"/>
      <c r="AB2356" s="1218"/>
      <c r="AC2356" s="587">
        <f t="shared" si="508"/>
        <v>0</v>
      </c>
      <c r="AE2356" s="1215">
        <v>293</v>
      </c>
      <c r="AF2356" s="1216"/>
      <c r="AG2356" s="1217"/>
      <c r="AH2356" s="1218"/>
      <c r="AI2356" s="587">
        <f t="shared" si="509"/>
        <v>0</v>
      </c>
      <c r="AK2356" s="1215">
        <v>293</v>
      </c>
      <c r="AL2356" s="1216"/>
      <c r="AM2356" s="1217"/>
      <c r="AN2356" s="1218"/>
      <c r="AO2356" s="587">
        <f t="shared" si="510"/>
        <v>0</v>
      </c>
      <c r="AQ2356" s="1215">
        <v>293</v>
      </c>
      <c r="AR2356" s="1216"/>
      <c r="AS2356" s="1217"/>
      <c r="AT2356" s="1218"/>
      <c r="AU2356" s="587">
        <f t="shared" si="511"/>
        <v>0</v>
      </c>
      <c r="AW2356" s="1215">
        <v>293</v>
      </c>
      <c r="AX2356" s="1216"/>
      <c r="AY2356" s="1217"/>
      <c r="AZ2356" s="1218"/>
      <c r="BA2356" s="587">
        <f t="shared" si="512"/>
        <v>0</v>
      </c>
      <c r="BC2356" s="1215">
        <v>293</v>
      </c>
      <c r="BD2356" s="1216"/>
      <c r="BE2356" s="1217"/>
      <c r="BF2356" s="1218"/>
      <c r="BG2356" s="587">
        <f t="shared" si="513"/>
        <v>0</v>
      </c>
      <c r="BI2356" s="1215">
        <v>293</v>
      </c>
      <c r="BJ2356" s="1216"/>
      <c r="BK2356" s="1217"/>
      <c r="BL2356" s="1218"/>
      <c r="BM2356" s="587">
        <f t="shared" si="514"/>
        <v>0</v>
      </c>
      <c r="BO2356" s="1215">
        <v>293</v>
      </c>
      <c r="BP2356" s="1216"/>
      <c r="BQ2356" s="1217"/>
      <c r="BR2356" s="1218"/>
      <c r="BS2356" s="587">
        <f t="shared" si="515"/>
        <v>0</v>
      </c>
    </row>
    <row r="2357" spans="1:71" s="17" customFormat="1" ht="16.75" hidden="1" customHeight="1" outlineLevel="2">
      <c r="A2357" s="1215">
        <v>294</v>
      </c>
      <c r="B2357" s="1216"/>
      <c r="C2357" s="1217"/>
      <c r="D2357" s="1218"/>
      <c r="E2357" s="587">
        <f t="shared" si="504"/>
        <v>0</v>
      </c>
      <c r="G2357" s="1215">
        <v>294</v>
      </c>
      <c r="H2357" s="1216"/>
      <c r="I2357" s="1217"/>
      <c r="J2357" s="1218"/>
      <c r="K2357" s="587">
        <f t="shared" si="505"/>
        <v>0</v>
      </c>
      <c r="M2357" s="1215">
        <v>294</v>
      </c>
      <c r="N2357" s="1216"/>
      <c r="O2357" s="1217"/>
      <c r="P2357" s="1218"/>
      <c r="Q2357" s="587">
        <f t="shared" si="506"/>
        <v>0</v>
      </c>
      <c r="S2357" s="1215">
        <v>294</v>
      </c>
      <c r="T2357" s="1216"/>
      <c r="U2357" s="1217"/>
      <c r="V2357" s="1218"/>
      <c r="W2357" s="587">
        <f t="shared" si="507"/>
        <v>0</v>
      </c>
      <c r="Y2357" s="1215">
        <v>294</v>
      </c>
      <c r="Z2357" s="1216"/>
      <c r="AA2357" s="1217"/>
      <c r="AB2357" s="1218"/>
      <c r="AC2357" s="587">
        <f t="shared" si="508"/>
        <v>0</v>
      </c>
      <c r="AE2357" s="1215">
        <v>294</v>
      </c>
      <c r="AF2357" s="1216"/>
      <c r="AG2357" s="1217"/>
      <c r="AH2357" s="1218"/>
      <c r="AI2357" s="587">
        <f t="shared" si="509"/>
        <v>0</v>
      </c>
      <c r="AK2357" s="1215">
        <v>294</v>
      </c>
      <c r="AL2357" s="1216"/>
      <c r="AM2357" s="1217"/>
      <c r="AN2357" s="1218"/>
      <c r="AO2357" s="587">
        <f t="shared" si="510"/>
        <v>0</v>
      </c>
      <c r="AQ2357" s="1215">
        <v>294</v>
      </c>
      <c r="AR2357" s="1216"/>
      <c r="AS2357" s="1217"/>
      <c r="AT2357" s="1218"/>
      <c r="AU2357" s="587">
        <f t="shared" si="511"/>
        <v>0</v>
      </c>
      <c r="AW2357" s="1215">
        <v>294</v>
      </c>
      <c r="AX2357" s="1216"/>
      <c r="AY2357" s="1217"/>
      <c r="AZ2357" s="1218"/>
      <c r="BA2357" s="587">
        <f t="shared" si="512"/>
        <v>0</v>
      </c>
      <c r="BC2357" s="1215">
        <v>294</v>
      </c>
      <c r="BD2357" s="1216"/>
      <c r="BE2357" s="1217"/>
      <c r="BF2357" s="1218"/>
      <c r="BG2357" s="587">
        <f t="shared" si="513"/>
        <v>0</v>
      </c>
      <c r="BI2357" s="1215">
        <v>294</v>
      </c>
      <c r="BJ2357" s="1216"/>
      <c r="BK2357" s="1217"/>
      <c r="BL2357" s="1218"/>
      <c r="BM2357" s="587">
        <f t="shared" si="514"/>
        <v>0</v>
      </c>
      <c r="BO2357" s="1215">
        <v>294</v>
      </c>
      <c r="BP2357" s="1216"/>
      <c r="BQ2357" s="1217"/>
      <c r="BR2357" s="1218"/>
      <c r="BS2357" s="587">
        <f t="shared" si="515"/>
        <v>0</v>
      </c>
    </row>
    <row r="2358" spans="1:71" s="17" customFormat="1" ht="16.75" hidden="1" customHeight="1" outlineLevel="2">
      <c r="A2358" s="1215">
        <v>295</v>
      </c>
      <c r="B2358" s="1216"/>
      <c r="C2358" s="1217"/>
      <c r="D2358" s="1218"/>
      <c r="E2358" s="587">
        <f t="shared" si="504"/>
        <v>0</v>
      </c>
      <c r="G2358" s="1215">
        <v>295</v>
      </c>
      <c r="H2358" s="1216"/>
      <c r="I2358" s="1217"/>
      <c r="J2358" s="1218"/>
      <c r="K2358" s="587">
        <f t="shared" si="505"/>
        <v>0</v>
      </c>
      <c r="M2358" s="1215">
        <v>295</v>
      </c>
      <c r="N2358" s="1216"/>
      <c r="O2358" s="1217"/>
      <c r="P2358" s="1218"/>
      <c r="Q2358" s="587">
        <f t="shared" si="506"/>
        <v>0</v>
      </c>
      <c r="S2358" s="1215">
        <v>295</v>
      </c>
      <c r="T2358" s="1216"/>
      <c r="U2358" s="1217"/>
      <c r="V2358" s="1218"/>
      <c r="W2358" s="587">
        <f t="shared" si="507"/>
        <v>0</v>
      </c>
      <c r="Y2358" s="1215">
        <v>295</v>
      </c>
      <c r="Z2358" s="1216"/>
      <c r="AA2358" s="1217"/>
      <c r="AB2358" s="1218"/>
      <c r="AC2358" s="587">
        <f t="shared" si="508"/>
        <v>0</v>
      </c>
      <c r="AE2358" s="1215">
        <v>295</v>
      </c>
      <c r="AF2358" s="1216"/>
      <c r="AG2358" s="1217"/>
      <c r="AH2358" s="1218"/>
      <c r="AI2358" s="587">
        <f t="shared" si="509"/>
        <v>0</v>
      </c>
      <c r="AK2358" s="1215">
        <v>295</v>
      </c>
      <c r="AL2358" s="1216"/>
      <c r="AM2358" s="1217"/>
      <c r="AN2358" s="1218"/>
      <c r="AO2358" s="587">
        <f t="shared" si="510"/>
        <v>0</v>
      </c>
      <c r="AQ2358" s="1215">
        <v>295</v>
      </c>
      <c r="AR2358" s="1216"/>
      <c r="AS2358" s="1217"/>
      <c r="AT2358" s="1218"/>
      <c r="AU2358" s="587">
        <f t="shared" si="511"/>
        <v>0</v>
      </c>
      <c r="AW2358" s="1215">
        <v>295</v>
      </c>
      <c r="AX2358" s="1216"/>
      <c r="AY2358" s="1217"/>
      <c r="AZ2358" s="1218"/>
      <c r="BA2358" s="587">
        <f t="shared" si="512"/>
        <v>0</v>
      </c>
      <c r="BC2358" s="1215">
        <v>295</v>
      </c>
      <c r="BD2358" s="1216"/>
      <c r="BE2358" s="1217"/>
      <c r="BF2358" s="1218"/>
      <c r="BG2358" s="587">
        <f t="shared" si="513"/>
        <v>0</v>
      </c>
      <c r="BI2358" s="1215">
        <v>295</v>
      </c>
      <c r="BJ2358" s="1216"/>
      <c r="BK2358" s="1217"/>
      <c r="BL2358" s="1218"/>
      <c r="BM2358" s="587">
        <f t="shared" si="514"/>
        <v>0</v>
      </c>
      <c r="BO2358" s="1215">
        <v>295</v>
      </c>
      <c r="BP2358" s="1216"/>
      <c r="BQ2358" s="1217"/>
      <c r="BR2358" s="1218"/>
      <c r="BS2358" s="587">
        <f t="shared" si="515"/>
        <v>0</v>
      </c>
    </row>
    <row r="2359" spans="1:71" s="17" customFormat="1" ht="16.75" hidden="1" customHeight="1" outlineLevel="2">
      <c r="A2359" s="1215">
        <v>296</v>
      </c>
      <c r="B2359" s="1216"/>
      <c r="C2359" s="1217"/>
      <c r="D2359" s="1218"/>
      <c r="E2359" s="587">
        <f t="shared" si="504"/>
        <v>0</v>
      </c>
      <c r="G2359" s="1215">
        <v>296</v>
      </c>
      <c r="H2359" s="1216"/>
      <c r="I2359" s="1217"/>
      <c r="J2359" s="1218"/>
      <c r="K2359" s="587">
        <f t="shared" si="505"/>
        <v>0</v>
      </c>
      <c r="M2359" s="1215">
        <v>296</v>
      </c>
      <c r="N2359" s="1216"/>
      <c r="O2359" s="1217"/>
      <c r="P2359" s="1218"/>
      <c r="Q2359" s="587">
        <f t="shared" si="506"/>
        <v>0</v>
      </c>
      <c r="S2359" s="1215">
        <v>296</v>
      </c>
      <c r="T2359" s="1216"/>
      <c r="U2359" s="1217"/>
      <c r="V2359" s="1218"/>
      <c r="W2359" s="587">
        <f t="shared" si="507"/>
        <v>0</v>
      </c>
      <c r="Y2359" s="1215">
        <v>296</v>
      </c>
      <c r="Z2359" s="1216"/>
      <c r="AA2359" s="1217"/>
      <c r="AB2359" s="1218"/>
      <c r="AC2359" s="587">
        <f t="shared" si="508"/>
        <v>0</v>
      </c>
      <c r="AE2359" s="1215">
        <v>296</v>
      </c>
      <c r="AF2359" s="1216"/>
      <c r="AG2359" s="1217"/>
      <c r="AH2359" s="1218"/>
      <c r="AI2359" s="587">
        <f t="shared" si="509"/>
        <v>0</v>
      </c>
      <c r="AK2359" s="1215">
        <v>296</v>
      </c>
      <c r="AL2359" s="1216"/>
      <c r="AM2359" s="1217"/>
      <c r="AN2359" s="1218"/>
      <c r="AO2359" s="587">
        <f t="shared" si="510"/>
        <v>0</v>
      </c>
      <c r="AQ2359" s="1215">
        <v>296</v>
      </c>
      <c r="AR2359" s="1216"/>
      <c r="AS2359" s="1217"/>
      <c r="AT2359" s="1218"/>
      <c r="AU2359" s="587">
        <f t="shared" si="511"/>
        <v>0</v>
      </c>
      <c r="AW2359" s="1215">
        <v>296</v>
      </c>
      <c r="AX2359" s="1216"/>
      <c r="AY2359" s="1217"/>
      <c r="AZ2359" s="1218"/>
      <c r="BA2359" s="587">
        <f t="shared" si="512"/>
        <v>0</v>
      </c>
      <c r="BC2359" s="1215">
        <v>296</v>
      </c>
      <c r="BD2359" s="1216"/>
      <c r="BE2359" s="1217"/>
      <c r="BF2359" s="1218"/>
      <c r="BG2359" s="587">
        <f t="shared" si="513"/>
        <v>0</v>
      </c>
      <c r="BI2359" s="1215">
        <v>296</v>
      </c>
      <c r="BJ2359" s="1216"/>
      <c r="BK2359" s="1217"/>
      <c r="BL2359" s="1218"/>
      <c r="BM2359" s="587">
        <f t="shared" si="514"/>
        <v>0</v>
      </c>
      <c r="BO2359" s="1215">
        <v>296</v>
      </c>
      <c r="BP2359" s="1216"/>
      <c r="BQ2359" s="1217"/>
      <c r="BR2359" s="1218"/>
      <c r="BS2359" s="587">
        <f t="shared" si="515"/>
        <v>0</v>
      </c>
    </row>
    <row r="2360" spans="1:71" s="17" customFormat="1" ht="16.75" hidden="1" customHeight="1" outlineLevel="2">
      <c r="A2360" s="1215">
        <v>297</v>
      </c>
      <c r="B2360" s="1216"/>
      <c r="C2360" s="1217"/>
      <c r="D2360" s="1218"/>
      <c r="E2360" s="587">
        <f t="shared" si="504"/>
        <v>0</v>
      </c>
      <c r="G2360" s="1215">
        <v>297</v>
      </c>
      <c r="H2360" s="1216"/>
      <c r="I2360" s="1217"/>
      <c r="J2360" s="1218"/>
      <c r="K2360" s="587">
        <f t="shared" si="505"/>
        <v>0</v>
      </c>
      <c r="M2360" s="1215">
        <v>297</v>
      </c>
      <c r="N2360" s="1216"/>
      <c r="O2360" s="1217"/>
      <c r="P2360" s="1218"/>
      <c r="Q2360" s="587">
        <f t="shared" si="506"/>
        <v>0</v>
      </c>
      <c r="S2360" s="1215">
        <v>297</v>
      </c>
      <c r="T2360" s="1216"/>
      <c r="U2360" s="1217"/>
      <c r="V2360" s="1218"/>
      <c r="W2360" s="587">
        <f t="shared" si="507"/>
        <v>0</v>
      </c>
      <c r="Y2360" s="1215">
        <v>297</v>
      </c>
      <c r="Z2360" s="1216"/>
      <c r="AA2360" s="1217"/>
      <c r="AB2360" s="1218"/>
      <c r="AC2360" s="587">
        <f t="shared" si="508"/>
        <v>0</v>
      </c>
      <c r="AE2360" s="1215">
        <v>297</v>
      </c>
      <c r="AF2360" s="1216"/>
      <c r="AG2360" s="1217"/>
      <c r="AH2360" s="1218"/>
      <c r="AI2360" s="587">
        <f t="shared" si="509"/>
        <v>0</v>
      </c>
      <c r="AK2360" s="1215">
        <v>297</v>
      </c>
      <c r="AL2360" s="1216"/>
      <c r="AM2360" s="1217"/>
      <c r="AN2360" s="1218"/>
      <c r="AO2360" s="587">
        <f t="shared" si="510"/>
        <v>0</v>
      </c>
      <c r="AQ2360" s="1215">
        <v>297</v>
      </c>
      <c r="AR2360" s="1216"/>
      <c r="AS2360" s="1217"/>
      <c r="AT2360" s="1218"/>
      <c r="AU2360" s="587">
        <f t="shared" si="511"/>
        <v>0</v>
      </c>
      <c r="AW2360" s="1215">
        <v>297</v>
      </c>
      <c r="AX2360" s="1216"/>
      <c r="AY2360" s="1217"/>
      <c r="AZ2360" s="1218"/>
      <c r="BA2360" s="587">
        <f t="shared" si="512"/>
        <v>0</v>
      </c>
      <c r="BC2360" s="1215">
        <v>297</v>
      </c>
      <c r="BD2360" s="1216"/>
      <c r="BE2360" s="1217"/>
      <c r="BF2360" s="1218"/>
      <c r="BG2360" s="587">
        <f t="shared" si="513"/>
        <v>0</v>
      </c>
      <c r="BI2360" s="1215">
        <v>297</v>
      </c>
      <c r="BJ2360" s="1216"/>
      <c r="BK2360" s="1217"/>
      <c r="BL2360" s="1218"/>
      <c r="BM2360" s="587">
        <f t="shared" si="514"/>
        <v>0</v>
      </c>
      <c r="BO2360" s="1215">
        <v>297</v>
      </c>
      <c r="BP2360" s="1216"/>
      <c r="BQ2360" s="1217"/>
      <c r="BR2360" s="1218"/>
      <c r="BS2360" s="587">
        <f t="shared" si="515"/>
        <v>0</v>
      </c>
    </row>
    <row r="2361" spans="1:71" s="17" customFormat="1" ht="16.75" hidden="1" customHeight="1" outlineLevel="2">
      <c r="A2361" s="1215">
        <v>298</v>
      </c>
      <c r="B2361" s="1216"/>
      <c r="C2361" s="1217"/>
      <c r="D2361" s="1218"/>
      <c r="E2361" s="587">
        <f t="shared" si="504"/>
        <v>0</v>
      </c>
      <c r="G2361" s="1215">
        <v>298</v>
      </c>
      <c r="H2361" s="1216"/>
      <c r="I2361" s="1217"/>
      <c r="J2361" s="1218"/>
      <c r="K2361" s="587">
        <f t="shared" si="505"/>
        <v>0</v>
      </c>
      <c r="M2361" s="1215">
        <v>298</v>
      </c>
      <c r="N2361" s="1216"/>
      <c r="O2361" s="1217"/>
      <c r="P2361" s="1218"/>
      <c r="Q2361" s="587">
        <f t="shared" si="506"/>
        <v>0</v>
      </c>
      <c r="S2361" s="1215">
        <v>298</v>
      </c>
      <c r="T2361" s="1216"/>
      <c r="U2361" s="1217"/>
      <c r="V2361" s="1218"/>
      <c r="W2361" s="587">
        <f t="shared" si="507"/>
        <v>0</v>
      </c>
      <c r="Y2361" s="1215">
        <v>298</v>
      </c>
      <c r="Z2361" s="1216"/>
      <c r="AA2361" s="1217"/>
      <c r="AB2361" s="1218"/>
      <c r="AC2361" s="587">
        <f t="shared" si="508"/>
        <v>0</v>
      </c>
      <c r="AE2361" s="1215">
        <v>298</v>
      </c>
      <c r="AF2361" s="1216"/>
      <c r="AG2361" s="1217"/>
      <c r="AH2361" s="1218"/>
      <c r="AI2361" s="587">
        <f t="shared" si="509"/>
        <v>0</v>
      </c>
      <c r="AK2361" s="1215">
        <v>298</v>
      </c>
      <c r="AL2361" s="1216"/>
      <c r="AM2361" s="1217"/>
      <c r="AN2361" s="1218"/>
      <c r="AO2361" s="587">
        <f t="shared" si="510"/>
        <v>0</v>
      </c>
      <c r="AQ2361" s="1215">
        <v>298</v>
      </c>
      <c r="AR2361" s="1216"/>
      <c r="AS2361" s="1217"/>
      <c r="AT2361" s="1218"/>
      <c r="AU2361" s="587">
        <f t="shared" si="511"/>
        <v>0</v>
      </c>
      <c r="AW2361" s="1215">
        <v>298</v>
      </c>
      <c r="AX2361" s="1216"/>
      <c r="AY2361" s="1217"/>
      <c r="AZ2361" s="1218"/>
      <c r="BA2361" s="587">
        <f t="shared" si="512"/>
        <v>0</v>
      </c>
      <c r="BC2361" s="1215">
        <v>298</v>
      </c>
      <c r="BD2361" s="1216"/>
      <c r="BE2361" s="1217"/>
      <c r="BF2361" s="1218"/>
      <c r="BG2361" s="587">
        <f t="shared" si="513"/>
        <v>0</v>
      </c>
      <c r="BI2361" s="1215">
        <v>298</v>
      </c>
      <c r="BJ2361" s="1216"/>
      <c r="BK2361" s="1217"/>
      <c r="BL2361" s="1218"/>
      <c r="BM2361" s="587">
        <f t="shared" si="514"/>
        <v>0</v>
      </c>
      <c r="BO2361" s="1215">
        <v>298</v>
      </c>
      <c r="BP2361" s="1216"/>
      <c r="BQ2361" s="1217"/>
      <c r="BR2361" s="1218"/>
      <c r="BS2361" s="587">
        <f t="shared" si="515"/>
        <v>0</v>
      </c>
    </row>
    <row r="2362" spans="1:71" s="17" customFormat="1" ht="16.75" hidden="1" customHeight="1" outlineLevel="2">
      <c r="A2362" s="1215">
        <v>299</v>
      </c>
      <c r="B2362" s="1216"/>
      <c r="C2362" s="1217"/>
      <c r="D2362" s="1218"/>
      <c r="E2362" s="587">
        <f>IF(AND(C2362&gt;=D$2057,C2362&lt;=D$2056),1,0)</f>
        <v>0</v>
      </c>
      <c r="G2362" s="1215">
        <v>299</v>
      </c>
      <c r="H2362" s="1216"/>
      <c r="I2362" s="1217"/>
      <c r="J2362" s="1218"/>
      <c r="K2362" s="587">
        <f>IF(AND(I2362&gt;=J$2057,I2362&lt;=J$2056),1,0)</f>
        <v>0</v>
      </c>
      <c r="M2362" s="1215">
        <v>299</v>
      </c>
      <c r="N2362" s="1216"/>
      <c r="O2362" s="1217"/>
      <c r="P2362" s="1218"/>
      <c r="Q2362" s="587">
        <f>IF(AND(O2362&gt;=P$2057,O2362&lt;=P$2056),1,0)</f>
        <v>0</v>
      </c>
      <c r="S2362" s="1215">
        <v>299</v>
      </c>
      <c r="T2362" s="1216"/>
      <c r="U2362" s="1217"/>
      <c r="V2362" s="1218"/>
      <c r="W2362" s="587">
        <f>IF(AND(U2362&gt;=V$2057,U2362&lt;=V$2056),1,0)</f>
        <v>0</v>
      </c>
      <c r="Y2362" s="1215">
        <v>299</v>
      </c>
      <c r="Z2362" s="1216"/>
      <c r="AA2362" s="1217"/>
      <c r="AB2362" s="1218"/>
      <c r="AC2362" s="587">
        <f>IF(AND(AA2362&gt;=AB$2057,AA2362&lt;=AB$2056),1,0)</f>
        <v>0</v>
      </c>
      <c r="AE2362" s="1215">
        <v>299</v>
      </c>
      <c r="AF2362" s="1216"/>
      <c r="AG2362" s="1217"/>
      <c r="AH2362" s="1218"/>
      <c r="AI2362" s="587">
        <f>IF(AND(AG2362&gt;=AH$2057,AG2362&lt;=AH$2056),1,0)</f>
        <v>0</v>
      </c>
      <c r="AK2362" s="1215">
        <v>299</v>
      </c>
      <c r="AL2362" s="1216"/>
      <c r="AM2362" s="1217"/>
      <c r="AN2362" s="1218"/>
      <c r="AO2362" s="587">
        <f>IF(AND(AM2362&gt;=AN$2057,AM2362&lt;=AN$2056),1,0)</f>
        <v>0</v>
      </c>
      <c r="AQ2362" s="1215">
        <v>299</v>
      </c>
      <c r="AR2362" s="1216"/>
      <c r="AS2362" s="1217"/>
      <c r="AT2362" s="1218"/>
      <c r="AU2362" s="587">
        <f>IF(AND(AS2362&gt;=AT$2057,AS2362&lt;=AT$2056),1,0)</f>
        <v>0</v>
      </c>
      <c r="AW2362" s="1215">
        <v>299</v>
      </c>
      <c r="AX2362" s="1216"/>
      <c r="AY2362" s="1217"/>
      <c r="AZ2362" s="1218"/>
      <c r="BA2362" s="587">
        <f>IF(AND(AY2362&gt;=AZ$2057,AY2362&lt;=AZ$2056),1,0)</f>
        <v>0</v>
      </c>
      <c r="BC2362" s="1215">
        <v>299</v>
      </c>
      <c r="BD2362" s="1216"/>
      <c r="BE2362" s="1217"/>
      <c r="BF2362" s="1218"/>
      <c r="BG2362" s="587">
        <f>IF(AND(BE2362&gt;=BF$2057,BE2362&lt;=BF$2056),1,0)</f>
        <v>0</v>
      </c>
      <c r="BI2362" s="1215">
        <v>299</v>
      </c>
      <c r="BJ2362" s="1216"/>
      <c r="BK2362" s="1217"/>
      <c r="BL2362" s="1218"/>
      <c r="BM2362" s="587">
        <f>IF(AND(BK2362&gt;=BL$2057,BK2362&lt;=BL$2056),1,0)</f>
        <v>0</v>
      </c>
      <c r="BO2362" s="1215">
        <v>299</v>
      </c>
      <c r="BP2362" s="1216"/>
      <c r="BQ2362" s="1217"/>
      <c r="BR2362" s="1218"/>
      <c r="BS2362" s="587">
        <f>IF(AND(BQ2362&gt;=BR$2057,BQ2362&lt;=BR$2056),1,0)</f>
        <v>0</v>
      </c>
    </row>
    <row r="2363" spans="1:71" s="17" customFormat="1" ht="16.75" hidden="1" customHeight="1" outlineLevel="2">
      <c r="A2363" s="1215">
        <v>300</v>
      </c>
      <c r="B2363" s="1216"/>
      <c r="C2363" s="1217"/>
      <c r="D2363" s="1218"/>
      <c r="E2363" s="587">
        <f t="shared" ref="E2363:E2426" si="516">IF(AND(C2363&gt;=D$2057,C2363&lt;=D$2056),1,0)</f>
        <v>0</v>
      </c>
      <c r="G2363" s="1215">
        <v>300</v>
      </c>
      <c r="H2363" s="1216"/>
      <c r="I2363" s="1217"/>
      <c r="J2363" s="1218"/>
      <c r="K2363" s="587">
        <f t="shared" ref="K2363:K2426" si="517">IF(AND(I2363&gt;=J$2057,I2363&lt;=J$2056),1,0)</f>
        <v>0</v>
      </c>
      <c r="M2363" s="1215">
        <v>300</v>
      </c>
      <c r="N2363" s="1216"/>
      <c r="O2363" s="1217"/>
      <c r="P2363" s="1218"/>
      <c r="Q2363" s="587">
        <f t="shared" ref="Q2363:Q2426" si="518">IF(AND(O2363&gt;=P$2057,O2363&lt;=P$2056),1,0)</f>
        <v>0</v>
      </c>
      <c r="S2363" s="1215">
        <v>300</v>
      </c>
      <c r="T2363" s="1216"/>
      <c r="U2363" s="1217"/>
      <c r="V2363" s="1218"/>
      <c r="W2363" s="587">
        <f t="shared" ref="W2363:W2426" si="519">IF(AND(U2363&gt;=V$2057,U2363&lt;=V$2056),1,0)</f>
        <v>0</v>
      </c>
      <c r="Y2363" s="1215">
        <v>300</v>
      </c>
      <c r="Z2363" s="1216"/>
      <c r="AA2363" s="1217"/>
      <c r="AB2363" s="1218"/>
      <c r="AC2363" s="587">
        <f t="shared" ref="AC2363:AC2426" si="520">IF(AND(AA2363&gt;=AB$2057,AA2363&lt;=AB$2056),1,0)</f>
        <v>0</v>
      </c>
      <c r="AE2363" s="1215">
        <v>300</v>
      </c>
      <c r="AF2363" s="1216"/>
      <c r="AG2363" s="1217"/>
      <c r="AH2363" s="1218"/>
      <c r="AI2363" s="587">
        <f t="shared" ref="AI2363:AI2426" si="521">IF(AND(AG2363&gt;=AH$2057,AG2363&lt;=AH$2056),1,0)</f>
        <v>0</v>
      </c>
      <c r="AK2363" s="1215">
        <v>300</v>
      </c>
      <c r="AL2363" s="1216"/>
      <c r="AM2363" s="1217"/>
      <c r="AN2363" s="1218"/>
      <c r="AO2363" s="587">
        <f t="shared" ref="AO2363:AO2426" si="522">IF(AND(AM2363&gt;=AN$2057,AM2363&lt;=AN$2056),1,0)</f>
        <v>0</v>
      </c>
      <c r="AQ2363" s="1215">
        <v>300</v>
      </c>
      <c r="AR2363" s="1216"/>
      <c r="AS2363" s="1217"/>
      <c r="AT2363" s="1218"/>
      <c r="AU2363" s="587">
        <f t="shared" ref="AU2363:AU2426" si="523">IF(AND(AS2363&gt;=AT$2057,AS2363&lt;=AT$2056),1,0)</f>
        <v>0</v>
      </c>
      <c r="AW2363" s="1215">
        <v>300</v>
      </c>
      <c r="AX2363" s="1216"/>
      <c r="AY2363" s="1217"/>
      <c r="AZ2363" s="1218"/>
      <c r="BA2363" s="587">
        <f t="shared" ref="BA2363:BA2426" si="524">IF(AND(AY2363&gt;=AZ$2057,AY2363&lt;=AZ$2056),1,0)</f>
        <v>0</v>
      </c>
      <c r="BC2363" s="1215">
        <v>300</v>
      </c>
      <c r="BD2363" s="1216"/>
      <c r="BE2363" s="1217"/>
      <c r="BF2363" s="1218"/>
      <c r="BG2363" s="587">
        <f t="shared" ref="BG2363:BG2426" si="525">IF(AND(BE2363&gt;=BF$2057,BE2363&lt;=BF$2056),1,0)</f>
        <v>0</v>
      </c>
      <c r="BI2363" s="1215">
        <v>300</v>
      </c>
      <c r="BJ2363" s="1216"/>
      <c r="BK2363" s="1217"/>
      <c r="BL2363" s="1218"/>
      <c r="BM2363" s="587">
        <f t="shared" ref="BM2363:BM2426" si="526">IF(AND(BK2363&gt;=BL$2057,BK2363&lt;=BL$2056),1,0)</f>
        <v>0</v>
      </c>
      <c r="BO2363" s="1215">
        <v>300</v>
      </c>
      <c r="BP2363" s="1216"/>
      <c r="BQ2363" s="1217"/>
      <c r="BR2363" s="1218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15">
        <v>301</v>
      </c>
      <c r="B2364" s="1216"/>
      <c r="C2364" s="1217"/>
      <c r="D2364" s="1218"/>
      <c r="E2364" s="587">
        <f t="shared" si="516"/>
        <v>0</v>
      </c>
      <c r="G2364" s="1215">
        <v>301</v>
      </c>
      <c r="H2364" s="1216"/>
      <c r="I2364" s="1217"/>
      <c r="J2364" s="1218"/>
      <c r="K2364" s="587">
        <f t="shared" si="517"/>
        <v>0</v>
      </c>
      <c r="M2364" s="1215">
        <v>301</v>
      </c>
      <c r="N2364" s="1216"/>
      <c r="O2364" s="1217"/>
      <c r="P2364" s="1218"/>
      <c r="Q2364" s="587">
        <f t="shared" si="518"/>
        <v>0</v>
      </c>
      <c r="S2364" s="1215">
        <v>301</v>
      </c>
      <c r="T2364" s="1216"/>
      <c r="U2364" s="1217"/>
      <c r="V2364" s="1218"/>
      <c r="W2364" s="587">
        <f t="shared" si="519"/>
        <v>0</v>
      </c>
      <c r="Y2364" s="1215">
        <v>301</v>
      </c>
      <c r="Z2364" s="1216"/>
      <c r="AA2364" s="1217"/>
      <c r="AB2364" s="1218"/>
      <c r="AC2364" s="587">
        <f t="shared" si="520"/>
        <v>0</v>
      </c>
      <c r="AE2364" s="1215">
        <v>301</v>
      </c>
      <c r="AF2364" s="1216"/>
      <c r="AG2364" s="1217"/>
      <c r="AH2364" s="1218"/>
      <c r="AI2364" s="587">
        <f t="shared" si="521"/>
        <v>0</v>
      </c>
      <c r="AK2364" s="1215">
        <v>301</v>
      </c>
      <c r="AL2364" s="1216"/>
      <c r="AM2364" s="1217"/>
      <c r="AN2364" s="1218"/>
      <c r="AO2364" s="587">
        <f t="shared" si="522"/>
        <v>0</v>
      </c>
      <c r="AQ2364" s="1215">
        <v>301</v>
      </c>
      <c r="AR2364" s="1216"/>
      <c r="AS2364" s="1217"/>
      <c r="AT2364" s="1218"/>
      <c r="AU2364" s="587">
        <f t="shared" si="523"/>
        <v>0</v>
      </c>
      <c r="AW2364" s="1215">
        <v>301</v>
      </c>
      <c r="AX2364" s="1216"/>
      <c r="AY2364" s="1217"/>
      <c r="AZ2364" s="1218"/>
      <c r="BA2364" s="587">
        <f t="shared" si="524"/>
        <v>0</v>
      </c>
      <c r="BC2364" s="1215">
        <v>301</v>
      </c>
      <c r="BD2364" s="1216"/>
      <c r="BE2364" s="1217"/>
      <c r="BF2364" s="1218"/>
      <c r="BG2364" s="587">
        <f t="shared" si="525"/>
        <v>0</v>
      </c>
      <c r="BI2364" s="1215">
        <v>301</v>
      </c>
      <c r="BJ2364" s="1216"/>
      <c r="BK2364" s="1217"/>
      <c r="BL2364" s="1218"/>
      <c r="BM2364" s="587">
        <f t="shared" si="526"/>
        <v>0</v>
      </c>
      <c r="BO2364" s="1215">
        <v>301</v>
      </c>
      <c r="BP2364" s="1216"/>
      <c r="BQ2364" s="1217"/>
      <c r="BR2364" s="1218"/>
      <c r="BS2364" s="587">
        <f t="shared" si="527"/>
        <v>0</v>
      </c>
    </row>
    <row r="2365" spans="1:71" s="17" customFormat="1" ht="16.75" hidden="1" customHeight="1" outlineLevel="2">
      <c r="A2365" s="1215">
        <v>302</v>
      </c>
      <c r="B2365" s="1216"/>
      <c r="C2365" s="1217"/>
      <c r="D2365" s="1218"/>
      <c r="E2365" s="587">
        <f t="shared" si="516"/>
        <v>0</v>
      </c>
      <c r="G2365" s="1215">
        <v>302</v>
      </c>
      <c r="H2365" s="1216"/>
      <c r="I2365" s="1217"/>
      <c r="J2365" s="1218"/>
      <c r="K2365" s="587">
        <f t="shared" si="517"/>
        <v>0</v>
      </c>
      <c r="M2365" s="1215">
        <v>302</v>
      </c>
      <c r="N2365" s="1216"/>
      <c r="O2365" s="1217"/>
      <c r="P2365" s="1218"/>
      <c r="Q2365" s="587">
        <f t="shared" si="518"/>
        <v>0</v>
      </c>
      <c r="S2365" s="1215">
        <v>302</v>
      </c>
      <c r="T2365" s="1216"/>
      <c r="U2365" s="1217"/>
      <c r="V2365" s="1218"/>
      <c r="W2365" s="587">
        <f t="shared" si="519"/>
        <v>0</v>
      </c>
      <c r="Y2365" s="1215">
        <v>302</v>
      </c>
      <c r="Z2365" s="1216"/>
      <c r="AA2365" s="1217"/>
      <c r="AB2365" s="1218"/>
      <c r="AC2365" s="587">
        <f t="shared" si="520"/>
        <v>0</v>
      </c>
      <c r="AE2365" s="1215">
        <v>302</v>
      </c>
      <c r="AF2365" s="1216"/>
      <c r="AG2365" s="1217"/>
      <c r="AH2365" s="1218"/>
      <c r="AI2365" s="587">
        <f t="shared" si="521"/>
        <v>0</v>
      </c>
      <c r="AK2365" s="1215">
        <v>302</v>
      </c>
      <c r="AL2365" s="1216"/>
      <c r="AM2365" s="1217"/>
      <c r="AN2365" s="1218"/>
      <c r="AO2365" s="587">
        <f t="shared" si="522"/>
        <v>0</v>
      </c>
      <c r="AQ2365" s="1215">
        <v>302</v>
      </c>
      <c r="AR2365" s="1216"/>
      <c r="AS2365" s="1217"/>
      <c r="AT2365" s="1218"/>
      <c r="AU2365" s="587">
        <f t="shared" si="523"/>
        <v>0</v>
      </c>
      <c r="AW2365" s="1215">
        <v>302</v>
      </c>
      <c r="AX2365" s="1216"/>
      <c r="AY2365" s="1217"/>
      <c r="AZ2365" s="1218"/>
      <c r="BA2365" s="587">
        <f t="shared" si="524"/>
        <v>0</v>
      </c>
      <c r="BC2365" s="1215">
        <v>302</v>
      </c>
      <c r="BD2365" s="1216"/>
      <c r="BE2365" s="1217"/>
      <c r="BF2365" s="1218"/>
      <c r="BG2365" s="587">
        <f t="shared" si="525"/>
        <v>0</v>
      </c>
      <c r="BI2365" s="1215">
        <v>302</v>
      </c>
      <c r="BJ2365" s="1216"/>
      <c r="BK2365" s="1217"/>
      <c r="BL2365" s="1218"/>
      <c r="BM2365" s="587">
        <f t="shared" si="526"/>
        <v>0</v>
      </c>
      <c r="BO2365" s="1215">
        <v>302</v>
      </c>
      <c r="BP2365" s="1216"/>
      <c r="BQ2365" s="1217"/>
      <c r="BR2365" s="1218"/>
      <c r="BS2365" s="587">
        <f t="shared" si="527"/>
        <v>0</v>
      </c>
    </row>
    <row r="2366" spans="1:71" s="17" customFormat="1" ht="16.75" hidden="1" customHeight="1" outlineLevel="2">
      <c r="A2366" s="1215">
        <v>303</v>
      </c>
      <c r="B2366" s="1216"/>
      <c r="C2366" s="1217"/>
      <c r="D2366" s="1218"/>
      <c r="E2366" s="587">
        <f t="shared" si="516"/>
        <v>0</v>
      </c>
      <c r="G2366" s="1215">
        <v>303</v>
      </c>
      <c r="H2366" s="1216"/>
      <c r="I2366" s="1217"/>
      <c r="J2366" s="1218"/>
      <c r="K2366" s="587">
        <f t="shared" si="517"/>
        <v>0</v>
      </c>
      <c r="M2366" s="1215">
        <v>303</v>
      </c>
      <c r="N2366" s="1216"/>
      <c r="O2366" s="1217"/>
      <c r="P2366" s="1218"/>
      <c r="Q2366" s="587">
        <f t="shared" si="518"/>
        <v>0</v>
      </c>
      <c r="S2366" s="1215">
        <v>303</v>
      </c>
      <c r="T2366" s="1216"/>
      <c r="U2366" s="1217"/>
      <c r="V2366" s="1218"/>
      <c r="W2366" s="587">
        <f t="shared" si="519"/>
        <v>0</v>
      </c>
      <c r="Y2366" s="1215">
        <v>303</v>
      </c>
      <c r="Z2366" s="1216"/>
      <c r="AA2366" s="1217"/>
      <c r="AB2366" s="1218"/>
      <c r="AC2366" s="587">
        <f t="shared" si="520"/>
        <v>0</v>
      </c>
      <c r="AE2366" s="1215">
        <v>303</v>
      </c>
      <c r="AF2366" s="1216"/>
      <c r="AG2366" s="1217"/>
      <c r="AH2366" s="1218"/>
      <c r="AI2366" s="587">
        <f t="shared" si="521"/>
        <v>0</v>
      </c>
      <c r="AK2366" s="1215">
        <v>303</v>
      </c>
      <c r="AL2366" s="1216"/>
      <c r="AM2366" s="1217"/>
      <c r="AN2366" s="1218"/>
      <c r="AO2366" s="587">
        <f t="shared" si="522"/>
        <v>0</v>
      </c>
      <c r="AQ2366" s="1215">
        <v>303</v>
      </c>
      <c r="AR2366" s="1216"/>
      <c r="AS2366" s="1217"/>
      <c r="AT2366" s="1218"/>
      <c r="AU2366" s="587">
        <f t="shared" si="523"/>
        <v>0</v>
      </c>
      <c r="AW2366" s="1215">
        <v>303</v>
      </c>
      <c r="AX2366" s="1216"/>
      <c r="AY2366" s="1217"/>
      <c r="AZ2366" s="1218"/>
      <c r="BA2366" s="587">
        <f t="shared" si="524"/>
        <v>0</v>
      </c>
      <c r="BC2366" s="1215">
        <v>303</v>
      </c>
      <c r="BD2366" s="1216"/>
      <c r="BE2366" s="1217"/>
      <c r="BF2366" s="1218"/>
      <c r="BG2366" s="587">
        <f t="shared" si="525"/>
        <v>0</v>
      </c>
      <c r="BI2366" s="1215">
        <v>303</v>
      </c>
      <c r="BJ2366" s="1216"/>
      <c r="BK2366" s="1217"/>
      <c r="BL2366" s="1218"/>
      <c r="BM2366" s="587">
        <f t="shared" si="526"/>
        <v>0</v>
      </c>
      <c r="BO2366" s="1215">
        <v>303</v>
      </c>
      <c r="BP2366" s="1216"/>
      <c r="BQ2366" s="1217"/>
      <c r="BR2366" s="1218"/>
      <c r="BS2366" s="587">
        <f t="shared" si="527"/>
        <v>0</v>
      </c>
    </row>
    <row r="2367" spans="1:71" s="17" customFormat="1" ht="16.75" hidden="1" customHeight="1" outlineLevel="2">
      <c r="A2367" s="1215">
        <v>304</v>
      </c>
      <c r="B2367" s="1216"/>
      <c r="C2367" s="1217"/>
      <c r="D2367" s="1218"/>
      <c r="E2367" s="587">
        <f t="shared" si="516"/>
        <v>0</v>
      </c>
      <c r="G2367" s="1215">
        <v>304</v>
      </c>
      <c r="H2367" s="1216"/>
      <c r="I2367" s="1217"/>
      <c r="J2367" s="1218"/>
      <c r="K2367" s="587">
        <f t="shared" si="517"/>
        <v>0</v>
      </c>
      <c r="M2367" s="1215">
        <v>304</v>
      </c>
      <c r="N2367" s="1216"/>
      <c r="O2367" s="1217"/>
      <c r="P2367" s="1218"/>
      <c r="Q2367" s="587">
        <f t="shared" si="518"/>
        <v>0</v>
      </c>
      <c r="S2367" s="1215">
        <v>304</v>
      </c>
      <c r="T2367" s="1216"/>
      <c r="U2367" s="1217"/>
      <c r="V2367" s="1218"/>
      <c r="W2367" s="587">
        <f t="shared" si="519"/>
        <v>0</v>
      </c>
      <c r="Y2367" s="1215">
        <v>304</v>
      </c>
      <c r="Z2367" s="1216"/>
      <c r="AA2367" s="1217"/>
      <c r="AB2367" s="1218"/>
      <c r="AC2367" s="587">
        <f t="shared" si="520"/>
        <v>0</v>
      </c>
      <c r="AE2367" s="1215">
        <v>304</v>
      </c>
      <c r="AF2367" s="1216"/>
      <c r="AG2367" s="1217"/>
      <c r="AH2367" s="1218"/>
      <c r="AI2367" s="587">
        <f t="shared" si="521"/>
        <v>0</v>
      </c>
      <c r="AK2367" s="1215">
        <v>304</v>
      </c>
      <c r="AL2367" s="1216"/>
      <c r="AM2367" s="1217"/>
      <c r="AN2367" s="1218"/>
      <c r="AO2367" s="587">
        <f t="shared" si="522"/>
        <v>0</v>
      </c>
      <c r="AQ2367" s="1215">
        <v>304</v>
      </c>
      <c r="AR2367" s="1216"/>
      <c r="AS2367" s="1217"/>
      <c r="AT2367" s="1218"/>
      <c r="AU2367" s="587">
        <f t="shared" si="523"/>
        <v>0</v>
      </c>
      <c r="AW2367" s="1215">
        <v>304</v>
      </c>
      <c r="AX2367" s="1216"/>
      <c r="AY2367" s="1217"/>
      <c r="AZ2367" s="1218"/>
      <c r="BA2367" s="587">
        <f t="shared" si="524"/>
        <v>0</v>
      </c>
      <c r="BC2367" s="1215">
        <v>304</v>
      </c>
      <c r="BD2367" s="1216"/>
      <c r="BE2367" s="1217"/>
      <c r="BF2367" s="1218"/>
      <c r="BG2367" s="587">
        <f t="shared" si="525"/>
        <v>0</v>
      </c>
      <c r="BI2367" s="1215">
        <v>304</v>
      </c>
      <c r="BJ2367" s="1216"/>
      <c r="BK2367" s="1217"/>
      <c r="BL2367" s="1218"/>
      <c r="BM2367" s="587">
        <f t="shared" si="526"/>
        <v>0</v>
      </c>
      <c r="BO2367" s="1215">
        <v>304</v>
      </c>
      <c r="BP2367" s="1216"/>
      <c r="BQ2367" s="1217"/>
      <c r="BR2367" s="1218"/>
      <c r="BS2367" s="587">
        <f t="shared" si="527"/>
        <v>0</v>
      </c>
    </row>
    <row r="2368" spans="1:71" s="17" customFormat="1" ht="16.75" hidden="1" customHeight="1" outlineLevel="2">
      <c r="A2368" s="1215">
        <v>305</v>
      </c>
      <c r="B2368" s="1216"/>
      <c r="C2368" s="1217"/>
      <c r="D2368" s="1218"/>
      <c r="E2368" s="587">
        <f t="shared" si="516"/>
        <v>0</v>
      </c>
      <c r="G2368" s="1215">
        <v>305</v>
      </c>
      <c r="H2368" s="1216"/>
      <c r="I2368" s="1217"/>
      <c r="J2368" s="1218"/>
      <c r="K2368" s="587">
        <f t="shared" si="517"/>
        <v>0</v>
      </c>
      <c r="M2368" s="1215">
        <v>305</v>
      </c>
      <c r="N2368" s="1216"/>
      <c r="O2368" s="1217"/>
      <c r="P2368" s="1218"/>
      <c r="Q2368" s="587">
        <f t="shared" si="518"/>
        <v>0</v>
      </c>
      <c r="S2368" s="1215">
        <v>305</v>
      </c>
      <c r="T2368" s="1216"/>
      <c r="U2368" s="1217"/>
      <c r="V2368" s="1218"/>
      <c r="W2368" s="587">
        <f t="shared" si="519"/>
        <v>0</v>
      </c>
      <c r="Y2368" s="1215">
        <v>305</v>
      </c>
      <c r="Z2368" s="1216"/>
      <c r="AA2368" s="1217"/>
      <c r="AB2368" s="1218"/>
      <c r="AC2368" s="587">
        <f t="shared" si="520"/>
        <v>0</v>
      </c>
      <c r="AE2368" s="1215">
        <v>305</v>
      </c>
      <c r="AF2368" s="1216"/>
      <c r="AG2368" s="1217"/>
      <c r="AH2368" s="1218"/>
      <c r="AI2368" s="587">
        <f t="shared" si="521"/>
        <v>0</v>
      </c>
      <c r="AK2368" s="1215">
        <v>305</v>
      </c>
      <c r="AL2368" s="1216"/>
      <c r="AM2368" s="1217"/>
      <c r="AN2368" s="1218"/>
      <c r="AO2368" s="587">
        <f t="shared" si="522"/>
        <v>0</v>
      </c>
      <c r="AQ2368" s="1215">
        <v>305</v>
      </c>
      <c r="AR2368" s="1216"/>
      <c r="AS2368" s="1217"/>
      <c r="AT2368" s="1218"/>
      <c r="AU2368" s="587">
        <f t="shared" si="523"/>
        <v>0</v>
      </c>
      <c r="AW2368" s="1215">
        <v>305</v>
      </c>
      <c r="AX2368" s="1216"/>
      <c r="AY2368" s="1217"/>
      <c r="AZ2368" s="1218"/>
      <c r="BA2368" s="587">
        <f t="shared" si="524"/>
        <v>0</v>
      </c>
      <c r="BC2368" s="1215">
        <v>305</v>
      </c>
      <c r="BD2368" s="1216"/>
      <c r="BE2368" s="1217"/>
      <c r="BF2368" s="1218"/>
      <c r="BG2368" s="587">
        <f t="shared" si="525"/>
        <v>0</v>
      </c>
      <c r="BI2368" s="1215">
        <v>305</v>
      </c>
      <c r="BJ2368" s="1216"/>
      <c r="BK2368" s="1217"/>
      <c r="BL2368" s="1218"/>
      <c r="BM2368" s="587">
        <f t="shared" si="526"/>
        <v>0</v>
      </c>
      <c r="BO2368" s="1215">
        <v>305</v>
      </c>
      <c r="BP2368" s="1216"/>
      <c r="BQ2368" s="1217"/>
      <c r="BR2368" s="1218"/>
      <c r="BS2368" s="587">
        <f t="shared" si="527"/>
        <v>0</v>
      </c>
    </row>
    <row r="2369" spans="1:71" s="17" customFormat="1" ht="16.75" hidden="1" customHeight="1" outlineLevel="2">
      <c r="A2369" s="1215">
        <v>306</v>
      </c>
      <c r="B2369" s="1216"/>
      <c r="C2369" s="1217"/>
      <c r="D2369" s="1218"/>
      <c r="E2369" s="587">
        <f t="shared" si="516"/>
        <v>0</v>
      </c>
      <c r="G2369" s="1215">
        <v>306</v>
      </c>
      <c r="H2369" s="1216"/>
      <c r="I2369" s="1217"/>
      <c r="J2369" s="1218"/>
      <c r="K2369" s="587">
        <f t="shared" si="517"/>
        <v>0</v>
      </c>
      <c r="M2369" s="1215">
        <v>306</v>
      </c>
      <c r="N2369" s="1216"/>
      <c r="O2369" s="1217"/>
      <c r="P2369" s="1218"/>
      <c r="Q2369" s="587">
        <f t="shared" si="518"/>
        <v>0</v>
      </c>
      <c r="S2369" s="1215">
        <v>306</v>
      </c>
      <c r="T2369" s="1216"/>
      <c r="U2369" s="1217"/>
      <c r="V2369" s="1218"/>
      <c r="W2369" s="587">
        <f t="shared" si="519"/>
        <v>0</v>
      </c>
      <c r="Y2369" s="1215">
        <v>306</v>
      </c>
      <c r="Z2369" s="1216"/>
      <c r="AA2369" s="1217"/>
      <c r="AB2369" s="1218"/>
      <c r="AC2369" s="587">
        <f t="shared" si="520"/>
        <v>0</v>
      </c>
      <c r="AE2369" s="1215">
        <v>306</v>
      </c>
      <c r="AF2369" s="1216"/>
      <c r="AG2369" s="1217"/>
      <c r="AH2369" s="1218"/>
      <c r="AI2369" s="587">
        <f t="shared" si="521"/>
        <v>0</v>
      </c>
      <c r="AK2369" s="1215">
        <v>306</v>
      </c>
      <c r="AL2369" s="1216"/>
      <c r="AM2369" s="1217"/>
      <c r="AN2369" s="1218"/>
      <c r="AO2369" s="587">
        <f t="shared" si="522"/>
        <v>0</v>
      </c>
      <c r="AQ2369" s="1215">
        <v>306</v>
      </c>
      <c r="AR2369" s="1216"/>
      <c r="AS2369" s="1217"/>
      <c r="AT2369" s="1218"/>
      <c r="AU2369" s="587">
        <f t="shared" si="523"/>
        <v>0</v>
      </c>
      <c r="AW2369" s="1215">
        <v>306</v>
      </c>
      <c r="AX2369" s="1216"/>
      <c r="AY2369" s="1217"/>
      <c r="AZ2369" s="1218"/>
      <c r="BA2369" s="587">
        <f t="shared" si="524"/>
        <v>0</v>
      </c>
      <c r="BC2369" s="1215">
        <v>306</v>
      </c>
      <c r="BD2369" s="1216"/>
      <c r="BE2369" s="1217"/>
      <c r="BF2369" s="1218"/>
      <c r="BG2369" s="587">
        <f t="shared" si="525"/>
        <v>0</v>
      </c>
      <c r="BI2369" s="1215">
        <v>306</v>
      </c>
      <c r="BJ2369" s="1216"/>
      <c r="BK2369" s="1217"/>
      <c r="BL2369" s="1218"/>
      <c r="BM2369" s="587">
        <f t="shared" si="526"/>
        <v>0</v>
      </c>
      <c r="BO2369" s="1215">
        <v>306</v>
      </c>
      <c r="BP2369" s="1216"/>
      <c r="BQ2369" s="1217"/>
      <c r="BR2369" s="1218"/>
      <c r="BS2369" s="587">
        <f t="shared" si="527"/>
        <v>0</v>
      </c>
    </row>
    <row r="2370" spans="1:71" s="17" customFormat="1" ht="16.75" hidden="1" customHeight="1" outlineLevel="2">
      <c r="A2370" s="1215">
        <v>307</v>
      </c>
      <c r="B2370" s="1216"/>
      <c r="C2370" s="1217"/>
      <c r="D2370" s="1218"/>
      <c r="E2370" s="587">
        <f t="shared" si="516"/>
        <v>0</v>
      </c>
      <c r="G2370" s="1215">
        <v>307</v>
      </c>
      <c r="H2370" s="1216"/>
      <c r="I2370" s="1217"/>
      <c r="J2370" s="1218"/>
      <c r="K2370" s="587">
        <f t="shared" si="517"/>
        <v>0</v>
      </c>
      <c r="M2370" s="1215">
        <v>307</v>
      </c>
      <c r="N2370" s="1216"/>
      <c r="O2370" s="1217"/>
      <c r="P2370" s="1218"/>
      <c r="Q2370" s="587">
        <f t="shared" si="518"/>
        <v>0</v>
      </c>
      <c r="S2370" s="1215">
        <v>307</v>
      </c>
      <c r="T2370" s="1216"/>
      <c r="U2370" s="1217"/>
      <c r="V2370" s="1218"/>
      <c r="W2370" s="587">
        <f t="shared" si="519"/>
        <v>0</v>
      </c>
      <c r="Y2370" s="1215">
        <v>307</v>
      </c>
      <c r="Z2370" s="1216"/>
      <c r="AA2370" s="1217"/>
      <c r="AB2370" s="1218"/>
      <c r="AC2370" s="587">
        <f t="shared" si="520"/>
        <v>0</v>
      </c>
      <c r="AE2370" s="1215">
        <v>307</v>
      </c>
      <c r="AF2370" s="1216"/>
      <c r="AG2370" s="1217"/>
      <c r="AH2370" s="1218"/>
      <c r="AI2370" s="587">
        <f t="shared" si="521"/>
        <v>0</v>
      </c>
      <c r="AK2370" s="1215">
        <v>307</v>
      </c>
      <c r="AL2370" s="1216"/>
      <c r="AM2370" s="1217"/>
      <c r="AN2370" s="1218"/>
      <c r="AO2370" s="587">
        <f t="shared" si="522"/>
        <v>0</v>
      </c>
      <c r="AQ2370" s="1215">
        <v>307</v>
      </c>
      <c r="AR2370" s="1216"/>
      <c r="AS2370" s="1217"/>
      <c r="AT2370" s="1218"/>
      <c r="AU2370" s="587">
        <f t="shared" si="523"/>
        <v>0</v>
      </c>
      <c r="AW2370" s="1215">
        <v>307</v>
      </c>
      <c r="AX2370" s="1216"/>
      <c r="AY2370" s="1217"/>
      <c r="AZ2370" s="1218"/>
      <c r="BA2370" s="587">
        <f t="shared" si="524"/>
        <v>0</v>
      </c>
      <c r="BC2370" s="1215">
        <v>307</v>
      </c>
      <c r="BD2370" s="1216"/>
      <c r="BE2370" s="1217"/>
      <c r="BF2370" s="1218"/>
      <c r="BG2370" s="587">
        <f t="shared" si="525"/>
        <v>0</v>
      </c>
      <c r="BI2370" s="1215">
        <v>307</v>
      </c>
      <c r="BJ2370" s="1216"/>
      <c r="BK2370" s="1217"/>
      <c r="BL2370" s="1218"/>
      <c r="BM2370" s="587">
        <f t="shared" si="526"/>
        <v>0</v>
      </c>
      <c r="BO2370" s="1215">
        <v>307</v>
      </c>
      <c r="BP2370" s="1216"/>
      <c r="BQ2370" s="1217"/>
      <c r="BR2370" s="1218"/>
      <c r="BS2370" s="587">
        <f t="shared" si="527"/>
        <v>0</v>
      </c>
    </row>
    <row r="2371" spans="1:71" s="17" customFormat="1" ht="16.75" hidden="1" customHeight="1" outlineLevel="2">
      <c r="A2371" s="1215">
        <v>308</v>
      </c>
      <c r="B2371" s="1216"/>
      <c r="C2371" s="1217"/>
      <c r="D2371" s="1218"/>
      <c r="E2371" s="587">
        <f t="shared" si="516"/>
        <v>0</v>
      </c>
      <c r="G2371" s="1215">
        <v>308</v>
      </c>
      <c r="H2371" s="1216"/>
      <c r="I2371" s="1217"/>
      <c r="J2371" s="1218"/>
      <c r="K2371" s="587">
        <f t="shared" si="517"/>
        <v>0</v>
      </c>
      <c r="M2371" s="1215">
        <v>308</v>
      </c>
      <c r="N2371" s="1216"/>
      <c r="O2371" s="1217"/>
      <c r="P2371" s="1218"/>
      <c r="Q2371" s="587">
        <f t="shared" si="518"/>
        <v>0</v>
      </c>
      <c r="S2371" s="1215">
        <v>308</v>
      </c>
      <c r="T2371" s="1216"/>
      <c r="U2371" s="1217"/>
      <c r="V2371" s="1218"/>
      <c r="W2371" s="587">
        <f t="shared" si="519"/>
        <v>0</v>
      </c>
      <c r="Y2371" s="1215">
        <v>308</v>
      </c>
      <c r="Z2371" s="1216"/>
      <c r="AA2371" s="1217"/>
      <c r="AB2371" s="1218"/>
      <c r="AC2371" s="587">
        <f t="shared" si="520"/>
        <v>0</v>
      </c>
      <c r="AE2371" s="1215">
        <v>308</v>
      </c>
      <c r="AF2371" s="1216"/>
      <c r="AG2371" s="1217"/>
      <c r="AH2371" s="1218"/>
      <c r="AI2371" s="587">
        <f t="shared" si="521"/>
        <v>0</v>
      </c>
      <c r="AK2371" s="1215">
        <v>308</v>
      </c>
      <c r="AL2371" s="1216"/>
      <c r="AM2371" s="1217"/>
      <c r="AN2371" s="1218"/>
      <c r="AO2371" s="587">
        <f t="shared" si="522"/>
        <v>0</v>
      </c>
      <c r="AQ2371" s="1215">
        <v>308</v>
      </c>
      <c r="AR2371" s="1216"/>
      <c r="AS2371" s="1217"/>
      <c r="AT2371" s="1218"/>
      <c r="AU2371" s="587">
        <f t="shared" si="523"/>
        <v>0</v>
      </c>
      <c r="AW2371" s="1215">
        <v>308</v>
      </c>
      <c r="AX2371" s="1216"/>
      <c r="AY2371" s="1217"/>
      <c r="AZ2371" s="1218"/>
      <c r="BA2371" s="587">
        <f t="shared" si="524"/>
        <v>0</v>
      </c>
      <c r="BC2371" s="1215">
        <v>308</v>
      </c>
      <c r="BD2371" s="1216"/>
      <c r="BE2371" s="1217"/>
      <c r="BF2371" s="1218"/>
      <c r="BG2371" s="587">
        <f t="shared" si="525"/>
        <v>0</v>
      </c>
      <c r="BI2371" s="1215">
        <v>308</v>
      </c>
      <c r="BJ2371" s="1216"/>
      <c r="BK2371" s="1217"/>
      <c r="BL2371" s="1218"/>
      <c r="BM2371" s="587">
        <f t="shared" si="526"/>
        <v>0</v>
      </c>
      <c r="BO2371" s="1215">
        <v>308</v>
      </c>
      <c r="BP2371" s="1216"/>
      <c r="BQ2371" s="1217"/>
      <c r="BR2371" s="1218"/>
      <c r="BS2371" s="587">
        <f t="shared" si="527"/>
        <v>0</v>
      </c>
    </row>
    <row r="2372" spans="1:71" s="17" customFormat="1" ht="16.75" hidden="1" customHeight="1" outlineLevel="2">
      <c r="A2372" s="1215">
        <v>309</v>
      </c>
      <c r="B2372" s="1216"/>
      <c r="C2372" s="1217"/>
      <c r="D2372" s="1218"/>
      <c r="E2372" s="587">
        <f t="shared" si="516"/>
        <v>0</v>
      </c>
      <c r="G2372" s="1215">
        <v>309</v>
      </c>
      <c r="H2372" s="1216"/>
      <c r="I2372" s="1217"/>
      <c r="J2372" s="1218"/>
      <c r="K2372" s="587">
        <f t="shared" si="517"/>
        <v>0</v>
      </c>
      <c r="M2372" s="1215">
        <v>309</v>
      </c>
      <c r="N2372" s="1216"/>
      <c r="O2372" s="1217"/>
      <c r="P2372" s="1218"/>
      <c r="Q2372" s="587">
        <f t="shared" si="518"/>
        <v>0</v>
      </c>
      <c r="S2372" s="1215">
        <v>309</v>
      </c>
      <c r="T2372" s="1216"/>
      <c r="U2372" s="1217"/>
      <c r="V2372" s="1218"/>
      <c r="W2372" s="587">
        <f t="shared" si="519"/>
        <v>0</v>
      </c>
      <c r="Y2372" s="1215">
        <v>309</v>
      </c>
      <c r="Z2372" s="1216"/>
      <c r="AA2372" s="1217"/>
      <c r="AB2372" s="1218"/>
      <c r="AC2372" s="587">
        <f t="shared" si="520"/>
        <v>0</v>
      </c>
      <c r="AE2372" s="1215">
        <v>309</v>
      </c>
      <c r="AF2372" s="1216"/>
      <c r="AG2372" s="1217"/>
      <c r="AH2372" s="1218"/>
      <c r="AI2372" s="587">
        <f t="shared" si="521"/>
        <v>0</v>
      </c>
      <c r="AK2372" s="1215">
        <v>309</v>
      </c>
      <c r="AL2372" s="1216"/>
      <c r="AM2372" s="1217"/>
      <c r="AN2372" s="1218"/>
      <c r="AO2372" s="587">
        <f t="shared" si="522"/>
        <v>0</v>
      </c>
      <c r="AQ2372" s="1215">
        <v>309</v>
      </c>
      <c r="AR2372" s="1216"/>
      <c r="AS2372" s="1217"/>
      <c r="AT2372" s="1218"/>
      <c r="AU2372" s="587">
        <f t="shared" si="523"/>
        <v>0</v>
      </c>
      <c r="AW2372" s="1215">
        <v>309</v>
      </c>
      <c r="AX2372" s="1216"/>
      <c r="AY2372" s="1217"/>
      <c r="AZ2372" s="1218"/>
      <c r="BA2372" s="587">
        <f t="shared" si="524"/>
        <v>0</v>
      </c>
      <c r="BC2372" s="1215">
        <v>309</v>
      </c>
      <c r="BD2372" s="1216"/>
      <c r="BE2372" s="1217"/>
      <c r="BF2372" s="1218"/>
      <c r="BG2372" s="587">
        <f t="shared" si="525"/>
        <v>0</v>
      </c>
      <c r="BI2372" s="1215">
        <v>309</v>
      </c>
      <c r="BJ2372" s="1216"/>
      <c r="BK2372" s="1217"/>
      <c r="BL2372" s="1218"/>
      <c r="BM2372" s="587">
        <f t="shared" si="526"/>
        <v>0</v>
      </c>
      <c r="BO2372" s="1215">
        <v>309</v>
      </c>
      <c r="BP2372" s="1216"/>
      <c r="BQ2372" s="1217"/>
      <c r="BR2372" s="1218"/>
      <c r="BS2372" s="587">
        <f t="shared" si="527"/>
        <v>0</v>
      </c>
    </row>
    <row r="2373" spans="1:71" s="17" customFormat="1" ht="16.75" hidden="1" customHeight="1" outlineLevel="2">
      <c r="A2373" s="1215">
        <v>310</v>
      </c>
      <c r="B2373" s="1216"/>
      <c r="C2373" s="1217"/>
      <c r="D2373" s="1218"/>
      <c r="E2373" s="587">
        <f t="shared" si="516"/>
        <v>0</v>
      </c>
      <c r="G2373" s="1215">
        <v>310</v>
      </c>
      <c r="H2373" s="1216"/>
      <c r="I2373" s="1217"/>
      <c r="J2373" s="1218"/>
      <c r="K2373" s="587">
        <f t="shared" si="517"/>
        <v>0</v>
      </c>
      <c r="M2373" s="1215">
        <v>310</v>
      </c>
      <c r="N2373" s="1216"/>
      <c r="O2373" s="1217"/>
      <c r="P2373" s="1218"/>
      <c r="Q2373" s="587">
        <f t="shared" si="518"/>
        <v>0</v>
      </c>
      <c r="S2373" s="1215">
        <v>310</v>
      </c>
      <c r="T2373" s="1216"/>
      <c r="U2373" s="1217"/>
      <c r="V2373" s="1218"/>
      <c r="W2373" s="587">
        <f t="shared" si="519"/>
        <v>0</v>
      </c>
      <c r="Y2373" s="1215">
        <v>310</v>
      </c>
      <c r="Z2373" s="1216"/>
      <c r="AA2373" s="1217"/>
      <c r="AB2373" s="1218"/>
      <c r="AC2373" s="587">
        <f t="shared" si="520"/>
        <v>0</v>
      </c>
      <c r="AE2373" s="1215">
        <v>310</v>
      </c>
      <c r="AF2373" s="1216"/>
      <c r="AG2373" s="1217"/>
      <c r="AH2373" s="1218"/>
      <c r="AI2373" s="587">
        <f t="shared" si="521"/>
        <v>0</v>
      </c>
      <c r="AK2373" s="1215">
        <v>310</v>
      </c>
      <c r="AL2373" s="1216"/>
      <c r="AM2373" s="1217"/>
      <c r="AN2373" s="1218"/>
      <c r="AO2373" s="587">
        <f t="shared" si="522"/>
        <v>0</v>
      </c>
      <c r="AQ2373" s="1215">
        <v>310</v>
      </c>
      <c r="AR2373" s="1216"/>
      <c r="AS2373" s="1217"/>
      <c r="AT2373" s="1218"/>
      <c r="AU2373" s="587">
        <f t="shared" si="523"/>
        <v>0</v>
      </c>
      <c r="AW2373" s="1215">
        <v>310</v>
      </c>
      <c r="AX2373" s="1216"/>
      <c r="AY2373" s="1217"/>
      <c r="AZ2373" s="1218"/>
      <c r="BA2373" s="587">
        <f t="shared" si="524"/>
        <v>0</v>
      </c>
      <c r="BC2373" s="1215">
        <v>310</v>
      </c>
      <c r="BD2373" s="1216"/>
      <c r="BE2373" s="1217"/>
      <c r="BF2373" s="1218"/>
      <c r="BG2373" s="587">
        <f t="shared" si="525"/>
        <v>0</v>
      </c>
      <c r="BI2373" s="1215">
        <v>310</v>
      </c>
      <c r="BJ2373" s="1216"/>
      <c r="BK2373" s="1217"/>
      <c r="BL2373" s="1218"/>
      <c r="BM2373" s="587">
        <f t="shared" si="526"/>
        <v>0</v>
      </c>
      <c r="BO2373" s="1215">
        <v>310</v>
      </c>
      <c r="BP2373" s="1216"/>
      <c r="BQ2373" s="1217"/>
      <c r="BR2373" s="1218"/>
      <c r="BS2373" s="587">
        <f t="shared" si="527"/>
        <v>0</v>
      </c>
    </row>
    <row r="2374" spans="1:71" s="17" customFormat="1" ht="16.75" hidden="1" customHeight="1" outlineLevel="2">
      <c r="A2374" s="1215">
        <v>311</v>
      </c>
      <c r="B2374" s="1216"/>
      <c r="C2374" s="1217"/>
      <c r="D2374" s="1218"/>
      <c r="E2374" s="587">
        <f t="shared" si="516"/>
        <v>0</v>
      </c>
      <c r="G2374" s="1215">
        <v>311</v>
      </c>
      <c r="H2374" s="1216"/>
      <c r="I2374" s="1217"/>
      <c r="J2374" s="1218"/>
      <c r="K2374" s="587">
        <f t="shared" si="517"/>
        <v>0</v>
      </c>
      <c r="M2374" s="1215">
        <v>311</v>
      </c>
      <c r="N2374" s="1216"/>
      <c r="O2374" s="1217"/>
      <c r="P2374" s="1218"/>
      <c r="Q2374" s="587">
        <f t="shared" si="518"/>
        <v>0</v>
      </c>
      <c r="S2374" s="1215">
        <v>311</v>
      </c>
      <c r="T2374" s="1216"/>
      <c r="U2374" s="1217"/>
      <c r="V2374" s="1218"/>
      <c r="W2374" s="587">
        <f t="shared" si="519"/>
        <v>0</v>
      </c>
      <c r="Y2374" s="1215">
        <v>311</v>
      </c>
      <c r="Z2374" s="1216"/>
      <c r="AA2374" s="1217"/>
      <c r="AB2374" s="1218"/>
      <c r="AC2374" s="587">
        <f t="shared" si="520"/>
        <v>0</v>
      </c>
      <c r="AE2374" s="1215">
        <v>311</v>
      </c>
      <c r="AF2374" s="1216"/>
      <c r="AG2374" s="1217"/>
      <c r="AH2374" s="1218"/>
      <c r="AI2374" s="587">
        <f t="shared" si="521"/>
        <v>0</v>
      </c>
      <c r="AK2374" s="1215">
        <v>311</v>
      </c>
      <c r="AL2374" s="1216"/>
      <c r="AM2374" s="1217"/>
      <c r="AN2374" s="1218"/>
      <c r="AO2374" s="587">
        <f t="shared" si="522"/>
        <v>0</v>
      </c>
      <c r="AQ2374" s="1215">
        <v>311</v>
      </c>
      <c r="AR2374" s="1216"/>
      <c r="AS2374" s="1217"/>
      <c r="AT2374" s="1218"/>
      <c r="AU2374" s="587">
        <f t="shared" si="523"/>
        <v>0</v>
      </c>
      <c r="AW2374" s="1215">
        <v>311</v>
      </c>
      <c r="AX2374" s="1216"/>
      <c r="AY2374" s="1217"/>
      <c r="AZ2374" s="1218"/>
      <c r="BA2374" s="587">
        <f t="shared" si="524"/>
        <v>0</v>
      </c>
      <c r="BC2374" s="1215">
        <v>311</v>
      </c>
      <c r="BD2374" s="1216"/>
      <c r="BE2374" s="1217"/>
      <c r="BF2374" s="1218"/>
      <c r="BG2374" s="587">
        <f t="shared" si="525"/>
        <v>0</v>
      </c>
      <c r="BI2374" s="1215">
        <v>311</v>
      </c>
      <c r="BJ2374" s="1216"/>
      <c r="BK2374" s="1217"/>
      <c r="BL2374" s="1218"/>
      <c r="BM2374" s="587">
        <f t="shared" si="526"/>
        <v>0</v>
      </c>
      <c r="BO2374" s="1215">
        <v>311</v>
      </c>
      <c r="BP2374" s="1216"/>
      <c r="BQ2374" s="1217"/>
      <c r="BR2374" s="1218"/>
      <c r="BS2374" s="587">
        <f t="shared" si="527"/>
        <v>0</v>
      </c>
    </row>
    <row r="2375" spans="1:71" s="17" customFormat="1" ht="16.75" hidden="1" customHeight="1" outlineLevel="2">
      <c r="A2375" s="1215">
        <v>312</v>
      </c>
      <c r="B2375" s="1216"/>
      <c r="C2375" s="1217"/>
      <c r="D2375" s="1218"/>
      <c r="E2375" s="587">
        <f t="shared" si="516"/>
        <v>0</v>
      </c>
      <c r="G2375" s="1215">
        <v>312</v>
      </c>
      <c r="H2375" s="1216"/>
      <c r="I2375" s="1217"/>
      <c r="J2375" s="1218"/>
      <c r="K2375" s="587">
        <f t="shared" si="517"/>
        <v>0</v>
      </c>
      <c r="M2375" s="1215">
        <v>312</v>
      </c>
      <c r="N2375" s="1216"/>
      <c r="O2375" s="1217"/>
      <c r="P2375" s="1218"/>
      <c r="Q2375" s="587">
        <f t="shared" si="518"/>
        <v>0</v>
      </c>
      <c r="S2375" s="1215">
        <v>312</v>
      </c>
      <c r="T2375" s="1216"/>
      <c r="U2375" s="1217"/>
      <c r="V2375" s="1218"/>
      <c r="W2375" s="587">
        <f t="shared" si="519"/>
        <v>0</v>
      </c>
      <c r="Y2375" s="1215">
        <v>312</v>
      </c>
      <c r="Z2375" s="1216"/>
      <c r="AA2375" s="1217"/>
      <c r="AB2375" s="1218"/>
      <c r="AC2375" s="587">
        <f t="shared" si="520"/>
        <v>0</v>
      </c>
      <c r="AE2375" s="1215">
        <v>312</v>
      </c>
      <c r="AF2375" s="1216"/>
      <c r="AG2375" s="1217"/>
      <c r="AH2375" s="1218"/>
      <c r="AI2375" s="587">
        <f t="shared" si="521"/>
        <v>0</v>
      </c>
      <c r="AK2375" s="1215">
        <v>312</v>
      </c>
      <c r="AL2375" s="1216"/>
      <c r="AM2375" s="1217"/>
      <c r="AN2375" s="1218"/>
      <c r="AO2375" s="587">
        <f t="shared" si="522"/>
        <v>0</v>
      </c>
      <c r="AQ2375" s="1215">
        <v>312</v>
      </c>
      <c r="AR2375" s="1216"/>
      <c r="AS2375" s="1217"/>
      <c r="AT2375" s="1218"/>
      <c r="AU2375" s="587">
        <f t="shared" si="523"/>
        <v>0</v>
      </c>
      <c r="AW2375" s="1215">
        <v>312</v>
      </c>
      <c r="AX2375" s="1216"/>
      <c r="AY2375" s="1217"/>
      <c r="AZ2375" s="1218"/>
      <c r="BA2375" s="587">
        <f t="shared" si="524"/>
        <v>0</v>
      </c>
      <c r="BC2375" s="1215">
        <v>312</v>
      </c>
      <c r="BD2375" s="1216"/>
      <c r="BE2375" s="1217"/>
      <c r="BF2375" s="1218"/>
      <c r="BG2375" s="587">
        <f t="shared" si="525"/>
        <v>0</v>
      </c>
      <c r="BI2375" s="1215">
        <v>312</v>
      </c>
      <c r="BJ2375" s="1216"/>
      <c r="BK2375" s="1217"/>
      <c r="BL2375" s="1218"/>
      <c r="BM2375" s="587">
        <f t="shared" si="526"/>
        <v>0</v>
      </c>
      <c r="BO2375" s="1215">
        <v>312</v>
      </c>
      <c r="BP2375" s="1216"/>
      <c r="BQ2375" s="1217"/>
      <c r="BR2375" s="1218"/>
      <c r="BS2375" s="587">
        <f t="shared" si="527"/>
        <v>0</v>
      </c>
    </row>
    <row r="2376" spans="1:71" s="17" customFormat="1" ht="16.75" hidden="1" customHeight="1" outlineLevel="2">
      <c r="A2376" s="1215">
        <v>313</v>
      </c>
      <c r="B2376" s="1216"/>
      <c r="C2376" s="1217"/>
      <c r="D2376" s="1218"/>
      <c r="E2376" s="587">
        <f t="shared" si="516"/>
        <v>0</v>
      </c>
      <c r="G2376" s="1215">
        <v>313</v>
      </c>
      <c r="H2376" s="1216"/>
      <c r="I2376" s="1217"/>
      <c r="J2376" s="1218"/>
      <c r="K2376" s="587">
        <f t="shared" si="517"/>
        <v>0</v>
      </c>
      <c r="M2376" s="1215">
        <v>313</v>
      </c>
      <c r="N2376" s="1216"/>
      <c r="O2376" s="1217"/>
      <c r="P2376" s="1218"/>
      <c r="Q2376" s="587">
        <f t="shared" si="518"/>
        <v>0</v>
      </c>
      <c r="S2376" s="1215">
        <v>313</v>
      </c>
      <c r="T2376" s="1216"/>
      <c r="U2376" s="1217"/>
      <c r="V2376" s="1218"/>
      <c r="W2376" s="587">
        <f t="shared" si="519"/>
        <v>0</v>
      </c>
      <c r="Y2376" s="1215">
        <v>313</v>
      </c>
      <c r="Z2376" s="1216"/>
      <c r="AA2376" s="1217"/>
      <c r="AB2376" s="1218"/>
      <c r="AC2376" s="587">
        <f t="shared" si="520"/>
        <v>0</v>
      </c>
      <c r="AE2376" s="1215">
        <v>313</v>
      </c>
      <c r="AF2376" s="1216"/>
      <c r="AG2376" s="1217"/>
      <c r="AH2376" s="1218"/>
      <c r="AI2376" s="587">
        <f t="shared" si="521"/>
        <v>0</v>
      </c>
      <c r="AK2376" s="1215">
        <v>313</v>
      </c>
      <c r="AL2376" s="1216"/>
      <c r="AM2376" s="1217"/>
      <c r="AN2376" s="1218"/>
      <c r="AO2376" s="587">
        <f t="shared" si="522"/>
        <v>0</v>
      </c>
      <c r="AQ2376" s="1215">
        <v>313</v>
      </c>
      <c r="AR2376" s="1216"/>
      <c r="AS2376" s="1217"/>
      <c r="AT2376" s="1218"/>
      <c r="AU2376" s="587">
        <f t="shared" si="523"/>
        <v>0</v>
      </c>
      <c r="AW2376" s="1215">
        <v>313</v>
      </c>
      <c r="AX2376" s="1216"/>
      <c r="AY2376" s="1217"/>
      <c r="AZ2376" s="1218"/>
      <c r="BA2376" s="587">
        <f t="shared" si="524"/>
        <v>0</v>
      </c>
      <c r="BC2376" s="1215">
        <v>313</v>
      </c>
      <c r="BD2376" s="1216"/>
      <c r="BE2376" s="1217"/>
      <c r="BF2376" s="1218"/>
      <c r="BG2376" s="587">
        <f t="shared" si="525"/>
        <v>0</v>
      </c>
      <c r="BI2376" s="1215">
        <v>313</v>
      </c>
      <c r="BJ2376" s="1216"/>
      <c r="BK2376" s="1217"/>
      <c r="BL2376" s="1218"/>
      <c r="BM2376" s="587">
        <f t="shared" si="526"/>
        <v>0</v>
      </c>
      <c r="BO2376" s="1215">
        <v>313</v>
      </c>
      <c r="BP2376" s="1216"/>
      <c r="BQ2376" s="1217"/>
      <c r="BR2376" s="1218"/>
      <c r="BS2376" s="587">
        <f t="shared" si="527"/>
        <v>0</v>
      </c>
    </row>
    <row r="2377" spans="1:71" s="17" customFormat="1" ht="16.75" hidden="1" customHeight="1" outlineLevel="2">
      <c r="A2377" s="1215">
        <v>314</v>
      </c>
      <c r="B2377" s="1216"/>
      <c r="C2377" s="1217"/>
      <c r="D2377" s="1218"/>
      <c r="E2377" s="587">
        <f t="shared" si="516"/>
        <v>0</v>
      </c>
      <c r="G2377" s="1215">
        <v>314</v>
      </c>
      <c r="H2377" s="1216"/>
      <c r="I2377" s="1217"/>
      <c r="J2377" s="1218"/>
      <c r="K2377" s="587">
        <f t="shared" si="517"/>
        <v>0</v>
      </c>
      <c r="M2377" s="1215">
        <v>314</v>
      </c>
      <c r="N2377" s="1216"/>
      <c r="O2377" s="1217"/>
      <c r="P2377" s="1218"/>
      <c r="Q2377" s="587">
        <f t="shared" si="518"/>
        <v>0</v>
      </c>
      <c r="S2377" s="1215">
        <v>314</v>
      </c>
      <c r="T2377" s="1216"/>
      <c r="U2377" s="1217"/>
      <c r="V2377" s="1218"/>
      <c r="W2377" s="587">
        <f t="shared" si="519"/>
        <v>0</v>
      </c>
      <c r="Y2377" s="1215">
        <v>314</v>
      </c>
      <c r="Z2377" s="1216"/>
      <c r="AA2377" s="1217"/>
      <c r="AB2377" s="1218"/>
      <c r="AC2377" s="587">
        <f t="shared" si="520"/>
        <v>0</v>
      </c>
      <c r="AE2377" s="1215">
        <v>314</v>
      </c>
      <c r="AF2377" s="1216"/>
      <c r="AG2377" s="1217"/>
      <c r="AH2377" s="1218"/>
      <c r="AI2377" s="587">
        <f t="shared" si="521"/>
        <v>0</v>
      </c>
      <c r="AK2377" s="1215">
        <v>314</v>
      </c>
      <c r="AL2377" s="1216"/>
      <c r="AM2377" s="1217"/>
      <c r="AN2377" s="1218"/>
      <c r="AO2377" s="587">
        <f t="shared" si="522"/>
        <v>0</v>
      </c>
      <c r="AQ2377" s="1215">
        <v>314</v>
      </c>
      <c r="AR2377" s="1216"/>
      <c r="AS2377" s="1217"/>
      <c r="AT2377" s="1218"/>
      <c r="AU2377" s="587">
        <f t="shared" si="523"/>
        <v>0</v>
      </c>
      <c r="AW2377" s="1215">
        <v>314</v>
      </c>
      <c r="AX2377" s="1216"/>
      <c r="AY2377" s="1217"/>
      <c r="AZ2377" s="1218"/>
      <c r="BA2377" s="587">
        <f t="shared" si="524"/>
        <v>0</v>
      </c>
      <c r="BC2377" s="1215">
        <v>314</v>
      </c>
      <c r="BD2377" s="1216"/>
      <c r="BE2377" s="1217"/>
      <c r="BF2377" s="1218"/>
      <c r="BG2377" s="587">
        <f t="shared" si="525"/>
        <v>0</v>
      </c>
      <c r="BI2377" s="1215">
        <v>314</v>
      </c>
      <c r="BJ2377" s="1216"/>
      <c r="BK2377" s="1217"/>
      <c r="BL2377" s="1218"/>
      <c r="BM2377" s="587">
        <f t="shared" si="526"/>
        <v>0</v>
      </c>
      <c r="BO2377" s="1215">
        <v>314</v>
      </c>
      <c r="BP2377" s="1216"/>
      <c r="BQ2377" s="1217"/>
      <c r="BR2377" s="1218"/>
      <c r="BS2377" s="587">
        <f t="shared" si="527"/>
        <v>0</v>
      </c>
    </row>
    <row r="2378" spans="1:71" s="17" customFormat="1" ht="16.75" hidden="1" customHeight="1" outlineLevel="2">
      <c r="A2378" s="1215">
        <v>315</v>
      </c>
      <c r="B2378" s="1216"/>
      <c r="C2378" s="1217"/>
      <c r="D2378" s="1218"/>
      <c r="E2378" s="587">
        <f t="shared" si="516"/>
        <v>0</v>
      </c>
      <c r="G2378" s="1215">
        <v>315</v>
      </c>
      <c r="H2378" s="1216"/>
      <c r="I2378" s="1217"/>
      <c r="J2378" s="1218"/>
      <c r="K2378" s="587">
        <f t="shared" si="517"/>
        <v>0</v>
      </c>
      <c r="M2378" s="1215">
        <v>315</v>
      </c>
      <c r="N2378" s="1216"/>
      <c r="O2378" s="1217"/>
      <c r="P2378" s="1218"/>
      <c r="Q2378" s="587">
        <f t="shared" si="518"/>
        <v>0</v>
      </c>
      <c r="S2378" s="1215">
        <v>315</v>
      </c>
      <c r="T2378" s="1216"/>
      <c r="U2378" s="1217"/>
      <c r="V2378" s="1218"/>
      <c r="W2378" s="587">
        <f t="shared" si="519"/>
        <v>0</v>
      </c>
      <c r="Y2378" s="1215">
        <v>315</v>
      </c>
      <c r="Z2378" s="1216"/>
      <c r="AA2378" s="1217"/>
      <c r="AB2378" s="1218"/>
      <c r="AC2378" s="587">
        <f t="shared" si="520"/>
        <v>0</v>
      </c>
      <c r="AE2378" s="1215">
        <v>315</v>
      </c>
      <c r="AF2378" s="1216"/>
      <c r="AG2378" s="1217"/>
      <c r="AH2378" s="1218"/>
      <c r="AI2378" s="587">
        <f t="shared" si="521"/>
        <v>0</v>
      </c>
      <c r="AK2378" s="1215">
        <v>315</v>
      </c>
      <c r="AL2378" s="1216"/>
      <c r="AM2378" s="1217"/>
      <c r="AN2378" s="1218"/>
      <c r="AO2378" s="587">
        <f t="shared" si="522"/>
        <v>0</v>
      </c>
      <c r="AQ2378" s="1215">
        <v>315</v>
      </c>
      <c r="AR2378" s="1216"/>
      <c r="AS2378" s="1217"/>
      <c r="AT2378" s="1218"/>
      <c r="AU2378" s="587">
        <f t="shared" si="523"/>
        <v>0</v>
      </c>
      <c r="AW2378" s="1215">
        <v>315</v>
      </c>
      <c r="AX2378" s="1216"/>
      <c r="AY2378" s="1217"/>
      <c r="AZ2378" s="1218"/>
      <c r="BA2378" s="587">
        <f t="shared" si="524"/>
        <v>0</v>
      </c>
      <c r="BC2378" s="1215">
        <v>315</v>
      </c>
      <c r="BD2378" s="1216"/>
      <c r="BE2378" s="1217"/>
      <c r="BF2378" s="1218"/>
      <c r="BG2378" s="587">
        <f t="shared" si="525"/>
        <v>0</v>
      </c>
      <c r="BI2378" s="1215">
        <v>315</v>
      </c>
      <c r="BJ2378" s="1216"/>
      <c r="BK2378" s="1217"/>
      <c r="BL2378" s="1218"/>
      <c r="BM2378" s="587">
        <f t="shared" si="526"/>
        <v>0</v>
      </c>
      <c r="BO2378" s="1215">
        <v>315</v>
      </c>
      <c r="BP2378" s="1216"/>
      <c r="BQ2378" s="1217"/>
      <c r="BR2378" s="1218"/>
      <c r="BS2378" s="587">
        <f t="shared" si="527"/>
        <v>0</v>
      </c>
    </row>
    <row r="2379" spans="1:71" s="17" customFormat="1" ht="16.75" hidden="1" customHeight="1" outlineLevel="2">
      <c r="A2379" s="1215">
        <v>316</v>
      </c>
      <c r="B2379" s="1216"/>
      <c r="C2379" s="1217"/>
      <c r="D2379" s="1218"/>
      <c r="E2379" s="587">
        <f t="shared" si="516"/>
        <v>0</v>
      </c>
      <c r="G2379" s="1215">
        <v>316</v>
      </c>
      <c r="H2379" s="1216"/>
      <c r="I2379" s="1217"/>
      <c r="J2379" s="1218"/>
      <c r="K2379" s="587">
        <f t="shared" si="517"/>
        <v>0</v>
      </c>
      <c r="M2379" s="1215">
        <v>316</v>
      </c>
      <c r="N2379" s="1216"/>
      <c r="O2379" s="1217"/>
      <c r="P2379" s="1218"/>
      <c r="Q2379" s="587">
        <f t="shared" si="518"/>
        <v>0</v>
      </c>
      <c r="S2379" s="1215">
        <v>316</v>
      </c>
      <c r="T2379" s="1216"/>
      <c r="U2379" s="1217"/>
      <c r="V2379" s="1218"/>
      <c r="W2379" s="587">
        <f t="shared" si="519"/>
        <v>0</v>
      </c>
      <c r="Y2379" s="1215">
        <v>316</v>
      </c>
      <c r="Z2379" s="1216"/>
      <c r="AA2379" s="1217"/>
      <c r="AB2379" s="1218"/>
      <c r="AC2379" s="587">
        <f t="shared" si="520"/>
        <v>0</v>
      </c>
      <c r="AE2379" s="1215">
        <v>316</v>
      </c>
      <c r="AF2379" s="1216"/>
      <c r="AG2379" s="1217"/>
      <c r="AH2379" s="1218"/>
      <c r="AI2379" s="587">
        <f t="shared" si="521"/>
        <v>0</v>
      </c>
      <c r="AK2379" s="1215">
        <v>316</v>
      </c>
      <c r="AL2379" s="1216"/>
      <c r="AM2379" s="1217"/>
      <c r="AN2379" s="1218"/>
      <c r="AO2379" s="587">
        <f t="shared" si="522"/>
        <v>0</v>
      </c>
      <c r="AQ2379" s="1215">
        <v>316</v>
      </c>
      <c r="AR2379" s="1216"/>
      <c r="AS2379" s="1217"/>
      <c r="AT2379" s="1218"/>
      <c r="AU2379" s="587">
        <f t="shared" si="523"/>
        <v>0</v>
      </c>
      <c r="AW2379" s="1215">
        <v>316</v>
      </c>
      <c r="AX2379" s="1216"/>
      <c r="AY2379" s="1217"/>
      <c r="AZ2379" s="1218"/>
      <c r="BA2379" s="587">
        <f t="shared" si="524"/>
        <v>0</v>
      </c>
      <c r="BC2379" s="1215">
        <v>316</v>
      </c>
      <c r="BD2379" s="1216"/>
      <c r="BE2379" s="1217"/>
      <c r="BF2379" s="1218"/>
      <c r="BG2379" s="587">
        <f t="shared" si="525"/>
        <v>0</v>
      </c>
      <c r="BI2379" s="1215">
        <v>316</v>
      </c>
      <c r="BJ2379" s="1216"/>
      <c r="BK2379" s="1217"/>
      <c r="BL2379" s="1218"/>
      <c r="BM2379" s="587">
        <f t="shared" si="526"/>
        <v>0</v>
      </c>
      <c r="BO2379" s="1215">
        <v>316</v>
      </c>
      <c r="BP2379" s="1216"/>
      <c r="BQ2379" s="1217"/>
      <c r="BR2379" s="1218"/>
      <c r="BS2379" s="587">
        <f t="shared" si="527"/>
        <v>0</v>
      </c>
    </row>
    <row r="2380" spans="1:71" s="17" customFormat="1" ht="16.75" hidden="1" customHeight="1" outlineLevel="2">
      <c r="A2380" s="1215">
        <v>317</v>
      </c>
      <c r="B2380" s="1216"/>
      <c r="C2380" s="1217"/>
      <c r="D2380" s="1218"/>
      <c r="E2380" s="587">
        <f t="shared" si="516"/>
        <v>0</v>
      </c>
      <c r="G2380" s="1215">
        <v>317</v>
      </c>
      <c r="H2380" s="1216"/>
      <c r="I2380" s="1217"/>
      <c r="J2380" s="1218"/>
      <c r="K2380" s="587">
        <f t="shared" si="517"/>
        <v>0</v>
      </c>
      <c r="M2380" s="1215">
        <v>317</v>
      </c>
      <c r="N2380" s="1216"/>
      <c r="O2380" s="1217"/>
      <c r="P2380" s="1218"/>
      <c r="Q2380" s="587">
        <f t="shared" si="518"/>
        <v>0</v>
      </c>
      <c r="S2380" s="1215">
        <v>317</v>
      </c>
      <c r="T2380" s="1216"/>
      <c r="U2380" s="1217"/>
      <c r="V2380" s="1218"/>
      <c r="W2380" s="587">
        <f t="shared" si="519"/>
        <v>0</v>
      </c>
      <c r="Y2380" s="1215">
        <v>317</v>
      </c>
      <c r="Z2380" s="1216"/>
      <c r="AA2380" s="1217"/>
      <c r="AB2380" s="1218"/>
      <c r="AC2380" s="587">
        <f t="shared" si="520"/>
        <v>0</v>
      </c>
      <c r="AE2380" s="1215">
        <v>317</v>
      </c>
      <c r="AF2380" s="1216"/>
      <c r="AG2380" s="1217"/>
      <c r="AH2380" s="1218"/>
      <c r="AI2380" s="587">
        <f t="shared" si="521"/>
        <v>0</v>
      </c>
      <c r="AK2380" s="1215">
        <v>317</v>
      </c>
      <c r="AL2380" s="1216"/>
      <c r="AM2380" s="1217"/>
      <c r="AN2380" s="1218"/>
      <c r="AO2380" s="587">
        <f t="shared" si="522"/>
        <v>0</v>
      </c>
      <c r="AQ2380" s="1215">
        <v>317</v>
      </c>
      <c r="AR2380" s="1216"/>
      <c r="AS2380" s="1217"/>
      <c r="AT2380" s="1218"/>
      <c r="AU2380" s="587">
        <f t="shared" si="523"/>
        <v>0</v>
      </c>
      <c r="AW2380" s="1215">
        <v>317</v>
      </c>
      <c r="AX2380" s="1216"/>
      <c r="AY2380" s="1217"/>
      <c r="AZ2380" s="1218"/>
      <c r="BA2380" s="587">
        <f t="shared" si="524"/>
        <v>0</v>
      </c>
      <c r="BC2380" s="1215">
        <v>317</v>
      </c>
      <c r="BD2380" s="1216"/>
      <c r="BE2380" s="1217"/>
      <c r="BF2380" s="1218"/>
      <c r="BG2380" s="587">
        <f t="shared" si="525"/>
        <v>0</v>
      </c>
      <c r="BI2380" s="1215">
        <v>317</v>
      </c>
      <c r="BJ2380" s="1216"/>
      <c r="BK2380" s="1217"/>
      <c r="BL2380" s="1218"/>
      <c r="BM2380" s="587">
        <f t="shared" si="526"/>
        <v>0</v>
      </c>
      <c r="BO2380" s="1215">
        <v>317</v>
      </c>
      <c r="BP2380" s="1216"/>
      <c r="BQ2380" s="1217"/>
      <c r="BR2380" s="1218"/>
      <c r="BS2380" s="587">
        <f t="shared" si="527"/>
        <v>0</v>
      </c>
    </row>
    <row r="2381" spans="1:71" s="17" customFormat="1" ht="16.75" hidden="1" customHeight="1" outlineLevel="2">
      <c r="A2381" s="1215">
        <v>318</v>
      </c>
      <c r="B2381" s="1216"/>
      <c r="C2381" s="1217"/>
      <c r="D2381" s="1218"/>
      <c r="E2381" s="587">
        <f t="shared" si="516"/>
        <v>0</v>
      </c>
      <c r="G2381" s="1215">
        <v>318</v>
      </c>
      <c r="H2381" s="1216"/>
      <c r="I2381" s="1217"/>
      <c r="J2381" s="1218"/>
      <c r="K2381" s="587">
        <f t="shared" si="517"/>
        <v>0</v>
      </c>
      <c r="M2381" s="1215">
        <v>318</v>
      </c>
      <c r="N2381" s="1216"/>
      <c r="O2381" s="1217"/>
      <c r="P2381" s="1218"/>
      <c r="Q2381" s="587">
        <f t="shared" si="518"/>
        <v>0</v>
      </c>
      <c r="S2381" s="1215">
        <v>318</v>
      </c>
      <c r="T2381" s="1216"/>
      <c r="U2381" s="1217"/>
      <c r="V2381" s="1218"/>
      <c r="W2381" s="587">
        <f t="shared" si="519"/>
        <v>0</v>
      </c>
      <c r="Y2381" s="1215">
        <v>318</v>
      </c>
      <c r="Z2381" s="1216"/>
      <c r="AA2381" s="1217"/>
      <c r="AB2381" s="1218"/>
      <c r="AC2381" s="587">
        <f t="shared" si="520"/>
        <v>0</v>
      </c>
      <c r="AE2381" s="1215">
        <v>318</v>
      </c>
      <c r="AF2381" s="1216"/>
      <c r="AG2381" s="1217"/>
      <c r="AH2381" s="1218"/>
      <c r="AI2381" s="587">
        <f t="shared" si="521"/>
        <v>0</v>
      </c>
      <c r="AK2381" s="1215">
        <v>318</v>
      </c>
      <c r="AL2381" s="1216"/>
      <c r="AM2381" s="1217"/>
      <c r="AN2381" s="1218"/>
      <c r="AO2381" s="587">
        <f t="shared" si="522"/>
        <v>0</v>
      </c>
      <c r="AQ2381" s="1215">
        <v>318</v>
      </c>
      <c r="AR2381" s="1216"/>
      <c r="AS2381" s="1217"/>
      <c r="AT2381" s="1218"/>
      <c r="AU2381" s="587">
        <f t="shared" si="523"/>
        <v>0</v>
      </c>
      <c r="AW2381" s="1215">
        <v>318</v>
      </c>
      <c r="AX2381" s="1216"/>
      <c r="AY2381" s="1217"/>
      <c r="AZ2381" s="1218"/>
      <c r="BA2381" s="587">
        <f t="shared" si="524"/>
        <v>0</v>
      </c>
      <c r="BC2381" s="1215">
        <v>318</v>
      </c>
      <c r="BD2381" s="1216"/>
      <c r="BE2381" s="1217"/>
      <c r="BF2381" s="1218"/>
      <c r="BG2381" s="587">
        <f t="shared" si="525"/>
        <v>0</v>
      </c>
      <c r="BI2381" s="1215">
        <v>318</v>
      </c>
      <c r="BJ2381" s="1216"/>
      <c r="BK2381" s="1217"/>
      <c r="BL2381" s="1218"/>
      <c r="BM2381" s="587">
        <f t="shared" si="526"/>
        <v>0</v>
      </c>
      <c r="BO2381" s="1215">
        <v>318</v>
      </c>
      <c r="BP2381" s="1216"/>
      <c r="BQ2381" s="1217"/>
      <c r="BR2381" s="1218"/>
      <c r="BS2381" s="587">
        <f t="shared" si="527"/>
        <v>0</v>
      </c>
    </row>
    <row r="2382" spans="1:71" s="17" customFormat="1" ht="16.75" hidden="1" customHeight="1" outlineLevel="2">
      <c r="A2382" s="1215">
        <v>319</v>
      </c>
      <c r="B2382" s="1216"/>
      <c r="C2382" s="1217"/>
      <c r="D2382" s="1218"/>
      <c r="E2382" s="587">
        <f t="shared" si="516"/>
        <v>0</v>
      </c>
      <c r="G2382" s="1215">
        <v>319</v>
      </c>
      <c r="H2382" s="1216"/>
      <c r="I2382" s="1217"/>
      <c r="J2382" s="1218"/>
      <c r="K2382" s="587">
        <f t="shared" si="517"/>
        <v>0</v>
      </c>
      <c r="M2382" s="1215">
        <v>319</v>
      </c>
      <c r="N2382" s="1216"/>
      <c r="O2382" s="1217"/>
      <c r="P2382" s="1218"/>
      <c r="Q2382" s="587">
        <f t="shared" si="518"/>
        <v>0</v>
      </c>
      <c r="S2382" s="1215">
        <v>319</v>
      </c>
      <c r="T2382" s="1216"/>
      <c r="U2382" s="1217"/>
      <c r="V2382" s="1218"/>
      <c r="W2382" s="587">
        <f t="shared" si="519"/>
        <v>0</v>
      </c>
      <c r="Y2382" s="1215">
        <v>319</v>
      </c>
      <c r="Z2382" s="1216"/>
      <c r="AA2382" s="1217"/>
      <c r="AB2382" s="1218"/>
      <c r="AC2382" s="587">
        <f t="shared" si="520"/>
        <v>0</v>
      </c>
      <c r="AE2382" s="1215">
        <v>319</v>
      </c>
      <c r="AF2382" s="1216"/>
      <c r="AG2382" s="1217"/>
      <c r="AH2382" s="1218"/>
      <c r="AI2382" s="587">
        <f t="shared" si="521"/>
        <v>0</v>
      </c>
      <c r="AK2382" s="1215">
        <v>319</v>
      </c>
      <c r="AL2382" s="1216"/>
      <c r="AM2382" s="1217"/>
      <c r="AN2382" s="1218"/>
      <c r="AO2382" s="587">
        <f t="shared" si="522"/>
        <v>0</v>
      </c>
      <c r="AQ2382" s="1215">
        <v>319</v>
      </c>
      <c r="AR2382" s="1216"/>
      <c r="AS2382" s="1217"/>
      <c r="AT2382" s="1218"/>
      <c r="AU2382" s="587">
        <f t="shared" si="523"/>
        <v>0</v>
      </c>
      <c r="AW2382" s="1215">
        <v>319</v>
      </c>
      <c r="AX2382" s="1216"/>
      <c r="AY2382" s="1217"/>
      <c r="AZ2382" s="1218"/>
      <c r="BA2382" s="587">
        <f t="shared" si="524"/>
        <v>0</v>
      </c>
      <c r="BC2382" s="1215">
        <v>319</v>
      </c>
      <c r="BD2382" s="1216"/>
      <c r="BE2382" s="1217"/>
      <c r="BF2382" s="1218"/>
      <c r="BG2382" s="587">
        <f t="shared" si="525"/>
        <v>0</v>
      </c>
      <c r="BI2382" s="1215">
        <v>319</v>
      </c>
      <c r="BJ2382" s="1216"/>
      <c r="BK2382" s="1217"/>
      <c r="BL2382" s="1218"/>
      <c r="BM2382" s="587">
        <f t="shared" si="526"/>
        <v>0</v>
      </c>
      <c r="BO2382" s="1215">
        <v>319</v>
      </c>
      <c r="BP2382" s="1216"/>
      <c r="BQ2382" s="1217"/>
      <c r="BR2382" s="1218"/>
      <c r="BS2382" s="587">
        <f t="shared" si="527"/>
        <v>0</v>
      </c>
    </row>
    <row r="2383" spans="1:71" s="17" customFormat="1" ht="16.75" hidden="1" customHeight="1" outlineLevel="2">
      <c r="A2383" s="1215">
        <v>320</v>
      </c>
      <c r="B2383" s="1216"/>
      <c r="C2383" s="1217"/>
      <c r="D2383" s="1218"/>
      <c r="E2383" s="587">
        <f t="shared" si="516"/>
        <v>0</v>
      </c>
      <c r="G2383" s="1215">
        <v>320</v>
      </c>
      <c r="H2383" s="1216"/>
      <c r="I2383" s="1217"/>
      <c r="J2383" s="1218"/>
      <c r="K2383" s="587">
        <f t="shared" si="517"/>
        <v>0</v>
      </c>
      <c r="M2383" s="1215">
        <v>320</v>
      </c>
      <c r="N2383" s="1216"/>
      <c r="O2383" s="1217"/>
      <c r="P2383" s="1218"/>
      <c r="Q2383" s="587">
        <f t="shared" si="518"/>
        <v>0</v>
      </c>
      <c r="S2383" s="1215">
        <v>320</v>
      </c>
      <c r="T2383" s="1216"/>
      <c r="U2383" s="1217"/>
      <c r="V2383" s="1218"/>
      <c r="W2383" s="587">
        <f t="shared" si="519"/>
        <v>0</v>
      </c>
      <c r="Y2383" s="1215">
        <v>320</v>
      </c>
      <c r="Z2383" s="1216"/>
      <c r="AA2383" s="1217"/>
      <c r="AB2383" s="1218"/>
      <c r="AC2383" s="587">
        <f t="shared" si="520"/>
        <v>0</v>
      </c>
      <c r="AE2383" s="1215">
        <v>320</v>
      </c>
      <c r="AF2383" s="1216"/>
      <c r="AG2383" s="1217"/>
      <c r="AH2383" s="1218"/>
      <c r="AI2383" s="587">
        <f t="shared" si="521"/>
        <v>0</v>
      </c>
      <c r="AK2383" s="1215">
        <v>320</v>
      </c>
      <c r="AL2383" s="1216"/>
      <c r="AM2383" s="1217"/>
      <c r="AN2383" s="1218"/>
      <c r="AO2383" s="587">
        <f t="shared" si="522"/>
        <v>0</v>
      </c>
      <c r="AQ2383" s="1215">
        <v>320</v>
      </c>
      <c r="AR2383" s="1216"/>
      <c r="AS2383" s="1217"/>
      <c r="AT2383" s="1218"/>
      <c r="AU2383" s="587">
        <f t="shared" si="523"/>
        <v>0</v>
      </c>
      <c r="AW2383" s="1215">
        <v>320</v>
      </c>
      <c r="AX2383" s="1216"/>
      <c r="AY2383" s="1217"/>
      <c r="AZ2383" s="1218"/>
      <c r="BA2383" s="587">
        <f t="shared" si="524"/>
        <v>0</v>
      </c>
      <c r="BC2383" s="1215">
        <v>320</v>
      </c>
      <c r="BD2383" s="1216"/>
      <c r="BE2383" s="1217"/>
      <c r="BF2383" s="1218"/>
      <c r="BG2383" s="587">
        <f t="shared" si="525"/>
        <v>0</v>
      </c>
      <c r="BI2383" s="1215">
        <v>320</v>
      </c>
      <c r="BJ2383" s="1216"/>
      <c r="BK2383" s="1217"/>
      <c r="BL2383" s="1218"/>
      <c r="BM2383" s="587">
        <f t="shared" si="526"/>
        <v>0</v>
      </c>
      <c r="BO2383" s="1215">
        <v>320</v>
      </c>
      <c r="BP2383" s="1216"/>
      <c r="BQ2383" s="1217"/>
      <c r="BR2383" s="1218"/>
      <c r="BS2383" s="587">
        <f t="shared" si="527"/>
        <v>0</v>
      </c>
    </row>
    <row r="2384" spans="1:71" s="17" customFormat="1" ht="16.75" hidden="1" customHeight="1" outlineLevel="2">
      <c r="A2384" s="1215">
        <v>321</v>
      </c>
      <c r="B2384" s="1216"/>
      <c r="C2384" s="1217"/>
      <c r="D2384" s="1218"/>
      <c r="E2384" s="587">
        <f t="shared" si="516"/>
        <v>0</v>
      </c>
      <c r="G2384" s="1215">
        <v>321</v>
      </c>
      <c r="H2384" s="1216"/>
      <c r="I2384" s="1217"/>
      <c r="J2384" s="1218"/>
      <c r="K2384" s="587">
        <f t="shared" si="517"/>
        <v>0</v>
      </c>
      <c r="M2384" s="1215">
        <v>321</v>
      </c>
      <c r="N2384" s="1216"/>
      <c r="O2384" s="1217"/>
      <c r="P2384" s="1218"/>
      <c r="Q2384" s="587">
        <f t="shared" si="518"/>
        <v>0</v>
      </c>
      <c r="S2384" s="1215">
        <v>321</v>
      </c>
      <c r="T2384" s="1216"/>
      <c r="U2384" s="1217"/>
      <c r="V2384" s="1218"/>
      <c r="W2384" s="587">
        <f t="shared" si="519"/>
        <v>0</v>
      </c>
      <c r="Y2384" s="1215">
        <v>321</v>
      </c>
      <c r="Z2384" s="1216"/>
      <c r="AA2384" s="1217"/>
      <c r="AB2384" s="1218"/>
      <c r="AC2384" s="587">
        <f t="shared" si="520"/>
        <v>0</v>
      </c>
      <c r="AE2384" s="1215">
        <v>321</v>
      </c>
      <c r="AF2384" s="1216"/>
      <c r="AG2384" s="1217"/>
      <c r="AH2384" s="1218"/>
      <c r="AI2384" s="587">
        <f t="shared" si="521"/>
        <v>0</v>
      </c>
      <c r="AK2384" s="1215">
        <v>321</v>
      </c>
      <c r="AL2384" s="1216"/>
      <c r="AM2384" s="1217"/>
      <c r="AN2384" s="1218"/>
      <c r="AO2384" s="587">
        <f t="shared" si="522"/>
        <v>0</v>
      </c>
      <c r="AQ2384" s="1215">
        <v>321</v>
      </c>
      <c r="AR2384" s="1216"/>
      <c r="AS2384" s="1217"/>
      <c r="AT2384" s="1218"/>
      <c r="AU2384" s="587">
        <f t="shared" si="523"/>
        <v>0</v>
      </c>
      <c r="AW2384" s="1215">
        <v>321</v>
      </c>
      <c r="AX2384" s="1216"/>
      <c r="AY2384" s="1217"/>
      <c r="AZ2384" s="1218"/>
      <c r="BA2384" s="587">
        <f t="shared" si="524"/>
        <v>0</v>
      </c>
      <c r="BC2384" s="1215">
        <v>321</v>
      </c>
      <c r="BD2384" s="1216"/>
      <c r="BE2384" s="1217"/>
      <c r="BF2384" s="1218"/>
      <c r="BG2384" s="587">
        <f t="shared" si="525"/>
        <v>0</v>
      </c>
      <c r="BI2384" s="1215">
        <v>321</v>
      </c>
      <c r="BJ2384" s="1216"/>
      <c r="BK2384" s="1217"/>
      <c r="BL2384" s="1218"/>
      <c r="BM2384" s="587">
        <f t="shared" si="526"/>
        <v>0</v>
      </c>
      <c r="BO2384" s="1215">
        <v>321</v>
      </c>
      <c r="BP2384" s="1216"/>
      <c r="BQ2384" s="1217"/>
      <c r="BR2384" s="1218"/>
      <c r="BS2384" s="587">
        <f t="shared" si="527"/>
        <v>0</v>
      </c>
    </row>
    <row r="2385" spans="1:71" s="17" customFormat="1" ht="16.75" hidden="1" customHeight="1" outlineLevel="2">
      <c r="A2385" s="1215">
        <v>322</v>
      </c>
      <c r="B2385" s="1216"/>
      <c r="C2385" s="1217"/>
      <c r="D2385" s="1218"/>
      <c r="E2385" s="587">
        <f t="shared" si="516"/>
        <v>0</v>
      </c>
      <c r="G2385" s="1215">
        <v>322</v>
      </c>
      <c r="H2385" s="1216"/>
      <c r="I2385" s="1217"/>
      <c r="J2385" s="1218"/>
      <c r="K2385" s="587">
        <f t="shared" si="517"/>
        <v>0</v>
      </c>
      <c r="M2385" s="1215">
        <v>322</v>
      </c>
      <c r="N2385" s="1216"/>
      <c r="O2385" s="1217"/>
      <c r="P2385" s="1218"/>
      <c r="Q2385" s="587">
        <f t="shared" si="518"/>
        <v>0</v>
      </c>
      <c r="S2385" s="1215">
        <v>322</v>
      </c>
      <c r="T2385" s="1216"/>
      <c r="U2385" s="1217"/>
      <c r="V2385" s="1218"/>
      <c r="W2385" s="587">
        <f t="shared" si="519"/>
        <v>0</v>
      </c>
      <c r="Y2385" s="1215">
        <v>322</v>
      </c>
      <c r="Z2385" s="1216"/>
      <c r="AA2385" s="1217"/>
      <c r="AB2385" s="1218"/>
      <c r="AC2385" s="587">
        <f t="shared" si="520"/>
        <v>0</v>
      </c>
      <c r="AE2385" s="1215">
        <v>322</v>
      </c>
      <c r="AF2385" s="1216"/>
      <c r="AG2385" s="1217"/>
      <c r="AH2385" s="1218"/>
      <c r="AI2385" s="587">
        <f t="shared" si="521"/>
        <v>0</v>
      </c>
      <c r="AK2385" s="1215">
        <v>322</v>
      </c>
      <c r="AL2385" s="1216"/>
      <c r="AM2385" s="1217"/>
      <c r="AN2385" s="1218"/>
      <c r="AO2385" s="587">
        <f t="shared" si="522"/>
        <v>0</v>
      </c>
      <c r="AQ2385" s="1215">
        <v>322</v>
      </c>
      <c r="AR2385" s="1216"/>
      <c r="AS2385" s="1217"/>
      <c r="AT2385" s="1218"/>
      <c r="AU2385" s="587">
        <f t="shared" si="523"/>
        <v>0</v>
      </c>
      <c r="AW2385" s="1215">
        <v>322</v>
      </c>
      <c r="AX2385" s="1216"/>
      <c r="AY2385" s="1217"/>
      <c r="AZ2385" s="1218"/>
      <c r="BA2385" s="587">
        <f t="shared" si="524"/>
        <v>0</v>
      </c>
      <c r="BC2385" s="1215">
        <v>322</v>
      </c>
      <c r="BD2385" s="1216"/>
      <c r="BE2385" s="1217"/>
      <c r="BF2385" s="1218"/>
      <c r="BG2385" s="587">
        <f t="shared" si="525"/>
        <v>0</v>
      </c>
      <c r="BI2385" s="1215">
        <v>322</v>
      </c>
      <c r="BJ2385" s="1216"/>
      <c r="BK2385" s="1217"/>
      <c r="BL2385" s="1218"/>
      <c r="BM2385" s="587">
        <f t="shared" si="526"/>
        <v>0</v>
      </c>
      <c r="BO2385" s="1215">
        <v>322</v>
      </c>
      <c r="BP2385" s="1216"/>
      <c r="BQ2385" s="1217"/>
      <c r="BR2385" s="1218"/>
      <c r="BS2385" s="587">
        <f t="shared" si="527"/>
        <v>0</v>
      </c>
    </row>
    <row r="2386" spans="1:71" s="17" customFormat="1" ht="16.75" hidden="1" customHeight="1" outlineLevel="2">
      <c r="A2386" s="1215">
        <v>323</v>
      </c>
      <c r="B2386" s="1216"/>
      <c r="C2386" s="1217"/>
      <c r="D2386" s="1218"/>
      <c r="E2386" s="587">
        <f t="shared" si="516"/>
        <v>0</v>
      </c>
      <c r="G2386" s="1215">
        <v>323</v>
      </c>
      <c r="H2386" s="1216"/>
      <c r="I2386" s="1217"/>
      <c r="J2386" s="1218"/>
      <c r="K2386" s="587">
        <f t="shared" si="517"/>
        <v>0</v>
      </c>
      <c r="M2386" s="1215">
        <v>323</v>
      </c>
      <c r="N2386" s="1216"/>
      <c r="O2386" s="1217"/>
      <c r="P2386" s="1218"/>
      <c r="Q2386" s="587">
        <f t="shared" si="518"/>
        <v>0</v>
      </c>
      <c r="S2386" s="1215">
        <v>323</v>
      </c>
      <c r="T2386" s="1216"/>
      <c r="U2386" s="1217"/>
      <c r="V2386" s="1218"/>
      <c r="W2386" s="587">
        <f t="shared" si="519"/>
        <v>0</v>
      </c>
      <c r="Y2386" s="1215">
        <v>323</v>
      </c>
      <c r="Z2386" s="1216"/>
      <c r="AA2386" s="1217"/>
      <c r="AB2386" s="1218"/>
      <c r="AC2386" s="587">
        <f t="shared" si="520"/>
        <v>0</v>
      </c>
      <c r="AE2386" s="1215">
        <v>323</v>
      </c>
      <c r="AF2386" s="1216"/>
      <c r="AG2386" s="1217"/>
      <c r="AH2386" s="1218"/>
      <c r="AI2386" s="587">
        <f t="shared" si="521"/>
        <v>0</v>
      </c>
      <c r="AK2386" s="1215">
        <v>323</v>
      </c>
      <c r="AL2386" s="1216"/>
      <c r="AM2386" s="1217"/>
      <c r="AN2386" s="1218"/>
      <c r="AO2386" s="587">
        <f t="shared" si="522"/>
        <v>0</v>
      </c>
      <c r="AQ2386" s="1215">
        <v>323</v>
      </c>
      <c r="AR2386" s="1216"/>
      <c r="AS2386" s="1217"/>
      <c r="AT2386" s="1218"/>
      <c r="AU2386" s="587">
        <f t="shared" si="523"/>
        <v>0</v>
      </c>
      <c r="AW2386" s="1215">
        <v>323</v>
      </c>
      <c r="AX2386" s="1216"/>
      <c r="AY2386" s="1217"/>
      <c r="AZ2386" s="1218"/>
      <c r="BA2386" s="587">
        <f t="shared" si="524"/>
        <v>0</v>
      </c>
      <c r="BC2386" s="1215">
        <v>323</v>
      </c>
      <c r="BD2386" s="1216"/>
      <c r="BE2386" s="1217"/>
      <c r="BF2386" s="1218"/>
      <c r="BG2386" s="587">
        <f t="shared" si="525"/>
        <v>0</v>
      </c>
      <c r="BI2386" s="1215">
        <v>323</v>
      </c>
      <c r="BJ2386" s="1216"/>
      <c r="BK2386" s="1217"/>
      <c r="BL2386" s="1218"/>
      <c r="BM2386" s="587">
        <f t="shared" si="526"/>
        <v>0</v>
      </c>
      <c r="BO2386" s="1215">
        <v>323</v>
      </c>
      <c r="BP2386" s="1216"/>
      <c r="BQ2386" s="1217"/>
      <c r="BR2386" s="1218"/>
      <c r="BS2386" s="587">
        <f t="shared" si="527"/>
        <v>0</v>
      </c>
    </row>
    <row r="2387" spans="1:71" s="17" customFormat="1" ht="16.75" hidden="1" customHeight="1" outlineLevel="2">
      <c r="A2387" s="1215">
        <v>324</v>
      </c>
      <c r="B2387" s="1216"/>
      <c r="C2387" s="1217"/>
      <c r="D2387" s="1218"/>
      <c r="E2387" s="587">
        <f t="shared" si="516"/>
        <v>0</v>
      </c>
      <c r="G2387" s="1215">
        <v>324</v>
      </c>
      <c r="H2387" s="1216"/>
      <c r="I2387" s="1217"/>
      <c r="J2387" s="1218"/>
      <c r="K2387" s="587">
        <f t="shared" si="517"/>
        <v>0</v>
      </c>
      <c r="M2387" s="1215">
        <v>324</v>
      </c>
      <c r="N2387" s="1216"/>
      <c r="O2387" s="1217"/>
      <c r="P2387" s="1218"/>
      <c r="Q2387" s="587">
        <f t="shared" si="518"/>
        <v>0</v>
      </c>
      <c r="S2387" s="1215">
        <v>324</v>
      </c>
      <c r="T2387" s="1216"/>
      <c r="U2387" s="1217"/>
      <c r="V2387" s="1218"/>
      <c r="W2387" s="587">
        <f t="shared" si="519"/>
        <v>0</v>
      </c>
      <c r="Y2387" s="1215">
        <v>324</v>
      </c>
      <c r="Z2387" s="1216"/>
      <c r="AA2387" s="1217"/>
      <c r="AB2387" s="1218"/>
      <c r="AC2387" s="587">
        <f t="shared" si="520"/>
        <v>0</v>
      </c>
      <c r="AE2387" s="1215">
        <v>324</v>
      </c>
      <c r="AF2387" s="1216"/>
      <c r="AG2387" s="1217"/>
      <c r="AH2387" s="1218"/>
      <c r="AI2387" s="587">
        <f t="shared" si="521"/>
        <v>0</v>
      </c>
      <c r="AK2387" s="1215">
        <v>324</v>
      </c>
      <c r="AL2387" s="1216"/>
      <c r="AM2387" s="1217"/>
      <c r="AN2387" s="1218"/>
      <c r="AO2387" s="587">
        <f t="shared" si="522"/>
        <v>0</v>
      </c>
      <c r="AQ2387" s="1215">
        <v>324</v>
      </c>
      <c r="AR2387" s="1216"/>
      <c r="AS2387" s="1217"/>
      <c r="AT2387" s="1218"/>
      <c r="AU2387" s="587">
        <f t="shared" si="523"/>
        <v>0</v>
      </c>
      <c r="AW2387" s="1215">
        <v>324</v>
      </c>
      <c r="AX2387" s="1216"/>
      <c r="AY2387" s="1217"/>
      <c r="AZ2387" s="1218"/>
      <c r="BA2387" s="587">
        <f t="shared" si="524"/>
        <v>0</v>
      </c>
      <c r="BC2387" s="1215">
        <v>324</v>
      </c>
      <c r="BD2387" s="1216"/>
      <c r="BE2387" s="1217"/>
      <c r="BF2387" s="1218"/>
      <c r="BG2387" s="587">
        <f t="shared" si="525"/>
        <v>0</v>
      </c>
      <c r="BI2387" s="1215">
        <v>324</v>
      </c>
      <c r="BJ2387" s="1216"/>
      <c r="BK2387" s="1217"/>
      <c r="BL2387" s="1218"/>
      <c r="BM2387" s="587">
        <f t="shared" si="526"/>
        <v>0</v>
      </c>
      <c r="BO2387" s="1215">
        <v>324</v>
      </c>
      <c r="BP2387" s="1216"/>
      <c r="BQ2387" s="1217"/>
      <c r="BR2387" s="1218"/>
      <c r="BS2387" s="587">
        <f t="shared" si="527"/>
        <v>0</v>
      </c>
    </row>
    <row r="2388" spans="1:71" s="17" customFormat="1" ht="16.75" hidden="1" customHeight="1" outlineLevel="2">
      <c r="A2388" s="1215">
        <v>325</v>
      </c>
      <c r="B2388" s="1216"/>
      <c r="C2388" s="1217"/>
      <c r="D2388" s="1218"/>
      <c r="E2388" s="587">
        <f t="shared" si="516"/>
        <v>0</v>
      </c>
      <c r="G2388" s="1215">
        <v>325</v>
      </c>
      <c r="H2388" s="1216"/>
      <c r="I2388" s="1217"/>
      <c r="J2388" s="1218"/>
      <c r="K2388" s="587">
        <f t="shared" si="517"/>
        <v>0</v>
      </c>
      <c r="M2388" s="1215">
        <v>325</v>
      </c>
      <c r="N2388" s="1216"/>
      <c r="O2388" s="1217"/>
      <c r="P2388" s="1218"/>
      <c r="Q2388" s="587">
        <f t="shared" si="518"/>
        <v>0</v>
      </c>
      <c r="S2388" s="1215">
        <v>325</v>
      </c>
      <c r="T2388" s="1216"/>
      <c r="U2388" s="1217"/>
      <c r="V2388" s="1218"/>
      <c r="W2388" s="587">
        <f t="shared" si="519"/>
        <v>0</v>
      </c>
      <c r="Y2388" s="1215">
        <v>325</v>
      </c>
      <c r="Z2388" s="1216"/>
      <c r="AA2388" s="1217"/>
      <c r="AB2388" s="1218"/>
      <c r="AC2388" s="587">
        <f t="shared" si="520"/>
        <v>0</v>
      </c>
      <c r="AE2388" s="1215">
        <v>325</v>
      </c>
      <c r="AF2388" s="1216"/>
      <c r="AG2388" s="1217"/>
      <c r="AH2388" s="1218"/>
      <c r="AI2388" s="587">
        <f t="shared" si="521"/>
        <v>0</v>
      </c>
      <c r="AK2388" s="1215">
        <v>325</v>
      </c>
      <c r="AL2388" s="1216"/>
      <c r="AM2388" s="1217"/>
      <c r="AN2388" s="1218"/>
      <c r="AO2388" s="587">
        <f t="shared" si="522"/>
        <v>0</v>
      </c>
      <c r="AQ2388" s="1215">
        <v>325</v>
      </c>
      <c r="AR2388" s="1216"/>
      <c r="AS2388" s="1217"/>
      <c r="AT2388" s="1218"/>
      <c r="AU2388" s="587">
        <f t="shared" si="523"/>
        <v>0</v>
      </c>
      <c r="AW2388" s="1215">
        <v>325</v>
      </c>
      <c r="AX2388" s="1216"/>
      <c r="AY2388" s="1217"/>
      <c r="AZ2388" s="1218"/>
      <c r="BA2388" s="587">
        <f t="shared" si="524"/>
        <v>0</v>
      </c>
      <c r="BC2388" s="1215">
        <v>325</v>
      </c>
      <c r="BD2388" s="1216"/>
      <c r="BE2388" s="1217"/>
      <c r="BF2388" s="1218"/>
      <c r="BG2388" s="587">
        <f t="shared" si="525"/>
        <v>0</v>
      </c>
      <c r="BI2388" s="1215">
        <v>325</v>
      </c>
      <c r="BJ2388" s="1216"/>
      <c r="BK2388" s="1217"/>
      <c r="BL2388" s="1218"/>
      <c r="BM2388" s="587">
        <f t="shared" si="526"/>
        <v>0</v>
      </c>
      <c r="BO2388" s="1215">
        <v>325</v>
      </c>
      <c r="BP2388" s="1216"/>
      <c r="BQ2388" s="1217"/>
      <c r="BR2388" s="1218"/>
      <c r="BS2388" s="587">
        <f t="shared" si="527"/>
        <v>0</v>
      </c>
    </row>
    <row r="2389" spans="1:71" s="17" customFormat="1" ht="16.75" hidden="1" customHeight="1" outlineLevel="2">
      <c r="A2389" s="1215">
        <v>326</v>
      </c>
      <c r="B2389" s="1216"/>
      <c r="C2389" s="1217"/>
      <c r="D2389" s="1218"/>
      <c r="E2389" s="587">
        <f t="shared" si="516"/>
        <v>0</v>
      </c>
      <c r="G2389" s="1215">
        <v>326</v>
      </c>
      <c r="H2389" s="1216"/>
      <c r="I2389" s="1217"/>
      <c r="J2389" s="1218"/>
      <c r="K2389" s="587">
        <f t="shared" si="517"/>
        <v>0</v>
      </c>
      <c r="M2389" s="1215">
        <v>326</v>
      </c>
      <c r="N2389" s="1216"/>
      <c r="O2389" s="1217"/>
      <c r="P2389" s="1218"/>
      <c r="Q2389" s="587">
        <f t="shared" si="518"/>
        <v>0</v>
      </c>
      <c r="S2389" s="1215">
        <v>326</v>
      </c>
      <c r="T2389" s="1216"/>
      <c r="U2389" s="1217"/>
      <c r="V2389" s="1218"/>
      <c r="W2389" s="587">
        <f t="shared" si="519"/>
        <v>0</v>
      </c>
      <c r="Y2389" s="1215">
        <v>326</v>
      </c>
      <c r="Z2389" s="1216"/>
      <c r="AA2389" s="1217"/>
      <c r="AB2389" s="1218"/>
      <c r="AC2389" s="587">
        <f t="shared" si="520"/>
        <v>0</v>
      </c>
      <c r="AE2389" s="1215">
        <v>326</v>
      </c>
      <c r="AF2389" s="1216"/>
      <c r="AG2389" s="1217"/>
      <c r="AH2389" s="1218"/>
      <c r="AI2389" s="587">
        <f t="shared" si="521"/>
        <v>0</v>
      </c>
      <c r="AK2389" s="1215">
        <v>326</v>
      </c>
      <c r="AL2389" s="1216"/>
      <c r="AM2389" s="1217"/>
      <c r="AN2389" s="1218"/>
      <c r="AO2389" s="587">
        <f t="shared" si="522"/>
        <v>0</v>
      </c>
      <c r="AQ2389" s="1215">
        <v>326</v>
      </c>
      <c r="AR2389" s="1216"/>
      <c r="AS2389" s="1217"/>
      <c r="AT2389" s="1218"/>
      <c r="AU2389" s="587">
        <f t="shared" si="523"/>
        <v>0</v>
      </c>
      <c r="AW2389" s="1215">
        <v>326</v>
      </c>
      <c r="AX2389" s="1216"/>
      <c r="AY2389" s="1217"/>
      <c r="AZ2389" s="1218"/>
      <c r="BA2389" s="587">
        <f t="shared" si="524"/>
        <v>0</v>
      </c>
      <c r="BC2389" s="1215">
        <v>326</v>
      </c>
      <c r="BD2389" s="1216"/>
      <c r="BE2389" s="1217"/>
      <c r="BF2389" s="1218"/>
      <c r="BG2389" s="587">
        <f t="shared" si="525"/>
        <v>0</v>
      </c>
      <c r="BI2389" s="1215">
        <v>326</v>
      </c>
      <c r="BJ2389" s="1216"/>
      <c r="BK2389" s="1217"/>
      <c r="BL2389" s="1218"/>
      <c r="BM2389" s="587">
        <f t="shared" si="526"/>
        <v>0</v>
      </c>
      <c r="BO2389" s="1215">
        <v>326</v>
      </c>
      <c r="BP2389" s="1216"/>
      <c r="BQ2389" s="1217"/>
      <c r="BR2389" s="1218"/>
      <c r="BS2389" s="587">
        <f t="shared" si="527"/>
        <v>0</v>
      </c>
    </row>
    <row r="2390" spans="1:71" s="17" customFormat="1" ht="16.75" hidden="1" customHeight="1" outlineLevel="2">
      <c r="A2390" s="1215">
        <v>327</v>
      </c>
      <c r="B2390" s="1216"/>
      <c r="C2390" s="1217"/>
      <c r="D2390" s="1218"/>
      <c r="E2390" s="587">
        <f t="shared" si="516"/>
        <v>0</v>
      </c>
      <c r="G2390" s="1215">
        <v>327</v>
      </c>
      <c r="H2390" s="1216"/>
      <c r="I2390" s="1217"/>
      <c r="J2390" s="1218"/>
      <c r="K2390" s="587">
        <f t="shared" si="517"/>
        <v>0</v>
      </c>
      <c r="M2390" s="1215">
        <v>327</v>
      </c>
      <c r="N2390" s="1216"/>
      <c r="O2390" s="1217"/>
      <c r="P2390" s="1218"/>
      <c r="Q2390" s="587">
        <f t="shared" si="518"/>
        <v>0</v>
      </c>
      <c r="S2390" s="1215">
        <v>327</v>
      </c>
      <c r="T2390" s="1216"/>
      <c r="U2390" s="1217"/>
      <c r="V2390" s="1218"/>
      <c r="W2390" s="587">
        <f t="shared" si="519"/>
        <v>0</v>
      </c>
      <c r="Y2390" s="1215">
        <v>327</v>
      </c>
      <c r="Z2390" s="1216"/>
      <c r="AA2390" s="1217"/>
      <c r="AB2390" s="1218"/>
      <c r="AC2390" s="587">
        <f t="shared" si="520"/>
        <v>0</v>
      </c>
      <c r="AE2390" s="1215">
        <v>327</v>
      </c>
      <c r="AF2390" s="1216"/>
      <c r="AG2390" s="1217"/>
      <c r="AH2390" s="1218"/>
      <c r="AI2390" s="587">
        <f t="shared" si="521"/>
        <v>0</v>
      </c>
      <c r="AK2390" s="1215">
        <v>327</v>
      </c>
      <c r="AL2390" s="1216"/>
      <c r="AM2390" s="1217"/>
      <c r="AN2390" s="1218"/>
      <c r="AO2390" s="587">
        <f t="shared" si="522"/>
        <v>0</v>
      </c>
      <c r="AQ2390" s="1215">
        <v>327</v>
      </c>
      <c r="AR2390" s="1216"/>
      <c r="AS2390" s="1217"/>
      <c r="AT2390" s="1218"/>
      <c r="AU2390" s="587">
        <f t="shared" si="523"/>
        <v>0</v>
      </c>
      <c r="AW2390" s="1215">
        <v>327</v>
      </c>
      <c r="AX2390" s="1216"/>
      <c r="AY2390" s="1217"/>
      <c r="AZ2390" s="1218"/>
      <c r="BA2390" s="587">
        <f t="shared" si="524"/>
        <v>0</v>
      </c>
      <c r="BC2390" s="1215">
        <v>327</v>
      </c>
      <c r="BD2390" s="1216"/>
      <c r="BE2390" s="1217"/>
      <c r="BF2390" s="1218"/>
      <c r="BG2390" s="587">
        <f t="shared" si="525"/>
        <v>0</v>
      </c>
      <c r="BI2390" s="1215">
        <v>327</v>
      </c>
      <c r="BJ2390" s="1216"/>
      <c r="BK2390" s="1217"/>
      <c r="BL2390" s="1218"/>
      <c r="BM2390" s="587">
        <f t="shared" si="526"/>
        <v>0</v>
      </c>
      <c r="BO2390" s="1215">
        <v>327</v>
      </c>
      <c r="BP2390" s="1216"/>
      <c r="BQ2390" s="1217"/>
      <c r="BR2390" s="1218"/>
      <c r="BS2390" s="587">
        <f t="shared" si="527"/>
        <v>0</v>
      </c>
    </row>
    <row r="2391" spans="1:71" s="17" customFormat="1" ht="16.75" hidden="1" customHeight="1" outlineLevel="2">
      <c r="A2391" s="1215">
        <v>328</v>
      </c>
      <c r="B2391" s="1216"/>
      <c r="C2391" s="1217"/>
      <c r="D2391" s="1218"/>
      <c r="E2391" s="587">
        <f t="shared" si="516"/>
        <v>0</v>
      </c>
      <c r="G2391" s="1215">
        <v>328</v>
      </c>
      <c r="H2391" s="1216"/>
      <c r="I2391" s="1217"/>
      <c r="J2391" s="1218"/>
      <c r="K2391" s="587">
        <f t="shared" si="517"/>
        <v>0</v>
      </c>
      <c r="M2391" s="1215">
        <v>328</v>
      </c>
      <c r="N2391" s="1216"/>
      <c r="O2391" s="1217"/>
      <c r="P2391" s="1218"/>
      <c r="Q2391" s="587">
        <f t="shared" si="518"/>
        <v>0</v>
      </c>
      <c r="S2391" s="1215">
        <v>328</v>
      </c>
      <c r="T2391" s="1216"/>
      <c r="U2391" s="1217"/>
      <c r="V2391" s="1218"/>
      <c r="W2391" s="587">
        <f t="shared" si="519"/>
        <v>0</v>
      </c>
      <c r="Y2391" s="1215">
        <v>328</v>
      </c>
      <c r="Z2391" s="1216"/>
      <c r="AA2391" s="1217"/>
      <c r="AB2391" s="1218"/>
      <c r="AC2391" s="587">
        <f t="shared" si="520"/>
        <v>0</v>
      </c>
      <c r="AE2391" s="1215">
        <v>328</v>
      </c>
      <c r="AF2391" s="1216"/>
      <c r="AG2391" s="1217"/>
      <c r="AH2391" s="1218"/>
      <c r="AI2391" s="587">
        <f t="shared" si="521"/>
        <v>0</v>
      </c>
      <c r="AK2391" s="1215">
        <v>328</v>
      </c>
      <c r="AL2391" s="1216"/>
      <c r="AM2391" s="1217"/>
      <c r="AN2391" s="1218"/>
      <c r="AO2391" s="587">
        <f t="shared" si="522"/>
        <v>0</v>
      </c>
      <c r="AQ2391" s="1215">
        <v>328</v>
      </c>
      <c r="AR2391" s="1216"/>
      <c r="AS2391" s="1217"/>
      <c r="AT2391" s="1218"/>
      <c r="AU2391" s="587">
        <f t="shared" si="523"/>
        <v>0</v>
      </c>
      <c r="AW2391" s="1215">
        <v>328</v>
      </c>
      <c r="AX2391" s="1216"/>
      <c r="AY2391" s="1217"/>
      <c r="AZ2391" s="1218"/>
      <c r="BA2391" s="587">
        <f t="shared" si="524"/>
        <v>0</v>
      </c>
      <c r="BC2391" s="1215">
        <v>328</v>
      </c>
      <c r="BD2391" s="1216"/>
      <c r="BE2391" s="1217"/>
      <c r="BF2391" s="1218"/>
      <c r="BG2391" s="587">
        <f t="shared" si="525"/>
        <v>0</v>
      </c>
      <c r="BI2391" s="1215">
        <v>328</v>
      </c>
      <c r="BJ2391" s="1216"/>
      <c r="BK2391" s="1217"/>
      <c r="BL2391" s="1218"/>
      <c r="BM2391" s="587">
        <f t="shared" si="526"/>
        <v>0</v>
      </c>
      <c r="BO2391" s="1215">
        <v>328</v>
      </c>
      <c r="BP2391" s="1216"/>
      <c r="BQ2391" s="1217"/>
      <c r="BR2391" s="1218"/>
      <c r="BS2391" s="587">
        <f t="shared" si="527"/>
        <v>0</v>
      </c>
    </row>
    <row r="2392" spans="1:71" s="17" customFormat="1" ht="16.75" hidden="1" customHeight="1" outlineLevel="2">
      <c r="A2392" s="1215">
        <v>329</v>
      </c>
      <c r="B2392" s="1216"/>
      <c r="C2392" s="1217"/>
      <c r="D2392" s="1218"/>
      <c r="E2392" s="587">
        <f t="shared" si="516"/>
        <v>0</v>
      </c>
      <c r="G2392" s="1215">
        <v>329</v>
      </c>
      <c r="H2392" s="1216"/>
      <c r="I2392" s="1217"/>
      <c r="J2392" s="1218"/>
      <c r="K2392" s="587">
        <f t="shared" si="517"/>
        <v>0</v>
      </c>
      <c r="M2392" s="1215">
        <v>329</v>
      </c>
      <c r="N2392" s="1216"/>
      <c r="O2392" s="1217"/>
      <c r="P2392" s="1218"/>
      <c r="Q2392" s="587">
        <f t="shared" si="518"/>
        <v>0</v>
      </c>
      <c r="S2392" s="1215">
        <v>329</v>
      </c>
      <c r="T2392" s="1216"/>
      <c r="U2392" s="1217"/>
      <c r="V2392" s="1218"/>
      <c r="W2392" s="587">
        <f t="shared" si="519"/>
        <v>0</v>
      </c>
      <c r="Y2392" s="1215">
        <v>329</v>
      </c>
      <c r="Z2392" s="1216"/>
      <c r="AA2392" s="1217"/>
      <c r="AB2392" s="1218"/>
      <c r="AC2392" s="587">
        <f t="shared" si="520"/>
        <v>0</v>
      </c>
      <c r="AE2392" s="1215">
        <v>329</v>
      </c>
      <c r="AF2392" s="1216"/>
      <c r="AG2392" s="1217"/>
      <c r="AH2392" s="1218"/>
      <c r="AI2392" s="587">
        <f t="shared" si="521"/>
        <v>0</v>
      </c>
      <c r="AK2392" s="1215">
        <v>329</v>
      </c>
      <c r="AL2392" s="1216"/>
      <c r="AM2392" s="1217"/>
      <c r="AN2392" s="1218"/>
      <c r="AO2392" s="587">
        <f t="shared" si="522"/>
        <v>0</v>
      </c>
      <c r="AQ2392" s="1215">
        <v>329</v>
      </c>
      <c r="AR2392" s="1216"/>
      <c r="AS2392" s="1217"/>
      <c r="AT2392" s="1218"/>
      <c r="AU2392" s="587">
        <f t="shared" si="523"/>
        <v>0</v>
      </c>
      <c r="AW2392" s="1215">
        <v>329</v>
      </c>
      <c r="AX2392" s="1216"/>
      <c r="AY2392" s="1217"/>
      <c r="AZ2392" s="1218"/>
      <c r="BA2392" s="587">
        <f t="shared" si="524"/>
        <v>0</v>
      </c>
      <c r="BC2392" s="1215">
        <v>329</v>
      </c>
      <c r="BD2392" s="1216"/>
      <c r="BE2392" s="1217"/>
      <c r="BF2392" s="1218"/>
      <c r="BG2392" s="587">
        <f t="shared" si="525"/>
        <v>0</v>
      </c>
      <c r="BI2392" s="1215">
        <v>329</v>
      </c>
      <c r="BJ2392" s="1216"/>
      <c r="BK2392" s="1217"/>
      <c r="BL2392" s="1218"/>
      <c r="BM2392" s="587">
        <f t="shared" si="526"/>
        <v>0</v>
      </c>
      <c r="BO2392" s="1215">
        <v>329</v>
      </c>
      <c r="BP2392" s="1216"/>
      <c r="BQ2392" s="1217"/>
      <c r="BR2392" s="1218"/>
      <c r="BS2392" s="587">
        <f t="shared" si="527"/>
        <v>0</v>
      </c>
    </row>
    <row r="2393" spans="1:71" s="17" customFormat="1" ht="16.75" hidden="1" customHeight="1" outlineLevel="2">
      <c r="A2393" s="1215">
        <v>330</v>
      </c>
      <c r="B2393" s="1216"/>
      <c r="C2393" s="1217"/>
      <c r="D2393" s="1218"/>
      <c r="E2393" s="587">
        <f t="shared" si="516"/>
        <v>0</v>
      </c>
      <c r="G2393" s="1215">
        <v>330</v>
      </c>
      <c r="H2393" s="1216"/>
      <c r="I2393" s="1217"/>
      <c r="J2393" s="1218"/>
      <c r="K2393" s="587">
        <f t="shared" si="517"/>
        <v>0</v>
      </c>
      <c r="M2393" s="1215">
        <v>330</v>
      </c>
      <c r="N2393" s="1216"/>
      <c r="O2393" s="1217"/>
      <c r="P2393" s="1218"/>
      <c r="Q2393" s="587">
        <f t="shared" si="518"/>
        <v>0</v>
      </c>
      <c r="S2393" s="1215">
        <v>330</v>
      </c>
      <c r="T2393" s="1216"/>
      <c r="U2393" s="1217"/>
      <c r="V2393" s="1218"/>
      <c r="W2393" s="587">
        <f t="shared" si="519"/>
        <v>0</v>
      </c>
      <c r="Y2393" s="1215">
        <v>330</v>
      </c>
      <c r="Z2393" s="1216"/>
      <c r="AA2393" s="1217"/>
      <c r="AB2393" s="1218"/>
      <c r="AC2393" s="587">
        <f t="shared" si="520"/>
        <v>0</v>
      </c>
      <c r="AE2393" s="1215">
        <v>330</v>
      </c>
      <c r="AF2393" s="1216"/>
      <c r="AG2393" s="1217"/>
      <c r="AH2393" s="1218"/>
      <c r="AI2393" s="587">
        <f t="shared" si="521"/>
        <v>0</v>
      </c>
      <c r="AK2393" s="1215">
        <v>330</v>
      </c>
      <c r="AL2393" s="1216"/>
      <c r="AM2393" s="1217"/>
      <c r="AN2393" s="1218"/>
      <c r="AO2393" s="587">
        <f t="shared" si="522"/>
        <v>0</v>
      </c>
      <c r="AQ2393" s="1215">
        <v>330</v>
      </c>
      <c r="AR2393" s="1216"/>
      <c r="AS2393" s="1217"/>
      <c r="AT2393" s="1218"/>
      <c r="AU2393" s="587">
        <f t="shared" si="523"/>
        <v>0</v>
      </c>
      <c r="AW2393" s="1215">
        <v>330</v>
      </c>
      <c r="AX2393" s="1216"/>
      <c r="AY2393" s="1217"/>
      <c r="AZ2393" s="1218"/>
      <c r="BA2393" s="587">
        <f t="shared" si="524"/>
        <v>0</v>
      </c>
      <c r="BC2393" s="1215">
        <v>330</v>
      </c>
      <c r="BD2393" s="1216"/>
      <c r="BE2393" s="1217"/>
      <c r="BF2393" s="1218"/>
      <c r="BG2393" s="587">
        <f t="shared" si="525"/>
        <v>0</v>
      </c>
      <c r="BI2393" s="1215">
        <v>330</v>
      </c>
      <c r="BJ2393" s="1216"/>
      <c r="BK2393" s="1217"/>
      <c r="BL2393" s="1218"/>
      <c r="BM2393" s="587">
        <f t="shared" si="526"/>
        <v>0</v>
      </c>
      <c r="BO2393" s="1215">
        <v>330</v>
      </c>
      <c r="BP2393" s="1216"/>
      <c r="BQ2393" s="1217"/>
      <c r="BR2393" s="1218"/>
      <c r="BS2393" s="587">
        <f t="shared" si="527"/>
        <v>0</v>
      </c>
    </row>
    <row r="2394" spans="1:71" s="17" customFormat="1" ht="16.75" hidden="1" customHeight="1" outlineLevel="2">
      <c r="A2394" s="1215">
        <v>331</v>
      </c>
      <c r="B2394" s="1216"/>
      <c r="C2394" s="1217"/>
      <c r="D2394" s="1218"/>
      <c r="E2394" s="587">
        <f t="shared" si="516"/>
        <v>0</v>
      </c>
      <c r="G2394" s="1215">
        <v>331</v>
      </c>
      <c r="H2394" s="1216"/>
      <c r="I2394" s="1217"/>
      <c r="J2394" s="1218"/>
      <c r="K2394" s="587">
        <f t="shared" si="517"/>
        <v>0</v>
      </c>
      <c r="M2394" s="1215">
        <v>331</v>
      </c>
      <c r="N2394" s="1216"/>
      <c r="O2394" s="1217"/>
      <c r="P2394" s="1218"/>
      <c r="Q2394" s="587">
        <f t="shared" si="518"/>
        <v>0</v>
      </c>
      <c r="S2394" s="1215">
        <v>331</v>
      </c>
      <c r="T2394" s="1216"/>
      <c r="U2394" s="1217"/>
      <c r="V2394" s="1218"/>
      <c r="W2394" s="587">
        <f t="shared" si="519"/>
        <v>0</v>
      </c>
      <c r="Y2394" s="1215">
        <v>331</v>
      </c>
      <c r="Z2394" s="1216"/>
      <c r="AA2394" s="1217"/>
      <c r="AB2394" s="1218"/>
      <c r="AC2394" s="587">
        <f t="shared" si="520"/>
        <v>0</v>
      </c>
      <c r="AE2394" s="1215">
        <v>331</v>
      </c>
      <c r="AF2394" s="1216"/>
      <c r="AG2394" s="1217"/>
      <c r="AH2394" s="1218"/>
      <c r="AI2394" s="587">
        <f t="shared" si="521"/>
        <v>0</v>
      </c>
      <c r="AK2394" s="1215">
        <v>331</v>
      </c>
      <c r="AL2394" s="1216"/>
      <c r="AM2394" s="1217"/>
      <c r="AN2394" s="1218"/>
      <c r="AO2394" s="587">
        <f t="shared" si="522"/>
        <v>0</v>
      </c>
      <c r="AQ2394" s="1215">
        <v>331</v>
      </c>
      <c r="AR2394" s="1216"/>
      <c r="AS2394" s="1217"/>
      <c r="AT2394" s="1218"/>
      <c r="AU2394" s="587">
        <f t="shared" si="523"/>
        <v>0</v>
      </c>
      <c r="AW2394" s="1215">
        <v>331</v>
      </c>
      <c r="AX2394" s="1216"/>
      <c r="AY2394" s="1217"/>
      <c r="AZ2394" s="1218"/>
      <c r="BA2394" s="587">
        <f t="shared" si="524"/>
        <v>0</v>
      </c>
      <c r="BC2394" s="1215">
        <v>331</v>
      </c>
      <c r="BD2394" s="1216"/>
      <c r="BE2394" s="1217"/>
      <c r="BF2394" s="1218"/>
      <c r="BG2394" s="587">
        <f t="shared" si="525"/>
        <v>0</v>
      </c>
      <c r="BI2394" s="1215">
        <v>331</v>
      </c>
      <c r="BJ2394" s="1216"/>
      <c r="BK2394" s="1217"/>
      <c r="BL2394" s="1218"/>
      <c r="BM2394" s="587">
        <f t="shared" si="526"/>
        <v>0</v>
      </c>
      <c r="BO2394" s="1215">
        <v>331</v>
      </c>
      <c r="BP2394" s="1216"/>
      <c r="BQ2394" s="1217"/>
      <c r="BR2394" s="1218"/>
      <c r="BS2394" s="587">
        <f t="shared" si="527"/>
        <v>0</v>
      </c>
    </row>
    <row r="2395" spans="1:71" s="17" customFormat="1" ht="16.75" hidden="1" customHeight="1" outlineLevel="2">
      <c r="A2395" s="1215">
        <v>332</v>
      </c>
      <c r="B2395" s="1216"/>
      <c r="C2395" s="1217"/>
      <c r="D2395" s="1218"/>
      <c r="E2395" s="587">
        <f t="shared" si="516"/>
        <v>0</v>
      </c>
      <c r="G2395" s="1215">
        <v>332</v>
      </c>
      <c r="H2395" s="1216"/>
      <c r="I2395" s="1217"/>
      <c r="J2395" s="1218"/>
      <c r="K2395" s="587">
        <f t="shared" si="517"/>
        <v>0</v>
      </c>
      <c r="M2395" s="1215">
        <v>332</v>
      </c>
      <c r="N2395" s="1216"/>
      <c r="O2395" s="1217"/>
      <c r="P2395" s="1218"/>
      <c r="Q2395" s="587">
        <f t="shared" si="518"/>
        <v>0</v>
      </c>
      <c r="S2395" s="1215">
        <v>332</v>
      </c>
      <c r="T2395" s="1216"/>
      <c r="U2395" s="1217"/>
      <c r="V2395" s="1218"/>
      <c r="W2395" s="587">
        <f t="shared" si="519"/>
        <v>0</v>
      </c>
      <c r="Y2395" s="1215">
        <v>332</v>
      </c>
      <c r="Z2395" s="1216"/>
      <c r="AA2395" s="1217"/>
      <c r="AB2395" s="1218"/>
      <c r="AC2395" s="587">
        <f t="shared" si="520"/>
        <v>0</v>
      </c>
      <c r="AE2395" s="1215">
        <v>332</v>
      </c>
      <c r="AF2395" s="1216"/>
      <c r="AG2395" s="1217"/>
      <c r="AH2395" s="1218"/>
      <c r="AI2395" s="587">
        <f t="shared" si="521"/>
        <v>0</v>
      </c>
      <c r="AK2395" s="1215">
        <v>332</v>
      </c>
      <c r="AL2395" s="1216"/>
      <c r="AM2395" s="1217"/>
      <c r="AN2395" s="1218"/>
      <c r="AO2395" s="587">
        <f t="shared" si="522"/>
        <v>0</v>
      </c>
      <c r="AQ2395" s="1215">
        <v>332</v>
      </c>
      <c r="AR2395" s="1216"/>
      <c r="AS2395" s="1217"/>
      <c r="AT2395" s="1218"/>
      <c r="AU2395" s="587">
        <f t="shared" si="523"/>
        <v>0</v>
      </c>
      <c r="AW2395" s="1215">
        <v>332</v>
      </c>
      <c r="AX2395" s="1216"/>
      <c r="AY2395" s="1217"/>
      <c r="AZ2395" s="1218"/>
      <c r="BA2395" s="587">
        <f t="shared" si="524"/>
        <v>0</v>
      </c>
      <c r="BC2395" s="1215">
        <v>332</v>
      </c>
      <c r="BD2395" s="1216"/>
      <c r="BE2395" s="1217"/>
      <c r="BF2395" s="1218"/>
      <c r="BG2395" s="587">
        <f t="shared" si="525"/>
        <v>0</v>
      </c>
      <c r="BI2395" s="1215">
        <v>332</v>
      </c>
      <c r="BJ2395" s="1216"/>
      <c r="BK2395" s="1217"/>
      <c r="BL2395" s="1218"/>
      <c r="BM2395" s="587">
        <f t="shared" si="526"/>
        <v>0</v>
      </c>
      <c r="BO2395" s="1215">
        <v>332</v>
      </c>
      <c r="BP2395" s="1216"/>
      <c r="BQ2395" s="1217"/>
      <c r="BR2395" s="1218"/>
      <c r="BS2395" s="587">
        <f t="shared" si="527"/>
        <v>0</v>
      </c>
    </row>
    <row r="2396" spans="1:71" s="17" customFormat="1" ht="16.75" hidden="1" customHeight="1" outlineLevel="2">
      <c r="A2396" s="1215">
        <v>333</v>
      </c>
      <c r="B2396" s="1216"/>
      <c r="C2396" s="1217"/>
      <c r="D2396" s="1218"/>
      <c r="E2396" s="587">
        <f t="shared" si="516"/>
        <v>0</v>
      </c>
      <c r="G2396" s="1215">
        <v>333</v>
      </c>
      <c r="H2396" s="1216"/>
      <c r="I2396" s="1217"/>
      <c r="J2396" s="1218"/>
      <c r="K2396" s="587">
        <f t="shared" si="517"/>
        <v>0</v>
      </c>
      <c r="M2396" s="1215">
        <v>333</v>
      </c>
      <c r="N2396" s="1216"/>
      <c r="O2396" s="1217"/>
      <c r="P2396" s="1218"/>
      <c r="Q2396" s="587">
        <f t="shared" si="518"/>
        <v>0</v>
      </c>
      <c r="S2396" s="1215">
        <v>333</v>
      </c>
      <c r="T2396" s="1216"/>
      <c r="U2396" s="1217"/>
      <c r="V2396" s="1218"/>
      <c r="W2396" s="587">
        <f t="shared" si="519"/>
        <v>0</v>
      </c>
      <c r="Y2396" s="1215">
        <v>333</v>
      </c>
      <c r="Z2396" s="1216"/>
      <c r="AA2396" s="1217"/>
      <c r="AB2396" s="1218"/>
      <c r="AC2396" s="587">
        <f t="shared" si="520"/>
        <v>0</v>
      </c>
      <c r="AE2396" s="1215">
        <v>333</v>
      </c>
      <c r="AF2396" s="1216"/>
      <c r="AG2396" s="1217"/>
      <c r="AH2396" s="1218"/>
      <c r="AI2396" s="587">
        <f t="shared" si="521"/>
        <v>0</v>
      </c>
      <c r="AK2396" s="1215">
        <v>333</v>
      </c>
      <c r="AL2396" s="1216"/>
      <c r="AM2396" s="1217"/>
      <c r="AN2396" s="1218"/>
      <c r="AO2396" s="587">
        <f t="shared" si="522"/>
        <v>0</v>
      </c>
      <c r="AQ2396" s="1215">
        <v>333</v>
      </c>
      <c r="AR2396" s="1216"/>
      <c r="AS2396" s="1217"/>
      <c r="AT2396" s="1218"/>
      <c r="AU2396" s="587">
        <f t="shared" si="523"/>
        <v>0</v>
      </c>
      <c r="AW2396" s="1215">
        <v>333</v>
      </c>
      <c r="AX2396" s="1216"/>
      <c r="AY2396" s="1217"/>
      <c r="AZ2396" s="1218"/>
      <c r="BA2396" s="587">
        <f t="shared" si="524"/>
        <v>0</v>
      </c>
      <c r="BC2396" s="1215">
        <v>333</v>
      </c>
      <c r="BD2396" s="1216"/>
      <c r="BE2396" s="1217"/>
      <c r="BF2396" s="1218"/>
      <c r="BG2396" s="587">
        <f t="shared" si="525"/>
        <v>0</v>
      </c>
      <c r="BI2396" s="1215">
        <v>333</v>
      </c>
      <c r="BJ2396" s="1216"/>
      <c r="BK2396" s="1217"/>
      <c r="BL2396" s="1218"/>
      <c r="BM2396" s="587">
        <f t="shared" si="526"/>
        <v>0</v>
      </c>
      <c r="BO2396" s="1215">
        <v>333</v>
      </c>
      <c r="BP2396" s="1216"/>
      <c r="BQ2396" s="1217"/>
      <c r="BR2396" s="1218"/>
      <c r="BS2396" s="587">
        <f t="shared" si="527"/>
        <v>0</v>
      </c>
    </row>
    <row r="2397" spans="1:71" s="17" customFormat="1" ht="16.75" hidden="1" customHeight="1" outlineLevel="2">
      <c r="A2397" s="1215">
        <v>334</v>
      </c>
      <c r="B2397" s="1216"/>
      <c r="C2397" s="1217"/>
      <c r="D2397" s="1218"/>
      <c r="E2397" s="587">
        <f t="shared" si="516"/>
        <v>0</v>
      </c>
      <c r="G2397" s="1215">
        <v>334</v>
      </c>
      <c r="H2397" s="1216"/>
      <c r="I2397" s="1217"/>
      <c r="J2397" s="1218"/>
      <c r="K2397" s="587">
        <f t="shared" si="517"/>
        <v>0</v>
      </c>
      <c r="M2397" s="1215">
        <v>334</v>
      </c>
      <c r="N2397" s="1216"/>
      <c r="O2397" s="1217"/>
      <c r="P2397" s="1218"/>
      <c r="Q2397" s="587">
        <f t="shared" si="518"/>
        <v>0</v>
      </c>
      <c r="S2397" s="1215">
        <v>334</v>
      </c>
      <c r="T2397" s="1216"/>
      <c r="U2397" s="1217"/>
      <c r="V2397" s="1218"/>
      <c r="W2397" s="587">
        <f t="shared" si="519"/>
        <v>0</v>
      </c>
      <c r="Y2397" s="1215">
        <v>334</v>
      </c>
      <c r="Z2397" s="1216"/>
      <c r="AA2397" s="1217"/>
      <c r="AB2397" s="1218"/>
      <c r="AC2397" s="587">
        <f t="shared" si="520"/>
        <v>0</v>
      </c>
      <c r="AE2397" s="1215">
        <v>334</v>
      </c>
      <c r="AF2397" s="1216"/>
      <c r="AG2397" s="1217"/>
      <c r="AH2397" s="1218"/>
      <c r="AI2397" s="587">
        <f t="shared" si="521"/>
        <v>0</v>
      </c>
      <c r="AK2397" s="1215">
        <v>334</v>
      </c>
      <c r="AL2397" s="1216"/>
      <c r="AM2397" s="1217"/>
      <c r="AN2397" s="1218"/>
      <c r="AO2397" s="587">
        <f t="shared" si="522"/>
        <v>0</v>
      </c>
      <c r="AQ2397" s="1215">
        <v>334</v>
      </c>
      <c r="AR2397" s="1216"/>
      <c r="AS2397" s="1217"/>
      <c r="AT2397" s="1218"/>
      <c r="AU2397" s="587">
        <f t="shared" si="523"/>
        <v>0</v>
      </c>
      <c r="AW2397" s="1215">
        <v>334</v>
      </c>
      <c r="AX2397" s="1216"/>
      <c r="AY2397" s="1217"/>
      <c r="AZ2397" s="1218"/>
      <c r="BA2397" s="587">
        <f t="shared" si="524"/>
        <v>0</v>
      </c>
      <c r="BC2397" s="1215">
        <v>334</v>
      </c>
      <c r="BD2397" s="1216"/>
      <c r="BE2397" s="1217"/>
      <c r="BF2397" s="1218"/>
      <c r="BG2397" s="587">
        <f t="shared" si="525"/>
        <v>0</v>
      </c>
      <c r="BI2397" s="1215">
        <v>334</v>
      </c>
      <c r="BJ2397" s="1216"/>
      <c r="BK2397" s="1217"/>
      <c r="BL2397" s="1218"/>
      <c r="BM2397" s="587">
        <f t="shared" si="526"/>
        <v>0</v>
      </c>
      <c r="BO2397" s="1215">
        <v>334</v>
      </c>
      <c r="BP2397" s="1216"/>
      <c r="BQ2397" s="1217"/>
      <c r="BR2397" s="1218"/>
      <c r="BS2397" s="587">
        <f t="shared" si="527"/>
        <v>0</v>
      </c>
    </row>
    <row r="2398" spans="1:71" s="17" customFormat="1" ht="16.75" hidden="1" customHeight="1" outlineLevel="2">
      <c r="A2398" s="1215">
        <v>335</v>
      </c>
      <c r="B2398" s="1216"/>
      <c r="C2398" s="1217"/>
      <c r="D2398" s="1218"/>
      <c r="E2398" s="587">
        <f t="shared" si="516"/>
        <v>0</v>
      </c>
      <c r="G2398" s="1215">
        <v>335</v>
      </c>
      <c r="H2398" s="1216"/>
      <c r="I2398" s="1217"/>
      <c r="J2398" s="1218"/>
      <c r="K2398" s="587">
        <f t="shared" si="517"/>
        <v>0</v>
      </c>
      <c r="M2398" s="1215">
        <v>335</v>
      </c>
      <c r="N2398" s="1216"/>
      <c r="O2398" s="1217"/>
      <c r="P2398" s="1218"/>
      <c r="Q2398" s="587">
        <f t="shared" si="518"/>
        <v>0</v>
      </c>
      <c r="S2398" s="1215">
        <v>335</v>
      </c>
      <c r="T2398" s="1216"/>
      <c r="U2398" s="1217"/>
      <c r="V2398" s="1218"/>
      <c r="W2398" s="587">
        <f t="shared" si="519"/>
        <v>0</v>
      </c>
      <c r="Y2398" s="1215">
        <v>335</v>
      </c>
      <c r="Z2398" s="1216"/>
      <c r="AA2398" s="1217"/>
      <c r="AB2398" s="1218"/>
      <c r="AC2398" s="587">
        <f t="shared" si="520"/>
        <v>0</v>
      </c>
      <c r="AE2398" s="1215">
        <v>335</v>
      </c>
      <c r="AF2398" s="1216"/>
      <c r="AG2398" s="1217"/>
      <c r="AH2398" s="1218"/>
      <c r="AI2398" s="587">
        <f t="shared" si="521"/>
        <v>0</v>
      </c>
      <c r="AK2398" s="1215">
        <v>335</v>
      </c>
      <c r="AL2398" s="1216"/>
      <c r="AM2398" s="1217"/>
      <c r="AN2398" s="1218"/>
      <c r="AO2398" s="587">
        <f t="shared" si="522"/>
        <v>0</v>
      </c>
      <c r="AQ2398" s="1215">
        <v>335</v>
      </c>
      <c r="AR2398" s="1216"/>
      <c r="AS2398" s="1217"/>
      <c r="AT2398" s="1218"/>
      <c r="AU2398" s="587">
        <f t="shared" si="523"/>
        <v>0</v>
      </c>
      <c r="AW2398" s="1215">
        <v>335</v>
      </c>
      <c r="AX2398" s="1216"/>
      <c r="AY2398" s="1217"/>
      <c r="AZ2398" s="1218"/>
      <c r="BA2398" s="587">
        <f t="shared" si="524"/>
        <v>0</v>
      </c>
      <c r="BC2398" s="1215">
        <v>335</v>
      </c>
      <c r="BD2398" s="1216"/>
      <c r="BE2398" s="1217"/>
      <c r="BF2398" s="1218"/>
      <c r="BG2398" s="587">
        <f t="shared" si="525"/>
        <v>0</v>
      </c>
      <c r="BI2398" s="1215">
        <v>335</v>
      </c>
      <c r="BJ2398" s="1216"/>
      <c r="BK2398" s="1217"/>
      <c r="BL2398" s="1218"/>
      <c r="BM2398" s="587">
        <f t="shared" si="526"/>
        <v>0</v>
      </c>
      <c r="BO2398" s="1215">
        <v>335</v>
      </c>
      <c r="BP2398" s="1216"/>
      <c r="BQ2398" s="1217"/>
      <c r="BR2398" s="1218"/>
      <c r="BS2398" s="587">
        <f t="shared" si="527"/>
        <v>0</v>
      </c>
    </row>
    <row r="2399" spans="1:71" s="17" customFormat="1" ht="16.75" hidden="1" customHeight="1" outlineLevel="2">
      <c r="A2399" s="1215">
        <v>336</v>
      </c>
      <c r="B2399" s="1216"/>
      <c r="C2399" s="1217"/>
      <c r="D2399" s="1218"/>
      <c r="E2399" s="587">
        <f t="shared" si="516"/>
        <v>0</v>
      </c>
      <c r="G2399" s="1215">
        <v>336</v>
      </c>
      <c r="H2399" s="1216"/>
      <c r="I2399" s="1217"/>
      <c r="J2399" s="1218"/>
      <c r="K2399" s="587">
        <f t="shared" si="517"/>
        <v>0</v>
      </c>
      <c r="M2399" s="1215">
        <v>336</v>
      </c>
      <c r="N2399" s="1216"/>
      <c r="O2399" s="1217"/>
      <c r="P2399" s="1218"/>
      <c r="Q2399" s="587">
        <f t="shared" si="518"/>
        <v>0</v>
      </c>
      <c r="S2399" s="1215">
        <v>336</v>
      </c>
      <c r="T2399" s="1216"/>
      <c r="U2399" s="1217"/>
      <c r="V2399" s="1218"/>
      <c r="W2399" s="587">
        <f t="shared" si="519"/>
        <v>0</v>
      </c>
      <c r="Y2399" s="1215">
        <v>336</v>
      </c>
      <c r="Z2399" s="1216"/>
      <c r="AA2399" s="1217"/>
      <c r="AB2399" s="1218"/>
      <c r="AC2399" s="587">
        <f t="shared" si="520"/>
        <v>0</v>
      </c>
      <c r="AE2399" s="1215">
        <v>336</v>
      </c>
      <c r="AF2399" s="1216"/>
      <c r="AG2399" s="1217"/>
      <c r="AH2399" s="1218"/>
      <c r="AI2399" s="587">
        <f t="shared" si="521"/>
        <v>0</v>
      </c>
      <c r="AK2399" s="1215">
        <v>336</v>
      </c>
      <c r="AL2399" s="1216"/>
      <c r="AM2399" s="1217"/>
      <c r="AN2399" s="1218"/>
      <c r="AO2399" s="587">
        <f t="shared" si="522"/>
        <v>0</v>
      </c>
      <c r="AQ2399" s="1215">
        <v>336</v>
      </c>
      <c r="AR2399" s="1216"/>
      <c r="AS2399" s="1217"/>
      <c r="AT2399" s="1218"/>
      <c r="AU2399" s="587">
        <f t="shared" si="523"/>
        <v>0</v>
      </c>
      <c r="AW2399" s="1215">
        <v>336</v>
      </c>
      <c r="AX2399" s="1216"/>
      <c r="AY2399" s="1217"/>
      <c r="AZ2399" s="1218"/>
      <c r="BA2399" s="587">
        <f t="shared" si="524"/>
        <v>0</v>
      </c>
      <c r="BC2399" s="1215">
        <v>336</v>
      </c>
      <c r="BD2399" s="1216"/>
      <c r="BE2399" s="1217"/>
      <c r="BF2399" s="1218"/>
      <c r="BG2399" s="587">
        <f t="shared" si="525"/>
        <v>0</v>
      </c>
      <c r="BI2399" s="1215">
        <v>336</v>
      </c>
      <c r="BJ2399" s="1216"/>
      <c r="BK2399" s="1217"/>
      <c r="BL2399" s="1218"/>
      <c r="BM2399" s="587">
        <f t="shared" si="526"/>
        <v>0</v>
      </c>
      <c r="BO2399" s="1215">
        <v>336</v>
      </c>
      <c r="BP2399" s="1216"/>
      <c r="BQ2399" s="1217"/>
      <c r="BR2399" s="1218"/>
      <c r="BS2399" s="587">
        <f t="shared" si="527"/>
        <v>0</v>
      </c>
    </row>
    <row r="2400" spans="1:71" s="17" customFormat="1" ht="16.75" hidden="1" customHeight="1" outlineLevel="2">
      <c r="A2400" s="1215">
        <v>337</v>
      </c>
      <c r="B2400" s="1216"/>
      <c r="C2400" s="1217"/>
      <c r="D2400" s="1218"/>
      <c r="E2400" s="587">
        <f t="shared" si="516"/>
        <v>0</v>
      </c>
      <c r="G2400" s="1215">
        <v>337</v>
      </c>
      <c r="H2400" s="1216"/>
      <c r="I2400" s="1217"/>
      <c r="J2400" s="1218"/>
      <c r="K2400" s="587">
        <f t="shared" si="517"/>
        <v>0</v>
      </c>
      <c r="M2400" s="1215">
        <v>337</v>
      </c>
      <c r="N2400" s="1216"/>
      <c r="O2400" s="1217"/>
      <c r="P2400" s="1218"/>
      <c r="Q2400" s="587">
        <f t="shared" si="518"/>
        <v>0</v>
      </c>
      <c r="S2400" s="1215">
        <v>337</v>
      </c>
      <c r="T2400" s="1216"/>
      <c r="U2400" s="1217"/>
      <c r="V2400" s="1218"/>
      <c r="W2400" s="587">
        <f t="shared" si="519"/>
        <v>0</v>
      </c>
      <c r="Y2400" s="1215">
        <v>337</v>
      </c>
      <c r="Z2400" s="1216"/>
      <c r="AA2400" s="1217"/>
      <c r="AB2400" s="1218"/>
      <c r="AC2400" s="587">
        <f t="shared" si="520"/>
        <v>0</v>
      </c>
      <c r="AE2400" s="1215">
        <v>337</v>
      </c>
      <c r="AF2400" s="1216"/>
      <c r="AG2400" s="1217"/>
      <c r="AH2400" s="1218"/>
      <c r="AI2400" s="587">
        <f t="shared" si="521"/>
        <v>0</v>
      </c>
      <c r="AK2400" s="1215">
        <v>337</v>
      </c>
      <c r="AL2400" s="1216"/>
      <c r="AM2400" s="1217"/>
      <c r="AN2400" s="1218"/>
      <c r="AO2400" s="587">
        <f t="shared" si="522"/>
        <v>0</v>
      </c>
      <c r="AQ2400" s="1215">
        <v>337</v>
      </c>
      <c r="AR2400" s="1216"/>
      <c r="AS2400" s="1217"/>
      <c r="AT2400" s="1218"/>
      <c r="AU2400" s="587">
        <f t="shared" si="523"/>
        <v>0</v>
      </c>
      <c r="AW2400" s="1215">
        <v>337</v>
      </c>
      <c r="AX2400" s="1216"/>
      <c r="AY2400" s="1217"/>
      <c r="AZ2400" s="1218"/>
      <c r="BA2400" s="587">
        <f t="shared" si="524"/>
        <v>0</v>
      </c>
      <c r="BC2400" s="1215">
        <v>337</v>
      </c>
      <c r="BD2400" s="1216"/>
      <c r="BE2400" s="1217"/>
      <c r="BF2400" s="1218"/>
      <c r="BG2400" s="587">
        <f t="shared" si="525"/>
        <v>0</v>
      </c>
      <c r="BI2400" s="1215">
        <v>337</v>
      </c>
      <c r="BJ2400" s="1216"/>
      <c r="BK2400" s="1217"/>
      <c r="BL2400" s="1218"/>
      <c r="BM2400" s="587">
        <f t="shared" si="526"/>
        <v>0</v>
      </c>
      <c r="BO2400" s="1215">
        <v>337</v>
      </c>
      <c r="BP2400" s="1216"/>
      <c r="BQ2400" s="1217"/>
      <c r="BR2400" s="1218"/>
      <c r="BS2400" s="587">
        <f t="shared" si="527"/>
        <v>0</v>
      </c>
    </row>
    <row r="2401" spans="1:71" s="17" customFormat="1" ht="16.75" hidden="1" customHeight="1" outlineLevel="2">
      <c r="A2401" s="1215">
        <v>338</v>
      </c>
      <c r="B2401" s="1216"/>
      <c r="C2401" s="1217"/>
      <c r="D2401" s="1218"/>
      <c r="E2401" s="587">
        <f t="shared" si="516"/>
        <v>0</v>
      </c>
      <c r="G2401" s="1215">
        <v>338</v>
      </c>
      <c r="H2401" s="1216"/>
      <c r="I2401" s="1217"/>
      <c r="J2401" s="1218"/>
      <c r="K2401" s="587">
        <f t="shared" si="517"/>
        <v>0</v>
      </c>
      <c r="M2401" s="1215">
        <v>338</v>
      </c>
      <c r="N2401" s="1216"/>
      <c r="O2401" s="1217"/>
      <c r="P2401" s="1218"/>
      <c r="Q2401" s="587">
        <f t="shared" si="518"/>
        <v>0</v>
      </c>
      <c r="S2401" s="1215">
        <v>338</v>
      </c>
      <c r="T2401" s="1216"/>
      <c r="U2401" s="1217"/>
      <c r="V2401" s="1218"/>
      <c r="W2401" s="587">
        <f t="shared" si="519"/>
        <v>0</v>
      </c>
      <c r="Y2401" s="1215">
        <v>338</v>
      </c>
      <c r="Z2401" s="1216"/>
      <c r="AA2401" s="1217"/>
      <c r="AB2401" s="1218"/>
      <c r="AC2401" s="587">
        <f t="shared" si="520"/>
        <v>0</v>
      </c>
      <c r="AE2401" s="1215">
        <v>338</v>
      </c>
      <c r="AF2401" s="1216"/>
      <c r="AG2401" s="1217"/>
      <c r="AH2401" s="1218"/>
      <c r="AI2401" s="587">
        <f t="shared" si="521"/>
        <v>0</v>
      </c>
      <c r="AK2401" s="1215">
        <v>338</v>
      </c>
      <c r="AL2401" s="1216"/>
      <c r="AM2401" s="1217"/>
      <c r="AN2401" s="1218"/>
      <c r="AO2401" s="587">
        <f t="shared" si="522"/>
        <v>0</v>
      </c>
      <c r="AQ2401" s="1215">
        <v>338</v>
      </c>
      <c r="AR2401" s="1216"/>
      <c r="AS2401" s="1217"/>
      <c r="AT2401" s="1218"/>
      <c r="AU2401" s="587">
        <f t="shared" si="523"/>
        <v>0</v>
      </c>
      <c r="AW2401" s="1215">
        <v>338</v>
      </c>
      <c r="AX2401" s="1216"/>
      <c r="AY2401" s="1217"/>
      <c r="AZ2401" s="1218"/>
      <c r="BA2401" s="587">
        <f t="shared" si="524"/>
        <v>0</v>
      </c>
      <c r="BC2401" s="1215">
        <v>338</v>
      </c>
      <c r="BD2401" s="1216"/>
      <c r="BE2401" s="1217"/>
      <c r="BF2401" s="1218"/>
      <c r="BG2401" s="587">
        <f t="shared" si="525"/>
        <v>0</v>
      </c>
      <c r="BI2401" s="1215">
        <v>338</v>
      </c>
      <c r="BJ2401" s="1216"/>
      <c r="BK2401" s="1217"/>
      <c r="BL2401" s="1218"/>
      <c r="BM2401" s="587">
        <f t="shared" si="526"/>
        <v>0</v>
      </c>
      <c r="BO2401" s="1215">
        <v>338</v>
      </c>
      <c r="BP2401" s="1216"/>
      <c r="BQ2401" s="1217"/>
      <c r="BR2401" s="1218"/>
      <c r="BS2401" s="587">
        <f t="shared" si="527"/>
        <v>0</v>
      </c>
    </row>
    <row r="2402" spans="1:71" s="17" customFormat="1" ht="16.75" hidden="1" customHeight="1" outlineLevel="2">
      <c r="A2402" s="1215">
        <v>339</v>
      </c>
      <c r="B2402" s="1216"/>
      <c r="C2402" s="1217"/>
      <c r="D2402" s="1218"/>
      <c r="E2402" s="587">
        <f t="shared" si="516"/>
        <v>0</v>
      </c>
      <c r="G2402" s="1215">
        <v>339</v>
      </c>
      <c r="H2402" s="1216"/>
      <c r="I2402" s="1217"/>
      <c r="J2402" s="1218"/>
      <c r="K2402" s="587">
        <f t="shared" si="517"/>
        <v>0</v>
      </c>
      <c r="M2402" s="1215">
        <v>339</v>
      </c>
      <c r="N2402" s="1216"/>
      <c r="O2402" s="1217"/>
      <c r="P2402" s="1218"/>
      <c r="Q2402" s="587">
        <f t="shared" si="518"/>
        <v>0</v>
      </c>
      <c r="S2402" s="1215">
        <v>339</v>
      </c>
      <c r="T2402" s="1216"/>
      <c r="U2402" s="1217"/>
      <c r="V2402" s="1218"/>
      <c r="W2402" s="587">
        <f t="shared" si="519"/>
        <v>0</v>
      </c>
      <c r="Y2402" s="1215">
        <v>339</v>
      </c>
      <c r="Z2402" s="1216"/>
      <c r="AA2402" s="1217"/>
      <c r="AB2402" s="1218"/>
      <c r="AC2402" s="587">
        <f t="shared" si="520"/>
        <v>0</v>
      </c>
      <c r="AE2402" s="1215">
        <v>339</v>
      </c>
      <c r="AF2402" s="1216"/>
      <c r="AG2402" s="1217"/>
      <c r="AH2402" s="1218"/>
      <c r="AI2402" s="587">
        <f t="shared" si="521"/>
        <v>0</v>
      </c>
      <c r="AK2402" s="1215">
        <v>339</v>
      </c>
      <c r="AL2402" s="1216"/>
      <c r="AM2402" s="1217"/>
      <c r="AN2402" s="1218"/>
      <c r="AO2402" s="587">
        <f t="shared" si="522"/>
        <v>0</v>
      </c>
      <c r="AQ2402" s="1215">
        <v>339</v>
      </c>
      <c r="AR2402" s="1216"/>
      <c r="AS2402" s="1217"/>
      <c r="AT2402" s="1218"/>
      <c r="AU2402" s="587">
        <f t="shared" si="523"/>
        <v>0</v>
      </c>
      <c r="AW2402" s="1215">
        <v>339</v>
      </c>
      <c r="AX2402" s="1216"/>
      <c r="AY2402" s="1217"/>
      <c r="AZ2402" s="1218"/>
      <c r="BA2402" s="587">
        <f t="shared" si="524"/>
        <v>0</v>
      </c>
      <c r="BC2402" s="1215">
        <v>339</v>
      </c>
      <c r="BD2402" s="1216"/>
      <c r="BE2402" s="1217"/>
      <c r="BF2402" s="1218"/>
      <c r="BG2402" s="587">
        <f t="shared" si="525"/>
        <v>0</v>
      </c>
      <c r="BI2402" s="1215">
        <v>339</v>
      </c>
      <c r="BJ2402" s="1216"/>
      <c r="BK2402" s="1217"/>
      <c r="BL2402" s="1218"/>
      <c r="BM2402" s="587">
        <f t="shared" si="526"/>
        <v>0</v>
      </c>
      <c r="BO2402" s="1215">
        <v>339</v>
      </c>
      <c r="BP2402" s="1216"/>
      <c r="BQ2402" s="1217"/>
      <c r="BR2402" s="1218"/>
      <c r="BS2402" s="587">
        <f t="shared" si="527"/>
        <v>0</v>
      </c>
    </row>
    <row r="2403" spans="1:71" s="17" customFormat="1" ht="16.75" hidden="1" customHeight="1" outlineLevel="2">
      <c r="A2403" s="1215">
        <v>340</v>
      </c>
      <c r="B2403" s="1216"/>
      <c r="C2403" s="1217"/>
      <c r="D2403" s="1218"/>
      <c r="E2403" s="587">
        <f t="shared" si="516"/>
        <v>0</v>
      </c>
      <c r="G2403" s="1215">
        <v>340</v>
      </c>
      <c r="H2403" s="1216"/>
      <c r="I2403" s="1217"/>
      <c r="J2403" s="1218"/>
      <c r="K2403" s="587">
        <f t="shared" si="517"/>
        <v>0</v>
      </c>
      <c r="M2403" s="1215">
        <v>340</v>
      </c>
      <c r="N2403" s="1216"/>
      <c r="O2403" s="1217"/>
      <c r="P2403" s="1218"/>
      <c r="Q2403" s="587">
        <f t="shared" si="518"/>
        <v>0</v>
      </c>
      <c r="S2403" s="1215">
        <v>340</v>
      </c>
      <c r="T2403" s="1216"/>
      <c r="U2403" s="1217"/>
      <c r="V2403" s="1218"/>
      <c r="W2403" s="587">
        <f t="shared" si="519"/>
        <v>0</v>
      </c>
      <c r="Y2403" s="1215">
        <v>340</v>
      </c>
      <c r="Z2403" s="1216"/>
      <c r="AA2403" s="1217"/>
      <c r="AB2403" s="1218"/>
      <c r="AC2403" s="587">
        <f t="shared" si="520"/>
        <v>0</v>
      </c>
      <c r="AE2403" s="1215">
        <v>340</v>
      </c>
      <c r="AF2403" s="1216"/>
      <c r="AG2403" s="1217"/>
      <c r="AH2403" s="1218"/>
      <c r="AI2403" s="587">
        <f t="shared" si="521"/>
        <v>0</v>
      </c>
      <c r="AK2403" s="1215">
        <v>340</v>
      </c>
      <c r="AL2403" s="1216"/>
      <c r="AM2403" s="1217"/>
      <c r="AN2403" s="1218"/>
      <c r="AO2403" s="587">
        <f t="shared" si="522"/>
        <v>0</v>
      </c>
      <c r="AQ2403" s="1215">
        <v>340</v>
      </c>
      <c r="AR2403" s="1216"/>
      <c r="AS2403" s="1217"/>
      <c r="AT2403" s="1218"/>
      <c r="AU2403" s="587">
        <f t="shared" si="523"/>
        <v>0</v>
      </c>
      <c r="AW2403" s="1215">
        <v>340</v>
      </c>
      <c r="AX2403" s="1216"/>
      <c r="AY2403" s="1217"/>
      <c r="AZ2403" s="1218"/>
      <c r="BA2403" s="587">
        <f t="shared" si="524"/>
        <v>0</v>
      </c>
      <c r="BC2403" s="1215">
        <v>340</v>
      </c>
      <c r="BD2403" s="1216"/>
      <c r="BE2403" s="1217"/>
      <c r="BF2403" s="1218"/>
      <c r="BG2403" s="587">
        <f t="shared" si="525"/>
        <v>0</v>
      </c>
      <c r="BI2403" s="1215">
        <v>340</v>
      </c>
      <c r="BJ2403" s="1216"/>
      <c r="BK2403" s="1217"/>
      <c r="BL2403" s="1218"/>
      <c r="BM2403" s="587">
        <f t="shared" si="526"/>
        <v>0</v>
      </c>
      <c r="BO2403" s="1215">
        <v>340</v>
      </c>
      <c r="BP2403" s="1216"/>
      <c r="BQ2403" s="1217"/>
      <c r="BR2403" s="1218"/>
      <c r="BS2403" s="587">
        <f t="shared" si="527"/>
        <v>0</v>
      </c>
    </row>
    <row r="2404" spans="1:71" s="17" customFormat="1" ht="16.75" hidden="1" customHeight="1" outlineLevel="2">
      <c r="A2404" s="1215">
        <v>341</v>
      </c>
      <c r="B2404" s="1216"/>
      <c r="C2404" s="1217"/>
      <c r="D2404" s="1218"/>
      <c r="E2404" s="587">
        <f t="shared" si="516"/>
        <v>0</v>
      </c>
      <c r="G2404" s="1215">
        <v>341</v>
      </c>
      <c r="H2404" s="1216"/>
      <c r="I2404" s="1217"/>
      <c r="J2404" s="1218"/>
      <c r="K2404" s="587">
        <f t="shared" si="517"/>
        <v>0</v>
      </c>
      <c r="M2404" s="1215">
        <v>341</v>
      </c>
      <c r="N2404" s="1216"/>
      <c r="O2404" s="1217"/>
      <c r="P2404" s="1218"/>
      <c r="Q2404" s="587">
        <f t="shared" si="518"/>
        <v>0</v>
      </c>
      <c r="S2404" s="1215">
        <v>341</v>
      </c>
      <c r="T2404" s="1216"/>
      <c r="U2404" s="1217"/>
      <c r="V2404" s="1218"/>
      <c r="W2404" s="587">
        <f t="shared" si="519"/>
        <v>0</v>
      </c>
      <c r="Y2404" s="1215">
        <v>341</v>
      </c>
      <c r="Z2404" s="1216"/>
      <c r="AA2404" s="1217"/>
      <c r="AB2404" s="1218"/>
      <c r="AC2404" s="587">
        <f t="shared" si="520"/>
        <v>0</v>
      </c>
      <c r="AE2404" s="1215">
        <v>341</v>
      </c>
      <c r="AF2404" s="1216"/>
      <c r="AG2404" s="1217"/>
      <c r="AH2404" s="1218"/>
      <c r="AI2404" s="587">
        <f t="shared" si="521"/>
        <v>0</v>
      </c>
      <c r="AK2404" s="1215">
        <v>341</v>
      </c>
      <c r="AL2404" s="1216"/>
      <c r="AM2404" s="1217"/>
      <c r="AN2404" s="1218"/>
      <c r="AO2404" s="587">
        <f t="shared" si="522"/>
        <v>0</v>
      </c>
      <c r="AQ2404" s="1215">
        <v>341</v>
      </c>
      <c r="AR2404" s="1216"/>
      <c r="AS2404" s="1217"/>
      <c r="AT2404" s="1218"/>
      <c r="AU2404" s="587">
        <f t="shared" si="523"/>
        <v>0</v>
      </c>
      <c r="AW2404" s="1215">
        <v>341</v>
      </c>
      <c r="AX2404" s="1216"/>
      <c r="AY2404" s="1217"/>
      <c r="AZ2404" s="1218"/>
      <c r="BA2404" s="587">
        <f t="shared" si="524"/>
        <v>0</v>
      </c>
      <c r="BC2404" s="1215">
        <v>341</v>
      </c>
      <c r="BD2404" s="1216"/>
      <c r="BE2404" s="1217"/>
      <c r="BF2404" s="1218"/>
      <c r="BG2404" s="587">
        <f t="shared" si="525"/>
        <v>0</v>
      </c>
      <c r="BI2404" s="1215">
        <v>341</v>
      </c>
      <c r="BJ2404" s="1216"/>
      <c r="BK2404" s="1217"/>
      <c r="BL2404" s="1218"/>
      <c r="BM2404" s="587">
        <f t="shared" si="526"/>
        <v>0</v>
      </c>
      <c r="BO2404" s="1215">
        <v>341</v>
      </c>
      <c r="BP2404" s="1216"/>
      <c r="BQ2404" s="1217"/>
      <c r="BR2404" s="1218"/>
      <c r="BS2404" s="587">
        <f t="shared" si="527"/>
        <v>0</v>
      </c>
    </row>
    <row r="2405" spans="1:71" s="17" customFormat="1" ht="16.75" hidden="1" customHeight="1" outlineLevel="2">
      <c r="A2405" s="1215">
        <v>342</v>
      </c>
      <c r="B2405" s="1216"/>
      <c r="C2405" s="1217"/>
      <c r="D2405" s="1218"/>
      <c r="E2405" s="587">
        <f t="shared" si="516"/>
        <v>0</v>
      </c>
      <c r="G2405" s="1215">
        <v>342</v>
      </c>
      <c r="H2405" s="1216"/>
      <c r="I2405" s="1217"/>
      <c r="J2405" s="1218"/>
      <c r="K2405" s="587">
        <f t="shared" si="517"/>
        <v>0</v>
      </c>
      <c r="M2405" s="1215">
        <v>342</v>
      </c>
      <c r="N2405" s="1216"/>
      <c r="O2405" s="1217"/>
      <c r="P2405" s="1218"/>
      <c r="Q2405" s="587">
        <f t="shared" si="518"/>
        <v>0</v>
      </c>
      <c r="S2405" s="1215">
        <v>342</v>
      </c>
      <c r="T2405" s="1216"/>
      <c r="U2405" s="1217"/>
      <c r="V2405" s="1218"/>
      <c r="W2405" s="587">
        <f t="shared" si="519"/>
        <v>0</v>
      </c>
      <c r="Y2405" s="1215">
        <v>342</v>
      </c>
      <c r="Z2405" s="1216"/>
      <c r="AA2405" s="1217"/>
      <c r="AB2405" s="1218"/>
      <c r="AC2405" s="587">
        <f t="shared" si="520"/>
        <v>0</v>
      </c>
      <c r="AE2405" s="1215">
        <v>342</v>
      </c>
      <c r="AF2405" s="1216"/>
      <c r="AG2405" s="1217"/>
      <c r="AH2405" s="1218"/>
      <c r="AI2405" s="587">
        <f t="shared" si="521"/>
        <v>0</v>
      </c>
      <c r="AK2405" s="1215">
        <v>342</v>
      </c>
      <c r="AL2405" s="1216"/>
      <c r="AM2405" s="1217"/>
      <c r="AN2405" s="1218"/>
      <c r="AO2405" s="587">
        <f t="shared" si="522"/>
        <v>0</v>
      </c>
      <c r="AQ2405" s="1215">
        <v>342</v>
      </c>
      <c r="AR2405" s="1216"/>
      <c r="AS2405" s="1217"/>
      <c r="AT2405" s="1218"/>
      <c r="AU2405" s="587">
        <f t="shared" si="523"/>
        <v>0</v>
      </c>
      <c r="AW2405" s="1215">
        <v>342</v>
      </c>
      <c r="AX2405" s="1216"/>
      <c r="AY2405" s="1217"/>
      <c r="AZ2405" s="1218"/>
      <c r="BA2405" s="587">
        <f t="shared" si="524"/>
        <v>0</v>
      </c>
      <c r="BC2405" s="1215">
        <v>342</v>
      </c>
      <c r="BD2405" s="1216"/>
      <c r="BE2405" s="1217"/>
      <c r="BF2405" s="1218"/>
      <c r="BG2405" s="587">
        <f t="shared" si="525"/>
        <v>0</v>
      </c>
      <c r="BI2405" s="1215">
        <v>342</v>
      </c>
      <c r="BJ2405" s="1216"/>
      <c r="BK2405" s="1217"/>
      <c r="BL2405" s="1218"/>
      <c r="BM2405" s="587">
        <f t="shared" si="526"/>
        <v>0</v>
      </c>
      <c r="BO2405" s="1215">
        <v>342</v>
      </c>
      <c r="BP2405" s="1216"/>
      <c r="BQ2405" s="1217"/>
      <c r="BR2405" s="1218"/>
      <c r="BS2405" s="587">
        <f t="shared" si="527"/>
        <v>0</v>
      </c>
    </row>
    <row r="2406" spans="1:71" s="17" customFormat="1" ht="16.75" hidden="1" customHeight="1" outlineLevel="2">
      <c r="A2406" s="1215">
        <v>343</v>
      </c>
      <c r="B2406" s="1216"/>
      <c r="C2406" s="1217"/>
      <c r="D2406" s="1218"/>
      <c r="E2406" s="587">
        <f t="shared" si="516"/>
        <v>0</v>
      </c>
      <c r="G2406" s="1215">
        <v>343</v>
      </c>
      <c r="H2406" s="1216"/>
      <c r="I2406" s="1217"/>
      <c r="J2406" s="1218"/>
      <c r="K2406" s="587">
        <f t="shared" si="517"/>
        <v>0</v>
      </c>
      <c r="M2406" s="1215">
        <v>343</v>
      </c>
      <c r="N2406" s="1216"/>
      <c r="O2406" s="1217"/>
      <c r="P2406" s="1218"/>
      <c r="Q2406" s="587">
        <f t="shared" si="518"/>
        <v>0</v>
      </c>
      <c r="S2406" s="1215">
        <v>343</v>
      </c>
      <c r="T2406" s="1216"/>
      <c r="U2406" s="1217"/>
      <c r="V2406" s="1218"/>
      <c r="W2406" s="587">
        <f t="shared" si="519"/>
        <v>0</v>
      </c>
      <c r="Y2406" s="1215">
        <v>343</v>
      </c>
      <c r="Z2406" s="1216"/>
      <c r="AA2406" s="1217"/>
      <c r="AB2406" s="1218"/>
      <c r="AC2406" s="587">
        <f t="shared" si="520"/>
        <v>0</v>
      </c>
      <c r="AE2406" s="1215">
        <v>343</v>
      </c>
      <c r="AF2406" s="1216"/>
      <c r="AG2406" s="1217"/>
      <c r="AH2406" s="1218"/>
      <c r="AI2406" s="587">
        <f t="shared" si="521"/>
        <v>0</v>
      </c>
      <c r="AK2406" s="1215">
        <v>343</v>
      </c>
      <c r="AL2406" s="1216"/>
      <c r="AM2406" s="1217"/>
      <c r="AN2406" s="1218"/>
      <c r="AO2406" s="587">
        <f t="shared" si="522"/>
        <v>0</v>
      </c>
      <c r="AQ2406" s="1215">
        <v>343</v>
      </c>
      <c r="AR2406" s="1216"/>
      <c r="AS2406" s="1217"/>
      <c r="AT2406" s="1218"/>
      <c r="AU2406" s="587">
        <f t="shared" si="523"/>
        <v>0</v>
      </c>
      <c r="AW2406" s="1215">
        <v>343</v>
      </c>
      <c r="AX2406" s="1216"/>
      <c r="AY2406" s="1217"/>
      <c r="AZ2406" s="1218"/>
      <c r="BA2406" s="587">
        <f t="shared" si="524"/>
        <v>0</v>
      </c>
      <c r="BC2406" s="1215">
        <v>343</v>
      </c>
      <c r="BD2406" s="1216"/>
      <c r="BE2406" s="1217"/>
      <c r="BF2406" s="1218"/>
      <c r="BG2406" s="587">
        <f t="shared" si="525"/>
        <v>0</v>
      </c>
      <c r="BI2406" s="1215">
        <v>343</v>
      </c>
      <c r="BJ2406" s="1216"/>
      <c r="BK2406" s="1217"/>
      <c r="BL2406" s="1218"/>
      <c r="BM2406" s="587">
        <f t="shared" si="526"/>
        <v>0</v>
      </c>
      <c r="BO2406" s="1215">
        <v>343</v>
      </c>
      <c r="BP2406" s="1216"/>
      <c r="BQ2406" s="1217"/>
      <c r="BR2406" s="1218"/>
      <c r="BS2406" s="587">
        <f t="shared" si="527"/>
        <v>0</v>
      </c>
    </row>
    <row r="2407" spans="1:71" s="17" customFormat="1" ht="16.75" hidden="1" customHeight="1" outlineLevel="2">
      <c r="A2407" s="1215">
        <v>344</v>
      </c>
      <c r="B2407" s="1216"/>
      <c r="C2407" s="1217"/>
      <c r="D2407" s="1218"/>
      <c r="E2407" s="587">
        <f t="shared" si="516"/>
        <v>0</v>
      </c>
      <c r="G2407" s="1215">
        <v>344</v>
      </c>
      <c r="H2407" s="1216"/>
      <c r="I2407" s="1217"/>
      <c r="J2407" s="1218"/>
      <c r="K2407" s="587">
        <f t="shared" si="517"/>
        <v>0</v>
      </c>
      <c r="M2407" s="1215">
        <v>344</v>
      </c>
      <c r="N2407" s="1216"/>
      <c r="O2407" s="1217"/>
      <c r="P2407" s="1218"/>
      <c r="Q2407" s="587">
        <f t="shared" si="518"/>
        <v>0</v>
      </c>
      <c r="S2407" s="1215">
        <v>344</v>
      </c>
      <c r="T2407" s="1216"/>
      <c r="U2407" s="1217"/>
      <c r="V2407" s="1218"/>
      <c r="W2407" s="587">
        <f t="shared" si="519"/>
        <v>0</v>
      </c>
      <c r="Y2407" s="1215">
        <v>344</v>
      </c>
      <c r="Z2407" s="1216"/>
      <c r="AA2407" s="1217"/>
      <c r="AB2407" s="1218"/>
      <c r="AC2407" s="587">
        <f t="shared" si="520"/>
        <v>0</v>
      </c>
      <c r="AE2407" s="1215">
        <v>344</v>
      </c>
      <c r="AF2407" s="1216"/>
      <c r="AG2407" s="1217"/>
      <c r="AH2407" s="1218"/>
      <c r="AI2407" s="587">
        <f t="shared" si="521"/>
        <v>0</v>
      </c>
      <c r="AK2407" s="1215">
        <v>344</v>
      </c>
      <c r="AL2407" s="1216"/>
      <c r="AM2407" s="1217"/>
      <c r="AN2407" s="1218"/>
      <c r="AO2407" s="587">
        <f t="shared" si="522"/>
        <v>0</v>
      </c>
      <c r="AQ2407" s="1215">
        <v>344</v>
      </c>
      <c r="AR2407" s="1216"/>
      <c r="AS2407" s="1217"/>
      <c r="AT2407" s="1218"/>
      <c r="AU2407" s="587">
        <f t="shared" si="523"/>
        <v>0</v>
      </c>
      <c r="AW2407" s="1215">
        <v>344</v>
      </c>
      <c r="AX2407" s="1216"/>
      <c r="AY2407" s="1217"/>
      <c r="AZ2407" s="1218"/>
      <c r="BA2407" s="587">
        <f t="shared" si="524"/>
        <v>0</v>
      </c>
      <c r="BC2407" s="1215">
        <v>344</v>
      </c>
      <c r="BD2407" s="1216"/>
      <c r="BE2407" s="1217"/>
      <c r="BF2407" s="1218"/>
      <c r="BG2407" s="587">
        <f t="shared" si="525"/>
        <v>0</v>
      </c>
      <c r="BI2407" s="1215">
        <v>344</v>
      </c>
      <c r="BJ2407" s="1216"/>
      <c r="BK2407" s="1217"/>
      <c r="BL2407" s="1218"/>
      <c r="BM2407" s="587">
        <f t="shared" si="526"/>
        <v>0</v>
      </c>
      <c r="BO2407" s="1215">
        <v>344</v>
      </c>
      <c r="BP2407" s="1216"/>
      <c r="BQ2407" s="1217"/>
      <c r="BR2407" s="1218"/>
      <c r="BS2407" s="587">
        <f t="shared" si="527"/>
        <v>0</v>
      </c>
    </row>
    <row r="2408" spans="1:71" s="17" customFormat="1" ht="16.75" hidden="1" customHeight="1" outlineLevel="2">
      <c r="A2408" s="1215">
        <v>345</v>
      </c>
      <c r="B2408" s="1216"/>
      <c r="C2408" s="1217"/>
      <c r="D2408" s="1218"/>
      <c r="E2408" s="587">
        <f t="shared" si="516"/>
        <v>0</v>
      </c>
      <c r="G2408" s="1215">
        <v>345</v>
      </c>
      <c r="H2408" s="1216"/>
      <c r="I2408" s="1217"/>
      <c r="J2408" s="1218"/>
      <c r="K2408" s="587">
        <f t="shared" si="517"/>
        <v>0</v>
      </c>
      <c r="M2408" s="1215">
        <v>345</v>
      </c>
      <c r="N2408" s="1216"/>
      <c r="O2408" s="1217"/>
      <c r="P2408" s="1218"/>
      <c r="Q2408" s="587">
        <f t="shared" si="518"/>
        <v>0</v>
      </c>
      <c r="S2408" s="1215">
        <v>345</v>
      </c>
      <c r="T2408" s="1216"/>
      <c r="U2408" s="1217"/>
      <c r="V2408" s="1218"/>
      <c r="W2408" s="587">
        <f t="shared" si="519"/>
        <v>0</v>
      </c>
      <c r="Y2408" s="1215">
        <v>345</v>
      </c>
      <c r="Z2408" s="1216"/>
      <c r="AA2408" s="1217"/>
      <c r="AB2408" s="1218"/>
      <c r="AC2408" s="587">
        <f t="shared" si="520"/>
        <v>0</v>
      </c>
      <c r="AE2408" s="1215">
        <v>345</v>
      </c>
      <c r="AF2408" s="1216"/>
      <c r="AG2408" s="1217"/>
      <c r="AH2408" s="1218"/>
      <c r="AI2408" s="587">
        <f t="shared" si="521"/>
        <v>0</v>
      </c>
      <c r="AK2408" s="1215">
        <v>345</v>
      </c>
      <c r="AL2408" s="1216"/>
      <c r="AM2408" s="1217"/>
      <c r="AN2408" s="1218"/>
      <c r="AO2408" s="587">
        <f t="shared" si="522"/>
        <v>0</v>
      </c>
      <c r="AQ2408" s="1215">
        <v>345</v>
      </c>
      <c r="AR2408" s="1216"/>
      <c r="AS2408" s="1217"/>
      <c r="AT2408" s="1218"/>
      <c r="AU2408" s="587">
        <f t="shared" si="523"/>
        <v>0</v>
      </c>
      <c r="AW2408" s="1215">
        <v>345</v>
      </c>
      <c r="AX2408" s="1216"/>
      <c r="AY2408" s="1217"/>
      <c r="AZ2408" s="1218"/>
      <c r="BA2408" s="587">
        <f t="shared" si="524"/>
        <v>0</v>
      </c>
      <c r="BC2408" s="1215">
        <v>345</v>
      </c>
      <c r="BD2408" s="1216"/>
      <c r="BE2408" s="1217"/>
      <c r="BF2408" s="1218"/>
      <c r="BG2408" s="587">
        <f t="shared" si="525"/>
        <v>0</v>
      </c>
      <c r="BI2408" s="1215">
        <v>345</v>
      </c>
      <c r="BJ2408" s="1216"/>
      <c r="BK2408" s="1217"/>
      <c r="BL2408" s="1218"/>
      <c r="BM2408" s="587">
        <f t="shared" si="526"/>
        <v>0</v>
      </c>
      <c r="BO2408" s="1215">
        <v>345</v>
      </c>
      <c r="BP2408" s="1216"/>
      <c r="BQ2408" s="1217"/>
      <c r="BR2408" s="1218"/>
      <c r="BS2408" s="587">
        <f t="shared" si="527"/>
        <v>0</v>
      </c>
    </row>
    <row r="2409" spans="1:71" s="17" customFormat="1" ht="16.75" hidden="1" customHeight="1" outlineLevel="2">
      <c r="A2409" s="1215">
        <v>346</v>
      </c>
      <c r="B2409" s="1216"/>
      <c r="C2409" s="1217"/>
      <c r="D2409" s="1218"/>
      <c r="E2409" s="587">
        <f t="shared" si="516"/>
        <v>0</v>
      </c>
      <c r="G2409" s="1215">
        <v>346</v>
      </c>
      <c r="H2409" s="1216"/>
      <c r="I2409" s="1217"/>
      <c r="J2409" s="1218"/>
      <c r="K2409" s="587">
        <f t="shared" si="517"/>
        <v>0</v>
      </c>
      <c r="M2409" s="1215">
        <v>346</v>
      </c>
      <c r="N2409" s="1216"/>
      <c r="O2409" s="1217"/>
      <c r="P2409" s="1218"/>
      <c r="Q2409" s="587">
        <f t="shared" si="518"/>
        <v>0</v>
      </c>
      <c r="S2409" s="1215">
        <v>346</v>
      </c>
      <c r="T2409" s="1216"/>
      <c r="U2409" s="1217"/>
      <c r="V2409" s="1218"/>
      <c r="W2409" s="587">
        <f t="shared" si="519"/>
        <v>0</v>
      </c>
      <c r="Y2409" s="1215">
        <v>346</v>
      </c>
      <c r="Z2409" s="1216"/>
      <c r="AA2409" s="1217"/>
      <c r="AB2409" s="1218"/>
      <c r="AC2409" s="587">
        <f t="shared" si="520"/>
        <v>0</v>
      </c>
      <c r="AE2409" s="1215">
        <v>346</v>
      </c>
      <c r="AF2409" s="1216"/>
      <c r="AG2409" s="1217"/>
      <c r="AH2409" s="1218"/>
      <c r="AI2409" s="587">
        <f t="shared" si="521"/>
        <v>0</v>
      </c>
      <c r="AK2409" s="1215">
        <v>346</v>
      </c>
      <c r="AL2409" s="1216"/>
      <c r="AM2409" s="1217"/>
      <c r="AN2409" s="1218"/>
      <c r="AO2409" s="587">
        <f t="shared" si="522"/>
        <v>0</v>
      </c>
      <c r="AQ2409" s="1215">
        <v>346</v>
      </c>
      <c r="AR2409" s="1216"/>
      <c r="AS2409" s="1217"/>
      <c r="AT2409" s="1218"/>
      <c r="AU2409" s="587">
        <f t="shared" si="523"/>
        <v>0</v>
      </c>
      <c r="AW2409" s="1215">
        <v>346</v>
      </c>
      <c r="AX2409" s="1216"/>
      <c r="AY2409" s="1217"/>
      <c r="AZ2409" s="1218"/>
      <c r="BA2409" s="587">
        <f t="shared" si="524"/>
        <v>0</v>
      </c>
      <c r="BC2409" s="1215">
        <v>346</v>
      </c>
      <c r="BD2409" s="1216"/>
      <c r="BE2409" s="1217"/>
      <c r="BF2409" s="1218"/>
      <c r="BG2409" s="587">
        <f t="shared" si="525"/>
        <v>0</v>
      </c>
      <c r="BI2409" s="1215">
        <v>346</v>
      </c>
      <c r="BJ2409" s="1216"/>
      <c r="BK2409" s="1217"/>
      <c r="BL2409" s="1218"/>
      <c r="BM2409" s="587">
        <f t="shared" si="526"/>
        <v>0</v>
      </c>
      <c r="BO2409" s="1215">
        <v>346</v>
      </c>
      <c r="BP2409" s="1216"/>
      <c r="BQ2409" s="1217"/>
      <c r="BR2409" s="1218"/>
      <c r="BS2409" s="587">
        <f t="shared" si="527"/>
        <v>0</v>
      </c>
    </row>
    <row r="2410" spans="1:71" s="17" customFormat="1" ht="16.75" hidden="1" customHeight="1" outlineLevel="2">
      <c r="A2410" s="1215">
        <v>347</v>
      </c>
      <c r="B2410" s="1216"/>
      <c r="C2410" s="1217"/>
      <c r="D2410" s="1218"/>
      <c r="E2410" s="587">
        <f t="shared" si="516"/>
        <v>0</v>
      </c>
      <c r="G2410" s="1215">
        <v>347</v>
      </c>
      <c r="H2410" s="1216"/>
      <c r="I2410" s="1217"/>
      <c r="J2410" s="1218"/>
      <c r="K2410" s="587">
        <f t="shared" si="517"/>
        <v>0</v>
      </c>
      <c r="M2410" s="1215">
        <v>347</v>
      </c>
      <c r="N2410" s="1216"/>
      <c r="O2410" s="1217"/>
      <c r="P2410" s="1218"/>
      <c r="Q2410" s="587">
        <f t="shared" si="518"/>
        <v>0</v>
      </c>
      <c r="S2410" s="1215">
        <v>347</v>
      </c>
      <c r="T2410" s="1216"/>
      <c r="U2410" s="1217"/>
      <c r="V2410" s="1218"/>
      <c r="W2410" s="587">
        <f t="shared" si="519"/>
        <v>0</v>
      </c>
      <c r="Y2410" s="1215">
        <v>347</v>
      </c>
      <c r="Z2410" s="1216"/>
      <c r="AA2410" s="1217"/>
      <c r="AB2410" s="1218"/>
      <c r="AC2410" s="587">
        <f t="shared" si="520"/>
        <v>0</v>
      </c>
      <c r="AE2410" s="1215">
        <v>347</v>
      </c>
      <c r="AF2410" s="1216"/>
      <c r="AG2410" s="1217"/>
      <c r="AH2410" s="1218"/>
      <c r="AI2410" s="587">
        <f t="shared" si="521"/>
        <v>0</v>
      </c>
      <c r="AK2410" s="1215">
        <v>347</v>
      </c>
      <c r="AL2410" s="1216"/>
      <c r="AM2410" s="1217"/>
      <c r="AN2410" s="1218"/>
      <c r="AO2410" s="587">
        <f t="shared" si="522"/>
        <v>0</v>
      </c>
      <c r="AQ2410" s="1215">
        <v>347</v>
      </c>
      <c r="AR2410" s="1216"/>
      <c r="AS2410" s="1217"/>
      <c r="AT2410" s="1218"/>
      <c r="AU2410" s="587">
        <f t="shared" si="523"/>
        <v>0</v>
      </c>
      <c r="AW2410" s="1215">
        <v>347</v>
      </c>
      <c r="AX2410" s="1216"/>
      <c r="AY2410" s="1217"/>
      <c r="AZ2410" s="1218"/>
      <c r="BA2410" s="587">
        <f t="shared" si="524"/>
        <v>0</v>
      </c>
      <c r="BC2410" s="1215">
        <v>347</v>
      </c>
      <c r="BD2410" s="1216"/>
      <c r="BE2410" s="1217"/>
      <c r="BF2410" s="1218"/>
      <c r="BG2410" s="587">
        <f t="shared" si="525"/>
        <v>0</v>
      </c>
      <c r="BI2410" s="1215">
        <v>347</v>
      </c>
      <c r="BJ2410" s="1216"/>
      <c r="BK2410" s="1217"/>
      <c r="BL2410" s="1218"/>
      <c r="BM2410" s="587">
        <f t="shared" si="526"/>
        <v>0</v>
      </c>
      <c r="BO2410" s="1215">
        <v>347</v>
      </c>
      <c r="BP2410" s="1216"/>
      <c r="BQ2410" s="1217"/>
      <c r="BR2410" s="1218"/>
      <c r="BS2410" s="587">
        <f t="shared" si="527"/>
        <v>0</v>
      </c>
    </row>
    <row r="2411" spans="1:71" s="17" customFormat="1" ht="16.75" hidden="1" customHeight="1" outlineLevel="2">
      <c r="A2411" s="1215">
        <v>348</v>
      </c>
      <c r="B2411" s="1216"/>
      <c r="C2411" s="1217"/>
      <c r="D2411" s="1218"/>
      <c r="E2411" s="587">
        <f t="shared" si="516"/>
        <v>0</v>
      </c>
      <c r="G2411" s="1215">
        <v>348</v>
      </c>
      <c r="H2411" s="1216"/>
      <c r="I2411" s="1217"/>
      <c r="J2411" s="1218"/>
      <c r="K2411" s="587">
        <f t="shared" si="517"/>
        <v>0</v>
      </c>
      <c r="M2411" s="1215">
        <v>348</v>
      </c>
      <c r="N2411" s="1216"/>
      <c r="O2411" s="1217"/>
      <c r="P2411" s="1218"/>
      <c r="Q2411" s="587">
        <f t="shared" si="518"/>
        <v>0</v>
      </c>
      <c r="S2411" s="1215">
        <v>348</v>
      </c>
      <c r="T2411" s="1216"/>
      <c r="U2411" s="1217"/>
      <c r="V2411" s="1218"/>
      <c r="W2411" s="587">
        <f t="shared" si="519"/>
        <v>0</v>
      </c>
      <c r="Y2411" s="1215">
        <v>348</v>
      </c>
      <c r="Z2411" s="1216"/>
      <c r="AA2411" s="1217"/>
      <c r="AB2411" s="1218"/>
      <c r="AC2411" s="587">
        <f t="shared" si="520"/>
        <v>0</v>
      </c>
      <c r="AE2411" s="1215">
        <v>348</v>
      </c>
      <c r="AF2411" s="1216"/>
      <c r="AG2411" s="1217"/>
      <c r="AH2411" s="1218"/>
      <c r="AI2411" s="587">
        <f t="shared" si="521"/>
        <v>0</v>
      </c>
      <c r="AK2411" s="1215">
        <v>348</v>
      </c>
      <c r="AL2411" s="1216"/>
      <c r="AM2411" s="1217"/>
      <c r="AN2411" s="1218"/>
      <c r="AO2411" s="587">
        <f t="shared" si="522"/>
        <v>0</v>
      </c>
      <c r="AQ2411" s="1215">
        <v>348</v>
      </c>
      <c r="AR2411" s="1216"/>
      <c r="AS2411" s="1217"/>
      <c r="AT2411" s="1218"/>
      <c r="AU2411" s="587">
        <f t="shared" si="523"/>
        <v>0</v>
      </c>
      <c r="AW2411" s="1215">
        <v>348</v>
      </c>
      <c r="AX2411" s="1216"/>
      <c r="AY2411" s="1217"/>
      <c r="AZ2411" s="1218"/>
      <c r="BA2411" s="587">
        <f t="shared" si="524"/>
        <v>0</v>
      </c>
      <c r="BC2411" s="1215">
        <v>348</v>
      </c>
      <c r="BD2411" s="1216"/>
      <c r="BE2411" s="1217"/>
      <c r="BF2411" s="1218"/>
      <c r="BG2411" s="587">
        <f t="shared" si="525"/>
        <v>0</v>
      </c>
      <c r="BI2411" s="1215">
        <v>348</v>
      </c>
      <c r="BJ2411" s="1216"/>
      <c r="BK2411" s="1217"/>
      <c r="BL2411" s="1218"/>
      <c r="BM2411" s="587">
        <f t="shared" si="526"/>
        <v>0</v>
      </c>
      <c r="BO2411" s="1215">
        <v>348</v>
      </c>
      <c r="BP2411" s="1216"/>
      <c r="BQ2411" s="1217"/>
      <c r="BR2411" s="1218"/>
      <c r="BS2411" s="587">
        <f t="shared" si="527"/>
        <v>0</v>
      </c>
    </row>
    <row r="2412" spans="1:71" s="17" customFormat="1" ht="16.75" hidden="1" customHeight="1" outlineLevel="2">
      <c r="A2412" s="1215">
        <v>349</v>
      </c>
      <c r="B2412" s="1216"/>
      <c r="C2412" s="1217"/>
      <c r="D2412" s="1218"/>
      <c r="E2412" s="587">
        <f t="shared" si="516"/>
        <v>0</v>
      </c>
      <c r="G2412" s="1215">
        <v>349</v>
      </c>
      <c r="H2412" s="1216"/>
      <c r="I2412" s="1217"/>
      <c r="J2412" s="1218"/>
      <c r="K2412" s="587">
        <f t="shared" si="517"/>
        <v>0</v>
      </c>
      <c r="M2412" s="1215">
        <v>349</v>
      </c>
      <c r="N2412" s="1216"/>
      <c r="O2412" s="1217"/>
      <c r="P2412" s="1218"/>
      <c r="Q2412" s="587">
        <f t="shared" si="518"/>
        <v>0</v>
      </c>
      <c r="S2412" s="1215">
        <v>349</v>
      </c>
      <c r="T2412" s="1216"/>
      <c r="U2412" s="1217"/>
      <c r="V2412" s="1218"/>
      <c r="W2412" s="587">
        <f t="shared" si="519"/>
        <v>0</v>
      </c>
      <c r="Y2412" s="1215">
        <v>349</v>
      </c>
      <c r="Z2412" s="1216"/>
      <c r="AA2412" s="1217"/>
      <c r="AB2412" s="1218"/>
      <c r="AC2412" s="587">
        <f t="shared" si="520"/>
        <v>0</v>
      </c>
      <c r="AE2412" s="1215">
        <v>349</v>
      </c>
      <c r="AF2412" s="1216"/>
      <c r="AG2412" s="1217"/>
      <c r="AH2412" s="1218"/>
      <c r="AI2412" s="587">
        <f t="shared" si="521"/>
        <v>0</v>
      </c>
      <c r="AK2412" s="1215">
        <v>349</v>
      </c>
      <c r="AL2412" s="1216"/>
      <c r="AM2412" s="1217"/>
      <c r="AN2412" s="1218"/>
      <c r="AO2412" s="587">
        <f t="shared" si="522"/>
        <v>0</v>
      </c>
      <c r="AQ2412" s="1215">
        <v>349</v>
      </c>
      <c r="AR2412" s="1216"/>
      <c r="AS2412" s="1217"/>
      <c r="AT2412" s="1218"/>
      <c r="AU2412" s="587">
        <f t="shared" si="523"/>
        <v>0</v>
      </c>
      <c r="AW2412" s="1215">
        <v>349</v>
      </c>
      <c r="AX2412" s="1216"/>
      <c r="AY2412" s="1217"/>
      <c r="AZ2412" s="1218"/>
      <c r="BA2412" s="587">
        <f t="shared" si="524"/>
        <v>0</v>
      </c>
      <c r="BC2412" s="1215">
        <v>349</v>
      </c>
      <c r="BD2412" s="1216"/>
      <c r="BE2412" s="1217"/>
      <c r="BF2412" s="1218"/>
      <c r="BG2412" s="587">
        <f t="shared" si="525"/>
        <v>0</v>
      </c>
      <c r="BI2412" s="1215">
        <v>349</v>
      </c>
      <c r="BJ2412" s="1216"/>
      <c r="BK2412" s="1217"/>
      <c r="BL2412" s="1218"/>
      <c r="BM2412" s="587">
        <f t="shared" si="526"/>
        <v>0</v>
      </c>
      <c r="BO2412" s="1215">
        <v>349</v>
      </c>
      <c r="BP2412" s="1216"/>
      <c r="BQ2412" s="1217"/>
      <c r="BR2412" s="1218"/>
      <c r="BS2412" s="587">
        <f t="shared" si="527"/>
        <v>0</v>
      </c>
    </row>
    <row r="2413" spans="1:71" s="17" customFormat="1" ht="16.75" hidden="1" customHeight="1" outlineLevel="2">
      <c r="A2413" s="1215">
        <v>350</v>
      </c>
      <c r="B2413" s="1216"/>
      <c r="C2413" s="1217"/>
      <c r="D2413" s="1218"/>
      <c r="E2413" s="587">
        <f t="shared" si="516"/>
        <v>0</v>
      </c>
      <c r="G2413" s="1215">
        <v>350</v>
      </c>
      <c r="H2413" s="1216"/>
      <c r="I2413" s="1217"/>
      <c r="J2413" s="1218"/>
      <c r="K2413" s="587">
        <f t="shared" si="517"/>
        <v>0</v>
      </c>
      <c r="M2413" s="1215">
        <v>350</v>
      </c>
      <c r="N2413" s="1216"/>
      <c r="O2413" s="1217"/>
      <c r="P2413" s="1218"/>
      <c r="Q2413" s="587">
        <f t="shared" si="518"/>
        <v>0</v>
      </c>
      <c r="S2413" s="1215">
        <v>350</v>
      </c>
      <c r="T2413" s="1216"/>
      <c r="U2413" s="1217"/>
      <c r="V2413" s="1218"/>
      <c r="W2413" s="587">
        <f t="shared" si="519"/>
        <v>0</v>
      </c>
      <c r="Y2413" s="1215">
        <v>350</v>
      </c>
      <c r="Z2413" s="1216"/>
      <c r="AA2413" s="1217"/>
      <c r="AB2413" s="1218"/>
      <c r="AC2413" s="587">
        <f t="shared" si="520"/>
        <v>0</v>
      </c>
      <c r="AE2413" s="1215">
        <v>350</v>
      </c>
      <c r="AF2413" s="1216"/>
      <c r="AG2413" s="1217"/>
      <c r="AH2413" s="1218"/>
      <c r="AI2413" s="587">
        <f t="shared" si="521"/>
        <v>0</v>
      </c>
      <c r="AK2413" s="1215">
        <v>350</v>
      </c>
      <c r="AL2413" s="1216"/>
      <c r="AM2413" s="1217"/>
      <c r="AN2413" s="1218"/>
      <c r="AO2413" s="587">
        <f t="shared" si="522"/>
        <v>0</v>
      </c>
      <c r="AQ2413" s="1215">
        <v>350</v>
      </c>
      <c r="AR2413" s="1216"/>
      <c r="AS2413" s="1217"/>
      <c r="AT2413" s="1218"/>
      <c r="AU2413" s="587">
        <f t="shared" si="523"/>
        <v>0</v>
      </c>
      <c r="AW2413" s="1215">
        <v>350</v>
      </c>
      <c r="AX2413" s="1216"/>
      <c r="AY2413" s="1217"/>
      <c r="AZ2413" s="1218"/>
      <c r="BA2413" s="587">
        <f t="shared" si="524"/>
        <v>0</v>
      </c>
      <c r="BC2413" s="1215">
        <v>350</v>
      </c>
      <c r="BD2413" s="1216"/>
      <c r="BE2413" s="1217"/>
      <c r="BF2413" s="1218"/>
      <c r="BG2413" s="587">
        <f t="shared" si="525"/>
        <v>0</v>
      </c>
      <c r="BI2413" s="1215">
        <v>350</v>
      </c>
      <c r="BJ2413" s="1216"/>
      <c r="BK2413" s="1217"/>
      <c r="BL2413" s="1218"/>
      <c r="BM2413" s="587">
        <f t="shared" si="526"/>
        <v>0</v>
      </c>
      <c r="BO2413" s="1215">
        <v>350</v>
      </c>
      <c r="BP2413" s="1216"/>
      <c r="BQ2413" s="1217"/>
      <c r="BR2413" s="1218"/>
      <c r="BS2413" s="587">
        <f t="shared" si="527"/>
        <v>0</v>
      </c>
    </row>
    <row r="2414" spans="1:71" s="17" customFormat="1" ht="16.75" hidden="1" customHeight="1" outlineLevel="2">
      <c r="A2414" s="1215">
        <v>351</v>
      </c>
      <c r="B2414" s="1216"/>
      <c r="C2414" s="1217"/>
      <c r="D2414" s="1218"/>
      <c r="E2414" s="587">
        <f t="shared" si="516"/>
        <v>0</v>
      </c>
      <c r="G2414" s="1215">
        <v>351</v>
      </c>
      <c r="H2414" s="1216"/>
      <c r="I2414" s="1217"/>
      <c r="J2414" s="1218"/>
      <c r="K2414" s="587">
        <f t="shared" si="517"/>
        <v>0</v>
      </c>
      <c r="M2414" s="1215">
        <v>351</v>
      </c>
      <c r="N2414" s="1216"/>
      <c r="O2414" s="1217"/>
      <c r="P2414" s="1218"/>
      <c r="Q2414" s="587">
        <f t="shared" si="518"/>
        <v>0</v>
      </c>
      <c r="S2414" s="1215">
        <v>351</v>
      </c>
      <c r="T2414" s="1216"/>
      <c r="U2414" s="1217"/>
      <c r="V2414" s="1218"/>
      <c r="W2414" s="587">
        <f t="shared" si="519"/>
        <v>0</v>
      </c>
      <c r="Y2414" s="1215">
        <v>351</v>
      </c>
      <c r="Z2414" s="1216"/>
      <c r="AA2414" s="1217"/>
      <c r="AB2414" s="1218"/>
      <c r="AC2414" s="587">
        <f t="shared" si="520"/>
        <v>0</v>
      </c>
      <c r="AE2414" s="1215">
        <v>351</v>
      </c>
      <c r="AF2414" s="1216"/>
      <c r="AG2414" s="1217"/>
      <c r="AH2414" s="1218"/>
      <c r="AI2414" s="587">
        <f t="shared" si="521"/>
        <v>0</v>
      </c>
      <c r="AK2414" s="1215">
        <v>351</v>
      </c>
      <c r="AL2414" s="1216"/>
      <c r="AM2414" s="1217"/>
      <c r="AN2414" s="1218"/>
      <c r="AO2414" s="587">
        <f t="shared" si="522"/>
        <v>0</v>
      </c>
      <c r="AQ2414" s="1215">
        <v>351</v>
      </c>
      <c r="AR2414" s="1216"/>
      <c r="AS2414" s="1217"/>
      <c r="AT2414" s="1218"/>
      <c r="AU2414" s="587">
        <f t="shared" si="523"/>
        <v>0</v>
      </c>
      <c r="AW2414" s="1215">
        <v>351</v>
      </c>
      <c r="AX2414" s="1216"/>
      <c r="AY2414" s="1217"/>
      <c r="AZ2414" s="1218"/>
      <c r="BA2414" s="587">
        <f t="shared" si="524"/>
        <v>0</v>
      </c>
      <c r="BC2414" s="1215">
        <v>351</v>
      </c>
      <c r="BD2414" s="1216"/>
      <c r="BE2414" s="1217"/>
      <c r="BF2414" s="1218"/>
      <c r="BG2414" s="587">
        <f t="shared" si="525"/>
        <v>0</v>
      </c>
      <c r="BI2414" s="1215">
        <v>351</v>
      </c>
      <c r="BJ2414" s="1216"/>
      <c r="BK2414" s="1217"/>
      <c r="BL2414" s="1218"/>
      <c r="BM2414" s="587">
        <f t="shared" si="526"/>
        <v>0</v>
      </c>
      <c r="BO2414" s="1215">
        <v>351</v>
      </c>
      <c r="BP2414" s="1216"/>
      <c r="BQ2414" s="1217"/>
      <c r="BR2414" s="1218"/>
      <c r="BS2414" s="587">
        <f t="shared" si="527"/>
        <v>0</v>
      </c>
    </row>
    <row r="2415" spans="1:71" s="17" customFormat="1" ht="16.75" hidden="1" customHeight="1" outlineLevel="2">
      <c r="A2415" s="1215">
        <v>352</v>
      </c>
      <c r="B2415" s="1216"/>
      <c r="C2415" s="1217"/>
      <c r="D2415" s="1218"/>
      <c r="E2415" s="587">
        <f t="shared" si="516"/>
        <v>0</v>
      </c>
      <c r="G2415" s="1215">
        <v>352</v>
      </c>
      <c r="H2415" s="1216"/>
      <c r="I2415" s="1217"/>
      <c r="J2415" s="1218"/>
      <c r="K2415" s="587">
        <f t="shared" si="517"/>
        <v>0</v>
      </c>
      <c r="M2415" s="1215">
        <v>352</v>
      </c>
      <c r="N2415" s="1216"/>
      <c r="O2415" s="1217"/>
      <c r="P2415" s="1218"/>
      <c r="Q2415" s="587">
        <f t="shared" si="518"/>
        <v>0</v>
      </c>
      <c r="S2415" s="1215">
        <v>352</v>
      </c>
      <c r="T2415" s="1216"/>
      <c r="U2415" s="1217"/>
      <c r="V2415" s="1218"/>
      <c r="W2415" s="587">
        <f t="shared" si="519"/>
        <v>0</v>
      </c>
      <c r="Y2415" s="1215">
        <v>352</v>
      </c>
      <c r="Z2415" s="1216"/>
      <c r="AA2415" s="1217"/>
      <c r="AB2415" s="1218"/>
      <c r="AC2415" s="587">
        <f t="shared" si="520"/>
        <v>0</v>
      </c>
      <c r="AE2415" s="1215">
        <v>352</v>
      </c>
      <c r="AF2415" s="1216"/>
      <c r="AG2415" s="1217"/>
      <c r="AH2415" s="1218"/>
      <c r="AI2415" s="587">
        <f t="shared" si="521"/>
        <v>0</v>
      </c>
      <c r="AK2415" s="1215">
        <v>352</v>
      </c>
      <c r="AL2415" s="1216"/>
      <c r="AM2415" s="1217"/>
      <c r="AN2415" s="1218"/>
      <c r="AO2415" s="587">
        <f t="shared" si="522"/>
        <v>0</v>
      </c>
      <c r="AQ2415" s="1215">
        <v>352</v>
      </c>
      <c r="AR2415" s="1216"/>
      <c r="AS2415" s="1217"/>
      <c r="AT2415" s="1218"/>
      <c r="AU2415" s="587">
        <f t="shared" si="523"/>
        <v>0</v>
      </c>
      <c r="AW2415" s="1215">
        <v>352</v>
      </c>
      <c r="AX2415" s="1216"/>
      <c r="AY2415" s="1217"/>
      <c r="AZ2415" s="1218"/>
      <c r="BA2415" s="587">
        <f t="shared" si="524"/>
        <v>0</v>
      </c>
      <c r="BC2415" s="1215">
        <v>352</v>
      </c>
      <c r="BD2415" s="1216"/>
      <c r="BE2415" s="1217"/>
      <c r="BF2415" s="1218"/>
      <c r="BG2415" s="587">
        <f t="shared" si="525"/>
        <v>0</v>
      </c>
      <c r="BI2415" s="1215">
        <v>352</v>
      </c>
      <c r="BJ2415" s="1216"/>
      <c r="BK2415" s="1217"/>
      <c r="BL2415" s="1218"/>
      <c r="BM2415" s="587">
        <f t="shared" si="526"/>
        <v>0</v>
      </c>
      <c r="BO2415" s="1215">
        <v>352</v>
      </c>
      <c r="BP2415" s="1216"/>
      <c r="BQ2415" s="1217"/>
      <c r="BR2415" s="1218"/>
      <c r="BS2415" s="587">
        <f t="shared" si="527"/>
        <v>0</v>
      </c>
    </row>
    <row r="2416" spans="1:71" s="17" customFormat="1" ht="16.75" hidden="1" customHeight="1" outlineLevel="2">
      <c r="A2416" s="1215">
        <v>353</v>
      </c>
      <c r="B2416" s="1216"/>
      <c r="C2416" s="1217"/>
      <c r="D2416" s="1218"/>
      <c r="E2416" s="587">
        <f t="shared" si="516"/>
        <v>0</v>
      </c>
      <c r="G2416" s="1215">
        <v>353</v>
      </c>
      <c r="H2416" s="1216"/>
      <c r="I2416" s="1217"/>
      <c r="J2416" s="1218"/>
      <c r="K2416" s="587">
        <f t="shared" si="517"/>
        <v>0</v>
      </c>
      <c r="M2416" s="1215">
        <v>353</v>
      </c>
      <c r="N2416" s="1216"/>
      <c r="O2416" s="1217"/>
      <c r="P2416" s="1218"/>
      <c r="Q2416" s="587">
        <f t="shared" si="518"/>
        <v>0</v>
      </c>
      <c r="S2416" s="1215">
        <v>353</v>
      </c>
      <c r="T2416" s="1216"/>
      <c r="U2416" s="1217"/>
      <c r="V2416" s="1218"/>
      <c r="W2416" s="587">
        <f t="shared" si="519"/>
        <v>0</v>
      </c>
      <c r="Y2416" s="1215">
        <v>353</v>
      </c>
      <c r="Z2416" s="1216"/>
      <c r="AA2416" s="1217"/>
      <c r="AB2416" s="1218"/>
      <c r="AC2416" s="587">
        <f t="shared" si="520"/>
        <v>0</v>
      </c>
      <c r="AE2416" s="1215">
        <v>353</v>
      </c>
      <c r="AF2416" s="1216"/>
      <c r="AG2416" s="1217"/>
      <c r="AH2416" s="1218"/>
      <c r="AI2416" s="587">
        <f t="shared" si="521"/>
        <v>0</v>
      </c>
      <c r="AK2416" s="1215">
        <v>353</v>
      </c>
      <c r="AL2416" s="1216"/>
      <c r="AM2416" s="1217"/>
      <c r="AN2416" s="1218"/>
      <c r="AO2416" s="587">
        <f t="shared" si="522"/>
        <v>0</v>
      </c>
      <c r="AQ2416" s="1215">
        <v>353</v>
      </c>
      <c r="AR2416" s="1216"/>
      <c r="AS2416" s="1217"/>
      <c r="AT2416" s="1218"/>
      <c r="AU2416" s="587">
        <f t="shared" si="523"/>
        <v>0</v>
      </c>
      <c r="AW2416" s="1215">
        <v>353</v>
      </c>
      <c r="AX2416" s="1216"/>
      <c r="AY2416" s="1217"/>
      <c r="AZ2416" s="1218"/>
      <c r="BA2416" s="587">
        <f t="shared" si="524"/>
        <v>0</v>
      </c>
      <c r="BC2416" s="1215">
        <v>353</v>
      </c>
      <c r="BD2416" s="1216"/>
      <c r="BE2416" s="1217"/>
      <c r="BF2416" s="1218"/>
      <c r="BG2416" s="587">
        <f t="shared" si="525"/>
        <v>0</v>
      </c>
      <c r="BI2416" s="1215">
        <v>353</v>
      </c>
      <c r="BJ2416" s="1216"/>
      <c r="BK2416" s="1217"/>
      <c r="BL2416" s="1218"/>
      <c r="BM2416" s="587">
        <f t="shared" si="526"/>
        <v>0</v>
      </c>
      <c r="BO2416" s="1215">
        <v>353</v>
      </c>
      <c r="BP2416" s="1216"/>
      <c r="BQ2416" s="1217"/>
      <c r="BR2416" s="1218"/>
      <c r="BS2416" s="587">
        <f t="shared" si="527"/>
        <v>0</v>
      </c>
    </row>
    <row r="2417" spans="1:71" s="17" customFormat="1" ht="16.75" hidden="1" customHeight="1" outlineLevel="2">
      <c r="A2417" s="1215">
        <v>354</v>
      </c>
      <c r="B2417" s="1216"/>
      <c r="C2417" s="1217"/>
      <c r="D2417" s="1218"/>
      <c r="E2417" s="587">
        <f t="shared" si="516"/>
        <v>0</v>
      </c>
      <c r="G2417" s="1215">
        <v>354</v>
      </c>
      <c r="H2417" s="1216"/>
      <c r="I2417" s="1217"/>
      <c r="J2417" s="1218"/>
      <c r="K2417" s="587">
        <f t="shared" si="517"/>
        <v>0</v>
      </c>
      <c r="M2417" s="1215">
        <v>354</v>
      </c>
      <c r="N2417" s="1216"/>
      <c r="O2417" s="1217"/>
      <c r="P2417" s="1218"/>
      <c r="Q2417" s="587">
        <f t="shared" si="518"/>
        <v>0</v>
      </c>
      <c r="S2417" s="1215">
        <v>354</v>
      </c>
      <c r="T2417" s="1216"/>
      <c r="U2417" s="1217"/>
      <c r="V2417" s="1218"/>
      <c r="W2417" s="587">
        <f t="shared" si="519"/>
        <v>0</v>
      </c>
      <c r="Y2417" s="1215">
        <v>354</v>
      </c>
      <c r="Z2417" s="1216"/>
      <c r="AA2417" s="1217"/>
      <c r="AB2417" s="1218"/>
      <c r="AC2417" s="587">
        <f t="shared" si="520"/>
        <v>0</v>
      </c>
      <c r="AE2417" s="1215">
        <v>354</v>
      </c>
      <c r="AF2417" s="1216"/>
      <c r="AG2417" s="1217"/>
      <c r="AH2417" s="1218"/>
      <c r="AI2417" s="587">
        <f t="shared" si="521"/>
        <v>0</v>
      </c>
      <c r="AK2417" s="1215">
        <v>354</v>
      </c>
      <c r="AL2417" s="1216"/>
      <c r="AM2417" s="1217"/>
      <c r="AN2417" s="1218"/>
      <c r="AO2417" s="587">
        <f t="shared" si="522"/>
        <v>0</v>
      </c>
      <c r="AQ2417" s="1215">
        <v>354</v>
      </c>
      <c r="AR2417" s="1216"/>
      <c r="AS2417" s="1217"/>
      <c r="AT2417" s="1218"/>
      <c r="AU2417" s="587">
        <f t="shared" si="523"/>
        <v>0</v>
      </c>
      <c r="AW2417" s="1215">
        <v>354</v>
      </c>
      <c r="AX2417" s="1216"/>
      <c r="AY2417" s="1217"/>
      <c r="AZ2417" s="1218"/>
      <c r="BA2417" s="587">
        <f t="shared" si="524"/>
        <v>0</v>
      </c>
      <c r="BC2417" s="1215">
        <v>354</v>
      </c>
      <c r="BD2417" s="1216"/>
      <c r="BE2417" s="1217"/>
      <c r="BF2417" s="1218"/>
      <c r="BG2417" s="587">
        <f t="shared" si="525"/>
        <v>0</v>
      </c>
      <c r="BI2417" s="1215">
        <v>354</v>
      </c>
      <c r="BJ2417" s="1216"/>
      <c r="BK2417" s="1217"/>
      <c r="BL2417" s="1218"/>
      <c r="BM2417" s="587">
        <f t="shared" si="526"/>
        <v>0</v>
      </c>
      <c r="BO2417" s="1215">
        <v>354</v>
      </c>
      <c r="BP2417" s="1216"/>
      <c r="BQ2417" s="1217"/>
      <c r="BR2417" s="1218"/>
      <c r="BS2417" s="587">
        <f t="shared" si="527"/>
        <v>0</v>
      </c>
    </row>
    <row r="2418" spans="1:71" s="17" customFormat="1" ht="16.75" hidden="1" customHeight="1" outlineLevel="2">
      <c r="A2418" s="1215">
        <v>355</v>
      </c>
      <c r="B2418" s="1216"/>
      <c r="C2418" s="1217"/>
      <c r="D2418" s="1218"/>
      <c r="E2418" s="587">
        <f t="shared" si="516"/>
        <v>0</v>
      </c>
      <c r="G2418" s="1215">
        <v>355</v>
      </c>
      <c r="H2418" s="1216"/>
      <c r="I2418" s="1217"/>
      <c r="J2418" s="1218"/>
      <c r="K2418" s="587">
        <f t="shared" si="517"/>
        <v>0</v>
      </c>
      <c r="M2418" s="1215">
        <v>355</v>
      </c>
      <c r="N2418" s="1216"/>
      <c r="O2418" s="1217"/>
      <c r="P2418" s="1218"/>
      <c r="Q2418" s="587">
        <f t="shared" si="518"/>
        <v>0</v>
      </c>
      <c r="S2418" s="1215">
        <v>355</v>
      </c>
      <c r="T2418" s="1216"/>
      <c r="U2418" s="1217"/>
      <c r="V2418" s="1218"/>
      <c r="W2418" s="587">
        <f t="shared" si="519"/>
        <v>0</v>
      </c>
      <c r="Y2418" s="1215">
        <v>355</v>
      </c>
      <c r="Z2418" s="1216"/>
      <c r="AA2418" s="1217"/>
      <c r="AB2418" s="1218"/>
      <c r="AC2418" s="587">
        <f t="shared" si="520"/>
        <v>0</v>
      </c>
      <c r="AE2418" s="1215">
        <v>355</v>
      </c>
      <c r="AF2418" s="1216"/>
      <c r="AG2418" s="1217"/>
      <c r="AH2418" s="1218"/>
      <c r="AI2418" s="587">
        <f t="shared" si="521"/>
        <v>0</v>
      </c>
      <c r="AK2418" s="1215">
        <v>355</v>
      </c>
      <c r="AL2418" s="1216"/>
      <c r="AM2418" s="1217"/>
      <c r="AN2418" s="1218"/>
      <c r="AO2418" s="587">
        <f t="shared" si="522"/>
        <v>0</v>
      </c>
      <c r="AQ2418" s="1215">
        <v>355</v>
      </c>
      <c r="AR2418" s="1216"/>
      <c r="AS2418" s="1217"/>
      <c r="AT2418" s="1218"/>
      <c r="AU2418" s="587">
        <f t="shared" si="523"/>
        <v>0</v>
      </c>
      <c r="AW2418" s="1215">
        <v>355</v>
      </c>
      <c r="AX2418" s="1216"/>
      <c r="AY2418" s="1217"/>
      <c r="AZ2418" s="1218"/>
      <c r="BA2418" s="587">
        <f t="shared" si="524"/>
        <v>0</v>
      </c>
      <c r="BC2418" s="1215">
        <v>355</v>
      </c>
      <c r="BD2418" s="1216"/>
      <c r="BE2418" s="1217"/>
      <c r="BF2418" s="1218"/>
      <c r="BG2418" s="587">
        <f t="shared" si="525"/>
        <v>0</v>
      </c>
      <c r="BI2418" s="1215">
        <v>355</v>
      </c>
      <c r="BJ2418" s="1216"/>
      <c r="BK2418" s="1217"/>
      <c r="BL2418" s="1218"/>
      <c r="BM2418" s="587">
        <f t="shared" si="526"/>
        <v>0</v>
      </c>
      <c r="BO2418" s="1215">
        <v>355</v>
      </c>
      <c r="BP2418" s="1216"/>
      <c r="BQ2418" s="1217"/>
      <c r="BR2418" s="1218"/>
      <c r="BS2418" s="587">
        <f t="shared" si="527"/>
        <v>0</v>
      </c>
    </row>
    <row r="2419" spans="1:71" s="17" customFormat="1" ht="16.75" hidden="1" customHeight="1" outlineLevel="2">
      <c r="A2419" s="1215">
        <v>356</v>
      </c>
      <c r="B2419" s="1216"/>
      <c r="C2419" s="1217"/>
      <c r="D2419" s="1218"/>
      <c r="E2419" s="587">
        <f t="shared" si="516"/>
        <v>0</v>
      </c>
      <c r="G2419" s="1215">
        <v>356</v>
      </c>
      <c r="H2419" s="1216"/>
      <c r="I2419" s="1217"/>
      <c r="J2419" s="1218"/>
      <c r="K2419" s="587">
        <f t="shared" si="517"/>
        <v>0</v>
      </c>
      <c r="M2419" s="1215">
        <v>356</v>
      </c>
      <c r="N2419" s="1216"/>
      <c r="O2419" s="1217"/>
      <c r="P2419" s="1218"/>
      <c r="Q2419" s="587">
        <f t="shared" si="518"/>
        <v>0</v>
      </c>
      <c r="S2419" s="1215">
        <v>356</v>
      </c>
      <c r="T2419" s="1216"/>
      <c r="U2419" s="1217"/>
      <c r="V2419" s="1218"/>
      <c r="W2419" s="587">
        <f t="shared" si="519"/>
        <v>0</v>
      </c>
      <c r="Y2419" s="1215">
        <v>356</v>
      </c>
      <c r="Z2419" s="1216"/>
      <c r="AA2419" s="1217"/>
      <c r="AB2419" s="1218"/>
      <c r="AC2419" s="587">
        <f t="shared" si="520"/>
        <v>0</v>
      </c>
      <c r="AE2419" s="1215">
        <v>356</v>
      </c>
      <c r="AF2419" s="1216"/>
      <c r="AG2419" s="1217"/>
      <c r="AH2419" s="1218"/>
      <c r="AI2419" s="587">
        <f t="shared" si="521"/>
        <v>0</v>
      </c>
      <c r="AK2419" s="1215">
        <v>356</v>
      </c>
      <c r="AL2419" s="1216"/>
      <c r="AM2419" s="1217"/>
      <c r="AN2419" s="1218"/>
      <c r="AO2419" s="587">
        <f t="shared" si="522"/>
        <v>0</v>
      </c>
      <c r="AQ2419" s="1215">
        <v>356</v>
      </c>
      <c r="AR2419" s="1216"/>
      <c r="AS2419" s="1217"/>
      <c r="AT2419" s="1218"/>
      <c r="AU2419" s="587">
        <f t="shared" si="523"/>
        <v>0</v>
      </c>
      <c r="AW2419" s="1215">
        <v>356</v>
      </c>
      <c r="AX2419" s="1216"/>
      <c r="AY2419" s="1217"/>
      <c r="AZ2419" s="1218"/>
      <c r="BA2419" s="587">
        <f t="shared" si="524"/>
        <v>0</v>
      </c>
      <c r="BC2419" s="1215">
        <v>356</v>
      </c>
      <c r="BD2419" s="1216"/>
      <c r="BE2419" s="1217"/>
      <c r="BF2419" s="1218"/>
      <c r="BG2419" s="587">
        <f t="shared" si="525"/>
        <v>0</v>
      </c>
      <c r="BI2419" s="1215">
        <v>356</v>
      </c>
      <c r="BJ2419" s="1216"/>
      <c r="BK2419" s="1217"/>
      <c r="BL2419" s="1218"/>
      <c r="BM2419" s="587">
        <f t="shared" si="526"/>
        <v>0</v>
      </c>
      <c r="BO2419" s="1215">
        <v>356</v>
      </c>
      <c r="BP2419" s="1216"/>
      <c r="BQ2419" s="1217"/>
      <c r="BR2419" s="1218"/>
      <c r="BS2419" s="587">
        <f t="shared" si="527"/>
        <v>0</v>
      </c>
    </row>
    <row r="2420" spans="1:71" s="17" customFormat="1" ht="16.75" hidden="1" customHeight="1" outlineLevel="2">
      <c r="A2420" s="1215">
        <v>357</v>
      </c>
      <c r="B2420" s="1216"/>
      <c r="C2420" s="1217"/>
      <c r="D2420" s="1218"/>
      <c r="E2420" s="587">
        <f t="shared" si="516"/>
        <v>0</v>
      </c>
      <c r="G2420" s="1215">
        <v>357</v>
      </c>
      <c r="H2420" s="1216"/>
      <c r="I2420" s="1217"/>
      <c r="J2420" s="1218"/>
      <c r="K2420" s="587">
        <f t="shared" si="517"/>
        <v>0</v>
      </c>
      <c r="M2420" s="1215">
        <v>357</v>
      </c>
      <c r="N2420" s="1216"/>
      <c r="O2420" s="1217"/>
      <c r="P2420" s="1218"/>
      <c r="Q2420" s="587">
        <f t="shared" si="518"/>
        <v>0</v>
      </c>
      <c r="S2420" s="1215">
        <v>357</v>
      </c>
      <c r="T2420" s="1216"/>
      <c r="U2420" s="1217"/>
      <c r="V2420" s="1218"/>
      <c r="W2420" s="587">
        <f t="shared" si="519"/>
        <v>0</v>
      </c>
      <c r="Y2420" s="1215">
        <v>357</v>
      </c>
      <c r="Z2420" s="1216"/>
      <c r="AA2420" s="1217"/>
      <c r="AB2420" s="1218"/>
      <c r="AC2420" s="587">
        <f t="shared" si="520"/>
        <v>0</v>
      </c>
      <c r="AE2420" s="1215">
        <v>357</v>
      </c>
      <c r="AF2420" s="1216"/>
      <c r="AG2420" s="1217"/>
      <c r="AH2420" s="1218"/>
      <c r="AI2420" s="587">
        <f t="shared" si="521"/>
        <v>0</v>
      </c>
      <c r="AK2420" s="1215">
        <v>357</v>
      </c>
      <c r="AL2420" s="1216"/>
      <c r="AM2420" s="1217"/>
      <c r="AN2420" s="1218"/>
      <c r="AO2420" s="587">
        <f t="shared" si="522"/>
        <v>0</v>
      </c>
      <c r="AQ2420" s="1215">
        <v>357</v>
      </c>
      <c r="AR2420" s="1216"/>
      <c r="AS2420" s="1217"/>
      <c r="AT2420" s="1218"/>
      <c r="AU2420" s="587">
        <f t="shared" si="523"/>
        <v>0</v>
      </c>
      <c r="AW2420" s="1215">
        <v>357</v>
      </c>
      <c r="AX2420" s="1216"/>
      <c r="AY2420" s="1217"/>
      <c r="AZ2420" s="1218"/>
      <c r="BA2420" s="587">
        <f t="shared" si="524"/>
        <v>0</v>
      </c>
      <c r="BC2420" s="1215">
        <v>357</v>
      </c>
      <c r="BD2420" s="1216"/>
      <c r="BE2420" s="1217"/>
      <c r="BF2420" s="1218"/>
      <c r="BG2420" s="587">
        <f t="shared" si="525"/>
        <v>0</v>
      </c>
      <c r="BI2420" s="1215">
        <v>357</v>
      </c>
      <c r="BJ2420" s="1216"/>
      <c r="BK2420" s="1217"/>
      <c r="BL2420" s="1218"/>
      <c r="BM2420" s="587">
        <f t="shared" si="526"/>
        <v>0</v>
      </c>
      <c r="BO2420" s="1215">
        <v>357</v>
      </c>
      <c r="BP2420" s="1216"/>
      <c r="BQ2420" s="1217"/>
      <c r="BR2420" s="1218"/>
      <c r="BS2420" s="587">
        <f t="shared" si="527"/>
        <v>0</v>
      </c>
    </row>
    <row r="2421" spans="1:71" s="17" customFormat="1" ht="16.75" hidden="1" customHeight="1" outlineLevel="2">
      <c r="A2421" s="1215">
        <v>358</v>
      </c>
      <c r="B2421" s="1216"/>
      <c r="C2421" s="1217"/>
      <c r="D2421" s="1218"/>
      <c r="E2421" s="587">
        <f t="shared" si="516"/>
        <v>0</v>
      </c>
      <c r="G2421" s="1215">
        <v>358</v>
      </c>
      <c r="H2421" s="1216"/>
      <c r="I2421" s="1217"/>
      <c r="J2421" s="1218"/>
      <c r="K2421" s="587">
        <f t="shared" si="517"/>
        <v>0</v>
      </c>
      <c r="M2421" s="1215">
        <v>358</v>
      </c>
      <c r="N2421" s="1216"/>
      <c r="O2421" s="1217"/>
      <c r="P2421" s="1218"/>
      <c r="Q2421" s="587">
        <f t="shared" si="518"/>
        <v>0</v>
      </c>
      <c r="S2421" s="1215">
        <v>358</v>
      </c>
      <c r="T2421" s="1216"/>
      <c r="U2421" s="1217"/>
      <c r="V2421" s="1218"/>
      <c r="W2421" s="587">
        <f t="shared" si="519"/>
        <v>0</v>
      </c>
      <c r="Y2421" s="1215">
        <v>358</v>
      </c>
      <c r="Z2421" s="1216"/>
      <c r="AA2421" s="1217"/>
      <c r="AB2421" s="1218"/>
      <c r="AC2421" s="587">
        <f t="shared" si="520"/>
        <v>0</v>
      </c>
      <c r="AE2421" s="1215">
        <v>358</v>
      </c>
      <c r="AF2421" s="1216"/>
      <c r="AG2421" s="1217"/>
      <c r="AH2421" s="1218"/>
      <c r="AI2421" s="587">
        <f t="shared" si="521"/>
        <v>0</v>
      </c>
      <c r="AK2421" s="1215">
        <v>358</v>
      </c>
      <c r="AL2421" s="1216"/>
      <c r="AM2421" s="1217"/>
      <c r="AN2421" s="1218"/>
      <c r="AO2421" s="587">
        <f t="shared" si="522"/>
        <v>0</v>
      </c>
      <c r="AQ2421" s="1215">
        <v>358</v>
      </c>
      <c r="AR2421" s="1216"/>
      <c r="AS2421" s="1217"/>
      <c r="AT2421" s="1218"/>
      <c r="AU2421" s="587">
        <f t="shared" si="523"/>
        <v>0</v>
      </c>
      <c r="AW2421" s="1215">
        <v>358</v>
      </c>
      <c r="AX2421" s="1216"/>
      <c r="AY2421" s="1217"/>
      <c r="AZ2421" s="1218"/>
      <c r="BA2421" s="587">
        <f t="shared" si="524"/>
        <v>0</v>
      </c>
      <c r="BC2421" s="1215">
        <v>358</v>
      </c>
      <c r="BD2421" s="1216"/>
      <c r="BE2421" s="1217"/>
      <c r="BF2421" s="1218"/>
      <c r="BG2421" s="587">
        <f t="shared" si="525"/>
        <v>0</v>
      </c>
      <c r="BI2421" s="1215">
        <v>358</v>
      </c>
      <c r="BJ2421" s="1216"/>
      <c r="BK2421" s="1217"/>
      <c r="BL2421" s="1218"/>
      <c r="BM2421" s="587">
        <f t="shared" si="526"/>
        <v>0</v>
      </c>
      <c r="BO2421" s="1215">
        <v>358</v>
      </c>
      <c r="BP2421" s="1216"/>
      <c r="BQ2421" s="1217"/>
      <c r="BR2421" s="1218"/>
      <c r="BS2421" s="587">
        <f t="shared" si="527"/>
        <v>0</v>
      </c>
    </row>
    <row r="2422" spans="1:71" s="17" customFormat="1" ht="16.75" hidden="1" customHeight="1" outlineLevel="2">
      <c r="A2422" s="1215">
        <v>359</v>
      </c>
      <c r="B2422" s="1216"/>
      <c r="C2422" s="1217"/>
      <c r="D2422" s="1218"/>
      <c r="E2422" s="587">
        <f t="shared" si="516"/>
        <v>0</v>
      </c>
      <c r="G2422" s="1215">
        <v>359</v>
      </c>
      <c r="H2422" s="1216"/>
      <c r="I2422" s="1217"/>
      <c r="J2422" s="1218"/>
      <c r="K2422" s="587">
        <f t="shared" si="517"/>
        <v>0</v>
      </c>
      <c r="M2422" s="1215">
        <v>359</v>
      </c>
      <c r="N2422" s="1216"/>
      <c r="O2422" s="1217"/>
      <c r="P2422" s="1218"/>
      <c r="Q2422" s="587">
        <f t="shared" si="518"/>
        <v>0</v>
      </c>
      <c r="S2422" s="1215">
        <v>359</v>
      </c>
      <c r="T2422" s="1216"/>
      <c r="U2422" s="1217"/>
      <c r="V2422" s="1218"/>
      <c r="W2422" s="587">
        <f t="shared" si="519"/>
        <v>0</v>
      </c>
      <c r="Y2422" s="1215">
        <v>359</v>
      </c>
      <c r="Z2422" s="1216"/>
      <c r="AA2422" s="1217"/>
      <c r="AB2422" s="1218"/>
      <c r="AC2422" s="587">
        <f t="shared" si="520"/>
        <v>0</v>
      </c>
      <c r="AE2422" s="1215">
        <v>359</v>
      </c>
      <c r="AF2422" s="1216"/>
      <c r="AG2422" s="1217"/>
      <c r="AH2422" s="1218"/>
      <c r="AI2422" s="587">
        <f t="shared" si="521"/>
        <v>0</v>
      </c>
      <c r="AK2422" s="1215">
        <v>359</v>
      </c>
      <c r="AL2422" s="1216"/>
      <c r="AM2422" s="1217"/>
      <c r="AN2422" s="1218"/>
      <c r="AO2422" s="587">
        <f t="shared" si="522"/>
        <v>0</v>
      </c>
      <c r="AQ2422" s="1215">
        <v>359</v>
      </c>
      <c r="AR2422" s="1216"/>
      <c r="AS2422" s="1217"/>
      <c r="AT2422" s="1218"/>
      <c r="AU2422" s="587">
        <f t="shared" si="523"/>
        <v>0</v>
      </c>
      <c r="AW2422" s="1215">
        <v>359</v>
      </c>
      <c r="AX2422" s="1216"/>
      <c r="AY2422" s="1217"/>
      <c r="AZ2422" s="1218"/>
      <c r="BA2422" s="587">
        <f t="shared" si="524"/>
        <v>0</v>
      </c>
      <c r="BC2422" s="1215">
        <v>359</v>
      </c>
      <c r="BD2422" s="1216"/>
      <c r="BE2422" s="1217"/>
      <c r="BF2422" s="1218"/>
      <c r="BG2422" s="587">
        <f t="shared" si="525"/>
        <v>0</v>
      </c>
      <c r="BI2422" s="1215">
        <v>359</v>
      </c>
      <c r="BJ2422" s="1216"/>
      <c r="BK2422" s="1217"/>
      <c r="BL2422" s="1218"/>
      <c r="BM2422" s="587">
        <f t="shared" si="526"/>
        <v>0</v>
      </c>
      <c r="BO2422" s="1215">
        <v>359</v>
      </c>
      <c r="BP2422" s="1216"/>
      <c r="BQ2422" s="1217"/>
      <c r="BR2422" s="1218"/>
      <c r="BS2422" s="587">
        <f t="shared" si="527"/>
        <v>0</v>
      </c>
    </row>
    <row r="2423" spans="1:71" s="17" customFormat="1" ht="16.75" hidden="1" customHeight="1" outlineLevel="2">
      <c r="A2423" s="1215">
        <v>360</v>
      </c>
      <c r="B2423" s="1216"/>
      <c r="C2423" s="1217"/>
      <c r="D2423" s="1218"/>
      <c r="E2423" s="587">
        <f t="shared" si="516"/>
        <v>0</v>
      </c>
      <c r="G2423" s="1215">
        <v>360</v>
      </c>
      <c r="H2423" s="1216"/>
      <c r="I2423" s="1217"/>
      <c r="J2423" s="1218"/>
      <c r="K2423" s="587">
        <f t="shared" si="517"/>
        <v>0</v>
      </c>
      <c r="M2423" s="1215">
        <v>360</v>
      </c>
      <c r="N2423" s="1216"/>
      <c r="O2423" s="1217"/>
      <c r="P2423" s="1218"/>
      <c r="Q2423" s="587">
        <f t="shared" si="518"/>
        <v>0</v>
      </c>
      <c r="S2423" s="1215">
        <v>360</v>
      </c>
      <c r="T2423" s="1216"/>
      <c r="U2423" s="1217"/>
      <c r="V2423" s="1218"/>
      <c r="W2423" s="587">
        <f t="shared" si="519"/>
        <v>0</v>
      </c>
      <c r="Y2423" s="1215">
        <v>360</v>
      </c>
      <c r="Z2423" s="1216"/>
      <c r="AA2423" s="1217"/>
      <c r="AB2423" s="1218"/>
      <c r="AC2423" s="587">
        <f t="shared" si="520"/>
        <v>0</v>
      </c>
      <c r="AE2423" s="1215">
        <v>360</v>
      </c>
      <c r="AF2423" s="1216"/>
      <c r="AG2423" s="1217"/>
      <c r="AH2423" s="1218"/>
      <c r="AI2423" s="587">
        <f t="shared" si="521"/>
        <v>0</v>
      </c>
      <c r="AK2423" s="1215">
        <v>360</v>
      </c>
      <c r="AL2423" s="1216"/>
      <c r="AM2423" s="1217"/>
      <c r="AN2423" s="1218"/>
      <c r="AO2423" s="587">
        <f t="shared" si="522"/>
        <v>0</v>
      </c>
      <c r="AQ2423" s="1215">
        <v>360</v>
      </c>
      <c r="AR2423" s="1216"/>
      <c r="AS2423" s="1217"/>
      <c r="AT2423" s="1218"/>
      <c r="AU2423" s="587">
        <f t="shared" si="523"/>
        <v>0</v>
      </c>
      <c r="AW2423" s="1215">
        <v>360</v>
      </c>
      <c r="AX2423" s="1216"/>
      <c r="AY2423" s="1217"/>
      <c r="AZ2423" s="1218"/>
      <c r="BA2423" s="587">
        <f t="shared" si="524"/>
        <v>0</v>
      </c>
      <c r="BC2423" s="1215">
        <v>360</v>
      </c>
      <c r="BD2423" s="1216"/>
      <c r="BE2423" s="1217"/>
      <c r="BF2423" s="1218"/>
      <c r="BG2423" s="587">
        <f t="shared" si="525"/>
        <v>0</v>
      </c>
      <c r="BI2423" s="1215">
        <v>360</v>
      </c>
      <c r="BJ2423" s="1216"/>
      <c r="BK2423" s="1217"/>
      <c r="BL2423" s="1218"/>
      <c r="BM2423" s="587">
        <f t="shared" si="526"/>
        <v>0</v>
      </c>
      <c r="BO2423" s="1215">
        <v>360</v>
      </c>
      <c r="BP2423" s="1216"/>
      <c r="BQ2423" s="1217"/>
      <c r="BR2423" s="1218"/>
      <c r="BS2423" s="587">
        <f t="shared" si="527"/>
        <v>0</v>
      </c>
    </row>
    <row r="2424" spans="1:71" s="17" customFormat="1" ht="16.75" hidden="1" customHeight="1" outlineLevel="2">
      <c r="A2424" s="1215">
        <v>361</v>
      </c>
      <c r="B2424" s="1216"/>
      <c r="C2424" s="1217"/>
      <c r="D2424" s="1218"/>
      <c r="E2424" s="587">
        <f t="shared" si="516"/>
        <v>0</v>
      </c>
      <c r="G2424" s="1215">
        <v>361</v>
      </c>
      <c r="H2424" s="1216"/>
      <c r="I2424" s="1217"/>
      <c r="J2424" s="1218"/>
      <c r="K2424" s="587">
        <f t="shared" si="517"/>
        <v>0</v>
      </c>
      <c r="M2424" s="1215">
        <v>361</v>
      </c>
      <c r="N2424" s="1216"/>
      <c r="O2424" s="1217"/>
      <c r="P2424" s="1218"/>
      <c r="Q2424" s="587">
        <f t="shared" si="518"/>
        <v>0</v>
      </c>
      <c r="S2424" s="1215">
        <v>361</v>
      </c>
      <c r="T2424" s="1216"/>
      <c r="U2424" s="1217"/>
      <c r="V2424" s="1218"/>
      <c r="W2424" s="587">
        <f t="shared" si="519"/>
        <v>0</v>
      </c>
      <c r="Y2424" s="1215">
        <v>361</v>
      </c>
      <c r="Z2424" s="1216"/>
      <c r="AA2424" s="1217"/>
      <c r="AB2424" s="1218"/>
      <c r="AC2424" s="587">
        <f t="shared" si="520"/>
        <v>0</v>
      </c>
      <c r="AE2424" s="1215">
        <v>361</v>
      </c>
      <c r="AF2424" s="1216"/>
      <c r="AG2424" s="1217"/>
      <c r="AH2424" s="1218"/>
      <c r="AI2424" s="587">
        <f t="shared" si="521"/>
        <v>0</v>
      </c>
      <c r="AK2424" s="1215">
        <v>361</v>
      </c>
      <c r="AL2424" s="1216"/>
      <c r="AM2424" s="1217"/>
      <c r="AN2424" s="1218"/>
      <c r="AO2424" s="587">
        <f t="shared" si="522"/>
        <v>0</v>
      </c>
      <c r="AQ2424" s="1215">
        <v>361</v>
      </c>
      <c r="AR2424" s="1216"/>
      <c r="AS2424" s="1217"/>
      <c r="AT2424" s="1218"/>
      <c r="AU2424" s="587">
        <f t="shared" si="523"/>
        <v>0</v>
      </c>
      <c r="AW2424" s="1215">
        <v>361</v>
      </c>
      <c r="AX2424" s="1216"/>
      <c r="AY2424" s="1217"/>
      <c r="AZ2424" s="1218"/>
      <c r="BA2424" s="587">
        <f t="shared" si="524"/>
        <v>0</v>
      </c>
      <c r="BC2424" s="1215">
        <v>361</v>
      </c>
      <c r="BD2424" s="1216"/>
      <c r="BE2424" s="1217"/>
      <c r="BF2424" s="1218"/>
      <c r="BG2424" s="587">
        <f t="shared" si="525"/>
        <v>0</v>
      </c>
      <c r="BI2424" s="1215">
        <v>361</v>
      </c>
      <c r="BJ2424" s="1216"/>
      <c r="BK2424" s="1217"/>
      <c r="BL2424" s="1218"/>
      <c r="BM2424" s="587">
        <f t="shared" si="526"/>
        <v>0</v>
      </c>
      <c r="BO2424" s="1215">
        <v>361</v>
      </c>
      <c r="BP2424" s="1216"/>
      <c r="BQ2424" s="1217"/>
      <c r="BR2424" s="1218"/>
      <c r="BS2424" s="587">
        <f t="shared" si="527"/>
        <v>0</v>
      </c>
    </row>
    <row r="2425" spans="1:71" s="17" customFormat="1" ht="16.75" hidden="1" customHeight="1" outlineLevel="2">
      <c r="A2425" s="1215">
        <v>362</v>
      </c>
      <c r="B2425" s="1216"/>
      <c r="C2425" s="1217"/>
      <c r="D2425" s="1218"/>
      <c r="E2425" s="587">
        <f t="shared" si="516"/>
        <v>0</v>
      </c>
      <c r="G2425" s="1215">
        <v>362</v>
      </c>
      <c r="H2425" s="1216"/>
      <c r="I2425" s="1217"/>
      <c r="J2425" s="1218"/>
      <c r="K2425" s="587">
        <f t="shared" si="517"/>
        <v>0</v>
      </c>
      <c r="M2425" s="1215">
        <v>362</v>
      </c>
      <c r="N2425" s="1216"/>
      <c r="O2425" s="1217"/>
      <c r="P2425" s="1218"/>
      <c r="Q2425" s="587">
        <f t="shared" si="518"/>
        <v>0</v>
      </c>
      <c r="S2425" s="1215">
        <v>362</v>
      </c>
      <c r="T2425" s="1216"/>
      <c r="U2425" s="1217"/>
      <c r="V2425" s="1218"/>
      <c r="W2425" s="587">
        <f t="shared" si="519"/>
        <v>0</v>
      </c>
      <c r="Y2425" s="1215">
        <v>362</v>
      </c>
      <c r="Z2425" s="1216"/>
      <c r="AA2425" s="1217"/>
      <c r="AB2425" s="1218"/>
      <c r="AC2425" s="587">
        <f t="shared" si="520"/>
        <v>0</v>
      </c>
      <c r="AE2425" s="1215">
        <v>362</v>
      </c>
      <c r="AF2425" s="1216"/>
      <c r="AG2425" s="1217"/>
      <c r="AH2425" s="1218"/>
      <c r="AI2425" s="587">
        <f t="shared" si="521"/>
        <v>0</v>
      </c>
      <c r="AK2425" s="1215">
        <v>362</v>
      </c>
      <c r="AL2425" s="1216"/>
      <c r="AM2425" s="1217"/>
      <c r="AN2425" s="1218"/>
      <c r="AO2425" s="587">
        <f t="shared" si="522"/>
        <v>0</v>
      </c>
      <c r="AQ2425" s="1215">
        <v>362</v>
      </c>
      <c r="AR2425" s="1216"/>
      <c r="AS2425" s="1217"/>
      <c r="AT2425" s="1218"/>
      <c r="AU2425" s="587">
        <f t="shared" si="523"/>
        <v>0</v>
      </c>
      <c r="AW2425" s="1215">
        <v>362</v>
      </c>
      <c r="AX2425" s="1216"/>
      <c r="AY2425" s="1217"/>
      <c r="AZ2425" s="1218"/>
      <c r="BA2425" s="587">
        <f t="shared" si="524"/>
        <v>0</v>
      </c>
      <c r="BC2425" s="1215">
        <v>362</v>
      </c>
      <c r="BD2425" s="1216"/>
      <c r="BE2425" s="1217"/>
      <c r="BF2425" s="1218"/>
      <c r="BG2425" s="587">
        <f t="shared" si="525"/>
        <v>0</v>
      </c>
      <c r="BI2425" s="1215">
        <v>362</v>
      </c>
      <c r="BJ2425" s="1216"/>
      <c r="BK2425" s="1217"/>
      <c r="BL2425" s="1218"/>
      <c r="BM2425" s="587">
        <f t="shared" si="526"/>
        <v>0</v>
      </c>
      <c r="BO2425" s="1215">
        <v>362</v>
      </c>
      <c r="BP2425" s="1216"/>
      <c r="BQ2425" s="1217"/>
      <c r="BR2425" s="1218"/>
      <c r="BS2425" s="587">
        <f t="shared" si="527"/>
        <v>0</v>
      </c>
    </row>
    <row r="2426" spans="1:71" s="17" customFormat="1" ht="16.75" hidden="1" customHeight="1" outlineLevel="2">
      <c r="A2426" s="1215">
        <v>363</v>
      </c>
      <c r="B2426" s="1216"/>
      <c r="C2426" s="1217"/>
      <c r="D2426" s="1218"/>
      <c r="E2426" s="587">
        <f t="shared" si="516"/>
        <v>0</v>
      </c>
      <c r="G2426" s="1215">
        <v>363</v>
      </c>
      <c r="H2426" s="1216"/>
      <c r="I2426" s="1217"/>
      <c r="J2426" s="1218"/>
      <c r="K2426" s="587">
        <f t="shared" si="517"/>
        <v>0</v>
      </c>
      <c r="M2426" s="1215">
        <v>363</v>
      </c>
      <c r="N2426" s="1216"/>
      <c r="O2426" s="1217"/>
      <c r="P2426" s="1218"/>
      <c r="Q2426" s="587">
        <f t="shared" si="518"/>
        <v>0</v>
      </c>
      <c r="S2426" s="1215">
        <v>363</v>
      </c>
      <c r="T2426" s="1216"/>
      <c r="U2426" s="1217"/>
      <c r="V2426" s="1218"/>
      <c r="W2426" s="587">
        <f t="shared" si="519"/>
        <v>0</v>
      </c>
      <c r="Y2426" s="1215">
        <v>363</v>
      </c>
      <c r="Z2426" s="1216"/>
      <c r="AA2426" s="1217"/>
      <c r="AB2426" s="1218"/>
      <c r="AC2426" s="587">
        <f t="shared" si="520"/>
        <v>0</v>
      </c>
      <c r="AE2426" s="1215">
        <v>363</v>
      </c>
      <c r="AF2426" s="1216"/>
      <c r="AG2426" s="1217"/>
      <c r="AH2426" s="1218"/>
      <c r="AI2426" s="587">
        <f t="shared" si="521"/>
        <v>0</v>
      </c>
      <c r="AK2426" s="1215">
        <v>363</v>
      </c>
      <c r="AL2426" s="1216"/>
      <c r="AM2426" s="1217"/>
      <c r="AN2426" s="1218"/>
      <c r="AO2426" s="587">
        <f t="shared" si="522"/>
        <v>0</v>
      </c>
      <c r="AQ2426" s="1215">
        <v>363</v>
      </c>
      <c r="AR2426" s="1216"/>
      <c r="AS2426" s="1217"/>
      <c r="AT2426" s="1218"/>
      <c r="AU2426" s="587">
        <f t="shared" si="523"/>
        <v>0</v>
      </c>
      <c r="AW2426" s="1215">
        <v>363</v>
      </c>
      <c r="AX2426" s="1216"/>
      <c r="AY2426" s="1217"/>
      <c r="AZ2426" s="1218"/>
      <c r="BA2426" s="587">
        <f t="shared" si="524"/>
        <v>0</v>
      </c>
      <c r="BC2426" s="1215">
        <v>363</v>
      </c>
      <c r="BD2426" s="1216"/>
      <c r="BE2426" s="1217"/>
      <c r="BF2426" s="1218"/>
      <c r="BG2426" s="587">
        <f t="shared" si="525"/>
        <v>0</v>
      </c>
      <c r="BI2426" s="1215">
        <v>363</v>
      </c>
      <c r="BJ2426" s="1216"/>
      <c r="BK2426" s="1217"/>
      <c r="BL2426" s="1218"/>
      <c r="BM2426" s="587">
        <f t="shared" si="526"/>
        <v>0</v>
      </c>
      <c r="BO2426" s="1215">
        <v>363</v>
      </c>
      <c r="BP2426" s="1216"/>
      <c r="BQ2426" s="1217"/>
      <c r="BR2426" s="1218"/>
      <c r="BS2426" s="587">
        <f t="shared" si="527"/>
        <v>0</v>
      </c>
    </row>
    <row r="2427" spans="1:71" s="17" customFormat="1" ht="16.75" hidden="1" customHeight="1" outlineLevel="2">
      <c r="A2427" s="1215">
        <v>364</v>
      </c>
      <c r="B2427" s="1216"/>
      <c r="C2427" s="1217"/>
      <c r="D2427" s="1218"/>
      <c r="E2427" s="587">
        <f t="shared" ref="E2427:E2490" si="528">IF(AND(C2427&gt;=D$2057,C2427&lt;=D$2056),1,0)</f>
        <v>0</v>
      </c>
      <c r="G2427" s="1215">
        <v>364</v>
      </c>
      <c r="H2427" s="1216"/>
      <c r="I2427" s="1217"/>
      <c r="J2427" s="1218"/>
      <c r="K2427" s="587">
        <f t="shared" ref="K2427:K2490" si="529">IF(AND(I2427&gt;=J$2057,I2427&lt;=J$2056),1,0)</f>
        <v>0</v>
      </c>
      <c r="M2427" s="1215">
        <v>364</v>
      </c>
      <c r="N2427" s="1216"/>
      <c r="O2427" s="1217"/>
      <c r="P2427" s="1218"/>
      <c r="Q2427" s="587">
        <f t="shared" ref="Q2427:Q2490" si="530">IF(AND(O2427&gt;=P$2057,O2427&lt;=P$2056),1,0)</f>
        <v>0</v>
      </c>
      <c r="S2427" s="1215">
        <v>364</v>
      </c>
      <c r="T2427" s="1216"/>
      <c r="U2427" s="1217"/>
      <c r="V2427" s="1218"/>
      <c r="W2427" s="587">
        <f t="shared" ref="W2427:W2490" si="531">IF(AND(U2427&gt;=V$2057,U2427&lt;=V$2056),1,0)</f>
        <v>0</v>
      </c>
      <c r="Y2427" s="1215">
        <v>364</v>
      </c>
      <c r="Z2427" s="1216"/>
      <c r="AA2427" s="1217"/>
      <c r="AB2427" s="1218"/>
      <c r="AC2427" s="587">
        <f t="shared" ref="AC2427:AC2490" si="532">IF(AND(AA2427&gt;=AB$2057,AA2427&lt;=AB$2056),1,0)</f>
        <v>0</v>
      </c>
      <c r="AE2427" s="1215">
        <v>364</v>
      </c>
      <c r="AF2427" s="1216"/>
      <c r="AG2427" s="1217"/>
      <c r="AH2427" s="1218"/>
      <c r="AI2427" s="587">
        <f t="shared" ref="AI2427:AI2490" si="533">IF(AND(AG2427&gt;=AH$2057,AG2427&lt;=AH$2056),1,0)</f>
        <v>0</v>
      </c>
      <c r="AK2427" s="1215">
        <v>364</v>
      </c>
      <c r="AL2427" s="1216"/>
      <c r="AM2427" s="1217"/>
      <c r="AN2427" s="1218"/>
      <c r="AO2427" s="587">
        <f t="shared" ref="AO2427:AO2490" si="534">IF(AND(AM2427&gt;=AN$2057,AM2427&lt;=AN$2056),1,0)</f>
        <v>0</v>
      </c>
      <c r="AQ2427" s="1215">
        <v>364</v>
      </c>
      <c r="AR2427" s="1216"/>
      <c r="AS2427" s="1217"/>
      <c r="AT2427" s="1218"/>
      <c r="AU2427" s="587">
        <f t="shared" ref="AU2427:AU2490" si="535">IF(AND(AS2427&gt;=AT$2057,AS2427&lt;=AT$2056),1,0)</f>
        <v>0</v>
      </c>
      <c r="AW2427" s="1215">
        <v>364</v>
      </c>
      <c r="AX2427" s="1216"/>
      <c r="AY2427" s="1217"/>
      <c r="AZ2427" s="1218"/>
      <c r="BA2427" s="587">
        <f t="shared" ref="BA2427:BA2490" si="536">IF(AND(AY2427&gt;=AZ$2057,AY2427&lt;=AZ$2056),1,0)</f>
        <v>0</v>
      </c>
      <c r="BC2427" s="1215">
        <v>364</v>
      </c>
      <c r="BD2427" s="1216"/>
      <c r="BE2427" s="1217"/>
      <c r="BF2427" s="1218"/>
      <c r="BG2427" s="587">
        <f t="shared" ref="BG2427:BG2490" si="537">IF(AND(BE2427&gt;=BF$2057,BE2427&lt;=BF$2056),1,0)</f>
        <v>0</v>
      </c>
      <c r="BI2427" s="1215">
        <v>364</v>
      </c>
      <c r="BJ2427" s="1216"/>
      <c r="BK2427" s="1217"/>
      <c r="BL2427" s="1218"/>
      <c r="BM2427" s="587">
        <f t="shared" ref="BM2427:BM2490" si="538">IF(AND(BK2427&gt;=BL$2057,BK2427&lt;=BL$2056),1,0)</f>
        <v>0</v>
      </c>
      <c r="BO2427" s="1215">
        <v>364</v>
      </c>
      <c r="BP2427" s="1216"/>
      <c r="BQ2427" s="1217"/>
      <c r="BR2427" s="1218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15">
        <v>365</v>
      </c>
      <c r="B2428" s="1216"/>
      <c r="C2428" s="1217"/>
      <c r="D2428" s="1218"/>
      <c r="E2428" s="587">
        <f t="shared" si="528"/>
        <v>0</v>
      </c>
      <c r="G2428" s="1215">
        <v>365</v>
      </c>
      <c r="H2428" s="1216"/>
      <c r="I2428" s="1217"/>
      <c r="J2428" s="1218"/>
      <c r="K2428" s="587">
        <f t="shared" si="529"/>
        <v>0</v>
      </c>
      <c r="M2428" s="1215">
        <v>365</v>
      </c>
      <c r="N2428" s="1216"/>
      <c r="O2428" s="1217"/>
      <c r="P2428" s="1218"/>
      <c r="Q2428" s="587">
        <f t="shared" si="530"/>
        <v>0</v>
      </c>
      <c r="S2428" s="1215">
        <v>365</v>
      </c>
      <c r="T2428" s="1216"/>
      <c r="U2428" s="1217"/>
      <c r="V2428" s="1218"/>
      <c r="W2428" s="587">
        <f t="shared" si="531"/>
        <v>0</v>
      </c>
      <c r="Y2428" s="1215">
        <v>365</v>
      </c>
      <c r="Z2428" s="1216"/>
      <c r="AA2428" s="1217"/>
      <c r="AB2428" s="1218"/>
      <c r="AC2428" s="587">
        <f t="shared" si="532"/>
        <v>0</v>
      </c>
      <c r="AE2428" s="1215">
        <v>365</v>
      </c>
      <c r="AF2428" s="1216"/>
      <c r="AG2428" s="1217"/>
      <c r="AH2428" s="1218"/>
      <c r="AI2428" s="587">
        <f t="shared" si="533"/>
        <v>0</v>
      </c>
      <c r="AK2428" s="1215">
        <v>365</v>
      </c>
      <c r="AL2428" s="1216"/>
      <c r="AM2428" s="1217"/>
      <c r="AN2428" s="1218"/>
      <c r="AO2428" s="587">
        <f t="shared" si="534"/>
        <v>0</v>
      </c>
      <c r="AQ2428" s="1215">
        <v>365</v>
      </c>
      <c r="AR2428" s="1216"/>
      <c r="AS2428" s="1217"/>
      <c r="AT2428" s="1218"/>
      <c r="AU2428" s="587">
        <f t="shared" si="535"/>
        <v>0</v>
      </c>
      <c r="AW2428" s="1215">
        <v>365</v>
      </c>
      <c r="AX2428" s="1216"/>
      <c r="AY2428" s="1217"/>
      <c r="AZ2428" s="1218"/>
      <c r="BA2428" s="587">
        <f t="shared" si="536"/>
        <v>0</v>
      </c>
      <c r="BC2428" s="1215">
        <v>365</v>
      </c>
      <c r="BD2428" s="1216"/>
      <c r="BE2428" s="1217"/>
      <c r="BF2428" s="1218"/>
      <c r="BG2428" s="587">
        <f t="shared" si="537"/>
        <v>0</v>
      </c>
      <c r="BI2428" s="1215">
        <v>365</v>
      </c>
      <c r="BJ2428" s="1216"/>
      <c r="BK2428" s="1217"/>
      <c r="BL2428" s="1218"/>
      <c r="BM2428" s="587">
        <f t="shared" si="538"/>
        <v>0</v>
      </c>
      <c r="BO2428" s="1215">
        <v>365</v>
      </c>
      <c r="BP2428" s="1216"/>
      <c r="BQ2428" s="1217"/>
      <c r="BR2428" s="1218"/>
      <c r="BS2428" s="587">
        <f t="shared" si="539"/>
        <v>0</v>
      </c>
    </row>
    <row r="2429" spans="1:71" s="17" customFormat="1" ht="16.75" hidden="1" customHeight="1" outlineLevel="2">
      <c r="A2429" s="1215">
        <v>366</v>
      </c>
      <c r="B2429" s="1216"/>
      <c r="C2429" s="1217"/>
      <c r="D2429" s="1218"/>
      <c r="E2429" s="587">
        <f t="shared" si="528"/>
        <v>0</v>
      </c>
      <c r="G2429" s="1215">
        <v>366</v>
      </c>
      <c r="H2429" s="1216"/>
      <c r="I2429" s="1217"/>
      <c r="J2429" s="1218"/>
      <c r="K2429" s="587">
        <f t="shared" si="529"/>
        <v>0</v>
      </c>
      <c r="M2429" s="1215">
        <v>366</v>
      </c>
      <c r="N2429" s="1216"/>
      <c r="O2429" s="1217"/>
      <c r="P2429" s="1218"/>
      <c r="Q2429" s="587">
        <f t="shared" si="530"/>
        <v>0</v>
      </c>
      <c r="S2429" s="1215">
        <v>366</v>
      </c>
      <c r="T2429" s="1216"/>
      <c r="U2429" s="1217"/>
      <c r="V2429" s="1218"/>
      <c r="W2429" s="587">
        <f t="shared" si="531"/>
        <v>0</v>
      </c>
      <c r="Y2429" s="1215">
        <v>366</v>
      </c>
      <c r="Z2429" s="1216"/>
      <c r="AA2429" s="1217"/>
      <c r="AB2429" s="1218"/>
      <c r="AC2429" s="587">
        <f t="shared" si="532"/>
        <v>0</v>
      </c>
      <c r="AE2429" s="1215">
        <v>366</v>
      </c>
      <c r="AF2429" s="1216"/>
      <c r="AG2429" s="1217"/>
      <c r="AH2429" s="1218"/>
      <c r="AI2429" s="587">
        <f t="shared" si="533"/>
        <v>0</v>
      </c>
      <c r="AK2429" s="1215">
        <v>366</v>
      </c>
      <c r="AL2429" s="1216"/>
      <c r="AM2429" s="1217"/>
      <c r="AN2429" s="1218"/>
      <c r="AO2429" s="587">
        <f t="shared" si="534"/>
        <v>0</v>
      </c>
      <c r="AQ2429" s="1215">
        <v>366</v>
      </c>
      <c r="AR2429" s="1216"/>
      <c r="AS2429" s="1217"/>
      <c r="AT2429" s="1218"/>
      <c r="AU2429" s="587">
        <f t="shared" si="535"/>
        <v>0</v>
      </c>
      <c r="AW2429" s="1215">
        <v>366</v>
      </c>
      <c r="AX2429" s="1216"/>
      <c r="AY2429" s="1217"/>
      <c r="AZ2429" s="1218"/>
      <c r="BA2429" s="587">
        <f t="shared" si="536"/>
        <v>0</v>
      </c>
      <c r="BC2429" s="1215">
        <v>366</v>
      </c>
      <c r="BD2429" s="1216"/>
      <c r="BE2429" s="1217"/>
      <c r="BF2429" s="1218"/>
      <c r="BG2429" s="587">
        <f t="shared" si="537"/>
        <v>0</v>
      </c>
      <c r="BI2429" s="1215">
        <v>366</v>
      </c>
      <c r="BJ2429" s="1216"/>
      <c r="BK2429" s="1217"/>
      <c r="BL2429" s="1218"/>
      <c r="BM2429" s="587">
        <f t="shared" si="538"/>
        <v>0</v>
      </c>
      <c r="BO2429" s="1215">
        <v>366</v>
      </c>
      <c r="BP2429" s="1216"/>
      <c r="BQ2429" s="1217"/>
      <c r="BR2429" s="1218"/>
      <c r="BS2429" s="587">
        <f t="shared" si="539"/>
        <v>0</v>
      </c>
    </row>
    <row r="2430" spans="1:71" s="17" customFormat="1" ht="16.75" hidden="1" customHeight="1" outlineLevel="2">
      <c r="A2430" s="1215">
        <v>367</v>
      </c>
      <c r="B2430" s="1216"/>
      <c r="C2430" s="1217"/>
      <c r="D2430" s="1218"/>
      <c r="E2430" s="587">
        <f t="shared" si="528"/>
        <v>0</v>
      </c>
      <c r="G2430" s="1215">
        <v>367</v>
      </c>
      <c r="H2430" s="1216"/>
      <c r="I2430" s="1217"/>
      <c r="J2430" s="1218"/>
      <c r="K2430" s="587">
        <f t="shared" si="529"/>
        <v>0</v>
      </c>
      <c r="M2430" s="1215">
        <v>367</v>
      </c>
      <c r="N2430" s="1216"/>
      <c r="O2430" s="1217"/>
      <c r="P2430" s="1218"/>
      <c r="Q2430" s="587">
        <f t="shared" si="530"/>
        <v>0</v>
      </c>
      <c r="S2430" s="1215">
        <v>367</v>
      </c>
      <c r="T2430" s="1216"/>
      <c r="U2430" s="1217"/>
      <c r="V2430" s="1218"/>
      <c r="W2430" s="587">
        <f t="shared" si="531"/>
        <v>0</v>
      </c>
      <c r="Y2430" s="1215">
        <v>367</v>
      </c>
      <c r="Z2430" s="1216"/>
      <c r="AA2430" s="1217"/>
      <c r="AB2430" s="1218"/>
      <c r="AC2430" s="587">
        <f t="shared" si="532"/>
        <v>0</v>
      </c>
      <c r="AE2430" s="1215">
        <v>367</v>
      </c>
      <c r="AF2430" s="1216"/>
      <c r="AG2430" s="1217"/>
      <c r="AH2430" s="1218"/>
      <c r="AI2430" s="587">
        <f t="shared" si="533"/>
        <v>0</v>
      </c>
      <c r="AK2430" s="1215">
        <v>367</v>
      </c>
      <c r="AL2430" s="1216"/>
      <c r="AM2430" s="1217"/>
      <c r="AN2430" s="1218"/>
      <c r="AO2430" s="587">
        <f t="shared" si="534"/>
        <v>0</v>
      </c>
      <c r="AQ2430" s="1215">
        <v>367</v>
      </c>
      <c r="AR2430" s="1216"/>
      <c r="AS2430" s="1217"/>
      <c r="AT2430" s="1218"/>
      <c r="AU2430" s="587">
        <f t="shared" si="535"/>
        <v>0</v>
      </c>
      <c r="AW2430" s="1215">
        <v>367</v>
      </c>
      <c r="AX2430" s="1216"/>
      <c r="AY2430" s="1217"/>
      <c r="AZ2430" s="1218"/>
      <c r="BA2430" s="587">
        <f t="shared" si="536"/>
        <v>0</v>
      </c>
      <c r="BC2430" s="1215">
        <v>367</v>
      </c>
      <c r="BD2430" s="1216"/>
      <c r="BE2430" s="1217"/>
      <c r="BF2430" s="1218"/>
      <c r="BG2430" s="587">
        <f t="shared" si="537"/>
        <v>0</v>
      </c>
      <c r="BI2430" s="1215">
        <v>367</v>
      </c>
      <c r="BJ2430" s="1216"/>
      <c r="BK2430" s="1217"/>
      <c r="BL2430" s="1218"/>
      <c r="BM2430" s="587">
        <f t="shared" si="538"/>
        <v>0</v>
      </c>
      <c r="BO2430" s="1215">
        <v>367</v>
      </c>
      <c r="BP2430" s="1216"/>
      <c r="BQ2430" s="1217"/>
      <c r="BR2430" s="1218"/>
      <c r="BS2430" s="587">
        <f t="shared" si="539"/>
        <v>0</v>
      </c>
    </row>
    <row r="2431" spans="1:71" s="17" customFormat="1" ht="16.75" hidden="1" customHeight="1" outlineLevel="2">
      <c r="A2431" s="1215">
        <v>368</v>
      </c>
      <c r="B2431" s="1216"/>
      <c r="C2431" s="1217"/>
      <c r="D2431" s="1218"/>
      <c r="E2431" s="587">
        <f t="shared" si="528"/>
        <v>0</v>
      </c>
      <c r="G2431" s="1215">
        <v>368</v>
      </c>
      <c r="H2431" s="1216"/>
      <c r="I2431" s="1217"/>
      <c r="J2431" s="1218"/>
      <c r="K2431" s="587">
        <f t="shared" si="529"/>
        <v>0</v>
      </c>
      <c r="M2431" s="1215">
        <v>368</v>
      </c>
      <c r="N2431" s="1216"/>
      <c r="O2431" s="1217"/>
      <c r="P2431" s="1218"/>
      <c r="Q2431" s="587">
        <f t="shared" si="530"/>
        <v>0</v>
      </c>
      <c r="S2431" s="1215">
        <v>368</v>
      </c>
      <c r="T2431" s="1216"/>
      <c r="U2431" s="1217"/>
      <c r="V2431" s="1218"/>
      <c r="W2431" s="587">
        <f t="shared" si="531"/>
        <v>0</v>
      </c>
      <c r="Y2431" s="1215">
        <v>368</v>
      </c>
      <c r="Z2431" s="1216"/>
      <c r="AA2431" s="1217"/>
      <c r="AB2431" s="1218"/>
      <c r="AC2431" s="587">
        <f t="shared" si="532"/>
        <v>0</v>
      </c>
      <c r="AE2431" s="1215">
        <v>368</v>
      </c>
      <c r="AF2431" s="1216"/>
      <c r="AG2431" s="1217"/>
      <c r="AH2431" s="1218"/>
      <c r="AI2431" s="587">
        <f t="shared" si="533"/>
        <v>0</v>
      </c>
      <c r="AK2431" s="1215">
        <v>368</v>
      </c>
      <c r="AL2431" s="1216"/>
      <c r="AM2431" s="1217"/>
      <c r="AN2431" s="1218"/>
      <c r="AO2431" s="587">
        <f t="shared" si="534"/>
        <v>0</v>
      </c>
      <c r="AQ2431" s="1215">
        <v>368</v>
      </c>
      <c r="AR2431" s="1216"/>
      <c r="AS2431" s="1217"/>
      <c r="AT2431" s="1218"/>
      <c r="AU2431" s="587">
        <f t="shared" si="535"/>
        <v>0</v>
      </c>
      <c r="AW2431" s="1215">
        <v>368</v>
      </c>
      <c r="AX2431" s="1216"/>
      <c r="AY2431" s="1217"/>
      <c r="AZ2431" s="1218"/>
      <c r="BA2431" s="587">
        <f t="shared" si="536"/>
        <v>0</v>
      </c>
      <c r="BC2431" s="1215">
        <v>368</v>
      </c>
      <c r="BD2431" s="1216"/>
      <c r="BE2431" s="1217"/>
      <c r="BF2431" s="1218"/>
      <c r="BG2431" s="587">
        <f t="shared" si="537"/>
        <v>0</v>
      </c>
      <c r="BI2431" s="1215">
        <v>368</v>
      </c>
      <c r="BJ2431" s="1216"/>
      <c r="BK2431" s="1217"/>
      <c r="BL2431" s="1218"/>
      <c r="BM2431" s="587">
        <f t="shared" si="538"/>
        <v>0</v>
      </c>
      <c r="BO2431" s="1215">
        <v>368</v>
      </c>
      <c r="BP2431" s="1216"/>
      <c r="BQ2431" s="1217"/>
      <c r="BR2431" s="1218"/>
      <c r="BS2431" s="587">
        <f t="shared" si="539"/>
        <v>0</v>
      </c>
    </row>
    <row r="2432" spans="1:71" s="17" customFormat="1" ht="16.75" hidden="1" customHeight="1" outlineLevel="2">
      <c r="A2432" s="1215">
        <v>369</v>
      </c>
      <c r="B2432" s="1216"/>
      <c r="C2432" s="1217"/>
      <c r="D2432" s="1218"/>
      <c r="E2432" s="587">
        <f t="shared" si="528"/>
        <v>0</v>
      </c>
      <c r="G2432" s="1215">
        <v>369</v>
      </c>
      <c r="H2432" s="1216"/>
      <c r="I2432" s="1217"/>
      <c r="J2432" s="1218"/>
      <c r="K2432" s="587">
        <f t="shared" si="529"/>
        <v>0</v>
      </c>
      <c r="M2432" s="1215">
        <v>369</v>
      </c>
      <c r="N2432" s="1216"/>
      <c r="O2432" s="1217"/>
      <c r="P2432" s="1218"/>
      <c r="Q2432" s="587">
        <f t="shared" si="530"/>
        <v>0</v>
      </c>
      <c r="S2432" s="1215">
        <v>369</v>
      </c>
      <c r="T2432" s="1216"/>
      <c r="U2432" s="1217"/>
      <c r="V2432" s="1218"/>
      <c r="W2432" s="587">
        <f t="shared" si="531"/>
        <v>0</v>
      </c>
      <c r="Y2432" s="1215">
        <v>369</v>
      </c>
      <c r="Z2432" s="1216"/>
      <c r="AA2432" s="1217"/>
      <c r="AB2432" s="1218"/>
      <c r="AC2432" s="587">
        <f t="shared" si="532"/>
        <v>0</v>
      </c>
      <c r="AE2432" s="1215">
        <v>369</v>
      </c>
      <c r="AF2432" s="1216"/>
      <c r="AG2432" s="1217"/>
      <c r="AH2432" s="1218"/>
      <c r="AI2432" s="587">
        <f t="shared" si="533"/>
        <v>0</v>
      </c>
      <c r="AK2432" s="1215">
        <v>369</v>
      </c>
      <c r="AL2432" s="1216"/>
      <c r="AM2432" s="1217"/>
      <c r="AN2432" s="1218"/>
      <c r="AO2432" s="587">
        <f t="shared" si="534"/>
        <v>0</v>
      </c>
      <c r="AQ2432" s="1215">
        <v>369</v>
      </c>
      <c r="AR2432" s="1216"/>
      <c r="AS2432" s="1217"/>
      <c r="AT2432" s="1218"/>
      <c r="AU2432" s="587">
        <f t="shared" si="535"/>
        <v>0</v>
      </c>
      <c r="AW2432" s="1215">
        <v>369</v>
      </c>
      <c r="AX2432" s="1216"/>
      <c r="AY2432" s="1217"/>
      <c r="AZ2432" s="1218"/>
      <c r="BA2432" s="587">
        <f t="shared" si="536"/>
        <v>0</v>
      </c>
      <c r="BC2432" s="1215">
        <v>369</v>
      </c>
      <c r="BD2432" s="1216"/>
      <c r="BE2432" s="1217"/>
      <c r="BF2432" s="1218"/>
      <c r="BG2432" s="587">
        <f t="shared" si="537"/>
        <v>0</v>
      </c>
      <c r="BI2432" s="1215">
        <v>369</v>
      </c>
      <c r="BJ2432" s="1216"/>
      <c r="BK2432" s="1217"/>
      <c r="BL2432" s="1218"/>
      <c r="BM2432" s="587">
        <f t="shared" si="538"/>
        <v>0</v>
      </c>
      <c r="BO2432" s="1215">
        <v>369</v>
      </c>
      <c r="BP2432" s="1216"/>
      <c r="BQ2432" s="1217"/>
      <c r="BR2432" s="1218"/>
      <c r="BS2432" s="587">
        <f t="shared" si="539"/>
        <v>0</v>
      </c>
    </row>
    <row r="2433" spans="1:71" s="17" customFormat="1" ht="16.75" hidden="1" customHeight="1" outlineLevel="2">
      <c r="A2433" s="1215">
        <v>370</v>
      </c>
      <c r="B2433" s="1216"/>
      <c r="C2433" s="1217"/>
      <c r="D2433" s="1218"/>
      <c r="E2433" s="587">
        <f t="shared" si="528"/>
        <v>0</v>
      </c>
      <c r="G2433" s="1215">
        <v>370</v>
      </c>
      <c r="H2433" s="1216"/>
      <c r="I2433" s="1217"/>
      <c r="J2433" s="1218"/>
      <c r="K2433" s="587">
        <f t="shared" si="529"/>
        <v>0</v>
      </c>
      <c r="M2433" s="1215">
        <v>370</v>
      </c>
      <c r="N2433" s="1216"/>
      <c r="O2433" s="1217"/>
      <c r="P2433" s="1218"/>
      <c r="Q2433" s="587">
        <f t="shared" si="530"/>
        <v>0</v>
      </c>
      <c r="S2433" s="1215">
        <v>370</v>
      </c>
      <c r="T2433" s="1216"/>
      <c r="U2433" s="1217"/>
      <c r="V2433" s="1218"/>
      <c r="W2433" s="587">
        <f t="shared" si="531"/>
        <v>0</v>
      </c>
      <c r="Y2433" s="1215">
        <v>370</v>
      </c>
      <c r="Z2433" s="1216"/>
      <c r="AA2433" s="1217"/>
      <c r="AB2433" s="1218"/>
      <c r="AC2433" s="587">
        <f t="shared" si="532"/>
        <v>0</v>
      </c>
      <c r="AE2433" s="1215">
        <v>370</v>
      </c>
      <c r="AF2433" s="1216"/>
      <c r="AG2433" s="1217"/>
      <c r="AH2433" s="1218"/>
      <c r="AI2433" s="587">
        <f t="shared" si="533"/>
        <v>0</v>
      </c>
      <c r="AK2433" s="1215">
        <v>370</v>
      </c>
      <c r="AL2433" s="1216"/>
      <c r="AM2433" s="1217"/>
      <c r="AN2433" s="1218"/>
      <c r="AO2433" s="587">
        <f t="shared" si="534"/>
        <v>0</v>
      </c>
      <c r="AQ2433" s="1215">
        <v>370</v>
      </c>
      <c r="AR2433" s="1216"/>
      <c r="AS2433" s="1217"/>
      <c r="AT2433" s="1218"/>
      <c r="AU2433" s="587">
        <f t="shared" si="535"/>
        <v>0</v>
      </c>
      <c r="AW2433" s="1215">
        <v>370</v>
      </c>
      <c r="AX2433" s="1216"/>
      <c r="AY2433" s="1217"/>
      <c r="AZ2433" s="1218"/>
      <c r="BA2433" s="587">
        <f t="shared" si="536"/>
        <v>0</v>
      </c>
      <c r="BC2433" s="1215">
        <v>370</v>
      </c>
      <c r="BD2433" s="1216"/>
      <c r="BE2433" s="1217"/>
      <c r="BF2433" s="1218"/>
      <c r="BG2433" s="587">
        <f t="shared" si="537"/>
        <v>0</v>
      </c>
      <c r="BI2433" s="1215">
        <v>370</v>
      </c>
      <c r="BJ2433" s="1216"/>
      <c r="BK2433" s="1217"/>
      <c r="BL2433" s="1218"/>
      <c r="BM2433" s="587">
        <f t="shared" si="538"/>
        <v>0</v>
      </c>
      <c r="BO2433" s="1215">
        <v>370</v>
      </c>
      <c r="BP2433" s="1216"/>
      <c r="BQ2433" s="1217"/>
      <c r="BR2433" s="1218"/>
      <c r="BS2433" s="587">
        <f t="shared" si="539"/>
        <v>0</v>
      </c>
    </row>
    <row r="2434" spans="1:71" s="17" customFormat="1" ht="16.75" hidden="1" customHeight="1" outlineLevel="2">
      <c r="A2434" s="1215">
        <v>371</v>
      </c>
      <c r="B2434" s="1216"/>
      <c r="C2434" s="1217"/>
      <c r="D2434" s="1218"/>
      <c r="E2434" s="587">
        <f t="shared" si="528"/>
        <v>0</v>
      </c>
      <c r="G2434" s="1215">
        <v>371</v>
      </c>
      <c r="H2434" s="1216"/>
      <c r="I2434" s="1217"/>
      <c r="J2434" s="1218"/>
      <c r="K2434" s="587">
        <f t="shared" si="529"/>
        <v>0</v>
      </c>
      <c r="M2434" s="1215">
        <v>371</v>
      </c>
      <c r="N2434" s="1216"/>
      <c r="O2434" s="1217"/>
      <c r="P2434" s="1218"/>
      <c r="Q2434" s="587">
        <f t="shared" si="530"/>
        <v>0</v>
      </c>
      <c r="S2434" s="1215">
        <v>371</v>
      </c>
      <c r="T2434" s="1216"/>
      <c r="U2434" s="1217"/>
      <c r="V2434" s="1218"/>
      <c r="W2434" s="587">
        <f t="shared" si="531"/>
        <v>0</v>
      </c>
      <c r="Y2434" s="1215">
        <v>371</v>
      </c>
      <c r="Z2434" s="1216"/>
      <c r="AA2434" s="1217"/>
      <c r="AB2434" s="1218"/>
      <c r="AC2434" s="587">
        <f t="shared" si="532"/>
        <v>0</v>
      </c>
      <c r="AE2434" s="1215">
        <v>371</v>
      </c>
      <c r="AF2434" s="1216"/>
      <c r="AG2434" s="1217"/>
      <c r="AH2434" s="1218"/>
      <c r="AI2434" s="587">
        <f t="shared" si="533"/>
        <v>0</v>
      </c>
      <c r="AK2434" s="1215">
        <v>371</v>
      </c>
      <c r="AL2434" s="1216"/>
      <c r="AM2434" s="1217"/>
      <c r="AN2434" s="1218"/>
      <c r="AO2434" s="587">
        <f t="shared" si="534"/>
        <v>0</v>
      </c>
      <c r="AQ2434" s="1215">
        <v>371</v>
      </c>
      <c r="AR2434" s="1216"/>
      <c r="AS2434" s="1217"/>
      <c r="AT2434" s="1218"/>
      <c r="AU2434" s="587">
        <f t="shared" si="535"/>
        <v>0</v>
      </c>
      <c r="AW2434" s="1215">
        <v>371</v>
      </c>
      <c r="AX2434" s="1216"/>
      <c r="AY2434" s="1217"/>
      <c r="AZ2434" s="1218"/>
      <c r="BA2434" s="587">
        <f t="shared" si="536"/>
        <v>0</v>
      </c>
      <c r="BC2434" s="1215">
        <v>371</v>
      </c>
      <c r="BD2434" s="1216"/>
      <c r="BE2434" s="1217"/>
      <c r="BF2434" s="1218"/>
      <c r="BG2434" s="587">
        <f t="shared" si="537"/>
        <v>0</v>
      </c>
      <c r="BI2434" s="1215">
        <v>371</v>
      </c>
      <c r="BJ2434" s="1216"/>
      <c r="BK2434" s="1217"/>
      <c r="BL2434" s="1218"/>
      <c r="BM2434" s="587">
        <f t="shared" si="538"/>
        <v>0</v>
      </c>
      <c r="BO2434" s="1215">
        <v>371</v>
      </c>
      <c r="BP2434" s="1216"/>
      <c r="BQ2434" s="1217"/>
      <c r="BR2434" s="1218"/>
      <c r="BS2434" s="587">
        <f t="shared" si="539"/>
        <v>0</v>
      </c>
    </row>
    <row r="2435" spans="1:71" s="17" customFormat="1" ht="16.75" hidden="1" customHeight="1" outlineLevel="2">
      <c r="A2435" s="1215">
        <v>372</v>
      </c>
      <c r="B2435" s="1216"/>
      <c r="C2435" s="1217"/>
      <c r="D2435" s="1218"/>
      <c r="E2435" s="587">
        <f t="shared" si="528"/>
        <v>0</v>
      </c>
      <c r="G2435" s="1215">
        <v>372</v>
      </c>
      <c r="H2435" s="1216"/>
      <c r="I2435" s="1217"/>
      <c r="J2435" s="1218"/>
      <c r="K2435" s="587">
        <f t="shared" si="529"/>
        <v>0</v>
      </c>
      <c r="M2435" s="1215">
        <v>372</v>
      </c>
      <c r="N2435" s="1216"/>
      <c r="O2435" s="1217"/>
      <c r="P2435" s="1218"/>
      <c r="Q2435" s="587">
        <f t="shared" si="530"/>
        <v>0</v>
      </c>
      <c r="S2435" s="1215">
        <v>372</v>
      </c>
      <c r="T2435" s="1216"/>
      <c r="U2435" s="1217"/>
      <c r="V2435" s="1218"/>
      <c r="W2435" s="587">
        <f t="shared" si="531"/>
        <v>0</v>
      </c>
      <c r="Y2435" s="1215">
        <v>372</v>
      </c>
      <c r="Z2435" s="1216"/>
      <c r="AA2435" s="1217"/>
      <c r="AB2435" s="1218"/>
      <c r="AC2435" s="587">
        <f t="shared" si="532"/>
        <v>0</v>
      </c>
      <c r="AE2435" s="1215">
        <v>372</v>
      </c>
      <c r="AF2435" s="1216"/>
      <c r="AG2435" s="1217"/>
      <c r="AH2435" s="1218"/>
      <c r="AI2435" s="587">
        <f t="shared" si="533"/>
        <v>0</v>
      </c>
      <c r="AK2435" s="1215">
        <v>372</v>
      </c>
      <c r="AL2435" s="1216"/>
      <c r="AM2435" s="1217"/>
      <c r="AN2435" s="1218"/>
      <c r="AO2435" s="587">
        <f t="shared" si="534"/>
        <v>0</v>
      </c>
      <c r="AQ2435" s="1215">
        <v>372</v>
      </c>
      <c r="AR2435" s="1216"/>
      <c r="AS2435" s="1217"/>
      <c r="AT2435" s="1218"/>
      <c r="AU2435" s="587">
        <f t="shared" si="535"/>
        <v>0</v>
      </c>
      <c r="AW2435" s="1215">
        <v>372</v>
      </c>
      <c r="AX2435" s="1216"/>
      <c r="AY2435" s="1217"/>
      <c r="AZ2435" s="1218"/>
      <c r="BA2435" s="587">
        <f t="shared" si="536"/>
        <v>0</v>
      </c>
      <c r="BC2435" s="1215">
        <v>372</v>
      </c>
      <c r="BD2435" s="1216"/>
      <c r="BE2435" s="1217"/>
      <c r="BF2435" s="1218"/>
      <c r="BG2435" s="587">
        <f t="shared" si="537"/>
        <v>0</v>
      </c>
      <c r="BI2435" s="1215">
        <v>372</v>
      </c>
      <c r="BJ2435" s="1216"/>
      <c r="BK2435" s="1217"/>
      <c r="BL2435" s="1218"/>
      <c r="BM2435" s="587">
        <f t="shared" si="538"/>
        <v>0</v>
      </c>
      <c r="BO2435" s="1215">
        <v>372</v>
      </c>
      <c r="BP2435" s="1216"/>
      <c r="BQ2435" s="1217"/>
      <c r="BR2435" s="1218"/>
      <c r="BS2435" s="587">
        <f t="shared" si="539"/>
        <v>0</v>
      </c>
    </row>
    <row r="2436" spans="1:71" s="17" customFormat="1" ht="16.75" hidden="1" customHeight="1" outlineLevel="2">
      <c r="A2436" s="1215">
        <v>373</v>
      </c>
      <c r="B2436" s="1216"/>
      <c r="C2436" s="1217"/>
      <c r="D2436" s="1218"/>
      <c r="E2436" s="587">
        <f t="shared" si="528"/>
        <v>0</v>
      </c>
      <c r="G2436" s="1215">
        <v>373</v>
      </c>
      <c r="H2436" s="1216"/>
      <c r="I2436" s="1217"/>
      <c r="J2436" s="1218"/>
      <c r="K2436" s="587">
        <f t="shared" si="529"/>
        <v>0</v>
      </c>
      <c r="M2436" s="1215">
        <v>373</v>
      </c>
      <c r="N2436" s="1216"/>
      <c r="O2436" s="1217"/>
      <c r="P2436" s="1218"/>
      <c r="Q2436" s="587">
        <f t="shared" si="530"/>
        <v>0</v>
      </c>
      <c r="S2436" s="1215">
        <v>373</v>
      </c>
      <c r="T2436" s="1216"/>
      <c r="U2436" s="1217"/>
      <c r="V2436" s="1218"/>
      <c r="W2436" s="587">
        <f t="shared" si="531"/>
        <v>0</v>
      </c>
      <c r="Y2436" s="1215">
        <v>373</v>
      </c>
      <c r="Z2436" s="1216"/>
      <c r="AA2436" s="1217"/>
      <c r="AB2436" s="1218"/>
      <c r="AC2436" s="587">
        <f t="shared" si="532"/>
        <v>0</v>
      </c>
      <c r="AE2436" s="1215">
        <v>373</v>
      </c>
      <c r="AF2436" s="1216"/>
      <c r="AG2436" s="1217"/>
      <c r="AH2436" s="1218"/>
      <c r="AI2436" s="587">
        <f t="shared" si="533"/>
        <v>0</v>
      </c>
      <c r="AK2436" s="1215">
        <v>373</v>
      </c>
      <c r="AL2436" s="1216"/>
      <c r="AM2436" s="1217"/>
      <c r="AN2436" s="1218"/>
      <c r="AO2436" s="587">
        <f t="shared" si="534"/>
        <v>0</v>
      </c>
      <c r="AQ2436" s="1215">
        <v>373</v>
      </c>
      <c r="AR2436" s="1216"/>
      <c r="AS2436" s="1217"/>
      <c r="AT2436" s="1218"/>
      <c r="AU2436" s="587">
        <f t="shared" si="535"/>
        <v>0</v>
      </c>
      <c r="AW2436" s="1215">
        <v>373</v>
      </c>
      <c r="AX2436" s="1216"/>
      <c r="AY2436" s="1217"/>
      <c r="AZ2436" s="1218"/>
      <c r="BA2436" s="587">
        <f t="shared" si="536"/>
        <v>0</v>
      </c>
      <c r="BC2436" s="1215">
        <v>373</v>
      </c>
      <c r="BD2436" s="1216"/>
      <c r="BE2436" s="1217"/>
      <c r="BF2436" s="1218"/>
      <c r="BG2436" s="587">
        <f t="shared" si="537"/>
        <v>0</v>
      </c>
      <c r="BI2436" s="1215">
        <v>373</v>
      </c>
      <c r="BJ2436" s="1216"/>
      <c r="BK2436" s="1217"/>
      <c r="BL2436" s="1218"/>
      <c r="BM2436" s="587">
        <f t="shared" si="538"/>
        <v>0</v>
      </c>
      <c r="BO2436" s="1215">
        <v>373</v>
      </c>
      <c r="BP2436" s="1216"/>
      <c r="BQ2436" s="1217"/>
      <c r="BR2436" s="1218"/>
      <c r="BS2436" s="587">
        <f t="shared" si="539"/>
        <v>0</v>
      </c>
    </row>
    <row r="2437" spans="1:71" s="17" customFormat="1" ht="16.75" hidden="1" customHeight="1" outlineLevel="2">
      <c r="A2437" s="1215">
        <v>374</v>
      </c>
      <c r="B2437" s="1216"/>
      <c r="C2437" s="1217"/>
      <c r="D2437" s="1218"/>
      <c r="E2437" s="587">
        <f t="shared" si="528"/>
        <v>0</v>
      </c>
      <c r="G2437" s="1215">
        <v>374</v>
      </c>
      <c r="H2437" s="1216"/>
      <c r="I2437" s="1217"/>
      <c r="J2437" s="1218"/>
      <c r="K2437" s="587">
        <f t="shared" si="529"/>
        <v>0</v>
      </c>
      <c r="M2437" s="1215">
        <v>374</v>
      </c>
      <c r="N2437" s="1216"/>
      <c r="O2437" s="1217"/>
      <c r="P2437" s="1218"/>
      <c r="Q2437" s="587">
        <f t="shared" si="530"/>
        <v>0</v>
      </c>
      <c r="S2437" s="1215">
        <v>374</v>
      </c>
      <c r="T2437" s="1216"/>
      <c r="U2437" s="1217"/>
      <c r="V2437" s="1218"/>
      <c r="W2437" s="587">
        <f t="shared" si="531"/>
        <v>0</v>
      </c>
      <c r="Y2437" s="1215">
        <v>374</v>
      </c>
      <c r="Z2437" s="1216"/>
      <c r="AA2437" s="1217"/>
      <c r="AB2437" s="1218"/>
      <c r="AC2437" s="587">
        <f t="shared" si="532"/>
        <v>0</v>
      </c>
      <c r="AE2437" s="1215">
        <v>374</v>
      </c>
      <c r="AF2437" s="1216"/>
      <c r="AG2437" s="1217"/>
      <c r="AH2437" s="1218"/>
      <c r="AI2437" s="587">
        <f t="shared" si="533"/>
        <v>0</v>
      </c>
      <c r="AK2437" s="1215">
        <v>374</v>
      </c>
      <c r="AL2437" s="1216"/>
      <c r="AM2437" s="1217"/>
      <c r="AN2437" s="1218"/>
      <c r="AO2437" s="587">
        <f t="shared" si="534"/>
        <v>0</v>
      </c>
      <c r="AQ2437" s="1215">
        <v>374</v>
      </c>
      <c r="AR2437" s="1216"/>
      <c r="AS2437" s="1217"/>
      <c r="AT2437" s="1218"/>
      <c r="AU2437" s="587">
        <f t="shared" si="535"/>
        <v>0</v>
      </c>
      <c r="AW2437" s="1215">
        <v>374</v>
      </c>
      <c r="AX2437" s="1216"/>
      <c r="AY2437" s="1217"/>
      <c r="AZ2437" s="1218"/>
      <c r="BA2437" s="587">
        <f t="shared" si="536"/>
        <v>0</v>
      </c>
      <c r="BC2437" s="1215">
        <v>374</v>
      </c>
      <c r="BD2437" s="1216"/>
      <c r="BE2437" s="1217"/>
      <c r="BF2437" s="1218"/>
      <c r="BG2437" s="587">
        <f t="shared" si="537"/>
        <v>0</v>
      </c>
      <c r="BI2437" s="1215">
        <v>374</v>
      </c>
      <c r="BJ2437" s="1216"/>
      <c r="BK2437" s="1217"/>
      <c r="BL2437" s="1218"/>
      <c r="BM2437" s="587">
        <f t="shared" si="538"/>
        <v>0</v>
      </c>
      <c r="BO2437" s="1215">
        <v>374</v>
      </c>
      <c r="BP2437" s="1216"/>
      <c r="BQ2437" s="1217"/>
      <c r="BR2437" s="1218"/>
      <c r="BS2437" s="587">
        <f t="shared" si="539"/>
        <v>0</v>
      </c>
    </row>
    <row r="2438" spans="1:71" s="17" customFormat="1" ht="16.75" hidden="1" customHeight="1" outlineLevel="2">
      <c r="A2438" s="1215">
        <v>375</v>
      </c>
      <c r="B2438" s="1216"/>
      <c r="C2438" s="1217"/>
      <c r="D2438" s="1218"/>
      <c r="E2438" s="587">
        <f t="shared" si="528"/>
        <v>0</v>
      </c>
      <c r="G2438" s="1215">
        <v>375</v>
      </c>
      <c r="H2438" s="1216"/>
      <c r="I2438" s="1217"/>
      <c r="J2438" s="1218"/>
      <c r="K2438" s="587">
        <f t="shared" si="529"/>
        <v>0</v>
      </c>
      <c r="M2438" s="1215">
        <v>375</v>
      </c>
      <c r="N2438" s="1216"/>
      <c r="O2438" s="1217"/>
      <c r="P2438" s="1218"/>
      <c r="Q2438" s="587">
        <f t="shared" si="530"/>
        <v>0</v>
      </c>
      <c r="S2438" s="1215">
        <v>375</v>
      </c>
      <c r="T2438" s="1216"/>
      <c r="U2438" s="1217"/>
      <c r="V2438" s="1218"/>
      <c r="W2438" s="587">
        <f t="shared" si="531"/>
        <v>0</v>
      </c>
      <c r="Y2438" s="1215">
        <v>375</v>
      </c>
      <c r="Z2438" s="1216"/>
      <c r="AA2438" s="1217"/>
      <c r="AB2438" s="1218"/>
      <c r="AC2438" s="587">
        <f t="shared" si="532"/>
        <v>0</v>
      </c>
      <c r="AE2438" s="1215">
        <v>375</v>
      </c>
      <c r="AF2438" s="1216"/>
      <c r="AG2438" s="1217"/>
      <c r="AH2438" s="1218"/>
      <c r="AI2438" s="587">
        <f t="shared" si="533"/>
        <v>0</v>
      </c>
      <c r="AK2438" s="1215">
        <v>375</v>
      </c>
      <c r="AL2438" s="1216"/>
      <c r="AM2438" s="1217"/>
      <c r="AN2438" s="1218"/>
      <c r="AO2438" s="587">
        <f t="shared" si="534"/>
        <v>0</v>
      </c>
      <c r="AQ2438" s="1215">
        <v>375</v>
      </c>
      <c r="AR2438" s="1216"/>
      <c r="AS2438" s="1217"/>
      <c r="AT2438" s="1218"/>
      <c r="AU2438" s="587">
        <f t="shared" si="535"/>
        <v>0</v>
      </c>
      <c r="AW2438" s="1215">
        <v>375</v>
      </c>
      <c r="AX2438" s="1216"/>
      <c r="AY2438" s="1217"/>
      <c r="AZ2438" s="1218"/>
      <c r="BA2438" s="587">
        <f t="shared" si="536"/>
        <v>0</v>
      </c>
      <c r="BC2438" s="1215">
        <v>375</v>
      </c>
      <c r="BD2438" s="1216"/>
      <c r="BE2438" s="1217"/>
      <c r="BF2438" s="1218"/>
      <c r="BG2438" s="587">
        <f t="shared" si="537"/>
        <v>0</v>
      </c>
      <c r="BI2438" s="1215">
        <v>375</v>
      </c>
      <c r="BJ2438" s="1216"/>
      <c r="BK2438" s="1217"/>
      <c r="BL2438" s="1218"/>
      <c r="BM2438" s="587">
        <f t="shared" si="538"/>
        <v>0</v>
      </c>
      <c r="BO2438" s="1215">
        <v>375</v>
      </c>
      <c r="BP2438" s="1216"/>
      <c r="BQ2438" s="1217"/>
      <c r="BR2438" s="1218"/>
      <c r="BS2438" s="587">
        <f t="shared" si="539"/>
        <v>0</v>
      </c>
    </row>
    <row r="2439" spans="1:71" s="17" customFormat="1" ht="16.75" hidden="1" customHeight="1" outlineLevel="2">
      <c r="A2439" s="1215">
        <v>376</v>
      </c>
      <c r="B2439" s="1216"/>
      <c r="C2439" s="1217"/>
      <c r="D2439" s="1218"/>
      <c r="E2439" s="587">
        <f t="shared" si="528"/>
        <v>0</v>
      </c>
      <c r="G2439" s="1215">
        <v>376</v>
      </c>
      <c r="H2439" s="1216"/>
      <c r="I2439" s="1217"/>
      <c r="J2439" s="1218"/>
      <c r="K2439" s="587">
        <f t="shared" si="529"/>
        <v>0</v>
      </c>
      <c r="M2439" s="1215">
        <v>376</v>
      </c>
      <c r="N2439" s="1216"/>
      <c r="O2439" s="1217"/>
      <c r="P2439" s="1218"/>
      <c r="Q2439" s="587">
        <f t="shared" si="530"/>
        <v>0</v>
      </c>
      <c r="S2439" s="1215">
        <v>376</v>
      </c>
      <c r="T2439" s="1216"/>
      <c r="U2439" s="1217"/>
      <c r="V2439" s="1218"/>
      <c r="W2439" s="587">
        <f t="shared" si="531"/>
        <v>0</v>
      </c>
      <c r="Y2439" s="1215">
        <v>376</v>
      </c>
      <c r="Z2439" s="1216"/>
      <c r="AA2439" s="1217"/>
      <c r="AB2439" s="1218"/>
      <c r="AC2439" s="587">
        <f t="shared" si="532"/>
        <v>0</v>
      </c>
      <c r="AE2439" s="1215">
        <v>376</v>
      </c>
      <c r="AF2439" s="1216"/>
      <c r="AG2439" s="1217"/>
      <c r="AH2439" s="1218"/>
      <c r="AI2439" s="587">
        <f t="shared" si="533"/>
        <v>0</v>
      </c>
      <c r="AK2439" s="1215">
        <v>376</v>
      </c>
      <c r="AL2439" s="1216"/>
      <c r="AM2439" s="1217"/>
      <c r="AN2439" s="1218"/>
      <c r="AO2439" s="587">
        <f t="shared" si="534"/>
        <v>0</v>
      </c>
      <c r="AQ2439" s="1215">
        <v>376</v>
      </c>
      <c r="AR2439" s="1216"/>
      <c r="AS2439" s="1217"/>
      <c r="AT2439" s="1218"/>
      <c r="AU2439" s="587">
        <f t="shared" si="535"/>
        <v>0</v>
      </c>
      <c r="AW2439" s="1215">
        <v>376</v>
      </c>
      <c r="AX2439" s="1216"/>
      <c r="AY2439" s="1217"/>
      <c r="AZ2439" s="1218"/>
      <c r="BA2439" s="587">
        <f t="shared" si="536"/>
        <v>0</v>
      </c>
      <c r="BC2439" s="1215">
        <v>376</v>
      </c>
      <c r="BD2439" s="1216"/>
      <c r="BE2439" s="1217"/>
      <c r="BF2439" s="1218"/>
      <c r="BG2439" s="587">
        <f t="shared" si="537"/>
        <v>0</v>
      </c>
      <c r="BI2439" s="1215">
        <v>376</v>
      </c>
      <c r="BJ2439" s="1216"/>
      <c r="BK2439" s="1217"/>
      <c r="BL2439" s="1218"/>
      <c r="BM2439" s="587">
        <f t="shared" si="538"/>
        <v>0</v>
      </c>
      <c r="BO2439" s="1215">
        <v>376</v>
      </c>
      <c r="BP2439" s="1216"/>
      <c r="BQ2439" s="1217"/>
      <c r="BR2439" s="1218"/>
      <c r="BS2439" s="587">
        <f t="shared" si="539"/>
        <v>0</v>
      </c>
    </row>
    <row r="2440" spans="1:71" s="17" customFormat="1" ht="16.75" hidden="1" customHeight="1" outlineLevel="2">
      <c r="A2440" s="1215">
        <v>377</v>
      </c>
      <c r="B2440" s="1216"/>
      <c r="C2440" s="1217"/>
      <c r="D2440" s="1218"/>
      <c r="E2440" s="587">
        <f t="shared" si="528"/>
        <v>0</v>
      </c>
      <c r="G2440" s="1215">
        <v>377</v>
      </c>
      <c r="H2440" s="1216"/>
      <c r="I2440" s="1217"/>
      <c r="J2440" s="1218"/>
      <c r="K2440" s="587">
        <f t="shared" si="529"/>
        <v>0</v>
      </c>
      <c r="M2440" s="1215">
        <v>377</v>
      </c>
      <c r="N2440" s="1216"/>
      <c r="O2440" s="1217"/>
      <c r="P2440" s="1218"/>
      <c r="Q2440" s="587">
        <f t="shared" si="530"/>
        <v>0</v>
      </c>
      <c r="S2440" s="1215">
        <v>377</v>
      </c>
      <c r="T2440" s="1216"/>
      <c r="U2440" s="1217"/>
      <c r="V2440" s="1218"/>
      <c r="W2440" s="587">
        <f t="shared" si="531"/>
        <v>0</v>
      </c>
      <c r="Y2440" s="1215">
        <v>377</v>
      </c>
      <c r="Z2440" s="1216"/>
      <c r="AA2440" s="1217"/>
      <c r="AB2440" s="1218"/>
      <c r="AC2440" s="587">
        <f t="shared" si="532"/>
        <v>0</v>
      </c>
      <c r="AE2440" s="1215">
        <v>377</v>
      </c>
      <c r="AF2440" s="1216"/>
      <c r="AG2440" s="1217"/>
      <c r="AH2440" s="1218"/>
      <c r="AI2440" s="587">
        <f t="shared" si="533"/>
        <v>0</v>
      </c>
      <c r="AK2440" s="1215">
        <v>377</v>
      </c>
      <c r="AL2440" s="1216"/>
      <c r="AM2440" s="1217"/>
      <c r="AN2440" s="1218"/>
      <c r="AO2440" s="587">
        <f t="shared" si="534"/>
        <v>0</v>
      </c>
      <c r="AQ2440" s="1215">
        <v>377</v>
      </c>
      <c r="AR2440" s="1216"/>
      <c r="AS2440" s="1217"/>
      <c r="AT2440" s="1218"/>
      <c r="AU2440" s="587">
        <f t="shared" si="535"/>
        <v>0</v>
      </c>
      <c r="AW2440" s="1215">
        <v>377</v>
      </c>
      <c r="AX2440" s="1216"/>
      <c r="AY2440" s="1217"/>
      <c r="AZ2440" s="1218"/>
      <c r="BA2440" s="587">
        <f t="shared" si="536"/>
        <v>0</v>
      </c>
      <c r="BC2440" s="1215">
        <v>377</v>
      </c>
      <c r="BD2440" s="1216"/>
      <c r="BE2440" s="1217"/>
      <c r="BF2440" s="1218"/>
      <c r="BG2440" s="587">
        <f t="shared" si="537"/>
        <v>0</v>
      </c>
      <c r="BI2440" s="1215">
        <v>377</v>
      </c>
      <c r="BJ2440" s="1216"/>
      <c r="BK2440" s="1217"/>
      <c r="BL2440" s="1218"/>
      <c r="BM2440" s="587">
        <f t="shared" si="538"/>
        <v>0</v>
      </c>
      <c r="BO2440" s="1215">
        <v>377</v>
      </c>
      <c r="BP2440" s="1216"/>
      <c r="BQ2440" s="1217"/>
      <c r="BR2440" s="1218"/>
      <c r="BS2440" s="587">
        <f t="shared" si="539"/>
        <v>0</v>
      </c>
    </row>
    <row r="2441" spans="1:71" s="17" customFormat="1" ht="16.75" hidden="1" customHeight="1" outlineLevel="2">
      <c r="A2441" s="1215">
        <v>378</v>
      </c>
      <c r="B2441" s="1216"/>
      <c r="C2441" s="1217"/>
      <c r="D2441" s="1218"/>
      <c r="E2441" s="587">
        <f t="shared" si="528"/>
        <v>0</v>
      </c>
      <c r="G2441" s="1215">
        <v>378</v>
      </c>
      <c r="H2441" s="1216"/>
      <c r="I2441" s="1217"/>
      <c r="J2441" s="1218"/>
      <c r="K2441" s="587">
        <f t="shared" si="529"/>
        <v>0</v>
      </c>
      <c r="M2441" s="1215">
        <v>378</v>
      </c>
      <c r="N2441" s="1216"/>
      <c r="O2441" s="1217"/>
      <c r="P2441" s="1218"/>
      <c r="Q2441" s="587">
        <f t="shared" si="530"/>
        <v>0</v>
      </c>
      <c r="S2441" s="1215">
        <v>378</v>
      </c>
      <c r="T2441" s="1216"/>
      <c r="U2441" s="1217"/>
      <c r="V2441" s="1218"/>
      <c r="W2441" s="587">
        <f t="shared" si="531"/>
        <v>0</v>
      </c>
      <c r="Y2441" s="1215">
        <v>378</v>
      </c>
      <c r="Z2441" s="1216"/>
      <c r="AA2441" s="1217"/>
      <c r="AB2441" s="1218"/>
      <c r="AC2441" s="587">
        <f t="shared" si="532"/>
        <v>0</v>
      </c>
      <c r="AE2441" s="1215">
        <v>378</v>
      </c>
      <c r="AF2441" s="1216"/>
      <c r="AG2441" s="1217"/>
      <c r="AH2441" s="1218"/>
      <c r="AI2441" s="587">
        <f t="shared" si="533"/>
        <v>0</v>
      </c>
      <c r="AK2441" s="1215">
        <v>378</v>
      </c>
      <c r="AL2441" s="1216"/>
      <c r="AM2441" s="1217"/>
      <c r="AN2441" s="1218"/>
      <c r="AO2441" s="587">
        <f t="shared" si="534"/>
        <v>0</v>
      </c>
      <c r="AQ2441" s="1215">
        <v>378</v>
      </c>
      <c r="AR2441" s="1216"/>
      <c r="AS2441" s="1217"/>
      <c r="AT2441" s="1218"/>
      <c r="AU2441" s="587">
        <f t="shared" si="535"/>
        <v>0</v>
      </c>
      <c r="AW2441" s="1215">
        <v>378</v>
      </c>
      <c r="AX2441" s="1216"/>
      <c r="AY2441" s="1217"/>
      <c r="AZ2441" s="1218"/>
      <c r="BA2441" s="587">
        <f t="shared" si="536"/>
        <v>0</v>
      </c>
      <c r="BC2441" s="1215">
        <v>378</v>
      </c>
      <c r="BD2441" s="1216"/>
      <c r="BE2441" s="1217"/>
      <c r="BF2441" s="1218"/>
      <c r="BG2441" s="587">
        <f t="shared" si="537"/>
        <v>0</v>
      </c>
      <c r="BI2441" s="1215">
        <v>378</v>
      </c>
      <c r="BJ2441" s="1216"/>
      <c r="BK2441" s="1217"/>
      <c r="BL2441" s="1218"/>
      <c r="BM2441" s="587">
        <f t="shared" si="538"/>
        <v>0</v>
      </c>
      <c r="BO2441" s="1215">
        <v>378</v>
      </c>
      <c r="BP2441" s="1216"/>
      <c r="BQ2441" s="1217"/>
      <c r="BR2441" s="1218"/>
      <c r="BS2441" s="587">
        <f t="shared" si="539"/>
        <v>0</v>
      </c>
    </row>
    <row r="2442" spans="1:71" s="17" customFormat="1" ht="16.75" hidden="1" customHeight="1" outlineLevel="2">
      <c r="A2442" s="1215">
        <v>379</v>
      </c>
      <c r="B2442" s="1216"/>
      <c r="C2442" s="1217"/>
      <c r="D2442" s="1218"/>
      <c r="E2442" s="587">
        <f t="shared" si="528"/>
        <v>0</v>
      </c>
      <c r="G2442" s="1215">
        <v>379</v>
      </c>
      <c r="H2442" s="1216"/>
      <c r="I2442" s="1217"/>
      <c r="J2442" s="1218"/>
      <c r="K2442" s="587">
        <f t="shared" si="529"/>
        <v>0</v>
      </c>
      <c r="M2442" s="1215">
        <v>379</v>
      </c>
      <c r="N2442" s="1216"/>
      <c r="O2442" s="1217"/>
      <c r="P2442" s="1218"/>
      <c r="Q2442" s="587">
        <f t="shared" si="530"/>
        <v>0</v>
      </c>
      <c r="S2442" s="1215">
        <v>379</v>
      </c>
      <c r="T2442" s="1216"/>
      <c r="U2442" s="1217"/>
      <c r="V2442" s="1218"/>
      <c r="W2442" s="587">
        <f t="shared" si="531"/>
        <v>0</v>
      </c>
      <c r="Y2442" s="1215">
        <v>379</v>
      </c>
      <c r="Z2442" s="1216"/>
      <c r="AA2442" s="1217"/>
      <c r="AB2442" s="1218"/>
      <c r="AC2442" s="587">
        <f t="shared" si="532"/>
        <v>0</v>
      </c>
      <c r="AE2442" s="1215">
        <v>379</v>
      </c>
      <c r="AF2442" s="1216"/>
      <c r="AG2442" s="1217"/>
      <c r="AH2442" s="1218"/>
      <c r="AI2442" s="587">
        <f t="shared" si="533"/>
        <v>0</v>
      </c>
      <c r="AK2442" s="1215">
        <v>379</v>
      </c>
      <c r="AL2442" s="1216"/>
      <c r="AM2442" s="1217"/>
      <c r="AN2442" s="1218"/>
      <c r="AO2442" s="587">
        <f t="shared" si="534"/>
        <v>0</v>
      </c>
      <c r="AQ2442" s="1215">
        <v>379</v>
      </c>
      <c r="AR2442" s="1216"/>
      <c r="AS2442" s="1217"/>
      <c r="AT2442" s="1218"/>
      <c r="AU2442" s="587">
        <f t="shared" si="535"/>
        <v>0</v>
      </c>
      <c r="AW2442" s="1215">
        <v>379</v>
      </c>
      <c r="AX2442" s="1216"/>
      <c r="AY2442" s="1217"/>
      <c r="AZ2442" s="1218"/>
      <c r="BA2442" s="587">
        <f t="shared" si="536"/>
        <v>0</v>
      </c>
      <c r="BC2442" s="1215">
        <v>379</v>
      </c>
      <c r="BD2442" s="1216"/>
      <c r="BE2442" s="1217"/>
      <c r="BF2442" s="1218"/>
      <c r="BG2442" s="587">
        <f t="shared" si="537"/>
        <v>0</v>
      </c>
      <c r="BI2442" s="1215">
        <v>379</v>
      </c>
      <c r="BJ2442" s="1216"/>
      <c r="BK2442" s="1217"/>
      <c r="BL2442" s="1218"/>
      <c r="BM2442" s="587">
        <f t="shared" si="538"/>
        <v>0</v>
      </c>
      <c r="BO2442" s="1215">
        <v>379</v>
      </c>
      <c r="BP2442" s="1216"/>
      <c r="BQ2442" s="1217"/>
      <c r="BR2442" s="1218"/>
      <c r="BS2442" s="587">
        <f t="shared" si="539"/>
        <v>0</v>
      </c>
    </row>
    <row r="2443" spans="1:71" s="17" customFormat="1" ht="16.75" hidden="1" customHeight="1" outlineLevel="2">
      <c r="A2443" s="1215">
        <v>380</v>
      </c>
      <c r="B2443" s="1216"/>
      <c r="C2443" s="1217"/>
      <c r="D2443" s="1218"/>
      <c r="E2443" s="587">
        <f t="shared" si="528"/>
        <v>0</v>
      </c>
      <c r="G2443" s="1215">
        <v>380</v>
      </c>
      <c r="H2443" s="1216"/>
      <c r="I2443" s="1217"/>
      <c r="J2443" s="1218"/>
      <c r="K2443" s="587">
        <f t="shared" si="529"/>
        <v>0</v>
      </c>
      <c r="M2443" s="1215">
        <v>380</v>
      </c>
      <c r="N2443" s="1216"/>
      <c r="O2443" s="1217"/>
      <c r="P2443" s="1218"/>
      <c r="Q2443" s="587">
        <f t="shared" si="530"/>
        <v>0</v>
      </c>
      <c r="S2443" s="1215">
        <v>380</v>
      </c>
      <c r="T2443" s="1216"/>
      <c r="U2443" s="1217"/>
      <c r="V2443" s="1218"/>
      <c r="W2443" s="587">
        <f t="shared" si="531"/>
        <v>0</v>
      </c>
      <c r="Y2443" s="1215">
        <v>380</v>
      </c>
      <c r="Z2443" s="1216"/>
      <c r="AA2443" s="1217"/>
      <c r="AB2443" s="1218"/>
      <c r="AC2443" s="587">
        <f t="shared" si="532"/>
        <v>0</v>
      </c>
      <c r="AE2443" s="1215">
        <v>380</v>
      </c>
      <c r="AF2443" s="1216"/>
      <c r="AG2443" s="1217"/>
      <c r="AH2443" s="1218"/>
      <c r="AI2443" s="587">
        <f t="shared" si="533"/>
        <v>0</v>
      </c>
      <c r="AK2443" s="1215">
        <v>380</v>
      </c>
      <c r="AL2443" s="1216"/>
      <c r="AM2443" s="1217"/>
      <c r="AN2443" s="1218"/>
      <c r="AO2443" s="587">
        <f t="shared" si="534"/>
        <v>0</v>
      </c>
      <c r="AQ2443" s="1215">
        <v>380</v>
      </c>
      <c r="AR2443" s="1216"/>
      <c r="AS2443" s="1217"/>
      <c r="AT2443" s="1218"/>
      <c r="AU2443" s="587">
        <f t="shared" si="535"/>
        <v>0</v>
      </c>
      <c r="AW2443" s="1215">
        <v>380</v>
      </c>
      <c r="AX2443" s="1216"/>
      <c r="AY2443" s="1217"/>
      <c r="AZ2443" s="1218"/>
      <c r="BA2443" s="587">
        <f t="shared" si="536"/>
        <v>0</v>
      </c>
      <c r="BC2443" s="1215">
        <v>380</v>
      </c>
      <c r="BD2443" s="1216"/>
      <c r="BE2443" s="1217"/>
      <c r="BF2443" s="1218"/>
      <c r="BG2443" s="587">
        <f t="shared" si="537"/>
        <v>0</v>
      </c>
      <c r="BI2443" s="1215">
        <v>380</v>
      </c>
      <c r="BJ2443" s="1216"/>
      <c r="BK2443" s="1217"/>
      <c r="BL2443" s="1218"/>
      <c r="BM2443" s="587">
        <f t="shared" si="538"/>
        <v>0</v>
      </c>
      <c r="BO2443" s="1215">
        <v>380</v>
      </c>
      <c r="BP2443" s="1216"/>
      <c r="BQ2443" s="1217"/>
      <c r="BR2443" s="1218"/>
      <c r="BS2443" s="587">
        <f t="shared" si="539"/>
        <v>0</v>
      </c>
    </row>
    <row r="2444" spans="1:71" s="17" customFormat="1" ht="16.75" hidden="1" customHeight="1" outlineLevel="2">
      <c r="A2444" s="1215">
        <v>381</v>
      </c>
      <c r="B2444" s="1216"/>
      <c r="C2444" s="1217"/>
      <c r="D2444" s="1218"/>
      <c r="E2444" s="587">
        <f t="shared" si="528"/>
        <v>0</v>
      </c>
      <c r="G2444" s="1215">
        <v>381</v>
      </c>
      <c r="H2444" s="1216"/>
      <c r="I2444" s="1217"/>
      <c r="J2444" s="1218"/>
      <c r="K2444" s="587">
        <f t="shared" si="529"/>
        <v>0</v>
      </c>
      <c r="M2444" s="1215">
        <v>381</v>
      </c>
      <c r="N2444" s="1216"/>
      <c r="O2444" s="1217"/>
      <c r="P2444" s="1218"/>
      <c r="Q2444" s="587">
        <f t="shared" si="530"/>
        <v>0</v>
      </c>
      <c r="S2444" s="1215">
        <v>381</v>
      </c>
      <c r="T2444" s="1216"/>
      <c r="U2444" s="1217"/>
      <c r="V2444" s="1218"/>
      <c r="W2444" s="587">
        <f t="shared" si="531"/>
        <v>0</v>
      </c>
      <c r="Y2444" s="1215">
        <v>381</v>
      </c>
      <c r="Z2444" s="1216"/>
      <c r="AA2444" s="1217"/>
      <c r="AB2444" s="1218"/>
      <c r="AC2444" s="587">
        <f t="shared" si="532"/>
        <v>0</v>
      </c>
      <c r="AE2444" s="1215">
        <v>381</v>
      </c>
      <c r="AF2444" s="1216"/>
      <c r="AG2444" s="1217"/>
      <c r="AH2444" s="1218"/>
      <c r="AI2444" s="587">
        <f t="shared" si="533"/>
        <v>0</v>
      </c>
      <c r="AK2444" s="1215">
        <v>381</v>
      </c>
      <c r="AL2444" s="1216"/>
      <c r="AM2444" s="1217"/>
      <c r="AN2444" s="1218"/>
      <c r="AO2444" s="587">
        <f t="shared" si="534"/>
        <v>0</v>
      </c>
      <c r="AQ2444" s="1215">
        <v>381</v>
      </c>
      <c r="AR2444" s="1216"/>
      <c r="AS2444" s="1217"/>
      <c r="AT2444" s="1218"/>
      <c r="AU2444" s="587">
        <f t="shared" si="535"/>
        <v>0</v>
      </c>
      <c r="AW2444" s="1215">
        <v>381</v>
      </c>
      <c r="AX2444" s="1216"/>
      <c r="AY2444" s="1217"/>
      <c r="AZ2444" s="1218"/>
      <c r="BA2444" s="587">
        <f t="shared" si="536"/>
        <v>0</v>
      </c>
      <c r="BC2444" s="1215">
        <v>381</v>
      </c>
      <c r="BD2444" s="1216"/>
      <c r="BE2444" s="1217"/>
      <c r="BF2444" s="1218"/>
      <c r="BG2444" s="587">
        <f t="shared" si="537"/>
        <v>0</v>
      </c>
      <c r="BI2444" s="1215">
        <v>381</v>
      </c>
      <c r="BJ2444" s="1216"/>
      <c r="BK2444" s="1217"/>
      <c r="BL2444" s="1218"/>
      <c r="BM2444" s="587">
        <f t="shared" si="538"/>
        <v>0</v>
      </c>
      <c r="BO2444" s="1215">
        <v>381</v>
      </c>
      <c r="BP2444" s="1216"/>
      <c r="BQ2444" s="1217"/>
      <c r="BR2444" s="1218"/>
      <c r="BS2444" s="587">
        <f t="shared" si="539"/>
        <v>0</v>
      </c>
    </row>
    <row r="2445" spans="1:71" s="17" customFormat="1" ht="16.75" hidden="1" customHeight="1" outlineLevel="2">
      <c r="A2445" s="1215">
        <v>382</v>
      </c>
      <c r="B2445" s="1216"/>
      <c r="C2445" s="1217"/>
      <c r="D2445" s="1218"/>
      <c r="E2445" s="587">
        <f t="shared" si="528"/>
        <v>0</v>
      </c>
      <c r="G2445" s="1215">
        <v>382</v>
      </c>
      <c r="H2445" s="1216"/>
      <c r="I2445" s="1217"/>
      <c r="J2445" s="1218"/>
      <c r="K2445" s="587">
        <f t="shared" si="529"/>
        <v>0</v>
      </c>
      <c r="M2445" s="1215">
        <v>382</v>
      </c>
      <c r="N2445" s="1216"/>
      <c r="O2445" s="1217"/>
      <c r="P2445" s="1218"/>
      <c r="Q2445" s="587">
        <f t="shared" si="530"/>
        <v>0</v>
      </c>
      <c r="S2445" s="1215">
        <v>382</v>
      </c>
      <c r="T2445" s="1216"/>
      <c r="U2445" s="1217"/>
      <c r="V2445" s="1218"/>
      <c r="W2445" s="587">
        <f t="shared" si="531"/>
        <v>0</v>
      </c>
      <c r="Y2445" s="1215">
        <v>382</v>
      </c>
      <c r="Z2445" s="1216"/>
      <c r="AA2445" s="1217"/>
      <c r="AB2445" s="1218"/>
      <c r="AC2445" s="587">
        <f t="shared" si="532"/>
        <v>0</v>
      </c>
      <c r="AE2445" s="1215">
        <v>382</v>
      </c>
      <c r="AF2445" s="1216"/>
      <c r="AG2445" s="1217"/>
      <c r="AH2445" s="1218"/>
      <c r="AI2445" s="587">
        <f t="shared" si="533"/>
        <v>0</v>
      </c>
      <c r="AK2445" s="1215">
        <v>382</v>
      </c>
      <c r="AL2445" s="1216"/>
      <c r="AM2445" s="1217"/>
      <c r="AN2445" s="1218"/>
      <c r="AO2445" s="587">
        <f t="shared" si="534"/>
        <v>0</v>
      </c>
      <c r="AQ2445" s="1215">
        <v>382</v>
      </c>
      <c r="AR2445" s="1216"/>
      <c r="AS2445" s="1217"/>
      <c r="AT2445" s="1218"/>
      <c r="AU2445" s="587">
        <f t="shared" si="535"/>
        <v>0</v>
      </c>
      <c r="AW2445" s="1215">
        <v>382</v>
      </c>
      <c r="AX2445" s="1216"/>
      <c r="AY2445" s="1217"/>
      <c r="AZ2445" s="1218"/>
      <c r="BA2445" s="587">
        <f t="shared" si="536"/>
        <v>0</v>
      </c>
      <c r="BC2445" s="1215">
        <v>382</v>
      </c>
      <c r="BD2445" s="1216"/>
      <c r="BE2445" s="1217"/>
      <c r="BF2445" s="1218"/>
      <c r="BG2445" s="587">
        <f t="shared" si="537"/>
        <v>0</v>
      </c>
      <c r="BI2445" s="1215">
        <v>382</v>
      </c>
      <c r="BJ2445" s="1216"/>
      <c r="BK2445" s="1217"/>
      <c r="BL2445" s="1218"/>
      <c r="BM2445" s="587">
        <f t="shared" si="538"/>
        <v>0</v>
      </c>
      <c r="BO2445" s="1215">
        <v>382</v>
      </c>
      <c r="BP2445" s="1216"/>
      <c r="BQ2445" s="1217"/>
      <c r="BR2445" s="1218"/>
      <c r="BS2445" s="587">
        <f t="shared" si="539"/>
        <v>0</v>
      </c>
    </row>
    <row r="2446" spans="1:71" s="17" customFormat="1" ht="16.75" hidden="1" customHeight="1" outlineLevel="2">
      <c r="A2446" s="1215">
        <v>383</v>
      </c>
      <c r="B2446" s="1216"/>
      <c r="C2446" s="1217"/>
      <c r="D2446" s="1218"/>
      <c r="E2446" s="587">
        <f t="shared" si="528"/>
        <v>0</v>
      </c>
      <c r="G2446" s="1215">
        <v>383</v>
      </c>
      <c r="H2446" s="1216"/>
      <c r="I2446" s="1217"/>
      <c r="J2446" s="1218"/>
      <c r="K2446" s="587">
        <f t="shared" si="529"/>
        <v>0</v>
      </c>
      <c r="M2446" s="1215">
        <v>383</v>
      </c>
      <c r="N2446" s="1216"/>
      <c r="O2446" s="1217"/>
      <c r="P2446" s="1218"/>
      <c r="Q2446" s="587">
        <f t="shared" si="530"/>
        <v>0</v>
      </c>
      <c r="S2446" s="1215">
        <v>383</v>
      </c>
      <c r="T2446" s="1216"/>
      <c r="U2446" s="1217"/>
      <c r="V2446" s="1218"/>
      <c r="W2446" s="587">
        <f t="shared" si="531"/>
        <v>0</v>
      </c>
      <c r="Y2446" s="1215">
        <v>383</v>
      </c>
      <c r="Z2446" s="1216"/>
      <c r="AA2446" s="1217"/>
      <c r="AB2446" s="1218"/>
      <c r="AC2446" s="587">
        <f t="shared" si="532"/>
        <v>0</v>
      </c>
      <c r="AE2446" s="1215">
        <v>383</v>
      </c>
      <c r="AF2446" s="1216"/>
      <c r="AG2446" s="1217"/>
      <c r="AH2446" s="1218"/>
      <c r="AI2446" s="587">
        <f t="shared" si="533"/>
        <v>0</v>
      </c>
      <c r="AK2446" s="1215">
        <v>383</v>
      </c>
      <c r="AL2446" s="1216"/>
      <c r="AM2446" s="1217"/>
      <c r="AN2446" s="1218"/>
      <c r="AO2446" s="587">
        <f t="shared" si="534"/>
        <v>0</v>
      </c>
      <c r="AQ2446" s="1215">
        <v>383</v>
      </c>
      <c r="AR2446" s="1216"/>
      <c r="AS2446" s="1217"/>
      <c r="AT2446" s="1218"/>
      <c r="AU2446" s="587">
        <f t="shared" si="535"/>
        <v>0</v>
      </c>
      <c r="AW2446" s="1215">
        <v>383</v>
      </c>
      <c r="AX2446" s="1216"/>
      <c r="AY2446" s="1217"/>
      <c r="AZ2446" s="1218"/>
      <c r="BA2446" s="587">
        <f t="shared" si="536"/>
        <v>0</v>
      </c>
      <c r="BC2446" s="1215">
        <v>383</v>
      </c>
      <c r="BD2446" s="1216"/>
      <c r="BE2446" s="1217"/>
      <c r="BF2446" s="1218"/>
      <c r="BG2446" s="587">
        <f t="shared" si="537"/>
        <v>0</v>
      </c>
      <c r="BI2446" s="1215">
        <v>383</v>
      </c>
      <c r="BJ2446" s="1216"/>
      <c r="BK2446" s="1217"/>
      <c r="BL2446" s="1218"/>
      <c r="BM2446" s="587">
        <f t="shared" si="538"/>
        <v>0</v>
      </c>
      <c r="BO2446" s="1215">
        <v>383</v>
      </c>
      <c r="BP2446" s="1216"/>
      <c r="BQ2446" s="1217"/>
      <c r="BR2446" s="1218"/>
      <c r="BS2446" s="587">
        <f t="shared" si="539"/>
        <v>0</v>
      </c>
    </row>
    <row r="2447" spans="1:71" s="17" customFormat="1" ht="16.75" hidden="1" customHeight="1" outlineLevel="2">
      <c r="A2447" s="1215">
        <v>384</v>
      </c>
      <c r="B2447" s="1216"/>
      <c r="C2447" s="1217"/>
      <c r="D2447" s="1218"/>
      <c r="E2447" s="587">
        <f t="shared" si="528"/>
        <v>0</v>
      </c>
      <c r="G2447" s="1215">
        <v>384</v>
      </c>
      <c r="H2447" s="1216"/>
      <c r="I2447" s="1217"/>
      <c r="J2447" s="1218"/>
      <c r="K2447" s="587">
        <f t="shared" si="529"/>
        <v>0</v>
      </c>
      <c r="M2447" s="1215">
        <v>384</v>
      </c>
      <c r="N2447" s="1216"/>
      <c r="O2447" s="1217"/>
      <c r="P2447" s="1218"/>
      <c r="Q2447" s="587">
        <f t="shared" si="530"/>
        <v>0</v>
      </c>
      <c r="S2447" s="1215">
        <v>384</v>
      </c>
      <c r="T2447" s="1216"/>
      <c r="U2447" s="1217"/>
      <c r="V2447" s="1218"/>
      <c r="W2447" s="587">
        <f t="shared" si="531"/>
        <v>0</v>
      </c>
      <c r="Y2447" s="1215">
        <v>384</v>
      </c>
      <c r="Z2447" s="1216"/>
      <c r="AA2447" s="1217"/>
      <c r="AB2447" s="1218"/>
      <c r="AC2447" s="587">
        <f t="shared" si="532"/>
        <v>0</v>
      </c>
      <c r="AE2447" s="1215">
        <v>384</v>
      </c>
      <c r="AF2447" s="1216"/>
      <c r="AG2447" s="1217"/>
      <c r="AH2447" s="1218"/>
      <c r="AI2447" s="587">
        <f t="shared" si="533"/>
        <v>0</v>
      </c>
      <c r="AK2447" s="1215">
        <v>384</v>
      </c>
      <c r="AL2447" s="1216"/>
      <c r="AM2447" s="1217"/>
      <c r="AN2447" s="1218"/>
      <c r="AO2447" s="587">
        <f t="shared" si="534"/>
        <v>0</v>
      </c>
      <c r="AQ2447" s="1215">
        <v>384</v>
      </c>
      <c r="AR2447" s="1216"/>
      <c r="AS2447" s="1217"/>
      <c r="AT2447" s="1218"/>
      <c r="AU2447" s="587">
        <f t="shared" si="535"/>
        <v>0</v>
      </c>
      <c r="AW2447" s="1215">
        <v>384</v>
      </c>
      <c r="AX2447" s="1216"/>
      <c r="AY2447" s="1217"/>
      <c r="AZ2447" s="1218"/>
      <c r="BA2447" s="587">
        <f t="shared" si="536"/>
        <v>0</v>
      </c>
      <c r="BC2447" s="1215">
        <v>384</v>
      </c>
      <c r="BD2447" s="1216"/>
      <c r="BE2447" s="1217"/>
      <c r="BF2447" s="1218"/>
      <c r="BG2447" s="587">
        <f t="shared" si="537"/>
        <v>0</v>
      </c>
      <c r="BI2447" s="1215">
        <v>384</v>
      </c>
      <c r="BJ2447" s="1216"/>
      <c r="BK2447" s="1217"/>
      <c r="BL2447" s="1218"/>
      <c r="BM2447" s="587">
        <f t="shared" si="538"/>
        <v>0</v>
      </c>
      <c r="BO2447" s="1215">
        <v>384</v>
      </c>
      <c r="BP2447" s="1216"/>
      <c r="BQ2447" s="1217"/>
      <c r="BR2447" s="1218"/>
      <c r="BS2447" s="587">
        <f t="shared" si="539"/>
        <v>0</v>
      </c>
    </row>
    <row r="2448" spans="1:71" s="17" customFormat="1" ht="16.75" hidden="1" customHeight="1" outlineLevel="2">
      <c r="A2448" s="1215">
        <v>385</v>
      </c>
      <c r="B2448" s="1216"/>
      <c r="C2448" s="1217"/>
      <c r="D2448" s="1218"/>
      <c r="E2448" s="587">
        <f t="shared" si="528"/>
        <v>0</v>
      </c>
      <c r="G2448" s="1215">
        <v>385</v>
      </c>
      <c r="H2448" s="1216"/>
      <c r="I2448" s="1217"/>
      <c r="J2448" s="1218"/>
      <c r="K2448" s="587">
        <f t="shared" si="529"/>
        <v>0</v>
      </c>
      <c r="M2448" s="1215">
        <v>385</v>
      </c>
      <c r="N2448" s="1216"/>
      <c r="O2448" s="1217"/>
      <c r="P2448" s="1218"/>
      <c r="Q2448" s="587">
        <f t="shared" si="530"/>
        <v>0</v>
      </c>
      <c r="S2448" s="1215">
        <v>385</v>
      </c>
      <c r="T2448" s="1216"/>
      <c r="U2448" s="1217"/>
      <c r="V2448" s="1218"/>
      <c r="W2448" s="587">
        <f t="shared" si="531"/>
        <v>0</v>
      </c>
      <c r="Y2448" s="1215">
        <v>385</v>
      </c>
      <c r="Z2448" s="1216"/>
      <c r="AA2448" s="1217"/>
      <c r="AB2448" s="1218"/>
      <c r="AC2448" s="587">
        <f t="shared" si="532"/>
        <v>0</v>
      </c>
      <c r="AE2448" s="1215">
        <v>385</v>
      </c>
      <c r="AF2448" s="1216"/>
      <c r="AG2448" s="1217"/>
      <c r="AH2448" s="1218"/>
      <c r="AI2448" s="587">
        <f t="shared" si="533"/>
        <v>0</v>
      </c>
      <c r="AK2448" s="1215">
        <v>385</v>
      </c>
      <c r="AL2448" s="1216"/>
      <c r="AM2448" s="1217"/>
      <c r="AN2448" s="1218"/>
      <c r="AO2448" s="587">
        <f t="shared" si="534"/>
        <v>0</v>
      </c>
      <c r="AQ2448" s="1215">
        <v>385</v>
      </c>
      <c r="AR2448" s="1216"/>
      <c r="AS2448" s="1217"/>
      <c r="AT2448" s="1218"/>
      <c r="AU2448" s="587">
        <f t="shared" si="535"/>
        <v>0</v>
      </c>
      <c r="AW2448" s="1215">
        <v>385</v>
      </c>
      <c r="AX2448" s="1216"/>
      <c r="AY2448" s="1217"/>
      <c r="AZ2448" s="1218"/>
      <c r="BA2448" s="587">
        <f t="shared" si="536"/>
        <v>0</v>
      </c>
      <c r="BC2448" s="1215">
        <v>385</v>
      </c>
      <c r="BD2448" s="1216"/>
      <c r="BE2448" s="1217"/>
      <c r="BF2448" s="1218"/>
      <c r="BG2448" s="587">
        <f t="shared" si="537"/>
        <v>0</v>
      </c>
      <c r="BI2448" s="1215">
        <v>385</v>
      </c>
      <c r="BJ2448" s="1216"/>
      <c r="BK2448" s="1217"/>
      <c r="BL2448" s="1218"/>
      <c r="BM2448" s="587">
        <f t="shared" si="538"/>
        <v>0</v>
      </c>
      <c r="BO2448" s="1215">
        <v>385</v>
      </c>
      <c r="BP2448" s="1216"/>
      <c r="BQ2448" s="1217"/>
      <c r="BR2448" s="1218"/>
      <c r="BS2448" s="587">
        <f t="shared" si="539"/>
        <v>0</v>
      </c>
    </row>
    <row r="2449" spans="1:71" s="17" customFormat="1" ht="16.75" hidden="1" customHeight="1" outlineLevel="2">
      <c r="A2449" s="1215">
        <v>386</v>
      </c>
      <c r="B2449" s="1216"/>
      <c r="C2449" s="1217"/>
      <c r="D2449" s="1218"/>
      <c r="E2449" s="587">
        <f t="shared" si="528"/>
        <v>0</v>
      </c>
      <c r="G2449" s="1215">
        <v>386</v>
      </c>
      <c r="H2449" s="1216"/>
      <c r="I2449" s="1217"/>
      <c r="J2449" s="1218"/>
      <c r="K2449" s="587">
        <f t="shared" si="529"/>
        <v>0</v>
      </c>
      <c r="M2449" s="1215">
        <v>386</v>
      </c>
      <c r="N2449" s="1216"/>
      <c r="O2449" s="1217"/>
      <c r="P2449" s="1218"/>
      <c r="Q2449" s="587">
        <f t="shared" si="530"/>
        <v>0</v>
      </c>
      <c r="S2449" s="1215">
        <v>386</v>
      </c>
      <c r="T2449" s="1216"/>
      <c r="U2449" s="1217"/>
      <c r="V2449" s="1218"/>
      <c r="W2449" s="587">
        <f t="shared" si="531"/>
        <v>0</v>
      </c>
      <c r="Y2449" s="1215">
        <v>386</v>
      </c>
      <c r="Z2449" s="1216"/>
      <c r="AA2449" s="1217"/>
      <c r="AB2449" s="1218"/>
      <c r="AC2449" s="587">
        <f t="shared" si="532"/>
        <v>0</v>
      </c>
      <c r="AE2449" s="1215">
        <v>386</v>
      </c>
      <c r="AF2449" s="1216"/>
      <c r="AG2449" s="1217"/>
      <c r="AH2449" s="1218"/>
      <c r="AI2449" s="587">
        <f t="shared" si="533"/>
        <v>0</v>
      </c>
      <c r="AK2449" s="1215">
        <v>386</v>
      </c>
      <c r="AL2449" s="1216"/>
      <c r="AM2449" s="1217"/>
      <c r="AN2449" s="1218"/>
      <c r="AO2449" s="587">
        <f t="shared" si="534"/>
        <v>0</v>
      </c>
      <c r="AQ2449" s="1215">
        <v>386</v>
      </c>
      <c r="AR2449" s="1216"/>
      <c r="AS2449" s="1217"/>
      <c r="AT2449" s="1218"/>
      <c r="AU2449" s="587">
        <f t="shared" si="535"/>
        <v>0</v>
      </c>
      <c r="AW2449" s="1215">
        <v>386</v>
      </c>
      <c r="AX2449" s="1216"/>
      <c r="AY2449" s="1217"/>
      <c r="AZ2449" s="1218"/>
      <c r="BA2449" s="587">
        <f t="shared" si="536"/>
        <v>0</v>
      </c>
      <c r="BC2449" s="1215">
        <v>386</v>
      </c>
      <c r="BD2449" s="1216"/>
      <c r="BE2449" s="1217"/>
      <c r="BF2449" s="1218"/>
      <c r="BG2449" s="587">
        <f t="shared" si="537"/>
        <v>0</v>
      </c>
      <c r="BI2449" s="1215">
        <v>386</v>
      </c>
      <c r="BJ2449" s="1216"/>
      <c r="BK2449" s="1217"/>
      <c r="BL2449" s="1218"/>
      <c r="BM2449" s="587">
        <f t="shared" si="538"/>
        <v>0</v>
      </c>
      <c r="BO2449" s="1215">
        <v>386</v>
      </c>
      <c r="BP2449" s="1216"/>
      <c r="BQ2449" s="1217"/>
      <c r="BR2449" s="1218"/>
      <c r="BS2449" s="587">
        <f t="shared" si="539"/>
        <v>0</v>
      </c>
    </row>
    <row r="2450" spans="1:71" s="17" customFormat="1" ht="16.75" hidden="1" customHeight="1" outlineLevel="2">
      <c r="A2450" s="1215">
        <v>387</v>
      </c>
      <c r="B2450" s="1216"/>
      <c r="C2450" s="1217"/>
      <c r="D2450" s="1218"/>
      <c r="E2450" s="587">
        <f t="shared" si="528"/>
        <v>0</v>
      </c>
      <c r="G2450" s="1215">
        <v>387</v>
      </c>
      <c r="H2450" s="1216"/>
      <c r="I2450" s="1217"/>
      <c r="J2450" s="1218"/>
      <c r="K2450" s="587">
        <f t="shared" si="529"/>
        <v>0</v>
      </c>
      <c r="M2450" s="1215">
        <v>387</v>
      </c>
      <c r="N2450" s="1216"/>
      <c r="O2450" s="1217"/>
      <c r="P2450" s="1218"/>
      <c r="Q2450" s="587">
        <f t="shared" si="530"/>
        <v>0</v>
      </c>
      <c r="S2450" s="1215">
        <v>387</v>
      </c>
      <c r="T2450" s="1216"/>
      <c r="U2450" s="1217"/>
      <c r="V2450" s="1218"/>
      <c r="W2450" s="587">
        <f t="shared" si="531"/>
        <v>0</v>
      </c>
      <c r="Y2450" s="1215">
        <v>387</v>
      </c>
      <c r="Z2450" s="1216"/>
      <c r="AA2450" s="1217"/>
      <c r="AB2450" s="1218"/>
      <c r="AC2450" s="587">
        <f t="shared" si="532"/>
        <v>0</v>
      </c>
      <c r="AE2450" s="1215">
        <v>387</v>
      </c>
      <c r="AF2450" s="1216"/>
      <c r="AG2450" s="1217"/>
      <c r="AH2450" s="1218"/>
      <c r="AI2450" s="587">
        <f t="shared" si="533"/>
        <v>0</v>
      </c>
      <c r="AK2450" s="1215">
        <v>387</v>
      </c>
      <c r="AL2450" s="1216"/>
      <c r="AM2450" s="1217"/>
      <c r="AN2450" s="1218"/>
      <c r="AO2450" s="587">
        <f t="shared" si="534"/>
        <v>0</v>
      </c>
      <c r="AQ2450" s="1215">
        <v>387</v>
      </c>
      <c r="AR2450" s="1216"/>
      <c r="AS2450" s="1217"/>
      <c r="AT2450" s="1218"/>
      <c r="AU2450" s="587">
        <f t="shared" si="535"/>
        <v>0</v>
      </c>
      <c r="AW2450" s="1215">
        <v>387</v>
      </c>
      <c r="AX2450" s="1216"/>
      <c r="AY2450" s="1217"/>
      <c r="AZ2450" s="1218"/>
      <c r="BA2450" s="587">
        <f t="shared" si="536"/>
        <v>0</v>
      </c>
      <c r="BC2450" s="1215">
        <v>387</v>
      </c>
      <c r="BD2450" s="1216"/>
      <c r="BE2450" s="1217"/>
      <c r="BF2450" s="1218"/>
      <c r="BG2450" s="587">
        <f t="shared" si="537"/>
        <v>0</v>
      </c>
      <c r="BI2450" s="1215">
        <v>387</v>
      </c>
      <c r="BJ2450" s="1216"/>
      <c r="BK2450" s="1217"/>
      <c r="BL2450" s="1218"/>
      <c r="BM2450" s="587">
        <f t="shared" si="538"/>
        <v>0</v>
      </c>
      <c r="BO2450" s="1215">
        <v>387</v>
      </c>
      <c r="BP2450" s="1216"/>
      <c r="BQ2450" s="1217"/>
      <c r="BR2450" s="1218"/>
      <c r="BS2450" s="587">
        <f t="shared" si="539"/>
        <v>0</v>
      </c>
    </row>
    <row r="2451" spans="1:71" s="17" customFormat="1" ht="16.75" hidden="1" customHeight="1" outlineLevel="2">
      <c r="A2451" s="1215">
        <v>388</v>
      </c>
      <c r="B2451" s="1216"/>
      <c r="C2451" s="1217"/>
      <c r="D2451" s="1218"/>
      <c r="E2451" s="587">
        <f t="shared" si="528"/>
        <v>0</v>
      </c>
      <c r="G2451" s="1215">
        <v>388</v>
      </c>
      <c r="H2451" s="1216"/>
      <c r="I2451" s="1217"/>
      <c r="J2451" s="1218"/>
      <c r="K2451" s="587">
        <f t="shared" si="529"/>
        <v>0</v>
      </c>
      <c r="M2451" s="1215">
        <v>388</v>
      </c>
      <c r="N2451" s="1216"/>
      <c r="O2451" s="1217"/>
      <c r="P2451" s="1218"/>
      <c r="Q2451" s="587">
        <f t="shared" si="530"/>
        <v>0</v>
      </c>
      <c r="S2451" s="1215">
        <v>388</v>
      </c>
      <c r="T2451" s="1216"/>
      <c r="U2451" s="1217"/>
      <c r="V2451" s="1218"/>
      <c r="W2451" s="587">
        <f t="shared" si="531"/>
        <v>0</v>
      </c>
      <c r="Y2451" s="1215">
        <v>388</v>
      </c>
      <c r="Z2451" s="1216"/>
      <c r="AA2451" s="1217"/>
      <c r="AB2451" s="1218"/>
      <c r="AC2451" s="587">
        <f t="shared" si="532"/>
        <v>0</v>
      </c>
      <c r="AE2451" s="1215">
        <v>388</v>
      </c>
      <c r="AF2451" s="1216"/>
      <c r="AG2451" s="1217"/>
      <c r="AH2451" s="1218"/>
      <c r="AI2451" s="587">
        <f t="shared" si="533"/>
        <v>0</v>
      </c>
      <c r="AK2451" s="1215">
        <v>388</v>
      </c>
      <c r="AL2451" s="1216"/>
      <c r="AM2451" s="1217"/>
      <c r="AN2451" s="1218"/>
      <c r="AO2451" s="587">
        <f t="shared" si="534"/>
        <v>0</v>
      </c>
      <c r="AQ2451" s="1215">
        <v>388</v>
      </c>
      <c r="AR2451" s="1216"/>
      <c r="AS2451" s="1217"/>
      <c r="AT2451" s="1218"/>
      <c r="AU2451" s="587">
        <f t="shared" si="535"/>
        <v>0</v>
      </c>
      <c r="AW2451" s="1215">
        <v>388</v>
      </c>
      <c r="AX2451" s="1216"/>
      <c r="AY2451" s="1217"/>
      <c r="AZ2451" s="1218"/>
      <c r="BA2451" s="587">
        <f t="shared" si="536"/>
        <v>0</v>
      </c>
      <c r="BC2451" s="1215">
        <v>388</v>
      </c>
      <c r="BD2451" s="1216"/>
      <c r="BE2451" s="1217"/>
      <c r="BF2451" s="1218"/>
      <c r="BG2451" s="587">
        <f t="shared" si="537"/>
        <v>0</v>
      </c>
      <c r="BI2451" s="1215">
        <v>388</v>
      </c>
      <c r="BJ2451" s="1216"/>
      <c r="BK2451" s="1217"/>
      <c r="BL2451" s="1218"/>
      <c r="BM2451" s="587">
        <f t="shared" si="538"/>
        <v>0</v>
      </c>
      <c r="BO2451" s="1215">
        <v>388</v>
      </c>
      <c r="BP2451" s="1216"/>
      <c r="BQ2451" s="1217"/>
      <c r="BR2451" s="1218"/>
      <c r="BS2451" s="587">
        <f t="shared" si="539"/>
        <v>0</v>
      </c>
    </row>
    <row r="2452" spans="1:71" s="17" customFormat="1" ht="16.75" hidden="1" customHeight="1" outlineLevel="2">
      <c r="A2452" s="1215">
        <v>389</v>
      </c>
      <c r="B2452" s="1216"/>
      <c r="C2452" s="1217"/>
      <c r="D2452" s="1218"/>
      <c r="E2452" s="587">
        <f t="shared" si="528"/>
        <v>0</v>
      </c>
      <c r="G2452" s="1215">
        <v>389</v>
      </c>
      <c r="H2452" s="1216"/>
      <c r="I2452" s="1217"/>
      <c r="J2452" s="1218"/>
      <c r="K2452" s="587">
        <f t="shared" si="529"/>
        <v>0</v>
      </c>
      <c r="M2452" s="1215">
        <v>389</v>
      </c>
      <c r="N2452" s="1216"/>
      <c r="O2452" s="1217"/>
      <c r="P2452" s="1218"/>
      <c r="Q2452" s="587">
        <f t="shared" si="530"/>
        <v>0</v>
      </c>
      <c r="S2452" s="1215">
        <v>389</v>
      </c>
      <c r="T2452" s="1216"/>
      <c r="U2452" s="1217"/>
      <c r="V2452" s="1218"/>
      <c r="W2452" s="587">
        <f t="shared" si="531"/>
        <v>0</v>
      </c>
      <c r="Y2452" s="1215">
        <v>389</v>
      </c>
      <c r="Z2452" s="1216"/>
      <c r="AA2452" s="1217"/>
      <c r="AB2452" s="1218"/>
      <c r="AC2452" s="587">
        <f t="shared" si="532"/>
        <v>0</v>
      </c>
      <c r="AE2452" s="1215">
        <v>389</v>
      </c>
      <c r="AF2452" s="1216"/>
      <c r="AG2452" s="1217"/>
      <c r="AH2452" s="1218"/>
      <c r="AI2452" s="587">
        <f t="shared" si="533"/>
        <v>0</v>
      </c>
      <c r="AK2452" s="1215">
        <v>389</v>
      </c>
      <c r="AL2452" s="1216"/>
      <c r="AM2452" s="1217"/>
      <c r="AN2452" s="1218"/>
      <c r="AO2452" s="587">
        <f t="shared" si="534"/>
        <v>0</v>
      </c>
      <c r="AQ2452" s="1215">
        <v>389</v>
      </c>
      <c r="AR2452" s="1216"/>
      <c r="AS2452" s="1217"/>
      <c r="AT2452" s="1218"/>
      <c r="AU2452" s="587">
        <f t="shared" si="535"/>
        <v>0</v>
      </c>
      <c r="AW2452" s="1215">
        <v>389</v>
      </c>
      <c r="AX2452" s="1216"/>
      <c r="AY2452" s="1217"/>
      <c r="AZ2452" s="1218"/>
      <c r="BA2452" s="587">
        <f t="shared" si="536"/>
        <v>0</v>
      </c>
      <c r="BC2452" s="1215">
        <v>389</v>
      </c>
      <c r="BD2452" s="1216"/>
      <c r="BE2452" s="1217"/>
      <c r="BF2452" s="1218"/>
      <c r="BG2452" s="587">
        <f t="shared" si="537"/>
        <v>0</v>
      </c>
      <c r="BI2452" s="1215">
        <v>389</v>
      </c>
      <c r="BJ2452" s="1216"/>
      <c r="BK2452" s="1217"/>
      <c r="BL2452" s="1218"/>
      <c r="BM2452" s="587">
        <f t="shared" si="538"/>
        <v>0</v>
      </c>
      <c r="BO2452" s="1215">
        <v>389</v>
      </c>
      <c r="BP2452" s="1216"/>
      <c r="BQ2452" s="1217"/>
      <c r="BR2452" s="1218"/>
      <c r="BS2452" s="587">
        <f t="shared" si="539"/>
        <v>0</v>
      </c>
    </row>
    <row r="2453" spans="1:71" s="17" customFormat="1" ht="16.75" hidden="1" customHeight="1" outlineLevel="2">
      <c r="A2453" s="1215">
        <v>390</v>
      </c>
      <c r="B2453" s="1216"/>
      <c r="C2453" s="1217"/>
      <c r="D2453" s="1218"/>
      <c r="E2453" s="587">
        <f t="shared" si="528"/>
        <v>0</v>
      </c>
      <c r="G2453" s="1215">
        <v>390</v>
      </c>
      <c r="H2453" s="1216"/>
      <c r="I2453" s="1217"/>
      <c r="J2453" s="1218"/>
      <c r="K2453" s="587">
        <f t="shared" si="529"/>
        <v>0</v>
      </c>
      <c r="M2453" s="1215">
        <v>390</v>
      </c>
      <c r="N2453" s="1216"/>
      <c r="O2453" s="1217"/>
      <c r="P2453" s="1218"/>
      <c r="Q2453" s="587">
        <f t="shared" si="530"/>
        <v>0</v>
      </c>
      <c r="S2453" s="1215">
        <v>390</v>
      </c>
      <c r="T2453" s="1216"/>
      <c r="U2453" s="1217"/>
      <c r="V2453" s="1218"/>
      <c r="W2453" s="587">
        <f t="shared" si="531"/>
        <v>0</v>
      </c>
      <c r="Y2453" s="1215">
        <v>390</v>
      </c>
      <c r="Z2453" s="1216"/>
      <c r="AA2453" s="1217"/>
      <c r="AB2453" s="1218"/>
      <c r="AC2453" s="587">
        <f t="shared" si="532"/>
        <v>0</v>
      </c>
      <c r="AE2453" s="1215">
        <v>390</v>
      </c>
      <c r="AF2453" s="1216"/>
      <c r="AG2453" s="1217"/>
      <c r="AH2453" s="1218"/>
      <c r="AI2453" s="587">
        <f t="shared" si="533"/>
        <v>0</v>
      </c>
      <c r="AK2453" s="1215">
        <v>390</v>
      </c>
      <c r="AL2453" s="1216"/>
      <c r="AM2453" s="1217"/>
      <c r="AN2453" s="1218"/>
      <c r="AO2453" s="587">
        <f t="shared" si="534"/>
        <v>0</v>
      </c>
      <c r="AQ2453" s="1215">
        <v>390</v>
      </c>
      <c r="AR2453" s="1216"/>
      <c r="AS2453" s="1217"/>
      <c r="AT2453" s="1218"/>
      <c r="AU2453" s="587">
        <f t="shared" si="535"/>
        <v>0</v>
      </c>
      <c r="AW2453" s="1215">
        <v>390</v>
      </c>
      <c r="AX2453" s="1216"/>
      <c r="AY2453" s="1217"/>
      <c r="AZ2453" s="1218"/>
      <c r="BA2453" s="587">
        <f t="shared" si="536"/>
        <v>0</v>
      </c>
      <c r="BC2453" s="1215">
        <v>390</v>
      </c>
      <c r="BD2453" s="1216"/>
      <c r="BE2453" s="1217"/>
      <c r="BF2453" s="1218"/>
      <c r="BG2453" s="587">
        <f t="shared" si="537"/>
        <v>0</v>
      </c>
      <c r="BI2453" s="1215">
        <v>390</v>
      </c>
      <c r="BJ2453" s="1216"/>
      <c r="BK2453" s="1217"/>
      <c r="BL2453" s="1218"/>
      <c r="BM2453" s="587">
        <f t="shared" si="538"/>
        <v>0</v>
      </c>
      <c r="BO2453" s="1215">
        <v>390</v>
      </c>
      <c r="BP2453" s="1216"/>
      <c r="BQ2453" s="1217"/>
      <c r="BR2453" s="1218"/>
      <c r="BS2453" s="587">
        <f t="shared" si="539"/>
        <v>0</v>
      </c>
    </row>
    <row r="2454" spans="1:71" s="17" customFormat="1" ht="16.75" hidden="1" customHeight="1" outlineLevel="2">
      <c r="A2454" s="1215">
        <v>391</v>
      </c>
      <c r="B2454" s="1216"/>
      <c r="C2454" s="1217"/>
      <c r="D2454" s="1218"/>
      <c r="E2454" s="587">
        <f t="shared" si="528"/>
        <v>0</v>
      </c>
      <c r="G2454" s="1215">
        <v>391</v>
      </c>
      <c r="H2454" s="1216"/>
      <c r="I2454" s="1217"/>
      <c r="J2454" s="1218"/>
      <c r="K2454" s="587">
        <f t="shared" si="529"/>
        <v>0</v>
      </c>
      <c r="M2454" s="1215">
        <v>391</v>
      </c>
      <c r="N2454" s="1216"/>
      <c r="O2454" s="1217"/>
      <c r="P2454" s="1218"/>
      <c r="Q2454" s="587">
        <f t="shared" si="530"/>
        <v>0</v>
      </c>
      <c r="S2454" s="1215">
        <v>391</v>
      </c>
      <c r="T2454" s="1216"/>
      <c r="U2454" s="1217"/>
      <c r="V2454" s="1218"/>
      <c r="W2454" s="587">
        <f t="shared" si="531"/>
        <v>0</v>
      </c>
      <c r="Y2454" s="1215">
        <v>391</v>
      </c>
      <c r="Z2454" s="1216"/>
      <c r="AA2454" s="1217"/>
      <c r="AB2454" s="1218"/>
      <c r="AC2454" s="587">
        <f t="shared" si="532"/>
        <v>0</v>
      </c>
      <c r="AE2454" s="1215">
        <v>391</v>
      </c>
      <c r="AF2454" s="1216"/>
      <c r="AG2454" s="1217"/>
      <c r="AH2454" s="1218"/>
      <c r="AI2454" s="587">
        <f t="shared" si="533"/>
        <v>0</v>
      </c>
      <c r="AK2454" s="1215">
        <v>391</v>
      </c>
      <c r="AL2454" s="1216"/>
      <c r="AM2454" s="1217"/>
      <c r="AN2454" s="1218"/>
      <c r="AO2454" s="587">
        <f t="shared" si="534"/>
        <v>0</v>
      </c>
      <c r="AQ2454" s="1215">
        <v>391</v>
      </c>
      <c r="AR2454" s="1216"/>
      <c r="AS2454" s="1217"/>
      <c r="AT2454" s="1218"/>
      <c r="AU2454" s="587">
        <f t="shared" si="535"/>
        <v>0</v>
      </c>
      <c r="AW2454" s="1215">
        <v>391</v>
      </c>
      <c r="AX2454" s="1216"/>
      <c r="AY2454" s="1217"/>
      <c r="AZ2454" s="1218"/>
      <c r="BA2454" s="587">
        <f t="shared" si="536"/>
        <v>0</v>
      </c>
      <c r="BC2454" s="1215">
        <v>391</v>
      </c>
      <c r="BD2454" s="1216"/>
      <c r="BE2454" s="1217"/>
      <c r="BF2454" s="1218"/>
      <c r="BG2454" s="587">
        <f t="shared" si="537"/>
        <v>0</v>
      </c>
      <c r="BI2454" s="1215">
        <v>391</v>
      </c>
      <c r="BJ2454" s="1216"/>
      <c r="BK2454" s="1217"/>
      <c r="BL2454" s="1218"/>
      <c r="BM2454" s="587">
        <f t="shared" si="538"/>
        <v>0</v>
      </c>
      <c r="BO2454" s="1215">
        <v>391</v>
      </c>
      <c r="BP2454" s="1216"/>
      <c r="BQ2454" s="1217"/>
      <c r="BR2454" s="1218"/>
      <c r="BS2454" s="587">
        <f t="shared" si="539"/>
        <v>0</v>
      </c>
    </row>
    <row r="2455" spans="1:71" s="17" customFormat="1" ht="16.75" hidden="1" customHeight="1" outlineLevel="2">
      <c r="A2455" s="1215">
        <v>392</v>
      </c>
      <c r="B2455" s="1216"/>
      <c r="C2455" s="1217"/>
      <c r="D2455" s="1218"/>
      <c r="E2455" s="587">
        <f t="shared" si="528"/>
        <v>0</v>
      </c>
      <c r="G2455" s="1215">
        <v>392</v>
      </c>
      <c r="H2455" s="1216"/>
      <c r="I2455" s="1217"/>
      <c r="J2455" s="1218"/>
      <c r="K2455" s="587">
        <f t="shared" si="529"/>
        <v>0</v>
      </c>
      <c r="M2455" s="1215">
        <v>392</v>
      </c>
      <c r="N2455" s="1216"/>
      <c r="O2455" s="1217"/>
      <c r="P2455" s="1218"/>
      <c r="Q2455" s="587">
        <f t="shared" si="530"/>
        <v>0</v>
      </c>
      <c r="S2455" s="1215">
        <v>392</v>
      </c>
      <c r="T2455" s="1216"/>
      <c r="U2455" s="1217"/>
      <c r="V2455" s="1218"/>
      <c r="W2455" s="587">
        <f t="shared" si="531"/>
        <v>0</v>
      </c>
      <c r="Y2455" s="1215">
        <v>392</v>
      </c>
      <c r="Z2455" s="1216"/>
      <c r="AA2455" s="1217"/>
      <c r="AB2455" s="1218"/>
      <c r="AC2455" s="587">
        <f t="shared" si="532"/>
        <v>0</v>
      </c>
      <c r="AE2455" s="1215">
        <v>392</v>
      </c>
      <c r="AF2455" s="1216"/>
      <c r="AG2455" s="1217"/>
      <c r="AH2455" s="1218"/>
      <c r="AI2455" s="587">
        <f t="shared" si="533"/>
        <v>0</v>
      </c>
      <c r="AK2455" s="1215">
        <v>392</v>
      </c>
      <c r="AL2455" s="1216"/>
      <c r="AM2455" s="1217"/>
      <c r="AN2455" s="1218"/>
      <c r="AO2455" s="587">
        <f t="shared" si="534"/>
        <v>0</v>
      </c>
      <c r="AQ2455" s="1215">
        <v>392</v>
      </c>
      <c r="AR2455" s="1216"/>
      <c r="AS2455" s="1217"/>
      <c r="AT2455" s="1218"/>
      <c r="AU2455" s="587">
        <f t="shared" si="535"/>
        <v>0</v>
      </c>
      <c r="AW2455" s="1215">
        <v>392</v>
      </c>
      <c r="AX2455" s="1216"/>
      <c r="AY2455" s="1217"/>
      <c r="AZ2455" s="1218"/>
      <c r="BA2455" s="587">
        <f t="shared" si="536"/>
        <v>0</v>
      </c>
      <c r="BC2455" s="1215">
        <v>392</v>
      </c>
      <c r="BD2455" s="1216"/>
      <c r="BE2455" s="1217"/>
      <c r="BF2455" s="1218"/>
      <c r="BG2455" s="587">
        <f t="shared" si="537"/>
        <v>0</v>
      </c>
      <c r="BI2455" s="1215">
        <v>392</v>
      </c>
      <c r="BJ2455" s="1216"/>
      <c r="BK2455" s="1217"/>
      <c r="BL2455" s="1218"/>
      <c r="BM2455" s="587">
        <f t="shared" si="538"/>
        <v>0</v>
      </c>
      <c r="BO2455" s="1215">
        <v>392</v>
      </c>
      <c r="BP2455" s="1216"/>
      <c r="BQ2455" s="1217"/>
      <c r="BR2455" s="1218"/>
      <c r="BS2455" s="587">
        <f t="shared" si="539"/>
        <v>0</v>
      </c>
    </row>
    <row r="2456" spans="1:71" s="17" customFormat="1" ht="16.75" hidden="1" customHeight="1" outlineLevel="2">
      <c r="A2456" s="1215">
        <v>393</v>
      </c>
      <c r="B2456" s="1216"/>
      <c r="C2456" s="1217"/>
      <c r="D2456" s="1218"/>
      <c r="E2456" s="587">
        <f t="shared" si="528"/>
        <v>0</v>
      </c>
      <c r="G2456" s="1215">
        <v>393</v>
      </c>
      <c r="H2456" s="1216"/>
      <c r="I2456" s="1217"/>
      <c r="J2456" s="1218"/>
      <c r="K2456" s="587">
        <f t="shared" si="529"/>
        <v>0</v>
      </c>
      <c r="M2456" s="1215">
        <v>393</v>
      </c>
      <c r="N2456" s="1216"/>
      <c r="O2456" s="1217"/>
      <c r="P2456" s="1218"/>
      <c r="Q2456" s="587">
        <f t="shared" si="530"/>
        <v>0</v>
      </c>
      <c r="S2456" s="1215">
        <v>393</v>
      </c>
      <c r="T2456" s="1216"/>
      <c r="U2456" s="1217"/>
      <c r="V2456" s="1218"/>
      <c r="W2456" s="587">
        <f t="shared" si="531"/>
        <v>0</v>
      </c>
      <c r="Y2456" s="1215">
        <v>393</v>
      </c>
      <c r="Z2456" s="1216"/>
      <c r="AA2456" s="1217"/>
      <c r="AB2456" s="1218"/>
      <c r="AC2456" s="587">
        <f t="shared" si="532"/>
        <v>0</v>
      </c>
      <c r="AE2456" s="1215">
        <v>393</v>
      </c>
      <c r="AF2456" s="1216"/>
      <c r="AG2456" s="1217"/>
      <c r="AH2456" s="1218"/>
      <c r="AI2456" s="587">
        <f t="shared" si="533"/>
        <v>0</v>
      </c>
      <c r="AK2456" s="1215">
        <v>393</v>
      </c>
      <c r="AL2456" s="1216"/>
      <c r="AM2456" s="1217"/>
      <c r="AN2456" s="1218"/>
      <c r="AO2456" s="587">
        <f t="shared" si="534"/>
        <v>0</v>
      </c>
      <c r="AQ2456" s="1215">
        <v>393</v>
      </c>
      <c r="AR2456" s="1216"/>
      <c r="AS2456" s="1217"/>
      <c r="AT2456" s="1218"/>
      <c r="AU2456" s="587">
        <f t="shared" si="535"/>
        <v>0</v>
      </c>
      <c r="AW2456" s="1215">
        <v>393</v>
      </c>
      <c r="AX2456" s="1216"/>
      <c r="AY2456" s="1217"/>
      <c r="AZ2456" s="1218"/>
      <c r="BA2456" s="587">
        <f t="shared" si="536"/>
        <v>0</v>
      </c>
      <c r="BC2456" s="1215">
        <v>393</v>
      </c>
      <c r="BD2456" s="1216"/>
      <c r="BE2456" s="1217"/>
      <c r="BF2456" s="1218"/>
      <c r="BG2456" s="587">
        <f t="shared" si="537"/>
        <v>0</v>
      </c>
      <c r="BI2456" s="1215">
        <v>393</v>
      </c>
      <c r="BJ2456" s="1216"/>
      <c r="BK2456" s="1217"/>
      <c r="BL2456" s="1218"/>
      <c r="BM2456" s="587">
        <f t="shared" si="538"/>
        <v>0</v>
      </c>
      <c r="BO2456" s="1215">
        <v>393</v>
      </c>
      <c r="BP2456" s="1216"/>
      <c r="BQ2456" s="1217"/>
      <c r="BR2456" s="1218"/>
      <c r="BS2456" s="587">
        <f t="shared" si="539"/>
        <v>0</v>
      </c>
    </row>
    <row r="2457" spans="1:71" s="17" customFormat="1" ht="16.75" hidden="1" customHeight="1" outlineLevel="2">
      <c r="A2457" s="1215">
        <v>394</v>
      </c>
      <c r="B2457" s="1216"/>
      <c r="C2457" s="1217"/>
      <c r="D2457" s="1218"/>
      <c r="E2457" s="587">
        <f t="shared" si="528"/>
        <v>0</v>
      </c>
      <c r="G2457" s="1215">
        <v>394</v>
      </c>
      <c r="H2457" s="1216"/>
      <c r="I2457" s="1217"/>
      <c r="J2457" s="1218"/>
      <c r="K2457" s="587">
        <f t="shared" si="529"/>
        <v>0</v>
      </c>
      <c r="M2457" s="1215">
        <v>394</v>
      </c>
      <c r="N2457" s="1216"/>
      <c r="O2457" s="1217"/>
      <c r="P2457" s="1218"/>
      <c r="Q2457" s="587">
        <f t="shared" si="530"/>
        <v>0</v>
      </c>
      <c r="S2457" s="1215">
        <v>394</v>
      </c>
      <c r="T2457" s="1216"/>
      <c r="U2457" s="1217"/>
      <c r="V2457" s="1218"/>
      <c r="W2457" s="587">
        <f t="shared" si="531"/>
        <v>0</v>
      </c>
      <c r="Y2457" s="1215">
        <v>394</v>
      </c>
      <c r="Z2457" s="1216"/>
      <c r="AA2457" s="1217"/>
      <c r="AB2457" s="1218"/>
      <c r="AC2457" s="587">
        <f t="shared" si="532"/>
        <v>0</v>
      </c>
      <c r="AE2457" s="1215">
        <v>394</v>
      </c>
      <c r="AF2457" s="1216"/>
      <c r="AG2457" s="1217"/>
      <c r="AH2457" s="1218"/>
      <c r="AI2457" s="587">
        <f t="shared" si="533"/>
        <v>0</v>
      </c>
      <c r="AK2457" s="1215">
        <v>394</v>
      </c>
      <c r="AL2457" s="1216"/>
      <c r="AM2457" s="1217"/>
      <c r="AN2457" s="1218"/>
      <c r="AO2457" s="587">
        <f t="shared" si="534"/>
        <v>0</v>
      </c>
      <c r="AQ2457" s="1215">
        <v>394</v>
      </c>
      <c r="AR2457" s="1216"/>
      <c r="AS2457" s="1217"/>
      <c r="AT2457" s="1218"/>
      <c r="AU2457" s="587">
        <f t="shared" si="535"/>
        <v>0</v>
      </c>
      <c r="AW2457" s="1215">
        <v>394</v>
      </c>
      <c r="AX2457" s="1216"/>
      <c r="AY2457" s="1217"/>
      <c r="AZ2457" s="1218"/>
      <c r="BA2457" s="587">
        <f t="shared" si="536"/>
        <v>0</v>
      </c>
      <c r="BC2457" s="1215">
        <v>394</v>
      </c>
      <c r="BD2457" s="1216"/>
      <c r="BE2457" s="1217"/>
      <c r="BF2457" s="1218"/>
      <c r="BG2457" s="587">
        <f t="shared" si="537"/>
        <v>0</v>
      </c>
      <c r="BI2457" s="1215">
        <v>394</v>
      </c>
      <c r="BJ2457" s="1216"/>
      <c r="BK2457" s="1217"/>
      <c r="BL2457" s="1218"/>
      <c r="BM2457" s="587">
        <f t="shared" si="538"/>
        <v>0</v>
      </c>
      <c r="BO2457" s="1215">
        <v>394</v>
      </c>
      <c r="BP2457" s="1216"/>
      <c r="BQ2457" s="1217"/>
      <c r="BR2457" s="1218"/>
      <c r="BS2457" s="587">
        <f t="shared" si="539"/>
        <v>0</v>
      </c>
    </row>
    <row r="2458" spans="1:71" s="17" customFormat="1" ht="16.75" hidden="1" customHeight="1" outlineLevel="2">
      <c r="A2458" s="1215">
        <v>395</v>
      </c>
      <c r="B2458" s="1216"/>
      <c r="C2458" s="1217"/>
      <c r="D2458" s="1218"/>
      <c r="E2458" s="587">
        <f t="shared" si="528"/>
        <v>0</v>
      </c>
      <c r="G2458" s="1215">
        <v>395</v>
      </c>
      <c r="H2458" s="1216"/>
      <c r="I2458" s="1217"/>
      <c r="J2458" s="1218"/>
      <c r="K2458" s="587">
        <f t="shared" si="529"/>
        <v>0</v>
      </c>
      <c r="M2458" s="1215">
        <v>395</v>
      </c>
      <c r="N2458" s="1216"/>
      <c r="O2458" s="1217"/>
      <c r="P2458" s="1218"/>
      <c r="Q2458" s="587">
        <f t="shared" si="530"/>
        <v>0</v>
      </c>
      <c r="S2458" s="1215">
        <v>395</v>
      </c>
      <c r="T2458" s="1216"/>
      <c r="U2458" s="1217"/>
      <c r="V2458" s="1218"/>
      <c r="W2458" s="587">
        <f t="shared" si="531"/>
        <v>0</v>
      </c>
      <c r="Y2458" s="1215">
        <v>395</v>
      </c>
      <c r="Z2458" s="1216"/>
      <c r="AA2458" s="1217"/>
      <c r="AB2458" s="1218"/>
      <c r="AC2458" s="587">
        <f t="shared" si="532"/>
        <v>0</v>
      </c>
      <c r="AE2458" s="1215">
        <v>395</v>
      </c>
      <c r="AF2458" s="1216"/>
      <c r="AG2458" s="1217"/>
      <c r="AH2458" s="1218"/>
      <c r="AI2458" s="587">
        <f t="shared" si="533"/>
        <v>0</v>
      </c>
      <c r="AK2458" s="1215">
        <v>395</v>
      </c>
      <c r="AL2458" s="1216"/>
      <c r="AM2458" s="1217"/>
      <c r="AN2458" s="1218"/>
      <c r="AO2458" s="587">
        <f t="shared" si="534"/>
        <v>0</v>
      </c>
      <c r="AQ2458" s="1215">
        <v>395</v>
      </c>
      <c r="AR2458" s="1216"/>
      <c r="AS2458" s="1217"/>
      <c r="AT2458" s="1218"/>
      <c r="AU2458" s="587">
        <f t="shared" si="535"/>
        <v>0</v>
      </c>
      <c r="AW2458" s="1215">
        <v>395</v>
      </c>
      <c r="AX2458" s="1216"/>
      <c r="AY2458" s="1217"/>
      <c r="AZ2458" s="1218"/>
      <c r="BA2458" s="587">
        <f t="shared" si="536"/>
        <v>0</v>
      </c>
      <c r="BC2458" s="1215">
        <v>395</v>
      </c>
      <c r="BD2458" s="1216"/>
      <c r="BE2458" s="1217"/>
      <c r="BF2458" s="1218"/>
      <c r="BG2458" s="587">
        <f t="shared" si="537"/>
        <v>0</v>
      </c>
      <c r="BI2458" s="1215">
        <v>395</v>
      </c>
      <c r="BJ2458" s="1216"/>
      <c r="BK2458" s="1217"/>
      <c r="BL2458" s="1218"/>
      <c r="BM2458" s="587">
        <f t="shared" si="538"/>
        <v>0</v>
      </c>
      <c r="BO2458" s="1215">
        <v>395</v>
      </c>
      <c r="BP2458" s="1216"/>
      <c r="BQ2458" s="1217"/>
      <c r="BR2458" s="1218"/>
      <c r="BS2458" s="587">
        <f t="shared" si="539"/>
        <v>0</v>
      </c>
    </row>
    <row r="2459" spans="1:71" s="17" customFormat="1" ht="16.75" hidden="1" customHeight="1" outlineLevel="2">
      <c r="A2459" s="1215">
        <v>396</v>
      </c>
      <c r="B2459" s="1216"/>
      <c r="C2459" s="1217"/>
      <c r="D2459" s="1218"/>
      <c r="E2459" s="587">
        <f t="shared" si="528"/>
        <v>0</v>
      </c>
      <c r="G2459" s="1215">
        <v>396</v>
      </c>
      <c r="H2459" s="1216"/>
      <c r="I2459" s="1217"/>
      <c r="J2459" s="1218"/>
      <c r="K2459" s="587">
        <f t="shared" si="529"/>
        <v>0</v>
      </c>
      <c r="M2459" s="1215">
        <v>396</v>
      </c>
      <c r="N2459" s="1216"/>
      <c r="O2459" s="1217"/>
      <c r="P2459" s="1218"/>
      <c r="Q2459" s="587">
        <f t="shared" si="530"/>
        <v>0</v>
      </c>
      <c r="S2459" s="1215">
        <v>396</v>
      </c>
      <c r="T2459" s="1216"/>
      <c r="U2459" s="1217"/>
      <c r="V2459" s="1218"/>
      <c r="W2459" s="587">
        <f t="shared" si="531"/>
        <v>0</v>
      </c>
      <c r="Y2459" s="1215">
        <v>396</v>
      </c>
      <c r="Z2459" s="1216"/>
      <c r="AA2459" s="1217"/>
      <c r="AB2459" s="1218"/>
      <c r="AC2459" s="587">
        <f t="shared" si="532"/>
        <v>0</v>
      </c>
      <c r="AE2459" s="1215">
        <v>396</v>
      </c>
      <c r="AF2459" s="1216"/>
      <c r="AG2459" s="1217"/>
      <c r="AH2459" s="1218"/>
      <c r="AI2459" s="587">
        <f t="shared" si="533"/>
        <v>0</v>
      </c>
      <c r="AK2459" s="1215">
        <v>396</v>
      </c>
      <c r="AL2459" s="1216"/>
      <c r="AM2459" s="1217"/>
      <c r="AN2459" s="1218"/>
      <c r="AO2459" s="587">
        <f t="shared" si="534"/>
        <v>0</v>
      </c>
      <c r="AQ2459" s="1215">
        <v>396</v>
      </c>
      <c r="AR2459" s="1216"/>
      <c r="AS2459" s="1217"/>
      <c r="AT2459" s="1218"/>
      <c r="AU2459" s="587">
        <f t="shared" si="535"/>
        <v>0</v>
      </c>
      <c r="AW2459" s="1215">
        <v>396</v>
      </c>
      <c r="AX2459" s="1216"/>
      <c r="AY2459" s="1217"/>
      <c r="AZ2459" s="1218"/>
      <c r="BA2459" s="587">
        <f t="shared" si="536"/>
        <v>0</v>
      </c>
      <c r="BC2459" s="1215">
        <v>396</v>
      </c>
      <c r="BD2459" s="1216"/>
      <c r="BE2459" s="1217"/>
      <c r="BF2459" s="1218"/>
      <c r="BG2459" s="587">
        <f t="shared" si="537"/>
        <v>0</v>
      </c>
      <c r="BI2459" s="1215">
        <v>396</v>
      </c>
      <c r="BJ2459" s="1216"/>
      <c r="BK2459" s="1217"/>
      <c r="BL2459" s="1218"/>
      <c r="BM2459" s="587">
        <f t="shared" si="538"/>
        <v>0</v>
      </c>
      <c r="BO2459" s="1215">
        <v>396</v>
      </c>
      <c r="BP2459" s="1216"/>
      <c r="BQ2459" s="1217"/>
      <c r="BR2459" s="1218"/>
      <c r="BS2459" s="587">
        <f t="shared" si="539"/>
        <v>0</v>
      </c>
    </row>
    <row r="2460" spans="1:71" s="17" customFormat="1" ht="16.75" hidden="1" customHeight="1" outlineLevel="2">
      <c r="A2460" s="1215">
        <v>397</v>
      </c>
      <c r="B2460" s="1216"/>
      <c r="C2460" s="1217"/>
      <c r="D2460" s="1218"/>
      <c r="E2460" s="587">
        <f t="shared" si="528"/>
        <v>0</v>
      </c>
      <c r="G2460" s="1215">
        <v>397</v>
      </c>
      <c r="H2460" s="1216"/>
      <c r="I2460" s="1217"/>
      <c r="J2460" s="1218"/>
      <c r="K2460" s="587">
        <f t="shared" si="529"/>
        <v>0</v>
      </c>
      <c r="M2460" s="1215">
        <v>397</v>
      </c>
      <c r="N2460" s="1216"/>
      <c r="O2460" s="1217"/>
      <c r="P2460" s="1218"/>
      <c r="Q2460" s="587">
        <f t="shared" si="530"/>
        <v>0</v>
      </c>
      <c r="S2460" s="1215">
        <v>397</v>
      </c>
      <c r="T2460" s="1216"/>
      <c r="U2460" s="1217"/>
      <c r="V2460" s="1218"/>
      <c r="W2460" s="587">
        <f t="shared" si="531"/>
        <v>0</v>
      </c>
      <c r="Y2460" s="1215">
        <v>397</v>
      </c>
      <c r="Z2460" s="1216"/>
      <c r="AA2460" s="1217"/>
      <c r="AB2460" s="1218"/>
      <c r="AC2460" s="587">
        <f t="shared" si="532"/>
        <v>0</v>
      </c>
      <c r="AE2460" s="1215">
        <v>397</v>
      </c>
      <c r="AF2460" s="1216"/>
      <c r="AG2460" s="1217"/>
      <c r="AH2460" s="1218"/>
      <c r="AI2460" s="587">
        <f t="shared" si="533"/>
        <v>0</v>
      </c>
      <c r="AK2460" s="1215">
        <v>397</v>
      </c>
      <c r="AL2460" s="1216"/>
      <c r="AM2460" s="1217"/>
      <c r="AN2460" s="1218"/>
      <c r="AO2460" s="587">
        <f t="shared" si="534"/>
        <v>0</v>
      </c>
      <c r="AQ2460" s="1215">
        <v>397</v>
      </c>
      <c r="AR2460" s="1216"/>
      <c r="AS2460" s="1217"/>
      <c r="AT2460" s="1218"/>
      <c r="AU2460" s="587">
        <f t="shared" si="535"/>
        <v>0</v>
      </c>
      <c r="AW2460" s="1215">
        <v>397</v>
      </c>
      <c r="AX2460" s="1216"/>
      <c r="AY2460" s="1217"/>
      <c r="AZ2460" s="1218"/>
      <c r="BA2460" s="587">
        <f t="shared" si="536"/>
        <v>0</v>
      </c>
      <c r="BC2460" s="1215">
        <v>397</v>
      </c>
      <c r="BD2460" s="1216"/>
      <c r="BE2460" s="1217"/>
      <c r="BF2460" s="1218"/>
      <c r="BG2460" s="587">
        <f t="shared" si="537"/>
        <v>0</v>
      </c>
      <c r="BI2460" s="1215">
        <v>397</v>
      </c>
      <c r="BJ2460" s="1216"/>
      <c r="BK2460" s="1217"/>
      <c r="BL2460" s="1218"/>
      <c r="BM2460" s="587">
        <f t="shared" si="538"/>
        <v>0</v>
      </c>
      <c r="BO2460" s="1215">
        <v>397</v>
      </c>
      <c r="BP2460" s="1216"/>
      <c r="BQ2460" s="1217"/>
      <c r="BR2460" s="1218"/>
      <c r="BS2460" s="587">
        <f t="shared" si="539"/>
        <v>0</v>
      </c>
    </row>
    <row r="2461" spans="1:71" s="17" customFormat="1" ht="16.75" hidden="1" customHeight="1" outlineLevel="2">
      <c r="A2461" s="1215">
        <v>398</v>
      </c>
      <c r="B2461" s="1216"/>
      <c r="C2461" s="1217"/>
      <c r="D2461" s="1218"/>
      <c r="E2461" s="587">
        <f t="shared" si="528"/>
        <v>0</v>
      </c>
      <c r="G2461" s="1215">
        <v>398</v>
      </c>
      <c r="H2461" s="1216"/>
      <c r="I2461" s="1217"/>
      <c r="J2461" s="1218"/>
      <c r="K2461" s="587">
        <f t="shared" si="529"/>
        <v>0</v>
      </c>
      <c r="M2461" s="1215">
        <v>398</v>
      </c>
      <c r="N2461" s="1216"/>
      <c r="O2461" s="1217"/>
      <c r="P2461" s="1218"/>
      <c r="Q2461" s="587">
        <f t="shared" si="530"/>
        <v>0</v>
      </c>
      <c r="S2461" s="1215">
        <v>398</v>
      </c>
      <c r="T2461" s="1216"/>
      <c r="U2461" s="1217"/>
      <c r="V2461" s="1218"/>
      <c r="W2461" s="587">
        <f t="shared" si="531"/>
        <v>0</v>
      </c>
      <c r="Y2461" s="1215">
        <v>398</v>
      </c>
      <c r="Z2461" s="1216"/>
      <c r="AA2461" s="1217"/>
      <c r="AB2461" s="1218"/>
      <c r="AC2461" s="587">
        <f t="shared" si="532"/>
        <v>0</v>
      </c>
      <c r="AE2461" s="1215">
        <v>398</v>
      </c>
      <c r="AF2461" s="1216"/>
      <c r="AG2461" s="1217"/>
      <c r="AH2461" s="1218"/>
      <c r="AI2461" s="587">
        <f t="shared" si="533"/>
        <v>0</v>
      </c>
      <c r="AK2461" s="1215">
        <v>398</v>
      </c>
      <c r="AL2461" s="1216"/>
      <c r="AM2461" s="1217"/>
      <c r="AN2461" s="1218"/>
      <c r="AO2461" s="587">
        <f t="shared" si="534"/>
        <v>0</v>
      </c>
      <c r="AQ2461" s="1215">
        <v>398</v>
      </c>
      <c r="AR2461" s="1216"/>
      <c r="AS2461" s="1217"/>
      <c r="AT2461" s="1218"/>
      <c r="AU2461" s="587">
        <f t="shared" si="535"/>
        <v>0</v>
      </c>
      <c r="AW2461" s="1215">
        <v>398</v>
      </c>
      <c r="AX2461" s="1216"/>
      <c r="AY2461" s="1217"/>
      <c r="AZ2461" s="1218"/>
      <c r="BA2461" s="587">
        <f t="shared" si="536"/>
        <v>0</v>
      </c>
      <c r="BC2461" s="1215">
        <v>398</v>
      </c>
      <c r="BD2461" s="1216"/>
      <c r="BE2461" s="1217"/>
      <c r="BF2461" s="1218"/>
      <c r="BG2461" s="587">
        <f t="shared" si="537"/>
        <v>0</v>
      </c>
      <c r="BI2461" s="1215">
        <v>398</v>
      </c>
      <c r="BJ2461" s="1216"/>
      <c r="BK2461" s="1217"/>
      <c r="BL2461" s="1218"/>
      <c r="BM2461" s="587">
        <f t="shared" si="538"/>
        <v>0</v>
      </c>
      <c r="BO2461" s="1215">
        <v>398</v>
      </c>
      <c r="BP2461" s="1216"/>
      <c r="BQ2461" s="1217"/>
      <c r="BR2461" s="1218"/>
      <c r="BS2461" s="587">
        <f t="shared" si="539"/>
        <v>0</v>
      </c>
    </row>
    <row r="2462" spans="1:71" s="17" customFormat="1" ht="16.75" hidden="1" customHeight="1" outlineLevel="2">
      <c r="A2462" s="1215">
        <v>399</v>
      </c>
      <c r="B2462" s="1216"/>
      <c r="C2462" s="1217"/>
      <c r="D2462" s="1218"/>
      <c r="E2462" s="587">
        <f t="shared" si="528"/>
        <v>0</v>
      </c>
      <c r="G2462" s="1215">
        <v>399</v>
      </c>
      <c r="H2462" s="1216"/>
      <c r="I2462" s="1217"/>
      <c r="J2462" s="1218"/>
      <c r="K2462" s="587">
        <f t="shared" si="529"/>
        <v>0</v>
      </c>
      <c r="M2462" s="1215">
        <v>399</v>
      </c>
      <c r="N2462" s="1216"/>
      <c r="O2462" s="1217"/>
      <c r="P2462" s="1218"/>
      <c r="Q2462" s="587">
        <f t="shared" si="530"/>
        <v>0</v>
      </c>
      <c r="S2462" s="1215">
        <v>399</v>
      </c>
      <c r="T2462" s="1216"/>
      <c r="U2462" s="1217"/>
      <c r="V2462" s="1218"/>
      <c r="W2462" s="587">
        <f t="shared" si="531"/>
        <v>0</v>
      </c>
      <c r="Y2462" s="1215">
        <v>399</v>
      </c>
      <c r="Z2462" s="1216"/>
      <c r="AA2462" s="1217"/>
      <c r="AB2462" s="1218"/>
      <c r="AC2462" s="587">
        <f t="shared" si="532"/>
        <v>0</v>
      </c>
      <c r="AE2462" s="1215">
        <v>399</v>
      </c>
      <c r="AF2462" s="1216"/>
      <c r="AG2462" s="1217"/>
      <c r="AH2462" s="1218"/>
      <c r="AI2462" s="587">
        <f t="shared" si="533"/>
        <v>0</v>
      </c>
      <c r="AK2462" s="1215">
        <v>399</v>
      </c>
      <c r="AL2462" s="1216"/>
      <c r="AM2462" s="1217"/>
      <c r="AN2462" s="1218"/>
      <c r="AO2462" s="587">
        <f t="shared" si="534"/>
        <v>0</v>
      </c>
      <c r="AQ2462" s="1215">
        <v>399</v>
      </c>
      <c r="AR2462" s="1216"/>
      <c r="AS2462" s="1217"/>
      <c r="AT2462" s="1218"/>
      <c r="AU2462" s="587">
        <f t="shared" si="535"/>
        <v>0</v>
      </c>
      <c r="AW2462" s="1215">
        <v>399</v>
      </c>
      <c r="AX2462" s="1216"/>
      <c r="AY2462" s="1217"/>
      <c r="AZ2462" s="1218"/>
      <c r="BA2462" s="587">
        <f t="shared" si="536"/>
        <v>0</v>
      </c>
      <c r="BC2462" s="1215">
        <v>399</v>
      </c>
      <c r="BD2462" s="1216"/>
      <c r="BE2462" s="1217"/>
      <c r="BF2462" s="1218"/>
      <c r="BG2462" s="587">
        <f t="shared" si="537"/>
        <v>0</v>
      </c>
      <c r="BI2462" s="1215">
        <v>399</v>
      </c>
      <c r="BJ2462" s="1216"/>
      <c r="BK2462" s="1217"/>
      <c r="BL2462" s="1218"/>
      <c r="BM2462" s="587">
        <f t="shared" si="538"/>
        <v>0</v>
      </c>
      <c r="BO2462" s="1215">
        <v>399</v>
      </c>
      <c r="BP2462" s="1216"/>
      <c r="BQ2462" s="1217"/>
      <c r="BR2462" s="1218"/>
      <c r="BS2462" s="587">
        <f t="shared" si="539"/>
        <v>0</v>
      </c>
    </row>
    <row r="2463" spans="1:71" s="17" customFormat="1" ht="16.75" hidden="1" customHeight="1" outlineLevel="2">
      <c r="A2463" s="1215">
        <v>400</v>
      </c>
      <c r="B2463" s="1216"/>
      <c r="C2463" s="1217"/>
      <c r="D2463" s="1218"/>
      <c r="E2463" s="587">
        <f t="shared" si="528"/>
        <v>0</v>
      </c>
      <c r="G2463" s="1215">
        <v>400</v>
      </c>
      <c r="H2463" s="1216"/>
      <c r="I2463" s="1217"/>
      <c r="J2463" s="1218"/>
      <c r="K2463" s="587">
        <f t="shared" si="529"/>
        <v>0</v>
      </c>
      <c r="M2463" s="1215">
        <v>400</v>
      </c>
      <c r="N2463" s="1216"/>
      <c r="O2463" s="1217"/>
      <c r="P2463" s="1218"/>
      <c r="Q2463" s="587">
        <f t="shared" si="530"/>
        <v>0</v>
      </c>
      <c r="S2463" s="1215">
        <v>400</v>
      </c>
      <c r="T2463" s="1216"/>
      <c r="U2463" s="1217"/>
      <c r="V2463" s="1218"/>
      <c r="W2463" s="587">
        <f t="shared" si="531"/>
        <v>0</v>
      </c>
      <c r="Y2463" s="1215">
        <v>400</v>
      </c>
      <c r="Z2463" s="1216"/>
      <c r="AA2463" s="1217"/>
      <c r="AB2463" s="1218"/>
      <c r="AC2463" s="587">
        <f t="shared" si="532"/>
        <v>0</v>
      </c>
      <c r="AE2463" s="1215">
        <v>400</v>
      </c>
      <c r="AF2463" s="1216"/>
      <c r="AG2463" s="1217"/>
      <c r="AH2463" s="1218"/>
      <c r="AI2463" s="587">
        <f t="shared" si="533"/>
        <v>0</v>
      </c>
      <c r="AK2463" s="1215">
        <v>400</v>
      </c>
      <c r="AL2463" s="1216"/>
      <c r="AM2463" s="1217"/>
      <c r="AN2463" s="1218"/>
      <c r="AO2463" s="587">
        <f t="shared" si="534"/>
        <v>0</v>
      </c>
      <c r="AQ2463" s="1215">
        <v>400</v>
      </c>
      <c r="AR2463" s="1216"/>
      <c r="AS2463" s="1217"/>
      <c r="AT2463" s="1218"/>
      <c r="AU2463" s="587">
        <f t="shared" si="535"/>
        <v>0</v>
      </c>
      <c r="AW2463" s="1215">
        <v>400</v>
      </c>
      <c r="AX2463" s="1216"/>
      <c r="AY2463" s="1217"/>
      <c r="AZ2463" s="1218"/>
      <c r="BA2463" s="587">
        <f t="shared" si="536"/>
        <v>0</v>
      </c>
      <c r="BC2463" s="1215">
        <v>400</v>
      </c>
      <c r="BD2463" s="1216"/>
      <c r="BE2463" s="1217"/>
      <c r="BF2463" s="1218"/>
      <c r="BG2463" s="587">
        <f t="shared" si="537"/>
        <v>0</v>
      </c>
      <c r="BI2463" s="1215">
        <v>400</v>
      </c>
      <c r="BJ2463" s="1216"/>
      <c r="BK2463" s="1217"/>
      <c r="BL2463" s="1218"/>
      <c r="BM2463" s="587">
        <f t="shared" si="538"/>
        <v>0</v>
      </c>
      <c r="BO2463" s="1215">
        <v>400</v>
      </c>
      <c r="BP2463" s="1216"/>
      <c r="BQ2463" s="1217"/>
      <c r="BR2463" s="1218"/>
      <c r="BS2463" s="587">
        <f t="shared" si="539"/>
        <v>0</v>
      </c>
    </row>
    <row r="2464" spans="1:71" s="17" customFormat="1" ht="16.75" hidden="1" customHeight="1" outlineLevel="2">
      <c r="A2464" s="1215">
        <v>401</v>
      </c>
      <c r="B2464" s="1216"/>
      <c r="C2464" s="1217"/>
      <c r="D2464" s="1218"/>
      <c r="E2464" s="587">
        <f t="shared" si="528"/>
        <v>0</v>
      </c>
      <c r="G2464" s="1215">
        <v>401</v>
      </c>
      <c r="H2464" s="1216"/>
      <c r="I2464" s="1217"/>
      <c r="J2464" s="1218"/>
      <c r="K2464" s="587">
        <f t="shared" si="529"/>
        <v>0</v>
      </c>
      <c r="M2464" s="1215">
        <v>401</v>
      </c>
      <c r="N2464" s="1216"/>
      <c r="O2464" s="1217"/>
      <c r="P2464" s="1218"/>
      <c r="Q2464" s="587">
        <f t="shared" si="530"/>
        <v>0</v>
      </c>
      <c r="S2464" s="1215">
        <v>401</v>
      </c>
      <c r="T2464" s="1216"/>
      <c r="U2464" s="1217"/>
      <c r="V2464" s="1218"/>
      <c r="W2464" s="587">
        <f t="shared" si="531"/>
        <v>0</v>
      </c>
      <c r="Y2464" s="1215">
        <v>401</v>
      </c>
      <c r="Z2464" s="1216"/>
      <c r="AA2464" s="1217"/>
      <c r="AB2464" s="1218"/>
      <c r="AC2464" s="587">
        <f t="shared" si="532"/>
        <v>0</v>
      </c>
      <c r="AE2464" s="1215">
        <v>401</v>
      </c>
      <c r="AF2464" s="1216"/>
      <c r="AG2464" s="1217"/>
      <c r="AH2464" s="1218"/>
      <c r="AI2464" s="587">
        <f t="shared" si="533"/>
        <v>0</v>
      </c>
      <c r="AK2464" s="1215">
        <v>401</v>
      </c>
      <c r="AL2464" s="1216"/>
      <c r="AM2464" s="1217"/>
      <c r="AN2464" s="1218"/>
      <c r="AO2464" s="587">
        <f t="shared" si="534"/>
        <v>0</v>
      </c>
      <c r="AQ2464" s="1215">
        <v>401</v>
      </c>
      <c r="AR2464" s="1216"/>
      <c r="AS2464" s="1217"/>
      <c r="AT2464" s="1218"/>
      <c r="AU2464" s="587">
        <f t="shared" si="535"/>
        <v>0</v>
      </c>
      <c r="AW2464" s="1215">
        <v>401</v>
      </c>
      <c r="AX2464" s="1216"/>
      <c r="AY2464" s="1217"/>
      <c r="AZ2464" s="1218"/>
      <c r="BA2464" s="587">
        <f t="shared" si="536"/>
        <v>0</v>
      </c>
      <c r="BC2464" s="1215">
        <v>401</v>
      </c>
      <c r="BD2464" s="1216"/>
      <c r="BE2464" s="1217"/>
      <c r="BF2464" s="1218"/>
      <c r="BG2464" s="587">
        <f t="shared" si="537"/>
        <v>0</v>
      </c>
      <c r="BI2464" s="1215">
        <v>401</v>
      </c>
      <c r="BJ2464" s="1216"/>
      <c r="BK2464" s="1217"/>
      <c r="BL2464" s="1218"/>
      <c r="BM2464" s="587">
        <f t="shared" si="538"/>
        <v>0</v>
      </c>
      <c r="BO2464" s="1215">
        <v>401</v>
      </c>
      <c r="BP2464" s="1216"/>
      <c r="BQ2464" s="1217"/>
      <c r="BR2464" s="1218"/>
      <c r="BS2464" s="587">
        <f t="shared" si="539"/>
        <v>0</v>
      </c>
    </row>
    <row r="2465" spans="1:71" s="17" customFormat="1" ht="16.75" hidden="1" customHeight="1" outlineLevel="2">
      <c r="A2465" s="1215">
        <v>402</v>
      </c>
      <c r="B2465" s="1216"/>
      <c r="C2465" s="1217"/>
      <c r="D2465" s="1218"/>
      <c r="E2465" s="587">
        <f t="shared" si="528"/>
        <v>0</v>
      </c>
      <c r="G2465" s="1215">
        <v>402</v>
      </c>
      <c r="H2465" s="1216"/>
      <c r="I2465" s="1217"/>
      <c r="J2465" s="1218"/>
      <c r="K2465" s="587">
        <f t="shared" si="529"/>
        <v>0</v>
      </c>
      <c r="M2465" s="1215">
        <v>402</v>
      </c>
      <c r="N2465" s="1216"/>
      <c r="O2465" s="1217"/>
      <c r="P2465" s="1218"/>
      <c r="Q2465" s="587">
        <f t="shared" si="530"/>
        <v>0</v>
      </c>
      <c r="S2465" s="1215">
        <v>402</v>
      </c>
      <c r="T2465" s="1216"/>
      <c r="U2465" s="1217"/>
      <c r="V2465" s="1218"/>
      <c r="W2465" s="587">
        <f t="shared" si="531"/>
        <v>0</v>
      </c>
      <c r="Y2465" s="1215">
        <v>402</v>
      </c>
      <c r="Z2465" s="1216"/>
      <c r="AA2465" s="1217"/>
      <c r="AB2465" s="1218"/>
      <c r="AC2465" s="587">
        <f t="shared" si="532"/>
        <v>0</v>
      </c>
      <c r="AE2465" s="1215">
        <v>402</v>
      </c>
      <c r="AF2465" s="1216"/>
      <c r="AG2465" s="1217"/>
      <c r="AH2465" s="1218"/>
      <c r="AI2465" s="587">
        <f t="shared" si="533"/>
        <v>0</v>
      </c>
      <c r="AK2465" s="1215">
        <v>402</v>
      </c>
      <c r="AL2465" s="1216"/>
      <c r="AM2465" s="1217"/>
      <c r="AN2465" s="1218"/>
      <c r="AO2465" s="587">
        <f t="shared" si="534"/>
        <v>0</v>
      </c>
      <c r="AQ2465" s="1215">
        <v>402</v>
      </c>
      <c r="AR2465" s="1216"/>
      <c r="AS2465" s="1217"/>
      <c r="AT2465" s="1218"/>
      <c r="AU2465" s="587">
        <f t="shared" si="535"/>
        <v>0</v>
      </c>
      <c r="AW2465" s="1215">
        <v>402</v>
      </c>
      <c r="AX2465" s="1216"/>
      <c r="AY2465" s="1217"/>
      <c r="AZ2465" s="1218"/>
      <c r="BA2465" s="587">
        <f t="shared" si="536"/>
        <v>0</v>
      </c>
      <c r="BC2465" s="1215">
        <v>402</v>
      </c>
      <c r="BD2465" s="1216"/>
      <c r="BE2465" s="1217"/>
      <c r="BF2465" s="1218"/>
      <c r="BG2465" s="587">
        <f t="shared" si="537"/>
        <v>0</v>
      </c>
      <c r="BI2465" s="1215">
        <v>402</v>
      </c>
      <c r="BJ2465" s="1216"/>
      <c r="BK2465" s="1217"/>
      <c r="BL2465" s="1218"/>
      <c r="BM2465" s="587">
        <f t="shared" si="538"/>
        <v>0</v>
      </c>
      <c r="BO2465" s="1215">
        <v>402</v>
      </c>
      <c r="BP2465" s="1216"/>
      <c r="BQ2465" s="1217"/>
      <c r="BR2465" s="1218"/>
      <c r="BS2465" s="587">
        <f t="shared" si="539"/>
        <v>0</v>
      </c>
    </row>
    <row r="2466" spans="1:71" s="17" customFormat="1" ht="16.75" hidden="1" customHeight="1" outlineLevel="2">
      <c r="A2466" s="1215">
        <v>403</v>
      </c>
      <c r="B2466" s="1216"/>
      <c r="C2466" s="1217"/>
      <c r="D2466" s="1218"/>
      <c r="E2466" s="587">
        <f t="shared" si="528"/>
        <v>0</v>
      </c>
      <c r="G2466" s="1215">
        <v>403</v>
      </c>
      <c r="H2466" s="1216"/>
      <c r="I2466" s="1217"/>
      <c r="J2466" s="1218"/>
      <c r="K2466" s="587">
        <f t="shared" si="529"/>
        <v>0</v>
      </c>
      <c r="M2466" s="1215">
        <v>403</v>
      </c>
      <c r="N2466" s="1216"/>
      <c r="O2466" s="1217"/>
      <c r="P2466" s="1218"/>
      <c r="Q2466" s="587">
        <f t="shared" si="530"/>
        <v>0</v>
      </c>
      <c r="S2466" s="1215">
        <v>403</v>
      </c>
      <c r="T2466" s="1216"/>
      <c r="U2466" s="1217"/>
      <c r="V2466" s="1218"/>
      <c r="W2466" s="587">
        <f t="shared" si="531"/>
        <v>0</v>
      </c>
      <c r="Y2466" s="1215">
        <v>403</v>
      </c>
      <c r="Z2466" s="1216"/>
      <c r="AA2466" s="1217"/>
      <c r="AB2466" s="1218"/>
      <c r="AC2466" s="587">
        <f t="shared" si="532"/>
        <v>0</v>
      </c>
      <c r="AE2466" s="1215">
        <v>403</v>
      </c>
      <c r="AF2466" s="1216"/>
      <c r="AG2466" s="1217"/>
      <c r="AH2466" s="1218"/>
      <c r="AI2466" s="587">
        <f t="shared" si="533"/>
        <v>0</v>
      </c>
      <c r="AK2466" s="1215">
        <v>403</v>
      </c>
      <c r="AL2466" s="1216"/>
      <c r="AM2466" s="1217"/>
      <c r="AN2466" s="1218"/>
      <c r="AO2466" s="587">
        <f t="shared" si="534"/>
        <v>0</v>
      </c>
      <c r="AQ2466" s="1215">
        <v>403</v>
      </c>
      <c r="AR2466" s="1216"/>
      <c r="AS2466" s="1217"/>
      <c r="AT2466" s="1218"/>
      <c r="AU2466" s="587">
        <f t="shared" si="535"/>
        <v>0</v>
      </c>
      <c r="AW2466" s="1215">
        <v>403</v>
      </c>
      <c r="AX2466" s="1216"/>
      <c r="AY2466" s="1217"/>
      <c r="AZ2466" s="1218"/>
      <c r="BA2466" s="587">
        <f t="shared" si="536"/>
        <v>0</v>
      </c>
      <c r="BC2466" s="1215">
        <v>403</v>
      </c>
      <c r="BD2466" s="1216"/>
      <c r="BE2466" s="1217"/>
      <c r="BF2466" s="1218"/>
      <c r="BG2466" s="587">
        <f t="shared" si="537"/>
        <v>0</v>
      </c>
      <c r="BI2466" s="1215">
        <v>403</v>
      </c>
      <c r="BJ2466" s="1216"/>
      <c r="BK2466" s="1217"/>
      <c r="BL2466" s="1218"/>
      <c r="BM2466" s="587">
        <f t="shared" si="538"/>
        <v>0</v>
      </c>
      <c r="BO2466" s="1215">
        <v>403</v>
      </c>
      <c r="BP2466" s="1216"/>
      <c r="BQ2466" s="1217"/>
      <c r="BR2466" s="1218"/>
      <c r="BS2466" s="587">
        <f t="shared" si="539"/>
        <v>0</v>
      </c>
    </row>
    <row r="2467" spans="1:71" s="17" customFormat="1" ht="16.75" hidden="1" customHeight="1" outlineLevel="2">
      <c r="A2467" s="1215">
        <v>404</v>
      </c>
      <c r="B2467" s="1216"/>
      <c r="C2467" s="1217"/>
      <c r="D2467" s="1218"/>
      <c r="E2467" s="587">
        <f t="shared" si="528"/>
        <v>0</v>
      </c>
      <c r="G2467" s="1215">
        <v>404</v>
      </c>
      <c r="H2467" s="1216"/>
      <c r="I2467" s="1217"/>
      <c r="J2467" s="1218"/>
      <c r="K2467" s="587">
        <f t="shared" si="529"/>
        <v>0</v>
      </c>
      <c r="M2467" s="1215">
        <v>404</v>
      </c>
      <c r="N2467" s="1216"/>
      <c r="O2467" s="1217"/>
      <c r="P2467" s="1218"/>
      <c r="Q2467" s="587">
        <f t="shared" si="530"/>
        <v>0</v>
      </c>
      <c r="S2467" s="1215">
        <v>404</v>
      </c>
      <c r="T2467" s="1216"/>
      <c r="U2467" s="1217"/>
      <c r="V2467" s="1218"/>
      <c r="W2467" s="587">
        <f t="shared" si="531"/>
        <v>0</v>
      </c>
      <c r="Y2467" s="1215">
        <v>404</v>
      </c>
      <c r="Z2467" s="1216"/>
      <c r="AA2467" s="1217"/>
      <c r="AB2467" s="1218"/>
      <c r="AC2467" s="587">
        <f t="shared" si="532"/>
        <v>0</v>
      </c>
      <c r="AE2467" s="1215">
        <v>404</v>
      </c>
      <c r="AF2467" s="1216"/>
      <c r="AG2467" s="1217"/>
      <c r="AH2467" s="1218"/>
      <c r="AI2467" s="587">
        <f t="shared" si="533"/>
        <v>0</v>
      </c>
      <c r="AK2467" s="1215">
        <v>404</v>
      </c>
      <c r="AL2467" s="1216"/>
      <c r="AM2467" s="1217"/>
      <c r="AN2467" s="1218"/>
      <c r="AO2467" s="587">
        <f t="shared" si="534"/>
        <v>0</v>
      </c>
      <c r="AQ2467" s="1215">
        <v>404</v>
      </c>
      <c r="AR2467" s="1216"/>
      <c r="AS2467" s="1217"/>
      <c r="AT2467" s="1218"/>
      <c r="AU2467" s="587">
        <f t="shared" si="535"/>
        <v>0</v>
      </c>
      <c r="AW2467" s="1215">
        <v>404</v>
      </c>
      <c r="AX2467" s="1216"/>
      <c r="AY2467" s="1217"/>
      <c r="AZ2467" s="1218"/>
      <c r="BA2467" s="587">
        <f t="shared" si="536"/>
        <v>0</v>
      </c>
      <c r="BC2467" s="1215">
        <v>404</v>
      </c>
      <c r="BD2467" s="1216"/>
      <c r="BE2467" s="1217"/>
      <c r="BF2467" s="1218"/>
      <c r="BG2467" s="587">
        <f t="shared" si="537"/>
        <v>0</v>
      </c>
      <c r="BI2467" s="1215">
        <v>404</v>
      </c>
      <c r="BJ2467" s="1216"/>
      <c r="BK2467" s="1217"/>
      <c r="BL2467" s="1218"/>
      <c r="BM2467" s="587">
        <f t="shared" si="538"/>
        <v>0</v>
      </c>
      <c r="BO2467" s="1215">
        <v>404</v>
      </c>
      <c r="BP2467" s="1216"/>
      <c r="BQ2467" s="1217"/>
      <c r="BR2467" s="1218"/>
      <c r="BS2467" s="587">
        <f t="shared" si="539"/>
        <v>0</v>
      </c>
    </row>
    <row r="2468" spans="1:71" s="17" customFormat="1" ht="16.75" hidden="1" customHeight="1" outlineLevel="2">
      <c r="A2468" s="1215">
        <v>405</v>
      </c>
      <c r="B2468" s="1216"/>
      <c r="C2468" s="1217"/>
      <c r="D2468" s="1218"/>
      <c r="E2468" s="587">
        <f t="shared" si="528"/>
        <v>0</v>
      </c>
      <c r="G2468" s="1215">
        <v>405</v>
      </c>
      <c r="H2468" s="1216"/>
      <c r="I2468" s="1217"/>
      <c r="J2468" s="1218"/>
      <c r="K2468" s="587">
        <f t="shared" si="529"/>
        <v>0</v>
      </c>
      <c r="M2468" s="1215">
        <v>405</v>
      </c>
      <c r="N2468" s="1216"/>
      <c r="O2468" s="1217"/>
      <c r="P2468" s="1218"/>
      <c r="Q2468" s="587">
        <f t="shared" si="530"/>
        <v>0</v>
      </c>
      <c r="S2468" s="1215">
        <v>405</v>
      </c>
      <c r="T2468" s="1216"/>
      <c r="U2468" s="1217"/>
      <c r="V2468" s="1218"/>
      <c r="W2468" s="587">
        <f t="shared" si="531"/>
        <v>0</v>
      </c>
      <c r="Y2468" s="1215">
        <v>405</v>
      </c>
      <c r="Z2468" s="1216"/>
      <c r="AA2468" s="1217"/>
      <c r="AB2468" s="1218"/>
      <c r="AC2468" s="587">
        <f t="shared" si="532"/>
        <v>0</v>
      </c>
      <c r="AE2468" s="1215">
        <v>405</v>
      </c>
      <c r="AF2468" s="1216"/>
      <c r="AG2468" s="1217"/>
      <c r="AH2468" s="1218"/>
      <c r="AI2468" s="587">
        <f t="shared" si="533"/>
        <v>0</v>
      </c>
      <c r="AK2468" s="1215">
        <v>405</v>
      </c>
      <c r="AL2468" s="1216"/>
      <c r="AM2468" s="1217"/>
      <c r="AN2468" s="1218"/>
      <c r="AO2468" s="587">
        <f t="shared" si="534"/>
        <v>0</v>
      </c>
      <c r="AQ2468" s="1215">
        <v>405</v>
      </c>
      <c r="AR2468" s="1216"/>
      <c r="AS2468" s="1217"/>
      <c r="AT2468" s="1218"/>
      <c r="AU2468" s="587">
        <f t="shared" si="535"/>
        <v>0</v>
      </c>
      <c r="AW2468" s="1215">
        <v>405</v>
      </c>
      <c r="AX2468" s="1216"/>
      <c r="AY2468" s="1217"/>
      <c r="AZ2468" s="1218"/>
      <c r="BA2468" s="587">
        <f t="shared" si="536"/>
        <v>0</v>
      </c>
      <c r="BC2468" s="1215">
        <v>405</v>
      </c>
      <c r="BD2468" s="1216"/>
      <c r="BE2468" s="1217"/>
      <c r="BF2468" s="1218"/>
      <c r="BG2468" s="587">
        <f t="shared" si="537"/>
        <v>0</v>
      </c>
      <c r="BI2468" s="1215">
        <v>405</v>
      </c>
      <c r="BJ2468" s="1216"/>
      <c r="BK2468" s="1217"/>
      <c r="BL2468" s="1218"/>
      <c r="BM2468" s="587">
        <f t="shared" si="538"/>
        <v>0</v>
      </c>
      <c r="BO2468" s="1215">
        <v>405</v>
      </c>
      <c r="BP2468" s="1216"/>
      <c r="BQ2468" s="1217"/>
      <c r="BR2468" s="1218"/>
      <c r="BS2468" s="587">
        <f t="shared" si="539"/>
        <v>0</v>
      </c>
    </row>
    <row r="2469" spans="1:71" s="17" customFormat="1" ht="16.75" hidden="1" customHeight="1" outlineLevel="2">
      <c r="A2469" s="1215">
        <v>406</v>
      </c>
      <c r="B2469" s="1216"/>
      <c r="C2469" s="1217"/>
      <c r="D2469" s="1218"/>
      <c r="E2469" s="587">
        <f t="shared" si="528"/>
        <v>0</v>
      </c>
      <c r="G2469" s="1215">
        <v>406</v>
      </c>
      <c r="H2469" s="1216"/>
      <c r="I2469" s="1217"/>
      <c r="J2469" s="1218"/>
      <c r="K2469" s="587">
        <f t="shared" si="529"/>
        <v>0</v>
      </c>
      <c r="M2469" s="1215">
        <v>406</v>
      </c>
      <c r="N2469" s="1216"/>
      <c r="O2469" s="1217"/>
      <c r="P2469" s="1218"/>
      <c r="Q2469" s="587">
        <f t="shared" si="530"/>
        <v>0</v>
      </c>
      <c r="S2469" s="1215">
        <v>406</v>
      </c>
      <c r="T2469" s="1216"/>
      <c r="U2469" s="1217"/>
      <c r="V2469" s="1218"/>
      <c r="W2469" s="587">
        <f t="shared" si="531"/>
        <v>0</v>
      </c>
      <c r="Y2469" s="1215">
        <v>406</v>
      </c>
      <c r="Z2469" s="1216"/>
      <c r="AA2469" s="1217"/>
      <c r="AB2469" s="1218"/>
      <c r="AC2469" s="587">
        <f t="shared" si="532"/>
        <v>0</v>
      </c>
      <c r="AE2469" s="1215">
        <v>406</v>
      </c>
      <c r="AF2469" s="1216"/>
      <c r="AG2469" s="1217"/>
      <c r="AH2469" s="1218"/>
      <c r="AI2469" s="587">
        <f t="shared" si="533"/>
        <v>0</v>
      </c>
      <c r="AK2469" s="1215">
        <v>406</v>
      </c>
      <c r="AL2469" s="1216"/>
      <c r="AM2469" s="1217"/>
      <c r="AN2469" s="1218"/>
      <c r="AO2469" s="587">
        <f t="shared" si="534"/>
        <v>0</v>
      </c>
      <c r="AQ2469" s="1215">
        <v>406</v>
      </c>
      <c r="AR2469" s="1216"/>
      <c r="AS2469" s="1217"/>
      <c r="AT2469" s="1218"/>
      <c r="AU2469" s="587">
        <f t="shared" si="535"/>
        <v>0</v>
      </c>
      <c r="AW2469" s="1215">
        <v>406</v>
      </c>
      <c r="AX2469" s="1216"/>
      <c r="AY2469" s="1217"/>
      <c r="AZ2469" s="1218"/>
      <c r="BA2469" s="587">
        <f t="shared" si="536"/>
        <v>0</v>
      </c>
      <c r="BC2469" s="1215">
        <v>406</v>
      </c>
      <c r="BD2469" s="1216"/>
      <c r="BE2469" s="1217"/>
      <c r="BF2469" s="1218"/>
      <c r="BG2469" s="587">
        <f t="shared" si="537"/>
        <v>0</v>
      </c>
      <c r="BI2469" s="1215">
        <v>406</v>
      </c>
      <c r="BJ2469" s="1216"/>
      <c r="BK2469" s="1217"/>
      <c r="BL2469" s="1218"/>
      <c r="BM2469" s="587">
        <f t="shared" si="538"/>
        <v>0</v>
      </c>
      <c r="BO2469" s="1215">
        <v>406</v>
      </c>
      <c r="BP2469" s="1216"/>
      <c r="BQ2469" s="1217"/>
      <c r="BR2469" s="1218"/>
      <c r="BS2469" s="587">
        <f t="shared" si="539"/>
        <v>0</v>
      </c>
    </row>
    <row r="2470" spans="1:71" s="17" customFormat="1" ht="16.75" hidden="1" customHeight="1" outlineLevel="2">
      <c r="A2470" s="1215">
        <v>407</v>
      </c>
      <c r="B2470" s="1216"/>
      <c r="C2470" s="1217"/>
      <c r="D2470" s="1218"/>
      <c r="E2470" s="587">
        <f t="shared" si="528"/>
        <v>0</v>
      </c>
      <c r="G2470" s="1215">
        <v>407</v>
      </c>
      <c r="H2470" s="1216"/>
      <c r="I2470" s="1217"/>
      <c r="J2470" s="1218"/>
      <c r="K2470" s="587">
        <f t="shared" si="529"/>
        <v>0</v>
      </c>
      <c r="M2470" s="1215">
        <v>407</v>
      </c>
      <c r="N2470" s="1216"/>
      <c r="O2470" s="1217"/>
      <c r="P2470" s="1218"/>
      <c r="Q2470" s="587">
        <f t="shared" si="530"/>
        <v>0</v>
      </c>
      <c r="S2470" s="1215">
        <v>407</v>
      </c>
      <c r="T2470" s="1216"/>
      <c r="U2470" s="1217"/>
      <c r="V2470" s="1218"/>
      <c r="W2470" s="587">
        <f t="shared" si="531"/>
        <v>0</v>
      </c>
      <c r="Y2470" s="1215">
        <v>407</v>
      </c>
      <c r="Z2470" s="1216"/>
      <c r="AA2470" s="1217"/>
      <c r="AB2470" s="1218"/>
      <c r="AC2470" s="587">
        <f t="shared" si="532"/>
        <v>0</v>
      </c>
      <c r="AE2470" s="1215">
        <v>407</v>
      </c>
      <c r="AF2470" s="1216"/>
      <c r="AG2470" s="1217"/>
      <c r="AH2470" s="1218"/>
      <c r="AI2470" s="587">
        <f t="shared" si="533"/>
        <v>0</v>
      </c>
      <c r="AK2470" s="1215">
        <v>407</v>
      </c>
      <c r="AL2470" s="1216"/>
      <c r="AM2470" s="1217"/>
      <c r="AN2470" s="1218"/>
      <c r="AO2470" s="587">
        <f t="shared" si="534"/>
        <v>0</v>
      </c>
      <c r="AQ2470" s="1215">
        <v>407</v>
      </c>
      <c r="AR2470" s="1216"/>
      <c r="AS2470" s="1217"/>
      <c r="AT2470" s="1218"/>
      <c r="AU2470" s="587">
        <f t="shared" si="535"/>
        <v>0</v>
      </c>
      <c r="AW2470" s="1215">
        <v>407</v>
      </c>
      <c r="AX2470" s="1216"/>
      <c r="AY2470" s="1217"/>
      <c r="AZ2470" s="1218"/>
      <c r="BA2470" s="587">
        <f t="shared" si="536"/>
        <v>0</v>
      </c>
      <c r="BC2470" s="1215">
        <v>407</v>
      </c>
      <c r="BD2470" s="1216"/>
      <c r="BE2470" s="1217"/>
      <c r="BF2470" s="1218"/>
      <c r="BG2470" s="587">
        <f t="shared" si="537"/>
        <v>0</v>
      </c>
      <c r="BI2470" s="1215">
        <v>407</v>
      </c>
      <c r="BJ2470" s="1216"/>
      <c r="BK2470" s="1217"/>
      <c r="BL2470" s="1218"/>
      <c r="BM2470" s="587">
        <f t="shared" si="538"/>
        <v>0</v>
      </c>
      <c r="BO2470" s="1215">
        <v>407</v>
      </c>
      <c r="BP2470" s="1216"/>
      <c r="BQ2470" s="1217"/>
      <c r="BR2470" s="1218"/>
      <c r="BS2470" s="587">
        <f t="shared" si="539"/>
        <v>0</v>
      </c>
    </row>
    <row r="2471" spans="1:71" s="17" customFormat="1" ht="16.75" hidden="1" customHeight="1" outlineLevel="2">
      <c r="A2471" s="1215">
        <v>408</v>
      </c>
      <c r="B2471" s="1216"/>
      <c r="C2471" s="1217"/>
      <c r="D2471" s="1218"/>
      <c r="E2471" s="587">
        <f t="shared" si="528"/>
        <v>0</v>
      </c>
      <c r="G2471" s="1215">
        <v>408</v>
      </c>
      <c r="H2471" s="1216"/>
      <c r="I2471" s="1217"/>
      <c r="J2471" s="1218"/>
      <c r="K2471" s="587">
        <f t="shared" si="529"/>
        <v>0</v>
      </c>
      <c r="M2471" s="1215">
        <v>408</v>
      </c>
      <c r="N2471" s="1216"/>
      <c r="O2471" s="1217"/>
      <c r="P2471" s="1218"/>
      <c r="Q2471" s="587">
        <f t="shared" si="530"/>
        <v>0</v>
      </c>
      <c r="S2471" s="1215">
        <v>408</v>
      </c>
      <c r="T2471" s="1216"/>
      <c r="U2471" s="1217"/>
      <c r="V2471" s="1218"/>
      <c r="W2471" s="587">
        <f t="shared" si="531"/>
        <v>0</v>
      </c>
      <c r="Y2471" s="1215">
        <v>408</v>
      </c>
      <c r="Z2471" s="1216"/>
      <c r="AA2471" s="1217"/>
      <c r="AB2471" s="1218"/>
      <c r="AC2471" s="587">
        <f t="shared" si="532"/>
        <v>0</v>
      </c>
      <c r="AE2471" s="1215">
        <v>408</v>
      </c>
      <c r="AF2471" s="1216"/>
      <c r="AG2471" s="1217"/>
      <c r="AH2471" s="1218"/>
      <c r="AI2471" s="587">
        <f t="shared" si="533"/>
        <v>0</v>
      </c>
      <c r="AK2471" s="1215">
        <v>408</v>
      </c>
      <c r="AL2471" s="1216"/>
      <c r="AM2471" s="1217"/>
      <c r="AN2471" s="1218"/>
      <c r="AO2471" s="587">
        <f t="shared" si="534"/>
        <v>0</v>
      </c>
      <c r="AQ2471" s="1215">
        <v>408</v>
      </c>
      <c r="AR2471" s="1216"/>
      <c r="AS2471" s="1217"/>
      <c r="AT2471" s="1218"/>
      <c r="AU2471" s="587">
        <f t="shared" si="535"/>
        <v>0</v>
      </c>
      <c r="AW2471" s="1215">
        <v>408</v>
      </c>
      <c r="AX2471" s="1216"/>
      <c r="AY2471" s="1217"/>
      <c r="AZ2471" s="1218"/>
      <c r="BA2471" s="587">
        <f t="shared" si="536"/>
        <v>0</v>
      </c>
      <c r="BC2471" s="1215">
        <v>408</v>
      </c>
      <c r="BD2471" s="1216"/>
      <c r="BE2471" s="1217"/>
      <c r="BF2471" s="1218"/>
      <c r="BG2471" s="587">
        <f t="shared" si="537"/>
        <v>0</v>
      </c>
      <c r="BI2471" s="1215">
        <v>408</v>
      </c>
      <c r="BJ2471" s="1216"/>
      <c r="BK2471" s="1217"/>
      <c r="BL2471" s="1218"/>
      <c r="BM2471" s="587">
        <f t="shared" si="538"/>
        <v>0</v>
      </c>
      <c r="BO2471" s="1215">
        <v>408</v>
      </c>
      <c r="BP2471" s="1216"/>
      <c r="BQ2471" s="1217"/>
      <c r="BR2471" s="1218"/>
      <c r="BS2471" s="587">
        <f t="shared" si="539"/>
        <v>0</v>
      </c>
    </row>
    <row r="2472" spans="1:71" s="17" customFormat="1" ht="16.75" hidden="1" customHeight="1" outlineLevel="2">
      <c r="A2472" s="1215">
        <v>409</v>
      </c>
      <c r="B2472" s="1216"/>
      <c r="C2472" s="1217"/>
      <c r="D2472" s="1218"/>
      <c r="E2472" s="587">
        <f t="shared" si="528"/>
        <v>0</v>
      </c>
      <c r="G2472" s="1215">
        <v>409</v>
      </c>
      <c r="H2472" s="1216"/>
      <c r="I2472" s="1217"/>
      <c r="J2472" s="1218"/>
      <c r="K2472" s="587">
        <f t="shared" si="529"/>
        <v>0</v>
      </c>
      <c r="M2472" s="1215">
        <v>409</v>
      </c>
      <c r="N2472" s="1216"/>
      <c r="O2472" s="1217"/>
      <c r="P2472" s="1218"/>
      <c r="Q2472" s="587">
        <f t="shared" si="530"/>
        <v>0</v>
      </c>
      <c r="S2472" s="1215">
        <v>409</v>
      </c>
      <c r="T2472" s="1216"/>
      <c r="U2472" s="1217"/>
      <c r="V2472" s="1218"/>
      <c r="W2472" s="587">
        <f t="shared" si="531"/>
        <v>0</v>
      </c>
      <c r="Y2472" s="1215">
        <v>409</v>
      </c>
      <c r="Z2472" s="1216"/>
      <c r="AA2472" s="1217"/>
      <c r="AB2472" s="1218"/>
      <c r="AC2472" s="587">
        <f t="shared" si="532"/>
        <v>0</v>
      </c>
      <c r="AE2472" s="1215">
        <v>409</v>
      </c>
      <c r="AF2472" s="1216"/>
      <c r="AG2472" s="1217"/>
      <c r="AH2472" s="1218"/>
      <c r="AI2472" s="587">
        <f t="shared" si="533"/>
        <v>0</v>
      </c>
      <c r="AK2472" s="1215">
        <v>409</v>
      </c>
      <c r="AL2472" s="1216"/>
      <c r="AM2472" s="1217"/>
      <c r="AN2472" s="1218"/>
      <c r="AO2472" s="587">
        <f t="shared" si="534"/>
        <v>0</v>
      </c>
      <c r="AQ2472" s="1215">
        <v>409</v>
      </c>
      <c r="AR2472" s="1216"/>
      <c r="AS2472" s="1217"/>
      <c r="AT2472" s="1218"/>
      <c r="AU2472" s="587">
        <f t="shared" si="535"/>
        <v>0</v>
      </c>
      <c r="AW2472" s="1215">
        <v>409</v>
      </c>
      <c r="AX2472" s="1216"/>
      <c r="AY2472" s="1217"/>
      <c r="AZ2472" s="1218"/>
      <c r="BA2472" s="587">
        <f t="shared" si="536"/>
        <v>0</v>
      </c>
      <c r="BC2472" s="1215">
        <v>409</v>
      </c>
      <c r="BD2472" s="1216"/>
      <c r="BE2472" s="1217"/>
      <c r="BF2472" s="1218"/>
      <c r="BG2472" s="587">
        <f t="shared" si="537"/>
        <v>0</v>
      </c>
      <c r="BI2472" s="1215">
        <v>409</v>
      </c>
      <c r="BJ2472" s="1216"/>
      <c r="BK2472" s="1217"/>
      <c r="BL2472" s="1218"/>
      <c r="BM2472" s="587">
        <f t="shared" si="538"/>
        <v>0</v>
      </c>
      <c r="BO2472" s="1215">
        <v>409</v>
      </c>
      <c r="BP2472" s="1216"/>
      <c r="BQ2472" s="1217"/>
      <c r="BR2472" s="1218"/>
      <c r="BS2472" s="587">
        <f t="shared" si="539"/>
        <v>0</v>
      </c>
    </row>
    <row r="2473" spans="1:71" s="17" customFormat="1" ht="16.75" hidden="1" customHeight="1" outlineLevel="2">
      <c r="A2473" s="1215">
        <v>410</v>
      </c>
      <c r="B2473" s="1216"/>
      <c r="C2473" s="1217"/>
      <c r="D2473" s="1218"/>
      <c r="E2473" s="587">
        <f t="shared" si="528"/>
        <v>0</v>
      </c>
      <c r="G2473" s="1215">
        <v>410</v>
      </c>
      <c r="H2473" s="1216"/>
      <c r="I2473" s="1217"/>
      <c r="J2473" s="1218"/>
      <c r="K2473" s="587">
        <f t="shared" si="529"/>
        <v>0</v>
      </c>
      <c r="M2473" s="1215">
        <v>410</v>
      </c>
      <c r="N2473" s="1216"/>
      <c r="O2473" s="1217"/>
      <c r="P2473" s="1218"/>
      <c r="Q2473" s="587">
        <f t="shared" si="530"/>
        <v>0</v>
      </c>
      <c r="S2473" s="1215">
        <v>410</v>
      </c>
      <c r="T2473" s="1216"/>
      <c r="U2473" s="1217"/>
      <c r="V2473" s="1218"/>
      <c r="W2473" s="587">
        <f t="shared" si="531"/>
        <v>0</v>
      </c>
      <c r="Y2473" s="1215">
        <v>410</v>
      </c>
      <c r="Z2473" s="1216"/>
      <c r="AA2473" s="1217"/>
      <c r="AB2473" s="1218"/>
      <c r="AC2473" s="587">
        <f t="shared" si="532"/>
        <v>0</v>
      </c>
      <c r="AE2473" s="1215">
        <v>410</v>
      </c>
      <c r="AF2473" s="1216"/>
      <c r="AG2473" s="1217"/>
      <c r="AH2473" s="1218"/>
      <c r="AI2473" s="587">
        <f t="shared" si="533"/>
        <v>0</v>
      </c>
      <c r="AK2473" s="1215">
        <v>410</v>
      </c>
      <c r="AL2473" s="1216"/>
      <c r="AM2473" s="1217"/>
      <c r="AN2473" s="1218"/>
      <c r="AO2473" s="587">
        <f t="shared" si="534"/>
        <v>0</v>
      </c>
      <c r="AQ2473" s="1215">
        <v>410</v>
      </c>
      <c r="AR2473" s="1216"/>
      <c r="AS2473" s="1217"/>
      <c r="AT2473" s="1218"/>
      <c r="AU2473" s="587">
        <f t="shared" si="535"/>
        <v>0</v>
      </c>
      <c r="AW2473" s="1215">
        <v>410</v>
      </c>
      <c r="AX2473" s="1216"/>
      <c r="AY2473" s="1217"/>
      <c r="AZ2473" s="1218"/>
      <c r="BA2473" s="587">
        <f t="shared" si="536"/>
        <v>0</v>
      </c>
      <c r="BC2473" s="1215">
        <v>410</v>
      </c>
      <c r="BD2473" s="1216"/>
      <c r="BE2473" s="1217"/>
      <c r="BF2473" s="1218"/>
      <c r="BG2473" s="587">
        <f t="shared" si="537"/>
        <v>0</v>
      </c>
      <c r="BI2473" s="1215">
        <v>410</v>
      </c>
      <c r="BJ2473" s="1216"/>
      <c r="BK2473" s="1217"/>
      <c r="BL2473" s="1218"/>
      <c r="BM2473" s="587">
        <f t="shared" si="538"/>
        <v>0</v>
      </c>
      <c r="BO2473" s="1215">
        <v>410</v>
      </c>
      <c r="BP2473" s="1216"/>
      <c r="BQ2473" s="1217"/>
      <c r="BR2473" s="1218"/>
      <c r="BS2473" s="587">
        <f t="shared" si="539"/>
        <v>0</v>
      </c>
    </row>
    <row r="2474" spans="1:71" s="17" customFormat="1" ht="16.75" hidden="1" customHeight="1" outlineLevel="2">
      <c r="A2474" s="1215">
        <v>411</v>
      </c>
      <c r="B2474" s="1216"/>
      <c r="C2474" s="1217"/>
      <c r="D2474" s="1218"/>
      <c r="E2474" s="587">
        <f t="shared" si="528"/>
        <v>0</v>
      </c>
      <c r="G2474" s="1215">
        <v>411</v>
      </c>
      <c r="H2474" s="1216"/>
      <c r="I2474" s="1217"/>
      <c r="J2474" s="1218"/>
      <c r="K2474" s="587">
        <f t="shared" si="529"/>
        <v>0</v>
      </c>
      <c r="M2474" s="1215">
        <v>411</v>
      </c>
      <c r="N2474" s="1216"/>
      <c r="O2474" s="1217"/>
      <c r="P2474" s="1218"/>
      <c r="Q2474" s="587">
        <f t="shared" si="530"/>
        <v>0</v>
      </c>
      <c r="S2474" s="1215">
        <v>411</v>
      </c>
      <c r="T2474" s="1216"/>
      <c r="U2474" s="1217"/>
      <c r="V2474" s="1218"/>
      <c r="W2474" s="587">
        <f t="shared" si="531"/>
        <v>0</v>
      </c>
      <c r="Y2474" s="1215">
        <v>411</v>
      </c>
      <c r="Z2474" s="1216"/>
      <c r="AA2474" s="1217"/>
      <c r="AB2474" s="1218"/>
      <c r="AC2474" s="587">
        <f t="shared" si="532"/>
        <v>0</v>
      </c>
      <c r="AE2474" s="1215">
        <v>411</v>
      </c>
      <c r="AF2474" s="1216"/>
      <c r="AG2474" s="1217"/>
      <c r="AH2474" s="1218"/>
      <c r="AI2474" s="587">
        <f t="shared" si="533"/>
        <v>0</v>
      </c>
      <c r="AK2474" s="1215">
        <v>411</v>
      </c>
      <c r="AL2474" s="1216"/>
      <c r="AM2474" s="1217"/>
      <c r="AN2474" s="1218"/>
      <c r="AO2474" s="587">
        <f t="shared" si="534"/>
        <v>0</v>
      </c>
      <c r="AQ2474" s="1215">
        <v>411</v>
      </c>
      <c r="AR2474" s="1216"/>
      <c r="AS2474" s="1217"/>
      <c r="AT2474" s="1218"/>
      <c r="AU2474" s="587">
        <f t="shared" si="535"/>
        <v>0</v>
      </c>
      <c r="AW2474" s="1215">
        <v>411</v>
      </c>
      <c r="AX2474" s="1216"/>
      <c r="AY2474" s="1217"/>
      <c r="AZ2474" s="1218"/>
      <c r="BA2474" s="587">
        <f t="shared" si="536"/>
        <v>0</v>
      </c>
      <c r="BC2474" s="1215">
        <v>411</v>
      </c>
      <c r="BD2474" s="1216"/>
      <c r="BE2474" s="1217"/>
      <c r="BF2474" s="1218"/>
      <c r="BG2474" s="587">
        <f t="shared" si="537"/>
        <v>0</v>
      </c>
      <c r="BI2474" s="1215">
        <v>411</v>
      </c>
      <c r="BJ2474" s="1216"/>
      <c r="BK2474" s="1217"/>
      <c r="BL2474" s="1218"/>
      <c r="BM2474" s="587">
        <f t="shared" si="538"/>
        <v>0</v>
      </c>
      <c r="BO2474" s="1215">
        <v>411</v>
      </c>
      <c r="BP2474" s="1216"/>
      <c r="BQ2474" s="1217"/>
      <c r="BR2474" s="1218"/>
      <c r="BS2474" s="587">
        <f t="shared" si="539"/>
        <v>0</v>
      </c>
    </row>
    <row r="2475" spans="1:71" s="17" customFormat="1" ht="16.75" hidden="1" customHeight="1" outlineLevel="2">
      <c r="A2475" s="1215">
        <v>412</v>
      </c>
      <c r="B2475" s="1216"/>
      <c r="C2475" s="1217"/>
      <c r="D2475" s="1218"/>
      <c r="E2475" s="587">
        <f t="shared" si="528"/>
        <v>0</v>
      </c>
      <c r="G2475" s="1215">
        <v>412</v>
      </c>
      <c r="H2475" s="1216"/>
      <c r="I2475" s="1217"/>
      <c r="J2475" s="1218"/>
      <c r="K2475" s="587">
        <f t="shared" si="529"/>
        <v>0</v>
      </c>
      <c r="M2475" s="1215">
        <v>412</v>
      </c>
      <c r="N2475" s="1216"/>
      <c r="O2475" s="1217"/>
      <c r="P2475" s="1218"/>
      <c r="Q2475" s="587">
        <f t="shared" si="530"/>
        <v>0</v>
      </c>
      <c r="S2475" s="1215">
        <v>412</v>
      </c>
      <c r="T2475" s="1216"/>
      <c r="U2475" s="1217"/>
      <c r="V2475" s="1218"/>
      <c r="W2475" s="587">
        <f t="shared" si="531"/>
        <v>0</v>
      </c>
      <c r="Y2475" s="1215">
        <v>412</v>
      </c>
      <c r="Z2475" s="1216"/>
      <c r="AA2475" s="1217"/>
      <c r="AB2475" s="1218"/>
      <c r="AC2475" s="587">
        <f t="shared" si="532"/>
        <v>0</v>
      </c>
      <c r="AE2475" s="1215">
        <v>412</v>
      </c>
      <c r="AF2475" s="1216"/>
      <c r="AG2475" s="1217"/>
      <c r="AH2475" s="1218"/>
      <c r="AI2475" s="587">
        <f t="shared" si="533"/>
        <v>0</v>
      </c>
      <c r="AK2475" s="1215">
        <v>412</v>
      </c>
      <c r="AL2475" s="1216"/>
      <c r="AM2475" s="1217"/>
      <c r="AN2475" s="1218"/>
      <c r="AO2475" s="587">
        <f t="shared" si="534"/>
        <v>0</v>
      </c>
      <c r="AQ2475" s="1215">
        <v>412</v>
      </c>
      <c r="AR2475" s="1216"/>
      <c r="AS2475" s="1217"/>
      <c r="AT2475" s="1218"/>
      <c r="AU2475" s="587">
        <f t="shared" si="535"/>
        <v>0</v>
      </c>
      <c r="AW2475" s="1215">
        <v>412</v>
      </c>
      <c r="AX2475" s="1216"/>
      <c r="AY2475" s="1217"/>
      <c r="AZ2475" s="1218"/>
      <c r="BA2475" s="587">
        <f t="shared" si="536"/>
        <v>0</v>
      </c>
      <c r="BC2475" s="1215">
        <v>412</v>
      </c>
      <c r="BD2475" s="1216"/>
      <c r="BE2475" s="1217"/>
      <c r="BF2475" s="1218"/>
      <c r="BG2475" s="587">
        <f t="shared" si="537"/>
        <v>0</v>
      </c>
      <c r="BI2475" s="1215">
        <v>412</v>
      </c>
      <c r="BJ2475" s="1216"/>
      <c r="BK2475" s="1217"/>
      <c r="BL2475" s="1218"/>
      <c r="BM2475" s="587">
        <f t="shared" si="538"/>
        <v>0</v>
      </c>
      <c r="BO2475" s="1215">
        <v>412</v>
      </c>
      <c r="BP2475" s="1216"/>
      <c r="BQ2475" s="1217"/>
      <c r="BR2475" s="1218"/>
      <c r="BS2475" s="587">
        <f t="shared" si="539"/>
        <v>0</v>
      </c>
    </row>
    <row r="2476" spans="1:71" s="17" customFormat="1" ht="16.75" hidden="1" customHeight="1" outlineLevel="2">
      <c r="A2476" s="1215">
        <v>413</v>
      </c>
      <c r="B2476" s="1216"/>
      <c r="C2476" s="1217"/>
      <c r="D2476" s="1218"/>
      <c r="E2476" s="587">
        <f t="shared" si="528"/>
        <v>0</v>
      </c>
      <c r="G2476" s="1215">
        <v>413</v>
      </c>
      <c r="H2476" s="1216"/>
      <c r="I2476" s="1217"/>
      <c r="J2476" s="1218"/>
      <c r="K2476" s="587">
        <f t="shared" si="529"/>
        <v>0</v>
      </c>
      <c r="M2476" s="1215">
        <v>413</v>
      </c>
      <c r="N2476" s="1216"/>
      <c r="O2476" s="1217"/>
      <c r="P2476" s="1218"/>
      <c r="Q2476" s="587">
        <f t="shared" si="530"/>
        <v>0</v>
      </c>
      <c r="S2476" s="1215">
        <v>413</v>
      </c>
      <c r="T2476" s="1216"/>
      <c r="U2476" s="1217"/>
      <c r="V2476" s="1218"/>
      <c r="W2476" s="587">
        <f t="shared" si="531"/>
        <v>0</v>
      </c>
      <c r="Y2476" s="1215">
        <v>413</v>
      </c>
      <c r="Z2476" s="1216"/>
      <c r="AA2476" s="1217"/>
      <c r="AB2476" s="1218"/>
      <c r="AC2476" s="587">
        <f t="shared" si="532"/>
        <v>0</v>
      </c>
      <c r="AE2476" s="1215">
        <v>413</v>
      </c>
      <c r="AF2476" s="1216"/>
      <c r="AG2476" s="1217"/>
      <c r="AH2476" s="1218"/>
      <c r="AI2476" s="587">
        <f t="shared" si="533"/>
        <v>0</v>
      </c>
      <c r="AK2476" s="1215">
        <v>413</v>
      </c>
      <c r="AL2476" s="1216"/>
      <c r="AM2476" s="1217"/>
      <c r="AN2476" s="1218"/>
      <c r="AO2476" s="587">
        <f t="shared" si="534"/>
        <v>0</v>
      </c>
      <c r="AQ2476" s="1215">
        <v>413</v>
      </c>
      <c r="AR2476" s="1216"/>
      <c r="AS2476" s="1217"/>
      <c r="AT2476" s="1218"/>
      <c r="AU2476" s="587">
        <f t="shared" si="535"/>
        <v>0</v>
      </c>
      <c r="AW2476" s="1215">
        <v>413</v>
      </c>
      <c r="AX2476" s="1216"/>
      <c r="AY2476" s="1217"/>
      <c r="AZ2476" s="1218"/>
      <c r="BA2476" s="587">
        <f t="shared" si="536"/>
        <v>0</v>
      </c>
      <c r="BC2476" s="1215">
        <v>413</v>
      </c>
      <c r="BD2476" s="1216"/>
      <c r="BE2476" s="1217"/>
      <c r="BF2476" s="1218"/>
      <c r="BG2476" s="587">
        <f t="shared" si="537"/>
        <v>0</v>
      </c>
      <c r="BI2476" s="1215">
        <v>413</v>
      </c>
      <c r="BJ2476" s="1216"/>
      <c r="BK2476" s="1217"/>
      <c r="BL2476" s="1218"/>
      <c r="BM2476" s="587">
        <f t="shared" si="538"/>
        <v>0</v>
      </c>
      <c r="BO2476" s="1215">
        <v>413</v>
      </c>
      <c r="BP2476" s="1216"/>
      <c r="BQ2476" s="1217"/>
      <c r="BR2476" s="1218"/>
      <c r="BS2476" s="587">
        <f t="shared" si="539"/>
        <v>0</v>
      </c>
    </row>
    <row r="2477" spans="1:71" s="17" customFormat="1" ht="16.75" hidden="1" customHeight="1" outlineLevel="2">
      <c r="A2477" s="1215">
        <v>414</v>
      </c>
      <c r="B2477" s="1216"/>
      <c r="C2477" s="1217"/>
      <c r="D2477" s="1218"/>
      <c r="E2477" s="587">
        <f t="shared" si="528"/>
        <v>0</v>
      </c>
      <c r="G2477" s="1215">
        <v>414</v>
      </c>
      <c r="H2477" s="1216"/>
      <c r="I2477" s="1217"/>
      <c r="J2477" s="1218"/>
      <c r="K2477" s="587">
        <f t="shared" si="529"/>
        <v>0</v>
      </c>
      <c r="M2477" s="1215">
        <v>414</v>
      </c>
      <c r="N2477" s="1216"/>
      <c r="O2477" s="1217"/>
      <c r="P2477" s="1218"/>
      <c r="Q2477" s="587">
        <f t="shared" si="530"/>
        <v>0</v>
      </c>
      <c r="S2477" s="1215">
        <v>414</v>
      </c>
      <c r="T2477" s="1216"/>
      <c r="U2477" s="1217"/>
      <c r="V2477" s="1218"/>
      <c r="W2477" s="587">
        <f t="shared" si="531"/>
        <v>0</v>
      </c>
      <c r="Y2477" s="1215">
        <v>414</v>
      </c>
      <c r="Z2477" s="1216"/>
      <c r="AA2477" s="1217"/>
      <c r="AB2477" s="1218"/>
      <c r="AC2477" s="587">
        <f t="shared" si="532"/>
        <v>0</v>
      </c>
      <c r="AE2477" s="1215">
        <v>414</v>
      </c>
      <c r="AF2477" s="1216"/>
      <c r="AG2477" s="1217"/>
      <c r="AH2477" s="1218"/>
      <c r="AI2477" s="587">
        <f t="shared" si="533"/>
        <v>0</v>
      </c>
      <c r="AK2477" s="1215">
        <v>414</v>
      </c>
      <c r="AL2477" s="1216"/>
      <c r="AM2477" s="1217"/>
      <c r="AN2477" s="1218"/>
      <c r="AO2477" s="587">
        <f t="shared" si="534"/>
        <v>0</v>
      </c>
      <c r="AQ2477" s="1215">
        <v>414</v>
      </c>
      <c r="AR2477" s="1216"/>
      <c r="AS2477" s="1217"/>
      <c r="AT2477" s="1218"/>
      <c r="AU2477" s="587">
        <f t="shared" si="535"/>
        <v>0</v>
      </c>
      <c r="AW2477" s="1215">
        <v>414</v>
      </c>
      <c r="AX2477" s="1216"/>
      <c r="AY2477" s="1217"/>
      <c r="AZ2477" s="1218"/>
      <c r="BA2477" s="587">
        <f t="shared" si="536"/>
        <v>0</v>
      </c>
      <c r="BC2477" s="1215">
        <v>414</v>
      </c>
      <c r="BD2477" s="1216"/>
      <c r="BE2477" s="1217"/>
      <c r="BF2477" s="1218"/>
      <c r="BG2477" s="587">
        <f t="shared" si="537"/>
        <v>0</v>
      </c>
      <c r="BI2477" s="1215">
        <v>414</v>
      </c>
      <c r="BJ2477" s="1216"/>
      <c r="BK2477" s="1217"/>
      <c r="BL2477" s="1218"/>
      <c r="BM2477" s="587">
        <f t="shared" si="538"/>
        <v>0</v>
      </c>
      <c r="BO2477" s="1215">
        <v>414</v>
      </c>
      <c r="BP2477" s="1216"/>
      <c r="BQ2477" s="1217"/>
      <c r="BR2477" s="1218"/>
      <c r="BS2477" s="587">
        <f t="shared" si="539"/>
        <v>0</v>
      </c>
    </row>
    <row r="2478" spans="1:71" s="17" customFormat="1" ht="16.75" hidden="1" customHeight="1" outlineLevel="2">
      <c r="A2478" s="1215">
        <v>415</v>
      </c>
      <c r="B2478" s="1216"/>
      <c r="C2478" s="1217"/>
      <c r="D2478" s="1218"/>
      <c r="E2478" s="587">
        <f t="shared" si="528"/>
        <v>0</v>
      </c>
      <c r="G2478" s="1215">
        <v>415</v>
      </c>
      <c r="H2478" s="1216"/>
      <c r="I2478" s="1217"/>
      <c r="J2478" s="1218"/>
      <c r="K2478" s="587">
        <f t="shared" si="529"/>
        <v>0</v>
      </c>
      <c r="M2478" s="1215">
        <v>415</v>
      </c>
      <c r="N2478" s="1216"/>
      <c r="O2478" s="1217"/>
      <c r="P2478" s="1218"/>
      <c r="Q2478" s="587">
        <f t="shared" si="530"/>
        <v>0</v>
      </c>
      <c r="S2478" s="1215">
        <v>415</v>
      </c>
      <c r="T2478" s="1216"/>
      <c r="U2478" s="1217"/>
      <c r="V2478" s="1218"/>
      <c r="W2478" s="587">
        <f t="shared" si="531"/>
        <v>0</v>
      </c>
      <c r="Y2478" s="1215">
        <v>415</v>
      </c>
      <c r="Z2478" s="1216"/>
      <c r="AA2478" s="1217"/>
      <c r="AB2478" s="1218"/>
      <c r="AC2478" s="587">
        <f t="shared" si="532"/>
        <v>0</v>
      </c>
      <c r="AE2478" s="1215">
        <v>415</v>
      </c>
      <c r="AF2478" s="1216"/>
      <c r="AG2478" s="1217"/>
      <c r="AH2478" s="1218"/>
      <c r="AI2478" s="587">
        <f t="shared" si="533"/>
        <v>0</v>
      </c>
      <c r="AK2478" s="1215">
        <v>415</v>
      </c>
      <c r="AL2478" s="1216"/>
      <c r="AM2478" s="1217"/>
      <c r="AN2478" s="1218"/>
      <c r="AO2478" s="587">
        <f t="shared" si="534"/>
        <v>0</v>
      </c>
      <c r="AQ2478" s="1215">
        <v>415</v>
      </c>
      <c r="AR2478" s="1216"/>
      <c r="AS2478" s="1217"/>
      <c r="AT2478" s="1218"/>
      <c r="AU2478" s="587">
        <f t="shared" si="535"/>
        <v>0</v>
      </c>
      <c r="AW2478" s="1215">
        <v>415</v>
      </c>
      <c r="AX2478" s="1216"/>
      <c r="AY2478" s="1217"/>
      <c r="AZ2478" s="1218"/>
      <c r="BA2478" s="587">
        <f t="shared" si="536"/>
        <v>0</v>
      </c>
      <c r="BC2478" s="1215">
        <v>415</v>
      </c>
      <c r="BD2478" s="1216"/>
      <c r="BE2478" s="1217"/>
      <c r="BF2478" s="1218"/>
      <c r="BG2478" s="587">
        <f t="shared" si="537"/>
        <v>0</v>
      </c>
      <c r="BI2478" s="1215">
        <v>415</v>
      </c>
      <c r="BJ2478" s="1216"/>
      <c r="BK2478" s="1217"/>
      <c r="BL2478" s="1218"/>
      <c r="BM2478" s="587">
        <f t="shared" si="538"/>
        <v>0</v>
      </c>
      <c r="BO2478" s="1215">
        <v>415</v>
      </c>
      <c r="BP2478" s="1216"/>
      <c r="BQ2478" s="1217"/>
      <c r="BR2478" s="1218"/>
      <c r="BS2478" s="587">
        <f t="shared" si="539"/>
        <v>0</v>
      </c>
    </row>
    <row r="2479" spans="1:71" s="17" customFormat="1" ht="16.75" hidden="1" customHeight="1" outlineLevel="2">
      <c r="A2479" s="1215">
        <v>416</v>
      </c>
      <c r="B2479" s="1216"/>
      <c r="C2479" s="1217"/>
      <c r="D2479" s="1218"/>
      <c r="E2479" s="587">
        <f t="shared" si="528"/>
        <v>0</v>
      </c>
      <c r="G2479" s="1215">
        <v>416</v>
      </c>
      <c r="H2479" s="1216"/>
      <c r="I2479" s="1217"/>
      <c r="J2479" s="1218"/>
      <c r="K2479" s="587">
        <f t="shared" si="529"/>
        <v>0</v>
      </c>
      <c r="M2479" s="1215">
        <v>416</v>
      </c>
      <c r="N2479" s="1216"/>
      <c r="O2479" s="1217"/>
      <c r="P2479" s="1218"/>
      <c r="Q2479" s="587">
        <f t="shared" si="530"/>
        <v>0</v>
      </c>
      <c r="S2479" s="1215">
        <v>416</v>
      </c>
      <c r="T2479" s="1216"/>
      <c r="U2479" s="1217"/>
      <c r="V2479" s="1218"/>
      <c r="W2479" s="587">
        <f t="shared" si="531"/>
        <v>0</v>
      </c>
      <c r="Y2479" s="1215">
        <v>416</v>
      </c>
      <c r="Z2479" s="1216"/>
      <c r="AA2479" s="1217"/>
      <c r="AB2479" s="1218"/>
      <c r="AC2479" s="587">
        <f t="shared" si="532"/>
        <v>0</v>
      </c>
      <c r="AE2479" s="1215">
        <v>416</v>
      </c>
      <c r="AF2479" s="1216"/>
      <c r="AG2479" s="1217"/>
      <c r="AH2479" s="1218"/>
      <c r="AI2479" s="587">
        <f t="shared" si="533"/>
        <v>0</v>
      </c>
      <c r="AK2479" s="1215">
        <v>416</v>
      </c>
      <c r="AL2479" s="1216"/>
      <c r="AM2479" s="1217"/>
      <c r="AN2479" s="1218"/>
      <c r="AO2479" s="587">
        <f t="shared" si="534"/>
        <v>0</v>
      </c>
      <c r="AQ2479" s="1215">
        <v>416</v>
      </c>
      <c r="AR2479" s="1216"/>
      <c r="AS2479" s="1217"/>
      <c r="AT2479" s="1218"/>
      <c r="AU2479" s="587">
        <f t="shared" si="535"/>
        <v>0</v>
      </c>
      <c r="AW2479" s="1215">
        <v>416</v>
      </c>
      <c r="AX2479" s="1216"/>
      <c r="AY2479" s="1217"/>
      <c r="AZ2479" s="1218"/>
      <c r="BA2479" s="587">
        <f t="shared" si="536"/>
        <v>0</v>
      </c>
      <c r="BC2479" s="1215">
        <v>416</v>
      </c>
      <c r="BD2479" s="1216"/>
      <c r="BE2479" s="1217"/>
      <c r="BF2479" s="1218"/>
      <c r="BG2479" s="587">
        <f t="shared" si="537"/>
        <v>0</v>
      </c>
      <c r="BI2479" s="1215">
        <v>416</v>
      </c>
      <c r="BJ2479" s="1216"/>
      <c r="BK2479" s="1217"/>
      <c r="BL2479" s="1218"/>
      <c r="BM2479" s="587">
        <f t="shared" si="538"/>
        <v>0</v>
      </c>
      <c r="BO2479" s="1215">
        <v>416</v>
      </c>
      <c r="BP2479" s="1216"/>
      <c r="BQ2479" s="1217"/>
      <c r="BR2479" s="1218"/>
      <c r="BS2479" s="587">
        <f t="shared" si="539"/>
        <v>0</v>
      </c>
    </row>
    <row r="2480" spans="1:71" s="17" customFormat="1" ht="16.75" hidden="1" customHeight="1" outlineLevel="2">
      <c r="A2480" s="1215">
        <v>417</v>
      </c>
      <c r="B2480" s="1216"/>
      <c r="C2480" s="1217"/>
      <c r="D2480" s="1218"/>
      <c r="E2480" s="587">
        <f t="shared" si="528"/>
        <v>0</v>
      </c>
      <c r="G2480" s="1215">
        <v>417</v>
      </c>
      <c r="H2480" s="1216"/>
      <c r="I2480" s="1217"/>
      <c r="J2480" s="1218"/>
      <c r="K2480" s="587">
        <f t="shared" si="529"/>
        <v>0</v>
      </c>
      <c r="M2480" s="1215">
        <v>417</v>
      </c>
      <c r="N2480" s="1216"/>
      <c r="O2480" s="1217"/>
      <c r="P2480" s="1218"/>
      <c r="Q2480" s="587">
        <f t="shared" si="530"/>
        <v>0</v>
      </c>
      <c r="S2480" s="1215">
        <v>417</v>
      </c>
      <c r="T2480" s="1216"/>
      <c r="U2480" s="1217"/>
      <c r="V2480" s="1218"/>
      <c r="W2480" s="587">
        <f t="shared" si="531"/>
        <v>0</v>
      </c>
      <c r="Y2480" s="1215">
        <v>417</v>
      </c>
      <c r="Z2480" s="1216"/>
      <c r="AA2480" s="1217"/>
      <c r="AB2480" s="1218"/>
      <c r="AC2480" s="587">
        <f t="shared" si="532"/>
        <v>0</v>
      </c>
      <c r="AE2480" s="1215">
        <v>417</v>
      </c>
      <c r="AF2480" s="1216"/>
      <c r="AG2480" s="1217"/>
      <c r="AH2480" s="1218"/>
      <c r="AI2480" s="587">
        <f t="shared" si="533"/>
        <v>0</v>
      </c>
      <c r="AK2480" s="1215">
        <v>417</v>
      </c>
      <c r="AL2480" s="1216"/>
      <c r="AM2480" s="1217"/>
      <c r="AN2480" s="1218"/>
      <c r="AO2480" s="587">
        <f t="shared" si="534"/>
        <v>0</v>
      </c>
      <c r="AQ2480" s="1215">
        <v>417</v>
      </c>
      <c r="AR2480" s="1216"/>
      <c r="AS2480" s="1217"/>
      <c r="AT2480" s="1218"/>
      <c r="AU2480" s="587">
        <f t="shared" si="535"/>
        <v>0</v>
      </c>
      <c r="AW2480" s="1215">
        <v>417</v>
      </c>
      <c r="AX2480" s="1216"/>
      <c r="AY2480" s="1217"/>
      <c r="AZ2480" s="1218"/>
      <c r="BA2480" s="587">
        <f t="shared" si="536"/>
        <v>0</v>
      </c>
      <c r="BC2480" s="1215">
        <v>417</v>
      </c>
      <c r="BD2480" s="1216"/>
      <c r="BE2480" s="1217"/>
      <c r="BF2480" s="1218"/>
      <c r="BG2480" s="587">
        <f t="shared" si="537"/>
        <v>0</v>
      </c>
      <c r="BI2480" s="1215">
        <v>417</v>
      </c>
      <c r="BJ2480" s="1216"/>
      <c r="BK2480" s="1217"/>
      <c r="BL2480" s="1218"/>
      <c r="BM2480" s="587">
        <f t="shared" si="538"/>
        <v>0</v>
      </c>
      <c r="BO2480" s="1215">
        <v>417</v>
      </c>
      <c r="BP2480" s="1216"/>
      <c r="BQ2480" s="1217"/>
      <c r="BR2480" s="1218"/>
      <c r="BS2480" s="587">
        <f t="shared" si="539"/>
        <v>0</v>
      </c>
    </row>
    <row r="2481" spans="1:71" s="17" customFormat="1" ht="16.75" hidden="1" customHeight="1" outlineLevel="2">
      <c r="A2481" s="1215">
        <v>418</v>
      </c>
      <c r="B2481" s="1216"/>
      <c r="C2481" s="1217"/>
      <c r="D2481" s="1218"/>
      <c r="E2481" s="587">
        <f t="shared" si="528"/>
        <v>0</v>
      </c>
      <c r="G2481" s="1215">
        <v>418</v>
      </c>
      <c r="H2481" s="1216"/>
      <c r="I2481" s="1217"/>
      <c r="J2481" s="1218"/>
      <c r="K2481" s="587">
        <f t="shared" si="529"/>
        <v>0</v>
      </c>
      <c r="M2481" s="1215">
        <v>418</v>
      </c>
      <c r="N2481" s="1216"/>
      <c r="O2481" s="1217"/>
      <c r="P2481" s="1218"/>
      <c r="Q2481" s="587">
        <f t="shared" si="530"/>
        <v>0</v>
      </c>
      <c r="S2481" s="1215">
        <v>418</v>
      </c>
      <c r="T2481" s="1216"/>
      <c r="U2481" s="1217"/>
      <c r="V2481" s="1218"/>
      <c r="W2481" s="587">
        <f t="shared" si="531"/>
        <v>0</v>
      </c>
      <c r="Y2481" s="1215">
        <v>418</v>
      </c>
      <c r="Z2481" s="1216"/>
      <c r="AA2481" s="1217"/>
      <c r="AB2481" s="1218"/>
      <c r="AC2481" s="587">
        <f t="shared" si="532"/>
        <v>0</v>
      </c>
      <c r="AE2481" s="1215">
        <v>418</v>
      </c>
      <c r="AF2481" s="1216"/>
      <c r="AG2481" s="1217"/>
      <c r="AH2481" s="1218"/>
      <c r="AI2481" s="587">
        <f t="shared" si="533"/>
        <v>0</v>
      </c>
      <c r="AK2481" s="1215">
        <v>418</v>
      </c>
      <c r="AL2481" s="1216"/>
      <c r="AM2481" s="1217"/>
      <c r="AN2481" s="1218"/>
      <c r="AO2481" s="587">
        <f t="shared" si="534"/>
        <v>0</v>
      </c>
      <c r="AQ2481" s="1215">
        <v>418</v>
      </c>
      <c r="AR2481" s="1216"/>
      <c r="AS2481" s="1217"/>
      <c r="AT2481" s="1218"/>
      <c r="AU2481" s="587">
        <f t="shared" si="535"/>
        <v>0</v>
      </c>
      <c r="AW2481" s="1215">
        <v>418</v>
      </c>
      <c r="AX2481" s="1216"/>
      <c r="AY2481" s="1217"/>
      <c r="AZ2481" s="1218"/>
      <c r="BA2481" s="587">
        <f t="shared" si="536"/>
        <v>0</v>
      </c>
      <c r="BC2481" s="1215">
        <v>418</v>
      </c>
      <c r="BD2481" s="1216"/>
      <c r="BE2481" s="1217"/>
      <c r="BF2481" s="1218"/>
      <c r="BG2481" s="587">
        <f t="shared" si="537"/>
        <v>0</v>
      </c>
      <c r="BI2481" s="1215">
        <v>418</v>
      </c>
      <c r="BJ2481" s="1216"/>
      <c r="BK2481" s="1217"/>
      <c r="BL2481" s="1218"/>
      <c r="BM2481" s="587">
        <f t="shared" si="538"/>
        <v>0</v>
      </c>
      <c r="BO2481" s="1215">
        <v>418</v>
      </c>
      <c r="BP2481" s="1216"/>
      <c r="BQ2481" s="1217"/>
      <c r="BR2481" s="1218"/>
      <c r="BS2481" s="587">
        <f t="shared" si="539"/>
        <v>0</v>
      </c>
    </row>
    <row r="2482" spans="1:71" s="17" customFormat="1" ht="16.75" hidden="1" customHeight="1" outlineLevel="2">
      <c r="A2482" s="1215">
        <v>419</v>
      </c>
      <c r="B2482" s="1216"/>
      <c r="C2482" s="1217"/>
      <c r="D2482" s="1218"/>
      <c r="E2482" s="587">
        <f t="shared" si="528"/>
        <v>0</v>
      </c>
      <c r="G2482" s="1215">
        <v>419</v>
      </c>
      <c r="H2482" s="1216"/>
      <c r="I2482" s="1217"/>
      <c r="J2482" s="1218"/>
      <c r="K2482" s="587">
        <f t="shared" si="529"/>
        <v>0</v>
      </c>
      <c r="M2482" s="1215">
        <v>419</v>
      </c>
      <c r="N2482" s="1216"/>
      <c r="O2482" s="1217"/>
      <c r="P2482" s="1218"/>
      <c r="Q2482" s="587">
        <f t="shared" si="530"/>
        <v>0</v>
      </c>
      <c r="S2482" s="1215">
        <v>419</v>
      </c>
      <c r="T2482" s="1216"/>
      <c r="U2482" s="1217"/>
      <c r="V2482" s="1218"/>
      <c r="W2482" s="587">
        <f t="shared" si="531"/>
        <v>0</v>
      </c>
      <c r="Y2482" s="1215">
        <v>419</v>
      </c>
      <c r="Z2482" s="1216"/>
      <c r="AA2482" s="1217"/>
      <c r="AB2482" s="1218"/>
      <c r="AC2482" s="587">
        <f t="shared" si="532"/>
        <v>0</v>
      </c>
      <c r="AE2482" s="1215">
        <v>419</v>
      </c>
      <c r="AF2482" s="1216"/>
      <c r="AG2482" s="1217"/>
      <c r="AH2482" s="1218"/>
      <c r="AI2482" s="587">
        <f t="shared" si="533"/>
        <v>0</v>
      </c>
      <c r="AK2482" s="1215">
        <v>419</v>
      </c>
      <c r="AL2482" s="1216"/>
      <c r="AM2482" s="1217"/>
      <c r="AN2482" s="1218"/>
      <c r="AO2482" s="587">
        <f t="shared" si="534"/>
        <v>0</v>
      </c>
      <c r="AQ2482" s="1215">
        <v>419</v>
      </c>
      <c r="AR2482" s="1216"/>
      <c r="AS2482" s="1217"/>
      <c r="AT2482" s="1218"/>
      <c r="AU2482" s="587">
        <f t="shared" si="535"/>
        <v>0</v>
      </c>
      <c r="AW2482" s="1215">
        <v>419</v>
      </c>
      <c r="AX2482" s="1216"/>
      <c r="AY2482" s="1217"/>
      <c r="AZ2482" s="1218"/>
      <c r="BA2482" s="587">
        <f t="shared" si="536"/>
        <v>0</v>
      </c>
      <c r="BC2482" s="1215">
        <v>419</v>
      </c>
      <c r="BD2482" s="1216"/>
      <c r="BE2482" s="1217"/>
      <c r="BF2482" s="1218"/>
      <c r="BG2482" s="587">
        <f t="shared" si="537"/>
        <v>0</v>
      </c>
      <c r="BI2482" s="1215">
        <v>419</v>
      </c>
      <c r="BJ2482" s="1216"/>
      <c r="BK2482" s="1217"/>
      <c r="BL2482" s="1218"/>
      <c r="BM2482" s="587">
        <f t="shared" si="538"/>
        <v>0</v>
      </c>
      <c r="BO2482" s="1215">
        <v>419</v>
      </c>
      <c r="BP2482" s="1216"/>
      <c r="BQ2482" s="1217"/>
      <c r="BR2482" s="1218"/>
      <c r="BS2482" s="587">
        <f t="shared" si="539"/>
        <v>0</v>
      </c>
    </row>
    <row r="2483" spans="1:71" s="17" customFormat="1" ht="16.75" hidden="1" customHeight="1" outlineLevel="2">
      <c r="A2483" s="1215">
        <v>420</v>
      </c>
      <c r="B2483" s="1216"/>
      <c r="C2483" s="1217"/>
      <c r="D2483" s="1218"/>
      <c r="E2483" s="587">
        <f t="shared" si="528"/>
        <v>0</v>
      </c>
      <c r="G2483" s="1215">
        <v>420</v>
      </c>
      <c r="H2483" s="1216"/>
      <c r="I2483" s="1217"/>
      <c r="J2483" s="1218"/>
      <c r="K2483" s="587">
        <f t="shared" si="529"/>
        <v>0</v>
      </c>
      <c r="M2483" s="1215">
        <v>420</v>
      </c>
      <c r="N2483" s="1216"/>
      <c r="O2483" s="1217"/>
      <c r="P2483" s="1218"/>
      <c r="Q2483" s="587">
        <f t="shared" si="530"/>
        <v>0</v>
      </c>
      <c r="S2483" s="1215">
        <v>420</v>
      </c>
      <c r="T2483" s="1216"/>
      <c r="U2483" s="1217"/>
      <c r="V2483" s="1218"/>
      <c r="W2483" s="587">
        <f t="shared" si="531"/>
        <v>0</v>
      </c>
      <c r="Y2483" s="1215">
        <v>420</v>
      </c>
      <c r="Z2483" s="1216"/>
      <c r="AA2483" s="1217"/>
      <c r="AB2483" s="1218"/>
      <c r="AC2483" s="587">
        <f t="shared" si="532"/>
        <v>0</v>
      </c>
      <c r="AE2483" s="1215">
        <v>420</v>
      </c>
      <c r="AF2483" s="1216"/>
      <c r="AG2483" s="1217"/>
      <c r="AH2483" s="1218"/>
      <c r="AI2483" s="587">
        <f t="shared" si="533"/>
        <v>0</v>
      </c>
      <c r="AK2483" s="1215">
        <v>420</v>
      </c>
      <c r="AL2483" s="1216"/>
      <c r="AM2483" s="1217"/>
      <c r="AN2483" s="1218"/>
      <c r="AO2483" s="587">
        <f t="shared" si="534"/>
        <v>0</v>
      </c>
      <c r="AQ2483" s="1215">
        <v>420</v>
      </c>
      <c r="AR2483" s="1216"/>
      <c r="AS2483" s="1217"/>
      <c r="AT2483" s="1218"/>
      <c r="AU2483" s="587">
        <f t="shared" si="535"/>
        <v>0</v>
      </c>
      <c r="AW2483" s="1215">
        <v>420</v>
      </c>
      <c r="AX2483" s="1216"/>
      <c r="AY2483" s="1217"/>
      <c r="AZ2483" s="1218"/>
      <c r="BA2483" s="587">
        <f t="shared" si="536"/>
        <v>0</v>
      </c>
      <c r="BC2483" s="1215">
        <v>420</v>
      </c>
      <c r="BD2483" s="1216"/>
      <c r="BE2483" s="1217"/>
      <c r="BF2483" s="1218"/>
      <c r="BG2483" s="587">
        <f t="shared" si="537"/>
        <v>0</v>
      </c>
      <c r="BI2483" s="1215">
        <v>420</v>
      </c>
      <c r="BJ2483" s="1216"/>
      <c r="BK2483" s="1217"/>
      <c r="BL2483" s="1218"/>
      <c r="BM2483" s="587">
        <f t="shared" si="538"/>
        <v>0</v>
      </c>
      <c r="BO2483" s="1215">
        <v>420</v>
      </c>
      <c r="BP2483" s="1216"/>
      <c r="BQ2483" s="1217"/>
      <c r="BR2483" s="1218"/>
      <c r="BS2483" s="587">
        <f t="shared" si="539"/>
        <v>0</v>
      </c>
    </row>
    <row r="2484" spans="1:71" s="17" customFormat="1" ht="16.75" hidden="1" customHeight="1" outlineLevel="2">
      <c r="A2484" s="1215">
        <v>421</v>
      </c>
      <c r="B2484" s="1216"/>
      <c r="C2484" s="1217"/>
      <c r="D2484" s="1218"/>
      <c r="E2484" s="587">
        <f t="shared" si="528"/>
        <v>0</v>
      </c>
      <c r="G2484" s="1215">
        <v>421</v>
      </c>
      <c r="H2484" s="1216"/>
      <c r="I2484" s="1217"/>
      <c r="J2484" s="1218"/>
      <c r="K2484" s="587">
        <f t="shared" si="529"/>
        <v>0</v>
      </c>
      <c r="M2484" s="1215">
        <v>421</v>
      </c>
      <c r="N2484" s="1216"/>
      <c r="O2484" s="1217"/>
      <c r="P2484" s="1218"/>
      <c r="Q2484" s="587">
        <f t="shared" si="530"/>
        <v>0</v>
      </c>
      <c r="S2484" s="1215">
        <v>421</v>
      </c>
      <c r="T2484" s="1216"/>
      <c r="U2484" s="1217"/>
      <c r="V2484" s="1218"/>
      <c r="W2484" s="587">
        <f t="shared" si="531"/>
        <v>0</v>
      </c>
      <c r="Y2484" s="1215">
        <v>421</v>
      </c>
      <c r="Z2484" s="1216"/>
      <c r="AA2484" s="1217"/>
      <c r="AB2484" s="1218"/>
      <c r="AC2484" s="587">
        <f t="shared" si="532"/>
        <v>0</v>
      </c>
      <c r="AE2484" s="1215">
        <v>421</v>
      </c>
      <c r="AF2484" s="1216"/>
      <c r="AG2484" s="1217"/>
      <c r="AH2484" s="1218"/>
      <c r="AI2484" s="587">
        <f t="shared" si="533"/>
        <v>0</v>
      </c>
      <c r="AK2484" s="1215">
        <v>421</v>
      </c>
      <c r="AL2484" s="1216"/>
      <c r="AM2484" s="1217"/>
      <c r="AN2484" s="1218"/>
      <c r="AO2484" s="587">
        <f t="shared" si="534"/>
        <v>0</v>
      </c>
      <c r="AQ2484" s="1215">
        <v>421</v>
      </c>
      <c r="AR2484" s="1216"/>
      <c r="AS2484" s="1217"/>
      <c r="AT2484" s="1218"/>
      <c r="AU2484" s="587">
        <f t="shared" si="535"/>
        <v>0</v>
      </c>
      <c r="AW2484" s="1215">
        <v>421</v>
      </c>
      <c r="AX2484" s="1216"/>
      <c r="AY2484" s="1217"/>
      <c r="AZ2484" s="1218"/>
      <c r="BA2484" s="587">
        <f t="shared" si="536"/>
        <v>0</v>
      </c>
      <c r="BC2484" s="1215">
        <v>421</v>
      </c>
      <c r="BD2484" s="1216"/>
      <c r="BE2484" s="1217"/>
      <c r="BF2484" s="1218"/>
      <c r="BG2484" s="587">
        <f t="shared" si="537"/>
        <v>0</v>
      </c>
      <c r="BI2484" s="1215">
        <v>421</v>
      </c>
      <c r="BJ2484" s="1216"/>
      <c r="BK2484" s="1217"/>
      <c r="BL2484" s="1218"/>
      <c r="BM2484" s="587">
        <f t="shared" si="538"/>
        <v>0</v>
      </c>
      <c r="BO2484" s="1215">
        <v>421</v>
      </c>
      <c r="BP2484" s="1216"/>
      <c r="BQ2484" s="1217"/>
      <c r="BR2484" s="1218"/>
      <c r="BS2484" s="587">
        <f t="shared" si="539"/>
        <v>0</v>
      </c>
    </row>
    <row r="2485" spans="1:71" s="17" customFormat="1" ht="16.75" hidden="1" customHeight="1" outlineLevel="2">
      <c r="A2485" s="1215">
        <v>422</v>
      </c>
      <c r="B2485" s="1216"/>
      <c r="C2485" s="1217"/>
      <c r="D2485" s="1218"/>
      <c r="E2485" s="587">
        <f t="shared" si="528"/>
        <v>0</v>
      </c>
      <c r="G2485" s="1215">
        <v>422</v>
      </c>
      <c r="H2485" s="1216"/>
      <c r="I2485" s="1217"/>
      <c r="J2485" s="1218"/>
      <c r="K2485" s="587">
        <f t="shared" si="529"/>
        <v>0</v>
      </c>
      <c r="M2485" s="1215">
        <v>422</v>
      </c>
      <c r="N2485" s="1216"/>
      <c r="O2485" s="1217"/>
      <c r="P2485" s="1218"/>
      <c r="Q2485" s="587">
        <f t="shared" si="530"/>
        <v>0</v>
      </c>
      <c r="S2485" s="1215">
        <v>422</v>
      </c>
      <c r="T2485" s="1216"/>
      <c r="U2485" s="1217"/>
      <c r="V2485" s="1218"/>
      <c r="W2485" s="587">
        <f t="shared" si="531"/>
        <v>0</v>
      </c>
      <c r="Y2485" s="1215">
        <v>422</v>
      </c>
      <c r="Z2485" s="1216"/>
      <c r="AA2485" s="1217"/>
      <c r="AB2485" s="1218"/>
      <c r="AC2485" s="587">
        <f t="shared" si="532"/>
        <v>0</v>
      </c>
      <c r="AE2485" s="1215">
        <v>422</v>
      </c>
      <c r="AF2485" s="1216"/>
      <c r="AG2485" s="1217"/>
      <c r="AH2485" s="1218"/>
      <c r="AI2485" s="587">
        <f t="shared" si="533"/>
        <v>0</v>
      </c>
      <c r="AK2485" s="1215">
        <v>422</v>
      </c>
      <c r="AL2485" s="1216"/>
      <c r="AM2485" s="1217"/>
      <c r="AN2485" s="1218"/>
      <c r="AO2485" s="587">
        <f t="shared" si="534"/>
        <v>0</v>
      </c>
      <c r="AQ2485" s="1215">
        <v>422</v>
      </c>
      <c r="AR2485" s="1216"/>
      <c r="AS2485" s="1217"/>
      <c r="AT2485" s="1218"/>
      <c r="AU2485" s="587">
        <f t="shared" si="535"/>
        <v>0</v>
      </c>
      <c r="AW2485" s="1215">
        <v>422</v>
      </c>
      <c r="AX2485" s="1216"/>
      <c r="AY2485" s="1217"/>
      <c r="AZ2485" s="1218"/>
      <c r="BA2485" s="587">
        <f t="shared" si="536"/>
        <v>0</v>
      </c>
      <c r="BC2485" s="1215">
        <v>422</v>
      </c>
      <c r="BD2485" s="1216"/>
      <c r="BE2485" s="1217"/>
      <c r="BF2485" s="1218"/>
      <c r="BG2485" s="587">
        <f t="shared" si="537"/>
        <v>0</v>
      </c>
      <c r="BI2485" s="1215">
        <v>422</v>
      </c>
      <c r="BJ2485" s="1216"/>
      <c r="BK2485" s="1217"/>
      <c r="BL2485" s="1218"/>
      <c r="BM2485" s="587">
        <f t="shared" si="538"/>
        <v>0</v>
      </c>
      <c r="BO2485" s="1215">
        <v>422</v>
      </c>
      <c r="BP2485" s="1216"/>
      <c r="BQ2485" s="1217"/>
      <c r="BR2485" s="1218"/>
      <c r="BS2485" s="587">
        <f t="shared" si="539"/>
        <v>0</v>
      </c>
    </row>
    <row r="2486" spans="1:71" s="17" customFormat="1" ht="16.75" hidden="1" customHeight="1" outlineLevel="2">
      <c r="A2486" s="1215">
        <v>423</v>
      </c>
      <c r="B2486" s="1216"/>
      <c r="C2486" s="1217"/>
      <c r="D2486" s="1218"/>
      <c r="E2486" s="587">
        <f t="shared" si="528"/>
        <v>0</v>
      </c>
      <c r="G2486" s="1215">
        <v>423</v>
      </c>
      <c r="H2486" s="1216"/>
      <c r="I2486" s="1217"/>
      <c r="J2486" s="1218"/>
      <c r="K2486" s="587">
        <f t="shared" si="529"/>
        <v>0</v>
      </c>
      <c r="M2486" s="1215">
        <v>423</v>
      </c>
      <c r="N2486" s="1216"/>
      <c r="O2486" s="1217"/>
      <c r="P2486" s="1218"/>
      <c r="Q2486" s="587">
        <f t="shared" si="530"/>
        <v>0</v>
      </c>
      <c r="S2486" s="1215">
        <v>423</v>
      </c>
      <c r="T2486" s="1216"/>
      <c r="U2486" s="1217"/>
      <c r="V2486" s="1218"/>
      <c r="W2486" s="587">
        <f t="shared" si="531"/>
        <v>0</v>
      </c>
      <c r="Y2486" s="1215">
        <v>423</v>
      </c>
      <c r="Z2486" s="1216"/>
      <c r="AA2486" s="1217"/>
      <c r="AB2486" s="1218"/>
      <c r="AC2486" s="587">
        <f t="shared" si="532"/>
        <v>0</v>
      </c>
      <c r="AE2486" s="1215">
        <v>423</v>
      </c>
      <c r="AF2486" s="1216"/>
      <c r="AG2486" s="1217"/>
      <c r="AH2486" s="1218"/>
      <c r="AI2486" s="587">
        <f t="shared" si="533"/>
        <v>0</v>
      </c>
      <c r="AK2486" s="1215">
        <v>423</v>
      </c>
      <c r="AL2486" s="1216"/>
      <c r="AM2486" s="1217"/>
      <c r="AN2486" s="1218"/>
      <c r="AO2486" s="587">
        <f t="shared" si="534"/>
        <v>0</v>
      </c>
      <c r="AQ2486" s="1215">
        <v>423</v>
      </c>
      <c r="AR2486" s="1216"/>
      <c r="AS2486" s="1217"/>
      <c r="AT2486" s="1218"/>
      <c r="AU2486" s="587">
        <f t="shared" si="535"/>
        <v>0</v>
      </c>
      <c r="AW2486" s="1215">
        <v>423</v>
      </c>
      <c r="AX2486" s="1216"/>
      <c r="AY2486" s="1217"/>
      <c r="AZ2486" s="1218"/>
      <c r="BA2486" s="587">
        <f t="shared" si="536"/>
        <v>0</v>
      </c>
      <c r="BC2486" s="1215">
        <v>423</v>
      </c>
      <c r="BD2486" s="1216"/>
      <c r="BE2486" s="1217"/>
      <c r="BF2486" s="1218"/>
      <c r="BG2486" s="587">
        <f t="shared" si="537"/>
        <v>0</v>
      </c>
      <c r="BI2486" s="1215">
        <v>423</v>
      </c>
      <c r="BJ2486" s="1216"/>
      <c r="BK2486" s="1217"/>
      <c r="BL2486" s="1218"/>
      <c r="BM2486" s="587">
        <f t="shared" si="538"/>
        <v>0</v>
      </c>
      <c r="BO2486" s="1215">
        <v>423</v>
      </c>
      <c r="BP2486" s="1216"/>
      <c r="BQ2486" s="1217"/>
      <c r="BR2486" s="1218"/>
      <c r="BS2486" s="587">
        <f t="shared" si="539"/>
        <v>0</v>
      </c>
    </row>
    <row r="2487" spans="1:71" s="17" customFormat="1" ht="16.75" hidden="1" customHeight="1" outlineLevel="2">
      <c r="A2487" s="1215">
        <v>424</v>
      </c>
      <c r="B2487" s="1216"/>
      <c r="C2487" s="1217"/>
      <c r="D2487" s="1218"/>
      <c r="E2487" s="587">
        <f t="shared" si="528"/>
        <v>0</v>
      </c>
      <c r="G2487" s="1215">
        <v>424</v>
      </c>
      <c r="H2487" s="1216"/>
      <c r="I2487" s="1217"/>
      <c r="J2487" s="1218"/>
      <c r="K2487" s="587">
        <f t="shared" si="529"/>
        <v>0</v>
      </c>
      <c r="M2487" s="1215">
        <v>424</v>
      </c>
      <c r="N2487" s="1216"/>
      <c r="O2487" s="1217"/>
      <c r="P2487" s="1218"/>
      <c r="Q2487" s="587">
        <f t="shared" si="530"/>
        <v>0</v>
      </c>
      <c r="S2487" s="1215">
        <v>424</v>
      </c>
      <c r="T2487" s="1216"/>
      <c r="U2487" s="1217"/>
      <c r="V2487" s="1218"/>
      <c r="W2487" s="587">
        <f t="shared" si="531"/>
        <v>0</v>
      </c>
      <c r="Y2487" s="1215">
        <v>424</v>
      </c>
      <c r="Z2487" s="1216"/>
      <c r="AA2487" s="1217"/>
      <c r="AB2487" s="1218"/>
      <c r="AC2487" s="587">
        <f t="shared" si="532"/>
        <v>0</v>
      </c>
      <c r="AE2487" s="1215">
        <v>424</v>
      </c>
      <c r="AF2487" s="1216"/>
      <c r="AG2487" s="1217"/>
      <c r="AH2487" s="1218"/>
      <c r="AI2487" s="587">
        <f t="shared" si="533"/>
        <v>0</v>
      </c>
      <c r="AK2487" s="1215">
        <v>424</v>
      </c>
      <c r="AL2487" s="1216"/>
      <c r="AM2487" s="1217"/>
      <c r="AN2487" s="1218"/>
      <c r="AO2487" s="587">
        <f t="shared" si="534"/>
        <v>0</v>
      </c>
      <c r="AQ2487" s="1215">
        <v>424</v>
      </c>
      <c r="AR2487" s="1216"/>
      <c r="AS2487" s="1217"/>
      <c r="AT2487" s="1218"/>
      <c r="AU2487" s="587">
        <f t="shared" si="535"/>
        <v>0</v>
      </c>
      <c r="AW2487" s="1215">
        <v>424</v>
      </c>
      <c r="AX2487" s="1216"/>
      <c r="AY2487" s="1217"/>
      <c r="AZ2487" s="1218"/>
      <c r="BA2487" s="587">
        <f t="shared" si="536"/>
        <v>0</v>
      </c>
      <c r="BC2487" s="1215">
        <v>424</v>
      </c>
      <c r="BD2487" s="1216"/>
      <c r="BE2487" s="1217"/>
      <c r="BF2487" s="1218"/>
      <c r="BG2487" s="587">
        <f t="shared" si="537"/>
        <v>0</v>
      </c>
      <c r="BI2487" s="1215">
        <v>424</v>
      </c>
      <c r="BJ2487" s="1216"/>
      <c r="BK2487" s="1217"/>
      <c r="BL2487" s="1218"/>
      <c r="BM2487" s="587">
        <f t="shared" si="538"/>
        <v>0</v>
      </c>
      <c r="BO2487" s="1215">
        <v>424</v>
      </c>
      <c r="BP2487" s="1216"/>
      <c r="BQ2487" s="1217"/>
      <c r="BR2487" s="1218"/>
      <c r="BS2487" s="587">
        <f t="shared" si="539"/>
        <v>0</v>
      </c>
    </row>
    <row r="2488" spans="1:71" s="17" customFormat="1" ht="16.75" hidden="1" customHeight="1" outlineLevel="2">
      <c r="A2488" s="1215">
        <v>425</v>
      </c>
      <c r="B2488" s="1216"/>
      <c r="C2488" s="1217"/>
      <c r="D2488" s="1218"/>
      <c r="E2488" s="587">
        <f t="shared" si="528"/>
        <v>0</v>
      </c>
      <c r="G2488" s="1215">
        <v>425</v>
      </c>
      <c r="H2488" s="1216"/>
      <c r="I2488" s="1217"/>
      <c r="J2488" s="1218"/>
      <c r="K2488" s="587">
        <f t="shared" si="529"/>
        <v>0</v>
      </c>
      <c r="M2488" s="1215">
        <v>425</v>
      </c>
      <c r="N2488" s="1216"/>
      <c r="O2488" s="1217"/>
      <c r="P2488" s="1218"/>
      <c r="Q2488" s="587">
        <f t="shared" si="530"/>
        <v>0</v>
      </c>
      <c r="S2488" s="1215">
        <v>425</v>
      </c>
      <c r="T2488" s="1216"/>
      <c r="U2488" s="1217"/>
      <c r="V2488" s="1218"/>
      <c r="W2488" s="587">
        <f t="shared" si="531"/>
        <v>0</v>
      </c>
      <c r="Y2488" s="1215">
        <v>425</v>
      </c>
      <c r="Z2488" s="1216"/>
      <c r="AA2488" s="1217"/>
      <c r="AB2488" s="1218"/>
      <c r="AC2488" s="587">
        <f t="shared" si="532"/>
        <v>0</v>
      </c>
      <c r="AE2488" s="1215">
        <v>425</v>
      </c>
      <c r="AF2488" s="1216"/>
      <c r="AG2488" s="1217"/>
      <c r="AH2488" s="1218"/>
      <c r="AI2488" s="587">
        <f t="shared" si="533"/>
        <v>0</v>
      </c>
      <c r="AK2488" s="1215">
        <v>425</v>
      </c>
      <c r="AL2488" s="1216"/>
      <c r="AM2488" s="1217"/>
      <c r="AN2488" s="1218"/>
      <c r="AO2488" s="587">
        <f t="shared" si="534"/>
        <v>0</v>
      </c>
      <c r="AQ2488" s="1215">
        <v>425</v>
      </c>
      <c r="AR2488" s="1216"/>
      <c r="AS2488" s="1217"/>
      <c r="AT2488" s="1218"/>
      <c r="AU2488" s="587">
        <f t="shared" si="535"/>
        <v>0</v>
      </c>
      <c r="AW2488" s="1215">
        <v>425</v>
      </c>
      <c r="AX2488" s="1216"/>
      <c r="AY2488" s="1217"/>
      <c r="AZ2488" s="1218"/>
      <c r="BA2488" s="587">
        <f t="shared" si="536"/>
        <v>0</v>
      </c>
      <c r="BC2488" s="1215">
        <v>425</v>
      </c>
      <c r="BD2488" s="1216"/>
      <c r="BE2488" s="1217"/>
      <c r="BF2488" s="1218"/>
      <c r="BG2488" s="587">
        <f t="shared" si="537"/>
        <v>0</v>
      </c>
      <c r="BI2488" s="1215">
        <v>425</v>
      </c>
      <c r="BJ2488" s="1216"/>
      <c r="BK2488" s="1217"/>
      <c r="BL2488" s="1218"/>
      <c r="BM2488" s="587">
        <f t="shared" si="538"/>
        <v>0</v>
      </c>
      <c r="BO2488" s="1215">
        <v>425</v>
      </c>
      <c r="BP2488" s="1216"/>
      <c r="BQ2488" s="1217"/>
      <c r="BR2488" s="1218"/>
      <c r="BS2488" s="587">
        <f t="shared" si="539"/>
        <v>0</v>
      </c>
    </row>
    <row r="2489" spans="1:71" s="17" customFormat="1" ht="16.75" hidden="1" customHeight="1" outlineLevel="2">
      <c r="A2489" s="1215">
        <v>426</v>
      </c>
      <c r="B2489" s="1216"/>
      <c r="C2489" s="1217"/>
      <c r="D2489" s="1218"/>
      <c r="E2489" s="587">
        <f t="shared" si="528"/>
        <v>0</v>
      </c>
      <c r="G2489" s="1215">
        <v>426</v>
      </c>
      <c r="H2489" s="1216"/>
      <c r="I2489" s="1217"/>
      <c r="J2489" s="1218"/>
      <c r="K2489" s="587">
        <f t="shared" si="529"/>
        <v>0</v>
      </c>
      <c r="M2489" s="1215">
        <v>426</v>
      </c>
      <c r="N2489" s="1216"/>
      <c r="O2489" s="1217"/>
      <c r="P2489" s="1218"/>
      <c r="Q2489" s="587">
        <f t="shared" si="530"/>
        <v>0</v>
      </c>
      <c r="S2489" s="1215">
        <v>426</v>
      </c>
      <c r="T2489" s="1216"/>
      <c r="U2489" s="1217"/>
      <c r="V2489" s="1218"/>
      <c r="W2489" s="587">
        <f t="shared" si="531"/>
        <v>0</v>
      </c>
      <c r="Y2489" s="1215">
        <v>426</v>
      </c>
      <c r="Z2489" s="1216"/>
      <c r="AA2489" s="1217"/>
      <c r="AB2489" s="1218"/>
      <c r="AC2489" s="587">
        <f t="shared" si="532"/>
        <v>0</v>
      </c>
      <c r="AE2489" s="1215">
        <v>426</v>
      </c>
      <c r="AF2489" s="1216"/>
      <c r="AG2489" s="1217"/>
      <c r="AH2489" s="1218"/>
      <c r="AI2489" s="587">
        <f t="shared" si="533"/>
        <v>0</v>
      </c>
      <c r="AK2489" s="1215">
        <v>426</v>
      </c>
      <c r="AL2489" s="1216"/>
      <c r="AM2489" s="1217"/>
      <c r="AN2489" s="1218"/>
      <c r="AO2489" s="587">
        <f t="shared" si="534"/>
        <v>0</v>
      </c>
      <c r="AQ2489" s="1215">
        <v>426</v>
      </c>
      <c r="AR2489" s="1216"/>
      <c r="AS2489" s="1217"/>
      <c r="AT2489" s="1218"/>
      <c r="AU2489" s="587">
        <f t="shared" si="535"/>
        <v>0</v>
      </c>
      <c r="AW2489" s="1215">
        <v>426</v>
      </c>
      <c r="AX2489" s="1216"/>
      <c r="AY2489" s="1217"/>
      <c r="AZ2489" s="1218"/>
      <c r="BA2489" s="587">
        <f t="shared" si="536"/>
        <v>0</v>
      </c>
      <c r="BC2489" s="1215">
        <v>426</v>
      </c>
      <c r="BD2489" s="1216"/>
      <c r="BE2489" s="1217"/>
      <c r="BF2489" s="1218"/>
      <c r="BG2489" s="587">
        <f t="shared" si="537"/>
        <v>0</v>
      </c>
      <c r="BI2489" s="1215">
        <v>426</v>
      </c>
      <c r="BJ2489" s="1216"/>
      <c r="BK2489" s="1217"/>
      <c r="BL2489" s="1218"/>
      <c r="BM2489" s="587">
        <f t="shared" si="538"/>
        <v>0</v>
      </c>
      <c r="BO2489" s="1215">
        <v>426</v>
      </c>
      <c r="BP2489" s="1216"/>
      <c r="BQ2489" s="1217"/>
      <c r="BR2489" s="1218"/>
      <c r="BS2489" s="587">
        <f t="shared" si="539"/>
        <v>0</v>
      </c>
    </row>
    <row r="2490" spans="1:71" s="17" customFormat="1" ht="16.75" hidden="1" customHeight="1" outlineLevel="2">
      <c r="A2490" s="1215">
        <v>427</v>
      </c>
      <c r="B2490" s="1216"/>
      <c r="C2490" s="1217"/>
      <c r="D2490" s="1218"/>
      <c r="E2490" s="587">
        <f t="shared" si="528"/>
        <v>0</v>
      </c>
      <c r="G2490" s="1215">
        <v>427</v>
      </c>
      <c r="H2490" s="1216"/>
      <c r="I2490" s="1217"/>
      <c r="J2490" s="1218"/>
      <c r="K2490" s="587">
        <f t="shared" si="529"/>
        <v>0</v>
      </c>
      <c r="M2490" s="1215">
        <v>427</v>
      </c>
      <c r="N2490" s="1216"/>
      <c r="O2490" s="1217"/>
      <c r="P2490" s="1218"/>
      <c r="Q2490" s="587">
        <f t="shared" si="530"/>
        <v>0</v>
      </c>
      <c r="S2490" s="1215">
        <v>427</v>
      </c>
      <c r="T2490" s="1216"/>
      <c r="U2490" s="1217"/>
      <c r="V2490" s="1218"/>
      <c r="W2490" s="587">
        <f t="shared" si="531"/>
        <v>0</v>
      </c>
      <c r="Y2490" s="1215">
        <v>427</v>
      </c>
      <c r="Z2490" s="1216"/>
      <c r="AA2490" s="1217"/>
      <c r="AB2490" s="1218"/>
      <c r="AC2490" s="587">
        <f t="shared" si="532"/>
        <v>0</v>
      </c>
      <c r="AE2490" s="1215">
        <v>427</v>
      </c>
      <c r="AF2490" s="1216"/>
      <c r="AG2490" s="1217"/>
      <c r="AH2490" s="1218"/>
      <c r="AI2490" s="587">
        <f t="shared" si="533"/>
        <v>0</v>
      </c>
      <c r="AK2490" s="1215">
        <v>427</v>
      </c>
      <c r="AL2490" s="1216"/>
      <c r="AM2490" s="1217"/>
      <c r="AN2490" s="1218"/>
      <c r="AO2490" s="587">
        <f t="shared" si="534"/>
        <v>0</v>
      </c>
      <c r="AQ2490" s="1215">
        <v>427</v>
      </c>
      <c r="AR2490" s="1216"/>
      <c r="AS2490" s="1217"/>
      <c r="AT2490" s="1218"/>
      <c r="AU2490" s="587">
        <f t="shared" si="535"/>
        <v>0</v>
      </c>
      <c r="AW2490" s="1215">
        <v>427</v>
      </c>
      <c r="AX2490" s="1216"/>
      <c r="AY2490" s="1217"/>
      <c r="AZ2490" s="1218"/>
      <c r="BA2490" s="587">
        <f t="shared" si="536"/>
        <v>0</v>
      </c>
      <c r="BC2490" s="1215">
        <v>427</v>
      </c>
      <c r="BD2490" s="1216"/>
      <c r="BE2490" s="1217"/>
      <c r="BF2490" s="1218"/>
      <c r="BG2490" s="587">
        <f t="shared" si="537"/>
        <v>0</v>
      </c>
      <c r="BI2490" s="1215">
        <v>427</v>
      </c>
      <c r="BJ2490" s="1216"/>
      <c r="BK2490" s="1217"/>
      <c r="BL2490" s="1218"/>
      <c r="BM2490" s="587">
        <f t="shared" si="538"/>
        <v>0</v>
      </c>
      <c r="BO2490" s="1215">
        <v>427</v>
      </c>
      <c r="BP2490" s="1216"/>
      <c r="BQ2490" s="1217"/>
      <c r="BR2490" s="1218"/>
      <c r="BS2490" s="587">
        <f t="shared" si="539"/>
        <v>0</v>
      </c>
    </row>
    <row r="2491" spans="1:71" s="17" customFormat="1" ht="16.75" hidden="1" customHeight="1" outlineLevel="2">
      <c r="A2491" s="1215">
        <v>428</v>
      </c>
      <c r="B2491" s="1216"/>
      <c r="C2491" s="1217"/>
      <c r="D2491" s="1218"/>
      <c r="E2491" s="587">
        <f t="shared" ref="E2491:E2505" si="540">IF(AND(C2491&gt;=D$2057,C2491&lt;=D$2056),1,0)</f>
        <v>0</v>
      </c>
      <c r="G2491" s="1215">
        <v>428</v>
      </c>
      <c r="H2491" s="1216"/>
      <c r="I2491" s="1217"/>
      <c r="J2491" s="1218"/>
      <c r="K2491" s="587">
        <f t="shared" ref="K2491:K2505" si="541">IF(AND(I2491&gt;=J$2057,I2491&lt;=J$2056),1,0)</f>
        <v>0</v>
      </c>
      <c r="M2491" s="1215">
        <v>428</v>
      </c>
      <c r="N2491" s="1216"/>
      <c r="O2491" s="1217"/>
      <c r="P2491" s="1218"/>
      <c r="Q2491" s="587">
        <f t="shared" ref="Q2491:Q2505" si="542">IF(AND(O2491&gt;=P$2057,O2491&lt;=P$2056),1,0)</f>
        <v>0</v>
      </c>
      <c r="S2491" s="1215">
        <v>428</v>
      </c>
      <c r="T2491" s="1216"/>
      <c r="U2491" s="1217"/>
      <c r="V2491" s="1218"/>
      <c r="W2491" s="587">
        <f t="shared" ref="W2491:W2505" si="543">IF(AND(U2491&gt;=V$2057,U2491&lt;=V$2056),1,0)</f>
        <v>0</v>
      </c>
      <c r="Y2491" s="1215">
        <v>428</v>
      </c>
      <c r="Z2491" s="1216"/>
      <c r="AA2491" s="1217"/>
      <c r="AB2491" s="1218"/>
      <c r="AC2491" s="587">
        <f t="shared" ref="AC2491:AC2505" si="544">IF(AND(AA2491&gt;=AB$2057,AA2491&lt;=AB$2056),1,0)</f>
        <v>0</v>
      </c>
      <c r="AE2491" s="1215">
        <v>428</v>
      </c>
      <c r="AF2491" s="1216"/>
      <c r="AG2491" s="1217"/>
      <c r="AH2491" s="1218"/>
      <c r="AI2491" s="587">
        <f t="shared" ref="AI2491:AI2505" si="545">IF(AND(AG2491&gt;=AH$2057,AG2491&lt;=AH$2056),1,0)</f>
        <v>0</v>
      </c>
      <c r="AK2491" s="1215">
        <v>428</v>
      </c>
      <c r="AL2491" s="1216"/>
      <c r="AM2491" s="1217"/>
      <c r="AN2491" s="1218"/>
      <c r="AO2491" s="587">
        <f t="shared" ref="AO2491:AO2505" si="546">IF(AND(AM2491&gt;=AN$2057,AM2491&lt;=AN$2056),1,0)</f>
        <v>0</v>
      </c>
      <c r="AQ2491" s="1215">
        <v>428</v>
      </c>
      <c r="AR2491" s="1216"/>
      <c r="AS2491" s="1217"/>
      <c r="AT2491" s="1218"/>
      <c r="AU2491" s="587">
        <f t="shared" ref="AU2491:AU2505" si="547">IF(AND(AS2491&gt;=AT$2057,AS2491&lt;=AT$2056),1,0)</f>
        <v>0</v>
      </c>
      <c r="AW2491" s="1215">
        <v>428</v>
      </c>
      <c r="AX2491" s="1216"/>
      <c r="AY2491" s="1217"/>
      <c r="AZ2491" s="1218"/>
      <c r="BA2491" s="587">
        <f t="shared" ref="BA2491:BA2505" si="548">IF(AND(AY2491&gt;=AZ$2057,AY2491&lt;=AZ$2056),1,0)</f>
        <v>0</v>
      </c>
      <c r="BC2491" s="1215">
        <v>428</v>
      </c>
      <c r="BD2491" s="1216"/>
      <c r="BE2491" s="1217"/>
      <c r="BF2491" s="1218"/>
      <c r="BG2491" s="587">
        <f t="shared" ref="BG2491:BG2505" si="549">IF(AND(BE2491&gt;=BF$2057,BE2491&lt;=BF$2056),1,0)</f>
        <v>0</v>
      </c>
      <c r="BI2491" s="1215">
        <v>428</v>
      </c>
      <c r="BJ2491" s="1216"/>
      <c r="BK2491" s="1217"/>
      <c r="BL2491" s="1218"/>
      <c r="BM2491" s="587">
        <f t="shared" ref="BM2491:BM2505" si="550">IF(AND(BK2491&gt;=BL$2057,BK2491&lt;=BL$2056),1,0)</f>
        <v>0</v>
      </c>
      <c r="BO2491" s="1215">
        <v>428</v>
      </c>
      <c r="BP2491" s="1216"/>
      <c r="BQ2491" s="1217"/>
      <c r="BR2491" s="1218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15">
        <v>429</v>
      </c>
      <c r="B2492" s="1216"/>
      <c r="C2492" s="1217"/>
      <c r="D2492" s="1218"/>
      <c r="E2492" s="587">
        <f t="shared" si="540"/>
        <v>0</v>
      </c>
      <c r="G2492" s="1215">
        <v>429</v>
      </c>
      <c r="H2492" s="1216"/>
      <c r="I2492" s="1217"/>
      <c r="J2492" s="1218"/>
      <c r="K2492" s="587">
        <f t="shared" si="541"/>
        <v>0</v>
      </c>
      <c r="M2492" s="1215">
        <v>429</v>
      </c>
      <c r="N2492" s="1216"/>
      <c r="O2492" s="1217"/>
      <c r="P2492" s="1218"/>
      <c r="Q2492" s="587">
        <f t="shared" si="542"/>
        <v>0</v>
      </c>
      <c r="S2492" s="1215">
        <v>429</v>
      </c>
      <c r="T2492" s="1216"/>
      <c r="U2492" s="1217"/>
      <c r="V2492" s="1218"/>
      <c r="W2492" s="587">
        <f t="shared" si="543"/>
        <v>0</v>
      </c>
      <c r="Y2492" s="1215">
        <v>429</v>
      </c>
      <c r="Z2492" s="1216"/>
      <c r="AA2492" s="1217"/>
      <c r="AB2492" s="1218"/>
      <c r="AC2492" s="587">
        <f t="shared" si="544"/>
        <v>0</v>
      </c>
      <c r="AE2492" s="1215">
        <v>429</v>
      </c>
      <c r="AF2492" s="1216"/>
      <c r="AG2492" s="1217"/>
      <c r="AH2492" s="1218"/>
      <c r="AI2492" s="587">
        <f t="shared" si="545"/>
        <v>0</v>
      </c>
      <c r="AK2492" s="1215">
        <v>429</v>
      </c>
      <c r="AL2492" s="1216"/>
      <c r="AM2492" s="1217"/>
      <c r="AN2492" s="1218"/>
      <c r="AO2492" s="587">
        <f t="shared" si="546"/>
        <v>0</v>
      </c>
      <c r="AQ2492" s="1215">
        <v>429</v>
      </c>
      <c r="AR2492" s="1216"/>
      <c r="AS2492" s="1217"/>
      <c r="AT2492" s="1218"/>
      <c r="AU2492" s="587">
        <f t="shared" si="547"/>
        <v>0</v>
      </c>
      <c r="AW2492" s="1215">
        <v>429</v>
      </c>
      <c r="AX2492" s="1216"/>
      <c r="AY2492" s="1217"/>
      <c r="AZ2492" s="1218"/>
      <c r="BA2492" s="587">
        <f t="shared" si="548"/>
        <v>0</v>
      </c>
      <c r="BC2492" s="1215">
        <v>429</v>
      </c>
      <c r="BD2492" s="1216"/>
      <c r="BE2492" s="1217"/>
      <c r="BF2492" s="1218"/>
      <c r="BG2492" s="587">
        <f t="shared" si="549"/>
        <v>0</v>
      </c>
      <c r="BI2492" s="1215">
        <v>429</v>
      </c>
      <c r="BJ2492" s="1216"/>
      <c r="BK2492" s="1217"/>
      <c r="BL2492" s="1218"/>
      <c r="BM2492" s="587">
        <f t="shared" si="550"/>
        <v>0</v>
      </c>
      <c r="BO2492" s="1215">
        <v>429</v>
      </c>
      <c r="BP2492" s="1216"/>
      <c r="BQ2492" s="1217"/>
      <c r="BR2492" s="1218"/>
      <c r="BS2492" s="587">
        <f t="shared" si="551"/>
        <v>0</v>
      </c>
    </row>
    <row r="2493" spans="1:71" s="17" customFormat="1" ht="16.75" hidden="1" customHeight="1" outlineLevel="2">
      <c r="A2493" s="1215">
        <v>430</v>
      </c>
      <c r="B2493" s="1216"/>
      <c r="C2493" s="1217"/>
      <c r="D2493" s="1218"/>
      <c r="E2493" s="587">
        <f t="shared" si="540"/>
        <v>0</v>
      </c>
      <c r="G2493" s="1215">
        <v>430</v>
      </c>
      <c r="H2493" s="1216"/>
      <c r="I2493" s="1217"/>
      <c r="J2493" s="1218"/>
      <c r="K2493" s="587">
        <f t="shared" si="541"/>
        <v>0</v>
      </c>
      <c r="M2493" s="1215">
        <v>430</v>
      </c>
      <c r="N2493" s="1216"/>
      <c r="O2493" s="1217"/>
      <c r="P2493" s="1218"/>
      <c r="Q2493" s="587">
        <f t="shared" si="542"/>
        <v>0</v>
      </c>
      <c r="S2493" s="1215">
        <v>430</v>
      </c>
      <c r="T2493" s="1216"/>
      <c r="U2493" s="1217"/>
      <c r="V2493" s="1218"/>
      <c r="W2493" s="587">
        <f t="shared" si="543"/>
        <v>0</v>
      </c>
      <c r="Y2493" s="1215">
        <v>430</v>
      </c>
      <c r="Z2493" s="1216"/>
      <c r="AA2493" s="1217"/>
      <c r="AB2493" s="1218"/>
      <c r="AC2493" s="587">
        <f t="shared" si="544"/>
        <v>0</v>
      </c>
      <c r="AE2493" s="1215">
        <v>430</v>
      </c>
      <c r="AF2493" s="1216"/>
      <c r="AG2493" s="1217"/>
      <c r="AH2493" s="1218"/>
      <c r="AI2493" s="587">
        <f t="shared" si="545"/>
        <v>0</v>
      </c>
      <c r="AK2493" s="1215">
        <v>430</v>
      </c>
      <c r="AL2493" s="1216"/>
      <c r="AM2493" s="1217"/>
      <c r="AN2493" s="1218"/>
      <c r="AO2493" s="587">
        <f t="shared" si="546"/>
        <v>0</v>
      </c>
      <c r="AQ2493" s="1215">
        <v>430</v>
      </c>
      <c r="AR2493" s="1216"/>
      <c r="AS2493" s="1217"/>
      <c r="AT2493" s="1218"/>
      <c r="AU2493" s="587">
        <f t="shared" si="547"/>
        <v>0</v>
      </c>
      <c r="AW2493" s="1215">
        <v>430</v>
      </c>
      <c r="AX2493" s="1216"/>
      <c r="AY2493" s="1217"/>
      <c r="AZ2493" s="1218"/>
      <c r="BA2493" s="587">
        <f t="shared" si="548"/>
        <v>0</v>
      </c>
      <c r="BC2493" s="1215">
        <v>430</v>
      </c>
      <c r="BD2493" s="1216"/>
      <c r="BE2493" s="1217"/>
      <c r="BF2493" s="1218"/>
      <c r="BG2493" s="587">
        <f t="shared" si="549"/>
        <v>0</v>
      </c>
      <c r="BI2493" s="1215">
        <v>430</v>
      </c>
      <c r="BJ2493" s="1216"/>
      <c r="BK2493" s="1217"/>
      <c r="BL2493" s="1218"/>
      <c r="BM2493" s="587">
        <f t="shared" si="550"/>
        <v>0</v>
      </c>
      <c r="BO2493" s="1215">
        <v>430</v>
      </c>
      <c r="BP2493" s="1216"/>
      <c r="BQ2493" s="1217"/>
      <c r="BR2493" s="1218"/>
      <c r="BS2493" s="587">
        <f t="shared" si="551"/>
        <v>0</v>
      </c>
    </row>
    <row r="2494" spans="1:71" s="17" customFormat="1" ht="16.75" hidden="1" customHeight="1" outlineLevel="2">
      <c r="A2494" s="1215">
        <v>431</v>
      </c>
      <c r="B2494" s="1216"/>
      <c r="C2494" s="1217"/>
      <c r="D2494" s="1218"/>
      <c r="E2494" s="587">
        <f t="shared" si="540"/>
        <v>0</v>
      </c>
      <c r="G2494" s="1215">
        <v>431</v>
      </c>
      <c r="H2494" s="1216"/>
      <c r="I2494" s="1217"/>
      <c r="J2494" s="1218"/>
      <c r="K2494" s="587">
        <f t="shared" si="541"/>
        <v>0</v>
      </c>
      <c r="M2494" s="1215">
        <v>431</v>
      </c>
      <c r="N2494" s="1216"/>
      <c r="O2494" s="1217"/>
      <c r="P2494" s="1218"/>
      <c r="Q2494" s="587">
        <f t="shared" si="542"/>
        <v>0</v>
      </c>
      <c r="S2494" s="1215">
        <v>431</v>
      </c>
      <c r="T2494" s="1216"/>
      <c r="U2494" s="1217"/>
      <c r="V2494" s="1218"/>
      <c r="W2494" s="587">
        <f t="shared" si="543"/>
        <v>0</v>
      </c>
      <c r="Y2494" s="1215">
        <v>431</v>
      </c>
      <c r="Z2494" s="1216"/>
      <c r="AA2494" s="1217"/>
      <c r="AB2494" s="1218"/>
      <c r="AC2494" s="587">
        <f t="shared" si="544"/>
        <v>0</v>
      </c>
      <c r="AE2494" s="1215">
        <v>431</v>
      </c>
      <c r="AF2494" s="1216"/>
      <c r="AG2494" s="1217"/>
      <c r="AH2494" s="1218"/>
      <c r="AI2494" s="587">
        <f t="shared" si="545"/>
        <v>0</v>
      </c>
      <c r="AK2494" s="1215">
        <v>431</v>
      </c>
      <c r="AL2494" s="1216"/>
      <c r="AM2494" s="1217"/>
      <c r="AN2494" s="1218"/>
      <c r="AO2494" s="587">
        <f t="shared" si="546"/>
        <v>0</v>
      </c>
      <c r="AQ2494" s="1215">
        <v>431</v>
      </c>
      <c r="AR2494" s="1216"/>
      <c r="AS2494" s="1217"/>
      <c r="AT2494" s="1218"/>
      <c r="AU2494" s="587">
        <f t="shared" si="547"/>
        <v>0</v>
      </c>
      <c r="AW2494" s="1215">
        <v>431</v>
      </c>
      <c r="AX2494" s="1216"/>
      <c r="AY2494" s="1217"/>
      <c r="AZ2494" s="1218"/>
      <c r="BA2494" s="587">
        <f t="shared" si="548"/>
        <v>0</v>
      </c>
      <c r="BC2494" s="1215">
        <v>431</v>
      </c>
      <c r="BD2494" s="1216"/>
      <c r="BE2494" s="1217"/>
      <c r="BF2494" s="1218"/>
      <c r="BG2494" s="587">
        <f t="shared" si="549"/>
        <v>0</v>
      </c>
      <c r="BI2494" s="1215">
        <v>431</v>
      </c>
      <c r="BJ2494" s="1216"/>
      <c r="BK2494" s="1217"/>
      <c r="BL2494" s="1218"/>
      <c r="BM2494" s="587">
        <f t="shared" si="550"/>
        <v>0</v>
      </c>
      <c r="BO2494" s="1215">
        <v>431</v>
      </c>
      <c r="BP2494" s="1216"/>
      <c r="BQ2494" s="1217"/>
      <c r="BR2494" s="1218"/>
      <c r="BS2494" s="587">
        <f t="shared" si="551"/>
        <v>0</v>
      </c>
    </row>
    <row r="2495" spans="1:71" s="17" customFormat="1" ht="16.75" hidden="1" customHeight="1" outlineLevel="2">
      <c r="A2495" s="1215">
        <v>432</v>
      </c>
      <c r="B2495" s="1216"/>
      <c r="C2495" s="1217"/>
      <c r="D2495" s="1218"/>
      <c r="E2495" s="587">
        <f t="shared" si="540"/>
        <v>0</v>
      </c>
      <c r="G2495" s="1215">
        <v>432</v>
      </c>
      <c r="H2495" s="1216"/>
      <c r="I2495" s="1217"/>
      <c r="J2495" s="1218"/>
      <c r="K2495" s="587">
        <f t="shared" si="541"/>
        <v>0</v>
      </c>
      <c r="M2495" s="1215">
        <v>432</v>
      </c>
      <c r="N2495" s="1216"/>
      <c r="O2495" s="1217"/>
      <c r="P2495" s="1218"/>
      <c r="Q2495" s="587">
        <f t="shared" si="542"/>
        <v>0</v>
      </c>
      <c r="S2495" s="1215">
        <v>432</v>
      </c>
      <c r="T2495" s="1216"/>
      <c r="U2495" s="1217"/>
      <c r="V2495" s="1218"/>
      <c r="W2495" s="587">
        <f t="shared" si="543"/>
        <v>0</v>
      </c>
      <c r="Y2495" s="1215">
        <v>432</v>
      </c>
      <c r="Z2495" s="1216"/>
      <c r="AA2495" s="1217"/>
      <c r="AB2495" s="1218"/>
      <c r="AC2495" s="587">
        <f t="shared" si="544"/>
        <v>0</v>
      </c>
      <c r="AE2495" s="1215">
        <v>432</v>
      </c>
      <c r="AF2495" s="1216"/>
      <c r="AG2495" s="1217"/>
      <c r="AH2495" s="1218"/>
      <c r="AI2495" s="587">
        <f t="shared" si="545"/>
        <v>0</v>
      </c>
      <c r="AK2495" s="1215">
        <v>432</v>
      </c>
      <c r="AL2495" s="1216"/>
      <c r="AM2495" s="1217"/>
      <c r="AN2495" s="1218"/>
      <c r="AO2495" s="587">
        <f t="shared" si="546"/>
        <v>0</v>
      </c>
      <c r="AQ2495" s="1215">
        <v>432</v>
      </c>
      <c r="AR2495" s="1216"/>
      <c r="AS2495" s="1217"/>
      <c r="AT2495" s="1218"/>
      <c r="AU2495" s="587">
        <f t="shared" si="547"/>
        <v>0</v>
      </c>
      <c r="AW2495" s="1215">
        <v>432</v>
      </c>
      <c r="AX2495" s="1216"/>
      <c r="AY2495" s="1217"/>
      <c r="AZ2495" s="1218"/>
      <c r="BA2495" s="587">
        <f t="shared" si="548"/>
        <v>0</v>
      </c>
      <c r="BC2495" s="1215">
        <v>432</v>
      </c>
      <c r="BD2495" s="1216"/>
      <c r="BE2495" s="1217"/>
      <c r="BF2495" s="1218"/>
      <c r="BG2495" s="587">
        <f t="shared" si="549"/>
        <v>0</v>
      </c>
      <c r="BI2495" s="1215">
        <v>432</v>
      </c>
      <c r="BJ2495" s="1216"/>
      <c r="BK2495" s="1217"/>
      <c r="BL2495" s="1218"/>
      <c r="BM2495" s="587">
        <f t="shared" si="550"/>
        <v>0</v>
      </c>
      <c r="BO2495" s="1215">
        <v>432</v>
      </c>
      <c r="BP2495" s="1216"/>
      <c r="BQ2495" s="1217"/>
      <c r="BR2495" s="1218"/>
      <c r="BS2495" s="587">
        <f t="shared" si="551"/>
        <v>0</v>
      </c>
    </row>
    <row r="2496" spans="1:71" s="17" customFormat="1" ht="16.75" hidden="1" customHeight="1" outlineLevel="2">
      <c r="A2496" s="1215">
        <v>433</v>
      </c>
      <c r="B2496" s="1216"/>
      <c r="C2496" s="1217"/>
      <c r="D2496" s="1218"/>
      <c r="E2496" s="587">
        <f t="shared" si="540"/>
        <v>0</v>
      </c>
      <c r="G2496" s="1215">
        <v>433</v>
      </c>
      <c r="H2496" s="1216"/>
      <c r="I2496" s="1217"/>
      <c r="J2496" s="1218"/>
      <c r="K2496" s="587">
        <f t="shared" si="541"/>
        <v>0</v>
      </c>
      <c r="M2496" s="1215">
        <v>433</v>
      </c>
      <c r="N2496" s="1216"/>
      <c r="O2496" s="1217"/>
      <c r="P2496" s="1218"/>
      <c r="Q2496" s="587">
        <f t="shared" si="542"/>
        <v>0</v>
      </c>
      <c r="S2496" s="1215">
        <v>433</v>
      </c>
      <c r="T2496" s="1216"/>
      <c r="U2496" s="1217"/>
      <c r="V2496" s="1218"/>
      <c r="W2496" s="587">
        <f t="shared" si="543"/>
        <v>0</v>
      </c>
      <c r="Y2496" s="1215">
        <v>433</v>
      </c>
      <c r="Z2496" s="1216"/>
      <c r="AA2496" s="1217"/>
      <c r="AB2496" s="1218"/>
      <c r="AC2496" s="587">
        <f t="shared" si="544"/>
        <v>0</v>
      </c>
      <c r="AE2496" s="1215">
        <v>433</v>
      </c>
      <c r="AF2496" s="1216"/>
      <c r="AG2496" s="1217"/>
      <c r="AH2496" s="1218"/>
      <c r="AI2496" s="587">
        <f t="shared" si="545"/>
        <v>0</v>
      </c>
      <c r="AK2496" s="1215">
        <v>433</v>
      </c>
      <c r="AL2496" s="1216"/>
      <c r="AM2496" s="1217"/>
      <c r="AN2496" s="1218"/>
      <c r="AO2496" s="587">
        <f t="shared" si="546"/>
        <v>0</v>
      </c>
      <c r="AQ2496" s="1215">
        <v>433</v>
      </c>
      <c r="AR2496" s="1216"/>
      <c r="AS2496" s="1217"/>
      <c r="AT2496" s="1218"/>
      <c r="AU2496" s="587">
        <f t="shared" si="547"/>
        <v>0</v>
      </c>
      <c r="AW2496" s="1215">
        <v>433</v>
      </c>
      <c r="AX2496" s="1216"/>
      <c r="AY2496" s="1217"/>
      <c r="AZ2496" s="1218"/>
      <c r="BA2496" s="587">
        <f t="shared" si="548"/>
        <v>0</v>
      </c>
      <c r="BC2496" s="1215">
        <v>433</v>
      </c>
      <c r="BD2496" s="1216"/>
      <c r="BE2496" s="1217"/>
      <c r="BF2496" s="1218"/>
      <c r="BG2496" s="587">
        <f t="shared" si="549"/>
        <v>0</v>
      </c>
      <c r="BI2496" s="1215">
        <v>433</v>
      </c>
      <c r="BJ2496" s="1216"/>
      <c r="BK2496" s="1217"/>
      <c r="BL2496" s="1218"/>
      <c r="BM2496" s="587">
        <f t="shared" si="550"/>
        <v>0</v>
      </c>
      <c r="BO2496" s="1215">
        <v>433</v>
      </c>
      <c r="BP2496" s="1216"/>
      <c r="BQ2496" s="1217"/>
      <c r="BR2496" s="1218"/>
      <c r="BS2496" s="587">
        <f t="shared" si="551"/>
        <v>0</v>
      </c>
    </row>
    <row r="2497" spans="1:71" s="17" customFormat="1" ht="16.75" hidden="1" customHeight="1" outlineLevel="2">
      <c r="A2497" s="1215">
        <v>434</v>
      </c>
      <c r="B2497" s="1216"/>
      <c r="C2497" s="1217"/>
      <c r="D2497" s="1218"/>
      <c r="E2497" s="587">
        <f t="shared" si="540"/>
        <v>0</v>
      </c>
      <c r="G2497" s="1215">
        <v>434</v>
      </c>
      <c r="H2497" s="1216"/>
      <c r="I2497" s="1217"/>
      <c r="J2497" s="1218"/>
      <c r="K2497" s="587">
        <f t="shared" si="541"/>
        <v>0</v>
      </c>
      <c r="M2497" s="1215">
        <v>434</v>
      </c>
      <c r="N2497" s="1216"/>
      <c r="O2497" s="1217"/>
      <c r="P2497" s="1218"/>
      <c r="Q2497" s="587">
        <f t="shared" si="542"/>
        <v>0</v>
      </c>
      <c r="S2497" s="1215">
        <v>434</v>
      </c>
      <c r="T2497" s="1216"/>
      <c r="U2497" s="1217"/>
      <c r="V2497" s="1218"/>
      <c r="W2497" s="587">
        <f t="shared" si="543"/>
        <v>0</v>
      </c>
      <c r="Y2497" s="1215">
        <v>434</v>
      </c>
      <c r="Z2497" s="1216"/>
      <c r="AA2497" s="1217"/>
      <c r="AB2497" s="1218"/>
      <c r="AC2497" s="587">
        <f t="shared" si="544"/>
        <v>0</v>
      </c>
      <c r="AE2497" s="1215">
        <v>434</v>
      </c>
      <c r="AF2497" s="1216"/>
      <c r="AG2497" s="1217"/>
      <c r="AH2497" s="1218"/>
      <c r="AI2497" s="587">
        <f t="shared" si="545"/>
        <v>0</v>
      </c>
      <c r="AK2497" s="1215">
        <v>434</v>
      </c>
      <c r="AL2497" s="1216"/>
      <c r="AM2497" s="1217"/>
      <c r="AN2497" s="1218"/>
      <c r="AO2497" s="587">
        <f t="shared" si="546"/>
        <v>0</v>
      </c>
      <c r="AQ2497" s="1215">
        <v>434</v>
      </c>
      <c r="AR2497" s="1216"/>
      <c r="AS2497" s="1217"/>
      <c r="AT2497" s="1218"/>
      <c r="AU2497" s="587">
        <f t="shared" si="547"/>
        <v>0</v>
      </c>
      <c r="AW2497" s="1215">
        <v>434</v>
      </c>
      <c r="AX2497" s="1216"/>
      <c r="AY2497" s="1217"/>
      <c r="AZ2497" s="1218"/>
      <c r="BA2497" s="587">
        <f t="shared" si="548"/>
        <v>0</v>
      </c>
      <c r="BC2497" s="1215">
        <v>434</v>
      </c>
      <c r="BD2497" s="1216"/>
      <c r="BE2497" s="1217"/>
      <c r="BF2497" s="1218"/>
      <c r="BG2497" s="587">
        <f t="shared" si="549"/>
        <v>0</v>
      </c>
      <c r="BI2497" s="1215">
        <v>434</v>
      </c>
      <c r="BJ2497" s="1216"/>
      <c r="BK2497" s="1217"/>
      <c r="BL2497" s="1218"/>
      <c r="BM2497" s="587">
        <f t="shared" si="550"/>
        <v>0</v>
      </c>
      <c r="BO2497" s="1215">
        <v>434</v>
      </c>
      <c r="BP2497" s="1216"/>
      <c r="BQ2497" s="1217"/>
      <c r="BR2497" s="1218"/>
      <c r="BS2497" s="587">
        <f t="shared" si="551"/>
        <v>0</v>
      </c>
    </row>
    <row r="2498" spans="1:71" s="17" customFormat="1" ht="16.75" hidden="1" customHeight="1" outlineLevel="2">
      <c r="A2498" s="1215">
        <v>435</v>
      </c>
      <c r="B2498" s="1216"/>
      <c r="C2498" s="1217"/>
      <c r="D2498" s="1218"/>
      <c r="E2498" s="587">
        <f t="shared" si="540"/>
        <v>0</v>
      </c>
      <c r="G2498" s="1215">
        <v>435</v>
      </c>
      <c r="H2498" s="1216"/>
      <c r="I2498" s="1217"/>
      <c r="J2498" s="1218"/>
      <c r="K2498" s="587">
        <f t="shared" si="541"/>
        <v>0</v>
      </c>
      <c r="M2498" s="1215">
        <v>435</v>
      </c>
      <c r="N2498" s="1216"/>
      <c r="O2498" s="1217"/>
      <c r="P2498" s="1218"/>
      <c r="Q2498" s="587">
        <f t="shared" si="542"/>
        <v>0</v>
      </c>
      <c r="S2498" s="1215">
        <v>435</v>
      </c>
      <c r="T2498" s="1216"/>
      <c r="U2498" s="1217"/>
      <c r="V2498" s="1218"/>
      <c r="W2498" s="587">
        <f t="shared" si="543"/>
        <v>0</v>
      </c>
      <c r="Y2498" s="1215">
        <v>435</v>
      </c>
      <c r="Z2498" s="1216"/>
      <c r="AA2498" s="1217"/>
      <c r="AB2498" s="1218"/>
      <c r="AC2498" s="587">
        <f t="shared" si="544"/>
        <v>0</v>
      </c>
      <c r="AE2498" s="1215">
        <v>435</v>
      </c>
      <c r="AF2498" s="1216"/>
      <c r="AG2498" s="1217"/>
      <c r="AH2498" s="1218"/>
      <c r="AI2498" s="587">
        <f t="shared" si="545"/>
        <v>0</v>
      </c>
      <c r="AK2498" s="1215">
        <v>435</v>
      </c>
      <c r="AL2498" s="1216"/>
      <c r="AM2498" s="1217"/>
      <c r="AN2498" s="1218"/>
      <c r="AO2498" s="587">
        <f t="shared" si="546"/>
        <v>0</v>
      </c>
      <c r="AQ2498" s="1215">
        <v>435</v>
      </c>
      <c r="AR2498" s="1216"/>
      <c r="AS2498" s="1217"/>
      <c r="AT2498" s="1218"/>
      <c r="AU2498" s="587">
        <f t="shared" si="547"/>
        <v>0</v>
      </c>
      <c r="AW2498" s="1215">
        <v>435</v>
      </c>
      <c r="AX2498" s="1216"/>
      <c r="AY2498" s="1217"/>
      <c r="AZ2498" s="1218"/>
      <c r="BA2498" s="587">
        <f t="shared" si="548"/>
        <v>0</v>
      </c>
      <c r="BC2498" s="1215">
        <v>435</v>
      </c>
      <c r="BD2498" s="1216"/>
      <c r="BE2498" s="1217"/>
      <c r="BF2498" s="1218"/>
      <c r="BG2498" s="587">
        <f t="shared" si="549"/>
        <v>0</v>
      </c>
      <c r="BI2498" s="1215">
        <v>435</v>
      </c>
      <c r="BJ2498" s="1216"/>
      <c r="BK2498" s="1217"/>
      <c r="BL2498" s="1218"/>
      <c r="BM2498" s="587">
        <f t="shared" si="550"/>
        <v>0</v>
      </c>
      <c r="BO2498" s="1215">
        <v>435</v>
      </c>
      <c r="BP2498" s="1216"/>
      <c r="BQ2498" s="1217"/>
      <c r="BR2498" s="1218"/>
      <c r="BS2498" s="587">
        <f t="shared" si="551"/>
        <v>0</v>
      </c>
    </row>
    <row r="2499" spans="1:71" s="17" customFormat="1" ht="16.75" hidden="1" customHeight="1" outlineLevel="2">
      <c r="A2499" s="1215">
        <v>436</v>
      </c>
      <c r="B2499" s="1216"/>
      <c r="C2499" s="1217"/>
      <c r="D2499" s="1218"/>
      <c r="E2499" s="587">
        <f t="shared" si="540"/>
        <v>0</v>
      </c>
      <c r="G2499" s="1215">
        <v>436</v>
      </c>
      <c r="H2499" s="1216"/>
      <c r="I2499" s="1217"/>
      <c r="J2499" s="1218"/>
      <c r="K2499" s="587">
        <f t="shared" si="541"/>
        <v>0</v>
      </c>
      <c r="M2499" s="1215">
        <v>436</v>
      </c>
      <c r="N2499" s="1216"/>
      <c r="O2499" s="1217"/>
      <c r="P2499" s="1218"/>
      <c r="Q2499" s="587">
        <f t="shared" si="542"/>
        <v>0</v>
      </c>
      <c r="S2499" s="1215">
        <v>436</v>
      </c>
      <c r="T2499" s="1216"/>
      <c r="U2499" s="1217"/>
      <c r="V2499" s="1218"/>
      <c r="W2499" s="587">
        <f t="shared" si="543"/>
        <v>0</v>
      </c>
      <c r="Y2499" s="1215">
        <v>436</v>
      </c>
      <c r="Z2499" s="1216"/>
      <c r="AA2499" s="1217"/>
      <c r="AB2499" s="1218"/>
      <c r="AC2499" s="587">
        <f t="shared" si="544"/>
        <v>0</v>
      </c>
      <c r="AE2499" s="1215">
        <v>436</v>
      </c>
      <c r="AF2499" s="1216"/>
      <c r="AG2499" s="1217"/>
      <c r="AH2499" s="1218"/>
      <c r="AI2499" s="587">
        <f t="shared" si="545"/>
        <v>0</v>
      </c>
      <c r="AK2499" s="1215">
        <v>436</v>
      </c>
      <c r="AL2499" s="1216"/>
      <c r="AM2499" s="1217"/>
      <c r="AN2499" s="1218"/>
      <c r="AO2499" s="587">
        <f t="shared" si="546"/>
        <v>0</v>
      </c>
      <c r="AQ2499" s="1215">
        <v>436</v>
      </c>
      <c r="AR2499" s="1216"/>
      <c r="AS2499" s="1217"/>
      <c r="AT2499" s="1218"/>
      <c r="AU2499" s="587">
        <f t="shared" si="547"/>
        <v>0</v>
      </c>
      <c r="AW2499" s="1215">
        <v>436</v>
      </c>
      <c r="AX2499" s="1216"/>
      <c r="AY2499" s="1217"/>
      <c r="AZ2499" s="1218"/>
      <c r="BA2499" s="587">
        <f t="shared" si="548"/>
        <v>0</v>
      </c>
      <c r="BC2499" s="1215">
        <v>436</v>
      </c>
      <c r="BD2499" s="1216"/>
      <c r="BE2499" s="1217"/>
      <c r="BF2499" s="1218"/>
      <c r="BG2499" s="587">
        <f t="shared" si="549"/>
        <v>0</v>
      </c>
      <c r="BI2499" s="1215">
        <v>436</v>
      </c>
      <c r="BJ2499" s="1216"/>
      <c r="BK2499" s="1217"/>
      <c r="BL2499" s="1218"/>
      <c r="BM2499" s="587">
        <f t="shared" si="550"/>
        <v>0</v>
      </c>
      <c r="BO2499" s="1215">
        <v>436</v>
      </c>
      <c r="BP2499" s="1216"/>
      <c r="BQ2499" s="1217"/>
      <c r="BR2499" s="1218"/>
      <c r="BS2499" s="587">
        <f t="shared" si="551"/>
        <v>0</v>
      </c>
    </row>
    <row r="2500" spans="1:71" s="17" customFormat="1" ht="16.75" hidden="1" customHeight="1" outlineLevel="2">
      <c r="A2500" s="1215">
        <v>437</v>
      </c>
      <c r="B2500" s="1216"/>
      <c r="C2500" s="1217"/>
      <c r="D2500" s="1218"/>
      <c r="E2500" s="587">
        <f t="shared" si="540"/>
        <v>0</v>
      </c>
      <c r="G2500" s="1215">
        <v>437</v>
      </c>
      <c r="H2500" s="1216"/>
      <c r="I2500" s="1217"/>
      <c r="J2500" s="1218"/>
      <c r="K2500" s="587">
        <f t="shared" si="541"/>
        <v>0</v>
      </c>
      <c r="M2500" s="1215">
        <v>437</v>
      </c>
      <c r="N2500" s="1216"/>
      <c r="O2500" s="1217"/>
      <c r="P2500" s="1218"/>
      <c r="Q2500" s="587">
        <f t="shared" si="542"/>
        <v>0</v>
      </c>
      <c r="S2500" s="1215">
        <v>437</v>
      </c>
      <c r="T2500" s="1216"/>
      <c r="U2500" s="1217"/>
      <c r="V2500" s="1218"/>
      <c r="W2500" s="587">
        <f t="shared" si="543"/>
        <v>0</v>
      </c>
      <c r="Y2500" s="1215">
        <v>437</v>
      </c>
      <c r="Z2500" s="1216"/>
      <c r="AA2500" s="1217"/>
      <c r="AB2500" s="1218"/>
      <c r="AC2500" s="587">
        <f t="shared" si="544"/>
        <v>0</v>
      </c>
      <c r="AE2500" s="1215">
        <v>437</v>
      </c>
      <c r="AF2500" s="1216"/>
      <c r="AG2500" s="1217"/>
      <c r="AH2500" s="1218"/>
      <c r="AI2500" s="587">
        <f t="shared" si="545"/>
        <v>0</v>
      </c>
      <c r="AK2500" s="1215">
        <v>437</v>
      </c>
      <c r="AL2500" s="1216"/>
      <c r="AM2500" s="1217"/>
      <c r="AN2500" s="1218"/>
      <c r="AO2500" s="587">
        <f t="shared" si="546"/>
        <v>0</v>
      </c>
      <c r="AQ2500" s="1215">
        <v>437</v>
      </c>
      <c r="AR2500" s="1216"/>
      <c r="AS2500" s="1217"/>
      <c r="AT2500" s="1218"/>
      <c r="AU2500" s="587">
        <f t="shared" si="547"/>
        <v>0</v>
      </c>
      <c r="AW2500" s="1215">
        <v>437</v>
      </c>
      <c r="AX2500" s="1216"/>
      <c r="AY2500" s="1217"/>
      <c r="AZ2500" s="1218"/>
      <c r="BA2500" s="587">
        <f t="shared" si="548"/>
        <v>0</v>
      </c>
      <c r="BC2500" s="1215">
        <v>437</v>
      </c>
      <c r="BD2500" s="1216"/>
      <c r="BE2500" s="1217"/>
      <c r="BF2500" s="1218"/>
      <c r="BG2500" s="587">
        <f t="shared" si="549"/>
        <v>0</v>
      </c>
      <c r="BI2500" s="1215">
        <v>437</v>
      </c>
      <c r="BJ2500" s="1216"/>
      <c r="BK2500" s="1217"/>
      <c r="BL2500" s="1218"/>
      <c r="BM2500" s="587">
        <f t="shared" si="550"/>
        <v>0</v>
      </c>
      <c r="BO2500" s="1215">
        <v>437</v>
      </c>
      <c r="BP2500" s="1216"/>
      <c r="BQ2500" s="1217"/>
      <c r="BR2500" s="1218"/>
      <c r="BS2500" s="587">
        <f t="shared" si="551"/>
        <v>0</v>
      </c>
    </row>
    <row r="2501" spans="1:71" s="17" customFormat="1" ht="16.75" hidden="1" customHeight="1" outlineLevel="2">
      <c r="A2501" s="1215">
        <v>438</v>
      </c>
      <c r="B2501" s="1216"/>
      <c r="C2501" s="1217"/>
      <c r="D2501" s="1218"/>
      <c r="E2501" s="587">
        <f t="shared" si="540"/>
        <v>0</v>
      </c>
      <c r="G2501" s="1215">
        <v>438</v>
      </c>
      <c r="H2501" s="1216"/>
      <c r="I2501" s="1217"/>
      <c r="J2501" s="1218"/>
      <c r="K2501" s="587">
        <f t="shared" si="541"/>
        <v>0</v>
      </c>
      <c r="M2501" s="1215">
        <v>438</v>
      </c>
      <c r="N2501" s="1216"/>
      <c r="O2501" s="1217"/>
      <c r="P2501" s="1218"/>
      <c r="Q2501" s="587">
        <f t="shared" si="542"/>
        <v>0</v>
      </c>
      <c r="S2501" s="1215">
        <v>438</v>
      </c>
      <c r="T2501" s="1216"/>
      <c r="U2501" s="1217"/>
      <c r="V2501" s="1218"/>
      <c r="W2501" s="587">
        <f t="shared" si="543"/>
        <v>0</v>
      </c>
      <c r="Y2501" s="1215">
        <v>438</v>
      </c>
      <c r="Z2501" s="1216"/>
      <c r="AA2501" s="1217"/>
      <c r="AB2501" s="1218"/>
      <c r="AC2501" s="587">
        <f t="shared" si="544"/>
        <v>0</v>
      </c>
      <c r="AE2501" s="1215">
        <v>438</v>
      </c>
      <c r="AF2501" s="1216"/>
      <c r="AG2501" s="1217"/>
      <c r="AH2501" s="1218"/>
      <c r="AI2501" s="587">
        <f t="shared" si="545"/>
        <v>0</v>
      </c>
      <c r="AK2501" s="1215">
        <v>438</v>
      </c>
      <c r="AL2501" s="1216"/>
      <c r="AM2501" s="1217"/>
      <c r="AN2501" s="1218"/>
      <c r="AO2501" s="587">
        <f t="shared" si="546"/>
        <v>0</v>
      </c>
      <c r="AQ2501" s="1215">
        <v>438</v>
      </c>
      <c r="AR2501" s="1216"/>
      <c r="AS2501" s="1217"/>
      <c r="AT2501" s="1218"/>
      <c r="AU2501" s="587">
        <f t="shared" si="547"/>
        <v>0</v>
      </c>
      <c r="AW2501" s="1215">
        <v>438</v>
      </c>
      <c r="AX2501" s="1216"/>
      <c r="AY2501" s="1217"/>
      <c r="AZ2501" s="1218"/>
      <c r="BA2501" s="587">
        <f t="shared" si="548"/>
        <v>0</v>
      </c>
      <c r="BC2501" s="1215">
        <v>438</v>
      </c>
      <c r="BD2501" s="1216"/>
      <c r="BE2501" s="1217"/>
      <c r="BF2501" s="1218"/>
      <c r="BG2501" s="587">
        <f t="shared" si="549"/>
        <v>0</v>
      </c>
      <c r="BI2501" s="1215">
        <v>438</v>
      </c>
      <c r="BJ2501" s="1216"/>
      <c r="BK2501" s="1217"/>
      <c r="BL2501" s="1218"/>
      <c r="BM2501" s="587">
        <f t="shared" si="550"/>
        <v>0</v>
      </c>
      <c r="BO2501" s="1215">
        <v>438</v>
      </c>
      <c r="BP2501" s="1216"/>
      <c r="BQ2501" s="1217"/>
      <c r="BR2501" s="1218"/>
      <c r="BS2501" s="587">
        <f t="shared" si="551"/>
        <v>0</v>
      </c>
    </row>
    <row r="2502" spans="1:71" s="17" customFormat="1" ht="16.75" hidden="1" customHeight="1" outlineLevel="2">
      <c r="A2502" s="1215">
        <v>439</v>
      </c>
      <c r="B2502" s="1216"/>
      <c r="C2502" s="1217"/>
      <c r="D2502" s="1218"/>
      <c r="E2502" s="587">
        <f t="shared" si="540"/>
        <v>0</v>
      </c>
      <c r="G2502" s="1215">
        <v>439</v>
      </c>
      <c r="H2502" s="1216"/>
      <c r="I2502" s="1217"/>
      <c r="J2502" s="1218"/>
      <c r="K2502" s="587">
        <f t="shared" si="541"/>
        <v>0</v>
      </c>
      <c r="M2502" s="1215">
        <v>439</v>
      </c>
      <c r="N2502" s="1216"/>
      <c r="O2502" s="1217"/>
      <c r="P2502" s="1218"/>
      <c r="Q2502" s="587">
        <f t="shared" si="542"/>
        <v>0</v>
      </c>
      <c r="S2502" s="1215">
        <v>439</v>
      </c>
      <c r="T2502" s="1216"/>
      <c r="U2502" s="1217"/>
      <c r="V2502" s="1218"/>
      <c r="W2502" s="587">
        <f t="shared" si="543"/>
        <v>0</v>
      </c>
      <c r="Y2502" s="1215">
        <v>439</v>
      </c>
      <c r="Z2502" s="1216"/>
      <c r="AA2502" s="1217"/>
      <c r="AB2502" s="1218"/>
      <c r="AC2502" s="587">
        <f t="shared" si="544"/>
        <v>0</v>
      </c>
      <c r="AE2502" s="1215">
        <v>439</v>
      </c>
      <c r="AF2502" s="1216"/>
      <c r="AG2502" s="1217"/>
      <c r="AH2502" s="1218"/>
      <c r="AI2502" s="587">
        <f t="shared" si="545"/>
        <v>0</v>
      </c>
      <c r="AK2502" s="1215">
        <v>439</v>
      </c>
      <c r="AL2502" s="1216"/>
      <c r="AM2502" s="1217"/>
      <c r="AN2502" s="1218"/>
      <c r="AO2502" s="587">
        <f t="shared" si="546"/>
        <v>0</v>
      </c>
      <c r="AQ2502" s="1215">
        <v>439</v>
      </c>
      <c r="AR2502" s="1216"/>
      <c r="AS2502" s="1217"/>
      <c r="AT2502" s="1218"/>
      <c r="AU2502" s="587">
        <f t="shared" si="547"/>
        <v>0</v>
      </c>
      <c r="AW2502" s="1215">
        <v>439</v>
      </c>
      <c r="AX2502" s="1216"/>
      <c r="AY2502" s="1217"/>
      <c r="AZ2502" s="1218"/>
      <c r="BA2502" s="587">
        <f t="shared" si="548"/>
        <v>0</v>
      </c>
      <c r="BC2502" s="1215">
        <v>439</v>
      </c>
      <c r="BD2502" s="1216"/>
      <c r="BE2502" s="1217"/>
      <c r="BF2502" s="1218"/>
      <c r="BG2502" s="587">
        <f t="shared" si="549"/>
        <v>0</v>
      </c>
      <c r="BI2502" s="1215">
        <v>439</v>
      </c>
      <c r="BJ2502" s="1216"/>
      <c r="BK2502" s="1217"/>
      <c r="BL2502" s="1218"/>
      <c r="BM2502" s="587">
        <f t="shared" si="550"/>
        <v>0</v>
      </c>
      <c r="BO2502" s="1215">
        <v>439</v>
      </c>
      <c r="BP2502" s="1216"/>
      <c r="BQ2502" s="1217"/>
      <c r="BR2502" s="1218"/>
      <c r="BS2502" s="587">
        <f t="shared" si="551"/>
        <v>0</v>
      </c>
    </row>
    <row r="2503" spans="1:71" s="17" customFormat="1" ht="16.75" hidden="1" customHeight="1" outlineLevel="2">
      <c r="A2503" s="1215">
        <v>440</v>
      </c>
      <c r="B2503" s="1216"/>
      <c r="C2503" s="1217"/>
      <c r="D2503" s="1218"/>
      <c r="E2503" s="587">
        <f t="shared" si="540"/>
        <v>0</v>
      </c>
      <c r="G2503" s="1215">
        <v>440</v>
      </c>
      <c r="H2503" s="1216"/>
      <c r="I2503" s="1217"/>
      <c r="J2503" s="1218"/>
      <c r="K2503" s="587">
        <f t="shared" si="541"/>
        <v>0</v>
      </c>
      <c r="M2503" s="1215">
        <v>440</v>
      </c>
      <c r="N2503" s="1216"/>
      <c r="O2503" s="1217"/>
      <c r="P2503" s="1218"/>
      <c r="Q2503" s="587">
        <f t="shared" si="542"/>
        <v>0</v>
      </c>
      <c r="S2503" s="1215">
        <v>440</v>
      </c>
      <c r="T2503" s="1216"/>
      <c r="U2503" s="1217"/>
      <c r="V2503" s="1218"/>
      <c r="W2503" s="587">
        <f t="shared" si="543"/>
        <v>0</v>
      </c>
      <c r="Y2503" s="1215">
        <v>440</v>
      </c>
      <c r="Z2503" s="1216"/>
      <c r="AA2503" s="1217"/>
      <c r="AB2503" s="1218"/>
      <c r="AC2503" s="587">
        <f t="shared" si="544"/>
        <v>0</v>
      </c>
      <c r="AE2503" s="1215">
        <v>440</v>
      </c>
      <c r="AF2503" s="1216"/>
      <c r="AG2503" s="1217"/>
      <c r="AH2503" s="1218"/>
      <c r="AI2503" s="587">
        <f t="shared" si="545"/>
        <v>0</v>
      </c>
      <c r="AK2503" s="1215">
        <v>440</v>
      </c>
      <c r="AL2503" s="1216"/>
      <c r="AM2503" s="1217"/>
      <c r="AN2503" s="1218"/>
      <c r="AO2503" s="587">
        <f t="shared" si="546"/>
        <v>0</v>
      </c>
      <c r="AQ2503" s="1215">
        <v>440</v>
      </c>
      <c r="AR2503" s="1216"/>
      <c r="AS2503" s="1217"/>
      <c r="AT2503" s="1218"/>
      <c r="AU2503" s="587">
        <f t="shared" si="547"/>
        <v>0</v>
      </c>
      <c r="AW2503" s="1215">
        <v>440</v>
      </c>
      <c r="AX2503" s="1216"/>
      <c r="AY2503" s="1217"/>
      <c r="AZ2503" s="1218"/>
      <c r="BA2503" s="587">
        <f t="shared" si="548"/>
        <v>0</v>
      </c>
      <c r="BC2503" s="1215">
        <v>440</v>
      </c>
      <c r="BD2503" s="1216"/>
      <c r="BE2503" s="1217"/>
      <c r="BF2503" s="1218"/>
      <c r="BG2503" s="587">
        <f t="shared" si="549"/>
        <v>0</v>
      </c>
      <c r="BI2503" s="1215">
        <v>440</v>
      </c>
      <c r="BJ2503" s="1216"/>
      <c r="BK2503" s="1217"/>
      <c r="BL2503" s="1218"/>
      <c r="BM2503" s="587">
        <f t="shared" si="550"/>
        <v>0</v>
      </c>
      <c r="BO2503" s="1215">
        <v>440</v>
      </c>
      <c r="BP2503" s="1216"/>
      <c r="BQ2503" s="1217"/>
      <c r="BR2503" s="1218"/>
      <c r="BS2503" s="587">
        <f t="shared" si="551"/>
        <v>0</v>
      </c>
    </row>
    <row r="2504" spans="1:71" s="17" customFormat="1" ht="16.75" hidden="1" customHeight="1" outlineLevel="2">
      <c r="A2504" s="1215">
        <v>441</v>
      </c>
      <c r="B2504" s="1216"/>
      <c r="C2504" s="1217"/>
      <c r="D2504" s="1218"/>
      <c r="E2504" s="587">
        <f t="shared" si="540"/>
        <v>0</v>
      </c>
      <c r="G2504" s="1215">
        <v>441</v>
      </c>
      <c r="H2504" s="1216"/>
      <c r="I2504" s="1217"/>
      <c r="J2504" s="1218"/>
      <c r="K2504" s="587">
        <f t="shared" si="541"/>
        <v>0</v>
      </c>
      <c r="M2504" s="1215">
        <v>441</v>
      </c>
      <c r="N2504" s="1216"/>
      <c r="O2504" s="1217"/>
      <c r="P2504" s="1218"/>
      <c r="Q2504" s="587">
        <f t="shared" si="542"/>
        <v>0</v>
      </c>
      <c r="S2504" s="1215">
        <v>441</v>
      </c>
      <c r="T2504" s="1216"/>
      <c r="U2504" s="1217"/>
      <c r="V2504" s="1218"/>
      <c r="W2504" s="587">
        <f t="shared" si="543"/>
        <v>0</v>
      </c>
      <c r="Y2504" s="1215">
        <v>441</v>
      </c>
      <c r="Z2504" s="1216"/>
      <c r="AA2504" s="1217"/>
      <c r="AB2504" s="1218"/>
      <c r="AC2504" s="587">
        <f t="shared" si="544"/>
        <v>0</v>
      </c>
      <c r="AE2504" s="1215">
        <v>441</v>
      </c>
      <c r="AF2504" s="1216"/>
      <c r="AG2504" s="1217"/>
      <c r="AH2504" s="1218"/>
      <c r="AI2504" s="587">
        <f t="shared" si="545"/>
        <v>0</v>
      </c>
      <c r="AK2504" s="1215">
        <v>441</v>
      </c>
      <c r="AL2504" s="1216"/>
      <c r="AM2504" s="1217"/>
      <c r="AN2504" s="1218"/>
      <c r="AO2504" s="587">
        <f t="shared" si="546"/>
        <v>0</v>
      </c>
      <c r="AQ2504" s="1215">
        <v>441</v>
      </c>
      <c r="AR2504" s="1216"/>
      <c r="AS2504" s="1217"/>
      <c r="AT2504" s="1218"/>
      <c r="AU2504" s="587">
        <f t="shared" si="547"/>
        <v>0</v>
      </c>
      <c r="AW2504" s="1215">
        <v>441</v>
      </c>
      <c r="AX2504" s="1216"/>
      <c r="AY2504" s="1217"/>
      <c r="AZ2504" s="1218"/>
      <c r="BA2504" s="587">
        <f t="shared" si="548"/>
        <v>0</v>
      </c>
      <c r="BC2504" s="1215">
        <v>441</v>
      </c>
      <c r="BD2504" s="1216"/>
      <c r="BE2504" s="1217"/>
      <c r="BF2504" s="1218"/>
      <c r="BG2504" s="587">
        <f t="shared" si="549"/>
        <v>0</v>
      </c>
      <c r="BI2504" s="1215">
        <v>441</v>
      </c>
      <c r="BJ2504" s="1216"/>
      <c r="BK2504" s="1217"/>
      <c r="BL2504" s="1218"/>
      <c r="BM2504" s="587">
        <f t="shared" si="550"/>
        <v>0</v>
      </c>
      <c r="BO2504" s="1215">
        <v>441</v>
      </c>
      <c r="BP2504" s="1216"/>
      <c r="BQ2504" s="1217"/>
      <c r="BR2504" s="1218"/>
      <c r="BS2504" s="587">
        <f t="shared" si="551"/>
        <v>0</v>
      </c>
    </row>
    <row r="2505" spans="1:71" s="17" customFormat="1" ht="16.75" hidden="1" customHeight="1" outlineLevel="2">
      <c r="A2505" s="1215">
        <v>442</v>
      </c>
      <c r="B2505" s="1216"/>
      <c r="C2505" s="1217"/>
      <c r="D2505" s="1218"/>
      <c r="E2505" s="587">
        <f t="shared" si="540"/>
        <v>0</v>
      </c>
      <c r="G2505" s="1215">
        <v>442</v>
      </c>
      <c r="H2505" s="1216"/>
      <c r="I2505" s="1217"/>
      <c r="J2505" s="1218"/>
      <c r="K2505" s="587">
        <f t="shared" si="541"/>
        <v>0</v>
      </c>
      <c r="M2505" s="1215">
        <v>442</v>
      </c>
      <c r="N2505" s="1216"/>
      <c r="O2505" s="1217"/>
      <c r="P2505" s="1218"/>
      <c r="Q2505" s="587">
        <f t="shared" si="542"/>
        <v>0</v>
      </c>
      <c r="S2505" s="1215">
        <v>442</v>
      </c>
      <c r="T2505" s="1216"/>
      <c r="U2505" s="1217"/>
      <c r="V2505" s="1218"/>
      <c r="W2505" s="587">
        <f t="shared" si="543"/>
        <v>0</v>
      </c>
      <c r="Y2505" s="1215">
        <v>442</v>
      </c>
      <c r="Z2505" s="1216"/>
      <c r="AA2505" s="1217"/>
      <c r="AB2505" s="1218"/>
      <c r="AC2505" s="587">
        <f t="shared" si="544"/>
        <v>0</v>
      </c>
      <c r="AE2505" s="1215">
        <v>442</v>
      </c>
      <c r="AF2505" s="1216"/>
      <c r="AG2505" s="1217"/>
      <c r="AH2505" s="1218"/>
      <c r="AI2505" s="587">
        <f t="shared" si="545"/>
        <v>0</v>
      </c>
      <c r="AK2505" s="1215">
        <v>442</v>
      </c>
      <c r="AL2505" s="1216"/>
      <c r="AM2505" s="1217"/>
      <c r="AN2505" s="1218"/>
      <c r="AO2505" s="587">
        <f t="shared" si="546"/>
        <v>0</v>
      </c>
      <c r="AQ2505" s="1215">
        <v>442</v>
      </c>
      <c r="AR2505" s="1216"/>
      <c r="AS2505" s="1217"/>
      <c r="AT2505" s="1218"/>
      <c r="AU2505" s="587">
        <f t="shared" si="547"/>
        <v>0</v>
      </c>
      <c r="AW2505" s="1215">
        <v>442</v>
      </c>
      <c r="AX2505" s="1216"/>
      <c r="AY2505" s="1217"/>
      <c r="AZ2505" s="1218"/>
      <c r="BA2505" s="587">
        <f t="shared" si="548"/>
        <v>0</v>
      </c>
      <c r="BC2505" s="1215">
        <v>442</v>
      </c>
      <c r="BD2505" s="1216"/>
      <c r="BE2505" s="1217"/>
      <c r="BF2505" s="1218"/>
      <c r="BG2505" s="587">
        <f t="shared" si="549"/>
        <v>0</v>
      </c>
      <c r="BI2505" s="1215">
        <v>442</v>
      </c>
      <c r="BJ2505" s="1216"/>
      <c r="BK2505" s="1217"/>
      <c r="BL2505" s="1218"/>
      <c r="BM2505" s="587">
        <f t="shared" si="550"/>
        <v>0</v>
      </c>
      <c r="BO2505" s="1215">
        <v>442</v>
      </c>
      <c r="BP2505" s="1216"/>
      <c r="BQ2505" s="1217"/>
      <c r="BR2505" s="1218"/>
      <c r="BS2505" s="587">
        <f t="shared" si="551"/>
        <v>0</v>
      </c>
    </row>
    <row r="2506" spans="1:71" s="17" customFormat="1" ht="16.75" hidden="1" customHeight="1" outlineLevel="2">
      <c r="A2506" s="1215">
        <v>443</v>
      </c>
      <c r="B2506" s="1216"/>
      <c r="C2506" s="1217"/>
      <c r="D2506" s="1218"/>
      <c r="E2506" s="587">
        <f>IF(AND(C2506&gt;=D$2057,C2506&lt;=D$2056),1,0)</f>
        <v>0</v>
      </c>
      <c r="G2506" s="1215">
        <v>443</v>
      </c>
      <c r="H2506" s="1216"/>
      <c r="I2506" s="1217"/>
      <c r="J2506" s="1218"/>
      <c r="K2506" s="587">
        <f>IF(AND(I2506&gt;=J$2057,I2506&lt;=J$2056),1,0)</f>
        <v>0</v>
      </c>
      <c r="M2506" s="1215">
        <v>443</v>
      </c>
      <c r="N2506" s="1216"/>
      <c r="O2506" s="1217"/>
      <c r="P2506" s="1218"/>
      <c r="Q2506" s="587">
        <f>IF(AND(O2506&gt;=P$2057,O2506&lt;=P$2056),1,0)</f>
        <v>0</v>
      </c>
      <c r="S2506" s="1215">
        <v>443</v>
      </c>
      <c r="T2506" s="1216"/>
      <c r="U2506" s="1217"/>
      <c r="V2506" s="1218"/>
      <c r="W2506" s="587">
        <f>IF(AND(U2506&gt;=V$2057,U2506&lt;=V$2056),1,0)</f>
        <v>0</v>
      </c>
      <c r="Y2506" s="1215">
        <v>443</v>
      </c>
      <c r="Z2506" s="1216"/>
      <c r="AA2506" s="1217"/>
      <c r="AB2506" s="1218"/>
      <c r="AC2506" s="587">
        <f>IF(AND(AA2506&gt;=AB$2057,AA2506&lt;=AB$2056),1,0)</f>
        <v>0</v>
      </c>
      <c r="AE2506" s="1215">
        <v>443</v>
      </c>
      <c r="AF2506" s="1216"/>
      <c r="AG2506" s="1217"/>
      <c r="AH2506" s="1218"/>
      <c r="AI2506" s="587">
        <f>IF(AND(AG2506&gt;=AH$2057,AG2506&lt;=AH$2056),1,0)</f>
        <v>0</v>
      </c>
      <c r="AK2506" s="1215">
        <v>443</v>
      </c>
      <c r="AL2506" s="1216"/>
      <c r="AM2506" s="1217"/>
      <c r="AN2506" s="1218"/>
      <c r="AO2506" s="587">
        <f>IF(AND(AM2506&gt;=AN$2057,AM2506&lt;=AN$2056),1,0)</f>
        <v>0</v>
      </c>
      <c r="AQ2506" s="1215">
        <v>443</v>
      </c>
      <c r="AR2506" s="1216"/>
      <c r="AS2506" s="1217"/>
      <c r="AT2506" s="1218"/>
      <c r="AU2506" s="587">
        <f>IF(AND(AS2506&gt;=AT$2057,AS2506&lt;=AT$2056),1,0)</f>
        <v>0</v>
      </c>
      <c r="AW2506" s="1215">
        <v>443</v>
      </c>
      <c r="AX2506" s="1216"/>
      <c r="AY2506" s="1217"/>
      <c r="AZ2506" s="1218"/>
      <c r="BA2506" s="587">
        <f>IF(AND(AY2506&gt;=AZ$2057,AY2506&lt;=AZ$2056),1,0)</f>
        <v>0</v>
      </c>
      <c r="BC2506" s="1215">
        <v>443</v>
      </c>
      <c r="BD2506" s="1216"/>
      <c r="BE2506" s="1217"/>
      <c r="BF2506" s="1218"/>
      <c r="BG2506" s="587">
        <f>IF(AND(BE2506&gt;=BF$2057,BE2506&lt;=BF$2056),1,0)</f>
        <v>0</v>
      </c>
      <c r="BI2506" s="1215">
        <v>443</v>
      </c>
      <c r="BJ2506" s="1216"/>
      <c r="BK2506" s="1217"/>
      <c r="BL2506" s="1218"/>
      <c r="BM2506" s="587">
        <f>IF(AND(BK2506&gt;=BL$2057,BK2506&lt;=BL$2056),1,0)</f>
        <v>0</v>
      </c>
      <c r="BO2506" s="1215">
        <v>443</v>
      </c>
      <c r="BP2506" s="1216"/>
      <c r="BQ2506" s="1217"/>
      <c r="BR2506" s="1218"/>
      <c r="BS2506" s="587">
        <f>IF(AND(BQ2506&gt;=BR$2057,BQ2506&lt;=BR$2056),1,0)</f>
        <v>0</v>
      </c>
    </row>
    <row r="2507" spans="1:71" s="17" customFormat="1" ht="16.75" hidden="1" customHeight="1" outlineLevel="2">
      <c r="A2507" s="1215">
        <v>444</v>
      </c>
      <c r="B2507" s="1216"/>
      <c r="C2507" s="1217"/>
      <c r="D2507" s="1218"/>
      <c r="E2507" s="587">
        <f t="shared" ref="E2507:E2563" si="552">IF(AND(C2507&gt;=D$2057,C2507&lt;=D$2056),1,0)</f>
        <v>0</v>
      </c>
      <c r="G2507" s="1215">
        <v>444</v>
      </c>
      <c r="H2507" s="1216"/>
      <c r="I2507" s="1217"/>
      <c r="J2507" s="1218"/>
      <c r="K2507" s="587">
        <f t="shared" ref="K2507:K2563" si="553">IF(AND(I2507&gt;=J$2057,I2507&lt;=J$2056),1,0)</f>
        <v>0</v>
      </c>
      <c r="M2507" s="1215">
        <v>444</v>
      </c>
      <c r="N2507" s="1216"/>
      <c r="O2507" s="1217"/>
      <c r="P2507" s="1218"/>
      <c r="Q2507" s="587">
        <f t="shared" ref="Q2507:Q2563" si="554">IF(AND(O2507&gt;=P$2057,O2507&lt;=P$2056),1,0)</f>
        <v>0</v>
      </c>
      <c r="S2507" s="1215">
        <v>444</v>
      </c>
      <c r="T2507" s="1216"/>
      <c r="U2507" s="1217"/>
      <c r="V2507" s="1218"/>
      <c r="W2507" s="587">
        <f t="shared" ref="W2507:W2563" si="555">IF(AND(U2507&gt;=V$2057,U2507&lt;=V$2056),1,0)</f>
        <v>0</v>
      </c>
      <c r="Y2507" s="1215">
        <v>444</v>
      </c>
      <c r="Z2507" s="1216"/>
      <c r="AA2507" s="1217"/>
      <c r="AB2507" s="1218"/>
      <c r="AC2507" s="587">
        <f t="shared" ref="AC2507:AC2563" si="556">IF(AND(AA2507&gt;=AB$2057,AA2507&lt;=AB$2056),1,0)</f>
        <v>0</v>
      </c>
      <c r="AE2507" s="1215">
        <v>444</v>
      </c>
      <c r="AF2507" s="1216"/>
      <c r="AG2507" s="1217"/>
      <c r="AH2507" s="1218"/>
      <c r="AI2507" s="587">
        <f t="shared" ref="AI2507:AI2563" si="557">IF(AND(AG2507&gt;=AH$2057,AG2507&lt;=AH$2056),1,0)</f>
        <v>0</v>
      </c>
      <c r="AK2507" s="1215">
        <v>444</v>
      </c>
      <c r="AL2507" s="1216"/>
      <c r="AM2507" s="1217"/>
      <c r="AN2507" s="1218"/>
      <c r="AO2507" s="587">
        <f t="shared" ref="AO2507:AO2563" si="558">IF(AND(AM2507&gt;=AN$2057,AM2507&lt;=AN$2056),1,0)</f>
        <v>0</v>
      </c>
      <c r="AQ2507" s="1215">
        <v>444</v>
      </c>
      <c r="AR2507" s="1216"/>
      <c r="AS2507" s="1217"/>
      <c r="AT2507" s="1218"/>
      <c r="AU2507" s="587">
        <f t="shared" ref="AU2507:AU2563" si="559">IF(AND(AS2507&gt;=AT$2057,AS2507&lt;=AT$2056),1,0)</f>
        <v>0</v>
      </c>
      <c r="AW2507" s="1215">
        <v>444</v>
      </c>
      <c r="AX2507" s="1216"/>
      <c r="AY2507" s="1217"/>
      <c r="AZ2507" s="1218"/>
      <c r="BA2507" s="587">
        <f t="shared" ref="BA2507:BA2563" si="560">IF(AND(AY2507&gt;=AZ$2057,AY2507&lt;=AZ$2056),1,0)</f>
        <v>0</v>
      </c>
      <c r="BC2507" s="1215">
        <v>444</v>
      </c>
      <c r="BD2507" s="1216"/>
      <c r="BE2507" s="1217"/>
      <c r="BF2507" s="1218"/>
      <c r="BG2507" s="587">
        <f t="shared" ref="BG2507:BG2563" si="561">IF(AND(BE2507&gt;=BF$2057,BE2507&lt;=BF$2056),1,0)</f>
        <v>0</v>
      </c>
      <c r="BI2507" s="1215">
        <v>444</v>
      </c>
      <c r="BJ2507" s="1216"/>
      <c r="BK2507" s="1217"/>
      <c r="BL2507" s="1218"/>
      <c r="BM2507" s="587">
        <f t="shared" ref="BM2507:BM2563" si="562">IF(AND(BK2507&gt;=BL$2057,BK2507&lt;=BL$2056),1,0)</f>
        <v>0</v>
      </c>
      <c r="BO2507" s="1215">
        <v>444</v>
      </c>
      <c r="BP2507" s="1216"/>
      <c r="BQ2507" s="1217"/>
      <c r="BR2507" s="1218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15">
        <v>445</v>
      </c>
      <c r="B2508" s="1216"/>
      <c r="C2508" s="1217"/>
      <c r="D2508" s="1218"/>
      <c r="E2508" s="587">
        <f t="shared" si="552"/>
        <v>0</v>
      </c>
      <c r="G2508" s="1215">
        <v>445</v>
      </c>
      <c r="H2508" s="1216"/>
      <c r="I2508" s="1217"/>
      <c r="J2508" s="1218"/>
      <c r="K2508" s="587">
        <f t="shared" si="553"/>
        <v>0</v>
      </c>
      <c r="M2508" s="1215">
        <v>445</v>
      </c>
      <c r="N2508" s="1216"/>
      <c r="O2508" s="1217"/>
      <c r="P2508" s="1218"/>
      <c r="Q2508" s="587">
        <f t="shared" si="554"/>
        <v>0</v>
      </c>
      <c r="S2508" s="1215">
        <v>445</v>
      </c>
      <c r="T2508" s="1216"/>
      <c r="U2508" s="1217"/>
      <c r="V2508" s="1218"/>
      <c r="W2508" s="587">
        <f t="shared" si="555"/>
        <v>0</v>
      </c>
      <c r="Y2508" s="1215">
        <v>445</v>
      </c>
      <c r="Z2508" s="1216"/>
      <c r="AA2508" s="1217"/>
      <c r="AB2508" s="1218"/>
      <c r="AC2508" s="587">
        <f t="shared" si="556"/>
        <v>0</v>
      </c>
      <c r="AE2508" s="1215">
        <v>445</v>
      </c>
      <c r="AF2508" s="1216"/>
      <c r="AG2508" s="1217"/>
      <c r="AH2508" s="1218"/>
      <c r="AI2508" s="587">
        <f t="shared" si="557"/>
        <v>0</v>
      </c>
      <c r="AK2508" s="1215">
        <v>445</v>
      </c>
      <c r="AL2508" s="1216"/>
      <c r="AM2508" s="1217"/>
      <c r="AN2508" s="1218"/>
      <c r="AO2508" s="587">
        <f t="shared" si="558"/>
        <v>0</v>
      </c>
      <c r="AQ2508" s="1215">
        <v>445</v>
      </c>
      <c r="AR2508" s="1216"/>
      <c r="AS2508" s="1217"/>
      <c r="AT2508" s="1218"/>
      <c r="AU2508" s="587">
        <f t="shared" si="559"/>
        <v>0</v>
      </c>
      <c r="AW2508" s="1215">
        <v>445</v>
      </c>
      <c r="AX2508" s="1216"/>
      <c r="AY2508" s="1217"/>
      <c r="AZ2508" s="1218"/>
      <c r="BA2508" s="587">
        <f t="shared" si="560"/>
        <v>0</v>
      </c>
      <c r="BC2508" s="1215">
        <v>445</v>
      </c>
      <c r="BD2508" s="1216"/>
      <c r="BE2508" s="1217"/>
      <c r="BF2508" s="1218"/>
      <c r="BG2508" s="587">
        <f t="shared" si="561"/>
        <v>0</v>
      </c>
      <c r="BI2508" s="1215">
        <v>445</v>
      </c>
      <c r="BJ2508" s="1216"/>
      <c r="BK2508" s="1217"/>
      <c r="BL2508" s="1218"/>
      <c r="BM2508" s="587">
        <f t="shared" si="562"/>
        <v>0</v>
      </c>
      <c r="BO2508" s="1215">
        <v>445</v>
      </c>
      <c r="BP2508" s="1216"/>
      <c r="BQ2508" s="1217"/>
      <c r="BR2508" s="1218"/>
      <c r="BS2508" s="587">
        <f t="shared" si="563"/>
        <v>0</v>
      </c>
    </row>
    <row r="2509" spans="1:71" s="17" customFormat="1" ht="16.75" hidden="1" customHeight="1" outlineLevel="2">
      <c r="A2509" s="1215">
        <v>446</v>
      </c>
      <c r="B2509" s="1216"/>
      <c r="C2509" s="1217"/>
      <c r="D2509" s="1218"/>
      <c r="E2509" s="587">
        <f t="shared" si="552"/>
        <v>0</v>
      </c>
      <c r="G2509" s="1215">
        <v>446</v>
      </c>
      <c r="H2509" s="1216"/>
      <c r="I2509" s="1217"/>
      <c r="J2509" s="1218"/>
      <c r="K2509" s="587">
        <f t="shared" si="553"/>
        <v>0</v>
      </c>
      <c r="M2509" s="1215">
        <v>446</v>
      </c>
      <c r="N2509" s="1216"/>
      <c r="O2509" s="1217"/>
      <c r="P2509" s="1218"/>
      <c r="Q2509" s="587">
        <f t="shared" si="554"/>
        <v>0</v>
      </c>
      <c r="S2509" s="1215">
        <v>446</v>
      </c>
      <c r="T2509" s="1216"/>
      <c r="U2509" s="1217"/>
      <c r="V2509" s="1218"/>
      <c r="W2509" s="587">
        <f t="shared" si="555"/>
        <v>0</v>
      </c>
      <c r="Y2509" s="1215">
        <v>446</v>
      </c>
      <c r="Z2509" s="1216"/>
      <c r="AA2509" s="1217"/>
      <c r="AB2509" s="1218"/>
      <c r="AC2509" s="587">
        <f t="shared" si="556"/>
        <v>0</v>
      </c>
      <c r="AE2509" s="1215">
        <v>446</v>
      </c>
      <c r="AF2509" s="1216"/>
      <c r="AG2509" s="1217"/>
      <c r="AH2509" s="1218"/>
      <c r="AI2509" s="587">
        <f t="shared" si="557"/>
        <v>0</v>
      </c>
      <c r="AK2509" s="1215">
        <v>446</v>
      </c>
      <c r="AL2509" s="1216"/>
      <c r="AM2509" s="1217"/>
      <c r="AN2509" s="1218"/>
      <c r="AO2509" s="587">
        <f t="shared" si="558"/>
        <v>0</v>
      </c>
      <c r="AQ2509" s="1215">
        <v>446</v>
      </c>
      <c r="AR2509" s="1216"/>
      <c r="AS2509" s="1217"/>
      <c r="AT2509" s="1218"/>
      <c r="AU2509" s="587">
        <f t="shared" si="559"/>
        <v>0</v>
      </c>
      <c r="AW2509" s="1215">
        <v>446</v>
      </c>
      <c r="AX2509" s="1216"/>
      <c r="AY2509" s="1217"/>
      <c r="AZ2509" s="1218"/>
      <c r="BA2509" s="587">
        <f t="shared" si="560"/>
        <v>0</v>
      </c>
      <c r="BC2509" s="1215">
        <v>446</v>
      </c>
      <c r="BD2509" s="1216"/>
      <c r="BE2509" s="1217"/>
      <c r="BF2509" s="1218"/>
      <c r="BG2509" s="587">
        <f t="shared" si="561"/>
        <v>0</v>
      </c>
      <c r="BI2509" s="1215">
        <v>446</v>
      </c>
      <c r="BJ2509" s="1216"/>
      <c r="BK2509" s="1217"/>
      <c r="BL2509" s="1218"/>
      <c r="BM2509" s="587">
        <f t="shared" si="562"/>
        <v>0</v>
      </c>
      <c r="BO2509" s="1215">
        <v>446</v>
      </c>
      <c r="BP2509" s="1216"/>
      <c r="BQ2509" s="1217"/>
      <c r="BR2509" s="1218"/>
      <c r="BS2509" s="587">
        <f t="shared" si="563"/>
        <v>0</v>
      </c>
    </row>
    <row r="2510" spans="1:71" s="17" customFormat="1" ht="16.75" hidden="1" customHeight="1" outlineLevel="2">
      <c r="A2510" s="1215">
        <v>447</v>
      </c>
      <c r="B2510" s="1216"/>
      <c r="C2510" s="1217"/>
      <c r="D2510" s="1218"/>
      <c r="E2510" s="587">
        <f t="shared" si="552"/>
        <v>0</v>
      </c>
      <c r="G2510" s="1215">
        <v>447</v>
      </c>
      <c r="H2510" s="1216"/>
      <c r="I2510" s="1217"/>
      <c r="J2510" s="1218"/>
      <c r="K2510" s="587">
        <f t="shared" si="553"/>
        <v>0</v>
      </c>
      <c r="M2510" s="1215">
        <v>447</v>
      </c>
      <c r="N2510" s="1216"/>
      <c r="O2510" s="1217"/>
      <c r="P2510" s="1218"/>
      <c r="Q2510" s="587">
        <f t="shared" si="554"/>
        <v>0</v>
      </c>
      <c r="S2510" s="1215">
        <v>447</v>
      </c>
      <c r="T2510" s="1216"/>
      <c r="U2510" s="1217"/>
      <c r="V2510" s="1218"/>
      <c r="W2510" s="587">
        <f t="shared" si="555"/>
        <v>0</v>
      </c>
      <c r="Y2510" s="1215">
        <v>447</v>
      </c>
      <c r="Z2510" s="1216"/>
      <c r="AA2510" s="1217"/>
      <c r="AB2510" s="1218"/>
      <c r="AC2510" s="587">
        <f t="shared" si="556"/>
        <v>0</v>
      </c>
      <c r="AE2510" s="1215">
        <v>447</v>
      </c>
      <c r="AF2510" s="1216"/>
      <c r="AG2510" s="1217"/>
      <c r="AH2510" s="1218"/>
      <c r="AI2510" s="587">
        <f t="shared" si="557"/>
        <v>0</v>
      </c>
      <c r="AK2510" s="1215">
        <v>447</v>
      </c>
      <c r="AL2510" s="1216"/>
      <c r="AM2510" s="1217"/>
      <c r="AN2510" s="1218"/>
      <c r="AO2510" s="587">
        <f t="shared" si="558"/>
        <v>0</v>
      </c>
      <c r="AQ2510" s="1215">
        <v>447</v>
      </c>
      <c r="AR2510" s="1216"/>
      <c r="AS2510" s="1217"/>
      <c r="AT2510" s="1218"/>
      <c r="AU2510" s="587">
        <f t="shared" si="559"/>
        <v>0</v>
      </c>
      <c r="AW2510" s="1215">
        <v>447</v>
      </c>
      <c r="AX2510" s="1216"/>
      <c r="AY2510" s="1217"/>
      <c r="AZ2510" s="1218"/>
      <c r="BA2510" s="587">
        <f t="shared" si="560"/>
        <v>0</v>
      </c>
      <c r="BC2510" s="1215">
        <v>447</v>
      </c>
      <c r="BD2510" s="1216"/>
      <c r="BE2510" s="1217"/>
      <c r="BF2510" s="1218"/>
      <c r="BG2510" s="587">
        <f t="shared" si="561"/>
        <v>0</v>
      </c>
      <c r="BI2510" s="1215">
        <v>447</v>
      </c>
      <c r="BJ2510" s="1216"/>
      <c r="BK2510" s="1217"/>
      <c r="BL2510" s="1218"/>
      <c r="BM2510" s="587">
        <f t="shared" si="562"/>
        <v>0</v>
      </c>
      <c r="BO2510" s="1215">
        <v>447</v>
      </c>
      <c r="BP2510" s="1216"/>
      <c r="BQ2510" s="1217"/>
      <c r="BR2510" s="1218"/>
      <c r="BS2510" s="587">
        <f t="shared" si="563"/>
        <v>0</v>
      </c>
    </row>
    <row r="2511" spans="1:71" s="17" customFormat="1" ht="16.75" hidden="1" customHeight="1" outlineLevel="2">
      <c r="A2511" s="1215">
        <v>448</v>
      </c>
      <c r="B2511" s="1216"/>
      <c r="C2511" s="1217"/>
      <c r="D2511" s="1218"/>
      <c r="E2511" s="587">
        <f t="shared" si="552"/>
        <v>0</v>
      </c>
      <c r="G2511" s="1215">
        <v>448</v>
      </c>
      <c r="H2511" s="1216"/>
      <c r="I2511" s="1217"/>
      <c r="J2511" s="1218"/>
      <c r="K2511" s="587">
        <f t="shared" si="553"/>
        <v>0</v>
      </c>
      <c r="M2511" s="1215">
        <v>448</v>
      </c>
      <c r="N2511" s="1216"/>
      <c r="O2511" s="1217"/>
      <c r="P2511" s="1218"/>
      <c r="Q2511" s="587">
        <f t="shared" si="554"/>
        <v>0</v>
      </c>
      <c r="S2511" s="1215">
        <v>448</v>
      </c>
      <c r="T2511" s="1216"/>
      <c r="U2511" s="1217"/>
      <c r="V2511" s="1218"/>
      <c r="W2511" s="587">
        <f t="shared" si="555"/>
        <v>0</v>
      </c>
      <c r="Y2511" s="1215">
        <v>448</v>
      </c>
      <c r="Z2511" s="1216"/>
      <c r="AA2511" s="1217"/>
      <c r="AB2511" s="1218"/>
      <c r="AC2511" s="587">
        <f t="shared" si="556"/>
        <v>0</v>
      </c>
      <c r="AE2511" s="1215">
        <v>448</v>
      </c>
      <c r="AF2511" s="1216"/>
      <c r="AG2511" s="1217"/>
      <c r="AH2511" s="1218"/>
      <c r="AI2511" s="587">
        <f t="shared" si="557"/>
        <v>0</v>
      </c>
      <c r="AK2511" s="1215">
        <v>448</v>
      </c>
      <c r="AL2511" s="1216"/>
      <c r="AM2511" s="1217"/>
      <c r="AN2511" s="1218"/>
      <c r="AO2511" s="587">
        <f t="shared" si="558"/>
        <v>0</v>
      </c>
      <c r="AQ2511" s="1215">
        <v>448</v>
      </c>
      <c r="AR2511" s="1216"/>
      <c r="AS2511" s="1217"/>
      <c r="AT2511" s="1218"/>
      <c r="AU2511" s="587">
        <f t="shared" si="559"/>
        <v>0</v>
      </c>
      <c r="AW2511" s="1215">
        <v>448</v>
      </c>
      <c r="AX2511" s="1216"/>
      <c r="AY2511" s="1217"/>
      <c r="AZ2511" s="1218"/>
      <c r="BA2511" s="587">
        <f t="shared" si="560"/>
        <v>0</v>
      </c>
      <c r="BC2511" s="1215">
        <v>448</v>
      </c>
      <c r="BD2511" s="1216"/>
      <c r="BE2511" s="1217"/>
      <c r="BF2511" s="1218"/>
      <c r="BG2511" s="587">
        <f t="shared" si="561"/>
        <v>0</v>
      </c>
      <c r="BI2511" s="1215">
        <v>448</v>
      </c>
      <c r="BJ2511" s="1216"/>
      <c r="BK2511" s="1217"/>
      <c r="BL2511" s="1218"/>
      <c r="BM2511" s="587">
        <f t="shared" si="562"/>
        <v>0</v>
      </c>
      <c r="BO2511" s="1215">
        <v>448</v>
      </c>
      <c r="BP2511" s="1216"/>
      <c r="BQ2511" s="1217"/>
      <c r="BR2511" s="1218"/>
      <c r="BS2511" s="587">
        <f t="shared" si="563"/>
        <v>0</v>
      </c>
    </row>
    <row r="2512" spans="1:71" s="17" customFormat="1" ht="16.75" hidden="1" customHeight="1" outlineLevel="2">
      <c r="A2512" s="1215">
        <v>449</v>
      </c>
      <c r="B2512" s="1216"/>
      <c r="C2512" s="1217"/>
      <c r="D2512" s="1218"/>
      <c r="E2512" s="587">
        <f t="shared" si="552"/>
        <v>0</v>
      </c>
      <c r="G2512" s="1215">
        <v>449</v>
      </c>
      <c r="H2512" s="1216"/>
      <c r="I2512" s="1217"/>
      <c r="J2512" s="1218"/>
      <c r="K2512" s="587">
        <f t="shared" si="553"/>
        <v>0</v>
      </c>
      <c r="M2512" s="1215">
        <v>449</v>
      </c>
      <c r="N2512" s="1216"/>
      <c r="O2512" s="1217"/>
      <c r="P2512" s="1218"/>
      <c r="Q2512" s="587">
        <f t="shared" si="554"/>
        <v>0</v>
      </c>
      <c r="S2512" s="1215">
        <v>449</v>
      </c>
      <c r="T2512" s="1216"/>
      <c r="U2512" s="1217"/>
      <c r="V2512" s="1218"/>
      <c r="W2512" s="587">
        <f t="shared" si="555"/>
        <v>0</v>
      </c>
      <c r="Y2512" s="1215">
        <v>449</v>
      </c>
      <c r="Z2512" s="1216"/>
      <c r="AA2512" s="1217"/>
      <c r="AB2512" s="1218"/>
      <c r="AC2512" s="587">
        <f t="shared" si="556"/>
        <v>0</v>
      </c>
      <c r="AE2512" s="1215">
        <v>449</v>
      </c>
      <c r="AF2512" s="1216"/>
      <c r="AG2512" s="1217"/>
      <c r="AH2512" s="1218"/>
      <c r="AI2512" s="587">
        <f t="shared" si="557"/>
        <v>0</v>
      </c>
      <c r="AK2512" s="1215">
        <v>449</v>
      </c>
      <c r="AL2512" s="1216"/>
      <c r="AM2512" s="1217"/>
      <c r="AN2512" s="1218"/>
      <c r="AO2512" s="587">
        <f t="shared" si="558"/>
        <v>0</v>
      </c>
      <c r="AQ2512" s="1215">
        <v>449</v>
      </c>
      <c r="AR2512" s="1216"/>
      <c r="AS2512" s="1217"/>
      <c r="AT2512" s="1218"/>
      <c r="AU2512" s="587">
        <f t="shared" si="559"/>
        <v>0</v>
      </c>
      <c r="AW2512" s="1215">
        <v>449</v>
      </c>
      <c r="AX2512" s="1216"/>
      <c r="AY2512" s="1217"/>
      <c r="AZ2512" s="1218"/>
      <c r="BA2512" s="587">
        <f t="shared" si="560"/>
        <v>0</v>
      </c>
      <c r="BC2512" s="1215">
        <v>449</v>
      </c>
      <c r="BD2512" s="1216"/>
      <c r="BE2512" s="1217"/>
      <c r="BF2512" s="1218"/>
      <c r="BG2512" s="587">
        <f t="shared" si="561"/>
        <v>0</v>
      </c>
      <c r="BI2512" s="1215">
        <v>449</v>
      </c>
      <c r="BJ2512" s="1216"/>
      <c r="BK2512" s="1217"/>
      <c r="BL2512" s="1218"/>
      <c r="BM2512" s="587">
        <f t="shared" si="562"/>
        <v>0</v>
      </c>
      <c r="BO2512" s="1215">
        <v>449</v>
      </c>
      <c r="BP2512" s="1216"/>
      <c r="BQ2512" s="1217"/>
      <c r="BR2512" s="1218"/>
      <c r="BS2512" s="587">
        <f t="shared" si="563"/>
        <v>0</v>
      </c>
    </row>
    <row r="2513" spans="1:71" s="17" customFormat="1" ht="16.75" hidden="1" customHeight="1" outlineLevel="2">
      <c r="A2513" s="1215">
        <v>450</v>
      </c>
      <c r="B2513" s="1216"/>
      <c r="C2513" s="1217"/>
      <c r="D2513" s="1218"/>
      <c r="E2513" s="587">
        <f t="shared" si="552"/>
        <v>0</v>
      </c>
      <c r="G2513" s="1215">
        <v>450</v>
      </c>
      <c r="H2513" s="1216"/>
      <c r="I2513" s="1217"/>
      <c r="J2513" s="1218"/>
      <c r="K2513" s="587">
        <f t="shared" si="553"/>
        <v>0</v>
      </c>
      <c r="M2513" s="1215">
        <v>450</v>
      </c>
      <c r="N2513" s="1216"/>
      <c r="O2513" s="1217"/>
      <c r="P2513" s="1218"/>
      <c r="Q2513" s="587">
        <f t="shared" si="554"/>
        <v>0</v>
      </c>
      <c r="S2513" s="1215">
        <v>450</v>
      </c>
      <c r="T2513" s="1216"/>
      <c r="U2513" s="1217"/>
      <c r="V2513" s="1218"/>
      <c r="W2513" s="587">
        <f t="shared" si="555"/>
        <v>0</v>
      </c>
      <c r="Y2513" s="1215">
        <v>450</v>
      </c>
      <c r="Z2513" s="1216"/>
      <c r="AA2513" s="1217"/>
      <c r="AB2513" s="1218"/>
      <c r="AC2513" s="587">
        <f t="shared" si="556"/>
        <v>0</v>
      </c>
      <c r="AE2513" s="1215">
        <v>450</v>
      </c>
      <c r="AF2513" s="1216"/>
      <c r="AG2513" s="1217"/>
      <c r="AH2513" s="1218"/>
      <c r="AI2513" s="587">
        <f t="shared" si="557"/>
        <v>0</v>
      </c>
      <c r="AK2513" s="1215">
        <v>450</v>
      </c>
      <c r="AL2513" s="1216"/>
      <c r="AM2513" s="1217"/>
      <c r="AN2513" s="1218"/>
      <c r="AO2513" s="587">
        <f t="shared" si="558"/>
        <v>0</v>
      </c>
      <c r="AQ2513" s="1215">
        <v>450</v>
      </c>
      <c r="AR2513" s="1216"/>
      <c r="AS2513" s="1217"/>
      <c r="AT2513" s="1218"/>
      <c r="AU2513" s="587">
        <f t="shared" si="559"/>
        <v>0</v>
      </c>
      <c r="AW2513" s="1215">
        <v>450</v>
      </c>
      <c r="AX2513" s="1216"/>
      <c r="AY2513" s="1217"/>
      <c r="AZ2513" s="1218"/>
      <c r="BA2513" s="587">
        <f t="shared" si="560"/>
        <v>0</v>
      </c>
      <c r="BC2513" s="1215">
        <v>450</v>
      </c>
      <c r="BD2513" s="1216"/>
      <c r="BE2513" s="1217"/>
      <c r="BF2513" s="1218"/>
      <c r="BG2513" s="587">
        <f t="shared" si="561"/>
        <v>0</v>
      </c>
      <c r="BI2513" s="1215">
        <v>450</v>
      </c>
      <c r="BJ2513" s="1216"/>
      <c r="BK2513" s="1217"/>
      <c r="BL2513" s="1218"/>
      <c r="BM2513" s="587">
        <f t="shared" si="562"/>
        <v>0</v>
      </c>
      <c r="BO2513" s="1215">
        <v>450</v>
      </c>
      <c r="BP2513" s="1216"/>
      <c r="BQ2513" s="1217"/>
      <c r="BR2513" s="1218"/>
      <c r="BS2513" s="587">
        <f t="shared" si="563"/>
        <v>0</v>
      </c>
    </row>
    <row r="2514" spans="1:71" s="17" customFormat="1" ht="16.75" hidden="1" customHeight="1" outlineLevel="2">
      <c r="A2514" s="1215">
        <v>451</v>
      </c>
      <c r="B2514" s="1216"/>
      <c r="C2514" s="1217"/>
      <c r="D2514" s="1218"/>
      <c r="E2514" s="587">
        <f t="shared" si="552"/>
        <v>0</v>
      </c>
      <c r="G2514" s="1215">
        <v>451</v>
      </c>
      <c r="H2514" s="1216"/>
      <c r="I2514" s="1217"/>
      <c r="J2514" s="1218"/>
      <c r="K2514" s="587">
        <f t="shared" si="553"/>
        <v>0</v>
      </c>
      <c r="M2514" s="1215">
        <v>451</v>
      </c>
      <c r="N2514" s="1216"/>
      <c r="O2514" s="1217"/>
      <c r="P2514" s="1218"/>
      <c r="Q2514" s="587">
        <f t="shared" si="554"/>
        <v>0</v>
      </c>
      <c r="S2514" s="1215">
        <v>451</v>
      </c>
      <c r="T2514" s="1216"/>
      <c r="U2514" s="1217"/>
      <c r="V2514" s="1218"/>
      <c r="W2514" s="587">
        <f t="shared" si="555"/>
        <v>0</v>
      </c>
      <c r="Y2514" s="1215">
        <v>451</v>
      </c>
      <c r="Z2514" s="1216"/>
      <c r="AA2514" s="1217"/>
      <c r="AB2514" s="1218"/>
      <c r="AC2514" s="587">
        <f t="shared" si="556"/>
        <v>0</v>
      </c>
      <c r="AE2514" s="1215">
        <v>451</v>
      </c>
      <c r="AF2514" s="1216"/>
      <c r="AG2514" s="1217"/>
      <c r="AH2514" s="1218"/>
      <c r="AI2514" s="587">
        <f t="shared" si="557"/>
        <v>0</v>
      </c>
      <c r="AK2514" s="1215">
        <v>451</v>
      </c>
      <c r="AL2514" s="1216"/>
      <c r="AM2514" s="1217"/>
      <c r="AN2514" s="1218"/>
      <c r="AO2514" s="587">
        <f t="shared" si="558"/>
        <v>0</v>
      </c>
      <c r="AQ2514" s="1215">
        <v>451</v>
      </c>
      <c r="AR2514" s="1216"/>
      <c r="AS2514" s="1217"/>
      <c r="AT2514" s="1218"/>
      <c r="AU2514" s="587">
        <f t="shared" si="559"/>
        <v>0</v>
      </c>
      <c r="AW2514" s="1215">
        <v>451</v>
      </c>
      <c r="AX2514" s="1216"/>
      <c r="AY2514" s="1217"/>
      <c r="AZ2514" s="1218"/>
      <c r="BA2514" s="587">
        <f t="shared" si="560"/>
        <v>0</v>
      </c>
      <c r="BC2514" s="1215">
        <v>451</v>
      </c>
      <c r="BD2514" s="1216"/>
      <c r="BE2514" s="1217"/>
      <c r="BF2514" s="1218"/>
      <c r="BG2514" s="587">
        <f t="shared" si="561"/>
        <v>0</v>
      </c>
      <c r="BI2514" s="1215">
        <v>451</v>
      </c>
      <c r="BJ2514" s="1216"/>
      <c r="BK2514" s="1217"/>
      <c r="BL2514" s="1218"/>
      <c r="BM2514" s="587">
        <f t="shared" si="562"/>
        <v>0</v>
      </c>
      <c r="BO2514" s="1215">
        <v>451</v>
      </c>
      <c r="BP2514" s="1216"/>
      <c r="BQ2514" s="1217"/>
      <c r="BR2514" s="1218"/>
      <c r="BS2514" s="587">
        <f t="shared" si="563"/>
        <v>0</v>
      </c>
    </row>
    <row r="2515" spans="1:71" s="17" customFormat="1" ht="16.75" hidden="1" customHeight="1" outlineLevel="2">
      <c r="A2515" s="1215">
        <v>452</v>
      </c>
      <c r="B2515" s="1216"/>
      <c r="C2515" s="1217"/>
      <c r="D2515" s="1218"/>
      <c r="E2515" s="587">
        <f t="shared" si="552"/>
        <v>0</v>
      </c>
      <c r="G2515" s="1215">
        <v>452</v>
      </c>
      <c r="H2515" s="1216"/>
      <c r="I2515" s="1217"/>
      <c r="J2515" s="1218"/>
      <c r="K2515" s="587">
        <f t="shared" si="553"/>
        <v>0</v>
      </c>
      <c r="M2515" s="1215">
        <v>452</v>
      </c>
      <c r="N2515" s="1216"/>
      <c r="O2515" s="1217"/>
      <c r="P2515" s="1218"/>
      <c r="Q2515" s="587">
        <f t="shared" si="554"/>
        <v>0</v>
      </c>
      <c r="S2515" s="1215">
        <v>452</v>
      </c>
      <c r="T2515" s="1216"/>
      <c r="U2515" s="1217"/>
      <c r="V2515" s="1218"/>
      <c r="W2515" s="587">
        <f t="shared" si="555"/>
        <v>0</v>
      </c>
      <c r="Y2515" s="1215">
        <v>452</v>
      </c>
      <c r="Z2515" s="1216"/>
      <c r="AA2515" s="1217"/>
      <c r="AB2515" s="1218"/>
      <c r="AC2515" s="587">
        <f t="shared" si="556"/>
        <v>0</v>
      </c>
      <c r="AE2515" s="1215">
        <v>452</v>
      </c>
      <c r="AF2515" s="1216"/>
      <c r="AG2515" s="1217"/>
      <c r="AH2515" s="1218"/>
      <c r="AI2515" s="587">
        <f t="shared" si="557"/>
        <v>0</v>
      </c>
      <c r="AK2515" s="1215">
        <v>452</v>
      </c>
      <c r="AL2515" s="1216"/>
      <c r="AM2515" s="1217"/>
      <c r="AN2515" s="1218"/>
      <c r="AO2515" s="587">
        <f t="shared" si="558"/>
        <v>0</v>
      </c>
      <c r="AQ2515" s="1215">
        <v>452</v>
      </c>
      <c r="AR2515" s="1216"/>
      <c r="AS2515" s="1217"/>
      <c r="AT2515" s="1218"/>
      <c r="AU2515" s="587">
        <f t="shared" si="559"/>
        <v>0</v>
      </c>
      <c r="AW2515" s="1215">
        <v>452</v>
      </c>
      <c r="AX2515" s="1216"/>
      <c r="AY2515" s="1217"/>
      <c r="AZ2515" s="1218"/>
      <c r="BA2515" s="587">
        <f t="shared" si="560"/>
        <v>0</v>
      </c>
      <c r="BC2515" s="1215">
        <v>452</v>
      </c>
      <c r="BD2515" s="1216"/>
      <c r="BE2515" s="1217"/>
      <c r="BF2515" s="1218"/>
      <c r="BG2515" s="587">
        <f t="shared" si="561"/>
        <v>0</v>
      </c>
      <c r="BI2515" s="1215">
        <v>452</v>
      </c>
      <c r="BJ2515" s="1216"/>
      <c r="BK2515" s="1217"/>
      <c r="BL2515" s="1218"/>
      <c r="BM2515" s="587">
        <f t="shared" si="562"/>
        <v>0</v>
      </c>
      <c r="BO2515" s="1215">
        <v>452</v>
      </c>
      <c r="BP2515" s="1216"/>
      <c r="BQ2515" s="1217"/>
      <c r="BR2515" s="1218"/>
      <c r="BS2515" s="587">
        <f t="shared" si="563"/>
        <v>0</v>
      </c>
    </row>
    <row r="2516" spans="1:71" s="17" customFormat="1" ht="16.75" hidden="1" customHeight="1" outlineLevel="2">
      <c r="A2516" s="1215">
        <v>453</v>
      </c>
      <c r="B2516" s="1216"/>
      <c r="C2516" s="1217"/>
      <c r="D2516" s="1218"/>
      <c r="E2516" s="587">
        <f t="shared" si="552"/>
        <v>0</v>
      </c>
      <c r="G2516" s="1215">
        <v>453</v>
      </c>
      <c r="H2516" s="1216"/>
      <c r="I2516" s="1217"/>
      <c r="J2516" s="1218"/>
      <c r="K2516" s="587">
        <f t="shared" si="553"/>
        <v>0</v>
      </c>
      <c r="M2516" s="1215">
        <v>453</v>
      </c>
      <c r="N2516" s="1216"/>
      <c r="O2516" s="1217"/>
      <c r="P2516" s="1218"/>
      <c r="Q2516" s="587">
        <f t="shared" si="554"/>
        <v>0</v>
      </c>
      <c r="S2516" s="1215">
        <v>453</v>
      </c>
      <c r="T2516" s="1216"/>
      <c r="U2516" s="1217"/>
      <c r="V2516" s="1218"/>
      <c r="W2516" s="587">
        <f t="shared" si="555"/>
        <v>0</v>
      </c>
      <c r="Y2516" s="1215">
        <v>453</v>
      </c>
      <c r="Z2516" s="1216"/>
      <c r="AA2516" s="1217"/>
      <c r="AB2516" s="1218"/>
      <c r="AC2516" s="587">
        <f t="shared" si="556"/>
        <v>0</v>
      </c>
      <c r="AE2516" s="1215">
        <v>453</v>
      </c>
      <c r="AF2516" s="1216"/>
      <c r="AG2516" s="1217"/>
      <c r="AH2516" s="1218"/>
      <c r="AI2516" s="587">
        <f t="shared" si="557"/>
        <v>0</v>
      </c>
      <c r="AK2516" s="1215">
        <v>453</v>
      </c>
      <c r="AL2516" s="1216"/>
      <c r="AM2516" s="1217"/>
      <c r="AN2516" s="1218"/>
      <c r="AO2516" s="587">
        <f t="shared" si="558"/>
        <v>0</v>
      </c>
      <c r="AQ2516" s="1215">
        <v>453</v>
      </c>
      <c r="AR2516" s="1216"/>
      <c r="AS2516" s="1217"/>
      <c r="AT2516" s="1218"/>
      <c r="AU2516" s="587">
        <f t="shared" si="559"/>
        <v>0</v>
      </c>
      <c r="AW2516" s="1215">
        <v>453</v>
      </c>
      <c r="AX2516" s="1216"/>
      <c r="AY2516" s="1217"/>
      <c r="AZ2516" s="1218"/>
      <c r="BA2516" s="587">
        <f t="shared" si="560"/>
        <v>0</v>
      </c>
      <c r="BC2516" s="1215">
        <v>453</v>
      </c>
      <c r="BD2516" s="1216"/>
      <c r="BE2516" s="1217"/>
      <c r="BF2516" s="1218"/>
      <c r="BG2516" s="587">
        <f t="shared" si="561"/>
        <v>0</v>
      </c>
      <c r="BI2516" s="1215">
        <v>453</v>
      </c>
      <c r="BJ2516" s="1216"/>
      <c r="BK2516" s="1217"/>
      <c r="BL2516" s="1218"/>
      <c r="BM2516" s="587">
        <f t="shared" si="562"/>
        <v>0</v>
      </c>
      <c r="BO2516" s="1215">
        <v>453</v>
      </c>
      <c r="BP2516" s="1216"/>
      <c r="BQ2516" s="1217"/>
      <c r="BR2516" s="1218"/>
      <c r="BS2516" s="587">
        <f t="shared" si="563"/>
        <v>0</v>
      </c>
    </row>
    <row r="2517" spans="1:71" s="17" customFormat="1" ht="16.75" hidden="1" customHeight="1" outlineLevel="2">
      <c r="A2517" s="1215">
        <v>454</v>
      </c>
      <c r="B2517" s="1216"/>
      <c r="C2517" s="1217"/>
      <c r="D2517" s="1218"/>
      <c r="E2517" s="587">
        <f t="shared" si="552"/>
        <v>0</v>
      </c>
      <c r="G2517" s="1215">
        <v>454</v>
      </c>
      <c r="H2517" s="1216"/>
      <c r="I2517" s="1217"/>
      <c r="J2517" s="1218"/>
      <c r="K2517" s="587">
        <f t="shared" si="553"/>
        <v>0</v>
      </c>
      <c r="M2517" s="1215">
        <v>454</v>
      </c>
      <c r="N2517" s="1216"/>
      <c r="O2517" s="1217"/>
      <c r="P2517" s="1218"/>
      <c r="Q2517" s="587">
        <f t="shared" si="554"/>
        <v>0</v>
      </c>
      <c r="S2517" s="1215">
        <v>454</v>
      </c>
      <c r="T2517" s="1216"/>
      <c r="U2517" s="1217"/>
      <c r="V2517" s="1218"/>
      <c r="W2517" s="587">
        <f t="shared" si="555"/>
        <v>0</v>
      </c>
      <c r="Y2517" s="1215">
        <v>454</v>
      </c>
      <c r="Z2517" s="1216"/>
      <c r="AA2517" s="1217"/>
      <c r="AB2517" s="1218"/>
      <c r="AC2517" s="587">
        <f t="shared" si="556"/>
        <v>0</v>
      </c>
      <c r="AE2517" s="1215">
        <v>454</v>
      </c>
      <c r="AF2517" s="1216"/>
      <c r="AG2517" s="1217"/>
      <c r="AH2517" s="1218"/>
      <c r="AI2517" s="587">
        <f t="shared" si="557"/>
        <v>0</v>
      </c>
      <c r="AK2517" s="1215">
        <v>454</v>
      </c>
      <c r="AL2517" s="1216"/>
      <c r="AM2517" s="1217"/>
      <c r="AN2517" s="1218"/>
      <c r="AO2517" s="587">
        <f t="shared" si="558"/>
        <v>0</v>
      </c>
      <c r="AQ2517" s="1215">
        <v>454</v>
      </c>
      <c r="AR2517" s="1216"/>
      <c r="AS2517" s="1217"/>
      <c r="AT2517" s="1218"/>
      <c r="AU2517" s="587">
        <f t="shared" si="559"/>
        <v>0</v>
      </c>
      <c r="AW2517" s="1215">
        <v>454</v>
      </c>
      <c r="AX2517" s="1216"/>
      <c r="AY2517" s="1217"/>
      <c r="AZ2517" s="1218"/>
      <c r="BA2517" s="587">
        <f t="shared" si="560"/>
        <v>0</v>
      </c>
      <c r="BC2517" s="1215">
        <v>454</v>
      </c>
      <c r="BD2517" s="1216"/>
      <c r="BE2517" s="1217"/>
      <c r="BF2517" s="1218"/>
      <c r="BG2517" s="587">
        <f t="shared" si="561"/>
        <v>0</v>
      </c>
      <c r="BI2517" s="1215">
        <v>454</v>
      </c>
      <c r="BJ2517" s="1216"/>
      <c r="BK2517" s="1217"/>
      <c r="BL2517" s="1218"/>
      <c r="BM2517" s="587">
        <f t="shared" si="562"/>
        <v>0</v>
      </c>
      <c r="BO2517" s="1215">
        <v>454</v>
      </c>
      <c r="BP2517" s="1216"/>
      <c r="BQ2517" s="1217"/>
      <c r="BR2517" s="1218"/>
      <c r="BS2517" s="587">
        <f t="shared" si="563"/>
        <v>0</v>
      </c>
    </row>
    <row r="2518" spans="1:71" s="17" customFormat="1" ht="16.75" hidden="1" customHeight="1" outlineLevel="2">
      <c r="A2518" s="1215">
        <v>455</v>
      </c>
      <c r="B2518" s="1216"/>
      <c r="C2518" s="1217"/>
      <c r="D2518" s="1218"/>
      <c r="E2518" s="587">
        <f t="shared" si="552"/>
        <v>0</v>
      </c>
      <c r="G2518" s="1215">
        <v>455</v>
      </c>
      <c r="H2518" s="1216"/>
      <c r="I2518" s="1217"/>
      <c r="J2518" s="1218"/>
      <c r="K2518" s="587">
        <f t="shared" si="553"/>
        <v>0</v>
      </c>
      <c r="M2518" s="1215">
        <v>455</v>
      </c>
      <c r="N2518" s="1216"/>
      <c r="O2518" s="1217"/>
      <c r="P2518" s="1218"/>
      <c r="Q2518" s="587">
        <f t="shared" si="554"/>
        <v>0</v>
      </c>
      <c r="S2518" s="1215">
        <v>455</v>
      </c>
      <c r="T2518" s="1216"/>
      <c r="U2518" s="1217"/>
      <c r="V2518" s="1218"/>
      <c r="W2518" s="587">
        <f t="shared" si="555"/>
        <v>0</v>
      </c>
      <c r="Y2518" s="1215">
        <v>455</v>
      </c>
      <c r="Z2518" s="1216"/>
      <c r="AA2518" s="1217"/>
      <c r="AB2518" s="1218"/>
      <c r="AC2518" s="587">
        <f t="shared" si="556"/>
        <v>0</v>
      </c>
      <c r="AE2518" s="1215">
        <v>455</v>
      </c>
      <c r="AF2518" s="1216"/>
      <c r="AG2518" s="1217"/>
      <c r="AH2518" s="1218"/>
      <c r="AI2518" s="587">
        <f t="shared" si="557"/>
        <v>0</v>
      </c>
      <c r="AK2518" s="1215">
        <v>455</v>
      </c>
      <c r="AL2518" s="1216"/>
      <c r="AM2518" s="1217"/>
      <c r="AN2518" s="1218"/>
      <c r="AO2518" s="587">
        <f t="shared" si="558"/>
        <v>0</v>
      </c>
      <c r="AQ2518" s="1215">
        <v>455</v>
      </c>
      <c r="AR2518" s="1216"/>
      <c r="AS2518" s="1217"/>
      <c r="AT2518" s="1218"/>
      <c r="AU2518" s="587">
        <f t="shared" si="559"/>
        <v>0</v>
      </c>
      <c r="AW2518" s="1215">
        <v>455</v>
      </c>
      <c r="AX2518" s="1216"/>
      <c r="AY2518" s="1217"/>
      <c r="AZ2518" s="1218"/>
      <c r="BA2518" s="587">
        <f t="shared" si="560"/>
        <v>0</v>
      </c>
      <c r="BC2518" s="1215">
        <v>455</v>
      </c>
      <c r="BD2518" s="1216"/>
      <c r="BE2518" s="1217"/>
      <c r="BF2518" s="1218"/>
      <c r="BG2518" s="587">
        <f t="shared" si="561"/>
        <v>0</v>
      </c>
      <c r="BI2518" s="1215">
        <v>455</v>
      </c>
      <c r="BJ2518" s="1216"/>
      <c r="BK2518" s="1217"/>
      <c r="BL2518" s="1218"/>
      <c r="BM2518" s="587">
        <f t="shared" si="562"/>
        <v>0</v>
      </c>
      <c r="BO2518" s="1215">
        <v>455</v>
      </c>
      <c r="BP2518" s="1216"/>
      <c r="BQ2518" s="1217"/>
      <c r="BR2518" s="1218"/>
      <c r="BS2518" s="587">
        <f t="shared" si="563"/>
        <v>0</v>
      </c>
    </row>
    <row r="2519" spans="1:71" s="17" customFormat="1" ht="16.75" hidden="1" customHeight="1" outlineLevel="2">
      <c r="A2519" s="1215">
        <v>456</v>
      </c>
      <c r="B2519" s="1216"/>
      <c r="C2519" s="1217"/>
      <c r="D2519" s="1218"/>
      <c r="E2519" s="587">
        <f t="shared" si="552"/>
        <v>0</v>
      </c>
      <c r="G2519" s="1215">
        <v>456</v>
      </c>
      <c r="H2519" s="1216"/>
      <c r="I2519" s="1217"/>
      <c r="J2519" s="1218"/>
      <c r="K2519" s="587">
        <f t="shared" si="553"/>
        <v>0</v>
      </c>
      <c r="M2519" s="1215">
        <v>456</v>
      </c>
      <c r="N2519" s="1216"/>
      <c r="O2519" s="1217"/>
      <c r="P2519" s="1218"/>
      <c r="Q2519" s="587">
        <f t="shared" si="554"/>
        <v>0</v>
      </c>
      <c r="S2519" s="1215">
        <v>456</v>
      </c>
      <c r="T2519" s="1216"/>
      <c r="U2519" s="1217"/>
      <c r="V2519" s="1218"/>
      <c r="W2519" s="587">
        <f t="shared" si="555"/>
        <v>0</v>
      </c>
      <c r="Y2519" s="1215">
        <v>456</v>
      </c>
      <c r="Z2519" s="1216"/>
      <c r="AA2519" s="1217"/>
      <c r="AB2519" s="1218"/>
      <c r="AC2519" s="587">
        <f t="shared" si="556"/>
        <v>0</v>
      </c>
      <c r="AE2519" s="1215">
        <v>456</v>
      </c>
      <c r="AF2519" s="1216"/>
      <c r="AG2519" s="1217"/>
      <c r="AH2519" s="1218"/>
      <c r="AI2519" s="587">
        <f t="shared" si="557"/>
        <v>0</v>
      </c>
      <c r="AK2519" s="1215">
        <v>456</v>
      </c>
      <c r="AL2519" s="1216"/>
      <c r="AM2519" s="1217"/>
      <c r="AN2519" s="1218"/>
      <c r="AO2519" s="587">
        <f t="shared" si="558"/>
        <v>0</v>
      </c>
      <c r="AQ2519" s="1215">
        <v>456</v>
      </c>
      <c r="AR2519" s="1216"/>
      <c r="AS2519" s="1217"/>
      <c r="AT2519" s="1218"/>
      <c r="AU2519" s="587">
        <f t="shared" si="559"/>
        <v>0</v>
      </c>
      <c r="AW2519" s="1215">
        <v>456</v>
      </c>
      <c r="AX2519" s="1216"/>
      <c r="AY2519" s="1217"/>
      <c r="AZ2519" s="1218"/>
      <c r="BA2519" s="587">
        <f t="shared" si="560"/>
        <v>0</v>
      </c>
      <c r="BC2519" s="1215">
        <v>456</v>
      </c>
      <c r="BD2519" s="1216"/>
      <c r="BE2519" s="1217"/>
      <c r="BF2519" s="1218"/>
      <c r="BG2519" s="587">
        <f t="shared" si="561"/>
        <v>0</v>
      </c>
      <c r="BI2519" s="1215">
        <v>456</v>
      </c>
      <c r="BJ2519" s="1216"/>
      <c r="BK2519" s="1217"/>
      <c r="BL2519" s="1218"/>
      <c r="BM2519" s="587">
        <f t="shared" si="562"/>
        <v>0</v>
      </c>
      <c r="BO2519" s="1215">
        <v>456</v>
      </c>
      <c r="BP2519" s="1216"/>
      <c r="BQ2519" s="1217"/>
      <c r="BR2519" s="1218"/>
      <c r="BS2519" s="587">
        <f t="shared" si="563"/>
        <v>0</v>
      </c>
    </row>
    <row r="2520" spans="1:71" s="17" customFormat="1" ht="16.75" hidden="1" customHeight="1" outlineLevel="2">
      <c r="A2520" s="1215">
        <v>457</v>
      </c>
      <c r="B2520" s="1216"/>
      <c r="C2520" s="1217"/>
      <c r="D2520" s="1218"/>
      <c r="E2520" s="587">
        <f t="shared" si="552"/>
        <v>0</v>
      </c>
      <c r="G2520" s="1215">
        <v>457</v>
      </c>
      <c r="H2520" s="1216"/>
      <c r="I2520" s="1217"/>
      <c r="J2520" s="1218"/>
      <c r="K2520" s="587">
        <f t="shared" si="553"/>
        <v>0</v>
      </c>
      <c r="M2520" s="1215">
        <v>457</v>
      </c>
      <c r="N2520" s="1216"/>
      <c r="O2520" s="1217"/>
      <c r="P2520" s="1218"/>
      <c r="Q2520" s="587">
        <f t="shared" si="554"/>
        <v>0</v>
      </c>
      <c r="S2520" s="1215">
        <v>457</v>
      </c>
      <c r="T2520" s="1216"/>
      <c r="U2520" s="1217"/>
      <c r="V2520" s="1218"/>
      <c r="W2520" s="587">
        <f t="shared" si="555"/>
        <v>0</v>
      </c>
      <c r="Y2520" s="1215">
        <v>457</v>
      </c>
      <c r="Z2520" s="1216"/>
      <c r="AA2520" s="1217"/>
      <c r="AB2520" s="1218"/>
      <c r="AC2520" s="587">
        <f t="shared" si="556"/>
        <v>0</v>
      </c>
      <c r="AE2520" s="1215">
        <v>457</v>
      </c>
      <c r="AF2520" s="1216"/>
      <c r="AG2520" s="1217"/>
      <c r="AH2520" s="1218"/>
      <c r="AI2520" s="587">
        <f t="shared" si="557"/>
        <v>0</v>
      </c>
      <c r="AK2520" s="1215">
        <v>457</v>
      </c>
      <c r="AL2520" s="1216"/>
      <c r="AM2520" s="1217"/>
      <c r="AN2520" s="1218"/>
      <c r="AO2520" s="587">
        <f t="shared" si="558"/>
        <v>0</v>
      </c>
      <c r="AQ2520" s="1215">
        <v>457</v>
      </c>
      <c r="AR2520" s="1216"/>
      <c r="AS2520" s="1217"/>
      <c r="AT2520" s="1218"/>
      <c r="AU2520" s="587">
        <f t="shared" si="559"/>
        <v>0</v>
      </c>
      <c r="AW2520" s="1215">
        <v>457</v>
      </c>
      <c r="AX2520" s="1216"/>
      <c r="AY2520" s="1217"/>
      <c r="AZ2520" s="1218"/>
      <c r="BA2520" s="587">
        <f t="shared" si="560"/>
        <v>0</v>
      </c>
      <c r="BC2520" s="1215">
        <v>457</v>
      </c>
      <c r="BD2520" s="1216"/>
      <c r="BE2520" s="1217"/>
      <c r="BF2520" s="1218"/>
      <c r="BG2520" s="587">
        <f t="shared" si="561"/>
        <v>0</v>
      </c>
      <c r="BI2520" s="1215">
        <v>457</v>
      </c>
      <c r="BJ2520" s="1216"/>
      <c r="BK2520" s="1217"/>
      <c r="BL2520" s="1218"/>
      <c r="BM2520" s="587">
        <f t="shared" si="562"/>
        <v>0</v>
      </c>
      <c r="BO2520" s="1215">
        <v>457</v>
      </c>
      <c r="BP2520" s="1216"/>
      <c r="BQ2520" s="1217"/>
      <c r="BR2520" s="1218"/>
      <c r="BS2520" s="587">
        <f t="shared" si="563"/>
        <v>0</v>
      </c>
    </row>
    <row r="2521" spans="1:71" s="17" customFormat="1" ht="16.75" hidden="1" customHeight="1" outlineLevel="2">
      <c r="A2521" s="1215">
        <v>458</v>
      </c>
      <c r="B2521" s="1216"/>
      <c r="C2521" s="1217"/>
      <c r="D2521" s="1218"/>
      <c r="E2521" s="587">
        <f t="shared" si="552"/>
        <v>0</v>
      </c>
      <c r="G2521" s="1215">
        <v>458</v>
      </c>
      <c r="H2521" s="1216"/>
      <c r="I2521" s="1217"/>
      <c r="J2521" s="1218"/>
      <c r="K2521" s="587">
        <f t="shared" si="553"/>
        <v>0</v>
      </c>
      <c r="M2521" s="1215">
        <v>458</v>
      </c>
      <c r="N2521" s="1216"/>
      <c r="O2521" s="1217"/>
      <c r="P2521" s="1218"/>
      <c r="Q2521" s="587">
        <f t="shared" si="554"/>
        <v>0</v>
      </c>
      <c r="S2521" s="1215">
        <v>458</v>
      </c>
      <c r="T2521" s="1216"/>
      <c r="U2521" s="1217"/>
      <c r="V2521" s="1218"/>
      <c r="W2521" s="587">
        <f t="shared" si="555"/>
        <v>0</v>
      </c>
      <c r="Y2521" s="1215">
        <v>458</v>
      </c>
      <c r="Z2521" s="1216"/>
      <c r="AA2521" s="1217"/>
      <c r="AB2521" s="1218"/>
      <c r="AC2521" s="587">
        <f t="shared" si="556"/>
        <v>0</v>
      </c>
      <c r="AE2521" s="1215">
        <v>458</v>
      </c>
      <c r="AF2521" s="1216"/>
      <c r="AG2521" s="1217"/>
      <c r="AH2521" s="1218"/>
      <c r="AI2521" s="587">
        <f t="shared" si="557"/>
        <v>0</v>
      </c>
      <c r="AK2521" s="1215">
        <v>458</v>
      </c>
      <c r="AL2521" s="1216"/>
      <c r="AM2521" s="1217"/>
      <c r="AN2521" s="1218"/>
      <c r="AO2521" s="587">
        <f t="shared" si="558"/>
        <v>0</v>
      </c>
      <c r="AQ2521" s="1215">
        <v>458</v>
      </c>
      <c r="AR2521" s="1216"/>
      <c r="AS2521" s="1217"/>
      <c r="AT2521" s="1218"/>
      <c r="AU2521" s="587">
        <f t="shared" si="559"/>
        <v>0</v>
      </c>
      <c r="AW2521" s="1215">
        <v>458</v>
      </c>
      <c r="AX2521" s="1216"/>
      <c r="AY2521" s="1217"/>
      <c r="AZ2521" s="1218"/>
      <c r="BA2521" s="587">
        <f t="shared" si="560"/>
        <v>0</v>
      </c>
      <c r="BC2521" s="1215">
        <v>458</v>
      </c>
      <c r="BD2521" s="1216"/>
      <c r="BE2521" s="1217"/>
      <c r="BF2521" s="1218"/>
      <c r="BG2521" s="587">
        <f t="shared" si="561"/>
        <v>0</v>
      </c>
      <c r="BI2521" s="1215">
        <v>458</v>
      </c>
      <c r="BJ2521" s="1216"/>
      <c r="BK2521" s="1217"/>
      <c r="BL2521" s="1218"/>
      <c r="BM2521" s="587">
        <f t="shared" si="562"/>
        <v>0</v>
      </c>
      <c r="BO2521" s="1215">
        <v>458</v>
      </c>
      <c r="BP2521" s="1216"/>
      <c r="BQ2521" s="1217"/>
      <c r="BR2521" s="1218"/>
      <c r="BS2521" s="587">
        <f t="shared" si="563"/>
        <v>0</v>
      </c>
    </row>
    <row r="2522" spans="1:71" s="17" customFormat="1" ht="16.75" hidden="1" customHeight="1" outlineLevel="2">
      <c r="A2522" s="1215">
        <v>459</v>
      </c>
      <c r="B2522" s="1216"/>
      <c r="C2522" s="1217"/>
      <c r="D2522" s="1218"/>
      <c r="E2522" s="587">
        <f t="shared" si="552"/>
        <v>0</v>
      </c>
      <c r="G2522" s="1215">
        <v>459</v>
      </c>
      <c r="H2522" s="1216"/>
      <c r="I2522" s="1217"/>
      <c r="J2522" s="1218"/>
      <c r="K2522" s="587">
        <f t="shared" si="553"/>
        <v>0</v>
      </c>
      <c r="M2522" s="1215">
        <v>459</v>
      </c>
      <c r="N2522" s="1216"/>
      <c r="O2522" s="1217"/>
      <c r="P2522" s="1218"/>
      <c r="Q2522" s="587">
        <f t="shared" si="554"/>
        <v>0</v>
      </c>
      <c r="S2522" s="1215">
        <v>459</v>
      </c>
      <c r="T2522" s="1216"/>
      <c r="U2522" s="1217"/>
      <c r="V2522" s="1218"/>
      <c r="W2522" s="587">
        <f t="shared" si="555"/>
        <v>0</v>
      </c>
      <c r="Y2522" s="1215">
        <v>459</v>
      </c>
      <c r="Z2522" s="1216"/>
      <c r="AA2522" s="1217"/>
      <c r="AB2522" s="1218"/>
      <c r="AC2522" s="587">
        <f t="shared" si="556"/>
        <v>0</v>
      </c>
      <c r="AE2522" s="1215">
        <v>459</v>
      </c>
      <c r="AF2522" s="1216"/>
      <c r="AG2522" s="1217"/>
      <c r="AH2522" s="1218"/>
      <c r="AI2522" s="587">
        <f t="shared" si="557"/>
        <v>0</v>
      </c>
      <c r="AK2522" s="1215">
        <v>459</v>
      </c>
      <c r="AL2522" s="1216"/>
      <c r="AM2522" s="1217"/>
      <c r="AN2522" s="1218"/>
      <c r="AO2522" s="587">
        <f t="shared" si="558"/>
        <v>0</v>
      </c>
      <c r="AQ2522" s="1215">
        <v>459</v>
      </c>
      <c r="AR2522" s="1216"/>
      <c r="AS2522" s="1217"/>
      <c r="AT2522" s="1218"/>
      <c r="AU2522" s="587">
        <f t="shared" si="559"/>
        <v>0</v>
      </c>
      <c r="AW2522" s="1215">
        <v>459</v>
      </c>
      <c r="AX2522" s="1216"/>
      <c r="AY2522" s="1217"/>
      <c r="AZ2522" s="1218"/>
      <c r="BA2522" s="587">
        <f t="shared" si="560"/>
        <v>0</v>
      </c>
      <c r="BC2522" s="1215">
        <v>459</v>
      </c>
      <c r="BD2522" s="1216"/>
      <c r="BE2522" s="1217"/>
      <c r="BF2522" s="1218"/>
      <c r="BG2522" s="587">
        <f t="shared" si="561"/>
        <v>0</v>
      </c>
      <c r="BI2522" s="1215">
        <v>459</v>
      </c>
      <c r="BJ2522" s="1216"/>
      <c r="BK2522" s="1217"/>
      <c r="BL2522" s="1218"/>
      <c r="BM2522" s="587">
        <f t="shared" si="562"/>
        <v>0</v>
      </c>
      <c r="BO2522" s="1215">
        <v>459</v>
      </c>
      <c r="BP2522" s="1216"/>
      <c r="BQ2522" s="1217"/>
      <c r="BR2522" s="1218"/>
      <c r="BS2522" s="587">
        <f t="shared" si="563"/>
        <v>0</v>
      </c>
    </row>
    <row r="2523" spans="1:71" s="17" customFormat="1" ht="16.75" hidden="1" customHeight="1" outlineLevel="2">
      <c r="A2523" s="1215">
        <v>460</v>
      </c>
      <c r="B2523" s="1216"/>
      <c r="C2523" s="1217"/>
      <c r="D2523" s="1218"/>
      <c r="E2523" s="587">
        <f t="shared" si="552"/>
        <v>0</v>
      </c>
      <c r="G2523" s="1215">
        <v>460</v>
      </c>
      <c r="H2523" s="1216"/>
      <c r="I2523" s="1217"/>
      <c r="J2523" s="1218"/>
      <c r="K2523" s="587">
        <f t="shared" si="553"/>
        <v>0</v>
      </c>
      <c r="M2523" s="1215">
        <v>460</v>
      </c>
      <c r="N2523" s="1216"/>
      <c r="O2523" s="1217"/>
      <c r="P2523" s="1218"/>
      <c r="Q2523" s="587">
        <f t="shared" si="554"/>
        <v>0</v>
      </c>
      <c r="S2523" s="1215">
        <v>460</v>
      </c>
      <c r="T2523" s="1216"/>
      <c r="U2523" s="1217"/>
      <c r="V2523" s="1218"/>
      <c r="W2523" s="587">
        <f t="shared" si="555"/>
        <v>0</v>
      </c>
      <c r="Y2523" s="1215">
        <v>460</v>
      </c>
      <c r="Z2523" s="1216"/>
      <c r="AA2523" s="1217"/>
      <c r="AB2523" s="1218"/>
      <c r="AC2523" s="587">
        <f t="shared" si="556"/>
        <v>0</v>
      </c>
      <c r="AE2523" s="1215">
        <v>460</v>
      </c>
      <c r="AF2523" s="1216"/>
      <c r="AG2523" s="1217"/>
      <c r="AH2523" s="1218"/>
      <c r="AI2523" s="587">
        <f t="shared" si="557"/>
        <v>0</v>
      </c>
      <c r="AK2523" s="1215">
        <v>460</v>
      </c>
      <c r="AL2523" s="1216"/>
      <c r="AM2523" s="1217"/>
      <c r="AN2523" s="1218"/>
      <c r="AO2523" s="587">
        <f t="shared" si="558"/>
        <v>0</v>
      </c>
      <c r="AQ2523" s="1215">
        <v>460</v>
      </c>
      <c r="AR2523" s="1216"/>
      <c r="AS2523" s="1217"/>
      <c r="AT2523" s="1218"/>
      <c r="AU2523" s="587">
        <f t="shared" si="559"/>
        <v>0</v>
      </c>
      <c r="AW2523" s="1215">
        <v>460</v>
      </c>
      <c r="AX2523" s="1216"/>
      <c r="AY2523" s="1217"/>
      <c r="AZ2523" s="1218"/>
      <c r="BA2523" s="587">
        <f t="shared" si="560"/>
        <v>0</v>
      </c>
      <c r="BC2523" s="1215">
        <v>460</v>
      </c>
      <c r="BD2523" s="1216"/>
      <c r="BE2523" s="1217"/>
      <c r="BF2523" s="1218"/>
      <c r="BG2523" s="587">
        <f t="shared" si="561"/>
        <v>0</v>
      </c>
      <c r="BI2523" s="1215">
        <v>460</v>
      </c>
      <c r="BJ2523" s="1216"/>
      <c r="BK2523" s="1217"/>
      <c r="BL2523" s="1218"/>
      <c r="BM2523" s="587">
        <f t="shared" si="562"/>
        <v>0</v>
      </c>
      <c r="BO2523" s="1215">
        <v>460</v>
      </c>
      <c r="BP2523" s="1216"/>
      <c r="BQ2523" s="1217"/>
      <c r="BR2523" s="1218"/>
      <c r="BS2523" s="587">
        <f t="shared" si="563"/>
        <v>0</v>
      </c>
    </row>
    <row r="2524" spans="1:71" s="17" customFormat="1" ht="16.75" hidden="1" customHeight="1" outlineLevel="2">
      <c r="A2524" s="1215">
        <v>461</v>
      </c>
      <c r="B2524" s="1216"/>
      <c r="C2524" s="1217"/>
      <c r="D2524" s="1218"/>
      <c r="E2524" s="587">
        <f t="shared" si="552"/>
        <v>0</v>
      </c>
      <c r="G2524" s="1215">
        <v>461</v>
      </c>
      <c r="H2524" s="1216"/>
      <c r="I2524" s="1217"/>
      <c r="J2524" s="1218"/>
      <c r="K2524" s="587">
        <f t="shared" si="553"/>
        <v>0</v>
      </c>
      <c r="M2524" s="1215">
        <v>461</v>
      </c>
      <c r="N2524" s="1216"/>
      <c r="O2524" s="1217"/>
      <c r="P2524" s="1218"/>
      <c r="Q2524" s="587">
        <f t="shared" si="554"/>
        <v>0</v>
      </c>
      <c r="S2524" s="1215">
        <v>461</v>
      </c>
      <c r="T2524" s="1216"/>
      <c r="U2524" s="1217"/>
      <c r="V2524" s="1218"/>
      <c r="W2524" s="587">
        <f t="shared" si="555"/>
        <v>0</v>
      </c>
      <c r="Y2524" s="1215">
        <v>461</v>
      </c>
      <c r="Z2524" s="1216"/>
      <c r="AA2524" s="1217"/>
      <c r="AB2524" s="1218"/>
      <c r="AC2524" s="587">
        <f t="shared" si="556"/>
        <v>0</v>
      </c>
      <c r="AE2524" s="1215">
        <v>461</v>
      </c>
      <c r="AF2524" s="1216"/>
      <c r="AG2524" s="1217"/>
      <c r="AH2524" s="1218"/>
      <c r="AI2524" s="587">
        <f t="shared" si="557"/>
        <v>0</v>
      </c>
      <c r="AK2524" s="1215">
        <v>461</v>
      </c>
      <c r="AL2524" s="1216"/>
      <c r="AM2524" s="1217"/>
      <c r="AN2524" s="1218"/>
      <c r="AO2524" s="587">
        <f t="shared" si="558"/>
        <v>0</v>
      </c>
      <c r="AQ2524" s="1215">
        <v>461</v>
      </c>
      <c r="AR2524" s="1216"/>
      <c r="AS2524" s="1217"/>
      <c r="AT2524" s="1218"/>
      <c r="AU2524" s="587">
        <f t="shared" si="559"/>
        <v>0</v>
      </c>
      <c r="AW2524" s="1215">
        <v>461</v>
      </c>
      <c r="AX2524" s="1216"/>
      <c r="AY2524" s="1217"/>
      <c r="AZ2524" s="1218"/>
      <c r="BA2524" s="587">
        <f t="shared" si="560"/>
        <v>0</v>
      </c>
      <c r="BC2524" s="1215">
        <v>461</v>
      </c>
      <c r="BD2524" s="1216"/>
      <c r="BE2524" s="1217"/>
      <c r="BF2524" s="1218"/>
      <c r="BG2524" s="587">
        <f t="shared" si="561"/>
        <v>0</v>
      </c>
      <c r="BI2524" s="1215">
        <v>461</v>
      </c>
      <c r="BJ2524" s="1216"/>
      <c r="BK2524" s="1217"/>
      <c r="BL2524" s="1218"/>
      <c r="BM2524" s="587">
        <f t="shared" si="562"/>
        <v>0</v>
      </c>
      <c r="BO2524" s="1215">
        <v>461</v>
      </c>
      <c r="BP2524" s="1216"/>
      <c r="BQ2524" s="1217"/>
      <c r="BR2524" s="1218"/>
      <c r="BS2524" s="587">
        <f t="shared" si="563"/>
        <v>0</v>
      </c>
    </row>
    <row r="2525" spans="1:71" s="17" customFormat="1" ht="16.75" hidden="1" customHeight="1" outlineLevel="2">
      <c r="A2525" s="1215">
        <v>462</v>
      </c>
      <c r="B2525" s="1216"/>
      <c r="C2525" s="1217"/>
      <c r="D2525" s="1218"/>
      <c r="E2525" s="587">
        <f t="shared" si="552"/>
        <v>0</v>
      </c>
      <c r="G2525" s="1215">
        <v>462</v>
      </c>
      <c r="H2525" s="1216"/>
      <c r="I2525" s="1217"/>
      <c r="J2525" s="1218"/>
      <c r="K2525" s="587">
        <f t="shared" si="553"/>
        <v>0</v>
      </c>
      <c r="M2525" s="1215">
        <v>462</v>
      </c>
      <c r="N2525" s="1216"/>
      <c r="O2525" s="1217"/>
      <c r="P2525" s="1218"/>
      <c r="Q2525" s="587">
        <f t="shared" si="554"/>
        <v>0</v>
      </c>
      <c r="S2525" s="1215">
        <v>462</v>
      </c>
      <c r="T2525" s="1216"/>
      <c r="U2525" s="1217"/>
      <c r="V2525" s="1218"/>
      <c r="W2525" s="587">
        <f t="shared" si="555"/>
        <v>0</v>
      </c>
      <c r="Y2525" s="1215">
        <v>462</v>
      </c>
      <c r="Z2525" s="1216"/>
      <c r="AA2525" s="1217"/>
      <c r="AB2525" s="1218"/>
      <c r="AC2525" s="587">
        <f t="shared" si="556"/>
        <v>0</v>
      </c>
      <c r="AE2525" s="1215">
        <v>462</v>
      </c>
      <c r="AF2525" s="1216"/>
      <c r="AG2525" s="1217"/>
      <c r="AH2525" s="1218"/>
      <c r="AI2525" s="587">
        <f t="shared" si="557"/>
        <v>0</v>
      </c>
      <c r="AK2525" s="1215">
        <v>462</v>
      </c>
      <c r="AL2525" s="1216"/>
      <c r="AM2525" s="1217"/>
      <c r="AN2525" s="1218"/>
      <c r="AO2525" s="587">
        <f t="shared" si="558"/>
        <v>0</v>
      </c>
      <c r="AQ2525" s="1215">
        <v>462</v>
      </c>
      <c r="AR2525" s="1216"/>
      <c r="AS2525" s="1217"/>
      <c r="AT2525" s="1218"/>
      <c r="AU2525" s="587">
        <f t="shared" si="559"/>
        <v>0</v>
      </c>
      <c r="AW2525" s="1215">
        <v>462</v>
      </c>
      <c r="AX2525" s="1216"/>
      <c r="AY2525" s="1217"/>
      <c r="AZ2525" s="1218"/>
      <c r="BA2525" s="587">
        <f t="shared" si="560"/>
        <v>0</v>
      </c>
      <c r="BC2525" s="1215">
        <v>462</v>
      </c>
      <c r="BD2525" s="1216"/>
      <c r="BE2525" s="1217"/>
      <c r="BF2525" s="1218"/>
      <c r="BG2525" s="587">
        <f t="shared" si="561"/>
        <v>0</v>
      </c>
      <c r="BI2525" s="1215">
        <v>462</v>
      </c>
      <c r="BJ2525" s="1216"/>
      <c r="BK2525" s="1217"/>
      <c r="BL2525" s="1218"/>
      <c r="BM2525" s="587">
        <f t="shared" si="562"/>
        <v>0</v>
      </c>
      <c r="BO2525" s="1215">
        <v>462</v>
      </c>
      <c r="BP2525" s="1216"/>
      <c r="BQ2525" s="1217"/>
      <c r="BR2525" s="1218"/>
      <c r="BS2525" s="587">
        <f t="shared" si="563"/>
        <v>0</v>
      </c>
    </row>
    <row r="2526" spans="1:71" s="17" customFormat="1" ht="16.75" hidden="1" customHeight="1" outlineLevel="2">
      <c r="A2526" s="1215">
        <v>463</v>
      </c>
      <c r="B2526" s="1216"/>
      <c r="C2526" s="1217"/>
      <c r="D2526" s="1218"/>
      <c r="E2526" s="587">
        <f t="shared" si="552"/>
        <v>0</v>
      </c>
      <c r="G2526" s="1215">
        <v>463</v>
      </c>
      <c r="H2526" s="1216"/>
      <c r="I2526" s="1217"/>
      <c r="J2526" s="1218"/>
      <c r="K2526" s="587">
        <f t="shared" si="553"/>
        <v>0</v>
      </c>
      <c r="M2526" s="1215">
        <v>463</v>
      </c>
      <c r="N2526" s="1216"/>
      <c r="O2526" s="1217"/>
      <c r="P2526" s="1218"/>
      <c r="Q2526" s="587">
        <f t="shared" si="554"/>
        <v>0</v>
      </c>
      <c r="S2526" s="1215">
        <v>463</v>
      </c>
      <c r="T2526" s="1216"/>
      <c r="U2526" s="1217"/>
      <c r="V2526" s="1218"/>
      <c r="W2526" s="587">
        <f t="shared" si="555"/>
        <v>0</v>
      </c>
      <c r="Y2526" s="1215">
        <v>463</v>
      </c>
      <c r="Z2526" s="1216"/>
      <c r="AA2526" s="1217"/>
      <c r="AB2526" s="1218"/>
      <c r="AC2526" s="587">
        <f t="shared" si="556"/>
        <v>0</v>
      </c>
      <c r="AE2526" s="1215">
        <v>463</v>
      </c>
      <c r="AF2526" s="1216"/>
      <c r="AG2526" s="1217"/>
      <c r="AH2526" s="1218"/>
      <c r="AI2526" s="587">
        <f t="shared" si="557"/>
        <v>0</v>
      </c>
      <c r="AK2526" s="1215">
        <v>463</v>
      </c>
      <c r="AL2526" s="1216"/>
      <c r="AM2526" s="1217"/>
      <c r="AN2526" s="1218"/>
      <c r="AO2526" s="587">
        <f t="shared" si="558"/>
        <v>0</v>
      </c>
      <c r="AQ2526" s="1215">
        <v>463</v>
      </c>
      <c r="AR2526" s="1216"/>
      <c r="AS2526" s="1217"/>
      <c r="AT2526" s="1218"/>
      <c r="AU2526" s="587">
        <f t="shared" si="559"/>
        <v>0</v>
      </c>
      <c r="AW2526" s="1215">
        <v>463</v>
      </c>
      <c r="AX2526" s="1216"/>
      <c r="AY2526" s="1217"/>
      <c r="AZ2526" s="1218"/>
      <c r="BA2526" s="587">
        <f t="shared" si="560"/>
        <v>0</v>
      </c>
      <c r="BC2526" s="1215">
        <v>463</v>
      </c>
      <c r="BD2526" s="1216"/>
      <c r="BE2526" s="1217"/>
      <c r="BF2526" s="1218"/>
      <c r="BG2526" s="587">
        <f t="shared" si="561"/>
        <v>0</v>
      </c>
      <c r="BI2526" s="1215">
        <v>463</v>
      </c>
      <c r="BJ2526" s="1216"/>
      <c r="BK2526" s="1217"/>
      <c r="BL2526" s="1218"/>
      <c r="BM2526" s="587">
        <f t="shared" si="562"/>
        <v>0</v>
      </c>
      <c r="BO2526" s="1215">
        <v>463</v>
      </c>
      <c r="BP2526" s="1216"/>
      <c r="BQ2526" s="1217"/>
      <c r="BR2526" s="1218"/>
      <c r="BS2526" s="587">
        <f t="shared" si="563"/>
        <v>0</v>
      </c>
    </row>
    <row r="2527" spans="1:71" s="17" customFormat="1" ht="16.75" hidden="1" customHeight="1" outlineLevel="2">
      <c r="A2527" s="1215">
        <v>464</v>
      </c>
      <c r="B2527" s="1216"/>
      <c r="C2527" s="1217"/>
      <c r="D2527" s="1218"/>
      <c r="E2527" s="587">
        <f t="shared" si="552"/>
        <v>0</v>
      </c>
      <c r="G2527" s="1215">
        <v>464</v>
      </c>
      <c r="H2527" s="1216"/>
      <c r="I2527" s="1217"/>
      <c r="J2527" s="1218"/>
      <c r="K2527" s="587">
        <f t="shared" si="553"/>
        <v>0</v>
      </c>
      <c r="M2527" s="1215">
        <v>464</v>
      </c>
      <c r="N2527" s="1216"/>
      <c r="O2527" s="1217"/>
      <c r="P2527" s="1218"/>
      <c r="Q2527" s="587">
        <f t="shared" si="554"/>
        <v>0</v>
      </c>
      <c r="S2527" s="1215">
        <v>464</v>
      </c>
      <c r="T2527" s="1216"/>
      <c r="U2527" s="1217"/>
      <c r="V2527" s="1218"/>
      <c r="W2527" s="587">
        <f t="shared" si="555"/>
        <v>0</v>
      </c>
      <c r="Y2527" s="1215">
        <v>464</v>
      </c>
      <c r="Z2527" s="1216"/>
      <c r="AA2527" s="1217"/>
      <c r="AB2527" s="1218"/>
      <c r="AC2527" s="587">
        <f t="shared" si="556"/>
        <v>0</v>
      </c>
      <c r="AE2527" s="1215">
        <v>464</v>
      </c>
      <c r="AF2527" s="1216"/>
      <c r="AG2527" s="1217"/>
      <c r="AH2527" s="1218"/>
      <c r="AI2527" s="587">
        <f t="shared" si="557"/>
        <v>0</v>
      </c>
      <c r="AK2527" s="1215">
        <v>464</v>
      </c>
      <c r="AL2527" s="1216"/>
      <c r="AM2527" s="1217"/>
      <c r="AN2527" s="1218"/>
      <c r="AO2527" s="587">
        <f t="shared" si="558"/>
        <v>0</v>
      </c>
      <c r="AQ2527" s="1215">
        <v>464</v>
      </c>
      <c r="AR2527" s="1216"/>
      <c r="AS2527" s="1217"/>
      <c r="AT2527" s="1218"/>
      <c r="AU2527" s="587">
        <f t="shared" si="559"/>
        <v>0</v>
      </c>
      <c r="AW2527" s="1215">
        <v>464</v>
      </c>
      <c r="AX2527" s="1216"/>
      <c r="AY2527" s="1217"/>
      <c r="AZ2527" s="1218"/>
      <c r="BA2527" s="587">
        <f t="shared" si="560"/>
        <v>0</v>
      </c>
      <c r="BC2527" s="1215">
        <v>464</v>
      </c>
      <c r="BD2527" s="1216"/>
      <c r="BE2527" s="1217"/>
      <c r="BF2527" s="1218"/>
      <c r="BG2527" s="587">
        <f t="shared" si="561"/>
        <v>0</v>
      </c>
      <c r="BI2527" s="1215">
        <v>464</v>
      </c>
      <c r="BJ2527" s="1216"/>
      <c r="BK2527" s="1217"/>
      <c r="BL2527" s="1218"/>
      <c r="BM2527" s="587">
        <f t="shared" si="562"/>
        <v>0</v>
      </c>
      <c r="BO2527" s="1215">
        <v>464</v>
      </c>
      <c r="BP2527" s="1216"/>
      <c r="BQ2527" s="1217"/>
      <c r="BR2527" s="1218"/>
      <c r="BS2527" s="587">
        <f t="shared" si="563"/>
        <v>0</v>
      </c>
    </row>
    <row r="2528" spans="1:71" s="17" customFormat="1" ht="16.75" hidden="1" customHeight="1" outlineLevel="2">
      <c r="A2528" s="1215">
        <v>465</v>
      </c>
      <c r="B2528" s="1216"/>
      <c r="C2528" s="1217"/>
      <c r="D2528" s="1218"/>
      <c r="E2528" s="587">
        <f t="shared" si="552"/>
        <v>0</v>
      </c>
      <c r="G2528" s="1215">
        <v>465</v>
      </c>
      <c r="H2528" s="1216"/>
      <c r="I2528" s="1217"/>
      <c r="J2528" s="1218"/>
      <c r="K2528" s="587">
        <f t="shared" si="553"/>
        <v>0</v>
      </c>
      <c r="M2528" s="1215">
        <v>465</v>
      </c>
      <c r="N2528" s="1216"/>
      <c r="O2528" s="1217"/>
      <c r="P2528" s="1218"/>
      <c r="Q2528" s="587">
        <f t="shared" si="554"/>
        <v>0</v>
      </c>
      <c r="S2528" s="1215">
        <v>465</v>
      </c>
      <c r="T2528" s="1216"/>
      <c r="U2528" s="1217"/>
      <c r="V2528" s="1218"/>
      <c r="W2528" s="587">
        <f t="shared" si="555"/>
        <v>0</v>
      </c>
      <c r="Y2528" s="1215">
        <v>465</v>
      </c>
      <c r="Z2528" s="1216"/>
      <c r="AA2528" s="1217"/>
      <c r="AB2528" s="1218"/>
      <c r="AC2528" s="587">
        <f t="shared" si="556"/>
        <v>0</v>
      </c>
      <c r="AE2528" s="1215">
        <v>465</v>
      </c>
      <c r="AF2528" s="1216"/>
      <c r="AG2528" s="1217"/>
      <c r="AH2528" s="1218"/>
      <c r="AI2528" s="587">
        <f t="shared" si="557"/>
        <v>0</v>
      </c>
      <c r="AK2528" s="1215">
        <v>465</v>
      </c>
      <c r="AL2528" s="1216"/>
      <c r="AM2528" s="1217"/>
      <c r="AN2528" s="1218"/>
      <c r="AO2528" s="587">
        <f t="shared" si="558"/>
        <v>0</v>
      </c>
      <c r="AQ2528" s="1215">
        <v>465</v>
      </c>
      <c r="AR2528" s="1216"/>
      <c r="AS2528" s="1217"/>
      <c r="AT2528" s="1218"/>
      <c r="AU2528" s="587">
        <f t="shared" si="559"/>
        <v>0</v>
      </c>
      <c r="AW2528" s="1215">
        <v>465</v>
      </c>
      <c r="AX2528" s="1216"/>
      <c r="AY2528" s="1217"/>
      <c r="AZ2528" s="1218"/>
      <c r="BA2528" s="587">
        <f t="shared" si="560"/>
        <v>0</v>
      </c>
      <c r="BC2528" s="1215">
        <v>465</v>
      </c>
      <c r="BD2528" s="1216"/>
      <c r="BE2528" s="1217"/>
      <c r="BF2528" s="1218"/>
      <c r="BG2528" s="587">
        <f t="shared" si="561"/>
        <v>0</v>
      </c>
      <c r="BI2528" s="1215">
        <v>465</v>
      </c>
      <c r="BJ2528" s="1216"/>
      <c r="BK2528" s="1217"/>
      <c r="BL2528" s="1218"/>
      <c r="BM2528" s="587">
        <f t="shared" si="562"/>
        <v>0</v>
      </c>
      <c r="BO2528" s="1215">
        <v>465</v>
      </c>
      <c r="BP2528" s="1216"/>
      <c r="BQ2528" s="1217"/>
      <c r="BR2528" s="1218"/>
      <c r="BS2528" s="587">
        <f t="shared" si="563"/>
        <v>0</v>
      </c>
    </row>
    <row r="2529" spans="1:71" s="17" customFormat="1" ht="16.75" hidden="1" customHeight="1" outlineLevel="2">
      <c r="A2529" s="1215">
        <v>466</v>
      </c>
      <c r="B2529" s="1216"/>
      <c r="C2529" s="1217"/>
      <c r="D2529" s="1218"/>
      <c r="E2529" s="587">
        <f t="shared" si="552"/>
        <v>0</v>
      </c>
      <c r="G2529" s="1215">
        <v>466</v>
      </c>
      <c r="H2529" s="1216"/>
      <c r="I2529" s="1217"/>
      <c r="J2529" s="1218"/>
      <c r="K2529" s="587">
        <f t="shared" si="553"/>
        <v>0</v>
      </c>
      <c r="M2529" s="1215">
        <v>466</v>
      </c>
      <c r="N2529" s="1216"/>
      <c r="O2529" s="1217"/>
      <c r="P2529" s="1218"/>
      <c r="Q2529" s="587">
        <f t="shared" si="554"/>
        <v>0</v>
      </c>
      <c r="S2529" s="1215">
        <v>466</v>
      </c>
      <c r="T2529" s="1216"/>
      <c r="U2529" s="1217"/>
      <c r="V2529" s="1218"/>
      <c r="W2529" s="587">
        <f t="shared" si="555"/>
        <v>0</v>
      </c>
      <c r="Y2529" s="1215">
        <v>466</v>
      </c>
      <c r="Z2529" s="1216"/>
      <c r="AA2529" s="1217"/>
      <c r="AB2529" s="1218"/>
      <c r="AC2529" s="587">
        <f t="shared" si="556"/>
        <v>0</v>
      </c>
      <c r="AE2529" s="1215">
        <v>466</v>
      </c>
      <c r="AF2529" s="1216"/>
      <c r="AG2529" s="1217"/>
      <c r="AH2529" s="1218"/>
      <c r="AI2529" s="587">
        <f t="shared" si="557"/>
        <v>0</v>
      </c>
      <c r="AK2529" s="1215">
        <v>466</v>
      </c>
      <c r="AL2529" s="1216"/>
      <c r="AM2529" s="1217"/>
      <c r="AN2529" s="1218"/>
      <c r="AO2529" s="587">
        <f t="shared" si="558"/>
        <v>0</v>
      </c>
      <c r="AQ2529" s="1215">
        <v>466</v>
      </c>
      <c r="AR2529" s="1216"/>
      <c r="AS2529" s="1217"/>
      <c r="AT2529" s="1218"/>
      <c r="AU2529" s="587">
        <f t="shared" si="559"/>
        <v>0</v>
      </c>
      <c r="AW2529" s="1215">
        <v>466</v>
      </c>
      <c r="AX2529" s="1216"/>
      <c r="AY2529" s="1217"/>
      <c r="AZ2529" s="1218"/>
      <c r="BA2529" s="587">
        <f t="shared" si="560"/>
        <v>0</v>
      </c>
      <c r="BC2529" s="1215">
        <v>466</v>
      </c>
      <c r="BD2529" s="1216"/>
      <c r="BE2529" s="1217"/>
      <c r="BF2529" s="1218"/>
      <c r="BG2529" s="587">
        <f t="shared" si="561"/>
        <v>0</v>
      </c>
      <c r="BI2529" s="1215">
        <v>466</v>
      </c>
      <c r="BJ2529" s="1216"/>
      <c r="BK2529" s="1217"/>
      <c r="BL2529" s="1218"/>
      <c r="BM2529" s="587">
        <f t="shared" si="562"/>
        <v>0</v>
      </c>
      <c r="BO2529" s="1215">
        <v>466</v>
      </c>
      <c r="BP2529" s="1216"/>
      <c r="BQ2529" s="1217"/>
      <c r="BR2529" s="1218"/>
      <c r="BS2529" s="587">
        <f t="shared" si="563"/>
        <v>0</v>
      </c>
    </row>
    <row r="2530" spans="1:71" s="17" customFormat="1" ht="16.75" hidden="1" customHeight="1" outlineLevel="2">
      <c r="A2530" s="1215">
        <v>467</v>
      </c>
      <c r="B2530" s="1216"/>
      <c r="C2530" s="1217"/>
      <c r="D2530" s="1218"/>
      <c r="E2530" s="587">
        <f t="shared" si="552"/>
        <v>0</v>
      </c>
      <c r="G2530" s="1215">
        <v>467</v>
      </c>
      <c r="H2530" s="1216"/>
      <c r="I2530" s="1217"/>
      <c r="J2530" s="1218"/>
      <c r="K2530" s="587">
        <f t="shared" si="553"/>
        <v>0</v>
      </c>
      <c r="M2530" s="1215">
        <v>467</v>
      </c>
      <c r="N2530" s="1216"/>
      <c r="O2530" s="1217"/>
      <c r="P2530" s="1218"/>
      <c r="Q2530" s="587">
        <f t="shared" si="554"/>
        <v>0</v>
      </c>
      <c r="S2530" s="1215">
        <v>467</v>
      </c>
      <c r="T2530" s="1216"/>
      <c r="U2530" s="1217"/>
      <c r="V2530" s="1218"/>
      <c r="W2530" s="587">
        <f t="shared" si="555"/>
        <v>0</v>
      </c>
      <c r="Y2530" s="1215">
        <v>467</v>
      </c>
      <c r="Z2530" s="1216"/>
      <c r="AA2530" s="1217"/>
      <c r="AB2530" s="1218"/>
      <c r="AC2530" s="587">
        <f t="shared" si="556"/>
        <v>0</v>
      </c>
      <c r="AE2530" s="1215">
        <v>467</v>
      </c>
      <c r="AF2530" s="1216"/>
      <c r="AG2530" s="1217"/>
      <c r="AH2530" s="1218"/>
      <c r="AI2530" s="587">
        <f t="shared" si="557"/>
        <v>0</v>
      </c>
      <c r="AK2530" s="1215">
        <v>467</v>
      </c>
      <c r="AL2530" s="1216"/>
      <c r="AM2530" s="1217"/>
      <c r="AN2530" s="1218"/>
      <c r="AO2530" s="587">
        <f t="shared" si="558"/>
        <v>0</v>
      </c>
      <c r="AQ2530" s="1215">
        <v>467</v>
      </c>
      <c r="AR2530" s="1216"/>
      <c r="AS2530" s="1217"/>
      <c r="AT2530" s="1218"/>
      <c r="AU2530" s="587">
        <f t="shared" si="559"/>
        <v>0</v>
      </c>
      <c r="AW2530" s="1215">
        <v>467</v>
      </c>
      <c r="AX2530" s="1216"/>
      <c r="AY2530" s="1217"/>
      <c r="AZ2530" s="1218"/>
      <c r="BA2530" s="587">
        <f t="shared" si="560"/>
        <v>0</v>
      </c>
      <c r="BC2530" s="1215">
        <v>467</v>
      </c>
      <c r="BD2530" s="1216"/>
      <c r="BE2530" s="1217"/>
      <c r="BF2530" s="1218"/>
      <c r="BG2530" s="587">
        <f t="shared" si="561"/>
        <v>0</v>
      </c>
      <c r="BI2530" s="1215">
        <v>467</v>
      </c>
      <c r="BJ2530" s="1216"/>
      <c r="BK2530" s="1217"/>
      <c r="BL2530" s="1218"/>
      <c r="BM2530" s="587">
        <f t="shared" si="562"/>
        <v>0</v>
      </c>
      <c r="BO2530" s="1215">
        <v>467</v>
      </c>
      <c r="BP2530" s="1216"/>
      <c r="BQ2530" s="1217"/>
      <c r="BR2530" s="1218"/>
      <c r="BS2530" s="587">
        <f t="shared" si="563"/>
        <v>0</v>
      </c>
    </row>
    <row r="2531" spans="1:71" s="17" customFormat="1" ht="16.75" hidden="1" customHeight="1" outlineLevel="2">
      <c r="A2531" s="1215">
        <v>468</v>
      </c>
      <c r="B2531" s="1216"/>
      <c r="C2531" s="1217"/>
      <c r="D2531" s="1218"/>
      <c r="E2531" s="587">
        <f t="shared" si="552"/>
        <v>0</v>
      </c>
      <c r="G2531" s="1215">
        <v>468</v>
      </c>
      <c r="H2531" s="1216"/>
      <c r="I2531" s="1217"/>
      <c r="J2531" s="1218"/>
      <c r="K2531" s="587">
        <f t="shared" si="553"/>
        <v>0</v>
      </c>
      <c r="M2531" s="1215">
        <v>468</v>
      </c>
      <c r="N2531" s="1216"/>
      <c r="O2531" s="1217"/>
      <c r="P2531" s="1218"/>
      <c r="Q2531" s="587">
        <f t="shared" si="554"/>
        <v>0</v>
      </c>
      <c r="S2531" s="1215">
        <v>468</v>
      </c>
      <c r="T2531" s="1216"/>
      <c r="U2531" s="1217"/>
      <c r="V2531" s="1218"/>
      <c r="W2531" s="587">
        <f t="shared" si="555"/>
        <v>0</v>
      </c>
      <c r="Y2531" s="1215">
        <v>468</v>
      </c>
      <c r="Z2531" s="1216"/>
      <c r="AA2531" s="1217"/>
      <c r="AB2531" s="1218"/>
      <c r="AC2531" s="587">
        <f t="shared" si="556"/>
        <v>0</v>
      </c>
      <c r="AE2531" s="1215">
        <v>468</v>
      </c>
      <c r="AF2531" s="1216"/>
      <c r="AG2531" s="1217"/>
      <c r="AH2531" s="1218"/>
      <c r="AI2531" s="587">
        <f t="shared" si="557"/>
        <v>0</v>
      </c>
      <c r="AK2531" s="1215">
        <v>468</v>
      </c>
      <c r="AL2531" s="1216"/>
      <c r="AM2531" s="1217"/>
      <c r="AN2531" s="1218"/>
      <c r="AO2531" s="587">
        <f t="shared" si="558"/>
        <v>0</v>
      </c>
      <c r="AQ2531" s="1215">
        <v>468</v>
      </c>
      <c r="AR2531" s="1216"/>
      <c r="AS2531" s="1217"/>
      <c r="AT2531" s="1218"/>
      <c r="AU2531" s="587">
        <f t="shared" si="559"/>
        <v>0</v>
      </c>
      <c r="AW2531" s="1215">
        <v>468</v>
      </c>
      <c r="AX2531" s="1216"/>
      <c r="AY2531" s="1217"/>
      <c r="AZ2531" s="1218"/>
      <c r="BA2531" s="587">
        <f t="shared" si="560"/>
        <v>0</v>
      </c>
      <c r="BC2531" s="1215">
        <v>468</v>
      </c>
      <c r="BD2531" s="1216"/>
      <c r="BE2531" s="1217"/>
      <c r="BF2531" s="1218"/>
      <c r="BG2531" s="587">
        <f t="shared" si="561"/>
        <v>0</v>
      </c>
      <c r="BI2531" s="1215">
        <v>468</v>
      </c>
      <c r="BJ2531" s="1216"/>
      <c r="BK2531" s="1217"/>
      <c r="BL2531" s="1218"/>
      <c r="BM2531" s="587">
        <f t="shared" si="562"/>
        <v>0</v>
      </c>
      <c r="BO2531" s="1215">
        <v>468</v>
      </c>
      <c r="BP2531" s="1216"/>
      <c r="BQ2531" s="1217"/>
      <c r="BR2531" s="1218"/>
      <c r="BS2531" s="587">
        <f t="shared" si="563"/>
        <v>0</v>
      </c>
    </row>
    <row r="2532" spans="1:71" s="17" customFormat="1" ht="16.75" hidden="1" customHeight="1" outlineLevel="2">
      <c r="A2532" s="1215">
        <v>469</v>
      </c>
      <c r="B2532" s="1216"/>
      <c r="C2532" s="1217"/>
      <c r="D2532" s="1218"/>
      <c r="E2532" s="587">
        <f t="shared" si="552"/>
        <v>0</v>
      </c>
      <c r="G2532" s="1215">
        <v>469</v>
      </c>
      <c r="H2532" s="1216"/>
      <c r="I2532" s="1217"/>
      <c r="J2532" s="1218"/>
      <c r="K2532" s="587">
        <f t="shared" si="553"/>
        <v>0</v>
      </c>
      <c r="M2532" s="1215">
        <v>469</v>
      </c>
      <c r="N2532" s="1216"/>
      <c r="O2532" s="1217"/>
      <c r="P2532" s="1218"/>
      <c r="Q2532" s="587">
        <f t="shared" si="554"/>
        <v>0</v>
      </c>
      <c r="S2532" s="1215">
        <v>469</v>
      </c>
      <c r="T2532" s="1216"/>
      <c r="U2532" s="1217"/>
      <c r="V2532" s="1218"/>
      <c r="W2532" s="587">
        <f t="shared" si="555"/>
        <v>0</v>
      </c>
      <c r="Y2532" s="1215">
        <v>469</v>
      </c>
      <c r="Z2532" s="1216"/>
      <c r="AA2532" s="1217"/>
      <c r="AB2532" s="1218"/>
      <c r="AC2532" s="587">
        <f t="shared" si="556"/>
        <v>0</v>
      </c>
      <c r="AE2532" s="1215">
        <v>469</v>
      </c>
      <c r="AF2532" s="1216"/>
      <c r="AG2532" s="1217"/>
      <c r="AH2532" s="1218"/>
      <c r="AI2532" s="587">
        <f t="shared" si="557"/>
        <v>0</v>
      </c>
      <c r="AK2532" s="1215">
        <v>469</v>
      </c>
      <c r="AL2532" s="1216"/>
      <c r="AM2532" s="1217"/>
      <c r="AN2532" s="1218"/>
      <c r="AO2532" s="587">
        <f t="shared" si="558"/>
        <v>0</v>
      </c>
      <c r="AQ2532" s="1215">
        <v>469</v>
      </c>
      <c r="AR2532" s="1216"/>
      <c r="AS2532" s="1217"/>
      <c r="AT2532" s="1218"/>
      <c r="AU2532" s="587">
        <f t="shared" si="559"/>
        <v>0</v>
      </c>
      <c r="AW2532" s="1215">
        <v>469</v>
      </c>
      <c r="AX2532" s="1216"/>
      <c r="AY2532" s="1217"/>
      <c r="AZ2532" s="1218"/>
      <c r="BA2532" s="587">
        <f t="shared" si="560"/>
        <v>0</v>
      </c>
      <c r="BC2532" s="1215">
        <v>469</v>
      </c>
      <c r="BD2532" s="1216"/>
      <c r="BE2532" s="1217"/>
      <c r="BF2532" s="1218"/>
      <c r="BG2532" s="587">
        <f t="shared" si="561"/>
        <v>0</v>
      </c>
      <c r="BI2532" s="1215">
        <v>469</v>
      </c>
      <c r="BJ2532" s="1216"/>
      <c r="BK2532" s="1217"/>
      <c r="BL2532" s="1218"/>
      <c r="BM2532" s="587">
        <f t="shared" si="562"/>
        <v>0</v>
      </c>
      <c r="BO2532" s="1215">
        <v>469</v>
      </c>
      <c r="BP2532" s="1216"/>
      <c r="BQ2532" s="1217"/>
      <c r="BR2532" s="1218"/>
      <c r="BS2532" s="587">
        <f t="shared" si="563"/>
        <v>0</v>
      </c>
    </row>
    <row r="2533" spans="1:71" s="17" customFormat="1" ht="16.75" hidden="1" customHeight="1" outlineLevel="2">
      <c r="A2533" s="1215">
        <v>470</v>
      </c>
      <c r="B2533" s="1216"/>
      <c r="C2533" s="1217"/>
      <c r="D2533" s="1218"/>
      <c r="E2533" s="587">
        <f t="shared" si="552"/>
        <v>0</v>
      </c>
      <c r="G2533" s="1215">
        <v>470</v>
      </c>
      <c r="H2533" s="1216"/>
      <c r="I2533" s="1217"/>
      <c r="J2533" s="1218"/>
      <c r="K2533" s="587">
        <f t="shared" si="553"/>
        <v>0</v>
      </c>
      <c r="M2533" s="1215">
        <v>470</v>
      </c>
      <c r="N2533" s="1216"/>
      <c r="O2533" s="1217"/>
      <c r="P2533" s="1218"/>
      <c r="Q2533" s="587">
        <f t="shared" si="554"/>
        <v>0</v>
      </c>
      <c r="S2533" s="1215">
        <v>470</v>
      </c>
      <c r="T2533" s="1216"/>
      <c r="U2533" s="1217"/>
      <c r="V2533" s="1218"/>
      <c r="W2533" s="587">
        <f t="shared" si="555"/>
        <v>0</v>
      </c>
      <c r="Y2533" s="1215">
        <v>470</v>
      </c>
      <c r="Z2533" s="1216"/>
      <c r="AA2533" s="1217"/>
      <c r="AB2533" s="1218"/>
      <c r="AC2533" s="587">
        <f t="shared" si="556"/>
        <v>0</v>
      </c>
      <c r="AE2533" s="1215">
        <v>470</v>
      </c>
      <c r="AF2533" s="1216"/>
      <c r="AG2533" s="1217"/>
      <c r="AH2533" s="1218"/>
      <c r="AI2533" s="587">
        <f t="shared" si="557"/>
        <v>0</v>
      </c>
      <c r="AK2533" s="1215">
        <v>470</v>
      </c>
      <c r="AL2533" s="1216"/>
      <c r="AM2533" s="1217"/>
      <c r="AN2533" s="1218"/>
      <c r="AO2533" s="587">
        <f t="shared" si="558"/>
        <v>0</v>
      </c>
      <c r="AQ2533" s="1215">
        <v>470</v>
      </c>
      <c r="AR2533" s="1216"/>
      <c r="AS2533" s="1217"/>
      <c r="AT2533" s="1218"/>
      <c r="AU2533" s="587">
        <f t="shared" si="559"/>
        <v>0</v>
      </c>
      <c r="AW2533" s="1215">
        <v>470</v>
      </c>
      <c r="AX2533" s="1216"/>
      <c r="AY2533" s="1217"/>
      <c r="AZ2533" s="1218"/>
      <c r="BA2533" s="587">
        <f t="shared" si="560"/>
        <v>0</v>
      </c>
      <c r="BC2533" s="1215">
        <v>470</v>
      </c>
      <c r="BD2533" s="1216"/>
      <c r="BE2533" s="1217"/>
      <c r="BF2533" s="1218"/>
      <c r="BG2533" s="587">
        <f t="shared" si="561"/>
        <v>0</v>
      </c>
      <c r="BI2533" s="1215">
        <v>470</v>
      </c>
      <c r="BJ2533" s="1216"/>
      <c r="BK2533" s="1217"/>
      <c r="BL2533" s="1218"/>
      <c r="BM2533" s="587">
        <f t="shared" si="562"/>
        <v>0</v>
      </c>
      <c r="BO2533" s="1215">
        <v>470</v>
      </c>
      <c r="BP2533" s="1216"/>
      <c r="BQ2533" s="1217"/>
      <c r="BR2533" s="1218"/>
      <c r="BS2533" s="587">
        <f t="shared" si="563"/>
        <v>0</v>
      </c>
    </row>
    <row r="2534" spans="1:71" s="17" customFormat="1" ht="16.75" hidden="1" customHeight="1" outlineLevel="2">
      <c r="A2534" s="1215">
        <v>471</v>
      </c>
      <c r="B2534" s="1216"/>
      <c r="C2534" s="1217"/>
      <c r="D2534" s="1218"/>
      <c r="E2534" s="587">
        <f t="shared" si="552"/>
        <v>0</v>
      </c>
      <c r="G2534" s="1215">
        <v>471</v>
      </c>
      <c r="H2534" s="1216"/>
      <c r="I2534" s="1217"/>
      <c r="J2534" s="1218"/>
      <c r="K2534" s="587">
        <f t="shared" si="553"/>
        <v>0</v>
      </c>
      <c r="M2534" s="1215">
        <v>471</v>
      </c>
      <c r="N2534" s="1216"/>
      <c r="O2534" s="1217"/>
      <c r="P2534" s="1218"/>
      <c r="Q2534" s="587">
        <f t="shared" si="554"/>
        <v>0</v>
      </c>
      <c r="S2534" s="1215">
        <v>471</v>
      </c>
      <c r="T2534" s="1216"/>
      <c r="U2534" s="1217"/>
      <c r="V2534" s="1218"/>
      <c r="W2534" s="587">
        <f t="shared" si="555"/>
        <v>0</v>
      </c>
      <c r="Y2534" s="1215">
        <v>471</v>
      </c>
      <c r="Z2534" s="1216"/>
      <c r="AA2534" s="1217"/>
      <c r="AB2534" s="1218"/>
      <c r="AC2534" s="587">
        <f t="shared" si="556"/>
        <v>0</v>
      </c>
      <c r="AE2534" s="1215">
        <v>471</v>
      </c>
      <c r="AF2534" s="1216"/>
      <c r="AG2534" s="1217"/>
      <c r="AH2534" s="1218"/>
      <c r="AI2534" s="587">
        <f t="shared" si="557"/>
        <v>0</v>
      </c>
      <c r="AK2534" s="1215">
        <v>471</v>
      </c>
      <c r="AL2534" s="1216"/>
      <c r="AM2534" s="1217"/>
      <c r="AN2534" s="1218"/>
      <c r="AO2534" s="587">
        <f t="shared" si="558"/>
        <v>0</v>
      </c>
      <c r="AQ2534" s="1215">
        <v>471</v>
      </c>
      <c r="AR2534" s="1216"/>
      <c r="AS2534" s="1217"/>
      <c r="AT2534" s="1218"/>
      <c r="AU2534" s="587">
        <f t="shared" si="559"/>
        <v>0</v>
      </c>
      <c r="AW2534" s="1215">
        <v>471</v>
      </c>
      <c r="AX2534" s="1216"/>
      <c r="AY2534" s="1217"/>
      <c r="AZ2534" s="1218"/>
      <c r="BA2534" s="587">
        <f t="shared" si="560"/>
        <v>0</v>
      </c>
      <c r="BC2534" s="1215">
        <v>471</v>
      </c>
      <c r="BD2534" s="1216"/>
      <c r="BE2534" s="1217"/>
      <c r="BF2534" s="1218"/>
      <c r="BG2534" s="587">
        <f t="shared" si="561"/>
        <v>0</v>
      </c>
      <c r="BI2534" s="1215">
        <v>471</v>
      </c>
      <c r="BJ2534" s="1216"/>
      <c r="BK2534" s="1217"/>
      <c r="BL2534" s="1218"/>
      <c r="BM2534" s="587">
        <f t="shared" si="562"/>
        <v>0</v>
      </c>
      <c r="BO2534" s="1215">
        <v>471</v>
      </c>
      <c r="BP2534" s="1216"/>
      <c r="BQ2534" s="1217"/>
      <c r="BR2534" s="1218"/>
      <c r="BS2534" s="587">
        <f t="shared" si="563"/>
        <v>0</v>
      </c>
    </row>
    <row r="2535" spans="1:71" s="17" customFormat="1" ht="16.75" hidden="1" customHeight="1" outlineLevel="2">
      <c r="A2535" s="1215">
        <v>472</v>
      </c>
      <c r="B2535" s="1216"/>
      <c r="C2535" s="1217"/>
      <c r="D2535" s="1218"/>
      <c r="E2535" s="587">
        <f t="shared" si="552"/>
        <v>0</v>
      </c>
      <c r="G2535" s="1215">
        <v>472</v>
      </c>
      <c r="H2535" s="1216"/>
      <c r="I2535" s="1217"/>
      <c r="J2535" s="1218"/>
      <c r="K2535" s="587">
        <f t="shared" si="553"/>
        <v>0</v>
      </c>
      <c r="M2535" s="1215">
        <v>472</v>
      </c>
      <c r="N2535" s="1216"/>
      <c r="O2535" s="1217"/>
      <c r="P2535" s="1218"/>
      <c r="Q2535" s="587">
        <f t="shared" si="554"/>
        <v>0</v>
      </c>
      <c r="S2535" s="1215">
        <v>472</v>
      </c>
      <c r="T2535" s="1216"/>
      <c r="U2535" s="1217"/>
      <c r="V2535" s="1218"/>
      <c r="W2535" s="587">
        <f t="shared" si="555"/>
        <v>0</v>
      </c>
      <c r="Y2535" s="1215">
        <v>472</v>
      </c>
      <c r="Z2535" s="1216"/>
      <c r="AA2535" s="1217"/>
      <c r="AB2535" s="1218"/>
      <c r="AC2535" s="587">
        <f t="shared" si="556"/>
        <v>0</v>
      </c>
      <c r="AE2535" s="1215">
        <v>472</v>
      </c>
      <c r="AF2535" s="1216"/>
      <c r="AG2535" s="1217"/>
      <c r="AH2535" s="1218"/>
      <c r="AI2535" s="587">
        <f t="shared" si="557"/>
        <v>0</v>
      </c>
      <c r="AK2535" s="1215">
        <v>472</v>
      </c>
      <c r="AL2535" s="1216"/>
      <c r="AM2535" s="1217"/>
      <c r="AN2535" s="1218"/>
      <c r="AO2535" s="587">
        <f t="shared" si="558"/>
        <v>0</v>
      </c>
      <c r="AQ2535" s="1215">
        <v>472</v>
      </c>
      <c r="AR2535" s="1216"/>
      <c r="AS2535" s="1217"/>
      <c r="AT2535" s="1218"/>
      <c r="AU2535" s="587">
        <f t="shared" si="559"/>
        <v>0</v>
      </c>
      <c r="AW2535" s="1215">
        <v>472</v>
      </c>
      <c r="AX2535" s="1216"/>
      <c r="AY2535" s="1217"/>
      <c r="AZ2535" s="1218"/>
      <c r="BA2535" s="587">
        <f t="shared" si="560"/>
        <v>0</v>
      </c>
      <c r="BC2535" s="1215">
        <v>472</v>
      </c>
      <c r="BD2535" s="1216"/>
      <c r="BE2535" s="1217"/>
      <c r="BF2535" s="1218"/>
      <c r="BG2535" s="587">
        <f t="shared" si="561"/>
        <v>0</v>
      </c>
      <c r="BI2535" s="1215">
        <v>472</v>
      </c>
      <c r="BJ2535" s="1216"/>
      <c r="BK2535" s="1217"/>
      <c r="BL2535" s="1218"/>
      <c r="BM2535" s="587">
        <f t="shared" si="562"/>
        <v>0</v>
      </c>
      <c r="BO2535" s="1215">
        <v>472</v>
      </c>
      <c r="BP2535" s="1216"/>
      <c r="BQ2535" s="1217"/>
      <c r="BR2535" s="1218"/>
      <c r="BS2535" s="587">
        <f t="shared" si="563"/>
        <v>0</v>
      </c>
    </row>
    <row r="2536" spans="1:71" s="17" customFormat="1" ht="16.75" hidden="1" customHeight="1" outlineLevel="2">
      <c r="A2536" s="1215">
        <v>473</v>
      </c>
      <c r="B2536" s="1216"/>
      <c r="C2536" s="1217"/>
      <c r="D2536" s="1218"/>
      <c r="E2536" s="587">
        <f t="shared" si="552"/>
        <v>0</v>
      </c>
      <c r="G2536" s="1215">
        <v>473</v>
      </c>
      <c r="H2536" s="1216"/>
      <c r="I2536" s="1217"/>
      <c r="J2536" s="1218"/>
      <c r="K2536" s="587">
        <f t="shared" si="553"/>
        <v>0</v>
      </c>
      <c r="M2536" s="1215">
        <v>473</v>
      </c>
      <c r="N2536" s="1216"/>
      <c r="O2536" s="1217"/>
      <c r="P2536" s="1218"/>
      <c r="Q2536" s="587">
        <f t="shared" si="554"/>
        <v>0</v>
      </c>
      <c r="S2536" s="1215">
        <v>473</v>
      </c>
      <c r="T2536" s="1216"/>
      <c r="U2536" s="1217"/>
      <c r="V2536" s="1218"/>
      <c r="W2536" s="587">
        <f t="shared" si="555"/>
        <v>0</v>
      </c>
      <c r="Y2536" s="1215">
        <v>473</v>
      </c>
      <c r="Z2536" s="1216"/>
      <c r="AA2536" s="1217"/>
      <c r="AB2536" s="1218"/>
      <c r="AC2536" s="587">
        <f t="shared" si="556"/>
        <v>0</v>
      </c>
      <c r="AE2536" s="1215">
        <v>473</v>
      </c>
      <c r="AF2536" s="1216"/>
      <c r="AG2536" s="1217"/>
      <c r="AH2536" s="1218"/>
      <c r="AI2536" s="587">
        <f t="shared" si="557"/>
        <v>0</v>
      </c>
      <c r="AK2536" s="1215">
        <v>473</v>
      </c>
      <c r="AL2536" s="1216"/>
      <c r="AM2536" s="1217"/>
      <c r="AN2536" s="1218"/>
      <c r="AO2536" s="587">
        <f t="shared" si="558"/>
        <v>0</v>
      </c>
      <c r="AQ2536" s="1215">
        <v>473</v>
      </c>
      <c r="AR2536" s="1216"/>
      <c r="AS2536" s="1217"/>
      <c r="AT2536" s="1218"/>
      <c r="AU2536" s="587">
        <f t="shared" si="559"/>
        <v>0</v>
      </c>
      <c r="AW2536" s="1215">
        <v>473</v>
      </c>
      <c r="AX2536" s="1216"/>
      <c r="AY2536" s="1217"/>
      <c r="AZ2536" s="1218"/>
      <c r="BA2536" s="587">
        <f t="shared" si="560"/>
        <v>0</v>
      </c>
      <c r="BC2536" s="1215">
        <v>473</v>
      </c>
      <c r="BD2536" s="1216"/>
      <c r="BE2536" s="1217"/>
      <c r="BF2536" s="1218"/>
      <c r="BG2536" s="587">
        <f t="shared" si="561"/>
        <v>0</v>
      </c>
      <c r="BI2536" s="1215">
        <v>473</v>
      </c>
      <c r="BJ2536" s="1216"/>
      <c r="BK2536" s="1217"/>
      <c r="BL2536" s="1218"/>
      <c r="BM2536" s="587">
        <f t="shared" si="562"/>
        <v>0</v>
      </c>
      <c r="BO2536" s="1215">
        <v>473</v>
      </c>
      <c r="BP2536" s="1216"/>
      <c r="BQ2536" s="1217"/>
      <c r="BR2536" s="1218"/>
      <c r="BS2536" s="587">
        <f t="shared" si="563"/>
        <v>0</v>
      </c>
    </row>
    <row r="2537" spans="1:71" s="17" customFormat="1" ht="16.75" hidden="1" customHeight="1" outlineLevel="2">
      <c r="A2537" s="1215">
        <v>474</v>
      </c>
      <c r="B2537" s="1216"/>
      <c r="C2537" s="1217"/>
      <c r="D2537" s="1218"/>
      <c r="E2537" s="587">
        <f t="shared" si="552"/>
        <v>0</v>
      </c>
      <c r="G2537" s="1215">
        <v>474</v>
      </c>
      <c r="H2537" s="1216"/>
      <c r="I2537" s="1217"/>
      <c r="J2537" s="1218"/>
      <c r="K2537" s="587">
        <f t="shared" si="553"/>
        <v>0</v>
      </c>
      <c r="M2537" s="1215">
        <v>474</v>
      </c>
      <c r="N2537" s="1216"/>
      <c r="O2537" s="1217"/>
      <c r="P2537" s="1218"/>
      <c r="Q2537" s="587">
        <f t="shared" si="554"/>
        <v>0</v>
      </c>
      <c r="S2537" s="1215">
        <v>474</v>
      </c>
      <c r="T2537" s="1216"/>
      <c r="U2537" s="1217"/>
      <c r="V2537" s="1218"/>
      <c r="W2537" s="587">
        <f t="shared" si="555"/>
        <v>0</v>
      </c>
      <c r="Y2537" s="1215">
        <v>474</v>
      </c>
      <c r="Z2537" s="1216"/>
      <c r="AA2537" s="1217"/>
      <c r="AB2537" s="1218"/>
      <c r="AC2537" s="587">
        <f t="shared" si="556"/>
        <v>0</v>
      </c>
      <c r="AE2537" s="1215">
        <v>474</v>
      </c>
      <c r="AF2537" s="1216"/>
      <c r="AG2537" s="1217"/>
      <c r="AH2537" s="1218"/>
      <c r="AI2537" s="587">
        <f t="shared" si="557"/>
        <v>0</v>
      </c>
      <c r="AK2537" s="1215">
        <v>474</v>
      </c>
      <c r="AL2537" s="1216"/>
      <c r="AM2537" s="1217"/>
      <c r="AN2537" s="1218"/>
      <c r="AO2537" s="587">
        <f t="shared" si="558"/>
        <v>0</v>
      </c>
      <c r="AQ2537" s="1215">
        <v>474</v>
      </c>
      <c r="AR2537" s="1216"/>
      <c r="AS2537" s="1217"/>
      <c r="AT2537" s="1218"/>
      <c r="AU2537" s="587">
        <f t="shared" si="559"/>
        <v>0</v>
      </c>
      <c r="AW2537" s="1215">
        <v>474</v>
      </c>
      <c r="AX2537" s="1216"/>
      <c r="AY2537" s="1217"/>
      <c r="AZ2537" s="1218"/>
      <c r="BA2537" s="587">
        <f t="shared" si="560"/>
        <v>0</v>
      </c>
      <c r="BC2537" s="1215">
        <v>474</v>
      </c>
      <c r="BD2537" s="1216"/>
      <c r="BE2537" s="1217"/>
      <c r="BF2537" s="1218"/>
      <c r="BG2537" s="587">
        <f t="shared" si="561"/>
        <v>0</v>
      </c>
      <c r="BI2537" s="1215">
        <v>474</v>
      </c>
      <c r="BJ2537" s="1216"/>
      <c r="BK2537" s="1217"/>
      <c r="BL2537" s="1218"/>
      <c r="BM2537" s="587">
        <f t="shared" si="562"/>
        <v>0</v>
      </c>
      <c r="BO2537" s="1215">
        <v>474</v>
      </c>
      <c r="BP2537" s="1216"/>
      <c r="BQ2537" s="1217"/>
      <c r="BR2537" s="1218"/>
      <c r="BS2537" s="587">
        <f t="shared" si="563"/>
        <v>0</v>
      </c>
    </row>
    <row r="2538" spans="1:71" s="17" customFormat="1" ht="16.75" hidden="1" customHeight="1" outlineLevel="2">
      <c r="A2538" s="1215">
        <v>475</v>
      </c>
      <c r="B2538" s="1216"/>
      <c r="C2538" s="1217"/>
      <c r="D2538" s="1218"/>
      <c r="E2538" s="587">
        <f t="shared" si="552"/>
        <v>0</v>
      </c>
      <c r="G2538" s="1215">
        <v>475</v>
      </c>
      <c r="H2538" s="1216"/>
      <c r="I2538" s="1217"/>
      <c r="J2538" s="1218"/>
      <c r="K2538" s="587">
        <f t="shared" si="553"/>
        <v>0</v>
      </c>
      <c r="M2538" s="1215">
        <v>475</v>
      </c>
      <c r="N2538" s="1216"/>
      <c r="O2538" s="1217"/>
      <c r="P2538" s="1218"/>
      <c r="Q2538" s="587">
        <f t="shared" si="554"/>
        <v>0</v>
      </c>
      <c r="S2538" s="1215">
        <v>475</v>
      </c>
      <c r="T2538" s="1216"/>
      <c r="U2538" s="1217"/>
      <c r="V2538" s="1218"/>
      <c r="W2538" s="587">
        <f t="shared" si="555"/>
        <v>0</v>
      </c>
      <c r="Y2538" s="1215">
        <v>475</v>
      </c>
      <c r="Z2538" s="1216"/>
      <c r="AA2538" s="1217"/>
      <c r="AB2538" s="1218"/>
      <c r="AC2538" s="587">
        <f t="shared" si="556"/>
        <v>0</v>
      </c>
      <c r="AE2538" s="1215">
        <v>475</v>
      </c>
      <c r="AF2538" s="1216"/>
      <c r="AG2538" s="1217"/>
      <c r="AH2538" s="1218"/>
      <c r="AI2538" s="587">
        <f t="shared" si="557"/>
        <v>0</v>
      </c>
      <c r="AK2538" s="1215">
        <v>475</v>
      </c>
      <c r="AL2538" s="1216"/>
      <c r="AM2538" s="1217"/>
      <c r="AN2538" s="1218"/>
      <c r="AO2538" s="587">
        <f t="shared" si="558"/>
        <v>0</v>
      </c>
      <c r="AQ2538" s="1215">
        <v>475</v>
      </c>
      <c r="AR2538" s="1216"/>
      <c r="AS2538" s="1217"/>
      <c r="AT2538" s="1218"/>
      <c r="AU2538" s="587">
        <f t="shared" si="559"/>
        <v>0</v>
      </c>
      <c r="AW2538" s="1215">
        <v>475</v>
      </c>
      <c r="AX2538" s="1216"/>
      <c r="AY2538" s="1217"/>
      <c r="AZ2538" s="1218"/>
      <c r="BA2538" s="587">
        <f t="shared" si="560"/>
        <v>0</v>
      </c>
      <c r="BC2538" s="1215">
        <v>475</v>
      </c>
      <c r="BD2538" s="1216"/>
      <c r="BE2538" s="1217"/>
      <c r="BF2538" s="1218"/>
      <c r="BG2538" s="587">
        <f t="shared" si="561"/>
        <v>0</v>
      </c>
      <c r="BI2538" s="1215">
        <v>475</v>
      </c>
      <c r="BJ2538" s="1216"/>
      <c r="BK2538" s="1217"/>
      <c r="BL2538" s="1218"/>
      <c r="BM2538" s="587">
        <f t="shared" si="562"/>
        <v>0</v>
      </c>
      <c r="BO2538" s="1215">
        <v>475</v>
      </c>
      <c r="BP2538" s="1216"/>
      <c r="BQ2538" s="1217"/>
      <c r="BR2538" s="1218"/>
      <c r="BS2538" s="587">
        <f t="shared" si="563"/>
        <v>0</v>
      </c>
    </row>
    <row r="2539" spans="1:71" s="17" customFormat="1" ht="16.75" hidden="1" customHeight="1" outlineLevel="2">
      <c r="A2539" s="1215">
        <v>476</v>
      </c>
      <c r="B2539" s="1216"/>
      <c r="C2539" s="1217"/>
      <c r="D2539" s="1218"/>
      <c r="E2539" s="587">
        <f t="shared" si="552"/>
        <v>0</v>
      </c>
      <c r="G2539" s="1215">
        <v>476</v>
      </c>
      <c r="H2539" s="1216"/>
      <c r="I2539" s="1217"/>
      <c r="J2539" s="1218"/>
      <c r="K2539" s="587">
        <f t="shared" si="553"/>
        <v>0</v>
      </c>
      <c r="M2539" s="1215">
        <v>476</v>
      </c>
      <c r="N2539" s="1216"/>
      <c r="O2539" s="1217"/>
      <c r="P2539" s="1218"/>
      <c r="Q2539" s="587">
        <f t="shared" si="554"/>
        <v>0</v>
      </c>
      <c r="S2539" s="1215">
        <v>476</v>
      </c>
      <c r="T2539" s="1216"/>
      <c r="U2539" s="1217"/>
      <c r="V2539" s="1218"/>
      <c r="W2539" s="587">
        <f t="shared" si="555"/>
        <v>0</v>
      </c>
      <c r="Y2539" s="1215">
        <v>476</v>
      </c>
      <c r="Z2539" s="1216"/>
      <c r="AA2539" s="1217"/>
      <c r="AB2539" s="1218"/>
      <c r="AC2539" s="587">
        <f t="shared" si="556"/>
        <v>0</v>
      </c>
      <c r="AE2539" s="1215">
        <v>476</v>
      </c>
      <c r="AF2539" s="1216"/>
      <c r="AG2539" s="1217"/>
      <c r="AH2539" s="1218"/>
      <c r="AI2539" s="587">
        <f t="shared" si="557"/>
        <v>0</v>
      </c>
      <c r="AK2539" s="1215">
        <v>476</v>
      </c>
      <c r="AL2539" s="1216"/>
      <c r="AM2539" s="1217"/>
      <c r="AN2539" s="1218"/>
      <c r="AO2539" s="587">
        <f t="shared" si="558"/>
        <v>0</v>
      </c>
      <c r="AQ2539" s="1215">
        <v>476</v>
      </c>
      <c r="AR2539" s="1216"/>
      <c r="AS2539" s="1217"/>
      <c r="AT2539" s="1218"/>
      <c r="AU2539" s="587">
        <f t="shared" si="559"/>
        <v>0</v>
      </c>
      <c r="AW2539" s="1215">
        <v>476</v>
      </c>
      <c r="AX2539" s="1216"/>
      <c r="AY2539" s="1217"/>
      <c r="AZ2539" s="1218"/>
      <c r="BA2539" s="587">
        <f t="shared" si="560"/>
        <v>0</v>
      </c>
      <c r="BC2539" s="1215">
        <v>476</v>
      </c>
      <c r="BD2539" s="1216"/>
      <c r="BE2539" s="1217"/>
      <c r="BF2539" s="1218"/>
      <c r="BG2539" s="587">
        <f t="shared" si="561"/>
        <v>0</v>
      </c>
      <c r="BI2539" s="1215">
        <v>476</v>
      </c>
      <c r="BJ2539" s="1216"/>
      <c r="BK2539" s="1217"/>
      <c r="BL2539" s="1218"/>
      <c r="BM2539" s="587">
        <f t="shared" si="562"/>
        <v>0</v>
      </c>
      <c r="BO2539" s="1215">
        <v>476</v>
      </c>
      <c r="BP2539" s="1216"/>
      <c r="BQ2539" s="1217"/>
      <c r="BR2539" s="1218"/>
      <c r="BS2539" s="587">
        <f t="shared" si="563"/>
        <v>0</v>
      </c>
    </row>
    <row r="2540" spans="1:71" s="17" customFormat="1" ht="16.75" hidden="1" customHeight="1" outlineLevel="2">
      <c r="A2540" s="1215">
        <v>477</v>
      </c>
      <c r="B2540" s="1216"/>
      <c r="C2540" s="1217"/>
      <c r="D2540" s="1218"/>
      <c r="E2540" s="587">
        <f t="shared" si="552"/>
        <v>0</v>
      </c>
      <c r="G2540" s="1215">
        <v>477</v>
      </c>
      <c r="H2540" s="1216"/>
      <c r="I2540" s="1217"/>
      <c r="J2540" s="1218"/>
      <c r="K2540" s="587">
        <f t="shared" si="553"/>
        <v>0</v>
      </c>
      <c r="M2540" s="1215">
        <v>477</v>
      </c>
      <c r="N2540" s="1216"/>
      <c r="O2540" s="1217"/>
      <c r="P2540" s="1218"/>
      <c r="Q2540" s="587">
        <f t="shared" si="554"/>
        <v>0</v>
      </c>
      <c r="S2540" s="1215">
        <v>477</v>
      </c>
      <c r="T2540" s="1216"/>
      <c r="U2540" s="1217"/>
      <c r="V2540" s="1218"/>
      <c r="W2540" s="587">
        <f t="shared" si="555"/>
        <v>0</v>
      </c>
      <c r="Y2540" s="1215">
        <v>477</v>
      </c>
      <c r="Z2540" s="1216"/>
      <c r="AA2540" s="1217"/>
      <c r="AB2540" s="1218"/>
      <c r="AC2540" s="587">
        <f t="shared" si="556"/>
        <v>0</v>
      </c>
      <c r="AE2540" s="1215">
        <v>477</v>
      </c>
      <c r="AF2540" s="1216"/>
      <c r="AG2540" s="1217"/>
      <c r="AH2540" s="1218"/>
      <c r="AI2540" s="587">
        <f t="shared" si="557"/>
        <v>0</v>
      </c>
      <c r="AK2540" s="1215">
        <v>477</v>
      </c>
      <c r="AL2540" s="1216"/>
      <c r="AM2540" s="1217"/>
      <c r="AN2540" s="1218"/>
      <c r="AO2540" s="587">
        <f t="shared" si="558"/>
        <v>0</v>
      </c>
      <c r="AQ2540" s="1215">
        <v>477</v>
      </c>
      <c r="AR2540" s="1216"/>
      <c r="AS2540" s="1217"/>
      <c r="AT2540" s="1218"/>
      <c r="AU2540" s="587">
        <f t="shared" si="559"/>
        <v>0</v>
      </c>
      <c r="AW2540" s="1215">
        <v>477</v>
      </c>
      <c r="AX2540" s="1216"/>
      <c r="AY2540" s="1217"/>
      <c r="AZ2540" s="1218"/>
      <c r="BA2540" s="587">
        <f t="shared" si="560"/>
        <v>0</v>
      </c>
      <c r="BC2540" s="1215">
        <v>477</v>
      </c>
      <c r="BD2540" s="1216"/>
      <c r="BE2540" s="1217"/>
      <c r="BF2540" s="1218"/>
      <c r="BG2540" s="587">
        <f t="shared" si="561"/>
        <v>0</v>
      </c>
      <c r="BI2540" s="1215">
        <v>477</v>
      </c>
      <c r="BJ2540" s="1216"/>
      <c r="BK2540" s="1217"/>
      <c r="BL2540" s="1218"/>
      <c r="BM2540" s="587">
        <f t="shared" si="562"/>
        <v>0</v>
      </c>
      <c r="BO2540" s="1215">
        <v>477</v>
      </c>
      <c r="BP2540" s="1216"/>
      <c r="BQ2540" s="1217"/>
      <c r="BR2540" s="1218"/>
      <c r="BS2540" s="587">
        <f t="shared" si="563"/>
        <v>0</v>
      </c>
    </row>
    <row r="2541" spans="1:71" s="17" customFormat="1" ht="16.75" hidden="1" customHeight="1" outlineLevel="2">
      <c r="A2541" s="1215">
        <v>478</v>
      </c>
      <c r="B2541" s="1216"/>
      <c r="C2541" s="1217"/>
      <c r="D2541" s="1218"/>
      <c r="E2541" s="587">
        <f t="shared" si="552"/>
        <v>0</v>
      </c>
      <c r="G2541" s="1215">
        <v>478</v>
      </c>
      <c r="H2541" s="1216"/>
      <c r="I2541" s="1217"/>
      <c r="J2541" s="1218"/>
      <c r="K2541" s="587">
        <f t="shared" si="553"/>
        <v>0</v>
      </c>
      <c r="M2541" s="1215">
        <v>478</v>
      </c>
      <c r="N2541" s="1216"/>
      <c r="O2541" s="1217"/>
      <c r="P2541" s="1218"/>
      <c r="Q2541" s="587">
        <f t="shared" si="554"/>
        <v>0</v>
      </c>
      <c r="S2541" s="1215">
        <v>478</v>
      </c>
      <c r="T2541" s="1216"/>
      <c r="U2541" s="1217"/>
      <c r="V2541" s="1218"/>
      <c r="W2541" s="587">
        <f t="shared" si="555"/>
        <v>0</v>
      </c>
      <c r="Y2541" s="1215">
        <v>478</v>
      </c>
      <c r="Z2541" s="1216"/>
      <c r="AA2541" s="1217"/>
      <c r="AB2541" s="1218"/>
      <c r="AC2541" s="587">
        <f t="shared" si="556"/>
        <v>0</v>
      </c>
      <c r="AE2541" s="1215">
        <v>478</v>
      </c>
      <c r="AF2541" s="1216"/>
      <c r="AG2541" s="1217"/>
      <c r="AH2541" s="1218"/>
      <c r="AI2541" s="587">
        <f t="shared" si="557"/>
        <v>0</v>
      </c>
      <c r="AK2541" s="1215">
        <v>478</v>
      </c>
      <c r="AL2541" s="1216"/>
      <c r="AM2541" s="1217"/>
      <c r="AN2541" s="1218"/>
      <c r="AO2541" s="587">
        <f t="shared" si="558"/>
        <v>0</v>
      </c>
      <c r="AQ2541" s="1215">
        <v>478</v>
      </c>
      <c r="AR2541" s="1216"/>
      <c r="AS2541" s="1217"/>
      <c r="AT2541" s="1218"/>
      <c r="AU2541" s="587">
        <f t="shared" si="559"/>
        <v>0</v>
      </c>
      <c r="AW2541" s="1215">
        <v>478</v>
      </c>
      <c r="AX2541" s="1216"/>
      <c r="AY2541" s="1217"/>
      <c r="AZ2541" s="1218"/>
      <c r="BA2541" s="587">
        <f t="shared" si="560"/>
        <v>0</v>
      </c>
      <c r="BC2541" s="1215">
        <v>478</v>
      </c>
      <c r="BD2541" s="1216"/>
      <c r="BE2541" s="1217"/>
      <c r="BF2541" s="1218"/>
      <c r="BG2541" s="587">
        <f t="shared" si="561"/>
        <v>0</v>
      </c>
      <c r="BI2541" s="1215">
        <v>478</v>
      </c>
      <c r="BJ2541" s="1216"/>
      <c r="BK2541" s="1217"/>
      <c r="BL2541" s="1218"/>
      <c r="BM2541" s="587">
        <f t="shared" si="562"/>
        <v>0</v>
      </c>
      <c r="BO2541" s="1215">
        <v>478</v>
      </c>
      <c r="BP2541" s="1216"/>
      <c r="BQ2541" s="1217"/>
      <c r="BR2541" s="1218"/>
      <c r="BS2541" s="587">
        <f t="shared" si="563"/>
        <v>0</v>
      </c>
    </row>
    <row r="2542" spans="1:71" s="17" customFormat="1" ht="16.75" hidden="1" customHeight="1" outlineLevel="2">
      <c r="A2542" s="1215">
        <v>479</v>
      </c>
      <c r="B2542" s="1216"/>
      <c r="C2542" s="1217"/>
      <c r="D2542" s="1218"/>
      <c r="E2542" s="587">
        <f t="shared" si="552"/>
        <v>0</v>
      </c>
      <c r="G2542" s="1215">
        <v>479</v>
      </c>
      <c r="H2542" s="1216"/>
      <c r="I2542" s="1217"/>
      <c r="J2542" s="1218"/>
      <c r="K2542" s="587">
        <f t="shared" si="553"/>
        <v>0</v>
      </c>
      <c r="M2542" s="1215">
        <v>479</v>
      </c>
      <c r="N2542" s="1216"/>
      <c r="O2542" s="1217"/>
      <c r="P2542" s="1218"/>
      <c r="Q2542" s="587">
        <f t="shared" si="554"/>
        <v>0</v>
      </c>
      <c r="S2542" s="1215">
        <v>479</v>
      </c>
      <c r="T2542" s="1216"/>
      <c r="U2542" s="1217"/>
      <c r="V2542" s="1218"/>
      <c r="W2542" s="587">
        <f t="shared" si="555"/>
        <v>0</v>
      </c>
      <c r="Y2542" s="1215">
        <v>479</v>
      </c>
      <c r="Z2542" s="1216"/>
      <c r="AA2542" s="1217"/>
      <c r="AB2542" s="1218"/>
      <c r="AC2542" s="587">
        <f t="shared" si="556"/>
        <v>0</v>
      </c>
      <c r="AE2542" s="1215">
        <v>479</v>
      </c>
      <c r="AF2542" s="1216"/>
      <c r="AG2542" s="1217"/>
      <c r="AH2542" s="1218"/>
      <c r="AI2542" s="587">
        <f t="shared" si="557"/>
        <v>0</v>
      </c>
      <c r="AK2542" s="1215">
        <v>479</v>
      </c>
      <c r="AL2542" s="1216"/>
      <c r="AM2542" s="1217"/>
      <c r="AN2542" s="1218"/>
      <c r="AO2542" s="587">
        <f t="shared" si="558"/>
        <v>0</v>
      </c>
      <c r="AQ2542" s="1215">
        <v>479</v>
      </c>
      <c r="AR2542" s="1216"/>
      <c r="AS2542" s="1217"/>
      <c r="AT2542" s="1218"/>
      <c r="AU2542" s="587">
        <f t="shared" si="559"/>
        <v>0</v>
      </c>
      <c r="AW2542" s="1215">
        <v>479</v>
      </c>
      <c r="AX2542" s="1216"/>
      <c r="AY2542" s="1217"/>
      <c r="AZ2542" s="1218"/>
      <c r="BA2542" s="587">
        <f t="shared" si="560"/>
        <v>0</v>
      </c>
      <c r="BC2542" s="1215">
        <v>479</v>
      </c>
      <c r="BD2542" s="1216"/>
      <c r="BE2542" s="1217"/>
      <c r="BF2542" s="1218"/>
      <c r="BG2542" s="587">
        <f t="shared" si="561"/>
        <v>0</v>
      </c>
      <c r="BI2542" s="1215">
        <v>479</v>
      </c>
      <c r="BJ2542" s="1216"/>
      <c r="BK2542" s="1217"/>
      <c r="BL2542" s="1218"/>
      <c r="BM2542" s="587">
        <f t="shared" si="562"/>
        <v>0</v>
      </c>
      <c r="BO2542" s="1215">
        <v>479</v>
      </c>
      <c r="BP2542" s="1216"/>
      <c r="BQ2542" s="1217"/>
      <c r="BR2542" s="1218"/>
      <c r="BS2542" s="587">
        <f t="shared" si="563"/>
        <v>0</v>
      </c>
    </row>
    <row r="2543" spans="1:71" s="17" customFormat="1" ht="16.75" hidden="1" customHeight="1" outlineLevel="2">
      <c r="A2543" s="1215">
        <v>480</v>
      </c>
      <c r="B2543" s="1216"/>
      <c r="C2543" s="1217"/>
      <c r="D2543" s="1218"/>
      <c r="E2543" s="587">
        <f t="shared" si="552"/>
        <v>0</v>
      </c>
      <c r="G2543" s="1215">
        <v>480</v>
      </c>
      <c r="H2543" s="1216"/>
      <c r="I2543" s="1217"/>
      <c r="J2543" s="1218"/>
      <c r="K2543" s="587">
        <f t="shared" si="553"/>
        <v>0</v>
      </c>
      <c r="M2543" s="1215">
        <v>480</v>
      </c>
      <c r="N2543" s="1216"/>
      <c r="O2543" s="1217"/>
      <c r="P2543" s="1218"/>
      <c r="Q2543" s="587">
        <f t="shared" si="554"/>
        <v>0</v>
      </c>
      <c r="S2543" s="1215">
        <v>480</v>
      </c>
      <c r="T2543" s="1216"/>
      <c r="U2543" s="1217"/>
      <c r="V2543" s="1218"/>
      <c r="W2543" s="587">
        <f t="shared" si="555"/>
        <v>0</v>
      </c>
      <c r="Y2543" s="1215">
        <v>480</v>
      </c>
      <c r="Z2543" s="1216"/>
      <c r="AA2543" s="1217"/>
      <c r="AB2543" s="1218"/>
      <c r="AC2543" s="587">
        <f t="shared" si="556"/>
        <v>0</v>
      </c>
      <c r="AE2543" s="1215">
        <v>480</v>
      </c>
      <c r="AF2543" s="1216"/>
      <c r="AG2543" s="1217"/>
      <c r="AH2543" s="1218"/>
      <c r="AI2543" s="587">
        <f t="shared" si="557"/>
        <v>0</v>
      </c>
      <c r="AK2543" s="1215">
        <v>480</v>
      </c>
      <c r="AL2543" s="1216"/>
      <c r="AM2543" s="1217"/>
      <c r="AN2543" s="1218"/>
      <c r="AO2543" s="587">
        <f t="shared" si="558"/>
        <v>0</v>
      </c>
      <c r="AQ2543" s="1215">
        <v>480</v>
      </c>
      <c r="AR2543" s="1216"/>
      <c r="AS2543" s="1217"/>
      <c r="AT2543" s="1218"/>
      <c r="AU2543" s="587">
        <f t="shared" si="559"/>
        <v>0</v>
      </c>
      <c r="AW2543" s="1215">
        <v>480</v>
      </c>
      <c r="AX2543" s="1216"/>
      <c r="AY2543" s="1217"/>
      <c r="AZ2543" s="1218"/>
      <c r="BA2543" s="587">
        <f t="shared" si="560"/>
        <v>0</v>
      </c>
      <c r="BC2543" s="1215">
        <v>480</v>
      </c>
      <c r="BD2543" s="1216"/>
      <c r="BE2543" s="1217"/>
      <c r="BF2543" s="1218"/>
      <c r="BG2543" s="587">
        <f t="shared" si="561"/>
        <v>0</v>
      </c>
      <c r="BI2543" s="1215">
        <v>480</v>
      </c>
      <c r="BJ2543" s="1216"/>
      <c r="BK2543" s="1217"/>
      <c r="BL2543" s="1218"/>
      <c r="BM2543" s="587">
        <f t="shared" si="562"/>
        <v>0</v>
      </c>
      <c r="BO2543" s="1215">
        <v>480</v>
      </c>
      <c r="BP2543" s="1216"/>
      <c r="BQ2543" s="1217"/>
      <c r="BR2543" s="1218"/>
      <c r="BS2543" s="587">
        <f t="shared" si="563"/>
        <v>0</v>
      </c>
    </row>
    <row r="2544" spans="1:71" s="17" customFormat="1" ht="16.75" hidden="1" customHeight="1" outlineLevel="2">
      <c r="A2544" s="1215">
        <v>481</v>
      </c>
      <c r="B2544" s="1216"/>
      <c r="C2544" s="1217"/>
      <c r="D2544" s="1218"/>
      <c r="E2544" s="587">
        <f t="shared" si="552"/>
        <v>0</v>
      </c>
      <c r="G2544" s="1215">
        <v>481</v>
      </c>
      <c r="H2544" s="1216"/>
      <c r="I2544" s="1217"/>
      <c r="J2544" s="1218"/>
      <c r="K2544" s="587">
        <f t="shared" si="553"/>
        <v>0</v>
      </c>
      <c r="M2544" s="1215">
        <v>481</v>
      </c>
      <c r="N2544" s="1216"/>
      <c r="O2544" s="1217"/>
      <c r="P2544" s="1218"/>
      <c r="Q2544" s="587">
        <f t="shared" si="554"/>
        <v>0</v>
      </c>
      <c r="S2544" s="1215">
        <v>481</v>
      </c>
      <c r="T2544" s="1216"/>
      <c r="U2544" s="1217"/>
      <c r="V2544" s="1218"/>
      <c r="W2544" s="587">
        <f t="shared" si="555"/>
        <v>0</v>
      </c>
      <c r="Y2544" s="1215">
        <v>481</v>
      </c>
      <c r="Z2544" s="1216"/>
      <c r="AA2544" s="1217"/>
      <c r="AB2544" s="1218"/>
      <c r="AC2544" s="587">
        <f t="shared" si="556"/>
        <v>0</v>
      </c>
      <c r="AE2544" s="1215">
        <v>481</v>
      </c>
      <c r="AF2544" s="1216"/>
      <c r="AG2544" s="1217"/>
      <c r="AH2544" s="1218"/>
      <c r="AI2544" s="587">
        <f t="shared" si="557"/>
        <v>0</v>
      </c>
      <c r="AK2544" s="1215">
        <v>481</v>
      </c>
      <c r="AL2544" s="1216"/>
      <c r="AM2544" s="1217"/>
      <c r="AN2544" s="1218"/>
      <c r="AO2544" s="587">
        <f t="shared" si="558"/>
        <v>0</v>
      </c>
      <c r="AQ2544" s="1215">
        <v>481</v>
      </c>
      <c r="AR2544" s="1216"/>
      <c r="AS2544" s="1217"/>
      <c r="AT2544" s="1218"/>
      <c r="AU2544" s="587">
        <f t="shared" si="559"/>
        <v>0</v>
      </c>
      <c r="AW2544" s="1215">
        <v>481</v>
      </c>
      <c r="AX2544" s="1216"/>
      <c r="AY2544" s="1217"/>
      <c r="AZ2544" s="1218"/>
      <c r="BA2544" s="587">
        <f t="shared" si="560"/>
        <v>0</v>
      </c>
      <c r="BC2544" s="1215">
        <v>481</v>
      </c>
      <c r="BD2544" s="1216"/>
      <c r="BE2544" s="1217"/>
      <c r="BF2544" s="1218"/>
      <c r="BG2544" s="587">
        <f t="shared" si="561"/>
        <v>0</v>
      </c>
      <c r="BI2544" s="1215">
        <v>481</v>
      </c>
      <c r="BJ2544" s="1216"/>
      <c r="BK2544" s="1217"/>
      <c r="BL2544" s="1218"/>
      <c r="BM2544" s="587">
        <f t="shared" si="562"/>
        <v>0</v>
      </c>
      <c r="BO2544" s="1215">
        <v>481</v>
      </c>
      <c r="BP2544" s="1216"/>
      <c r="BQ2544" s="1217"/>
      <c r="BR2544" s="1218"/>
      <c r="BS2544" s="587">
        <f t="shared" si="563"/>
        <v>0</v>
      </c>
    </row>
    <row r="2545" spans="1:71" s="17" customFormat="1" ht="16.75" hidden="1" customHeight="1" outlineLevel="2">
      <c r="A2545" s="1215">
        <v>482</v>
      </c>
      <c r="B2545" s="1216"/>
      <c r="C2545" s="1217"/>
      <c r="D2545" s="1218"/>
      <c r="E2545" s="587">
        <f t="shared" si="552"/>
        <v>0</v>
      </c>
      <c r="G2545" s="1215">
        <v>482</v>
      </c>
      <c r="H2545" s="1216"/>
      <c r="I2545" s="1217"/>
      <c r="J2545" s="1218"/>
      <c r="K2545" s="587">
        <f t="shared" si="553"/>
        <v>0</v>
      </c>
      <c r="M2545" s="1215">
        <v>482</v>
      </c>
      <c r="N2545" s="1216"/>
      <c r="O2545" s="1217"/>
      <c r="P2545" s="1218"/>
      <c r="Q2545" s="587">
        <f t="shared" si="554"/>
        <v>0</v>
      </c>
      <c r="S2545" s="1215">
        <v>482</v>
      </c>
      <c r="T2545" s="1216"/>
      <c r="U2545" s="1217"/>
      <c r="V2545" s="1218"/>
      <c r="W2545" s="587">
        <f t="shared" si="555"/>
        <v>0</v>
      </c>
      <c r="Y2545" s="1215">
        <v>482</v>
      </c>
      <c r="Z2545" s="1216"/>
      <c r="AA2545" s="1217"/>
      <c r="AB2545" s="1218"/>
      <c r="AC2545" s="587">
        <f t="shared" si="556"/>
        <v>0</v>
      </c>
      <c r="AE2545" s="1215">
        <v>482</v>
      </c>
      <c r="AF2545" s="1216"/>
      <c r="AG2545" s="1217"/>
      <c r="AH2545" s="1218"/>
      <c r="AI2545" s="587">
        <f t="shared" si="557"/>
        <v>0</v>
      </c>
      <c r="AK2545" s="1215">
        <v>482</v>
      </c>
      <c r="AL2545" s="1216"/>
      <c r="AM2545" s="1217"/>
      <c r="AN2545" s="1218"/>
      <c r="AO2545" s="587">
        <f t="shared" si="558"/>
        <v>0</v>
      </c>
      <c r="AQ2545" s="1215">
        <v>482</v>
      </c>
      <c r="AR2545" s="1216"/>
      <c r="AS2545" s="1217"/>
      <c r="AT2545" s="1218"/>
      <c r="AU2545" s="587">
        <f t="shared" si="559"/>
        <v>0</v>
      </c>
      <c r="AW2545" s="1215">
        <v>482</v>
      </c>
      <c r="AX2545" s="1216"/>
      <c r="AY2545" s="1217"/>
      <c r="AZ2545" s="1218"/>
      <c r="BA2545" s="587">
        <f t="shared" si="560"/>
        <v>0</v>
      </c>
      <c r="BC2545" s="1215">
        <v>482</v>
      </c>
      <c r="BD2545" s="1216"/>
      <c r="BE2545" s="1217"/>
      <c r="BF2545" s="1218"/>
      <c r="BG2545" s="587">
        <f t="shared" si="561"/>
        <v>0</v>
      </c>
      <c r="BI2545" s="1215">
        <v>482</v>
      </c>
      <c r="BJ2545" s="1216"/>
      <c r="BK2545" s="1217"/>
      <c r="BL2545" s="1218"/>
      <c r="BM2545" s="587">
        <f t="shared" si="562"/>
        <v>0</v>
      </c>
      <c r="BO2545" s="1215">
        <v>482</v>
      </c>
      <c r="BP2545" s="1216"/>
      <c r="BQ2545" s="1217"/>
      <c r="BR2545" s="1218"/>
      <c r="BS2545" s="587">
        <f t="shared" si="563"/>
        <v>0</v>
      </c>
    </row>
    <row r="2546" spans="1:71" s="17" customFormat="1" ht="16.75" hidden="1" customHeight="1" outlineLevel="2">
      <c r="A2546" s="1215">
        <v>483</v>
      </c>
      <c r="B2546" s="1216"/>
      <c r="C2546" s="1217"/>
      <c r="D2546" s="1218"/>
      <c r="E2546" s="587">
        <f t="shared" si="552"/>
        <v>0</v>
      </c>
      <c r="G2546" s="1215">
        <v>483</v>
      </c>
      <c r="H2546" s="1216"/>
      <c r="I2546" s="1217"/>
      <c r="J2546" s="1218"/>
      <c r="K2546" s="587">
        <f t="shared" si="553"/>
        <v>0</v>
      </c>
      <c r="M2546" s="1215">
        <v>483</v>
      </c>
      <c r="N2546" s="1216"/>
      <c r="O2546" s="1217"/>
      <c r="P2546" s="1218"/>
      <c r="Q2546" s="587">
        <f t="shared" si="554"/>
        <v>0</v>
      </c>
      <c r="S2546" s="1215">
        <v>483</v>
      </c>
      <c r="T2546" s="1216"/>
      <c r="U2546" s="1217"/>
      <c r="V2546" s="1218"/>
      <c r="W2546" s="587">
        <f t="shared" si="555"/>
        <v>0</v>
      </c>
      <c r="Y2546" s="1215">
        <v>483</v>
      </c>
      <c r="Z2546" s="1216"/>
      <c r="AA2546" s="1217"/>
      <c r="AB2546" s="1218"/>
      <c r="AC2546" s="587">
        <f t="shared" si="556"/>
        <v>0</v>
      </c>
      <c r="AE2546" s="1215">
        <v>483</v>
      </c>
      <c r="AF2546" s="1216"/>
      <c r="AG2546" s="1217"/>
      <c r="AH2546" s="1218"/>
      <c r="AI2546" s="587">
        <f t="shared" si="557"/>
        <v>0</v>
      </c>
      <c r="AK2546" s="1215">
        <v>483</v>
      </c>
      <c r="AL2546" s="1216"/>
      <c r="AM2546" s="1217"/>
      <c r="AN2546" s="1218"/>
      <c r="AO2546" s="587">
        <f t="shared" si="558"/>
        <v>0</v>
      </c>
      <c r="AQ2546" s="1215">
        <v>483</v>
      </c>
      <c r="AR2546" s="1216"/>
      <c r="AS2546" s="1217"/>
      <c r="AT2546" s="1218"/>
      <c r="AU2546" s="587">
        <f t="shared" si="559"/>
        <v>0</v>
      </c>
      <c r="AW2546" s="1215">
        <v>483</v>
      </c>
      <c r="AX2546" s="1216"/>
      <c r="AY2546" s="1217"/>
      <c r="AZ2546" s="1218"/>
      <c r="BA2546" s="587">
        <f t="shared" si="560"/>
        <v>0</v>
      </c>
      <c r="BC2546" s="1215">
        <v>483</v>
      </c>
      <c r="BD2546" s="1216"/>
      <c r="BE2546" s="1217"/>
      <c r="BF2546" s="1218"/>
      <c r="BG2546" s="587">
        <f t="shared" si="561"/>
        <v>0</v>
      </c>
      <c r="BI2546" s="1215">
        <v>483</v>
      </c>
      <c r="BJ2546" s="1216"/>
      <c r="BK2546" s="1217"/>
      <c r="BL2546" s="1218"/>
      <c r="BM2546" s="587">
        <f t="shared" si="562"/>
        <v>0</v>
      </c>
      <c r="BO2546" s="1215">
        <v>483</v>
      </c>
      <c r="BP2546" s="1216"/>
      <c r="BQ2546" s="1217"/>
      <c r="BR2546" s="1218"/>
      <c r="BS2546" s="587">
        <f t="shared" si="563"/>
        <v>0</v>
      </c>
    </row>
    <row r="2547" spans="1:71" s="17" customFormat="1" ht="16.75" hidden="1" customHeight="1" outlineLevel="2">
      <c r="A2547" s="1215">
        <v>484</v>
      </c>
      <c r="B2547" s="1216"/>
      <c r="C2547" s="1217"/>
      <c r="D2547" s="1218"/>
      <c r="E2547" s="587">
        <f t="shared" si="552"/>
        <v>0</v>
      </c>
      <c r="G2547" s="1215">
        <v>484</v>
      </c>
      <c r="H2547" s="1216"/>
      <c r="I2547" s="1217"/>
      <c r="J2547" s="1218"/>
      <c r="K2547" s="587">
        <f t="shared" si="553"/>
        <v>0</v>
      </c>
      <c r="M2547" s="1215">
        <v>484</v>
      </c>
      <c r="N2547" s="1216"/>
      <c r="O2547" s="1217"/>
      <c r="P2547" s="1218"/>
      <c r="Q2547" s="587">
        <f t="shared" si="554"/>
        <v>0</v>
      </c>
      <c r="S2547" s="1215">
        <v>484</v>
      </c>
      <c r="T2547" s="1216"/>
      <c r="U2547" s="1217"/>
      <c r="V2547" s="1218"/>
      <c r="W2547" s="587">
        <f t="shared" si="555"/>
        <v>0</v>
      </c>
      <c r="Y2547" s="1215">
        <v>484</v>
      </c>
      <c r="Z2547" s="1216"/>
      <c r="AA2547" s="1217"/>
      <c r="AB2547" s="1218"/>
      <c r="AC2547" s="587">
        <f t="shared" si="556"/>
        <v>0</v>
      </c>
      <c r="AE2547" s="1215">
        <v>484</v>
      </c>
      <c r="AF2547" s="1216"/>
      <c r="AG2547" s="1217"/>
      <c r="AH2547" s="1218"/>
      <c r="AI2547" s="587">
        <f t="shared" si="557"/>
        <v>0</v>
      </c>
      <c r="AK2547" s="1215">
        <v>484</v>
      </c>
      <c r="AL2547" s="1216"/>
      <c r="AM2547" s="1217"/>
      <c r="AN2547" s="1218"/>
      <c r="AO2547" s="587">
        <f t="shared" si="558"/>
        <v>0</v>
      </c>
      <c r="AQ2547" s="1215">
        <v>484</v>
      </c>
      <c r="AR2547" s="1216"/>
      <c r="AS2547" s="1217"/>
      <c r="AT2547" s="1218"/>
      <c r="AU2547" s="587">
        <f t="shared" si="559"/>
        <v>0</v>
      </c>
      <c r="AW2547" s="1215">
        <v>484</v>
      </c>
      <c r="AX2547" s="1216"/>
      <c r="AY2547" s="1217"/>
      <c r="AZ2547" s="1218"/>
      <c r="BA2547" s="587">
        <f t="shared" si="560"/>
        <v>0</v>
      </c>
      <c r="BC2547" s="1215">
        <v>484</v>
      </c>
      <c r="BD2547" s="1216"/>
      <c r="BE2547" s="1217"/>
      <c r="BF2547" s="1218"/>
      <c r="BG2547" s="587">
        <f t="shared" si="561"/>
        <v>0</v>
      </c>
      <c r="BI2547" s="1215">
        <v>484</v>
      </c>
      <c r="BJ2547" s="1216"/>
      <c r="BK2547" s="1217"/>
      <c r="BL2547" s="1218"/>
      <c r="BM2547" s="587">
        <f t="shared" si="562"/>
        <v>0</v>
      </c>
      <c r="BO2547" s="1215">
        <v>484</v>
      </c>
      <c r="BP2547" s="1216"/>
      <c r="BQ2547" s="1217"/>
      <c r="BR2547" s="1218"/>
      <c r="BS2547" s="587">
        <f t="shared" si="563"/>
        <v>0</v>
      </c>
    </row>
    <row r="2548" spans="1:71" s="17" customFormat="1" ht="16.75" hidden="1" customHeight="1" outlineLevel="2">
      <c r="A2548" s="1215">
        <v>485</v>
      </c>
      <c r="B2548" s="1216"/>
      <c r="C2548" s="1217"/>
      <c r="D2548" s="1218"/>
      <c r="E2548" s="587">
        <f t="shared" si="552"/>
        <v>0</v>
      </c>
      <c r="G2548" s="1215">
        <v>485</v>
      </c>
      <c r="H2548" s="1216"/>
      <c r="I2548" s="1217"/>
      <c r="J2548" s="1218"/>
      <c r="K2548" s="587">
        <f t="shared" si="553"/>
        <v>0</v>
      </c>
      <c r="M2548" s="1215">
        <v>485</v>
      </c>
      <c r="N2548" s="1216"/>
      <c r="O2548" s="1217"/>
      <c r="P2548" s="1218"/>
      <c r="Q2548" s="587">
        <f t="shared" si="554"/>
        <v>0</v>
      </c>
      <c r="S2548" s="1215">
        <v>485</v>
      </c>
      <c r="T2548" s="1216"/>
      <c r="U2548" s="1217"/>
      <c r="V2548" s="1218"/>
      <c r="W2548" s="587">
        <f t="shared" si="555"/>
        <v>0</v>
      </c>
      <c r="Y2548" s="1215">
        <v>485</v>
      </c>
      <c r="Z2548" s="1216"/>
      <c r="AA2548" s="1217"/>
      <c r="AB2548" s="1218"/>
      <c r="AC2548" s="587">
        <f t="shared" si="556"/>
        <v>0</v>
      </c>
      <c r="AE2548" s="1215">
        <v>485</v>
      </c>
      <c r="AF2548" s="1216"/>
      <c r="AG2548" s="1217"/>
      <c r="AH2548" s="1218"/>
      <c r="AI2548" s="587">
        <f t="shared" si="557"/>
        <v>0</v>
      </c>
      <c r="AK2548" s="1215">
        <v>485</v>
      </c>
      <c r="AL2548" s="1216"/>
      <c r="AM2548" s="1217"/>
      <c r="AN2548" s="1218"/>
      <c r="AO2548" s="587">
        <f t="shared" si="558"/>
        <v>0</v>
      </c>
      <c r="AQ2548" s="1215">
        <v>485</v>
      </c>
      <c r="AR2548" s="1216"/>
      <c r="AS2548" s="1217"/>
      <c r="AT2548" s="1218"/>
      <c r="AU2548" s="587">
        <f t="shared" si="559"/>
        <v>0</v>
      </c>
      <c r="AW2548" s="1215">
        <v>485</v>
      </c>
      <c r="AX2548" s="1216"/>
      <c r="AY2548" s="1217"/>
      <c r="AZ2548" s="1218"/>
      <c r="BA2548" s="587">
        <f t="shared" si="560"/>
        <v>0</v>
      </c>
      <c r="BC2548" s="1215">
        <v>485</v>
      </c>
      <c r="BD2548" s="1216"/>
      <c r="BE2548" s="1217"/>
      <c r="BF2548" s="1218"/>
      <c r="BG2548" s="587">
        <f t="shared" si="561"/>
        <v>0</v>
      </c>
      <c r="BI2548" s="1215">
        <v>485</v>
      </c>
      <c r="BJ2548" s="1216"/>
      <c r="BK2548" s="1217"/>
      <c r="BL2548" s="1218"/>
      <c r="BM2548" s="587">
        <f t="shared" si="562"/>
        <v>0</v>
      </c>
      <c r="BO2548" s="1215">
        <v>485</v>
      </c>
      <c r="BP2548" s="1216"/>
      <c r="BQ2548" s="1217"/>
      <c r="BR2548" s="1218"/>
      <c r="BS2548" s="587">
        <f t="shared" si="563"/>
        <v>0</v>
      </c>
    </row>
    <row r="2549" spans="1:71" s="17" customFormat="1" ht="16.75" hidden="1" customHeight="1" outlineLevel="2">
      <c r="A2549" s="1215">
        <v>486</v>
      </c>
      <c r="B2549" s="1216"/>
      <c r="C2549" s="1217"/>
      <c r="D2549" s="1218"/>
      <c r="E2549" s="587">
        <f t="shared" si="552"/>
        <v>0</v>
      </c>
      <c r="G2549" s="1215">
        <v>486</v>
      </c>
      <c r="H2549" s="1216"/>
      <c r="I2549" s="1217"/>
      <c r="J2549" s="1218"/>
      <c r="K2549" s="587">
        <f t="shared" si="553"/>
        <v>0</v>
      </c>
      <c r="M2549" s="1215">
        <v>486</v>
      </c>
      <c r="N2549" s="1216"/>
      <c r="O2549" s="1217"/>
      <c r="P2549" s="1218"/>
      <c r="Q2549" s="587">
        <f t="shared" si="554"/>
        <v>0</v>
      </c>
      <c r="S2549" s="1215">
        <v>486</v>
      </c>
      <c r="T2549" s="1216"/>
      <c r="U2549" s="1217"/>
      <c r="V2549" s="1218"/>
      <c r="W2549" s="587">
        <f t="shared" si="555"/>
        <v>0</v>
      </c>
      <c r="Y2549" s="1215">
        <v>486</v>
      </c>
      <c r="Z2549" s="1216"/>
      <c r="AA2549" s="1217"/>
      <c r="AB2549" s="1218"/>
      <c r="AC2549" s="587">
        <f t="shared" si="556"/>
        <v>0</v>
      </c>
      <c r="AE2549" s="1215">
        <v>486</v>
      </c>
      <c r="AF2549" s="1216"/>
      <c r="AG2549" s="1217"/>
      <c r="AH2549" s="1218"/>
      <c r="AI2549" s="587">
        <f t="shared" si="557"/>
        <v>0</v>
      </c>
      <c r="AK2549" s="1215">
        <v>486</v>
      </c>
      <c r="AL2549" s="1216"/>
      <c r="AM2549" s="1217"/>
      <c r="AN2549" s="1218"/>
      <c r="AO2549" s="587">
        <f t="shared" si="558"/>
        <v>0</v>
      </c>
      <c r="AQ2549" s="1215">
        <v>486</v>
      </c>
      <c r="AR2549" s="1216"/>
      <c r="AS2549" s="1217"/>
      <c r="AT2549" s="1218"/>
      <c r="AU2549" s="587">
        <f t="shared" si="559"/>
        <v>0</v>
      </c>
      <c r="AW2549" s="1215">
        <v>486</v>
      </c>
      <c r="AX2549" s="1216"/>
      <c r="AY2549" s="1217"/>
      <c r="AZ2549" s="1218"/>
      <c r="BA2549" s="587">
        <f t="shared" si="560"/>
        <v>0</v>
      </c>
      <c r="BC2549" s="1215">
        <v>486</v>
      </c>
      <c r="BD2549" s="1216"/>
      <c r="BE2549" s="1217"/>
      <c r="BF2549" s="1218"/>
      <c r="BG2549" s="587">
        <f t="shared" si="561"/>
        <v>0</v>
      </c>
      <c r="BI2549" s="1215">
        <v>486</v>
      </c>
      <c r="BJ2549" s="1216"/>
      <c r="BK2549" s="1217"/>
      <c r="BL2549" s="1218"/>
      <c r="BM2549" s="587">
        <f t="shared" si="562"/>
        <v>0</v>
      </c>
      <c r="BO2549" s="1215">
        <v>486</v>
      </c>
      <c r="BP2549" s="1216"/>
      <c r="BQ2549" s="1217"/>
      <c r="BR2549" s="1218"/>
      <c r="BS2549" s="587">
        <f t="shared" si="563"/>
        <v>0</v>
      </c>
    </row>
    <row r="2550" spans="1:71" s="17" customFormat="1" ht="16.75" hidden="1" customHeight="1" outlineLevel="2">
      <c r="A2550" s="1215">
        <v>487</v>
      </c>
      <c r="B2550" s="1216"/>
      <c r="C2550" s="1217"/>
      <c r="D2550" s="1218"/>
      <c r="E2550" s="587">
        <f t="shared" si="552"/>
        <v>0</v>
      </c>
      <c r="G2550" s="1215">
        <v>487</v>
      </c>
      <c r="H2550" s="1216"/>
      <c r="I2550" s="1217"/>
      <c r="J2550" s="1218"/>
      <c r="K2550" s="587">
        <f t="shared" si="553"/>
        <v>0</v>
      </c>
      <c r="M2550" s="1215">
        <v>487</v>
      </c>
      <c r="N2550" s="1216"/>
      <c r="O2550" s="1217"/>
      <c r="P2550" s="1218"/>
      <c r="Q2550" s="587">
        <f t="shared" si="554"/>
        <v>0</v>
      </c>
      <c r="S2550" s="1215">
        <v>487</v>
      </c>
      <c r="T2550" s="1216"/>
      <c r="U2550" s="1217"/>
      <c r="V2550" s="1218"/>
      <c r="W2550" s="587">
        <f t="shared" si="555"/>
        <v>0</v>
      </c>
      <c r="Y2550" s="1215">
        <v>487</v>
      </c>
      <c r="Z2550" s="1216"/>
      <c r="AA2550" s="1217"/>
      <c r="AB2550" s="1218"/>
      <c r="AC2550" s="587">
        <f t="shared" si="556"/>
        <v>0</v>
      </c>
      <c r="AE2550" s="1215">
        <v>487</v>
      </c>
      <c r="AF2550" s="1216"/>
      <c r="AG2550" s="1217"/>
      <c r="AH2550" s="1218"/>
      <c r="AI2550" s="587">
        <f t="shared" si="557"/>
        <v>0</v>
      </c>
      <c r="AK2550" s="1215">
        <v>487</v>
      </c>
      <c r="AL2550" s="1216"/>
      <c r="AM2550" s="1217"/>
      <c r="AN2550" s="1218"/>
      <c r="AO2550" s="587">
        <f t="shared" si="558"/>
        <v>0</v>
      </c>
      <c r="AQ2550" s="1215">
        <v>487</v>
      </c>
      <c r="AR2550" s="1216"/>
      <c r="AS2550" s="1217"/>
      <c r="AT2550" s="1218"/>
      <c r="AU2550" s="587">
        <f t="shared" si="559"/>
        <v>0</v>
      </c>
      <c r="AW2550" s="1215">
        <v>487</v>
      </c>
      <c r="AX2550" s="1216"/>
      <c r="AY2550" s="1217"/>
      <c r="AZ2550" s="1218"/>
      <c r="BA2550" s="587">
        <f t="shared" si="560"/>
        <v>0</v>
      </c>
      <c r="BC2550" s="1215">
        <v>487</v>
      </c>
      <c r="BD2550" s="1216"/>
      <c r="BE2550" s="1217"/>
      <c r="BF2550" s="1218"/>
      <c r="BG2550" s="587">
        <f t="shared" si="561"/>
        <v>0</v>
      </c>
      <c r="BI2550" s="1215">
        <v>487</v>
      </c>
      <c r="BJ2550" s="1216"/>
      <c r="BK2550" s="1217"/>
      <c r="BL2550" s="1218"/>
      <c r="BM2550" s="587">
        <f t="shared" si="562"/>
        <v>0</v>
      </c>
      <c r="BO2550" s="1215">
        <v>487</v>
      </c>
      <c r="BP2550" s="1216"/>
      <c r="BQ2550" s="1217"/>
      <c r="BR2550" s="1218"/>
      <c r="BS2550" s="587">
        <f t="shared" si="563"/>
        <v>0</v>
      </c>
    </row>
    <row r="2551" spans="1:71" s="17" customFormat="1" ht="16.75" hidden="1" customHeight="1" outlineLevel="2">
      <c r="A2551" s="1215">
        <v>488</v>
      </c>
      <c r="B2551" s="1216"/>
      <c r="C2551" s="1217"/>
      <c r="D2551" s="1218"/>
      <c r="E2551" s="587">
        <f t="shared" si="552"/>
        <v>0</v>
      </c>
      <c r="G2551" s="1215">
        <v>488</v>
      </c>
      <c r="H2551" s="1216"/>
      <c r="I2551" s="1217"/>
      <c r="J2551" s="1218"/>
      <c r="K2551" s="587">
        <f t="shared" si="553"/>
        <v>0</v>
      </c>
      <c r="M2551" s="1215">
        <v>488</v>
      </c>
      <c r="N2551" s="1216"/>
      <c r="O2551" s="1217"/>
      <c r="P2551" s="1218"/>
      <c r="Q2551" s="587">
        <f t="shared" si="554"/>
        <v>0</v>
      </c>
      <c r="S2551" s="1215">
        <v>488</v>
      </c>
      <c r="T2551" s="1216"/>
      <c r="U2551" s="1217"/>
      <c r="V2551" s="1218"/>
      <c r="W2551" s="587">
        <f t="shared" si="555"/>
        <v>0</v>
      </c>
      <c r="Y2551" s="1215">
        <v>488</v>
      </c>
      <c r="Z2551" s="1216"/>
      <c r="AA2551" s="1217"/>
      <c r="AB2551" s="1218"/>
      <c r="AC2551" s="587">
        <f t="shared" si="556"/>
        <v>0</v>
      </c>
      <c r="AE2551" s="1215">
        <v>488</v>
      </c>
      <c r="AF2551" s="1216"/>
      <c r="AG2551" s="1217"/>
      <c r="AH2551" s="1218"/>
      <c r="AI2551" s="587">
        <f t="shared" si="557"/>
        <v>0</v>
      </c>
      <c r="AK2551" s="1215">
        <v>488</v>
      </c>
      <c r="AL2551" s="1216"/>
      <c r="AM2551" s="1217"/>
      <c r="AN2551" s="1218"/>
      <c r="AO2551" s="587">
        <f t="shared" si="558"/>
        <v>0</v>
      </c>
      <c r="AQ2551" s="1215">
        <v>488</v>
      </c>
      <c r="AR2551" s="1216"/>
      <c r="AS2551" s="1217"/>
      <c r="AT2551" s="1218"/>
      <c r="AU2551" s="587">
        <f t="shared" si="559"/>
        <v>0</v>
      </c>
      <c r="AW2551" s="1215">
        <v>488</v>
      </c>
      <c r="AX2551" s="1216"/>
      <c r="AY2551" s="1217"/>
      <c r="AZ2551" s="1218"/>
      <c r="BA2551" s="587">
        <f t="shared" si="560"/>
        <v>0</v>
      </c>
      <c r="BC2551" s="1215">
        <v>488</v>
      </c>
      <c r="BD2551" s="1216"/>
      <c r="BE2551" s="1217"/>
      <c r="BF2551" s="1218"/>
      <c r="BG2551" s="587">
        <f t="shared" si="561"/>
        <v>0</v>
      </c>
      <c r="BI2551" s="1215">
        <v>488</v>
      </c>
      <c r="BJ2551" s="1216"/>
      <c r="BK2551" s="1217"/>
      <c r="BL2551" s="1218"/>
      <c r="BM2551" s="587">
        <f t="shared" si="562"/>
        <v>0</v>
      </c>
      <c r="BO2551" s="1215">
        <v>488</v>
      </c>
      <c r="BP2551" s="1216"/>
      <c r="BQ2551" s="1217"/>
      <c r="BR2551" s="1218"/>
      <c r="BS2551" s="587">
        <f t="shared" si="563"/>
        <v>0</v>
      </c>
    </row>
    <row r="2552" spans="1:71" s="17" customFormat="1" ht="16.75" hidden="1" customHeight="1" outlineLevel="2">
      <c r="A2552" s="1215">
        <v>489</v>
      </c>
      <c r="B2552" s="1216"/>
      <c r="C2552" s="1217"/>
      <c r="D2552" s="1218"/>
      <c r="E2552" s="587">
        <f t="shared" si="552"/>
        <v>0</v>
      </c>
      <c r="G2552" s="1215">
        <v>489</v>
      </c>
      <c r="H2552" s="1216"/>
      <c r="I2552" s="1217"/>
      <c r="J2552" s="1218"/>
      <c r="K2552" s="587">
        <f t="shared" si="553"/>
        <v>0</v>
      </c>
      <c r="M2552" s="1215">
        <v>489</v>
      </c>
      <c r="N2552" s="1216"/>
      <c r="O2552" s="1217"/>
      <c r="P2552" s="1218"/>
      <c r="Q2552" s="587">
        <f t="shared" si="554"/>
        <v>0</v>
      </c>
      <c r="S2552" s="1215">
        <v>489</v>
      </c>
      <c r="T2552" s="1216"/>
      <c r="U2552" s="1217"/>
      <c r="V2552" s="1218"/>
      <c r="W2552" s="587">
        <f t="shared" si="555"/>
        <v>0</v>
      </c>
      <c r="Y2552" s="1215">
        <v>489</v>
      </c>
      <c r="Z2552" s="1216"/>
      <c r="AA2552" s="1217"/>
      <c r="AB2552" s="1218"/>
      <c r="AC2552" s="587">
        <f t="shared" si="556"/>
        <v>0</v>
      </c>
      <c r="AE2552" s="1215">
        <v>489</v>
      </c>
      <c r="AF2552" s="1216"/>
      <c r="AG2552" s="1217"/>
      <c r="AH2552" s="1218"/>
      <c r="AI2552" s="587">
        <f t="shared" si="557"/>
        <v>0</v>
      </c>
      <c r="AK2552" s="1215">
        <v>489</v>
      </c>
      <c r="AL2552" s="1216"/>
      <c r="AM2552" s="1217"/>
      <c r="AN2552" s="1218"/>
      <c r="AO2552" s="587">
        <f t="shared" si="558"/>
        <v>0</v>
      </c>
      <c r="AQ2552" s="1215">
        <v>489</v>
      </c>
      <c r="AR2552" s="1216"/>
      <c r="AS2552" s="1217"/>
      <c r="AT2552" s="1218"/>
      <c r="AU2552" s="587">
        <f t="shared" si="559"/>
        <v>0</v>
      </c>
      <c r="AW2552" s="1215">
        <v>489</v>
      </c>
      <c r="AX2552" s="1216"/>
      <c r="AY2552" s="1217"/>
      <c r="AZ2552" s="1218"/>
      <c r="BA2552" s="587">
        <f t="shared" si="560"/>
        <v>0</v>
      </c>
      <c r="BC2552" s="1215">
        <v>489</v>
      </c>
      <c r="BD2552" s="1216"/>
      <c r="BE2552" s="1217"/>
      <c r="BF2552" s="1218"/>
      <c r="BG2552" s="587">
        <f t="shared" si="561"/>
        <v>0</v>
      </c>
      <c r="BI2552" s="1215">
        <v>489</v>
      </c>
      <c r="BJ2552" s="1216"/>
      <c r="BK2552" s="1217"/>
      <c r="BL2552" s="1218"/>
      <c r="BM2552" s="587">
        <f t="shared" si="562"/>
        <v>0</v>
      </c>
      <c r="BO2552" s="1215">
        <v>489</v>
      </c>
      <c r="BP2552" s="1216"/>
      <c r="BQ2552" s="1217"/>
      <c r="BR2552" s="1218"/>
      <c r="BS2552" s="587">
        <f t="shared" si="563"/>
        <v>0</v>
      </c>
    </row>
    <row r="2553" spans="1:71" s="17" customFormat="1" ht="16.75" hidden="1" customHeight="1" outlineLevel="2">
      <c r="A2553" s="1215">
        <v>490</v>
      </c>
      <c r="B2553" s="1216"/>
      <c r="C2553" s="1217"/>
      <c r="D2553" s="1218"/>
      <c r="E2553" s="587">
        <f t="shared" si="552"/>
        <v>0</v>
      </c>
      <c r="G2553" s="1215">
        <v>490</v>
      </c>
      <c r="H2553" s="1216"/>
      <c r="I2553" s="1217"/>
      <c r="J2553" s="1218"/>
      <c r="K2553" s="587">
        <f t="shared" si="553"/>
        <v>0</v>
      </c>
      <c r="M2553" s="1215">
        <v>490</v>
      </c>
      <c r="N2553" s="1216"/>
      <c r="O2553" s="1217"/>
      <c r="P2553" s="1218"/>
      <c r="Q2553" s="587">
        <f t="shared" si="554"/>
        <v>0</v>
      </c>
      <c r="S2553" s="1215">
        <v>490</v>
      </c>
      <c r="T2553" s="1216"/>
      <c r="U2553" s="1217"/>
      <c r="V2553" s="1218"/>
      <c r="W2553" s="587">
        <f t="shared" si="555"/>
        <v>0</v>
      </c>
      <c r="Y2553" s="1215">
        <v>490</v>
      </c>
      <c r="Z2553" s="1216"/>
      <c r="AA2553" s="1217"/>
      <c r="AB2553" s="1218"/>
      <c r="AC2553" s="587">
        <f t="shared" si="556"/>
        <v>0</v>
      </c>
      <c r="AE2553" s="1215">
        <v>490</v>
      </c>
      <c r="AF2553" s="1216"/>
      <c r="AG2553" s="1217"/>
      <c r="AH2553" s="1218"/>
      <c r="AI2553" s="587">
        <f t="shared" si="557"/>
        <v>0</v>
      </c>
      <c r="AK2553" s="1215">
        <v>490</v>
      </c>
      <c r="AL2553" s="1216"/>
      <c r="AM2553" s="1217"/>
      <c r="AN2553" s="1218"/>
      <c r="AO2553" s="587">
        <f t="shared" si="558"/>
        <v>0</v>
      </c>
      <c r="AQ2553" s="1215">
        <v>490</v>
      </c>
      <c r="AR2553" s="1216"/>
      <c r="AS2553" s="1217"/>
      <c r="AT2553" s="1218"/>
      <c r="AU2553" s="587">
        <f t="shared" si="559"/>
        <v>0</v>
      </c>
      <c r="AW2553" s="1215">
        <v>490</v>
      </c>
      <c r="AX2553" s="1216"/>
      <c r="AY2553" s="1217"/>
      <c r="AZ2553" s="1218"/>
      <c r="BA2553" s="587">
        <f t="shared" si="560"/>
        <v>0</v>
      </c>
      <c r="BC2553" s="1215">
        <v>490</v>
      </c>
      <c r="BD2553" s="1216"/>
      <c r="BE2553" s="1217"/>
      <c r="BF2553" s="1218"/>
      <c r="BG2553" s="587">
        <f t="shared" si="561"/>
        <v>0</v>
      </c>
      <c r="BI2553" s="1215">
        <v>490</v>
      </c>
      <c r="BJ2553" s="1216"/>
      <c r="BK2553" s="1217"/>
      <c r="BL2553" s="1218"/>
      <c r="BM2553" s="587">
        <f t="shared" si="562"/>
        <v>0</v>
      </c>
      <c r="BO2553" s="1215">
        <v>490</v>
      </c>
      <c r="BP2553" s="1216"/>
      <c r="BQ2553" s="1217"/>
      <c r="BR2553" s="1218"/>
      <c r="BS2553" s="587">
        <f t="shared" si="563"/>
        <v>0</v>
      </c>
    </row>
    <row r="2554" spans="1:71" s="17" customFormat="1" ht="16.75" hidden="1" customHeight="1" outlineLevel="2">
      <c r="A2554" s="1215">
        <v>491</v>
      </c>
      <c r="B2554" s="1216"/>
      <c r="C2554" s="1217"/>
      <c r="D2554" s="1218"/>
      <c r="E2554" s="587">
        <f t="shared" si="552"/>
        <v>0</v>
      </c>
      <c r="G2554" s="1215">
        <v>491</v>
      </c>
      <c r="H2554" s="1216"/>
      <c r="I2554" s="1217"/>
      <c r="J2554" s="1218"/>
      <c r="K2554" s="587">
        <f t="shared" si="553"/>
        <v>0</v>
      </c>
      <c r="M2554" s="1215">
        <v>491</v>
      </c>
      <c r="N2554" s="1216"/>
      <c r="O2554" s="1217"/>
      <c r="P2554" s="1218"/>
      <c r="Q2554" s="587">
        <f t="shared" si="554"/>
        <v>0</v>
      </c>
      <c r="S2554" s="1215">
        <v>491</v>
      </c>
      <c r="T2554" s="1216"/>
      <c r="U2554" s="1217"/>
      <c r="V2554" s="1218"/>
      <c r="W2554" s="587">
        <f t="shared" si="555"/>
        <v>0</v>
      </c>
      <c r="Y2554" s="1215">
        <v>491</v>
      </c>
      <c r="Z2554" s="1216"/>
      <c r="AA2554" s="1217"/>
      <c r="AB2554" s="1218"/>
      <c r="AC2554" s="587">
        <f t="shared" si="556"/>
        <v>0</v>
      </c>
      <c r="AE2554" s="1215">
        <v>491</v>
      </c>
      <c r="AF2554" s="1216"/>
      <c r="AG2554" s="1217"/>
      <c r="AH2554" s="1218"/>
      <c r="AI2554" s="587">
        <f t="shared" si="557"/>
        <v>0</v>
      </c>
      <c r="AK2554" s="1215">
        <v>491</v>
      </c>
      <c r="AL2554" s="1216"/>
      <c r="AM2554" s="1217"/>
      <c r="AN2554" s="1218"/>
      <c r="AO2554" s="587">
        <f t="shared" si="558"/>
        <v>0</v>
      </c>
      <c r="AQ2554" s="1215">
        <v>491</v>
      </c>
      <c r="AR2554" s="1216"/>
      <c r="AS2554" s="1217"/>
      <c r="AT2554" s="1218"/>
      <c r="AU2554" s="587">
        <f t="shared" si="559"/>
        <v>0</v>
      </c>
      <c r="AW2554" s="1215">
        <v>491</v>
      </c>
      <c r="AX2554" s="1216"/>
      <c r="AY2554" s="1217"/>
      <c r="AZ2554" s="1218"/>
      <c r="BA2554" s="587">
        <f t="shared" si="560"/>
        <v>0</v>
      </c>
      <c r="BC2554" s="1215">
        <v>491</v>
      </c>
      <c r="BD2554" s="1216"/>
      <c r="BE2554" s="1217"/>
      <c r="BF2554" s="1218"/>
      <c r="BG2554" s="587">
        <f t="shared" si="561"/>
        <v>0</v>
      </c>
      <c r="BI2554" s="1215">
        <v>491</v>
      </c>
      <c r="BJ2554" s="1216"/>
      <c r="BK2554" s="1217"/>
      <c r="BL2554" s="1218"/>
      <c r="BM2554" s="587">
        <f t="shared" si="562"/>
        <v>0</v>
      </c>
      <c r="BO2554" s="1215">
        <v>491</v>
      </c>
      <c r="BP2554" s="1216"/>
      <c r="BQ2554" s="1217"/>
      <c r="BR2554" s="1218"/>
      <c r="BS2554" s="587">
        <f t="shared" si="563"/>
        <v>0</v>
      </c>
    </row>
    <row r="2555" spans="1:71" s="17" customFormat="1" ht="16.75" hidden="1" customHeight="1" outlineLevel="2">
      <c r="A2555" s="1215">
        <v>492</v>
      </c>
      <c r="B2555" s="1216"/>
      <c r="C2555" s="1217"/>
      <c r="D2555" s="1218"/>
      <c r="E2555" s="587">
        <f t="shared" si="552"/>
        <v>0</v>
      </c>
      <c r="G2555" s="1215">
        <v>492</v>
      </c>
      <c r="H2555" s="1216"/>
      <c r="I2555" s="1217"/>
      <c r="J2555" s="1218"/>
      <c r="K2555" s="587">
        <f t="shared" si="553"/>
        <v>0</v>
      </c>
      <c r="M2555" s="1215">
        <v>492</v>
      </c>
      <c r="N2555" s="1216"/>
      <c r="O2555" s="1217"/>
      <c r="P2555" s="1218"/>
      <c r="Q2555" s="587">
        <f t="shared" si="554"/>
        <v>0</v>
      </c>
      <c r="S2555" s="1215">
        <v>492</v>
      </c>
      <c r="T2555" s="1216"/>
      <c r="U2555" s="1217"/>
      <c r="V2555" s="1218"/>
      <c r="W2555" s="587">
        <f t="shared" si="555"/>
        <v>0</v>
      </c>
      <c r="Y2555" s="1215">
        <v>492</v>
      </c>
      <c r="Z2555" s="1216"/>
      <c r="AA2555" s="1217"/>
      <c r="AB2555" s="1218"/>
      <c r="AC2555" s="587">
        <f t="shared" si="556"/>
        <v>0</v>
      </c>
      <c r="AE2555" s="1215">
        <v>492</v>
      </c>
      <c r="AF2555" s="1216"/>
      <c r="AG2555" s="1217"/>
      <c r="AH2555" s="1218"/>
      <c r="AI2555" s="587">
        <f t="shared" si="557"/>
        <v>0</v>
      </c>
      <c r="AK2555" s="1215">
        <v>492</v>
      </c>
      <c r="AL2555" s="1216"/>
      <c r="AM2555" s="1217"/>
      <c r="AN2555" s="1218"/>
      <c r="AO2555" s="587">
        <f t="shared" si="558"/>
        <v>0</v>
      </c>
      <c r="AQ2555" s="1215">
        <v>492</v>
      </c>
      <c r="AR2555" s="1216"/>
      <c r="AS2555" s="1217"/>
      <c r="AT2555" s="1218"/>
      <c r="AU2555" s="587">
        <f t="shared" si="559"/>
        <v>0</v>
      </c>
      <c r="AW2555" s="1215">
        <v>492</v>
      </c>
      <c r="AX2555" s="1216"/>
      <c r="AY2555" s="1217"/>
      <c r="AZ2555" s="1218"/>
      <c r="BA2555" s="587">
        <f t="shared" si="560"/>
        <v>0</v>
      </c>
      <c r="BC2555" s="1215">
        <v>492</v>
      </c>
      <c r="BD2555" s="1216"/>
      <c r="BE2555" s="1217"/>
      <c r="BF2555" s="1218"/>
      <c r="BG2555" s="587">
        <f t="shared" si="561"/>
        <v>0</v>
      </c>
      <c r="BI2555" s="1215">
        <v>492</v>
      </c>
      <c r="BJ2555" s="1216"/>
      <c r="BK2555" s="1217"/>
      <c r="BL2555" s="1218"/>
      <c r="BM2555" s="587">
        <f t="shared" si="562"/>
        <v>0</v>
      </c>
      <c r="BO2555" s="1215">
        <v>492</v>
      </c>
      <c r="BP2555" s="1216"/>
      <c r="BQ2555" s="1217"/>
      <c r="BR2555" s="1218"/>
      <c r="BS2555" s="587">
        <f t="shared" si="563"/>
        <v>0</v>
      </c>
    </row>
    <row r="2556" spans="1:71" s="17" customFormat="1" ht="16.75" hidden="1" customHeight="1" outlineLevel="2">
      <c r="A2556" s="1215">
        <v>493</v>
      </c>
      <c r="B2556" s="1216"/>
      <c r="C2556" s="1217"/>
      <c r="D2556" s="1218"/>
      <c r="E2556" s="587">
        <f t="shared" si="552"/>
        <v>0</v>
      </c>
      <c r="G2556" s="1215">
        <v>493</v>
      </c>
      <c r="H2556" s="1216"/>
      <c r="I2556" s="1217"/>
      <c r="J2556" s="1218"/>
      <c r="K2556" s="587">
        <f t="shared" si="553"/>
        <v>0</v>
      </c>
      <c r="M2556" s="1215">
        <v>493</v>
      </c>
      <c r="N2556" s="1216"/>
      <c r="O2556" s="1217"/>
      <c r="P2556" s="1218"/>
      <c r="Q2556" s="587">
        <f t="shared" si="554"/>
        <v>0</v>
      </c>
      <c r="S2556" s="1215">
        <v>493</v>
      </c>
      <c r="T2556" s="1216"/>
      <c r="U2556" s="1217"/>
      <c r="V2556" s="1218"/>
      <c r="W2556" s="587">
        <f t="shared" si="555"/>
        <v>0</v>
      </c>
      <c r="Y2556" s="1215">
        <v>493</v>
      </c>
      <c r="Z2556" s="1216"/>
      <c r="AA2556" s="1217"/>
      <c r="AB2556" s="1218"/>
      <c r="AC2556" s="587">
        <f t="shared" si="556"/>
        <v>0</v>
      </c>
      <c r="AE2556" s="1215">
        <v>493</v>
      </c>
      <c r="AF2556" s="1216"/>
      <c r="AG2556" s="1217"/>
      <c r="AH2556" s="1218"/>
      <c r="AI2556" s="587">
        <f t="shared" si="557"/>
        <v>0</v>
      </c>
      <c r="AK2556" s="1215">
        <v>493</v>
      </c>
      <c r="AL2556" s="1216"/>
      <c r="AM2556" s="1217"/>
      <c r="AN2556" s="1218"/>
      <c r="AO2556" s="587">
        <f t="shared" si="558"/>
        <v>0</v>
      </c>
      <c r="AQ2556" s="1215">
        <v>493</v>
      </c>
      <c r="AR2556" s="1216"/>
      <c r="AS2556" s="1217"/>
      <c r="AT2556" s="1218"/>
      <c r="AU2556" s="587">
        <f t="shared" si="559"/>
        <v>0</v>
      </c>
      <c r="AW2556" s="1215">
        <v>493</v>
      </c>
      <c r="AX2556" s="1216"/>
      <c r="AY2556" s="1217"/>
      <c r="AZ2556" s="1218"/>
      <c r="BA2556" s="587">
        <f t="shared" si="560"/>
        <v>0</v>
      </c>
      <c r="BC2556" s="1215">
        <v>493</v>
      </c>
      <c r="BD2556" s="1216"/>
      <c r="BE2556" s="1217"/>
      <c r="BF2556" s="1218"/>
      <c r="BG2556" s="587">
        <f t="shared" si="561"/>
        <v>0</v>
      </c>
      <c r="BI2556" s="1215">
        <v>493</v>
      </c>
      <c r="BJ2556" s="1216"/>
      <c r="BK2556" s="1217"/>
      <c r="BL2556" s="1218"/>
      <c r="BM2556" s="587">
        <f t="shared" si="562"/>
        <v>0</v>
      </c>
      <c r="BO2556" s="1215">
        <v>493</v>
      </c>
      <c r="BP2556" s="1216"/>
      <c r="BQ2556" s="1217"/>
      <c r="BR2556" s="1218"/>
      <c r="BS2556" s="587">
        <f t="shared" si="563"/>
        <v>0</v>
      </c>
    </row>
    <row r="2557" spans="1:71" s="17" customFormat="1" ht="16.75" hidden="1" customHeight="1" outlineLevel="2">
      <c r="A2557" s="1215">
        <v>494</v>
      </c>
      <c r="B2557" s="1216"/>
      <c r="C2557" s="1217"/>
      <c r="D2557" s="1218"/>
      <c r="E2557" s="587">
        <f t="shared" si="552"/>
        <v>0</v>
      </c>
      <c r="G2557" s="1215">
        <v>494</v>
      </c>
      <c r="H2557" s="1216"/>
      <c r="I2557" s="1217"/>
      <c r="J2557" s="1218"/>
      <c r="K2557" s="587">
        <f t="shared" si="553"/>
        <v>0</v>
      </c>
      <c r="M2557" s="1215">
        <v>494</v>
      </c>
      <c r="N2557" s="1216"/>
      <c r="O2557" s="1217"/>
      <c r="P2557" s="1218"/>
      <c r="Q2557" s="587">
        <f t="shared" si="554"/>
        <v>0</v>
      </c>
      <c r="S2557" s="1215">
        <v>494</v>
      </c>
      <c r="T2557" s="1216"/>
      <c r="U2557" s="1217"/>
      <c r="V2557" s="1218"/>
      <c r="W2557" s="587">
        <f t="shared" si="555"/>
        <v>0</v>
      </c>
      <c r="Y2557" s="1215">
        <v>494</v>
      </c>
      <c r="Z2557" s="1216"/>
      <c r="AA2557" s="1217"/>
      <c r="AB2557" s="1218"/>
      <c r="AC2557" s="587">
        <f t="shared" si="556"/>
        <v>0</v>
      </c>
      <c r="AE2557" s="1215">
        <v>494</v>
      </c>
      <c r="AF2557" s="1216"/>
      <c r="AG2557" s="1217"/>
      <c r="AH2557" s="1218"/>
      <c r="AI2557" s="587">
        <f t="shared" si="557"/>
        <v>0</v>
      </c>
      <c r="AK2557" s="1215">
        <v>494</v>
      </c>
      <c r="AL2557" s="1216"/>
      <c r="AM2557" s="1217"/>
      <c r="AN2557" s="1218"/>
      <c r="AO2557" s="587">
        <f t="shared" si="558"/>
        <v>0</v>
      </c>
      <c r="AQ2557" s="1215">
        <v>494</v>
      </c>
      <c r="AR2557" s="1216"/>
      <c r="AS2557" s="1217"/>
      <c r="AT2557" s="1218"/>
      <c r="AU2557" s="587">
        <f t="shared" si="559"/>
        <v>0</v>
      </c>
      <c r="AW2557" s="1215">
        <v>494</v>
      </c>
      <c r="AX2557" s="1216"/>
      <c r="AY2557" s="1217"/>
      <c r="AZ2557" s="1218"/>
      <c r="BA2557" s="587">
        <f t="shared" si="560"/>
        <v>0</v>
      </c>
      <c r="BC2557" s="1215">
        <v>494</v>
      </c>
      <c r="BD2557" s="1216"/>
      <c r="BE2557" s="1217"/>
      <c r="BF2557" s="1218"/>
      <c r="BG2557" s="587">
        <f t="shared" si="561"/>
        <v>0</v>
      </c>
      <c r="BI2557" s="1215">
        <v>494</v>
      </c>
      <c r="BJ2557" s="1216"/>
      <c r="BK2557" s="1217"/>
      <c r="BL2557" s="1218"/>
      <c r="BM2557" s="587">
        <f t="shared" si="562"/>
        <v>0</v>
      </c>
      <c r="BO2557" s="1215">
        <v>494</v>
      </c>
      <c r="BP2557" s="1216"/>
      <c r="BQ2557" s="1217"/>
      <c r="BR2557" s="1218"/>
      <c r="BS2557" s="587">
        <f t="shared" si="563"/>
        <v>0</v>
      </c>
    </row>
    <row r="2558" spans="1:71" s="17" customFormat="1" ht="16.75" hidden="1" customHeight="1" outlineLevel="2">
      <c r="A2558" s="1215">
        <v>495</v>
      </c>
      <c r="B2558" s="1216"/>
      <c r="C2558" s="1217"/>
      <c r="D2558" s="1218"/>
      <c r="E2558" s="587">
        <f t="shared" si="552"/>
        <v>0</v>
      </c>
      <c r="G2558" s="1215">
        <v>495</v>
      </c>
      <c r="H2558" s="1216"/>
      <c r="I2558" s="1217"/>
      <c r="J2558" s="1218"/>
      <c r="K2558" s="587">
        <f t="shared" si="553"/>
        <v>0</v>
      </c>
      <c r="M2558" s="1215">
        <v>495</v>
      </c>
      <c r="N2558" s="1216"/>
      <c r="O2558" s="1217"/>
      <c r="P2558" s="1218"/>
      <c r="Q2558" s="587">
        <f t="shared" si="554"/>
        <v>0</v>
      </c>
      <c r="S2558" s="1215">
        <v>495</v>
      </c>
      <c r="T2558" s="1216"/>
      <c r="U2558" s="1217"/>
      <c r="V2558" s="1218"/>
      <c r="W2558" s="587">
        <f t="shared" si="555"/>
        <v>0</v>
      </c>
      <c r="Y2558" s="1215">
        <v>495</v>
      </c>
      <c r="Z2558" s="1216"/>
      <c r="AA2558" s="1217"/>
      <c r="AB2558" s="1218"/>
      <c r="AC2558" s="587">
        <f t="shared" si="556"/>
        <v>0</v>
      </c>
      <c r="AE2558" s="1215">
        <v>495</v>
      </c>
      <c r="AF2558" s="1216"/>
      <c r="AG2558" s="1217"/>
      <c r="AH2558" s="1218"/>
      <c r="AI2558" s="587">
        <f t="shared" si="557"/>
        <v>0</v>
      </c>
      <c r="AK2558" s="1215">
        <v>495</v>
      </c>
      <c r="AL2558" s="1216"/>
      <c r="AM2558" s="1217"/>
      <c r="AN2558" s="1218"/>
      <c r="AO2558" s="587">
        <f t="shared" si="558"/>
        <v>0</v>
      </c>
      <c r="AQ2558" s="1215">
        <v>495</v>
      </c>
      <c r="AR2558" s="1216"/>
      <c r="AS2558" s="1217"/>
      <c r="AT2558" s="1218"/>
      <c r="AU2558" s="587">
        <f t="shared" si="559"/>
        <v>0</v>
      </c>
      <c r="AW2558" s="1215">
        <v>495</v>
      </c>
      <c r="AX2558" s="1216"/>
      <c r="AY2558" s="1217"/>
      <c r="AZ2558" s="1218"/>
      <c r="BA2558" s="587">
        <f t="shared" si="560"/>
        <v>0</v>
      </c>
      <c r="BC2558" s="1215">
        <v>495</v>
      </c>
      <c r="BD2558" s="1216"/>
      <c r="BE2558" s="1217"/>
      <c r="BF2558" s="1218"/>
      <c r="BG2558" s="587">
        <f t="shared" si="561"/>
        <v>0</v>
      </c>
      <c r="BI2558" s="1215">
        <v>495</v>
      </c>
      <c r="BJ2558" s="1216"/>
      <c r="BK2558" s="1217"/>
      <c r="BL2558" s="1218"/>
      <c r="BM2558" s="587">
        <f t="shared" si="562"/>
        <v>0</v>
      </c>
      <c r="BO2558" s="1215">
        <v>495</v>
      </c>
      <c r="BP2558" s="1216"/>
      <c r="BQ2558" s="1217"/>
      <c r="BR2558" s="1218"/>
      <c r="BS2558" s="587">
        <f t="shared" si="563"/>
        <v>0</v>
      </c>
    </row>
    <row r="2559" spans="1:71" s="17" customFormat="1" ht="16.75" hidden="1" customHeight="1" outlineLevel="2">
      <c r="A2559" s="1215">
        <v>496</v>
      </c>
      <c r="B2559" s="1216"/>
      <c r="C2559" s="1217"/>
      <c r="D2559" s="1218"/>
      <c r="E2559" s="587">
        <f t="shared" si="552"/>
        <v>0</v>
      </c>
      <c r="G2559" s="1215">
        <v>496</v>
      </c>
      <c r="H2559" s="1216"/>
      <c r="I2559" s="1217"/>
      <c r="J2559" s="1218"/>
      <c r="K2559" s="587">
        <f t="shared" si="553"/>
        <v>0</v>
      </c>
      <c r="M2559" s="1215">
        <v>496</v>
      </c>
      <c r="N2559" s="1216"/>
      <c r="O2559" s="1217"/>
      <c r="P2559" s="1218"/>
      <c r="Q2559" s="587">
        <f t="shared" si="554"/>
        <v>0</v>
      </c>
      <c r="S2559" s="1215">
        <v>496</v>
      </c>
      <c r="T2559" s="1216"/>
      <c r="U2559" s="1217"/>
      <c r="V2559" s="1218"/>
      <c r="W2559" s="587">
        <f t="shared" si="555"/>
        <v>0</v>
      </c>
      <c r="Y2559" s="1215">
        <v>496</v>
      </c>
      <c r="Z2559" s="1216"/>
      <c r="AA2559" s="1217"/>
      <c r="AB2559" s="1218"/>
      <c r="AC2559" s="587">
        <f t="shared" si="556"/>
        <v>0</v>
      </c>
      <c r="AE2559" s="1215">
        <v>496</v>
      </c>
      <c r="AF2559" s="1216"/>
      <c r="AG2559" s="1217"/>
      <c r="AH2559" s="1218"/>
      <c r="AI2559" s="587">
        <f t="shared" si="557"/>
        <v>0</v>
      </c>
      <c r="AK2559" s="1215">
        <v>496</v>
      </c>
      <c r="AL2559" s="1216"/>
      <c r="AM2559" s="1217"/>
      <c r="AN2559" s="1218"/>
      <c r="AO2559" s="587">
        <f t="shared" si="558"/>
        <v>0</v>
      </c>
      <c r="AQ2559" s="1215">
        <v>496</v>
      </c>
      <c r="AR2559" s="1216"/>
      <c r="AS2559" s="1217"/>
      <c r="AT2559" s="1218"/>
      <c r="AU2559" s="587">
        <f t="shared" si="559"/>
        <v>0</v>
      </c>
      <c r="AW2559" s="1215">
        <v>496</v>
      </c>
      <c r="AX2559" s="1216"/>
      <c r="AY2559" s="1217"/>
      <c r="AZ2559" s="1218"/>
      <c r="BA2559" s="587">
        <f t="shared" si="560"/>
        <v>0</v>
      </c>
      <c r="BC2559" s="1215">
        <v>496</v>
      </c>
      <c r="BD2559" s="1216"/>
      <c r="BE2559" s="1217"/>
      <c r="BF2559" s="1218"/>
      <c r="BG2559" s="587">
        <f t="shared" si="561"/>
        <v>0</v>
      </c>
      <c r="BI2559" s="1215">
        <v>496</v>
      </c>
      <c r="BJ2559" s="1216"/>
      <c r="BK2559" s="1217"/>
      <c r="BL2559" s="1218"/>
      <c r="BM2559" s="587">
        <f t="shared" si="562"/>
        <v>0</v>
      </c>
      <c r="BO2559" s="1215">
        <v>496</v>
      </c>
      <c r="BP2559" s="1216"/>
      <c r="BQ2559" s="1217"/>
      <c r="BR2559" s="1218"/>
      <c r="BS2559" s="587">
        <f t="shared" si="563"/>
        <v>0</v>
      </c>
    </row>
    <row r="2560" spans="1:71" s="17" customFormat="1" ht="16.75" hidden="1" customHeight="1" outlineLevel="2">
      <c r="A2560" s="1215">
        <v>497</v>
      </c>
      <c r="B2560" s="1216"/>
      <c r="C2560" s="1217"/>
      <c r="D2560" s="1218"/>
      <c r="E2560" s="587">
        <f t="shared" si="552"/>
        <v>0</v>
      </c>
      <c r="G2560" s="1215">
        <v>497</v>
      </c>
      <c r="H2560" s="1216"/>
      <c r="I2560" s="1217"/>
      <c r="J2560" s="1218"/>
      <c r="K2560" s="587">
        <f t="shared" si="553"/>
        <v>0</v>
      </c>
      <c r="M2560" s="1215">
        <v>497</v>
      </c>
      <c r="N2560" s="1216"/>
      <c r="O2560" s="1217"/>
      <c r="P2560" s="1218"/>
      <c r="Q2560" s="587">
        <f t="shared" si="554"/>
        <v>0</v>
      </c>
      <c r="S2560" s="1215">
        <v>497</v>
      </c>
      <c r="T2560" s="1216"/>
      <c r="U2560" s="1217"/>
      <c r="V2560" s="1218"/>
      <c r="W2560" s="587">
        <f t="shared" si="555"/>
        <v>0</v>
      </c>
      <c r="Y2560" s="1215">
        <v>497</v>
      </c>
      <c r="Z2560" s="1216"/>
      <c r="AA2560" s="1217"/>
      <c r="AB2560" s="1218"/>
      <c r="AC2560" s="587">
        <f t="shared" si="556"/>
        <v>0</v>
      </c>
      <c r="AE2560" s="1215">
        <v>497</v>
      </c>
      <c r="AF2560" s="1216"/>
      <c r="AG2560" s="1217"/>
      <c r="AH2560" s="1218"/>
      <c r="AI2560" s="587">
        <f t="shared" si="557"/>
        <v>0</v>
      </c>
      <c r="AK2560" s="1215">
        <v>497</v>
      </c>
      <c r="AL2560" s="1216"/>
      <c r="AM2560" s="1217"/>
      <c r="AN2560" s="1218"/>
      <c r="AO2560" s="587">
        <f t="shared" si="558"/>
        <v>0</v>
      </c>
      <c r="AQ2560" s="1215">
        <v>497</v>
      </c>
      <c r="AR2560" s="1216"/>
      <c r="AS2560" s="1217"/>
      <c r="AT2560" s="1218"/>
      <c r="AU2560" s="587">
        <f t="shared" si="559"/>
        <v>0</v>
      </c>
      <c r="AW2560" s="1215">
        <v>497</v>
      </c>
      <c r="AX2560" s="1216"/>
      <c r="AY2560" s="1217"/>
      <c r="AZ2560" s="1218"/>
      <c r="BA2560" s="587">
        <f t="shared" si="560"/>
        <v>0</v>
      </c>
      <c r="BC2560" s="1215">
        <v>497</v>
      </c>
      <c r="BD2560" s="1216"/>
      <c r="BE2560" s="1217"/>
      <c r="BF2560" s="1218"/>
      <c r="BG2560" s="587">
        <f t="shared" si="561"/>
        <v>0</v>
      </c>
      <c r="BI2560" s="1215">
        <v>497</v>
      </c>
      <c r="BJ2560" s="1216"/>
      <c r="BK2560" s="1217"/>
      <c r="BL2560" s="1218"/>
      <c r="BM2560" s="587">
        <f t="shared" si="562"/>
        <v>0</v>
      </c>
      <c r="BO2560" s="1215">
        <v>497</v>
      </c>
      <c r="BP2560" s="1216"/>
      <c r="BQ2560" s="1217"/>
      <c r="BR2560" s="1218"/>
      <c r="BS2560" s="587">
        <f t="shared" si="563"/>
        <v>0</v>
      </c>
    </row>
    <row r="2561" spans="1:71" s="17" customFormat="1" ht="16.75" hidden="1" customHeight="1" outlineLevel="2">
      <c r="A2561" s="1215">
        <v>498</v>
      </c>
      <c r="B2561" s="1216"/>
      <c r="C2561" s="1217"/>
      <c r="D2561" s="1218"/>
      <c r="E2561" s="587">
        <f t="shared" si="552"/>
        <v>0</v>
      </c>
      <c r="G2561" s="1215">
        <v>498</v>
      </c>
      <c r="H2561" s="1216"/>
      <c r="I2561" s="1217"/>
      <c r="J2561" s="1218"/>
      <c r="K2561" s="587">
        <f t="shared" si="553"/>
        <v>0</v>
      </c>
      <c r="M2561" s="1215">
        <v>498</v>
      </c>
      <c r="N2561" s="1216"/>
      <c r="O2561" s="1217"/>
      <c r="P2561" s="1218"/>
      <c r="Q2561" s="587">
        <f t="shared" si="554"/>
        <v>0</v>
      </c>
      <c r="S2561" s="1215">
        <v>498</v>
      </c>
      <c r="T2561" s="1216"/>
      <c r="U2561" s="1217"/>
      <c r="V2561" s="1218"/>
      <c r="W2561" s="587">
        <f t="shared" si="555"/>
        <v>0</v>
      </c>
      <c r="Y2561" s="1215">
        <v>498</v>
      </c>
      <c r="Z2561" s="1216"/>
      <c r="AA2561" s="1217"/>
      <c r="AB2561" s="1218"/>
      <c r="AC2561" s="587">
        <f t="shared" si="556"/>
        <v>0</v>
      </c>
      <c r="AE2561" s="1215">
        <v>498</v>
      </c>
      <c r="AF2561" s="1216"/>
      <c r="AG2561" s="1217"/>
      <c r="AH2561" s="1218"/>
      <c r="AI2561" s="587">
        <f t="shared" si="557"/>
        <v>0</v>
      </c>
      <c r="AK2561" s="1215">
        <v>498</v>
      </c>
      <c r="AL2561" s="1216"/>
      <c r="AM2561" s="1217"/>
      <c r="AN2561" s="1218"/>
      <c r="AO2561" s="587">
        <f t="shared" si="558"/>
        <v>0</v>
      </c>
      <c r="AQ2561" s="1215">
        <v>498</v>
      </c>
      <c r="AR2561" s="1216"/>
      <c r="AS2561" s="1217"/>
      <c r="AT2561" s="1218"/>
      <c r="AU2561" s="587">
        <f t="shared" si="559"/>
        <v>0</v>
      </c>
      <c r="AW2561" s="1215">
        <v>498</v>
      </c>
      <c r="AX2561" s="1216"/>
      <c r="AY2561" s="1217"/>
      <c r="AZ2561" s="1218"/>
      <c r="BA2561" s="587">
        <f t="shared" si="560"/>
        <v>0</v>
      </c>
      <c r="BC2561" s="1215">
        <v>498</v>
      </c>
      <c r="BD2561" s="1216"/>
      <c r="BE2561" s="1217"/>
      <c r="BF2561" s="1218"/>
      <c r="BG2561" s="587">
        <f t="shared" si="561"/>
        <v>0</v>
      </c>
      <c r="BI2561" s="1215">
        <v>498</v>
      </c>
      <c r="BJ2561" s="1216"/>
      <c r="BK2561" s="1217"/>
      <c r="BL2561" s="1218"/>
      <c r="BM2561" s="587">
        <f t="shared" si="562"/>
        <v>0</v>
      </c>
      <c r="BO2561" s="1215">
        <v>498</v>
      </c>
      <c r="BP2561" s="1216"/>
      <c r="BQ2561" s="1217"/>
      <c r="BR2561" s="1218"/>
      <c r="BS2561" s="587">
        <f t="shared" si="563"/>
        <v>0</v>
      </c>
    </row>
    <row r="2562" spans="1:71" s="17" customFormat="1" ht="16.75" hidden="1" customHeight="1" outlineLevel="2">
      <c r="A2562" s="1215">
        <v>499</v>
      </c>
      <c r="B2562" s="1216"/>
      <c r="C2562" s="1217"/>
      <c r="D2562" s="1218"/>
      <c r="E2562" s="587">
        <f t="shared" si="552"/>
        <v>0</v>
      </c>
      <c r="G2562" s="1215">
        <v>499</v>
      </c>
      <c r="H2562" s="1216"/>
      <c r="I2562" s="1217"/>
      <c r="J2562" s="1218"/>
      <c r="K2562" s="587">
        <f t="shared" si="553"/>
        <v>0</v>
      </c>
      <c r="M2562" s="1215">
        <v>499</v>
      </c>
      <c r="N2562" s="1216"/>
      <c r="O2562" s="1217"/>
      <c r="P2562" s="1218"/>
      <c r="Q2562" s="587">
        <f t="shared" si="554"/>
        <v>0</v>
      </c>
      <c r="S2562" s="1215">
        <v>499</v>
      </c>
      <c r="T2562" s="1216"/>
      <c r="U2562" s="1217"/>
      <c r="V2562" s="1218"/>
      <c r="W2562" s="587">
        <f t="shared" si="555"/>
        <v>0</v>
      </c>
      <c r="Y2562" s="1215">
        <v>499</v>
      </c>
      <c r="Z2562" s="1216"/>
      <c r="AA2562" s="1217"/>
      <c r="AB2562" s="1218"/>
      <c r="AC2562" s="587">
        <f t="shared" si="556"/>
        <v>0</v>
      </c>
      <c r="AE2562" s="1215">
        <v>499</v>
      </c>
      <c r="AF2562" s="1216"/>
      <c r="AG2562" s="1217"/>
      <c r="AH2562" s="1218"/>
      <c r="AI2562" s="587">
        <f t="shared" si="557"/>
        <v>0</v>
      </c>
      <c r="AK2562" s="1215">
        <v>499</v>
      </c>
      <c r="AL2562" s="1216"/>
      <c r="AM2562" s="1217"/>
      <c r="AN2562" s="1218"/>
      <c r="AO2562" s="587">
        <f t="shared" si="558"/>
        <v>0</v>
      </c>
      <c r="AQ2562" s="1215">
        <v>499</v>
      </c>
      <c r="AR2562" s="1216"/>
      <c r="AS2562" s="1217"/>
      <c r="AT2562" s="1218"/>
      <c r="AU2562" s="587">
        <f t="shared" si="559"/>
        <v>0</v>
      </c>
      <c r="AW2562" s="1215">
        <v>499</v>
      </c>
      <c r="AX2562" s="1216"/>
      <c r="AY2562" s="1217"/>
      <c r="AZ2562" s="1218"/>
      <c r="BA2562" s="587">
        <f t="shared" si="560"/>
        <v>0</v>
      </c>
      <c r="BC2562" s="1215">
        <v>499</v>
      </c>
      <c r="BD2562" s="1216"/>
      <c r="BE2562" s="1217"/>
      <c r="BF2562" s="1218"/>
      <c r="BG2562" s="587">
        <f t="shared" si="561"/>
        <v>0</v>
      </c>
      <c r="BI2562" s="1215">
        <v>499</v>
      </c>
      <c r="BJ2562" s="1216"/>
      <c r="BK2562" s="1217"/>
      <c r="BL2562" s="1218"/>
      <c r="BM2562" s="587">
        <f t="shared" si="562"/>
        <v>0</v>
      </c>
      <c r="BO2562" s="1215">
        <v>499</v>
      </c>
      <c r="BP2562" s="1216"/>
      <c r="BQ2562" s="1217"/>
      <c r="BR2562" s="1218"/>
      <c r="BS2562" s="587">
        <f t="shared" si="563"/>
        <v>0</v>
      </c>
    </row>
    <row r="2563" spans="1:71" s="17" customFormat="1" ht="16.75" hidden="1" customHeight="1" outlineLevel="2" thickBot="1">
      <c r="A2563" s="1219">
        <v>500</v>
      </c>
      <c r="B2563" s="1220"/>
      <c r="C2563" s="1221"/>
      <c r="D2563" s="1222"/>
      <c r="E2563" s="587">
        <f t="shared" si="552"/>
        <v>0</v>
      </c>
      <c r="G2563" s="1219">
        <v>500</v>
      </c>
      <c r="H2563" s="1220"/>
      <c r="I2563" s="1221"/>
      <c r="J2563" s="1222"/>
      <c r="K2563" s="587">
        <f t="shared" si="553"/>
        <v>0</v>
      </c>
      <c r="M2563" s="1219">
        <v>500</v>
      </c>
      <c r="N2563" s="1220"/>
      <c r="O2563" s="1221"/>
      <c r="P2563" s="1222"/>
      <c r="Q2563" s="587">
        <f t="shared" si="554"/>
        <v>0</v>
      </c>
      <c r="S2563" s="1219">
        <v>500</v>
      </c>
      <c r="T2563" s="1220"/>
      <c r="U2563" s="1221"/>
      <c r="V2563" s="1222"/>
      <c r="W2563" s="587">
        <f t="shared" si="555"/>
        <v>0</v>
      </c>
      <c r="Y2563" s="1219">
        <v>500</v>
      </c>
      <c r="Z2563" s="1220"/>
      <c r="AA2563" s="1221"/>
      <c r="AB2563" s="1222"/>
      <c r="AC2563" s="587">
        <f t="shared" si="556"/>
        <v>0</v>
      </c>
      <c r="AE2563" s="1219">
        <v>500</v>
      </c>
      <c r="AF2563" s="1220"/>
      <c r="AG2563" s="1221"/>
      <c r="AH2563" s="1222"/>
      <c r="AI2563" s="587">
        <f t="shared" si="557"/>
        <v>0</v>
      </c>
      <c r="AK2563" s="1219">
        <v>500</v>
      </c>
      <c r="AL2563" s="1220"/>
      <c r="AM2563" s="1221"/>
      <c r="AN2563" s="1222"/>
      <c r="AO2563" s="587">
        <f t="shared" si="558"/>
        <v>0</v>
      </c>
      <c r="AQ2563" s="1219">
        <v>500</v>
      </c>
      <c r="AR2563" s="1220"/>
      <c r="AS2563" s="1221"/>
      <c r="AT2563" s="1222"/>
      <c r="AU2563" s="587">
        <f t="shared" si="559"/>
        <v>0</v>
      </c>
      <c r="AW2563" s="1219">
        <v>500</v>
      </c>
      <c r="AX2563" s="1220"/>
      <c r="AY2563" s="1221"/>
      <c r="AZ2563" s="1222"/>
      <c r="BA2563" s="587">
        <f t="shared" si="560"/>
        <v>0</v>
      </c>
      <c r="BC2563" s="1219">
        <v>500</v>
      </c>
      <c r="BD2563" s="1220"/>
      <c r="BE2563" s="1221"/>
      <c r="BF2563" s="1222"/>
      <c r="BG2563" s="587">
        <f t="shared" si="561"/>
        <v>0</v>
      </c>
      <c r="BI2563" s="1219">
        <v>500</v>
      </c>
      <c r="BJ2563" s="1220"/>
      <c r="BK2563" s="1221"/>
      <c r="BL2563" s="1222"/>
      <c r="BM2563" s="587">
        <f t="shared" si="562"/>
        <v>0</v>
      </c>
      <c r="BO2563" s="1219">
        <v>500</v>
      </c>
      <c r="BP2563" s="1220"/>
      <c r="BQ2563" s="1221"/>
      <c r="BR2563" s="1222"/>
      <c r="BS2563" s="587">
        <f t="shared" si="563"/>
        <v>0</v>
      </c>
    </row>
    <row r="2564" spans="1:71" s="20" customFormat="1" ht="32.25" customHeight="1" collapsed="1" thickBot="1">
      <c r="A2564" s="1232" t="s">
        <v>31</v>
      </c>
      <c r="B2564" s="1232"/>
      <c r="C2564" s="1232"/>
      <c r="D2564" s="1232"/>
      <c r="G2564" s="1232" t="s">
        <v>31</v>
      </c>
      <c r="H2564" s="1232"/>
      <c r="I2564" s="1232"/>
      <c r="J2564" s="1232"/>
      <c r="M2564" s="1232" t="s">
        <v>31</v>
      </c>
      <c r="N2564" s="1232"/>
      <c r="O2564" s="1232"/>
      <c r="P2564" s="1232"/>
      <c r="S2564" s="1232" t="s">
        <v>31</v>
      </c>
      <c r="T2564" s="1232"/>
      <c r="U2564" s="1232"/>
      <c r="V2564" s="1232"/>
      <c r="Y2564" s="1232" t="s">
        <v>31</v>
      </c>
      <c r="Z2564" s="1232"/>
      <c r="AA2564" s="1232"/>
      <c r="AB2564" s="1232"/>
      <c r="AE2564" s="1232" t="s">
        <v>31</v>
      </c>
      <c r="AF2564" s="1232"/>
      <c r="AG2564" s="1232"/>
      <c r="AH2564" s="1232"/>
      <c r="AK2564" s="1232" t="s">
        <v>31</v>
      </c>
      <c r="AL2564" s="1232"/>
      <c r="AM2564" s="1232"/>
      <c r="AN2564" s="1232"/>
      <c r="AQ2564" s="1232" t="s">
        <v>31</v>
      </c>
      <c r="AR2564" s="1232"/>
      <c r="AS2564" s="1232"/>
      <c r="AT2564" s="1232"/>
      <c r="AW2564" s="1232" t="s">
        <v>31</v>
      </c>
      <c r="AX2564" s="1232"/>
      <c r="AY2564" s="1232"/>
      <c r="AZ2564" s="1232"/>
      <c r="BC2564" s="1232" t="s">
        <v>31</v>
      </c>
      <c r="BD2564" s="1232"/>
      <c r="BE2564" s="1232"/>
      <c r="BF2564" s="1232"/>
      <c r="BI2564" s="1232" t="s">
        <v>31</v>
      </c>
      <c r="BJ2564" s="1232"/>
      <c r="BK2564" s="1232"/>
      <c r="BL2564" s="1232"/>
      <c r="BO2564" s="1232" t="s">
        <v>31</v>
      </c>
      <c r="BP2564" s="1232"/>
      <c r="BQ2564" s="1232"/>
      <c r="BR2564" s="1232"/>
    </row>
    <row r="2565" spans="1:71" s="17" customFormat="1" ht="16.75" customHeight="1" outlineLevel="1">
      <c r="A2565" s="1233" t="s">
        <v>20</v>
      </c>
      <c r="B2565" s="1234"/>
      <c r="C2565" s="1234"/>
      <c r="D2565" s="27">
        <f>MIN(C2576:D3075)</f>
        <v>2362</v>
      </c>
      <c r="G2565" s="1233" t="s">
        <v>20</v>
      </c>
      <c r="H2565" s="1234"/>
      <c r="I2565" s="1234"/>
      <c r="J2565" s="27">
        <f>MIN(I2576:J3075)</f>
        <v>2297</v>
      </c>
      <c r="M2565" s="1233" t="s">
        <v>20</v>
      </c>
      <c r="N2565" s="1234"/>
      <c r="O2565" s="1234"/>
      <c r="P2565" s="27">
        <f>MIN(O2576:P3075)</f>
        <v>2350</v>
      </c>
      <c r="S2565" s="1233" t="s">
        <v>20</v>
      </c>
      <c r="T2565" s="1234"/>
      <c r="U2565" s="1234"/>
      <c r="V2565" s="27">
        <f>MIN(U2576:V3075)</f>
        <v>2328</v>
      </c>
      <c r="Y2565" s="1233" t="s">
        <v>20</v>
      </c>
      <c r="Z2565" s="1234"/>
      <c r="AA2565" s="1234"/>
      <c r="AB2565" s="27">
        <f>MIN(AA2576:AB3075)</f>
        <v>2336</v>
      </c>
      <c r="AE2565" s="1233" t="s">
        <v>20</v>
      </c>
      <c r="AF2565" s="1234"/>
      <c r="AG2565" s="1234"/>
      <c r="AH2565" s="27">
        <f>MIN(AG2576:AH3075)</f>
        <v>2458</v>
      </c>
      <c r="AK2565" s="1233" t="s">
        <v>20</v>
      </c>
      <c r="AL2565" s="1234"/>
      <c r="AM2565" s="1234"/>
      <c r="AN2565" s="27">
        <f>MIN(AM2576:AN3075)</f>
        <v>2460</v>
      </c>
      <c r="AQ2565" s="1233" t="s">
        <v>20</v>
      </c>
      <c r="AR2565" s="1234"/>
      <c r="AS2565" s="1234"/>
      <c r="AT2565" s="27">
        <f>MIN(AS2576:AT3075)</f>
        <v>2445</v>
      </c>
      <c r="AW2565" s="1233" t="s">
        <v>20</v>
      </c>
      <c r="AX2565" s="1234"/>
      <c r="AY2565" s="1234"/>
      <c r="AZ2565" s="27">
        <f>MIN(AY2576:AZ3075)</f>
        <v>2480</v>
      </c>
      <c r="BC2565" s="1233" t="s">
        <v>20</v>
      </c>
      <c r="BD2565" s="1234"/>
      <c r="BE2565" s="1234"/>
      <c r="BF2565" s="27">
        <f>MIN(BE2576:BF3075)</f>
        <v>2235</v>
      </c>
      <c r="BI2565" s="1233" t="s">
        <v>20</v>
      </c>
      <c r="BJ2565" s="1234"/>
      <c r="BK2565" s="1234"/>
      <c r="BL2565" s="27">
        <f>MIN(BK2576:BL3075)</f>
        <v>2260</v>
      </c>
      <c r="BO2565" s="1233" t="s">
        <v>20</v>
      </c>
      <c r="BP2565" s="1234"/>
      <c r="BQ2565" s="1234"/>
      <c r="BR2565" s="27">
        <f>MIN(BQ2576:BR3075)</f>
        <v>2214</v>
      </c>
    </row>
    <row r="2566" spans="1:71" s="17" customFormat="1" ht="16.75" customHeight="1" outlineLevel="1">
      <c r="A2566" s="1229" t="s">
        <v>21</v>
      </c>
      <c r="B2566" s="1228"/>
      <c r="C2566" s="1228"/>
      <c r="D2566" s="22">
        <f>MAX(C2576:D3075)</f>
        <v>2362</v>
      </c>
      <c r="G2566" s="1229" t="s">
        <v>21</v>
      </c>
      <c r="H2566" s="1228"/>
      <c r="I2566" s="1228"/>
      <c r="J2566" s="22">
        <f>MAX(I2576:J3075)</f>
        <v>2297</v>
      </c>
      <c r="M2566" s="1229" t="s">
        <v>21</v>
      </c>
      <c r="N2566" s="1228"/>
      <c r="O2566" s="1228"/>
      <c r="P2566" s="22">
        <f>MAX(O2576:P3075)</f>
        <v>2350</v>
      </c>
      <c r="S2566" s="1229" t="s">
        <v>21</v>
      </c>
      <c r="T2566" s="1228"/>
      <c r="U2566" s="1228"/>
      <c r="V2566" s="22">
        <f>MAX(U2576:V3075)</f>
        <v>2328</v>
      </c>
      <c r="Y2566" s="1229" t="s">
        <v>21</v>
      </c>
      <c r="Z2566" s="1228"/>
      <c r="AA2566" s="1228"/>
      <c r="AB2566" s="22">
        <f>MAX(AA2576:AB3075)</f>
        <v>2336</v>
      </c>
      <c r="AE2566" s="1229" t="s">
        <v>21</v>
      </c>
      <c r="AF2566" s="1228"/>
      <c r="AG2566" s="1228"/>
      <c r="AH2566" s="22">
        <f>MAX(AG2576:AH3075)</f>
        <v>2458</v>
      </c>
      <c r="AK2566" s="1229" t="s">
        <v>21</v>
      </c>
      <c r="AL2566" s="1228"/>
      <c r="AM2566" s="1228"/>
      <c r="AN2566" s="22">
        <f>MAX(AM2576:AN3075)</f>
        <v>2460</v>
      </c>
      <c r="AQ2566" s="1229" t="s">
        <v>21</v>
      </c>
      <c r="AR2566" s="1228"/>
      <c r="AS2566" s="1228"/>
      <c r="AT2566" s="22">
        <f>MAX(AS2576:AT3075)</f>
        <v>2445</v>
      </c>
      <c r="AW2566" s="1229" t="s">
        <v>21</v>
      </c>
      <c r="AX2566" s="1228"/>
      <c r="AY2566" s="1228"/>
      <c r="AZ2566" s="22">
        <f>MAX(AY2576:AZ3075)</f>
        <v>2480</v>
      </c>
      <c r="BC2566" s="1229" t="s">
        <v>21</v>
      </c>
      <c r="BD2566" s="1228"/>
      <c r="BE2566" s="1228"/>
      <c r="BF2566" s="22">
        <f>MAX(BE2576:BF3075)</f>
        <v>2235</v>
      </c>
      <c r="BI2566" s="1229" t="s">
        <v>21</v>
      </c>
      <c r="BJ2566" s="1228"/>
      <c r="BK2566" s="1228"/>
      <c r="BL2566" s="22">
        <f>MAX(BK2576:BL3075)</f>
        <v>2260</v>
      </c>
      <c r="BO2566" s="1229" t="s">
        <v>21</v>
      </c>
      <c r="BP2566" s="1228"/>
      <c r="BQ2566" s="1228"/>
      <c r="BR2566" s="22">
        <f>MAX(BQ2576:BR3075)</f>
        <v>2214</v>
      </c>
    </row>
    <row r="2567" spans="1:71" s="17" customFormat="1" ht="16.75" customHeight="1" outlineLevel="1">
      <c r="A2567" s="1229" t="s">
        <v>22</v>
      </c>
      <c r="B2567" s="1228"/>
      <c r="C2567" s="1228"/>
      <c r="D2567" s="22">
        <f>AVERAGE(C2576:D3075)</f>
        <v>2362</v>
      </c>
      <c r="G2567" s="1229" t="s">
        <v>22</v>
      </c>
      <c r="H2567" s="1228"/>
      <c r="I2567" s="1228"/>
      <c r="J2567" s="22">
        <f>AVERAGE(I2576:J3075)</f>
        <v>2297</v>
      </c>
      <c r="M2567" s="1229" t="s">
        <v>22</v>
      </c>
      <c r="N2567" s="1228"/>
      <c r="O2567" s="1228"/>
      <c r="P2567" s="22">
        <f>AVERAGE(O2576:P3075)</f>
        <v>2350</v>
      </c>
      <c r="S2567" s="1229" t="s">
        <v>22</v>
      </c>
      <c r="T2567" s="1228"/>
      <c r="U2567" s="1228"/>
      <c r="V2567" s="22">
        <f>AVERAGE(U2576:V3075)</f>
        <v>2328</v>
      </c>
      <c r="Y2567" s="1229" t="s">
        <v>22</v>
      </c>
      <c r="Z2567" s="1228"/>
      <c r="AA2567" s="1228"/>
      <c r="AB2567" s="22">
        <f>AVERAGE(AA2576:AB3075)</f>
        <v>2336</v>
      </c>
      <c r="AE2567" s="1229" t="s">
        <v>22</v>
      </c>
      <c r="AF2567" s="1228"/>
      <c r="AG2567" s="1228"/>
      <c r="AH2567" s="22">
        <f>AVERAGE(AG2576:AH3075)</f>
        <v>2458</v>
      </c>
      <c r="AK2567" s="1229" t="s">
        <v>22</v>
      </c>
      <c r="AL2567" s="1228"/>
      <c r="AM2567" s="1228"/>
      <c r="AN2567" s="22">
        <f>AVERAGE(AM2576:AN3075)</f>
        <v>2460</v>
      </c>
      <c r="AQ2567" s="1229" t="s">
        <v>22</v>
      </c>
      <c r="AR2567" s="1228"/>
      <c r="AS2567" s="1228"/>
      <c r="AT2567" s="22">
        <f>AVERAGE(AS2576:AT3075)</f>
        <v>2445</v>
      </c>
      <c r="AW2567" s="1229" t="s">
        <v>22</v>
      </c>
      <c r="AX2567" s="1228"/>
      <c r="AY2567" s="1228"/>
      <c r="AZ2567" s="22">
        <f>AVERAGE(AY2576:AZ3075)</f>
        <v>2480</v>
      </c>
      <c r="BC2567" s="1229" t="s">
        <v>22</v>
      </c>
      <c r="BD2567" s="1228"/>
      <c r="BE2567" s="1228"/>
      <c r="BF2567" s="22">
        <f>AVERAGE(BE2576:BF3075)</f>
        <v>2235</v>
      </c>
      <c r="BI2567" s="1229" t="s">
        <v>22</v>
      </c>
      <c r="BJ2567" s="1228"/>
      <c r="BK2567" s="1228"/>
      <c r="BL2567" s="22">
        <f>AVERAGE(BK2576:BL3075)</f>
        <v>2260</v>
      </c>
      <c r="BO2567" s="1229" t="s">
        <v>22</v>
      </c>
      <c r="BP2567" s="1228"/>
      <c r="BQ2567" s="1228"/>
      <c r="BR2567" s="22">
        <f>AVERAGE(BQ2576:BR3075)</f>
        <v>2214</v>
      </c>
    </row>
    <row r="2568" spans="1:71" s="17" customFormat="1" ht="33.75" customHeight="1" outlineLevel="1">
      <c r="A2568" s="1227" t="s">
        <v>23</v>
      </c>
      <c r="B2568" s="1228"/>
      <c r="C2568" s="1228"/>
      <c r="D2568" s="22">
        <f>D2567*1.1</f>
        <v>2598.2000000000003</v>
      </c>
      <c r="G2568" s="1227" t="s">
        <v>23</v>
      </c>
      <c r="H2568" s="1228"/>
      <c r="I2568" s="1228"/>
      <c r="J2568" s="22">
        <f>J2567*1.1</f>
        <v>2526.7000000000003</v>
      </c>
      <c r="M2568" s="1227" t="s">
        <v>23</v>
      </c>
      <c r="N2568" s="1228"/>
      <c r="O2568" s="1228"/>
      <c r="P2568" s="22">
        <f>P2567*1.1</f>
        <v>2585</v>
      </c>
      <c r="S2568" s="1227" t="s">
        <v>23</v>
      </c>
      <c r="T2568" s="1228"/>
      <c r="U2568" s="1228"/>
      <c r="V2568" s="22">
        <f>V2567*1.1</f>
        <v>2560.8000000000002</v>
      </c>
      <c r="Y2568" s="1227" t="s">
        <v>23</v>
      </c>
      <c r="Z2568" s="1228"/>
      <c r="AA2568" s="1228"/>
      <c r="AB2568" s="22">
        <f>AB2567*1.1</f>
        <v>2569.6000000000004</v>
      </c>
      <c r="AE2568" s="1227" t="s">
        <v>23</v>
      </c>
      <c r="AF2568" s="1228"/>
      <c r="AG2568" s="1228"/>
      <c r="AH2568" s="22">
        <f>AH2567*1.1</f>
        <v>2703.8</v>
      </c>
      <c r="AK2568" s="1227" t="s">
        <v>23</v>
      </c>
      <c r="AL2568" s="1228"/>
      <c r="AM2568" s="1228"/>
      <c r="AN2568" s="22">
        <f>AN2567*1.1</f>
        <v>2706</v>
      </c>
      <c r="AQ2568" s="1227" t="s">
        <v>23</v>
      </c>
      <c r="AR2568" s="1228"/>
      <c r="AS2568" s="1228"/>
      <c r="AT2568" s="22">
        <f>AT2567*1.1</f>
        <v>2689.5</v>
      </c>
      <c r="AW2568" s="1227" t="s">
        <v>23</v>
      </c>
      <c r="AX2568" s="1228"/>
      <c r="AY2568" s="1228"/>
      <c r="AZ2568" s="22">
        <f>AZ2567*1.1</f>
        <v>2728</v>
      </c>
      <c r="BC2568" s="1227" t="s">
        <v>23</v>
      </c>
      <c r="BD2568" s="1228"/>
      <c r="BE2568" s="1228"/>
      <c r="BF2568" s="22">
        <f>BF2567*1.1</f>
        <v>2458.5</v>
      </c>
      <c r="BI2568" s="1227" t="s">
        <v>23</v>
      </c>
      <c r="BJ2568" s="1228"/>
      <c r="BK2568" s="1228"/>
      <c r="BL2568" s="22">
        <f>BL2567*1.1</f>
        <v>2486</v>
      </c>
      <c r="BO2568" s="1227" t="s">
        <v>23</v>
      </c>
      <c r="BP2568" s="1228"/>
      <c r="BQ2568" s="1228"/>
      <c r="BR2568" s="22">
        <f>BR2567*1.1</f>
        <v>2435.4</v>
      </c>
    </row>
    <row r="2569" spans="1:71" s="17" customFormat="1" ht="33.75" customHeight="1" outlineLevel="1">
      <c r="A2569" s="1227" t="s">
        <v>24</v>
      </c>
      <c r="B2569" s="1228"/>
      <c r="C2569" s="1228"/>
      <c r="D2569" s="22">
        <f>D2567*0.9</f>
        <v>2125.8000000000002</v>
      </c>
      <c r="G2569" s="1227" t="s">
        <v>24</v>
      </c>
      <c r="H2569" s="1228"/>
      <c r="I2569" s="1228"/>
      <c r="J2569" s="22">
        <f>J2567*0.9</f>
        <v>2067.3000000000002</v>
      </c>
      <c r="M2569" s="1227" t="s">
        <v>24</v>
      </c>
      <c r="N2569" s="1228"/>
      <c r="O2569" s="1228"/>
      <c r="P2569" s="22">
        <f>P2567*0.9</f>
        <v>2115</v>
      </c>
      <c r="S2569" s="1227" t="s">
        <v>24</v>
      </c>
      <c r="T2569" s="1228"/>
      <c r="U2569" s="1228"/>
      <c r="V2569" s="22">
        <f>V2567*0.9</f>
        <v>2095.2000000000003</v>
      </c>
      <c r="Y2569" s="1227" t="s">
        <v>24</v>
      </c>
      <c r="Z2569" s="1228"/>
      <c r="AA2569" s="1228"/>
      <c r="AB2569" s="22">
        <f>AB2567*0.9</f>
        <v>2102.4</v>
      </c>
      <c r="AE2569" s="1227" t="s">
        <v>24</v>
      </c>
      <c r="AF2569" s="1228"/>
      <c r="AG2569" s="1228"/>
      <c r="AH2569" s="22">
        <f>AH2567*0.9</f>
        <v>2212.2000000000003</v>
      </c>
      <c r="AK2569" s="1227" t="s">
        <v>24</v>
      </c>
      <c r="AL2569" s="1228"/>
      <c r="AM2569" s="1228"/>
      <c r="AN2569" s="22">
        <f>AN2567*0.9</f>
        <v>2214</v>
      </c>
      <c r="AQ2569" s="1227" t="s">
        <v>24</v>
      </c>
      <c r="AR2569" s="1228"/>
      <c r="AS2569" s="1228"/>
      <c r="AT2569" s="22">
        <f>AT2567*0.9</f>
        <v>2200.5</v>
      </c>
      <c r="AW2569" s="1227" t="s">
        <v>24</v>
      </c>
      <c r="AX2569" s="1228"/>
      <c r="AY2569" s="1228"/>
      <c r="AZ2569" s="22">
        <f>AZ2567*0.9</f>
        <v>2232</v>
      </c>
      <c r="BC2569" s="1227" t="s">
        <v>24</v>
      </c>
      <c r="BD2569" s="1228"/>
      <c r="BE2569" s="1228"/>
      <c r="BF2569" s="22">
        <f>BF2567*0.9</f>
        <v>2011.5</v>
      </c>
      <c r="BI2569" s="1227" t="s">
        <v>24</v>
      </c>
      <c r="BJ2569" s="1228"/>
      <c r="BK2569" s="1228"/>
      <c r="BL2569" s="22">
        <f>BL2567*0.9</f>
        <v>2034</v>
      </c>
      <c r="BO2569" s="1227" t="s">
        <v>24</v>
      </c>
      <c r="BP2569" s="1228"/>
      <c r="BQ2569" s="1228"/>
      <c r="BR2569" s="22">
        <f>BR2567*0.9</f>
        <v>1992.6000000000001</v>
      </c>
    </row>
    <row r="2570" spans="1:71" s="17" customFormat="1" ht="31.5" customHeight="1" outlineLevel="1">
      <c r="A2570" s="1227" t="s">
        <v>25</v>
      </c>
      <c r="B2570" s="1228"/>
      <c r="C2570" s="1228"/>
      <c r="D2570" s="23">
        <f>SUM(E2576:E3075)</f>
        <v>1</v>
      </c>
      <c r="G2570" s="1227" t="s">
        <v>25</v>
      </c>
      <c r="H2570" s="1228"/>
      <c r="I2570" s="1228"/>
      <c r="J2570" s="23">
        <f>SUM(K2576:K3075)</f>
        <v>1</v>
      </c>
      <c r="M2570" s="1227" t="s">
        <v>25</v>
      </c>
      <c r="N2570" s="1228"/>
      <c r="O2570" s="1228"/>
      <c r="P2570" s="23">
        <f>SUM(Q2576:Q3075)</f>
        <v>1</v>
      </c>
      <c r="S2570" s="1227" t="s">
        <v>25</v>
      </c>
      <c r="T2570" s="1228"/>
      <c r="U2570" s="1228"/>
      <c r="V2570" s="23">
        <f>SUM(W2576:W3075)</f>
        <v>1</v>
      </c>
      <c r="Y2570" s="1227" t="s">
        <v>25</v>
      </c>
      <c r="Z2570" s="1228"/>
      <c r="AA2570" s="1228"/>
      <c r="AB2570" s="23">
        <f>SUM(AC2576:AC3075)</f>
        <v>1</v>
      </c>
      <c r="AE2570" s="1227" t="s">
        <v>25</v>
      </c>
      <c r="AF2570" s="1228"/>
      <c r="AG2570" s="1228"/>
      <c r="AH2570" s="23">
        <f>SUM(AI2576:AI3075)</f>
        <v>1</v>
      </c>
      <c r="AK2570" s="1227" t="s">
        <v>25</v>
      </c>
      <c r="AL2570" s="1228"/>
      <c r="AM2570" s="1228"/>
      <c r="AN2570" s="23">
        <f>SUM(AO2576:AO3075)</f>
        <v>1</v>
      </c>
      <c r="AQ2570" s="1227" t="s">
        <v>25</v>
      </c>
      <c r="AR2570" s="1228"/>
      <c r="AS2570" s="1228"/>
      <c r="AT2570" s="23">
        <f>SUM(AU2576:AU3075)</f>
        <v>1</v>
      </c>
      <c r="AW2570" s="1227" t="s">
        <v>25</v>
      </c>
      <c r="AX2570" s="1228"/>
      <c r="AY2570" s="1228"/>
      <c r="AZ2570" s="23">
        <f>SUM(BA2576:BA3075)</f>
        <v>1</v>
      </c>
      <c r="BC2570" s="1227" t="s">
        <v>25</v>
      </c>
      <c r="BD2570" s="1228"/>
      <c r="BE2570" s="1228"/>
      <c r="BF2570" s="23">
        <f>SUM(BG2576:BG3075)</f>
        <v>1</v>
      </c>
      <c r="BI2570" s="1227" t="s">
        <v>25</v>
      </c>
      <c r="BJ2570" s="1228"/>
      <c r="BK2570" s="1228"/>
      <c r="BL2570" s="23">
        <f>SUM(BM2576:BM3075)</f>
        <v>1</v>
      </c>
      <c r="BO2570" s="1227" t="s">
        <v>25</v>
      </c>
      <c r="BP2570" s="1228"/>
      <c r="BQ2570" s="1228"/>
      <c r="BR2570" s="23">
        <f>SUM(BS2576:BS3075)</f>
        <v>1</v>
      </c>
    </row>
    <row r="2571" spans="1:71" s="17" customFormat="1" ht="16.75" customHeight="1" outlineLevel="1">
      <c r="A2571" s="1229" t="s">
        <v>26</v>
      </c>
      <c r="B2571" s="1228"/>
      <c r="C2571" s="1228"/>
      <c r="D2571" s="88">
        <f>D2570/COUNTA(C2576:D3075)</f>
        <v>1</v>
      </c>
      <c r="G2571" s="1229" t="s">
        <v>26</v>
      </c>
      <c r="H2571" s="1228"/>
      <c r="I2571" s="1228"/>
      <c r="J2571" s="88">
        <f>J2570/COUNTA(I2576:J3075)</f>
        <v>1</v>
      </c>
      <c r="M2571" s="1229" t="s">
        <v>26</v>
      </c>
      <c r="N2571" s="1228"/>
      <c r="O2571" s="1228"/>
      <c r="P2571" s="88">
        <f>P2570/COUNTA(O2576:P3075)</f>
        <v>1</v>
      </c>
      <c r="S2571" s="1229" t="s">
        <v>26</v>
      </c>
      <c r="T2571" s="1228"/>
      <c r="U2571" s="1228"/>
      <c r="V2571" s="88">
        <f>V2570/COUNTA(U2576:V3075)</f>
        <v>1</v>
      </c>
      <c r="Y2571" s="1229" t="s">
        <v>26</v>
      </c>
      <c r="Z2571" s="1228"/>
      <c r="AA2571" s="1228"/>
      <c r="AB2571" s="88">
        <f>AB2570/COUNTA(AA2576:AB3075)</f>
        <v>1</v>
      </c>
      <c r="AE2571" s="1229" t="s">
        <v>26</v>
      </c>
      <c r="AF2571" s="1228"/>
      <c r="AG2571" s="1228"/>
      <c r="AH2571" s="88">
        <f>AH2570/COUNTA(AG2576:AH3075)</f>
        <v>1</v>
      </c>
      <c r="AK2571" s="1229" t="s">
        <v>26</v>
      </c>
      <c r="AL2571" s="1228"/>
      <c r="AM2571" s="1228"/>
      <c r="AN2571" s="88">
        <f>AN2570/COUNTA(AM2576:AN3075)</f>
        <v>1</v>
      </c>
      <c r="AQ2571" s="1229" t="s">
        <v>26</v>
      </c>
      <c r="AR2571" s="1228"/>
      <c r="AS2571" s="1228"/>
      <c r="AT2571" s="88">
        <f>AT2570/COUNTA(AS2576:AT3075)</f>
        <v>1</v>
      </c>
      <c r="AW2571" s="1229" t="s">
        <v>26</v>
      </c>
      <c r="AX2571" s="1228"/>
      <c r="AY2571" s="1228"/>
      <c r="AZ2571" s="88">
        <f>AZ2570/COUNTA(AY2576:AZ3075)</f>
        <v>1</v>
      </c>
      <c r="BC2571" s="1229" t="s">
        <v>26</v>
      </c>
      <c r="BD2571" s="1228"/>
      <c r="BE2571" s="1228"/>
      <c r="BF2571" s="88">
        <f>BF2570/COUNTA(BE2576:BF3075)</f>
        <v>1</v>
      </c>
      <c r="BI2571" s="1229" t="s">
        <v>26</v>
      </c>
      <c r="BJ2571" s="1228"/>
      <c r="BK2571" s="1228"/>
      <c r="BL2571" s="88">
        <f>BL2570/COUNTA(BK2576:BL3075)</f>
        <v>1</v>
      </c>
      <c r="BO2571" s="1229" t="s">
        <v>26</v>
      </c>
      <c r="BP2571" s="1228"/>
      <c r="BQ2571" s="1228"/>
      <c r="BR2571" s="88">
        <f>BR2570/COUNTA(BQ2576:BR3075)</f>
        <v>1</v>
      </c>
    </row>
    <row r="2572" spans="1:71" s="17" customFormat="1" ht="16.75" customHeight="1" outlineLevel="1">
      <c r="A2572" s="1229" t="s">
        <v>466</v>
      </c>
      <c r="B2572" s="1228"/>
      <c r="C2572" s="1228"/>
      <c r="D2572" s="722"/>
      <c r="G2572" s="1229" t="s">
        <v>466</v>
      </c>
      <c r="H2572" s="1228"/>
      <c r="I2572" s="1228"/>
      <c r="J2572" s="722"/>
      <c r="M2572" s="1229" t="s">
        <v>466</v>
      </c>
      <c r="N2572" s="1228"/>
      <c r="O2572" s="1228"/>
      <c r="P2572" s="722"/>
      <c r="S2572" s="1229" t="s">
        <v>466</v>
      </c>
      <c r="T2572" s="1228"/>
      <c r="U2572" s="1228"/>
      <c r="V2572" s="722"/>
      <c r="Y2572" s="1229" t="s">
        <v>466</v>
      </c>
      <c r="Z2572" s="1228"/>
      <c r="AA2572" s="1228"/>
      <c r="AB2572" s="722"/>
      <c r="AE2572" s="1229" t="s">
        <v>466</v>
      </c>
      <c r="AF2572" s="1228"/>
      <c r="AG2572" s="1228"/>
      <c r="AH2572" s="722"/>
      <c r="AK2572" s="1229" t="s">
        <v>466</v>
      </c>
      <c r="AL2572" s="1228"/>
      <c r="AM2572" s="1228"/>
      <c r="AN2572" s="722"/>
      <c r="AQ2572" s="1229" t="s">
        <v>466</v>
      </c>
      <c r="AR2572" s="1228"/>
      <c r="AS2572" s="1228"/>
      <c r="AT2572" s="722"/>
      <c r="AW2572" s="1229" t="s">
        <v>466</v>
      </c>
      <c r="AX2572" s="1228"/>
      <c r="AY2572" s="1228"/>
      <c r="AZ2572" s="722"/>
      <c r="BC2572" s="1229" t="s">
        <v>466</v>
      </c>
      <c r="BD2572" s="1228"/>
      <c r="BE2572" s="1228"/>
      <c r="BF2572" s="722"/>
      <c r="BI2572" s="1229" t="s">
        <v>466</v>
      </c>
      <c r="BJ2572" s="1228"/>
      <c r="BK2572" s="1228"/>
      <c r="BL2572" s="722"/>
      <c r="BO2572" s="1229" t="s">
        <v>466</v>
      </c>
      <c r="BP2572" s="1228"/>
      <c r="BQ2572" s="1228"/>
      <c r="BR2572" s="722"/>
    </row>
    <row r="2573" spans="1:71" s="17" customFormat="1" ht="17.25" customHeight="1" outlineLevel="1" thickBot="1">
      <c r="A2573" s="1230" t="s">
        <v>407</v>
      </c>
      <c r="B2573" s="1231"/>
      <c r="C2573" s="1231"/>
      <c r="D2573" s="586" t="e">
        <f>STDEV(C2576:C3075)/D2567</f>
        <v>#DIV/0!</v>
      </c>
      <c r="G2573" s="1230" t="s">
        <v>407</v>
      </c>
      <c r="H2573" s="1231"/>
      <c r="I2573" s="1231"/>
      <c r="J2573" s="586" t="e">
        <f>STDEV(I2576:I3075)/J2567</f>
        <v>#DIV/0!</v>
      </c>
      <c r="M2573" s="1230" t="s">
        <v>407</v>
      </c>
      <c r="N2573" s="1231"/>
      <c r="O2573" s="1231"/>
      <c r="P2573" s="586" t="e">
        <f>STDEV(O2576:O3075)/P2567</f>
        <v>#DIV/0!</v>
      </c>
      <c r="S2573" s="1230" t="s">
        <v>407</v>
      </c>
      <c r="T2573" s="1231"/>
      <c r="U2573" s="1231"/>
      <c r="V2573" s="586" t="e">
        <f>STDEV(U2576:U3075)/V2567</f>
        <v>#DIV/0!</v>
      </c>
      <c r="Y2573" s="1230" t="s">
        <v>407</v>
      </c>
      <c r="Z2573" s="1231"/>
      <c r="AA2573" s="1231"/>
      <c r="AB2573" s="586" t="e">
        <f>STDEV(AA2576:AA3075)/AB2567</f>
        <v>#DIV/0!</v>
      </c>
      <c r="AE2573" s="1230" t="s">
        <v>407</v>
      </c>
      <c r="AF2573" s="1231"/>
      <c r="AG2573" s="1231"/>
      <c r="AH2573" s="586" t="e">
        <f>STDEV(AG2576:AG3075)/AH2567</f>
        <v>#DIV/0!</v>
      </c>
      <c r="AK2573" s="1230" t="s">
        <v>407</v>
      </c>
      <c r="AL2573" s="1231"/>
      <c r="AM2573" s="1231"/>
      <c r="AN2573" s="586" t="e">
        <f>STDEV(AM2576:AM3075)/AN2567</f>
        <v>#DIV/0!</v>
      </c>
      <c r="AQ2573" s="1230" t="s">
        <v>407</v>
      </c>
      <c r="AR2573" s="1231"/>
      <c r="AS2573" s="1231"/>
      <c r="AT2573" s="586" t="e">
        <f>STDEV(AS2576:AS3075)/AT2567</f>
        <v>#DIV/0!</v>
      </c>
      <c r="AW2573" s="1230" t="s">
        <v>407</v>
      </c>
      <c r="AX2573" s="1231"/>
      <c r="AY2573" s="1231"/>
      <c r="AZ2573" s="586" t="e">
        <f>STDEV(AY2576:AY3075)/AZ2567</f>
        <v>#DIV/0!</v>
      </c>
      <c r="BC2573" s="1230" t="s">
        <v>407</v>
      </c>
      <c r="BD2573" s="1231"/>
      <c r="BE2573" s="1231"/>
      <c r="BF2573" s="586" t="e">
        <f>STDEV(BE2576:BE3075)/BF2567</f>
        <v>#DIV/0!</v>
      </c>
      <c r="BI2573" s="1230" t="s">
        <v>407</v>
      </c>
      <c r="BJ2573" s="1231"/>
      <c r="BK2573" s="1231"/>
      <c r="BL2573" s="586" t="e">
        <f>STDEV(BK2576:BK3075)/BL2567</f>
        <v>#DIV/0!</v>
      </c>
      <c r="BO2573" s="1230" t="s">
        <v>407</v>
      </c>
      <c r="BP2573" s="1231"/>
      <c r="BQ2573" s="1231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3" t="s">
        <v>27</v>
      </c>
      <c r="B2575" s="1224"/>
      <c r="C2575" s="1225" t="s">
        <v>28</v>
      </c>
      <c r="D2575" s="1226"/>
      <c r="G2575" s="1223" t="s">
        <v>27</v>
      </c>
      <c r="H2575" s="1224"/>
      <c r="I2575" s="1225" t="s">
        <v>28</v>
      </c>
      <c r="J2575" s="1226"/>
      <c r="M2575" s="1223" t="s">
        <v>27</v>
      </c>
      <c r="N2575" s="1224"/>
      <c r="O2575" s="1225" t="s">
        <v>28</v>
      </c>
      <c r="P2575" s="1226"/>
      <c r="S2575" s="1223" t="s">
        <v>27</v>
      </c>
      <c r="T2575" s="1224"/>
      <c r="U2575" s="1225" t="s">
        <v>28</v>
      </c>
      <c r="V2575" s="1226"/>
      <c r="Y2575" s="1223" t="s">
        <v>27</v>
      </c>
      <c r="Z2575" s="1224"/>
      <c r="AA2575" s="1225" t="s">
        <v>28</v>
      </c>
      <c r="AB2575" s="1226"/>
      <c r="AE2575" s="1223" t="s">
        <v>27</v>
      </c>
      <c r="AF2575" s="1224"/>
      <c r="AG2575" s="1225" t="s">
        <v>28</v>
      </c>
      <c r="AH2575" s="1226"/>
      <c r="AK2575" s="1223" t="s">
        <v>27</v>
      </c>
      <c r="AL2575" s="1224"/>
      <c r="AM2575" s="1225" t="s">
        <v>28</v>
      </c>
      <c r="AN2575" s="1226"/>
      <c r="AQ2575" s="1223" t="s">
        <v>27</v>
      </c>
      <c r="AR2575" s="1224"/>
      <c r="AS2575" s="1225" t="s">
        <v>28</v>
      </c>
      <c r="AT2575" s="1226"/>
      <c r="AW2575" s="1223" t="s">
        <v>27</v>
      </c>
      <c r="AX2575" s="1224"/>
      <c r="AY2575" s="1225" t="s">
        <v>28</v>
      </c>
      <c r="AZ2575" s="1226"/>
      <c r="BC2575" s="1223" t="s">
        <v>27</v>
      </c>
      <c r="BD2575" s="1224"/>
      <c r="BE2575" s="1225" t="s">
        <v>28</v>
      </c>
      <c r="BF2575" s="1226"/>
      <c r="BI2575" s="1223" t="s">
        <v>27</v>
      </c>
      <c r="BJ2575" s="1224"/>
      <c r="BK2575" s="1225" t="s">
        <v>28</v>
      </c>
      <c r="BL2575" s="1226"/>
      <c r="BO2575" s="1223" t="s">
        <v>27</v>
      </c>
      <c r="BP2575" s="1224"/>
      <c r="BQ2575" s="1225" t="s">
        <v>28</v>
      </c>
      <c r="BR2575" s="1226"/>
    </row>
    <row r="2576" spans="1:71" s="17" customFormat="1" ht="16.75" customHeight="1" outlineLevel="2">
      <c r="A2576" s="1215">
        <v>1</v>
      </c>
      <c r="B2576" s="1216"/>
      <c r="C2576" s="1217">
        <v>2362</v>
      </c>
      <c r="D2576" s="1218"/>
      <c r="E2576" s="587">
        <f>IF(AND(C2576&gt;=D$2569,C2576&lt;=D$2568),1,0)</f>
        <v>1</v>
      </c>
      <c r="G2576" s="1215">
        <v>1</v>
      </c>
      <c r="H2576" s="1216"/>
      <c r="I2576" s="1217">
        <v>2297</v>
      </c>
      <c r="J2576" s="1218"/>
      <c r="K2576" s="587">
        <f>IF(AND(I2576&gt;=J$2569,I2576&lt;=J$2568),1,0)</f>
        <v>1</v>
      </c>
      <c r="M2576" s="1215">
        <v>1</v>
      </c>
      <c r="N2576" s="1216"/>
      <c r="O2576" s="1217">
        <v>2350</v>
      </c>
      <c r="P2576" s="1218"/>
      <c r="Q2576" s="587">
        <f>IF(AND(O2576&gt;=P$2569,O2576&lt;=P$2568),1,0)</f>
        <v>1</v>
      </c>
      <c r="S2576" s="1215">
        <v>1</v>
      </c>
      <c r="T2576" s="1216"/>
      <c r="U2576" s="1217">
        <v>2328</v>
      </c>
      <c r="V2576" s="1218"/>
      <c r="W2576" s="587">
        <f>IF(AND(U2576&gt;=V$2569,U2576&lt;=V$2568),1,0)</f>
        <v>1</v>
      </c>
      <c r="Y2576" s="1215">
        <v>1</v>
      </c>
      <c r="Z2576" s="1216"/>
      <c r="AA2576" s="1217">
        <v>2336</v>
      </c>
      <c r="AB2576" s="1218"/>
      <c r="AC2576" s="587">
        <f>IF(AND(AA2576&gt;=AB$2569,AA2576&lt;=AB$2568),1,0)</f>
        <v>1</v>
      </c>
      <c r="AE2576" s="1215">
        <v>1</v>
      </c>
      <c r="AF2576" s="1216"/>
      <c r="AG2576" s="1217">
        <v>2458</v>
      </c>
      <c r="AH2576" s="1218"/>
      <c r="AI2576" s="587">
        <f>IF(AND(AG2576&gt;=AH$2569,AG2576&lt;=AH$2568),1,0)</f>
        <v>1</v>
      </c>
      <c r="AK2576" s="1215">
        <v>1</v>
      </c>
      <c r="AL2576" s="1216"/>
      <c r="AM2576" s="1217">
        <v>2460</v>
      </c>
      <c r="AN2576" s="1218"/>
      <c r="AO2576" s="587">
        <f>IF(AND(AM2576&gt;=AN$2569,AM2576&lt;=AN$2568),1,0)</f>
        <v>1</v>
      </c>
      <c r="AQ2576" s="1215">
        <v>1</v>
      </c>
      <c r="AR2576" s="1216"/>
      <c r="AS2576" s="1217">
        <v>2445</v>
      </c>
      <c r="AT2576" s="1218"/>
      <c r="AU2576" s="587">
        <f>IF(AND(AS2576&gt;=AT$2569,AS2576&lt;=AT$2568),1,0)</f>
        <v>1</v>
      </c>
      <c r="AW2576" s="1215">
        <v>1</v>
      </c>
      <c r="AX2576" s="1216"/>
      <c r="AY2576" s="1217">
        <v>2480</v>
      </c>
      <c r="AZ2576" s="1218"/>
      <c r="BA2576" s="587">
        <f>IF(AND(AY2576&gt;=AZ$2569,AY2576&lt;=AZ$2568),1,0)</f>
        <v>1</v>
      </c>
      <c r="BC2576" s="1215">
        <v>1</v>
      </c>
      <c r="BD2576" s="1216"/>
      <c r="BE2576" s="1217">
        <v>2235</v>
      </c>
      <c r="BF2576" s="1218"/>
      <c r="BG2576" s="587">
        <f>IF(AND(BE2576&gt;=BF$2569,BE2576&lt;=BF$2568),1,0)</f>
        <v>1</v>
      </c>
      <c r="BI2576" s="1215">
        <v>1</v>
      </c>
      <c r="BJ2576" s="1216"/>
      <c r="BK2576" s="1217">
        <v>2260</v>
      </c>
      <c r="BL2576" s="1218"/>
      <c r="BM2576" s="587">
        <f>IF(AND(BK2576&gt;=BL$2569,BK2576&lt;=BL$2568),1,0)</f>
        <v>1</v>
      </c>
      <c r="BO2576" s="1215">
        <v>1</v>
      </c>
      <c r="BP2576" s="1216"/>
      <c r="BQ2576" s="1217">
        <v>2214</v>
      </c>
      <c r="BR2576" s="1218"/>
      <c r="BS2576" s="587">
        <f>IF(AND(BQ2576&gt;=BR$2569,BQ2576&lt;=BR$2568),1,0)</f>
        <v>1</v>
      </c>
    </row>
    <row r="2577" spans="1:71" s="17" customFormat="1" ht="16.75" customHeight="1" outlineLevel="2">
      <c r="A2577" s="1215">
        <v>2</v>
      </c>
      <c r="B2577" s="1216"/>
      <c r="C2577" s="1217"/>
      <c r="D2577" s="1218"/>
      <c r="E2577" s="587">
        <f t="shared" ref="E2577:E2640" si="564">IF(AND(C2577&gt;=D$2569,C2577&lt;=D$2568),1,0)</f>
        <v>0</v>
      </c>
      <c r="G2577" s="1215">
        <v>2</v>
      </c>
      <c r="H2577" s="1216"/>
      <c r="I2577" s="1217"/>
      <c r="J2577" s="1218"/>
      <c r="K2577" s="587">
        <f t="shared" ref="K2577:K2640" si="565">IF(AND(I2577&gt;=J$2569,I2577&lt;=J$2568),1,0)</f>
        <v>0</v>
      </c>
      <c r="M2577" s="1215">
        <v>2</v>
      </c>
      <c r="N2577" s="1216"/>
      <c r="O2577" s="1217"/>
      <c r="P2577" s="1218"/>
      <c r="Q2577" s="587">
        <f t="shared" ref="Q2577:Q2640" si="566">IF(AND(O2577&gt;=P$2569,O2577&lt;=P$2568),1,0)</f>
        <v>0</v>
      </c>
      <c r="S2577" s="1215">
        <v>2</v>
      </c>
      <c r="T2577" s="1216"/>
      <c r="U2577" s="1217"/>
      <c r="V2577" s="1218"/>
      <c r="W2577" s="587">
        <f t="shared" ref="W2577:W2640" si="567">IF(AND(U2577&gt;=V$2569,U2577&lt;=V$2568),1,0)</f>
        <v>0</v>
      </c>
      <c r="Y2577" s="1215">
        <v>2</v>
      </c>
      <c r="Z2577" s="1216"/>
      <c r="AA2577" s="1217"/>
      <c r="AB2577" s="1218"/>
      <c r="AC2577" s="587">
        <f t="shared" ref="AC2577:AC2640" si="568">IF(AND(AA2577&gt;=AB$2569,AA2577&lt;=AB$2568),1,0)</f>
        <v>0</v>
      </c>
      <c r="AE2577" s="1215">
        <v>2</v>
      </c>
      <c r="AF2577" s="1216"/>
      <c r="AG2577" s="1217"/>
      <c r="AH2577" s="1218"/>
      <c r="AI2577" s="587">
        <f t="shared" ref="AI2577:AI2640" si="569">IF(AND(AG2577&gt;=AH$2569,AG2577&lt;=AH$2568),1,0)</f>
        <v>0</v>
      </c>
      <c r="AK2577" s="1215">
        <v>2</v>
      </c>
      <c r="AL2577" s="1216"/>
      <c r="AM2577" s="1217"/>
      <c r="AN2577" s="1218"/>
      <c r="AO2577" s="587">
        <f t="shared" ref="AO2577:AO2640" si="570">IF(AND(AM2577&gt;=AN$2569,AM2577&lt;=AN$2568),1,0)</f>
        <v>0</v>
      </c>
      <c r="AQ2577" s="1215">
        <v>2</v>
      </c>
      <c r="AR2577" s="1216"/>
      <c r="AS2577" s="1217"/>
      <c r="AT2577" s="1218"/>
      <c r="AU2577" s="587">
        <f t="shared" ref="AU2577:AU2640" si="571">IF(AND(AS2577&gt;=AT$2569,AS2577&lt;=AT$2568),1,0)</f>
        <v>0</v>
      </c>
      <c r="AW2577" s="1215">
        <v>2</v>
      </c>
      <c r="AX2577" s="1216"/>
      <c r="AY2577" s="1217"/>
      <c r="AZ2577" s="1218"/>
      <c r="BA2577" s="587">
        <f t="shared" ref="BA2577:BA2640" si="572">IF(AND(AY2577&gt;=AZ$2569,AY2577&lt;=AZ$2568),1,0)</f>
        <v>0</v>
      </c>
      <c r="BC2577" s="1215">
        <v>2</v>
      </c>
      <c r="BD2577" s="1216"/>
      <c r="BE2577" s="1217"/>
      <c r="BF2577" s="1218"/>
      <c r="BG2577" s="587">
        <f t="shared" ref="BG2577:BG2640" si="573">IF(AND(BE2577&gt;=BF$2569,BE2577&lt;=BF$2568),1,0)</f>
        <v>0</v>
      </c>
      <c r="BI2577" s="1215">
        <v>2</v>
      </c>
      <c r="BJ2577" s="1216"/>
      <c r="BK2577" s="1217"/>
      <c r="BL2577" s="1218"/>
      <c r="BM2577" s="587">
        <f t="shared" ref="BM2577:BM2640" si="574">IF(AND(BK2577&gt;=BL$2569,BK2577&lt;=BL$2568),1,0)</f>
        <v>0</v>
      </c>
      <c r="BO2577" s="1215">
        <v>2</v>
      </c>
      <c r="BP2577" s="1216"/>
      <c r="BQ2577" s="1217"/>
      <c r="BR2577" s="1218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15">
        <v>3</v>
      </c>
      <c r="B2578" s="1216"/>
      <c r="C2578" s="1217"/>
      <c r="D2578" s="1218"/>
      <c r="E2578" s="587">
        <f t="shared" si="564"/>
        <v>0</v>
      </c>
      <c r="G2578" s="1215">
        <v>3</v>
      </c>
      <c r="H2578" s="1216"/>
      <c r="I2578" s="1217"/>
      <c r="J2578" s="1218"/>
      <c r="K2578" s="587">
        <f t="shared" si="565"/>
        <v>0</v>
      </c>
      <c r="M2578" s="1215">
        <v>3</v>
      </c>
      <c r="N2578" s="1216"/>
      <c r="O2578" s="1217"/>
      <c r="P2578" s="1218"/>
      <c r="Q2578" s="587">
        <f t="shared" si="566"/>
        <v>0</v>
      </c>
      <c r="S2578" s="1215">
        <v>3</v>
      </c>
      <c r="T2578" s="1216"/>
      <c r="U2578" s="1217"/>
      <c r="V2578" s="1218"/>
      <c r="W2578" s="587">
        <f t="shared" si="567"/>
        <v>0</v>
      </c>
      <c r="Y2578" s="1215">
        <v>3</v>
      </c>
      <c r="Z2578" s="1216"/>
      <c r="AA2578" s="1217"/>
      <c r="AB2578" s="1218"/>
      <c r="AC2578" s="587">
        <f t="shared" si="568"/>
        <v>0</v>
      </c>
      <c r="AE2578" s="1215">
        <v>3</v>
      </c>
      <c r="AF2578" s="1216"/>
      <c r="AG2578" s="1217"/>
      <c r="AH2578" s="1218"/>
      <c r="AI2578" s="587">
        <f t="shared" si="569"/>
        <v>0</v>
      </c>
      <c r="AK2578" s="1215">
        <v>3</v>
      </c>
      <c r="AL2578" s="1216"/>
      <c r="AM2578" s="1217"/>
      <c r="AN2578" s="1218"/>
      <c r="AO2578" s="587">
        <f t="shared" si="570"/>
        <v>0</v>
      </c>
      <c r="AQ2578" s="1215">
        <v>3</v>
      </c>
      <c r="AR2578" s="1216"/>
      <c r="AS2578" s="1217"/>
      <c r="AT2578" s="1218"/>
      <c r="AU2578" s="587">
        <f t="shared" si="571"/>
        <v>0</v>
      </c>
      <c r="AW2578" s="1215">
        <v>3</v>
      </c>
      <c r="AX2578" s="1216"/>
      <c r="AY2578" s="1217"/>
      <c r="AZ2578" s="1218"/>
      <c r="BA2578" s="587">
        <f t="shared" si="572"/>
        <v>0</v>
      </c>
      <c r="BC2578" s="1215">
        <v>3</v>
      </c>
      <c r="BD2578" s="1216"/>
      <c r="BE2578" s="1217"/>
      <c r="BF2578" s="1218"/>
      <c r="BG2578" s="587">
        <f t="shared" si="573"/>
        <v>0</v>
      </c>
      <c r="BI2578" s="1215">
        <v>3</v>
      </c>
      <c r="BJ2578" s="1216"/>
      <c r="BK2578" s="1217"/>
      <c r="BL2578" s="1218"/>
      <c r="BM2578" s="587">
        <f t="shared" si="574"/>
        <v>0</v>
      </c>
      <c r="BO2578" s="1215">
        <v>3</v>
      </c>
      <c r="BP2578" s="1216"/>
      <c r="BQ2578" s="1217"/>
      <c r="BR2578" s="1218"/>
      <c r="BS2578" s="587">
        <f t="shared" si="575"/>
        <v>0</v>
      </c>
    </row>
    <row r="2579" spans="1:71" s="17" customFormat="1" ht="16.75" customHeight="1" outlineLevel="2">
      <c r="A2579" s="1215">
        <v>4</v>
      </c>
      <c r="B2579" s="1216"/>
      <c r="C2579" s="1217"/>
      <c r="D2579" s="1218"/>
      <c r="E2579" s="587">
        <f t="shared" si="564"/>
        <v>0</v>
      </c>
      <c r="G2579" s="1215">
        <v>4</v>
      </c>
      <c r="H2579" s="1216"/>
      <c r="I2579" s="1217"/>
      <c r="J2579" s="1218"/>
      <c r="K2579" s="587">
        <f t="shared" si="565"/>
        <v>0</v>
      </c>
      <c r="M2579" s="1215">
        <v>4</v>
      </c>
      <c r="N2579" s="1216"/>
      <c r="O2579" s="1217"/>
      <c r="P2579" s="1218"/>
      <c r="Q2579" s="587">
        <f t="shared" si="566"/>
        <v>0</v>
      </c>
      <c r="S2579" s="1215">
        <v>4</v>
      </c>
      <c r="T2579" s="1216"/>
      <c r="U2579" s="1217"/>
      <c r="V2579" s="1218"/>
      <c r="W2579" s="587">
        <f t="shared" si="567"/>
        <v>0</v>
      </c>
      <c r="Y2579" s="1215">
        <v>4</v>
      </c>
      <c r="Z2579" s="1216"/>
      <c r="AA2579" s="1217"/>
      <c r="AB2579" s="1218"/>
      <c r="AC2579" s="587">
        <f t="shared" si="568"/>
        <v>0</v>
      </c>
      <c r="AE2579" s="1215">
        <v>4</v>
      </c>
      <c r="AF2579" s="1216"/>
      <c r="AG2579" s="1217"/>
      <c r="AH2579" s="1218"/>
      <c r="AI2579" s="587">
        <f t="shared" si="569"/>
        <v>0</v>
      </c>
      <c r="AK2579" s="1215">
        <v>4</v>
      </c>
      <c r="AL2579" s="1216"/>
      <c r="AM2579" s="1217"/>
      <c r="AN2579" s="1218"/>
      <c r="AO2579" s="587">
        <f t="shared" si="570"/>
        <v>0</v>
      </c>
      <c r="AQ2579" s="1215">
        <v>4</v>
      </c>
      <c r="AR2579" s="1216"/>
      <c r="AS2579" s="1217"/>
      <c r="AT2579" s="1218"/>
      <c r="AU2579" s="587">
        <f t="shared" si="571"/>
        <v>0</v>
      </c>
      <c r="AW2579" s="1215">
        <v>4</v>
      </c>
      <c r="AX2579" s="1216"/>
      <c r="AY2579" s="1217"/>
      <c r="AZ2579" s="1218"/>
      <c r="BA2579" s="587">
        <f t="shared" si="572"/>
        <v>0</v>
      </c>
      <c r="BC2579" s="1215">
        <v>4</v>
      </c>
      <c r="BD2579" s="1216"/>
      <c r="BE2579" s="1217"/>
      <c r="BF2579" s="1218"/>
      <c r="BG2579" s="587">
        <f t="shared" si="573"/>
        <v>0</v>
      </c>
      <c r="BI2579" s="1215">
        <v>4</v>
      </c>
      <c r="BJ2579" s="1216"/>
      <c r="BK2579" s="1217"/>
      <c r="BL2579" s="1218"/>
      <c r="BM2579" s="587">
        <f t="shared" si="574"/>
        <v>0</v>
      </c>
      <c r="BO2579" s="1215">
        <v>4</v>
      </c>
      <c r="BP2579" s="1216"/>
      <c r="BQ2579" s="1217"/>
      <c r="BR2579" s="1218"/>
      <c r="BS2579" s="587">
        <f t="shared" si="575"/>
        <v>0</v>
      </c>
    </row>
    <row r="2580" spans="1:71" s="17" customFormat="1" ht="16.75" customHeight="1" outlineLevel="2">
      <c r="A2580" s="1215">
        <v>5</v>
      </c>
      <c r="B2580" s="1216"/>
      <c r="C2580" s="1217"/>
      <c r="D2580" s="1218"/>
      <c r="E2580" s="587">
        <f t="shared" si="564"/>
        <v>0</v>
      </c>
      <c r="G2580" s="1215">
        <v>5</v>
      </c>
      <c r="H2580" s="1216"/>
      <c r="I2580" s="1217"/>
      <c r="J2580" s="1218"/>
      <c r="K2580" s="587">
        <f t="shared" si="565"/>
        <v>0</v>
      </c>
      <c r="M2580" s="1215">
        <v>5</v>
      </c>
      <c r="N2580" s="1216"/>
      <c r="O2580" s="1217"/>
      <c r="P2580" s="1218"/>
      <c r="Q2580" s="587">
        <f t="shared" si="566"/>
        <v>0</v>
      </c>
      <c r="S2580" s="1215">
        <v>5</v>
      </c>
      <c r="T2580" s="1216"/>
      <c r="U2580" s="1217"/>
      <c r="V2580" s="1218"/>
      <c r="W2580" s="587">
        <f t="shared" si="567"/>
        <v>0</v>
      </c>
      <c r="Y2580" s="1215">
        <v>5</v>
      </c>
      <c r="Z2580" s="1216"/>
      <c r="AA2580" s="1217"/>
      <c r="AB2580" s="1218"/>
      <c r="AC2580" s="587">
        <f t="shared" si="568"/>
        <v>0</v>
      </c>
      <c r="AE2580" s="1215">
        <v>5</v>
      </c>
      <c r="AF2580" s="1216"/>
      <c r="AG2580" s="1217"/>
      <c r="AH2580" s="1218"/>
      <c r="AI2580" s="587">
        <f t="shared" si="569"/>
        <v>0</v>
      </c>
      <c r="AK2580" s="1215">
        <v>5</v>
      </c>
      <c r="AL2580" s="1216"/>
      <c r="AM2580" s="1217"/>
      <c r="AN2580" s="1218"/>
      <c r="AO2580" s="587">
        <f t="shared" si="570"/>
        <v>0</v>
      </c>
      <c r="AQ2580" s="1215">
        <v>5</v>
      </c>
      <c r="AR2580" s="1216"/>
      <c r="AS2580" s="1217"/>
      <c r="AT2580" s="1218"/>
      <c r="AU2580" s="587">
        <f t="shared" si="571"/>
        <v>0</v>
      </c>
      <c r="AW2580" s="1215">
        <v>5</v>
      </c>
      <c r="AX2580" s="1216"/>
      <c r="AY2580" s="1217"/>
      <c r="AZ2580" s="1218"/>
      <c r="BA2580" s="587">
        <f t="shared" si="572"/>
        <v>0</v>
      </c>
      <c r="BC2580" s="1215">
        <v>5</v>
      </c>
      <c r="BD2580" s="1216"/>
      <c r="BE2580" s="1217"/>
      <c r="BF2580" s="1218"/>
      <c r="BG2580" s="587">
        <f t="shared" si="573"/>
        <v>0</v>
      </c>
      <c r="BI2580" s="1215">
        <v>5</v>
      </c>
      <c r="BJ2580" s="1216"/>
      <c r="BK2580" s="1217"/>
      <c r="BL2580" s="1218"/>
      <c r="BM2580" s="587">
        <f t="shared" si="574"/>
        <v>0</v>
      </c>
      <c r="BO2580" s="1215">
        <v>5</v>
      </c>
      <c r="BP2580" s="1216"/>
      <c r="BQ2580" s="1217"/>
      <c r="BR2580" s="1218"/>
      <c r="BS2580" s="587">
        <f t="shared" si="575"/>
        <v>0</v>
      </c>
    </row>
    <row r="2581" spans="1:71" s="17" customFormat="1" ht="16.75" customHeight="1" outlineLevel="2">
      <c r="A2581" s="1215">
        <v>6</v>
      </c>
      <c r="B2581" s="1216"/>
      <c r="C2581" s="1217"/>
      <c r="D2581" s="1218"/>
      <c r="E2581" s="587">
        <f t="shared" si="564"/>
        <v>0</v>
      </c>
      <c r="G2581" s="1215">
        <v>6</v>
      </c>
      <c r="H2581" s="1216"/>
      <c r="I2581" s="1217"/>
      <c r="J2581" s="1218"/>
      <c r="K2581" s="587">
        <f t="shared" si="565"/>
        <v>0</v>
      </c>
      <c r="M2581" s="1215">
        <v>6</v>
      </c>
      <c r="N2581" s="1216"/>
      <c r="O2581" s="1217"/>
      <c r="P2581" s="1218"/>
      <c r="Q2581" s="587">
        <f t="shared" si="566"/>
        <v>0</v>
      </c>
      <c r="S2581" s="1215">
        <v>6</v>
      </c>
      <c r="T2581" s="1216"/>
      <c r="U2581" s="1217"/>
      <c r="V2581" s="1218"/>
      <c r="W2581" s="587">
        <f t="shared" si="567"/>
        <v>0</v>
      </c>
      <c r="Y2581" s="1215">
        <v>6</v>
      </c>
      <c r="Z2581" s="1216"/>
      <c r="AA2581" s="1217"/>
      <c r="AB2581" s="1218"/>
      <c r="AC2581" s="587">
        <f t="shared" si="568"/>
        <v>0</v>
      </c>
      <c r="AE2581" s="1215">
        <v>6</v>
      </c>
      <c r="AF2581" s="1216"/>
      <c r="AG2581" s="1217"/>
      <c r="AH2581" s="1218"/>
      <c r="AI2581" s="587">
        <f t="shared" si="569"/>
        <v>0</v>
      </c>
      <c r="AK2581" s="1215">
        <v>6</v>
      </c>
      <c r="AL2581" s="1216"/>
      <c r="AM2581" s="1217"/>
      <c r="AN2581" s="1218"/>
      <c r="AO2581" s="587">
        <f t="shared" si="570"/>
        <v>0</v>
      </c>
      <c r="AQ2581" s="1215">
        <v>6</v>
      </c>
      <c r="AR2581" s="1216"/>
      <c r="AS2581" s="1217"/>
      <c r="AT2581" s="1218"/>
      <c r="AU2581" s="587">
        <f t="shared" si="571"/>
        <v>0</v>
      </c>
      <c r="AW2581" s="1215">
        <v>6</v>
      </c>
      <c r="AX2581" s="1216"/>
      <c r="AY2581" s="1217"/>
      <c r="AZ2581" s="1218"/>
      <c r="BA2581" s="587">
        <f t="shared" si="572"/>
        <v>0</v>
      </c>
      <c r="BC2581" s="1215">
        <v>6</v>
      </c>
      <c r="BD2581" s="1216"/>
      <c r="BE2581" s="1217"/>
      <c r="BF2581" s="1218"/>
      <c r="BG2581" s="587">
        <f t="shared" si="573"/>
        <v>0</v>
      </c>
      <c r="BI2581" s="1215">
        <v>6</v>
      </c>
      <c r="BJ2581" s="1216"/>
      <c r="BK2581" s="1217"/>
      <c r="BL2581" s="1218"/>
      <c r="BM2581" s="587">
        <f t="shared" si="574"/>
        <v>0</v>
      </c>
      <c r="BO2581" s="1215">
        <v>6</v>
      </c>
      <c r="BP2581" s="1216"/>
      <c r="BQ2581" s="1217"/>
      <c r="BR2581" s="1218"/>
      <c r="BS2581" s="587">
        <f t="shared" si="575"/>
        <v>0</v>
      </c>
    </row>
    <row r="2582" spans="1:71" s="17" customFormat="1" ht="16.75" customHeight="1" outlineLevel="2">
      <c r="A2582" s="1215">
        <v>7</v>
      </c>
      <c r="B2582" s="1216"/>
      <c r="C2582" s="1217"/>
      <c r="D2582" s="1218"/>
      <c r="E2582" s="587">
        <f t="shared" si="564"/>
        <v>0</v>
      </c>
      <c r="G2582" s="1215">
        <v>7</v>
      </c>
      <c r="H2582" s="1216"/>
      <c r="I2582" s="1217"/>
      <c r="J2582" s="1218"/>
      <c r="K2582" s="587">
        <f t="shared" si="565"/>
        <v>0</v>
      </c>
      <c r="M2582" s="1215">
        <v>7</v>
      </c>
      <c r="N2582" s="1216"/>
      <c r="O2582" s="1217"/>
      <c r="P2582" s="1218"/>
      <c r="Q2582" s="587">
        <f t="shared" si="566"/>
        <v>0</v>
      </c>
      <c r="S2582" s="1215">
        <v>7</v>
      </c>
      <c r="T2582" s="1216"/>
      <c r="U2582" s="1217"/>
      <c r="V2582" s="1218"/>
      <c r="W2582" s="587">
        <f t="shared" si="567"/>
        <v>0</v>
      </c>
      <c r="Y2582" s="1215">
        <v>7</v>
      </c>
      <c r="Z2582" s="1216"/>
      <c r="AA2582" s="1217"/>
      <c r="AB2582" s="1218"/>
      <c r="AC2582" s="587">
        <f t="shared" si="568"/>
        <v>0</v>
      </c>
      <c r="AE2582" s="1215">
        <v>7</v>
      </c>
      <c r="AF2582" s="1216"/>
      <c r="AG2582" s="1217"/>
      <c r="AH2582" s="1218"/>
      <c r="AI2582" s="587">
        <f t="shared" si="569"/>
        <v>0</v>
      </c>
      <c r="AK2582" s="1215">
        <v>7</v>
      </c>
      <c r="AL2582" s="1216"/>
      <c r="AM2582" s="1217"/>
      <c r="AN2582" s="1218"/>
      <c r="AO2582" s="587">
        <f t="shared" si="570"/>
        <v>0</v>
      </c>
      <c r="AQ2582" s="1215">
        <v>7</v>
      </c>
      <c r="AR2582" s="1216"/>
      <c r="AS2582" s="1217"/>
      <c r="AT2582" s="1218"/>
      <c r="AU2582" s="587">
        <f t="shared" si="571"/>
        <v>0</v>
      </c>
      <c r="AW2582" s="1215">
        <v>7</v>
      </c>
      <c r="AX2582" s="1216"/>
      <c r="AY2582" s="1217"/>
      <c r="AZ2582" s="1218"/>
      <c r="BA2582" s="587">
        <f t="shared" si="572"/>
        <v>0</v>
      </c>
      <c r="BC2582" s="1215">
        <v>7</v>
      </c>
      <c r="BD2582" s="1216"/>
      <c r="BE2582" s="1217"/>
      <c r="BF2582" s="1218"/>
      <c r="BG2582" s="587">
        <f t="shared" si="573"/>
        <v>0</v>
      </c>
      <c r="BI2582" s="1215">
        <v>7</v>
      </c>
      <c r="BJ2582" s="1216"/>
      <c r="BK2582" s="1217"/>
      <c r="BL2582" s="1218"/>
      <c r="BM2582" s="587">
        <f t="shared" si="574"/>
        <v>0</v>
      </c>
      <c r="BO2582" s="1215">
        <v>7</v>
      </c>
      <c r="BP2582" s="1216"/>
      <c r="BQ2582" s="1217"/>
      <c r="BR2582" s="1218"/>
      <c r="BS2582" s="587">
        <f t="shared" si="575"/>
        <v>0</v>
      </c>
    </row>
    <row r="2583" spans="1:71" s="17" customFormat="1" ht="16.75" customHeight="1" outlineLevel="2">
      <c r="A2583" s="1215">
        <v>8</v>
      </c>
      <c r="B2583" s="1216"/>
      <c r="C2583" s="1217"/>
      <c r="D2583" s="1218"/>
      <c r="E2583" s="587">
        <f t="shared" si="564"/>
        <v>0</v>
      </c>
      <c r="G2583" s="1215">
        <v>8</v>
      </c>
      <c r="H2583" s="1216"/>
      <c r="I2583" s="1217"/>
      <c r="J2583" s="1218"/>
      <c r="K2583" s="587">
        <f t="shared" si="565"/>
        <v>0</v>
      </c>
      <c r="M2583" s="1215">
        <v>8</v>
      </c>
      <c r="N2583" s="1216"/>
      <c r="O2583" s="1217"/>
      <c r="P2583" s="1218"/>
      <c r="Q2583" s="587">
        <f t="shared" si="566"/>
        <v>0</v>
      </c>
      <c r="S2583" s="1215">
        <v>8</v>
      </c>
      <c r="T2583" s="1216"/>
      <c r="U2583" s="1217"/>
      <c r="V2583" s="1218"/>
      <c r="W2583" s="587">
        <f t="shared" si="567"/>
        <v>0</v>
      </c>
      <c r="Y2583" s="1215">
        <v>8</v>
      </c>
      <c r="Z2583" s="1216"/>
      <c r="AA2583" s="1217"/>
      <c r="AB2583" s="1218"/>
      <c r="AC2583" s="587">
        <f t="shared" si="568"/>
        <v>0</v>
      </c>
      <c r="AE2583" s="1215">
        <v>8</v>
      </c>
      <c r="AF2583" s="1216"/>
      <c r="AG2583" s="1217"/>
      <c r="AH2583" s="1218"/>
      <c r="AI2583" s="587">
        <f t="shared" si="569"/>
        <v>0</v>
      </c>
      <c r="AK2583" s="1215">
        <v>8</v>
      </c>
      <c r="AL2583" s="1216"/>
      <c r="AM2583" s="1217"/>
      <c r="AN2583" s="1218"/>
      <c r="AO2583" s="587">
        <f t="shared" si="570"/>
        <v>0</v>
      </c>
      <c r="AQ2583" s="1215">
        <v>8</v>
      </c>
      <c r="AR2583" s="1216"/>
      <c r="AS2583" s="1217"/>
      <c r="AT2583" s="1218"/>
      <c r="AU2583" s="587">
        <f t="shared" si="571"/>
        <v>0</v>
      </c>
      <c r="AW2583" s="1215">
        <v>8</v>
      </c>
      <c r="AX2583" s="1216"/>
      <c r="AY2583" s="1217"/>
      <c r="AZ2583" s="1218"/>
      <c r="BA2583" s="587">
        <f t="shared" si="572"/>
        <v>0</v>
      </c>
      <c r="BC2583" s="1215">
        <v>8</v>
      </c>
      <c r="BD2583" s="1216"/>
      <c r="BE2583" s="1217"/>
      <c r="BF2583" s="1218"/>
      <c r="BG2583" s="587">
        <f t="shared" si="573"/>
        <v>0</v>
      </c>
      <c r="BI2583" s="1215">
        <v>8</v>
      </c>
      <c r="BJ2583" s="1216"/>
      <c r="BK2583" s="1217"/>
      <c r="BL2583" s="1218"/>
      <c r="BM2583" s="587">
        <f t="shared" si="574"/>
        <v>0</v>
      </c>
      <c r="BO2583" s="1215">
        <v>8</v>
      </c>
      <c r="BP2583" s="1216"/>
      <c r="BQ2583" s="1217"/>
      <c r="BR2583" s="1218"/>
      <c r="BS2583" s="587">
        <f t="shared" si="575"/>
        <v>0</v>
      </c>
    </row>
    <row r="2584" spans="1:71" s="17" customFormat="1" ht="16.75" customHeight="1" outlineLevel="2">
      <c r="A2584" s="1215">
        <v>9</v>
      </c>
      <c r="B2584" s="1216"/>
      <c r="C2584" s="1217"/>
      <c r="D2584" s="1218"/>
      <c r="E2584" s="587">
        <f t="shared" si="564"/>
        <v>0</v>
      </c>
      <c r="G2584" s="1215">
        <v>9</v>
      </c>
      <c r="H2584" s="1216"/>
      <c r="I2584" s="1217"/>
      <c r="J2584" s="1218"/>
      <c r="K2584" s="587">
        <f t="shared" si="565"/>
        <v>0</v>
      </c>
      <c r="M2584" s="1215">
        <v>9</v>
      </c>
      <c r="N2584" s="1216"/>
      <c r="O2584" s="1217"/>
      <c r="P2584" s="1218"/>
      <c r="Q2584" s="587">
        <f t="shared" si="566"/>
        <v>0</v>
      </c>
      <c r="S2584" s="1215">
        <v>9</v>
      </c>
      <c r="T2584" s="1216"/>
      <c r="U2584" s="1217"/>
      <c r="V2584" s="1218"/>
      <c r="W2584" s="587">
        <f t="shared" si="567"/>
        <v>0</v>
      </c>
      <c r="Y2584" s="1215">
        <v>9</v>
      </c>
      <c r="Z2584" s="1216"/>
      <c r="AA2584" s="1217"/>
      <c r="AB2584" s="1218"/>
      <c r="AC2584" s="587">
        <f t="shared" si="568"/>
        <v>0</v>
      </c>
      <c r="AE2584" s="1215">
        <v>9</v>
      </c>
      <c r="AF2584" s="1216"/>
      <c r="AG2584" s="1217"/>
      <c r="AH2584" s="1218"/>
      <c r="AI2584" s="587">
        <f t="shared" si="569"/>
        <v>0</v>
      </c>
      <c r="AK2584" s="1215">
        <v>9</v>
      </c>
      <c r="AL2584" s="1216"/>
      <c r="AM2584" s="1217"/>
      <c r="AN2584" s="1218"/>
      <c r="AO2584" s="587">
        <f t="shared" si="570"/>
        <v>0</v>
      </c>
      <c r="AQ2584" s="1215">
        <v>9</v>
      </c>
      <c r="AR2584" s="1216"/>
      <c r="AS2584" s="1217"/>
      <c r="AT2584" s="1218"/>
      <c r="AU2584" s="587">
        <f t="shared" si="571"/>
        <v>0</v>
      </c>
      <c r="AW2584" s="1215">
        <v>9</v>
      </c>
      <c r="AX2584" s="1216"/>
      <c r="AY2584" s="1217"/>
      <c r="AZ2584" s="1218"/>
      <c r="BA2584" s="587">
        <f t="shared" si="572"/>
        <v>0</v>
      </c>
      <c r="BC2584" s="1215">
        <v>9</v>
      </c>
      <c r="BD2584" s="1216"/>
      <c r="BE2584" s="1217"/>
      <c r="BF2584" s="1218"/>
      <c r="BG2584" s="587">
        <f t="shared" si="573"/>
        <v>0</v>
      </c>
      <c r="BI2584" s="1215">
        <v>9</v>
      </c>
      <c r="BJ2584" s="1216"/>
      <c r="BK2584" s="1217"/>
      <c r="BL2584" s="1218"/>
      <c r="BM2584" s="587">
        <f t="shared" si="574"/>
        <v>0</v>
      </c>
      <c r="BO2584" s="1215">
        <v>9</v>
      </c>
      <c r="BP2584" s="1216"/>
      <c r="BQ2584" s="1217"/>
      <c r="BR2584" s="1218"/>
      <c r="BS2584" s="587">
        <f t="shared" si="575"/>
        <v>0</v>
      </c>
    </row>
    <row r="2585" spans="1:71" s="17" customFormat="1" ht="16.75" customHeight="1" outlineLevel="2">
      <c r="A2585" s="1215">
        <v>10</v>
      </c>
      <c r="B2585" s="1216"/>
      <c r="C2585" s="1217"/>
      <c r="D2585" s="1218"/>
      <c r="E2585" s="587">
        <f t="shared" si="564"/>
        <v>0</v>
      </c>
      <c r="G2585" s="1215">
        <v>10</v>
      </c>
      <c r="H2585" s="1216"/>
      <c r="I2585" s="1217"/>
      <c r="J2585" s="1218"/>
      <c r="K2585" s="587">
        <f t="shared" si="565"/>
        <v>0</v>
      </c>
      <c r="M2585" s="1215">
        <v>10</v>
      </c>
      <c r="N2585" s="1216"/>
      <c r="O2585" s="1217"/>
      <c r="P2585" s="1218"/>
      <c r="Q2585" s="587">
        <f t="shared" si="566"/>
        <v>0</v>
      </c>
      <c r="S2585" s="1215">
        <v>10</v>
      </c>
      <c r="T2585" s="1216"/>
      <c r="U2585" s="1217"/>
      <c r="V2585" s="1218"/>
      <c r="W2585" s="587">
        <f t="shared" si="567"/>
        <v>0</v>
      </c>
      <c r="Y2585" s="1215">
        <v>10</v>
      </c>
      <c r="Z2585" s="1216"/>
      <c r="AA2585" s="1217"/>
      <c r="AB2585" s="1218"/>
      <c r="AC2585" s="587">
        <f t="shared" si="568"/>
        <v>0</v>
      </c>
      <c r="AE2585" s="1215">
        <v>10</v>
      </c>
      <c r="AF2585" s="1216"/>
      <c r="AG2585" s="1217"/>
      <c r="AH2585" s="1218"/>
      <c r="AI2585" s="587">
        <f t="shared" si="569"/>
        <v>0</v>
      </c>
      <c r="AK2585" s="1215">
        <v>10</v>
      </c>
      <c r="AL2585" s="1216"/>
      <c r="AM2585" s="1217"/>
      <c r="AN2585" s="1218"/>
      <c r="AO2585" s="587">
        <f t="shared" si="570"/>
        <v>0</v>
      </c>
      <c r="AQ2585" s="1215">
        <v>10</v>
      </c>
      <c r="AR2585" s="1216"/>
      <c r="AS2585" s="1217"/>
      <c r="AT2585" s="1218"/>
      <c r="AU2585" s="587">
        <f t="shared" si="571"/>
        <v>0</v>
      </c>
      <c r="AW2585" s="1215">
        <v>10</v>
      </c>
      <c r="AX2585" s="1216"/>
      <c r="AY2585" s="1217"/>
      <c r="AZ2585" s="1218"/>
      <c r="BA2585" s="587">
        <f t="shared" si="572"/>
        <v>0</v>
      </c>
      <c r="BC2585" s="1215">
        <v>10</v>
      </c>
      <c r="BD2585" s="1216"/>
      <c r="BE2585" s="1217"/>
      <c r="BF2585" s="1218"/>
      <c r="BG2585" s="587">
        <f t="shared" si="573"/>
        <v>0</v>
      </c>
      <c r="BI2585" s="1215">
        <v>10</v>
      </c>
      <c r="BJ2585" s="1216"/>
      <c r="BK2585" s="1217"/>
      <c r="BL2585" s="1218"/>
      <c r="BM2585" s="587">
        <f t="shared" si="574"/>
        <v>0</v>
      </c>
      <c r="BO2585" s="1215">
        <v>10</v>
      </c>
      <c r="BP2585" s="1216"/>
      <c r="BQ2585" s="1217"/>
      <c r="BR2585" s="1218"/>
      <c r="BS2585" s="587">
        <f t="shared" si="575"/>
        <v>0</v>
      </c>
    </row>
    <row r="2586" spans="1:71" s="17" customFormat="1" ht="16.75" customHeight="1" outlineLevel="2">
      <c r="A2586" s="1215">
        <v>11</v>
      </c>
      <c r="B2586" s="1216"/>
      <c r="C2586" s="1217"/>
      <c r="D2586" s="1218"/>
      <c r="E2586" s="587">
        <f t="shared" si="564"/>
        <v>0</v>
      </c>
      <c r="G2586" s="1215">
        <v>11</v>
      </c>
      <c r="H2586" s="1216"/>
      <c r="I2586" s="1217"/>
      <c r="J2586" s="1218"/>
      <c r="K2586" s="587">
        <f t="shared" si="565"/>
        <v>0</v>
      </c>
      <c r="M2586" s="1215">
        <v>11</v>
      </c>
      <c r="N2586" s="1216"/>
      <c r="O2586" s="1217"/>
      <c r="P2586" s="1218"/>
      <c r="Q2586" s="587">
        <f t="shared" si="566"/>
        <v>0</v>
      </c>
      <c r="S2586" s="1215">
        <v>11</v>
      </c>
      <c r="T2586" s="1216"/>
      <c r="U2586" s="1217"/>
      <c r="V2586" s="1218"/>
      <c r="W2586" s="587">
        <f t="shared" si="567"/>
        <v>0</v>
      </c>
      <c r="Y2586" s="1215">
        <v>11</v>
      </c>
      <c r="Z2586" s="1216"/>
      <c r="AA2586" s="1217"/>
      <c r="AB2586" s="1218"/>
      <c r="AC2586" s="587">
        <f t="shared" si="568"/>
        <v>0</v>
      </c>
      <c r="AE2586" s="1215">
        <v>11</v>
      </c>
      <c r="AF2586" s="1216"/>
      <c r="AG2586" s="1217"/>
      <c r="AH2586" s="1218"/>
      <c r="AI2586" s="587">
        <f t="shared" si="569"/>
        <v>0</v>
      </c>
      <c r="AK2586" s="1215">
        <v>11</v>
      </c>
      <c r="AL2586" s="1216"/>
      <c r="AM2586" s="1217"/>
      <c r="AN2586" s="1218"/>
      <c r="AO2586" s="587">
        <f t="shared" si="570"/>
        <v>0</v>
      </c>
      <c r="AQ2586" s="1215">
        <v>11</v>
      </c>
      <c r="AR2586" s="1216"/>
      <c r="AS2586" s="1217"/>
      <c r="AT2586" s="1218"/>
      <c r="AU2586" s="587">
        <f t="shared" si="571"/>
        <v>0</v>
      </c>
      <c r="AW2586" s="1215">
        <v>11</v>
      </c>
      <c r="AX2586" s="1216"/>
      <c r="AY2586" s="1217"/>
      <c r="AZ2586" s="1218"/>
      <c r="BA2586" s="587">
        <f t="shared" si="572"/>
        <v>0</v>
      </c>
      <c r="BC2586" s="1215">
        <v>11</v>
      </c>
      <c r="BD2586" s="1216"/>
      <c r="BE2586" s="1217"/>
      <c r="BF2586" s="1218"/>
      <c r="BG2586" s="587">
        <f t="shared" si="573"/>
        <v>0</v>
      </c>
      <c r="BI2586" s="1215">
        <v>11</v>
      </c>
      <c r="BJ2586" s="1216"/>
      <c r="BK2586" s="1217"/>
      <c r="BL2586" s="1218"/>
      <c r="BM2586" s="587">
        <f t="shared" si="574"/>
        <v>0</v>
      </c>
      <c r="BO2586" s="1215">
        <v>11</v>
      </c>
      <c r="BP2586" s="1216"/>
      <c r="BQ2586" s="1217"/>
      <c r="BR2586" s="1218"/>
      <c r="BS2586" s="587">
        <f t="shared" si="575"/>
        <v>0</v>
      </c>
    </row>
    <row r="2587" spans="1:71" s="17" customFormat="1" ht="16.75" customHeight="1" outlineLevel="2">
      <c r="A2587" s="1215">
        <v>12</v>
      </c>
      <c r="B2587" s="1216"/>
      <c r="C2587" s="1217"/>
      <c r="D2587" s="1218"/>
      <c r="E2587" s="587">
        <f t="shared" si="564"/>
        <v>0</v>
      </c>
      <c r="G2587" s="1215">
        <v>12</v>
      </c>
      <c r="H2587" s="1216"/>
      <c r="I2587" s="1217"/>
      <c r="J2587" s="1218"/>
      <c r="K2587" s="587">
        <f t="shared" si="565"/>
        <v>0</v>
      </c>
      <c r="M2587" s="1215">
        <v>12</v>
      </c>
      <c r="N2587" s="1216"/>
      <c r="O2587" s="1217"/>
      <c r="P2587" s="1218"/>
      <c r="Q2587" s="587">
        <f t="shared" si="566"/>
        <v>0</v>
      </c>
      <c r="S2587" s="1215">
        <v>12</v>
      </c>
      <c r="T2587" s="1216"/>
      <c r="U2587" s="1217"/>
      <c r="V2587" s="1218"/>
      <c r="W2587" s="587">
        <f t="shared" si="567"/>
        <v>0</v>
      </c>
      <c r="Y2587" s="1215">
        <v>12</v>
      </c>
      <c r="Z2587" s="1216"/>
      <c r="AA2587" s="1217"/>
      <c r="AB2587" s="1218"/>
      <c r="AC2587" s="587">
        <f t="shared" si="568"/>
        <v>0</v>
      </c>
      <c r="AE2587" s="1215">
        <v>12</v>
      </c>
      <c r="AF2587" s="1216"/>
      <c r="AG2587" s="1217"/>
      <c r="AH2587" s="1218"/>
      <c r="AI2587" s="587">
        <f t="shared" si="569"/>
        <v>0</v>
      </c>
      <c r="AK2587" s="1215">
        <v>12</v>
      </c>
      <c r="AL2587" s="1216"/>
      <c r="AM2587" s="1217"/>
      <c r="AN2587" s="1218"/>
      <c r="AO2587" s="587">
        <f t="shared" si="570"/>
        <v>0</v>
      </c>
      <c r="AQ2587" s="1215">
        <v>12</v>
      </c>
      <c r="AR2587" s="1216"/>
      <c r="AS2587" s="1217"/>
      <c r="AT2587" s="1218"/>
      <c r="AU2587" s="587">
        <f t="shared" si="571"/>
        <v>0</v>
      </c>
      <c r="AW2587" s="1215">
        <v>12</v>
      </c>
      <c r="AX2587" s="1216"/>
      <c r="AY2587" s="1217"/>
      <c r="AZ2587" s="1218"/>
      <c r="BA2587" s="587">
        <f t="shared" si="572"/>
        <v>0</v>
      </c>
      <c r="BC2587" s="1215">
        <v>12</v>
      </c>
      <c r="BD2587" s="1216"/>
      <c r="BE2587" s="1217"/>
      <c r="BF2587" s="1218"/>
      <c r="BG2587" s="587">
        <f t="shared" si="573"/>
        <v>0</v>
      </c>
      <c r="BI2587" s="1215">
        <v>12</v>
      </c>
      <c r="BJ2587" s="1216"/>
      <c r="BK2587" s="1217"/>
      <c r="BL2587" s="1218"/>
      <c r="BM2587" s="587">
        <f t="shared" si="574"/>
        <v>0</v>
      </c>
      <c r="BO2587" s="1215">
        <v>12</v>
      </c>
      <c r="BP2587" s="1216"/>
      <c r="BQ2587" s="1217"/>
      <c r="BR2587" s="1218"/>
      <c r="BS2587" s="587">
        <f t="shared" si="575"/>
        <v>0</v>
      </c>
    </row>
    <row r="2588" spans="1:71" s="17" customFormat="1" ht="16.75" customHeight="1" outlineLevel="2">
      <c r="A2588" s="1215">
        <v>13</v>
      </c>
      <c r="B2588" s="1216"/>
      <c r="C2588" s="1217"/>
      <c r="D2588" s="1218"/>
      <c r="E2588" s="587">
        <f t="shared" si="564"/>
        <v>0</v>
      </c>
      <c r="G2588" s="1215">
        <v>13</v>
      </c>
      <c r="H2588" s="1216"/>
      <c r="I2588" s="1217"/>
      <c r="J2588" s="1218"/>
      <c r="K2588" s="587">
        <f t="shared" si="565"/>
        <v>0</v>
      </c>
      <c r="M2588" s="1215">
        <v>13</v>
      </c>
      <c r="N2588" s="1216"/>
      <c r="O2588" s="1217"/>
      <c r="P2588" s="1218"/>
      <c r="Q2588" s="587">
        <f t="shared" si="566"/>
        <v>0</v>
      </c>
      <c r="S2588" s="1215">
        <v>13</v>
      </c>
      <c r="T2588" s="1216"/>
      <c r="U2588" s="1217"/>
      <c r="V2588" s="1218"/>
      <c r="W2588" s="587">
        <f t="shared" si="567"/>
        <v>0</v>
      </c>
      <c r="Y2588" s="1215">
        <v>13</v>
      </c>
      <c r="Z2588" s="1216"/>
      <c r="AA2588" s="1217"/>
      <c r="AB2588" s="1218"/>
      <c r="AC2588" s="587">
        <f t="shared" si="568"/>
        <v>0</v>
      </c>
      <c r="AE2588" s="1215">
        <v>13</v>
      </c>
      <c r="AF2588" s="1216"/>
      <c r="AG2588" s="1217"/>
      <c r="AH2588" s="1218"/>
      <c r="AI2588" s="587">
        <f t="shared" si="569"/>
        <v>0</v>
      </c>
      <c r="AK2588" s="1215">
        <v>13</v>
      </c>
      <c r="AL2588" s="1216"/>
      <c r="AM2588" s="1217"/>
      <c r="AN2588" s="1218"/>
      <c r="AO2588" s="587">
        <f t="shared" si="570"/>
        <v>0</v>
      </c>
      <c r="AQ2588" s="1215">
        <v>13</v>
      </c>
      <c r="AR2588" s="1216"/>
      <c r="AS2588" s="1217"/>
      <c r="AT2588" s="1218"/>
      <c r="AU2588" s="587">
        <f t="shared" si="571"/>
        <v>0</v>
      </c>
      <c r="AW2588" s="1215">
        <v>13</v>
      </c>
      <c r="AX2588" s="1216"/>
      <c r="AY2588" s="1217"/>
      <c r="AZ2588" s="1218"/>
      <c r="BA2588" s="587">
        <f t="shared" si="572"/>
        <v>0</v>
      </c>
      <c r="BC2588" s="1215">
        <v>13</v>
      </c>
      <c r="BD2588" s="1216"/>
      <c r="BE2588" s="1217"/>
      <c r="BF2588" s="1218"/>
      <c r="BG2588" s="587">
        <f t="shared" si="573"/>
        <v>0</v>
      </c>
      <c r="BI2588" s="1215">
        <v>13</v>
      </c>
      <c r="BJ2588" s="1216"/>
      <c r="BK2588" s="1217"/>
      <c r="BL2588" s="1218"/>
      <c r="BM2588" s="587">
        <f t="shared" si="574"/>
        <v>0</v>
      </c>
      <c r="BO2588" s="1215">
        <v>13</v>
      </c>
      <c r="BP2588" s="1216"/>
      <c r="BQ2588" s="1217"/>
      <c r="BR2588" s="1218"/>
      <c r="BS2588" s="587">
        <f t="shared" si="575"/>
        <v>0</v>
      </c>
    </row>
    <row r="2589" spans="1:71" s="17" customFormat="1" ht="16.75" customHeight="1" outlineLevel="2">
      <c r="A2589" s="1215">
        <v>14</v>
      </c>
      <c r="B2589" s="1216"/>
      <c r="C2589" s="1217"/>
      <c r="D2589" s="1218"/>
      <c r="E2589" s="587">
        <f t="shared" si="564"/>
        <v>0</v>
      </c>
      <c r="G2589" s="1215">
        <v>14</v>
      </c>
      <c r="H2589" s="1216"/>
      <c r="I2589" s="1217"/>
      <c r="J2589" s="1218"/>
      <c r="K2589" s="587">
        <f t="shared" si="565"/>
        <v>0</v>
      </c>
      <c r="M2589" s="1215">
        <v>14</v>
      </c>
      <c r="N2589" s="1216"/>
      <c r="O2589" s="1217"/>
      <c r="P2589" s="1218"/>
      <c r="Q2589" s="587">
        <f t="shared" si="566"/>
        <v>0</v>
      </c>
      <c r="S2589" s="1215">
        <v>14</v>
      </c>
      <c r="T2589" s="1216"/>
      <c r="U2589" s="1217"/>
      <c r="V2589" s="1218"/>
      <c r="W2589" s="587">
        <f t="shared" si="567"/>
        <v>0</v>
      </c>
      <c r="Y2589" s="1215">
        <v>14</v>
      </c>
      <c r="Z2589" s="1216"/>
      <c r="AA2589" s="1217"/>
      <c r="AB2589" s="1218"/>
      <c r="AC2589" s="587">
        <f t="shared" si="568"/>
        <v>0</v>
      </c>
      <c r="AE2589" s="1215">
        <v>14</v>
      </c>
      <c r="AF2589" s="1216"/>
      <c r="AG2589" s="1217"/>
      <c r="AH2589" s="1218"/>
      <c r="AI2589" s="587">
        <f t="shared" si="569"/>
        <v>0</v>
      </c>
      <c r="AK2589" s="1215">
        <v>14</v>
      </c>
      <c r="AL2589" s="1216"/>
      <c r="AM2589" s="1217"/>
      <c r="AN2589" s="1218"/>
      <c r="AO2589" s="587">
        <f t="shared" si="570"/>
        <v>0</v>
      </c>
      <c r="AQ2589" s="1215">
        <v>14</v>
      </c>
      <c r="AR2589" s="1216"/>
      <c r="AS2589" s="1217"/>
      <c r="AT2589" s="1218"/>
      <c r="AU2589" s="587">
        <f t="shared" si="571"/>
        <v>0</v>
      </c>
      <c r="AW2589" s="1215">
        <v>14</v>
      </c>
      <c r="AX2589" s="1216"/>
      <c r="AY2589" s="1217"/>
      <c r="AZ2589" s="1218"/>
      <c r="BA2589" s="587">
        <f t="shared" si="572"/>
        <v>0</v>
      </c>
      <c r="BC2589" s="1215">
        <v>14</v>
      </c>
      <c r="BD2589" s="1216"/>
      <c r="BE2589" s="1217"/>
      <c r="BF2589" s="1218"/>
      <c r="BG2589" s="587">
        <f t="shared" si="573"/>
        <v>0</v>
      </c>
      <c r="BI2589" s="1215">
        <v>14</v>
      </c>
      <c r="BJ2589" s="1216"/>
      <c r="BK2589" s="1217"/>
      <c r="BL2589" s="1218"/>
      <c r="BM2589" s="587">
        <f t="shared" si="574"/>
        <v>0</v>
      </c>
      <c r="BO2589" s="1215">
        <v>14</v>
      </c>
      <c r="BP2589" s="1216"/>
      <c r="BQ2589" s="1217"/>
      <c r="BR2589" s="1218"/>
      <c r="BS2589" s="587">
        <f t="shared" si="575"/>
        <v>0</v>
      </c>
    </row>
    <row r="2590" spans="1:71" s="17" customFormat="1" ht="16.75" customHeight="1" outlineLevel="2">
      <c r="A2590" s="1215">
        <v>15</v>
      </c>
      <c r="B2590" s="1216"/>
      <c r="C2590" s="1217"/>
      <c r="D2590" s="1218"/>
      <c r="E2590" s="587">
        <f t="shared" si="564"/>
        <v>0</v>
      </c>
      <c r="G2590" s="1215">
        <v>15</v>
      </c>
      <c r="H2590" s="1216"/>
      <c r="I2590" s="1217"/>
      <c r="J2590" s="1218"/>
      <c r="K2590" s="587">
        <f t="shared" si="565"/>
        <v>0</v>
      </c>
      <c r="M2590" s="1215">
        <v>15</v>
      </c>
      <c r="N2590" s="1216"/>
      <c r="O2590" s="1217"/>
      <c r="P2590" s="1218"/>
      <c r="Q2590" s="587">
        <f t="shared" si="566"/>
        <v>0</v>
      </c>
      <c r="S2590" s="1215">
        <v>15</v>
      </c>
      <c r="T2590" s="1216"/>
      <c r="U2590" s="1217"/>
      <c r="V2590" s="1218"/>
      <c r="W2590" s="587">
        <f t="shared" si="567"/>
        <v>0</v>
      </c>
      <c r="Y2590" s="1215">
        <v>15</v>
      </c>
      <c r="Z2590" s="1216"/>
      <c r="AA2590" s="1217"/>
      <c r="AB2590" s="1218"/>
      <c r="AC2590" s="587">
        <f t="shared" si="568"/>
        <v>0</v>
      </c>
      <c r="AE2590" s="1215">
        <v>15</v>
      </c>
      <c r="AF2590" s="1216"/>
      <c r="AG2590" s="1217"/>
      <c r="AH2590" s="1218"/>
      <c r="AI2590" s="587">
        <f t="shared" si="569"/>
        <v>0</v>
      </c>
      <c r="AK2590" s="1215">
        <v>15</v>
      </c>
      <c r="AL2590" s="1216"/>
      <c r="AM2590" s="1217"/>
      <c r="AN2590" s="1218"/>
      <c r="AO2590" s="587">
        <f t="shared" si="570"/>
        <v>0</v>
      </c>
      <c r="AQ2590" s="1215">
        <v>15</v>
      </c>
      <c r="AR2590" s="1216"/>
      <c r="AS2590" s="1217"/>
      <c r="AT2590" s="1218"/>
      <c r="AU2590" s="587">
        <f t="shared" si="571"/>
        <v>0</v>
      </c>
      <c r="AW2590" s="1215">
        <v>15</v>
      </c>
      <c r="AX2590" s="1216"/>
      <c r="AY2590" s="1217"/>
      <c r="AZ2590" s="1218"/>
      <c r="BA2590" s="587">
        <f t="shared" si="572"/>
        <v>0</v>
      </c>
      <c r="BC2590" s="1215">
        <v>15</v>
      </c>
      <c r="BD2590" s="1216"/>
      <c r="BE2590" s="1217"/>
      <c r="BF2590" s="1218"/>
      <c r="BG2590" s="587">
        <f t="shared" si="573"/>
        <v>0</v>
      </c>
      <c r="BI2590" s="1215">
        <v>15</v>
      </c>
      <c r="BJ2590" s="1216"/>
      <c r="BK2590" s="1217"/>
      <c r="BL2590" s="1218"/>
      <c r="BM2590" s="587">
        <f t="shared" si="574"/>
        <v>0</v>
      </c>
      <c r="BO2590" s="1215">
        <v>15</v>
      </c>
      <c r="BP2590" s="1216"/>
      <c r="BQ2590" s="1217"/>
      <c r="BR2590" s="1218"/>
      <c r="BS2590" s="587">
        <f t="shared" si="575"/>
        <v>0</v>
      </c>
    </row>
    <row r="2591" spans="1:71" s="17" customFormat="1" ht="16.75" customHeight="1" outlineLevel="2">
      <c r="A2591" s="1215">
        <v>16</v>
      </c>
      <c r="B2591" s="1216"/>
      <c r="C2591" s="1217"/>
      <c r="D2591" s="1218"/>
      <c r="E2591" s="587">
        <f t="shared" si="564"/>
        <v>0</v>
      </c>
      <c r="G2591" s="1215">
        <v>16</v>
      </c>
      <c r="H2591" s="1216"/>
      <c r="I2591" s="1217"/>
      <c r="J2591" s="1218"/>
      <c r="K2591" s="587">
        <f t="shared" si="565"/>
        <v>0</v>
      </c>
      <c r="M2591" s="1215">
        <v>16</v>
      </c>
      <c r="N2591" s="1216"/>
      <c r="O2591" s="1217"/>
      <c r="P2591" s="1218"/>
      <c r="Q2591" s="587">
        <f t="shared" si="566"/>
        <v>0</v>
      </c>
      <c r="S2591" s="1215">
        <v>16</v>
      </c>
      <c r="T2591" s="1216"/>
      <c r="U2591" s="1217"/>
      <c r="V2591" s="1218"/>
      <c r="W2591" s="587">
        <f t="shared" si="567"/>
        <v>0</v>
      </c>
      <c r="Y2591" s="1215">
        <v>16</v>
      </c>
      <c r="Z2591" s="1216"/>
      <c r="AA2591" s="1217"/>
      <c r="AB2591" s="1218"/>
      <c r="AC2591" s="587">
        <f t="shared" si="568"/>
        <v>0</v>
      </c>
      <c r="AE2591" s="1215">
        <v>16</v>
      </c>
      <c r="AF2591" s="1216"/>
      <c r="AG2591" s="1217"/>
      <c r="AH2591" s="1218"/>
      <c r="AI2591" s="587">
        <f t="shared" si="569"/>
        <v>0</v>
      </c>
      <c r="AK2591" s="1215">
        <v>16</v>
      </c>
      <c r="AL2591" s="1216"/>
      <c r="AM2591" s="1217"/>
      <c r="AN2591" s="1218"/>
      <c r="AO2591" s="587">
        <f t="shared" si="570"/>
        <v>0</v>
      </c>
      <c r="AQ2591" s="1215">
        <v>16</v>
      </c>
      <c r="AR2591" s="1216"/>
      <c r="AS2591" s="1217"/>
      <c r="AT2591" s="1218"/>
      <c r="AU2591" s="587">
        <f t="shared" si="571"/>
        <v>0</v>
      </c>
      <c r="AW2591" s="1215">
        <v>16</v>
      </c>
      <c r="AX2591" s="1216"/>
      <c r="AY2591" s="1217"/>
      <c r="AZ2591" s="1218"/>
      <c r="BA2591" s="587">
        <f t="shared" si="572"/>
        <v>0</v>
      </c>
      <c r="BC2591" s="1215">
        <v>16</v>
      </c>
      <c r="BD2591" s="1216"/>
      <c r="BE2591" s="1217"/>
      <c r="BF2591" s="1218"/>
      <c r="BG2591" s="587">
        <f t="shared" si="573"/>
        <v>0</v>
      </c>
      <c r="BI2591" s="1215">
        <v>16</v>
      </c>
      <c r="BJ2591" s="1216"/>
      <c r="BK2591" s="1217"/>
      <c r="BL2591" s="1218"/>
      <c r="BM2591" s="587">
        <f t="shared" si="574"/>
        <v>0</v>
      </c>
      <c r="BO2591" s="1215">
        <v>16</v>
      </c>
      <c r="BP2591" s="1216"/>
      <c r="BQ2591" s="1217"/>
      <c r="BR2591" s="1218"/>
      <c r="BS2591" s="587">
        <f t="shared" si="575"/>
        <v>0</v>
      </c>
    </row>
    <row r="2592" spans="1:71" s="17" customFormat="1" ht="16.75" customHeight="1" outlineLevel="2">
      <c r="A2592" s="1215">
        <v>17</v>
      </c>
      <c r="B2592" s="1216"/>
      <c r="C2592" s="1217"/>
      <c r="D2592" s="1218"/>
      <c r="E2592" s="587">
        <f t="shared" si="564"/>
        <v>0</v>
      </c>
      <c r="G2592" s="1215">
        <v>17</v>
      </c>
      <c r="H2592" s="1216"/>
      <c r="I2592" s="1217"/>
      <c r="J2592" s="1218"/>
      <c r="K2592" s="587">
        <f t="shared" si="565"/>
        <v>0</v>
      </c>
      <c r="M2592" s="1215">
        <v>17</v>
      </c>
      <c r="N2592" s="1216"/>
      <c r="O2592" s="1217"/>
      <c r="P2592" s="1218"/>
      <c r="Q2592" s="587">
        <f t="shared" si="566"/>
        <v>0</v>
      </c>
      <c r="S2592" s="1215">
        <v>17</v>
      </c>
      <c r="T2592" s="1216"/>
      <c r="U2592" s="1217"/>
      <c r="V2592" s="1218"/>
      <c r="W2592" s="587">
        <f t="shared" si="567"/>
        <v>0</v>
      </c>
      <c r="Y2592" s="1215">
        <v>17</v>
      </c>
      <c r="Z2592" s="1216"/>
      <c r="AA2592" s="1217"/>
      <c r="AB2592" s="1218"/>
      <c r="AC2592" s="587">
        <f t="shared" si="568"/>
        <v>0</v>
      </c>
      <c r="AE2592" s="1215">
        <v>17</v>
      </c>
      <c r="AF2592" s="1216"/>
      <c r="AG2592" s="1217"/>
      <c r="AH2592" s="1218"/>
      <c r="AI2592" s="587">
        <f t="shared" si="569"/>
        <v>0</v>
      </c>
      <c r="AK2592" s="1215">
        <v>17</v>
      </c>
      <c r="AL2592" s="1216"/>
      <c r="AM2592" s="1217"/>
      <c r="AN2592" s="1218"/>
      <c r="AO2592" s="587">
        <f t="shared" si="570"/>
        <v>0</v>
      </c>
      <c r="AQ2592" s="1215">
        <v>17</v>
      </c>
      <c r="AR2592" s="1216"/>
      <c r="AS2592" s="1217"/>
      <c r="AT2592" s="1218"/>
      <c r="AU2592" s="587">
        <f t="shared" si="571"/>
        <v>0</v>
      </c>
      <c r="AW2592" s="1215">
        <v>17</v>
      </c>
      <c r="AX2592" s="1216"/>
      <c r="AY2592" s="1217"/>
      <c r="AZ2592" s="1218"/>
      <c r="BA2592" s="587">
        <f t="shared" si="572"/>
        <v>0</v>
      </c>
      <c r="BC2592" s="1215">
        <v>17</v>
      </c>
      <c r="BD2592" s="1216"/>
      <c r="BE2592" s="1217"/>
      <c r="BF2592" s="1218"/>
      <c r="BG2592" s="587">
        <f t="shared" si="573"/>
        <v>0</v>
      </c>
      <c r="BI2592" s="1215">
        <v>17</v>
      </c>
      <c r="BJ2592" s="1216"/>
      <c r="BK2592" s="1217"/>
      <c r="BL2592" s="1218"/>
      <c r="BM2592" s="587">
        <f t="shared" si="574"/>
        <v>0</v>
      </c>
      <c r="BO2592" s="1215">
        <v>17</v>
      </c>
      <c r="BP2592" s="1216"/>
      <c r="BQ2592" s="1217"/>
      <c r="BR2592" s="1218"/>
      <c r="BS2592" s="587">
        <f t="shared" si="575"/>
        <v>0</v>
      </c>
    </row>
    <row r="2593" spans="1:71" s="17" customFormat="1" ht="16.75" customHeight="1" outlineLevel="2">
      <c r="A2593" s="1215">
        <v>18</v>
      </c>
      <c r="B2593" s="1216"/>
      <c r="C2593" s="1217"/>
      <c r="D2593" s="1218"/>
      <c r="E2593" s="587">
        <f t="shared" si="564"/>
        <v>0</v>
      </c>
      <c r="G2593" s="1215">
        <v>18</v>
      </c>
      <c r="H2593" s="1216"/>
      <c r="I2593" s="1217"/>
      <c r="J2593" s="1218"/>
      <c r="K2593" s="587">
        <f t="shared" si="565"/>
        <v>0</v>
      </c>
      <c r="M2593" s="1215">
        <v>18</v>
      </c>
      <c r="N2593" s="1216"/>
      <c r="O2593" s="1217"/>
      <c r="P2593" s="1218"/>
      <c r="Q2593" s="587">
        <f t="shared" si="566"/>
        <v>0</v>
      </c>
      <c r="S2593" s="1215">
        <v>18</v>
      </c>
      <c r="T2593" s="1216"/>
      <c r="U2593" s="1217"/>
      <c r="V2593" s="1218"/>
      <c r="W2593" s="587">
        <f t="shared" si="567"/>
        <v>0</v>
      </c>
      <c r="Y2593" s="1215">
        <v>18</v>
      </c>
      <c r="Z2593" s="1216"/>
      <c r="AA2593" s="1217"/>
      <c r="AB2593" s="1218"/>
      <c r="AC2593" s="587">
        <f t="shared" si="568"/>
        <v>0</v>
      </c>
      <c r="AE2593" s="1215">
        <v>18</v>
      </c>
      <c r="AF2593" s="1216"/>
      <c r="AG2593" s="1217"/>
      <c r="AH2593" s="1218"/>
      <c r="AI2593" s="587">
        <f t="shared" si="569"/>
        <v>0</v>
      </c>
      <c r="AK2593" s="1215">
        <v>18</v>
      </c>
      <c r="AL2593" s="1216"/>
      <c r="AM2593" s="1217"/>
      <c r="AN2593" s="1218"/>
      <c r="AO2593" s="587">
        <f t="shared" si="570"/>
        <v>0</v>
      </c>
      <c r="AQ2593" s="1215">
        <v>18</v>
      </c>
      <c r="AR2593" s="1216"/>
      <c r="AS2593" s="1217"/>
      <c r="AT2593" s="1218"/>
      <c r="AU2593" s="587">
        <f t="shared" si="571"/>
        <v>0</v>
      </c>
      <c r="AW2593" s="1215">
        <v>18</v>
      </c>
      <c r="AX2593" s="1216"/>
      <c r="AY2593" s="1217"/>
      <c r="AZ2593" s="1218"/>
      <c r="BA2593" s="587">
        <f t="shared" si="572"/>
        <v>0</v>
      </c>
      <c r="BC2593" s="1215">
        <v>18</v>
      </c>
      <c r="BD2593" s="1216"/>
      <c r="BE2593" s="1217"/>
      <c r="BF2593" s="1218"/>
      <c r="BG2593" s="587">
        <f t="shared" si="573"/>
        <v>0</v>
      </c>
      <c r="BI2593" s="1215">
        <v>18</v>
      </c>
      <c r="BJ2593" s="1216"/>
      <c r="BK2593" s="1217"/>
      <c r="BL2593" s="1218"/>
      <c r="BM2593" s="587">
        <f t="shared" si="574"/>
        <v>0</v>
      </c>
      <c r="BO2593" s="1215">
        <v>18</v>
      </c>
      <c r="BP2593" s="1216"/>
      <c r="BQ2593" s="1217"/>
      <c r="BR2593" s="1218"/>
      <c r="BS2593" s="587">
        <f t="shared" si="575"/>
        <v>0</v>
      </c>
    </row>
    <row r="2594" spans="1:71" s="17" customFormat="1" ht="16.75" customHeight="1" outlineLevel="2">
      <c r="A2594" s="1215">
        <v>19</v>
      </c>
      <c r="B2594" s="1216"/>
      <c r="C2594" s="1217"/>
      <c r="D2594" s="1218"/>
      <c r="E2594" s="587">
        <f t="shared" si="564"/>
        <v>0</v>
      </c>
      <c r="G2594" s="1215">
        <v>19</v>
      </c>
      <c r="H2594" s="1216"/>
      <c r="I2594" s="1217"/>
      <c r="J2594" s="1218"/>
      <c r="K2594" s="587">
        <f t="shared" si="565"/>
        <v>0</v>
      </c>
      <c r="M2594" s="1215">
        <v>19</v>
      </c>
      <c r="N2594" s="1216"/>
      <c r="O2594" s="1217"/>
      <c r="P2594" s="1218"/>
      <c r="Q2594" s="587">
        <f t="shared" si="566"/>
        <v>0</v>
      </c>
      <c r="S2594" s="1215">
        <v>19</v>
      </c>
      <c r="T2594" s="1216"/>
      <c r="U2594" s="1217"/>
      <c r="V2594" s="1218"/>
      <c r="W2594" s="587">
        <f t="shared" si="567"/>
        <v>0</v>
      </c>
      <c r="Y2594" s="1215">
        <v>19</v>
      </c>
      <c r="Z2594" s="1216"/>
      <c r="AA2594" s="1217"/>
      <c r="AB2594" s="1218"/>
      <c r="AC2594" s="587">
        <f t="shared" si="568"/>
        <v>0</v>
      </c>
      <c r="AE2594" s="1215">
        <v>19</v>
      </c>
      <c r="AF2594" s="1216"/>
      <c r="AG2594" s="1217"/>
      <c r="AH2594" s="1218"/>
      <c r="AI2594" s="587">
        <f t="shared" si="569"/>
        <v>0</v>
      </c>
      <c r="AK2594" s="1215">
        <v>19</v>
      </c>
      <c r="AL2594" s="1216"/>
      <c r="AM2594" s="1217"/>
      <c r="AN2594" s="1218"/>
      <c r="AO2594" s="587">
        <f t="shared" si="570"/>
        <v>0</v>
      </c>
      <c r="AQ2594" s="1215">
        <v>19</v>
      </c>
      <c r="AR2594" s="1216"/>
      <c r="AS2594" s="1217"/>
      <c r="AT2594" s="1218"/>
      <c r="AU2594" s="587">
        <f t="shared" si="571"/>
        <v>0</v>
      </c>
      <c r="AW2594" s="1215">
        <v>19</v>
      </c>
      <c r="AX2594" s="1216"/>
      <c r="AY2594" s="1217"/>
      <c r="AZ2594" s="1218"/>
      <c r="BA2594" s="587">
        <f t="shared" si="572"/>
        <v>0</v>
      </c>
      <c r="BC2594" s="1215">
        <v>19</v>
      </c>
      <c r="BD2594" s="1216"/>
      <c r="BE2594" s="1217"/>
      <c r="BF2594" s="1218"/>
      <c r="BG2594" s="587">
        <f t="shared" si="573"/>
        <v>0</v>
      </c>
      <c r="BI2594" s="1215">
        <v>19</v>
      </c>
      <c r="BJ2594" s="1216"/>
      <c r="BK2594" s="1217"/>
      <c r="BL2594" s="1218"/>
      <c r="BM2594" s="587">
        <f t="shared" si="574"/>
        <v>0</v>
      </c>
      <c r="BO2594" s="1215">
        <v>19</v>
      </c>
      <c r="BP2594" s="1216"/>
      <c r="BQ2594" s="1217"/>
      <c r="BR2594" s="1218"/>
      <c r="BS2594" s="587">
        <f t="shared" si="575"/>
        <v>0</v>
      </c>
    </row>
    <row r="2595" spans="1:71" s="17" customFormat="1" ht="16.75" customHeight="1" outlineLevel="2">
      <c r="A2595" s="1215">
        <v>20</v>
      </c>
      <c r="B2595" s="1216"/>
      <c r="C2595" s="1217"/>
      <c r="D2595" s="1218"/>
      <c r="E2595" s="587">
        <f t="shared" si="564"/>
        <v>0</v>
      </c>
      <c r="G2595" s="1215">
        <v>20</v>
      </c>
      <c r="H2595" s="1216"/>
      <c r="I2595" s="1217"/>
      <c r="J2595" s="1218"/>
      <c r="K2595" s="587">
        <f t="shared" si="565"/>
        <v>0</v>
      </c>
      <c r="M2595" s="1215">
        <v>20</v>
      </c>
      <c r="N2595" s="1216"/>
      <c r="O2595" s="1217"/>
      <c r="P2595" s="1218"/>
      <c r="Q2595" s="587">
        <f t="shared" si="566"/>
        <v>0</v>
      </c>
      <c r="S2595" s="1215">
        <v>20</v>
      </c>
      <c r="T2595" s="1216"/>
      <c r="U2595" s="1217"/>
      <c r="V2595" s="1218"/>
      <c r="W2595" s="587">
        <f t="shared" si="567"/>
        <v>0</v>
      </c>
      <c r="Y2595" s="1215">
        <v>20</v>
      </c>
      <c r="Z2595" s="1216"/>
      <c r="AA2595" s="1217"/>
      <c r="AB2595" s="1218"/>
      <c r="AC2595" s="587">
        <f t="shared" si="568"/>
        <v>0</v>
      </c>
      <c r="AE2595" s="1215">
        <v>20</v>
      </c>
      <c r="AF2595" s="1216"/>
      <c r="AG2595" s="1217"/>
      <c r="AH2595" s="1218"/>
      <c r="AI2595" s="587">
        <f t="shared" si="569"/>
        <v>0</v>
      </c>
      <c r="AK2595" s="1215">
        <v>20</v>
      </c>
      <c r="AL2595" s="1216"/>
      <c r="AM2595" s="1217"/>
      <c r="AN2595" s="1218"/>
      <c r="AO2595" s="587">
        <f t="shared" si="570"/>
        <v>0</v>
      </c>
      <c r="AQ2595" s="1215">
        <v>20</v>
      </c>
      <c r="AR2595" s="1216"/>
      <c r="AS2595" s="1217"/>
      <c r="AT2595" s="1218"/>
      <c r="AU2595" s="587">
        <f t="shared" si="571"/>
        <v>0</v>
      </c>
      <c r="AW2595" s="1215">
        <v>20</v>
      </c>
      <c r="AX2595" s="1216"/>
      <c r="AY2595" s="1217"/>
      <c r="AZ2595" s="1218"/>
      <c r="BA2595" s="587">
        <f t="shared" si="572"/>
        <v>0</v>
      </c>
      <c r="BC2595" s="1215">
        <v>20</v>
      </c>
      <c r="BD2595" s="1216"/>
      <c r="BE2595" s="1217"/>
      <c r="BF2595" s="1218"/>
      <c r="BG2595" s="587">
        <f t="shared" si="573"/>
        <v>0</v>
      </c>
      <c r="BI2595" s="1215">
        <v>20</v>
      </c>
      <c r="BJ2595" s="1216"/>
      <c r="BK2595" s="1217"/>
      <c r="BL2595" s="1218"/>
      <c r="BM2595" s="587">
        <f t="shared" si="574"/>
        <v>0</v>
      </c>
      <c r="BO2595" s="1215">
        <v>20</v>
      </c>
      <c r="BP2595" s="1216"/>
      <c r="BQ2595" s="1217"/>
      <c r="BR2595" s="1218"/>
      <c r="BS2595" s="587">
        <f t="shared" si="575"/>
        <v>0</v>
      </c>
    </row>
    <row r="2596" spans="1:71" s="17" customFormat="1" ht="16.75" customHeight="1" outlineLevel="2">
      <c r="A2596" s="1215">
        <v>21</v>
      </c>
      <c r="B2596" s="1216"/>
      <c r="C2596" s="1217"/>
      <c r="D2596" s="1218"/>
      <c r="E2596" s="587">
        <f t="shared" si="564"/>
        <v>0</v>
      </c>
      <c r="G2596" s="1215">
        <v>21</v>
      </c>
      <c r="H2596" s="1216"/>
      <c r="I2596" s="1217"/>
      <c r="J2596" s="1218"/>
      <c r="K2596" s="587">
        <f t="shared" si="565"/>
        <v>0</v>
      </c>
      <c r="M2596" s="1215">
        <v>21</v>
      </c>
      <c r="N2596" s="1216"/>
      <c r="O2596" s="1217"/>
      <c r="P2596" s="1218"/>
      <c r="Q2596" s="587">
        <f t="shared" si="566"/>
        <v>0</v>
      </c>
      <c r="S2596" s="1215">
        <v>21</v>
      </c>
      <c r="T2596" s="1216"/>
      <c r="U2596" s="1217"/>
      <c r="V2596" s="1218"/>
      <c r="W2596" s="587">
        <f t="shared" si="567"/>
        <v>0</v>
      </c>
      <c r="Y2596" s="1215">
        <v>21</v>
      </c>
      <c r="Z2596" s="1216"/>
      <c r="AA2596" s="1217"/>
      <c r="AB2596" s="1218"/>
      <c r="AC2596" s="587">
        <f t="shared" si="568"/>
        <v>0</v>
      </c>
      <c r="AE2596" s="1215">
        <v>21</v>
      </c>
      <c r="AF2596" s="1216"/>
      <c r="AG2596" s="1217"/>
      <c r="AH2596" s="1218"/>
      <c r="AI2596" s="587">
        <f t="shared" si="569"/>
        <v>0</v>
      </c>
      <c r="AK2596" s="1215">
        <v>21</v>
      </c>
      <c r="AL2596" s="1216"/>
      <c r="AM2596" s="1217"/>
      <c r="AN2596" s="1218"/>
      <c r="AO2596" s="587">
        <f t="shared" si="570"/>
        <v>0</v>
      </c>
      <c r="AQ2596" s="1215">
        <v>21</v>
      </c>
      <c r="AR2596" s="1216"/>
      <c r="AS2596" s="1217"/>
      <c r="AT2596" s="1218"/>
      <c r="AU2596" s="587">
        <f t="shared" si="571"/>
        <v>0</v>
      </c>
      <c r="AW2596" s="1215">
        <v>21</v>
      </c>
      <c r="AX2596" s="1216"/>
      <c r="AY2596" s="1217"/>
      <c r="AZ2596" s="1218"/>
      <c r="BA2596" s="587">
        <f t="shared" si="572"/>
        <v>0</v>
      </c>
      <c r="BC2596" s="1215">
        <v>21</v>
      </c>
      <c r="BD2596" s="1216"/>
      <c r="BE2596" s="1217"/>
      <c r="BF2596" s="1218"/>
      <c r="BG2596" s="587">
        <f t="shared" si="573"/>
        <v>0</v>
      </c>
      <c r="BI2596" s="1215">
        <v>21</v>
      </c>
      <c r="BJ2596" s="1216"/>
      <c r="BK2596" s="1217"/>
      <c r="BL2596" s="1218"/>
      <c r="BM2596" s="587">
        <f t="shared" si="574"/>
        <v>0</v>
      </c>
      <c r="BO2596" s="1215">
        <v>21</v>
      </c>
      <c r="BP2596" s="1216"/>
      <c r="BQ2596" s="1217"/>
      <c r="BR2596" s="1218"/>
      <c r="BS2596" s="587">
        <f t="shared" si="575"/>
        <v>0</v>
      </c>
    </row>
    <row r="2597" spans="1:71" s="17" customFormat="1" ht="16.75" customHeight="1" outlineLevel="2">
      <c r="A2597" s="1215">
        <v>22</v>
      </c>
      <c r="B2597" s="1216"/>
      <c r="C2597" s="1217"/>
      <c r="D2597" s="1218"/>
      <c r="E2597" s="587">
        <f t="shared" si="564"/>
        <v>0</v>
      </c>
      <c r="G2597" s="1215">
        <v>22</v>
      </c>
      <c r="H2597" s="1216"/>
      <c r="I2597" s="1217"/>
      <c r="J2597" s="1218"/>
      <c r="K2597" s="587">
        <f t="shared" si="565"/>
        <v>0</v>
      </c>
      <c r="M2597" s="1215">
        <v>22</v>
      </c>
      <c r="N2597" s="1216"/>
      <c r="O2597" s="1217"/>
      <c r="P2597" s="1218"/>
      <c r="Q2597" s="587">
        <f t="shared" si="566"/>
        <v>0</v>
      </c>
      <c r="S2597" s="1215">
        <v>22</v>
      </c>
      <c r="T2597" s="1216"/>
      <c r="U2597" s="1217"/>
      <c r="V2597" s="1218"/>
      <c r="W2597" s="587">
        <f t="shared" si="567"/>
        <v>0</v>
      </c>
      <c r="Y2597" s="1215">
        <v>22</v>
      </c>
      <c r="Z2597" s="1216"/>
      <c r="AA2597" s="1217"/>
      <c r="AB2597" s="1218"/>
      <c r="AC2597" s="587">
        <f t="shared" si="568"/>
        <v>0</v>
      </c>
      <c r="AE2597" s="1215">
        <v>22</v>
      </c>
      <c r="AF2597" s="1216"/>
      <c r="AG2597" s="1217"/>
      <c r="AH2597" s="1218"/>
      <c r="AI2597" s="587">
        <f t="shared" si="569"/>
        <v>0</v>
      </c>
      <c r="AK2597" s="1215">
        <v>22</v>
      </c>
      <c r="AL2597" s="1216"/>
      <c r="AM2597" s="1217"/>
      <c r="AN2597" s="1218"/>
      <c r="AO2597" s="587">
        <f t="shared" si="570"/>
        <v>0</v>
      </c>
      <c r="AQ2597" s="1215">
        <v>22</v>
      </c>
      <c r="AR2597" s="1216"/>
      <c r="AS2597" s="1217"/>
      <c r="AT2597" s="1218"/>
      <c r="AU2597" s="587">
        <f t="shared" si="571"/>
        <v>0</v>
      </c>
      <c r="AW2597" s="1215">
        <v>22</v>
      </c>
      <c r="AX2597" s="1216"/>
      <c r="AY2597" s="1217"/>
      <c r="AZ2597" s="1218"/>
      <c r="BA2597" s="587">
        <f t="shared" si="572"/>
        <v>0</v>
      </c>
      <c r="BC2597" s="1215">
        <v>22</v>
      </c>
      <c r="BD2597" s="1216"/>
      <c r="BE2597" s="1217"/>
      <c r="BF2597" s="1218"/>
      <c r="BG2597" s="587">
        <f t="shared" si="573"/>
        <v>0</v>
      </c>
      <c r="BI2597" s="1215">
        <v>22</v>
      </c>
      <c r="BJ2597" s="1216"/>
      <c r="BK2597" s="1217"/>
      <c r="BL2597" s="1218"/>
      <c r="BM2597" s="587">
        <f t="shared" si="574"/>
        <v>0</v>
      </c>
      <c r="BO2597" s="1215">
        <v>22</v>
      </c>
      <c r="BP2597" s="1216"/>
      <c r="BQ2597" s="1217"/>
      <c r="BR2597" s="1218"/>
      <c r="BS2597" s="587">
        <f t="shared" si="575"/>
        <v>0</v>
      </c>
    </row>
    <row r="2598" spans="1:71" s="17" customFormat="1" ht="16.75" customHeight="1" outlineLevel="2">
      <c r="A2598" s="1215">
        <v>23</v>
      </c>
      <c r="B2598" s="1216"/>
      <c r="C2598" s="1217"/>
      <c r="D2598" s="1218"/>
      <c r="E2598" s="587">
        <f t="shared" si="564"/>
        <v>0</v>
      </c>
      <c r="G2598" s="1215">
        <v>23</v>
      </c>
      <c r="H2598" s="1216"/>
      <c r="I2598" s="1217"/>
      <c r="J2598" s="1218"/>
      <c r="K2598" s="587">
        <f t="shared" si="565"/>
        <v>0</v>
      </c>
      <c r="M2598" s="1215">
        <v>23</v>
      </c>
      <c r="N2598" s="1216"/>
      <c r="O2598" s="1217"/>
      <c r="P2598" s="1218"/>
      <c r="Q2598" s="587">
        <f t="shared" si="566"/>
        <v>0</v>
      </c>
      <c r="S2598" s="1215">
        <v>23</v>
      </c>
      <c r="T2598" s="1216"/>
      <c r="U2598" s="1217"/>
      <c r="V2598" s="1218"/>
      <c r="W2598" s="587">
        <f t="shared" si="567"/>
        <v>0</v>
      </c>
      <c r="Y2598" s="1215">
        <v>23</v>
      </c>
      <c r="Z2598" s="1216"/>
      <c r="AA2598" s="1217"/>
      <c r="AB2598" s="1218"/>
      <c r="AC2598" s="587">
        <f t="shared" si="568"/>
        <v>0</v>
      </c>
      <c r="AE2598" s="1215">
        <v>23</v>
      </c>
      <c r="AF2598" s="1216"/>
      <c r="AG2598" s="1217"/>
      <c r="AH2598" s="1218"/>
      <c r="AI2598" s="587">
        <f t="shared" si="569"/>
        <v>0</v>
      </c>
      <c r="AK2598" s="1215">
        <v>23</v>
      </c>
      <c r="AL2598" s="1216"/>
      <c r="AM2598" s="1217"/>
      <c r="AN2598" s="1218"/>
      <c r="AO2598" s="587">
        <f t="shared" si="570"/>
        <v>0</v>
      </c>
      <c r="AQ2598" s="1215">
        <v>23</v>
      </c>
      <c r="AR2598" s="1216"/>
      <c r="AS2598" s="1217"/>
      <c r="AT2598" s="1218"/>
      <c r="AU2598" s="587">
        <f t="shared" si="571"/>
        <v>0</v>
      </c>
      <c r="AW2598" s="1215">
        <v>23</v>
      </c>
      <c r="AX2598" s="1216"/>
      <c r="AY2598" s="1217"/>
      <c r="AZ2598" s="1218"/>
      <c r="BA2598" s="587">
        <f t="shared" si="572"/>
        <v>0</v>
      </c>
      <c r="BC2598" s="1215">
        <v>23</v>
      </c>
      <c r="BD2598" s="1216"/>
      <c r="BE2598" s="1217"/>
      <c r="BF2598" s="1218"/>
      <c r="BG2598" s="587">
        <f t="shared" si="573"/>
        <v>0</v>
      </c>
      <c r="BI2598" s="1215">
        <v>23</v>
      </c>
      <c r="BJ2598" s="1216"/>
      <c r="BK2598" s="1217"/>
      <c r="BL2598" s="1218"/>
      <c r="BM2598" s="587">
        <f t="shared" si="574"/>
        <v>0</v>
      </c>
      <c r="BO2598" s="1215">
        <v>23</v>
      </c>
      <c r="BP2598" s="1216"/>
      <c r="BQ2598" s="1217"/>
      <c r="BR2598" s="1218"/>
      <c r="BS2598" s="587">
        <f t="shared" si="575"/>
        <v>0</v>
      </c>
    </row>
    <row r="2599" spans="1:71" s="17" customFormat="1" ht="16.75" customHeight="1" outlineLevel="2">
      <c r="A2599" s="1215">
        <v>24</v>
      </c>
      <c r="B2599" s="1216"/>
      <c r="C2599" s="1217"/>
      <c r="D2599" s="1218"/>
      <c r="E2599" s="587">
        <f t="shared" si="564"/>
        <v>0</v>
      </c>
      <c r="G2599" s="1215">
        <v>24</v>
      </c>
      <c r="H2599" s="1216"/>
      <c r="I2599" s="1217"/>
      <c r="J2599" s="1218"/>
      <c r="K2599" s="587">
        <f t="shared" si="565"/>
        <v>0</v>
      </c>
      <c r="M2599" s="1215">
        <v>24</v>
      </c>
      <c r="N2599" s="1216"/>
      <c r="O2599" s="1217"/>
      <c r="P2599" s="1218"/>
      <c r="Q2599" s="587">
        <f t="shared" si="566"/>
        <v>0</v>
      </c>
      <c r="S2599" s="1215">
        <v>24</v>
      </c>
      <c r="T2599" s="1216"/>
      <c r="U2599" s="1217"/>
      <c r="V2599" s="1218"/>
      <c r="W2599" s="587">
        <f t="shared" si="567"/>
        <v>0</v>
      </c>
      <c r="Y2599" s="1215">
        <v>24</v>
      </c>
      <c r="Z2599" s="1216"/>
      <c r="AA2599" s="1217"/>
      <c r="AB2599" s="1218"/>
      <c r="AC2599" s="587">
        <f t="shared" si="568"/>
        <v>0</v>
      </c>
      <c r="AE2599" s="1215">
        <v>24</v>
      </c>
      <c r="AF2599" s="1216"/>
      <c r="AG2599" s="1217"/>
      <c r="AH2599" s="1218"/>
      <c r="AI2599" s="587">
        <f t="shared" si="569"/>
        <v>0</v>
      </c>
      <c r="AK2599" s="1215">
        <v>24</v>
      </c>
      <c r="AL2599" s="1216"/>
      <c r="AM2599" s="1217"/>
      <c r="AN2599" s="1218"/>
      <c r="AO2599" s="587">
        <f t="shared" si="570"/>
        <v>0</v>
      </c>
      <c r="AQ2599" s="1215">
        <v>24</v>
      </c>
      <c r="AR2599" s="1216"/>
      <c r="AS2599" s="1217"/>
      <c r="AT2599" s="1218"/>
      <c r="AU2599" s="587">
        <f t="shared" si="571"/>
        <v>0</v>
      </c>
      <c r="AW2599" s="1215">
        <v>24</v>
      </c>
      <c r="AX2599" s="1216"/>
      <c r="AY2599" s="1217"/>
      <c r="AZ2599" s="1218"/>
      <c r="BA2599" s="587">
        <f t="shared" si="572"/>
        <v>0</v>
      </c>
      <c r="BC2599" s="1215">
        <v>24</v>
      </c>
      <c r="BD2599" s="1216"/>
      <c r="BE2599" s="1217"/>
      <c r="BF2599" s="1218"/>
      <c r="BG2599" s="587">
        <f t="shared" si="573"/>
        <v>0</v>
      </c>
      <c r="BI2599" s="1215">
        <v>24</v>
      </c>
      <c r="BJ2599" s="1216"/>
      <c r="BK2599" s="1217"/>
      <c r="BL2599" s="1218"/>
      <c r="BM2599" s="587">
        <f t="shared" si="574"/>
        <v>0</v>
      </c>
      <c r="BO2599" s="1215">
        <v>24</v>
      </c>
      <c r="BP2599" s="1216"/>
      <c r="BQ2599" s="1217"/>
      <c r="BR2599" s="1218"/>
      <c r="BS2599" s="587">
        <f t="shared" si="575"/>
        <v>0</v>
      </c>
    </row>
    <row r="2600" spans="1:71" s="17" customFormat="1" ht="16.75" customHeight="1" outlineLevel="2">
      <c r="A2600" s="1215">
        <v>25</v>
      </c>
      <c r="B2600" s="1216"/>
      <c r="C2600" s="1217"/>
      <c r="D2600" s="1218"/>
      <c r="E2600" s="587">
        <f t="shared" si="564"/>
        <v>0</v>
      </c>
      <c r="G2600" s="1215">
        <v>25</v>
      </c>
      <c r="H2600" s="1216"/>
      <c r="I2600" s="1217"/>
      <c r="J2600" s="1218"/>
      <c r="K2600" s="587">
        <f t="shared" si="565"/>
        <v>0</v>
      </c>
      <c r="M2600" s="1215">
        <v>25</v>
      </c>
      <c r="N2600" s="1216"/>
      <c r="O2600" s="1217"/>
      <c r="P2600" s="1218"/>
      <c r="Q2600" s="587">
        <f t="shared" si="566"/>
        <v>0</v>
      </c>
      <c r="S2600" s="1215">
        <v>25</v>
      </c>
      <c r="T2600" s="1216"/>
      <c r="U2600" s="1217"/>
      <c r="V2600" s="1218"/>
      <c r="W2600" s="587">
        <f t="shared" si="567"/>
        <v>0</v>
      </c>
      <c r="Y2600" s="1215">
        <v>25</v>
      </c>
      <c r="Z2600" s="1216"/>
      <c r="AA2600" s="1217"/>
      <c r="AB2600" s="1218"/>
      <c r="AC2600" s="587">
        <f t="shared" si="568"/>
        <v>0</v>
      </c>
      <c r="AE2600" s="1215">
        <v>25</v>
      </c>
      <c r="AF2600" s="1216"/>
      <c r="AG2600" s="1217"/>
      <c r="AH2600" s="1218"/>
      <c r="AI2600" s="587">
        <f t="shared" si="569"/>
        <v>0</v>
      </c>
      <c r="AK2600" s="1215">
        <v>25</v>
      </c>
      <c r="AL2600" s="1216"/>
      <c r="AM2600" s="1217"/>
      <c r="AN2600" s="1218"/>
      <c r="AO2600" s="587">
        <f t="shared" si="570"/>
        <v>0</v>
      </c>
      <c r="AQ2600" s="1215">
        <v>25</v>
      </c>
      <c r="AR2600" s="1216"/>
      <c r="AS2600" s="1217"/>
      <c r="AT2600" s="1218"/>
      <c r="AU2600" s="587">
        <f t="shared" si="571"/>
        <v>0</v>
      </c>
      <c r="AW2600" s="1215">
        <v>25</v>
      </c>
      <c r="AX2600" s="1216"/>
      <c r="AY2600" s="1217"/>
      <c r="AZ2600" s="1218"/>
      <c r="BA2600" s="587">
        <f t="shared" si="572"/>
        <v>0</v>
      </c>
      <c r="BC2600" s="1215">
        <v>25</v>
      </c>
      <c r="BD2600" s="1216"/>
      <c r="BE2600" s="1217"/>
      <c r="BF2600" s="1218"/>
      <c r="BG2600" s="587">
        <f t="shared" si="573"/>
        <v>0</v>
      </c>
      <c r="BI2600" s="1215">
        <v>25</v>
      </c>
      <c r="BJ2600" s="1216"/>
      <c r="BK2600" s="1217"/>
      <c r="BL2600" s="1218"/>
      <c r="BM2600" s="587">
        <f t="shared" si="574"/>
        <v>0</v>
      </c>
      <c r="BO2600" s="1215">
        <v>25</v>
      </c>
      <c r="BP2600" s="1216"/>
      <c r="BQ2600" s="1217"/>
      <c r="BR2600" s="1218"/>
      <c r="BS2600" s="587">
        <f t="shared" si="575"/>
        <v>0</v>
      </c>
    </row>
    <row r="2601" spans="1:71" s="17" customFormat="1" ht="16.75" customHeight="1" outlineLevel="2">
      <c r="A2601" s="1215">
        <v>26</v>
      </c>
      <c r="B2601" s="1216"/>
      <c r="C2601" s="1217"/>
      <c r="D2601" s="1218"/>
      <c r="E2601" s="587">
        <f t="shared" si="564"/>
        <v>0</v>
      </c>
      <c r="G2601" s="1215">
        <v>26</v>
      </c>
      <c r="H2601" s="1216"/>
      <c r="I2601" s="1217"/>
      <c r="J2601" s="1218"/>
      <c r="K2601" s="587">
        <f t="shared" si="565"/>
        <v>0</v>
      </c>
      <c r="M2601" s="1215">
        <v>26</v>
      </c>
      <c r="N2601" s="1216"/>
      <c r="O2601" s="1217"/>
      <c r="P2601" s="1218"/>
      <c r="Q2601" s="587">
        <f t="shared" si="566"/>
        <v>0</v>
      </c>
      <c r="S2601" s="1215">
        <v>26</v>
      </c>
      <c r="T2601" s="1216"/>
      <c r="U2601" s="1217"/>
      <c r="V2601" s="1218"/>
      <c r="W2601" s="587">
        <f t="shared" si="567"/>
        <v>0</v>
      </c>
      <c r="Y2601" s="1215">
        <v>26</v>
      </c>
      <c r="Z2601" s="1216"/>
      <c r="AA2601" s="1217"/>
      <c r="AB2601" s="1218"/>
      <c r="AC2601" s="587">
        <f t="shared" si="568"/>
        <v>0</v>
      </c>
      <c r="AE2601" s="1215">
        <v>26</v>
      </c>
      <c r="AF2601" s="1216"/>
      <c r="AG2601" s="1217"/>
      <c r="AH2601" s="1218"/>
      <c r="AI2601" s="587">
        <f t="shared" si="569"/>
        <v>0</v>
      </c>
      <c r="AK2601" s="1215">
        <v>26</v>
      </c>
      <c r="AL2601" s="1216"/>
      <c r="AM2601" s="1217"/>
      <c r="AN2601" s="1218"/>
      <c r="AO2601" s="587">
        <f t="shared" si="570"/>
        <v>0</v>
      </c>
      <c r="AQ2601" s="1215">
        <v>26</v>
      </c>
      <c r="AR2601" s="1216"/>
      <c r="AS2601" s="1217"/>
      <c r="AT2601" s="1218"/>
      <c r="AU2601" s="587">
        <f t="shared" si="571"/>
        <v>0</v>
      </c>
      <c r="AW2601" s="1215">
        <v>26</v>
      </c>
      <c r="AX2601" s="1216"/>
      <c r="AY2601" s="1217"/>
      <c r="AZ2601" s="1218"/>
      <c r="BA2601" s="587">
        <f t="shared" si="572"/>
        <v>0</v>
      </c>
      <c r="BC2601" s="1215">
        <v>26</v>
      </c>
      <c r="BD2601" s="1216"/>
      <c r="BE2601" s="1217"/>
      <c r="BF2601" s="1218"/>
      <c r="BG2601" s="587">
        <f t="shared" si="573"/>
        <v>0</v>
      </c>
      <c r="BI2601" s="1215">
        <v>26</v>
      </c>
      <c r="BJ2601" s="1216"/>
      <c r="BK2601" s="1217"/>
      <c r="BL2601" s="1218"/>
      <c r="BM2601" s="587">
        <f t="shared" si="574"/>
        <v>0</v>
      </c>
      <c r="BO2601" s="1215">
        <v>26</v>
      </c>
      <c r="BP2601" s="1216"/>
      <c r="BQ2601" s="1217"/>
      <c r="BR2601" s="1218"/>
      <c r="BS2601" s="587">
        <f t="shared" si="575"/>
        <v>0</v>
      </c>
    </row>
    <row r="2602" spans="1:71" s="17" customFormat="1" ht="16.75" customHeight="1" outlineLevel="2">
      <c r="A2602" s="1215">
        <v>27</v>
      </c>
      <c r="B2602" s="1216"/>
      <c r="C2602" s="1217"/>
      <c r="D2602" s="1218"/>
      <c r="E2602" s="587">
        <f t="shared" si="564"/>
        <v>0</v>
      </c>
      <c r="G2602" s="1215">
        <v>27</v>
      </c>
      <c r="H2602" s="1216"/>
      <c r="I2602" s="1217"/>
      <c r="J2602" s="1218"/>
      <c r="K2602" s="587">
        <f t="shared" si="565"/>
        <v>0</v>
      </c>
      <c r="M2602" s="1215">
        <v>27</v>
      </c>
      <c r="N2602" s="1216"/>
      <c r="O2602" s="1217"/>
      <c r="P2602" s="1218"/>
      <c r="Q2602" s="587">
        <f t="shared" si="566"/>
        <v>0</v>
      </c>
      <c r="S2602" s="1215">
        <v>27</v>
      </c>
      <c r="T2602" s="1216"/>
      <c r="U2602" s="1217"/>
      <c r="V2602" s="1218"/>
      <c r="W2602" s="587">
        <f t="shared" si="567"/>
        <v>0</v>
      </c>
      <c r="Y2602" s="1215">
        <v>27</v>
      </c>
      <c r="Z2602" s="1216"/>
      <c r="AA2602" s="1217"/>
      <c r="AB2602" s="1218"/>
      <c r="AC2602" s="587">
        <f t="shared" si="568"/>
        <v>0</v>
      </c>
      <c r="AE2602" s="1215">
        <v>27</v>
      </c>
      <c r="AF2602" s="1216"/>
      <c r="AG2602" s="1217"/>
      <c r="AH2602" s="1218"/>
      <c r="AI2602" s="587">
        <f t="shared" si="569"/>
        <v>0</v>
      </c>
      <c r="AK2602" s="1215">
        <v>27</v>
      </c>
      <c r="AL2602" s="1216"/>
      <c r="AM2602" s="1217"/>
      <c r="AN2602" s="1218"/>
      <c r="AO2602" s="587">
        <f t="shared" si="570"/>
        <v>0</v>
      </c>
      <c r="AQ2602" s="1215">
        <v>27</v>
      </c>
      <c r="AR2602" s="1216"/>
      <c r="AS2602" s="1217"/>
      <c r="AT2602" s="1218"/>
      <c r="AU2602" s="587">
        <f t="shared" si="571"/>
        <v>0</v>
      </c>
      <c r="AW2602" s="1215">
        <v>27</v>
      </c>
      <c r="AX2602" s="1216"/>
      <c r="AY2602" s="1217"/>
      <c r="AZ2602" s="1218"/>
      <c r="BA2602" s="587">
        <f t="shared" si="572"/>
        <v>0</v>
      </c>
      <c r="BC2602" s="1215">
        <v>27</v>
      </c>
      <c r="BD2602" s="1216"/>
      <c r="BE2602" s="1217"/>
      <c r="BF2602" s="1218"/>
      <c r="BG2602" s="587">
        <f t="shared" si="573"/>
        <v>0</v>
      </c>
      <c r="BI2602" s="1215">
        <v>27</v>
      </c>
      <c r="BJ2602" s="1216"/>
      <c r="BK2602" s="1217"/>
      <c r="BL2602" s="1218"/>
      <c r="BM2602" s="587">
        <f t="shared" si="574"/>
        <v>0</v>
      </c>
      <c r="BO2602" s="1215">
        <v>27</v>
      </c>
      <c r="BP2602" s="1216"/>
      <c r="BQ2602" s="1217"/>
      <c r="BR2602" s="1218"/>
      <c r="BS2602" s="587">
        <f t="shared" si="575"/>
        <v>0</v>
      </c>
    </row>
    <row r="2603" spans="1:71" s="17" customFormat="1" ht="16.75" customHeight="1" outlineLevel="2">
      <c r="A2603" s="1215">
        <v>28</v>
      </c>
      <c r="B2603" s="1216"/>
      <c r="C2603" s="1217"/>
      <c r="D2603" s="1218"/>
      <c r="E2603" s="587">
        <f t="shared" si="564"/>
        <v>0</v>
      </c>
      <c r="G2603" s="1215">
        <v>28</v>
      </c>
      <c r="H2603" s="1216"/>
      <c r="I2603" s="1217"/>
      <c r="J2603" s="1218"/>
      <c r="K2603" s="587">
        <f t="shared" si="565"/>
        <v>0</v>
      </c>
      <c r="M2603" s="1215">
        <v>28</v>
      </c>
      <c r="N2603" s="1216"/>
      <c r="O2603" s="1217"/>
      <c r="P2603" s="1218"/>
      <c r="Q2603" s="587">
        <f t="shared" si="566"/>
        <v>0</v>
      </c>
      <c r="S2603" s="1215">
        <v>28</v>
      </c>
      <c r="T2603" s="1216"/>
      <c r="U2603" s="1217"/>
      <c r="V2603" s="1218"/>
      <c r="W2603" s="587">
        <f t="shared" si="567"/>
        <v>0</v>
      </c>
      <c r="Y2603" s="1215">
        <v>28</v>
      </c>
      <c r="Z2603" s="1216"/>
      <c r="AA2603" s="1217"/>
      <c r="AB2603" s="1218"/>
      <c r="AC2603" s="587">
        <f t="shared" si="568"/>
        <v>0</v>
      </c>
      <c r="AE2603" s="1215">
        <v>28</v>
      </c>
      <c r="AF2603" s="1216"/>
      <c r="AG2603" s="1217"/>
      <c r="AH2603" s="1218"/>
      <c r="AI2603" s="587">
        <f t="shared" si="569"/>
        <v>0</v>
      </c>
      <c r="AK2603" s="1215">
        <v>28</v>
      </c>
      <c r="AL2603" s="1216"/>
      <c r="AM2603" s="1217"/>
      <c r="AN2603" s="1218"/>
      <c r="AO2603" s="587">
        <f t="shared" si="570"/>
        <v>0</v>
      </c>
      <c r="AQ2603" s="1215">
        <v>28</v>
      </c>
      <c r="AR2603" s="1216"/>
      <c r="AS2603" s="1217"/>
      <c r="AT2603" s="1218"/>
      <c r="AU2603" s="587">
        <f t="shared" si="571"/>
        <v>0</v>
      </c>
      <c r="AW2603" s="1215">
        <v>28</v>
      </c>
      <c r="AX2603" s="1216"/>
      <c r="AY2603" s="1217"/>
      <c r="AZ2603" s="1218"/>
      <c r="BA2603" s="587">
        <f t="shared" si="572"/>
        <v>0</v>
      </c>
      <c r="BC2603" s="1215">
        <v>28</v>
      </c>
      <c r="BD2603" s="1216"/>
      <c r="BE2603" s="1217"/>
      <c r="BF2603" s="1218"/>
      <c r="BG2603" s="587">
        <f t="shared" si="573"/>
        <v>0</v>
      </c>
      <c r="BI2603" s="1215">
        <v>28</v>
      </c>
      <c r="BJ2603" s="1216"/>
      <c r="BK2603" s="1217"/>
      <c r="BL2603" s="1218"/>
      <c r="BM2603" s="587">
        <f t="shared" si="574"/>
        <v>0</v>
      </c>
      <c r="BO2603" s="1215">
        <v>28</v>
      </c>
      <c r="BP2603" s="1216"/>
      <c r="BQ2603" s="1217"/>
      <c r="BR2603" s="1218"/>
      <c r="BS2603" s="587">
        <f t="shared" si="575"/>
        <v>0</v>
      </c>
    </row>
    <row r="2604" spans="1:71" s="17" customFormat="1" ht="16.75" customHeight="1" outlineLevel="2">
      <c r="A2604" s="1215">
        <v>29</v>
      </c>
      <c r="B2604" s="1216"/>
      <c r="C2604" s="1217"/>
      <c r="D2604" s="1218"/>
      <c r="E2604" s="587">
        <f t="shared" si="564"/>
        <v>0</v>
      </c>
      <c r="G2604" s="1215">
        <v>29</v>
      </c>
      <c r="H2604" s="1216"/>
      <c r="I2604" s="1217"/>
      <c r="J2604" s="1218"/>
      <c r="K2604" s="587">
        <f t="shared" si="565"/>
        <v>0</v>
      </c>
      <c r="M2604" s="1215">
        <v>29</v>
      </c>
      <c r="N2604" s="1216"/>
      <c r="O2604" s="1217"/>
      <c r="P2604" s="1218"/>
      <c r="Q2604" s="587">
        <f t="shared" si="566"/>
        <v>0</v>
      </c>
      <c r="S2604" s="1215">
        <v>29</v>
      </c>
      <c r="T2604" s="1216"/>
      <c r="U2604" s="1217"/>
      <c r="V2604" s="1218"/>
      <c r="W2604" s="587">
        <f t="shared" si="567"/>
        <v>0</v>
      </c>
      <c r="Y2604" s="1215">
        <v>29</v>
      </c>
      <c r="Z2604" s="1216"/>
      <c r="AA2604" s="1217"/>
      <c r="AB2604" s="1218"/>
      <c r="AC2604" s="587">
        <f t="shared" si="568"/>
        <v>0</v>
      </c>
      <c r="AE2604" s="1215">
        <v>29</v>
      </c>
      <c r="AF2604" s="1216"/>
      <c r="AG2604" s="1217"/>
      <c r="AH2604" s="1218"/>
      <c r="AI2604" s="587">
        <f t="shared" si="569"/>
        <v>0</v>
      </c>
      <c r="AK2604" s="1215">
        <v>29</v>
      </c>
      <c r="AL2604" s="1216"/>
      <c r="AM2604" s="1217"/>
      <c r="AN2604" s="1218"/>
      <c r="AO2604" s="587">
        <f t="shared" si="570"/>
        <v>0</v>
      </c>
      <c r="AQ2604" s="1215">
        <v>29</v>
      </c>
      <c r="AR2604" s="1216"/>
      <c r="AS2604" s="1217"/>
      <c r="AT2604" s="1218"/>
      <c r="AU2604" s="587">
        <f t="shared" si="571"/>
        <v>0</v>
      </c>
      <c r="AW2604" s="1215">
        <v>29</v>
      </c>
      <c r="AX2604" s="1216"/>
      <c r="AY2604" s="1217"/>
      <c r="AZ2604" s="1218"/>
      <c r="BA2604" s="587">
        <f t="shared" si="572"/>
        <v>0</v>
      </c>
      <c r="BC2604" s="1215">
        <v>29</v>
      </c>
      <c r="BD2604" s="1216"/>
      <c r="BE2604" s="1217"/>
      <c r="BF2604" s="1218"/>
      <c r="BG2604" s="587">
        <f t="shared" si="573"/>
        <v>0</v>
      </c>
      <c r="BI2604" s="1215">
        <v>29</v>
      </c>
      <c r="BJ2604" s="1216"/>
      <c r="BK2604" s="1217"/>
      <c r="BL2604" s="1218"/>
      <c r="BM2604" s="587">
        <f t="shared" si="574"/>
        <v>0</v>
      </c>
      <c r="BO2604" s="1215">
        <v>29</v>
      </c>
      <c r="BP2604" s="1216"/>
      <c r="BQ2604" s="1217"/>
      <c r="BR2604" s="1218"/>
      <c r="BS2604" s="587">
        <f t="shared" si="575"/>
        <v>0</v>
      </c>
    </row>
    <row r="2605" spans="1:71" s="17" customFormat="1" ht="16.75" customHeight="1" outlineLevel="2">
      <c r="A2605" s="1215">
        <v>30</v>
      </c>
      <c r="B2605" s="1216"/>
      <c r="C2605" s="1217"/>
      <c r="D2605" s="1218"/>
      <c r="E2605" s="587">
        <f t="shared" si="564"/>
        <v>0</v>
      </c>
      <c r="G2605" s="1215">
        <v>30</v>
      </c>
      <c r="H2605" s="1216"/>
      <c r="I2605" s="1217"/>
      <c r="J2605" s="1218"/>
      <c r="K2605" s="587">
        <f t="shared" si="565"/>
        <v>0</v>
      </c>
      <c r="M2605" s="1215">
        <v>30</v>
      </c>
      <c r="N2605" s="1216"/>
      <c r="O2605" s="1217"/>
      <c r="P2605" s="1218"/>
      <c r="Q2605" s="587">
        <f t="shared" si="566"/>
        <v>0</v>
      </c>
      <c r="S2605" s="1215">
        <v>30</v>
      </c>
      <c r="T2605" s="1216"/>
      <c r="U2605" s="1217"/>
      <c r="V2605" s="1218"/>
      <c r="W2605" s="587">
        <f t="shared" si="567"/>
        <v>0</v>
      </c>
      <c r="Y2605" s="1215">
        <v>30</v>
      </c>
      <c r="Z2605" s="1216"/>
      <c r="AA2605" s="1217"/>
      <c r="AB2605" s="1218"/>
      <c r="AC2605" s="587">
        <f t="shared" si="568"/>
        <v>0</v>
      </c>
      <c r="AE2605" s="1215">
        <v>30</v>
      </c>
      <c r="AF2605" s="1216"/>
      <c r="AG2605" s="1217"/>
      <c r="AH2605" s="1218"/>
      <c r="AI2605" s="587">
        <f t="shared" si="569"/>
        <v>0</v>
      </c>
      <c r="AK2605" s="1215">
        <v>30</v>
      </c>
      <c r="AL2605" s="1216"/>
      <c r="AM2605" s="1217"/>
      <c r="AN2605" s="1218"/>
      <c r="AO2605" s="587">
        <f t="shared" si="570"/>
        <v>0</v>
      </c>
      <c r="AQ2605" s="1215">
        <v>30</v>
      </c>
      <c r="AR2605" s="1216"/>
      <c r="AS2605" s="1217"/>
      <c r="AT2605" s="1218"/>
      <c r="AU2605" s="587">
        <f t="shared" si="571"/>
        <v>0</v>
      </c>
      <c r="AW2605" s="1215">
        <v>30</v>
      </c>
      <c r="AX2605" s="1216"/>
      <c r="AY2605" s="1217"/>
      <c r="AZ2605" s="1218"/>
      <c r="BA2605" s="587">
        <f t="shared" si="572"/>
        <v>0</v>
      </c>
      <c r="BC2605" s="1215">
        <v>30</v>
      </c>
      <c r="BD2605" s="1216"/>
      <c r="BE2605" s="1217"/>
      <c r="BF2605" s="1218"/>
      <c r="BG2605" s="587">
        <f t="shared" si="573"/>
        <v>0</v>
      </c>
      <c r="BI2605" s="1215">
        <v>30</v>
      </c>
      <c r="BJ2605" s="1216"/>
      <c r="BK2605" s="1217"/>
      <c r="BL2605" s="1218"/>
      <c r="BM2605" s="587">
        <f t="shared" si="574"/>
        <v>0</v>
      </c>
      <c r="BO2605" s="1215">
        <v>30</v>
      </c>
      <c r="BP2605" s="1216"/>
      <c r="BQ2605" s="1217"/>
      <c r="BR2605" s="1218"/>
      <c r="BS2605" s="587">
        <f t="shared" si="575"/>
        <v>0</v>
      </c>
    </row>
    <row r="2606" spans="1:71" s="17" customFormat="1" ht="16.75" customHeight="1" outlineLevel="2">
      <c r="A2606" s="1215">
        <v>31</v>
      </c>
      <c r="B2606" s="1216"/>
      <c r="C2606" s="1217"/>
      <c r="D2606" s="1218"/>
      <c r="E2606" s="587">
        <f t="shared" si="564"/>
        <v>0</v>
      </c>
      <c r="G2606" s="1215">
        <v>31</v>
      </c>
      <c r="H2606" s="1216"/>
      <c r="I2606" s="1217"/>
      <c r="J2606" s="1218"/>
      <c r="K2606" s="587">
        <f t="shared" si="565"/>
        <v>0</v>
      </c>
      <c r="M2606" s="1215">
        <v>31</v>
      </c>
      <c r="N2606" s="1216"/>
      <c r="O2606" s="1217"/>
      <c r="P2606" s="1218"/>
      <c r="Q2606" s="587">
        <f t="shared" si="566"/>
        <v>0</v>
      </c>
      <c r="S2606" s="1215">
        <v>31</v>
      </c>
      <c r="T2606" s="1216"/>
      <c r="U2606" s="1217"/>
      <c r="V2606" s="1218"/>
      <c r="W2606" s="587">
        <f t="shared" si="567"/>
        <v>0</v>
      </c>
      <c r="Y2606" s="1215">
        <v>31</v>
      </c>
      <c r="Z2606" s="1216"/>
      <c r="AA2606" s="1217"/>
      <c r="AB2606" s="1218"/>
      <c r="AC2606" s="587">
        <f t="shared" si="568"/>
        <v>0</v>
      </c>
      <c r="AE2606" s="1215">
        <v>31</v>
      </c>
      <c r="AF2606" s="1216"/>
      <c r="AG2606" s="1217"/>
      <c r="AH2606" s="1218"/>
      <c r="AI2606" s="587">
        <f t="shared" si="569"/>
        <v>0</v>
      </c>
      <c r="AK2606" s="1215">
        <v>31</v>
      </c>
      <c r="AL2606" s="1216"/>
      <c r="AM2606" s="1217"/>
      <c r="AN2606" s="1218"/>
      <c r="AO2606" s="587">
        <f t="shared" si="570"/>
        <v>0</v>
      </c>
      <c r="AQ2606" s="1215">
        <v>31</v>
      </c>
      <c r="AR2606" s="1216"/>
      <c r="AS2606" s="1217"/>
      <c r="AT2606" s="1218"/>
      <c r="AU2606" s="587">
        <f t="shared" si="571"/>
        <v>0</v>
      </c>
      <c r="AW2606" s="1215">
        <v>31</v>
      </c>
      <c r="AX2606" s="1216"/>
      <c r="AY2606" s="1217"/>
      <c r="AZ2606" s="1218"/>
      <c r="BA2606" s="587">
        <f t="shared" si="572"/>
        <v>0</v>
      </c>
      <c r="BC2606" s="1215">
        <v>31</v>
      </c>
      <c r="BD2606" s="1216"/>
      <c r="BE2606" s="1217"/>
      <c r="BF2606" s="1218"/>
      <c r="BG2606" s="587">
        <f t="shared" si="573"/>
        <v>0</v>
      </c>
      <c r="BI2606" s="1215">
        <v>31</v>
      </c>
      <c r="BJ2606" s="1216"/>
      <c r="BK2606" s="1217"/>
      <c r="BL2606" s="1218"/>
      <c r="BM2606" s="587">
        <f t="shared" si="574"/>
        <v>0</v>
      </c>
      <c r="BO2606" s="1215">
        <v>31</v>
      </c>
      <c r="BP2606" s="1216"/>
      <c r="BQ2606" s="1217"/>
      <c r="BR2606" s="1218"/>
      <c r="BS2606" s="587">
        <f t="shared" si="575"/>
        <v>0</v>
      </c>
    </row>
    <row r="2607" spans="1:71" s="17" customFormat="1" ht="16.75" customHeight="1" outlineLevel="2">
      <c r="A2607" s="1215">
        <v>32</v>
      </c>
      <c r="B2607" s="1216"/>
      <c r="C2607" s="1217"/>
      <c r="D2607" s="1218"/>
      <c r="E2607" s="587">
        <f t="shared" si="564"/>
        <v>0</v>
      </c>
      <c r="G2607" s="1215">
        <v>32</v>
      </c>
      <c r="H2607" s="1216"/>
      <c r="I2607" s="1217"/>
      <c r="J2607" s="1218"/>
      <c r="K2607" s="587">
        <f t="shared" si="565"/>
        <v>0</v>
      </c>
      <c r="M2607" s="1215">
        <v>32</v>
      </c>
      <c r="N2607" s="1216"/>
      <c r="O2607" s="1217"/>
      <c r="P2607" s="1218"/>
      <c r="Q2607" s="587">
        <f t="shared" si="566"/>
        <v>0</v>
      </c>
      <c r="S2607" s="1215">
        <v>32</v>
      </c>
      <c r="T2607" s="1216"/>
      <c r="U2607" s="1217"/>
      <c r="V2607" s="1218"/>
      <c r="W2607" s="587">
        <f t="shared" si="567"/>
        <v>0</v>
      </c>
      <c r="Y2607" s="1215">
        <v>32</v>
      </c>
      <c r="Z2607" s="1216"/>
      <c r="AA2607" s="1217"/>
      <c r="AB2607" s="1218"/>
      <c r="AC2607" s="587">
        <f t="shared" si="568"/>
        <v>0</v>
      </c>
      <c r="AE2607" s="1215">
        <v>32</v>
      </c>
      <c r="AF2607" s="1216"/>
      <c r="AG2607" s="1217"/>
      <c r="AH2607" s="1218"/>
      <c r="AI2607" s="587">
        <f t="shared" si="569"/>
        <v>0</v>
      </c>
      <c r="AK2607" s="1215">
        <v>32</v>
      </c>
      <c r="AL2607" s="1216"/>
      <c r="AM2607" s="1217"/>
      <c r="AN2607" s="1218"/>
      <c r="AO2607" s="587">
        <f t="shared" si="570"/>
        <v>0</v>
      </c>
      <c r="AQ2607" s="1215">
        <v>32</v>
      </c>
      <c r="AR2607" s="1216"/>
      <c r="AS2607" s="1217"/>
      <c r="AT2607" s="1218"/>
      <c r="AU2607" s="587">
        <f t="shared" si="571"/>
        <v>0</v>
      </c>
      <c r="AW2607" s="1215">
        <v>32</v>
      </c>
      <c r="AX2607" s="1216"/>
      <c r="AY2607" s="1217"/>
      <c r="AZ2607" s="1218"/>
      <c r="BA2607" s="587">
        <f t="shared" si="572"/>
        <v>0</v>
      </c>
      <c r="BC2607" s="1215">
        <v>32</v>
      </c>
      <c r="BD2607" s="1216"/>
      <c r="BE2607" s="1217"/>
      <c r="BF2607" s="1218"/>
      <c r="BG2607" s="587">
        <f t="shared" si="573"/>
        <v>0</v>
      </c>
      <c r="BI2607" s="1215">
        <v>32</v>
      </c>
      <c r="BJ2607" s="1216"/>
      <c r="BK2607" s="1217"/>
      <c r="BL2607" s="1218"/>
      <c r="BM2607" s="587">
        <f t="shared" si="574"/>
        <v>0</v>
      </c>
      <c r="BO2607" s="1215">
        <v>32</v>
      </c>
      <c r="BP2607" s="1216"/>
      <c r="BQ2607" s="1217"/>
      <c r="BR2607" s="1218"/>
      <c r="BS2607" s="587">
        <f t="shared" si="575"/>
        <v>0</v>
      </c>
    </row>
    <row r="2608" spans="1:71" s="17" customFormat="1" ht="16.75" customHeight="1" outlineLevel="2">
      <c r="A2608" s="1215">
        <v>33</v>
      </c>
      <c r="B2608" s="1216"/>
      <c r="C2608" s="1217"/>
      <c r="D2608" s="1218"/>
      <c r="E2608" s="587">
        <f t="shared" si="564"/>
        <v>0</v>
      </c>
      <c r="G2608" s="1215">
        <v>33</v>
      </c>
      <c r="H2608" s="1216"/>
      <c r="I2608" s="1217"/>
      <c r="J2608" s="1218"/>
      <c r="K2608" s="587">
        <f t="shared" si="565"/>
        <v>0</v>
      </c>
      <c r="M2608" s="1215">
        <v>33</v>
      </c>
      <c r="N2608" s="1216"/>
      <c r="O2608" s="1217"/>
      <c r="P2608" s="1218"/>
      <c r="Q2608" s="587">
        <f t="shared" si="566"/>
        <v>0</v>
      </c>
      <c r="S2608" s="1215">
        <v>33</v>
      </c>
      <c r="T2608" s="1216"/>
      <c r="U2608" s="1217"/>
      <c r="V2608" s="1218"/>
      <c r="W2608" s="587">
        <f t="shared" si="567"/>
        <v>0</v>
      </c>
      <c r="Y2608" s="1215">
        <v>33</v>
      </c>
      <c r="Z2608" s="1216"/>
      <c r="AA2608" s="1217"/>
      <c r="AB2608" s="1218"/>
      <c r="AC2608" s="587">
        <f t="shared" si="568"/>
        <v>0</v>
      </c>
      <c r="AE2608" s="1215">
        <v>33</v>
      </c>
      <c r="AF2608" s="1216"/>
      <c r="AG2608" s="1217"/>
      <c r="AH2608" s="1218"/>
      <c r="AI2608" s="587">
        <f t="shared" si="569"/>
        <v>0</v>
      </c>
      <c r="AK2608" s="1215">
        <v>33</v>
      </c>
      <c r="AL2608" s="1216"/>
      <c r="AM2608" s="1217"/>
      <c r="AN2608" s="1218"/>
      <c r="AO2608" s="587">
        <f t="shared" si="570"/>
        <v>0</v>
      </c>
      <c r="AQ2608" s="1215">
        <v>33</v>
      </c>
      <c r="AR2608" s="1216"/>
      <c r="AS2608" s="1217"/>
      <c r="AT2608" s="1218"/>
      <c r="AU2608" s="587">
        <f t="shared" si="571"/>
        <v>0</v>
      </c>
      <c r="AW2608" s="1215">
        <v>33</v>
      </c>
      <c r="AX2608" s="1216"/>
      <c r="AY2608" s="1217"/>
      <c r="AZ2608" s="1218"/>
      <c r="BA2608" s="587">
        <f t="shared" si="572"/>
        <v>0</v>
      </c>
      <c r="BC2608" s="1215">
        <v>33</v>
      </c>
      <c r="BD2608" s="1216"/>
      <c r="BE2608" s="1217"/>
      <c r="BF2608" s="1218"/>
      <c r="BG2608" s="587">
        <f t="shared" si="573"/>
        <v>0</v>
      </c>
      <c r="BI2608" s="1215">
        <v>33</v>
      </c>
      <c r="BJ2608" s="1216"/>
      <c r="BK2608" s="1217"/>
      <c r="BL2608" s="1218"/>
      <c r="BM2608" s="587">
        <f t="shared" si="574"/>
        <v>0</v>
      </c>
      <c r="BO2608" s="1215">
        <v>33</v>
      </c>
      <c r="BP2608" s="1216"/>
      <c r="BQ2608" s="1217"/>
      <c r="BR2608" s="1218"/>
      <c r="BS2608" s="587">
        <f t="shared" si="575"/>
        <v>0</v>
      </c>
    </row>
    <row r="2609" spans="1:71" s="17" customFormat="1" ht="16.75" customHeight="1" outlineLevel="2">
      <c r="A2609" s="1215">
        <v>34</v>
      </c>
      <c r="B2609" s="1216"/>
      <c r="C2609" s="1217"/>
      <c r="D2609" s="1218"/>
      <c r="E2609" s="587">
        <f t="shared" si="564"/>
        <v>0</v>
      </c>
      <c r="G2609" s="1215">
        <v>34</v>
      </c>
      <c r="H2609" s="1216"/>
      <c r="I2609" s="1217"/>
      <c r="J2609" s="1218"/>
      <c r="K2609" s="587">
        <f t="shared" si="565"/>
        <v>0</v>
      </c>
      <c r="M2609" s="1215">
        <v>34</v>
      </c>
      <c r="N2609" s="1216"/>
      <c r="O2609" s="1217"/>
      <c r="P2609" s="1218"/>
      <c r="Q2609" s="587">
        <f t="shared" si="566"/>
        <v>0</v>
      </c>
      <c r="S2609" s="1215">
        <v>34</v>
      </c>
      <c r="T2609" s="1216"/>
      <c r="U2609" s="1217"/>
      <c r="V2609" s="1218"/>
      <c r="W2609" s="587">
        <f t="shared" si="567"/>
        <v>0</v>
      </c>
      <c r="Y2609" s="1215">
        <v>34</v>
      </c>
      <c r="Z2609" s="1216"/>
      <c r="AA2609" s="1217"/>
      <c r="AB2609" s="1218"/>
      <c r="AC2609" s="587">
        <f t="shared" si="568"/>
        <v>0</v>
      </c>
      <c r="AE2609" s="1215">
        <v>34</v>
      </c>
      <c r="AF2609" s="1216"/>
      <c r="AG2609" s="1217"/>
      <c r="AH2609" s="1218"/>
      <c r="AI2609" s="587">
        <f t="shared" si="569"/>
        <v>0</v>
      </c>
      <c r="AK2609" s="1215">
        <v>34</v>
      </c>
      <c r="AL2609" s="1216"/>
      <c r="AM2609" s="1217"/>
      <c r="AN2609" s="1218"/>
      <c r="AO2609" s="587">
        <f t="shared" si="570"/>
        <v>0</v>
      </c>
      <c r="AQ2609" s="1215">
        <v>34</v>
      </c>
      <c r="AR2609" s="1216"/>
      <c r="AS2609" s="1217"/>
      <c r="AT2609" s="1218"/>
      <c r="AU2609" s="587">
        <f t="shared" si="571"/>
        <v>0</v>
      </c>
      <c r="AW2609" s="1215">
        <v>34</v>
      </c>
      <c r="AX2609" s="1216"/>
      <c r="AY2609" s="1217"/>
      <c r="AZ2609" s="1218"/>
      <c r="BA2609" s="587">
        <f t="shared" si="572"/>
        <v>0</v>
      </c>
      <c r="BC2609" s="1215">
        <v>34</v>
      </c>
      <c r="BD2609" s="1216"/>
      <c r="BE2609" s="1217"/>
      <c r="BF2609" s="1218"/>
      <c r="BG2609" s="587">
        <f t="shared" si="573"/>
        <v>0</v>
      </c>
      <c r="BI2609" s="1215">
        <v>34</v>
      </c>
      <c r="BJ2609" s="1216"/>
      <c r="BK2609" s="1217"/>
      <c r="BL2609" s="1218"/>
      <c r="BM2609" s="587">
        <f t="shared" si="574"/>
        <v>0</v>
      </c>
      <c r="BO2609" s="1215">
        <v>34</v>
      </c>
      <c r="BP2609" s="1216"/>
      <c r="BQ2609" s="1217"/>
      <c r="BR2609" s="1218"/>
      <c r="BS2609" s="587">
        <f t="shared" si="575"/>
        <v>0</v>
      </c>
    </row>
    <row r="2610" spans="1:71" s="17" customFormat="1" ht="16.75" customHeight="1" outlineLevel="2">
      <c r="A2610" s="1215">
        <v>35</v>
      </c>
      <c r="B2610" s="1216"/>
      <c r="C2610" s="1217"/>
      <c r="D2610" s="1218"/>
      <c r="E2610" s="587">
        <f t="shared" si="564"/>
        <v>0</v>
      </c>
      <c r="G2610" s="1215">
        <v>35</v>
      </c>
      <c r="H2610" s="1216"/>
      <c r="I2610" s="1217"/>
      <c r="J2610" s="1218"/>
      <c r="K2610" s="587">
        <f t="shared" si="565"/>
        <v>0</v>
      </c>
      <c r="M2610" s="1215">
        <v>35</v>
      </c>
      <c r="N2610" s="1216"/>
      <c r="O2610" s="1217"/>
      <c r="P2610" s="1218"/>
      <c r="Q2610" s="587">
        <f t="shared" si="566"/>
        <v>0</v>
      </c>
      <c r="S2610" s="1215">
        <v>35</v>
      </c>
      <c r="T2610" s="1216"/>
      <c r="U2610" s="1217"/>
      <c r="V2610" s="1218"/>
      <c r="W2610" s="587">
        <f t="shared" si="567"/>
        <v>0</v>
      </c>
      <c r="Y2610" s="1215">
        <v>35</v>
      </c>
      <c r="Z2610" s="1216"/>
      <c r="AA2610" s="1217"/>
      <c r="AB2610" s="1218"/>
      <c r="AC2610" s="587">
        <f t="shared" si="568"/>
        <v>0</v>
      </c>
      <c r="AE2610" s="1215">
        <v>35</v>
      </c>
      <c r="AF2610" s="1216"/>
      <c r="AG2610" s="1217"/>
      <c r="AH2610" s="1218"/>
      <c r="AI2610" s="587">
        <f t="shared" si="569"/>
        <v>0</v>
      </c>
      <c r="AK2610" s="1215">
        <v>35</v>
      </c>
      <c r="AL2610" s="1216"/>
      <c r="AM2610" s="1217"/>
      <c r="AN2610" s="1218"/>
      <c r="AO2610" s="587">
        <f t="shared" si="570"/>
        <v>0</v>
      </c>
      <c r="AQ2610" s="1215">
        <v>35</v>
      </c>
      <c r="AR2610" s="1216"/>
      <c r="AS2610" s="1217"/>
      <c r="AT2610" s="1218"/>
      <c r="AU2610" s="587">
        <f t="shared" si="571"/>
        <v>0</v>
      </c>
      <c r="AW2610" s="1215">
        <v>35</v>
      </c>
      <c r="AX2610" s="1216"/>
      <c r="AY2610" s="1217"/>
      <c r="AZ2610" s="1218"/>
      <c r="BA2610" s="587">
        <f t="shared" si="572"/>
        <v>0</v>
      </c>
      <c r="BC2610" s="1215">
        <v>35</v>
      </c>
      <c r="BD2610" s="1216"/>
      <c r="BE2610" s="1217"/>
      <c r="BF2610" s="1218"/>
      <c r="BG2610" s="587">
        <f t="shared" si="573"/>
        <v>0</v>
      </c>
      <c r="BI2610" s="1215">
        <v>35</v>
      </c>
      <c r="BJ2610" s="1216"/>
      <c r="BK2610" s="1217"/>
      <c r="BL2610" s="1218"/>
      <c r="BM2610" s="587">
        <f t="shared" si="574"/>
        <v>0</v>
      </c>
      <c r="BO2610" s="1215">
        <v>35</v>
      </c>
      <c r="BP2610" s="1216"/>
      <c r="BQ2610" s="1217"/>
      <c r="BR2610" s="1218"/>
      <c r="BS2610" s="587">
        <f t="shared" si="575"/>
        <v>0</v>
      </c>
    </row>
    <row r="2611" spans="1:71" s="17" customFormat="1" ht="16.75" customHeight="1" outlineLevel="2">
      <c r="A2611" s="1215">
        <v>36</v>
      </c>
      <c r="B2611" s="1216"/>
      <c r="C2611" s="1217"/>
      <c r="D2611" s="1218"/>
      <c r="E2611" s="587">
        <f t="shared" si="564"/>
        <v>0</v>
      </c>
      <c r="G2611" s="1215">
        <v>36</v>
      </c>
      <c r="H2611" s="1216"/>
      <c r="I2611" s="1217"/>
      <c r="J2611" s="1218"/>
      <c r="K2611" s="587">
        <f t="shared" si="565"/>
        <v>0</v>
      </c>
      <c r="M2611" s="1215">
        <v>36</v>
      </c>
      <c r="N2611" s="1216"/>
      <c r="O2611" s="1217"/>
      <c r="P2611" s="1218"/>
      <c r="Q2611" s="587">
        <f t="shared" si="566"/>
        <v>0</v>
      </c>
      <c r="S2611" s="1215">
        <v>36</v>
      </c>
      <c r="T2611" s="1216"/>
      <c r="U2611" s="1217"/>
      <c r="V2611" s="1218"/>
      <c r="W2611" s="587">
        <f t="shared" si="567"/>
        <v>0</v>
      </c>
      <c r="Y2611" s="1215">
        <v>36</v>
      </c>
      <c r="Z2611" s="1216"/>
      <c r="AA2611" s="1217"/>
      <c r="AB2611" s="1218"/>
      <c r="AC2611" s="587">
        <f t="shared" si="568"/>
        <v>0</v>
      </c>
      <c r="AE2611" s="1215">
        <v>36</v>
      </c>
      <c r="AF2611" s="1216"/>
      <c r="AG2611" s="1217"/>
      <c r="AH2611" s="1218"/>
      <c r="AI2611" s="587">
        <f t="shared" si="569"/>
        <v>0</v>
      </c>
      <c r="AK2611" s="1215">
        <v>36</v>
      </c>
      <c r="AL2611" s="1216"/>
      <c r="AM2611" s="1217"/>
      <c r="AN2611" s="1218"/>
      <c r="AO2611" s="587">
        <f t="shared" si="570"/>
        <v>0</v>
      </c>
      <c r="AQ2611" s="1215">
        <v>36</v>
      </c>
      <c r="AR2611" s="1216"/>
      <c r="AS2611" s="1217"/>
      <c r="AT2611" s="1218"/>
      <c r="AU2611" s="587">
        <f t="shared" si="571"/>
        <v>0</v>
      </c>
      <c r="AW2611" s="1215">
        <v>36</v>
      </c>
      <c r="AX2611" s="1216"/>
      <c r="AY2611" s="1217"/>
      <c r="AZ2611" s="1218"/>
      <c r="BA2611" s="587">
        <f t="shared" si="572"/>
        <v>0</v>
      </c>
      <c r="BC2611" s="1215">
        <v>36</v>
      </c>
      <c r="BD2611" s="1216"/>
      <c r="BE2611" s="1217"/>
      <c r="BF2611" s="1218"/>
      <c r="BG2611" s="587">
        <f t="shared" si="573"/>
        <v>0</v>
      </c>
      <c r="BI2611" s="1215">
        <v>36</v>
      </c>
      <c r="BJ2611" s="1216"/>
      <c r="BK2611" s="1217"/>
      <c r="BL2611" s="1218"/>
      <c r="BM2611" s="587">
        <f t="shared" si="574"/>
        <v>0</v>
      </c>
      <c r="BO2611" s="1215">
        <v>36</v>
      </c>
      <c r="BP2611" s="1216"/>
      <c r="BQ2611" s="1217"/>
      <c r="BR2611" s="1218"/>
      <c r="BS2611" s="587">
        <f t="shared" si="575"/>
        <v>0</v>
      </c>
    </row>
    <row r="2612" spans="1:71" s="17" customFormat="1" ht="16.75" customHeight="1" outlineLevel="2">
      <c r="A2612" s="1215">
        <v>37</v>
      </c>
      <c r="B2612" s="1216"/>
      <c r="C2612" s="1217"/>
      <c r="D2612" s="1218"/>
      <c r="E2612" s="587">
        <f t="shared" si="564"/>
        <v>0</v>
      </c>
      <c r="G2612" s="1215">
        <v>37</v>
      </c>
      <c r="H2612" s="1216"/>
      <c r="I2612" s="1217"/>
      <c r="J2612" s="1218"/>
      <c r="K2612" s="587">
        <f t="shared" si="565"/>
        <v>0</v>
      </c>
      <c r="M2612" s="1215">
        <v>37</v>
      </c>
      <c r="N2612" s="1216"/>
      <c r="O2612" s="1217"/>
      <c r="P2612" s="1218"/>
      <c r="Q2612" s="587">
        <f t="shared" si="566"/>
        <v>0</v>
      </c>
      <c r="S2612" s="1215">
        <v>37</v>
      </c>
      <c r="T2612" s="1216"/>
      <c r="U2612" s="1217"/>
      <c r="V2612" s="1218"/>
      <c r="W2612" s="587">
        <f t="shared" si="567"/>
        <v>0</v>
      </c>
      <c r="Y2612" s="1215">
        <v>37</v>
      </c>
      <c r="Z2612" s="1216"/>
      <c r="AA2612" s="1217"/>
      <c r="AB2612" s="1218"/>
      <c r="AC2612" s="587">
        <f t="shared" si="568"/>
        <v>0</v>
      </c>
      <c r="AE2612" s="1215">
        <v>37</v>
      </c>
      <c r="AF2612" s="1216"/>
      <c r="AG2612" s="1217"/>
      <c r="AH2612" s="1218"/>
      <c r="AI2612" s="587">
        <f t="shared" si="569"/>
        <v>0</v>
      </c>
      <c r="AK2612" s="1215">
        <v>37</v>
      </c>
      <c r="AL2612" s="1216"/>
      <c r="AM2612" s="1217"/>
      <c r="AN2612" s="1218"/>
      <c r="AO2612" s="587">
        <f t="shared" si="570"/>
        <v>0</v>
      </c>
      <c r="AQ2612" s="1215">
        <v>37</v>
      </c>
      <c r="AR2612" s="1216"/>
      <c r="AS2612" s="1217"/>
      <c r="AT2612" s="1218"/>
      <c r="AU2612" s="587">
        <f t="shared" si="571"/>
        <v>0</v>
      </c>
      <c r="AW2612" s="1215">
        <v>37</v>
      </c>
      <c r="AX2612" s="1216"/>
      <c r="AY2612" s="1217"/>
      <c r="AZ2612" s="1218"/>
      <c r="BA2612" s="587">
        <f t="shared" si="572"/>
        <v>0</v>
      </c>
      <c r="BC2612" s="1215">
        <v>37</v>
      </c>
      <c r="BD2612" s="1216"/>
      <c r="BE2612" s="1217"/>
      <c r="BF2612" s="1218"/>
      <c r="BG2612" s="587">
        <f t="shared" si="573"/>
        <v>0</v>
      </c>
      <c r="BI2612" s="1215">
        <v>37</v>
      </c>
      <c r="BJ2612" s="1216"/>
      <c r="BK2612" s="1217"/>
      <c r="BL2612" s="1218"/>
      <c r="BM2612" s="587">
        <f t="shared" si="574"/>
        <v>0</v>
      </c>
      <c r="BO2612" s="1215">
        <v>37</v>
      </c>
      <c r="BP2612" s="1216"/>
      <c r="BQ2612" s="1217"/>
      <c r="BR2612" s="1218"/>
      <c r="BS2612" s="587">
        <f t="shared" si="575"/>
        <v>0</v>
      </c>
    </row>
    <row r="2613" spans="1:71" s="17" customFormat="1" ht="16.75" customHeight="1" outlineLevel="2">
      <c r="A2613" s="1215">
        <v>38</v>
      </c>
      <c r="B2613" s="1216"/>
      <c r="C2613" s="1217"/>
      <c r="D2613" s="1218"/>
      <c r="E2613" s="587">
        <f t="shared" si="564"/>
        <v>0</v>
      </c>
      <c r="G2613" s="1215">
        <v>38</v>
      </c>
      <c r="H2613" s="1216"/>
      <c r="I2613" s="1217"/>
      <c r="J2613" s="1218"/>
      <c r="K2613" s="587">
        <f t="shared" si="565"/>
        <v>0</v>
      </c>
      <c r="M2613" s="1215">
        <v>38</v>
      </c>
      <c r="N2613" s="1216"/>
      <c r="O2613" s="1217"/>
      <c r="P2613" s="1218"/>
      <c r="Q2613" s="587">
        <f t="shared" si="566"/>
        <v>0</v>
      </c>
      <c r="S2613" s="1215">
        <v>38</v>
      </c>
      <c r="T2613" s="1216"/>
      <c r="U2613" s="1217"/>
      <c r="V2613" s="1218"/>
      <c r="W2613" s="587">
        <f t="shared" si="567"/>
        <v>0</v>
      </c>
      <c r="Y2613" s="1215">
        <v>38</v>
      </c>
      <c r="Z2613" s="1216"/>
      <c r="AA2613" s="1217"/>
      <c r="AB2613" s="1218"/>
      <c r="AC2613" s="587">
        <f t="shared" si="568"/>
        <v>0</v>
      </c>
      <c r="AE2613" s="1215">
        <v>38</v>
      </c>
      <c r="AF2613" s="1216"/>
      <c r="AG2613" s="1217"/>
      <c r="AH2613" s="1218"/>
      <c r="AI2613" s="587">
        <f t="shared" si="569"/>
        <v>0</v>
      </c>
      <c r="AK2613" s="1215">
        <v>38</v>
      </c>
      <c r="AL2613" s="1216"/>
      <c r="AM2613" s="1217"/>
      <c r="AN2613" s="1218"/>
      <c r="AO2613" s="587">
        <f t="shared" si="570"/>
        <v>0</v>
      </c>
      <c r="AQ2613" s="1215">
        <v>38</v>
      </c>
      <c r="AR2613" s="1216"/>
      <c r="AS2613" s="1217"/>
      <c r="AT2613" s="1218"/>
      <c r="AU2613" s="587">
        <f t="shared" si="571"/>
        <v>0</v>
      </c>
      <c r="AW2613" s="1215">
        <v>38</v>
      </c>
      <c r="AX2613" s="1216"/>
      <c r="AY2613" s="1217"/>
      <c r="AZ2613" s="1218"/>
      <c r="BA2613" s="587">
        <f t="shared" si="572"/>
        <v>0</v>
      </c>
      <c r="BC2613" s="1215">
        <v>38</v>
      </c>
      <c r="BD2613" s="1216"/>
      <c r="BE2613" s="1217"/>
      <c r="BF2613" s="1218"/>
      <c r="BG2613" s="587">
        <f t="shared" si="573"/>
        <v>0</v>
      </c>
      <c r="BI2613" s="1215">
        <v>38</v>
      </c>
      <c r="BJ2613" s="1216"/>
      <c r="BK2613" s="1217"/>
      <c r="BL2613" s="1218"/>
      <c r="BM2613" s="587">
        <f t="shared" si="574"/>
        <v>0</v>
      </c>
      <c r="BO2613" s="1215">
        <v>38</v>
      </c>
      <c r="BP2613" s="1216"/>
      <c r="BQ2613" s="1217"/>
      <c r="BR2613" s="1218"/>
      <c r="BS2613" s="587">
        <f t="shared" si="575"/>
        <v>0</v>
      </c>
    </row>
    <row r="2614" spans="1:71" s="17" customFormat="1" ht="16.75" customHeight="1" outlineLevel="2">
      <c r="A2614" s="1215">
        <v>39</v>
      </c>
      <c r="B2614" s="1216"/>
      <c r="C2614" s="1217"/>
      <c r="D2614" s="1218"/>
      <c r="E2614" s="587">
        <f t="shared" si="564"/>
        <v>0</v>
      </c>
      <c r="G2614" s="1215">
        <v>39</v>
      </c>
      <c r="H2614" s="1216"/>
      <c r="I2614" s="1217"/>
      <c r="J2614" s="1218"/>
      <c r="K2614" s="587">
        <f t="shared" si="565"/>
        <v>0</v>
      </c>
      <c r="M2614" s="1215">
        <v>39</v>
      </c>
      <c r="N2614" s="1216"/>
      <c r="O2614" s="1217"/>
      <c r="P2614" s="1218"/>
      <c r="Q2614" s="587">
        <f t="shared" si="566"/>
        <v>0</v>
      </c>
      <c r="S2614" s="1215">
        <v>39</v>
      </c>
      <c r="T2614" s="1216"/>
      <c r="U2614" s="1217"/>
      <c r="V2614" s="1218"/>
      <c r="W2614" s="587">
        <f t="shared" si="567"/>
        <v>0</v>
      </c>
      <c r="Y2614" s="1215">
        <v>39</v>
      </c>
      <c r="Z2614" s="1216"/>
      <c r="AA2614" s="1217"/>
      <c r="AB2614" s="1218"/>
      <c r="AC2614" s="587">
        <f t="shared" si="568"/>
        <v>0</v>
      </c>
      <c r="AE2614" s="1215">
        <v>39</v>
      </c>
      <c r="AF2614" s="1216"/>
      <c r="AG2614" s="1217"/>
      <c r="AH2614" s="1218"/>
      <c r="AI2614" s="587">
        <f t="shared" si="569"/>
        <v>0</v>
      </c>
      <c r="AK2614" s="1215">
        <v>39</v>
      </c>
      <c r="AL2614" s="1216"/>
      <c r="AM2614" s="1217"/>
      <c r="AN2614" s="1218"/>
      <c r="AO2614" s="587">
        <f t="shared" si="570"/>
        <v>0</v>
      </c>
      <c r="AQ2614" s="1215">
        <v>39</v>
      </c>
      <c r="AR2614" s="1216"/>
      <c r="AS2614" s="1217"/>
      <c r="AT2614" s="1218"/>
      <c r="AU2614" s="587">
        <f t="shared" si="571"/>
        <v>0</v>
      </c>
      <c r="AW2614" s="1215">
        <v>39</v>
      </c>
      <c r="AX2614" s="1216"/>
      <c r="AY2614" s="1217"/>
      <c r="AZ2614" s="1218"/>
      <c r="BA2614" s="587">
        <f t="shared" si="572"/>
        <v>0</v>
      </c>
      <c r="BC2614" s="1215">
        <v>39</v>
      </c>
      <c r="BD2614" s="1216"/>
      <c r="BE2614" s="1217"/>
      <c r="BF2614" s="1218"/>
      <c r="BG2614" s="587">
        <f t="shared" si="573"/>
        <v>0</v>
      </c>
      <c r="BI2614" s="1215">
        <v>39</v>
      </c>
      <c r="BJ2614" s="1216"/>
      <c r="BK2614" s="1217"/>
      <c r="BL2614" s="1218"/>
      <c r="BM2614" s="587">
        <f t="shared" si="574"/>
        <v>0</v>
      </c>
      <c r="BO2614" s="1215">
        <v>39</v>
      </c>
      <c r="BP2614" s="1216"/>
      <c r="BQ2614" s="1217"/>
      <c r="BR2614" s="1218"/>
      <c r="BS2614" s="587">
        <f t="shared" si="575"/>
        <v>0</v>
      </c>
    </row>
    <row r="2615" spans="1:71" s="17" customFormat="1" ht="16.75" customHeight="1" outlineLevel="2">
      <c r="A2615" s="1215">
        <v>40</v>
      </c>
      <c r="B2615" s="1216"/>
      <c r="C2615" s="1217"/>
      <c r="D2615" s="1218"/>
      <c r="E2615" s="587">
        <f t="shared" si="564"/>
        <v>0</v>
      </c>
      <c r="G2615" s="1215">
        <v>40</v>
      </c>
      <c r="H2615" s="1216"/>
      <c r="I2615" s="1217"/>
      <c r="J2615" s="1218"/>
      <c r="K2615" s="587">
        <f t="shared" si="565"/>
        <v>0</v>
      </c>
      <c r="M2615" s="1215">
        <v>40</v>
      </c>
      <c r="N2615" s="1216"/>
      <c r="O2615" s="1217"/>
      <c r="P2615" s="1218"/>
      <c r="Q2615" s="587">
        <f t="shared" si="566"/>
        <v>0</v>
      </c>
      <c r="S2615" s="1215">
        <v>40</v>
      </c>
      <c r="T2615" s="1216"/>
      <c r="U2615" s="1217"/>
      <c r="V2615" s="1218"/>
      <c r="W2615" s="587">
        <f t="shared" si="567"/>
        <v>0</v>
      </c>
      <c r="Y2615" s="1215">
        <v>40</v>
      </c>
      <c r="Z2615" s="1216"/>
      <c r="AA2615" s="1217"/>
      <c r="AB2615" s="1218"/>
      <c r="AC2615" s="587">
        <f t="shared" si="568"/>
        <v>0</v>
      </c>
      <c r="AE2615" s="1215">
        <v>40</v>
      </c>
      <c r="AF2615" s="1216"/>
      <c r="AG2615" s="1217"/>
      <c r="AH2615" s="1218"/>
      <c r="AI2615" s="587">
        <f t="shared" si="569"/>
        <v>0</v>
      </c>
      <c r="AK2615" s="1215">
        <v>40</v>
      </c>
      <c r="AL2615" s="1216"/>
      <c r="AM2615" s="1217"/>
      <c r="AN2615" s="1218"/>
      <c r="AO2615" s="587">
        <f t="shared" si="570"/>
        <v>0</v>
      </c>
      <c r="AQ2615" s="1215">
        <v>40</v>
      </c>
      <c r="AR2615" s="1216"/>
      <c r="AS2615" s="1217"/>
      <c r="AT2615" s="1218"/>
      <c r="AU2615" s="587">
        <f t="shared" si="571"/>
        <v>0</v>
      </c>
      <c r="AW2615" s="1215">
        <v>40</v>
      </c>
      <c r="AX2615" s="1216"/>
      <c r="AY2615" s="1217"/>
      <c r="AZ2615" s="1218"/>
      <c r="BA2615" s="587">
        <f t="shared" si="572"/>
        <v>0</v>
      </c>
      <c r="BC2615" s="1215">
        <v>40</v>
      </c>
      <c r="BD2615" s="1216"/>
      <c r="BE2615" s="1217"/>
      <c r="BF2615" s="1218"/>
      <c r="BG2615" s="587">
        <f t="shared" si="573"/>
        <v>0</v>
      </c>
      <c r="BI2615" s="1215">
        <v>40</v>
      </c>
      <c r="BJ2615" s="1216"/>
      <c r="BK2615" s="1217"/>
      <c r="BL2615" s="1218"/>
      <c r="BM2615" s="587">
        <f t="shared" si="574"/>
        <v>0</v>
      </c>
      <c r="BO2615" s="1215">
        <v>40</v>
      </c>
      <c r="BP2615" s="1216"/>
      <c r="BQ2615" s="1217"/>
      <c r="BR2615" s="1218"/>
      <c r="BS2615" s="587">
        <f t="shared" si="575"/>
        <v>0</v>
      </c>
    </row>
    <row r="2616" spans="1:71" s="17" customFormat="1" ht="16.75" customHeight="1" outlineLevel="2">
      <c r="A2616" s="1215">
        <v>41</v>
      </c>
      <c r="B2616" s="1216"/>
      <c r="C2616" s="1217"/>
      <c r="D2616" s="1218"/>
      <c r="E2616" s="587">
        <f t="shared" si="564"/>
        <v>0</v>
      </c>
      <c r="G2616" s="1215">
        <v>41</v>
      </c>
      <c r="H2616" s="1216"/>
      <c r="I2616" s="1217"/>
      <c r="J2616" s="1218"/>
      <c r="K2616" s="587">
        <f t="shared" si="565"/>
        <v>0</v>
      </c>
      <c r="M2616" s="1215">
        <v>41</v>
      </c>
      <c r="N2616" s="1216"/>
      <c r="O2616" s="1217"/>
      <c r="P2616" s="1218"/>
      <c r="Q2616" s="587">
        <f t="shared" si="566"/>
        <v>0</v>
      </c>
      <c r="S2616" s="1215">
        <v>41</v>
      </c>
      <c r="T2616" s="1216"/>
      <c r="U2616" s="1217"/>
      <c r="V2616" s="1218"/>
      <c r="W2616" s="587">
        <f t="shared" si="567"/>
        <v>0</v>
      </c>
      <c r="Y2616" s="1215">
        <v>41</v>
      </c>
      <c r="Z2616" s="1216"/>
      <c r="AA2616" s="1217"/>
      <c r="AB2616" s="1218"/>
      <c r="AC2616" s="587">
        <f t="shared" si="568"/>
        <v>0</v>
      </c>
      <c r="AE2616" s="1215">
        <v>41</v>
      </c>
      <c r="AF2616" s="1216"/>
      <c r="AG2616" s="1217"/>
      <c r="AH2616" s="1218"/>
      <c r="AI2616" s="587">
        <f t="shared" si="569"/>
        <v>0</v>
      </c>
      <c r="AK2616" s="1215">
        <v>41</v>
      </c>
      <c r="AL2616" s="1216"/>
      <c r="AM2616" s="1217"/>
      <c r="AN2616" s="1218"/>
      <c r="AO2616" s="587">
        <f t="shared" si="570"/>
        <v>0</v>
      </c>
      <c r="AQ2616" s="1215">
        <v>41</v>
      </c>
      <c r="AR2616" s="1216"/>
      <c r="AS2616" s="1217"/>
      <c r="AT2616" s="1218"/>
      <c r="AU2616" s="587">
        <f t="shared" si="571"/>
        <v>0</v>
      </c>
      <c r="AW2616" s="1215">
        <v>41</v>
      </c>
      <c r="AX2616" s="1216"/>
      <c r="AY2616" s="1217"/>
      <c r="AZ2616" s="1218"/>
      <c r="BA2616" s="587">
        <f t="shared" si="572"/>
        <v>0</v>
      </c>
      <c r="BC2616" s="1215">
        <v>41</v>
      </c>
      <c r="BD2616" s="1216"/>
      <c r="BE2616" s="1217"/>
      <c r="BF2616" s="1218"/>
      <c r="BG2616" s="587">
        <f t="shared" si="573"/>
        <v>0</v>
      </c>
      <c r="BI2616" s="1215">
        <v>41</v>
      </c>
      <c r="BJ2616" s="1216"/>
      <c r="BK2616" s="1217"/>
      <c r="BL2616" s="1218"/>
      <c r="BM2616" s="587">
        <f t="shared" si="574"/>
        <v>0</v>
      </c>
      <c r="BO2616" s="1215">
        <v>41</v>
      </c>
      <c r="BP2616" s="1216"/>
      <c r="BQ2616" s="1217"/>
      <c r="BR2616" s="1218"/>
      <c r="BS2616" s="587">
        <f t="shared" si="575"/>
        <v>0</v>
      </c>
    </row>
    <row r="2617" spans="1:71" s="17" customFormat="1" ht="16.75" customHeight="1" outlineLevel="2">
      <c r="A2617" s="1215">
        <v>42</v>
      </c>
      <c r="B2617" s="1216"/>
      <c r="C2617" s="1217"/>
      <c r="D2617" s="1218"/>
      <c r="E2617" s="587">
        <f t="shared" si="564"/>
        <v>0</v>
      </c>
      <c r="G2617" s="1215">
        <v>42</v>
      </c>
      <c r="H2617" s="1216"/>
      <c r="I2617" s="1217"/>
      <c r="J2617" s="1218"/>
      <c r="K2617" s="587">
        <f t="shared" si="565"/>
        <v>0</v>
      </c>
      <c r="M2617" s="1215">
        <v>42</v>
      </c>
      <c r="N2617" s="1216"/>
      <c r="O2617" s="1217"/>
      <c r="P2617" s="1218"/>
      <c r="Q2617" s="587">
        <f t="shared" si="566"/>
        <v>0</v>
      </c>
      <c r="S2617" s="1215">
        <v>42</v>
      </c>
      <c r="T2617" s="1216"/>
      <c r="U2617" s="1217"/>
      <c r="V2617" s="1218"/>
      <c r="W2617" s="587">
        <f t="shared" si="567"/>
        <v>0</v>
      </c>
      <c r="Y2617" s="1215">
        <v>42</v>
      </c>
      <c r="Z2617" s="1216"/>
      <c r="AA2617" s="1217"/>
      <c r="AB2617" s="1218"/>
      <c r="AC2617" s="587">
        <f t="shared" si="568"/>
        <v>0</v>
      </c>
      <c r="AE2617" s="1215">
        <v>42</v>
      </c>
      <c r="AF2617" s="1216"/>
      <c r="AG2617" s="1217"/>
      <c r="AH2617" s="1218"/>
      <c r="AI2617" s="587">
        <f t="shared" si="569"/>
        <v>0</v>
      </c>
      <c r="AK2617" s="1215">
        <v>42</v>
      </c>
      <c r="AL2617" s="1216"/>
      <c r="AM2617" s="1217"/>
      <c r="AN2617" s="1218"/>
      <c r="AO2617" s="587">
        <f t="shared" si="570"/>
        <v>0</v>
      </c>
      <c r="AQ2617" s="1215">
        <v>42</v>
      </c>
      <c r="AR2617" s="1216"/>
      <c r="AS2617" s="1217"/>
      <c r="AT2617" s="1218"/>
      <c r="AU2617" s="587">
        <f t="shared" si="571"/>
        <v>0</v>
      </c>
      <c r="AW2617" s="1215">
        <v>42</v>
      </c>
      <c r="AX2617" s="1216"/>
      <c r="AY2617" s="1217"/>
      <c r="AZ2617" s="1218"/>
      <c r="BA2617" s="587">
        <f t="shared" si="572"/>
        <v>0</v>
      </c>
      <c r="BC2617" s="1215">
        <v>42</v>
      </c>
      <c r="BD2617" s="1216"/>
      <c r="BE2617" s="1217"/>
      <c r="BF2617" s="1218"/>
      <c r="BG2617" s="587">
        <f t="shared" si="573"/>
        <v>0</v>
      </c>
      <c r="BI2617" s="1215">
        <v>42</v>
      </c>
      <c r="BJ2617" s="1216"/>
      <c r="BK2617" s="1217"/>
      <c r="BL2617" s="1218"/>
      <c r="BM2617" s="587">
        <f t="shared" si="574"/>
        <v>0</v>
      </c>
      <c r="BO2617" s="1215">
        <v>42</v>
      </c>
      <c r="BP2617" s="1216"/>
      <c r="BQ2617" s="1217"/>
      <c r="BR2617" s="1218"/>
      <c r="BS2617" s="587">
        <f t="shared" si="575"/>
        <v>0</v>
      </c>
    </row>
    <row r="2618" spans="1:71" s="17" customFormat="1" ht="16.75" customHeight="1" outlineLevel="2">
      <c r="A2618" s="1215">
        <v>43</v>
      </c>
      <c r="B2618" s="1216"/>
      <c r="C2618" s="1217"/>
      <c r="D2618" s="1218"/>
      <c r="E2618" s="587">
        <f t="shared" si="564"/>
        <v>0</v>
      </c>
      <c r="G2618" s="1215">
        <v>43</v>
      </c>
      <c r="H2618" s="1216"/>
      <c r="I2618" s="1217"/>
      <c r="J2618" s="1218"/>
      <c r="K2618" s="587">
        <f t="shared" si="565"/>
        <v>0</v>
      </c>
      <c r="M2618" s="1215">
        <v>43</v>
      </c>
      <c r="N2618" s="1216"/>
      <c r="O2618" s="1217"/>
      <c r="P2618" s="1218"/>
      <c r="Q2618" s="587">
        <f t="shared" si="566"/>
        <v>0</v>
      </c>
      <c r="S2618" s="1215">
        <v>43</v>
      </c>
      <c r="T2618" s="1216"/>
      <c r="U2618" s="1217"/>
      <c r="V2618" s="1218"/>
      <c r="W2618" s="587">
        <f t="shared" si="567"/>
        <v>0</v>
      </c>
      <c r="Y2618" s="1215">
        <v>43</v>
      </c>
      <c r="Z2618" s="1216"/>
      <c r="AA2618" s="1217"/>
      <c r="AB2618" s="1218"/>
      <c r="AC2618" s="587">
        <f t="shared" si="568"/>
        <v>0</v>
      </c>
      <c r="AE2618" s="1215">
        <v>43</v>
      </c>
      <c r="AF2618" s="1216"/>
      <c r="AG2618" s="1217"/>
      <c r="AH2618" s="1218"/>
      <c r="AI2618" s="587">
        <f t="shared" si="569"/>
        <v>0</v>
      </c>
      <c r="AK2618" s="1215">
        <v>43</v>
      </c>
      <c r="AL2618" s="1216"/>
      <c r="AM2618" s="1217"/>
      <c r="AN2618" s="1218"/>
      <c r="AO2618" s="587">
        <f t="shared" si="570"/>
        <v>0</v>
      </c>
      <c r="AQ2618" s="1215">
        <v>43</v>
      </c>
      <c r="AR2618" s="1216"/>
      <c r="AS2618" s="1217"/>
      <c r="AT2618" s="1218"/>
      <c r="AU2618" s="587">
        <f t="shared" si="571"/>
        <v>0</v>
      </c>
      <c r="AW2618" s="1215">
        <v>43</v>
      </c>
      <c r="AX2618" s="1216"/>
      <c r="AY2618" s="1217"/>
      <c r="AZ2618" s="1218"/>
      <c r="BA2618" s="587">
        <f t="shared" si="572"/>
        <v>0</v>
      </c>
      <c r="BC2618" s="1215">
        <v>43</v>
      </c>
      <c r="BD2618" s="1216"/>
      <c r="BE2618" s="1217"/>
      <c r="BF2618" s="1218"/>
      <c r="BG2618" s="587">
        <f t="shared" si="573"/>
        <v>0</v>
      </c>
      <c r="BI2618" s="1215">
        <v>43</v>
      </c>
      <c r="BJ2618" s="1216"/>
      <c r="BK2618" s="1217"/>
      <c r="BL2618" s="1218"/>
      <c r="BM2618" s="587">
        <f t="shared" si="574"/>
        <v>0</v>
      </c>
      <c r="BO2618" s="1215">
        <v>43</v>
      </c>
      <c r="BP2618" s="1216"/>
      <c r="BQ2618" s="1217"/>
      <c r="BR2618" s="1218"/>
      <c r="BS2618" s="587">
        <f t="shared" si="575"/>
        <v>0</v>
      </c>
    </row>
    <row r="2619" spans="1:71" s="17" customFormat="1" ht="16.75" customHeight="1" outlineLevel="2">
      <c r="A2619" s="1215">
        <v>44</v>
      </c>
      <c r="B2619" s="1216"/>
      <c r="C2619" s="1217"/>
      <c r="D2619" s="1218"/>
      <c r="E2619" s="587">
        <f t="shared" si="564"/>
        <v>0</v>
      </c>
      <c r="G2619" s="1215">
        <v>44</v>
      </c>
      <c r="H2619" s="1216"/>
      <c r="I2619" s="1217"/>
      <c r="J2619" s="1218"/>
      <c r="K2619" s="587">
        <f t="shared" si="565"/>
        <v>0</v>
      </c>
      <c r="M2619" s="1215">
        <v>44</v>
      </c>
      <c r="N2619" s="1216"/>
      <c r="O2619" s="1217"/>
      <c r="P2619" s="1218"/>
      <c r="Q2619" s="587">
        <f t="shared" si="566"/>
        <v>0</v>
      </c>
      <c r="S2619" s="1215">
        <v>44</v>
      </c>
      <c r="T2619" s="1216"/>
      <c r="U2619" s="1217"/>
      <c r="V2619" s="1218"/>
      <c r="W2619" s="587">
        <f t="shared" si="567"/>
        <v>0</v>
      </c>
      <c r="Y2619" s="1215">
        <v>44</v>
      </c>
      <c r="Z2619" s="1216"/>
      <c r="AA2619" s="1217"/>
      <c r="AB2619" s="1218"/>
      <c r="AC2619" s="587">
        <f t="shared" si="568"/>
        <v>0</v>
      </c>
      <c r="AE2619" s="1215">
        <v>44</v>
      </c>
      <c r="AF2619" s="1216"/>
      <c r="AG2619" s="1217"/>
      <c r="AH2619" s="1218"/>
      <c r="AI2619" s="587">
        <f t="shared" si="569"/>
        <v>0</v>
      </c>
      <c r="AK2619" s="1215">
        <v>44</v>
      </c>
      <c r="AL2619" s="1216"/>
      <c r="AM2619" s="1217"/>
      <c r="AN2619" s="1218"/>
      <c r="AO2619" s="587">
        <f t="shared" si="570"/>
        <v>0</v>
      </c>
      <c r="AQ2619" s="1215">
        <v>44</v>
      </c>
      <c r="AR2619" s="1216"/>
      <c r="AS2619" s="1217"/>
      <c r="AT2619" s="1218"/>
      <c r="AU2619" s="587">
        <f t="shared" si="571"/>
        <v>0</v>
      </c>
      <c r="AW2619" s="1215">
        <v>44</v>
      </c>
      <c r="AX2619" s="1216"/>
      <c r="AY2619" s="1217"/>
      <c r="AZ2619" s="1218"/>
      <c r="BA2619" s="587">
        <f t="shared" si="572"/>
        <v>0</v>
      </c>
      <c r="BC2619" s="1215">
        <v>44</v>
      </c>
      <c r="BD2619" s="1216"/>
      <c r="BE2619" s="1217"/>
      <c r="BF2619" s="1218"/>
      <c r="BG2619" s="587">
        <f t="shared" si="573"/>
        <v>0</v>
      </c>
      <c r="BI2619" s="1215">
        <v>44</v>
      </c>
      <c r="BJ2619" s="1216"/>
      <c r="BK2619" s="1217"/>
      <c r="BL2619" s="1218"/>
      <c r="BM2619" s="587">
        <f t="shared" si="574"/>
        <v>0</v>
      </c>
      <c r="BO2619" s="1215">
        <v>44</v>
      </c>
      <c r="BP2619" s="1216"/>
      <c r="BQ2619" s="1217"/>
      <c r="BR2619" s="1218"/>
      <c r="BS2619" s="587">
        <f t="shared" si="575"/>
        <v>0</v>
      </c>
    </row>
    <row r="2620" spans="1:71" s="17" customFormat="1" ht="16.75" customHeight="1" outlineLevel="2">
      <c r="A2620" s="1215">
        <v>45</v>
      </c>
      <c r="B2620" s="1216"/>
      <c r="C2620" s="1217"/>
      <c r="D2620" s="1218"/>
      <c r="E2620" s="587">
        <f t="shared" si="564"/>
        <v>0</v>
      </c>
      <c r="G2620" s="1215">
        <v>45</v>
      </c>
      <c r="H2620" s="1216"/>
      <c r="I2620" s="1217"/>
      <c r="J2620" s="1218"/>
      <c r="K2620" s="587">
        <f t="shared" si="565"/>
        <v>0</v>
      </c>
      <c r="M2620" s="1215">
        <v>45</v>
      </c>
      <c r="N2620" s="1216"/>
      <c r="O2620" s="1217"/>
      <c r="P2620" s="1218"/>
      <c r="Q2620" s="587">
        <f t="shared" si="566"/>
        <v>0</v>
      </c>
      <c r="S2620" s="1215">
        <v>45</v>
      </c>
      <c r="T2620" s="1216"/>
      <c r="U2620" s="1217"/>
      <c r="V2620" s="1218"/>
      <c r="W2620" s="587">
        <f t="shared" si="567"/>
        <v>0</v>
      </c>
      <c r="Y2620" s="1215">
        <v>45</v>
      </c>
      <c r="Z2620" s="1216"/>
      <c r="AA2620" s="1217"/>
      <c r="AB2620" s="1218"/>
      <c r="AC2620" s="587">
        <f t="shared" si="568"/>
        <v>0</v>
      </c>
      <c r="AE2620" s="1215">
        <v>45</v>
      </c>
      <c r="AF2620" s="1216"/>
      <c r="AG2620" s="1217"/>
      <c r="AH2620" s="1218"/>
      <c r="AI2620" s="587">
        <f t="shared" si="569"/>
        <v>0</v>
      </c>
      <c r="AK2620" s="1215">
        <v>45</v>
      </c>
      <c r="AL2620" s="1216"/>
      <c r="AM2620" s="1217"/>
      <c r="AN2620" s="1218"/>
      <c r="AO2620" s="587">
        <f t="shared" si="570"/>
        <v>0</v>
      </c>
      <c r="AQ2620" s="1215">
        <v>45</v>
      </c>
      <c r="AR2620" s="1216"/>
      <c r="AS2620" s="1217"/>
      <c r="AT2620" s="1218"/>
      <c r="AU2620" s="587">
        <f t="shared" si="571"/>
        <v>0</v>
      </c>
      <c r="AW2620" s="1215">
        <v>45</v>
      </c>
      <c r="AX2620" s="1216"/>
      <c r="AY2620" s="1217"/>
      <c r="AZ2620" s="1218"/>
      <c r="BA2620" s="587">
        <f t="shared" si="572"/>
        <v>0</v>
      </c>
      <c r="BC2620" s="1215">
        <v>45</v>
      </c>
      <c r="BD2620" s="1216"/>
      <c r="BE2620" s="1217"/>
      <c r="BF2620" s="1218"/>
      <c r="BG2620" s="587">
        <f t="shared" si="573"/>
        <v>0</v>
      </c>
      <c r="BI2620" s="1215">
        <v>45</v>
      </c>
      <c r="BJ2620" s="1216"/>
      <c r="BK2620" s="1217"/>
      <c r="BL2620" s="1218"/>
      <c r="BM2620" s="587">
        <f t="shared" si="574"/>
        <v>0</v>
      </c>
      <c r="BO2620" s="1215">
        <v>45</v>
      </c>
      <c r="BP2620" s="1216"/>
      <c r="BQ2620" s="1217"/>
      <c r="BR2620" s="1218"/>
      <c r="BS2620" s="587">
        <f t="shared" si="575"/>
        <v>0</v>
      </c>
    </row>
    <row r="2621" spans="1:71" s="17" customFormat="1" ht="16.75" customHeight="1" outlineLevel="2">
      <c r="A2621" s="1215">
        <v>46</v>
      </c>
      <c r="B2621" s="1216"/>
      <c r="C2621" s="1217"/>
      <c r="D2621" s="1218"/>
      <c r="E2621" s="587">
        <f t="shared" si="564"/>
        <v>0</v>
      </c>
      <c r="G2621" s="1215">
        <v>46</v>
      </c>
      <c r="H2621" s="1216"/>
      <c r="I2621" s="1217"/>
      <c r="J2621" s="1218"/>
      <c r="K2621" s="587">
        <f t="shared" si="565"/>
        <v>0</v>
      </c>
      <c r="M2621" s="1215">
        <v>46</v>
      </c>
      <c r="N2621" s="1216"/>
      <c r="O2621" s="1217"/>
      <c r="P2621" s="1218"/>
      <c r="Q2621" s="587">
        <f t="shared" si="566"/>
        <v>0</v>
      </c>
      <c r="S2621" s="1215">
        <v>46</v>
      </c>
      <c r="T2621" s="1216"/>
      <c r="U2621" s="1217"/>
      <c r="V2621" s="1218"/>
      <c r="W2621" s="587">
        <f t="shared" si="567"/>
        <v>0</v>
      </c>
      <c r="Y2621" s="1215">
        <v>46</v>
      </c>
      <c r="Z2621" s="1216"/>
      <c r="AA2621" s="1217"/>
      <c r="AB2621" s="1218"/>
      <c r="AC2621" s="587">
        <f t="shared" si="568"/>
        <v>0</v>
      </c>
      <c r="AE2621" s="1215">
        <v>46</v>
      </c>
      <c r="AF2621" s="1216"/>
      <c r="AG2621" s="1217"/>
      <c r="AH2621" s="1218"/>
      <c r="AI2621" s="587">
        <f t="shared" si="569"/>
        <v>0</v>
      </c>
      <c r="AK2621" s="1215">
        <v>46</v>
      </c>
      <c r="AL2621" s="1216"/>
      <c r="AM2621" s="1217"/>
      <c r="AN2621" s="1218"/>
      <c r="AO2621" s="587">
        <f t="shared" si="570"/>
        <v>0</v>
      </c>
      <c r="AQ2621" s="1215">
        <v>46</v>
      </c>
      <c r="AR2621" s="1216"/>
      <c r="AS2621" s="1217"/>
      <c r="AT2621" s="1218"/>
      <c r="AU2621" s="587">
        <f t="shared" si="571"/>
        <v>0</v>
      </c>
      <c r="AW2621" s="1215">
        <v>46</v>
      </c>
      <c r="AX2621" s="1216"/>
      <c r="AY2621" s="1217"/>
      <c r="AZ2621" s="1218"/>
      <c r="BA2621" s="587">
        <f t="shared" si="572"/>
        <v>0</v>
      </c>
      <c r="BC2621" s="1215">
        <v>46</v>
      </c>
      <c r="BD2621" s="1216"/>
      <c r="BE2621" s="1217"/>
      <c r="BF2621" s="1218"/>
      <c r="BG2621" s="587">
        <f t="shared" si="573"/>
        <v>0</v>
      </c>
      <c r="BI2621" s="1215">
        <v>46</v>
      </c>
      <c r="BJ2621" s="1216"/>
      <c r="BK2621" s="1217"/>
      <c r="BL2621" s="1218"/>
      <c r="BM2621" s="587">
        <f t="shared" si="574"/>
        <v>0</v>
      </c>
      <c r="BO2621" s="1215">
        <v>46</v>
      </c>
      <c r="BP2621" s="1216"/>
      <c r="BQ2621" s="1217"/>
      <c r="BR2621" s="1218"/>
      <c r="BS2621" s="587">
        <f t="shared" si="575"/>
        <v>0</v>
      </c>
    </row>
    <row r="2622" spans="1:71" s="17" customFormat="1" ht="16.75" customHeight="1" outlineLevel="2">
      <c r="A2622" s="1215">
        <v>47</v>
      </c>
      <c r="B2622" s="1216"/>
      <c r="C2622" s="1217"/>
      <c r="D2622" s="1218"/>
      <c r="E2622" s="587">
        <f t="shared" si="564"/>
        <v>0</v>
      </c>
      <c r="G2622" s="1215">
        <v>47</v>
      </c>
      <c r="H2622" s="1216"/>
      <c r="I2622" s="1217"/>
      <c r="J2622" s="1218"/>
      <c r="K2622" s="587">
        <f t="shared" si="565"/>
        <v>0</v>
      </c>
      <c r="M2622" s="1215">
        <v>47</v>
      </c>
      <c r="N2622" s="1216"/>
      <c r="O2622" s="1217"/>
      <c r="P2622" s="1218"/>
      <c r="Q2622" s="587">
        <f t="shared" si="566"/>
        <v>0</v>
      </c>
      <c r="S2622" s="1215">
        <v>47</v>
      </c>
      <c r="T2622" s="1216"/>
      <c r="U2622" s="1217"/>
      <c r="V2622" s="1218"/>
      <c r="W2622" s="587">
        <f t="shared" si="567"/>
        <v>0</v>
      </c>
      <c r="Y2622" s="1215">
        <v>47</v>
      </c>
      <c r="Z2622" s="1216"/>
      <c r="AA2622" s="1217"/>
      <c r="AB2622" s="1218"/>
      <c r="AC2622" s="587">
        <f t="shared" si="568"/>
        <v>0</v>
      </c>
      <c r="AE2622" s="1215">
        <v>47</v>
      </c>
      <c r="AF2622" s="1216"/>
      <c r="AG2622" s="1217"/>
      <c r="AH2622" s="1218"/>
      <c r="AI2622" s="587">
        <f t="shared" si="569"/>
        <v>0</v>
      </c>
      <c r="AK2622" s="1215">
        <v>47</v>
      </c>
      <c r="AL2622" s="1216"/>
      <c r="AM2622" s="1217"/>
      <c r="AN2622" s="1218"/>
      <c r="AO2622" s="587">
        <f t="shared" si="570"/>
        <v>0</v>
      </c>
      <c r="AQ2622" s="1215">
        <v>47</v>
      </c>
      <c r="AR2622" s="1216"/>
      <c r="AS2622" s="1217"/>
      <c r="AT2622" s="1218"/>
      <c r="AU2622" s="587">
        <f t="shared" si="571"/>
        <v>0</v>
      </c>
      <c r="AW2622" s="1215">
        <v>47</v>
      </c>
      <c r="AX2622" s="1216"/>
      <c r="AY2622" s="1217"/>
      <c r="AZ2622" s="1218"/>
      <c r="BA2622" s="587">
        <f t="shared" si="572"/>
        <v>0</v>
      </c>
      <c r="BC2622" s="1215">
        <v>47</v>
      </c>
      <c r="BD2622" s="1216"/>
      <c r="BE2622" s="1217"/>
      <c r="BF2622" s="1218"/>
      <c r="BG2622" s="587">
        <f t="shared" si="573"/>
        <v>0</v>
      </c>
      <c r="BI2622" s="1215">
        <v>47</v>
      </c>
      <c r="BJ2622" s="1216"/>
      <c r="BK2622" s="1217"/>
      <c r="BL2622" s="1218"/>
      <c r="BM2622" s="587">
        <f t="shared" si="574"/>
        <v>0</v>
      </c>
      <c r="BO2622" s="1215">
        <v>47</v>
      </c>
      <c r="BP2622" s="1216"/>
      <c r="BQ2622" s="1217"/>
      <c r="BR2622" s="1218"/>
      <c r="BS2622" s="587">
        <f t="shared" si="575"/>
        <v>0</v>
      </c>
    </row>
    <row r="2623" spans="1:71" s="17" customFormat="1" ht="16.75" customHeight="1" outlineLevel="2">
      <c r="A2623" s="1215">
        <v>48</v>
      </c>
      <c r="B2623" s="1216"/>
      <c r="C2623" s="1217"/>
      <c r="D2623" s="1218"/>
      <c r="E2623" s="587">
        <f t="shared" si="564"/>
        <v>0</v>
      </c>
      <c r="G2623" s="1215">
        <v>48</v>
      </c>
      <c r="H2623" s="1216"/>
      <c r="I2623" s="1217"/>
      <c r="J2623" s="1218"/>
      <c r="K2623" s="587">
        <f t="shared" si="565"/>
        <v>0</v>
      </c>
      <c r="M2623" s="1215">
        <v>48</v>
      </c>
      <c r="N2623" s="1216"/>
      <c r="O2623" s="1217"/>
      <c r="P2623" s="1218"/>
      <c r="Q2623" s="587">
        <f t="shared" si="566"/>
        <v>0</v>
      </c>
      <c r="S2623" s="1215">
        <v>48</v>
      </c>
      <c r="T2623" s="1216"/>
      <c r="U2623" s="1217"/>
      <c r="V2623" s="1218"/>
      <c r="W2623" s="587">
        <f t="shared" si="567"/>
        <v>0</v>
      </c>
      <c r="Y2623" s="1215">
        <v>48</v>
      </c>
      <c r="Z2623" s="1216"/>
      <c r="AA2623" s="1217"/>
      <c r="AB2623" s="1218"/>
      <c r="AC2623" s="587">
        <f t="shared" si="568"/>
        <v>0</v>
      </c>
      <c r="AE2623" s="1215">
        <v>48</v>
      </c>
      <c r="AF2623" s="1216"/>
      <c r="AG2623" s="1217"/>
      <c r="AH2623" s="1218"/>
      <c r="AI2623" s="587">
        <f t="shared" si="569"/>
        <v>0</v>
      </c>
      <c r="AK2623" s="1215">
        <v>48</v>
      </c>
      <c r="AL2623" s="1216"/>
      <c r="AM2623" s="1217"/>
      <c r="AN2623" s="1218"/>
      <c r="AO2623" s="587">
        <f t="shared" si="570"/>
        <v>0</v>
      </c>
      <c r="AQ2623" s="1215">
        <v>48</v>
      </c>
      <c r="AR2623" s="1216"/>
      <c r="AS2623" s="1217"/>
      <c r="AT2623" s="1218"/>
      <c r="AU2623" s="587">
        <f t="shared" si="571"/>
        <v>0</v>
      </c>
      <c r="AW2623" s="1215">
        <v>48</v>
      </c>
      <c r="AX2623" s="1216"/>
      <c r="AY2623" s="1217"/>
      <c r="AZ2623" s="1218"/>
      <c r="BA2623" s="587">
        <f t="shared" si="572"/>
        <v>0</v>
      </c>
      <c r="BC2623" s="1215">
        <v>48</v>
      </c>
      <c r="BD2623" s="1216"/>
      <c r="BE2623" s="1217"/>
      <c r="BF2623" s="1218"/>
      <c r="BG2623" s="587">
        <f t="shared" si="573"/>
        <v>0</v>
      </c>
      <c r="BI2623" s="1215">
        <v>48</v>
      </c>
      <c r="BJ2623" s="1216"/>
      <c r="BK2623" s="1217"/>
      <c r="BL2623" s="1218"/>
      <c r="BM2623" s="587">
        <f t="shared" si="574"/>
        <v>0</v>
      </c>
      <c r="BO2623" s="1215">
        <v>48</v>
      </c>
      <c r="BP2623" s="1216"/>
      <c r="BQ2623" s="1217"/>
      <c r="BR2623" s="1218"/>
      <c r="BS2623" s="587">
        <f t="shared" si="575"/>
        <v>0</v>
      </c>
    </row>
    <row r="2624" spans="1:71" s="17" customFormat="1" ht="16.75" customHeight="1" outlineLevel="2">
      <c r="A2624" s="1215">
        <v>49</v>
      </c>
      <c r="B2624" s="1216"/>
      <c r="C2624" s="1217"/>
      <c r="D2624" s="1218"/>
      <c r="E2624" s="587">
        <f t="shared" si="564"/>
        <v>0</v>
      </c>
      <c r="G2624" s="1215">
        <v>49</v>
      </c>
      <c r="H2624" s="1216"/>
      <c r="I2624" s="1217"/>
      <c r="J2624" s="1218"/>
      <c r="K2624" s="587">
        <f t="shared" si="565"/>
        <v>0</v>
      </c>
      <c r="M2624" s="1215">
        <v>49</v>
      </c>
      <c r="N2624" s="1216"/>
      <c r="O2624" s="1217"/>
      <c r="P2624" s="1218"/>
      <c r="Q2624" s="587">
        <f t="shared" si="566"/>
        <v>0</v>
      </c>
      <c r="S2624" s="1215">
        <v>49</v>
      </c>
      <c r="T2624" s="1216"/>
      <c r="U2624" s="1217"/>
      <c r="V2624" s="1218"/>
      <c r="W2624" s="587">
        <f t="shared" si="567"/>
        <v>0</v>
      </c>
      <c r="Y2624" s="1215">
        <v>49</v>
      </c>
      <c r="Z2624" s="1216"/>
      <c r="AA2624" s="1217"/>
      <c r="AB2624" s="1218"/>
      <c r="AC2624" s="587">
        <f t="shared" si="568"/>
        <v>0</v>
      </c>
      <c r="AE2624" s="1215">
        <v>49</v>
      </c>
      <c r="AF2624" s="1216"/>
      <c r="AG2624" s="1217"/>
      <c r="AH2624" s="1218"/>
      <c r="AI2624" s="587">
        <f t="shared" si="569"/>
        <v>0</v>
      </c>
      <c r="AK2624" s="1215">
        <v>49</v>
      </c>
      <c r="AL2624" s="1216"/>
      <c r="AM2624" s="1217"/>
      <c r="AN2624" s="1218"/>
      <c r="AO2624" s="587">
        <f t="shared" si="570"/>
        <v>0</v>
      </c>
      <c r="AQ2624" s="1215">
        <v>49</v>
      </c>
      <c r="AR2624" s="1216"/>
      <c r="AS2624" s="1217"/>
      <c r="AT2624" s="1218"/>
      <c r="AU2624" s="587">
        <f t="shared" si="571"/>
        <v>0</v>
      </c>
      <c r="AW2624" s="1215">
        <v>49</v>
      </c>
      <c r="AX2624" s="1216"/>
      <c r="AY2624" s="1217"/>
      <c r="AZ2624" s="1218"/>
      <c r="BA2624" s="587">
        <f t="shared" si="572"/>
        <v>0</v>
      </c>
      <c r="BC2624" s="1215">
        <v>49</v>
      </c>
      <c r="BD2624" s="1216"/>
      <c r="BE2624" s="1217"/>
      <c r="BF2624" s="1218"/>
      <c r="BG2624" s="587">
        <f t="shared" si="573"/>
        <v>0</v>
      </c>
      <c r="BI2624" s="1215">
        <v>49</v>
      </c>
      <c r="BJ2624" s="1216"/>
      <c r="BK2624" s="1217"/>
      <c r="BL2624" s="1218"/>
      <c r="BM2624" s="587">
        <f t="shared" si="574"/>
        <v>0</v>
      </c>
      <c r="BO2624" s="1215">
        <v>49</v>
      </c>
      <c r="BP2624" s="1216"/>
      <c r="BQ2624" s="1217"/>
      <c r="BR2624" s="1218"/>
      <c r="BS2624" s="587">
        <f t="shared" si="575"/>
        <v>0</v>
      </c>
    </row>
    <row r="2625" spans="1:71" s="17" customFormat="1" ht="16.75" customHeight="1" outlineLevel="2">
      <c r="A2625" s="1215">
        <v>50</v>
      </c>
      <c r="B2625" s="1216"/>
      <c r="C2625" s="1217"/>
      <c r="D2625" s="1218"/>
      <c r="E2625" s="587">
        <f t="shared" si="564"/>
        <v>0</v>
      </c>
      <c r="G2625" s="1215">
        <v>50</v>
      </c>
      <c r="H2625" s="1216"/>
      <c r="I2625" s="1217"/>
      <c r="J2625" s="1218"/>
      <c r="K2625" s="587">
        <f t="shared" si="565"/>
        <v>0</v>
      </c>
      <c r="M2625" s="1215">
        <v>50</v>
      </c>
      <c r="N2625" s="1216"/>
      <c r="O2625" s="1217"/>
      <c r="P2625" s="1218"/>
      <c r="Q2625" s="587">
        <f t="shared" si="566"/>
        <v>0</v>
      </c>
      <c r="S2625" s="1215">
        <v>50</v>
      </c>
      <c r="T2625" s="1216"/>
      <c r="U2625" s="1217"/>
      <c r="V2625" s="1218"/>
      <c r="W2625" s="587">
        <f t="shared" si="567"/>
        <v>0</v>
      </c>
      <c r="Y2625" s="1215">
        <v>50</v>
      </c>
      <c r="Z2625" s="1216"/>
      <c r="AA2625" s="1217"/>
      <c r="AB2625" s="1218"/>
      <c r="AC2625" s="587">
        <f t="shared" si="568"/>
        <v>0</v>
      </c>
      <c r="AE2625" s="1215">
        <v>50</v>
      </c>
      <c r="AF2625" s="1216"/>
      <c r="AG2625" s="1217"/>
      <c r="AH2625" s="1218"/>
      <c r="AI2625" s="587">
        <f t="shared" si="569"/>
        <v>0</v>
      </c>
      <c r="AK2625" s="1215">
        <v>50</v>
      </c>
      <c r="AL2625" s="1216"/>
      <c r="AM2625" s="1217"/>
      <c r="AN2625" s="1218"/>
      <c r="AO2625" s="587">
        <f t="shared" si="570"/>
        <v>0</v>
      </c>
      <c r="AQ2625" s="1215">
        <v>50</v>
      </c>
      <c r="AR2625" s="1216"/>
      <c r="AS2625" s="1217"/>
      <c r="AT2625" s="1218"/>
      <c r="AU2625" s="587">
        <f t="shared" si="571"/>
        <v>0</v>
      </c>
      <c r="AW2625" s="1215">
        <v>50</v>
      </c>
      <c r="AX2625" s="1216"/>
      <c r="AY2625" s="1217"/>
      <c r="AZ2625" s="1218"/>
      <c r="BA2625" s="587">
        <f t="shared" si="572"/>
        <v>0</v>
      </c>
      <c r="BC2625" s="1215">
        <v>50</v>
      </c>
      <c r="BD2625" s="1216"/>
      <c r="BE2625" s="1217"/>
      <c r="BF2625" s="1218"/>
      <c r="BG2625" s="587">
        <f t="shared" si="573"/>
        <v>0</v>
      </c>
      <c r="BI2625" s="1215">
        <v>50</v>
      </c>
      <c r="BJ2625" s="1216"/>
      <c r="BK2625" s="1217"/>
      <c r="BL2625" s="1218"/>
      <c r="BM2625" s="587">
        <f t="shared" si="574"/>
        <v>0</v>
      </c>
      <c r="BO2625" s="1215">
        <v>50</v>
      </c>
      <c r="BP2625" s="1216"/>
      <c r="BQ2625" s="1217"/>
      <c r="BR2625" s="1218"/>
      <c r="BS2625" s="587">
        <f t="shared" si="575"/>
        <v>0</v>
      </c>
    </row>
    <row r="2626" spans="1:71" s="17" customFormat="1" ht="16.75" customHeight="1" outlineLevel="2">
      <c r="A2626" s="1215">
        <v>51</v>
      </c>
      <c r="B2626" s="1216"/>
      <c r="C2626" s="1217"/>
      <c r="D2626" s="1218"/>
      <c r="E2626" s="587">
        <f t="shared" si="564"/>
        <v>0</v>
      </c>
      <c r="G2626" s="1215">
        <v>51</v>
      </c>
      <c r="H2626" s="1216"/>
      <c r="I2626" s="1217"/>
      <c r="J2626" s="1218"/>
      <c r="K2626" s="587">
        <f t="shared" si="565"/>
        <v>0</v>
      </c>
      <c r="M2626" s="1215">
        <v>51</v>
      </c>
      <c r="N2626" s="1216"/>
      <c r="O2626" s="1217"/>
      <c r="P2626" s="1218"/>
      <c r="Q2626" s="587">
        <f t="shared" si="566"/>
        <v>0</v>
      </c>
      <c r="S2626" s="1215">
        <v>51</v>
      </c>
      <c r="T2626" s="1216"/>
      <c r="U2626" s="1217"/>
      <c r="V2626" s="1218"/>
      <c r="W2626" s="587">
        <f t="shared" si="567"/>
        <v>0</v>
      </c>
      <c r="Y2626" s="1215">
        <v>51</v>
      </c>
      <c r="Z2626" s="1216"/>
      <c r="AA2626" s="1217"/>
      <c r="AB2626" s="1218"/>
      <c r="AC2626" s="587">
        <f t="shared" si="568"/>
        <v>0</v>
      </c>
      <c r="AE2626" s="1215">
        <v>51</v>
      </c>
      <c r="AF2626" s="1216"/>
      <c r="AG2626" s="1217"/>
      <c r="AH2626" s="1218"/>
      <c r="AI2626" s="587">
        <f t="shared" si="569"/>
        <v>0</v>
      </c>
      <c r="AK2626" s="1215">
        <v>51</v>
      </c>
      <c r="AL2626" s="1216"/>
      <c r="AM2626" s="1217"/>
      <c r="AN2626" s="1218"/>
      <c r="AO2626" s="587">
        <f t="shared" si="570"/>
        <v>0</v>
      </c>
      <c r="AQ2626" s="1215">
        <v>51</v>
      </c>
      <c r="AR2626" s="1216"/>
      <c r="AS2626" s="1217"/>
      <c r="AT2626" s="1218"/>
      <c r="AU2626" s="587">
        <f t="shared" si="571"/>
        <v>0</v>
      </c>
      <c r="AW2626" s="1215">
        <v>51</v>
      </c>
      <c r="AX2626" s="1216"/>
      <c r="AY2626" s="1217"/>
      <c r="AZ2626" s="1218"/>
      <c r="BA2626" s="587">
        <f t="shared" si="572"/>
        <v>0</v>
      </c>
      <c r="BC2626" s="1215">
        <v>51</v>
      </c>
      <c r="BD2626" s="1216"/>
      <c r="BE2626" s="1217"/>
      <c r="BF2626" s="1218"/>
      <c r="BG2626" s="587">
        <f t="shared" si="573"/>
        <v>0</v>
      </c>
      <c r="BI2626" s="1215">
        <v>51</v>
      </c>
      <c r="BJ2626" s="1216"/>
      <c r="BK2626" s="1217"/>
      <c r="BL2626" s="1218"/>
      <c r="BM2626" s="587">
        <f t="shared" si="574"/>
        <v>0</v>
      </c>
      <c r="BO2626" s="1215">
        <v>51</v>
      </c>
      <c r="BP2626" s="1216"/>
      <c r="BQ2626" s="1217"/>
      <c r="BR2626" s="1218"/>
      <c r="BS2626" s="587">
        <f t="shared" si="575"/>
        <v>0</v>
      </c>
    </row>
    <row r="2627" spans="1:71" s="17" customFormat="1" ht="16.75" customHeight="1" outlineLevel="2">
      <c r="A2627" s="1215">
        <v>52</v>
      </c>
      <c r="B2627" s="1216"/>
      <c r="C2627" s="1217"/>
      <c r="D2627" s="1218"/>
      <c r="E2627" s="587">
        <f t="shared" si="564"/>
        <v>0</v>
      </c>
      <c r="G2627" s="1215">
        <v>52</v>
      </c>
      <c r="H2627" s="1216"/>
      <c r="I2627" s="1217"/>
      <c r="J2627" s="1218"/>
      <c r="K2627" s="587">
        <f t="shared" si="565"/>
        <v>0</v>
      </c>
      <c r="M2627" s="1215">
        <v>52</v>
      </c>
      <c r="N2627" s="1216"/>
      <c r="O2627" s="1217"/>
      <c r="P2627" s="1218"/>
      <c r="Q2627" s="587">
        <f t="shared" si="566"/>
        <v>0</v>
      </c>
      <c r="S2627" s="1215">
        <v>52</v>
      </c>
      <c r="T2627" s="1216"/>
      <c r="U2627" s="1217"/>
      <c r="V2627" s="1218"/>
      <c r="W2627" s="587">
        <f t="shared" si="567"/>
        <v>0</v>
      </c>
      <c r="Y2627" s="1215">
        <v>52</v>
      </c>
      <c r="Z2627" s="1216"/>
      <c r="AA2627" s="1217"/>
      <c r="AB2627" s="1218"/>
      <c r="AC2627" s="587">
        <f t="shared" si="568"/>
        <v>0</v>
      </c>
      <c r="AE2627" s="1215">
        <v>52</v>
      </c>
      <c r="AF2627" s="1216"/>
      <c r="AG2627" s="1217"/>
      <c r="AH2627" s="1218"/>
      <c r="AI2627" s="587">
        <f t="shared" si="569"/>
        <v>0</v>
      </c>
      <c r="AK2627" s="1215">
        <v>52</v>
      </c>
      <c r="AL2627" s="1216"/>
      <c r="AM2627" s="1217"/>
      <c r="AN2627" s="1218"/>
      <c r="AO2627" s="587">
        <f t="shared" si="570"/>
        <v>0</v>
      </c>
      <c r="AQ2627" s="1215">
        <v>52</v>
      </c>
      <c r="AR2627" s="1216"/>
      <c r="AS2627" s="1217"/>
      <c r="AT2627" s="1218"/>
      <c r="AU2627" s="587">
        <f t="shared" si="571"/>
        <v>0</v>
      </c>
      <c r="AW2627" s="1215">
        <v>52</v>
      </c>
      <c r="AX2627" s="1216"/>
      <c r="AY2627" s="1217"/>
      <c r="AZ2627" s="1218"/>
      <c r="BA2627" s="587">
        <f t="shared" si="572"/>
        <v>0</v>
      </c>
      <c r="BC2627" s="1215">
        <v>52</v>
      </c>
      <c r="BD2627" s="1216"/>
      <c r="BE2627" s="1217"/>
      <c r="BF2627" s="1218"/>
      <c r="BG2627" s="587">
        <f t="shared" si="573"/>
        <v>0</v>
      </c>
      <c r="BI2627" s="1215">
        <v>52</v>
      </c>
      <c r="BJ2627" s="1216"/>
      <c r="BK2627" s="1217"/>
      <c r="BL2627" s="1218"/>
      <c r="BM2627" s="587">
        <f t="shared" si="574"/>
        <v>0</v>
      </c>
      <c r="BO2627" s="1215">
        <v>52</v>
      </c>
      <c r="BP2627" s="1216"/>
      <c r="BQ2627" s="1217"/>
      <c r="BR2627" s="1218"/>
      <c r="BS2627" s="587">
        <f t="shared" si="575"/>
        <v>0</v>
      </c>
    </row>
    <row r="2628" spans="1:71" s="17" customFormat="1" ht="16.75" customHeight="1" outlineLevel="2">
      <c r="A2628" s="1215">
        <v>53</v>
      </c>
      <c r="B2628" s="1216"/>
      <c r="C2628" s="1217"/>
      <c r="D2628" s="1218"/>
      <c r="E2628" s="587">
        <f t="shared" si="564"/>
        <v>0</v>
      </c>
      <c r="G2628" s="1215">
        <v>53</v>
      </c>
      <c r="H2628" s="1216"/>
      <c r="I2628" s="1217"/>
      <c r="J2628" s="1218"/>
      <c r="K2628" s="587">
        <f t="shared" si="565"/>
        <v>0</v>
      </c>
      <c r="M2628" s="1215">
        <v>53</v>
      </c>
      <c r="N2628" s="1216"/>
      <c r="O2628" s="1217"/>
      <c r="P2628" s="1218"/>
      <c r="Q2628" s="587">
        <f t="shared" si="566"/>
        <v>0</v>
      </c>
      <c r="S2628" s="1215">
        <v>53</v>
      </c>
      <c r="T2628" s="1216"/>
      <c r="U2628" s="1217"/>
      <c r="V2628" s="1218"/>
      <c r="W2628" s="587">
        <f t="shared" si="567"/>
        <v>0</v>
      </c>
      <c r="Y2628" s="1215">
        <v>53</v>
      </c>
      <c r="Z2628" s="1216"/>
      <c r="AA2628" s="1217"/>
      <c r="AB2628" s="1218"/>
      <c r="AC2628" s="587">
        <f t="shared" si="568"/>
        <v>0</v>
      </c>
      <c r="AE2628" s="1215">
        <v>53</v>
      </c>
      <c r="AF2628" s="1216"/>
      <c r="AG2628" s="1217"/>
      <c r="AH2628" s="1218"/>
      <c r="AI2628" s="587">
        <f t="shared" si="569"/>
        <v>0</v>
      </c>
      <c r="AK2628" s="1215">
        <v>53</v>
      </c>
      <c r="AL2628" s="1216"/>
      <c r="AM2628" s="1217"/>
      <c r="AN2628" s="1218"/>
      <c r="AO2628" s="587">
        <f t="shared" si="570"/>
        <v>0</v>
      </c>
      <c r="AQ2628" s="1215">
        <v>53</v>
      </c>
      <c r="AR2628" s="1216"/>
      <c r="AS2628" s="1217"/>
      <c r="AT2628" s="1218"/>
      <c r="AU2628" s="587">
        <f t="shared" si="571"/>
        <v>0</v>
      </c>
      <c r="AW2628" s="1215">
        <v>53</v>
      </c>
      <c r="AX2628" s="1216"/>
      <c r="AY2628" s="1217"/>
      <c r="AZ2628" s="1218"/>
      <c r="BA2628" s="587">
        <f t="shared" si="572"/>
        <v>0</v>
      </c>
      <c r="BC2628" s="1215">
        <v>53</v>
      </c>
      <c r="BD2628" s="1216"/>
      <c r="BE2628" s="1217"/>
      <c r="BF2628" s="1218"/>
      <c r="BG2628" s="587">
        <f t="shared" si="573"/>
        <v>0</v>
      </c>
      <c r="BI2628" s="1215">
        <v>53</v>
      </c>
      <c r="BJ2628" s="1216"/>
      <c r="BK2628" s="1217"/>
      <c r="BL2628" s="1218"/>
      <c r="BM2628" s="587">
        <f t="shared" si="574"/>
        <v>0</v>
      </c>
      <c r="BO2628" s="1215">
        <v>53</v>
      </c>
      <c r="BP2628" s="1216"/>
      <c r="BQ2628" s="1217"/>
      <c r="BR2628" s="1218"/>
      <c r="BS2628" s="587">
        <f t="shared" si="575"/>
        <v>0</v>
      </c>
    </row>
    <row r="2629" spans="1:71" s="17" customFormat="1" ht="16.75" customHeight="1" outlineLevel="2">
      <c r="A2629" s="1215">
        <v>54</v>
      </c>
      <c r="B2629" s="1216"/>
      <c r="C2629" s="1217"/>
      <c r="D2629" s="1218"/>
      <c r="E2629" s="587">
        <f t="shared" si="564"/>
        <v>0</v>
      </c>
      <c r="G2629" s="1215">
        <v>54</v>
      </c>
      <c r="H2629" s="1216"/>
      <c r="I2629" s="1217"/>
      <c r="J2629" s="1218"/>
      <c r="K2629" s="587">
        <f t="shared" si="565"/>
        <v>0</v>
      </c>
      <c r="M2629" s="1215">
        <v>54</v>
      </c>
      <c r="N2629" s="1216"/>
      <c r="O2629" s="1217"/>
      <c r="P2629" s="1218"/>
      <c r="Q2629" s="587">
        <f t="shared" si="566"/>
        <v>0</v>
      </c>
      <c r="S2629" s="1215">
        <v>54</v>
      </c>
      <c r="T2629" s="1216"/>
      <c r="U2629" s="1217"/>
      <c r="V2629" s="1218"/>
      <c r="W2629" s="587">
        <f t="shared" si="567"/>
        <v>0</v>
      </c>
      <c r="Y2629" s="1215">
        <v>54</v>
      </c>
      <c r="Z2629" s="1216"/>
      <c r="AA2629" s="1217"/>
      <c r="AB2629" s="1218"/>
      <c r="AC2629" s="587">
        <f t="shared" si="568"/>
        <v>0</v>
      </c>
      <c r="AE2629" s="1215">
        <v>54</v>
      </c>
      <c r="AF2629" s="1216"/>
      <c r="AG2629" s="1217"/>
      <c r="AH2629" s="1218"/>
      <c r="AI2629" s="587">
        <f t="shared" si="569"/>
        <v>0</v>
      </c>
      <c r="AK2629" s="1215">
        <v>54</v>
      </c>
      <c r="AL2629" s="1216"/>
      <c r="AM2629" s="1217"/>
      <c r="AN2629" s="1218"/>
      <c r="AO2629" s="587">
        <f t="shared" si="570"/>
        <v>0</v>
      </c>
      <c r="AQ2629" s="1215">
        <v>54</v>
      </c>
      <c r="AR2629" s="1216"/>
      <c r="AS2629" s="1217"/>
      <c r="AT2629" s="1218"/>
      <c r="AU2629" s="587">
        <f t="shared" si="571"/>
        <v>0</v>
      </c>
      <c r="AW2629" s="1215">
        <v>54</v>
      </c>
      <c r="AX2629" s="1216"/>
      <c r="AY2629" s="1217"/>
      <c r="AZ2629" s="1218"/>
      <c r="BA2629" s="587">
        <f t="shared" si="572"/>
        <v>0</v>
      </c>
      <c r="BC2629" s="1215">
        <v>54</v>
      </c>
      <c r="BD2629" s="1216"/>
      <c r="BE2629" s="1217"/>
      <c r="BF2629" s="1218"/>
      <c r="BG2629" s="587">
        <f t="shared" si="573"/>
        <v>0</v>
      </c>
      <c r="BI2629" s="1215">
        <v>54</v>
      </c>
      <c r="BJ2629" s="1216"/>
      <c r="BK2629" s="1217"/>
      <c r="BL2629" s="1218"/>
      <c r="BM2629" s="587">
        <f t="shared" si="574"/>
        <v>0</v>
      </c>
      <c r="BO2629" s="1215">
        <v>54</v>
      </c>
      <c r="BP2629" s="1216"/>
      <c r="BQ2629" s="1217"/>
      <c r="BR2629" s="1218"/>
      <c r="BS2629" s="587">
        <f t="shared" si="575"/>
        <v>0</v>
      </c>
    </row>
    <row r="2630" spans="1:71" s="17" customFormat="1" ht="16.75" customHeight="1" outlineLevel="2">
      <c r="A2630" s="1215">
        <v>55</v>
      </c>
      <c r="B2630" s="1216"/>
      <c r="C2630" s="1217"/>
      <c r="D2630" s="1218"/>
      <c r="E2630" s="587">
        <f t="shared" si="564"/>
        <v>0</v>
      </c>
      <c r="G2630" s="1215">
        <v>55</v>
      </c>
      <c r="H2630" s="1216"/>
      <c r="I2630" s="1217"/>
      <c r="J2630" s="1218"/>
      <c r="K2630" s="587">
        <f t="shared" si="565"/>
        <v>0</v>
      </c>
      <c r="M2630" s="1215">
        <v>55</v>
      </c>
      <c r="N2630" s="1216"/>
      <c r="O2630" s="1217"/>
      <c r="P2630" s="1218"/>
      <c r="Q2630" s="587">
        <f t="shared" si="566"/>
        <v>0</v>
      </c>
      <c r="S2630" s="1215">
        <v>55</v>
      </c>
      <c r="T2630" s="1216"/>
      <c r="U2630" s="1217"/>
      <c r="V2630" s="1218"/>
      <c r="W2630" s="587">
        <f t="shared" si="567"/>
        <v>0</v>
      </c>
      <c r="Y2630" s="1215">
        <v>55</v>
      </c>
      <c r="Z2630" s="1216"/>
      <c r="AA2630" s="1217"/>
      <c r="AB2630" s="1218"/>
      <c r="AC2630" s="587">
        <f t="shared" si="568"/>
        <v>0</v>
      </c>
      <c r="AE2630" s="1215">
        <v>55</v>
      </c>
      <c r="AF2630" s="1216"/>
      <c r="AG2630" s="1217"/>
      <c r="AH2630" s="1218"/>
      <c r="AI2630" s="587">
        <f t="shared" si="569"/>
        <v>0</v>
      </c>
      <c r="AK2630" s="1215">
        <v>55</v>
      </c>
      <c r="AL2630" s="1216"/>
      <c r="AM2630" s="1217"/>
      <c r="AN2630" s="1218"/>
      <c r="AO2630" s="587">
        <f t="shared" si="570"/>
        <v>0</v>
      </c>
      <c r="AQ2630" s="1215">
        <v>55</v>
      </c>
      <c r="AR2630" s="1216"/>
      <c r="AS2630" s="1217"/>
      <c r="AT2630" s="1218"/>
      <c r="AU2630" s="587">
        <f t="shared" si="571"/>
        <v>0</v>
      </c>
      <c r="AW2630" s="1215">
        <v>55</v>
      </c>
      <c r="AX2630" s="1216"/>
      <c r="AY2630" s="1217"/>
      <c r="AZ2630" s="1218"/>
      <c r="BA2630" s="587">
        <f t="shared" si="572"/>
        <v>0</v>
      </c>
      <c r="BC2630" s="1215">
        <v>55</v>
      </c>
      <c r="BD2630" s="1216"/>
      <c r="BE2630" s="1217"/>
      <c r="BF2630" s="1218"/>
      <c r="BG2630" s="587">
        <f t="shared" si="573"/>
        <v>0</v>
      </c>
      <c r="BI2630" s="1215">
        <v>55</v>
      </c>
      <c r="BJ2630" s="1216"/>
      <c r="BK2630" s="1217"/>
      <c r="BL2630" s="1218"/>
      <c r="BM2630" s="587">
        <f t="shared" si="574"/>
        <v>0</v>
      </c>
      <c r="BO2630" s="1215">
        <v>55</v>
      </c>
      <c r="BP2630" s="1216"/>
      <c r="BQ2630" s="1217"/>
      <c r="BR2630" s="1218"/>
      <c r="BS2630" s="587">
        <f t="shared" si="575"/>
        <v>0</v>
      </c>
    </row>
    <row r="2631" spans="1:71" s="17" customFormat="1" ht="16.75" customHeight="1" outlineLevel="2">
      <c r="A2631" s="1215">
        <v>56</v>
      </c>
      <c r="B2631" s="1216"/>
      <c r="C2631" s="1217"/>
      <c r="D2631" s="1218"/>
      <c r="E2631" s="587">
        <f t="shared" si="564"/>
        <v>0</v>
      </c>
      <c r="G2631" s="1215">
        <v>56</v>
      </c>
      <c r="H2631" s="1216"/>
      <c r="I2631" s="1217"/>
      <c r="J2631" s="1218"/>
      <c r="K2631" s="587">
        <f t="shared" si="565"/>
        <v>0</v>
      </c>
      <c r="M2631" s="1215">
        <v>56</v>
      </c>
      <c r="N2631" s="1216"/>
      <c r="O2631" s="1217"/>
      <c r="P2631" s="1218"/>
      <c r="Q2631" s="587">
        <f t="shared" si="566"/>
        <v>0</v>
      </c>
      <c r="S2631" s="1215">
        <v>56</v>
      </c>
      <c r="T2631" s="1216"/>
      <c r="U2631" s="1217"/>
      <c r="V2631" s="1218"/>
      <c r="W2631" s="587">
        <f t="shared" si="567"/>
        <v>0</v>
      </c>
      <c r="Y2631" s="1215">
        <v>56</v>
      </c>
      <c r="Z2631" s="1216"/>
      <c r="AA2631" s="1217"/>
      <c r="AB2631" s="1218"/>
      <c r="AC2631" s="587">
        <f t="shared" si="568"/>
        <v>0</v>
      </c>
      <c r="AE2631" s="1215">
        <v>56</v>
      </c>
      <c r="AF2631" s="1216"/>
      <c r="AG2631" s="1217"/>
      <c r="AH2631" s="1218"/>
      <c r="AI2631" s="587">
        <f t="shared" si="569"/>
        <v>0</v>
      </c>
      <c r="AK2631" s="1215">
        <v>56</v>
      </c>
      <c r="AL2631" s="1216"/>
      <c r="AM2631" s="1217"/>
      <c r="AN2631" s="1218"/>
      <c r="AO2631" s="587">
        <f t="shared" si="570"/>
        <v>0</v>
      </c>
      <c r="AQ2631" s="1215">
        <v>56</v>
      </c>
      <c r="AR2631" s="1216"/>
      <c r="AS2631" s="1217"/>
      <c r="AT2631" s="1218"/>
      <c r="AU2631" s="587">
        <f t="shared" si="571"/>
        <v>0</v>
      </c>
      <c r="AW2631" s="1215">
        <v>56</v>
      </c>
      <c r="AX2631" s="1216"/>
      <c r="AY2631" s="1217"/>
      <c r="AZ2631" s="1218"/>
      <c r="BA2631" s="587">
        <f t="shared" si="572"/>
        <v>0</v>
      </c>
      <c r="BC2631" s="1215">
        <v>56</v>
      </c>
      <c r="BD2631" s="1216"/>
      <c r="BE2631" s="1217"/>
      <c r="BF2631" s="1218"/>
      <c r="BG2631" s="587">
        <f t="shared" si="573"/>
        <v>0</v>
      </c>
      <c r="BI2631" s="1215">
        <v>56</v>
      </c>
      <c r="BJ2631" s="1216"/>
      <c r="BK2631" s="1217"/>
      <c r="BL2631" s="1218"/>
      <c r="BM2631" s="587">
        <f t="shared" si="574"/>
        <v>0</v>
      </c>
      <c r="BO2631" s="1215">
        <v>56</v>
      </c>
      <c r="BP2631" s="1216"/>
      <c r="BQ2631" s="1217"/>
      <c r="BR2631" s="1218"/>
      <c r="BS2631" s="587">
        <f t="shared" si="575"/>
        <v>0</v>
      </c>
    </row>
    <row r="2632" spans="1:71" s="17" customFormat="1" ht="16.75" customHeight="1" outlineLevel="2">
      <c r="A2632" s="1215">
        <v>57</v>
      </c>
      <c r="B2632" s="1216"/>
      <c r="C2632" s="1217"/>
      <c r="D2632" s="1218"/>
      <c r="E2632" s="587">
        <f t="shared" si="564"/>
        <v>0</v>
      </c>
      <c r="G2632" s="1215">
        <v>57</v>
      </c>
      <c r="H2632" s="1216"/>
      <c r="I2632" s="1217"/>
      <c r="J2632" s="1218"/>
      <c r="K2632" s="587">
        <f t="shared" si="565"/>
        <v>0</v>
      </c>
      <c r="M2632" s="1215">
        <v>57</v>
      </c>
      <c r="N2632" s="1216"/>
      <c r="O2632" s="1217"/>
      <c r="P2632" s="1218"/>
      <c r="Q2632" s="587">
        <f t="shared" si="566"/>
        <v>0</v>
      </c>
      <c r="S2632" s="1215">
        <v>57</v>
      </c>
      <c r="T2632" s="1216"/>
      <c r="U2632" s="1217"/>
      <c r="V2632" s="1218"/>
      <c r="W2632" s="587">
        <f t="shared" si="567"/>
        <v>0</v>
      </c>
      <c r="Y2632" s="1215">
        <v>57</v>
      </c>
      <c r="Z2632" s="1216"/>
      <c r="AA2632" s="1217"/>
      <c r="AB2632" s="1218"/>
      <c r="AC2632" s="587">
        <f t="shared" si="568"/>
        <v>0</v>
      </c>
      <c r="AE2632" s="1215">
        <v>57</v>
      </c>
      <c r="AF2632" s="1216"/>
      <c r="AG2632" s="1217"/>
      <c r="AH2632" s="1218"/>
      <c r="AI2632" s="587">
        <f t="shared" si="569"/>
        <v>0</v>
      </c>
      <c r="AK2632" s="1215">
        <v>57</v>
      </c>
      <c r="AL2632" s="1216"/>
      <c r="AM2632" s="1217"/>
      <c r="AN2632" s="1218"/>
      <c r="AO2632" s="587">
        <f t="shared" si="570"/>
        <v>0</v>
      </c>
      <c r="AQ2632" s="1215">
        <v>57</v>
      </c>
      <c r="AR2632" s="1216"/>
      <c r="AS2632" s="1217"/>
      <c r="AT2632" s="1218"/>
      <c r="AU2632" s="587">
        <f t="shared" si="571"/>
        <v>0</v>
      </c>
      <c r="AW2632" s="1215">
        <v>57</v>
      </c>
      <c r="AX2632" s="1216"/>
      <c r="AY2632" s="1217"/>
      <c r="AZ2632" s="1218"/>
      <c r="BA2632" s="587">
        <f t="shared" si="572"/>
        <v>0</v>
      </c>
      <c r="BC2632" s="1215">
        <v>57</v>
      </c>
      <c r="BD2632" s="1216"/>
      <c r="BE2632" s="1217"/>
      <c r="BF2632" s="1218"/>
      <c r="BG2632" s="587">
        <f t="shared" si="573"/>
        <v>0</v>
      </c>
      <c r="BI2632" s="1215">
        <v>57</v>
      </c>
      <c r="BJ2632" s="1216"/>
      <c r="BK2632" s="1217"/>
      <c r="BL2632" s="1218"/>
      <c r="BM2632" s="587">
        <f t="shared" si="574"/>
        <v>0</v>
      </c>
      <c r="BO2632" s="1215">
        <v>57</v>
      </c>
      <c r="BP2632" s="1216"/>
      <c r="BQ2632" s="1217"/>
      <c r="BR2632" s="1218"/>
      <c r="BS2632" s="587">
        <f t="shared" si="575"/>
        <v>0</v>
      </c>
    </row>
    <row r="2633" spans="1:71" s="17" customFormat="1" ht="16.75" customHeight="1" outlineLevel="2">
      <c r="A2633" s="1215">
        <v>58</v>
      </c>
      <c r="B2633" s="1216"/>
      <c r="C2633" s="1217"/>
      <c r="D2633" s="1218"/>
      <c r="E2633" s="587">
        <f t="shared" si="564"/>
        <v>0</v>
      </c>
      <c r="G2633" s="1215">
        <v>58</v>
      </c>
      <c r="H2633" s="1216"/>
      <c r="I2633" s="1217"/>
      <c r="J2633" s="1218"/>
      <c r="K2633" s="587">
        <f t="shared" si="565"/>
        <v>0</v>
      </c>
      <c r="M2633" s="1215">
        <v>58</v>
      </c>
      <c r="N2633" s="1216"/>
      <c r="O2633" s="1217"/>
      <c r="P2633" s="1218"/>
      <c r="Q2633" s="587">
        <f t="shared" si="566"/>
        <v>0</v>
      </c>
      <c r="S2633" s="1215">
        <v>58</v>
      </c>
      <c r="T2633" s="1216"/>
      <c r="U2633" s="1217"/>
      <c r="V2633" s="1218"/>
      <c r="W2633" s="587">
        <f t="shared" si="567"/>
        <v>0</v>
      </c>
      <c r="Y2633" s="1215">
        <v>58</v>
      </c>
      <c r="Z2633" s="1216"/>
      <c r="AA2633" s="1217"/>
      <c r="AB2633" s="1218"/>
      <c r="AC2633" s="587">
        <f t="shared" si="568"/>
        <v>0</v>
      </c>
      <c r="AE2633" s="1215">
        <v>58</v>
      </c>
      <c r="AF2633" s="1216"/>
      <c r="AG2633" s="1217"/>
      <c r="AH2633" s="1218"/>
      <c r="AI2633" s="587">
        <f t="shared" si="569"/>
        <v>0</v>
      </c>
      <c r="AK2633" s="1215">
        <v>58</v>
      </c>
      <c r="AL2633" s="1216"/>
      <c r="AM2633" s="1217"/>
      <c r="AN2633" s="1218"/>
      <c r="AO2633" s="587">
        <f t="shared" si="570"/>
        <v>0</v>
      </c>
      <c r="AQ2633" s="1215">
        <v>58</v>
      </c>
      <c r="AR2633" s="1216"/>
      <c r="AS2633" s="1217"/>
      <c r="AT2633" s="1218"/>
      <c r="AU2633" s="587">
        <f t="shared" si="571"/>
        <v>0</v>
      </c>
      <c r="AW2633" s="1215">
        <v>58</v>
      </c>
      <c r="AX2633" s="1216"/>
      <c r="AY2633" s="1217"/>
      <c r="AZ2633" s="1218"/>
      <c r="BA2633" s="587">
        <f t="shared" si="572"/>
        <v>0</v>
      </c>
      <c r="BC2633" s="1215">
        <v>58</v>
      </c>
      <c r="BD2633" s="1216"/>
      <c r="BE2633" s="1217"/>
      <c r="BF2633" s="1218"/>
      <c r="BG2633" s="587">
        <f t="shared" si="573"/>
        <v>0</v>
      </c>
      <c r="BI2633" s="1215">
        <v>58</v>
      </c>
      <c r="BJ2633" s="1216"/>
      <c r="BK2633" s="1217"/>
      <c r="BL2633" s="1218"/>
      <c r="BM2633" s="587">
        <f t="shared" si="574"/>
        <v>0</v>
      </c>
      <c r="BO2633" s="1215">
        <v>58</v>
      </c>
      <c r="BP2633" s="1216"/>
      <c r="BQ2633" s="1217"/>
      <c r="BR2633" s="1218"/>
      <c r="BS2633" s="587">
        <f t="shared" si="575"/>
        <v>0</v>
      </c>
    </row>
    <row r="2634" spans="1:71" s="17" customFormat="1" ht="16.75" customHeight="1" outlineLevel="2">
      <c r="A2634" s="1215">
        <v>59</v>
      </c>
      <c r="B2634" s="1216"/>
      <c r="C2634" s="1217"/>
      <c r="D2634" s="1218"/>
      <c r="E2634" s="587">
        <f t="shared" si="564"/>
        <v>0</v>
      </c>
      <c r="G2634" s="1215">
        <v>59</v>
      </c>
      <c r="H2634" s="1216"/>
      <c r="I2634" s="1217"/>
      <c r="J2634" s="1218"/>
      <c r="K2634" s="587">
        <f t="shared" si="565"/>
        <v>0</v>
      </c>
      <c r="M2634" s="1215">
        <v>59</v>
      </c>
      <c r="N2634" s="1216"/>
      <c r="O2634" s="1217"/>
      <c r="P2634" s="1218"/>
      <c r="Q2634" s="587">
        <f t="shared" si="566"/>
        <v>0</v>
      </c>
      <c r="S2634" s="1215">
        <v>59</v>
      </c>
      <c r="T2634" s="1216"/>
      <c r="U2634" s="1217"/>
      <c r="V2634" s="1218"/>
      <c r="W2634" s="587">
        <f t="shared" si="567"/>
        <v>0</v>
      </c>
      <c r="Y2634" s="1215">
        <v>59</v>
      </c>
      <c r="Z2634" s="1216"/>
      <c r="AA2634" s="1217"/>
      <c r="AB2634" s="1218"/>
      <c r="AC2634" s="587">
        <f t="shared" si="568"/>
        <v>0</v>
      </c>
      <c r="AE2634" s="1215">
        <v>59</v>
      </c>
      <c r="AF2634" s="1216"/>
      <c r="AG2634" s="1217"/>
      <c r="AH2634" s="1218"/>
      <c r="AI2634" s="587">
        <f t="shared" si="569"/>
        <v>0</v>
      </c>
      <c r="AK2634" s="1215">
        <v>59</v>
      </c>
      <c r="AL2634" s="1216"/>
      <c r="AM2634" s="1217"/>
      <c r="AN2634" s="1218"/>
      <c r="AO2634" s="587">
        <f t="shared" si="570"/>
        <v>0</v>
      </c>
      <c r="AQ2634" s="1215">
        <v>59</v>
      </c>
      <c r="AR2634" s="1216"/>
      <c r="AS2634" s="1217"/>
      <c r="AT2634" s="1218"/>
      <c r="AU2634" s="587">
        <f t="shared" si="571"/>
        <v>0</v>
      </c>
      <c r="AW2634" s="1215">
        <v>59</v>
      </c>
      <c r="AX2634" s="1216"/>
      <c r="AY2634" s="1217"/>
      <c r="AZ2634" s="1218"/>
      <c r="BA2634" s="587">
        <f t="shared" si="572"/>
        <v>0</v>
      </c>
      <c r="BC2634" s="1215">
        <v>59</v>
      </c>
      <c r="BD2634" s="1216"/>
      <c r="BE2634" s="1217"/>
      <c r="BF2634" s="1218"/>
      <c r="BG2634" s="587">
        <f t="shared" si="573"/>
        <v>0</v>
      </c>
      <c r="BI2634" s="1215">
        <v>59</v>
      </c>
      <c r="BJ2634" s="1216"/>
      <c r="BK2634" s="1217"/>
      <c r="BL2634" s="1218"/>
      <c r="BM2634" s="587">
        <f t="shared" si="574"/>
        <v>0</v>
      </c>
      <c r="BO2634" s="1215">
        <v>59</v>
      </c>
      <c r="BP2634" s="1216"/>
      <c r="BQ2634" s="1217"/>
      <c r="BR2634" s="1218"/>
      <c r="BS2634" s="587">
        <f t="shared" si="575"/>
        <v>0</v>
      </c>
    </row>
    <row r="2635" spans="1:71" s="17" customFormat="1" ht="16.75" customHeight="1" outlineLevel="2">
      <c r="A2635" s="1215">
        <v>60</v>
      </c>
      <c r="B2635" s="1216"/>
      <c r="C2635" s="1217"/>
      <c r="D2635" s="1218"/>
      <c r="E2635" s="587">
        <f t="shared" si="564"/>
        <v>0</v>
      </c>
      <c r="G2635" s="1215">
        <v>60</v>
      </c>
      <c r="H2635" s="1216"/>
      <c r="I2635" s="1217"/>
      <c r="J2635" s="1218"/>
      <c r="K2635" s="587">
        <f t="shared" si="565"/>
        <v>0</v>
      </c>
      <c r="M2635" s="1215">
        <v>60</v>
      </c>
      <c r="N2635" s="1216"/>
      <c r="O2635" s="1217"/>
      <c r="P2635" s="1218"/>
      <c r="Q2635" s="587">
        <f t="shared" si="566"/>
        <v>0</v>
      </c>
      <c r="S2635" s="1215">
        <v>60</v>
      </c>
      <c r="T2635" s="1216"/>
      <c r="U2635" s="1217"/>
      <c r="V2635" s="1218"/>
      <c r="W2635" s="587">
        <f t="shared" si="567"/>
        <v>0</v>
      </c>
      <c r="Y2635" s="1215">
        <v>60</v>
      </c>
      <c r="Z2635" s="1216"/>
      <c r="AA2635" s="1217"/>
      <c r="AB2635" s="1218"/>
      <c r="AC2635" s="587">
        <f t="shared" si="568"/>
        <v>0</v>
      </c>
      <c r="AE2635" s="1215">
        <v>60</v>
      </c>
      <c r="AF2635" s="1216"/>
      <c r="AG2635" s="1217"/>
      <c r="AH2635" s="1218"/>
      <c r="AI2635" s="587">
        <f t="shared" si="569"/>
        <v>0</v>
      </c>
      <c r="AK2635" s="1215">
        <v>60</v>
      </c>
      <c r="AL2635" s="1216"/>
      <c r="AM2635" s="1217"/>
      <c r="AN2635" s="1218"/>
      <c r="AO2635" s="587">
        <f t="shared" si="570"/>
        <v>0</v>
      </c>
      <c r="AQ2635" s="1215">
        <v>60</v>
      </c>
      <c r="AR2635" s="1216"/>
      <c r="AS2635" s="1217"/>
      <c r="AT2635" s="1218"/>
      <c r="AU2635" s="587">
        <f t="shared" si="571"/>
        <v>0</v>
      </c>
      <c r="AW2635" s="1215">
        <v>60</v>
      </c>
      <c r="AX2635" s="1216"/>
      <c r="AY2635" s="1217"/>
      <c r="AZ2635" s="1218"/>
      <c r="BA2635" s="587">
        <f t="shared" si="572"/>
        <v>0</v>
      </c>
      <c r="BC2635" s="1215">
        <v>60</v>
      </c>
      <c r="BD2635" s="1216"/>
      <c r="BE2635" s="1217"/>
      <c r="BF2635" s="1218"/>
      <c r="BG2635" s="587">
        <f t="shared" si="573"/>
        <v>0</v>
      </c>
      <c r="BI2635" s="1215">
        <v>60</v>
      </c>
      <c r="BJ2635" s="1216"/>
      <c r="BK2635" s="1217"/>
      <c r="BL2635" s="1218"/>
      <c r="BM2635" s="587">
        <f t="shared" si="574"/>
        <v>0</v>
      </c>
      <c r="BO2635" s="1215">
        <v>60</v>
      </c>
      <c r="BP2635" s="1216"/>
      <c r="BQ2635" s="1217"/>
      <c r="BR2635" s="1218"/>
      <c r="BS2635" s="587">
        <f t="shared" si="575"/>
        <v>0</v>
      </c>
    </row>
    <row r="2636" spans="1:71" s="17" customFormat="1" ht="16.75" customHeight="1" outlineLevel="2">
      <c r="A2636" s="1215">
        <v>61</v>
      </c>
      <c r="B2636" s="1216"/>
      <c r="C2636" s="1217"/>
      <c r="D2636" s="1218"/>
      <c r="E2636" s="587">
        <f t="shared" si="564"/>
        <v>0</v>
      </c>
      <c r="G2636" s="1215">
        <v>61</v>
      </c>
      <c r="H2636" s="1216"/>
      <c r="I2636" s="1217"/>
      <c r="J2636" s="1218"/>
      <c r="K2636" s="587">
        <f t="shared" si="565"/>
        <v>0</v>
      </c>
      <c r="M2636" s="1215">
        <v>61</v>
      </c>
      <c r="N2636" s="1216"/>
      <c r="O2636" s="1217"/>
      <c r="P2636" s="1218"/>
      <c r="Q2636" s="587">
        <f t="shared" si="566"/>
        <v>0</v>
      </c>
      <c r="S2636" s="1215">
        <v>61</v>
      </c>
      <c r="T2636" s="1216"/>
      <c r="U2636" s="1217"/>
      <c r="V2636" s="1218"/>
      <c r="W2636" s="587">
        <f t="shared" si="567"/>
        <v>0</v>
      </c>
      <c r="Y2636" s="1215">
        <v>61</v>
      </c>
      <c r="Z2636" s="1216"/>
      <c r="AA2636" s="1217"/>
      <c r="AB2636" s="1218"/>
      <c r="AC2636" s="587">
        <f t="shared" si="568"/>
        <v>0</v>
      </c>
      <c r="AE2636" s="1215">
        <v>61</v>
      </c>
      <c r="AF2636" s="1216"/>
      <c r="AG2636" s="1217"/>
      <c r="AH2636" s="1218"/>
      <c r="AI2636" s="587">
        <f t="shared" si="569"/>
        <v>0</v>
      </c>
      <c r="AK2636" s="1215">
        <v>61</v>
      </c>
      <c r="AL2636" s="1216"/>
      <c r="AM2636" s="1217"/>
      <c r="AN2636" s="1218"/>
      <c r="AO2636" s="587">
        <f t="shared" si="570"/>
        <v>0</v>
      </c>
      <c r="AQ2636" s="1215">
        <v>61</v>
      </c>
      <c r="AR2636" s="1216"/>
      <c r="AS2636" s="1217"/>
      <c r="AT2636" s="1218"/>
      <c r="AU2636" s="587">
        <f t="shared" si="571"/>
        <v>0</v>
      </c>
      <c r="AW2636" s="1215">
        <v>61</v>
      </c>
      <c r="AX2636" s="1216"/>
      <c r="AY2636" s="1217"/>
      <c r="AZ2636" s="1218"/>
      <c r="BA2636" s="587">
        <f t="shared" si="572"/>
        <v>0</v>
      </c>
      <c r="BC2636" s="1215">
        <v>61</v>
      </c>
      <c r="BD2636" s="1216"/>
      <c r="BE2636" s="1217"/>
      <c r="BF2636" s="1218"/>
      <c r="BG2636" s="587">
        <f t="shared" si="573"/>
        <v>0</v>
      </c>
      <c r="BI2636" s="1215">
        <v>61</v>
      </c>
      <c r="BJ2636" s="1216"/>
      <c r="BK2636" s="1217"/>
      <c r="BL2636" s="1218"/>
      <c r="BM2636" s="587">
        <f t="shared" si="574"/>
        <v>0</v>
      </c>
      <c r="BO2636" s="1215">
        <v>61</v>
      </c>
      <c r="BP2636" s="1216"/>
      <c r="BQ2636" s="1217"/>
      <c r="BR2636" s="1218"/>
      <c r="BS2636" s="587">
        <f t="shared" si="575"/>
        <v>0</v>
      </c>
    </row>
    <row r="2637" spans="1:71" s="17" customFormat="1" ht="16.75" customHeight="1" outlineLevel="2">
      <c r="A2637" s="1215">
        <v>62</v>
      </c>
      <c r="B2637" s="1216"/>
      <c r="C2637" s="1217"/>
      <c r="D2637" s="1218"/>
      <c r="E2637" s="587">
        <f t="shared" si="564"/>
        <v>0</v>
      </c>
      <c r="G2637" s="1215">
        <v>62</v>
      </c>
      <c r="H2637" s="1216"/>
      <c r="I2637" s="1217"/>
      <c r="J2637" s="1218"/>
      <c r="K2637" s="587">
        <f t="shared" si="565"/>
        <v>0</v>
      </c>
      <c r="M2637" s="1215">
        <v>62</v>
      </c>
      <c r="N2637" s="1216"/>
      <c r="O2637" s="1217"/>
      <c r="P2637" s="1218"/>
      <c r="Q2637" s="587">
        <f t="shared" si="566"/>
        <v>0</v>
      </c>
      <c r="S2637" s="1215">
        <v>62</v>
      </c>
      <c r="T2637" s="1216"/>
      <c r="U2637" s="1217"/>
      <c r="V2637" s="1218"/>
      <c r="W2637" s="587">
        <f t="shared" si="567"/>
        <v>0</v>
      </c>
      <c r="Y2637" s="1215">
        <v>62</v>
      </c>
      <c r="Z2637" s="1216"/>
      <c r="AA2637" s="1217"/>
      <c r="AB2637" s="1218"/>
      <c r="AC2637" s="587">
        <f t="shared" si="568"/>
        <v>0</v>
      </c>
      <c r="AE2637" s="1215">
        <v>62</v>
      </c>
      <c r="AF2637" s="1216"/>
      <c r="AG2637" s="1217"/>
      <c r="AH2637" s="1218"/>
      <c r="AI2637" s="587">
        <f t="shared" si="569"/>
        <v>0</v>
      </c>
      <c r="AK2637" s="1215">
        <v>62</v>
      </c>
      <c r="AL2637" s="1216"/>
      <c r="AM2637" s="1217"/>
      <c r="AN2637" s="1218"/>
      <c r="AO2637" s="587">
        <f t="shared" si="570"/>
        <v>0</v>
      </c>
      <c r="AQ2637" s="1215">
        <v>62</v>
      </c>
      <c r="AR2637" s="1216"/>
      <c r="AS2637" s="1217"/>
      <c r="AT2637" s="1218"/>
      <c r="AU2637" s="587">
        <f t="shared" si="571"/>
        <v>0</v>
      </c>
      <c r="AW2637" s="1215">
        <v>62</v>
      </c>
      <c r="AX2637" s="1216"/>
      <c r="AY2637" s="1217"/>
      <c r="AZ2637" s="1218"/>
      <c r="BA2637" s="587">
        <f t="shared" si="572"/>
        <v>0</v>
      </c>
      <c r="BC2637" s="1215">
        <v>62</v>
      </c>
      <c r="BD2637" s="1216"/>
      <c r="BE2637" s="1217"/>
      <c r="BF2637" s="1218"/>
      <c r="BG2637" s="587">
        <f t="shared" si="573"/>
        <v>0</v>
      </c>
      <c r="BI2637" s="1215">
        <v>62</v>
      </c>
      <c r="BJ2637" s="1216"/>
      <c r="BK2637" s="1217"/>
      <c r="BL2637" s="1218"/>
      <c r="BM2637" s="587">
        <f t="shared" si="574"/>
        <v>0</v>
      </c>
      <c r="BO2637" s="1215">
        <v>62</v>
      </c>
      <c r="BP2637" s="1216"/>
      <c r="BQ2637" s="1217"/>
      <c r="BR2637" s="1218"/>
      <c r="BS2637" s="587">
        <f t="shared" si="575"/>
        <v>0</v>
      </c>
    </row>
    <row r="2638" spans="1:71" s="17" customFormat="1" ht="16.75" customHeight="1" outlineLevel="2">
      <c r="A2638" s="1215">
        <v>63</v>
      </c>
      <c r="B2638" s="1216"/>
      <c r="C2638" s="1217"/>
      <c r="D2638" s="1218"/>
      <c r="E2638" s="587">
        <f t="shared" si="564"/>
        <v>0</v>
      </c>
      <c r="G2638" s="1215">
        <v>63</v>
      </c>
      <c r="H2638" s="1216"/>
      <c r="I2638" s="1217"/>
      <c r="J2638" s="1218"/>
      <c r="K2638" s="587">
        <f t="shared" si="565"/>
        <v>0</v>
      </c>
      <c r="M2638" s="1215">
        <v>63</v>
      </c>
      <c r="N2638" s="1216"/>
      <c r="O2638" s="1217"/>
      <c r="P2638" s="1218"/>
      <c r="Q2638" s="587">
        <f t="shared" si="566"/>
        <v>0</v>
      </c>
      <c r="S2638" s="1215">
        <v>63</v>
      </c>
      <c r="T2638" s="1216"/>
      <c r="U2638" s="1217"/>
      <c r="V2638" s="1218"/>
      <c r="W2638" s="587">
        <f t="shared" si="567"/>
        <v>0</v>
      </c>
      <c r="Y2638" s="1215">
        <v>63</v>
      </c>
      <c r="Z2638" s="1216"/>
      <c r="AA2638" s="1217"/>
      <c r="AB2638" s="1218"/>
      <c r="AC2638" s="587">
        <f t="shared" si="568"/>
        <v>0</v>
      </c>
      <c r="AE2638" s="1215">
        <v>63</v>
      </c>
      <c r="AF2638" s="1216"/>
      <c r="AG2638" s="1217"/>
      <c r="AH2638" s="1218"/>
      <c r="AI2638" s="587">
        <f t="shared" si="569"/>
        <v>0</v>
      </c>
      <c r="AK2638" s="1215">
        <v>63</v>
      </c>
      <c r="AL2638" s="1216"/>
      <c r="AM2638" s="1217"/>
      <c r="AN2638" s="1218"/>
      <c r="AO2638" s="587">
        <f t="shared" si="570"/>
        <v>0</v>
      </c>
      <c r="AQ2638" s="1215">
        <v>63</v>
      </c>
      <c r="AR2638" s="1216"/>
      <c r="AS2638" s="1217"/>
      <c r="AT2638" s="1218"/>
      <c r="AU2638" s="587">
        <f t="shared" si="571"/>
        <v>0</v>
      </c>
      <c r="AW2638" s="1215">
        <v>63</v>
      </c>
      <c r="AX2638" s="1216"/>
      <c r="AY2638" s="1217"/>
      <c r="AZ2638" s="1218"/>
      <c r="BA2638" s="587">
        <f t="shared" si="572"/>
        <v>0</v>
      </c>
      <c r="BC2638" s="1215">
        <v>63</v>
      </c>
      <c r="BD2638" s="1216"/>
      <c r="BE2638" s="1217"/>
      <c r="BF2638" s="1218"/>
      <c r="BG2638" s="587">
        <f t="shared" si="573"/>
        <v>0</v>
      </c>
      <c r="BI2638" s="1215">
        <v>63</v>
      </c>
      <c r="BJ2638" s="1216"/>
      <c r="BK2638" s="1217"/>
      <c r="BL2638" s="1218"/>
      <c r="BM2638" s="587">
        <f t="shared" si="574"/>
        <v>0</v>
      </c>
      <c r="BO2638" s="1215">
        <v>63</v>
      </c>
      <c r="BP2638" s="1216"/>
      <c r="BQ2638" s="1217"/>
      <c r="BR2638" s="1218"/>
      <c r="BS2638" s="587">
        <f t="shared" si="575"/>
        <v>0</v>
      </c>
    </row>
    <row r="2639" spans="1:71" s="17" customFormat="1" ht="16.75" customHeight="1" outlineLevel="2">
      <c r="A2639" s="1215">
        <v>64</v>
      </c>
      <c r="B2639" s="1216"/>
      <c r="C2639" s="1217"/>
      <c r="D2639" s="1218"/>
      <c r="E2639" s="587">
        <f t="shared" si="564"/>
        <v>0</v>
      </c>
      <c r="G2639" s="1215">
        <v>64</v>
      </c>
      <c r="H2639" s="1216"/>
      <c r="I2639" s="1217"/>
      <c r="J2639" s="1218"/>
      <c r="K2639" s="587">
        <f t="shared" si="565"/>
        <v>0</v>
      </c>
      <c r="M2639" s="1215">
        <v>64</v>
      </c>
      <c r="N2639" s="1216"/>
      <c r="O2639" s="1217"/>
      <c r="P2639" s="1218"/>
      <c r="Q2639" s="587">
        <f t="shared" si="566"/>
        <v>0</v>
      </c>
      <c r="S2639" s="1215">
        <v>64</v>
      </c>
      <c r="T2639" s="1216"/>
      <c r="U2639" s="1217"/>
      <c r="V2639" s="1218"/>
      <c r="W2639" s="587">
        <f t="shared" si="567"/>
        <v>0</v>
      </c>
      <c r="Y2639" s="1215">
        <v>64</v>
      </c>
      <c r="Z2639" s="1216"/>
      <c r="AA2639" s="1217"/>
      <c r="AB2639" s="1218"/>
      <c r="AC2639" s="587">
        <f t="shared" si="568"/>
        <v>0</v>
      </c>
      <c r="AE2639" s="1215">
        <v>64</v>
      </c>
      <c r="AF2639" s="1216"/>
      <c r="AG2639" s="1217"/>
      <c r="AH2639" s="1218"/>
      <c r="AI2639" s="587">
        <f t="shared" si="569"/>
        <v>0</v>
      </c>
      <c r="AK2639" s="1215">
        <v>64</v>
      </c>
      <c r="AL2639" s="1216"/>
      <c r="AM2639" s="1217"/>
      <c r="AN2639" s="1218"/>
      <c r="AO2639" s="587">
        <f t="shared" si="570"/>
        <v>0</v>
      </c>
      <c r="AQ2639" s="1215">
        <v>64</v>
      </c>
      <c r="AR2639" s="1216"/>
      <c r="AS2639" s="1217"/>
      <c r="AT2639" s="1218"/>
      <c r="AU2639" s="587">
        <f t="shared" si="571"/>
        <v>0</v>
      </c>
      <c r="AW2639" s="1215">
        <v>64</v>
      </c>
      <c r="AX2639" s="1216"/>
      <c r="AY2639" s="1217"/>
      <c r="AZ2639" s="1218"/>
      <c r="BA2639" s="587">
        <f t="shared" si="572"/>
        <v>0</v>
      </c>
      <c r="BC2639" s="1215">
        <v>64</v>
      </c>
      <c r="BD2639" s="1216"/>
      <c r="BE2639" s="1217"/>
      <c r="BF2639" s="1218"/>
      <c r="BG2639" s="587">
        <f t="shared" si="573"/>
        <v>0</v>
      </c>
      <c r="BI2639" s="1215">
        <v>64</v>
      </c>
      <c r="BJ2639" s="1216"/>
      <c r="BK2639" s="1217"/>
      <c r="BL2639" s="1218"/>
      <c r="BM2639" s="587">
        <f t="shared" si="574"/>
        <v>0</v>
      </c>
      <c r="BO2639" s="1215">
        <v>64</v>
      </c>
      <c r="BP2639" s="1216"/>
      <c r="BQ2639" s="1217"/>
      <c r="BR2639" s="1218"/>
      <c r="BS2639" s="587">
        <f t="shared" si="575"/>
        <v>0</v>
      </c>
    </row>
    <row r="2640" spans="1:71" s="17" customFormat="1" ht="16.75" customHeight="1" outlineLevel="2">
      <c r="A2640" s="1215">
        <v>65</v>
      </c>
      <c r="B2640" s="1216"/>
      <c r="C2640" s="1217"/>
      <c r="D2640" s="1218"/>
      <c r="E2640" s="587">
        <f t="shared" si="564"/>
        <v>0</v>
      </c>
      <c r="G2640" s="1215">
        <v>65</v>
      </c>
      <c r="H2640" s="1216"/>
      <c r="I2640" s="1217"/>
      <c r="J2640" s="1218"/>
      <c r="K2640" s="587">
        <f t="shared" si="565"/>
        <v>0</v>
      </c>
      <c r="M2640" s="1215">
        <v>65</v>
      </c>
      <c r="N2640" s="1216"/>
      <c r="O2640" s="1217"/>
      <c r="P2640" s="1218"/>
      <c r="Q2640" s="587">
        <f t="shared" si="566"/>
        <v>0</v>
      </c>
      <c r="S2640" s="1215">
        <v>65</v>
      </c>
      <c r="T2640" s="1216"/>
      <c r="U2640" s="1217"/>
      <c r="V2640" s="1218"/>
      <c r="W2640" s="587">
        <f t="shared" si="567"/>
        <v>0</v>
      </c>
      <c r="Y2640" s="1215">
        <v>65</v>
      </c>
      <c r="Z2640" s="1216"/>
      <c r="AA2640" s="1217"/>
      <c r="AB2640" s="1218"/>
      <c r="AC2640" s="587">
        <f t="shared" si="568"/>
        <v>0</v>
      </c>
      <c r="AE2640" s="1215">
        <v>65</v>
      </c>
      <c r="AF2640" s="1216"/>
      <c r="AG2640" s="1217"/>
      <c r="AH2640" s="1218"/>
      <c r="AI2640" s="587">
        <f t="shared" si="569"/>
        <v>0</v>
      </c>
      <c r="AK2640" s="1215">
        <v>65</v>
      </c>
      <c r="AL2640" s="1216"/>
      <c r="AM2640" s="1217"/>
      <c r="AN2640" s="1218"/>
      <c r="AO2640" s="587">
        <f t="shared" si="570"/>
        <v>0</v>
      </c>
      <c r="AQ2640" s="1215">
        <v>65</v>
      </c>
      <c r="AR2640" s="1216"/>
      <c r="AS2640" s="1217"/>
      <c r="AT2640" s="1218"/>
      <c r="AU2640" s="587">
        <f t="shared" si="571"/>
        <v>0</v>
      </c>
      <c r="AW2640" s="1215">
        <v>65</v>
      </c>
      <c r="AX2640" s="1216"/>
      <c r="AY2640" s="1217"/>
      <c r="AZ2640" s="1218"/>
      <c r="BA2640" s="587">
        <f t="shared" si="572"/>
        <v>0</v>
      </c>
      <c r="BC2640" s="1215">
        <v>65</v>
      </c>
      <c r="BD2640" s="1216"/>
      <c r="BE2640" s="1217"/>
      <c r="BF2640" s="1218"/>
      <c r="BG2640" s="587">
        <f t="shared" si="573"/>
        <v>0</v>
      </c>
      <c r="BI2640" s="1215">
        <v>65</v>
      </c>
      <c r="BJ2640" s="1216"/>
      <c r="BK2640" s="1217"/>
      <c r="BL2640" s="1218"/>
      <c r="BM2640" s="587">
        <f t="shared" si="574"/>
        <v>0</v>
      </c>
      <c r="BO2640" s="1215">
        <v>65</v>
      </c>
      <c r="BP2640" s="1216"/>
      <c r="BQ2640" s="1217"/>
      <c r="BR2640" s="1218"/>
      <c r="BS2640" s="587">
        <f t="shared" si="575"/>
        <v>0</v>
      </c>
    </row>
    <row r="2641" spans="1:71" s="17" customFormat="1" ht="16.75" customHeight="1" outlineLevel="2">
      <c r="A2641" s="1215">
        <v>66</v>
      </c>
      <c r="B2641" s="1216"/>
      <c r="C2641" s="1217"/>
      <c r="D2641" s="1218"/>
      <c r="E2641" s="587">
        <f t="shared" ref="E2641:E2704" si="576">IF(AND(C2641&gt;=D$2569,C2641&lt;=D$2568),1,0)</f>
        <v>0</v>
      </c>
      <c r="G2641" s="1215">
        <v>66</v>
      </c>
      <c r="H2641" s="1216"/>
      <c r="I2641" s="1217"/>
      <c r="J2641" s="1218"/>
      <c r="K2641" s="587">
        <f t="shared" ref="K2641:K2704" si="577">IF(AND(I2641&gt;=J$2569,I2641&lt;=J$2568),1,0)</f>
        <v>0</v>
      </c>
      <c r="M2641" s="1215">
        <v>66</v>
      </c>
      <c r="N2641" s="1216"/>
      <c r="O2641" s="1217"/>
      <c r="P2641" s="1218"/>
      <c r="Q2641" s="587">
        <f t="shared" ref="Q2641:Q2704" si="578">IF(AND(O2641&gt;=P$2569,O2641&lt;=P$2568),1,0)</f>
        <v>0</v>
      </c>
      <c r="S2641" s="1215">
        <v>66</v>
      </c>
      <c r="T2641" s="1216"/>
      <c r="U2641" s="1217"/>
      <c r="V2641" s="1218"/>
      <c r="W2641" s="587">
        <f t="shared" ref="W2641:W2704" si="579">IF(AND(U2641&gt;=V$2569,U2641&lt;=V$2568),1,0)</f>
        <v>0</v>
      </c>
      <c r="Y2641" s="1215">
        <v>66</v>
      </c>
      <c r="Z2641" s="1216"/>
      <c r="AA2641" s="1217"/>
      <c r="AB2641" s="1218"/>
      <c r="AC2641" s="587">
        <f t="shared" ref="AC2641:AC2704" si="580">IF(AND(AA2641&gt;=AB$2569,AA2641&lt;=AB$2568),1,0)</f>
        <v>0</v>
      </c>
      <c r="AE2641" s="1215">
        <v>66</v>
      </c>
      <c r="AF2641" s="1216"/>
      <c r="AG2641" s="1217"/>
      <c r="AH2641" s="1218"/>
      <c r="AI2641" s="587">
        <f t="shared" ref="AI2641:AI2704" si="581">IF(AND(AG2641&gt;=AH$2569,AG2641&lt;=AH$2568),1,0)</f>
        <v>0</v>
      </c>
      <c r="AK2641" s="1215">
        <v>66</v>
      </c>
      <c r="AL2641" s="1216"/>
      <c r="AM2641" s="1217"/>
      <c r="AN2641" s="1218"/>
      <c r="AO2641" s="587">
        <f t="shared" ref="AO2641:AO2704" si="582">IF(AND(AM2641&gt;=AN$2569,AM2641&lt;=AN$2568),1,0)</f>
        <v>0</v>
      </c>
      <c r="AQ2641" s="1215">
        <v>66</v>
      </c>
      <c r="AR2641" s="1216"/>
      <c r="AS2641" s="1217"/>
      <c r="AT2641" s="1218"/>
      <c r="AU2641" s="587">
        <f t="shared" ref="AU2641:AU2704" si="583">IF(AND(AS2641&gt;=AT$2569,AS2641&lt;=AT$2568),1,0)</f>
        <v>0</v>
      </c>
      <c r="AW2641" s="1215">
        <v>66</v>
      </c>
      <c r="AX2641" s="1216"/>
      <c r="AY2641" s="1217"/>
      <c r="AZ2641" s="1218"/>
      <c r="BA2641" s="587">
        <f t="shared" ref="BA2641:BA2704" si="584">IF(AND(AY2641&gt;=AZ$2569,AY2641&lt;=AZ$2568),1,0)</f>
        <v>0</v>
      </c>
      <c r="BC2641" s="1215">
        <v>66</v>
      </c>
      <c r="BD2641" s="1216"/>
      <c r="BE2641" s="1217"/>
      <c r="BF2641" s="1218"/>
      <c r="BG2641" s="587">
        <f t="shared" ref="BG2641:BG2704" si="585">IF(AND(BE2641&gt;=BF$2569,BE2641&lt;=BF$2568),1,0)</f>
        <v>0</v>
      </c>
      <c r="BI2641" s="1215">
        <v>66</v>
      </c>
      <c r="BJ2641" s="1216"/>
      <c r="BK2641" s="1217"/>
      <c r="BL2641" s="1218"/>
      <c r="BM2641" s="587">
        <f t="shared" ref="BM2641:BM2704" si="586">IF(AND(BK2641&gt;=BL$2569,BK2641&lt;=BL$2568),1,0)</f>
        <v>0</v>
      </c>
      <c r="BO2641" s="1215">
        <v>66</v>
      </c>
      <c r="BP2641" s="1216"/>
      <c r="BQ2641" s="1217"/>
      <c r="BR2641" s="1218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15">
        <v>67</v>
      </c>
      <c r="B2642" s="1216"/>
      <c r="C2642" s="1217"/>
      <c r="D2642" s="1218"/>
      <c r="E2642" s="587">
        <f t="shared" si="576"/>
        <v>0</v>
      </c>
      <c r="G2642" s="1215">
        <v>67</v>
      </c>
      <c r="H2642" s="1216"/>
      <c r="I2642" s="1217"/>
      <c r="J2642" s="1218"/>
      <c r="K2642" s="587">
        <f t="shared" si="577"/>
        <v>0</v>
      </c>
      <c r="M2642" s="1215">
        <v>67</v>
      </c>
      <c r="N2642" s="1216"/>
      <c r="O2642" s="1217"/>
      <c r="P2642" s="1218"/>
      <c r="Q2642" s="587">
        <f t="shared" si="578"/>
        <v>0</v>
      </c>
      <c r="S2642" s="1215">
        <v>67</v>
      </c>
      <c r="T2642" s="1216"/>
      <c r="U2642" s="1217"/>
      <c r="V2642" s="1218"/>
      <c r="W2642" s="587">
        <f t="shared" si="579"/>
        <v>0</v>
      </c>
      <c r="Y2642" s="1215">
        <v>67</v>
      </c>
      <c r="Z2642" s="1216"/>
      <c r="AA2642" s="1217"/>
      <c r="AB2642" s="1218"/>
      <c r="AC2642" s="587">
        <f t="shared" si="580"/>
        <v>0</v>
      </c>
      <c r="AE2642" s="1215">
        <v>67</v>
      </c>
      <c r="AF2642" s="1216"/>
      <c r="AG2642" s="1217"/>
      <c r="AH2642" s="1218"/>
      <c r="AI2642" s="587">
        <f t="shared" si="581"/>
        <v>0</v>
      </c>
      <c r="AK2642" s="1215">
        <v>67</v>
      </c>
      <c r="AL2642" s="1216"/>
      <c r="AM2642" s="1217"/>
      <c r="AN2642" s="1218"/>
      <c r="AO2642" s="587">
        <f t="shared" si="582"/>
        <v>0</v>
      </c>
      <c r="AQ2642" s="1215">
        <v>67</v>
      </c>
      <c r="AR2642" s="1216"/>
      <c r="AS2642" s="1217"/>
      <c r="AT2642" s="1218"/>
      <c r="AU2642" s="587">
        <f t="shared" si="583"/>
        <v>0</v>
      </c>
      <c r="AW2642" s="1215">
        <v>67</v>
      </c>
      <c r="AX2642" s="1216"/>
      <c r="AY2642" s="1217"/>
      <c r="AZ2642" s="1218"/>
      <c r="BA2642" s="587">
        <f t="shared" si="584"/>
        <v>0</v>
      </c>
      <c r="BC2642" s="1215">
        <v>67</v>
      </c>
      <c r="BD2642" s="1216"/>
      <c r="BE2642" s="1217"/>
      <c r="BF2642" s="1218"/>
      <c r="BG2642" s="587">
        <f t="shared" si="585"/>
        <v>0</v>
      </c>
      <c r="BI2642" s="1215">
        <v>67</v>
      </c>
      <c r="BJ2642" s="1216"/>
      <c r="BK2642" s="1217"/>
      <c r="BL2642" s="1218"/>
      <c r="BM2642" s="587">
        <f t="shared" si="586"/>
        <v>0</v>
      </c>
      <c r="BO2642" s="1215">
        <v>67</v>
      </c>
      <c r="BP2642" s="1216"/>
      <c r="BQ2642" s="1217"/>
      <c r="BR2642" s="1218"/>
      <c r="BS2642" s="587">
        <f t="shared" si="587"/>
        <v>0</v>
      </c>
    </row>
    <row r="2643" spans="1:71" s="17" customFormat="1" ht="16.75" customHeight="1" outlineLevel="2">
      <c r="A2643" s="1215">
        <v>68</v>
      </c>
      <c r="B2643" s="1216"/>
      <c r="C2643" s="1217"/>
      <c r="D2643" s="1218"/>
      <c r="E2643" s="587">
        <f t="shared" si="576"/>
        <v>0</v>
      </c>
      <c r="G2643" s="1215">
        <v>68</v>
      </c>
      <c r="H2643" s="1216"/>
      <c r="I2643" s="1217"/>
      <c r="J2643" s="1218"/>
      <c r="K2643" s="587">
        <f t="shared" si="577"/>
        <v>0</v>
      </c>
      <c r="M2643" s="1215">
        <v>68</v>
      </c>
      <c r="N2643" s="1216"/>
      <c r="O2643" s="1217"/>
      <c r="P2643" s="1218"/>
      <c r="Q2643" s="587">
        <f t="shared" si="578"/>
        <v>0</v>
      </c>
      <c r="S2643" s="1215">
        <v>68</v>
      </c>
      <c r="T2643" s="1216"/>
      <c r="U2643" s="1217"/>
      <c r="V2643" s="1218"/>
      <c r="W2643" s="587">
        <f t="shared" si="579"/>
        <v>0</v>
      </c>
      <c r="Y2643" s="1215">
        <v>68</v>
      </c>
      <c r="Z2643" s="1216"/>
      <c r="AA2643" s="1217"/>
      <c r="AB2643" s="1218"/>
      <c r="AC2643" s="587">
        <f t="shared" si="580"/>
        <v>0</v>
      </c>
      <c r="AE2643" s="1215">
        <v>68</v>
      </c>
      <c r="AF2643" s="1216"/>
      <c r="AG2643" s="1217"/>
      <c r="AH2643" s="1218"/>
      <c r="AI2643" s="587">
        <f t="shared" si="581"/>
        <v>0</v>
      </c>
      <c r="AK2643" s="1215">
        <v>68</v>
      </c>
      <c r="AL2643" s="1216"/>
      <c r="AM2643" s="1217"/>
      <c r="AN2643" s="1218"/>
      <c r="AO2643" s="587">
        <f t="shared" si="582"/>
        <v>0</v>
      </c>
      <c r="AQ2643" s="1215">
        <v>68</v>
      </c>
      <c r="AR2643" s="1216"/>
      <c r="AS2643" s="1217"/>
      <c r="AT2643" s="1218"/>
      <c r="AU2643" s="587">
        <f t="shared" si="583"/>
        <v>0</v>
      </c>
      <c r="AW2643" s="1215">
        <v>68</v>
      </c>
      <c r="AX2643" s="1216"/>
      <c r="AY2643" s="1217"/>
      <c r="AZ2643" s="1218"/>
      <c r="BA2643" s="587">
        <f t="shared" si="584"/>
        <v>0</v>
      </c>
      <c r="BC2643" s="1215">
        <v>68</v>
      </c>
      <c r="BD2643" s="1216"/>
      <c r="BE2643" s="1217"/>
      <c r="BF2643" s="1218"/>
      <c r="BG2643" s="587">
        <f t="shared" si="585"/>
        <v>0</v>
      </c>
      <c r="BI2643" s="1215">
        <v>68</v>
      </c>
      <c r="BJ2643" s="1216"/>
      <c r="BK2643" s="1217"/>
      <c r="BL2643" s="1218"/>
      <c r="BM2643" s="587">
        <f t="shared" si="586"/>
        <v>0</v>
      </c>
      <c r="BO2643" s="1215">
        <v>68</v>
      </c>
      <c r="BP2643" s="1216"/>
      <c r="BQ2643" s="1217"/>
      <c r="BR2643" s="1218"/>
      <c r="BS2643" s="587">
        <f t="shared" si="587"/>
        <v>0</v>
      </c>
    </row>
    <row r="2644" spans="1:71" s="17" customFormat="1" ht="16.75" customHeight="1" outlineLevel="2">
      <c r="A2644" s="1215">
        <v>69</v>
      </c>
      <c r="B2644" s="1216"/>
      <c r="C2644" s="1217"/>
      <c r="D2644" s="1218"/>
      <c r="E2644" s="587">
        <f t="shared" si="576"/>
        <v>0</v>
      </c>
      <c r="G2644" s="1215">
        <v>69</v>
      </c>
      <c r="H2644" s="1216"/>
      <c r="I2644" s="1217"/>
      <c r="J2644" s="1218"/>
      <c r="K2644" s="587">
        <f t="shared" si="577"/>
        <v>0</v>
      </c>
      <c r="M2644" s="1215">
        <v>69</v>
      </c>
      <c r="N2644" s="1216"/>
      <c r="O2644" s="1217"/>
      <c r="P2644" s="1218"/>
      <c r="Q2644" s="587">
        <f t="shared" si="578"/>
        <v>0</v>
      </c>
      <c r="S2644" s="1215">
        <v>69</v>
      </c>
      <c r="T2644" s="1216"/>
      <c r="U2644" s="1217"/>
      <c r="V2644" s="1218"/>
      <c r="W2644" s="587">
        <f t="shared" si="579"/>
        <v>0</v>
      </c>
      <c r="Y2644" s="1215">
        <v>69</v>
      </c>
      <c r="Z2644" s="1216"/>
      <c r="AA2644" s="1217"/>
      <c r="AB2644" s="1218"/>
      <c r="AC2644" s="587">
        <f t="shared" si="580"/>
        <v>0</v>
      </c>
      <c r="AE2644" s="1215">
        <v>69</v>
      </c>
      <c r="AF2644" s="1216"/>
      <c r="AG2644" s="1217"/>
      <c r="AH2644" s="1218"/>
      <c r="AI2644" s="587">
        <f t="shared" si="581"/>
        <v>0</v>
      </c>
      <c r="AK2644" s="1215">
        <v>69</v>
      </c>
      <c r="AL2644" s="1216"/>
      <c r="AM2644" s="1217"/>
      <c r="AN2644" s="1218"/>
      <c r="AO2644" s="587">
        <f t="shared" si="582"/>
        <v>0</v>
      </c>
      <c r="AQ2644" s="1215">
        <v>69</v>
      </c>
      <c r="AR2644" s="1216"/>
      <c r="AS2644" s="1217"/>
      <c r="AT2644" s="1218"/>
      <c r="AU2644" s="587">
        <f t="shared" si="583"/>
        <v>0</v>
      </c>
      <c r="AW2644" s="1215">
        <v>69</v>
      </c>
      <c r="AX2644" s="1216"/>
      <c r="AY2644" s="1217"/>
      <c r="AZ2644" s="1218"/>
      <c r="BA2644" s="587">
        <f t="shared" si="584"/>
        <v>0</v>
      </c>
      <c r="BC2644" s="1215">
        <v>69</v>
      </c>
      <c r="BD2644" s="1216"/>
      <c r="BE2644" s="1217"/>
      <c r="BF2644" s="1218"/>
      <c r="BG2644" s="587">
        <f t="shared" si="585"/>
        <v>0</v>
      </c>
      <c r="BI2644" s="1215">
        <v>69</v>
      </c>
      <c r="BJ2644" s="1216"/>
      <c r="BK2644" s="1217"/>
      <c r="BL2644" s="1218"/>
      <c r="BM2644" s="587">
        <f t="shared" si="586"/>
        <v>0</v>
      </c>
      <c r="BO2644" s="1215">
        <v>69</v>
      </c>
      <c r="BP2644" s="1216"/>
      <c r="BQ2644" s="1217"/>
      <c r="BR2644" s="1218"/>
      <c r="BS2644" s="587">
        <f t="shared" si="587"/>
        <v>0</v>
      </c>
    </row>
    <row r="2645" spans="1:71" s="17" customFormat="1" ht="16.75" customHeight="1" outlineLevel="2">
      <c r="A2645" s="1215">
        <v>70</v>
      </c>
      <c r="B2645" s="1216"/>
      <c r="C2645" s="1217"/>
      <c r="D2645" s="1218"/>
      <c r="E2645" s="587">
        <f t="shared" si="576"/>
        <v>0</v>
      </c>
      <c r="G2645" s="1215">
        <v>70</v>
      </c>
      <c r="H2645" s="1216"/>
      <c r="I2645" s="1217"/>
      <c r="J2645" s="1218"/>
      <c r="K2645" s="587">
        <f t="shared" si="577"/>
        <v>0</v>
      </c>
      <c r="M2645" s="1215">
        <v>70</v>
      </c>
      <c r="N2645" s="1216"/>
      <c r="O2645" s="1217"/>
      <c r="P2645" s="1218"/>
      <c r="Q2645" s="587">
        <f t="shared" si="578"/>
        <v>0</v>
      </c>
      <c r="S2645" s="1215">
        <v>70</v>
      </c>
      <c r="T2645" s="1216"/>
      <c r="U2645" s="1217"/>
      <c r="V2645" s="1218"/>
      <c r="W2645" s="587">
        <f t="shared" si="579"/>
        <v>0</v>
      </c>
      <c r="Y2645" s="1215">
        <v>70</v>
      </c>
      <c r="Z2645" s="1216"/>
      <c r="AA2645" s="1217"/>
      <c r="AB2645" s="1218"/>
      <c r="AC2645" s="587">
        <f t="shared" si="580"/>
        <v>0</v>
      </c>
      <c r="AE2645" s="1215">
        <v>70</v>
      </c>
      <c r="AF2645" s="1216"/>
      <c r="AG2645" s="1217"/>
      <c r="AH2645" s="1218"/>
      <c r="AI2645" s="587">
        <f t="shared" si="581"/>
        <v>0</v>
      </c>
      <c r="AK2645" s="1215">
        <v>70</v>
      </c>
      <c r="AL2645" s="1216"/>
      <c r="AM2645" s="1217"/>
      <c r="AN2645" s="1218"/>
      <c r="AO2645" s="587">
        <f t="shared" si="582"/>
        <v>0</v>
      </c>
      <c r="AQ2645" s="1215">
        <v>70</v>
      </c>
      <c r="AR2645" s="1216"/>
      <c r="AS2645" s="1217"/>
      <c r="AT2645" s="1218"/>
      <c r="AU2645" s="587">
        <f t="shared" si="583"/>
        <v>0</v>
      </c>
      <c r="AW2645" s="1215">
        <v>70</v>
      </c>
      <c r="AX2645" s="1216"/>
      <c r="AY2645" s="1217"/>
      <c r="AZ2645" s="1218"/>
      <c r="BA2645" s="587">
        <f t="shared" si="584"/>
        <v>0</v>
      </c>
      <c r="BC2645" s="1215">
        <v>70</v>
      </c>
      <c r="BD2645" s="1216"/>
      <c r="BE2645" s="1217"/>
      <c r="BF2645" s="1218"/>
      <c r="BG2645" s="587">
        <f t="shared" si="585"/>
        <v>0</v>
      </c>
      <c r="BI2645" s="1215">
        <v>70</v>
      </c>
      <c r="BJ2645" s="1216"/>
      <c r="BK2645" s="1217"/>
      <c r="BL2645" s="1218"/>
      <c r="BM2645" s="587">
        <f t="shared" si="586"/>
        <v>0</v>
      </c>
      <c r="BO2645" s="1215">
        <v>70</v>
      </c>
      <c r="BP2645" s="1216"/>
      <c r="BQ2645" s="1217"/>
      <c r="BR2645" s="1218"/>
      <c r="BS2645" s="587">
        <f t="shared" si="587"/>
        <v>0</v>
      </c>
    </row>
    <row r="2646" spans="1:71" s="17" customFormat="1" ht="16.75" customHeight="1" outlineLevel="2">
      <c r="A2646" s="1215">
        <v>71</v>
      </c>
      <c r="B2646" s="1216"/>
      <c r="C2646" s="1217"/>
      <c r="D2646" s="1218"/>
      <c r="E2646" s="587">
        <f t="shared" si="576"/>
        <v>0</v>
      </c>
      <c r="G2646" s="1215">
        <v>71</v>
      </c>
      <c r="H2646" s="1216"/>
      <c r="I2646" s="1217"/>
      <c r="J2646" s="1218"/>
      <c r="K2646" s="587">
        <f t="shared" si="577"/>
        <v>0</v>
      </c>
      <c r="M2646" s="1215">
        <v>71</v>
      </c>
      <c r="N2646" s="1216"/>
      <c r="O2646" s="1217"/>
      <c r="P2646" s="1218"/>
      <c r="Q2646" s="587">
        <f t="shared" si="578"/>
        <v>0</v>
      </c>
      <c r="S2646" s="1215">
        <v>71</v>
      </c>
      <c r="T2646" s="1216"/>
      <c r="U2646" s="1217"/>
      <c r="V2646" s="1218"/>
      <c r="W2646" s="587">
        <f t="shared" si="579"/>
        <v>0</v>
      </c>
      <c r="Y2646" s="1215">
        <v>71</v>
      </c>
      <c r="Z2646" s="1216"/>
      <c r="AA2646" s="1217"/>
      <c r="AB2646" s="1218"/>
      <c r="AC2646" s="587">
        <f t="shared" si="580"/>
        <v>0</v>
      </c>
      <c r="AE2646" s="1215">
        <v>71</v>
      </c>
      <c r="AF2646" s="1216"/>
      <c r="AG2646" s="1217"/>
      <c r="AH2646" s="1218"/>
      <c r="AI2646" s="587">
        <f t="shared" si="581"/>
        <v>0</v>
      </c>
      <c r="AK2646" s="1215">
        <v>71</v>
      </c>
      <c r="AL2646" s="1216"/>
      <c r="AM2646" s="1217"/>
      <c r="AN2646" s="1218"/>
      <c r="AO2646" s="587">
        <f t="shared" si="582"/>
        <v>0</v>
      </c>
      <c r="AQ2646" s="1215">
        <v>71</v>
      </c>
      <c r="AR2646" s="1216"/>
      <c r="AS2646" s="1217"/>
      <c r="AT2646" s="1218"/>
      <c r="AU2646" s="587">
        <f t="shared" si="583"/>
        <v>0</v>
      </c>
      <c r="AW2646" s="1215">
        <v>71</v>
      </c>
      <c r="AX2646" s="1216"/>
      <c r="AY2646" s="1217"/>
      <c r="AZ2646" s="1218"/>
      <c r="BA2646" s="587">
        <f t="shared" si="584"/>
        <v>0</v>
      </c>
      <c r="BC2646" s="1215">
        <v>71</v>
      </c>
      <c r="BD2646" s="1216"/>
      <c r="BE2646" s="1217"/>
      <c r="BF2646" s="1218"/>
      <c r="BG2646" s="587">
        <f t="shared" si="585"/>
        <v>0</v>
      </c>
      <c r="BI2646" s="1215">
        <v>71</v>
      </c>
      <c r="BJ2646" s="1216"/>
      <c r="BK2646" s="1217"/>
      <c r="BL2646" s="1218"/>
      <c r="BM2646" s="587">
        <f t="shared" si="586"/>
        <v>0</v>
      </c>
      <c r="BO2646" s="1215">
        <v>71</v>
      </c>
      <c r="BP2646" s="1216"/>
      <c r="BQ2646" s="1217"/>
      <c r="BR2646" s="1218"/>
      <c r="BS2646" s="587">
        <f t="shared" si="587"/>
        <v>0</v>
      </c>
    </row>
    <row r="2647" spans="1:71" s="17" customFormat="1" ht="16.75" customHeight="1" outlineLevel="2">
      <c r="A2647" s="1215">
        <v>72</v>
      </c>
      <c r="B2647" s="1216"/>
      <c r="C2647" s="1217"/>
      <c r="D2647" s="1218"/>
      <c r="E2647" s="587">
        <f t="shared" si="576"/>
        <v>0</v>
      </c>
      <c r="G2647" s="1215">
        <v>72</v>
      </c>
      <c r="H2647" s="1216"/>
      <c r="I2647" s="1217"/>
      <c r="J2647" s="1218"/>
      <c r="K2647" s="587">
        <f t="shared" si="577"/>
        <v>0</v>
      </c>
      <c r="M2647" s="1215">
        <v>72</v>
      </c>
      <c r="N2647" s="1216"/>
      <c r="O2647" s="1217"/>
      <c r="P2647" s="1218"/>
      <c r="Q2647" s="587">
        <f t="shared" si="578"/>
        <v>0</v>
      </c>
      <c r="S2647" s="1215">
        <v>72</v>
      </c>
      <c r="T2647" s="1216"/>
      <c r="U2647" s="1217"/>
      <c r="V2647" s="1218"/>
      <c r="W2647" s="587">
        <f t="shared" si="579"/>
        <v>0</v>
      </c>
      <c r="Y2647" s="1215">
        <v>72</v>
      </c>
      <c r="Z2647" s="1216"/>
      <c r="AA2647" s="1217"/>
      <c r="AB2647" s="1218"/>
      <c r="AC2647" s="587">
        <f t="shared" si="580"/>
        <v>0</v>
      </c>
      <c r="AE2647" s="1215">
        <v>72</v>
      </c>
      <c r="AF2647" s="1216"/>
      <c r="AG2647" s="1217"/>
      <c r="AH2647" s="1218"/>
      <c r="AI2647" s="587">
        <f t="shared" si="581"/>
        <v>0</v>
      </c>
      <c r="AK2647" s="1215">
        <v>72</v>
      </c>
      <c r="AL2647" s="1216"/>
      <c r="AM2647" s="1217"/>
      <c r="AN2647" s="1218"/>
      <c r="AO2647" s="587">
        <f t="shared" si="582"/>
        <v>0</v>
      </c>
      <c r="AQ2647" s="1215">
        <v>72</v>
      </c>
      <c r="AR2647" s="1216"/>
      <c r="AS2647" s="1217"/>
      <c r="AT2647" s="1218"/>
      <c r="AU2647" s="587">
        <f t="shared" si="583"/>
        <v>0</v>
      </c>
      <c r="AW2647" s="1215">
        <v>72</v>
      </c>
      <c r="AX2647" s="1216"/>
      <c r="AY2647" s="1217"/>
      <c r="AZ2647" s="1218"/>
      <c r="BA2647" s="587">
        <f t="shared" si="584"/>
        <v>0</v>
      </c>
      <c r="BC2647" s="1215">
        <v>72</v>
      </c>
      <c r="BD2647" s="1216"/>
      <c r="BE2647" s="1217"/>
      <c r="BF2647" s="1218"/>
      <c r="BG2647" s="587">
        <f t="shared" si="585"/>
        <v>0</v>
      </c>
      <c r="BI2647" s="1215">
        <v>72</v>
      </c>
      <c r="BJ2647" s="1216"/>
      <c r="BK2647" s="1217"/>
      <c r="BL2647" s="1218"/>
      <c r="BM2647" s="587">
        <f t="shared" si="586"/>
        <v>0</v>
      </c>
      <c r="BO2647" s="1215">
        <v>72</v>
      </c>
      <c r="BP2647" s="1216"/>
      <c r="BQ2647" s="1217"/>
      <c r="BR2647" s="1218"/>
      <c r="BS2647" s="587">
        <f t="shared" si="587"/>
        <v>0</v>
      </c>
    </row>
    <row r="2648" spans="1:71" s="17" customFormat="1" ht="16.75" customHeight="1" outlineLevel="2">
      <c r="A2648" s="1215">
        <v>73</v>
      </c>
      <c r="B2648" s="1216"/>
      <c r="C2648" s="1217"/>
      <c r="D2648" s="1218"/>
      <c r="E2648" s="587">
        <f t="shared" si="576"/>
        <v>0</v>
      </c>
      <c r="G2648" s="1215">
        <v>73</v>
      </c>
      <c r="H2648" s="1216"/>
      <c r="I2648" s="1217"/>
      <c r="J2648" s="1218"/>
      <c r="K2648" s="587">
        <f t="shared" si="577"/>
        <v>0</v>
      </c>
      <c r="M2648" s="1215">
        <v>73</v>
      </c>
      <c r="N2648" s="1216"/>
      <c r="O2648" s="1217"/>
      <c r="P2648" s="1218"/>
      <c r="Q2648" s="587">
        <f t="shared" si="578"/>
        <v>0</v>
      </c>
      <c r="S2648" s="1215">
        <v>73</v>
      </c>
      <c r="T2648" s="1216"/>
      <c r="U2648" s="1217"/>
      <c r="V2648" s="1218"/>
      <c r="W2648" s="587">
        <f t="shared" si="579"/>
        <v>0</v>
      </c>
      <c r="Y2648" s="1215">
        <v>73</v>
      </c>
      <c r="Z2648" s="1216"/>
      <c r="AA2648" s="1217"/>
      <c r="AB2648" s="1218"/>
      <c r="AC2648" s="587">
        <f t="shared" si="580"/>
        <v>0</v>
      </c>
      <c r="AE2648" s="1215">
        <v>73</v>
      </c>
      <c r="AF2648" s="1216"/>
      <c r="AG2648" s="1217"/>
      <c r="AH2648" s="1218"/>
      <c r="AI2648" s="587">
        <f t="shared" si="581"/>
        <v>0</v>
      </c>
      <c r="AK2648" s="1215">
        <v>73</v>
      </c>
      <c r="AL2648" s="1216"/>
      <c r="AM2648" s="1217"/>
      <c r="AN2648" s="1218"/>
      <c r="AO2648" s="587">
        <f t="shared" si="582"/>
        <v>0</v>
      </c>
      <c r="AQ2648" s="1215">
        <v>73</v>
      </c>
      <c r="AR2648" s="1216"/>
      <c r="AS2648" s="1217"/>
      <c r="AT2648" s="1218"/>
      <c r="AU2648" s="587">
        <f t="shared" si="583"/>
        <v>0</v>
      </c>
      <c r="AW2648" s="1215">
        <v>73</v>
      </c>
      <c r="AX2648" s="1216"/>
      <c r="AY2648" s="1217"/>
      <c r="AZ2648" s="1218"/>
      <c r="BA2648" s="587">
        <f t="shared" si="584"/>
        <v>0</v>
      </c>
      <c r="BC2648" s="1215">
        <v>73</v>
      </c>
      <c r="BD2648" s="1216"/>
      <c r="BE2648" s="1217"/>
      <c r="BF2648" s="1218"/>
      <c r="BG2648" s="587">
        <f t="shared" si="585"/>
        <v>0</v>
      </c>
      <c r="BI2648" s="1215">
        <v>73</v>
      </c>
      <c r="BJ2648" s="1216"/>
      <c r="BK2648" s="1217"/>
      <c r="BL2648" s="1218"/>
      <c r="BM2648" s="587">
        <f t="shared" si="586"/>
        <v>0</v>
      </c>
      <c r="BO2648" s="1215">
        <v>73</v>
      </c>
      <c r="BP2648" s="1216"/>
      <c r="BQ2648" s="1217"/>
      <c r="BR2648" s="1218"/>
      <c r="BS2648" s="587">
        <f t="shared" si="587"/>
        <v>0</v>
      </c>
    </row>
    <row r="2649" spans="1:71" s="17" customFormat="1" ht="16.75" customHeight="1" outlineLevel="2">
      <c r="A2649" s="1215">
        <v>74</v>
      </c>
      <c r="B2649" s="1216"/>
      <c r="C2649" s="1217"/>
      <c r="D2649" s="1218"/>
      <c r="E2649" s="587">
        <f t="shared" si="576"/>
        <v>0</v>
      </c>
      <c r="G2649" s="1215">
        <v>74</v>
      </c>
      <c r="H2649" s="1216"/>
      <c r="I2649" s="1217"/>
      <c r="J2649" s="1218"/>
      <c r="K2649" s="587">
        <f t="shared" si="577"/>
        <v>0</v>
      </c>
      <c r="M2649" s="1215">
        <v>74</v>
      </c>
      <c r="N2649" s="1216"/>
      <c r="O2649" s="1217"/>
      <c r="P2649" s="1218"/>
      <c r="Q2649" s="587">
        <f t="shared" si="578"/>
        <v>0</v>
      </c>
      <c r="S2649" s="1215">
        <v>74</v>
      </c>
      <c r="T2649" s="1216"/>
      <c r="U2649" s="1217"/>
      <c r="V2649" s="1218"/>
      <c r="W2649" s="587">
        <f t="shared" si="579"/>
        <v>0</v>
      </c>
      <c r="Y2649" s="1215">
        <v>74</v>
      </c>
      <c r="Z2649" s="1216"/>
      <c r="AA2649" s="1217"/>
      <c r="AB2649" s="1218"/>
      <c r="AC2649" s="587">
        <f t="shared" si="580"/>
        <v>0</v>
      </c>
      <c r="AE2649" s="1215">
        <v>74</v>
      </c>
      <c r="AF2649" s="1216"/>
      <c r="AG2649" s="1217"/>
      <c r="AH2649" s="1218"/>
      <c r="AI2649" s="587">
        <f t="shared" si="581"/>
        <v>0</v>
      </c>
      <c r="AK2649" s="1215">
        <v>74</v>
      </c>
      <c r="AL2649" s="1216"/>
      <c r="AM2649" s="1217"/>
      <c r="AN2649" s="1218"/>
      <c r="AO2649" s="587">
        <f t="shared" si="582"/>
        <v>0</v>
      </c>
      <c r="AQ2649" s="1215">
        <v>74</v>
      </c>
      <c r="AR2649" s="1216"/>
      <c r="AS2649" s="1217"/>
      <c r="AT2649" s="1218"/>
      <c r="AU2649" s="587">
        <f t="shared" si="583"/>
        <v>0</v>
      </c>
      <c r="AW2649" s="1215">
        <v>74</v>
      </c>
      <c r="AX2649" s="1216"/>
      <c r="AY2649" s="1217"/>
      <c r="AZ2649" s="1218"/>
      <c r="BA2649" s="587">
        <f t="shared" si="584"/>
        <v>0</v>
      </c>
      <c r="BC2649" s="1215">
        <v>74</v>
      </c>
      <c r="BD2649" s="1216"/>
      <c r="BE2649" s="1217"/>
      <c r="BF2649" s="1218"/>
      <c r="BG2649" s="587">
        <f t="shared" si="585"/>
        <v>0</v>
      </c>
      <c r="BI2649" s="1215">
        <v>74</v>
      </c>
      <c r="BJ2649" s="1216"/>
      <c r="BK2649" s="1217"/>
      <c r="BL2649" s="1218"/>
      <c r="BM2649" s="587">
        <f t="shared" si="586"/>
        <v>0</v>
      </c>
      <c r="BO2649" s="1215">
        <v>74</v>
      </c>
      <c r="BP2649" s="1216"/>
      <c r="BQ2649" s="1217"/>
      <c r="BR2649" s="1218"/>
      <c r="BS2649" s="587">
        <f t="shared" si="587"/>
        <v>0</v>
      </c>
    </row>
    <row r="2650" spans="1:71" s="17" customFormat="1" ht="16.75" customHeight="1" outlineLevel="2">
      <c r="A2650" s="1215">
        <v>75</v>
      </c>
      <c r="B2650" s="1216"/>
      <c r="C2650" s="1217"/>
      <c r="D2650" s="1218"/>
      <c r="E2650" s="587">
        <f t="shared" si="576"/>
        <v>0</v>
      </c>
      <c r="G2650" s="1215">
        <v>75</v>
      </c>
      <c r="H2650" s="1216"/>
      <c r="I2650" s="1217"/>
      <c r="J2650" s="1218"/>
      <c r="K2650" s="587">
        <f t="shared" si="577"/>
        <v>0</v>
      </c>
      <c r="M2650" s="1215">
        <v>75</v>
      </c>
      <c r="N2650" s="1216"/>
      <c r="O2650" s="1217"/>
      <c r="P2650" s="1218"/>
      <c r="Q2650" s="587">
        <f t="shared" si="578"/>
        <v>0</v>
      </c>
      <c r="S2650" s="1215">
        <v>75</v>
      </c>
      <c r="T2650" s="1216"/>
      <c r="U2650" s="1217"/>
      <c r="V2650" s="1218"/>
      <c r="W2650" s="587">
        <f t="shared" si="579"/>
        <v>0</v>
      </c>
      <c r="Y2650" s="1215">
        <v>75</v>
      </c>
      <c r="Z2650" s="1216"/>
      <c r="AA2650" s="1217"/>
      <c r="AB2650" s="1218"/>
      <c r="AC2650" s="587">
        <f t="shared" si="580"/>
        <v>0</v>
      </c>
      <c r="AE2650" s="1215">
        <v>75</v>
      </c>
      <c r="AF2650" s="1216"/>
      <c r="AG2650" s="1217"/>
      <c r="AH2650" s="1218"/>
      <c r="AI2650" s="587">
        <f t="shared" si="581"/>
        <v>0</v>
      </c>
      <c r="AK2650" s="1215">
        <v>75</v>
      </c>
      <c r="AL2650" s="1216"/>
      <c r="AM2650" s="1217"/>
      <c r="AN2650" s="1218"/>
      <c r="AO2650" s="587">
        <f t="shared" si="582"/>
        <v>0</v>
      </c>
      <c r="AQ2650" s="1215">
        <v>75</v>
      </c>
      <c r="AR2650" s="1216"/>
      <c r="AS2650" s="1217"/>
      <c r="AT2650" s="1218"/>
      <c r="AU2650" s="587">
        <f t="shared" si="583"/>
        <v>0</v>
      </c>
      <c r="AW2650" s="1215">
        <v>75</v>
      </c>
      <c r="AX2650" s="1216"/>
      <c r="AY2650" s="1217"/>
      <c r="AZ2650" s="1218"/>
      <c r="BA2650" s="587">
        <f t="shared" si="584"/>
        <v>0</v>
      </c>
      <c r="BC2650" s="1215">
        <v>75</v>
      </c>
      <c r="BD2650" s="1216"/>
      <c r="BE2650" s="1217"/>
      <c r="BF2650" s="1218"/>
      <c r="BG2650" s="587">
        <f t="shared" si="585"/>
        <v>0</v>
      </c>
      <c r="BI2650" s="1215">
        <v>75</v>
      </c>
      <c r="BJ2650" s="1216"/>
      <c r="BK2650" s="1217"/>
      <c r="BL2650" s="1218"/>
      <c r="BM2650" s="587">
        <f t="shared" si="586"/>
        <v>0</v>
      </c>
      <c r="BO2650" s="1215">
        <v>75</v>
      </c>
      <c r="BP2650" s="1216"/>
      <c r="BQ2650" s="1217"/>
      <c r="BR2650" s="1218"/>
      <c r="BS2650" s="587">
        <f t="shared" si="587"/>
        <v>0</v>
      </c>
    </row>
    <row r="2651" spans="1:71" s="17" customFormat="1" ht="16.75" customHeight="1" outlineLevel="2">
      <c r="A2651" s="1215">
        <v>76</v>
      </c>
      <c r="B2651" s="1216"/>
      <c r="C2651" s="1217"/>
      <c r="D2651" s="1218"/>
      <c r="E2651" s="587">
        <f t="shared" si="576"/>
        <v>0</v>
      </c>
      <c r="G2651" s="1215">
        <v>76</v>
      </c>
      <c r="H2651" s="1216"/>
      <c r="I2651" s="1217"/>
      <c r="J2651" s="1218"/>
      <c r="K2651" s="587">
        <f t="shared" si="577"/>
        <v>0</v>
      </c>
      <c r="M2651" s="1215">
        <v>76</v>
      </c>
      <c r="N2651" s="1216"/>
      <c r="O2651" s="1217"/>
      <c r="P2651" s="1218"/>
      <c r="Q2651" s="587">
        <f t="shared" si="578"/>
        <v>0</v>
      </c>
      <c r="S2651" s="1215">
        <v>76</v>
      </c>
      <c r="T2651" s="1216"/>
      <c r="U2651" s="1217"/>
      <c r="V2651" s="1218"/>
      <c r="W2651" s="587">
        <f t="shared" si="579"/>
        <v>0</v>
      </c>
      <c r="Y2651" s="1215">
        <v>76</v>
      </c>
      <c r="Z2651" s="1216"/>
      <c r="AA2651" s="1217"/>
      <c r="AB2651" s="1218"/>
      <c r="AC2651" s="587">
        <f t="shared" si="580"/>
        <v>0</v>
      </c>
      <c r="AE2651" s="1215">
        <v>76</v>
      </c>
      <c r="AF2651" s="1216"/>
      <c r="AG2651" s="1217"/>
      <c r="AH2651" s="1218"/>
      <c r="AI2651" s="587">
        <f t="shared" si="581"/>
        <v>0</v>
      </c>
      <c r="AK2651" s="1215">
        <v>76</v>
      </c>
      <c r="AL2651" s="1216"/>
      <c r="AM2651" s="1217"/>
      <c r="AN2651" s="1218"/>
      <c r="AO2651" s="587">
        <f t="shared" si="582"/>
        <v>0</v>
      </c>
      <c r="AQ2651" s="1215">
        <v>76</v>
      </c>
      <c r="AR2651" s="1216"/>
      <c r="AS2651" s="1217"/>
      <c r="AT2651" s="1218"/>
      <c r="AU2651" s="587">
        <f t="shared" si="583"/>
        <v>0</v>
      </c>
      <c r="AW2651" s="1215">
        <v>76</v>
      </c>
      <c r="AX2651" s="1216"/>
      <c r="AY2651" s="1217"/>
      <c r="AZ2651" s="1218"/>
      <c r="BA2651" s="587">
        <f t="shared" si="584"/>
        <v>0</v>
      </c>
      <c r="BC2651" s="1215">
        <v>76</v>
      </c>
      <c r="BD2651" s="1216"/>
      <c r="BE2651" s="1217"/>
      <c r="BF2651" s="1218"/>
      <c r="BG2651" s="587">
        <f t="shared" si="585"/>
        <v>0</v>
      </c>
      <c r="BI2651" s="1215">
        <v>76</v>
      </c>
      <c r="BJ2651" s="1216"/>
      <c r="BK2651" s="1217"/>
      <c r="BL2651" s="1218"/>
      <c r="BM2651" s="587">
        <f t="shared" si="586"/>
        <v>0</v>
      </c>
      <c r="BO2651" s="1215">
        <v>76</v>
      </c>
      <c r="BP2651" s="1216"/>
      <c r="BQ2651" s="1217"/>
      <c r="BR2651" s="1218"/>
      <c r="BS2651" s="587">
        <f t="shared" si="587"/>
        <v>0</v>
      </c>
    </row>
    <row r="2652" spans="1:71" s="17" customFormat="1" ht="16.75" customHeight="1" outlineLevel="2">
      <c r="A2652" s="1215">
        <v>77</v>
      </c>
      <c r="B2652" s="1216"/>
      <c r="C2652" s="1217"/>
      <c r="D2652" s="1218"/>
      <c r="E2652" s="587">
        <f t="shared" si="576"/>
        <v>0</v>
      </c>
      <c r="G2652" s="1215">
        <v>77</v>
      </c>
      <c r="H2652" s="1216"/>
      <c r="I2652" s="1217"/>
      <c r="J2652" s="1218"/>
      <c r="K2652" s="587">
        <f t="shared" si="577"/>
        <v>0</v>
      </c>
      <c r="M2652" s="1215">
        <v>77</v>
      </c>
      <c r="N2652" s="1216"/>
      <c r="O2652" s="1217"/>
      <c r="P2652" s="1218"/>
      <c r="Q2652" s="587">
        <f t="shared" si="578"/>
        <v>0</v>
      </c>
      <c r="S2652" s="1215">
        <v>77</v>
      </c>
      <c r="T2652" s="1216"/>
      <c r="U2652" s="1217"/>
      <c r="V2652" s="1218"/>
      <c r="W2652" s="587">
        <f t="shared" si="579"/>
        <v>0</v>
      </c>
      <c r="Y2652" s="1215">
        <v>77</v>
      </c>
      <c r="Z2652" s="1216"/>
      <c r="AA2652" s="1217"/>
      <c r="AB2652" s="1218"/>
      <c r="AC2652" s="587">
        <f t="shared" si="580"/>
        <v>0</v>
      </c>
      <c r="AE2652" s="1215">
        <v>77</v>
      </c>
      <c r="AF2652" s="1216"/>
      <c r="AG2652" s="1217"/>
      <c r="AH2652" s="1218"/>
      <c r="AI2652" s="587">
        <f t="shared" si="581"/>
        <v>0</v>
      </c>
      <c r="AK2652" s="1215">
        <v>77</v>
      </c>
      <c r="AL2652" s="1216"/>
      <c r="AM2652" s="1217"/>
      <c r="AN2652" s="1218"/>
      <c r="AO2652" s="587">
        <f t="shared" si="582"/>
        <v>0</v>
      </c>
      <c r="AQ2652" s="1215">
        <v>77</v>
      </c>
      <c r="AR2652" s="1216"/>
      <c r="AS2652" s="1217"/>
      <c r="AT2652" s="1218"/>
      <c r="AU2652" s="587">
        <f t="shared" si="583"/>
        <v>0</v>
      </c>
      <c r="AW2652" s="1215">
        <v>77</v>
      </c>
      <c r="AX2652" s="1216"/>
      <c r="AY2652" s="1217"/>
      <c r="AZ2652" s="1218"/>
      <c r="BA2652" s="587">
        <f t="shared" si="584"/>
        <v>0</v>
      </c>
      <c r="BC2652" s="1215">
        <v>77</v>
      </c>
      <c r="BD2652" s="1216"/>
      <c r="BE2652" s="1217"/>
      <c r="BF2652" s="1218"/>
      <c r="BG2652" s="587">
        <f t="shared" si="585"/>
        <v>0</v>
      </c>
      <c r="BI2652" s="1215">
        <v>77</v>
      </c>
      <c r="BJ2652" s="1216"/>
      <c r="BK2652" s="1217"/>
      <c r="BL2652" s="1218"/>
      <c r="BM2652" s="587">
        <f t="shared" si="586"/>
        <v>0</v>
      </c>
      <c r="BO2652" s="1215">
        <v>77</v>
      </c>
      <c r="BP2652" s="1216"/>
      <c r="BQ2652" s="1217"/>
      <c r="BR2652" s="1218"/>
      <c r="BS2652" s="587">
        <f t="shared" si="587"/>
        <v>0</v>
      </c>
    </row>
    <row r="2653" spans="1:71" s="17" customFormat="1" ht="16.75" customHeight="1" outlineLevel="2">
      <c r="A2653" s="1215">
        <v>78</v>
      </c>
      <c r="B2653" s="1216"/>
      <c r="C2653" s="1217"/>
      <c r="D2653" s="1218"/>
      <c r="E2653" s="587">
        <f t="shared" si="576"/>
        <v>0</v>
      </c>
      <c r="G2653" s="1215">
        <v>78</v>
      </c>
      <c r="H2653" s="1216"/>
      <c r="I2653" s="1217"/>
      <c r="J2653" s="1218"/>
      <c r="K2653" s="587">
        <f t="shared" si="577"/>
        <v>0</v>
      </c>
      <c r="M2653" s="1215">
        <v>78</v>
      </c>
      <c r="N2653" s="1216"/>
      <c r="O2653" s="1217"/>
      <c r="P2653" s="1218"/>
      <c r="Q2653" s="587">
        <f t="shared" si="578"/>
        <v>0</v>
      </c>
      <c r="S2653" s="1215">
        <v>78</v>
      </c>
      <c r="T2653" s="1216"/>
      <c r="U2653" s="1217"/>
      <c r="V2653" s="1218"/>
      <c r="W2653" s="587">
        <f t="shared" si="579"/>
        <v>0</v>
      </c>
      <c r="Y2653" s="1215">
        <v>78</v>
      </c>
      <c r="Z2653" s="1216"/>
      <c r="AA2653" s="1217"/>
      <c r="AB2653" s="1218"/>
      <c r="AC2653" s="587">
        <f t="shared" si="580"/>
        <v>0</v>
      </c>
      <c r="AE2653" s="1215">
        <v>78</v>
      </c>
      <c r="AF2653" s="1216"/>
      <c r="AG2653" s="1217"/>
      <c r="AH2653" s="1218"/>
      <c r="AI2653" s="587">
        <f t="shared" si="581"/>
        <v>0</v>
      </c>
      <c r="AK2653" s="1215">
        <v>78</v>
      </c>
      <c r="AL2653" s="1216"/>
      <c r="AM2653" s="1217"/>
      <c r="AN2653" s="1218"/>
      <c r="AO2653" s="587">
        <f t="shared" si="582"/>
        <v>0</v>
      </c>
      <c r="AQ2653" s="1215">
        <v>78</v>
      </c>
      <c r="AR2653" s="1216"/>
      <c r="AS2653" s="1217"/>
      <c r="AT2653" s="1218"/>
      <c r="AU2653" s="587">
        <f t="shared" si="583"/>
        <v>0</v>
      </c>
      <c r="AW2653" s="1215">
        <v>78</v>
      </c>
      <c r="AX2653" s="1216"/>
      <c r="AY2653" s="1217"/>
      <c r="AZ2653" s="1218"/>
      <c r="BA2653" s="587">
        <f t="shared" si="584"/>
        <v>0</v>
      </c>
      <c r="BC2653" s="1215">
        <v>78</v>
      </c>
      <c r="BD2653" s="1216"/>
      <c r="BE2653" s="1217"/>
      <c r="BF2653" s="1218"/>
      <c r="BG2653" s="587">
        <f t="shared" si="585"/>
        <v>0</v>
      </c>
      <c r="BI2653" s="1215">
        <v>78</v>
      </c>
      <c r="BJ2653" s="1216"/>
      <c r="BK2653" s="1217"/>
      <c r="BL2653" s="1218"/>
      <c r="BM2653" s="587">
        <f t="shared" si="586"/>
        <v>0</v>
      </c>
      <c r="BO2653" s="1215">
        <v>78</v>
      </c>
      <c r="BP2653" s="1216"/>
      <c r="BQ2653" s="1217"/>
      <c r="BR2653" s="1218"/>
      <c r="BS2653" s="587">
        <f t="shared" si="587"/>
        <v>0</v>
      </c>
    </row>
    <row r="2654" spans="1:71" s="17" customFormat="1" ht="16.75" customHeight="1" outlineLevel="2">
      <c r="A2654" s="1215">
        <v>79</v>
      </c>
      <c r="B2654" s="1216"/>
      <c r="C2654" s="1217"/>
      <c r="D2654" s="1218"/>
      <c r="E2654" s="587">
        <f t="shared" si="576"/>
        <v>0</v>
      </c>
      <c r="G2654" s="1215">
        <v>79</v>
      </c>
      <c r="H2654" s="1216"/>
      <c r="I2654" s="1217"/>
      <c r="J2654" s="1218"/>
      <c r="K2654" s="587">
        <f t="shared" si="577"/>
        <v>0</v>
      </c>
      <c r="M2654" s="1215">
        <v>79</v>
      </c>
      <c r="N2654" s="1216"/>
      <c r="O2654" s="1217"/>
      <c r="P2654" s="1218"/>
      <c r="Q2654" s="587">
        <f t="shared" si="578"/>
        <v>0</v>
      </c>
      <c r="S2654" s="1215">
        <v>79</v>
      </c>
      <c r="T2654" s="1216"/>
      <c r="U2654" s="1217"/>
      <c r="V2654" s="1218"/>
      <c r="W2654" s="587">
        <f t="shared" si="579"/>
        <v>0</v>
      </c>
      <c r="Y2654" s="1215">
        <v>79</v>
      </c>
      <c r="Z2654" s="1216"/>
      <c r="AA2654" s="1217"/>
      <c r="AB2654" s="1218"/>
      <c r="AC2654" s="587">
        <f t="shared" si="580"/>
        <v>0</v>
      </c>
      <c r="AE2654" s="1215">
        <v>79</v>
      </c>
      <c r="AF2654" s="1216"/>
      <c r="AG2654" s="1217"/>
      <c r="AH2654" s="1218"/>
      <c r="AI2654" s="587">
        <f t="shared" si="581"/>
        <v>0</v>
      </c>
      <c r="AK2654" s="1215">
        <v>79</v>
      </c>
      <c r="AL2654" s="1216"/>
      <c r="AM2654" s="1217"/>
      <c r="AN2654" s="1218"/>
      <c r="AO2654" s="587">
        <f t="shared" si="582"/>
        <v>0</v>
      </c>
      <c r="AQ2654" s="1215">
        <v>79</v>
      </c>
      <c r="AR2654" s="1216"/>
      <c r="AS2654" s="1217"/>
      <c r="AT2654" s="1218"/>
      <c r="AU2654" s="587">
        <f t="shared" si="583"/>
        <v>0</v>
      </c>
      <c r="AW2654" s="1215">
        <v>79</v>
      </c>
      <c r="AX2654" s="1216"/>
      <c r="AY2654" s="1217"/>
      <c r="AZ2654" s="1218"/>
      <c r="BA2654" s="587">
        <f t="shared" si="584"/>
        <v>0</v>
      </c>
      <c r="BC2654" s="1215">
        <v>79</v>
      </c>
      <c r="BD2654" s="1216"/>
      <c r="BE2654" s="1217"/>
      <c r="BF2654" s="1218"/>
      <c r="BG2654" s="587">
        <f t="shared" si="585"/>
        <v>0</v>
      </c>
      <c r="BI2654" s="1215">
        <v>79</v>
      </c>
      <c r="BJ2654" s="1216"/>
      <c r="BK2654" s="1217"/>
      <c r="BL2654" s="1218"/>
      <c r="BM2654" s="587">
        <f t="shared" si="586"/>
        <v>0</v>
      </c>
      <c r="BO2654" s="1215">
        <v>79</v>
      </c>
      <c r="BP2654" s="1216"/>
      <c r="BQ2654" s="1217"/>
      <c r="BR2654" s="1218"/>
      <c r="BS2654" s="587">
        <f t="shared" si="587"/>
        <v>0</v>
      </c>
    </row>
    <row r="2655" spans="1:71" s="17" customFormat="1" ht="16.75" customHeight="1" outlineLevel="2">
      <c r="A2655" s="1215">
        <v>80</v>
      </c>
      <c r="B2655" s="1216"/>
      <c r="C2655" s="1217"/>
      <c r="D2655" s="1218"/>
      <c r="E2655" s="587">
        <f t="shared" si="576"/>
        <v>0</v>
      </c>
      <c r="G2655" s="1215">
        <v>80</v>
      </c>
      <c r="H2655" s="1216"/>
      <c r="I2655" s="1217"/>
      <c r="J2655" s="1218"/>
      <c r="K2655" s="587">
        <f t="shared" si="577"/>
        <v>0</v>
      </c>
      <c r="M2655" s="1215">
        <v>80</v>
      </c>
      <c r="N2655" s="1216"/>
      <c r="O2655" s="1217"/>
      <c r="P2655" s="1218"/>
      <c r="Q2655" s="587">
        <f t="shared" si="578"/>
        <v>0</v>
      </c>
      <c r="S2655" s="1215">
        <v>80</v>
      </c>
      <c r="T2655" s="1216"/>
      <c r="U2655" s="1217"/>
      <c r="V2655" s="1218"/>
      <c r="W2655" s="587">
        <f t="shared" si="579"/>
        <v>0</v>
      </c>
      <c r="Y2655" s="1215">
        <v>80</v>
      </c>
      <c r="Z2655" s="1216"/>
      <c r="AA2655" s="1217"/>
      <c r="AB2655" s="1218"/>
      <c r="AC2655" s="587">
        <f t="shared" si="580"/>
        <v>0</v>
      </c>
      <c r="AE2655" s="1215">
        <v>80</v>
      </c>
      <c r="AF2655" s="1216"/>
      <c r="AG2655" s="1217"/>
      <c r="AH2655" s="1218"/>
      <c r="AI2655" s="587">
        <f t="shared" si="581"/>
        <v>0</v>
      </c>
      <c r="AK2655" s="1215">
        <v>80</v>
      </c>
      <c r="AL2655" s="1216"/>
      <c r="AM2655" s="1217"/>
      <c r="AN2655" s="1218"/>
      <c r="AO2655" s="587">
        <f t="shared" si="582"/>
        <v>0</v>
      </c>
      <c r="AQ2655" s="1215">
        <v>80</v>
      </c>
      <c r="AR2655" s="1216"/>
      <c r="AS2655" s="1217"/>
      <c r="AT2655" s="1218"/>
      <c r="AU2655" s="587">
        <f t="shared" si="583"/>
        <v>0</v>
      </c>
      <c r="AW2655" s="1215">
        <v>80</v>
      </c>
      <c r="AX2655" s="1216"/>
      <c r="AY2655" s="1217"/>
      <c r="AZ2655" s="1218"/>
      <c r="BA2655" s="587">
        <f t="shared" si="584"/>
        <v>0</v>
      </c>
      <c r="BC2655" s="1215">
        <v>80</v>
      </c>
      <c r="BD2655" s="1216"/>
      <c r="BE2655" s="1217"/>
      <c r="BF2655" s="1218"/>
      <c r="BG2655" s="587">
        <f t="shared" si="585"/>
        <v>0</v>
      </c>
      <c r="BI2655" s="1215">
        <v>80</v>
      </c>
      <c r="BJ2655" s="1216"/>
      <c r="BK2655" s="1217"/>
      <c r="BL2655" s="1218"/>
      <c r="BM2655" s="587">
        <f t="shared" si="586"/>
        <v>0</v>
      </c>
      <c r="BO2655" s="1215">
        <v>80</v>
      </c>
      <c r="BP2655" s="1216"/>
      <c r="BQ2655" s="1217"/>
      <c r="BR2655" s="1218"/>
      <c r="BS2655" s="587">
        <f t="shared" si="587"/>
        <v>0</v>
      </c>
    </row>
    <row r="2656" spans="1:71" s="17" customFormat="1" ht="16.75" customHeight="1" outlineLevel="2">
      <c r="A2656" s="1215">
        <v>81</v>
      </c>
      <c r="B2656" s="1216"/>
      <c r="C2656" s="1217"/>
      <c r="D2656" s="1218"/>
      <c r="E2656" s="587">
        <f t="shared" si="576"/>
        <v>0</v>
      </c>
      <c r="G2656" s="1215">
        <v>81</v>
      </c>
      <c r="H2656" s="1216"/>
      <c r="I2656" s="1217"/>
      <c r="J2656" s="1218"/>
      <c r="K2656" s="587">
        <f t="shared" si="577"/>
        <v>0</v>
      </c>
      <c r="M2656" s="1215">
        <v>81</v>
      </c>
      <c r="N2656" s="1216"/>
      <c r="O2656" s="1217"/>
      <c r="P2656" s="1218"/>
      <c r="Q2656" s="587">
        <f t="shared" si="578"/>
        <v>0</v>
      </c>
      <c r="S2656" s="1215">
        <v>81</v>
      </c>
      <c r="T2656" s="1216"/>
      <c r="U2656" s="1217"/>
      <c r="V2656" s="1218"/>
      <c r="W2656" s="587">
        <f t="shared" si="579"/>
        <v>0</v>
      </c>
      <c r="Y2656" s="1215">
        <v>81</v>
      </c>
      <c r="Z2656" s="1216"/>
      <c r="AA2656" s="1217"/>
      <c r="AB2656" s="1218"/>
      <c r="AC2656" s="587">
        <f t="shared" si="580"/>
        <v>0</v>
      </c>
      <c r="AE2656" s="1215">
        <v>81</v>
      </c>
      <c r="AF2656" s="1216"/>
      <c r="AG2656" s="1217"/>
      <c r="AH2656" s="1218"/>
      <c r="AI2656" s="587">
        <f t="shared" si="581"/>
        <v>0</v>
      </c>
      <c r="AK2656" s="1215">
        <v>81</v>
      </c>
      <c r="AL2656" s="1216"/>
      <c r="AM2656" s="1217"/>
      <c r="AN2656" s="1218"/>
      <c r="AO2656" s="587">
        <f t="shared" si="582"/>
        <v>0</v>
      </c>
      <c r="AQ2656" s="1215">
        <v>81</v>
      </c>
      <c r="AR2656" s="1216"/>
      <c r="AS2656" s="1217"/>
      <c r="AT2656" s="1218"/>
      <c r="AU2656" s="587">
        <f t="shared" si="583"/>
        <v>0</v>
      </c>
      <c r="AW2656" s="1215">
        <v>81</v>
      </c>
      <c r="AX2656" s="1216"/>
      <c r="AY2656" s="1217"/>
      <c r="AZ2656" s="1218"/>
      <c r="BA2656" s="587">
        <f t="shared" si="584"/>
        <v>0</v>
      </c>
      <c r="BC2656" s="1215">
        <v>81</v>
      </c>
      <c r="BD2656" s="1216"/>
      <c r="BE2656" s="1217"/>
      <c r="BF2656" s="1218"/>
      <c r="BG2656" s="587">
        <f t="shared" si="585"/>
        <v>0</v>
      </c>
      <c r="BI2656" s="1215">
        <v>81</v>
      </c>
      <c r="BJ2656" s="1216"/>
      <c r="BK2656" s="1217"/>
      <c r="BL2656" s="1218"/>
      <c r="BM2656" s="587">
        <f t="shared" si="586"/>
        <v>0</v>
      </c>
      <c r="BO2656" s="1215">
        <v>81</v>
      </c>
      <c r="BP2656" s="1216"/>
      <c r="BQ2656" s="1217"/>
      <c r="BR2656" s="1218"/>
      <c r="BS2656" s="587">
        <f t="shared" si="587"/>
        <v>0</v>
      </c>
    </row>
    <row r="2657" spans="1:71" s="17" customFormat="1" ht="16.75" customHeight="1" outlineLevel="2">
      <c r="A2657" s="1215">
        <v>82</v>
      </c>
      <c r="B2657" s="1216"/>
      <c r="C2657" s="1217"/>
      <c r="D2657" s="1218"/>
      <c r="E2657" s="587">
        <f t="shared" si="576"/>
        <v>0</v>
      </c>
      <c r="G2657" s="1215">
        <v>82</v>
      </c>
      <c r="H2657" s="1216"/>
      <c r="I2657" s="1217"/>
      <c r="J2657" s="1218"/>
      <c r="K2657" s="587">
        <f t="shared" si="577"/>
        <v>0</v>
      </c>
      <c r="M2657" s="1215">
        <v>82</v>
      </c>
      <c r="N2657" s="1216"/>
      <c r="O2657" s="1217"/>
      <c r="P2657" s="1218"/>
      <c r="Q2657" s="587">
        <f t="shared" si="578"/>
        <v>0</v>
      </c>
      <c r="S2657" s="1215">
        <v>82</v>
      </c>
      <c r="T2657" s="1216"/>
      <c r="U2657" s="1217"/>
      <c r="V2657" s="1218"/>
      <c r="W2657" s="587">
        <f t="shared" si="579"/>
        <v>0</v>
      </c>
      <c r="Y2657" s="1215">
        <v>82</v>
      </c>
      <c r="Z2657" s="1216"/>
      <c r="AA2657" s="1217"/>
      <c r="AB2657" s="1218"/>
      <c r="AC2657" s="587">
        <f t="shared" si="580"/>
        <v>0</v>
      </c>
      <c r="AE2657" s="1215">
        <v>82</v>
      </c>
      <c r="AF2657" s="1216"/>
      <c r="AG2657" s="1217"/>
      <c r="AH2657" s="1218"/>
      <c r="AI2657" s="587">
        <f t="shared" si="581"/>
        <v>0</v>
      </c>
      <c r="AK2657" s="1215">
        <v>82</v>
      </c>
      <c r="AL2657" s="1216"/>
      <c r="AM2657" s="1217"/>
      <c r="AN2657" s="1218"/>
      <c r="AO2657" s="587">
        <f t="shared" si="582"/>
        <v>0</v>
      </c>
      <c r="AQ2657" s="1215">
        <v>82</v>
      </c>
      <c r="AR2657" s="1216"/>
      <c r="AS2657" s="1217"/>
      <c r="AT2657" s="1218"/>
      <c r="AU2657" s="587">
        <f t="shared" si="583"/>
        <v>0</v>
      </c>
      <c r="AW2657" s="1215">
        <v>82</v>
      </c>
      <c r="AX2657" s="1216"/>
      <c r="AY2657" s="1217"/>
      <c r="AZ2657" s="1218"/>
      <c r="BA2657" s="587">
        <f t="shared" si="584"/>
        <v>0</v>
      </c>
      <c r="BC2657" s="1215">
        <v>82</v>
      </c>
      <c r="BD2657" s="1216"/>
      <c r="BE2657" s="1217"/>
      <c r="BF2657" s="1218"/>
      <c r="BG2657" s="587">
        <f t="shared" si="585"/>
        <v>0</v>
      </c>
      <c r="BI2657" s="1215">
        <v>82</v>
      </c>
      <c r="BJ2657" s="1216"/>
      <c r="BK2657" s="1217"/>
      <c r="BL2657" s="1218"/>
      <c r="BM2657" s="587">
        <f t="shared" si="586"/>
        <v>0</v>
      </c>
      <c r="BO2657" s="1215">
        <v>82</v>
      </c>
      <c r="BP2657" s="1216"/>
      <c r="BQ2657" s="1217"/>
      <c r="BR2657" s="1218"/>
      <c r="BS2657" s="587">
        <f t="shared" si="587"/>
        <v>0</v>
      </c>
    </row>
    <row r="2658" spans="1:71" s="17" customFormat="1" ht="16.75" customHeight="1" outlineLevel="2">
      <c r="A2658" s="1215">
        <v>83</v>
      </c>
      <c r="B2658" s="1216"/>
      <c r="C2658" s="1217"/>
      <c r="D2658" s="1218"/>
      <c r="E2658" s="587">
        <f t="shared" si="576"/>
        <v>0</v>
      </c>
      <c r="G2658" s="1215">
        <v>83</v>
      </c>
      <c r="H2658" s="1216"/>
      <c r="I2658" s="1217"/>
      <c r="J2658" s="1218"/>
      <c r="K2658" s="587">
        <f t="shared" si="577"/>
        <v>0</v>
      </c>
      <c r="M2658" s="1215">
        <v>83</v>
      </c>
      <c r="N2658" s="1216"/>
      <c r="O2658" s="1217"/>
      <c r="P2658" s="1218"/>
      <c r="Q2658" s="587">
        <f t="shared" si="578"/>
        <v>0</v>
      </c>
      <c r="S2658" s="1215">
        <v>83</v>
      </c>
      <c r="T2658" s="1216"/>
      <c r="U2658" s="1217"/>
      <c r="V2658" s="1218"/>
      <c r="W2658" s="587">
        <f t="shared" si="579"/>
        <v>0</v>
      </c>
      <c r="Y2658" s="1215">
        <v>83</v>
      </c>
      <c r="Z2658" s="1216"/>
      <c r="AA2658" s="1217"/>
      <c r="AB2658" s="1218"/>
      <c r="AC2658" s="587">
        <f t="shared" si="580"/>
        <v>0</v>
      </c>
      <c r="AE2658" s="1215">
        <v>83</v>
      </c>
      <c r="AF2658" s="1216"/>
      <c r="AG2658" s="1217"/>
      <c r="AH2658" s="1218"/>
      <c r="AI2658" s="587">
        <f t="shared" si="581"/>
        <v>0</v>
      </c>
      <c r="AK2658" s="1215">
        <v>83</v>
      </c>
      <c r="AL2658" s="1216"/>
      <c r="AM2658" s="1217"/>
      <c r="AN2658" s="1218"/>
      <c r="AO2658" s="587">
        <f t="shared" si="582"/>
        <v>0</v>
      </c>
      <c r="AQ2658" s="1215">
        <v>83</v>
      </c>
      <c r="AR2658" s="1216"/>
      <c r="AS2658" s="1217"/>
      <c r="AT2658" s="1218"/>
      <c r="AU2658" s="587">
        <f t="shared" si="583"/>
        <v>0</v>
      </c>
      <c r="AW2658" s="1215">
        <v>83</v>
      </c>
      <c r="AX2658" s="1216"/>
      <c r="AY2658" s="1217"/>
      <c r="AZ2658" s="1218"/>
      <c r="BA2658" s="587">
        <f t="shared" si="584"/>
        <v>0</v>
      </c>
      <c r="BC2658" s="1215">
        <v>83</v>
      </c>
      <c r="BD2658" s="1216"/>
      <c r="BE2658" s="1217"/>
      <c r="BF2658" s="1218"/>
      <c r="BG2658" s="587">
        <f t="shared" si="585"/>
        <v>0</v>
      </c>
      <c r="BI2658" s="1215">
        <v>83</v>
      </c>
      <c r="BJ2658" s="1216"/>
      <c r="BK2658" s="1217"/>
      <c r="BL2658" s="1218"/>
      <c r="BM2658" s="587">
        <f t="shared" si="586"/>
        <v>0</v>
      </c>
      <c r="BO2658" s="1215">
        <v>83</v>
      </c>
      <c r="BP2658" s="1216"/>
      <c r="BQ2658" s="1217"/>
      <c r="BR2658" s="1218"/>
      <c r="BS2658" s="587">
        <f t="shared" si="587"/>
        <v>0</v>
      </c>
    </row>
    <row r="2659" spans="1:71" s="17" customFormat="1" ht="16.75" customHeight="1" outlineLevel="2">
      <c r="A2659" s="1215">
        <v>84</v>
      </c>
      <c r="B2659" s="1216"/>
      <c r="C2659" s="1217"/>
      <c r="D2659" s="1218"/>
      <c r="E2659" s="587">
        <f t="shared" si="576"/>
        <v>0</v>
      </c>
      <c r="G2659" s="1215">
        <v>84</v>
      </c>
      <c r="H2659" s="1216"/>
      <c r="I2659" s="1217"/>
      <c r="J2659" s="1218"/>
      <c r="K2659" s="587">
        <f t="shared" si="577"/>
        <v>0</v>
      </c>
      <c r="M2659" s="1215">
        <v>84</v>
      </c>
      <c r="N2659" s="1216"/>
      <c r="O2659" s="1217"/>
      <c r="P2659" s="1218"/>
      <c r="Q2659" s="587">
        <f t="shared" si="578"/>
        <v>0</v>
      </c>
      <c r="S2659" s="1215">
        <v>84</v>
      </c>
      <c r="T2659" s="1216"/>
      <c r="U2659" s="1217"/>
      <c r="V2659" s="1218"/>
      <c r="W2659" s="587">
        <f t="shared" si="579"/>
        <v>0</v>
      </c>
      <c r="Y2659" s="1215">
        <v>84</v>
      </c>
      <c r="Z2659" s="1216"/>
      <c r="AA2659" s="1217"/>
      <c r="AB2659" s="1218"/>
      <c r="AC2659" s="587">
        <f t="shared" si="580"/>
        <v>0</v>
      </c>
      <c r="AE2659" s="1215">
        <v>84</v>
      </c>
      <c r="AF2659" s="1216"/>
      <c r="AG2659" s="1217"/>
      <c r="AH2659" s="1218"/>
      <c r="AI2659" s="587">
        <f t="shared" si="581"/>
        <v>0</v>
      </c>
      <c r="AK2659" s="1215">
        <v>84</v>
      </c>
      <c r="AL2659" s="1216"/>
      <c r="AM2659" s="1217"/>
      <c r="AN2659" s="1218"/>
      <c r="AO2659" s="587">
        <f t="shared" si="582"/>
        <v>0</v>
      </c>
      <c r="AQ2659" s="1215">
        <v>84</v>
      </c>
      <c r="AR2659" s="1216"/>
      <c r="AS2659" s="1217"/>
      <c r="AT2659" s="1218"/>
      <c r="AU2659" s="587">
        <f t="shared" si="583"/>
        <v>0</v>
      </c>
      <c r="AW2659" s="1215">
        <v>84</v>
      </c>
      <c r="AX2659" s="1216"/>
      <c r="AY2659" s="1217"/>
      <c r="AZ2659" s="1218"/>
      <c r="BA2659" s="587">
        <f t="shared" si="584"/>
        <v>0</v>
      </c>
      <c r="BC2659" s="1215">
        <v>84</v>
      </c>
      <c r="BD2659" s="1216"/>
      <c r="BE2659" s="1217"/>
      <c r="BF2659" s="1218"/>
      <c r="BG2659" s="587">
        <f t="shared" si="585"/>
        <v>0</v>
      </c>
      <c r="BI2659" s="1215">
        <v>84</v>
      </c>
      <c r="BJ2659" s="1216"/>
      <c r="BK2659" s="1217"/>
      <c r="BL2659" s="1218"/>
      <c r="BM2659" s="587">
        <f t="shared" si="586"/>
        <v>0</v>
      </c>
      <c r="BO2659" s="1215">
        <v>84</v>
      </c>
      <c r="BP2659" s="1216"/>
      <c r="BQ2659" s="1217"/>
      <c r="BR2659" s="1218"/>
      <c r="BS2659" s="587">
        <f t="shared" si="587"/>
        <v>0</v>
      </c>
    </row>
    <row r="2660" spans="1:71" s="17" customFormat="1" ht="16.75" customHeight="1" outlineLevel="2">
      <c r="A2660" s="1215">
        <v>85</v>
      </c>
      <c r="B2660" s="1216"/>
      <c r="C2660" s="1217"/>
      <c r="D2660" s="1218"/>
      <c r="E2660" s="587">
        <f t="shared" si="576"/>
        <v>0</v>
      </c>
      <c r="G2660" s="1215">
        <v>85</v>
      </c>
      <c r="H2660" s="1216"/>
      <c r="I2660" s="1217"/>
      <c r="J2660" s="1218"/>
      <c r="K2660" s="587">
        <f t="shared" si="577"/>
        <v>0</v>
      </c>
      <c r="M2660" s="1215">
        <v>85</v>
      </c>
      <c r="N2660" s="1216"/>
      <c r="O2660" s="1217"/>
      <c r="P2660" s="1218"/>
      <c r="Q2660" s="587">
        <f t="shared" si="578"/>
        <v>0</v>
      </c>
      <c r="S2660" s="1215">
        <v>85</v>
      </c>
      <c r="T2660" s="1216"/>
      <c r="U2660" s="1217"/>
      <c r="V2660" s="1218"/>
      <c r="W2660" s="587">
        <f t="shared" si="579"/>
        <v>0</v>
      </c>
      <c r="Y2660" s="1215">
        <v>85</v>
      </c>
      <c r="Z2660" s="1216"/>
      <c r="AA2660" s="1217"/>
      <c r="AB2660" s="1218"/>
      <c r="AC2660" s="587">
        <f t="shared" si="580"/>
        <v>0</v>
      </c>
      <c r="AE2660" s="1215">
        <v>85</v>
      </c>
      <c r="AF2660" s="1216"/>
      <c r="AG2660" s="1217"/>
      <c r="AH2660" s="1218"/>
      <c r="AI2660" s="587">
        <f t="shared" si="581"/>
        <v>0</v>
      </c>
      <c r="AK2660" s="1215">
        <v>85</v>
      </c>
      <c r="AL2660" s="1216"/>
      <c r="AM2660" s="1217"/>
      <c r="AN2660" s="1218"/>
      <c r="AO2660" s="587">
        <f t="shared" si="582"/>
        <v>0</v>
      </c>
      <c r="AQ2660" s="1215">
        <v>85</v>
      </c>
      <c r="AR2660" s="1216"/>
      <c r="AS2660" s="1217"/>
      <c r="AT2660" s="1218"/>
      <c r="AU2660" s="587">
        <f t="shared" si="583"/>
        <v>0</v>
      </c>
      <c r="AW2660" s="1215">
        <v>85</v>
      </c>
      <c r="AX2660" s="1216"/>
      <c r="AY2660" s="1217"/>
      <c r="AZ2660" s="1218"/>
      <c r="BA2660" s="587">
        <f t="shared" si="584"/>
        <v>0</v>
      </c>
      <c r="BC2660" s="1215">
        <v>85</v>
      </c>
      <c r="BD2660" s="1216"/>
      <c r="BE2660" s="1217"/>
      <c r="BF2660" s="1218"/>
      <c r="BG2660" s="587">
        <f t="shared" si="585"/>
        <v>0</v>
      </c>
      <c r="BI2660" s="1215">
        <v>85</v>
      </c>
      <c r="BJ2660" s="1216"/>
      <c r="BK2660" s="1217"/>
      <c r="BL2660" s="1218"/>
      <c r="BM2660" s="587">
        <f t="shared" si="586"/>
        <v>0</v>
      </c>
      <c r="BO2660" s="1215">
        <v>85</v>
      </c>
      <c r="BP2660" s="1216"/>
      <c r="BQ2660" s="1217"/>
      <c r="BR2660" s="1218"/>
      <c r="BS2660" s="587">
        <f t="shared" si="587"/>
        <v>0</v>
      </c>
    </row>
    <row r="2661" spans="1:71" s="17" customFormat="1" ht="16.75" customHeight="1" outlineLevel="2">
      <c r="A2661" s="1215">
        <v>86</v>
      </c>
      <c r="B2661" s="1216"/>
      <c r="C2661" s="1217"/>
      <c r="D2661" s="1218"/>
      <c r="E2661" s="587">
        <f t="shared" si="576"/>
        <v>0</v>
      </c>
      <c r="G2661" s="1215">
        <v>86</v>
      </c>
      <c r="H2661" s="1216"/>
      <c r="I2661" s="1217"/>
      <c r="J2661" s="1218"/>
      <c r="K2661" s="587">
        <f t="shared" si="577"/>
        <v>0</v>
      </c>
      <c r="M2661" s="1215">
        <v>86</v>
      </c>
      <c r="N2661" s="1216"/>
      <c r="O2661" s="1217"/>
      <c r="P2661" s="1218"/>
      <c r="Q2661" s="587">
        <f t="shared" si="578"/>
        <v>0</v>
      </c>
      <c r="S2661" s="1215">
        <v>86</v>
      </c>
      <c r="T2661" s="1216"/>
      <c r="U2661" s="1217"/>
      <c r="V2661" s="1218"/>
      <c r="W2661" s="587">
        <f t="shared" si="579"/>
        <v>0</v>
      </c>
      <c r="Y2661" s="1215">
        <v>86</v>
      </c>
      <c r="Z2661" s="1216"/>
      <c r="AA2661" s="1217"/>
      <c r="AB2661" s="1218"/>
      <c r="AC2661" s="587">
        <f t="shared" si="580"/>
        <v>0</v>
      </c>
      <c r="AE2661" s="1215">
        <v>86</v>
      </c>
      <c r="AF2661" s="1216"/>
      <c r="AG2661" s="1217"/>
      <c r="AH2661" s="1218"/>
      <c r="AI2661" s="587">
        <f t="shared" si="581"/>
        <v>0</v>
      </c>
      <c r="AK2661" s="1215">
        <v>86</v>
      </c>
      <c r="AL2661" s="1216"/>
      <c r="AM2661" s="1217"/>
      <c r="AN2661" s="1218"/>
      <c r="AO2661" s="587">
        <f t="shared" si="582"/>
        <v>0</v>
      </c>
      <c r="AQ2661" s="1215">
        <v>86</v>
      </c>
      <c r="AR2661" s="1216"/>
      <c r="AS2661" s="1217"/>
      <c r="AT2661" s="1218"/>
      <c r="AU2661" s="587">
        <f t="shared" si="583"/>
        <v>0</v>
      </c>
      <c r="AW2661" s="1215">
        <v>86</v>
      </c>
      <c r="AX2661" s="1216"/>
      <c r="AY2661" s="1217"/>
      <c r="AZ2661" s="1218"/>
      <c r="BA2661" s="587">
        <f t="shared" si="584"/>
        <v>0</v>
      </c>
      <c r="BC2661" s="1215">
        <v>86</v>
      </c>
      <c r="BD2661" s="1216"/>
      <c r="BE2661" s="1217"/>
      <c r="BF2661" s="1218"/>
      <c r="BG2661" s="587">
        <f t="shared" si="585"/>
        <v>0</v>
      </c>
      <c r="BI2661" s="1215">
        <v>86</v>
      </c>
      <c r="BJ2661" s="1216"/>
      <c r="BK2661" s="1217"/>
      <c r="BL2661" s="1218"/>
      <c r="BM2661" s="587">
        <f t="shared" si="586"/>
        <v>0</v>
      </c>
      <c r="BO2661" s="1215">
        <v>86</v>
      </c>
      <c r="BP2661" s="1216"/>
      <c r="BQ2661" s="1217"/>
      <c r="BR2661" s="1218"/>
      <c r="BS2661" s="587">
        <f t="shared" si="587"/>
        <v>0</v>
      </c>
    </row>
    <row r="2662" spans="1:71" s="17" customFormat="1" ht="16.75" customHeight="1" outlineLevel="2">
      <c r="A2662" s="1215">
        <v>87</v>
      </c>
      <c r="B2662" s="1216"/>
      <c r="C2662" s="1217"/>
      <c r="D2662" s="1218"/>
      <c r="E2662" s="587">
        <f t="shared" si="576"/>
        <v>0</v>
      </c>
      <c r="G2662" s="1215">
        <v>87</v>
      </c>
      <c r="H2662" s="1216"/>
      <c r="I2662" s="1217"/>
      <c r="J2662" s="1218"/>
      <c r="K2662" s="587">
        <f t="shared" si="577"/>
        <v>0</v>
      </c>
      <c r="M2662" s="1215">
        <v>87</v>
      </c>
      <c r="N2662" s="1216"/>
      <c r="O2662" s="1217"/>
      <c r="P2662" s="1218"/>
      <c r="Q2662" s="587">
        <f t="shared" si="578"/>
        <v>0</v>
      </c>
      <c r="S2662" s="1215">
        <v>87</v>
      </c>
      <c r="T2662" s="1216"/>
      <c r="U2662" s="1217"/>
      <c r="V2662" s="1218"/>
      <c r="W2662" s="587">
        <f t="shared" si="579"/>
        <v>0</v>
      </c>
      <c r="Y2662" s="1215">
        <v>87</v>
      </c>
      <c r="Z2662" s="1216"/>
      <c r="AA2662" s="1217"/>
      <c r="AB2662" s="1218"/>
      <c r="AC2662" s="587">
        <f t="shared" si="580"/>
        <v>0</v>
      </c>
      <c r="AE2662" s="1215">
        <v>87</v>
      </c>
      <c r="AF2662" s="1216"/>
      <c r="AG2662" s="1217"/>
      <c r="AH2662" s="1218"/>
      <c r="AI2662" s="587">
        <f t="shared" si="581"/>
        <v>0</v>
      </c>
      <c r="AK2662" s="1215">
        <v>87</v>
      </c>
      <c r="AL2662" s="1216"/>
      <c r="AM2662" s="1217"/>
      <c r="AN2662" s="1218"/>
      <c r="AO2662" s="587">
        <f t="shared" si="582"/>
        <v>0</v>
      </c>
      <c r="AQ2662" s="1215">
        <v>87</v>
      </c>
      <c r="AR2662" s="1216"/>
      <c r="AS2662" s="1217"/>
      <c r="AT2662" s="1218"/>
      <c r="AU2662" s="587">
        <f t="shared" si="583"/>
        <v>0</v>
      </c>
      <c r="AW2662" s="1215">
        <v>87</v>
      </c>
      <c r="AX2662" s="1216"/>
      <c r="AY2662" s="1217"/>
      <c r="AZ2662" s="1218"/>
      <c r="BA2662" s="587">
        <f t="shared" si="584"/>
        <v>0</v>
      </c>
      <c r="BC2662" s="1215">
        <v>87</v>
      </c>
      <c r="BD2662" s="1216"/>
      <c r="BE2662" s="1217"/>
      <c r="BF2662" s="1218"/>
      <c r="BG2662" s="587">
        <f t="shared" si="585"/>
        <v>0</v>
      </c>
      <c r="BI2662" s="1215">
        <v>87</v>
      </c>
      <c r="BJ2662" s="1216"/>
      <c r="BK2662" s="1217"/>
      <c r="BL2662" s="1218"/>
      <c r="BM2662" s="587">
        <f t="shared" si="586"/>
        <v>0</v>
      </c>
      <c r="BO2662" s="1215">
        <v>87</v>
      </c>
      <c r="BP2662" s="1216"/>
      <c r="BQ2662" s="1217"/>
      <c r="BR2662" s="1218"/>
      <c r="BS2662" s="587">
        <f t="shared" si="587"/>
        <v>0</v>
      </c>
    </row>
    <row r="2663" spans="1:71" s="17" customFormat="1" ht="16.75" customHeight="1" outlineLevel="2">
      <c r="A2663" s="1215">
        <v>88</v>
      </c>
      <c r="B2663" s="1216"/>
      <c r="C2663" s="1217"/>
      <c r="D2663" s="1218"/>
      <c r="E2663" s="587">
        <f t="shared" si="576"/>
        <v>0</v>
      </c>
      <c r="G2663" s="1215">
        <v>88</v>
      </c>
      <c r="H2663" s="1216"/>
      <c r="I2663" s="1217"/>
      <c r="J2663" s="1218"/>
      <c r="K2663" s="587">
        <f t="shared" si="577"/>
        <v>0</v>
      </c>
      <c r="M2663" s="1215">
        <v>88</v>
      </c>
      <c r="N2663" s="1216"/>
      <c r="O2663" s="1217"/>
      <c r="P2663" s="1218"/>
      <c r="Q2663" s="587">
        <f t="shared" si="578"/>
        <v>0</v>
      </c>
      <c r="S2663" s="1215">
        <v>88</v>
      </c>
      <c r="T2663" s="1216"/>
      <c r="U2663" s="1217"/>
      <c r="V2663" s="1218"/>
      <c r="W2663" s="587">
        <f t="shared" si="579"/>
        <v>0</v>
      </c>
      <c r="Y2663" s="1215">
        <v>88</v>
      </c>
      <c r="Z2663" s="1216"/>
      <c r="AA2663" s="1217"/>
      <c r="AB2663" s="1218"/>
      <c r="AC2663" s="587">
        <f t="shared" si="580"/>
        <v>0</v>
      </c>
      <c r="AE2663" s="1215">
        <v>88</v>
      </c>
      <c r="AF2663" s="1216"/>
      <c r="AG2663" s="1217"/>
      <c r="AH2663" s="1218"/>
      <c r="AI2663" s="587">
        <f t="shared" si="581"/>
        <v>0</v>
      </c>
      <c r="AK2663" s="1215">
        <v>88</v>
      </c>
      <c r="AL2663" s="1216"/>
      <c r="AM2663" s="1217"/>
      <c r="AN2663" s="1218"/>
      <c r="AO2663" s="587">
        <f t="shared" si="582"/>
        <v>0</v>
      </c>
      <c r="AQ2663" s="1215">
        <v>88</v>
      </c>
      <c r="AR2663" s="1216"/>
      <c r="AS2663" s="1217"/>
      <c r="AT2663" s="1218"/>
      <c r="AU2663" s="587">
        <f t="shared" si="583"/>
        <v>0</v>
      </c>
      <c r="AW2663" s="1215">
        <v>88</v>
      </c>
      <c r="AX2663" s="1216"/>
      <c r="AY2663" s="1217"/>
      <c r="AZ2663" s="1218"/>
      <c r="BA2663" s="587">
        <f t="shared" si="584"/>
        <v>0</v>
      </c>
      <c r="BC2663" s="1215">
        <v>88</v>
      </c>
      <c r="BD2663" s="1216"/>
      <c r="BE2663" s="1217"/>
      <c r="BF2663" s="1218"/>
      <c r="BG2663" s="587">
        <f t="shared" si="585"/>
        <v>0</v>
      </c>
      <c r="BI2663" s="1215">
        <v>88</v>
      </c>
      <c r="BJ2663" s="1216"/>
      <c r="BK2663" s="1217"/>
      <c r="BL2663" s="1218"/>
      <c r="BM2663" s="587">
        <f t="shared" si="586"/>
        <v>0</v>
      </c>
      <c r="BO2663" s="1215">
        <v>88</v>
      </c>
      <c r="BP2663" s="1216"/>
      <c r="BQ2663" s="1217"/>
      <c r="BR2663" s="1218"/>
      <c r="BS2663" s="587">
        <f t="shared" si="587"/>
        <v>0</v>
      </c>
    </row>
    <row r="2664" spans="1:71" s="17" customFormat="1" ht="16.75" customHeight="1" outlineLevel="2">
      <c r="A2664" s="1215">
        <v>89</v>
      </c>
      <c r="B2664" s="1216"/>
      <c r="C2664" s="1217"/>
      <c r="D2664" s="1218"/>
      <c r="E2664" s="587">
        <f t="shared" si="576"/>
        <v>0</v>
      </c>
      <c r="G2664" s="1215">
        <v>89</v>
      </c>
      <c r="H2664" s="1216"/>
      <c r="I2664" s="1217"/>
      <c r="J2664" s="1218"/>
      <c r="K2664" s="587">
        <f t="shared" si="577"/>
        <v>0</v>
      </c>
      <c r="M2664" s="1215">
        <v>89</v>
      </c>
      <c r="N2664" s="1216"/>
      <c r="O2664" s="1217"/>
      <c r="P2664" s="1218"/>
      <c r="Q2664" s="587">
        <f t="shared" si="578"/>
        <v>0</v>
      </c>
      <c r="S2664" s="1215">
        <v>89</v>
      </c>
      <c r="T2664" s="1216"/>
      <c r="U2664" s="1217"/>
      <c r="V2664" s="1218"/>
      <c r="W2664" s="587">
        <f t="shared" si="579"/>
        <v>0</v>
      </c>
      <c r="Y2664" s="1215">
        <v>89</v>
      </c>
      <c r="Z2664" s="1216"/>
      <c r="AA2664" s="1217"/>
      <c r="AB2664" s="1218"/>
      <c r="AC2664" s="587">
        <f t="shared" si="580"/>
        <v>0</v>
      </c>
      <c r="AE2664" s="1215">
        <v>89</v>
      </c>
      <c r="AF2664" s="1216"/>
      <c r="AG2664" s="1217"/>
      <c r="AH2664" s="1218"/>
      <c r="AI2664" s="587">
        <f t="shared" si="581"/>
        <v>0</v>
      </c>
      <c r="AK2664" s="1215">
        <v>89</v>
      </c>
      <c r="AL2664" s="1216"/>
      <c r="AM2664" s="1217"/>
      <c r="AN2664" s="1218"/>
      <c r="AO2664" s="587">
        <f t="shared" si="582"/>
        <v>0</v>
      </c>
      <c r="AQ2664" s="1215">
        <v>89</v>
      </c>
      <c r="AR2664" s="1216"/>
      <c r="AS2664" s="1217"/>
      <c r="AT2664" s="1218"/>
      <c r="AU2664" s="587">
        <f t="shared" si="583"/>
        <v>0</v>
      </c>
      <c r="AW2664" s="1215">
        <v>89</v>
      </c>
      <c r="AX2664" s="1216"/>
      <c r="AY2664" s="1217"/>
      <c r="AZ2664" s="1218"/>
      <c r="BA2664" s="587">
        <f t="shared" si="584"/>
        <v>0</v>
      </c>
      <c r="BC2664" s="1215">
        <v>89</v>
      </c>
      <c r="BD2664" s="1216"/>
      <c r="BE2664" s="1217"/>
      <c r="BF2664" s="1218"/>
      <c r="BG2664" s="587">
        <f t="shared" si="585"/>
        <v>0</v>
      </c>
      <c r="BI2664" s="1215">
        <v>89</v>
      </c>
      <c r="BJ2664" s="1216"/>
      <c r="BK2664" s="1217"/>
      <c r="BL2664" s="1218"/>
      <c r="BM2664" s="587">
        <f t="shared" si="586"/>
        <v>0</v>
      </c>
      <c r="BO2664" s="1215">
        <v>89</v>
      </c>
      <c r="BP2664" s="1216"/>
      <c r="BQ2664" s="1217"/>
      <c r="BR2664" s="1218"/>
      <c r="BS2664" s="587">
        <f t="shared" si="587"/>
        <v>0</v>
      </c>
    </row>
    <row r="2665" spans="1:71" s="17" customFormat="1" ht="16.75" customHeight="1" outlineLevel="2">
      <c r="A2665" s="1215">
        <v>90</v>
      </c>
      <c r="B2665" s="1216"/>
      <c r="C2665" s="1217"/>
      <c r="D2665" s="1218"/>
      <c r="E2665" s="587">
        <f t="shared" si="576"/>
        <v>0</v>
      </c>
      <c r="G2665" s="1215">
        <v>90</v>
      </c>
      <c r="H2665" s="1216"/>
      <c r="I2665" s="1217"/>
      <c r="J2665" s="1218"/>
      <c r="K2665" s="587">
        <f t="shared" si="577"/>
        <v>0</v>
      </c>
      <c r="M2665" s="1215">
        <v>90</v>
      </c>
      <c r="N2665" s="1216"/>
      <c r="O2665" s="1217"/>
      <c r="P2665" s="1218"/>
      <c r="Q2665" s="587">
        <f t="shared" si="578"/>
        <v>0</v>
      </c>
      <c r="S2665" s="1215">
        <v>90</v>
      </c>
      <c r="T2665" s="1216"/>
      <c r="U2665" s="1217"/>
      <c r="V2665" s="1218"/>
      <c r="W2665" s="587">
        <f t="shared" si="579"/>
        <v>0</v>
      </c>
      <c r="Y2665" s="1215">
        <v>90</v>
      </c>
      <c r="Z2665" s="1216"/>
      <c r="AA2665" s="1217"/>
      <c r="AB2665" s="1218"/>
      <c r="AC2665" s="587">
        <f t="shared" si="580"/>
        <v>0</v>
      </c>
      <c r="AE2665" s="1215">
        <v>90</v>
      </c>
      <c r="AF2665" s="1216"/>
      <c r="AG2665" s="1217"/>
      <c r="AH2665" s="1218"/>
      <c r="AI2665" s="587">
        <f t="shared" si="581"/>
        <v>0</v>
      </c>
      <c r="AK2665" s="1215">
        <v>90</v>
      </c>
      <c r="AL2665" s="1216"/>
      <c r="AM2665" s="1217"/>
      <c r="AN2665" s="1218"/>
      <c r="AO2665" s="587">
        <f t="shared" si="582"/>
        <v>0</v>
      </c>
      <c r="AQ2665" s="1215">
        <v>90</v>
      </c>
      <c r="AR2665" s="1216"/>
      <c r="AS2665" s="1217"/>
      <c r="AT2665" s="1218"/>
      <c r="AU2665" s="587">
        <f t="shared" si="583"/>
        <v>0</v>
      </c>
      <c r="AW2665" s="1215">
        <v>90</v>
      </c>
      <c r="AX2665" s="1216"/>
      <c r="AY2665" s="1217"/>
      <c r="AZ2665" s="1218"/>
      <c r="BA2665" s="587">
        <f t="shared" si="584"/>
        <v>0</v>
      </c>
      <c r="BC2665" s="1215">
        <v>90</v>
      </c>
      <c r="BD2665" s="1216"/>
      <c r="BE2665" s="1217"/>
      <c r="BF2665" s="1218"/>
      <c r="BG2665" s="587">
        <f t="shared" si="585"/>
        <v>0</v>
      </c>
      <c r="BI2665" s="1215">
        <v>90</v>
      </c>
      <c r="BJ2665" s="1216"/>
      <c r="BK2665" s="1217"/>
      <c r="BL2665" s="1218"/>
      <c r="BM2665" s="587">
        <f t="shared" si="586"/>
        <v>0</v>
      </c>
      <c r="BO2665" s="1215">
        <v>90</v>
      </c>
      <c r="BP2665" s="1216"/>
      <c r="BQ2665" s="1217"/>
      <c r="BR2665" s="1218"/>
      <c r="BS2665" s="587">
        <f t="shared" si="587"/>
        <v>0</v>
      </c>
    </row>
    <row r="2666" spans="1:71" s="17" customFormat="1" ht="16.75" customHeight="1" outlineLevel="2">
      <c r="A2666" s="1215">
        <v>91</v>
      </c>
      <c r="B2666" s="1216"/>
      <c r="C2666" s="1217"/>
      <c r="D2666" s="1218"/>
      <c r="E2666" s="587">
        <f t="shared" si="576"/>
        <v>0</v>
      </c>
      <c r="G2666" s="1215">
        <v>91</v>
      </c>
      <c r="H2666" s="1216"/>
      <c r="I2666" s="1217"/>
      <c r="J2666" s="1218"/>
      <c r="K2666" s="587">
        <f t="shared" si="577"/>
        <v>0</v>
      </c>
      <c r="M2666" s="1215">
        <v>91</v>
      </c>
      <c r="N2666" s="1216"/>
      <c r="O2666" s="1217"/>
      <c r="P2666" s="1218"/>
      <c r="Q2666" s="587">
        <f t="shared" si="578"/>
        <v>0</v>
      </c>
      <c r="S2666" s="1215">
        <v>91</v>
      </c>
      <c r="T2666" s="1216"/>
      <c r="U2666" s="1217"/>
      <c r="V2666" s="1218"/>
      <c r="W2666" s="587">
        <f t="shared" si="579"/>
        <v>0</v>
      </c>
      <c r="Y2666" s="1215">
        <v>91</v>
      </c>
      <c r="Z2666" s="1216"/>
      <c r="AA2666" s="1217"/>
      <c r="AB2666" s="1218"/>
      <c r="AC2666" s="587">
        <f t="shared" si="580"/>
        <v>0</v>
      </c>
      <c r="AE2666" s="1215">
        <v>91</v>
      </c>
      <c r="AF2666" s="1216"/>
      <c r="AG2666" s="1217"/>
      <c r="AH2666" s="1218"/>
      <c r="AI2666" s="587">
        <f t="shared" si="581"/>
        <v>0</v>
      </c>
      <c r="AK2666" s="1215">
        <v>91</v>
      </c>
      <c r="AL2666" s="1216"/>
      <c r="AM2666" s="1217"/>
      <c r="AN2666" s="1218"/>
      <c r="AO2666" s="587">
        <f t="shared" si="582"/>
        <v>0</v>
      </c>
      <c r="AQ2666" s="1215">
        <v>91</v>
      </c>
      <c r="AR2666" s="1216"/>
      <c r="AS2666" s="1217"/>
      <c r="AT2666" s="1218"/>
      <c r="AU2666" s="587">
        <f t="shared" si="583"/>
        <v>0</v>
      </c>
      <c r="AW2666" s="1215">
        <v>91</v>
      </c>
      <c r="AX2666" s="1216"/>
      <c r="AY2666" s="1217"/>
      <c r="AZ2666" s="1218"/>
      <c r="BA2666" s="587">
        <f t="shared" si="584"/>
        <v>0</v>
      </c>
      <c r="BC2666" s="1215">
        <v>91</v>
      </c>
      <c r="BD2666" s="1216"/>
      <c r="BE2666" s="1217"/>
      <c r="BF2666" s="1218"/>
      <c r="BG2666" s="587">
        <f t="shared" si="585"/>
        <v>0</v>
      </c>
      <c r="BI2666" s="1215">
        <v>91</v>
      </c>
      <c r="BJ2666" s="1216"/>
      <c r="BK2666" s="1217"/>
      <c r="BL2666" s="1218"/>
      <c r="BM2666" s="587">
        <f t="shared" si="586"/>
        <v>0</v>
      </c>
      <c r="BO2666" s="1215">
        <v>91</v>
      </c>
      <c r="BP2666" s="1216"/>
      <c r="BQ2666" s="1217"/>
      <c r="BR2666" s="1218"/>
      <c r="BS2666" s="587">
        <f t="shared" si="587"/>
        <v>0</v>
      </c>
    </row>
    <row r="2667" spans="1:71" s="17" customFormat="1" ht="16.75" customHeight="1" outlineLevel="2">
      <c r="A2667" s="1215">
        <v>92</v>
      </c>
      <c r="B2667" s="1216"/>
      <c r="C2667" s="1217"/>
      <c r="D2667" s="1218"/>
      <c r="E2667" s="587">
        <f t="shared" si="576"/>
        <v>0</v>
      </c>
      <c r="G2667" s="1215">
        <v>92</v>
      </c>
      <c r="H2667" s="1216"/>
      <c r="I2667" s="1217"/>
      <c r="J2667" s="1218"/>
      <c r="K2667" s="587">
        <f t="shared" si="577"/>
        <v>0</v>
      </c>
      <c r="M2667" s="1215">
        <v>92</v>
      </c>
      <c r="N2667" s="1216"/>
      <c r="O2667" s="1217"/>
      <c r="P2667" s="1218"/>
      <c r="Q2667" s="587">
        <f t="shared" si="578"/>
        <v>0</v>
      </c>
      <c r="S2667" s="1215">
        <v>92</v>
      </c>
      <c r="T2667" s="1216"/>
      <c r="U2667" s="1217"/>
      <c r="V2667" s="1218"/>
      <c r="W2667" s="587">
        <f t="shared" si="579"/>
        <v>0</v>
      </c>
      <c r="Y2667" s="1215">
        <v>92</v>
      </c>
      <c r="Z2667" s="1216"/>
      <c r="AA2667" s="1217"/>
      <c r="AB2667" s="1218"/>
      <c r="AC2667" s="587">
        <f t="shared" si="580"/>
        <v>0</v>
      </c>
      <c r="AE2667" s="1215">
        <v>92</v>
      </c>
      <c r="AF2667" s="1216"/>
      <c r="AG2667" s="1217"/>
      <c r="AH2667" s="1218"/>
      <c r="AI2667" s="587">
        <f t="shared" si="581"/>
        <v>0</v>
      </c>
      <c r="AK2667" s="1215">
        <v>92</v>
      </c>
      <c r="AL2667" s="1216"/>
      <c r="AM2667" s="1217"/>
      <c r="AN2667" s="1218"/>
      <c r="AO2667" s="587">
        <f t="shared" si="582"/>
        <v>0</v>
      </c>
      <c r="AQ2667" s="1215">
        <v>92</v>
      </c>
      <c r="AR2667" s="1216"/>
      <c r="AS2667" s="1217"/>
      <c r="AT2667" s="1218"/>
      <c r="AU2667" s="587">
        <f t="shared" si="583"/>
        <v>0</v>
      </c>
      <c r="AW2667" s="1215">
        <v>92</v>
      </c>
      <c r="AX2667" s="1216"/>
      <c r="AY2667" s="1217"/>
      <c r="AZ2667" s="1218"/>
      <c r="BA2667" s="587">
        <f t="shared" si="584"/>
        <v>0</v>
      </c>
      <c r="BC2667" s="1215">
        <v>92</v>
      </c>
      <c r="BD2667" s="1216"/>
      <c r="BE2667" s="1217"/>
      <c r="BF2667" s="1218"/>
      <c r="BG2667" s="587">
        <f t="shared" si="585"/>
        <v>0</v>
      </c>
      <c r="BI2667" s="1215">
        <v>92</v>
      </c>
      <c r="BJ2667" s="1216"/>
      <c r="BK2667" s="1217"/>
      <c r="BL2667" s="1218"/>
      <c r="BM2667" s="587">
        <f t="shared" si="586"/>
        <v>0</v>
      </c>
      <c r="BO2667" s="1215">
        <v>92</v>
      </c>
      <c r="BP2667" s="1216"/>
      <c r="BQ2667" s="1217"/>
      <c r="BR2667" s="1218"/>
      <c r="BS2667" s="587">
        <f t="shared" si="587"/>
        <v>0</v>
      </c>
    </row>
    <row r="2668" spans="1:71" s="17" customFormat="1" ht="16.75" customHeight="1" outlineLevel="2">
      <c r="A2668" s="1215">
        <v>93</v>
      </c>
      <c r="B2668" s="1216"/>
      <c r="C2668" s="1217"/>
      <c r="D2668" s="1218"/>
      <c r="E2668" s="587">
        <f t="shared" si="576"/>
        <v>0</v>
      </c>
      <c r="G2668" s="1215">
        <v>93</v>
      </c>
      <c r="H2668" s="1216"/>
      <c r="I2668" s="1217"/>
      <c r="J2668" s="1218"/>
      <c r="K2668" s="587">
        <f t="shared" si="577"/>
        <v>0</v>
      </c>
      <c r="M2668" s="1215">
        <v>93</v>
      </c>
      <c r="N2668" s="1216"/>
      <c r="O2668" s="1217"/>
      <c r="P2668" s="1218"/>
      <c r="Q2668" s="587">
        <f t="shared" si="578"/>
        <v>0</v>
      </c>
      <c r="S2668" s="1215">
        <v>93</v>
      </c>
      <c r="T2668" s="1216"/>
      <c r="U2668" s="1217"/>
      <c r="V2668" s="1218"/>
      <c r="W2668" s="587">
        <f t="shared" si="579"/>
        <v>0</v>
      </c>
      <c r="Y2668" s="1215">
        <v>93</v>
      </c>
      <c r="Z2668" s="1216"/>
      <c r="AA2668" s="1217"/>
      <c r="AB2668" s="1218"/>
      <c r="AC2668" s="587">
        <f t="shared" si="580"/>
        <v>0</v>
      </c>
      <c r="AE2668" s="1215">
        <v>93</v>
      </c>
      <c r="AF2668" s="1216"/>
      <c r="AG2668" s="1217"/>
      <c r="AH2668" s="1218"/>
      <c r="AI2668" s="587">
        <f t="shared" si="581"/>
        <v>0</v>
      </c>
      <c r="AK2668" s="1215">
        <v>93</v>
      </c>
      <c r="AL2668" s="1216"/>
      <c r="AM2668" s="1217"/>
      <c r="AN2668" s="1218"/>
      <c r="AO2668" s="587">
        <f t="shared" si="582"/>
        <v>0</v>
      </c>
      <c r="AQ2668" s="1215">
        <v>93</v>
      </c>
      <c r="AR2668" s="1216"/>
      <c r="AS2668" s="1217"/>
      <c r="AT2668" s="1218"/>
      <c r="AU2668" s="587">
        <f t="shared" si="583"/>
        <v>0</v>
      </c>
      <c r="AW2668" s="1215">
        <v>93</v>
      </c>
      <c r="AX2668" s="1216"/>
      <c r="AY2668" s="1217"/>
      <c r="AZ2668" s="1218"/>
      <c r="BA2668" s="587">
        <f t="shared" si="584"/>
        <v>0</v>
      </c>
      <c r="BC2668" s="1215">
        <v>93</v>
      </c>
      <c r="BD2668" s="1216"/>
      <c r="BE2668" s="1217"/>
      <c r="BF2668" s="1218"/>
      <c r="BG2668" s="587">
        <f t="shared" si="585"/>
        <v>0</v>
      </c>
      <c r="BI2668" s="1215">
        <v>93</v>
      </c>
      <c r="BJ2668" s="1216"/>
      <c r="BK2668" s="1217"/>
      <c r="BL2668" s="1218"/>
      <c r="BM2668" s="587">
        <f t="shared" si="586"/>
        <v>0</v>
      </c>
      <c r="BO2668" s="1215">
        <v>93</v>
      </c>
      <c r="BP2668" s="1216"/>
      <c r="BQ2668" s="1217"/>
      <c r="BR2668" s="1218"/>
      <c r="BS2668" s="587">
        <f t="shared" si="587"/>
        <v>0</v>
      </c>
    </row>
    <row r="2669" spans="1:71" s="17" customFormat="1" ht="16.75" customHeight="1" outlineLevel="2">
      <c r="A2669" s="1215">
        <v>94</v>
      </c>
      <c r="B2669" s="1216"/>
      <c r="C2669" s="1217"/>
      <c r="D2669" s="1218"/>
      <c r="E2669" s="587">
        <f t="shared" si="576"/>
        <v>0</v>
      </c>
      <c r="G2669" s="1215">
        <v>94</v>
      </c>
      <c r="H2669" s="1216"/>
      <c r="I2669" s="1217"/>
      <c r="J2669" s="1218"/>
      <c r="K2669" s="587">
        <f t="shared" si="577"/>
        <v>0</v>
      </c>
      <c r="M2669" s="1215">
        <v>94</v>
      </c>
      <c r="N2669" s="1216"/>
      <c r="O2669" s="1217"/>
      <c r="P2669" s="1218"/>
      <c r="Q2669" s="587">
        <f t="shared" si="578"/>
        <v>0</v>
      </c>
      <c r="S2669" s="1215">
        <v>94</v>
      </c>
      <c r="T2669" s="1216"/>
      <c r="U2669" s="1217"/>
      <c r="V2669" s="1218"/>
      <c r="W2669" s="587">
        <f t="shared" si="579"/>
        <v>0</v>
      </c>
      <c r="Y2669" s="1215">
        <v>94</v>
      </c>
      <c r="Z2669" s="1216"/>
      <c r="AA2669" s="1217"/>
      <c r="AB2669" s="1218"/>
      <c r="AC2669" s="587">
        <f t="shared" si="580"/>
        <v>0</v>
      </c>
      <c r="AE2669" s="1215">
        <v>94</v>
      </c>
      <c r="AF2669" s="1216"/>
      <c r="AG2669" s="1217"/>
      <c r="AH2669" s="1218"/>
      <c r="AI2669" s="587">
        <f t="shared" si="581"/>
        <v>0</v>
      </c>
      <c r="AK2669" s="1215">
        <v>94</v>
      </c>
      <c r="AL2669" s="1216"/>
      <c r="AM2669" s="1217"/>
      <c r="AN2669" s="1218"/>
      <c r="AO2669" s="587">
        <f t="shared" si="582"/>
        <v>0</v>
      </c>
      <c r="AQ2669" s="1215">
        <v>94</v>
      </c>
      <c r="AR2669" s="1216"/>
      <c r="AS2669" s="1217"/>
      <c r="AT2669" s="1218"/>
      <c r="AU2669" s="587">
        <f t="shared" si="583"/>
        <v>0</v>
      </c>
      <c r="AW2669" s="1215">
        <v>94</v>
      </c>
      <c r="AX2669" s="1216"/>
      <c r="AY2669" s="1217"/>
      <c r="AZ2669" s="1218"/>
      <c r="BA2669" s="587">
        <f t="shared" si="584"/>
        <v>0</v>
      </c>
      <c r="BC2669" s="1215">
        <v>94</v>
      </c>
      <c r="BD2669" s="1216"/>
      <c r="BE2669" s="1217"/>
      <c r="BF2669" s="1218"/>
      <c r="BG2669" s="587">
        <f t="shared" si="585"/>
        <v>0</v>
      </c>
      <c r="BI2669" s="1215">
        <v>94</v>
      </c>
      <c r="BJ2669" s="1216"/>
      <c r="BK2669" s="1217"/>
      <c r="BL2669" s="1218"/>
      <c r="BM2669" s="587">
        <f t="shared" si="586"/>
        <v>0</v>
      </c>
      <c r="BO2669" s="1215">
        <v>94</v>
      </c>
      <c r="BP2669" s="1216"/>
      <c r="BQ2669" s="1217"/>
      <c r="BR2669" s="1218"/>
      <c r="BS2669" s="587">
        <f t="shared" si="587"/>
        <v>0</v>
      </c>
    </row>
    <row r="2670" spans="1:71" s="17" customFormat="1" ht="16.75" customHeight="1" outlineLevel="2">
      <c r="A2670" s="1215">
        <v>95</v>
      </c>
      <c r="B2670" s="1216"/>
      <c r="C2670" s="1217"/>
      <c r="D2670" s="1218"/>
      <c r="E2670" s="587">
        <f t="shared" si="576"/>
        <v>0</v>
      </c>
      <c r="G2670" s="1215">
        <v>95</v>
      </c>
      <c r="H2670" s="1216"/>
      <c r="I2670" s="1217"/>
      <c r="J2670" s="1218"/>
      <c r="K2670" s="587">
        <f t="shared" si="577"/>
        <v>0</v>
      </c>
      <c r="M2670" s="1215">
        <v>95</v>
      </c>
      <c r="N2670" s="1216"/>
      <c r="O2670" s="1217"/>
      <c r="P2670" s="1218"/>
      <c r="Q2670" s="587">
        <f t="shared" si="578"/>
        <v>0</v>
      </c>
      <c r="S2670" s="1215">
        <v>95</v>
      </c>
      <c r="T2670" s="1216"/>
      <c r="U2670" s="1217"/>
      <c r="V2670" s="1218"/>
      <c r="W2670" s="587">
        <f t="shared" si="579"/>
        <v>0</v>
      </c>
      <c r="Y2670" s="1215">
        <v>95</v>
      </c>
      <c r="Z2670" s="1216"/>
      <c r="AA2670" s="1217"/>
      <c r="AB2670" s="1218"/>
      <c r="AC2670" s="587">
        <f t="shared" si="580"/>
        <v>0</v>
      </c>
      <c r="AE2670" s="1215">
        <v>95</v>
      </c>
      <c r="AF2670" s="1216"/>
      <c r="AG2670" s="1217"/>
      <c r="AH2670" s="1218"/>
      <c r="AI2670" s="587">
        <f t="shared" si="581"/>
        <v>0</v>
      </c>
      <c r="AK2670" s="1215">
        <v>95</v>
      </c>
      <c r="AL2670" s="1216"/>
      <c r="AM2670" s="1217"/>
      <c r="AN2670" s="1218"/>
      <c r="AO2670" s="587">
        <f t="shared" si="582"/>
        <v>0</v>
      </c>
      <c r="AQ2670" s="1215">
        <v>95</v>
      </c>
      <c r="AR2670" s="1216"/>
      <c r="AS2670" s="1217"/>
      <c r="AT2670" s="1218"/>
      <c r="AU2670" s="587">
        <f t="shared" si="583"/>
        <v>0</v>
      </c>
      <c r="AW2670" s="1215">
        <v>95</v>
      </c>
      <c r="AX2670" s="1216"/>
      <c r="AY2670" s="1217"/>
      <c r="AZ2670" s="1218"/>
      <c r="BA2670" s="587">
        <f t="shared" si="584"/>
        <v>0</v>
      </c>
      <c r="BC2670" s="1215">
        <v>95</v>
      </c>
      <c r="BD2670" s="1216"/>
      <c r="BE2670" s="1217"/>
      <c r="BF2670" s="1218"/>
      <c r="BG2670" s="587">
        <f t="shared" si="585"/>
        <v>0</v>
      </c>
      <c r="BI2670" s="1215">
        <v>95</v>
      </c>
      <c r="BJ2670" s="1216"/>
      <c r="BK2670" s="1217"/>
      <c r="BL2670" s="1218"/>
      <c r="BM2670" s="587">
        <f t="shared" si="586"/>
        <v>0</v>
      </c>
      <c r="BO2670" s="1215">
        <v>95</v>
      </c>
      <c r="BP2670" s="1216"/>
      <c r="BQ2670" s="1217"/>
      <c r="BR2670" s="1218"/>
      <c r="BS2670" s="587">
        <f t="shared" si="587"/>
        <v>0</v>
      </c>
    </row>
    <row r="2671" spans="1:71" s="17" customFormat="1" ht="16.75" customHeight="1" outlineLevel="2">
      <c r="A2671" s="1215">
        <v>96</v>
      </c>
      <c r="B2671" s="1216"/>
      <c r="C2671" s="1217"/>
      <c r="D2671" s="1218"/>
      <c r="E2671" s="587">
        <f t="shared" si="576"/>
        <v>0</v>
      </c>
      <c r="G2671" s="1215">
        <v>96</v>
      </c>
      <c r="H2671" s="1216"/>
      <c r="I2671" s="1217"/>
      <c r="J2671" s="1218"/>
      <c r="K2671" s="587">
        <f t="shared" si="577"/>
        <v>0</v>
      </c>
      <c r="M2671" s="1215">
        <v>96</v>
      </c>
      <c r="N2671" s="1216"/>
      <c r="O2671" s="1217"/>
      <c r="P2671" s="1218"/>
      <c r="Q2671" s="587">
        <f t="shared" si="578"/>
        <v>0</v>
      </c>
      <c r="S2671" s="1215">
        <v>96</v>
      </c>
      <c r="T2671" s="1216"/>
      <c r="U2671" s="1217"/>
      <c r="V2671" s="1218"/>
      <c r="W2671" s="587">
        <f t="shared" si="579"/>
        <v>0</v>
      </c>
      <c r="Y2671" s="1215">
        <v>96</v>
      </c>
      <c r="Z2671" s="1216"/>
      <c r="AA2671" s="1217"/>
      <c r="AB2671" s="1218"/>
      <c r="AC2671" s="587">
        <f t="shared" si="580"/>
        <v>0</v>
      </c>
      <c r="AE2671" s="1215">
        <v>96</v>
      </c>
      <c r="AF2671" s="1216"/>
      <c r="AG2671" s="1217"/>
      <c r="AH2671" s="1218"/>
      <c r="AI2671" s="587">
        <f t="shared" si="581"/>
        <v>0</v>
      </c>
      <c r="AK2671" s="1215">
        <v>96</v>
      </c>
      <c r="AL2671" s="1216"/>
      <c r="AM2671" s="1217"/>
      <c r="AN2671" s="1218"/>
      <c r="AO2671" s="587">
        <f t="shared" si="582"/>
        <v>0</v>
      </c>
      <c r="AQ2671" s="1215">
        <v>96</v>
      </c>
      <c r="AR2671" s="1216"/>
      <c r="AS2671" s="1217"/>
      <c r="AT2671" s="1218"/>
      <c r="AU2671" s="587">
        <f t="shared" si="583"/>
        <v>0</v>
      </c>
      <c r="AW2671" s="1215">
        <v>96</v>
      </c>
      <c r="AX2671" s="1216"/>
      <c r="AY2671" s="1217"/>
      <c r="AZ2671" s="1218"/>
      <c r="BA2671" s="587">
        <f t="shared" si="584"/>
        <v>0</v>
      </c>
      <c r="BC2671" s="1215">
        <v>96</v>
      </c>
      <c r="BD2671" s="1216"/>
      <c r="BE2671" s="1217"/>
      <c r="BF2671" s="1218"/>
      <c r="BG2671" s="587">
        <f t="shared" si="585"/>
        <v>0</v>
      </c>
      <c r="BI2671" s="1215">
        <v>96</v>
      </c>
      <c r="BJ2671" s="1216"/>
      <c r="BK2671" s="1217"/>
      <c r="BL2671" s="1218"/>
      <c r="BM2671" s="587">
        <f t="shared" si="586"/>
        <v>0</v>
      </c>
      <c r="BO2671" s="1215">
        <v>96</v>
      </c>
      <c r="BP2671" s="1216"/>
      <c r="BQ2671" s="1217"/>
      <c r="BR2671" s="1218"/>
      <c r="BS2671" s="587">
        <f t="shared" si="587"/>
        <v>0</v>
      </c>
    </row>
    <row r="2672" spans="1:71" s="17" customFormat="1" ht="16.75" customHeight="1" outlineLevel="2">
      <c r="A2672" s="1215">
        <v>97</v>
      </c>
      <c r="B2672" s="1216"/>
      <c r="C2672" s="1217"/>
      <c r="D2672" s="1218"/>
      <c r="E2672" s="587">
        <f t="shared" si="576"/>
        <v>0</v>
      </c>
      <c r="G2672" s="1215">
        <v>97</v>
      </c>
      <c r="H2672" s="1216"/>
      <c r="I2672" s="1217"/>
      <c r="J2672" s="1218"/>
      <c r="K2672" s="587">
        <f t="shared" si="577"/>
        <v>0</v>
      </c>
      <c r="M2672" s="1215">
        <v>97</v>
      </c>
      <c r="N2672" s="1216"/>
      <c r="O2672" s="1217"/>
      <c r="P2672" s="1218"/>
      <c r="Q2672" s="587">
        <f t="shared" si="578"/>
        <v>0</v>
      </c>
      <c r="S2672" s="1215">
        <v>97</v>
      </c>
      <c r="T2672" s="1216"/>
      <c r="U2672" s="1217"/>
      <c r="V2672" s="1218"/>
      <c r="W2672" s="587">
        <f t="shared" si="579"/>
        <v>0</v>
      </c>
      <c r="Y2672" s="1215">
        <v>97</v>
      </c>
      <c r="Z2672" s="1216"/>
      <c r="AA2672" s="1217"/>
      <c r="AB2672" s="1218"/>
      <c r="AC2672" s="587">
        <f t="shared" si="580"/>
        <v>0</v>
      </c>
      <c r="AE2672" s="1215">
        <v>97</v>
      </c>
      <c r="AF2672" s="1216"/>
      <c r="AG2672" s="1217"/>
      <c r="AH2672" s="1218"/>
      <c r="AI2672" s="587">
        <f t="shared" si="581"/>
        <v>0</v>
      </c>
      <c r="AK2672" s="1215">
        <v>97</v>
      </c>
      <c r="AL2672" s="1216"/>
      <c r="AM2672" s="1217"/>
      <c r="AN2672" s="1218"/>
      <c r="AO2672" s="587">
        <f t="shared" si="582"/>
        <v>0</v>
      </c>
      <c r="AQ2672" s="1215">
        <v>97</v>
      </c>
      <c r="AR2672" s="1216"/>
      <c r="AS2672" s="1217"/>
      <c r="AT2672" s="1218"/>
      <c r="AU2672" s="587">
        <f t="shared" si="583"/>
        <v>0</v>
      </c>
      <c r="AW2672" s="1215">
        <v>97</v>
      </c>
      <c r="AX2672" s="1216"/>
      <c r="AY2672" s="1217"/>
      <c r="AZ2672" s="1218"/>
      <c r="BA2672" s="587">
        <f t="shared" si="584"/>
        <v>0</v>
      </c>
      <c r="BC2672" s="1215">
        <v>97</v>
      </c>
      <c r="BD2672" s="1216"/>
      <c r="BE2672" s="1217"/>
      <c r="BF2672" s="1218"/>
      <c r="BG2672" s="587">
        <f t="shared" si="585"/>
        <v>0</v>
      </c>
      <c r="BI2672" s="1215">
        <v>97</v>
      </c>
      <c r="BJ2672" s="1216"/>
      <c r="BK2672" s="1217"/>
      <c r="BL2672" s="1218"/>
      <c r="BM2672" s="587">
        <f t="shared" si="586"/>
        <v>0</v>
      </c>
      <c r="BO2672" s="1215">
        <v>97</v>
      </c>
      <c r="BP2672" s="1216"/>
      <c r="BQ2672" s="1217"/>
      <c r="BR2672" s="1218"/>
      <c r="BS2672" s="587">
        <f t="shared" si="587"/>
        <v>0</v>
      </c>
    </row>
    <row r="2673" spans="1:71" s="17" customFormat="1" ht="16.75" customHeight="1" outlineLevel="2">
      <c r="A2673" s="1215">
        <v>98</v>
      </c>
      <c r="B2673" s="1216"/>
      <c r="C2673" s="1217"/>
      <c r="D2673" s="1218"/>
      <c r="E2673" s="587">
        <f t="shared" si="576"/>
        <v>0</v>
      </c>
      <c r="G2673" s="1215">
        <v>98</v>
      </c>
      <c r="H2673" s="1216"/>
      <c r="I2673" s="1217"/>
      <c r="J2673" s="1218"/>
      <c r="K2673" s="587">
        <f t="shared" si="577"/>
        <v>0</v>
      </c>
      <c r="M2673" s="1215">
        <v>98</v>
      </c>
      <c r="N2673" s="1216"/>
      <c r="O2673" s="1217"/>
      <c r="P2673" s="1218"/>
      <c r="Q2673" s="587">
        <f t="shared" si="578"/>
        <v>0</v>
      </c>
      <c r="S2673" s="1215">
        <v>98</v>
      </c>
      <c r="T2673" s="1216"/>
      <c r="U2673" s="1217"/>
      <c r="V2673" s="1218"/>
      <c r="W2673" s="587">
        <f t="shared" si="579"/>
        <v>0</v>
      </c>
      <c r="Y2673" s="1215">
        <v>98</v>
      </c>
      <c r="Z2673" s="1216"/>
      <c r="AA2673" s="1217"/>
      <c r="AB2673" s="1218"/>
      <c r="AC2673" s="587">
        <f t="shared" si="580"/>
        <v>0</v>
      </c>
      <c r="AE2673" s="1215">
        <v>98</v>
      </c>
      <c r="AF2673" s="1216"/>
      <c r="AG2673" s="1217"/>
      <c r="AH2673" s="1218"/>
      <c r="AI2673" s="587">
        <f t="shared" si="581"/>
        <v>0</v>
      </c>
      <c r="AK2673" s="1215">
        <v>98</v>
      </c>
      <c r="AL2673" s="1216"/>
      <c r="AM2673" s="1217"/>
      <c r="AN2673" s="1218"/>
      <c r="AO2673" s="587">
        <f t="shared" si="582"/>
        <v>0</v>
      </c>
      <c r="AQ2673" s="1215">
        <v>98</v>
      </c>
      <c r="AR2673" s="1216"/>
      <c r="AS2673" s="1217"/>
      <c r="AT2673" s="1218"/>
      <c r="AU2673" s="587">
        <f t="shared" si="583"/>
        <v>0</v>
      </c>
      <c r="AW2673" s="1215">
        <v>98</v>
      </c>
      <c r="AX2673" s="1216"/>
      <c r="AY2673" s="1217"/>
      <c r="AZ2673" s="1218"/>
      <c r="BA2673" s="587">
        <f t="shared" si="584"/>
        <v>0</v>
      </c>
      <c r="BC2673" s="1215">
        <v>98</v>
      </c>
      <c r="BD2673" s="1216"/>
      <c r="BE2673" s="1217"/>
      <c r="BF2673" s="1218"/>
      <c r="BG2673" s="587">
        <f t="shared" si="585"/>
        <v>0</v>
      </c>
      <c r="BI2673" s="1215">
        <v>98</v>
      </c>
      <c r="BJ2673" s="1216"/>
      <c r="BK2673" s="1217"/>
      <c r="BL2673" s="1218"/>
      <c r="BM2673" s="587">
        <f t="shared" si="586"/>
        <v>0</v>
      </c>
      <c r="BO2673" s="1215">
        <v>98</v>
      </c>
      <c r="BP2673" s="1216"/>
      <c r="BQ2673" s="1217"/>
      <c r="BR2673" s="1218"/>
      <c r="BS2673" s="587">
        <f t="shared" si="587"/>
        <v>0</v>
      </c>
    </row>
    <row r="2674" spans="1:71" s="17" customFormat="1" ht="16.75" customHeight="1" outlineLevel="2">
      <c r="A2674" s="1215">
        <v>99</v>
      </c>
      <c r="B2674" s="1216"/>
      <c r="C2674" s="1217"/>
      <c r="D2674" s="1218"/>
      <c r="E2674" s="587">
        <f t="shared" si="576"/>
        <v>0</v>
      </c>
      <c r="G2674" s="1215">
        <v>99</v>
      </c>
      <c r="H2674" s="1216"/>
      <c r="I2674" s="1217"/>
      <c r="J2674" s="1218"/>
      <c r="K2674" s="587">
        <f t="shared" si="577"/>
        <v>0</v>
      </c>
      <c r="M2674" s="1215">
        <v>99</v>
      </c>
      <c r="N2674" s="1216"/>
      <c r="O2674" s="1217"/>
      <c r="P2674" s="1218"/>
      <c r="Q2674" s="587">
        <f t="shared" si="578"/>
        <v>0</v>
      </c>
      <c r="S2674" s="1215">
        <v>99</v>
      </c>
      <c r="T2674" s="1216"/>
      <c r="U2674" s="1217"/>
      <c r="V2674" s="1218"/>
      <c r="W2674" s="587">
        <f t="shared" si="579"/>
        <v>0</v>
      </c>
      <c r="Y2674" s="1215">
        <v>99</v>
      </c>
      <c r="Z2674" s="1216"/>
      <c r="AA2674" s="1217"/>
      <c r="AB2674" s="1218"/>
      <c r="AC2674" s="587">
        <f t="shared" si="580"/>
        <v>0</v>
      </c>
      <c r="AE2674" s="1215">
        <v>99</v>
      </c>
      <c r="AF2674" s="1216"/>
      <c r="AG2674" s="1217"/>
      <c r="AH2674" s="1218"/>
      <c r="AI2674" s="587">
        <f t="shared" si="581"/>
        <v>0</v>
      </c>
      <c r="AK2674" s="1215">
        <v>99</v>
      </c>
      <c r="AL2674" s="1216"/>
      <c r="AM2674" s="1217"/>
      <c r="AN2674" s="1218"/>
      <c r="AO2674" s="587">
        <f t="shared" si="582"/>
        <v>0</v>
      </c>
      <c r="AQ2674" s="1215">
        <v>99</v>
      </c>
      <c r="AR2674" s="1216"/>
      <c r="AS2674" s="1217"/>
      <c r="AT2674" s="1218"/>
      <c r="AU2674" s="587">
        <f t="shared" si="583"/>
        <v>0</v>
      </c>
      <c r="AW2674" s="1215">
        <v>99</v>
      </c>
      <c r="AX2674" s="1216"/>
      <c r="AY2674" s="1217"/>
      <c r="AZ2674" s="1218"/>
      <c r="BA2674" s="587">
        <f t="shared" si="584"/>
        <v>0</v>
      </c>
      <c r="BC2674" s="1215">
        <v>99</v>
      </c>
      <c r="BD2674" s="1216"/>
      <c r="BE2674" s="1217"/>
      <c r="BF2674" s="1218"/>
      <c r="BG2674" s="587">
        <f t="shared" si="585"/>
        <v>0</v>
      </c>
      <c r="BI2674" s="1215">
        <v>99</v>
      </c>
      <c r="BJ2674" s="1216"/>
      <c r="BK2674" s="1217"/>
      <c r="BL2674" s="1218"/>
      <c r="BM2674" s="587">
        <f t="shared" si="586"/>
        <v>0</v>
      </c>
      <c r="BO2674" s="1215">
        <v>99</v>
      </c>
      <c r="BP2674" s="1216"/>
      <c r="BQ2674" s="1217"/>
      <c r="BR2674" s="1218"/>
      <c r="BS2674" s="587">
        <f t="shared" si="587"/>
        <v>0</v>
      </c>
    </row>
    <row r="2675" spans="1:71" s="17" customFormat="1" ht="16.75" customHeight="1" outlineLevel="2">
      <c r="A2675" s="1215">
        <v>100</v>
      </c>
      <c r="B2675" s="1216"/>
      <c r="C2675" s="1217"/>
      <c r="D2675" s="1218"/>
      <c r="E2675" s="587">
        <f t="shared" si="576"/>
        <v>0</v>
      </c>
      <c r="G2675" s="1215">
        <v>100</v>
      </c>
      <c r="H2675" s="1216"/>
      <c r="I2675" s="1217"/>
      <c r="J2675" s="1218"/>
      <c r="K2675" s="587">
        <f t="shared" si="577"/>
        <v>0</v>
      </c>
      <c r="M2675" s="1215">
        <v>100</v>
      </c>
      <c r="N2675" s="1216"/>
      <c r="O2675" s="1217"/>
      <c r="P2675" s="1218"/>
      <c r="Q2675" s="587">
        <f t="shared" si="578"/>
        <v>0</v>
      </c>
      <c r="S2675" s="1215">
        <v>100</v>
      </c>
      <c r="T2675" s="1216"/>
      <c r="U2675" s="1217"/>
      <c r="V2675" s="1218"/>
      <c r="W2675" s="587">
        <f t="shared" si="579"/>
        <v>0</v>
      </c>
      <c r="Y2675" s="1215">
        <v>100</v>
      </c>
      <c r="Z2675" s="1216"/>
      <c r="AA2675" s="1217"/>
      <c r="AB2675" s="1218"/>
      <c r="AC2675" s="587">
        <f t="shared" si="580"/>
        <v>0</v>
      </c>
      <c r="AE2675" s="1215">
        <v>100</v>
      </c>
      <c r="AF2675" s="1216"/>
      <c r="AG2675" s="1217"/>
      <c r="AH2675" s="1218"/>
      <c r="AI2675" s="587">
        <f t="shared" si="581"/>
        <v>0</v>
      </c>
      <c r="AK2675" s="1215">
        <v>100</v>
      </c>
      <c r="AL2675" s="1216"/>
      <c r="AM2675" s="1217"/>
      <c r="AN2675" s="1218"/>
      <c r="AO2675" s="587">
        <f t="shared" si="582"/>
        <v>0</v>
      </c>
      <c r="AQ2675" s="1215">
        <v>100</v>
      </c>
      <c r="AR2675" s="1216"/>
      <c r="AS2675" s="1217"/>
      <c r="AT2675" s="1218"/>
      <c r="AU2675" s="587">
        <f t="shared" si="583"/>
        <v>0</v>
      </c>
      <c r="AW2675" s="1215">
        <v>100</v>
      </c>
      <c r="AX2675" s="1216"/>
      <c r="AY2675" s="1217"/>
      <c r="AZ2675" s="1218"/>
      <c r="BA2675" s="587">
        <f t="shared" si="584"/>
        <v>0</v>
      </c>
      <c r="BC2675" s="1215">
        <v>100</v>
      </c>
      <c r="BD2675" s="1216"/>
      <c r="BE2675" s="1217"/>
      <c r="BF2675" s="1218"/>
      <c r="BG2675" s="587">
        <f t="shared" si="585"/>
        <v>0</v>
      </c>
      <c r="BI2675" s="1215">
        <v>100</v>
      </c>
      <c r="BJ2675" s="1216"/>
      <c r="BK2675" s="1217"/>
      <c r="BL2675" s="1218"/>
      <c r="BM2675" s="587">
        <f t="shared" si="586"/>
        <v>0</v>
      </c>
      <c r="BO2675" s="1215">
        <v>100</v>
      </c>
      <c r="BP2675" s="1216"/>
      <c r="BQ2675" s="1217"/>
      <c r="BR2675" s="1218"/>
      <c r="BS2675" s="587">
        <f t="shared" si="587"/>
        <v>0</v>
      </c>
    </row>
    <row r="2676" spans="1:71" s="17" customFormat="1" ht="16.75" customHeight="1" outlineLevel="2">
      <c r="A2676" s="1215">
        <v>101</v>
      </c>
      <c r="B2676" s="1216"/>
      <c r="C2676" s="1217"/>
      <c r="D2676" s="1218"/>
      <c r="E2676" s="587">
        <f t="shared" si="576"/>
        <v>0</v>
      </c>
      <c r="G2676" s="1215">
        <v>101</v>
      </c>
      <c r="H2676" s="1216"/>
      <c r="I2676" s="1217"/>
      <c r="J2676" s="1218"/>
      <c r="K2676" s="587">
        <f t="shared" si="577"/>
        <v>0</v>
      </c>
      <c r="M2676" s="1215">
        <v>101</v>
      </c>
      <c r="N2676" s="1216"/>
      <c r="O2676" s="1217"/>
      <c r="P2676" s="1218"/>
      <c r="Q2676" s="587">
        <f t="shared" si="578"/>
        <v>0</v>
      </c>
      <c r="S2676" s="1215">
        <v>101</v>
      </c>
      <c r="T2676" s="1216"/>
      <c r="U2676" s="1217"/>
      <c r="V2676" s="1218"/>
      <c r="W2676" s="587">
        <f t="shared" si="579"/>
        <v>0</v>
      </c>
      <c r="Y2676" s="1215">
        <v>101</v>
      </c>
      <c r="Z2676" s="1216"/>
      <c r="AA2676" s="1217"/>
      <c r="AB2676" s="1218"/>
      <c r="AC2676" s="587">
        <f t="shared" si="580"/>
        <v>0</v>
      </c>
      <c r="AE2676" s="1215">
        <v>101</v>
      </c>
      <c r="AF2676" s="1216"/>
      <c r="AG2676" s="1217"/>
      <c r="AH2676" s="1218"/>
      <c r="AI2676" s="587">
        <f t="shared" si="581"/>
        <v>0</v>
      </c>
      <c r="AK2676" s="1215">
        <v>101</v>
      </c>
      <c r="AL2676" s="1216"/>
      <c r="AM2676" s="1217"/>
      <c r="AN2676" s="1218"/>
      <c r="AO2676" s="587">
        <f t="shared" si="582"/>
        <v>0</v>
      </c>
      <c r="AQ2676" s="1215">
        <v>101</v>
      </c>
      <c r="AR2676" s="1216"/>
      <c r="AS2676" s="1217"/>
      <c r="AT2676" s="1218"/>
      <c r="AU2676" s="587">
        <f t="shared" si="583"/>
        <v>0</v>
      </c>
      <c r="AW2676" s="1215">
        <v>101</v>
      </c>
      <c r="AX2676" s="1216"/>
      <c r="AY2676" s="1217"/>
      <c r="AZ2676" s="1218"/>
      <c r="BA2676" s="587">
        <f t="shared" si="584"/>
        <v>0</v>
      </c>
      <c r="BC2676" s="1215">
        <v>101</v>
      </c>
      <c r="BD2676" s="1216"/>
      <c r="BE2676" s="1217"/>
      <c r="BF2676" s="1218"/>
      <c r="BG2676" s="587">
        <f t="shared" si="585"/>
        <v>0</v>
      </c>
      <c r="BI2676" s="1215">
        <v>101</v>
      </c>
      <c r="BJ2676" s="1216"/>
      <c r="BK2676" s="1217"/>
      <c r="BL2676" s="1218"/>
      <c r="BM2676" s="587">
        <f t="shared" si="586"/>
        <v>0</v>
      </c>
      <c r="BO2676" s="1215">
        <v>101</v>
      </c>
      <c r="BP2676" s="1216"/>
      <c r="BQ2676" s="1217"/>
      <c r="BR2676" s="1218"/>
      <c r="BS2676" s="587">
        <f t="shared" si="587"/>
        <v>0</v>
      </c>
    </row>
    <row r="2677" spans="1:71" s="17" customFormat="1" ht="16.75" customHeight="1" outlineLevel="2">
      <c r="A2677" s="1215">
        <v>102</v>
      </c>
      <c r="B2677" s="1216"/>
      <c r="C2677" s="1217"/>
      <c r="D2677" s="1218"/>
      <c r="E2677" s="587">
        <f t="shared" si="576"/>
        <v>0</v>
      </c>
      <c r="G2677" s="1215">
        <v>102</v>
      </c>
      <c r="H2677" s="1216"/>
      <c r="I2677" s="1217"/>
      <c r="J2677" s="1218"/>
      <c r="K2677" s="587">
        <f t="shared" si="577"/>
        <v>0</v>
      </c>
      <c r="M2677" s="1215">
        <v>102</v>
      </c>
      <c r="N2677" s="1216"/>
      <c r="O2677" s="1217"/>
      <c r="P2677" s="1218"/>
      <c r="Q2677" s="587">
        <f t="shared" si="578"/>
        <v>0</v>
      </c>
      <c r="S2677" s="1215">
        <v>102</v>
      </c>
      <c r="T2677" s="1216"/>
      <c r="U2677" s="1217"/>
      <c r="V2677" s="1218"/>
      <c r="W2677" s="587">
        <f t="shared" si="579"/>
        <v>0</v>
      </c>
      <c r="Y2677" s="1215">
        <v>102</v>
      </c>
      <c r="Z2677" s="1216"/>
      <c r="AA2677" s="1217"/>
      <c r="AB2677" s="1218"/>
      <c r="AC2677" s="587">
        <f t="shared" si="580"/>
        <v>0</v>
      </c>
      <c r="AE2677" s="1215">
        <v>102</v>
      </c>
      <c r="AF2677" s="1216"/>
      <c r="AG2677" s="1217"/>
      <c r="AH2677" s="1218"/>
      <c r="AI2677" s="587">
        <f t="shared" si="581"/>
        <v>0</v>
      </c>
      <c r="AK2677" s="1215">
        <v>102</v>
      </c>
      <c r="AL2677" s="1216"/>
      <c r="AM2677" s="1217"/>
      <c r="AN2677" s="1218"/>
      <c r="AO2677" s="587">
        <f t="shared" si="582"/>
        <v>0</v>
      </c>
      <c r="AQ2677" s="1215">
        <v>102</v>
      </c>
      <c r="AR2677" s="1216"/>
      <c r="AS2677" s="1217"/>
      <c r="AT2677" s="1218"/>
      <c r="AU2677" s="587">
        <f t="shared" si="583"/>
        <v>0</v>
      </c>
      <c r="AW2677" s="1215">
        <v>102</v>
      </c>
      <c r="AX2677" s="1216"/>
      <c r="AY2677" s="1217"/>
      <c r="AZ2677" s="1218"/>
      <c r="BA2677" s="587">
        <f t="shared" si="584"/>
        <v>0</v>
      </c>
      <c r="BC2677" s="1215">
        <v>102</v>
      </c>
      <c r="BD2677" s="1216"/>
      <c r="BE2677" s="1217"/>
      <c r="BF2677" s="1218"/>
      <c r="BG2677" s="587">
        <f t="shared" si="585"/>
        <v>0</v>
      </c>
      <c r="BI2677" s="1215">
        <v>102</v>
      </c>
      <c r="BJ2677" s="1216"/>
      <c r="BK2677" s="1217"/>
      <c r="BL2677" s="1218"/>
      <c r="BM2677" s="587">
        <f t="shared" si="586"/>
        <v>0</v>
      </c>
      <c r="BO2677" s="1215">
        <v>102</v>
      </c>
      <c r="BP2677" s="1216"/>
      <c r="BQ2677" s="1217"/>
      <c r="BR2677" s="1218"/>
      <c r="BS2677" s="587">
        <f t="shared" si="587"/>
        <v>0</v>
      </c>
    </row>
    <row r="2678" spans="1:71" s="17" customFormat="1" ht="16.75" customHeight="1" outlineLevel="2">
      <c r="A2678" s="1215">
        <v>103</v>
      </c>
      <c r="B2678" s="1216"/>
      <c r="C2678" s="1217"/>
      <c r="D2678" s="1218"/>
      <c r="E2678" s="587">
        <f t="shared" si="576"/>
        <v>0</v>
      </c>
      <c r="G2678" s="1215">
        <v>103</v>
      </c>
      <c r="H2678" s="1216"/>
      <c r="I2678" s="1217"/>
      <c r="J2678" s="1218"/>
      <c r="K2678" s="587">
        <f t="shared" si="577"/>
        <v>0</v>
      </c>
      <c r="M2678" s="1215">
        <v>103</v>
      </c>
      <c r="N2678" s="1216"/>
      <c r="O2678" s="1217"/>
      <c r="P2678" s="1218"/>
      <c r="Q2678" s="587">
        <f t="shared" si="578"/>
        <v>0</v>
      </c>
      <c r="S2678" s="1215">
        <v>103</v>
      </c>
      <c r="T2678" s="1216"/>
      <c r="U2678" s="1217"/>
      <c r="V2678" s="1218"/>
      <c r="W2678" s="587">
        <f t="shared" si="579"/>
        <v>0</v>
      </c>
      <c r="Y2678" s="1215">
        <v>103</v>
      </c>
      <c r="Z2678" s="1216"/>
      <c r="AA2678" s="1217"/>
      <c r="AB2678" s="1218"/>
      <c r="AC2678" s="587">
        <f t="shared" si="580"/>
        <v>0</v>
      </c>
      <c r="AE2678" s="1215">
        <v>103</v>
      </c>
      <c r="AF2678" s="1216"/>
      <c r="AG2678" s="1217"/>
      <c r="AH2678" s="1218"/>
      <c r="AI2678" s="587">
        <f t="shared" si="581"/>
        <v>0</v>
      </c>
      <c r="AK2678" s="1215">
        <v>103</v>
      </c>
      <c r="AL2678" s="1216"/>
      <c r="AM2678" s="1217"/>
      <c r="AN2678" s="1218"/>
      <c r="AO2678" s="587">
        <f t="shared" si="582"/>
        <v>0</v>
      </c>
      <c r="AQ2678" s="1215">
        <v>103</v>
      </c>
      <c r="AR2678" s="1216"/>
      <c r="AS2678" s="1217"/>
      <c r="AT2678" s="1218"/>
      <c r="AU2678" s="587">
        <f t="shared" si="583"/>
        <v>0</v>
      </c>
      <c r="AW2678" s="1215">
        <v>103</v>
      </c>
      <c r="AX2678" s="1216"/>
      <c r="AY2678" s="1217"/>
      <c r="AZ2678" s="1218"/>
      <c r="BA2678" s="587">
        <f t="shared" si="584"/>
        <v>0</v>
      </c>
      <c r="BC2678" s="1215">
        <v>103</v>
      </c>
      <c r="BD2678" s="1216"/>
      <c r="BE2678" s="1217"/>
      <c r="BF2678" s="1218"/>
      <c r="BG2678" s="587">
        <f t="shared" si="585"/>
        <v>0</v>
      </c>
      <c r="BI2678" s="1215">
        <v>103</v>
      </c>
      <c r="BJ2678" s="1216"/>
      <c r="BK2678" s="1217"/>
      <c r="BL2678" s="1218"/>
      <c r="BM2678" s="587">
        <f t="shared" si="586"/>
        <v>0</v>
      </c>
      <c r="BO2678" s="1215">
        <v>103</v>
      </c>
      <c r="BP2678" s="1216"/>
      <c r="BQ2678" s="1217"/>
      <c r="BR2678" s="1218"/>
      <c r="BS2678" s="587">
        <f t="shared" si="587"/>
        <v>0</v>
      </c>
    </row>
    <row r="2679" spans="1:71" s="17" customFormat="1" ht="16.75" customHeight="1" outlineLevel="2">
      <c r="A2679" s="1215">
        <v>104</v>
      </c>
      <c r="B2679" s="1216"/>
      <c r="C2679" s="1217"/>
      <c r="D2679" s="1218"/>
      <c r="E2679" s="587">
        <f t="shared" si="576"/>
        <v>0</v>
      </c>
      <c r="G2679" s="1215">
        <v>104</v>
      </c>
      <c r="H2679" s="1216"/>
      <c r="I2679" s="1217"/>
      <c r="J2679" s="1218"/>
      <c r="K2679" s="587">
        <f t="shared" si="577"/>
        <v>0</v>
      </c>
      <c r="M2679" s="1215">
        <v>104</v>
      </c>
      <c r="N2679" s="1216"/>
      <c r="O2679" s="1217"/>
      <c r="P2679" s="1218"/>
      <c r="Q2679" s="587">
        <f t="shared" si="578"/>
        <v>0</v>
      </c>
      <c r="S2679" s="1215">
        <v>104</v>
      </c>
      <c r="T2679" s="1216"/>
      <c r="U2679" s="1217"/>
      <c r="V2679" s="1218"/>
      <c r="W2679" s="587">
        <f t="shared" si="579"/>
        <v>0</v>
      </c>
      <c r="Y2679" s="1215">
        <v>104</v>
      </c>
      <c r="Z2679" s="1216"/>
      <c r="AA2679" s="1217"/>
      <c r="AB2679" s="1218"/>
      <c r="AC2679" s="587">
        <f t="shared" si="580"/>
        <v>0</v>
      </c>
      <c r="AE2679" s="1215">
        <v>104</v>
      </c>
      <c r="AF2679" s="1216"/>
      <c r="AG2679" s="1217"/>
      <c r="AH2679" s="1218"/>
      <c r="AI2679" s="587">
        <f t="shared" si="581"/>
        <v>0</v>
      </c>
      <c r="AK2679" s="1215">
        <v>104</v>
      </c>
      <c r="AL2679" s="1216"/>
      <c r="AM2679" s="1217"/>
      <c r="AN2679" s="1218"/>
      <c r="AO2679" s="587">
        <f t="shared" si="582"/>
        <v>0</v>
      </c>
      <c r="AQ2679" s="1215">
        <v>104</v>
      </c>
      <c r="AR2679" s="1216"/>
      <c r="AS2679" s="1217"/>
      <c r="AT2679" s="1218"/>
      <c r="AU2679" s="587">
        <f t="shared" si="583"/>
        <v>0</v>
      </c>
      <c r="AW2679" s="1215">
        <v>104</v>
      </c>
      <c r="AX2679" s="1216"/>
      <c r="AY2679" s="1217"/>
      <c r="AZ2679" s="1218"/>
      <c r="BA2679" s="587">
        <f t="shared" si="584"/>
        <v>0</v>
      </c>
      <c r="BC2679" s="1215">
        <v>104</v>
      </c>
      <c r="BD2679" s="1216"/>
      <c r="BE2679" s="1217"/>
      <c r="BF2679" s="1218"/>
      <c r="BG2679" s="587">
        <f t="shared" si="585"/>
        <v>0</v>
      </c>
      <c r="BI2679" s="1215">
        <v>104</v>
      </c>
      <c r="BJ2679" s="1216"/>
      <c r="BK2679" s="1217"/>
      <c r="BL2679" s="1218"/>
      <c r="BM2679" s="587">
        <f t="shared" si="586"/>
        <v>0</v>
      </c>
      <c r="BO2679" s="1215">
        <v>104</v>
      </c>
      <c r="BP2679" s="1216"/>
      <c r="BQ2679" s="1217"/>
      <c r="BR2679" s="1218"/>
      <c r="BS2679" s="587">
        <f t="shared" si="587"/>
        <v>0</v>
      </c>
    </row>
    <row r="2680" spans="1:71" s="17" customFormat="1" ht="16.75" customHeight="1" outlineLevel="2">
      <c r="A2680" s="1215">
        <v>105</v>
      </c>
      <c r="B2680" s="1216"/>
      <c r="C2680" s="1217"/>
      <c r="D2680" s="1218"/>
      <c r="E2680" s="587">
        <f t="shared" si="576"/>
        <v>0</v>
      </c>
      <c r="G2680" s="1215">
        <v>105</v>
      </c>
      <c r="H2680" s="1216"/>
      <c r="I2680" s="1217"/>
      <c r="J2680" s="1218"/>
      <c r="K2680" s="587">
        <f t="shared" si="577"/>
        <v>0</v>
      </c>
      <c r="M2680" s="1215">
        <v>105</v>
      </c>
      <c r="N2680" s="1216"/>
      <c r="O2680" s="1217"/>
      <c r="P2680" s="1218"/>
      <c r="Q2680" s="587">
        <f t="shared" si="578"/>
        <v>0</v>
      </c>
      <c r="S2680" s="1215">
        <v>105</v>
      </c>
      <c r="T2680" s="1216"/>
      <c r="U2680" s="1217"/>
      <c r="V2680" s="1218"/>
      <c r="W2680" s="587">
        <f t="shared" si="579"/>
        <v>0</v>
      </c>
      <c r="Y2680" s="1215">
        <v>105</v>
      </c>
      <c r="Z2680" s="1216"/>
      <c r="AA2680" s="1217"/>
      <c r="AB2680" s="1218"/>
      <c r="AC2680" s="587">
        <f t="shared" si="580"/>
        <v>0</v>
      </c>
      <c r="AE2680" s="1215">
        <v>105</v>
      </c>
      <c r="AF2680" s="1216"/>
      <c r="AG2680" s="1217"/>
      <c r="AH2680" s="1218"/>
      <c r="AI2680" s="587">
        <f t="shared" si="581"/>
        <v>0</v>
      </c>
      <c r="AK2680" s="1215">
        <v>105</v>
      </c>
      <c r="AL2680" s="1216"/>
      <c r="AM2680" s="1217"/>
      <c r="AN2680" s="1218"/>
      <c r="AO2680" s="587">
        <f t="shared" si="582"/>
        <v>0</v>
      </c>
      <c r="AQ2680" s="1215">
        <v>105</v>
      </c>
      <c r="AR2680" s="1216"/>
      <c r="AS2680" s="1217"/>
      <c r="AT2680" s="1218"/>
      <c r="AU2680" s="587">
        <f t="shared" si="583"/>
        <v>0</v>
      </c>
      <c r="AW2680" s="1215">
        <v>105</v>
      </c>
      <c r="AX2680" s="1216"/>
      <c r="AY2680" s="1217"/>
      <c r="AZ2680" s="1218"/>
      <c r="BA2680" s="587">
        <f t="shared" si="584"/>
        <v>0</v>
      </c>
      <c r="BC2680" s="1215">
        <v>105</v>
      </c>
      <c r="BD2680" s="1216"/>
      <c r="BE2680" s="1217"/>
      <c r="BF2680" s="1218"/>
      <c r="BG2680" s="587">
        <f t="shared" si="585"/>
        <v>0</v>
      </c>
      <c r="BI2680" s="1215">
        <v>105</v>
      </c>
      <c r="BJ2680" s="1216"/>
      <c r="BK2680" s="1217"/>
      <c r="BL2680" s="1218"/>
      <c r="BM2680" s="587">
        <f t="shared" si="586"/>
        <v>0</v>
      </c>
      <c r="BO2680" s="1215">
        <v>105</v>
      </c>
      <c r="BP2680" s="1216"/>
      <c r="BQ2680" s="1217"/>
      <c r="BR2680" s="1218"/>
      <c r="BS2680" s="587">
        <f t="shared" si="587"/>
        <v>0</v>
      </c>
    </row>
    <row r="2681" spans="1:71" s="17" customFormat="1" ht="16.75" customHeight="1" outlineLevel="2">
      <c r="A2681" s="1215">
        <v>106</v>
      </c>
      <c r="B2681" s="1216"/>
      <c r="C2681" s="1217"/>
      <c r="D2681" s="1218"/>
      <c r="E2681" s="587">
        <f t="shared" si="576"/>
        <v>0</v>
      </c>
      <c r="G2681" s="1215">
        <v>106</v>
      </c>
      <c r="H2681" s="1216"/>
      <c r="I2681" s="1217"/>
      <c r="J2681" s="1218"/>
      <c r="K2681" s="587">
        <f t="shared" si="577"/>
        <v>0</v>
      </c>
      <c r="M2681" s="1215">
        <v>106</v>
      </c>
      <c r="N2681" s="1216"/>
      <c r="O2681" s="1217"/>
      <c r="P2681" s="1218"/>
      <c r="Q2681" s="587">
        <f t="shared" si="578"/>
        <v>0</v>
      </c>
      <c r="S2681" s="1215">
        <v>106</v>
      </c>
      <c r="T2681" s="1216"/>
      <c r="U2681" s="1217"/>
      <c r="V2681" s="1218"/>
      <c r="W2681" s="587">
        <f t="shared" si="579"/>
        <v>0</v>
      </c>
      <c r="Y2681" s="1215">
        <v>106</v>
      </c>
      <c r="Z2681" s="1216"/>
      <c r="AA2681" s="1217"/>
      <c r="AB2681" s="1218"/>
      <c r="AC2681" s="587">
        <f t="shared" si="580"/>
        <v>0</v>
      </c>
      <c r="AE2681" s="1215">
        <v>106</v>
      </c>
      <c r="AF2681" s="1216"/>
      <c r="AG2681" s="1217"/>
      <c r="AH2681" s="1218"/>
      <c r="AI2681" s="587">
        <f t="shared" si="581"/>
        <v>0</v>
      </c>
      <c r="AK2681" s="1215">
        <v>106</v>
      </c>
      <c r="AL2681" s="1216"/>
      <c r="AM2681" s="1217"/>
      <c r="AN2681" s="1218"/>
      <c r="AO2681" s="587">
        <f t="shared" si="582"/>
        <v>0</v>
      </c>
      <c r="AQ2681" s="1215">
        <v>106</v>
      </c>
      <c r="AR2681" s="1216"/>
      <c r="AS2681" s="1217"/>
      <c r="AT2681" s="1218"/>
      <c r="AU2681" s="587">
        <f t="shared" si="583"/>
        <v>0</v>
      </c>
      <c r="AW2681" s="1215">
        <v>106</v>
      </c>
      <c r="AX2681" s="1216"/>
      <c r="AY2681" s="1217"/>
      <c r="AZ2681" s="1218"/>
      <c r="BA2681" s="587">
        <f t="shared" si="584"/>
        <v>0</v>
      </c>
      <c r="BC2681" s="1215">
        <v>106</v>
      </c>
      <c r="BD2681" s="1216"/>
      <c r="BE2681" s="1217"/>
      <c r="BF2681" s="1218"/>
      <c r="BG2681" s="587">
        <f t="shared" si="585"/>
        <v>0</v>
      </c>
      <c r="BI2681" s="1215">
        <v>106</v>
      </c>
      <c r="BJ2681" s="1216"/>
      <c r="BK2681" s="1217"/>
      <c r="BL2681" s="1218"/>
      <c r="BM2681" s="587">
        <f t="shared" si="586"/>
        <v>0</v>
      </c>
      <c r="BO2681" s="1215">
        <v>106</v>
      </c>
      <c r="BP2681" s="1216"/>
      <c r="BQ2681" s="1217"/>
      <c r="BR2681" s="1218"/>
      <c r="BS2681" s="587">
        <f t="shared" si="587"/>
        <v>0</v>
      </c>
    </row>
    <row r="2682" spans="1:71" s="17" customFormat="1" ht="16.75" customHeight="1" outlineLevel="2">
      <c r="A2682" s="1215">
        <v>107</v>
      </c>
      <c r="B2682" s="1216"/>
      <c r="C2682" s="1217"/>
      <c r="D2682" s="1218"/>
      <c r="E2682" s="587">
        <f t="shared" si="576"/>
        <v>0</v>
      </c>
      <c r="G2682" s="1215">
        <v>107</v>
      </c>
      <c r="H2682" s="1216"/>
      <c r="I2682" s="1217"/>
      <c r="J2682" s="1218"/>
      <c r="K2682" s="587">
        <f t="shared" si="577"/>
        <v>0</v>
      </c>
      <c r="M2682" s="1215">
        <v>107</v>
      </c>
      <c r="N2682" s="1216"/>
      <c r="O2682" s="1217"/>
      <c r="P2682" s="1218"/>
      <c r="Q2682" s="587">
        <f t="shared" si="578"/>
        <v>0</v>
      </c>
      <c r="S2682" s="1215">
        <v>107</v>
      </c>
      <c r="T2682" s="1216"/>
      <c r="U2682" s="1217"/>
      <c r="V2682" s="1218"/>
      <c r="W2682" s="587">
        <f t="shared" si="579"/>
        <v>0</v>
      </c>
      <c r="Y2682" s="1215">
        <v>107</v>
      </c>
      <c r="Z2682" s="1216"/>
      <c r="AA2682" s="1217"/>
      <c r="AB2682" s="1218"/>
      <c r="AC2682" s="587">
        <f t="shared" si="580"/>
        <v>0</v>
      </c>
      <c r="AE2682" s="1215">
        <v>107</v>
      </c>
      <c r="AF2682" s="1216"/>
      <c r="AG2682" s="1217"/>
      <c r="AH2682" s="1218"/>
      <c r="AI2682" s="587">
        <f t="shared" si="581"/>
        <v>0</v>
      </c>
      <c r="AK2682" s="1215">
        <v>107</v>
      </c>
      <c r="AL2682" s="1216"/>
      <c r="AM2682" s="1217"/>
      <c r="AN2682" s="1218"/>
      <c r="AO2682" s="587">
        <f t="shared" si="582"/>
        <v>0</v>
      </c>
      <c r="AQ2682" s="1215">
        <v>107</v>
      </c>
      <c r="AR2682" s="1216"/>
      <c r="AS2682" s="1217"/>
      <c r="AT2682" s="1218"/>
      <c r="AU2682" s="587">
        <f t="shared" si="583"/>
        <v>0</v>
      </c>
      <c r="AW2682" s="1215">
        <v>107</v>
      </c>
      <c r="AX2682" s="1216"/>
      <c r="AY2682" s="1217"/>
      <c r="AZ2682" s="1218"/>
      <c r="BA2682" s="587">
        <f t="shared" si="584"/>
        <v>0</v>
      </c>
      <c r="BC2682" s="1215">
        <v>107</v>
      </c>
      <c r="BD2682" s="1216"/>
      <c r="BE2682" s="1217"/>
      <c r="BF2682" s="1218"/>
      <c r="BG2682" s="587">
        <f t="shared" si="585"/>
        <v>0</v>
      </c>
      <c r="BI2682" s="1215">
        <v>107</v>
      </c>
      <c r="BJ2682" s="1216"/>
      <c r="BK2682" s="1217"/>
      <c r="BL2682" s="1218"/>
      <c r="BM2682" s="587">
        <f t="shared" si="586"/>
        <v>0</v>
      </c>
      <c r="BO2682" s="1215">
        <v>107</v>
      </c>
      <c r="BP2682" s="1216"/>
      <c r="BQ2682" s="1217"/>
      <c r="BR2682" s="1218"/>
      <c r="BS2682" s="587">
        <f t="shared" si="587"/>
        <v>0</v>
      </c>
    </row>
    <row r="2683" spans="1:71" s="17" customFormat="1" ht="16.75" customHeight="1" outlineLevel="2">
      <c r="A2683" s="1215">
        <v>108</v>
      </c>
      <c r="B2683" s="1216"/>
      <c r="C2683" s="1217"/>
      <c r="D2683" s="1218"/>
      <c r="E2683" s="587">
        <f t="shared" si="576"/>
        <v>0</v>
      </c>
      <c r="G2683" s="1215">
        <v>108</v>
      </c>
      <c r="H2683" s="1216"/>
      <c r="I2683" s="1217"/>
      <c r="J2683" s="1218"/>
      <c r="K2683" s="587">
        <f t="shared" si="577"/>
        <v>0</v>
      </c>
      <c r="M2683" s="1215">
        <v>108</v>
      </c>
      <c r="N2683" s="1216"/>
      <c r="O2683" s="1217"/>
      <c r="P2683" s="1218"/>
      <c r="Q2683" s="587">
        <f t="shared" si="578"/>
        <v>0</v>
      </c>
      <c r="S2683" s="1215">
        <v>108</v>
      </c>
      <c r="T2683" s="1216"/>
      <c r="U2683" s="1217"/>
      <c r="V2683" s="1218"/>
      <c r="W2683" s="587">
        <f t="shared" si="579"/>
        <v>0</v>
      </c>
      <c r="Y2683" s="1215">
        <v>108</v>
      </c>
      <c r="Z2683" s="1216"/>
      <c r="AA2683" s="1217"/>
      <c r="AB2683" s="1218"/>
      <c r="AC2683" s="587">
        <f t="shared" si="580"/>
        <v>0</v>
      </c>
      <c r="AE2683" s="1215">
        <v>108</v>
      </c>
      <c r="AF2683" s="1216"/>
      <c r="AG2683" s="1217"/>
      <c r="AH2683" s="1218"/>
      <c r="AI2683" s="587">
        <f t="shared" si="581"/>
        <v>0</v>
      </c>
      <c r="AK2683" s="1215">
        <v>108</v>
      </c>
      <c r="AL2683" s="1216"/>
      <c r="AM2683" s="1217"/>
      <c r="AN2683" s="1218"/>
      <c r="AO2683" s="587">
        <f t="shared" si="582"/>
        <v>0</v>
      </c>
      <c r="AQ2683" s="1215">
        <v>108</v>
      </c>
      <c r="AR2683" s="1216"/>
      <c r="AS2683" s="1217"/>
      <c r="AT2683" s="1218"/>
      <c r="AU2683" s="587">
        <f t="shared" si="583"/>
        <v>0</v>
      </c>
      <c r="AW2683" s="1215">
        <v>108</v>
      </c>
      <c r="AX2683" s="1216"/>
      <c r="AY2683" s="1217"/>
      <c r="AZ2683" s="1218"/>
      <c r="BA2683" s="587">
        <f t="shared" si="584"/>
        <v>0</v>
      </c>
      <c r="BC2683" s="1215">
        <v>108</v>
      </c>
      <c r="BD2683" s="1216"/>
      <c r="BE2683" s="1217"/>
      <c r="BF2683" s="1218"/>
      <c r="BG2683" s="587">
        <f t="shared" si="585"/>
        <v>0</v>
      </c>
      <c r="BI2683" s="1215">
        <v>108</v>
      </c>
      <c r="BJ2683" s="1216"/>
      <c r="BK2683" s="1217"/>
      <c r="BL2683" s="1218"/>
      <c r="BM2683" s="587">
        <f t="shared" si="586"/>
        <v>0</v>
      </c>
      <c r="BO2683" s="1215">
        <v>108</v>
      </c>
      <c r="BP2683" s="1216"/>
      <c r="BQ2683" s="1217"/>
      <c r="BR2683" s="1218"/>
      <c r="BS2683" s="587">
        <f t="shared" si="587"/>
        <v>0</v>
      </c>
    </row>
    <row r="2684" spans="1:71" s="17" customFormat="1" ht="16.75" customHeight="1" outlineLevel="2">
      <c r="A2684" s="1215">
        <v>109</v>
      </c>
      <c r="B2684" s="1216"/>
      <c r="C2684" s="1217"/>
      <c r="D2684" s="1218"/>
      <c r="E2684" s="587">
        <f t="shared" si="576"/>
        <v>0</v>
      </c>
      <c r="G2684" s="1215">
        <v>109</v>
      </c>
      <c r="H2684" s="1216"/>
      <c r="I2684" s="1217"/>
      <c r="J2684" s="1218"/>
      <c r="K2684" s="587">
        <f t="shared" si="577"/>
        <v>0</v>
      </c>
      <c r="M2684" s="1215">
        <v>109</v>
      </c>
      <c r="N2684" s="1216"/>
      <c r="O2684" s="1217"/>
      <c r="P2684" s="1218"/>
      <c r="Q2684" s="587">
        <f t="shared" si="578"/>
        <v>0</v>
      </c>
      <c r="S2684" s="1215">
        <v>109</v>
      </c>
      <c r="T2684" s="1216"/>
      <c r="U2684" s="1217"/>
      <c r="V2684" s="1218"/>
      <c r="W2684" s="587">
        <f t="shared" si="579"/>
        <v>0</v>
      </c>
      <c r="Y2684" s="1215">
        <v>109</v>
      </c>
      <c r="Z2684" s="1216"/>
      <c r="AA2684" s="1217"/>
      <c r="AB2684" s="1218"/>
      <c r="AC2684" s="587">
        <f t="shared" si="580"/>
        <v>0</v>
      </c>
      <c r="AE2684" s="1215">
        <v>109</v>
      </c>
      <c r="AF2684" s="1216"/>
      <c r="AG2684" s="1217"/>
      <c r="AH2684" s="1218"/>
      <c r="AI2684" s="587">
        <f t="shared" si="581"/>
        <v>0</v>
      </c>
      <c r="AK2684" s="1215">
        <v>109</v>
      </c>
      <c r="AL2684" s="1216"/>
      <c r="AM2684" s="1217"/>
      <c r="AN2684" s="1218"/>
      <c r="AO2684" s="587">
        <f t="shared" si="582"/>
        <v>0</v>
      </c>
      <c r="AQ2684" s="1215">
        <v>109</v>
      </c>
      <c r="AR2684" s="1216"/>
      <c r="AS2684" s="1217"/>
      <c r="AT2684" s="1218"/>
      <c r="AU2684" s="587">
        <f t="shared" si="583"/>
        <v>0</v>
      </c>
      <c r="AW2684" s="1215">
        <v>109</v>
      </c>
      <c r="AX2684" s="1216"/>
      <c r="AY2684" s="1217"/>
      <c r="AZ2684" s="1218"/>
      <c r="BA2684" s="587">
        <f t="shared" si="584"/>
        <v>0</v>
      </c>
      <c r="BC2684" s="1215">
        <v>109</v>
      </c>
      <c r="BD2684" s="1216"/>
      <c r="BE2684" s="1217"/>
      <c r="BF2684" s="1218"/>
      <c r="BG2684" s="587">
        <f t="shared" si="585"/>
        <v>0</v>
      </c>
      <c r="BI2684" s="1215">
        <v>109</v>
      </c>
      <c r="BJ2684" s="1216"/>
      <c r="BK2684" s="1217"/>
      <c r="BL2684" s="1218"/>
      <c r="BM2684" s="587">
        <f t="shared" si="586"/>
        <v>0</v>
      </c>
      <c r="BO2684" s="1215">
        <v>109</v>
      </c>
      <c r="BP2684" s="1216"/>
      <c r="BQ2684" s="1217"/>
      <c r="BR2684" s="1218"/>
      <c r="BS2684" s="587">
        <f t="shared" si="587"/>
        <v>0</v>
      </c>
    </row>
    <row r="2685" spans="1:71" s="17" customFormat="1" ht="16.75" customHeight="1" outlineLevel="2">
      <c r="A2685" s="1215">
        <v>110</v>
      </c>
      <c r="B2685" s="1216"/>
      <c r="C2685" s="1217"/>
      <c r="D2685" s="1218"/>
      <c r="E2685" s="587">
        <f t="shared" si="576"/>
        <v>0</v>
      </c>
      <c r="G2685" s="1215">
        <v>110</v>
      </c>
      <c r="H2685" s="1216"/>
      <c r="I2685" s="1217"/>
      <c r="J2685" s="1218"/>
      <c r="K2685" s="587">
        <f t="shared" si="577"/>
        <v>0</v>
      </c>
      <c r="M2685" s="1215">
        <v>110</v>
      </c>
      <c r="N2685" s="1216"/>
      <c r="O2685" s="1217"/>
      <c r="P2685" s="1218"/>
      <c r="Q2685" s="587">
        <f t="shared" si="578"/>
        <v>0</v>
      </c>
      <c r="S2685" s="1215">
        <v>110</v>
      </c>
      <c r="T2685" s="1216"/>
      <c r="U2685" s="1217"/>
      <c r="V2685" s="1218"/>
      <c r="W2685" s="587">
        <f t="shared" si="579"/>
        <v>0</v>
      </c>
      <c r="Y2685" s="1215">
        <v>110</v>
      </c>
      <c r="Z2685" s="1216"/>
      <c r="AA2685" s="1217"/>
      <c r="AB2685" s="1218"/>
      <c r="AC2685" s="587">
        <f t="shared" si="580"/>
        <v>0</v>
      </c>
      <c r="AE2685" s="1215">
        <v>110</v>
      </c>
      <c r="AF2685" s="1216"/>
      <c r="AG2685" s="1217"/>
      <c r="AH2685" s="1218"/>
      <c r="AI2685" s="587">
        <f t="shared" si="581"/>
        <v>0</v>
      </c>
      <c r="AK2685" s="1215">
        <v>110</v>
      </c>
      <c r="AL2685" s="1216"/>
      <c r="AM2685" s="1217"/>
      <c r="AN2685" s="1218"/>
      <c r="AO2685" s="587">
        <f t="shared" si="582"/>
        <v>0</v>
      </c>
      <c r="AQ2685" s="1215">
        <v>110</v>
      </c>
      <c r="AR2685" s="1216"/>
      <c r="AS2685" s="1217"/>
      <c r="AT2685" s="1218"/>
      <c r="AU2685" s="587">
        <f t="shared" si="583"/>
        <v>0</v>
      </c>
      <c r="AW2685" s="1215">
        <v>110</v>
      </c>
      <c r="AX2685" s="1216"/>
      <c r="AY2685" s="1217"/>
      <c r="AZ2685" s="1218"/>
      <c r="BA2685" s="587">
        <f t="shared" si="584"/>
        <v>0</v>
      </c>
      <c r="BC2685" s="1215">
        <v>110</v>
      </c>
      <c r="BD2685" s="1216"/>
      <c r="BE2685" s="1217"/>
      <c r="BF2685" s="1218"/>
      <c r="BG2685" s="587">
        <f t="shared" si="585"/>
        <v>0</v>
      </c>
      <c r="BI2685" s="1215">
        <v>110</v>
      </c>
      <c r="BJ2685" s="1216"/>
      <c r="BK2685" s="1217"/>
      <c r="BL2685" s="1218"/>
      <c r="BM2685" s="587">
        <f t="shared" si="586"/>
        <v>0</v>
      </c>
      <c r="BO2685" s="1215">
        <v>110</v>
      </c>
      <c r="BP2685" s="1216"/>
      <c r="BQ2685" s="1217"/>
      <c r="BR2685" s="1218"/>
      <c r="BS2685" s="587">
        <f t="shared" si="587"/>
        <v>0</v>
      </c>
    </row>
    <row r="2686" spans="1:71" s="17" customFormat="1" ht="16.75" customHeight="1" outlineLevel="2">
      <c r="A2686" s="1215">
        <v>111</v>
      </c>
      <c r="B2686" s="1216"/>
      <c r="C2686" s="1217"/>
      <c r="D2686" s="1218"/>
      <c r="E2686" s="587">
        <f t="shared" si="576"/>
        <v>0</v>
      </c>
      <c r="G2686" s="1215">
        <v>111</v>
      </c>
      <c r="H2686" s="1216"/>
      <c r="I2686" s="1217"/>
      <c r="J2686" s="1218"/>
      <c r="K2686" s="587">
        <f t="shared" si="577"/>
        <v>0</v>
      </c>
      <c r="M2686" s="1215">
        <v>111</v>
      </c>
      <c r="N2686" s="1216"/>
      <c r="O2686" s="1217"/>
      <c r="P2686" s="1218"/>
      <c r="Q2686" s="587">
        <f t="shared" si="578"/>
        <v>0</v>
      </c>
      <c r="S2686" s="1215">
        <v>111</v>
      </c>
      <c r="T2686" s="1216"/>
      <c r="U2686" s="1217"/>
      <c r="V2686" s="1218"/>
      <c r="W2686" s="587">
        <f t="shared" si="579"/>
        <v>0</v>
      </c>
      <c r="Y2686" s="1215">
        <v>111</v>
      </c>
      <c r="Z2686" s="1216"/>
      <c r="AA2686" s="1217"/>
      <c r="AB2686" s="1218"/>
      <c r="AC2686" s="587">
        <f t="shared" si="580"/>
        <v>0</v>
      </c>
      <c r="AE2686" s="1215">
        <v>111</v>
      </c>
      <c r="AF2686" s="1216"/>
      <c r="AG2686" s="1217"/>
      <c r="AH2686" s="1218"/>
      <c r="AI2686" s="587">
        <f t="shared" si="581"/>
        <v>0</v>
      </c>
      <c r="AK2686" s="1215">
        <v>111</v>
      </c>
      <c r="AL2686" s="1216"/>
      <c r="AM2686" s="1217"/>
      <c r="AN2686" s="1218"/>
      <c r="AO2686" s="587">
        <f t="shared" si="582"/>
        <v>0</v>
      </c>
      <c r="AQ2686" s="1215">
        <v>111</v>
      </c>
      <c r="AR2686" s="1216"/>
      <c r="AS2686" s="1217"/>
      <c r="AT2686" s="1218"/>
      <c r="AU2686" s="587">
        <f t="shared" si="583"/>
        <v>0</v>
      </c>
      <c r="AW2686" s="1215">
        <v>111</v>
      </c>
      <c r="AX2686" s="1216"/>
      <c r="AY2686" s="1217"/>
      <c r="AZ2686" s="1218"/>
      <c r="BA2686" s="587">
        <f t="shared" si="584"/>
        <v>0</v>
      </c>
      <c r="BC2686" s="1215">
        <v>111</v>
      </c>
      <c r="BD2686" s="1216"/>
      <c r="BE2686" s="1217"/>
      <c r="BF2686" s="1218"/>
      <c r="BG2686" s="587">
        <f t="shared" si="585"/>
        <v>0</v>
      </c>
      <c r="BI2686" s="1215">
        <v>111</v>
      </c>
      <c r="BJ2686" s="1216"/>
      <c r="BK2686" s="1217"/>
      <c r="BL2686" s="1218"/>
      <c r="BM2686" s="587">
        <f t="shared" si="586"/>
        <v>0</v>
      </c>
      <c r="BO2686" s="1215">
        <v>111</v>
      </c>
      <c r="BP2686" s="1216"/>
      <c r="BQ2686" s="1217"/>
      <c r="BR2686" s="1218"/>
      <c r="BS2686" s="587">
        <f t="shared" si="587"/>
        <v>0</v>
      </c>
    </row>
    <row r="2687" spans="1:71" s="17" customFormat="1" ht="16.75" customHeight="1" outlineLevel="2">
      <c r="A2687" s="1215">
        <v>112</v>
      </c>
      <c r="B2687" s="1216"/>
      <c r="C2687" s="1217"/>
      <c r="D2687" s="1218"/>
      <c r="E2687" s="587">
        <f t="shared" si="576"/>
        <v>0</v>
      </c>
      <c r="G2687" s="1215">
        <v>112</v>
      </c>
      <c r="H2687" s="1216"/>
      <c r="I2687" s="1217"/>
      <c r="J2687" s="1218"/>
      <c r="K2687" s="587">
        <f t="shared" si="577"/>
        <v>0</v>
      </c>
      <c r="M2687" s="1215">
        <v>112</v>
      </c>
      <c r="N2687" s="1216"/>
      <c r="O2687" s="1217"/>
      <c r="P2687" s="1218"/>
      <c r="Q2687" s="587">
        <f t="shared" si="578"/>
        <v>0</v>
      </c>
      <c r="S2687" s="1215">
        <v>112</v>
      </c>
      <c r="T2687" s="1216"/>
      <c r="U2687" s="1217"/>
      <c r="V2687" s="1218"/>
      <c r="W2687" s="587">
        <f t="shared" si="579"/>
        <v>0</v>
      </c>
      <c r="Y2687" s="1215">
        <v>112</v>
      </c>
      <c r="Z2687" s="1216"/>
      <c r="AA2687" s="1217"/>
      <c r="AB2687" s="1218"/>
      <c r="AC2687" s="587">
        <f t="shared" si="580"/>
        <v>0</v>
      </c>
      <c r="AE2687" s="1215">
        <v>112</v>
      </c>
      <c r="AF2687" s="1216"/>
      <c r="AG2687" s="1217"/>
      <c r="AH2687" s="1218"/>
      <c r="AI2687" s="587">
        <f t="shared" si="581"/>
        <v>0</v>
      </c>
      <c r="AK2687" s="1215">
        <v>112</v>
      </c>
      <c r="AL2687" s="1216"/>
      <c r="AM2687" s="1217"/>
      <c r="AN2687" s="1218"/>
      <c r="AO2687" s="587">
        <f t="shared" si="582"/>
        <v>0</v>
      </c>
      <c r="AQ2687" s="1215">
        <v>112</v>
      </c>
      <c r="AR2687" s="1216"/>
      <c r="AS2687" s="1217"/>
      <c r="AT2687" s="1218"/>
      <c r="AU2687" s="587">
        <f t="shared" si="583"/>
        <v>0</v>
      </c>
      <c r="AW2687" s="1215">
        <v>112</v>
      </c>
      <c r="AX2687" s="1216"/>
      <c r="AY2687" s="1217"/>
      <c r="AZ2687" s="1218"/>
      <c r="BA2687" s="587">
        <f t="shared" si="584"/>
        <v>0</v>
      </c>
      <c r="BC2687" s="1215">
        <v>112</v>
      </c>
      <c r="BD2687" s="1216"/>
      <c r="BE2687" s="1217"/>
      <c r="BF2687" s="1218"/>
      <c r="BG2687" s="587">
        <f t="shared" si="585"/>
        <v>0</v>
      </c>
      <c r="BI2687" s="1215">
        <v>112</v>
      </c>
      <c r="BJ2687" s="1216"/>
      <c r="BK2687" s="1217"/>
      <c r="BL2687" s="1218"/>
      <c r="BM2687" s="587">
        <f t="shared" si="586"/>
        <v>0</v>
      </c>
      <c r="BO2687" s="1215">
        <v>112</v>
      </c>
      <c r="BP2687" s="1216"/>
      <c r="BQ2687" s="1217"/>
      <c r="BR2687" s="1218"/>
      <c r="BS2687" s="587">
        <f t="shared" si="587"/>
        <v>0</v>
      </c>
    </row>
    <row r="2688" spans="1:71" s="17" customFormat="1" ht="16.75" customHeight="1" outlineLevel="2">
      <c r="A2688" s="1215">
        <v>113</v>
      </c>
      <c r="B2688" s="1216"/>
      <c r="C2688" s="1217"/>
      <c r="D2688" s="1218"/>
      <c r="E2688" s="587">
        <f t="shared" si="576"/>
        <v>0</v>
      </c>
      <c r="G2688" s="1215">
        <v>113</v>
      </c>
      <c r="H2688" s="1216"/>
      <c r="I2688" s="1217"/>
      <c r="J2688" s="1218"/>
      <c r="K2688" s="587">
        <f t="shared" si="577"/>
        <v>0</v>
      </c>
      <c r="M2688" s="1215">
        <v>113</v>
      </c>
      <c r="N2688" s="1216"/>
      <c r="O2688" s="1217"/>
      <c r="P2688" s="1218"/>
      <c r="Q2688" s="587">
        <f t="shared" si="578"/>
        <v>0</v>
      </c>
      <c r="S2688" s="1215">
        <v>113</v>
      </c>
      <c r="T2688" s="1216"/>
      <c r="U2688" s="1217"/>
      <c r="V2688" s="1218"/>
      <c r="W2688" s="587">
        <f t="shared" si="579"/>
        <v>0</v>
      </c>
      <c r="Y2688" s="1215">
        <v>113</v>
      </c>
      <c r="Z2688" s="1216"/>
      <c r="AA2688" s="1217"/>
      <c r="AB2688" s="1218"/>
      <c r="AC2688" s="587">
        <f t="shared" si="580"/>
        <v>0</v>
      </c>
      <c r="AE2688" s="1215">
        <v>113</v>
      </c>
      <c r="AF2688" s="1216"/>
      <c r="AG2688" s="1217"/>
      <c r="AH2688" s="1218"/>
      <c r="AI2688" s="587">
        <f t="shared" si="581"/>
        <v>0</v>
      </c>
      <c r="AK2688" s="1215">
        <v>113</v>
      </c>
      <c r="AL2688" s="1216"/>
      <c r="AM2688" s="1217"/>
      <c r="AN2688" s="1218"/>
      <c r="AO2688" s="587">
        <f t="shared" si="582"/>
        <v>0</v>
      </c>
      <c r="AQ2688" s="1215">
        <v>113</v>
      </c>
      <c r="AR2688" s="1216"/>
      <c r="AS2688" s="1217"/>
      <c r="AT2688" s="1218"/>
      <c r="AU2688" s="587">
        <f t="shared" si="583"/>
        <v>0</v>
      </c>
      <c r="AW2688" s="1215">
        <v>113</v>
      </c>
      <c r="AX2688" s="1216"/>
      <c r="AY2688" s="1217"/>
      <c r="AZ2688" s="1218"/>
      <c r="BA2688" s="587">
        <f t="shared" si="584"/>
        <v>0</v>
      </c>
      <c r="BC2688" s="1215">
        <v>113</v>
      </c>
      <c r="BD2688" s="1216"/>
      <c r="BE2688" s="1217"/>
      <c r="BF2688" s="1218"/>
      <c r="BG2688" s="587">
        <f t="shared" si="585"/>
        <v>0</v>
      </c>
      <c r="BI2688" s="1215">
        <v>113</v>
      </c>
      <c r="BJ2688" s="1216"/>
      <c r="BK2688" s="1217"/>
      <c r="BL2688" s="1218"/>
      <c r="BM2688" s="587">
        <f t="shared" si="586"/>
        <v>0</v>
      </c>
      <c r="BO2688" s="1215">
        <v>113</v>
      </c>
      <c r="BP2688" s="1216"/>
      <c r="BQ2688" s="1217"/>
      <c r="BR2688" s="1218"/>
      <c r="BS2688" s="587">
        <f t="shared" si="587"/>
        <v>0</v>
      </c>
    </row>
    <row r="2689" spans="1:71" s="17" customFormat="1" ht="16.75" customHeight="1" outlineLevel="2">
      <c r="A2689" s="1215">
        <v>114</v>
      </c>
      <c r="B2689" s="1216"/>
      <c r="C2689" s="1217"/>
      <c r="D2689" s="1218"/>
      <c r="E2689" s="587">
        <f t="shared" si="576"/>
        <v>0</v>
      </c>
      <c r="G2689" s="1215">
        <v>114</v>
      </c>
      <c r="H2689" s="1216"/>
      <c r="I2689" s="1217"/>
      <c r="J2689" s="1218"/>
      <c r="K2689" s="587">
        <f t="shared" si="577"/>
        <v>0</v>
      </c>
      <c r="M2689" s="1215">
        <v>114</v>
      </c>
      <c r="N2689" s="1216"/>
      <c r="O2689" s="1217"/>
      <c r="P2689" s="1218"/>
      <c r="Q2689" s="587">
        <f t="shared" si="578"/>
        <v>0</v>
      </c>
      <c r="S2689" s="1215">
        <v>114</v>
      </c>
      <c r="T2689" s="1216"/>
      <c r="U2689" s="1217"/>
      <c r="V2689" s="1218"/>
      <c r="W2689" s="587">
        <f t="shared" si="579"/>
        <v>0</v>
      </c>
      <c r="Y2689" s="1215">
        <v>114</v>
      </c>
      <c r="Z2689" s="1216"/>
      <c r="AA2689" s="1217"/>
      <c r="AB2689" s="1218"/>
      <c r="AC2689" s="587">
        <f t="shared" si="580"/>
        <v>0</v>
      </c>
      <c r="AE2689" s="1215">
        <v>114</v>
      </c>
      <c r="AF2689" s="1216"/>
      <c r="AG2689" s="1217"/>
      <c r="AH2689" s="1218"/>
      <c r="AI2689" s="587">
        <f t="shared" si="581"/>
        <v>0</v>
      </c>
      <c r="AK2689" s="1215">
        <v>114</v>
      </c>
      <c r="AL2689" s="1216"/>
      <c r="AM2689" s="1217"/>
      <c r="AN2689" s="1218"/>
      <c r="AO2689" s="587">
        <f t="shared" si="582"/>
        <v>0</v>
      </c>
      <c r="AQ2689" s="1215">
        <v>114</v>
      </c>
      <c r="AR2689" s="1216"/>
      <c r="AS2689" s="1217"/>
      <c r="AT2689" s="1218"/>
      <c r="AU2689" s="587">
        <f t="shared" si="583"/>
        <v>0</v>
      </c>
      <c r="AW2689" s="1215">
        <v>114</v>
      </c>
      <c r="AX2689" s="1216"/>
      <c r="AY2689" s="1217"/>
      <c r="AZ2689" s="1218"/>
      <c r="BA2689" s="587">
        <f t="shared" si="584"/>
        <v>0</v>
      </c>
      <c r="BC2689" s="1215">
        <v>114</v>
      </c>
      <c r="BD2689" s="1216"/>
      <c r="BE2689" s="1217"/>
      <c r="BF2689" s="1218"/>
      <c r="BG2689" s="587">
        <f t="shared" si="585"/>
        <v>0</v>
      </c>
      <c r="BI2689" s="1215">
        <v>114</v>
      </c>
      <c r="BJ2689" s="1216"/>
      <c r="BK2689" s="1217"/>
      <c r="BL2689" s="1218"/>
      <c r="BM2689" s="587">
        <f t="shared" si="586"/>
        <v>0</v>
      </c>
      <c r="BO2689" s="1215">
        <v>114</v>
      </c>
      <c r="BP2689" s="1216"/>
      <c r="BQ2689" s="1217"/>
      <c r="BR2689" s="1218"/>
      <c r="BS2689" s="587">
        <f t="shared" si="587"/>
        <v>0</v>
      </c>
    </row>
    <row r="2690" spans="1:71" s="17" customFormat="1" ht="16.75" customHeight="1" outlineLevel="2">
      <c r="A2690" s="1215">
        <v>115</v>
      </c>
      <c r="B2690" s="1216"/>
      <c r="C2690" s="1217"/>
      <c r="D2690" s="1218"/>
      <c r="E2690" s="587">
        <f t="shared" si="576"/>
        <v>0</v>
      </c>
      <c r="G2690" s="1215">
        <v>115</v>
      </c>
      <c r="H2690" s="1216"/>
      <c r="I2690" s="1217"/>
      <c r="J2690" s="1218"/>
      <c r="K2690" s="587">
        <f t="shared" si="577"/>
        <v>0</v>
      </c>
      <c r="M2690" s="1215">
        <v>115</v>
      </c>
      <c r="N2690" s="1216"/>
      <c r="O2690" s="1217"/>
      <c r="P2690" s="1218"/>
      <c r="Q2690" s="587">
        <f t="shared" si="578"/>
        <v>0</v>
      </c>
      <c r="S2690" s="1215">
        <v>115</v>
      </c>
      <c r="T2690" s="1216"/>
      <c r="U2690" s="1217"/>
      <c r="V2690" s="1218"/>
      <c r="W2690" s="587">
        <f t="shared" si="579"/>
        <v>0</v>
      </c>
      <c r="Y2690" s="1215">
        <v>115</v>
      </c>
      <c r="Z2690" s="1216"/>
      <c r="AA2690" s="1217"/>
      <c r="AB2690" s="1218"/>
      <c r="AC2690" s="587">
        <f t="shared" si="580"/>
        <v>0</v>
      </c>
      <c r="AE2690" s="1215">
        <v>115</v>
      </c>
      <c r="AF2690" s="1216"/>
      <c r="AG2690" s="1217"/>
      <c r="AH2690" s="1218"/>
      <c r="AI2690" s="587">
        <f t="shared" si="581"/>
        <v>0</v>
      </c>
      <c r="AK2690" s="1215">
        <v>115</v>
      </c>
      <c r="AL2690" s="1216"/>
      <c r="AM2690" s="1217"/>
      <c r="AN2690" s="1218"/>
      <c r="AO2690" s="587">
        <f t="shared" si="582"/>
        <v>0</v>
      </c>
      <c r="AQ2690" s="1215">
        <v>115</v>
      </c>
      <c r="AR2690" s="1216"/>
      <c r="AS2690" s="1217"/>
      <c r="AT2690" s="1218"/>
      <c r="AU2690" s="587">
        <f t="shared" si="583"/>
        <v>0</v>
      </c>
      <c r="AW2690" s="1215">
        <v>115</v>
      </c>
      <c r="AX2690" s="1216"/>
      <c r="AY2690" s="1217"/>
      <c r="AZ2690" s="1218"/>
      <c r="BA2690" s="587">
        <f t="shared" si="584"/>
        <v>0</v>
      </c>
      <c r="BC2690" s="1215">
        <v>115</v>
      </c>
      <c r="BD2690" s="1216"/>
      <c r="BE2690" s="1217"/>
      <c r="BF2690" s="1218"/>
      <c r="BG2690" s="587">
        <f t="shared" si="585"/>
        <v>0</v>
      </c>
      <c r="BI2690" s="1215">
        <v>115</v>
      </c>
      <c r="BJ2690" s="1216"/>
      <c r="BK2690" s="1217"/>
      <c r="BL2690" s="1218"/>
      <c r="BM2690" s="587">
        <f t="shared" si="586"/>
        <v>0</v>
      </c>
      <c r="BO2690" s="1215">
        <v>115</v>
      </c>
      <c r="BP2690" s="1216"/>
      <c r="BQ2690" s="1217"/>
      <c r="BR2690" s="1218"/>
      <c r="BS2690" s="587">
        <f t="shared" si="587"/>
        <v>0</v>
      </c>
    </row>
    <row r="2691" spans="1:71" s="17" customFormat="1" ht="16.75" customHeight="1" outlineLevel="2">
      <c r="A2691" s="1215">
        <v>116</v>
      </c>
      <c r="B2691" s="1216"/>
      <c r="C2691" s="1217"/>
      <c r="D2691" s="1218"/>
      <c r="E2691" s="587">
        <f t="shared" si="576"/>
        <v>0</v>
      </c>
      <c r="G2691" s="1215">
        <v>116</v>
      </c>
      <c r="H2691" s="1216"/>
      <c r="I2691" s="1217"/>
      <c r="J2691" s="1218"/>
      <c r="K2691" s="587">
        <f t="shared" si="577"/>
        <v>0</v>
      </c>
      <c r="M2691" s="1215">
        <v>116</v>
      </c>
      <c r="N2691" s="1216"/>
      <c r="O2691" s="1217"/>
      <c r="P2691" s="1218"/>
      <c r="Q2691" s="587">
        <f t="shared" si="578"/>
        <v>0</v>
      </c>
      <c r="S2691" s="1215">
        <v>116</v>
      </c>
      <c r="T2691" s="1216"/>
      <c r="U2691" s="1217"/>
      <c r="V2691" s="1218"/>
      <c r="W2691" s="587">
        <f t="shared" si="579"/>
        <v>0</v>
      </c>
      <c r="Y2691" s="1215">
        <v>116</v>
      </c>
      <c r="Z2691" s="1216"/>
      <c r="AA2691" s="1217"/>
      <c r="AB2691" s="1218"/>
      <c r="AC2691" s="587">
        <f t="shared" si="580"/>
        <v>0</v>
      </c>
      <c r="AE2691" s="1215">
        <v>116</v>
      </c>
      <c r="AF2691" s="1216"/>
      <c r="AG2691" s="1217"/>
      <c r="AH2691" s="1218"/>
      <c r="AI2691" s="587">
        <f t="shared" si="581"/>
        <v>0</v>
      </c>
      <c r="AK2691" s="1215">
        <v>116</v>
      </c>
      <c r="AL2691" s="1216"/>
      <c r="AM2691" s="1217"/>
      <c r="AN2691" s="1218"/>
      <c r="AO2691" s="587">
        <f t="shared" si="582"/>
        <v>0</v>
      </c>
      <c r="AQ2691" s="1215">
        <v>116</v>
      </c>
      <c r="AR2691" s="1216"/>
      <c r="AS2691" s="1217"/>
      <c r="AT2691" s="1218"/>
      <c r="AU2691" s="587">
        <f t="shared" si="583"/>
        <v>0</v>
      </c>
      <c r="AW2691" s="1215">
        <v>116</v>
      </c>
      <c r="AX2691" s="1216"/>
      <c r="AY2691" s="1217"/>
      <c r="AZ2691" s="1218"/>
      <c r="BA2691" s="587">
        <f t="shared" si="584"/>
        <v>0</v>
      </c>
      <c r="BC2691" s="1215">
        <v>116</v>
      </c>
      <c r="BD2691" s="1216"/>
      <c r="BE2691" s="1217"/>
      <c r="BF2691" s="1218"/>
      <c r="BG2691" s="587">
        <f t="shared" si="585"/>
        <v>0</v>
      </c>
      <c r="BI2691" s="1215">
        <v>116</v>
      </c>
      <c r="BJ2691" s="1216"/>
      <c r="BK2691" s="1217"/>
      <c r="BL2691" s="1218"/>
      <c r="BM2691" s="587">
        <f t="shared" si="586"/>
        <v>0</v>
      </c>
      <c r="BO2691" s="1215">
        <v>116</v>
      </c>
      <c r="BP2691" s="1216"/>
      <c r="BQ2691" s="1217"/>
      <c r="BR2691" s="1218"/>
      <c r="BS2691" s="587">
        <f t="shared" si="587"/>
        <v>0</v>
      </c>
    </row>
    <row r="2692" spans="1:71" s="17" customFormat="1" ht="16.75" customHeight="1" outlineLevel="2">
      <c r="A2692" s="1215">
        <v>117</v>
      </c>
      <c r="B2692" s="1216"/>
      <c r="C2692" s="1217"/>
      <c r="D2692" s="1218"/>
      <c r="E2692" s="587">
        <f t="shared" si="576"/>
        <v>0</v>
      </c>
      <c r="G2692" s="1215">
        <v>117</v>
      </c>
      <c r="H2692" s="1216"/>
      <c r="I2692" s="1217"/>
      <c r="J2692" s="1218"/>
      <c r="K2692" s="587">
        <f t="shared" si="577"/>
        <v>0</v>
      </c>
      <c r="M2692" s="1215">
        <v>117</v>
      </c>
      <c r="N2692" s="1216"/>
      <c r="O2692" s="1217"/>
      <c r="P2692" s="1218"/>
      <c r="Q2692" s="587">
        <f t="shared" si="578"/>
        <v>0</v>
      </c>
      <c r="S2692" s="1215">
        <v>117</v>
      </c>
      <c r="T2692" s="1216"/>
      <c r="U2692" s="1217"/>
      <c r="V2692" s="1218"/>
      <c r="W2692" s="587">
        <f t="shared" si="579"/>
        <v>0</v>
      </c>
      <c r="Y2692" s="1215">
        <v>117</v>
      </c>
      <c r="Z2692" s="1216"/>
      <c r="AA2692" s="1217"/>
      <c r="AB2692" s="1218"/>
      <c r="AC2692" s="587">
        <f t="shared" si="580"/>
        <v>0</v>
      </c>
      <c r="AE2692" s="1215">
        <v>117</v>
      </c>
      <c r="AF2692" s="1216"/>
      <c r="AG2692" s="1217"/>
      <c r="AH2692" s="1218"/>
      <c r="AI2692" s="587">
        <f t="shared" si="581"/>
        <v>0</v>
      </c>
      <c r="AK2692" s="1215">
        <v>117</v>
      </c>
      <c r="AL2692" s="1216"/>
      <c r="AM2692" s="1217"/>
      <c r="AN2692" s="1218"/>
      <c r="AO2692" s="587">
        <f t="shared" si="582"/>
        <v>0</v>
      </c>
      <c r="AQ2692" s="1215">
        <v>117</v>
      </c>
      <c r="AR2692" s="1216"/>
      <c r="AS2692" s="1217"/>
      <c r="AT2692" s="1218"/>
      <c r="AU2692" s="587">
        <f t="shared" si="583"/>
        <v>0</v>
      </c>
      <c r="AW2692" s="1215">
        <v>117</v>
      </c>
      <c r="AX2692" s="1216"/>
      <c r="AY2692" s="1217"/>
      <c r="AZ2692" s="1218"/>
      <c r="BA2692" s="587">
        <f t="shared" si="584"/>
        <v>0</v>
      </c>
      <c r="BC2692" s="1215">
        <v>117</v>
      </c>
      <c r="BD2692" s="1216"/>
      <c r="BE2692" s="1217"/>
      <c r="BF2692" s="1218"/>
      <c r="BG2692" s="587">
        <f t="shared" si="585"/>
        <v>0</v>
      </c>
      <c r="BI2692" s="1215">
        <v>117</v>
      </c>
      <c r="BJ2692" s="1216"/>
      <c r="BK2692" s="1217"/>
      <c r="BL2692" s="1218"/>
      <c r="BM2692" s="587">
        <f t="shared" si="586"/>
        <v>0</v>
      </c>
      <c r="BO2692" s="1215">
        <v>117</v>
      </c>
      <c r="BP2692" s="1216"/>
      <c r="BQ2692" s="1217"/>
      <c r="BR2692" s="1218"/>
      <c r="BS2692" s="587">
        <f t="shared" si="587"/>
        <v>0</v>
      </c>
    </row>
    <row r="2693" spans="1:71" s="17" customFormat="1" ht="16.75" customHeight="1" outlineLevel="2">
      <c r="A2693" s="1215">
        <v>118</v>
      </c>
      <c r="B2693" s="1216"/>
      <c r="C2693" s="1217"/>
      <c r="D2693" s="1218"/>
      <c r="E2693" s="587">
        <f t="shared" si="576"/>
        <v>0</v>
      </c>
      <c r="G2693" s="1215">
        <v>118</v>
      </c>
      <c r="H2693" s="1216"/>
      <c r="I2693" s="1217"/>
      <c r="J2693" s="1218"/>
      <c r="K2693" s="587">
        <f t="shared" si="577"/>
        <v>0</v>
      </c>
      <c r="M2693" s="1215">
        <v>118</v>
      </c>
      <c r="N2693" s="1216"/>
      <c r="O2693" s="1217"/>
      <c r="P2693" s="1218"/>
      <c r="Q2693" s="587">
        <f t="shared" si="578"/>
        <v>0</v>
      </c>
      <c r="S2693" s="1215">
        <v>118</v>
      </c>
      <c r="T2693" s="1216"/>
      <c r="U2693" s="1217"/>
      <c r="V2693" s="1218"/>
      <c r="W2693" s="587">
        <f t="shared" si="579"/>
        <v>0</v>
      </c>
      <c r="Y2693" s="1215">
        <v>118</v>
      </c>
      <c r="Z2693" s="1216"/>
      <c r="AA2693" s="1217"/>
      <c r="AB2693" s="1218"/>
      <c r="AC2693" s="587">
        <f t="shared" si="580"/>
        <v>0</v>
      </c>
      <c r="AE2693" s="1215">
        <v>118</v>
      </c>
      <c r="AF2693" s="1216"/>
      <c r="AG2693" s="1217"/>
      <c r="AH2693" s="1218"/>
      <c r="AI2693" s="587">
        <f t="shared" si="581"/>
        <v>0</v>
      </c>
      <c r="AK2693" s="1215">
        <v>118</v>
      </c>
      <c r="AL2693" s="1216"/>
      <c r="AM2693" s="1217"/>
      <c r="AN2693" s="1218"/>
      <c r="AO2693" s="587">
        <f t="shared" si="582"/>
        <v>0</v>
      </c>
      <c r="AQ2693" s="1215">
        <v>118</v>
      </c>
      <c r="AR2693" s="1216"/>
      <c r="AS2693" s="1217"/>
      <c r="AT2693" s="1218"/>
      <c r="AU2693" s="587">
        <f t="shared" si="583"/>
        <v>0</v>
      </c>
      <c r="AW2693" s="1215">
        <v>118</v>
      </c>
      <c r="AX2693" s="1216"/>
      <c r="AY2693" s="1217"/>
      <c r="AZ2693" s="1218"/>
      <c r="BA2693" s="587">
        <f t="shared" si="584"/>
        <v>0</v>
      </c>
      <c r="BC2693" s="1215">
        <v>118</v>
      </c>
      <c r="BD2693" s="1216"/>
      <c r="BE2693" s="1217"/>
      <c r="BF2693" s="1218"/>
      <c r="BG2693" s="587">
        <f t="shared" si="585"/>
        <v>0</v>
      </c>
      <c r="BI2693" s="1215">
        <v>118</v>
      </c>
      <c r="BJ2693" s="1216"/>
      <c r="BK2693" s="1217"/>
      <c r="BL2693" s="1218"/>
      <c r="BM2693" s="587">
        <f t="shared" si="586"/>
        <v>0</v>
      </c>
      <c r="BO2693" s="1215">
        <v>118</v>
      </c>
      <c r="BP2693" s="1216"/>
      <c r="BQ2693" s="1217"/>
      <c r="BR2693" s="1218"/>
      <c r="BS2693" s="587">
        <f t="shared" si="587"/>
        <v>0</v>
      </c>
    </row>
    <row r="2694" spans="1:71" s="17" customFormat="1" ht="16.75" customHeight="1" outlineLevel="2">
      <c r="A2694" s="1215">
        <v>119</v>
      </c>
      <c r="B2694" s="1216"/>
      <c r="C2694" s="1217"/>
      <c r="D2694" s="1218"/>
      <c r="E2694" s="587">
        <f t="shared" si="576"/>
        <v>0</v>
      </c>
      <c r="G2694" s="1215">
        <v>119</v>
      </c>
      <c r="H2694" s="1216"/>
      <c r="I2694" s="1217"/>
      <c r="J2694" s="1218"/>
      <c r="K2694" s="587">
        <f t="shared" si="577"/>
        <v>0</v>
      </c>
      <c r="M2694" s="1215">
        <v>119</v>
      </c>
      <c r="N2694" s="1216"/>
      <c r="O2694" s="1217"/>
      <c r="P2694" s="1218"/>
      <c r="Q2694" s="587">
        <f t="shared" si="578"/>
        <v>0</v>
      </c>
      <c r="S2694" s="1215">
        <v>119</v>
      </c>
      <c r="T2694" s="1216"/>
      <c r="U2694" s="1217"/>
      <c r="V2694" s="1218"/>
      <c r="W2694" s="587">
        <f t="shared" si="579"/>
        <v>0</v>
      </c>
      <c r="Y2694" s="1215">
        <v>119</v>
      </c>
      <c r="Z2694" s="1216"/>
      <c r="AA2694" s="1217"/>
      <c r="AB2694" s="1218"/>
      <c r="AC2694" s="587">
        <f t="shared" si="580"/>
        <v>0</v>
      </c>
      <c r="AE2694" s="1215">
        <v>119</v>
      </c>
      <c r="AF2694" s="1216"/>
      <c r="AG2694" s="1217"/>
      <c r="AH2694" s="1218"/>
      <c r="AI2694" s="587">
        <f t="shared" si="581"/>
        <v>0</v>
      </c>
      <c r="AK2694" s="1215">
        <v>119</v>
      </c>
      <c r="AL2694" s="1216"/>
      <c r="AM2694" s="1217"/>
      <c r="AN2694" s="1218"/>
      <c r="AO2694" s="587">
        <f t="shared" si="582"/>
        <v>0</v>
      </c>
      <c r="AQ2694" s="1215">
        <v>119</v>
      </c>
      <c r="AR2694" s="1216"/>
      <c r="AS2694" s="1217"/>
      <c r="AT2694" s="1218"/>
      <c r="AU2694" s="587">
        <f t="shared" si="583"/>
        <v>0</v>
      </c>
      <c r="AW2694" s="1215">
        <v>119</v>
      </c>
      <c r="AX2694" s="1216"/>
      <c r="AY2694" s="1217"/>
      <c r="AZ2694" s="1218"/>
      <c r="BA2694" s="587">
        <f t="shared" si="584"/>
        <v>0</v>
      </c>
      <c r="BC2694" s="1215">
        <v>119</v>
      </c>
      <c r="BD2694" s="1216"/>
      <c r="BE2694" s="1217"/>
      <c r="BF2694" s="1218"/>
      <c r="BG2694" s="587">
        <f t="shared" si="585"/>
        <v>0</v>
      </c>
      <c r="BI2694" s="1215">
        <v>119</v>
      </c>
      <c r="BJ2694" s="1216"/>
      <c r="BK2694" s="1217"/>
      <c r="BL2694" s="1218"/>
      <c r="BM2694" s="587">
        <f t="shared" si="586"/>
        <v>0</v>
      </c>
      <c r="BO2694" s="1215">
        <v>119</v>
      </c>
      <c r="BP2694" s="1216"/>
      <c r="BQ2694" s="1217"/>
      <c r="BR2694" s="1218"/>
      <c r="BS2694" s="587">
        <f t="shared" si="587"/>
        <v>0</v>
      </c>
    </row>
    <row r="2695" spans="1:71" s="17" customFormat="1" ht="16.75" customHeight="1" outlineLevel="2">
      <c r="A2695" s="1215">
        <v>120</v>
      </c>
      <c r="B2695" s="1216"/>
      <c r="C2695" s="1217"/>
      <c r="D2695" s="1218"/>
      <c r="E2695" s="587">
        <f t="shared" si="576"/>
        <v>0</v>
      </c>
      <c r="G2695" s="1215">
        <v>120</v>
      </c>
      <c r="H2695" s="1216"/>
      <c r="I2695" s="1217"/>
      <c r="J2695" s="1218"/>
      <c r="K2695" s="587">
        <f t="shared" si="577"/>
        <v>0</v>
      </c>
      <c r="M2695" s="1215">
        <v>120</v>
      </c>
      <c r="N2695" s="1216"/>
      <c r="O2695" s="1217"/>
      <c r="P2695" s="1218"/>
      <c r="Q2695" s="587">
        <f t="shared" si="578"/>
        <v>0</v>
      </c>
      <c r="S2695" s="1215">
        <v>120</v>
      </c>
      <c r="T2695" s="1216"/>
      <c r="U2695" s="1217"/>
      <c r="V2695" s="1218"/>
      <c r="W2695" s="587">
        <f t="shared" si="579"/>
        <v>0</v>
      </c>
      <c r="Y2695" s="1215">
        <v>120</v>
      </c>
      <c r="Z2695" s="1216"/>
      <c r="AA2695" s="1217"/>
      <c r="AB2695" s="1218"/>
      <c r="AC2695" s="587">
        <f t="shared" si="580"/>
        <v>0</v>
      </c>
      <c r="AE2695" s="1215">
        <v>120</v>
      </c>
      <c r="AF2695" s="1216"/>
      <c r="AG2695" s="1217"/>
      <c r="AH2695" s="1218"/>
      <c r="AI2695" s="587">
        <f t="shared" si="581"/>
        <v>0</v>
      </c>
      <c r="AK2695" s="1215">
        <v>120</v>
      </c>
      <c r="AL2695" s="1216"/>
      <c r="AM2695" s="1217"/>
      <c r="AN2695" s="1218"/>
      <c r="AO2695" s="587">
        <f t="shared" si="582"/>
        <v>0</v>
      </c>
      <c r="AQ2695" s="1215">
        <v>120</v>
      </c>
      <c r="AR2695" s="1216"/>
      <c r="AS2695" s="1217"/>
      <c r="AT2695" s="1218"/>
      <c r="AU2695" s="587">
        <f t="shared" si="583"/>
        <v>0</v>
      </c>
      <c r="AW2695" s="1215">
        <v>120</v>
      </c>
      <c r="AX2695" s="1216"/>
      <c r="AY2695" s="1217"/>
      <c r="AZ2695" s="1218"/>
      <c r="BA2695" s="587">
        <f t="shared" si="584"/>
        <v>0</v>
      </c>
      <c r="BC2695" s="1215">
        <v>120</v>
      </c>
      <c r="BD2695" s="1216"/>
      <c r="BE2695" s="1217"/>
      <c r="BF2695" s="1218"/>
      <c r="BG2695" s="587">
        <f t="shared" si="585"/>
        <v>0</v>
      </c>
      <c r="BI2695" s="1215">
        <v>120</v>
      </c>
      <c r="BJ2695" s="1216"/>
      <c r="BK2695" s="1217"/>
      <c r="BL2695" s="1218"/>
      <c r="BM2695" s="587">
        <f t="shared" si="586"/>
        <v>0</v>
      </c>
      <c r="BO2695" s="1215">
        <v>120</v>
      </c>
      <c r="BP2695" s="1216"/>
      <c r="BQ2695" s="1217"/>
      <c r="BR2695" s="1218"/>
      <c r="BS2695" s="587">
        <f t="shared" si="587"/>
        <v>0</v>
      </c>
    </row>
    <row r="2696" spans="1:71" s="17" customFormat="1" ht="16.75" customHeight="1" outlineLevel="2">
      <c r="A2696" s="1215">
        <v>121</v>
      </c>
      <c r="B2696" s="1216"/>
      <c r="C2696" s="1217"/>
      <c r="D2696" s="1218"/>
      <c r="E2696" s="587">
        <f t="shared" si="576"/>
        <v>0</v>
      </c>
      <c r="G2696" s="1215">
        <v>121</v>
      </c>
      <c r="H2696" s="1216"/>
      <c r="I2696" s="1217"/>
      <c r="J2696" s="1218"/>
      <c r="K2696" s="587">
        <f t="shared" si="577"/>
        <v>0</v>
      </c>
      <c r="M2696" s="1215">
        <v>121</v>
      </c>
      <c r="N2696" s="1216"/>
      <c r="O2696" s="1217"/>
      <c r="P2696" s="1218"/>
      <c r="Q2696" s="587">
        <f t="shared" si="578"/>
        <v>0</v>
      </c>
      <c r="S2696" s="1215">
        <v>121</v>
      </c>
      <c r="T2696" s="1216"/>
      <c r="U2696" s="1217"/>
      <c r="V2696" s="1218"/>
      <c r="W2696" s="587">
        <f t="shared" si="579"/>
        <v>0</v>
      </c>
      <c r="Y2696" s="1215">
        <v>121</v>
      </c>
      <c r="Z2696" s="1216"/>
      <c r="AA2696" s="1217"/>
      <c r="AB2696" s="1218"/>
      <c r="AC2696" s="587">
        <f t="shared" si="580"/>
        <v>0</v>
      </c>
      <c r="AE2696" s="1215">
        <v>121</v>
      </c>
      <c r="AF2696" s="1216"/>
      <c r="AG2696" s="1217"/>
      <c r="AH2696" s="1218"/>
      <c r="AI2696" s="587">
        <f t="shared" si="581"/>
        <v>0</v>
      </c>
      <c r="AK2696" s="1215">
        <v>121</v>
      </c>
      <c r="AL2696" s="1216"/>
      <c r="AM2696" s="1217"/>
      <c r="AN2696" s="1218"/>
      <c r="AO2696" s="587">
        <f t="shared" si="582"/>
        <v>0</v>
      </c>
      <c r="AQ2696" s="1215">
        <v>121</v>
      </c>
      <c r="AR2696" s="1216"/>
      <c r="AS2696" s="1217"/>
      <c r="AT2696" s="1218"/>
      <c r="AU2696" s="587">
        <f t="shared" si="583"/>
        <v>0</v>
      </c>
      <c r="AW2696" s="1215">
        <v>121</v>
      </c>
      <c r="AX2696" s="1216"/>
      <c r="AY2696" s="1217"/>
      <c r="AZ2696" s="1218"/>
      <c r="BA2696" s="587">
        <f t="shared" si="584"/>
        <v>0</v>
      </c>
      <c r="BC2696" s="1215">
        <v>121</v>
      </c>
      <c r="BD2696" s="1216"/>
      <c r="BE2696" s="1217"/>
      <c r="BF2696" s="1218"/>
      <c r="BG2696" s="587">
        <f t="shared" si="585"/>
        <v>0</v>
      </c>
      <c r="BI2696" s="1215">
        <v>121</v>
      </c>
      <c r="BJ2696" s="1216"/>
      <c r="BK2696" s="1217"/>
      <c r="BL2696" s="1218"/>
      <c r="BM2696" s="587">
        <f t="shared" si="586"/>
        <v>0</v>
      </c>
      <c r="BO2696" s="1215">
        <v>121</v>
      </c>
      <c r="BP2696" s="1216"/>
      <c r="BQ2696" s="1217"/>
      <c r="BR2696" s="1218"/>
      <c r="BS2696" s="587">
        <f t="shared" si="587"/>
        <v>0</v>
      </c>
    </row>
    <row r="2697" spans="1:71" s="17" customFormat="1" ht="16.75" customHeight="1" outlineLevel="2">
      <c r="A2697" s="1215">
        <v>122</v>
      </c>
      <c r="B2697" s="1216"/>
      <c r="C2697" s="1217"/>
      <c r="D2697" s="1218"/>
      <c r="E2697" s="587">
        <f t="shared" si="576"/>
        <v>0</v>
      </c>
      <c r="G2697" s="1215">
        <v>122</v>
      </c>
      <c r="H2697" s="1216"/>
      <c r="I2697" s="1217"/>
      <c r="J2697" s="1218"/>
      <c r="K2697" s="587">
        <f t="shared" si="577"/>
        <v>0</v>
      </c>
      <c r="M2697" s="1215">
        <v>122</v>
      </c>
      <c r="N2697" s="1216"/>
      <c r="O2697" s="1217"/>
      <c r="P2697" s="1218"/>
      <c r="Q2697" s="587">
        <f t="shared" si="578"/>
        <v>0</v>
      </c>
      <c r="S2697" s="1215">
        <v>122</v>
      </c>
      <c r="T2697" s="1216"/>
      <c r="U2697" s="1217"/>
      <c r="V2697" s="1218"/>
      <c r="W2697" s="587">
        <f t="shared" si="579"/>
        <v>0</v>
      </c>
      <c r="Y2697" s="1215">
        <v>122</v>
      </c>
      <c r="Z2697" s="1216"/>
      <c r="AA2697" s="1217"/>
      <c r="AB2697" s="1218"/>
      <c r="AC2697" s="587">
        <f t="shared" si="580"/>
        <v>0</v>
      </c>
      <c r="AE2697" s="1215">
        <v>122</v>
      </c>
      <c r="AF2697" s="1216"/>
      <c r="AG2697" s="1217"/>
      <c r="AH2697" s="1218"/>
      <c r="AI2697" s="587">
        <f t="shared" si="581"/>
        <v>0</v>
      </c>
      <c r="AK2697" s="1215">
        <v>122</v>
      </c>
      <c r="AL2697" s="1216"/>
      <c r="AM2697" s="1217"/>
      <c r="AN2697" s="1218"/>
      <c r="AO2697" s="587">
        <f t="shared" si="582"/>
        <v>0</v>
      </c>
      <c r="AQ2697" s="1215">
        <v>122</v>
      </c>
      <c r="AR2697" s="1216"/>
      <c r="AS2697" s="1217"/>
      <c r="AT2697" s="1218"/>
      <c r="AU2697" s="587">
        <f t="shared" si="583"/>
        <v>0</v>
      </c>
      <c r="AW2697" s="1215">
        <v>122</v>
      </c>
      <c r="AX2697" s="1216"/>
      <c r="AY2697" s="1217"/>
      <c r="AZ2697" s="1218"/>
      <c r="BA2697" s="587">
        <f t="shared" si="584"/>
        <v>0</v>
      </c>
      <c r="BC2697" s="1215">
        <v>122</v>
      </c>
      <c r="BD2697" s="1216"/>
      <c r="BE2697" s="1217"/>
      <c r="BF2697" s="1218"/>
      <c r="BG2697" s="587">
        <f t="shared" si="585"/>
        <v>0</v>
      </c>
      <c r="BI2697" s="1215">
        <v>122</v>
      </c>
      <c r="BJ2697" s="1216"/>
      <c r="BK2697" s="1217"/>
      <c r="BL2697" s="1218"/>
      <c r="BM2697" s="587">
        <f t="shared" si="586"/>
        <v>0</v>
      </c>
      <c r="BO2697" s="1215">
        <v>122</v>
      </c>
      <c r="BP2697" s="1216"/>
      <c r="BQ2697" s="1217"/>
      <c r="BR2697" s="1218"/>
      <c r="BS2697" s="587">
        <f t="shared" si="587"/>
        <v>0</v>
      </c>
    </row>
    <row r="2698" spans="1:71" s="17" customFormat="1" ht="16.75" customHeight="1" outlineLevel="2">
      <c r="A2698" s="1215">
        <v>123</v>
      </c>
      <c r="B2698" s="1216"/>
      <c r="C2698" s="1217"/>
      <c r="D2698" s="1218"/>
      <c r="E2698" s="587">
        <f t="shared" si="576"/>
        <v>0</v>
      </c>
      <c r="G2698" s="1215">
        <v>123</v>
      </c>
      <c r="H2698" s="1216"/>
      <c r="I2698" s="1217"/>
      <c r="J2698" s="1218"/>
      <c r="K2698" s="587">
        <f t="shared" si="577"/>
        <v>0</v>
      </c>
      <c r="M2698" s="1215">
        <v>123</v>
      </c>
      <c r="N2698" s="1216"/>
      <c r="O2698" s="1217"/>
      <c r="P2698" s="1218"/>
      <c r="Q2698" s="587">
        <f t="shared" si="578"/>
        <v>0</v>
      </c>
      <c r="S2698" s="1215">
        <v>123</v>
      </c>
      <c r="T2698" s="1216"/>
      <c r="U2698" s="1217"/>
      <c r="V2698" s="1218"/>
      <c r="W2698" s="587">
        <f t="shared" si="579"/>
        <v>0</v>
      </c>
      <c r="Y2698" s="1215">
        <v>123</v>
      </c>
      <c r="Z2698" s="1216"/>
      <c r="AA2698" s="1217"/>
      <c r="AB2698" s="1218"/>
      <c r="AC2698" s="587">
        <f t="shared" si="580"/>
        <v>0</v>
      </c>
      <c r="AE2698" s="1215">
        <v>123</v>
      </c>
      <c r="AF2698" s="1216"/>
      <c r="AG2698" s="1217"/>
      <c r="AH2698" s="1218"/>
      <c r="AI2698" s="587">
        <f t="shared" si="581"/>
        <v>0</v>
      </c>
      <c r="AK2698" s="1215">
        <v>123</v>
      </c>
      <c r="AL2698" s="1216"/>
      <c r="AM2698" s="1217"/>
      <c r="AN2698" s="1218"/>
      <c r="AO2698" s="587">
        <f t="shared" si="582"/>
        <v>0</v>
      </c>
      <c r="AQ2698" s="1215">
        <v>123</v>
      </c>
      <c r="AR2698" s="1216"/>
      <c r="AS2698" s="1217"/>
      <c r="AT2698" s="1218"/>
      <c r="AU2698" s="587">
        <f t="shared" si="583"/>
        <v>0</v>
      </c>
      <c r="AW2698" s="1215">
        <v>123</v>
      </c>
      <c r="AX2698" s="1216"/>
      <c r="AY2698" s="1217"/>
      <c r="AZ2698" s="1218"/>
      <c r="BA2698" s="587">
        <f t="shared" si="584"/>
        <v>0</v>
      </c>
      <c r="BC2698" s="1215">
        <v>123</v>
      </c>
      <c r="BD2698" s="1216"/>
      <c r="BE2698" s="1217"/>
      <c r="BF2698" s="1218"/>
      <c r="BG2698" s="587">
        <f t="shared" si="585"/>
        <v>0</v>
      </c>
      <c r="BI2698" s="1215">
        <v>123</v>
      </c>
      <c r="BJ2698" s="1216"/>
      <c r="BK2698" s="1217"/>
      <c r="BL2698" s="1218"/>
      <c r="BM2698" s="587">
        <f t="shared" si="586"/>
        <v>0</v>
      </c>
      <c r="BO2698" s="1215">
        <v>123</v>
      </c>
      <c r="BP2698" s="1216"/>
      <c r="BQ2698" s="1217"/>
      <c r="BR2698" s="1218"/>
      <c r="BS2698" s="587">
        <f t="shared" si="587"/>
        <v>0</v>
      </c>
    </row>
    <row r="2699" spans="1:71" s="17" customFormat="1" ht="16.75" customHeight="1" outlineLevel="2">
      <c r="A2699" s="1215">
        <v>124</v>
      </c>
      <c r="B2699" s="1216"/>
      <c r="C2699" s="1217"/>
      <c r="D2699" s="1218"/>
      <c r="E2699" s="587">
        <f t="shared" si="576"/>
        <v>0</v>
      </c>
      <c r="G2699" s="1215">
        <v>124</v>
      </c>
      <c r="H2699" s="1216"/>
      <c r="I2699" s="1217"/>
      <c r="J2699" s="1218"/>
      <c r="K2699" s="587">
        <f t="shared" si="577"/>
        <v>0</v>
      </c>
      <c r="M2699" s="1215">
        <v>124</v>
      </c>
      <c r="N2699" s="1216"/>
      <c r="O2699" s="1217"/>
      <c r="P2699" s="1218"/>
      <c r="Q2699" s="587">
        <f t="shared" si="578"/>
        <v>0</v>
      </c>
      <c r="S2699" s="1215">
        <v>124</v>
      </c>
      <c r="T2699" s="1216"/>
      <c r="U2699" s="1217"/>
      <c r="V2699" s="1218"/>
      <c r="W2699" s="587">
        <f t="shared" si="579"/>
        <v>0</v>
      </c>
      <c r="Y2699" s="1215">
        <v>124</v>
      </c>
      <c r="Z2699" s="1216"/>
      <c r="AA2699" s="1217"/>
      <c r="AB2699" s="1218"/>
      <c r="AC2699" s="587">
        <f t="shared" si="580"/>
        <v>0</v>
      </c>
      <c r="AE2699" s="1215">
        <v>124</v>
      </c>
      <c r="AF2699" s="1216"/>
      <c r="AG2699" s="1217"/>
      <c r="AH2699" s="1218"/>
      <c r="AI2699" s="587">
        <f t="shared" si="581"/>
        <v>0</v>
      </c>
      <c r="AK2699" s="1215">
        <v>124</v>
      </c>
      <c r="AL2699" s="1216"/>
      <c r="AM2699" s="1217"/>
      <c r="AN2699" s="1218"/>
      <c r="AO2699" s="587">
        <f t="shared" si="582"/>
        <v>0</v>
      </c>
      <c r="AQ2699" s="1215">
        <v>124</v>
      </c>
      <c r="AR2699" s="1216"/>
      <c r="AS2699" s="1217"/>
      <c r="AT2699" s="1218"/>
      <c r="AU2699" s="587">
        <f t="shared" si="583"/>
        <v>0</v>
      </c>
      <c r="AW2699" s="1215">
        <v>124</v>
      </c>
      <c r="AX2699" s="1216"/>
      <c r="AY2699" s="1217"/>
      <c r="AZ2699" s="1218"/>
      <c r="BA2699" s="587">
        <f t="shared" si="584"/>
        <v>0</v>
      </c>
      <c r="BC2699" s="1215">
        <v>124</v>
      </c>
      <c r="BD2699" s="1216"/>
      <c r="BE2699" s="1217"/>
      <c r="BF2699" s="1218"/>
      <c r="BG2699" s="587">
        <f t="shared" si="585"/>
        <v>0</v>
      </c>
      <c r="BI2699" s="1215">
        <v>124</v>
      </c>
      <c r="BJ2699" s="1216"/>
      <c r="BK2699" s="1217"/>
      <c r="BL2699" s="1218"/>
      <c r="BM2699" s="587">
        <f t="shared" si="586"/>
        <v>0</v>
      </c>
      <c r="BO2699" s="1215">
        <v>124</v>
      </c>
      <c r="BP2699" s="1216"/>
      <c r="BQ2699" s="1217"/>
      <c r="BR2699" s="1218"/>
      <c r="BS2699" s="587">
        <f t="shared" si="587"/>
        <v>0</v>
      </c>
    </row>
    <row r="2700" spans="1:71" s="17" customFormat="1" ht="16.75" customHeight="1" outlineLevel="2">
      <c r="A2700" s="1215">
        <v>125</v>
      </c>
      <c r="B2700" s="1216"/>
      <c r="C2700" s="1217"/>
      <c r="D2700" s="1218"/>
      <c r="E2700" s="587">
        <f t="shared" si="576"/>
        <v>0</v>
      </c>
      <c r="G2700" s="1215">
        <v>125</v>
      </c>
      <c r="H2700" s="1216"/>
      <c r="I2700" s="1217"/>
      <c r="J2700" s="1218"/>
      <c r="K2700" s="587">
        <f t="shared" si="577"/>
        <v>0</v>
      </c>
      <c r="M2700" s="1215">
        <v>125</v>
      </c>
      <c r="N2700" s="1216"/>
      <c r="O2700" s="1217"/>
      <c r="P2700" s="1218"/>
      <c r="Q2700" s="587">
        <f t="shared" si="578"/>
        <v>0</v>
      </c>
      <c r="S2700" s="1215">
        <v>125</v>
      </c>
      <c r="T2700" s="1216"/>
      <c r="U2700" s="1217"/>
      <c r="V2700" s="1218"/>
      <c r="W2700" s="587">
        <f t="shared" si="579"/>
        <v>0</v>
      </c>
      <c r="Y2700" s="1215">
        <v>125</v>
      </c>
      <c r="Z2700" s="1216"/>
      <c r="AA2700" s="1217"/>
      <c r="AB2700" s="1218"/>
      <c r="AC2700" s="587">
        <f t="shared" si="580"/>
        <v>0</v>
      </c>
      <c r="AE2700" s="1215">
        <v>125</v>
      </c>
      <c r="AF2700" s="1216"/>
      <c r="AG2700" s="1217"/>
      <c r="AH2700" s="1218"/>
      <c r="AI2700" s="587">
        <f t="shared" si="581"/>
        <v>0</v>
      </c>
      <c r="AK2700" s="1215">
        <v>125</v>
      </c>
      <c r="AL2700" s="1216"/>
      <c r="AM2700" s="1217"/>
      <c r="AN2700" s="1218"/>
      <c r="AO2700" s="587">
        <f t="shared" si="582"/>
        <v>0</v>
      </c>
      <c r="AQ2700" s="1215">
        <v>125</v>
      </c>
      <c r="AR2700" s="1216"/>
      <c r="AS2700" s="1217"/>
      <c r="AT2700" s="1218"/>
      <c r="AU2700" s="587">
        <f t="shared" si="583"/>
        <v>0</v>
      </c>
      <c r="AW2700" s="1215">
        <v>125</v>
      </c>
      <c r="AX2700" s="1216"/>
      <c r="AY2700" s="1217"/>
      <c r="AZ2700" s="1218"/>
      <c r="BA2700" s="587">
        <f t="shared" si="584"/>
        <v>0</v>
      </c>
      <c r="BC2700" s="1215">
        <v>125</v>
      </c>
      <c r="BD2700" s="1216"/>
      <c r="BE2700" s="1217"/>
      <c r="BF2700" s="1218"/>
      <c r="BG2700" s="587">
        <f t="shared" si="585"/>
        <v>0</v>
      </c>
      <c r="BI2700" s="1215">
        <v>125</v>
      </c>
      <c r="BJ2700" s="1216"/>
      <c r="BK2700" s="1217"/>
      <c r="BL2700" s="1218"/>
      <c r="BM2700" s="587">
        <f t="shared" si="586"/>
        <v>0</v>
      </c>
      <c r="BO2700" s="1215">
        <v>125</v>
      </c>
      <c r="BP2700" s="1216"/>
      <c r="BQ2700" s="1217"/>
      <c r="BR2700" s="1218"/>
      <c r="BS2700" s="587">
        <f t="shared" si="587"/>
        <v>0</v>
      </c>
    </row>
    <row r="2701" spans="1:71" s="17" customFormat="1" ht="16.75" customHeight="1" outlineLevel="2">
      <c r="A2701" s="1215">
        <v>126</v>
      </c>
      <c r="B2701" s="1216"/>
      <c r="C2701" s="1217"/>
      <c r="D2701" s="1218"/>
      <c r="E2701" s="587">
        <f t="shared" si="576"/>
        <v>0</v>
      </c>
      <c r="G2701" s="1215">
        <v>126</v>
      </c>
      <c r="H2701" s="1216"/>
      <c r="I2701" s="1217"/>
      <c r="J2701" s="1218"/>
      <c r="K2701" s="587">
        <f t="shared" si="577"/>
        <v>0</v>
      </c>
      <c r="M2701" s="1215">
        <v>126</v>
      </c>
      <c r="N2701" s="1216"/>
      <c r="O2701" s="1217"/>
      <c r="P2701" s="1218"/>
      <c r="Q2701" s="587">
        <f t="shared" si="578"/>
        <v>0</v>
      </c>
      <c r="S2701" s="1215">
        <v>126</v>
      </c>
      <c r="T2701" s="1216"/>
      <c r="U2701" s="1217"/>
      <c r="V2701" s="1218"/>
      <c r="W2701" s="587">
        <f t="shared" si="579"/>
        <v>0</v>
      </c>
      <c r="Y2701" s="1215">
        <v>126</v>
      </c>
      <c r="Z2701" s="1216"/>
      <c r="AA2701" s="1217"/>
      <c r="AB2701" s="1218"/>
      <c r="AC2701" s="587">
        <f t="shared" si="580"/>
        <v>0</v>
      </c>
      <c r="AE2701" s="1215">
        <v>126</v>
      </c>
      <c r="AF2701" s="1216"/>
      <c r="AG2701" s="1217"/>
      <c r="AH2701" s="1218"/>
      <c r="AI2701" s="587">
        <f t="shared" si="581"/>
        <v>0</v>
      </c>
      <c r="AK2701" s="1215">
        <v>126</v>
      </c>
      <c r="AL2701" s="1216"/>
      <c r="AM2701" s="1217"/>
      <c r="AN2701" s="1218"/>
      <c r="AO2701" s="587">
        <f t="shared" si="582"/>
        <v>0</v>
      </c>
      <c r="AQ2701" s="1215">
        <v>126</v>
      </c>
      <c r="AR2701" s="1216"/>
      <c r="AS2701" s="1217"/>
      <c r="AT2701" s="1218"/>
      <c r="AU2701" s="587">
        <f t="shared" si="583"/>
        <v>0</v>
      </c>
      <c r="AW2701" s="1215">
        <v>126</v>
      </c>
      <c r="AX2701" s="1216"/>
      <c r="AY2701" s="1217"/>
      <c r="AZ2701" s="1218"/>
      <c r="BA2701" s="587">
        <f t="shared" si="584"/>
        <v>0</v>
      </c>
      <c r="BC2701" s="1215">
        <v>126</v>
      </c>
      <c r="BD2701" s="1216"/>
      <c r="BE2701" s="1217"/>
      <c r="BF2701" s="1218"/>
      <c r="BG2701" s="587">
        <f t="shared" si="585"/>
        <v>0</v>
      </c>
      <c r="BI2701" s="1215">
        <v>126</v>
      </c>
      <c r="BJ2701" s="1216"/>
      <c r="BK2701" s="1217"/>
      <c r="BL2701" s="1218"/>
      <c r="BM2701" s="587">
        <f t="shared" si="586"/>
        <v>0</v>
      </c>
      <c r="BO2701" s="1215">
        <v>126</v>
      </c>
      <c r="BP2701" s="1216"/>
      <c r="BQ2701" s="1217"/>
      <c r="BR2701" s="1218"/>
      <c r="BS2701" s="587">
        <f t="shared" si="587"/>
        <v>0</v>
      </c>
    </row>
    <row r="2702" spans="1:71" s="17" customFormat="1" ht="16.75" customHeight="1" outlineLevel="2">
      <c r="A2702" s="1215">
        <v>127</v>
      </c>
      <c r="B2702" s="1216"/>
      <c r="C2702" s="1217"/>
      <c r="D2702" s="1218"/>
      <c r="E2702" s="587">
        <f t="shared" si="576"/>
        <v>0</v>
      </c>
      <c r="G2702" s="1215">
        <v>127</v>
      </c>
      <c r="H2702" s="1216"/>
      <c r="I2702" s="1217"/>
      <c r="J2702" s="1218"/>
      <c r="K2702" s="587">
        <f t="shared" si="577"/>
        <v>0</v>
      </c>
      <c r="M2702" s="1215">
        <v>127</v>
      </c>
      <c r="N2702" s="1216"/>
      <c r="O2702" s="1217"/>
      <c r="P2702" s="1218"/>
      <c r="Q2702" s="587">
        <f t="shared" si="578"/>
        <v>0</v>
      </c>
      <c r="S2702" s="1215">
        <v>127</v>
      </c>
      <c r="T2702" s="1216"/>
      <c r="U2702" s="1217"/>
      <c r="V2702" s="1218"/>
      <c r="W2702" s="587">
        <f t="shared" si="579"/>
        <v>0</v>
      </c>
      <c r="Y2702" s="1215">
        <v>127</v>
      </c>
      <c r="Z2702" s="1216"/>
      <c r="AA2702" s="1217"/>
      <c r="AB2702" s="1218"/>
      <c r="AC2702" s="587">
        <f t="shared" si="580"/>
        <v>0</v>
      </c>
      <c r="AE2702" s="1215">
        <v>127</v>
      </c>
      <c r="AF2702" s="1216"/>
      <c r="AG2702" s="1217"/>
      <c r="AH2702" s="1218"/>
      <c r="AI2702" s="587">
        <f t="shared" si="581"/>
        <v>0</v>
      </c>
      <c r="AK2702" s="1215">
        <v>127</v>
      </c>
      <c r="AL2702" s="1216"/>
      <c r="AM2702" s="1217"/>
      <c r="AN2702" s="1218"/>
      <c r="AO2702" s="587">
        <f t="shared" si="582"/>
        <v>0</v>
      </c>
      <c r="AQ2702" s="1215">
        <v>127</v>
      </c>
      <c r="AR2702" s="1216"/>
      <c r="AS2702" s="1217"/>
      <c r="AT2702" s="1218"/>
      <c r="AU2702" s="587">
        <f t="shared" si="583"/>
        <v>0</v>
      </c>
      <c r="AW2702" s="1215">
        <v>127</v>
      </c>
      <c r="AX2702" s="1216"/>
      <c r="AY2702" s="1217"/>
      <c r="AZ2702" s="1218"/>
      <c r="BA2702" s="587">
        <f t="shared" si="584"/>
        <v>0</v>
      </c>
      <c r="BC2702" s="1215">
        <v>127</v>
      </c>
      <c r="BD2702" s="1216"/>
      <c r="BE2702" s="1217"/>
      <c r="BF2702" s="1218"/>
      <c r="BG2702" s="587">
        <f t="shared" si="585"/>
        <v>0</v>
      </c>
      <c r="BI2702" s="1215">
        <v>127</v>
      </c>
      <c r="BJ2702" s="1216"/>
      <c r="BK2702" s="1217"/>
      <c r="BL2702" s="1218"/>
      <c r="BM2702" s="587">
        <f t="shared" si="586"/>
        <v>0</v>
      </c>
      <c r="BO2702" s="1215">
        <v>127</v>
      </c>
      <c r="BP2702" s="1216"/>
      <c r="BQ2702" s="1217"/>
      <c r="BR2702" s="1218"/>
      <c r="BS2702" s="587">
        <f t="shared" si="587"/>
        <v>0</v>
      </c>
    </row>
    <row r="2703" spans="1:71" s="17" customFormat="1" ht="16.75" customHeight="1" outlineLevel="2">
      <c r="A2703" s="1215">
        <v>128</v>
      </c>
      <c r="B2703" s="1216"/>
      <c r="C2703" s="1217"/>
      <c r="D2703" s="1218"/>
      <c r="E2703" s="587">
        <f t="shared" si="576"/>
        <v>0</v>
      </c>
      <c r="G2703" s="1215">
        <v>128</v>
      </c>
      <c r="H2703" s="1216"/>
      <c r="I2703" s="1217"/>
      <c r="J2703" s="1218"/>
      <c r="K2703" s="587">
        <f t="shared" si="577"/>
        <v>0</v>
      </c>
      <c r="M2703" s="1215">
        <v>128</v>
      </c>
      <c r="N2703" s="1216"/>
      <c r="O2703" s="1217"/>
      <c r="P2703" s="1218"/>
      <c r="Q2703" s="587">
        <f t="shared" si="578"/>
        <v>0</v>
      </c>
      <c r="S2703" s="1215">
        <v>128</v>
      </c>
      <c r="T2703" s="1216"/>
      <c r="U2703" s="1217"/>
      <c r="V2703" s="1218"/>
      <c r="W2703" s="587">
        <f t="shared" si="579"/>
        <v>0</v>
      </c>
      <c r="Y2703" s="1215">
        <v>128</v>
      </c>
      <c r="Z2703" s="1216"/>
      <c r="AA2703" s="1217"/>
      <c r="AB2703" s="1218"/>
      <c r="AC2703" s="587">
        <f t="shared" si="580"/>
        <v>0</v>
      </c>
      <c r="AE2703" s="1215">
        <v>128</v>
      </c>
      <c r="AF2703" s="1216"/>
      <c r="AG2703" s="1217"/>
      <c r="AH2703" s="1218"/>
      <c r="AI2703" s="587">
        <f t="shared" si="581"/>
        <v>0</v>
      </c>
      <c r="AK2703" s="1215">
        <v>128</v>
      </c>
      <c r="AL2703" s="1216"/>
      <c r="AM2703" s="1217"/>
      <c r="AN2703" s="1218"/>
      <c r="AO2703" s="587">
        <f t="shared" si="582"/>
        <v>0</v>
      </c>
      <c r="AQ2703" s="1215">
        <v>128</v>
      </c>
      <c r="AR2703" s="1216"/>
      <c r="AS2703" s="1217"/>
      <c r="AT2703" s="1218"/>
      <c r="AU2703" s="587">
        <f t="shared" si="583"/>
        <v>0</v>
      </c>
      <c r="AW2703" s="1215">
        <v>128</v>
      </c>
      <c r="AX2703" s="1216"/>
      <c r="AY2703" s="1217"/>
      <c r="AZ2703" s="1218"/>
      <c r="BA2703" s="587">
        <f t="shared" si="584"/>
        <v>0</v>
      </c>
      <c r="BC2703" s="1215">
        <v>128</v>
      </c>
      <c r="BD2703" s="1216"/>
      <c r="BE2703" s="1217"/>
      <c r="BF2703" s="1218"/>
      <c r="BG2703" s="587">
        <f t="shared" si="585"/>
        <v>0</v>
      </c>
      <c r="BI2703" s="1215">
        <v>128</v>
      </c>
      <c r="BJ2703" s="1216"/>
      <c r="BK2703" s="1217"/>
      <c r="BL2703" s="1218"/>
      <c r="BM2703" s="587">
        <f t="shared" si="586"/>
        <v>0</v>
      </c>
      <c r="BO2703" s="1215">
        <v>128</v>
      </c>
      <c r="BP2703" s="1216"/>
      <c r="BQ2703" s="1217"/>
      <c r="BR2703" s="1218"/>
      <c r="BS2703" s="587">
        <f t="shared" si="587"/>
        <v>0</v>
      </c>
    </row>
    <row r="2704" spans="1:71" s="17" customFormat="1" ht="16.75" customHeight="1" outlineLevel="2">
      <c r="A2704" s="1215">
        <v>129</v>
      </c>
      <c r="B2704" s="1216"/>
      <c r="C2704" s="1217"/>
      <c r="D2704" s="1218"/>
      <c r="E2704" s="587">
        <f t="shared" si="576"/>
        <v>0</v>
      </c>
      <c r="G2704" s="1215">
        <v>129</v>
      </c>
      <c r="H2704" s="1216"/>
      <c r="I2704" s="1217"/>
      <c r="J2704" s="1218"/>
      <c r="K2704" s="587">
        <f t="shared" si="577"/>
        <v>0</v>
      </c>
      <c r="M2704" s="1215">
        <v>129</v>
      </c>
      <c r="N2704" s="1216"/>
      <c r="O2704" s="1217"/>
      <c r="P2704" s="1218"/>
      <c r="Q2704" s="587">
        <f t="shared" si="578"/>
        <v>0</v>
      </c>
      <c r="S2704" s="1215">
        <v>129</v>
      </c>
      <c r="T2704" s="1216"/>
      <c r="U2704" s="1217"/>
      <c r="V2704" s="1218"/>
      <c r="W2704" s="587">
        <f t="shared" si="579"/>
        <v>0</v>
      </c>
      <c r="Y2704" s="1215">
        <v>129</v>
      </c>
      <c r="Z2704" s="1216"/>
      <c r="AA2704" s="1217"/>
      <c r="AB2704" s="1218"/>
      <c r="AC2704" s="587">
        <f t="shared" si="580"/>
        <v>0</v>
      </c>
      <c r="AE2704" s="1215">
        <v>129</v>
      </c>
      <c r="AF2704" s="1216"/>
      <c r="AG2704" s="1217"/>
      <c r="AH2704" s="1218"/>
      <c r="AI2704" s="587">
        <f t="shared" si="581"/>
        <v>0</v>
      </c>
      <c r="AK2704" s="1215">
        <v>129</v>
      </c>
      <c r="AL2704" s="1216"/>
      <c r="AM2704" s="1217"/>
      <c r="AN2704" s="1218"/>
      <c r="AO2704" s="587">
        <f t="shared" si="582"/>
        <v>0</v>
      </c>
      <c r="AQ2704" s="1215">
        <v>129</v>
      </c>
      <c r="AR2704" s="1216"/>
      <c r="AS2704" s="1217"/>
      <c r="AT2704" s="1218"/>
      <c r="AU2704" s="587">
        <f t="shared" si="583"/>
        <v>0</v>
      </c>
      <c r="AW2704" s="1215">
        <v>129</v>
      </c>
      <c r="AX2704" s="1216"/>
      <c r="AY2704" s="1217"/>
      <c r="AZ2704" s="1218"/>
      <c r="BA2704" s="587">
        <f t="shared" si="584"/>
        <v>0</v>
      </c>
      <c r="BC2704" s="1215">
        <v>129</v>
      </c>
      <c r="BD2704" s="1216"/>
      <c r="BE2704" s="1217"/>
      <c r="BF2704" s="1218"/>
      <c r="BG2704" s="587">
        <f t="shared" si="585"/>
        <v>0</v>
      </c>
      <c r="BI2704" s="1215">
        <v>129</v>
      </c>
      <c r="BJ2704" s="1216"/>
      <c r="BK2704" s="1217"/>
      <c r="BL2704" s="1218"/>
      <c r="BM2704" s="587">
        <f t="shared" si="586"/>
        <v>0</v>
      </c>
      <c r="BO2704" s="1215">
        <v>129</v>
      </c>
      <c r="BP2704" s="1216"/>
      <c r="BQ2704" s="1217"/>
      <c r="BR2704" s="1218"/>
      <c r="BS2704" s="587">
        <f t="shared" si="587"/>
        <v>0</v>
      </c>
    </row>
    <row r="2705" spans="1:71" s="17" customFormat="1" ht="16.75" customHeight="1" outlineLevel="2">
      <c r="A2705" s="1215">
        <v>130</v>
      </c>
      <c r="B2705" s="1216"/>
      <c r="C2705" s="1217"/>
      <c r="D2705" s="1218"/>
      <c r="E2705" s="587">
        <f t="shared" ref="E2705:E2729" si="588">IF(AND(C2705&gt;=D$2569,C2705&lt;=D$2568),1,0)</f>
        <v>0</v>
      </c>
      <c r="G2705" s="1215">
        <v>130</v>
      </c>
      <c r="H2705" s="1216"/>
      <c r="I2705" s="1217"/>
      <c r="J2705" s="1218"/>
      <c r="K2705" s="587">
        <f t="shared" ref="K2705:K2729" si="589">IF(AND(I2705&gt;=J$2569,I2705&lt;=J$2568),1,0)</f>
        <v>0</v>
      </c>
      <c r="M2705" s="1215">
        <v>130</v>
      </c>
      <c r="N2705" s="1216"/>
      <c r="O2705" s="1217"/>
      <c r="P2705" s="1218"/>
      <c r="Q2705" s="587">
        <f t="shared" ref="Q2705:Q2729" si="590">IF(AND(O2705&gt;=P$2569,O2705&lt;=P$2568),1,0)</f>
        <v>0</v>
      </c>
      <c r="S2705" s="1215">
        <v>130</v>
      </c>
      <c r="T2705" s="1216"/>
      <c r="U2705" s="1217"/>
      <c r="V2705" s="1218"/>
      <c r="W2705" s="587">
        <f t="shared" ref="W2705:W2729" si="591">IF(AND(U2705&gt;=V$2569,U2705&lt;=V$2568),1,0)</f>
        <v>0</v>
      </c>
      <c r="Y2705" s="1215">
        <v>130</v>
      </c>
      <c r="Z2705" s="1216"/>
      <c r="AA2705" s="1217"/>
      <c r="AB2705" s="1218"/>
      <c r="AC2705" s="587">
        <f t="shared" ref="AC2705:AC2729" si="592">IF(AND(AA2705&gt;=AB$2569,AA2705&lt;=AB$2568),1,0)</f>
        <v>0</v>
      </c>
      <c r="AE2705" s="1215">
        <v>130</v>
      </c>
      <c r="AF2705" s="1216"/>
      <c r="AG2705" s="1217"/>
      <c r="AH2705" s="1218"/>
      <c r="AI2705" s="587">
        <f t="shared" ref="AI2705:AI2729" si="593">IF(AND(AG2705&gt;=AH$2569,AG2705&lt;=AH$2568),1,0)</f>
        <v>0</v>
      </c>
      <c r="AK2705" s="1215">
        <v>130</v>
      </c>
      <c r="AL2705" s="1216"/>
      <c r="AM2705" s="1217"/>
      <c r="AN2705" s="1218"/>
      <c r="AO2705" s="587">
        <f t="shared" ref="AO2705:AO2729" si="594">IF(AND(AM2705&gt;=AN$2569,AM2705&lt;=AN$2568),1,0)</f>
        <v>0</v>
      </c>
      <c r="AQ2705" s="1215">
        <v>130</v>
      </c>
      <c r="AR2705" s="1216"/>
      <c r="AS2705" s="1217"/>
      <c r="AT2705" s="1218"/>
      <c r="AU2705" s="587">
        <f t="shared" ref="AU2705:AU2729" si="595">IF(AND(AS2705&gt;=AT$2569,AS2705&lt;=AT$2568),1,0)</f>
        <v>0</v>
      </c>
      <c r="AW2705" s="1215">
        <v>130</v>
      </c>
      <c r="AX2705" s="1216"/>
      <c r="AY2705" s="1217"/>
      <c r="AZ2705" s="1218"/>
      <c r="BA2705" s="587">
        <f t="shared" ref="BA2705:BA2729" si="596">IF(AND(AY2705&gt;=AZ$2569,AY2705&lt;=AZ$2568),1,0)</f>
        <v>0</v>
      </c>
      <c r="BC2705" s="1215">
        <v>130</v>
      </c>
      <c r="BD2705" s="1216"/>
      <c r="BE2705" s="1217"/>
      <c r="BF2705" s="1218"/>
      <c r="BG2705" s="587">
        <f t="shared" ref="BG2705:BG2729" si="597">IF(AND(BE2705&gt;=BF$2569,BE2705&lt;=BF$2568),1,0)</f>
        <v>0</v>
      </c>
      <c r="BI2705" s="1215">
        <v>130</v>
      </c>
      <c r="BJ2705" s="1216"/>
      <c r="BK2705" s="1217"/>
      <c r="BL2705" s="1218"/>
      <c r="BM2705" s="587">
        <f t="shared" ref="BM2705:BM2729" si="598">IF(AND(BK2705&gt;=BL$2569,BK2705&lt;=BL$2568),1,0)</f>
        <v>0</v>
      </c>
      <c r="BO2705" s="1215">
        <v>130</v>
      </c>
      <c r="BP2705" s="1216"/>
      <c r="BQ2705" s="1217"/>
      <c r="BR2705" s="1218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15">
        <v>131</v>
      </c>
      <c r="B2706" s="1216"/>
      <c r="C2706" s="1217"/>
      <c r="D2706" s="1218"/>
      <c r="E2706" s="587">
        <f t="shared" si="588"/>
        <v>0</v>
      </c>
      <c r="G2706" s="1215">
        <v>131</v>
      </c>
      <c r="H2706" s="1216"/>
      <c r="I2706" s="1217"/>
      <c r="J2706" s="1218"/>
      <c r="K2706" s="587">
        <f t="shared" si="589"/>
        <v>0</v>
      </c>
      <c r="M2706" s="1215">
        <v>131</v>
      </c>
      <c r="N2706" s="1216"/>
      <c r="O2706" s="1217"/>
      <c r="P2706" s="1218"/>
      <c r="Q2706" s="587">
        <f t="shared" si="590"/>
        <v>0</v>
      </c>
      <c r="S2706" s="1215">
        <v>131</v>
      </c>
      <c r="T2706" s="1216"/>
      <c r="U2706" s="1217"/>
      <c r="V2706" s="1218"/>
      <c r="W2706" s="587">
        <f t="shared" si="591"/>
        <v>0</v>
      </c>
      <c r="Y2706" s="1215">
        <v>131</v>
      </c>
      <c r="Z2706" s="1216"/>
      <c r="AA2706" s="1217"/>
      <c r="AB2706" s="1218"/>
      <c r="AC2706" s="587">
        <f t="shared" si="592"/>
        <v>0</v>
      </c>
      <c r="AE2706" s="1215">
        <v>131</v>
      </c>
      <c r="AF2706" s="1216"/>
      <c r="AG2706" s="1217"/>
      <c r="AH2706" s="1218"/>
      <c r="AI2706" s="587">
        <f t="shared" si="593"/>
        <v>0</v>
      </c>
      <c r="AK2706" s="1215">
        <v>131</v>
      </c>
      <c r="AL2706" s="1216"/>
      <c r="AM2706" s="1217"/>
      <c r="AN2706" s="1218"/>
      <c r="AO2706" s="587">
        <f t="shared" si="594"/>
        <v>0</v>
      </c>
      <c r="AQ2706" s="1215">
        <v>131</v>
      </c>
      <c r="AR2706" s="1216"/>
      <c r="AS2706" s="1217"/>
      <c r="AT2706" s="1218"/>
      <c r="AU2706" s="587">
        <f t="shared" si="595"/>
        <v>0</v>
      </c>
      <c r="AW2706" s="1215">
        <v>131</v>
      </c>
      <c r="AX2706" s="1216"/>
      <c r="AY2706" s="1217"/>
      <c r="AZ2706" s="1218"/>
      <c r="BA2706" s="587">
        <f t="shared" si="596"/>
        <v>0</v>
      </c>
      <c r="BC2706" s="1215">
        <v>131</v>
      </c>
      <c r="BD2706" s="1216"/>
      <c r="BE2706" s="1217"/>
      <c r="BF2706" s="1218"/>
      <c r="BG2706" s="587">
        <f t="shared" si="597"/>
        <v>0</v>
      </c>
      <c r="BI2706" s="1215">
        <v>131</v>
      </c>
      <c r="BJ2706" s="1216"/>
      <c r="BK2706" s="1217"/>
      <c r="BL2706" s="1218"/>
      <c r="BM2706" s="587">
        <f t="shared" si="598"/>
        <v>0</v>
      </c>
      <c r="BO2706" s="1215">
        <v>131</v>
      </c>
      <c r="BP2706" s="1216"/>
      <c r="BQ2706" s="1217"/>
      <c r="BR2706" s="1218"/>
      <c r="BS2706" s="587">
        <f t="shared" si="599"/>
        <v>0</v>
      </c>
    </row>
    <row r="2707" spans="1:71" s="17" customFormat="1" ht="16.75" customHeight="1" outlineLevel="2">
      <c r="A2707" s="1215">
        <v>132</v>
      </c>
      <c r="B2707" s="1216"/>
      <c r="C2707" s="1217"/>
      <c r="D2707" s="1218"/>
      <c r="E2707" s="587">
        <f t="shared" si="588"/>
        <v>0</v>
      </c>
      <c r="G2707" s="1215">
        <v>132</v>
      </c>
      <c r="H2707" s="1216"/>
      <c r="I2707" s="1217"/>
      <c r="J2707" s="1218"/>
      <c r="K2707" s="587">
        <f t="shared" si="589"/>
        <v>0</v>
      </c>
      <c r="M2707" s="1215">
        <v>132</v>
      </c>
      <c r="N2707" s="1216"/>
      <c r="O2707" s="1217"/>
      <c r="P2707" s="1218"/>
      <c r="Q2707" s="587">
        <f t="shared" si="590"/>
        <v>0</v>
      </c>
      <c r="S2707" s="1215">
        <v>132</v>
      </c>
      <c r="T2707" s="1216"/>
      <c r="U2707" s="1217"/>
      <c r="V2707" s="1218"/>
      <c r="W2707" s="587">
        <f t="shared" si="591"/>
        <v>0</v>
      </c>
      <c r="Y2707" s="1215">
        <v>132</v>
      </c>
      <c r="Z2707" s="1216"/>
      <c r="AA2707" s="1217"/>
      <c r="AB2707" s="1218"/>
      <c r="AC2707" s="587">
        <f t="shared" si="592"/>
        <v>0</v>
      </c>
      <c r="AE2707" s="1215">
        <v>132</v>
      </c>
      <c r="AF2707" s="1216"/>
      <c r="AG2707" s="1217"/>
      <c r="AH2707" s="1218"/>
      <c r="AI2707" s="587">
        <f t="shared" si="593"/>
        <v>0</v>
      </c>
      <c r="AK2707" s="1215">
        <v>132</v>
      </c>
      <c r="AL2707" s="1216"/>
      <c r="AM2707" s="1217"/>
      <c r="AN2707" s="1218"/>
      <c r="AO2707" s="587">
        <f t="shared" si="594"/>
        <v>0</v>
      </c>
      <c r="AQ2707" s="1215">
        <v>132</v>
      </c>
      <c r="AR2707" s="1216"/>
      <c r="AS2707" s="1217"/>
      <c r="AT2707" s="1218"/>
      <c r="AU2707" s="587">
        <f t="shared" si="595"/>
        <v>0</v>
      </c>
      <c r="AW2707" s="1215">
        <v>132</v>
      </c>
      <c r="AX2707" s="1216"/>
      <c r="AY2707" s="1217"/>
      <c r="AZ2707" s="1218"/>
      <c r="BA2707" s="587">
        <f t="shared" si="596"/>
        <v>0</v>
      </c>
      <c r="BC2707" s="1215">
        <v>132</v>
      </c>
      <c r="BD2707" s="1216"/>
      <c r="BE2707" s="1217"/>
      <c r="BF2707" s="1218"/>
      <c r="BG2707" s="587">
        <f t="shared" si="597"/>
        <v>0</v>
      </c>
      <c r="BI2707" s="1215">
        <v>132</v>
      </c>
      <c r="BJ2707" s="1216"/>
      <c r="BK2707" s="1217"/>
      <c r="BL2707" s="1218"/>
      <c r="BM2707" s="587">
        <f t="shared" si="598"/>
        <v>0</v>
      </c>
      <c r="BO2707" s="1215">
        <v>132</v>
      </c>
      <c r="BP2707" s="1216"/>
      <c r="BQ2707" s="1217"/>
      <c r="BR2707" s="1218"/>
      <c r="BS2707" s="587">
        <f t="shared" si="599"/>
        <v>0</v>
      </c>
    </row>
    <row r="2708" spans="1:71" s="17" customFormat="1" ht="16.75" customHeight="1" outlineLevel="2">
      <c r="A2708" s="1215">
        <v>133</v>
      </c>
      <c r="B2708" s="1216"/>
      <c r="C2708" s="1217"/>
      <c r="D2708" s="1218"/>
      <c r="E2708" s="587">
        <f t="shared" si="588"/>
        <v>0</v>
      </c>
      <c r="G2708" s="1215">
        <v>133</v>
      </c>
      <c r="H2708" s="1216"/>
      <c r="I2708" s="1217"/>
      <c r="J2708" s="1218"/>
      <c r="K2708" s="587">
        <f t="shared" si="589"/>
        <v>0</v>
      </c>
      <c r="M2708" s="1215">
        <v>133</v>
      </c>
      <c r="N2708" s="1216"/>
      <c r="O2708" s="1217"/>
      <c r="P2708" s="1218"/>
      <c r="Q2708" s="587">
        <f t="shared" si="590"/>
        <v>0</v>
      </c>
      <c r="S2708" s="1215">
        <v>133</v>
      </c>
      <c r="T2708" s="1216"/>
      <c r="U2708" s="1217"/>
      <c r="V2708" s="1218"/>
      <c r="W2708" s="587">
        <f t="shared" si="591"/>
        <v>0</v>
      </c>
      <c r="Y2708" s="1215">
        <v>133</v>
      </c>
      <c r="Z2708" s="1216"/>
      <c r="AA2708" s="1217"/>
      <c r="AB2708" s="1218"/>
      <c r="AC2708" s="587">
        <f t="shared" si="592"/>
        <v>0</v>
      </c>
      <c r="AE2708" s="1215">
        <v>133</v>
      </c>
      <c r="AF2708" s="1216"/>
      <c r="AG2708" s="1217"/>
      <c r="AH2708" s="1218"/>
      <c r="AI2708" s="587">
        <f t="shared" si="593"/>
        <v>0</v>
      </c>
      <c r="AK2708" s="1215">
        <v>133</v>
      </c>
      <c r="AL2708" s="1216"/>
      <c r="AM2708" s="1217"/>
      <c r="AN2708" s="1218"/>
      <c r="AO2708" s="587">
        <f t="shared" si="594"/>
        <v>0</v>
      </c>
      <c r="AQ2708" s="1215">
        <v>133</v>
      </c>
      <c r="AR2708" s="1216"/>
      <c r="AS2708" s="1217"/>
      <c r="AT2708" s="1218"/>
      <c r="AU2708" s="587">
        <f t="shared" si="595"/>
        <v>0</v>
      </c>
      <c r="AW2708" s="1215">
        <v>133</v>
      </c>
      <c r="AX2708" s="1216"/>
      <c r="AY2708" s="1217"/>
      <c r="AZ2708" s="1218"/>
      <c r="BA2708" s="587">
        <f t="shared" si="596"/>
        <v>0</v>
      </c>
      <c r="BC2708" s="1215">
        <v>133</v>
      </c>
      <c r="BD2708" s="1216"/>
      <c r="BE2708" s="1217"/>
      <c r="BF2708" s="1218"/>
      <c r="BG2708" s="587">
        <f t="shared" si="597"/>
        <v>0</v>
      </c>
      <c r="BI2708" s="1215">
        <v>133</v>
      </c>
      <c r="BJ2708" s="1216"/>
      <c r="BK2708" s="1217"/>
      <c r="BL2708" s="1218"/>
      <c r="BM2708" s="587">
        <f t="shared" si="598"/>
        <v>0</v>
      </c>
      <c r="BO2708" s="1215">
        <v>133</v>
      </c>
      <c r="BP2708" s="1216"/>
      <c r="BQ2708" s="1217"/>
      <c r="BR2708" s="1218"/>
      <c r="BS2708" s="587">
        <f t="shared" si="599"/>
        <v>0</v>
      </c>
    </row>
    <row r="2709" spans="1:71" s="17" customFormat="1" ht="16.75" customHeight="1" outlineLevel="2">
      <c r="A2709" s="1215">
        <v>134</v>
      </c>
      <c r="B2709" s="1216"/>
      <c r="C2709" s="1217"/>
      <c r="D2709" s="1218"/>
      <c r="E2709" s="587">
        <f t="shared" si="588"/>
        <v>0</v>
      </c>
      <c r="G2709" s="1215">
        <v>134</v>
      </c>
      <c r="H2709" s="1216"/>
      <c r="I2709" s="1217"/>
      <c r="J2709" s="1218"/>
      <c r="K2709" s="587">
        <f t="shared" si="589"/>
        <v>0</v>
      </c>
      <c r="M2709" s="1215">
        <v>134</v>
      </c>
      <c r="N2709" s="1216"/>
      <c r="O2709" s="1217"/>
      <c r="P2709" s="1218"/>
      <c r="Q2709" s="587">
        <f t="shared" si="590"/>
        <v>0</v>
      </c>
      <c r="S2709" s="1215">
        <v>134</v>
      </c>
      <c r="T2709" s="1216"/>
      <c r="U2709" s="1217"/>
      <c r="V2709" s="1218"/>
      <c r="W2709" s="587">
        <f t="shared" si="591"/>
        <v>0</v>
      </c>
      <c r="Y2709" s="1215">
        <v>134</v>
      </c>
      <c r="Z2709" s="1216"/>
      <c r="AA2709" s="1217"/>
      <c r="AB2709" s="1218"/>
      <c r="AC2709" s="587">
        <f t="shared" si="592"/>
        <v>0</v>
      </c>
      <c r="AE2709" s="1215">
        <v>134</v>
      </c>
      <c r="AF2709" s="1216"/>
      <c r="AG2709" s="1217"/>
      <c r="AH2709" s="1218"/>
      <c r="AI2709" s="587">
        <f t="shared" si="593"/>
        <v>0</v>
      </c>
      <c r="AK2709" s="1215">
        <v>134</v>
      </c>
      <c r="AL2709" s="1216"/>
      <c r="AM2709" s="1217"/>
      <c r="AN2709" s="1218"/>
      <c r="AO2709" s="587">
        <f t="shared" si="594"/>
        <v>0</v>
      </c>
      <c r="AQ2709" s="1215">
        <v>134</v>
      </c>
      <c r="AR2709" s="1216"/>
      <c r="AS2709" s="1217"/>
      <c r="AT2709" s="1218"/>
      <c r="AU2709" s="587">
        <f t="shared" si="595"/>
        <v>0</v>
      </c>
      <c r="AW2709" s="1215">
        <v>134</v>
      </c>
      <c r="AX2709" s="1216"/>
      <c r="AY2709" s="1217"/>
      <c r="AZ2709" s="1218"/>
      <c r="BA2709" s="587">
        <f t="shared" si="596"/>
        <v>0</v>
      </c>
      <c r="BC2709" s="1215">
        <v>134</v>
      </c>
      <c r="BD2709" s="1216"/>
      <c r="BE2709" s="1217"/>
      <c r="BF2709" s="1218"/>
      <c r="BG2709" s="587">
        <f t="shared" si="597"/>
        <v>0</v>
      </c>
      <c r="BI2709" s="1215">
        <v>134</v>
      </c>
      <c r="BJ2709" s="1216"/>
      <c r="BK2709" s="1217"/>
      <c r="BL2709" s="1218"/>
      <c r="BM2709" s="587">
        <f t="shared" si="598"/>
        <v>0</v>
      </c>
      <c r="BO2709" s="1215">
        <v>134</v>
      </c>
      <c r="BP2709" s="1216"/>
      <c r="BQ2709" s="1217"/>
      <c r="BR2709" s="1218"/>
      <c r="BS2709" s="587">
        <f t="shared" si="599"/>
        <v>0</v>
      </c>
    </row>
    <row r="2710" spans="1:71" s="17" customFormat="1" ht="16.75" customHeight="1" outlineLevel="2">
      <c r="A2710" s="1215">
        <v>135</v>
      </c>
      <c r="B2710" s="1216"/>
      <c r="C2710" s="1217"/>
      <c r="D2710" s="1218"/>
      <c r="E2710" s="587">
        <f t="shared" si="588"/>
        <v>0</v>
      </c>
      <c r="G2710" s="1215">
        <v>135</v>
      </c>
      <c r="H2710" s="1216"/>
      <c r="I2710" s="1217"/>
      <c r="J2710" s="1218"/>
      <c r="K2710" s="587">
        <f t="shared" si="589"/>
        <v>0</v>
      </c>
      <c r="M2710" s="1215">
        <v>135</v>
      </c>
      <c r="N2710" s="1216"/>
      <c r="O2710" s="1217"/>
      <c r="P2710" s="1218"/>
      <c r="Q2710" s="587">
        <f t="shared" si="590"/>
        <v>0</v>
      </c>
      <c r="S2710" s="1215">
        <v>135</v>
      </c>
      <c r="T2710" s="1216"/>
      <c r="U2710" s="1217"/>
      <c r="V2710" s="1218"/>
      <c r="W2710" s="587">
        <f t="shared" si="591"/>
        <v>0</v>
      </c>
      <c r="Y2710" s="1215">
        <v>135</v>
      </c>
      <c r="Z2710" s="1216"/>
      <c r="AA2710" s="1217"/>
      <c r="AB2710" s="1218"/>
      <c r="AC2710" s="587">
        <f t="shared" si="592"/>
        <v>0</v>
      </c>
      <c r="AE2710" s="1215">
        <v>135</v>
      </c>
      <c r="AF2710" s="1216"/>
      <c r="AG2710" s="1217"/>
      <c r="AH2710" s="1218"/>
      <c r="AI2710" s="587">
        <f t="shared" si="593"/>
        <v>0</v>
      </c>
      <c r="AK2710" s="1215">
        <v>135</v>
      </c>
      <c r="AL2710" s="1216"/>
      <c r="AM2710" s="1217"/>
      <c r="AN2710" s="1218"/>
      <c r="AO2710" s="587">
        <f t="shared" si="594"/>
        <v>0</v>
      </c>
      <c r="AQ2710" s="1215">
        <v>135</v>
      </c>
      <c r="AR2710" s="1216"/>
      <c r="AS2710" s="1217"/>
      <c r="AT2710" s="1218"/>
      <c r="AU2710" s="587">
        <f t="shared" si="595"/>
        <v>0</v>
      </c>
      <c r="AW2710" s="1215">
        <v>135</v>
      </c>
      <c r="AX2710" s="1216"/>
      <c r="AY2710" s="1217"/>
      <c r="AZ2710" s="1218"/>
      <c r="BA2710" s="587">
        <f t="shared" si="596"/>
        <v>0</v>
      </c>
      <c r="BC2710" s="1215">
        <v>135</v>
      </c>
      <c r="BD2710" s="1216"/>
      <c r="BE2710" s="1217"/>
      <c r="BF2710" s="1218"/>
      <c r="BG2710" s="587">
        <f t="shared" si="597"/>
        <v>0</v>
      </c>
      <c r="BI2710" s="1215">
        <v>135</v>
      </c>
      <c r="BJ2710" s="1216"/>
      <c r="BK2710" s="1217"/>
      <c r="BL2710" s="1218"/>
      <c r="BM2710" s="587">
        <f t="shared" si="598"/>
        <v>0</v>
      </c>
      <c r="BO2710" s="1215">
        <v>135</v>
      </c>
      <c r="BP2710" s="1216"/>
      <c r="BQ2710" s="1217"/>
      <c r="BR2710" s="1218"/>
      <c r="BS2710" s="587">
        <f t="shared" si="599"/>
        <v>0</v>
      </c>
    </row>
    <row r="2711" spans="1:71" s="17" customFormat="1" ht="16.75" customHeight="1" outlineLevel="2">
      <c r="A2711" s="1215">
        <v>136</v>
      </c>
      <c r="B2711" s="1216"/>
      <c r="C2711" s="1217"/>
      <c r="D2711" s="1218"/>
      <c r="E2711" s="587">
        <f t="shared" si="588"/>
        <v>0</v>
      </c>
      <c r="G2711" s="1215">
        <v>136</v>
      </c>
      <c r="H2711" s="1216"/>
      <c r="I2711" s="1217"/>
      <c r="J2711" s="1218"/>
      <c r="K2711" s="587">
        <f t="shared" si="589"/>
        <v>0</v>
      </c>
      <c r="M2711" s="1215">
        <v>136</v>
      </c>
      <c r="N2711" s="1216"/>
      <c r="O2711" s="1217"/>
      <c r="P2711" s="1218"/>
      <c r="Q2711" s="587">
        <f t="shared" si="590"/>
        <v>0</v>
      </c>
      <c r="S2711" s="1215">
        <v>136</v>
      </c>
      <c r="T2711" s="1216"/>
      <c r="U2711" s="1217"/>
      <c r="V2711" s="1218"/>
      <c r="W2711" s="587">
        <f t="shared" si="591"/>
        <v>0</v>
      </c>
      <c r="Y2711" s="1215">
        <v>136</v>
      </c>
      <c r="Z2711" s="1216"/>
      <c r="AA2711" s="1217"/>
      <c r="AB2711" s="1218"/>
      <c r="AC2711" s="587">
        <f t="shared" si="592"/>
        <v>0</v>
      </c>
      <c r="AE2711" s="1215">
        <v>136</v>
      </c>
      <c r="AF2711" s="1216"/>
      <c r="AG2711" s="1217"/>
      <c r="AH2711" s="1218"/>
      <c r="AI2711" s="587">
        <f t="shared" si="593"/>
        <v>0</v>
      </c>
      <c r="AK2711" s="1215">
        <v>136</v>
      </c>
      <c r="AL2711" s="1216"/>
      <c r="AM2711" s="1217"/>
      <c r="AN2711" s="1218"/>
      <c r="AO2711" s="587">
        <f t="shared" si="594"/>
        <v>0</v>
      </c>
      <c r="AQ2711" s="1215">
        <v>136</v>
      </c>
      <c r="AR2711" s="1216"/>
      <c r="AS2711" s="1217"/>
      <c r="AT2711" s="1218"/>
      <c r="AU2711" s="587">
        <f t="shared" si="595"/>
        <v>0</v>
      </c>
      <c r="AW2711" s="1215">
        <v>136</v>
      </c>
      <c r="AX2711" s="1216"/>
      <c r="AY2711" s="1217"/>
      <c r="AZ2711" s="1218"/>
      <c r="BA2711" s="587">
        <f t="shared" si="596"/>
        <v>0</v>
      </c>
      <c r="BC2711" s="1215">
        <v>136</v>
      </c>
      <c r="BD2711" s="1216"/>
      <c r="BE2711" s="1217"/>
      <c r="BF2711" s="1218"/>
      <c r="BG2711" s="587">
        <f t="shared" si="597"/>
        <v>0</v>
      </c>
      <c r="BI2711" s="1215">
        <v>136</v>
      </c>
      <c r="BJ2711" s="1216"/>
      <c r="BK2711" s="1217"/>
      <c r="BL2711" s="1218"/>
      <c r="BM2711" s="587">
        <f t="shared" si="598"/>
        <v>0</v>
      </c>
      <c r="BO2711" s="1215">
        <v>136</v>
      </c>
      <c r="BP2711" s="1216"/>
      <c r="BQ2711" s="1217"/>
      <c r="BR2711" s="1218"/>
      <c r="BS2711" s="587">
        <f t="shared" si="599"/>
        <v>0</v>
      </c>
    </row>
    <row r="2712" spans="1:71" s="17" customFormat="1" ht="16.75" customHeight="1" outlineLevel="2">
      <c r="A2712" s="1215">
        <v>137</v>
      </c>
      <c r="B2712" s="1216"/>
      <c r="C2712" s="1217"/>
      <c r="D2712" s="1218"/>
      <c r="E2712" s="587">
        <f t="shared" si="588"/>
        <v>0</v>
      </c>
      <c r="G2712" s="1215">
        <v>137</v>
      </c>
      <c r="H2712" s="1216"/>
      <c r="I2712" s="1217"/>
      <c r="J2712" s="1218"/>
      <c r="K2712" s="587">
        <f t="shared" si="589"/>
        <v>0</v>
      </c>
      <c r="M2712" s="1215">
        <v>137</v>
      </c>
      <c r="N2712" s="1216"/>
      <c r="O2712" s="1217"/>
      <c r="P2712" s="1218"/>
      <c r="Q2712" s="587">
        <f t="shared" si="590"/>
        <v>0</v>
      </c>
      <c r="S2712" s="1215">
        <v>137</v>
      </c>
      <c r="T2712" s="1216"/>
      <c r="U2712" s="1217"/>
      <c r="V2712" s="1218"/>
      <c r="W2712" s="587">
        <f t="shared" si="591"/>
        <v>0</v>
      </c>
      <c r="Y2712" s="1215">
        <v>137</v>
      </c>
      <c r="Z2712" s="1216"/>
      <c r="AA2712" s="1217"/>
      <c r="AB2712" s="1218"/>
      <c r="AC2712" s="587">
        <f t="shared" si="592"/>
        <v>0</v>
      </c>
      <c r="AE2712" s="1215">
        <v>137</v>
      </c>
      <c r="AF2712" s="1216"/>
      <c r="AG2712" s="1217"/>
      <c r="AH2712" s="1218"/>
      <c r="AI2712" s="587">
        <f t="shared" si="593"/>
        <v>0</v>
      </c>
      <c r="AK2712" s="1215">
        <v>137</v>
      </c>
      <c r="AL2712" s="1216"/>
      <c r="AM2712" s="1217"/>
      <c r="AN2712" s="1218"/>
      <c r="AO2712" s="587">
        <f t="shared" si="594"/>
        <v>0</v>
      </c>
      <c r="AQ2712" s="1215">
        <v>137</v>
      </c>
      <c r="AR2712" s="1216"/>
      <c r="AS2712" s="1217"/>
      <c r="AT2712" s="1218"/>
      <c r="AU2712" s="587">
        <f t="shared" si="595"/>
        <v>0</v>
      </c>
      <c r="AW2712" s="1215">
        <v>137</v>
      </c>
      <c r="AX2712" s="1216"/>
      <c r="AY2712" s="1217"/>
      <c r="AZ2712" s="1218"/>
      <c r="BA2712" s="587">
        <f t="shared" si="596"/>
        <v>0</v>
      </c>
      <c r="BC2712" s="1215">
        <v>137</v>
      </c>
      <c r="BD2712" s="1216"/>
      <c r="BE2712" s="1217"/>
      <c r="BF2712" s="1218"/>
      <c r="BG2712" s="587">
        <f t="shared" si="597"/>
        <v>0</v>
      </c>
      <c r="BI2712" s="1215">
        <v>137</v>
      </c>
      <c r="BJ2712" s="1216"/>
      <c r="BK2712" s="1217"/>
      <c r="BL2712" s="1218"/>
      <c r="BM2712" s="587">
        <f t="shared" si="598"/>
        <v>0</v>
      </c>
      <c r="BO2712" s="1215">
        <v>137</v>
      </c>
      <c r="BP2712" s="1216"/>
      <c r="BQ2712" s="1217"/>
      <c r="BR2712" s="1218"/>
      <c r="BS2712" s="587">
        <f t="shared" si="599"/>
        <v>0</v>
      </c>
    </row>
    <row r="2713" spans="1:71" s="17" customFormat="1" ht="16.75" customHeight="1" outlineLevel="2">
      <c r="A2713" s="1215">
        <v>138</v>
      </c>
      <c r="B2713" s="1216"/>
      <c r="C2713" s="1217"/>
      <c r="D2713" s="1218"/>
      <c r="E2713" s="587">
        <f t="shared" si="588"/>
        <v>0</v>
      </c>
      <c r="G2713" s="1215">
        <v>138</v>
      </c>
      <c r="H2713" s="1216"/>
      <c r="I2713" s="1217"/>
      <c r="J2713" s="1218"/>
      <c r="K2713" s="587">
        <f t="shared" si="589"/>
        <v>0</v>
      </c>
      <c r="M2713" s="1215">
        <v>138</v>
      </c>
      <c r="N2713" s="1216"/>
      <c r="O2713" s="1217"/>
      <c r="P2713" s="1218"/>
      <c r="Q2713" s="587">
        <f t="shared" si="590"/>
        <v>0</v>
      </c>
      <c r="S2713" s="1215">
        <v>138</v>
      </c>
      <c r="T2713" s="1216"/>
      <c r="U2713" s="1217"/>
      <c r="V2713" s="1218"/>
      <c r="W2713" s="587">
        <f t="shared" si="591"/>
        <v>0</v>
      </c>
      <c r="Y2713" s="1215">
        <v>138</v>
      </c>
      <c r="Z2713" s="1216"/>
      <c r="AA2713" s="1217"/>
      <c r="AB2713" s="1218"/>
      <c r="AC2713" s="587">
        <f t="shared" si="592"/>
        <v>0</v>
      </c>
      <c r="AE2713" s="1215">
        <v>138</v>
      </c>
      <c r="AF2713" s="1216"/>
      <c r="AG2713" s="1217"/>
      <c r="AH2713" s="1218"/>
      <c r="AI2713" s="587">
        <f t="shared" si="593"/>
        <v>0</v>
      </c>
      <c r="AK2713" s="1215">
        <v>138</v>
      </c>
      <c r="AL2713" s="1216"/>
      <c r="AM2713" s="1217"/>
      <c r="AN2713" s="1218"/>
      <c r="AO2713" s="587">
        <f t="shared" si="594"/>
        <v>0</v>
      </c>
      <c r="AQ2713" s="1215">
        <v>138</v>
      </c>
      <c r="AR2713" s="1216"/>
      <c r="AS2713" s="1217"/>
      <c r="AT2713" s="1218"/>
      <c r="AU2713" s="587">
        <f t="shared" si="595"/>
        <v>0</v>
      </c>
      <c r="AW2713" s="1215">
        <v>138</v>
      </c>
      <c r="AX2713" s="1216"/>
      <c r="AY2713" s="1217"/>
      <c r="AZ2713" s="1218"/>
      <c r="BA2713" s="587">
        <f t="shared" si="596"/>
        <v>0</v>
      </c>
      <c r="BC2713" s="1215">
        <v>138</v>
      </c>
      <c r="BD2713" s="1216"/>
      <c r="BE2713" s="1217"/>
      <c r="BF2713" s="1218"/>
      <c r="BG2713" s="587">
        <f t="shared" si="597"/>
        <v>0</v>
      </c>
      <c r="BI2713" s="1215">
        <v>138</v>
      </c>
      <c r="BJ2713" s="1216"/>
      <c r="BK2713" s="1217"/>
      <c r="BL2713" s="1218"/>
      <c r="BM2713" s="587">
        <f t="shared" si="598"/>
        <v>0</v>
      </c>
      <c r="BO2713" s="1215">
        <v>138</v>
      </c>
      <c r="BP2713" s="1216"/>
      <c r="BQ2713" s="1217"/>
      <c r="BR2713" s="1218"/>
      <c r="BS2713" s="587">
        <f t="shared" si="599"/>
        <v>0</v>
      </c>
    </row>
    <row r="2714" spans="1:71" s="17" customFormat="1" ht="16.75" customHeight="1" outlineLevel="2">
      <c r="A2714" s="1215">
        <v>139</v>
      </c>
      <c r="B2714" s="1216"/>
      <c r="C2714" s="1217"/>
      <c r="D2714" s="1218"/>
      <c r="E2714" s="587">
        <f t="shared" si="588"/>
        <v>0</v>
      </c>
      <c r="G2714" s="1215">
        <v>139</v>
      </c>
      <c r="H2714" s="1216"/>
      <c r="I2714" s="1217"/>
      <c r="J2714" s="1218"/>
      <c r="K2714" s="587">
        <f t="shared" si="589"/>
        <v>0</v>
      </c>
      <c r="M2714" s="1215">
        <v>139</v>
      </c>
      <c r="N2714" s="1216"/>
      <c r="O2714" s="1217"/>
      <c r="P2714" s="1218"/>
      <c r="Q2714" s="587">
        <f t="shared" si="590"/>
        <v>0</v>
      </c>
      <c r="S2714" s="1215">
        <v>139</v>
      </c>
      <c r="T2714" s="1216"/>
      <c r="U2714" s="1217"/>
      <c r="V2714" s="1218"/>
      <c r="W2714" s="587">
        <f t="shared" si="591"/>
        <v>0</v>
      </c>
      <c r="Y2714" s="1215">
        <v>139</v>
      </c>
      <c r="Z2714" s="1216"/>
      <c r="AA2714" s="1217"/>
      <c r="AB2714" s="1218"/>
      <c r="AC2714" s="587">
        <f t="shared" si="592"/>
        <v>0</v>
      </c>
      <c r="AE2714" s="1215">
        <v>139</v>
      </c>
      <c r="AF2714" s="1216"/>
      <c r="AG2714" s="1217"/>
      <c r="AH2714" s="1218"/>
      <c r="AI2714" s="587">
        <f t="shared" si="593"/>
        <v>0</v>
      </c>
      <c r="AK2714" s="1215">
        <v>139</v>
      </c>
      <c r="AL2714" s="1216"/>
      <c r="AM2714" s="1217"/>
      <c r="AN2714" s="1218"/>
      <c r="AO2714" s="587">
        <f t="shared" si="594"/>
        <v>0</v>
      </c>
      <c r="AQ2714" s="1215">
        <v>139</v>
      </c>
      <c r="AR2714" s="1216"/>
      <c r="AS2714" s="1217"/>
      <c r="AT2714" s="1218"/>
      <c r="AU2714" s="587">
        <f t="shared" si="595"/>
        <v>0</v>
      </c>
      <c r="AW2714" s="1215">
        <v>139</v>
      </c>
      <c r="AX2714" s="1216"/>
      <c r="AY2714" s="1217"/>
      <c r="AZ2714" s="1218"/>
      <c r="BA2714" s="587">
        <f t="shared" si="596"/>
        <v>0</v>
      </c>
      <c r="BC2714" s="1215">
        <v>139</v>
      </c>
      <c r="BD2714" s="1216"/>
      <c r="BE2714" s="1217"/>
      <c r="BF2714" s="1218"/>
      <c r="BG2714" s="587">
        <f t="shared" si="597"/>
        <v>0</v>
      </c>
      <c r="BI2714" s="1215">
        <v>139</v>
      </c>
      <c r="BJ2714" s="1216"/>
      <c r="BK2714" s="1217"/>
      <c r="BL2714" s="1218"/>
      <c r="BM2714" s="587">
        <f t="shared" si="598"/>
        <v>0</v>
      </c>
      <c r="BO2714" s="1215">
        <v>139</v>
      </c>
      <c r="BP2714" s="1216"/>
      <c r="BQ2714" s="1217"/>
      <c r="BR2714" s="1218"/>
      <c r="BS2714" s="587">
        <f t="shared" si="599"/>
        <v>0</v>
      </c>
    </row>
    <row r="2715" spans="1:71" s="17" customFormat="1" ht="16.75" customHeight="1" outlineLevel="2">
      <c r="A2715" s="1215">
        <v>140</v>
      </c>
      <c r="B2715" s="1216"/>
      <c r="C2715" s="1217"/>
      <c r="D2715" s="1218"/>
      <c r="E2715" s="587">
        <f t="shared" si="588"/>
        <v>0</v>
      </c>
      <c r="G2715" s="1215">
        <v>140</v>
      </c>
      <c r="H2715" s="1216"/>
      <c r="I2715" s="1217"/>
      <c r="J2715" s="1218"/>
      <c r="K2715" s="587">
        <f t="shared" si="589"/>
        <v>0</v>
      </c>
      <c r="M2715" s="1215">
        <v>140</v>
      </c>
      <c r="N2715" s="1216"/>
      <c r="O2715" s="1217"/>
      <c r="P2715" s="1218"/>
      <c r="Q2715" s="587">
        <f t="shared" si="590"/>
        <v>0</v>
      </c>
      <c r="S2715" s="1215">
        <v>140</v>
      </c>
      <c r="T2715" s="1216"/>
      <c r="U2715" s="1217"/>
      <c r="V2715" s="1218"/>
      <c r="W2715" s="587">
        <f t="shared" si="591"/>
        <v>0</v>
      </c>
      <c r="Y2715" s="1215">
        <v>140</v>
      </c>
      <c r="Z2715" s="1216"/>
      <c r="AA2715" s="1217"/>
      <c r="AB2715" s="1218"/>
      <c r="AC2715" s="587">
        <f t="shared" si="592"/>
        <v>0</v>
      </c>
      <c r="AE2715" s="1215">
        <v>140</v>
      </c>
      <c r="AF2715" s="1216"/>
      <c r="AG2715" s="1217"/>
      <c r="AH2715" s="1218"/>
      <c r="AI2715" s="587">
        <f t="shared" si="593"/>
        <v>0</v>
      </c>
      <c r="AK2715" s="1215">
        <v>140</v>
      </c>
      <c r="AL2715" s="1216"/>
      <c r="AM2715" s="1217"/>
      <c r="AN2715" s="1218"/>
      <c r="AO2715" s="587">
        <f t="shared" si="594"/>
        <v>0</v>
      </c>
      <c r="AQ2715" s="1215">
        <v>140</v>
      </c>
      <c r="AR2715" s="1216"/>
      <c r="AS2715" s="1217"/>
      <c r="AT2715" s="1218"/>
      <c r="AU2715" s="587">
        <f t="shared" si="595"/>
        <v>0</v>
      </c>
      <c r="AW2715" s="1215">
        <v>140</v>
      </c>
      <c r="AX2715" s="1216"/>
      <c r="AY2715" s="1217"/>
      <c r="AZ2715" s="1218"/>
      <c r="BA2715" s="587">
        <f t="shared" si="596"/>
        <v>0</v>
      </c>
      <c r="BC2715" s="1215">
        <v>140</v>
      </c>
      <c r="BD2715" s="1216"/>
      <c r="BE2715" s="1217"/>
      <c r="BF2715" s="1218"/>
      <c r="BG2715" s="587">
        <f t="shared" si="597"/>
        <v>0</v>
      </c>
      <c r="BI2715" s="1215">
        <v>140</v>
      </c>
      <c r="BJ2715" s="1216"/>
      <c r="BK2715" s="1217"/>
      <c r="BL2715" s="1218"/>
      <c r="BM2715" s="587">
        <f t="shared" si="598"/>
        <v>0</v>
      </c>
      <c r="BO2715" s="1215">
        <v>140</v>
      </c>
      <c r="BP2715" s="1216"/>
      <c r="BQ2715" s="1217"/>
      <c r="BR2715" s="1218"/>
      <c r="BS2715" s="587">
        <f t="shared" si="599"/>
        <v>0</v>
      </c>
    </row>
    <row r="2716" spans="1:71" s="17" customFormat="1" ht="16.75" customHeight="1" outlineLevel="2">
      <c r="A2716" s="1215">
        <v>141</v>
      </c>
      <c r="B2716" s="1216"/>
      <c r="C2716" s="1217"/>
      <c r="D2716" s="1218"/>
      <c r="E2716" s="587">
        <f t="shared" si="588"/>
        <v>0</v>
      </c>
      <c r="G2716" s="1215">
        <v>141</v>
      </c>
      <c r="H2716" s="1216"/>
      <c r="I2716" s="1217"/>
      <c r="J2716" s="1218"/>
      <c r="K2716" s="587">
        <f t="shared" si="589"/>
        <v>0</v>
      </c>
      <c r="M2716" s="1215">
        <v>141</v>
      </c>
      <c r="N2716" s="1216"/>
      <c r="O2716" s="1217"/>
      <c r="P2716" s="1218"/>
      <c r="Q2716" s="587">
        <f t="shared" si="590"/>
        <v>0</v>
      </c>
      <c r="S2716" s="1215">
        <v>141</v>
      </c>
      <c r="T2716" s="1216"/>
      <c r="U2716" s="1217"/>
      <c r="V2716" s="1218"/>
      <c r="W2716" s="587">
        <f t="shared" si="591"/>
        <v>0</v>
      </c>
      <c r="Y2716" s="1215">
        <v>141</v>
      </c>
      <c r="Z2716" s="1216"/>
      <c r="AA2716" s="1217"/>
      <c r="AB2716" s="1218"/>
      <c r="AC2716" s="587">
        <f t="shared" si="592"/>
        <v>0</v>
      </c>
      <c r="AE2716" s="1215">
        <v>141</v>
      </c>
      <c r="AF2716" s="1216"/>
      <c r="AG2716" s="1217"/>
      <c r="AH2716" s="1218"/>
      <c r="AI2716" s="587">
        <f t="shared" si="593"/>
        <v>0</v>
      </c>
      <c r="AK2716" s="1215">
        <v>141</v>
      </c>
      <c r="AL2716" s="1216"/>
      <c r="AM2716" s="1217"/>
      <c r="AN2716" s="1218"/>
      <c r="AO2716" s="587">
        <f t="shared" si="594"/>
        <v>0</v>
      </c>
      <c r="AQ2716" s="1215">
        <v>141</v>
      </c>
      <c r="AR2716" s="1216"/>
      <c r="AS2716" s="1217"/>
      <c r="AT2716" s="1218"/>
      <c r="AU2716" s="587">
        <f t="shared" si="595"/>
        <v>0</v>
      </c>
      <c r="AW2716" s="1215">
        <v>141</v>
      </c>
      <c r="AX2716" s="1216"/>
      <c r="AY2716" s="1217"/>
      <c r="AZ2716" s="1218"/>
      <c r="BA2716" s="587">
        <f t="shared" si="596"/>
        <v>0</v>
      </c>
      <c r="BC2716" s="1215">
        <v>141</v>
      </c>
      <c r="BD2716" s="1216"/>
      <c r="BE2716" s="1217"/>
      <c r="BF2716" s="1218"/>
      <c r="BG2716" s="587">
        <f t="shared" si="597"/>
        <v>0</v>
      </c>
      <c r="BI2716" s="1215">
        <v>141</v>
      </c>
      <c r="BJ2716" s="1216"/>
      <c r="BK2716" s="1217"/>
      <c r="BL2716" s="1218"/>
      <c r="BM2716" s="587">
        <f t="shared" si="598"/>
        <v>0</v>
      </c>
      <c r="BO2716" s="1215">
        <v>141</v>
      </c>
      <c r="BP2716" s="1216"/>
      <c r="BQ2716" s="1217"/>
      <c r="BR2716" s="1218"/>
      <c r="BS2716" s="587">
        <f t="shared" si="599"/>
        <v>0</v>
      </c>
    </row>
    <row r="2717" spans="1:71" s="17" customFormat="1" ht="16.75" customHeight="1" outlineLevel="2">
      <c r="A2717" s="1215">
        <v>142</v>
      </c>
      <c r="B2717" s="1216"/>
      <c r="C2717" s="1217"/>
      <c r="D2717" s="1218"/>
      <c r="E2717" s="587">
        <f t="shared" si="588"/>
        <v>0</v>
      </c>
      <c r="G2717" s="1215">
        <v>142</v>
      </c>
      <c r="H2717" s="1216"/>
      <c r="I2717" s="1217"/>
      <c r="J2717" s="1218"/>
      <c r="K2717" s="587">
        <f t="shared" si="589"/>
        <v>0</v>
      </c>
      <c r="M2717" s="1215">
        <v>142</v>
      </c>
      <c r="N2717" s="1216"/>
      <c r="O2717" s="1217"/>
      <c r="P2717" s="1218"/>
      <c r="Q2717" s="587">
        <f t="shared" si="590"/>
        <v>0</v>
      </c>
      <c r="S2717" s="1215">
        <v>142</v>
      </c>
      <c r="T2717" s="1216"/>
      <c r="U2717" s="1217"/>
      <c r="V2717" s="1218"/>
      <c r="W2717" s="587">
        <f t="shared" si="591"/>
        <v>0</v>
      </c>
      <c r="Y2717" s="1215">
        <v>142</v>
      </c>
      <c r="Z2717" s="1216"/>
      <c r="AA2717" s="1217"/>
      <c r="AB2717" s="1218"/>
      <c r="AC2717" s="587">
        <f t="shared" si="592"/>
        <v>0</v>
      </c>
      <c r="AE2717" s="1215">
        <v>142</v>
      </c>
      <c r="AF2717" s="1216"/>
      <c r="AG2717" s="1217"/>
      <c r="AH2717" s="1218"/>
      <c r="AI2717" s="587">
        <f t="shared" si="593"/>
        <v>0</v>
      </c>
      <c r="AK2717" s="1215">
        <v>142</v>
      </c>
      <c r="AL2717" s="1216"/>
      <c r="AM2717" s="1217"/>
      <c r="AN2717" s="1218"/>
      <c r="AO2717" s="587">
        <f t="shared" si="594"/>
        <v>0</v>
      </c>
      <c r="AQ2717" s="1215">
        <v>142</v>
      </c>
      <c r="AR2717" s="1216"/>
      <c r="AS2717" s="1217"/>
      <c r="AT2717" s="1218"/>
      <c r="AU2717" s="587">
        <f t="shared" si="595"/>
        <v>0</v>
      </c>
      <c r="AW2717" s="1215">
        <v>142</v>
      </c>
      <c r="AX2717" s="1216"/>
      <c r="AY2717" s="1217"/>
      <c r="AZ2717" s="1218"/>
      <c r="BA2717" s="587">
        <f t="shared" si="596"/>
        <v>0</v>
      </c>
      <c r="BC2717" s="1215">
        <v>142</v>
      </c>
      <c r="BD2717" s="1216"/>
      <c r="BE2717" s="1217"/>
      <c r="BF2717" s="1218"/>
      <c r="BG2717" s="587">
        <f t="shared" si="597"/>
        <v>0</v>
      </c>
      <c r="BI2717" s="1215">
        <v>142</v>
      </c>
      <c r="BJ2717" s="1216"/>
      <c r="BK2717" s="1217"/>
      <c r="BL2717" s="1218"/>
      <c r="BM2717" s="587">
        <f t="shared" si="598"/>
        <v>0</v>
      </c>
      <c r="BO2717" s="1215">
        <v>142</v>
      </c>
      <c r="BP2717" s="1216"/>
      <c r="BQ2717" s="1217"/>
      <c r="BR2717" s="1218"/>
      <c r="BS2717" s="587">
        <f t="shared" si="599"/>
        <v>0</v>
      </c>
    </row>
    <row r="2718" spans="1:71" s="17" customFormat="1" ht="16.75" customHeight="1" outlineLevel="2">
      <c r="A2718" s="1215">
        <v>143</v>
      </c>
      <c r="B2718" s="1216"/>
      <c r="C2718" s="1217"/>
      <c r="D2718" s="1218"/>
      <c r="E2718" s="587">
        <f t="shared" si="588"/>
        <v>0</v>
      </c>
      <c r="G2718" s="1215">
        <v>143</v>
      </c>
      <c r="H2718" s="1216"/>
      <c r="I2718" s="1217"/>
      <c r="J2718" s="1218"/>
      <c r="K2718" s="587">
        <f t="shared" si="589"/>
        <v>0</v>
      </c>
      <c r="M2718" s="1215">
        <v>143</v>
      </c>
      <c r="N2718" s="1216"/>
      <c r="O2718" s="1217"/>
      <c r="P2718" s="1218"/>
      <c r="Q2718" s="587">
        <f t="shared" si="590"/>
        <v>0</v>
      </c>
      <c r="S2718" s="1215">
        <v>143</v>
      </c>
      <c r="T2718" s="1216"/>
      <c r="U2718" s="1217"/>
      <c r="V2718" s="1218"/>
      <c r="W2718" s="587">
        <f t="shared" si="591"/>
        <v>0</v>
      </c>
      <c r="Y2718" s="1215">
        <v>143</v>
      </c>
      <c r="Z2718" s="1216"/>
      <c r="AA2718" s="1217"/>
      <c r="AB2718" s="1218"/>
      <c r="AC2718" s="587">
        <f t="shared" si="592"/>
        <v>0</v>
      </c>
      <c r="AE2718" s="1215">
        <v>143</v>
      </c>
      <c r="AF2718" s="1216"/>
      <c r="AG2718" s="1217"/>
      <c r="AH2718" s="1218"/>
      <c r="AI2718" s="587">
        <f t="shared" si="593"/>
        <v>0</v>
      </c>
      <c r="AK2718" s="1215">
        <v>143</v>
      </c>
      <c r="AL2718" s="1216"/>
      <c r="AM2718" s="1217"/>
      <c r="AN2718" s="1218"/>
      <c r="AO2718" s="587">
        <f t="shared" si="594"/>
        <v>0</v>
      </c>
      <c r="AQ2718" s="1215">
        <v>143</v>
      </c>
      <c r="AR2718" s="1216"/>
      <c r="AS2718" s="1217"/>
      <c r="AT2718" s="1218"/>
      <c r="AU2718" s="587">
        <f t="shared" si="595"/>
        <v>0</v>
      </c>
      <c r="AW2718" s="1215">
        <v>143</v>
      </c>
      <c r="AX2718" s="1216"/>
      <c r="AY2718" s="1217"/>
      <c r="AZ2718" s="1218"/>
      <c r="BA2718" s="587">
        <f t="shared" si="596"/>
        <v>0</v>
      </c>
      <c r="BC2718" s="1215">
        <v>143</v>
      </c>
      <c r="BD2718" s="1216"/>
      <c r="BE2718" s="1217"/>
      <c r="BF2718" s="1218"/>
      <c r="BG2718" s="587">
        <f t="shared" si="597"/>
        <v>0</v>
      </c>
      <c r="BI2718" s="1215">
        <v>143</v>
      </c>
      <c r="BJ2718" s="1216"/>
      <c r="BK2718" s="1217"/>
      <c r="BL2718" s="1218"/>
      <c r="BM2718" s="587">
        <f t="shared" si="598"/>
        <v>0</v>
      </c>
      <c r="BO2718" s="1215">
        <v>143</v>
      </c>
      <c r="BP2718" s="1216"/>
      <c r="BQ2718" s="1217"/>
      <c r="BR2718" s="1218"/>
      <c r="BS2718" s="587">
        <f t="shared" si="599"/>
        <v>0</v>
      </c>
    </row>
    <row r="2719" spans="1:71" s="17" customFormat="1" ht="16.75" customHeight="1" outlineLevel="2">
      <c r="A2719" s="1215">
        <v>144</v>
      </c>
      <c r="B2719" s="1216"/>
      <c r="C2719" s="1217"/>
      <c r="D2719" s="1218"/>
      <c r="E2719" s="587">
        <f t="shared" si="588"/>
        <v>0</v>
      </c>
      <c r="G2719" s="1215">
        <v>144</v>
      </c>
      <c r="H2719" s="1216"/>
      <c r="I2719" s="1217"/>
      <c r="J2719" s="1218"/>
      <c r="K2719" s="587">
        <f t="shared" si="589"/>
        <v>0</v>
      </c>
      <c r="M2719" s="1215">
        <v>144</v>
      </c>
      <c r="N2719" s="1216"/>
      <c r="O2719" s="1217"/>
      <c r="P2719" s="1218"/>
      <c r="Q2719" s="587">
        <f t="shared" si="590"/>
        <v>0</v>
      </c>
      <c r="S2719" s="1215">
        <v>144</v>
      </c>
      <c r="T2719" s="1216"/>
      <c r="U2719" s="1217"/>
      <c r="V2719" s="1218"/>
      <c r="W2719" s="587">
        <f t="shared" si="591"/>
        <v>0</v>
      </c>
      <c r="Y2719" s="1215">
        <v>144</v>
      </c>
      <c r="Z2719" s="1216"/>
      <c r="AA2719" s="1217"/>
      <c r="AB2719" s="1218"/>
      <c r="AC2719" s="587">
        <f t="shared" si="592"/>
        <v>0</v>
      </c>
      <c r="AE2719" s="1215">
        <v>144</v>
      </c>
      <c r="AF2719" s="1216"/>
      <c r="AG2719" s="1217"/>
      <c r="AH2719" s="1218"/>
      <c r="AI2719" s="587">
        <f t="shared" si="593"/>
        <v>0</v>
      </c>
      <c r="AK2719" s="1215">
        <v>144</v>
      </c>
      <c r="AL2719" s="1216"/>
      <c r="AM2719" s="1217"/>
      <c r="AN2719" s="1218"/>
      <c r="AO2719" s="587">
        <f t="shared" si="594"/>
        <v>0</v>
      </c>
      <c r="AQ2719" s="1215">
        <v>144</v>
      </c>
      <c r="AR2719" s="1216"/>
      <c r="AS2719" s="1217"/>
      <c r="AT2719" s="1218"/>
      <c r="AU2719" s="587">
        <f t="shared" si="595"/>
        <v>0</v>
      </c>
      <c r="AW2719" s="1215">
        <v>144</v>
      </c>
      <c r="AX2719" s="1216"/>
      <c r="AY2719" s="1217"/>
      <c r="AZ2719" s="1218"/>
      <c r="BA2719" s="587">
        <f t="shared" si="596"/>
        <v>0</v>
      </c>
      <c r="BC2719" s="1215">
        <v>144</v>
      </c>
      <c r="BD2719" s="1216"/>
      <c r="BE2719" s="1217"/>
      <c r="BF2719" s="1218"/>
      <c r="BG2719" s="587">
        <f t="shared" si="597"/>
        <v>0</v>
      </c>
      <c r="BI2719" s="1215">
        <v>144</v>
      </c>
      <c r="BJ2719" s="1216"/>
      <c r="BK2719" s="1217"/>
      <c r="BL2719" s="1218"/>
      <c r="BM2719" s="587">
        <f t="shared" si="598"/>
        <v>0</v>
      </c>
      <c r="BO2719" s="1215">
        <v>144</v>
      </c>
      <c r="BP2719" s="1216"/>
      <c r="BQ2719" s="1217"/>
      <c r="BR2719" s="1218"/>
      <c r="BS2719" s="587">
        <f t="shared" si="599"/>
        <v>0</v>
      </c>
    </row>
    <row r="2720" spans="1:71" s="17" customFormat="1" ht="16.75" customHeight="1" outlineLevel="2">
      <c r="A2720" s="1215">
        <v>145</v>
      </c>
      <c r="B2720" s="1216"/>
      <c r="C2720" s="1217"/>
      <c r="D2720" s="1218"/>
      <c r="E2720" s="587">
        <f t="shared" si="588"/>
        <v>0</v>
      </c>
      <c r="G2720" s="1215">
        <v>145</v>
      </c>
      <c r="H2720" s="1216"/>
      <c r="I2720" s="1217"/>
      <c r="J2720" s="1218"/>
      <c r="K2720" s="587">
        <f t="shared" si="589"/>
        <v>0</v>
      </c>
      <c r="M2720" s="1215">
        <v>145</v>
      </c>
      <c r="N2720" s="1216"/>
      <c r="O2720" s="1217"/>
      <c r="P2720" s="1218"/>
      <c r="Q2720" s="587">
        <f t="shared" si="590"/>
        <v>0</v>
      </c>
      <c r="S2720" s="1215">
        <v>145</v>
      </c>
      <c r="T2720" s="1216"/>
      <c r="U2720" s="1217"/>
      <c r="V2720" s="1218"/>
      <c r="W2720" s="587">
        <f t="shared" si="591"/>
        <v>0</v>
      </c>
      <c r="Y2720" s="1215">
        <v>145</v>
      </c>
      <c r="Z2720" s="1216"/>
      <c r="AA2720" s="1217"/>
      <c r="AB2720" s="1218"/>
      <c r="AC2720" s="587">
        <f t="shared" si="592"/>
        <v>0</v>
      </c>
      <c r="AE2720" s="1215">
        <v>145</v>
      </c>
      <c r="AF2720" s="1216"/>
      <c r="AG2720" s="1217"/>
      <c r="AH2720" s="1218"/>
      <c r="AI2720" s="587">
        <f t="shared" si="593"/>
        <v>0</v>
      </c>
      <c r="AK2720" s="1215">
        <v>145</v>
      </c>
      <c r="AL2720" s="1216"/>
      <c r="AM2720" s="1217"/>
      <c r="AN2720" s="1218"/>
      <c r="AO2720" s="587">
        <f t="shared" si="594"/>
        <v>0</v>
      </c>
      <c r="AQ2720" s="1215">
        <v>145</v>
      </c>
      <c r="AR2720" s="1216"/>
      <c r="AS2720" s="1217"/>
      <c r="AT2720" s="1218"/>
      <c r="AU2720" s="587">
        <f t="shared" si="595"/>
        <v>0</v>
      </c>
      <c r="AW2720" s="1215">
        <v>145</v>
      </c>
      <c r="AX2720" s="1216"/>
      <c r="AY2720" s="1217"/>
      <c r="AZ2720" s="1218"/>
      <c r="BA2720" s="587">
        <f t="shared" si="596"/>
        <v>0</v>
      </c>
      <c r="BC2720" s="1215">
        <v>145</v>
      </c>
      <c r="BD2720" s="1216"/>
      <c r="BE2720" s="1217"/>
      <c r="BF2720" s="1218"/>
      <c r="BG2720" s="587">
        <f t="shared" si="597"/>
        <v>0</v>
      </c>
      <c r="BI2720" s="1215">
        <v>145</v>
      </c>
      <c r="BJ2720" s="1216"/>
      <c r="BK2720" s="1217"/>
      <c r="BL2720" s="1218"/>
      <c r="BM2720" s="587">
        <f t="shared" si="598"/>
        <v>0</v>
      </c>
      <c r="BO2720" s="1215">
        <v>145</v>
      </c>
      <c r="BP2720" s="1216"/>
      <c r="BQ2720" s="1217"/>
      <c r="BR2720" s="1218"/>
      <c r="BS2720" s="587">
        <f t="shared" si="599"/>
        <v>0</v>
      </c>
    </row>
    <row r="2721" spans="1:71" s="17" customFormat="1" ht="16.75" customHeight="1" outlineLevel="2">
      <c r="A2721" s="1215">
        <v>146</v>
      </c>
      <c r="B2721" s="1216"/>
      <c r="C2721" s="1217"/>
      <c r="D2721" s="1218"/>
      <c r="E2721" s="587">
        <f t="shared" si="588"/>
        <v>0</v>
      </c>
      <c r="G2721" s="1215">
        <v>146</v>
      </c>
      <c r="H2721" s="1216"/>
      <c r="I2721" s="1217"/>
      <c r="J2721" s="1218"/>
      <c r="K2721" s="587">
        <f t="shared" si="589"/>
        <v>0</v>
      </c>
      <c r="M2721" s="1215">
        <v>146</v>
      </c>
      <c r="N2721" s="1216"/>
      <c r="O2721" s="1217"/>
      <c r="P2721" s="1218"/>
      <c r="Q2721" s="587">
        <f t="shared" si="590"/>
        <v>0</v>
      </c>
      <c r="S2721" s="1215">
        <v>146</v>
      </c>
      <c r="T2721" s="1216"/>
      <c r="U2721" s="1217"/>
      <c r="V2721" s="1218"/>
      <c r="W2721" s="587">
        <f t="shared" si="591"/>
        <v>0</v>
      </c>
      <c r="Y2721" s="1215">
        <v>146</v>
      </c>
      <c r="Z2721" s="1216"/>
      <c r="AA2721" s="1217"/>
      <c r="AB2721" s="1218"/>
      <c r="AC2721" s="587">
        <f t="shared" si="592"/>
        <v>0</v>
      </c>
      <c r="AE2721" s="1215">
        <v>146</v>
      </c>
      <c r="AF2721" s="1216"/>
      <c r="AG2721" s="1217"/>
      <c r="AH2721" s="1218"/>
      <c r="AI2721" s="587">
        <f t="shared" si="593"/>
        <v>0</v>
      </c>
      <c r="AK2721" s="1215">
        <v>146</v>
      </c>
      <c r="AL2721" s="1216"/>
      <c r="AM2721" s="1217"/>
      <c r="AN2721" s="1218"/>
      <c r="AO2721" s="587">
        <f t="shared" si="594"/>
        <v>0</v>
      </c>
      <c r="AQ2721" s="1215">
        <v>146</v>
      </c>
      <c r="AR2721" s="1216"/>
      <c r="AS2721" s="1217"/>
      <c r="AT2721" s="1218"/>
      <c r="AU2721" s="587">
        <f t="shared" si="595"/>
        <v>0</v>
      </c>
      <c r="AW2721" s="1215">
        <v>146</v>
      </c>
      <c r="AX2721" s="1216"/>
      <c r="AY2721" s="1217"/>
      <c r="AZ2721" s="1218"/>
      <c r="BA2721" s="587">
        <f t="shared" si="596"/>
        <v>0</v>
      </c>
      <c r="BC2721" s="1215">
        <v>146</v>
      </c>
      <c r="BD2721" s="1216"/>
      <c r="BE2721" s="1217"/>
      <c r="BF2721" s="1218"/>
      <c r="BG2721" s="587">
        <f t="shared" si="597"/>
        <v>0</v>
      </c>
      <c r="BI2721" s="1215">
        <v>146</v>
      </c>
      <c r="BJ2721" s="1216"/>
      <c r="BK2721" s="1217"/>
      <c r="BL2721" s="1218"/>
      <c r="BM2721" s="587">
        <f t="shared" si="598"/>
        <v>0</v>
      </c>
      <c r="BO2721" s="1215">
        <v>146</v>
      </c>
      <c r="BP2721" s="1216"/>
      <c r="BQ2721" s="1217"/>
      <c r="BR2721" s="1218"/>
      <c r="BS2721" s="587">
        <f t="shared" si="599"/>
        <v>0</v>
      </c>
    </row>
    <row r="2722" spans="1:71" s="17" customFormat="1" ht="16.75" customHeight="1" outlineLevel="2">
      <c r="A2722" s="1215">
        <v>147</v>
      </c>
      <c r="B2722" s="1216"/>
      <c r="C2722" s="1217"/>
      <c r="D2722" s="1218"/>
      <c r="E2722" s="587">
        <f t="shared" si="588"/>
        <v>0</v>
      </c>
      <c r="G2722" s="1215">
        <v>147</v>
      </c>
      <c r="H2722" s="1216"/>
      <c r="I2722" s="1217"/>
      <c r="J2722" s="1218"/>
      <c r="K2722" s="587">
        <f t="shared" si="589"/>
        <v>0</v>
      </c>
      <c r="M2722" s="1215">
        <v>147</v>
      </c>
      <c r="N2722" s="1216"/>
      <c r="O2722" s="1217"/>
      <c r="P2722" s="1218"/>
      <c r="Q2722" s="587">
        <f t="shared" si="590"/>
        <v>0</v>
      </c>
      <c r="S2722" s="1215">
        <v>147</v>
      </c>
      <c r="T2722" s="1216"/>
      <c r="U2722" s="1217"/>
      <c r="V2722" s="1218"/>
      <c r="W2722" s="587">
        <f t="shared" si="591"/>
        <v>0</v>
      </c>
      <c r="Y2722" s="1215">
        <v>147</v>
      </c>
      <c r="Z2722" s="1216"/>
      <c r="AA2722" s="1217"/>
      <c r="AB2722" s="1218"/>
      <c r="AC2722" s="587">
        <f t="shared" si="592"/>
        <v>0</v>
      </c>
      <c r="AE2722" s="1215">
        <v>147</v>
      </c>
      <c r="AF2722" s="1216"/>
      <c r="AG2722" s="1217"/>
      <c r="AH2722" s="1218"/>
      <c r="AI2722" s="587">
        <f t="shared" si="593"/>
        <v>0</v>
      </c>
      <c r="AK2722" s="1215">
        <v>147</v>
      </c>
      <c r="AL2722" s="1216"/>
      <c r="AM2722" s="1217"/>
      <c r="AN2722" s="1218"/>
      <c r="AO2722" s="587">
        <f t="shared" si="594"/>
        <v>0</v>
      </c>
      <c r="AQ2722" s="1215">
        <v>147</v>
      </c>
      <c r="AR2722" s="1216"/>
      <c r="AS2722" s="1217"/>
      <c r="AT2722" s="1218"/>
      <c r="AU2722" s="587">
        <f t="shared" si="595"/>
        <v>0</v>
      </c>
      <c r="AW2722" s="1215">
        <v>147</v>
      </c>
      <c r="AX2722" s="1216"/>
      <c r="AY2722" s="1217"/>
      <c r="AZ2722" s="1218"/>
      <c r="BA2722" s="587">
        <f t="shared" si="596"/>
        <v>0</v>
      </c>
      <c r="BC2722" s="1215">
        <v>147</v>
      </c>
      <c r="BD2722" s="1216"/>
      <c r="BE2722" s="1217"/>
      <c r="BF2722" s="1218"/>
      <c r="BG2722" s="587">
        <f t="shared" si="597"/>
        <v>0</v>
      </c>
      <c r="BI2722" s="1215">
        <v>147</v>
      </c>
      <c r="BJ2722" s="1216"/>
      <c r="BK2722" s="1217"/>
      <c r="BL2722" s="1218"/>
      <c r="BM2722" s="587">
        <f t="shared" si="598"/>
        <v>0</v>
      </c>
      <c r="BO2722" s="1215">
        <v>147</v>
      </c>
      <c r="BP2722" s="1216"/>
      <c r="BQ2722" s="1217"/>
      <c r="BR2722" s="1218"/>
      <c r="BS2722" s="587">
        <f t="shared" si="599"/>
        <v>0</v>
      </c>
    </row>
    <row r="2723" spans="1:71" s="17" customFormat="1" ht="16.75" customHeight="1" outlineLevel="2">
      <c r="A2723" s="1215">
        <v>148</v>
      </c>
      <c r="B2723" s="1216"/>
      <c r="C2723" s="1217"/>
      <c r="D2723" s="1218"/>
      <c r="E2723" s="587">
        <f t="shared" si="588"/>
        <v>0</v>
      </c>
      <c r="G2723" s="1215">
        <v>148</v>
      </c>
      <c r="H2723" s="1216"/>
      <c r="I2723" s="1217"/>
      <c r="J2723" s="1218"/>
      <c r="K2723" s="587">
        <f t="shared" si="589"/>
        <v>0</v>
      </c>
      <c r="M2723" s="1215">
        <v>148</v>
      </c>
      <c r="N2723" s="1216"/>
      <c r="O2723" s="1217"/>
      <c r="P2723" s="1218"/>
      <c r="Q2723" s="587">
        <f t="shared" si="590"/>
        <v>0</v>
      </c>
      <c r="S2723" s="1215">
        <v>148</v>
      </c>
      <c r="T2723" s="1216"/>
      <c r="U2723" s="1217"/>
      <c r="V2723" s="1218"/>
      <c r="W2723" s="587">
        <f t="shared" si="591"/>
        <v>0</v>
      </c>
      <c r="Y2723" s="1215">
        <v>148</v>
      </c>
      <c r="Z2723" s="1216"/>
      <c r="AA2723" s="1217"/>
      <c r="AB2723" s="1218"/>
      <c r="AC2723" s="587">
        <f t="shared" si="592"/>
        <v>0</v>
      </c>
      <c r="AE2723" s="1215">
        <v>148</v>
      </c>
      <c r="AF2723" s="1216"/>
      <c r="AG2723" s="1217"/>
      <c r="AH2723" s="1218"/>
      <c r="AI2723" s="587">
        <f t="shared" si="593"/>
        <v>0</v>
      </c>
      <c r="AK2723" s="1215">
        <v>148</v>
      </c>
      <c r="AL2723" s="1216"/>
      <c r="AM2723" s="1217"/>
      <c r="AN2723" s="1218"/>
      <c r="AO2723" s="587">
        <f t="shared" si="594"/>
        <v>0</v>
      </c>
      <c r="AQ2723" s="1215">
        <v>148</v>
      </c>
      <c r="AR2723" s="1216"/>
      <c r="AS2723" s="1217"/>
      <c r="AT2723" s="1218"/>
      <c r="AU2723" s="587">
        <f t="shared" si="595"/>
        <v>0</v>
      </c>
      <c r="AW2723" s="1215">
        <v>148</v>
      </c>
      <c r="AX2723" s="1216"/>
      <c r="AY2723" s="1217"/>
      <c r="AZ2723" s="1218"/>
      <c r="BA2723" s="587">
        <f t="shared" si="596"/>
        <v>0</v>
      </c>
      <c r="BC2723" s="1215">
        <v>148</v>
      </c>
      <c r="BD2723" s="1216"/>
      <c r="BE2723" s="1217"/>
      <c r="BF2723" s="1218"/>
      <c r="BG2723" s="587">
        <f t="shared" si="597"/>
        <v>0</v>
      </c>
      <c r="BI2723" s="1215">
        <v>148</v>
      </c>
      <c r="BJ2723" s="1216"/>
      <c r="BK2723" s="1217"/>
      <c r="BL2723" s="1218"/>
      <c r="BM2723" s="587">
        <f t="shared" si="598"/>
        <v>0</v>
      </c>
      <c r="BO2723" s="1215">
        <v>148</v>
      </c>
      <c r="BP2723" s="1216"/>
      <c r="BQ2723" s="1217"/>
      <c r="BR2723" s="1218"/>
      <c r="BS2723" s="587">
        <f t="shared" si="599"/>
        <v>0</v>
      </c>
    </row>
    <row r="2724" spans="1:71" s="17" customFormat="1" ht="16.75" customHeight="1" outlineLevel="2">
      <c r="A2724" s="1215">
        <v>149</v>
      </c>
      <c r="B2724" s="1216"/>
      <c r="C2724" s="1217"/>
      <c r="D2724" s="1218"/>
      <c r="E2724" s="587">
        <f t="shared" si="588"/>
        <v>0</v>
      </c>
      <c r="G2724" s="1215">
        <v>149</v>
      </c>
      <c r="H2724" s="1216"/>
      <c r="I2724" s="1217"/>
      <c r="J2724" s="1218"/>
      <c r="K2724" s="587">
        <f t="shared" si="589"/>
        <v>0</v>
      </c>
      <c r="M2724" s="1215">
        <v>149</v>
      </c>
      <c r="N2724" s="1216"/>
      <c r="O2724" s="1217"/>
      <c r="P2724" s="1218"/>
      <c r="Q2724" s="587">
        <f t="shared" si="590"/>
        <v>0</v>
      </c>
      <c r="S2724" s="1215">
        <v>149</v>
      </c>
      <c r="T2724" s="1216"/>
      <c r="U2724" s="1217"/>
      <c r="V2724" s="1218"/>
      <c r="W2724" s="587">
        <f t="shared" si="591"/>
        <v>0</v>
      </c>
      <c r="Y2724" s="1215">
        <v>149</v>
      </c>
      <c r="Z2724" s="1216"/>
      <c r="AA2724" s="1217"/>
      <c r="AB2724" s="1218"/>
      <c r="AC2724" s="587">
        <f t="shared" si="592"/>
        <v>0</v>
      </c>
      <c r="AE2724" s="1215">
        <v>149</v>
      </c>
      <c r="AF2724" s="1216"/>
      <c r="AG2724" s="1217"/>
      <c r="AH2724" s="1218"/>
      <c r="AI2724" s="587">
        <f t="shared" si="593"/>
        <v>0</v>
      </c>
      <c r="AK2724" s="1215">
        <v>149</v>
      </c>
      <c r="AL2724" s="1216"/>
      <c r="AM2724" s="1217"/>
      <c r="AN2724" s="1218"/>
      <c r="AO2724" s="587">
        <f t="shared" si="594"/>
        <v>0</v>
      </c>
      <c r="AQ2724" s="1215">
        <v>149</v>
      </c>
      <c r="AR2724" s="1216"/>
      <c r="AS2724" s="1217"/>
      <c r="AT2724" s="1218"/>
      <c r="AU2724" s="587">
        <f t="shared" si="595"/>
        <v>0</v>
      </c>
      <c r="AW2724" s="1215">
        <v>149</v>
      </c>
      <c r="AX2724" s="1216"/>
      <c r="AY2724" s="1217"/>
      <c r="AZ2724" s="1218"/>
      <c r="BA2724" s="587">
        <f t="shared" si="596"/>
        <v>0</v>
      </c>
      <c r="BC2724" s="1215">
        <v>149</v>
      </c>
      <c r="BD2724" s="1216"/>
      <c r="BE2724" s="1217"/>
      <c r="BF2724" s="1218"/>
      <c r="BG2724" s="587">
        <f t="shared" si="597"/>
        <v>0</v>
      </c>
      <c r="BI2724" s="1215">
        <v>149</v>
      </c>
      <c r="BJ2724" s="1216"/>
      <c r="BK2724" s="1217"/>
      <c r="BL2724" s="1218"/>
      <c r="BM2724" s="587">
        <f t="shared" si="598"/>
        <v>0</v>
      </c>
      <c r="BO2724" s="1215">
        <v>149</v>
      </c>
      <c r="BP2724" s="1216"/>
      <c r="BQ2724" s="1217"/>
      <c r="BR2724" s="1218"/>
      <c r="BS2724" s="587">
        <f t="shared" si="599"/>
        <v>0</v>
      </c>
    </row>
    <row r="2725" spans="1:71" s="17" customFormat="1" ht="16.75" customHeight="1" outlineLevel="2">
      <c r="A2725" s="1215">
        <v>150</v>
      </c>
      <c r="B2725" s="1216"/>
      <c r="C2725" s="1217"/>
      <c r="D2725" s="1218"/>
      <c r="E2725" s="587">
        <f t="shared" si="588"/>
        <v>0</v>
      </c>
      <c r="G2725" s="1215">
        <v>150</v>
      </c>
      <c r="H2725" s="1216"/>
      <c r="I2725" s="1217"/>
      <c r="J2725" s="1218"/>
      <c r="K2725" s="587">
        <f t="shared" si="589"/>
        <v>0</v>
      </c>
      <c r="M2725" s="1215">
        <v>150</v>
      </c>
      <c r="N2725" s="1216"/>
      <c r="O2725" s="1217"/>
      <c r="P2725" s="1218"/>
      <c r="Q2725" s="587">
        <f t="shared" si="590"/>
        <v>0</v>
      </c>
      <c r="S2725" s="1215">
        <v>150</v>
      </c>
      <c r="T2725" s="1216"/>
      <c r="U2725" s="1217"/>
      <c r="V2725" s="1218"/>
      <c r="W2725" s="587">
        <f t="shared" si="591"/>
        <v>0</v>
      </c>
      <c r="Y2725" s="1215">
        <v>150</v>
      </c>
      <c r="Z2725" s="1216"/>
      <c r="AA2725" s="1217"/>
      <c r="AB2725" s="1218"/>
      <c r="AC2725" s="587">
        <f t="shared" si="592"/>
        <v>0</v>
      </c>
      <c r="AE2725" s="1215">
        <v>150</v>
      </c>
      <c r="AF2725" s="1216"/>
      <c r="AG2725" s="1217"/>
      <c r="AH2725" s="1218"/>
      <c r="AI2725" s="587">
        <f t="shared" si="593"/>
        <v>0</v>
      </c>
      <c r="AK2725" s="1215">
        <v>150</v>
      </c>
      <c r="AL2725" s="1216"/>
      <c r="AM2725" s="1217"/>
      <c r="AN2725" s="1218"/>
      <c r="AO2725" s="587">
        <f t="shared" si="594"/>
        <v>0</v>
      </c>
      <c r="AQ2725" s="1215">
        <v>150</v>
      </c>
      <c r="AR2725" s="1216"/>
      <c r="AS2725" s="1217"/>
      <c r="AT2725" s="1218"/>
      <c r="AU2725" s="587">
        <f t="shared" si="595"/>
        <v>0</v>
      </c>
      <c r="AW2725" s="1215">
        <v>150</v>
      </c>
      <c r="AX2725" s="1216"/>
      <c r="AY2725" s="1217"/>
      <c r="AZ2725" s="1218"/>
      <c r="BA2725" s="587">
        <f t="shared" si="596"/>
        <v>0</v>
      </c>
      <c r="BC2725" s="1215">
        <v>150</v>
      </c>
      <c r="BD2725" s="1216"/>
      <c r="BE2725" s="1217"/>
      <c r="BF2725" s="1218"/>
      <c r="BG2725" s="587">
        <f t="shared" si="597"/>
        <v>0</v>
      </c>
      <c r="BI2725" s="1215">
        <v>150</v>
      </c>
      <c r="BJ2725" s="1216"/>
      <c r="BK2725" s="1217"/>
      <c r="BL2725" s="1218"/>
      <c r="BM2725" s="587">
        <f t="shared" si="598"/>
        <v>0</v>
      </c>
      <c r="BO2725" s="1215">
        <v>150</v>
      </c>
      <c r="BP2725" s="1216"/>
      <c r="BQ2725" s="1217"/>
      <c r="BR2725" s="1218"/>
      <c r="BS2725" s="587">
        <f t="shared" si="599"/>
        <v>0</v>
      </c>
    </row>
    <row r="2726" spans="1:71" s="17" customFormat="1" ht="16.75" customHeight="1" outlineLevel="2">
      <c r="A2726" s="1215">
        <v>151</v>
      </c>
      <c r="B2726" s="1216"/>
      <c r="C2726" s="1217"/>
      <c r="D2726" s="1218"/>
      <c r="E2726" s="587">
        <f t="shared" si="588"/>
        <v>0</v>
      </c>
      <c r="G2726" s="1215">
        <v>151</v>
      </c>
      <c r="H2726" s="1216"/>
      <c r="I2726" s="1217"/>
      <c r="J2726" s="1218"/>
      <c r="K2726" s="587">
        <f t="shared" si="589"/>
        <v>0</v>
      </c>
      <c r="M2726" s="1215">
        <v>151</v>
      </c>
      <c r="N2726" s="1216"/>
      <c r="O2726" s="1217"/>
      <c r="P2726" s="1218"/>
      <c r="Q2726" s="587">
        <f t="shared" si="590"/>
        <v>0</v>
      </c>
      <c r="S2726" s="1215">
        <v>151</v>
      </c>
      <c r="T2726" s="1216"/>
      <c r="U2726" s="1217"/>
      <c r="V2726" s="1218"/>
      <c r="W2726" s="587">
        <f t="shared" si="591"/>
        <v>0</v>
      </c>
      <c r="Y2726" s="1215">
        <v>151</v>
      </c>
      <c r="Z2726" s="1216"/>
      <c r="AA2726" s="1217"/>
      <c r="AB2726" s="1218"/>
      <c r="AC2726" s="587">
        <f t="shared" si="592"/>
        <v>0</v>
      </c>
      <c r="AE2726" s="1215">
        <v>151</v>
      </c>
      <c r="AF2726" s="1216"/>
      <c r="AG2726" s="1217"/>
      <c r="AH2726" s="1218"/>
      <c r="AI2726" s="587">
        <f t="shared" si="593"/>
        <v>0</v>
      </c>
      <c r="AK2726" s="1215">
        <v>151</v>
      </c>
      <c r="AL2726" s="1216"/>
      <c r="AM2726" s="1217"/>
      <c r="AN2726" s="1218"/>
      <c r="AO2726" s="587">
        <f t="shared" si="594"/>
        <v>0</v>
      </c>
      <c r="AQ2726" s="1215">
        <v>151</v>
      </c>
      <c r="AR2726" s="1216"/>
      <c r="AS2726" s="1217"/>
      <c r="AT2726" s="1218"/>
      <c r="AU2726" s="587">
        <f t="shared" si="595"/>
        <v>0</v>
      </c>
      <c r="AW2726" s="1215">
        <v>151</v>
      </c>
      <c r="AX2726" s="1216"/>
      <c r="AY2726" s="1217"/>
      <c r="AZ2726" s="1218"/>
      <c r="BA2726" s="587">
        <f t="shared" si="596"/>
        <v>0</v>
      </c>
      <c r="BC2726" s="1215">
        <v>151</v>
      </c>
      <c r="BD2726" s="1216"/>
      <c r="BE2726" s="1217"/>
      <c r="BF2726" s="1218"/>
      <c r="BG2726" s="587">
        <f t="shared" si="597"/>
        <v>0</v>
      </c>
      <c r="BI2726" s="1215">
        <v>151</v>
      </c>
      <c r="BJ2726" s="1216"/>
      <c r="BK2726" s="1217"/>
      <c r="BL2726" s="1218"/>
      <c r="BM2726" s="587">
        <f t="shared" si="598"/>
        <v>0</v>
      </c>
      <c r="BO2726" s="1215">
        <v>151</v>
      </c>
      <c r="BP2726" s="1216"/>
      <c r="BQ2726" s="1217"/>
      <c r="BR2726" s="1218"/>
      <c r="BS2726" s="587">
        <f t="shared" si="599"/>
        <v>0</v>
      </c>
    </row>
    <row r="2727" spans="1:71" s="17" customFormat="1" ht="16.75" customHeight="1" outlineLevel="2">
      <c r="A2727" s="1215">
        <v>152</v>
      </c>
      <c r="B2727" s="1216"/>
      <c r="C2727" s="1217"/>
      <c r="D2727" s="1218"/>
      <c r="E2727" s="587">
        <f t="shared" si="588"/>
        <v>0</v>
      </c>
      <c r="G2727" s="1215">
        <v>152</v>
      </c>
      <c r="H2727" s="1216"/>
      <c r="I2727" s="1217"/>
      <c r="J2727" s="1218"/>
      <c r="K2727" s="587">
        <f t="shared" si="589"/>
        <v>0</v>
      </c>
      <c r="M2727" s="1215">
        <v>152</v>
      </c>
      <c r="N2727" s="1216"/>
      <c r="O2727" s="1217"/>
      <c r="P2727" s="1218"/>
      <c r="Q2727" s="587">
        <f t="shared" si="590"/>
        <v>0</v>
      </c>
      <c r="S2727" s="1215">
        <v>152</v>
      </c>
      <c r="T2727" s="1216"/>
      <c r="U2727" s="1217"/>
      <c r="V2727" s="1218"/>
      <c r="W2727" s="587">
        <f t="shared" si="591"/>
        <v>0</v>
      </c>
      <c r="Y2727" s="1215">
        <v>152</v>
      </c>
      <c r="Z2727" s="1216"/>
      <c r="AA2727" s="1217"/>
      <c r="AB2727" s="1218"/>
      <c r="AC2727" s="587">
        <f t="shared" si="592"/>
        <v>0</v>
      </c>
      <c r="AE2727" s="1215">
        <v>152</v>
      </c>
      <c r="AF2727" s="1216"/>
      <c r="AG2727" s="1217"/>
      <c r="AH2727" s="1218"/>
      <c r="AI2727" s="587">
        <f t="shared" si="593"/>
        <v>0</v>
      </c>
      <c r="AK2727" s="1215">
        <v>152</v>
      </c>
      <c r="AL2727" s="1216"/>
      <c r="AM2727" s="1217"/>
      <c r="AN2727" s="1218"/>
      <c r="AO2727" s="587">
        <f t="shared" si="594"/>
        <v>0</v>
      </c>
      <c r="AQ2727" s="1215">
        <v>152</v>
      </c>
      <c r="AR2727" s="1216"/>
      <c r="AS2727" s="1217"/>
      <c r="AT2727" s="1218"/>
      <c r="AU2727" s="587">
        <f t="shared" si="595"/>
        <v>0</v>
      </c>
      <c r="AW2727" s="1215">
        <v>152</v>
      </c>
      <c r="AX2727" s="1216"/>
      <c r="AY2727" s="1217"/>
      <c r="AZ2727" s="1218"/>
      <c r="BA2727" s="587">
        <f t="shared" si="596"/>
        <v>0</v>
      </c>
      <c r="BC2727" s="1215">
        <v>152</v>
      </c>
      <c r="BD2727" s="1216"/>
      <c r="BE2727" s="1217"/>
      <c r="BF2727" s="1218"/>
      <c r="BG2727" s="587">
        <f t="shared" si="597"/>
        <v>0</v>
      </c>
      <c r="BI2727" s="1215">
        <v>152</v>
      </c>
      <c r="BJ2727" s="1216"/>
      <c r="BK2727" s="1217"/>
      <c r="BL2727" s="1218"/>
      <c r="BM2727" s="587">
        <f t="shared" si="598"/>
        <v>0</v>
      </c>
      <c r="BO2727" s="1215">
        <v>152</v>
      </c>
      <c r="BP2727" s="1216"/>
      <c r="BQ2727" s="1217"/>
      <c r="BR2727" s="1218"/>
      <c r="BS2727" s="587">
        <f t="shared" si="599"/>
        <v>0</v>
      </c>
    </row>
    <row r="2728" spans="1:71" s="17" customFormat="1" ht="16.75" customHeight="1" outlineLevel="2">
      <c r="A2728" s="1215">
        <v>153</v>
      </c>
      <c r="B2728" s="1216"/>
      <c r="C2728" s="1217"/>
      <c r="D2728" s="1218"/>
      <c r="E2728" s="587">
        <f t="shared" si="588"/>
        <v>0</v>
      </c>
      <c r="G2728" s="1215">
        <v>153</v>
      </c>
      <c r="H2728" s="1216"/>
      <c r="I2728" s="1217"/>
      <c r="J2728" s="1218"/>
      <c r="K2728" s="587">
        <f t="shared" si="589"/>
        <v>0</v>
      </c>
      <c r="M2728" s="1215">
        <v>153</v>
      </c>
      <c r="N2728" s="1216"/>
      <c r="O2728" s="1217"/>
      <c r="P2728" s="1218"/>
      <c r="Q2728" s="587">
        <f t="shared" si="590"/>
        <v>0</v>
      </c>
      <c r="S2728" s="1215">
        <v>153</v>
      </c>
      <c r="T2728" s="1216"/>
      <c r="U2728" s="1217"/>
      <c r="V2728" s="1218"/>
      <c r="W2728" s="587">
        <f t="shared" si="591"/>
        <v>0</v>
      </c>
      <c r="Y2728" s="1215">
        <v>153</v>
      </c>
      <c r="Z2728" s="1216"/>
      <c r="AA2728" s="1217"/>
      <c r="AB2728" s="1218"/>
      <c r="AC2728" s="587">
        <f t="shared" si="592"/>
        <v>0</v>
      </c>
      <c r="AE2728" s="1215">
        <v>153</v>
      </c>
      <c r="AF2728" s="1216"/>
      <c r="AG2728" s="1217"/>
      <c r="AH2728" s="1218"/>
      <c r="AI2728" s="587">
        <f t="shared" si="593"/>
        <v>0</v>
      </c>
      <c r="AK2728" s="1215">
        <v>153</v>
      </c>
      <c r="AL2728" s="1216"/>
      <c r="AM2728" s="1217"/>
      <c r="AN2728" s="1218"/>
      <c r="AO2728" s="587">
        <f t="shared" si="594"/>
        <v>0</v>
      </c>
      <c r="AQ2728" s="1215">
        <v>153</v>
      </c>
      <c r="AR2728" s="1216"/>
      <c r="AS2728" s="1217"/>
      <c r="AT2728" s="1218"/>
      <c r="AU2728" s="587">
        <f t="shared" si="595"/>
        <v>0</v>
      </c>
      <c r="AW2728" s="1215">
        <v>153</v>
      </c>
      <c r="AX2728" s="1216"/>
      <c r="AY2728" s="1217"/>
      <c r="AZ2728" s="1218"/>
      <c r="BA2728" s="587">
        <f t="shared" si="596"/>
        <v>0</v>
      </c>
      <c r="BC2728" s="1215">
        <v>153</v>
      </c>
      <c r="BD2728" s="1216"/>
      <c r="BE2728" s="1217"/>
      <c r="BF2728" s="1218"/>
      <c r="BG2728" s="587">
        <f t="shared" si="597"/>
        <v>0</v>
      </c>
      <c r="BI2728" s="1215">
        <v>153</v>
      </c>
      <c r="BJ2728" s="1216"/>
      <c r="BK2728" s="1217"/>
      <c r="BL2728" s="1218"/>
      <c r="BM2728" s="587">
        <f t="shared" si="598"/>
        <v>0</v>
      </c>
      <c r="BO2728" s="1215">
        <v>153</v>
      </c>
      <c r="BP2728" s="1216"/>
      <c r="BQ2728" s="1217"/>
      <c r="BR2728" s="1218"/>
      <c r="BS2728" s="587">
        <f t="shared" si="599"/>
        <v>0</v>
      </c>
    </row>
    <row r="2729" spans="1:71" s="17" customFormat="1" ht="16.75" customHeight="1" outlineLevel="2">
      <c r="A2729" s="1215">
        <v>154</v>
      </c>
      <c r="B2729" s="1216"/>
      <c r="C2729" s="1217"/>
      <c r="D2729" s="1218"/>
      <c r="E2729" s="587">
        <f t="shared" si="588"/>
        <v>0</v>
      </c>
      <c r="G2729" s="1215">
        <v>154</v>
      </c>
      <c r="H2729" s="1216"/>
      <c r="I2729" s="1217"/>
      <c r="J2729" s="1218"/>
      <c r="K2729" s="587">
        <f t="shared" si="589"/>
        <v>0</v>
      </c>
      <c r="M2729" s="1215">
        <v>154</v>
      </c>
      <c r="N2729" s="1216"/>
      <c r="O2729" s="1217"/>
      <c r="P2729" s="1218"/>
      <c r="Q2729" s="587">
        <f t="shared" si="590"/>
        <v>0</v>
      </c>
      <c r="S2729" s="1215">
        <v>154</v>
      </c>
      <c r="T2729" s="1216"/>
      <c r="U2729" s="1217"/>
      <c r="V2729" s="1218"/>
      <c r="W2729" s="587">
        <f t="shared" si="591"/>
        <v>0</v>
      </c>
      <c r="Y2729" s="1215">
        <v>154</v>
      </c>
      <c r="Z2729" s="1216"/>
      <c r="AA2729" s="1217"/>
      <c r="AB2729" s="1218"/>
      <c r="AC2729" s="587">
        <f t="shared" si="592"/>
        <v>0</v>
      </c>
      <c r="AE2729" s="1215">
        <v>154</v>
      </c>
      <c r="AF2729" s="1216"/>
      <c r="AG2729" s="1217"/>
      <c r="AH2729" s="1218"/>
      <c r="AI2729" s="587">
        <f t="shared" si="593"/>
        <v>0</v>
      </c>
      <c r="AK2729" s="1215">
        <v>154</v>
      </c>
      <c r="AL2729" s="1216"/>
      <c r="AM2729" s="1217"/>
      <c r="AN2729" s="1218"/>
      <c r="AO2729" s="587">
        <f t="shared" si="594"/>
        <v>0</v>
      </c>
      <c r="AQ2729" s="1215">
        <v>154</v>
      </c>
      <c r="AR2729" s="1216"/>
      <c r="AS2729" s="1217"/>
      <c r="AT2729" s="1218"/>
      <c r="AU2729" s="587">
        <f t="shared" si="595"/>
        <v>0</v>
      </c>
      <c r="AW2729" s="1215">
        <v>154</v>
      </c>
      <c r="AX2729" s="1216"/>
      <c r="AY2729" s="1217"/>
      <c r="AZ2729" s="1218"/>
      <c r="BA2729" s="587">
        <f t="shared" si="596"/>
        <v>0</v>
      </c>
      <c r="BC2729" s="1215">
        <v>154</v>
      </c>
      <c r="BD2729" s="1216"/>
      <c r="BE2729" s="1217"/>
      <c r="BF2729" s="1218"/>
      <c r="BG2729" s="587">
        <f t="shared" si="597"/>
        <v>0</v>
      </c>
      <c r="BI2729" s="1215">
        <v>154</v>
      </c>
      <c r="BJ2729" s="1216"/>
      <c r="BK2729" s="1217"/>
      <c r="BL2729" s="1218"/>
      <c r="BM2729" s="587">
        <f t="shared" si="598"/>
        <v>0</v>
      </c>
      <c r="BO2729" s="1215">
        <v>154</v>
      </c>
      <c r="BP2729" s="1216"/>
      <c r="BQ2729" s="1217"/>
      <c r="BR2729" s="1218"/>
      <c r="BS2729" s="587">
        <f t="shared" si="599"/>
        <v>0</v>
      </c>
    </row>
    <row r="2730" spans="1:71" s="17" customFormat="1" ht="16.75" customHeight="1" outlineLevel="2">
      <c r="A2730" s="1215">
        <v>155</v>
      </c>
      <c r="B2730" s="1216"/>
      <c r="C2730" s="1217"/>
      <c r="D2730" s="1218"/>
      <c r="E2730" s="587">
        <f>IF(AND(C2730&gt;=D$2569,C2730&lt;=D$2568),1,0)</f>
        <v>0</v>
      </c>
      <c r="G2730" s="1215">
        <v>155</v>
      </c>
      <c r="H2730" s="1216"/>
      <c r="I2730" s="1217"/>
      <c r="J2730" s="1218"/>
      <c r="K2730" s="587">
        <f>IF(AND(I2730&gt;=J$2569,I2730&lt;=J$2568),1,0)</f>
        <v>0</v>
      </c>
      <c r="M2730" s="1215">
        <v>155</v>
      </c>
      <c r="N2730" s="1216"/>
      <c r="O2730" s="1217"/>
      <c r="P2730" s="1218"/>
      <c r="Q2730" s="587">
        <f>IF(AND(O2730&gt;=P$2569,O2730&lt;=P$2568),1,0)</f>
        <v>0</v>
      </c>
      <c r="S2730" s="1215">
        <v>155</v>
      </c>
      <c r="T2730" s="1216"/>
      <c r="U2730" s="1217"/>
      <c r="V2730" s="1218"/>
      <c r="W2730" s="587">
        <f>IF(AND(U2730&gt;=V$2569,U2730&lt;=V$2568),1,0)</f>
        <v>0</v>
      </c>
      <c r="Y2730" s="1215">
        <v>155</v>
      </c>
      <c r="Z2730" s="1216"/>
      <c r="AA2730" s="1217"/>
      <c r="AB2730" s="1218"/>
      <c r="AC2730" s="587">
        <f>IF(AND(AA2730&gt;=AB$2569,AA2730&lt;=AB$2568),1,0)</f>
        <v>0</v>
      </c>
      <c r="AE2730" s="1215">
        <v>155</v>
      </c>
      <c r="AF2730" s="1216"/>
      <c r="AG2730" s="1217"/>
      <c r="AH2730" s="1218"/>
      <c r="AI2730" s="587">
        <f>IF(AND(AG2730&gt;=AH$2569,AG2730&lt;=AH$2568),1,0)</f>
        <v>0</v>
      </c>
      <c r="AK2730" s="1215">
        <v>155</v>
      </c>
      <c r="AL2730" s="1216"/>
      <c r="AM2730" s="1217"/>
      <c r="AN2730" s="1218"/>
      <c r="AO2730" s="587">
        <f>IF(AND(AM2730&gt;=AN$2569,AM2730&lt;=AN$2568),1,0)</f>
        <v>0</v>
      </c>
      <c r="AQ2730" s="1215">
        <v>155</v>
      </c>
      <c r="AR2730" s="1216"/>
      <c r="AS2730" s="1217"/>
      <c r="AT2730" s="1218"/>
      <c r="AU2730" s="587">
        <f>IF(AND(AS2730&gt;=AT$2569,AS2730&lt;=AT$2568),1,0)</f>
        <v>0</v>
      </c>
      <c r="AW2730" s="1215">
        <v>155</v>
      </c>
      <c r="AX2730" s="1216"/>
      <c r="AY2730" s="1217"/>
      <c r="AZ2730" s="1218"/>
      <c r="BA2730" s="587">
        <f>IF(AND(AY2730&gt;=AZ$2569,AY2730&lt;=AZ$2568),1,0)</f>
        <v>0</v>
      </c>
      <c r="BC2730" s="1215">
        <v>155</v>
      </c>
      <c r="BD2730" s="1216"/>
      <c r="BE2730" s="1217"/>
      <c r="BF2730" s="1218"/>
      <c r="BG2730" s="587">
        <f>IF(AND(BE2730&gt;=BF$2569,BE2730&lt;=BF$2568),1,0)</f>
        <v>0</v>
      </c>
      <c r="BI2730" s="1215">
        <v>155</v>
      </c>
      <c r="BJ2730" s="1216"/>
      <c r="BK2730" s="1217"/>
      <c r="BL2730" s="1218"/>
      <c r="BM2730" s="587">
        <f>IF(AND(BK2730&gt;=BL$2569,BK2730&lt;=BL$2568),1,0)</f>
        <v>0</v>
      </c>
      <c r="BO2730" s="1215">
        <v>155</v>
      </c>
      <c r="BP2730" s="1216"/>
      <c r="BQ2730" s="1217"/>
      <c r="BR2730" s="1218"/>
      <c r="BS2730" s="587">
        <f>IF(AND(BQ2730&gt;=BR$2569,BQ2730&lt;=BR$2568),1,0)</f>
        <v>0</v>
      </c>
    </row>
    <row r="2731" spans="1:71" s="17" customFormat="1" ht="16.75" customHeight="1" outlineLevel="2">
      <c r="A2731" s="1215">
        <v>156</v>
      </c>
      <c r="B2731" s="1216"/>
      <c r="C2731" s="1217"/>
      <c r="D2731" s="1218"/>
      <c r="E2731" s="587">
        <f t="shared" ref="E2731:E2794" si="600">IF(AND(C2731&gt;=D$2569,C2731&lt;=D$2568),1,0)</f>
        <v>0</v>
      </c>
      <c r="G2731" s="1215">
        <v>156</v>
      </c>
      <c r="H2731" s="1216"/>
      <c r="I2731" s="1217"/>
      <c r="J2731" s="1218"/>
      <c r="K2731" s="587">
        <f t="shared" ref="K2731:K2794" si="601">IF(AND(I2731&gt;=J$2569,I2731&lt;=J$2568),1,0)</f>
        <v>0</v>
      </c>
      <c r="M2731" s="1215">
        <v>156</v>
      </c>
      <c r="N2731" s="1216"/>
      <c r="O2731" s="1217"/>
      <c r="P2731" s="1218"/>
      <c r="Q2731" s="587">
        <f t="shared" ref="Q2731:Q2794" si="602">IF(AND(O2731&gt;=P$2569,O2731&lt;=P$2568),1,0)</f>
        <v>0</v>
      </c>
      <c r="S2731" s="1215">
        <v>156</v>
      </c>
      <c r="T2731" s="1216"/>
      <c r="U2731" s="1217"/>
      <c r="V2731" s="1218"/>
      <c r="W2731" s="587">
        <f t="shared" ref="W2731:W2794" si="603">IF(AND(U2731&gt;=V$2569,U2731&lt;=V$2568),1,0)</f>
        <v>0</v>
      </c>
      <c r="Y2731" s="1215">
        <v>156</v>
      </c>
      <c r="Z2731" s="1216"/>
      <c r="AA2731" s="1217"/>
      <c r="AB2731" s="1218"/>
      <c r="AC2731" s="587">
        <f t="shared" ref="AC2731:AC2794" si="604">IF(AND(AA2731&gt;=AB$2569,AA2731&lt;=AB$2568),1,0)</f>
        <v>0</v>
      </c>
      <c r="AE2731" s="1215">
        <v>156</v>
      </c>
      <c r="AF2731" s="1216"/>
      <c r="AG2731" s="1217"/>
      <c r="AH2731" s="1218"/>
      <c r="AI2731" s="587">
        <f t="shared" ref="AI2731:AI2794" si="605">IF(AND(AG2731&gt;=AH$2569,AG2731&lt;=AH$2568),1,0)</f>
        <v>0</v>
      </c>
      <c r="AK2731" s="1215">
        <v>156</v>
      </c>
      <c r="AL2731" s="1216"/>
      <c r="AM2731" s="1217"/>
      <c r="AN2731" s="1218"/>
      <c r="AO2731" s="587">
        <f t="shared" ref="AO2731:AO2794" si="606">IF(AND(AM2731&gt;=AN$2569,AM2731&lt;=AN$2568),1,0)</f>
        <v>0</v>
      </c>
      <c r="AQ2731" s="1215">
        <v>156</v>
      </c>
      <c r="AR2731" s="1216"/>
      <c r="AS2731" s="1217"/>
      <c r="AT2731" s="1218"/>
      <c r="AU2731" s="587">
        <f t="shared" ref="AU2731:AU2794" si="607">IF(AND(AS2731&gt;=AT$2569,AS2731&lt;=AT$2568),1,0)</f>
        <v>0</v>
      </c>
      <c r="AW2731" s="1215">
        <v>156</v>
      </c>
      <c r="AX2731" s="1216"/>
      <c r="AY2731" s="1217"/>
      <c r="AZ2731" s="1218"/>
      <c r="BA2731" s="587">
        <f t="shared" ref="BA2731:BA2794" si="608">IF(AND(AY2731&gt;=AZ$2569,AY2731&lt;=AZ$2568),1,0)</f>
        <v>0</v>
      </c>
      <c r="BC2731" s="1215">
        <v>156</v>
      </c>
      <c r="BD2731" s="1216"/>
      <c r="BE2731" s="1217"/>
      <c r="BF2731" s="1218"/>
      <c r="BG2731" s="587">
        <f t="shared" ref="BG2731:BG2794" si="609">IF(AND(BE2731&gt;=BF$2569,BE2731&lt;=BF$2568),1,0)</f>
        <v>0</v>
      </c>
      <c r="BI2731" s="1215">
        <v>156</v>
      </c>
      <c r="BJ2731" s="1216"/>
      <c r="BK2731" s="1217"/>
      <c r="BL2731" s="1218"/>
      <c r="BM2731" s="587">
        <f t="shared" ref="BM2731:BM2794" si="610">IF(AND(BK2731&gt;=BL$2569,BK2731&lt;=BL$2568),1,0)</f>
        <v>0</v>
      </c>
      <c r="BO2731" s="1215">
        <v>156</v>
      </c>
      <c r="BP2731" s="1216"/>
      <c r="BQ2731" s="1217"/>
      <c r="BR2731" s="1218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15">
        <v>157</v>
      </c>
      <c r="B2732" s="1216"/>
      <c r="C2732" s="1217"/>
      <c r="D2732" s="1218"/>
      <c r="E2732" s="587">
        <f t="shared" si="600"/>
        <v>0</v>
      </c>
      <c r="G2732" s="1215">
        <v>157</v>
      </c>
      <c r="H2732" s="1216"/>
      <c r="I2732" s="1217"/>
      <c r="J2732" s="1218"/>
      <c r="K2732" s="587">
        <f t="shared" si="601"/>
        <v>0</v>
      </c>
      <c r="M2732" s="1215">
        <v>157</v>
      </c>
      <c r="N2732" s="1216"/>
      <c r="O2732" s="1217"/>
      <c r="P2732" s="1218"/>
      <c r="Q2732" s="587">
        <f t="shared" si="602"/>
        <v>0</v>
      </c>
      <c r="S2732" s="1215">
        <v>157</v>
      </c>
      <c r="T2732" s="1216"/>
      <c r="U2732" s="1217"/>
      <c r="V2732" s="1218"/>
      <c r="W2732" s="587">
        <f t="shared" si="603"/>
        <v>0</v>
      </c>
      <c r="Y2732" s="1215">
        <v>157</v>
      </c>
      <c r="Z2732" s="1216"/>
      <c r="AA2732" s="1217"/>
      <c r="AB2732" s="1218"/>
      <c r="AC2732" s="587">
        <f t="shared" si="604"/>
        <v>0</v>
      </c>
      <c r="AE2732" s="1215">
        <v>157</v>
      </c>
      <c r="AF2732" s="1216"/>
      <c r="AG2732" s="1217"/>
      <c r="AH2732" s="1218"/>
      <c r="AI2732" s="587">
        <f t="shared" si="605"/>
        <v>0</v>
      </c>
      <c r="AK2732" s="1215">
        <v>157</v>
      </c>
      <c r="AL2732" s="1216"/>
      <c r="AM2732" s="1217"/>
      <c r="AN2732" s="1218"/>
      <c r="AO2732" s="587">
        <f t="shared" si="606"/>
        <v>0</v>
      </c>
      <c r="AQ2732" s="1215">
        <v>157</v>
      </c>
      <c r="AR2732" s="1216"/>
      <c r="AS2732" s="1217"/>
      <c r="AT2732" s="1218"/>
      <c r="AU2732" s="587">
        <f t="shared" si="607"/>
        <v>0</v>
      </c>
      <c r="AW2732" s="1215">
        <v>157</v>
      </c>
      <c r="AX2732" s="1216"/>
      <c r="AY2732" s="1217"/>
      <c r="AZ2732" s="1218"/>
      <c r="BA2732" s="587">
        <f t="shared" si="608"/>
        <v>0</v>
      </c>
      <c r="BC2732" s="1215">
        <v>157</v>
      </c>
      <c r="BD2732" s="1216"/>
      <c r="BE2732" s="1217"/>
      <c r="BF2732" s="1218"/>
      <c r="BG2732" s="587">
        <f t="shared" si="609"/>
        <v>0</v>
      </c>
      <c r="BI2732" s="1215">
        <v>157</v>
      </c>
      <c r="BJ2732" s="1216"/>
      <c r="BK2732" s="1217"/>
      <c r="BL2732" s="1218"/>
      <c r="BM2732" s="587">
        <f t="shared" si="610"/>
        <v>0</v>
      </c>
      <c r="BO2732" s="1215">
        <v>157</v>
      </c>
      <c r="BP2732" s="1216"/>
      <c r="BQ2732" s="1217"/>
      <c r="BR2732" s="1218"/>
      <c r="BS2732" s="587">
        <f t="shared" si="611"/>
        <v>0</v>
      </c>
    </row>
    <row r="2733" spans="1:71" s="17" customFormat="1" ht="16.75" customHeight="1" outlineLevel="2">
      <c r="A2733" s="1215">
        <v>158</v>
      </c>
      <c r="B2733" s="1216"/>
      <c r="C2733" s="1217"/>
      <c r="D2733" s="1218"/>
      <c r="E2733" s="587">
        <f t="shared" si="600"/>
        <v>0</v>
      </c>
      <c r="G2733" s="1215">
        <v>158</v>
      </c>
      <c r="H2733" s="1216"/>
      <c r="I2733" s="1217"/>
      <c r="J2733" s="1218"/>
      <c r="K2733" s="587">
        <f t="shared" si="601"/>
        <v>0</v>
      </c>
      <c r="M2733" s="1215">
        <v>158</v>
      </c>
      <c r="N2733" s="1216"/>
      <c r="O2733" s="1217"/>
      <c r="P2733" s="1218"/>
      <c r="Q2733" s="587">
        <f t="shared" si="602"/>
        <v>0</v>
      </c>
      <c r="S2733" s="1215">
        <v>158</v>
      </c>
      <c r="T2733" s="1216"/>
      <c r="U2733" s="1217"/>
      <c r="V2733" s="1218"/>
      <c r="W2733" s="587">
        <f t="shared" si="603"/>
        <v>0</v>
      </c>
      <c r="Y2733" s="1215">
        <v>158</v>
      </c>
      <c r="Z2733" s="1216"/>
      <c r="AA2733" s="1217"/>
      <c r="AB2733" s="1218"/>
      <c r="AC2733" s="587">
        <f t="shared" si="604"/>
        <v>0</v>
      </c>
      <c r="AE2733" s="1215">
        <v>158</v>
      </c>
      <c r="AF2733" s="1216"/>
      <c r="AG2733" s="1217"/>
      <c r="AH2733" s="1218"/>
      <c r="AI2733" s="587">
        <f t="shared" si="605"/>
        <v>0</v>
      </c>
      <c r="AK2733" s="1215">
        <v>158</v>
      </c>
      <c r="AL2733" s="1216"/>
      <c r="AM2733" s="1217"/>
      <c r="AN2733" s="1218"/>
      <c r="AO2733" s="587">
        <f t="shared" si="606"/>
        <v>0</v>
      </c>
      <c r="AQ2733" s="1215">
        <v>158</v>
      </c>
      <c r="AR2733" s="1216"/>
      <c r="AS2733" s="1217"/>
      <c r="AT2733" s="1218"/>
      <c r="AU2733" s="587">
        <f t="shared" si="607"/>
        <v>0</v>
      </c>
      <c r="AW2733" s="1215">
        <v>158</v>
      </c>
      <c r="AX2733" s="1216"/>
      <c r="AY2733" s="1217"/>
      <c r="AZ2733" s="1218"/>
      <c r="BA2733" s="587">
        <f t="shared" si="608"/>
        <v>0</v>
      </c>
      <c r="BC2733" s="1215">
        <v>158</v>
      </c>
      <c r="BD2733" s="1216"/>
      <c r="BE2733" s="1217"/>
      <c r="BF2733" s="1218"/>
      <c r="BG2733" s="587">
        <f t="shared" si="609"/>
        <v>0</v>
      </c>
      <c r="BI2733" s="1215">
        <v>158</v>
      </c>
      <c r="BJ2733" s="1216"/>
      <c r="BK2733" s="1217"/>
      <c r="BL2733" s="1218"/>
      <c r="BM2733" s="587">
        <f t="shared" si="610"/>
        <v>0</v>
      </c>
      <c r="BO2733" s="1215">
        <v>158</v>
      </c>
      <c r="BP2733" s="1216"/>
      <c r="BQ2733" s="1217"/>
      <c r="BR2733" s="1218"/>
      <c r="BS2733" s="587">
        <f t="shared" si="611"/>
        <v>0</v>
      </c>
    </row>
    <row r="2734" spans="1:71" s="17" customFormat="1" ht="16.75" customHeight="1" outlineLevel="2">
      <c r="A2734" s="1215">
        <v>159</v>
      </c>
      <c r="B2734" s="1216"/>
      <c r="C2734" s="1217"/>
      <c r="D2734" s="1218"/>
      <c r="E2734" s="587">
        <f t="shared" si="600"/>
        <v>0</v>
      </c>
      <c r="G2734" s="1215">
        <v>159</v>
      </c>
      <c r="H2734" s="1216"/>
      <c r="I2734" s="1217"/>
      <c r="J2734" s="1218"/>
      <c r="K2734" s="587">
        <f t="shared" si="601"/>
        <v>0</v>
      </c>
      <c r="M2734" s="1215">
        <v>159</v>
      </c>
      <c r="N2734" s="1216"/>
      <c r="O2734" s="1217"/>
      <c r="P2734" s="1218"/>
      <c r="Q2734" s="587">
        <f t="shared" si="602"/>
        <v>0</v>
      </c>
      <c r="S2734" s="1215">
        <v>159</v>
      </c>
      <c r="T2734" s="1216"/>
      <c r="U2734" s="1217"/>
      <c r="V2734" s="1218"/>
      <c r="W2734" s="587">
        <f t="shared" si="603"/>
        <v>0</v>
      </c>
      <c r="Y2734" s="1215">
        <v>159</v>
      </c>
      <c r="Z2734" s="1216"/>
      <c r="AA2734" s="1217"/>
      <c r="AB2734" s="1218"/>
      <c r="AC2734" s="587">
        <f t="shared" si="604"/>
        <v>0</v>
      </c>
      <c r="AE2734" s="1215">
        <v>159</v>
      </c>
      <c r="AF2734" s="1216"/>
      <c r="AG2734" s="1217"/>
      <c r="AH2734" s="1218"/>
      <c r="AI2734" s="587">
        <f t="shared" si="605"/>
        <v>0</v>
      </c>
      <c r="AK2734" s="1215">
        <v>159</v>
      </c>
      <c r="AL2734" s="1216"/>
      <c r="AM2734" s="1217"/>
      <c r="AN2734" s="1218"/>
      <c r="AO2734" s="587">
        <f t="shared" si="606"/>
        <v>0</v>
      </c>
      <c r="AQ2734" s="1215">
        <v>159</v>
      </c>
      <c r="AR2734" s="1216"/>
      <c r="AS2734" s="1217"/>
      <c r="AT2734" s="1218"/>
      <c r="AU2734" s="587">
        <f t="shared" si="607"/>
        <v>0</v>
      </c>
      <c r="AW2734" s="1215">
        <v>159</v>
      </c>
      <c r="AX2734" s="1216"/>
      <c r="AY2734" s="1217"/>
      <c r="AZ2734" s="1218"/>
      <c r="BA2734" s="587">
        <f t="shared" si="608"/>
        <v>0</v>
      </c>
      <c r="BC2734" s="1215">
        <v>159</v>
      </c>
      <c r="BD2734" s="1216"/>
      <c r="BE2734" s="1217"/>
      <c r="BF2734" s="1218"/>
      <c r="BG2734" s="587">
        <f t="shared" si="609"/>
        <v>0</v>
      </c>
      <c r="BI2734" s="1215">
        <v>159</v>
      </c>
      <c r="BJ2734" s="1216"/>
      <c r="BK2734" s="1217"/>
      <c r="BL2734" s="1218"/>
      <c r="BM2734" s="587">
        <f t="shared" si="610"/>
        <v>0</v>
      </c>
      <c r="BO2734" s="1215">
        <v>159</v>
      </c>
      <c r="BP2734" s="1216"/>
      <c r="BQ2734" s="1217"/>
      <c r="BR2734" s="1218"/>
      <c r="BS2734" s="587">
        <f t="shared" si="611"/>
        <v>0</v>
      </c>
    </row>
    <row r="2735" spans="1:71" s="17" customFormat="1" ht="16.75" customHeight="1" outlineLevel="2">
      <c r="A2735" s="1215">
        <v>160</v>
      </c>
      <c r="B2735" s="1216"/>
      <c r="C2735" s="1217"/>
      <c r="D2735" s="1218"/>
      <c r="E2735" s="587">
        <f t="shared" si="600"/>
        <v>0</v>
      </c>
      <c r="G2735" s="1215">
        <v>160</v>
      </c>
      <c r="H2735" s="1216"/>
      <c r="I2735" s="1217"/>
      <c r="J2735" s="1218"/>
      <c r="K2735" s="587">
        <f t="shared" si="601"/>
        <v>0</v>
      </c>
      <c r="M2735" s="1215">
        <v>160</v>
      </c>
      <c r="N2735" s="1216"/>
      <c r="O2735" s="1217"/>
      <c r="P2735" s="1218"/>
      <c r="Q2735" s="587">
        <f t="shared" si="602"/>
        <v>0</v>
      </c>
      <c r="S2735" s="1215">
        <v>160</v>
      </c>
      <c r="T2735" s="1216"/>
      <c r="U2735" s="1217"/>
      <c r="V2735" s="1218"/>
      <c r="W2735" s="587">
        <f t="shared" si="603"/>
        <v>0</v>
      </c>
      <c r="Y2735" s="1215">
        <v>160</v>
      </c>
      <c r="Z2735" s="1216"/>
      <c r="AA2735" s="1217"/>
      <c r="AB2735" s="1218"/>
      <c r="AC2735" s="587">
        <f t="shared" si="604"/>
        <v>0</v>
      </c>
      <c r="AE2735" s="1215">
        <v>160</v>
      </c>
      <c r="AF2735" s="1216"/>
      <c r="AG2735" s="1217"/>
      <c r="AH2735" s="1218"/>
      <c r="AI2735" s="587">
        <f t="shared" si="605"/>
        <v>0</v>
      </c>
      <c r="AK2735" s="1215">
        <v>160</v>
      </c>
      <c r="AL2735" s="1216"/>
      <c r="AM2735" s="1217"/>
      <c r="AN2735" s="1218"/>
      <c r="AO2735" s="587">
        <f t="shared" si="606"/>
        <v>0</v>
      </c>
      <c r="AQ2735" s="1215">
        <v>160</v>
      </c>
      <c r="AR2735" s="1216"/>
      <c r="AS2735" s="1217"/>
      <c r="AT2735" s="1218"/>
      <c r="AU2735" s="587">
        <f t="shared" si="607"/>
        <v>0</v>
      </c>
      <c r="AW2735" s="1215">
        <v>160</v>
      </c>
      <c r="AX2735" s="1216"/>
      <c r="AY2735" s="1217"/>
      <c r="AZ2735" s="1218"/>
      <c r="BA2735" s="587">
        <f t="shared" si="608"/>
        <v>0</v>
      </c>
      <c r="BC2735" s="1215">
        <v>160</v>
      </c>
      <c r="BD2735" s="1216"/>
      <c r="BE2735" s="1217"/>
      <c r="BF2735" s="1218"/>
      <c r="BG2735" s="587">
        <f t="shared" si="609"/>
        <v>0</v>
      </c>
      <c r="BI2735" s="1215">
        <v>160</v>
      </c>
      <c r="BJ2735" s="1216"/>
      <c r="BK2735" s="1217"/>
      <c r="BL2735" s="1218"/>
      <c r="BM2735" s="587">
        <f t="shared" si="610"/>
        <v>0</v>
      </c>
      <c r="BO2735" s="1215">
        <v>160</v>
      </c>
      <c r="BP2735" s="1216"/>
      <c r="BQ2735" s="1217"/>
      <c r="BR2735" s="1218"/>
      <c r="BS2735" s="587">
        <f t="shared" si="611"/>
        <v>0</v>
      </c>
    </row>
    <row r="2736" spans="1:71" s="17" customFormat="1" ht="16.75" customHeight="1" outlineLevel="2">
      <c r="A2736" s="1215">
        <v>161</v>
      </c>
      <c r="B2736" s="1216"/>
      <c r="C2736" s="1217"/>
      <c r="D2736" s="1218"/>
      <c r="E2736" s="587">
        <f t="shared" si="600"/>
        <v>0</v>
      </c>
      <c r="G2736" s="1215">
        <v>161</v>
      </c>
      <c r="H2736" s="1216"/>
      <c r="I2736" s="1217"/>
      <c r="J2736" s="1218"/>
      <c r="K2736" s="587">
        <f t="shared" si="601"/>
        <v>0</v>
      </c>
      <c r="M2736" s="1215">
        <v>161</v>
      </c>
      <c r="N2736" s="1216"/>
      <c r="O2736" s="1217"/>
      <c r="P2736" s="1218"/>
      <c r="Q2736" s="587">
        <f t="shared" si="602"/>
        <v>0</v>
      </c>
      <c r="S2736" s="1215">
        <v>161</v>
      </c>
      <c r="T2736" s="1216"/>
      <c r="U2736" s="1217"/>
      <c r="V2736" s="1218"/>
      <c r="W2736" s="587">
        <f t="shared" si="603"/>
        <v>0</v>
      </c>
      <c r="Y2736" s="1215">
        <v>161</v>
      </c>
      <c r="Z2736" s="1216"/>
      <c r="AA2736" s="1217"/>
      <c r="AB2736" s="1218"/>
      <c r="AC2736" s="587">
        <f t="shared" si="604"/>
        <v>0</v>
      </c>
      <c r="AE2736" s="1215">
        <v>161</v>
      </c>
      <c r="AF2736" s="1216"/>
      <c r="AG2736" s="1217"/>
      <c r="AH2736" s="1218"/>
      <c r="AI2736" s="587">
        <f t="shared" si="605"/>
        <v>0</v>
      </c>
      <c r="AK2736" s="1215">
        <v>161</v>
      </c>
      <c r="AL2736" s="1216"/>
      <c r="AM2736" s="1217"/>
      <c r="AN2736" s="1218"/>
      <c r="AO2736" s="587">
        <f t="shared" si="606"/>
        <v>0</v>
      </c>
      <c r="AQ2736" s="1215">
        <v>161</v>
      </c>
      <c r="AR2736" s="1216"/>
      <c r="AS2736" s="1217"/>
      <c r="AT2736" s="1218"/>
      <c r="AU2736" s="587">
        <f t="shared" si="607"/>
        <v>0</v>
      </c>
      <c r="AW2736" s="1215">
        <v>161</v>
      </c>
      <c r="AX2736" s="1216"/>
      <c r="AY2736" s="1217"/>
      <c r="AZ2736" s="1218"/>
      <c r="BA2736" s="587">
        <f t="shared" si="608"/>
        <v>0</v>
      </c>
      <c r="BC2736" s="1215">
        <v>161</v>
      </c>
      <c r="BD2736" s="1216"/>
      <c r="BE2736" s="1217"/>
      <c r="BF2736" s="1218"/>
      <c r="BG2736" s="587">
        <f t="shared" si="609"/>
        <v>0</v>
      </c>
      <c r="BI2736" s="1215">
        <v>161</v>
      </c>
      <c r="BJ2736" s="1216"/>
      <c r="BK2736" s="1217"/>
      <c r="BL2736" s="1218"/>
      <c r="BM2736" s="587">
        <f t="shared" si="610"/>
        <v>0</v>
      </c>
      <c r="BO2736" s="1215">
        <v>161</v>
      </c>
      <c r="BP2736" s="1216"/>
      <c r="BQ2736" s="1217"/>
      <c r="BR2736" s="1218"/>
      <c r="BS2736" s="587">
        <f t="shared" si="611"/>
        <v>0</v>
      </c>
    </row>
    <row r="2737" spans="1:71" s="17" customFormat="1" ht="16.75" customHeight="1" outlineLevel="2">
      <c r="A2737" s="1215">
        <v>162</v>
      </c>
      <c r="B2737" s="1216"/>
      <c r="C2737" s="1217"/>
      <c r="D2737" s="1218"/>
      <c r="E2737" s="587">
        <f t="shared" si="600"/>
        <v>0</v>
      </c>
      <c r="G2737" s="1215">
        <v>162</v>
      </c>
      <c r="H2737" s="1216"/>
      <c r="I2737" s="1217"/>
      <c r="J2737" s="1218"/>
      <c r="K2737" s="587">
        <f t="shared" si="601"/>
        <v>0</v>
      </c>
      <c r="M2737" s="1215">
        <v>162</v>
      </c>
      <c r="N2737" s="1216"/>
      <c r="O2737" s="1217"/>
      <c r="P2737" s="1218"/>
      <c r="Q2737" s="587">
        <f t="shared" si="602"/>
        <v>0</v>
      </c>
      <c r="S2737" s="1215">
        <v>162</v>
      </c>
      <c r="T2737" s="1216"/>
      <c r="U2737" s="1217"/>
      <c r="V2737" s="1218"/>
      <c r="W2737" s="587">
        <f t="shared" si="603"/>
        <v>0</v>
      </c>
      <c r="Y2737" s="1215">
        <v>162</v>
      </c>
      <c r="Z2737" s="1216"/>
      <c r="AA2737" s="1217"/>
      <c r="AB2737" s="1218"/>
      <c r="AC2737" s="587">
        <f t="shared" si="604"/>
        <v>0</v>
      </c>
      <c r="AE2737" s="1215">
        <v>162</v>
      </c>
      <c r="AF2737" s="1216"/>
      <c r="AG2737" s="1217"/>
      <c r="AH2737" s="1218"/>
      <c r="AI2737" s="587">
        <f t="shared" si="605"/>
        <v>0</v>
      </c>
      <c r="AK2737" s="1215">
        <v>162</v>
      </c>
      <c r="AL2737" s="1216"/>
      <c r="AM2737" s="1217"/>
      <c r="AN2737" s="1218"/>
      <c r="AO2737" s="587">
        <f t="shared" si="606"/>
        <v>0</v>
      </c>
      <c r="AQ2737" s="1215">
        <v>162</v>
      </c>
      <c r="AR2737" s="1216"/>
      <c r="AS2737" s="1217"/>
      <c r="AT2737" s="1218"/>
      <c r="AU2737" s="587">
        <f t="shared" si="607"/>
        <v>0</v>
      </c>
      <c r="AW2737" s="1215">
        <v>162</v>
      </c>
      <c r="AX2737" s="1216"/>
      <c r="AY2737" s="1217"/>
      <c r="AZ2737" s="1218"/>
      <c r="BA2737" s="587">
        <f t="shared" si="608"/>
        <v>0</v>
      </c>
      <c r="BC2737" s="1215">
        <v>162</v>
      </c>
      <c r="BD2737" s="1216"/>
      <c r="BE2737" s="1217"/>
      <c r="BF2737" s="1218"/>
      <c r="BG2737" s="587">
        <f t="shared" si="609"/>
        <v>0</v>
      </c>
      <c r="BI2737" s="1215">
        <v>162</v>
      </c>
      <c r="BJ2737" s="1216"/>
      <c r="BK2737" s="1217"/>
      <c r="BL2737" s="1218"/>
      <c r="BM2737" s="587">
        <f t="shared" si="610"/>
        <v>0</v>
      </c>
      <c r="BO2737" s="1215">
        <v>162</v>
      </c>
      <c r="BP2737" s="1216"/>
      <c r="BQ2737" s="1217"/>
      <c r="BR2737" s="1218"/>
      <c r="BS2737" s="587">
        <f t="shared" si="611"/>
        <v>0</v>
      </c>
    </row>
    <row r="2738" spans="1:71" s="17" customFormat="1" ht="16.75" customHeight="1" outlineLevel="2">
      <c r="A2738" s="1215">
        <v>163</v>
      </c>
      <c r="B2738" s="1216"/>
      <c r="C2738" s="1217"/>
      <c r="D2738" s="1218"/>
      <c r="E2738" s="587">
        <f t="shared" si="600"/>
        <v>0</v>
      </c>
      <c r="G2738" s="1215">
        <v>163</v>
      </c>
      <c r="H2738" s="1216"/>
      <c r="I2738" s="1217"/>
      <c r="J2738" s="1218"/>
      <c r="K2738" s="587">
        <f t="shared" si="601"/>
        <v>0</v>
      </c>
      <c r="M2738" s="1215">
        <v>163</v>
      </c>
      <c r="N2738" s="1216"/>
      <c r="O2738" s="1217"/>
      <c r="P2738" s="1218"/>
      <c r="Q2738" s="587">
        <f t="shared" si="602"/>
        <v>0</v>
      </c>
      <c r="S2738" s="1215">
        <v>163</v>
      </c>
      <c r="T2738" s="1216"/>
      <c r="U2738" s="1217"/>
      <c r="V2738" s="1218"/>
      <c r="W2738" s="587">
        <f t="shared" si="603"/>
        <v>0</v>
      </c>
      <c r="Y2738" s="1215">
        <v>163</v>
      </c>
      <c r="Z2738" s="1216"/>
      <c r="AA2738" s="1217"/>
      <c r="AB2738" s="1218"/>
      <c r="AC2738" s="587">
        <f t="shared" si="604"/>
        <v>0</v>
      </c>
      <c r="AE2738" s="1215">
        <v>163</v>
      </c>
      <c r="AF2738" s="1216"/>
      <c r="AG2738" s="1217"/>
      <c r="AH2738" s="1218"/>
      <c r="AI2738" s="587">
        <f t="shared" si="605"/>
        <v>0</v>
      </c>
      <c r="AK2738" s="1215">
        <v>163</v>
      </c>
      <c r="AL2738" s="1216"/>
      <c r="AM2738" s="1217"/>
      <c r="AN2738" s="1218"/>
      <c r="AO2738" s="587">
        <f t="shared" si="606"/>
        <v>0</v>
      </c>
      <c r="AQ2738" s="1215">
        <v>163</v>
      </c>
      <c r="AR2738" s="1216"/>
      <c r="AS2738" s="1217"/>
      <c r="AT2738" s="1218"/>
      <c r="AU2738" s="587">
        <f t="shared" si="607"/>
        <v>0</v>
      </c>
      <c r="AW2738" s="1215">
        <v>163</v>
      </c>
      <c r="AX2738" s="1216"/>
      <c r="AY2738" s="1217"/>
      <c r="AZ2738" s="1218"/>
      <c r="BA2738" s="587">
        <f t="shared" si="608"/>
        <v>0</v>
      </c>
      <c r="BC2738" s="1215">
        <v>163</v>
      </c>
      <c r="BD2738" s="1216"/>
      <c r="BE2738" s="1217"/>
      <c r="BF2738" s="1218"/>
      <c r="BG2738" s="587">
        <f t="shared" si="609"/>
        <v>0</v>
      </c>
      <c r="BI2738" s="1215">
        <v>163</v>
      </c>
      <c r="BJ2738" s="1216"/>
      <c r="BK2738" s="1217"/>
      <c r="BL2738" s="1218"/>
      <c r="BM2738" s="587">
        <f t="shared" si="610"/>
        <v>0</v>
      </c>
      <c r="BO2738" s="1215">
        <v>163</v>
      </c>
      <c r="BP2738" s="1216"/>
      <c r="BQ2738" s="1217"/>
      <c r="BR2738" s="1218"/>
      <c r="BS2738" s="587">
        <f t="shared" si="611"/>
        <v>0</v>
      </c>
    </row>
    <row r="2739" spans="1:71" s="17" customFormat="1" ht="16.75" customHeight="1" outlineLevel="2">
      <c r="A2739" s="1215">
        <v>164</v>
      </c>
      <c r="B2739" s="1216"/>
      <c r="C2739" s="1217"/>
      <c r="D2739" s="1218"/>
      <c r="E2739" s="587">
        <f t="shared" si="600"/>
        <v>0</v>
      </c>
      <c r="G2739" s="1215">
        <v>164</v>
      </c>
      <c r="H2739" s="1216"/>
      <c r="I2739" s="1217"/>
      <c r="J2739" s="1218"/>
      <c r="K2739" s="587">
        <f t="shared" si="601"/>
        <v>0</v>
      </c>
      <c r="M2739" s="1215">
        <v>164</v>
      </c>
      <c r="N2739" s="1216"/>
      <c r="O2739" s="1217"/>
      <c r="P2739" s="1218"/>
      <c r="Q2739" s="587">
        <f t="shared" si="602"/>
        <v>0</v>
      </c>
      <c r="S2739" s="1215">
        <v>164</v>
      </c>
      <c r="T2739" s="1216"/>
      <c r="U2739" s="1217"/>
      <c r="V2739" s="1218"/>
      <c r="W2739" s="587">
        <f t="shared" si="603"/>
        <v>0</v>
      </c>
      <c r="Y2739" s="1215">
        <v>164</v>
      </c>
      <c r="Z2739" s="1216"/>
      <c r="AA2739" s="1217"/>
      <c r="AB2739" s="1218"/>
      <c r="AC2739" s="587">
        <f t="shared" si="604"/>
        <v>0</v>
      </c>
      <c r="AE2739" s="1215">
        <v>164</v>
      </c>
      <c r="AF2739" s="1216"/>
      <c r="AG2739" s="1217"/>
      <c r="AH2739" s="1218"/>
      <c r="AI2739" s="587">
        <f t="shared" si="605"/>
        <v>0</v>
      </c>
      <c r="AK2739" s="1215">
        <v>164</v>
      </c>
      <c r="AL2739" s="1216"/>
      <c r="AM2739" s="1217"/>
      <c r="AN2739" s="1218"/>
      <c r="AO2739" s="587">
        <f t="shared" si="606"/>
        <v>0</v>
      </c>
      <c r="AQ2739" s="1215">
        <v>164</v>
      </c>
      <c r="AR2739" s="1216"/>
      <c r="AS2739" s="1217"/>
      <c r="AT2739" s="1218"/>
      <c r="AU2739" s="587">
        <f t="shared" si="607"/>
        <v>0</v>
      </c>
      <c r="AW2739" s="1215">
        <v>164</v>
      </c>
      <c r="AX2739" s="1216"/>
      <c r="AY2739" s="1217"/>
      <c r="AZ2739" s="1218"/>
      <c r="BA2739" s="587">
        <f t="shared" si="608"/>
        <v>0</v>
      </c>
      <c r="BC2739" s="1215">
        <v>164</v>
      </c>
      <c r="BD2739" s="1216"/>
      <c r="BE2739" s="1217"/>
      <c r="BF2739" s="1218"/>
      <c r="BG2739" s="587">
        <f t="shared" si="609"/>
        <v>0</v>
      </c>
      <c r="BI2739" s="1215">
        <v>164</v>
      </c>
      <c r="BJ2739" s="1216"/>
      <c r="BK2739" s="1217"/>
      <c r="BL2739" s="1218"/>
      <c r="BM2739" s="587">
        <f t="shared" si="610"/>
        <v>0</v>
      </c>
      <c r="BO2739" s="1215">
        <v>164</v>
      </c>
      <c r="BP2739" s="1216"/>
      <c r="BQ2739" s="1217"/>
      <c r="BR2739" s="1218"/>
      <c r="BS2739" s="587">
        <f t="shared" si="611"/>
        <v>0</v>
      </c>
    </row>
    <row r="2740" spans="1:71" s="17" customFormat="1" ht="16.75" customHeight="1" outlineLevel="2">
      <c r="A2740" s="1215">
        <v>165</v>
      </c>
      <c r="B2740" s="1216"/>
      <c r="C2740" s="1217"/>
      <c r="D2740" s="1218"/>
      <c r="E2740" s="587">
        <f t="shared" si="600"/>
        <v>0</v>
      </c>
      <c r="G2740" s="1215">
        <v>165</v>
      </c>
      <c r="H2740" s="1216"/>
      <c r="I2740" s="1217"/>
      <c r="J2740" s="1218"/>
      <c r="K2740" s="587">
        <f t="shared" si="601"/>
        <v>0</v>
      </c>
      <c r="M2740" s="1215">
        <v>165</v>
      </c>
      <c r="N2740" s="1216"/>
      <c r="O2740" s="1217"/>
      <c r="P2740" s="1218"/>
      <c r="Q2740" s="587">
        <f t="shared" si="602"/>
        <v>0</v>
      </c>
      <c r="S2740" s="1215">
        <v>165</v>
      </c>
      <c r="T2740" s="1216"/>
      <c r="U2740" s="1217"/>
      <c r="V2740" s="1218"/>
      <c r="W2740" s="587">
        <f t="shared" si="603"/>
        <v>0</v>
      </c>
      <c r="Y2740" s="1215">
        <v>165</v>
      </c>
      <c r="Z2740" s="1216"/>
      <c r="AA2740" s="1217"/>
      <c r="AB2740" s="1218"/>
      <c r="AC2740" s="587">
        <f t="shared" si="604"/>
        <v>0</v>
      </c>
      <c r="AE2740" s="1215">
        <v>165</v>
      </c>
      <c r="AF2740" s="1216"/>
      <c r="AG2740" s="1217"/>
      <c r="AH2740" s="1218"/>
      <c r="AI2740" s="587">
        <f t="shared" si="605"/>
        <v>0</v>
      </c>
      <c r="AK2740" s="1215">
        <v>165</v>
      </c>
      <c r="AL2740" s="1216"/>
      <c r="AM2740" s="1217"/>
      <c r="AN2740" s="1218"/>
      <c r="AO2740" s="587">
        <f t="shared" si="606"/>
        <v>0</v>
      </c>
      <c r="AQ2740" s="1215">
        <v>165</v>
      </c>
      <c r="AR2740" s="1216"/>
      <c r="AS2740" s="1217"/>
      <c r="AT2740" s="1218"/>
      <c r="AU2740" s="587">
        <f t="shared" si="607"/>
        <v>0</v>
      </c>
      <c r="AW2740" s="1215">
        <v>165</v>
      </c>
      <c r="AX2740" s="1216"/>
      <c r="AY2740" s="1217"/>
      <c r="AZ2740" s="1218"/>
      <c r="BA2740" s="587">
        <f t="shared" si="608"/>
        <v>0</v>
      </c>
      <c r="BC2740" s="1215">
        <v>165</v>
      </c>
      <c r="BD2740" s="1216"/>
      <c r="BE2740" s="1217"/>
      <c r="BF2740" s="1218"/>
      <c r="BG2740" s="587">
        <f t="shared" si="609"/>
        <v>0</v>
      </c>
      <c r="BI2740" s="1215">
        <v>165</v>
      </c>
      <c r="BJ2740" s="1216"/>
      <c r="BK2740" s="1217"/>
      <c r="BL2740" s="1218"/>
      <c r="BM2740" s="587">
        <f t="shared" si="610"/>
        <v>0</v>
      </c>
      <c r="BO2740" s="1215">
        <v>165</v>
      </c>
      <c r="BP2740" s="1216"/>
      <c r="BQ2740" s="1217"/>
      <c r="BR2740" s="1218"/>
      <c r="BS2740" s="587">
        <f t="shared" si="611"/>
        <v>0</v>
      </c>
    </row>
    <row r="2741" spans="1:71" s="17" customFormat="1" ht="16.75" customHeight="1" outlineLevel="2">
      <c r="A2741" s="1215">
        <v>166</v>
      </c>
      <c r="B2741" s="1216"/>
      <c r="C2741" s="1217"/>
      <c r="D2741" s="1218"/>
      <c r="E2741" s="587">
        <f t="shared" si="600"/>
        <v>0</v>
      </c>
      <c r="G2741" s="1215">
        <v>166</v>
      </c>
      <c r="H2741" s="1216"/>
      <c r="I2741" s="1217"/>
      <c r="J2741" s="1218"/>
      <c r="K2741" s="587">
        <f t="shared" si="601"/>
        <v>0</v>
      </c>
      <c r="M2741" s="1215">
        <v>166</v>
      </c>
      <c r="N2741" s="1216"/>
      <c r="O2741" s="1217"/>
      <c r="P2741" s="1218"/>
      <c r="Q2741" s="587">
        <f t="shared" si="602"/>
        <v>0</v>
      </c>
      <c r="S2741" s="1215">
        <v>166</v>
      </c>
      <c r="T2741" s="1216"/>
      <c r="U2741" s="1217"/>
      <c r="V2741" s="1218"/>
      <c r="W2741" s="587">
        <f t="shared" si="603"/>
        <v>0</v>
      </c>
      <c r="Y2741" s="1215">
        <v>166</v>
      </c>
      <c r="Z2741" s="1216"/>
      <c r="AA2741" s="1217"/>
      <c r="AB2741" s="1218"/>
      <c r="AC2741" s="587">
        <f t="shared" si="604"/>
        <v>0</v>
      </c>
      <c r="AE2741" s="1215">
        <v>166</v>
      </c>
      <c r="AF2741" s="1216"/>
      <c r="AG2741" s="1217"/>
      <c r="AH2741" s="1218"/>
      <c r="AI2741" s="587">
        <f t="shared" si="605"/>
        <v>0</v>
      </c>
      <c r="AK2741" s="1215">
        <v>166</v>
      </c>
      <c r="AL2741" s="1216"/>
      <c r="AM2741" s="1217"/>
      <c r="AN2741" s="1218"/>
      <c r="AO2741" s="587">
        <f t="shared" si="606"/>
        <v>0</v>
      </c>
      <c r="AQ2741" s="1215">
        <v>166</v>
      </c>
      <c r="AR2741" s="1216"/>
      <c r="AS2741" s="1217"/>
      <c r="AT2741" s="1218"/>
      <c r="AU2741" s="587">
        <f t="shared" si="607"/>
        <v>0</v>
      </c>
      <c r="AW2741" s="1215">
        <v>166</v>
      </c>
      <c r="AX2741" s="1216"/>
      <c r="AY2741" s="1217"/>
      <c r="AZ2741" s="1218"/>
      <c r="BA2741" s="587">
        <f t="shared" si="608"/>
        <v>0</v>
      </c>
      <c r="BC2741" s="1215">
        <v>166</v>
      </c>
      <c r="BD2741" s="1216"/>
      <c r="BE2741" s="1217"/>
      <c r="BF2741" s="1218"/>
      <c r="BG2741" s="587">
        <f t="shared" si="609"/>
        <v>0</v>
      </c>
      <c r="BI2741" s="1215">
        <v>166</v>
      </c>
      <c r="BJ2741" s="1216"/>
      <c r="BK2741" s="1217"/>
      <c r="BL2741" s="1218"/>
      <c r="BM2741" s="587">
        <f t="shared" si="610"/>
        <v>0</v>
      </c>
      <c r="BO2741" s="1215">
        <v>166</v>
      </c>
      <c r="BP2741" s="1216"/>
      <c r="BQ2741" s="1217"/>
      <c r="BR2741" s="1218"/>
      <c r="BS2741" s="587">
        <f t="shared" si="611"/>
        <v>0</v>
      </c>
    </row>
    <row r="2742" spans="1:71" s="17" customFormat="1" ht="16.75" customHeight="1" outlineLevel="2">
      <c r="A2742" s="1215">
        <v>167</v>
      </c>
      <c r="B2742" s="1216"/>
      <c r="C2742" s="1217"/>
      <c r="D2742" s="1218"/>
      <c r="E2742" s="587">
        <f t="shared" si="600"/>
        <v>0</v>
      </c>
      <c r="G2742" s="1215">
        <v>167</v>
      </c>
      <c r="H2742" s="1216"/>
      <c r="I2742" s="1217"/>
      <c r="J2742" s="1218"/>
      <c r="K2742" s="587">
        <f t="shared" si="601"/>
        <v>0</v>
      </c>
      <c r="M2742" s="1215">
        <v>167</v>
      </c>
      <c r="N2742" s="1216"/>
      <c r="O2742" s="1217"/>
      <c r="P2742" s="1218"/>
      <c r="Q2742" s="587">
        <f t="shared" si="602"/>
        <v>0</v>
      </c>
      <c r="S2742" s="1215">
        <v>167</v>
      </c>
      <c r="T2742" s="1216"/>
      <c r="U2742" s="1217"/>
      <c r="V2742" s="1218"/>
      <c r="W2742" s="587">
        <f t="shared" si="603"/>
        <v>0</v>
      </c>
      <c r="Y2742" s="1215">
        <v>167</v>
      </c>
      <c r="Z2742" s="1216"/>
      <c r="AA2742" s="1217"/>
      <c r="AB2742" s="1218"/>
      <c r="AC2742" s="587">
        <f t="shared" si="604"/>
        <v>0</v>
      </c>
      <c r="AE2742" s="1215">
        <v>167</v>
      </c>
      <c r="AF2742" s="1216"/>
      <c r="AG2742" s="1217"/>
      <c r="AH2742" s="1218"/>
      <c r="AI2742" s="587">
        <f t="shared" si="605"/>
        <v>0</v>
      </c>
      <c r="AK2742" s="1215">
        <v>167</v>
      </c>
      <c r="AL2742" s="1216"/>
      <c r="AM2742" s="1217"/>
      <c r="AN2742" s="1218"/>
      <c r="AO2742" s="587">
        <f t="shared" si="606"/>
        <v>0</v>
      </c>
      <c r="AQ2742" s="1215">
        <v>167</v>
      </c>
      <c r="AR2742" s="1216"/>
      <c r="AS2742" s="1217"/>
      <c r="AT2742" s="1218"/>
      <c r="AU2742" s="587">
        <f t="shared" si="607"/>
        <v>0</v>
      </c>
      <c r="AW2742" s="1215">
        <v>167</v>
      </c>
      <c r="AX2742" s="1216"/>
      <c r="AY2742" s="1217"/>
      <c r="AZ2742" s="1218"/>
      <c r="BA2742" s="587">
        <f t="shared" si="608"/>
        <v>0</v>
      </c>
      <c r="BC2742" s="1215">
        <v>167</v>
      </c>
      <c r="BD2742" s="1216"/>
      <c r="BE2742" s="1217"/>
      <c r="BF2742" s="1218"/>
      <c r="BG2742" s="587">
        <f t="shared" si="609"/>
        <v>0</v>
      </c>
      <c r="BI2742" s="1215">
        <v>167</v>
      </c>
      <c r="BJ2742" s="1216"/>
      <c r="BK2742" s="1217"/>
      <c r="BL2742" s="1218"/>
      <c r="BM2742" s="587">
        <f t="shared" si="610"/>
        <v>0</v>
      </c>
      <c r="BO2742" s="1215">
        <v>167</v>
      </c>
      <c r="BP2742" s="1216"/>
      <c r="BQ2742" s="1217"/>
      <c r="BR2742" s="1218"/>
      <c r="BS2742" s="587">
        <f t="shared" si="611"/>
        <v>0</v>
      </c>
    </row>
    <row r="2743" spans="1:71" s="17" customFormat="1" ht="16.75" customHeight="1" outlineLevel="2">
      <c r="A2743" s="1215">
        <v>168</v>
      </c>
      <c r="B2743" s="1216"/>
      <c r="C2743" s="1217"/>
      <c r="D2743" s="1218"/>
      <c r="E2743" s="587">
        <f t="shared" si="600"/>
        <v>0</v>
      </c>
      <c r="G2743" s="1215">
        <v>168</v>
      </c>
      <c r="H2743" s="1216"/>
      <c r="I2743" s="1217"/>
      <c r="J2743" s="1218"/>
      <c r="K2743" s="587">
        <f t="shared" si="601"/>
        <v>0</v>
      </c>
      <c r="M2743" s="1215">
        <v>168</v>
      </c>
      <c r="N2743" s="1216"/>
      <c r="O2743" s="1217"/>
      <c r="P2743" s="1218"/>
      <c r="Q2743" s="587">
        <f t="shared" si="602"/>
        <v>0</v>
      </c>
      <c r="S2743" s="1215">
        <v>168</v>
      </c>
      <c r="T2743" s="1216"/>
      <c r="U2743" s="1217"/>
      <c r="V2743" s="1218"/>
      <c r="W2743" s="587">
        <f t="shared" si="603"/>
        <v>0</v>
      </c>
      <c r="Y2743" s="1215">
        <v>168</v>
      </c>
      <c r="Z2743" s="1216"/>
      <c r="AA2743" s="1217"/>
      <c r="AB2743" s="1218"/>
      <c r="AC2743" s="587">
        <f t="shared" si="604"/>
        <v>0</v>
      </c>
      <c r="AE2743" s="1215">
        <v>168</v>
      </c>
      <c r="AF2743" s="1216"/>
      <c r="AG2743" s="1217"/>
      <c r="AH2743" s="1218"/>
      <c r="AI2743" s="587">
        <f t="shared" si="605"/>
        <v>0</v>
      </c>
      <c r="AK2743" s="1215">
        <v>168</v>
      </c>
      <c r="AL2743" s="1216"/>
      <c r="AM2743" s="1217"/>
      <c r="AN2743" s="1218"/>
      <c r="AO2743" s="587">
        <f t="shared" si="606"/>
        <v>0</v>
      </c>
      <c r="AQ2743" s="1215">
        <v>168</v>
      </c>
      <c r="AR2743" s="1216"/>
      <c r="AS2743" s="1217"/>
      <c r="AT2743" s="1218"/>
      <c r="AU2743" s="587">
        <f t="shared" si="607"/>
        <v>0</v>
      </c>
      <c r="AW2743" s="1215">
        <v>168</v>
      </c>
      <c r="AX2743" s="1216"/>
      <c r="AY2743" s="1217"/>
      <c r="AZ2743" s="1218"/>
      <c r="BA2743" s="587">
        <f t="shared" si="608"/>
        <v>0</v>
      </c>
      <c r="BC2743" s="1215">
        <v>168</v>
      </c>
      <c r="BD2743" s="1216"/>
      <c r="BE2743" s="1217"/>
      <c r="BF2743" s="1218"/>
      <c r="BG2743" s="587">
        <f t="shared" si="609"/>
        <v>0</v>
      </c>
      <c r="BI2743" s="1215">
        <v>168</v>
      </c>
      <c r="BJ2743" s="1216"/>
      <c r="BK2743" s="1217"/>
      <c r="BL2743" s="1218"/>
      <c r="BM2743" s="587">
        <f t="shared" si="610"/>
        <v>0</v>
      </c>
      <c r="BO2743" s="1215">
        <v>168</v>
      </c>
      <c r="BP2743" s="1216"/>
      <c r="BQ2743" s="1217"/>
      <c r="BR2743" s="1218"/>
      <c r="BS2743" s="587">
        <f t="shared" si="611"/>
        <v>0</v>
      </c>
    </row>
    <row r="2744" spans="1:71" s="17" customFormat="1" ht="16.75" customHeight="1" outlineLevel="2">
      <c r="A2744" s="1215">
        <v>169</v>
      </c>
      <c r="B2744" s="1216"/>
      <c r="C2744" s="1217"/>
      <c r="D2744" s="1218"/>
      <c r="E2744" s="587">
        <f t="shared" si="600"/>
        <v>0</v>
      </c>
      <c r="G2744" s="1215">
        <v>169</v>
      </c>
      <c r="H2744" s="1216"/>
      <c r="I2744" s="1217"/>
      <c r="J2744" s="1218"/>
      <c r="K2744" s="587">
        <f t="shared" si="601"/>
        <v>0</v>
      </c>
      <c r="M2744" s="1215">
        <v>169</v>
      </c>
      <c r="N2744" s="1216"/>
      <c r="O2744" s="1217"/>
      <c r="P2744" s="1218"/>
      <c r="Q2744" s="587">
        <f t="shared" si="602"/>
        <v>0</v>
      </c>
      <c r="S2744" s="1215">
        <v>169</v>
      </c>
      <c r="T2744" s="1216"/>
      <c r="U2744" s="1217"/>
      <c r="V2744" s="1218"/>
      <c r="W2744" s="587">
        <f t="shared" si="603"/>
        <v>0</v>
      </c>
      <c r="Y2744" s="1215">
        <v>169</v>
      </c>
      <c r="Z2744" s="1216"/>
      <c r="AA2744" s="1217"/>
      <c r="AB2744" s="1218"/>
      <c r="AC2744" s="587">
        <f t="shared" si="604"/>
        <v>0</v>
      </c>
      <c r="AE2744" s="1215">
        <v>169</v>
      </c>
      <c r="AF2744" s="1216"/>
      <c r="AG2744" s="1217"/>
      <c r="AH2744" s="1218"/>
      <c r="AI2744" s="587">
        <f t="shared" si="605"/>
        <v>0</v>
      </c>
      <c r="AK2744" s="1215">
        <v>169</v>
      </c>
      <c r="AL2744" s="1216"/>
      <c r="AM2744" s="1217"/>
      <c r="AN2744" s="1218"/>
      <c r="AO2744" s="587">
        <f t="shared" si="606"/>
        <v>0</v>
      </c>
      <c r="AQ2744" s="1215">
        <v>169</v>
      </c>
      <c r="AR2744" s="1216"/>
      <c r="AS2744" s="1217"/>
      <c r="AT2744" s="1218"/>
      <c r="AU2744" s="587">
        <f t="shared" si="607"/>
        <v>0</v>
      </c>
      <c r="AW2744" s="1215">
        <v>169</v>
      </c>
      <c r="AX2744" s="1216"/>
      <c r="AY2744" s="1217"/>
      <c r="AZ2744" s="1218"/>
      <c r="BA2744" s="587">
        <f t="shared" si="608"/>
        <v>0</v>
      </c>
      <c r="BC2744" s="1215">
        <v>169</v>
      </c>
      <c r="BD2744" s="1216"/>
      <c r="BE2744" s="1217"/>
      <c r="BF2744" s="1218"/>
      <c r="BG2744" s="587">
        <f t="shared" si="609"/>
        <v>0</v>
      </c>
      <c r="BI2744" s="1215">
        <v>169</v>
      </c>
      <c r="BJ2744" s="1216"/>
      <c r="BK2744" s="1217"/>
      <c r="BL2744" s="1218"/>
      <c r="BM2744" s="587">
        <f t="shared" si="610"/>
        <v>0</v>
      </c>
      <c r="BO2744" s="1215">
        <v>169</v>
      </c>
      <c r="BP2744" s="1216"/>
      <c r="BQ2744" s="1217"/>
      <c r="BR2744" s="1218"/>
      <c r="BS2744" s="587">
        <f t="shared" si="611"/>
        <v>0</v>
      </c>
    </row>
    <row r="2745" spans="1:71" s="17" customFormat="1" ht="16.75" customHeight="1" outlineLevel="2">
      <c r="A2745" s="1215">
        <v>170</v>
      </c>
      <c r="B2745" s="1216"/>
      <c r="C2745" s="1217"/>
      <c r="D2745" s="1218"/>
      <c r="E2745" s="587">
        <f t="shared" si="600"/>
        <v>0</v>
      </c>
      <c r="G2745" s="1215">
        <v>170</v>
      </c>
      <c r="H2745" s="1216"/>
      <c r="I2745" s="1217"/>
      <c r="J2745" s="1218"/>
      <c r="K2745" s="587">
        <f t="shared" si="601"/>
        <v>0</v>
      </c>
      <c r="M2745" s="1215">
        <v>170</v>
      </c>
      <c r="N2745" s="1216"/>
      <c r="O2745" s="1217"/>
      <c r="P2745" s="1218"/>
      <c r="Q2745" s="587">
        <f t="shared" si="602"/>
        <v>0</v>
      </c>
      <c r="S2745" s="1215">
        <v>170</v>
      </c>
      <c r="T2745" s="1216"/>
      <c r="U2745" s="1217"/>
      <c r="V2745" s="1218"/>
      <c r="W2745" s="587">
        <f t="shared" si="603"/>
        <v>0</v>
      </c>
      <c r="Y2745" s="1215">
        <v>170</v>
      </c>
      <c r="Z2745" s="1216"/>
      <c r="AA2745" s="1217"/>
      <c r="AB2745" s="1218"/>
      <c r="AC2745" s="587">
        <f t="shared" si="604"/>
        <v>0</v>
      </c>
      <c r="AE2745" s="1215">
        <v>170</v>
      </c>
      <c r="AF2745" s="1216"/>
      <c r="AG2745" s="1217"/>
      <c r="AH2745" s="1218"/>
      <c r="AI2745" s="587">
        <f t="shared" si="605"/>
        <v>0</v>
      </c>
      <c r="AK2745" s="1215">
        <v>170</v>
      </c>
      <c r="AL2745" s="1216"/>
      <c r="AM2745" s="1217"/>
      <c r="AN2745" s="1218"/>
      <c r="AO2745" s="587">
        <f t="shared" si="606"/>
        <v>0</v>
      </c>
      <c r="AQ2745" s="1215">
        <v>170</v>
      </c>
      <c r="AR2745" s="1216"/>
      <c r="AS2745" s="1217"/>
      <c r="AT2745" s="1218"/>
      <c r="AU2745" s="587">
        <f t="shared" si="607"/>
        <v>0</v>
      </c>
      <c r="AW2745" s="1215">
        <v>170</v>
      </c>
      <c r="AX2745" s="1216"/>
      <c r="AY2745" s="1217"/>
      <c r="AZ2745" s="1218"/>
      <c r="BA2745" s="587">
        <f t="shared" si="608"/>
        <v>0</v>
      </c>
      <c r="BC2745" s="1215">
        <v>170</v>
      </c>
      <c r="BD2745" s="1216"/>
      <c r="BE2745" s="1217"/>
      <c r="BF2745" s="1218"/>
      <c r="BG2745" s="587">
        <f t="shared" si="609"/>
        <v>0</v>
      </c>
      <c r="BI2745" s="1215">
        <v>170</v>
      </c>
      <c r="BJ2745" s="1216"/>
      <c r="BK2745" s="1217"/>
      <c r="BL2745" s="1218"/>
      <c r="BM2745" s="587">
        <f t="shared" si="610"/>
        <v>0</v>
      </c>
      <c r="BO2745" s="1215">
        <v>170</v>
      </c>
      <c r="BP2745" s="1216"/>
      <c r="BQ2745" s="1217"/>
      <c r="BR2745" s="1218"/>
      <c r="BS2745" s="587">
        <f t="shared" si="611"/>
        <v>0</v>
      </c>
    </row>
    <row r="2746" spans="1:71" s="17" customFormat="1" ht="16.75" customHeight="1" outlineLevel="2">
      <c r="A2746" s="1215">
        <v>171</v>
      </c>
      <c r="B2746" s="1216"/>
      <c r="C2746" s="1217"/>
      <c r="D2746" s="1218"/>
      <c r="E2746" s="587">
        <f t="shared" si="600"/>
        <v>0</v>
      </c>
      <c r="G2746" s="1215">
        <v>171</v>
      </c>
      <c r="H2746" s="1216"/>
      <c r="I2746" s="1217"/>
      <c r="J2746" s="1218"/>
      <c r="K2746" s="587">
        <f t="shared" si="601"/>
        <v>0</v>
      </c>
      <c r="M2746" s="1215">
        <v>171</v>
      </c>
      <c r="N2746" s="1216"/>
      <c r="O2746" s="1217"/>
      <c r="P2746" s="1218"/>
      <c r="Q2746" s="587">
        <f t="shared" si="602"/>
        <v>0</v>
      </c>
      <c r="S2746" s="1215">
        <v>171</v>
      </c>
      <c r="T2746" s="1216"/>
      <c r="U2746" s="1217"/>
      <c r="V2746" s="1218"/>
      <c r="W2746" s="587">
        <f t="shared" si="603"/>
        <v>0</v>
      </c>
      <c r="Y2746" s="1215">
        <v>171</v>
      </c>
      <c r="Z2746" s="1216"/>
      <c r="AA2746" s="1217"/>
      <c r="AB2746" s="1218"/>
      <c r="AC2746" s="587">
        <f t="shared" si="604"/>
        <v>0</v>
      </c>
      <c r="AE2746" s="1215">
        <v>171</v>
      </c>
      <c r="AF2746" s="1216"/>
      <c r="AG2746" s="1217"/>
      <c r="AH2746" s="1218"/>
      <c r="AI2746" s="587">
        <f t="shared" si="605"/>
        <v>0</v>
      </c>
      <c r="AK2746" s="1215">
        <v>171</v>
      </c>
      <c r="AL2746" s="1216"/>
      <c r="AM2746" s="1217"/>
      <c r="AN2746" s="1218"/>
      <c r="AO2746" s="587">
        <f t="shared" si="606"/>
        <v>0</v>
      </c>
      <c r="AQ2746" s="1215">
        <v>171</v>
      </c>
      <c r="AR2746" s="1216"/>
      <c r="AS2746" s="1217"/>
      <c r="AT2746" s="1218"/>
      <c r="AU2746" s="587">
        <f t="shared" si="607"/>
        <v>0</v>
      </c>
      <c r="AW2746" s="1215">
        <v>171</v>
      </c>
      <c r="AX2746" s="1216"/>
      <c r="AY2746" s="1217"/>
      <c r="AZ2746" s="1218"/>
      <c r="BA2746" s="587">
        <f t="shared" si="608"/>
        <v>0</v>
      </c>
      <c r="BC2746" s="1215">
        <v>171</v>
      </c>
      <c r="BD2746" s="1216"/>
      <c r="BE2746" s="1217"/>
      <c r="BF2746" s="1218"/>
      <c r="BG2746" s="587">
        <f t="shared" si="609"/>
        <v>0</v>
      </c>
      <c r="BI2746" s="1215">
        <v>171</v>
      </c>
      <c r="BJ2746" s="1216"/>
      <c r="BK2746" s="1217"/>
      <c r="BL2746" s="1218"/>
      <c r="BM2746" s="587">
        <f t="shared" si="610"/>
        <v>0</v>
      </c>
      <c r="BO2746" s="1215">
        <v>171</v>
      </c>
      <c r="BP2746" s="1216"/>
      <c r="BQ2746" s="1217"/>
      <c r="BR2746" s="1218"/>
      <c r="BS2746" s="587">
        <f t="shared" si="611"/>
        <v>0</v>
      </c>
    </row>
    <row r="2747" spans="1:71" s="17" customFormat="1" ht="16.75" customHeight="1" outlineLevel="2">
      <c r="A2747" s="1215">
        <v>172</v>
      </c>
      <c r="B2747" s="1216"/>
      <c r="C2747" s="1217"/>
      <c r="D2747" s="1218"/>
      <c r="E2747" s="587">
        <f t="shared" si="600"/>
        <v>0</v>
      </c>
      <c r="G2747" s="1215">
        <v>172</v>
      </c>
      <c r="H2747" s="1216"/>
      <c r="I2747" s="1217"/>
      <c r="J2747" s="1218"/>
      <c r="K2747" s="587">
        <f t="shared" si="601"/>
        <v>0</v>
      </c>
      <c r="M2747" s="1215">
        <v>172</v>
      </c>
      <c r="N2747" s="1216"/>
      <c r="O2747" s="1217"/>
      <c r="P2747" s="1218"/>
      <c r="Q2747" s="587">
        <f t="shared" si="602"/>
        <v>0</v>
      </c>
      <c r="S2747" s="1215">
        <v>172</v>
      </c>
      <c r="T2747" s="1216"/>
      <c r="U2747" s="1217"/>
      <c r="V2747" s="1218"/>
      <c r="W2747" s="587">
        <f t="shared" si="603"/>
        <v>0</v>
      </c>
      <c r="Y2747" s="1215">
        <v>172</v>
      </c>
      <c r="Z2747" s="1216"/>
      <c r="AA2747" s="1217"/>
      <c r="AB2747" s="1218"/>
      <c r="AC2747" s="587">
        <f t="shared" si="604"/>
        <v>0</v>
      </c>
      <c r="AE2747" s="1215">
        <v>172</v>
      </c>
      <c r="AF2747" s="1216"/>
      <c r="AG2747" s="1217"/>
      <c r="AH2747" s="1218"/>
      <c r="AI2747" s="587">
        <f t="shared" si="605"/>
        <v>0</v>
      </c>
      <c r="AK2747" s="1215">
        <v>172</v>
      </c>
      <c r="AL2747" s="1216"/>
      <c r="AM2747" s="1217"/>
      <c r="AN2747" s="1218"/>
      <c r="AO2747" s="587">
        <f t="shared" si="606"/>
        <v>0</v>
      </c>
      <c r="AQ2747" s="1215">
        <v>172</v>
      </c>
      <c r="AR2747" s="1216"/>
      <c r="AS2747" s="1217"/>
      <c r="AT2747" s="1218"/>
      <c r="AU2747" s="587">
        <f t="shared" si="607"/>
        <v>0</v>
      </c>
      <c r="AW2747" s="1215">
        <v>172</v>
      </c>
      <c r="AX2747" s="1216"/>
      <c r="AY2747" s="1217"/>
      <c r="AZ2747" s="1218"/>
      <c r="BA2747" s="587">
        <f t="shared" si="608"/>
        <v>0</v>
      </c>
      <c r="BC2747" s="1215">
        <v>172</v>
      </c>
      <c r="BD2747" s="1216"/>
      <c r="BE2747" s="1217"/>
      <c r="BF2747" s="1218"/>
      <c r="BG2747" s="587">
        <f t="shared" si="609"/>
        <v>0</v>
      </c>
      <c r="BI2747" s="1215">
        <v>172</v>
      </c>
      <c r="BJ2747" s="1216"/>
      <c r="BK2747" s="1217"/>
      <c r="BL2747" s="1218"/>
      <c r="BM2747" s="587">
        <f t="shared" si="610"/>
        <v>0</v>
      </c>
      <c r="BO2747" s="1215">
        <v>172</v>
      </c>
      <c r="BP2747" s="1216"/>
      <c r="BQ2747" s="1217"/>
      <c r="BR2747" s="1218"/>
      <c r="BS2747" s="587">
        <f t="shared" si="611"/>
        <v>0</v>
      </c>
    </row>
    <row r="2748" spans="1:71" s="17" customFormat="1" ht="16.75" customHeight="1" outlineLevel="2">
      <c r="A2748" s="1215">
        <v>173</v>
      </c>
      <c r="B2748" s="1216"/>
      <c r="C2748" s="1217"/>
      <c r="D2748" s="1218"/>
      <c r="E2748" s="587">
        <f t="shared" si="600"/>
        <v>0</v>
      </c>
      <c r="G2748" s="1215">
        <v>173</v>
      </c>
      <c r="H2748" s="1216"/>
      <c r="I2748" s="1217"/>
      <c r="J2748" s="1218"/>
      <c r="K2748" s="587">
        <f t="shared" si="601"/>
        <v>0</v>
      </c>
      <c r="M2748" s="1215">
        <v>173</v>
      </c>
      <c r="N2748" s="1216"/>
      <c r="O2748" s="1217"/>
      <c r="P2748" s="1218"/>
      <c r="Q2748" s="587">
        <f t="shared" si="602"/>
        <v>0</v>
      </c>
      <c r="S2748" s="1215">
        <v>173</v>
      </c>
      <c r="T2748" s="1216"/>
      <c r="U2748" s="1217"/>
      <c r="V2748" s="1218"/>
      <c r="W2748" s="587">
        <f t="shared" si="603"/>
        <v>0</v>
      </c>
      <c r="Y2748" s="1215">
        <v>173</v>
      </c>
      <c r="Z2748" s="1216"/>
      <c r="AA2748" s="1217"/>
      <c r="AB2748" s="1218"/>
      <c r="AC2748" s="587">
        <f t="shared" si="604"/>
        <v>0</v>
      </c>
      <c r="AE2748" s="1215">
        <v>173</v>
      </c>
      <c r="AF2748" s="1216"/>
      <c r="AG2748" s="1217"/>
      <c r="AH2748" s="1218"/>
      <c r="AI2748" s="587">
        <f t="shared" si="605"/>
        <v>0</v>
      </c>
      <c r="AK2748" s="1215">
        <v>173</v>
      </c>
      <c r="AL2748" s="1216"/>
      <c r="AM2748" s="1217"/>
      <c r="AN2748" s="1218"/>
      <c r="AO2748" s="587">
        <f t="shared" si="606"/>
        <v>0</v>
      </c>
      <c r="AQ2748" s="1215">
        <v>173</v>
      </c>
      <c r="AR2748" s="1216"/>
      <c r="AS2748" s="1217"/>
      <c r="AT2748" s="1218"/>
      <c r="AU2748" s="587">
        <f t="shared" si="607"/>
        <v>0</v>
      </c>
      <c r="AW2748" s="1215">
        <v>173</v>
      </c>
      <c r="AX2748" s="1216"/>
      <c r="AY2748" s="1217"/>
      <c r="AZ2748" s="1218"/>
      <c r="BA2748" s="587">
        <f t="shared" si="608"/>
        <v>0</v>
      </c>
      <c r="BC2748" s="1215">
        <v>173</v>
      </c>
      <c r="BD2748" s="1216"/>
      <c r="BE2748" s="1217"/>
      <c r="BF2748" s="1218"/>
      <c r="BG2748" s="587">
        <f t="shared" si="609"/>
        <v>0</v>
      </c>
      <c r="BI2748" s="1215">
        <v>173</v>
      </c>
      <c r="BJ2748" s="1216"/>
      <c r="BK2748" s="1217"/>
      <c r="BL2748" s="1218"/>
      <c r="BM2748" s="587">
        <f t="shared" si="610"/>
        <v>0</v>
      </c>
      <c r="BO2748" s="1215">
        <v>173</v>
      </c>
      <c r="BP2748" s="1216"/>
      <c r="BQ2748" s="1217"/>
      <c r="BR2748" s="1218"/>
      <c r="BS2748" s="587">
        <f t="shared" si="611"/>
        <v>0</v>
      </c>
    </row>
    <row r="2749" spans="1:71" s="17" customFormat="1" ht="16.75" customHeight="1" outlineLevel="2">
      <c r="A2749" s="1215">
        <v>174</v>
      </c>
      <c r="B2749" s="1216"/>
      <c r="C2749" s="1217"/>
      <c r="D2749" s="1218"/>
      <c r="E2749" s="587">
        <f t="shared" si="600"/>
        <v>0</v>
      </c>
      <c r="G2749" s="1215">
        <v>174</v>
      </c>
      <c r="H2749" s="1216"/>
      <c r="I2749" s="1217"/>
      <c r="J2749" s="1218"/>
      <c r="K2749" s="587">
        <f t="shared" si="601"/>
        <v>0</v>
      </c>
      <c r="M2749" s="1215">
        <v>174</v>
      </c>
      <c r="N2749" s="1216"/>
      <c r="O2749" s="1217"/>
      <c r="P2749" s="1218"/>
      <c r="Q2749" s="587">
        <f t="shared" si="602"/>
        <v>0</v>
      </c>
      <c r="S2749" s="1215">
        <v>174</v>
      </c>
      <c r="T2749" s="1216"/>
      <c r="U2749" s="1217"/>
      <c r="V2749" s="1218"/>
      <c r="W2749" s="587">
        <f t="shared" si="603"/>
        <v>0</v>
      </c>
      <c r="Y2749" s="1215">
        <v>174</v>
      </c>
      <c r="Z2749" s="1216"/>
      <c r="AA2749" s="1217"/>
      <c r="AB2749" s="1218"/>
      <c r="AC2749" s="587">
        <f t="shared" si="604"/>
        <v>0</v>
      </c>
      <c r="AE2749" s="1215">
        <v>174</v>
      </c>
      <c r="AF2749" s="1216"/>
      <c r="AG2749" s="1217"/>
      <c r="AH2749" s="1218"/>
      <c r="AI2749" s="587">
        <f t="shared" si="605"/>
        <v>0</v>
      </c>
      <c r="AK2749" s="1215">
        <v>174</v>
      </c>
      <c r="AL2749" s="1216"/>
      <c r="AM2749" s="1217"/>
      <c r="AN2749" s="1218"/>
      <c r="AO2749" s="587">
        <f t="shared" si="606"/>
        <v>0</v>
      </c>
      <c r="AQ2749" s="1215">
        <v>174</v>
      </c>
      <c r="AR2749" s="1216"/>
      <c r="AS2749" s="1217"/>
      <c r="AT2749" s="1218"/>
      <c r="AU2749" s="587">
        <f t="shared" si="607"/>
        <v>0</v>
      </c>
      <c r="AW2749" s="1215">
        <v>174</v>
      </c>
      <c r="AX2749" s="1216"/>
      <c r="AY2749" s="1217"/>
      <c r="AZ2749" s="1218"/>
      <c r="BA2749" s="587">
        <f t="shared" si="608"/>
        <v>0</v>
      </c>
      <c r="BC2749" s="1215">
        <v>174</v>
      </c>
      <c r="BD2749" s="1216"/>
      <c r="BE2749" s="1217"/>
      <c r="BF2749" s="1218"/>
      <c r="BG2749" s="587">
        <f t="shared" si="609"/>
        <v>0</v>
      </c>
      <c r="BI2749" s="1215">
        <v>174</v>
      </c>
      <c r="BJ2749" s="1216"/>
      <c r="BK2749" s="1217"/>
      <c r="BL2749" s="1218"/>
      <c r="BM2749" s="587">
        <f t="shared" si="610"/>
        <v>0</v>
      </c>
      <c r="BO2749" s="1215">
        <v>174</v>
      </c>
      <c r="BP2749" s="1216"/>
      <c r="BQ2749" s="1217"/>
      <c r="BR2749" s="1218"/>
      <c r="BS2749" s="587">
        <f t="shared" si="611"/>
        <v>0</v>
      </c>
    </row>
    <row r="2750" spans="1:71" s="17" customFormat="1" ht="16.75" customHeight="1" outlineLevel="2">
      <c r="A2750" s="1215">
        <v>175</v>
      </c>
      <c r="B2750" s="1216"/>
      <c r="C2750" s="1217"/>
      <c r="D2750" s="1218"/>
      <c r="E2750" s="587">
        <f t="shared" si="600"/>
        <v>0</v>
      </c>
      <c r="G2750" s="1215">
        <v>175</v>
      </c>
      <c r="H2750" s="1216"/>
      <c r="I2750" s="1217"/>
      <c r="J2750" s="1218"/>
      <c r="K2750" s="587">
        <f t="shared" si="601"/>
        <v>0</v>
      </c>
      <c r="M2750" s="1215">
        <v>175</v>
      </c>
      <c r="N2750" s="1216"/>
      <c r="O2750" s="1217"/>
      <c r="P2750" s="1218"/>
      <c r="Q2750" s="587">
        <f t="shared" si="602"/>
        <v>0</v>
      </c>
      <c r="S2750" s="1215">
        <v>175</v>
      </c>
      <c r="T2750" s="1216"/>
      <c r="U2750" s="1217"/>
      <c r="V2750" s="1218"/>
      <c r="W2750" s="587">
        <f t="shared" si="603"/>
        <v>0</v>
      </c>
      <c r="Y2750" s="1215">
        <v>175</v>
      </c>
      <c r="Z2750" s="1216"/>
      <c r="AA2750" s="1217"/>
      <c r="AB2750" s="1218"/>
      <c r="AC2750" s="587">
        <f t="shared" si="604"/>
        <v>0</v>
      </c>
      <c r="AE2750" s="1215">
        <v>175</v>
      </c>
      <c r="AF2750" s="1216"/>
      <c r="AG2750" s="1217"/>
      <c r="AH2750" s="1218"/>
      <c r="AI2750" s="587">
        <f t="shared" si="605"/>
        <v>0</v>
      </c>
      <c r="AK2750" s="1215">
        <v>175</v>
      </c>
      <c r="AL2750" s="1216"/>
      <c r="AM2750" s="1217"/>
      <c r="AN2750" s="1218"/>
      <c r="AO2750" s="587">
        <f t="shared" si="606"/>
        <v>0</v>
      </c>
      <c r="AQ2750" s="1215">
        <v>175</v>
      </c>
      <c r="AR2750" s="1216"/>
      <c r="AS2750" s="1217"/>
      <c r="AT2750" s="1218"/>
      <c r="AU2750" s="587">
        <f t="shared" si="607"/>
        <v>0</v>
      </c>
      <c r="AW2750" s="1215">
        <v>175</v>
      </c>
      <c r="AX2750" s="1216"/>
      <c r="AY2750" s="1217"/>
      <c r="AZ2750" s="1218"/>
      <c r="BA2750" s="587">
        <f t="shared" si="608"/>
        <v>0</v>
      </c>
      <c r="BC2750" s="1215">
        <v>175</v>
      </c>
      <c r="BD2750" s="1216"/>
      <c r="BE2750" s="1217"/>
      <c r="BF2750" s="1218"/>
      <c r="BG2750" s="587">
        <f t="shared" si="609"/>
        <v>0</v>
      </c>
      <c r="BI2750" s="1215">
        <v>175</v>
      </c>
      <c r="BJ2750" s="1216"/>
      <c r="BK2750" s="1217"/>
      <c r="BL2750" s="1218"/>
      <c r="BM2750" s="587">
        <f t="shared" si="610"/>
        <v>0</v>
      </c>
      <c r="BO2750" s="1215">
        <v>175</v>
      </c>
      <c r="BP2750" s="1216"/>
      <c r="BQ2750" s="1217"/>
      <c r="BR2750" s="1218"/>
      <c r="BS2750" s="587">
        <f t="shared" si="611"/>
        <v>0</v>
      </c>
    </row>
    <row r="2751" spans="1:71" s="17" customFormat="1" ht="16.75" customHeight="1" outlineLevel="2">
      <c r="A2751" s="1215">
        <v>176</v>
      </c>
      <c r="B2751" s="1216"/>
      <c r="C2751" s="1217"/>
      <c r="D2751" s="1218"/>
      <c r="E2751" s="587">
        <f t="shared" si="600"/>
        <v>0</v>
      </c>
      <c r="G2751" s="1215">
        <v>176</v>
      </c>
      <c r="H2751" s="1216"/>
      <c r="I2751" s="1217"/>
      <c r="J2751" s="1218"/>
      <c r="K2751" s="587">
        <f t="shared" si="601"/>
        <v>0</v>
      </c>
      <c r="M2751" s="1215">
        <v>176</v>
      </c>
      <c r="N2751" s="1216"/>
      <c r="O2751" s="1217"/>
      <c r="P2751" s="1218"/>
      <c r="Q2751" s="587">
        <f t="shared" si="602"/>
        <v>0</v>
      </c>
      <c r="S2751" s="1215">
        <v>176</v>
      </c>
      <c r="T2751" s="1216"/>
      <c r="U2751" s="1217"/>
      <c r="V2751" s="1218"/>
      <c r="W2751" s="587">
        <f t="shared" si="603"/>
        <v>0</v>
      </c>
      <c r="Y2751" s="1215">
        <v>176</v>
      </c>
      <c r="Z2751" s="1216"/>
      <c r="AA2751" s="1217"/>
      <c r="AB2751" s="1218"/>
      <c r="AC2751" s="587">
        <f t="shared" si="604"/>
        <v>0</v>
      </c>
      <c r="AE2751" s="1215">
        <v>176</v>
      </c>
      <c r="AF2751" s="1216"/>
      <c r="AG2751" s="1217"/>
      <c r="AH2751" s="1218"/>
      <c r="AI2751" s="587">
        <f t="shared" si="605"/>
        <v>0</v>
      </c>
      <c r="AK2751" s="1215">
        <v>176</v>
      </c>
      <c r="AL2751" s="1216"/>
      <c r="AM2751" s="1217"/>
      <c r="AN2751" s="1218"/>
      <c r="AO2751" s="587">
        <f t="shared" si="606"/>
        <v>0</v>
      </c>
      <c r="AQ2751" s="1215">
        <v>176</v>
      </c>
      <c r="AR2751" s="1216"/>
      <c r="AS2751" s="1217"/>
      <c r="AT2751" s="1218"/>
      <c r="AU2751" s="587">
        <f t="shared" si="607"/>
        <v>0</v>
      </c>
      <c r="AW2751" s="1215">
        <v>176</v>
      </c>
      <c r="AX2751" s="1216"/>
      <c r="AY2751" s="1217"/>
      <c r="AZ2751" s="1218"/>
      <c r="BA2751" s="587">
        <f t="shared" si="608"/>
        <v>0</v>
      </c>
      <c r="BC2751" s="1215">
        <v>176</v>
      </c>
      <c r="BD2751" s="1216"/>
      <c r="BE2751" s="1217"/>
      <c r="BF2751" s="1218"/>
      <c r="BG2751" s="587">
        <f t="shared" si="609"/>
        <v>0</v>
      </c>
      <c r="BI2751" s="1215">
        <v>176</v>
      </c>
      <c r="BJ2751" s="1216"/>
      <c r="BK2751" s="1217"/>
      <c r="BL2751" s="1218"/>
      <c r="BM2751" s="587">
        <f t="shared" si="610"/>
        <v>0</v>
      </c>
      <c r="BO2751" s="1215">
        <v>176</v>
      </c>
      <c r="BP2751" s="1216"/>
      <c r="BQ2751" s="1217"/>
      <c r="BR2751" s="1218"/>
      <c r="BS2751" s="587">
        <f t="shared" si="611"/>
        <v>0</v>
      </c>
    </row>
    <row r="2752" spans="1:71" s="17" customFormat="1" ht="16.75" customHeight="1" outlineLevel="2">
      <c r="A2752" s="1215">
        <v>177</v>
      </c>
      <c r="B2752" s="1216"/>
      <c r="C2752" s="1217"/>
      <c r="D2752" s="1218"/>
      <c r="E2752" s="587">
        <f t="shared" si="600"/>
        <v>0</v>
      </c>
      <c r="G2752" s="1215">
        <v>177</v>
      </c>
      <c r="H2752" s="1216"/>
      <c r="I2752" s="1217"/>
      <c r="J2752" s="1218"/>
      <c r="K2752" s="587">
        <f t="shared" si="601"/>
        <v>0</v>
      </c>
      <c r="M2752" s="1215">
        <v>177</v>
      </c>
      <c r="N2752" s="1216"/>
      <c r="O2752" s="1217"/>
      <c r="P2752" s="1218"/>
      <c r="Q2752" s="587">
        <f t="shared" si="602"/>
        <v>0</v>
      </c>
      <c r="S2752" s="1215">
        <v>177</v>
      </c>
      <c r="T2752" s="1216"/>
      <c r="U2752" s="1217"/>
      <c r="V2752" s="1218"/>
      <c r="W2752" s="587">
        <f t="shared" si="603"/>
        <v>0</v>
      </c>
      <c r="Y2752" s="1215">
        <v>177</v>
      </c>
      <c r="Z2752" s="1216"/>
      <c r="AA2752" s="1217"/>
      <c r="AB2752" s="1218"/>
      <c r="AC2752" s="587">
        <f t="shared" si="604"/>
        <v>0</v>
      </c>
      <c r="AE2752" s="1215">
        <v>177</v>
      </c>
      <c r="AF2752" s="1216"/>
      <c r="AG2752" s="1217"/>
      <c r="AH2752" s="1218"/>
      <c r="AI2752" s="587">
        <f t="shared" si="605"/>
        <v>0</v>
      </c>
      <c r="AK2752" s="1215">
        <v>177</v>
      </c>
      <c r="AL2752" s="1216"/>
      <c r="AM2752" s="1217"/>
      <c r="AN2752" s="1218"/>
      <c r="AO2752" s="587">
        <f t="shared" si="606"/>
        <v>0</v>
      </c>
      <c r="AQ2752" s="1215">
        <v>177</v>
      </c>
      <c r="AR2752" s="1216"/>
      <c r="AS2752" s="1217"/>
      <c r="AT2752" s="1218"/>
      <c r="AU2752" s="587">
        <f t="shared" si="607"/>
        <v>0</v>
      </c>
      <c r="AW2752" s="1215">
        <v>177</v>
      </c>
      <c r="AX2752" s="1216"/>
      <c r="AY2752" s="1217"/>
      <c r="AZ2752" s="1218"/>
      <c r="BA2752" s="587">
        <f t="shared" si="608"/>
        <v>0</v>
      </c>
      <c r="BC2752" s="1215">
        <v>177</v>
      </c>
      <c r="BD2752" s="1216"/>
      <c r="BE2752" s="1217"/>
      <c r="BF2752" s="1218"/>
      <c r="BG2752" s="587">
        <f t="shared" si="609"/>
        <v>0</v>
      </c>
      <c r="BI2752" s="1215">
        <v>177</v>
      </c>
      <c r="BJ2752" s="1216"/>
      <c r="BK2752" s="1217"/>
      <c r="BL2752" s="1218"/>
      <c r="BM2752" s="587">
        <f t="shared" si="610"/>
        <v>0</v>
      </c>
      <c r="BO2752" s="1215">
        <v>177</v>
      </c>
      <c r="BP2752" s="1216"/>
      <c r="BQ2752" s="1217"/>
      <c r="BR2752" s="1218"/>
      <c r="BS2752" s="587">
        <f t="shared" si="611"/>
        <v>0</v>
      </c>
    </row>
    <row r="2753" spans="1:71" s="17" customFormat="1" ht="16.75" customHeight="1" outlineLevel="2">
      <c r="A2753" s="1215">
        <v>178</v>
      </c>
      <c r="B2753" s="1216"/>
      <c r="C2753" s="1217"/>
      <c r="D2753" s="1218"/>
      <c r="E2753" s="587">
        <f t="shared" si="600"/>
        <v>0</v>
      </c>
      <c r="G2753" s="1215">
        <v>178</v>
      </c>
      <c r="H2753" s="1216"/>
      <c r="I2753" s="1217"/>
      <c r="J2753" s="1218"/>
      <c r="K2753" s="587">
        <f t="shared" si="601"/>
        <v>0</v>
      </c>
      <c r="M2753" s="1215">
        <v>178</v>
      </c>
      <c r="N2753" s="1216"/>
      <c r="O2753" s="1217"/>
      <c r="P2753" s="1218"/>
      <c r="Q2753" s="587">
        <f t="shared" si="602"/>
        <v>0</v>
      </c>
      <c r="S2753" s="1215">
        <v>178</v>
      </c>
      <c r="T2753" s="1216"/>
      <c r="U2753" s="1217"/>
      <c r="V2753" s="1218"/>
      <c r="W2753" s="587">
        <f t="shared" si="603"/>
        <v>0</v>
      </c>
      <c r="Y2753" s="1215">
        <v>178</v>
      </c>
      <c r="Z2753" s="1216"/>
      <c r="AA2753" s="1217"/>
      <c r="AB2753" s="1218"/>
      <c r="AC2753" s="587">
        <f t="shared" si="604"/>
        <v>0</v>
      </c>
      <c r="AE2753" s="1215">
        <v>178</v>
      </c>
      <c r="AF2753" s="1216"/>
      <c r="AG2753" s="1217"/>
      <c r="AH2753" s="1218"/>
      <c r="AI2753" s="587">
        <f t="shared" si="605"/>
        <v>0</v>
      </c>
      <c r="AK2753" s="1215">
        <v>178</v>
      </c>
      <c r="AL2753" s="1216"/>
      <c r="AM2753" s="1217"/>
      <c r="AN2753" s="1218"/>
      <c r="AO2753" s="587">
        <f t="shared" si="606"/>
        <v>0</v>
      </c>
      <c r="AQ2753" s="1215">
        <v>178</v>
      </c>
      <c r="AR2753" s="1216"/>
      <c r="AS2753" s="1217"/>
      <c r="AT2753" s="1218"/>
      <c r="AU2753" s="587">
        <f t="shared" si="607"/>
        <v>0</v>
      </c>
      <c r="AW2753" s="1215">
        <v>178</v>
      </c>
      <c r="AX2753" s="1216"/>
      <c r="AY2753" s="1217"/>
      <c r="AZ2753" s="1218"/>
      <c r="BA2753" s="587">
        <f t="shared" si="608"/>
        <v>0</v>
      </c>
      <c r="BC2753" s="1215">
        <v>178</v>
      </c>
      <c r="BD2753" s="1216"/>
      <c r="BE2753" s="1217"/>
      <c r="BF2753" s="1218"/>
      <c r="BG2753" s="587">
        <f t="shared" si="609"/>
        <v>0</v>
      </c>
      <c r="BI2753" s="1215">
        <v>178</v>
      </c>
      <c r="BJ2753" s="1216"/>
      <c r="BK2753" s="1217"/>
      <c r="BL2753" s="1218"/>
      <c r="BM2753" s="587">
        <f t="shared" si="610"/>
        <v>0</v>
      </c>
      <c r="BO2753" s="1215">
        <v>178</v>
      </c>
      <c r="BP2753" s="1216"/>
      <c r="BQ2753" s="1217"/>
      <c r="BR2753" s="1218"/>
      <c r="BS2753" s="587">
        <f t="shared" si="611"/>
        <v>0</v>
      </c>
    </row>
    <row r="2754" spans="1:71" s="17" customFormat="1" ht="16.75" customHeight="1" outlineLevel="2">
      <c r="A2754" s="1215">
        <v>179</v>
      </c>
      <c r="B2754" s="1216"/>
      <c r="C2754" s="1217"/>
      <c r="D2754" s="1218"/>
      <c r="E2754" s="587">
        <f t="shared" si="600"/>
        <v>0</v>
      </c>
      <c r="G2754" s="1215">
        <v>179</v>
      </c>
      <c r="H2754" s="1216"/>
      <c r="I2754" s="1217"/>
      <c r="J2754" s="1218"/>
      <c r="K2754" s="587">
        <f t="shared" si="601"/>
        <v>0</v>
      </c>
      <c r="M2754" s="1215">
        <v>179</v>
      </c>
      <c r="N2754" s="1216"/>
      <c r="O2754" s="1217"/>
      <c r="P2754" s="1218"/>
      <c r="Q2754" s="587">
        <f t="shared" si="602"/>
        <v>0</v>
      </c>
      <c r="S2754" s="1215">
        <v>179</v>
      </c>
      <c r="T2754" s="1216"/>
      <c r="U2754" s="1217"/>
      <c r="V2754" s="1218"/>
      <c r="W2754" s="587">
        <f t="shared" si="603"/>
        <v>0</v>
      </c>
      <c r="Y2754" s="1215">
        <v>179</v>
      </c>
      <c r="Z2754" s="1216"/>
      <c r="AA2754" s="1217"/>
      <c r="AB2754" s="1218"/>
      <c r="AC2754" s="587">
        <f t="shared" si="604"/>
        <v>0</v>
      </c>
      <c r="AE2754" s="1215">
        <v>179</v>
      </c>
      <c r="AF2754" s="1216"/>
      <c r="AG2754" s="1217"/>
      <c r="AH2754" s="1218"/>
      <c r="AI2754" s="587">
        <f t="shared" si="605"/>
        <v>0</v>
      </c>
      <c r="AK2754" s="1215">
        <v>179</v>
      </c>
      <c r="AL2754" s="1216"/>
      <c r="AM2754" s="1217"/>
      <c r="AN2754" s="1218"/>
      <c r="AO2754" s="587">
        <f t="shared" si="606"/>
        <v>0</v>
      </c>
      <c r="AQ2754" s="1215">
        <v>179</v>
      </c>
      <c r="AR2754" s="1216"/>
      <c r="AS2754" s="1217"/>
      <c r="AT2754" s="1218"/>
      <c r="AU2754" s="587">
        <f t="shared" si="607"/>
        <v>0</v>
      </c>
      <c r="AW2754" s="1215">
        <v>179</v>
      </c>
      <c r="AX2754" s="1216"/>
      <c r="AY2754" s="1217"/>
      <c r="AZ2754" s="1218"/>
      <c r="BA2754" s="587">
        <f t="shared" si="608"/>
        <v>0</v>
      </c>
      <c r="BC2754" s="1215">
        <v>179</v>
      </c>
      <c r="BD2754" s="1216"/>
      <c r="BE2754" s="1217"/>
      <c r="BF2754" s="1218"/>
      <c r="BG2754" s="587">
        <f t="shared" si="609"/>
        <v>0</v>
      </c>
      <c r="BI2754" s="1215">
        <v>179</v>
      </c>
      <c r="BJ2754" s="1216"/>
      <c r="BK2754" s="1217"/>
      <c r="BL2754" s="1218"/>
      <c r="BM2754" s="587">
        <f t="shared" si="610"/>
        <v>0</v>
      </c>
      <c r="BO2754" s="1215">
        <v>179</v>
      </c>
      <c r="BP2754" s="1216"/>
      <c r="BQ2754" s="1217"/>
      <c r="BR2754" s="1218"/>
      <c r="BS2754" s="587">
        <f t="shared" si="611"/>
        <v>0</v>
      </c>
    </row>
    <row r="2755" spans="1:71" s="17" customFormat="1" ht="16.75" customHeight="1" outlineLevel="2">
      <c r="A2755" s="1215">
        <v>180</v>
      </c>
      <c r="B2755" s="1216"/>
      <c r="C2755" s="1217"/>
      <c r="D2755" s="1218"/>
      <c r="E2755" s="587">
        <f t="shared" si="600"/>
        <v>0</v>
      </c>
      <c r="G2755" s="1215">
        <v>180</v>
      </c>
      <c r="H2755" s="1216"/>
      <c r="I2755" s="1217"/>
      <c r="J2755" s="1218"/>
      <c r="K2755" s="587">
        <f t="shared" si="601"/>
        <v>0</v>
      </c>
      <c r="M2755" s="1215">
        <v>180</v>
      </c>
      <c r="N2755" s="1216"/>
      <c r="O2755" s="1217"/>
      <c r="P2755" s="1218"/>
      <c r="Q2755" s="587">
        <f t="shared" si="602"/>
        <v>0</v>
      </c>
      <c r="S2755" s="1215">
        <v>180</v>
      </c>
      <c r="T2755" s="1216"/>
      <c r="U2755" s="1217"/>
      <c r="V2755" s="1218"/>
      <c r="W2755" s="587">
        <f t="shared" si="603"/>
        <v>0</v>
      </c>
      <c r="Y2755" s="1215">
        <v>180</v>
      </c>
      <c r="Z2755" s="1216"/>
      <c r="AA2755" s="1217"/>
      <c r="AB2755" s="1218"/>
      <c r="AC2755" s="587">
        <f t="shared" si="604"/>
        <v>0</v>
      </c>
      <c r="AE2755" s="1215">
        <v>180</v>
      </c>
      <c r="AF2755" s="1216"/>
      <c r="AG2755" s="1217"/>
      <c r="AH2755" s="1218"/>
      <c r="AI2755" s="587">
        <f t="shared" si="605"/>
        <v>0</v>
      </c>
      <c r="AK2755" s="1215">
        <v>180</v>
      </c>
      <c r="AL2755" s="1216"/>
      <c r="AM2755" s="1217"/>
      <c r="AN2755" s="1218"/>
      <c r="AO2755" s="587">
        <f t="shared" si="606"/>
        <v>0</v>
      </c>
      <c r="AQ2755" s="1215">
        <v>180</v>
      </c>
      <c r="AR2755" s="1216"/>
      <c r="AS2755" s="1217"/>
      <c r="AT2755" s="1218"/>
      <c r="AU2755" s="587">
        <f t="shared" si="607"/>
        <v>0</v>
      </c>
      <c r="AW2755" s="1215">
        <v>180</v>
      </c>
      <c r="AX2755" s="1216"/>
      <c r="AY2755" s="1217"/>
      <c r="AZ2755" s="1218"/>
      <c r="BA2755" s="587">
        <f t="shared" si="608"/>
        <v>0</v>
      </c>
      <c r="BC2755" s="1215">
        <v>180</v>
      </c>
      <c r="BD2755" s="1216"/>
      <c r="BE2755" s="1217"/>
      <c r="BF2755" s="1218"/>
      <c r="BG2755" s="587">
        <f t="shared" si="609"/>
        <v>0</v>
      </c>
      <c r="BI2755" s="1215">
        <v>180</v>
      </c>
      <c r="BJ2755" s="1216"/>
      <c r="BK2755" s="1217"/>
      <c r="BL2755" s="1218"/>
      <c r="BM2755" s="587">
        <f t="shared" si="610"/>
        <v>0</v>
      </c>
      <c r="BO2755" s="1215">
        <v>180</v>
      </c>
      <c r="BP2755" s="1216"/>
      <c r="BQ2755" s="1217"/>
      <c r="BR2755" s="1218"/>
      <c r="BS2755" s="587">
        <f t="shared" si="611"/>
        <v>0</v>
      </c>
    </row>
    <row r="2756" spans="1:71" s="17" customFormat="1" ht="16.75" customHeight="1" outlineLevel="2">
      <c r="A2756" s="1215">
        <v>181</v>
      </c>
      <c r="B2756" s="1216"/>
      <c r="C2756" s="1217"/>
      <c r="D2756" s="1218"/>
      <c r="E2756" s="587">
        <f t="shared" si="600"/>
        <v>0</v>
      </c>
      <c r="G2756" s="1215">
        <v>181</v>
      </c>
      <c r="H2756" s="1216"/>
      <c r="I2756" s="1217"/>
      <c r="J2756" s="1218"/>
      <c r="K2756" s="587">
        <f t="shared" si="601"/>
        <v>0</v>
      </c>
      <c r="M2756" s="1215">
        <v>181</v>
      </c>
      <c r="N2756" s="1216"/>
      <c r="O2756" s="1217"/>
      <c r="P2756" s="1218"/>
      <c r="Q2756" s="587">
        <f t="shared" si="602"/>
        <v>0</v>
      </c>
      <c r="S2756" s="1215">
        <v>181</v>
      </c>
      <c r="T2756" s="1216"/>
      <c r="U2756" s="1217"/>
      <c r="V2756" s="1218"/>
      <c r="W2756" s="587">
        <f t="shared" si="603"/>
        <v>0</v>
      </c>
      <c r="Y2756" s="1215">
        <v>181</v>
      </c>
      <c r="Z2756" s="1216"/>
      <c r="AA2756" s="1217"/>
      <c r="AB2756" s="1218"/>
      <c r="AC2756" s="587">
        <f t="shared" si="604"/>
        <v>0</v>
      </c>
      <c r="AE2756" s="1215">
        <v>181</v>
      </c>
      <c r="AF2756" s="1216"/>
      <c r="AG2756" s="1217"/>
      <c r="AH2756" s="1218"/>
      <c r="AI2756" s="587">
        <f t="shared" si="605"/>
        <v>0</v>
      </c>
      <c r="AK2756" s="1215">
        <v>181</v>
      </c>
      <c r="AL2756" s="1216"/>
      <c r="AM2756" s="1217"/>
      <c r="AN2756" s="1218"/>
      <c r="AO2756" s="587">
        <f t="shared" si="606"/>
        <v>0</v>
      </c>
      <c r="AQ2756" s="1215">
        <v>181</v>
      </c>
      <c r="AR2756" s="1216"/>
      <c r="AS2756" s="1217"/>
      <c r="AT2756" s="1218"/>
      <c r="AU2756" s="587">
        <f t="shared" si="607"/>
        <v>0</v>
      </c>
      <c r="AW2756" s="1215">
        <v>181</v>
      </c>
      <c r="AX2756" s="1216"/>
      <c r="AY2756" s="1217"/>
      <c r="AZ2756" s="1218"/>
      <c r="BA2756" s="587">
        <f t="shared" si="608"/>
        <v>0</v>
      </c>
      <c r="BC2756" s="1215">
        <v>181</v>
      </c>
      <c r="BD2756" s="1216"/>
      <c r="BE2756" s="1217"/>
      <c r="BF2756" s="1218"/>
      <c r="BG2756" s="587">
        <f t="shared" si="609"/>
        <v>0</v>
      </c>
      <c r="BI2756" s="1215">
        <v>181</v>
      </c>
      <c r="BJ2756" s="1216"/>
      <c r="BK2756" s="1217"/>
      <c r="BL2756" s="1218"/>
      <c r="BM2756" s="587">
        <f t="shared" si="610"/>
        <v>0</v>
      </c>
      <c r="BO2756" s="1215">
        <v>181</v>
      </c>
      <c r="BP2756" s="1216"/>
      <c r="BQ2756" s="1217"/>
      <c r="BR2756" s="1218"/>
      <c r="BS2756" s="587">
        <f t="shared" si="611"/>
        <v>0</v>
      </c>
    </row>
    <row r="2757" spans="1:71" s="17" customFormat="1" ht="16.75" customHeight="1" outlineLevel="2">
      <c r="A2757" s="1215">
        <v>182</v>
      </c>
      <c r="B2757" s="1216"/>
      <c r="C2757" s="1217"/>
      <c r="D2757" s="1218"/>
      <c r="E2757" s="587">
        <f t="shared" si="600"/>
        <v>0</v>
      </c>
      <c r="G2757" s="1215">
        <v>182</v>
      </c>
      <c r="H2757" s="1216"/>
      <c r="I2757" s="1217"/>
      <c r="J2757" s="1218"/>
      <c r="K2757" s="587">
        <f t="shared" si="601"/>
        <v>0</v>
      </c>
      <c r="M2757" s="1215">
        <v>182</v>
      </c>
      <c r="N2757" s="1216"/>
      <c r="O2757" s="1217"/>
      <c r="P2757" s="1218"/>
      <c r="Q2757" s="587">
        <f t="shared" si="602"/>
        <v>0</v>
      </c>
      <c r="S2757" s="1215">
        <v>182</v>
      </c>
      <c r="T2757" s="1216"/>
      <c r="U2757" s="1217"/>
      <c r="V2757" s="1218"/>
      <c r="W2757" s="587">
        <f t="shared" si="603"/>
        <v>0</v>
      </c>
      <c r="Y2757" s="1215">
        <v>182</v>
      </c>
      <c r="Z2757" s="1216"/>
      <c r="AA2757" s="1217"/>
      <c r="AB2757" s="1218"/>
      <c r="AC2757" s="587">
        <f t="shared" si="604"/>
        <v>0</v>
      </c>
      <c r="AE2757" s="1215">
        <v>182</v>
      </c>
      <c r="AF2757" s="1216"/>
      <c r="AG2757" s="1217"/>
      <c r="AH2757" s="1218"/>
      <c r="AI2757" s="587">
        <f t="shared" si="605"/>
        <v>0</v>
      </c>
      <c r="AK2757" s="1215">
        <v>182</v>
      </c>
      <c r="AL2757" s="1216"/>
      <c r="AM2757" s="1217"/>
      <c r="AN2757" s="1218"/>
      <c r="AO2757" s="587">
        <f t="shared" si="606"/>
        <v>0</v>
      </c>
      <c r="AQ2757" s="1215">
        <v>182</v>
      </c>
      <c r="AR2757" s="1216"/>
      <c r="AS2757" s="1217"/>
      <c r="AT2757" s="1218"/>
      <c r="AU2757" s="587">
        <f t="shared" si="607"/>
        <v>0</v>
      </c>
      <c r="AW2757" s="1215">
        <v>182</v>
      </c>
      <c r="AX2757" s="1216"/>
      <c r="AY2757" s="1217"/>
      <c r="AZ2757" s="1218"/>
      <c r="BA2757" s="587">
        <f t="shared" si="608"/>
        <v>0</v>
      </c>
      <c r="BC2757" s="1215">
        <v>182</v>
      </c>
      <c r="BD2757" s="1216"/>
      <c r="BE2757" s="1217"/>
      <c r="BF2757" s="1218"/>
      <c r="BG2757" s="587">
        <f t="shared" si="609"/>
        <v>0</v>
      </c>
      <c r="BI2757" s="1215">
        <v>182</v>
      </c>
      <c r="BJ2757" s="1216"/>
      <c r="BK2757" s="1217"/>
      <c r="BL2757" s="1218"/>
      <c r="BM2757" s="587">
        <f t="shared" si="610"/>
        <v>0</v>
      </c>
      <c r="BO2757" s="1215">
        <v>182</v>
      </c>
      <c r="BP2757" s="1216"/>
      <c r="BQ2757" s="1217"/>
      <c r="BR2757" s="1218"/>
      <c r="BS2757" s="587">
        <f t="shared" si="611"/>
        <v>0</v>
      </c>
    </row>
    <row r="2758" spans="1:71" s="17" customFormat="1" ht="16.75" customHeight="1" outlineLevel="2">
      <c r="A2758" s="1215">
        <v>183</v>
      </c>
      <c r="B2758" s="1216"/>
      <c r="C2758" s="1217"/>
      <c r="D2758" s="1218"/>
      <c r="E2758" s="587">
        <f t="shared" si="600"/>
        <v>0</v>
      </c>
      <c r="G2758" s="1215">
        <v>183</v>
      </c>
      <c r="H2758" s="1216"/>
      <c r="I2758" s="1217"/>
      <c r="J2758" s="1218"/>
      <c r="K2758" s="587">
        <f t="shared" si="601"/>
        <v>0</v>
      </c>
      <c r="M2758" s="1215">
        <v>183</v>
      </c>
      <c r="N2758" s="1216"/>
      <c r="O2758" s="1217"/>
      <c r="P2758" s="1218"/>
      <c r="Q2758" s="587">
        <f t="shared" si="602"/>
        <v>0</v>
      </c>
      <c r="S2758" s="1215">
        <v>183</v>
      </c>
      <c r="T2758" s="1216"/>
      <c r="U2758" s="1217"/>
      <c r="V2758" s="1218"/>
      <c r="W2758" s="587">
        <f t="shared" si="603"/>
        <v>0</v>
      </c>
      <c r="Y2758" s="1215">
        <v>183</v>
      </c>
      <c r="Z2758" s="1216"/>
      <c r="AA2758" s="1217"/>
      <c r="AB2758" s="1218"/>
      <c r="AC2758" s="587">
        <f t="shared" si="604"/>
        <v>0</v>
      </c>
      <c r="AE2758" s="1215">
        <v>183</v>
      </c>
      <c r="AF2758" s="1216"/>
      <c r="AG2758" s="1217"/>
      <c r="AH2758" s="1218"/>
      <c r="AI2758" s="587">
        <f t="shared" si="605"/>
        <v>0</v>
      </c>
      <c r="AK2758" s="1215">
        <v>183</v>
      </c>
      <c r="AL2758" s="1216"/>
      <c r="AM2758" s="1217"/>
      <c r="AN2758" s="1218"/>
      <c r="AO2758" s="587">
        <f t="shared" si="606"/>
        <v>0</v>
      </c>
      <c r="AQ2758" s="1215">
        <v>183</v>
      </c>
      <c r="AR2758" s="1216"/>
      <c r="AS2758" s="1217"/>
      <c r="AT2758" s="1218"/>
      <c r="AU2758" s="587">
        <f t="shared" si="607"/>
        <v>0</v>
      </c>
      <c r="AW2758" s="1215">
        <v>183</v>
      </c>
      <c r="AX2758" s="1216"/>
      <c r="AY2758" s="1217"/>
      <c r="AZ2758" s="1218"/>
      <c r="BA2758" s="587">
        <f t="shared" si="608"/>
        <v>0</v>
      </c>
      <c r="BC2758" s="1215">
        <v>183</v>
      </c>
      <c r="BD2758" s="1216"/>
      <c r="BE2758" s="1217"/>
      <c r="BF2758" s="1218"/>
      <c r="BG2758" s="587">
        <f t="shared" si="609"/>
        <v>0</v>
      </c>
      <c r="BI2758" s="1215">
        <v>183</v>
      </c>
      <c r="BJ2758" s="1216"/>
      <c r="BK2758" s="1217"/>
      <c r="BL2758" s="1218"/>
      <c r="BM2758" s="587">
        <f t="shared" si="610"/>
        <v>0</v>
      </c>
      <c r="BO2758" s="1215">
        <v>183</v>
      </c>
      <c r="BP2758" s="1216"/>
      <c r="BQ2758" s="1217"/>
      <c r="BR2758" s="1218"/>
      <c r="BS2758" s="587">
        <f t="shared" si="611"/>
        <v>0</v>
      </c>
    </row>
    <row r="2759" spans="1:71" s="17" customFormat="1" ht="16.75" customHeight="1" outlineLevel="2">
      <c r="A2759" s="1215">
        <v>184</v>
      </c>
      <c r="B2759" s="1216"/>
      <c r="C2759" s="1217"/>
      <c r="D2759" s="1218"/>
      <c r="E2759" s="587">
        <f t="shared" si="600"/>
        <v>0</v>
      </c>
      <c r="G2759" s="1215">
        <v>184</v>
      </c>
      <c r="H2759" s="1216"/>
      <c r="I2759" s="1217"/>
      <c r="J2759" s="1218"/>
      <c r="K2759" s="587">
        <f t="shared" si="601"/>
        <v>0</v>
      </c>
      <c r="M2759" s="1215">
        <v>184</v>
      </c>
      <c r="N2759" s="1216"/>
      <c r="O2759" s="1217"/>
      <c r="P2759" s="1218"/>
      <c r="Q2759" s="587">
        <f t="shared" si="602"/>
        <v>0</v>
      </c>
      <c r="S2759" s="1215">
        <v>184</v>
      </c>
      <c r="T2759" s="1216"/>
      <c r="U2759" s="1217"/>
      <c r="V2759" s="1218"/>
      <c r="W2759" s="587">
        <f t="shared" si="603"/>
        <v>0</v>
      </c>
      <c r="Y2759" s="1215">
        <v>184</v>
      </c>
      <c r="Z2759" s="1216"/>
      <c r="AA2759" s="1217"/>
      <c r="AB2759" s="1218"/>
      <c r="AC2759" s="587">
        <f t="shared" si="604"/>
        <v>0</v>
      </c>
      <c r="AE2759" s="1215">
        <v>184</v>
      </c>
      <c r="AF2759" s="1216"/>
      <c r="AG2759" s="1217"/>
      <c r="AH2759" s="1218"/>
      <c r="AI2759" s="587">
        <f t="shared" si="605"/>
        <v>0</v>
      </c>
      <c r="AK2759" s="1215">
        <v>184</v>
      </c>
      <c r="AL2759" s="1216"/>
      <c r="AM2759" s="1217"/>
      <c r="AN2759" s="1218"/>
      <c r="AO2759" s="587">
        <f t="shared" si="606"/>
        <v>0</v>
      </c>
      <c r="AQ2759" s="1215">
        <v>184</v>
      </c>
      <c r="AR2759" s="1216"/>
      <c r="AS2759" s="1217"/>
      <c r="AT2759" s="1218"/>
      <c r="AU2759" s="587">
        <f t="shared" si="607"/>
        <v>0</v>
      </c>
      <c r="AW2759" s="1215">
        <v>184</v>
      </c>
      <c r="AX2759" s="1216"/>
      <c r="AY2759" s="1217"/>
      <c r="AZ2759" s="1218"/>
      <c r="BA2759" s="587">
        <f t="shared" si="608"/>
        <v>0</v>
      </c>
      <c r="BC2759" s="1215">
        <v>184</v>
      </c>
      <c r="BD2759" s="1216"/>
      <c r="BE2759" s="1217"/>
      <c r="BF2759" s="1218"/>
      <c r="BG2759" s="587">
        <f t="shared" si="609"/>
        <v>0</v>
      </c>
      <c r="BI2759" s="1215">
        <v>184</v>
      </c>
      <c r="BJ2759" s="1216"/>
      <c r="BK2759" s="1217"/>
      <c r="BL2759" s="1218"/>
      <c r="BM2759" s="587">
        <f t="shared" si="610"/>
        <v>0</v>
      </c>
      <c r="BO2759" s="1215">
        <v>184</v>
      </c>
      <c r="BP2759" s="1216"/>
      <c r="BQ2759" s="1217"/>
      <c r="BR2759" s="1218"/>
      <c r="BS2759" s="587">
        <f t="shared" si="611"/>
        <v>0</v>
      </c>
    </row>
    <row r="2760" spans="1:71" s="17" customFormat="1" ht="16.75" customHeight="1" outlineLevel="2">
      <c r="A2760" s="1215">
        <v>185</v>
      </c>
      <c r="B2760" s="1216"/>
      <c r="C2760" s="1217"/>
      <c r="D2760" s="1218"/>
      <c r="E2760" s="587">
        <f t="shared" si="600"/>
        <v>0</v>
      </c>
      <c r="G2760" s="1215">
        <v>185</v>
      </c>
      <c r="H2760" s="1216"/>
      <c r="I2760" s="1217"/>
      <c r="J2760" s="1218"/>
      <c r="K2760" s="587">
        <f t="shared" si="601"/>
        <v>0</v>
      </c>
      <c r="M2760" s="1215">
        <v>185</v>
      </c>
      <c r="N2760" s="1216"/>
      <c r="O2760" s="1217"/>
      <c r="P2760" s="1218"/>
      <c r="Q2760" s="587">
        <f t="shared" si="602"/>
        <v>0</v>
      </c>
      <c r="S2760" s="1215">
        <v>185</v>
      </c>
      <c r="T2760" s="1216"/>
      <c r="U2760" s="1217"/>
      <c r="V2760" s="1218"/>
      <c r="W2760" s="587">
        <f t="shared" si="603"/>
        <v>0</v>
      </c>
      <c r="Y2760" s="1215">
        <v>185</v>
      </c>
      <c r="Z2760" s="1216"/>
      <c r="AA2760" s="1217"/>
      <c r="AB2760" s="1218"/>
      <c r="AC2760" s="587">
        <f t="shared" si="604"/>
        <v>0</v>
      </c>
      <c r="AE2760" s="1215">
        <v>185</v>
      </c>
      <c r="AF2760" s="1216"/>
      <c r="AG2760" s="1217"/>
      <c r="AH2760" s="1218"/>
      <c r="AI2760" s="587">
        <f t="shared" si="605"/>
        <v>0</v>
      </c>
      <c r="AK2760" s="1215">
        <v>185</v>
      </c>
      <c r="AL2760" s="1216"/>
      <c r="AM2760" s="1217"/>
      <c r="AN2760" s="1218"/>
      <c r="AO2760" s="587">
        <f t="shared" si="606"/>
        <v>0</v>
      </c>
      <c r="AQ2760" s="1215">
        <v>185</v>
      </c>
      <c r="AR2760" s="1216"/>
      <c r="AS2760" s="1217"/>
      <c r="AT2760" s="1218"/>
      <c r="AU2760" s="587">
        <f t="shared" si="607"/>
        <v>0</v>
      </c>
      <c r="AW2760" s="1215">
        <v>185</v>
      </c>
      <c r="AX2760" s="1216"/>
      <c r="AY2760" s="1217"/>
      <c r="AZ2760" s="1218"/>
      <c r="BA2760" s="587">
        <f t="shared" si="608"/>
        <v>0</v>
      </c>
      <c r="BC2760" s="1215">
        <v>185</v>
      </c>
      <c r="BD2760" s="1216"/>
      <c r="BE2760" s="1217"/>
      <c r="BF2760" s="1218"/>
      <c r="BG2760" s="587">
        <f t="shared" si="609"/>
        <v>0</v>
      </c>
      <c r="BI2760" s="1215">
        <v>185</v>
      </c>
      <c r="BJ2760" s="1216"/>
      <c r="BK2760" s="1217"/>
      <c r="BL2760" s="1218"/>
      <c r="BM2760" s="587">
        <f t="shared" si="610"/>
        <v>0</v>
      </c>
      <c r="BO2760" s="1215">
        <v>185</v>
      </c>
      <c r="BP2760" s="1216"/>
      <c r="BQ2760" s="1217"/>
      <c r="BR2760" s="1218"/>
      <c r="BS2760" s="587">
        <f t="shared" si="611"/>
        <v>0</v>
      </c>
    </row>
    <row r="2761" spans="1:71" s="17" customFormat="1" ht="16.75" customHeight="1" outlineLevel="2">
      <c r="A2761" s="1215">
        <v>186</v>
      </c>
      <c r="B2761" s="1216"/>
      <c r="C2761" s="1217"/>
      <c r="D2761" s="1218"/>
      <c r="E2761" s="587">
        <f t="shared" si="600"/>
        <v>0</v>
      </c>
      <c r="G2761" s="1215">
        <v>186</v>
      </c>
      <c r="H2761" s="1216"/>
      <c r="I2761" s="1217"/>
      <c r="J2761" s="1218"/>
      <c r="K2761" s="587">
        <f t="shared" si="601"/>
        <v>0</v>
      </c>
      <c r="M2761" s="1215">
        <v>186</v>
      </c>
      <c r="N2761" s="1216"/>
      <c r="O2761" s="1217"/>
      <c r="P2761" s="1218"/>
      <c r="Q2761" s="587">
        <f t="shared" si="602"/>
        <v>0</v>
      </c>
      <c r="S2761" s="1215">
        <v>186</v>
      </c>
      <c r="T2761" s="1216"/>
      <c r="U2761" s="1217"/>
      <c r="V2761" s="1218"/>
      <c r="W2761" s="587">
        <f t="shared" si="603"/>
        <v>0</v>
      </c>
      <c r="Y2761" s="1215">
        <v>186</v>
      </c>
      <c r="Z2761" s="1216"/>
      <c r="AA2761" s="1217"/>
      <c r="AB2761" s="1218"/>
      <c r="AC2761" s="587">
        <f t="shared" si="604"/>
        <v>0</v>
      </c>
      <c r="AE2761" s="1215">
        <v>186</v>
      </c>
      <c r="AF2761" s="1216"/>
      <c r="AG2761" s="1217"/>
      <c r="AH2761" s="1218"/>
      <c r="AI2761" s="587">
        <f t="shared" si="605"/>
        <v>0</v>
      </c>
      <c r="AK2761" s="1215">
        <v>186</v>
      </c>
      <c r="AL2761" s="1216"/>
      <c r="AM2761" s="1217"/>
      <c r="AN2761" s="1218"/>
      <c r="AO2761" s="587">
        <f t="shared" si="606"/>
        <v>0</v>
      </c>
      <c r="AQ2761" s="1215">
        <v>186</v>
      </c>
      <c r="AR2761" s="1216"/>
      <c r="AS2761" s="1217"/>
      <c r="AT2761" s="1218"/>
      <c r="AU2761" s="587">
        <f t="shared" si="607"/>
        <v>0</v>
      </c>
      <c r="AW2761" s="1215">
        <v>186</v>
      </c>
      <c r="AX2761" s="1216"/>
      <c r="AY2761" s="1217"/>
      <c r="AZ2761" s="1218"/>
      <c r="BA2761" s="587">
        <f t="shared" si="608"/>
        <v>0</v>
      </c>
      <c r="BC2761" s="1215">
        <v>186</v>
      </c>
      <c r="BD2761" s="1216"/>
      <c r="BE2761" s="1217"/>
      <c r="BF2761" s="1218"/>
      <c r="BG2761" s="587">
        <f t="shared" si="609"/>
        <v>0</v>
      </c>
      <c r="BI2761" s="1215">
        <v>186</v>
      </c>
      <c r="BJ2761" s="1216"/>
      <c r="BK2761" s="1217"/>
      <c r="BL2761" s="1218"/>
      <c r="BM2761" s="587">
        <f t="shared" si="610"/>
        <v>0</v>
      </c>
      <c r="BO2761" s="1215">
        <v>186</v>
      </c>
      <c r="BP2761" s="1216"/>
      <c r="BQ2761" s="1217"/>
      <c r="BR2761" s="1218"/>
      <c r="BS2761" s="587">
        <f t="shared" si="611"/>
        <v>0</v>
      </c>
    </row>
    <row r="2762" spans="1:71" s="17" customFormat="1" ht="16.75" customHeight="1" outlineLevel="2">
      <c r="A2762" s="1215">
        <v>187</v>
      </c>
      <c r="B2762" s="1216"/>
      <c r="C2762" s="1217"/>
      <c r="D2762" s="1218"/>
      <c r="E2762" s="587">
        <f t="shared" si="600"/>
        <v>0</v>
      </c>
      <c r="G2762" s="1215">
        <v>187</v>
      </c>
      <c r="H2762" s="1216"/>
      <c r="I2762" s="1217"/>
      <c r="J2762" s="1218"/>
      <c r="K2762" s="587">
        <f t="shared" si="601"/>
        <v>0</v>
      </c>
      <c r="M2762" s="1215">
        <v>187</v>
      </c>
      <c r="N2762" s="1216"/>
      <c r="O2762" s="1217"/>
      <c r="P2762" s="1218"/>
      <c r="Q2762" s="587">
        <f t="shared" si="602"/>
        <v>0</v>
      </c>
      <c r="S2762" s="1215">
        <v>187</v>
      </c>
      <c r="T2762" s="1216"/>
      <c r="U2762" s="1217"/>
      <c r="V2762" s="1218"/>
      <c r="W2762" s="587">
        <f t="shared" si="603"/>
        <v>0</v>
      </c>
      <c r="Y2762" s="1215">
        <v>187</v>
      </c>
      <c r="Z2762" s="1216"/>
      <c r="AA2762" s="1217"/>
      <c r="AB2762" s="1218"/>
      <c r="AC2762" s="587">
        <f t="shared" si="604"/>
        <v>0</v>
      </c>
      <c r="AE2762" s="1215">
        <v>187</v>
      </c>
      <c r="AF2762" s="1216"/>
      <c r="AG2762" s="1217"/>
      <c r="AH2762" s="1218"/>
      <c r="AI2762" s="587">
        <f t="shared" si="605"/>
        <v>0</v>
      </c>
      <c r="AK2762" s="1215">
        <v>187</v>
      </c>
      <c r="AL2762" s="1216"/>
      <c r="AM2762" s="1217"/>
      <c r="AN2762" s="1218"/>
      <c r="AO2762" s="587">
        <f t="shared" si="606"/>
        <v>0</v>
      </c>
      <c r="AQ2762" s="1215">
        <v>187</v>
      </c>
      <c r="AR2762" s="1216"/>
      <c r="AS2762" s="1217"/>
      <c r="AT2762" s="1218"/>
      <c r="AU2762" s="587">
        <f t="shared" si="607"/>
        <v>0</v>
      </c>
      <c r="AW2762" s="1215">
        <v>187</v>
      </c>
      <c r="AX2762" s="1216"/>
      <c r="AY2762" s="1217"/>
      <c r="AZ2762" s="1218"/>
      <c r="BA2762" s="587">
        <f t="shared" si="608"/>
        <v>0</v>
      </c>
      <c r="BC2762" s="1215">
        <v>187</v>
      </c>
      <c r="BD2762" s="1216"/>
      <c r="BE2762" s="1217"/>
      <c r="BF2762" s="1218"/>
      <c r="BG2762" s="587">
        <f t="shared" si="609"/>
        <v>0</v>
      </c>
      <c r="BI2762" s="1215">
        <v>187</v>
      </c>
      <c r="BJ2762" s="1216"/>
      <c r="BK2762" s="1217"/>
      <c r="BL2762" s="1218"/>
      <c r="BM2762" s="587">
        <f t="shared" si="610"/>
        <v>0</v>
      </c>
      <c r="BO2762" s="1215">
        <v>187</v>
      </c>
      <c r="BP2762" s="1216"/>
      <c r="BQ2762" s="1217"/>
      <c r="BR2762" s="1218"/>
      <c r="BS2762" s="587">
        <f t="shared" si="611"/>
        <v>0</v>
      </c>
    </row>
    <row r="2763" spans="1:71" s="17" customFormat="1" ht="16.75" customHeight="1" outlineLevel="2">
      <c r="A2763" s="1215">
        <v>188</v>
      </c>
      <c r="B2763" s="1216"/>
      <c r="C2763" s="1217"/>
      <c r="D2763" s="1218"/>
      <c r="E2763" s="587">
        <f t="shared" si="600"/>
        <v>0</v>
      </c>
      <c r="G2763" s="1215">
        <v>188</v>
      </c>
      <c r="H2763" s="1216"/>
      <c r="I2763" s="1217"/>
      <c r="J2763" s="1218"/>
      <c r="K2763" s="587">
        <f t="shared" si="601"/>
        <v>0</v>
      </c>
      <c r="M2763" s="1215">
        <v>188</v>
      </c>
      <c r="N2763" s="1216"/>
      <c r="O2763" s="1217"/>
      <c r="P2763" s="1218"/>
      <c r="Q2763" s="587">
        <f t="shared" si="602"/>
        <v>0</v>
      </c>
      <c r="S2763" s="1215">
        <v>188</v>
      </c>
      <c r="T2763" s="1216"/>
      <c r="U2763" s="1217"/>
      <c r="V2763" s="1218"/>
      <c r="W2763" s="587">
        <f t="shared" si="603"/>
        <v>0</v>
      </c>
      <c r="Y2763" s="1215">
        <v>188</v>
      </c>
      <c r="Z2763" s="1216"/>
      <c r="AA2763" s="1217"/>
      <c r="AB2763" s="1218"/>
      <c r="AC2763" s="587">
        <f t="shared" si="604"/>
        <v>0</v>
      </c>
      <c r="AE2763" s="1215">
        <v>188</v>
      </c>
      <c r="AF2763" s="1216"/>
      <c r="AG2763" s="1217"/>
      <c r="AH2763" s="1218"/>
      <c r="AI2763" s="587">
        <f t="shared" si="605"/>
        <v>0</v>
      </c>
      <c r="AK2763" s="1215">
        <v>188</v>
      </c>
      <c r="AL2763" s="1216"/>
      <c r="AM2763" s="1217"/>
      <c r="AN2763" s="1218"/>
      <c r="AO2763" s="587">
        <f t="shared" si="606"/>
        <v>0</v>
      </c>
      <c r="AQ2763" s="1215">
        <v>188</v>
      </c>
      <c r="AR2763" s="1216"/>
      <c r="AS2763" s="1217"/>
      <c r="AT2763" s="1218"/>
      <c r="AU2763" s="587">
        <f t="shared" si="607"/>
        <v>0</v>
      </c>
      <c r="AW2763" s="1215">
        <v>188</v>
      </c>
      <c r="AX2763" s="1216"/>
      <c r="AY2763" s="1217"/>
      <c r="AZ2763" s="1218"/>
      <c r="BA2763" s="587">
        <f t="shared" si="608"/>
        <v>0</v>
      </c>
      <c r="BC2763" s="1215">
        <v>188</v>
      </c>
      <c r="BD2763" s="1216"/>
      <c r="BE2763" s="1217"/>
      <c r="BF2763" s="1218"/>
      <c r="BG2763" s="587">
        <f t="shared" si="609"/>
        <v>0</v>
      </c>
      <c r="BI2763" s="1215">
        <v>188</v>
      </c>
      <c r="BJ2763" s="1216"/>
      <c r="BK2763" s="1217"/>
      <c r="BL2763" s="1218"/>
      <c r="BM2763" s="587">
        <f t="shared" si="610"/>
        <v>0</v>
      </c>
      <c r="BO2763" s="1215">
        <v>188</v>
      </c>
      <c r="BP2763" s="1216"/>
      <c r="BQ2763" s="1217"/>
      <c r="BR2763" s="1218"/>
      <c r="BS2763" s="587">
        <f t="shared" si="611"/>
        <v>0</v>
      </c>
    </row>
    <row r="2764" spans="1:71" s="17" customFormat="1" ht="16.75" customHeight="1" outlineLevel="2">
      <c r="A2764" s="1215">
        <v>189</v>
      </c>
      <c r="B2764" s="1216"/>
      <c r="C2764" s="1217"/>
      <c r="D2764" s="1218"/>
      <c r="E2764" s="587">
        <f t="shared" si="600"/>
        <v>0</v>
      </c>
      <c r="G2764" s="1215">
        <v>189</v>
      </c>
      <c r="H2764" s="1216"/>
      <c r="I2764" s="1217"/>
      <c r="J2764" s="1218"/>
      <c r="K2764" s="587">
        <f t="shared" si="601"/>
        <v>0</v>
      </c>
      <c r="M2764" s="1215">
        <v>189</v>
      </c>
      <c r="N2764" s="1216"/>
      <c r="O2764" s="1217"/>
      <c r="P2764" s="1218"/>
      <c r="Q2764" s="587">
        <f t="shared" si="602"/>
        <v>0</v>
      </c>
      <c r="S2764" s="1215">
        <v>189</v>
      </c>
      <c r="T2764" s="1216"/>
      <c r="U2764" s="1217"/>
      <c r="V2764" s="1218"/>
      <c r="W2764" s="587">
        <f t="shared" si="603"/>
        <v>0</v>
      </c>
      <c r="Y2764" s="1215">
        <v>189</v>
      </c>
      <c r="Z2764" s="1216"/>
      <c r="AA2764" s="1217"/>
      <c r="AB2764" s="1218"/>
      <c r="AC2764" s="587">
        <f t="shared" si="604"/>
        <v>0</v>
      </c>
      <c r="AE2764" s="1215">
        <v>189</v>
      </c>
      <c r="AF2764" s="1216"/>
      <c r="AG2764" s="1217"/>
      <c r="AH2764" s="1218"/>
      <c r="AI2764" s="587">
        <f t="shared" si="605"/>
        <v>0</v>
      </c>
      <c r="AK2764" s="1215">
        <v>189</v>
      </c>
      <c r="AL2764" s="1216"/>
      <c r="AM2764" s="1217"/>
      <c r="AN2764" s="1218"/>
      <c r="AO2764" s="587">
        <f t="shared" si="606"/>
        <v>0</v>
      </c>
      <c r="AQ2764" s="1215">
        <v>189</v>
      </c>
      <c r="AR2764" s="1216"/>
      <c r="AS2764" s="1217"/>
      <c r="AT2764" s="1218"/>
      <c r="AU2764" s="587">
        <f t="shared" si="607"/>
        <v>0</v>
      </c>
      <c r="AW2764" s="1215">
        <v>189</v>
      </c>
      <c r="AX2764" s="1216"/>
      <c r="AY2764" s="1217"/>
      <c r="AZ2764" s="1218"/>
      <c r="BA2764" s="587">
        <f t="shared" si="608"/>
        <v>0</v>
      </c>
      <c r="BC2764" s="1215">
        <v>189</v>
      </c>
      <c r="BD2764" s="1216"/>
      <c r="BE2764" s="1217"/>
      <c r="BF2764" s="1218"/>
      <c r="BG2764" s="587">
        <f t="shared" si="609"/>
        <v>0</v>
      </c>
      <c r="BI2764" s="1215">
        <v>189</v>
      </c>
      <c r="BJ2764" s="1216"/>
      <c r="BK2764" s="1217"/>
      <c r="BL2764" s="1218"/>
      <c r="BM2764" s="587">
        <f t="shared" si="610"/>
        <v>0</v>
      </c>
      <c r="BO2764" s="1215">
        <v>189</v>
      </c>
      <c r="BP2764" s="1216"/>
      <c r="BQ2764" s="1217"/>
      <c r="BR2764" s="1218"/>
      <c r="BS2764" s="587">
        <f t="shared" si="611"/>
        <v>0</v>
      </c>
    </row>
    <row r="2765" spans="1:71" s="17" customFormat="1" ht="16.75" customHeight="1" outlineLevel="2">
      <c r="A2765" s="1215">
        <v>190</v>
      </c>
      <c r="B2765" s="1216"/>
      <c r="C2765" s="1217"/>
      <c r="D2765" s="1218"/>
      <c r="E2765" s="587">
        <f t="shared" si="600"/>
        <v>0</v>
      </c>
      <c r="G2765" s="1215">
        <v>190</v>
      </c>
      <c r="H2765" s="1216"/>
      <c r="I2765" s="1217"/>
      <c r="J2765" s="1218"/>
      <c r="K2765" s="587">
        <f t="shared" si="601"/>
        <v>0</v>
      </c>
      <c r="M2765" s="1215">
        <v>190</v>
      </c>
      <c r="N2765" s="1216"/>
      <c r="O2765" s="1217"/>
      <c r="P2765" s="1218"/>
      <c r="Q2765" s="587">
        <f t="shared" si="602"/>
        <v>0</v>
      </c>
      <c r="S2765" s="1215">
        <v>190</v>
      </c>
      <c r="T2765" s="1216"/>
      <c r="U2765" s="1217"/>
      <c r="V2765" s="1218"/>
      <c r="W2765" s="587">
        <f t="shared" si="603"/>
        <v>0</v>
      </c>
      <c r="Y2765" s="1215">
        <v>190</v>
      </c>
      <c r="Z2765" s="1216"/>
      <c r="AA2765" s="1217"/>
      <c r="AB2765" s="1218"/>
      <c r="AC2765" s="587">
        <f t="shared" si="604"/>
        <v>0</v>
      </c>
      <c r="AE2765" s="1215">
        <v>190</v>
      </c>
      <c r="AF2765" s="1216"/>
      <c r="AG2765" s="1217"/>
      <c r="AH2765" s="1218"/>
      <c r="AI2765" s="587">
        <f t="shared" si="605"/>
        <v>0</v>
      </c>
      <c r="AK2765" s="1215">
        <v>190</v>
      </c>
      <c r="AL2765" s="1216"/>
      <c r="AM2765" s="1217"/>
      <c r="AN2765" s="1218"/>
      <c r="AO2765" s="587">
        <f t="shared" si="606"/>
        <v>0</v>
      </c>
      <c r="AQ2765" s="1215">
        <v>190</v>
      </c>
      <c r="AR2765" s="1216"/>
      <c r="AS2765" s="1217"/>
      <c r="AT2765" s="1218"/>
      <c r="AU2765" s="587">
        <f t="shared" si="607"/>
        <v>0</v>
      </c>
      <c r="AW2765" s="1215">
        <v>190</v>
      </c>
      <c r="AX2765" s="1216"/>
      <c r="AY2765" s="1217"/>
      <c r="AZ2765" s="1218"/>
      <c r="BA2765" s="587">
        <f t="shared" si="608"/>
        <v>0</v>
      </c>
      <c r="BC2765" s="1215">
        <v>190</v>
      </c>
      <c r="BD2765" s="1216"/>
      <c r="BE2765" s="1217"/>
      <c r="BF2765" s="1218"/>
      <c r="BG2765" s="587">
        <f t="shared" si="609"/>
        <v>0</v>
      </c>
      <c r="BI2765" s="1215">
        <v>190</v>
      </c>
      <c r="BJ2765" s="1216"/>
      <c r="BK2765" s="1217"/>
      <c r="BL2765" s="1218"/>
      <c r="BM2765" s="587">
        <f t="shared" si="610"/>
        <v>0</v>
      </c>
      <c r="BO2765" s="1215">
        <v>190</v>
      </c>
      <c r="BP2765" s="1216"/>
      <c r="BQ2765" s="1217"/>
      <c r="BR2765" s="1218"/>
      <c r="BS2765" s="587">
        <f t="shared" si="611"/>
        <v>0</v>
      </c>
    </row>
    <row r="2766" spans="1:71" s="17" customFormat="1" ht="16.75" customHeight="1" outlineLevel="2">
      <c r="A2766" s="1215">
        <v>191</v>
      </c>
      <c r="B2766" s="1216"/>
      <c r="C2766" s="1217"/>
      <c r="D2766" s="1218"/>
      <c r="E2766" s="587">
        <f t="shared" si="600"/>
        <v>0</v>
      </c>
      <c r="G2766" s="1215">
        <v>191</v>
      </c>
      <c r="H2766" s="1216"/>
      <c r="I2766" s="1217"/>
      <c r="J2766" s="1218"/>
      <c r="K2766" s="587">
        <f t="shared" si="601"/>
        <v>0</v>
      </c>
      <c r="M2766" s="1215">
        <v>191</v>
      </c>
      <c r="N2766" s="1216"/>
      <c r="O2766" s="1217"/>
      <c r="P2766" s="1218"/>
      <c r="Q2766" s="587">
        <f t="shared" si="602"/>
        <v>0</v>
      </c>
      <c r="S2766" s="1215">
        <v>191</v>
      </c>
      <c r="T2766" s="1216"/>
      <c r="U2766" s="1217"/>
      <c r="V2766" s="1218"/>
      <c r="W2766" s="587">
        <f t="shared" si="603"/>
        <v>0</v>
      </c>
      <c r="Y2766" s="1215">
        <v>191</v>
      </c>
      <c r="Z2766" s="1216"/>
      <c r="AA2766" s="1217"/>
      <c r="AB2766" s="1218"/>
      <c r="AC2766" s="587">
        <f t="shared" si="604"/>
        <v>0</v>
      </c>
      <c r="AE2766" s="1215">
        <v>191</v>
      </c>
      <c r="AF2766" s="1216"/>
      <c r="AG2766" s="1217"/>
      <c r="AH2766" s="1218"/>
      <c r="AI2766" s="587">
        <f t="shared" si="605"/>
        <v>0</v>
      </c>
      <c r="AK2766" s="1215">
        <v>191</v>
      </c>
      <c r="AL2766" s="1216"/>
      <c r="AM2766" s="1217"/>
      <c r="AN2766" s="1218"/>
      <c r="AO2766" s="587">
        <f t="shared" si="606"/>
        <v>0</v>
      </c>
      <c r="AQ2766" s="1215">
        <v>191</v>
      </c>
      <c r="AR2766" s="1216"/>
      <c r="AS2766" s="1217"/>
      <c r="AT2766" s="1218"/>
      <c r="AU2766" s="587">
        <f t="shared" si="607"/>
        <v>0</v>
      </c>
      <c r="AW2766" s="1215">
        <v>191</v>
      </c>
      <c r="AX2766" s="1216"/>
      <c r="AY2766" s="1217"/>
      <c r="AZ2766" s="1218"/>
      <c r="BA2766" s="587">
        <f t="shared" si="608"/>
        <v>0</v>
      </c>
      <c r="BC2766" s="1215">
        <v>191</v>
      </c>
      <c r="BD2766" s="1216"/>
      <c r="BE2766" s="1217"/>
      <c r="BF2766" s="1218"/>
      <c r="BG2766" s="587">
        <f t="shared" si="609"/>
        <v>0</v>
      </c>
      <c r="BI2766" s="1215">
        <v>191</v>
      </c>
      <c r="BJ2766" s="1216"/>
      <c r="BK2766" s="1217"/>
      <c r="BL2766" s="1218"/>
      <c r="BM2766" s="587">
        <f t="shared" si="610"/>
        <v>0</v>
      </c>
      <c r="BO2766" s="1215">
        <v>191</v>
      </c>
      <c r="BP2766" s="1216"/>
      <c r="BQ2766" s="1217"/>
      <c r="BR2766" s="1218"/>
      <c r="BS2766" s="587">
        <f t="shared" si="611"/>
        <v>0</v>
      </c>
    </row>
    <row r="2767" spans="1:71" s="17" customFormat="1" ht="16.75" customHeight="1" outlineLevel="2">
      <c r="A2767" s="1215">
        <v>192</v>
      </c>
      <c r="B2767" s="1216"/>
      <c r="C2767" s="1217"/>
      <c r="D2767" s="1218"/>
      <c r="E2767" s="587">
        <f t="shared" si="600"/>
        <v>0</v>
      </c>
      <c r="G2767" s="1215">
        <v>192</v>
      </c>
      <c r="H2767" s="1216"/>
      <c r="I2767" s="1217"/>
      <c r="J2767" s="1218"/>
      <c r="K2767" s="587">
        <f t="shared" si="601"/>
        <v>0</v>
      </c>
      <c r="M2767" s="1215">
        <v>192</v>
      </c>
      <c r="N2767" s="1216"/>
      <c r="O2767" s="1217"/>
      <c r="P2767" s="1218"/>
      <c r="Q2767" s="587">
        <f t="shared" si="602"/>
        <v>0</v>
      </c>
      <c r="S2767" s="1215">
        <v>192</v>
      </c>
      <c r="T2767" s="1216"/>
      <c r="U2767" s="1217"/>
      <c r="V2767" s="1218"/>
      <c r="W2767" s="587">
        <f t="shared" si="603"/>
        <v>0</v>
      </c>
      <c r="Y2767" s="1215">
        <v>192</v>
      </c>
      <c r="Z2767" s="1216"/>
      <c r="AA2767" s="1217"/>
      <c r="AB2767" s="1218"/>
      <c r="AC2767" s="587">
        <f t="shared" si="604"/>
        <v>0</v>
      </c>
      <c r="AE2767" s="1215">
        <v>192</v>
      </c>
      <c r="AF2767" s="1216"/>
      <c r="AG2767" s="1217"/>
      <c r="AH2767" s="1218"/>
      <c r="AI2767" s="587">
        <f t="shared" si="605"/>
        <v>0</v>
      </c>
      <c r="AK2767" s="1215">
        <v>192</v>
      </c>
      <c r="AL2767" s="1216"/>
      <c r="AM2767" s="1217"/>
      <c r="AN2767" s="1218"/>
      <c r="AO2767" s="587">
        <f t="shared" si="606"/>
        <v>0</v>
      </c>
      <c r="AQ2767" s="1215">
        <v>192</v>
      </c>
      <c r="AR2767" s="1216"/>
      <c r="AS2767" s="1217"/>
      <c r="AT2767" s="1218"/>
      <c r="AU2767" s="587">
        <f t="shared" si="607"/>
        <v>0</v>
      </c>
      <c r="AW2767" s="1215">
        <v>192</v>
      </c>
      <c r="AX2767" s="1216"/>
      <c r="AY2767" s="1217"/>
      <c r="AZ2767" s="1218"/>
      <c r="BA2767" s="587">
        <f t="shared" si="608"/>
        <v>0</v>
      </c>
      <c r="BC2767" s="1215">
        <v>192</v>
      </c>
      <c r="BD2767" s="1216"/>
      <c r="BE2767" s="1217"/>
      <c r="BF2767" s="1218"/>
      <c r="BG2767" s="587">
        <f t="shared" si="609"/>
        <v>0</v>
      </c>
      <c r="BI2767" s="1215">
        <v>192</v>
      </c>
      <c r="BJ2767" s="1216"/>
      <c r="BK2767" s="1217"/>
      <c r="BL2767" s="1218"/>
      <c r="BM2767" s="587">
        <f t="shared" si="610"/>
        <v>0</v>
      </c>
      <c r="BO2767" s="1215">
        <v>192</v>
      </c>
      <c r="BP2767" s="1216"/>
      <c r="BQ2767" s="1217"/>
      <c r="BR2767" s="1218"/>
      <c r="BS2767" s="587">
        <f t="shared" si="611"/>
        <v>0</v>
      </c>
    </row>
    <row r="2768" spans="1:71" s="17" customFormat="1" ht="16.75" customHeight="1" outlineLevel="2">
      <c r="A2768" s="1215">
        <v>193</v>
      </c>
      <c r="B2768" s="1216"/>
      <c r="C2768" s="1217"/>
      <c r="D2768" s="1218"/>
      <c r="E2768" s="587">
        <f t="shared" si="600"/>
        <v>0</v>
      </c>
      <c r="G2768" s="1215">
        <v>193</v>
      </c>
      <c r="H2768" s="1216"/>
      <c r="I2768" s="1217"/>
      <c r="J2768" s="1218"/>
      <c r="K2768" s="587">
        <f t="shared" si="601"/>
        <v>0</v>
      </c>
      <c r="M2768" s="1215">
        <v>193</v>
      </c>
      <c r="N2768" s="1216"/>
      <c r="O2768" s="1217"/>
      <c r="P2768" s="1218"/>
      <c r="Q2768" s="587">
        <f t="shared" si="602"/>
        <v>0</v>
      </c>
      <c r="S2768" s="1215">
        <v>193</v>
      </c>
      <c r="T2768" s="1216"/>
      <c r="U2768" s="1217"/>
      <c r="V2768" s="1218"/>
      <c r="W2768" s="587">
        <f t="shared" si="603"/>
        <v>0</v>
      </c>
      <c r="Y2768" s="1215">
        <v>193</v>
      </c>
      <c r="Z2768" s="1216"/>
      <c r="AA2768" s="1217"/>
      <c r="AB2768" s="1218"/>
      <c r="AC2768" s="587">
        <f t="shared" si="604"/>
        <v>0</v>
      </c>
      <c r="AE2768" s="1215">
        <v>193</v>
      </c>
      <c r="AF2768" s="1216"/>
      <c r="AG2768" s="1217"/>
      <c r="AH2768" s="1218"/>
      <c r="AI2768" s="587">
        <f t="shared" si="605"/>
        <v>0</v>
      </c>
      <c r="AK2768" s="1215">
        <v>193</v>
      </c>
      <c r="AL2768" s="1216"/>
      <c r="AM2768" s="1217"/>
      <c r="AN2768" s="1218"/>
      <c r="AO2768" s="587">
        <f t="shared" si="606"/>
        <v>0</v>
      </c>
      <c r="AQ2768" s="1215">
        <v>193</v>
      </c>
      <c r="AR2768" s="1216"/>
      <c r="AS2768" s="1217"/>
      <c r="AT2768" s="1218"/>
      <c r="AU2768" s="587">
        <f t="shared" si="607"/>
        <v>0</v>
      </c>
      <c r="AW2768" s="1215">
        <v>193</v>
      </c>
      <c r="AX2768" s="1216"/>
      <c r="AY2768" s="1217"/>
      <c r="AZ2768" s="1218"/>
      <c r="BA2768" s="587">
        <f t="shared" si="608"/>
        <v>0</v>
      </c>
      <c r="BC2768" s="1215">
        <v>193</v>
      </c>
      <c r="BD2768" s="1216"/>
      <c r="BE2768" s="1217"/>
      <c r="BF2768" s="1218"/>
      <c r="BG2768" s="587">
        <f t="shared" si="609"/>
        <v>0</v>
      </c>
      <c r="BI2768" s="1215">
        <v>193</v>
      </c>
      <c r="BJ2768" s="1216"/>
      <c r="BK2768" s="1217"/>
      <c r="BL2768" s="1218"/>
      <c r="BM2768" s="587">
        <f t="shared" si="610"/>
        <v>0</v>
      </c>
      <c r="BO2768" s="1215">
        <v>193</v>
      </c>
      <c r="BP2768" s="1216"/>
      <c r="BQ2768" s="1217"/>
      <c r="BR2768" s="1218"/>
      <c r="BS2768" s="587">
        <f t="shared" si="611"/>
        <v>0</v>
      </c>
    </row>
    <row r="2769" spans="1:71" s="17" customFormat="1" ht="16.75" customHeight="1" outlineLevel="2">
      <c r="A2769" s="1215">
        <v>194</v>
      </c>
      <c r="B2769" s="1216"/>
      <c r="C2769" s="1217"/>
      <c r="D2769" s="1218"/>
      <c r="E2769" s="587">
        <f t="shared" si="600"/>
        <v>0</v>
      </c>
      <c r="G2769" s="1215">
        <v>194</v>
      </c>
      <c r="H2769" s="1216"/>
      <c r="I2769" s="1217"/>
      <c r="J2769" s="1218"/>
      <c r="K2769" s="587">
        <f t="shared" si="601"/>
        <v>0</v>
      </c>
      <c r="M2769" s="1215">
        <v>194</v>
      </c>
      <c r="N2769" s="1216"/>
      <c r="O2769" s="1217"/>
      <c r="P2769" s="1218"/>
      <c r="Q2769" s="587">
        <f t="shared" si="602"/>
        <v>0</v>
      </c>
      <c r="S2769" s="1215">
        <v>194</v>
      </c>
      <c r="T2769" s="1216"/>
      <c r="U2769" s="1217"/>
      <c r="V2769" s="1218"/>
      <c r="W2769" s="587">
        <f t="shared" si="603"/>
        <v>0</v>
      </c>
      <c r="Y2769" s="1215">
        <v>194</v>
      </c>
      <c r="Z2769" s="1216"/>
      <c r="AA2769" s="1217"/>
      <c r="AB2769" s="1218"/>
      <c r="AC2769" s="587">
        <f t="shared" si="604"/>
        <v>0</v>
      </c>
      <c r="AE2769" s="1215">
        <v>194</v>
      </c>
      <c r="AF2769" s="1216"/>
      <c r="AG2769" s="1217"/>
      <c r="AH2769" s="1218"/>
      <c r="AI2769" s="587">
        <f t="shared" si="605"/>
        <v>0</v>
      </c>
      <c r="AK2769" s="1215">
        <v>194</v>
      </c>
      <c r="AL2769" s="1216"/>
      <c r="AM2769" s="1217"/>
      <c r="AN2769" s="1218"/>
      <c r="AO2769" s="587">
        <f t="shared" si="606"/>
        <v>0</v>
      </c>
      <c r="AQ2769" s="1215">
        <v>194</v>
      </c>
      <c r="AR2769" s="1216"/>
      <c r="AS2769" s="1217"/>
      <c r="AT2769" s="1218"/>
      <c r="AU2769" s="587">
        <f t="shared" si="607"/>
        <v>0</v>
      </c>
      <c r="AW2769" s="1215">
        <v>194</v>
      </c>
      <c r="AX2769" s="1216"/>
      <c r="AY2769" s="1217"/>
      <c r="AZ2769" s="1218"/>
      <c r="BA2769" s="587">
        <f t="shared" si="608"/>
        <v>0</v>
      </c>
      <c r="BC2769" s="1215">
        <v>194</v>
      </c>
      <c r="BD2769" s="1216"/>
      <c r="BE2769" s="1217"/>
      <c r="BF2769" s="1218"/>
      <c r="BG2769" s="587">
        <f t="shared" si="609"/>
        <v>0</v>
      </c>
      <c r="BI2769" s="1215">
        <v>194</v>
      </c>
      <c r="BJ2769" s="1216"/>
      <c r="BK2769" s="1217"/>
      <c r="BL2769" s="1218"/>
      <c r="BM2769" s="587">
        <f t="shared" si="610"/>
        <v>0</v>
      </c>
      <c r="BO2769" s="1215">
        <v>194</v>
      </c>
      <c r="BP2769" s="1216"/>
      <c r="BQ2769" s="1217"/>
      <c r="BR2769" s="1218"/>
      <c r="BS2769" s="587">
        <f t="shared" si="611"/>
        <v>0</v>
      </c>
    </row>
    <row r="2770" spans="1:71" s="17" customFormat="1" ht="16.75" customHeight="1" outlineLevel="2">
      <c r="A2770" s="1215">
        <v>195</v>
      </c>
      <c r="B2770" s="1216"/>
      <c r="C2770" s="1217"/>
      <c r="D2770" s="1218"/>
      <c r="E2770" s="587">
        <f t="shared" si="600"/>
        <v>0</v>
      </c>
      <c r="G2770" s="1215">
        <v>195</v>
      </c>
      <c r="H2770" s="1216"/>
      <c r="I2770" s="1217"/>
      <c r="J2770" s="1218"/>
      <c r="K2770" s="587">
        <f t="shared" si="601"/>
        <v>0</v>
      </c>
      <c r="M2770" s="1215">
        <v>195</v>
      </c>
      <c r="N2770" s="1216"/>
      <c r="O2770" s="1217"/>
      <c r="P2770" s="1218"/>
      <c r="Q2770" s="587">
        <f t="shared" si="602"/>
        <v>0</v>
      </c>
      <c r="S2770" s="1215">
        <v>195</v>
      </c>
      <c r="T2770" s="1216"/>
      <c r="U2770" s="1217"/>
      <c r="V2770" s="1218"/>
      <c r="W2770" s="587">
        <f t="shared" si="603"/>
        <v>0</v>
      </c>
      <c r="Y2770" s="1215">
        <v>195</v>
      </c>
      <c r="Z2770" s="1216"/>
      <c r="AA2770" s="1217"/>
      <c r="AB2770" s="1218"/>
      <c r="AC2770" s="587">
        <f t="shared" si="604"/>
        <v>0</v>
      </c>
      <c r="AE2770" s="1215">
        <v>195</v>
      </c>
      <c r="AF2770" s="1216"/>
      <c r="AG2770" s="1217"/>
      <c r="AH2770" s="1218"/>
      <c r="AI2770" s="587">
        <f t="shared" si="605"/>
        <v>0</v>
      </c>
      <c r="AK2770" s="1215">
        <v>195</v>
      </c>
      <c r="AL2770" s="1216"/>
      <c r="AM2770" s="1217"/>
      <c r="AN2770" s="1218"/>
      <c r="AO2770" s="587">
        <f t="shared" si="606"/>
        <v>0</v>
      </c>
      <c r="AQ2770" s="1215">
        <v>195</v>
      </c>
      <c r="AR2770" s="1216"/>
      <c r="AS2770" s="1217"/>
      <c r="AT2770" s="1218"/>
      <c r="AU2770" s="587">
        <f t="shared" si="607"/>
        <v>0</v>
      </c>
      <c r="AW2770" s="1215">
        <v>195</v>
      </c>
      <c r="AX2770" s="1216"/>
      <c r="AY2770" s="1217"/>
      <c r="AZ2770" s="1218"/>
      <c r="BA2770" s="587">
        <f t="shared" si="608"/>
        <v>0</v>
      </c>
      <c r="BC2770" s="1215">
        <v>195</v>
      </c>
      <c r="BD2770" s="1216"/>
      <c r="BE2770" s="1217"/>
      <c r="BF2770" s="1218"/>
      <c r="BG2770" s="587">
        <f t="shared" si="609"/>
        <v>0</v>
      </c>
      <c r="BI2770" s="1215">
        <v>195</v>
      </c>
      <c r="BJ2770" s="1216"/>
      <c r="BK2770" s="1217"/>
      <c r="BL2770" s="1218"/>
      <c r="BM2770" s="587">
        <f t="shared" si="610"/>
        <v>0</v>
      </c>
      <c r="BO2770" s="1215">
        <v>195</v>
      </c>
      <c r="BP2770" s="1216"/>
      <c r="BQ2770" s="1217"/>
      <c r="BR2770" s="1218"/>
      <c r="BS2770" s="587">
        <f t="shared" si="611"/>
        <v>0</v>
      </c>
    </row>
    <row r="2771" spans="1:71" s="17" customFormat="1" ht="16.75" customHeight="1" outlineLevel="2">
      <c r="A2771" s="1215">
        <v>196</v>
      </c>
      <c r="B2771" s="1216"/>
      <c r="C2771" s="1217"/>
      <c r="D2771" s="1218"/>
      <c r="E2771" s="587">
        <f t="shared" si="600"/>
        <v>0</v>
      </c>
      <c r="G2771" s="1215">
        <v>196</v>
      </c>
      <c r="H2771" s="1216"/>
      <c r="I2771" s="1217"/>
      <c r="J2771" s="1218"/>
      <c r="K2771" s="587">
        <f t="shared" si="601"/>
        <v>0</v>
      </c>
      <c r="M2771" s="1215">
        <v>196</v>
      </c>
      <c r="N2771" s="1216"/>
      <c r="O2771" s="1217"/>
      <c r="P2771" s="1218"/>
      <c r="Q2771" s="587">
        <f t="shared" si="602"/>
        <v>0</v>
      </c>
      <c r="S2771" s="1215">
        <v>196</v>
      </c>
      <c r="T2771" s="1216"/>
      <c r="U2771" s="1217"/>
      <c r="V2771" s="1218"/>
      <c r="W2771" s="587">
        <f t="shared" si="603"/>
        <v>0</v>
      </c>
      <c r="Y2771" s="1215">
        <v>196</v>
      </c>
      <c r="Z2771" s="1216"/>
      <c r="AA2771" s="1217"/>
      <c r="AB2771" s="1218"/>
      <c r="AC2771" s="587">
        <f t="shared" si="604"/>
        <v>0</v>
      </c>
      <c r="AE2771" s="1215">
        <v>196</v>
      </c>
      <c r="AF2771" s="1216"/>
      <c r="AG2771" s="1217"/>
      <c r="AH2771" s="1218"/>
      <c r="AI2771" s="587">
        <f t="shared" si="605"/>
        <v>0</v>
      </c>
      <c r="AK2771" s="1215">
        <v>196</v>
      </c>
      <c r="AL2771" s="1216"/>
      <c r="AM2771" s="1217"/>
      <c r="AN2771" s="1218"/>
      <c r="AO2771" s="587">
        <f t="shared" si="606"/>
        <v>0</v>
      </c>
      <c r="AQ2771" s="1215">
        <v>196</v>
      </c>
      <c r="AR2771" s="1216"/>
      <c r="AS2771" s="1217"/>
      <c r="AT2771" s="1218"/>
      <c r="AU2771" s="587">
        <f t="shared" si="607"/>
        <v>0</v>
      </c>
      <c r="AW2771" s="1215">
        <v>196</v>
      </c>
      <c r="AX2771" s="1216"/>
      <c r="AY2771" s="1217"/>
      <c r="AZ2771" s="1218"/>
      <c r="BA2771" s="587">
        <f t="shared" si="608"/>
        <v>0</v>
      </c>
      <c r="BC2771" s="1215">
        <v>196</v>
      </c>
      <c r="BD2771" s="1216"/>
      <c r="BE2771" s="1217"/>
      <c r="BF2771" s="1218"/>
      <c r="BG2771" s="587">
        <f t="shared" si="609"/>
        <v>0</v>
      </c>
      <c r="BI2771" s="1215">
        <v>196</v>
      </c>
      <c r="BJ2771" s="1216"/>
      <c r="BK2771" s="1217"/>
      <c r="BL2771" s="1218"/>
      <c r="BM2771" s="587">
        <f t="shared" si="610"/>
        <v>0</v>
      </c>
      <c r="BO2771" s="1215">
        <v>196</v>
      </c>
      <c r="BP2771" s="1216"/>
      <c r="BQ2771" s="1217"/>
      <c r="BR2771" s="1218"/>
      <c r="BS2771" s="587">
        <f t="shared" si="611"/>
        <v>0</v>
      </c>
    </row>
    <row r="2772" spans="1:71" s="17" customFormat="1" ht="16.75" customHeight="1" outlineLevel="2">
      <c r="A2772" s="1215">
        <v>197</v>
      </c>
      <c r="B2772" s="1216"/>
      <c r="C2772" s="1217"/>
      <c r="D2772" s="1218"/>
      <c r="E2772" s="587">
        <f t="shared" si="600"/>
        <v>0</v>
      </c>
      <c r="G2772" s="1215">
        <v>197</v>
      </c>
      <c r="H2772" s="1216"/>
      <c r="I2772" s="1217"/>
      <c r="J2772" s="1218"/>
      <c r="K2772" s="587">
        <f t="shared" si="601"/>
        <v>0</v>
      </c>
      <c r="M2772" s="1215">
        <v>197</v>
      </c>
      <c r="N2772" s="1216"/>
      <c r="O2772" s="1217"/>
      <c r="P2772" s="1218"/>
      <c r="Q2772" s="587">
        <f t="shared" si="602"/>
        <v>0</v>
      </c>
      <c r="S2772" s="1215">
        <v>197</v>
      </c>
      <c r="T2772" s="1216"/>
      <c r="U2772" s="1217"/>
      <c r="V2772" s="1218"/>
      <c r="W2772" s="587">
        <f t="shared" si="603"/>
        <v>0</v>
      </c>
      <c r="Y2772" s="1215">
        <v>197</v>
      </c>
      <c r="Z2772" s="1216"/>
      <c r="AA2772" s="1217"/>
      <c r="AB2772" s="1218"/>
      <c r="AC2772" s="587">
        <f t="shared" si="604"/>
        <v>0</v>
      </c>
      <c r="AE2772" s="1215">
        <v>197</v>
      </c>
      <c r="AF2772" s="1216"/>
      <c r="AG2772" s="1217"/>
      <c r="AH2772" s="1218"/>
      <c r="AI2772" s="587">
        <f t="shared" si="605"/>
        <v>0</v>
      </c>
      <c r="AK2772" s="1215">
        <v>197</v>
      </c>
      <c r="AL2772" s="1216"/>
      <c r="AM2772" s="1217"/>
      <c r="AN2772" s="1218"/>
      <c r="AO2772" s="587">
        <f t="shared" si="606"/>
        <v>0</v>
      </c>
      <c r="AQ2772" s="1215">
        <v>197</v>
      </c>
      <c r="AR2772" s="1216"/>
      <c r="AS2772" s="1217"/>
      <c r="AT2772" s="1218"/>
      <c r="AU2772" s="587">
        <f t="shared" si="607"/>
        <v>0</v>
      </c>
      <c r="AW2772" s="1215">
        <v>197</v>
      </c>
      <c r="AX2772" s="1216"/>
      <c r="AY2772" s="1217"/>
      <c r="AZ2772" s="1218"/>
      <c r="BA2772" s="587">
        <f t="shared" si="608"/>
        <v>0</v>
      </c>
      <c r="BC2772" s="1215">
        <v>197</v>
      </c>
      <c r="BD2772" s="1216"/>
      <c r="BE2772" s="1217"/>
      <c r="BF2772" s="1218"/>
      <c r="BG2772" s="587">
        <f t="shared" si="609"/>
        <v>0</v>
      </c>
      <c r="BI2772" s="1215">
        <v>197</v>
      </c>
      <c r="BJ2772" s="1216"/>
      <c r="BK2772" s="1217"/>
      <c r="BL2772" s="1218"/>
      <c r="BM2772" s="587">
        <f t="shared" si="610"/>
        <v>0</v>
      </c>
      <c r="BO2772" s="1215">
        <v>197</v>
      </c>
      <c r="BP2772" s="1216"/>
      <c r="BQ2772" s="1217"/>
      <c r="BR2772" s="1218"/>
      <c r="BS2772" s="587">
        <f t="shared" si="611"/>
        <v>0</v>
      </c>
    </row>
    <row r="2773" spans="1:71" s="17" customFormat="1" ht="16.75" customHeight="1" outlineLevel="2">
      <c r="A2773" s="1215">
        <v>198</v>
      </c>
      <c r="B2773" s="1216"/>
      <c r="C2773" s="1217"/>
      <c r="D2773" s="1218"/>
      <c r="E2773" s="587">
        <f t="shared" si="600"/>
        <v>0</v>
      </c>
      <c r="G2773" s="1215">
        <v>198</v>
      </c>
      <c r="H2773" s="1216"/>
      <c r="I2773" s="1217"/>
      <c r="J2773" s="1218"/>
      <c r="K2773" s="587">
        <f t="shared" si="601"/>
        <v>0</v>
      </c>
      <c r="M2773" s="1215">
        <v>198</v>
      </c>
      <c r="N2773" s="1216"/>
      <c r="O2773" s="1217"/>
      <c r="P2773" s="1218"/>
      <c r="Q2773" s="587">
        <f t="shared" si="602"/>
        <v>0</v>
      </c>
      <c r="S2773" s="1215">
        <v>198</v>
      </c>
      <c r="T2773" s="1216"/>
      <c r="U2773" s="1217"/>
      <c r="V2773" s="1218"/>
      <c r="W2773" s="587">
        <f t="shared" si="603"/>
        <v>0</v>
      </c>
      <c r="Y2773" s="1215">
        <v>198</v>
      </c>
      <c r="Z2773" s="1216"/>
      <c r="AA2773" s="1217"/>
      <c r="AB2773" s="1218"/>
      <c r="AC2773" s="587">
        <f t="shared" si="604"/>
        <v>0</v>
      </c>
      <c r="AE2773" s="1215">
        <v>198</v>
      </c>
      <c r="AF2773" s="1216"/>
      <c r="AG2773" s="1217"/>
      <c r="AH2773" s="1218"/>
      <c r="AI2773" s="587">
        <f t="shared" si="605"/>
        <v>0</v>
      </c>
      <c r="AK2773" s="1215">
        <v>198</v>
      </c>
      <c r="AL2773" s="1216"/>
      <c r="AM2773" s="1217"/>
      <c r="AN2773" s="1218"/>
      <c r="AO2773" s="587">
        <f t="shared" si="606"/>
        <v>0</v>
      </c>
      <c r="AQ2773" s="1215">
        <v>198</v>
      </c>
      <c r="AR2773" s="1216"/>
      <c r="AS2773" s="1217"/>
      <c r="AT2773" s="1218"/>
      <c r="AU2773" s="587">
        <f t="shared" si="607"/>
        <v>0</v>
      </c>
      <c r="AW2773" s="1215">
        <v>198</v>
      </c>
      <c r="AX2773" s="1216"/>
      <c r="AY2773" s="1217"/>
      <c r="AZ2773" s="1218"/>
      <c r="BA2773" s="587">
        <f t="shared" si="608"/>
        <v>0</v>
      </c>
      <c r="BC2773" s="1215">
        <v>198</v>
      </c>
      <c r="BD2773" s="1216"/>
      <c r="BE2773" s="1217"/>
      <c r="BF2773" s="1218"/>
      <c r="BG2773" s="587">
        <f t="shared" si="609"/>
        <v>0</v>
      </c>
      <c r="BI2773" s="1215">
        <v>198</v>
      </c>
      <c r="BJ2773" s="1216"/>
      <c r="BK2773" s="1217"/>
      <c r="BL2773" s="1218"/>
      <c r="BM2773" s="587">
        <f t="shared" si="610"/>
        <v>0</v>
      </c>
      <c r="BO2773" s="1215">
        <v>198</v>
      </c>
      <c r="BP2773" s="1216"/>
      <c r="BQ2773" s="1217"/>
      <c r="BR2773" s="1218"/>
      <c r="BS2773" s="587">
        <f t="shared" si="611"/>
        <v>0</v>
      </c>
    </row>
    <row r="2774" spans="1:71" s="17" customFormat="1" ht="16.75" customHeight="1" outlineLevel="2">
      <c r="A2774" s="1215">
        <v>199</v>
      </c>
      <c r="B2774" s="1216"/>
      <c r="C2774" s="1217"/>
      <c r="D2774" s="1218"/>
      <c r="E2774" s="587">
        <f t="shared" si="600"/>
        <v>0</v>
      </c>
      <c r="G2774" s="1215">
        <v>199</v>
      </c>
      <c r="H2774" s="1216"/>
      <c r="I2774" s="1217"/>
      <c r="J2774" s="1218"/>
      <c r="K2774" s="587">
        <f t="shared" si="601"/>
        <v>0</v>
      </c>
      <c r="M2774" s="1215">
        <v>199</v>
      </c>
      <c r="N2774" s="1216"/>
      <c r="O2774" s="1217"/>
      <c r="P2774" s="1218"/>
      <c r="Q2774" s="587">
        <f t="shared" si="602"/>
        <v>0</v>
      </c>
      <c r="S2774" s="1215">
        <v>199</v>
      </c>
      <c r="T2774" s="1216"/>
      <c r="U2774" s="1217"/>
      <c r="V2774" s="1218"/>
      <c r="W2774" s="587">
        <f t="shared" si="603"/>
        <v>0</v>
      </c>
      <c r="Y2774" s="1215">
        <v>199</v>
      </c>
      <c r="Z2774" s="1216"/>
      <c r="AA2774" s="1217"/>
      <c r="AB2774" s="1218"/>
      <c r="AC2774" s="587">
        <f t="shared" si="604"/>
        <v>0</v>
      </c>
      <c r="AE2774" s="1215">
        <v>199</v>
      </c>
      <c r="AF2774" s="1216"/>
      <c r="AG2774" s="1217"/>
      <c r="AH2774" s="1218"/>
      <c r="AI2774" s="587">
        <f t="shared" si="605"/>
        <v>0</v>
      </c>
      <c r="AK2774" s="1215">
        <v>199</v>
      </c>
      <c r="AL2774" s="1216"/>
      <c r="AM2774" s="1217"/>
      <c r="AN2774" s="1218"/>
      <c r="AO2774" s="587">
        <f t="shared" si="606"/>
        <v>0</v>
      </c>
      <c r="AQ2774" s="1215">
        <v>199</v>
      </c>
      <c r="AR2774" s="1216"/>
      <c r="AS2774" s="1217"/>
      <c r="AT2774" s="1218"/>
      <c r="AU2774" s="587">
        <f t="shared" si="607"/>
        <v>0</v>
      </c>
      <c r="AW2774" s="1215">
        <v>199</v>
      </c>
      <c r="AX2774" s="1216"/>
      <c r="AY2774" s="1217"/>
      <c r="AZ2774" s="1218"/>
      <c r="BA2774" s="587">
        <f t="shared" si="608"/>
        <v>0</v>
      </c>
      <c r="BC2774" s="1215">
        <v>199</v>
      </c>
      <c r="BD2774" s="1216"/>
      <c r="BE2774" s="1217"/>
      <c r="BF2774" s="1218"/>
      <c r="BG2774" s="587">
        <f t="shared" si="609"/>
        <v>0</v>
      </c>
      <c r="BI2774" s="1215">
        <v>199</v>
      </c>
      <c r="BJ2774" s="1216"/>
      <c r="BK2774" s="1217"/>
      <c r="BL2774" s="1218"/>
      <c r="BM2774" s="587">
        <f t="shared" si="610"/>
        <v>0</v>
      </c>
      <c r="BO2774" s="1215">
        <v>199</v>
      </c>
      <c r="BP2774" s="1216"/>
      <c r="BQ2774" s="1217"/>
      <c r="BR2774" s="1218"/>
      <c r="BS2774" s="587">
        <f t="shared" si="611"/>
        <v>0</v>
      </c>
    </row>
    <row r="2775" spans="1:71" s="17" customFormat="1" ht="16.75" customHeight="1" outlineLevel="2">
      <c r="A2775" s="1215">
        <v>200</v>
      </c>
      <c r="B2775" s="1216"/>
      <c r="C2775" s="1217"/>
      <c r="D2775" s="1218"/>
      <c r="E2775" s="587">
        <f t="shared" si="600"/>
        <v>0</v>
      </c>
      <c r="G2775" s="1215">
        <v>200</v>
      </c>
      <c r="H2775" s="1216"/>
      <c r="I2775" s="1217"/>
      <c r="J2775" s="1218"/>
      <c r="K2775" s="587">
        <f t="shared" si="601"/>
        <v>0</v>
      </c>
      <c r="M2775" s="1215">
        <v>200</v>
      </c>
      <c r="N2775" s="1216"/>
      <c r="O2775" s="1217"/>
      <c r="P2775" s="1218"/>
      <c r="Q2775" s="587">
        <f t="shared" si="602"/>
        <v>0</v>
      </c>
      <c r="S2775" s="1215">
        <v>200</v>
      </c>
      <c r="T2775" s="1216"/>
      <c r="U2775" s="1217"/>
      <c r="V2775" s="1218"/>
      <c r="W2775" s="587">
        <f t="shared" si="603"/>
        <v>0</v>
      </c>
      <c r="Y2775" s="1215">
        <v>200</v>
      </c>
      <c r="Z2775" s="1216"/>
      <c r="AA2775" s="1217"/>
      <c r="AB2775" s="1218"/>
      <c r="AC2775" s="587">
        <f t="shared" si="604"/>
        <v>0</v>
      </c>
      <c r="AE2775" s="1215">
        <v>200</v>
      </c>
      <c r="AF2775" s="1216"/>
      <c r="AG2775" s="1217"/>
      <c r="AH2775" s="1218"/>
      <c r="AI2775" s="587">
        <f t="shared" si="605"/>
        <v>0</v>
      </c>
      <c r="AK2775" s="1215">
        <v>200</v>
      </c>
      <c r="AL2775" s="1216"/>
      <c r="AM2775" s="1217"/>
      <c r="AN2775" s="1218"/>
      <c r="AO2775" s="587">
        <f t="shared" si="606"/>
        <v>0</v>
      </c>
      <c r="AQ2775" s="1215">
        <v>200</v>
      </c>
      <c r="AR2775" s="1216"/>
      <c r="AS2775" s="1217"/>
      <c r="AT2775" s="1218"/>
      <c r="AU2775" s="587">
        <f t="shared" si="607"/>
        <v>0</v>
      </c>
      <c r="AW2775" s="1215">
        <v>200</v>
      </c>
      <c r="AX2775" s="1216"/>
      <c r="AY2775" s="1217"/>
      <c r="AZ2775" s="1218"/>
      <c r="BA2775" s="587">
        <f t="shared" si="608"/>
        <v>0</v>
      </c>
      <c r="BC2775" s="1215">
        <v>200</v>
      </c>
      <c r="BD2775" s="1216"/>
      <c r="BE2775" s="1217"/>
      <c r="BF2775" s="1218"/>
      <c r="BG2775" s="587">
        <f t="shared" si="609"/>
        <v>0</v>
      </c>
      <c r="BI2775" s="1215">
        <v>200</v>
      </c>
      <c r="BJ2775" s="1216"/>
      <c r="BK2775" s="1217"/>
      <c r="BL2775" s="1218"/>
      <c r="BM2775" s="587">
        <f t="shared" si="610"/>
        <v>0</v>
      </c>
      <c r="BO2775" s="1215">
        <v>200</v>
      </c>
      <c r="BP2775" s="1216"/>
      <c r="BQ2775" s="1217"/>
      <c r="BR2775" s="1218"/>
      <c r="BS2775" s="587">
        <f t="shared" si="611"/>
        <v>0</v>
      </c>
    </row>
    <row r="2776" spans="1:71" s="17" customFormat="1" ht="16.75" customHeight="1" outlineLevel="2">
      <c r="A2776" s="1215">
        <v>201</v>
      </c>
      <c r="B2776" s="1216"/>
      <c r="C2776" s="1217"/>
      <c r="D2776" s="1218"/>
      <c r="E2776" s="587">
        <f t="shared" si="600"/>
        <v>0</v>
      </c>
      <c r="G2776" s="1215">
        <v>201</v>
      </c>
      <c r="H2776" s="1216"/>
      <c r="I2776" s="1217"/>
      <c r="J2776" s="1218"/>
      <c r="K2776" s="587">
        <f t="shared" si="601"/>
        <v>0</v>
      </c>
      <c r="M2776" s="1215">
        <v>201</v>
      </c>
      <c r="N2776" s="1216"/>
      <c r="O2776" s="1217"/>
      <c r="P2776" s="1218"/>
      <c r="Q2776" s="587">
        <f t="shared" si="602"/>
        <v>0</v>
      </c>
      <c r="S2776" s="1215">
        <v>201</v>
      </c>
      <c r="T2776" s="1216"/>
      <c r="U2776" s="1217"/>
      <c r="V2776" s="1218"/>
      <c r="W2776" s="587">
        <f t="shared" si="603"/>
        <v>0</v>
      </c>
      <c r="Y2776" s="1215">
        <v>201</v>
      </c>
      <c r="Z2776" s="1216"/>
      <c r="AA2776" s="1217"/>
      <c r="AB2776" s="1218"/>
      <c r="AC2776" s="587">
        <f t="shared" si="604"/>
        <v>0</v>
      </c>
      <c r="AE2776" s="1215">
        <v>201</v>
      </c>
      <c r="AF2776" s="1216"/>
      <c r="AG2776" s="1217"/>
      <c r="AH2776" s="1218"/>
      <c r="AI2776" s="587">
        <f t="shared" si="605"/>
        <v>0</v>
      </c>
      <c r="AK2776" s="1215">
        <v>201</v>
      </c>
      <c r="AL2776" s="1216"/>
      <c r="AM2776" s="1217"/>
      <c r="AN2776" s="1218"/>
      <c r="AO2776" s="587">
        <f t="shared" si="606"/>
        <v>0</v>
      </c>
      <c r="AQ2776" s="1215">
        <v>201</v>
      </c>
      <c r="AR2776" s="1216"/>
      <c r="AS2776" s="1217"/>
      <c r="AT2776" s="1218"/>
      <c r="AU2776" s="587">
        <f t="shared" si="607"/>
        <v>0</v>
      </c>
      <c r="AW2776" s="1215">
        <v>201</v>
      </c>
      <c r="AX2776" s="1216"/>
      <c r="AY2776" s="1217"/>
      <c r="AZ2776" s="1218"/>
      <c r="BA2776" s="587">
        <f t="shared" si="608"/>
        <v>0</v>
      </c>
      <c r="BC2776" s="1215">
        <v>201</v>
      </c>
      <c r="BD2776" s="1216"/>
      <c r="BE2776" s="1217"/>
      <c r="BF2776" s="1218"/>
      <c r="BG2776" s="587">
        <f t="shared" si="609"/>
        <v>0</v>
      </c>
      <c r="BI2776" s="1215">
        <v>201</v>
      </c>
      <c r="BJ2776" s="1216"/>
      <c r="BK2776" s="1217"/>
      <c r="BL2776" s="1218"/>
      <c r="BM2776" s="587">
        <f t="shared" si="610"/>
        <v>0</v>
      </c>
      <c r="BO2776" s="1215">
        <v>201</v>
      </c>
      <c r="BP2776" s="1216"/>
      <c r="BQ2776" s="1217"/>
      <c r="BR2776" s="1218"/>
      <c r="BS2776" s="587">
        <f t="shared" si="611"/>
        <v>0</v>
      </c>
    </row>
    <row r="2777" spans="1:71" s="17" customFormat="1" ht="16.75" customHeight="1" outlineLevel="2">
      <c r="A2777" s="1215">
        <v>202</v>
      </c>
      <c r="B2777" s="1216"/>
      <c r="C2777" s="1217"/>
      <c r="D2777" s="1218"/>
      <c r="E2777" s="587">
        <f t="shared" si="600"/>
        <v>0</v>
      </c>
      <c r="G2777" s="1215">
        <v>202</v>
      </c>
      <c r="H2777" s="1216"/>
      <c r="I2777" s="1217"/>
      <c r="J2777" s="1218"/>
      <c r="K2777" s="587">
        <f t="shared" si="601"/>
        <v>0</v>
      </c>
      <c r="M2777" s="1215">
        <v>202</v>
      </c>
      <c r="N2777" s="1216"/>
      <c r="O2777" s="1217"/>
      <c r="P2777" s="1218"/>
      <c r="Q2777" s="587">
        <f t="shared" si="602"/>
        <v>0</v>
      </c>
      <c r="S2777" s="1215">
        <v>202</v>
      </c>
      <c r="T2777" s="1216"/>
      <c r="U2777" s="1217"/>
      <c r="V2777" s="1218"/>
      <c r="W2777" s="587">
        <f t="shared" si="603"/>
        <v>0</v>
      </c>
      <c r="Y2777" s="1215">
        <v>202</v>
      </c>
      <c r="Z2777" s="1216"/>
      <c r="AA2777" s="1217"/>
      <c r="AB2777" s="1218"/>
      <c r="AC2777" s="587">
        <f t="shared" si="604"/>
        <v>0</v>
      </c>
      <c r="AE2777" s="1215">
        <v>202</v>
      </c>
      <c r="AF2777" s="1216"/>
      <c r="AG2777" s="1217"/>
      <c r="AH2777" s="1218"/>
      <c r="AI2777" s="587">
        <f t="shared" si="605"/>
        <v>0</v>
      </c>
      <c r="AK2777" s="1215">
        <v>202</v>
      </c>
      <c r="AL2777" s="1216"/>
      <c r="AM2777" s="1217"/>
      <c r="AN2777" s="1218"/>
      <c r="AO2777" s="587">
        <f t="shared" si="606"/>
        <v>0</v>
      </c>
      <c r="AQ2777" s="1215">
        <v>202</v>
      </c>
      <c r="AR2777" s="1216"/>
      <c r="AS2777" s="1217"/>
      <c r="AT2777" s="1218"/>
      <c r="AU2777" s="587">
        <f t="shared" si="607"/>
        <v>0</v>
      </c>
      <c r="AW2777" s="1215">
        <v>202</v>
      </c>
      <c r="AX2777" s="1216"/>
      <c r="AY2777" s="1217"/>
      <c r="AZ2777" s="1218"/>
      <c r="BA2777" s="587">
        <f t="shared" si="608"/>
        <v>0</v>
      </c>
      <c r="BC2777" s="1215">
        <v>202</v>
      </c>
      <c r="BD2777" s="1216"/>
      <c r="BE2777" s="1217"/>
      <c r="BF2777" s="1218"/>
      <c r="BG2777" s="587">
        <f t="shared" si="609"/>
        <v>0</v>
      </c>
      <c r="BI2777" s="1215">
        <v>202</v>
      </c>
      <c r="BJ2777" s="1216"/>
      <c r="BK2777" s="1217"/>
      <c r="BL2777" s="1218"/>
      <c r="BM2777" s="587">
        <f t="shared" si="610"/>
        <v>0</v>
      </c>
      <c r="BO2777" s="1215">
        <v>202</v>
      </c>
      <c r="BP2777" s="1216"/>
      <c r="BQ2777" s="1217"/>
      <c r="BR2777" s="1218"/>
      <c r="BS2777" s="587">
        <f t="shared" si="611"/>
        <v>0</v>
      </c>
    </row>
    <row r="2778" spans="1:71" s="17" customFormat="1" ht="16.75" customHeight="1" outlineLevel="2">
      <c r="A2778" s="1215">
        <v>203</v>
      </c>
      <c r="B2778" s="1216"/>
      <c r="C2778" s="1217"/>
      <c r="D2778" s="1218"/>
      <c r="E2778" s="587">
        <f t="shared" si="600"/>
        <v>0</v>
      </c>
      <c r="G2778" s="1215">
        <v>203</v>
      </c>
      <c r="H2778" s="1216"/>
      <c r="I2778" s="1217"/>
      <c r="J2778" s="1218"/>
      <c r="K2778" s="587">
        <f t="shared" si="601"/>
        <v>0</v>
      </c>
      <c r="M2778" s="1215">
        <v>203</v>
      </c>
      <c r="N2778" s="1216"/>
      <c r="O2778" s="1217"/>
      <c r="P2778" s="1218"/>
      <c r="Q2778" s="587">
        <f t="shared" si="602"/>
        <v>0</v>
      </c>
      <c r="S2778" s="1215">
        <v>203</v>
      </c>
      <c r="T2778" s="1216"/>
      <c r="U2778" s="1217"/>
      <c r="V2778" s="1218"/>
      <c r="W2778" s="587">
        <f t="shared" si="603"/>
        <v>0</v>
      </c>
      <c r="Y2778" s="1215">
        <v>203</v>
      </c>
      <c r="Z2778" s="1216"/>
      <c r="AA2778" s="1217"/>
      <c r="AB2778" s="1218"/>
      <c r="AC2778" s="587">
        <f t="shared" si="604"/>
        <v>0</v>
      </c>
      <c r="AE2778" s="1215">
        <v>203</v>
      </c>
      <c r="AF2778" s="1216"/>
      <c r="AG2778" s="1217"/>
      <c r="AH2778" s="1218"/>
      <c r="AI2778" s="587">
        <f t="shared" si="605"/>
        <v>0</v>
      </c>
      <c r="AK2778" s="1215">
        <v>203</v>
      </c>
      <c r="AL2778" s="1216"/>
      <c r="AM2778" s="1217"/>
      <c r="AN2778" s="1218"/>
      <c r="AO2778" s="587">
        <f t="shared" si="606"/>
        <v>0</v>
      </c>
      <c r="AQ2778" s="1215">
        <v>203</v>
      </c>
      <c r="AR2778" s="1216"/>
      <c r="AS2778" s="1217"/>
      <c r="AT2778" s="1218"/>
      <c r="AU2778" s="587">
        <f t="shared" si="607"/>
        <v>0</v>
      </c>
      <c r="AW2778" s="1215">
        <v>203</v>
      </c>
      <c r="AX2778" s="1216"/>
      <c r="AY2778" s="1217"/>
      <c r="AZ2778" s="1218"/>
      <c r="BA2778" s="587">
        <f t="shared" si="608"/>
        <v>0</v>
      </c>
      <c r="BC2778" s="1215">
        <v>203</v>
      </c>
      <c r="BD2778" s="1216"/>
      <c r="BE2778" s="1217"/>
      <c r="BF2778" s="1218"/>
      <c r="BG2778" s="587">
        <f t="shared" si="609"/>
        <v>0</v>
      </c>
      <c r="BI2778" s="1215">
        <v>203</v>
      </c>
      <c r="BJ2778" s="1216"/>
      <c r="BK2778" s="1217"/>
      <c r="BL2778" s="1218"/>
      <c r="BM2778" s="587">
        <f t="shared" si="610"/>
        <v>0</v>
      </c>
      <c r="BO2778" s="1215">
        <v>203</v>
      </c>
      <c r="BP2778" s="1216"/>
      <c r="BQ2778" s="1217"/>
      <c r="BR2778" s="1218"/>
      <c r="BS2778" s="587">
        <f t="shared" si="611"/>
        <v>0</v>
      </c>
    </row>
    <row r="2779" spans="1:71" s="17" customFormat="1" ht="16.75" customHeight="1" outlineLevel="2">
      <c r="A2779" s="1215">
        <v>204</v>
      </c>
      <c r="B2779" s="1216"/>
      <c r="C2779" s="1217"/>
      <c r="D2779" s="1218"/>
      <c r="E2779" s="587">
        <f t="shared" si="600"/>
        <v>0</v>
      </c>
      <c r="G2779" s="1215">
        <v>204</v>
      </c>
      <c r="H2779" s="1216"/>
      <c r="I2779" s="1217"/>
      <c r="J2779" s="1218"/>
      <c r="K2779" s="587">
        <f t="shared" si="601"/>
        <v>0</v>
      </c>
      <c r="M2779" s="1215">
        <v>204</v>
      </c>
      <c r="N2779" s="1216"/>
      <c r="O2779" s="1217"/>
      <c r="P2779" s="1218"/>
      <c r="Q2779" s="587">
        <f t="shared" si="602"/>
        <v>0</v>
      </c>
      <c r="S2779" s="1215">
        <v>204</v>
      </c>
      <c r="T2779" s="1216"/>
      <c r="U2779" s="1217"/>
      <c r="V2779" s="1218"/>
      <c r="W2779" s="587">
        <f t="shared" si="603"/>
        <v>0</v>
      </c>
      <c r="Y2779" s="1215">
        <v>204</v>
      </c>
      <c r="Z2779" s="1216"/>
      <c r="AA2779" s="1217"/>
      <c r="AB2779" s="1218"/>
      <c r="AC2779" s="587">
        <f t="shared" si="604"/>
        <v>0</v>
      </c>
      <c r="AE2779" s="1215">
        <v>204</v>
      </c>
      <c r="AF2779" s="1216"/>
      <c r="AG2779" s="1217"/>
      <c r="AH2779" s="1218"/>
      <c r="AI2779" s="587">
        <f t="shared" si="605"/>
        <v>0</v>
      </c>
      <c r="AK2779" s="1215">
        <v>204</v>
      </c>
      <c r="AL2779" s="1216"/>
      <c r="AM2779" s="1217"/>
      <c r="AN2779" s="1218"/>
      <c r="AO2779" s="587">
        <f t="shared" si="606"/>
        <v>0</v>
      </c>
      <c r="AQ2779" s="1215">
        <v>204</v>
      </c>
      <c r="AR2779" s="1216"/>
      <c r="AS2779" s="1217"/>
      <c r="AT2779" s="1218"/>
      <c r="AU2779" s="587">
        <f t="shared" si="607"/>
        <v>0</v>
      </c>
      <c r="AW2779" s="1215">
        <v>204</v>
      </c>
      <c r="AX2779" s="1216"/>
      <c r="AY2779" s="1217"/>
      <c r="AZ2779" s="1218"/>
      <c r="BA2779" s="587">
        <f t="shared" si="608"/>
        <v>0</v>
      </c>
      <c r="BC2779" s="1215">
        <v>204</v>
      </c>
      <c r="BD2779" s="1216"/>
      <c r="BE2779" s="1217"/>
      <c r="BF2779" s="1218"/>
      <c r="BG2779" s="587">
        <f t="shared" si="609"/>
        <v>0</v>
      </c>
      <c r="BI2779" s="1215">
        <v>204</v>
      </c>
      <c r="BJ2779" s="1216"/>
      <c r="BK2779" s="1217"/>
      <c r="BL2779" s="1218"/>
      <c r="BM2779" s="587">
        <f t="shared" si="610"/>
        <v>0</v>
      </c>
      <c r="BO2779" s="1215">
        <v>204</v>
      </c>
      <c r="BP2779" s="1216"/>
      <c r="BQ2779" s="1217"/>
      <c r="BR2779" s="1218"/>
      <c r="BS2779" s="587">
        <f t="shared" si="611"/>
        <v>0</v>
      </c>
    </row>
    <row r="2780" spans="1:71" s="17" customFormat="1" ht="16.75" customHeight="1" outlineLevel="2">
      <c r="A2780" s="1215">
        <v>205</v>
      </c>
      <c r="B2780" s="1216"/>
      <c r="C2780" s="1217"/>
      <c r="D2780" s="1218"/>
      <c r="E2780" s="587">
        <f t="shared" si="600"/>
        <v>0</v>
      </c>
      <c r="G2780" s="1215">
        <v>205</v>
      </c>
      <c r="H2780" s="1216"/>
      <c r="I2780" s="1217"/>
      <c r="J2780" s="1218"/>
      <c r="K2780" s="587">
        <f t="shared" si="601"/>
        <v>0</v>
      </c>
      <c r="M2780" s="1215">
        <v>205</v>
      </c>
      <c r="N2780" s="1216"/>
      <c r="O2780" s="1217"/>
      <c r="P2780" s="1218"/>
      <c r="Q2780" s="587">
        <f t="shared" si="602"/>
        <v>0</v>
      </c>
      <c r="S2780" s="1215">
        <v>205</v>
      </c>
      <c r="T2780" s="1216"/>
      <c r="U2780" s="1217"/>
      <c r="V2780" s="1218"/>
      <c r="W2780" s="587">
        <f t="shared" si="603"/>
        <v>0</v>
      </c>
      <c r="Y2780" s="1215">
        <v>205</v>
      </c>
      <c r="Z2780" s="1216"/>
      <c r="AA2780" s="1217"/>
      <c r="AB2780" s="1218"/>
      <c r="AC2780" s="587">
        <f t="shared" si="604"/>
        <v>0</v>
      </c>
      <c r="AE2780" s="1215">
        <v>205</v>
      </c>
      <c r="AF2780" s="1216"/>
      <c r="AG2780" s="1217"/>
      <c r="AH2780" s="1218"/>
      <c r="AI2780" s="587">
        <f t="shared" si="605"/>
        <v>0</v>
      </c>
      <c r="AK2780" s="1215">
        <v>205</v>
      </c>
      <c r="AL2780" s="1216"/>
      <c r="AM2780" s="1217"/>
      <c r="AN2780" s="1218"/>
      <c r="AO2780" s="587">
        <f t="shared" si="606"/>
        <v>0</v>
      </c>
      <c r="AQ2780" s="1215">
        <v>205</v>
      </c>
      <c r="AR2780" s="1216"/>
      <c r="AS2780" s="1217"/>
      <c r="AT2780" s="1218"/>
      <c r="AU2780" s="587">
        <f t="shared" si="607"/>
        <v>0</v>
      </c>
      <c r="AW2780" s="1215">
        <v>205</v>
      </c>
      <c r="AX2780" s="1216"/>
      <c r="AY2780" s="1217"/>
      <c r="AZ2780" s="1218"/>
      <c r="BA2780" s="587">
        <f t="shared" si="608"/>
        <v>0</v>
      </c>
      <c r="BC2780" s="1215">
        <v>205</v>
      </c>
      <c r="BD2780" s="1216"/>
      <c r="BE2780" s="1217"/>
      <c r="BF2780" s="1218"/>
      <c r="BG2780" s="587">
        <f t="shared" si="609"/>
        <v>0</v>
      </c>
      <c r="BI2780" s="1215">
        <v>205</v>
      </c>
      <c r="BJ2780" s="1216"/>
      <c r="BK2780" s="1217"/>
      <c r="BL2780" s="1218"/>
      <c r="BM2780" s="587">
        <f t="shared" si="610"/>
        <v>0</v>
      </c>
      <c r="BO2780" s="1215">
        <v>205</v>
      </c>
      <c r="BP2780" s="1216"/>
      <c r="BQ2780" s="1217"/>
      <c r="BR2780" s="1218"/>
      <c r="BS2780" s="587">
        <f t="shared" si="611"/>
        <v>0</v>
      </c>
    </row>
    <row r="2781" spans="1:71" s="17" customFormat="1" ht="16.75" customHeight="1" outlineLevel="2">
      <c r="A2781" s="1215">
        <v>206</v>
      </c>
      <c r="B2781" s="1216"/>
      <c r="C2781" s="1217"/>
      <c r="D2781" s="1218"/>
      <c r="E2781" s="587">
        <f t="shared" si="600"/>
        <v>0</v>
      </c>
      <c r="G2781" s="1215">
        <v>206</v>
      </c>
      <c r="H2781" s="1216"/>
      <c r="I2781" s="1217"/>
      <c r="J2781" s="1218"/>
      <c r="K2781" s="587">
        <f t="shared" si="601"/>
        <v>0</v>
      </c>
      <c r="M2781" s="1215">
        <v>206</v>
      </c>
      <c r="N2781" s="1216"/>
      <c r="O2781" s="1217"/>
      <c r="P2781" s="1218"/>
      <c r="Q2781" s="587">
        <f t="shared" si="602"/>
        <v>0</v>
      </c>
      <c r="S2781" s="1215">
        <v>206</v>
      </c>
      <c r="T2781" s="1216"/>
      <c r="U2781" s="1217"/>
      <c r="V2781" s="1218"/>
      <c r="W2781" s="587">
        <f t="shared" si="603"/>
        <v>0</v>
      </c>
      <c r="Y2781" s="1215">
        <v>206</v>
      </c>
      <c r="Z2781" s="1216"/>
      <c r="AA2781" s="1217"/>
      <c r="AB2781" s="1218"/>
      <c r="AC2781" s="587">
        <f t="shared" si="604"/>
        <v>0</v>
      </c>
      <c r="AE2781" s="1215">
        <v>206</v>
      </c>
      <c r="AF2781" s="1216"/>
      <c r="AG2781" s="1217"/>
      <c r="AH2781" s="1218"/>
      <c r="AI2781" s="587">
        <f t="shared" si="605"/>
        <v>0</v>
      </c>
      <c r="AK2781" s="1215">
        <v>206</v>
      </c>
      <c r="AL2781" s="1216"/>
      <c r="AM2781" s="1217"/>
      <c r="AN2781" s="1218"/>
      <c r="AO2781" s="587">
        <f t="shared" si="606"/>
        <v>0</v>
      </c>
      <c r="AQ2781" s="1215">
        <v>206</v>
      </c>
      <c r="AR2781" s="1216"/>
      <c r="AS2781" s="1217"/>
      <c r="AT2781" s="1218"/>
      <c r="AU2781" s="587">
        <f t="shared" si="607"/>
        <v>0</v>
      </c>
      <c r="AW2781" s="1215">
        <v>206</v>
      </c>
      <c r="AX2781" s="1216"/>
      <c r="AY2781" s="1217"/>
      <c r="AZ2781" s="1218"/>
      <c r="BA2781" s="587">
        <f t="shared" si="608"/>
        <v>0</v>
      </c>
      <c r="BC2781" s="1215">
        <v>206</v>
      </c>
      <c r="BD2781" s="1216"/>
      <c r="BE2781" s="1217"/>
      <c r="BF2781" s="1218"/>
      <c r="BG2781" s="587">
        <f t="shared" si="609"/>
        <v>0</v>
      </c>
      <c r="BI2781" s="1215">
        <v>206</v>
      </c>
      <c r="BJ2781" s="1216"/>
      <c r="BK2781" s="1217"/>
      <c r="BL2781" s="1218"/>
      <c r="BM2781" s="587">
        <f t="shared" si="610"/>
        <v>0</v>
      </c>
      <c r="BO2781" s="1215">
        <v>206</v>
      </c>
      <c r="BP2781" s="1216"/>
      <c r="BQ2781" s="1217"/>
      <c r="BR2781" s="1218"/>
      <c r="BS2781" s="587">
        <f t="shared" si="611"/>
        <v>0</v>
      </c>
    </row>
    <row r="2782" spans="1:71" s="17" customFormat="1" ht="16.75" customHeight="1" outlineLevel="2">
      <c r="A2782" s="1215">
        <v>207</v>
      </c>
      <c r="B2782" s="1216"/>
      <c r="C2782" s="1217"/>
      <c r="D2782" s="1218"/>
      <c r="E2782" s="587">
        <f t="shared" si="600"/>
        <v>0</v>
      </c>
      <c r="G2782" s="1215">
        <v>207</v>
      </c>
      <c r="H2782" s="1216"/>
      <c r="I2782" s="1217"/>
      <c r="J2782" s="1218"/>
      <c r="K2782" s="587">
        <f t="shared" si="601"/>
        <v>0</v>
      </c>
      <c r="M2782" s="1215">
        <v>207</v>
      </c>
      <c r="N2782" s="1216"/>
      <c r="O2782" s="1217"/>
      <c r="P2782" s="1218"/>
      <c r="Q2782" s="587">
        <f t="shared" si="602"/>
        <v>0</v>
      </c>
      <c r="S2782" s="1215">
        <v>207</v>
      </c>
      <c r="T2782" s="1216"/>
      <c r="U2782" s="1217"/>
      <c r="V2782" s="1218"/>
      <c r="W2782" s="587">
        <f t="shared" si="603"/>
        <v>0</v>
      </c>
      <c r="Y2782" s="1215">
        <v>207</v>
      </c>
      <c r="Z2782" s="1216"/>
      <c r="AA2782" s="1217"/>
      <c r="AB2782" s="1218"/>
      <c r="AC2782" s="587">
        <f t="shared" si="604"/>
        <v>0</v>
      </c>
      <c r="AE2782" s="1215">
        <v>207</v>
      </c>
      <c r="AF2782" s="1216"/>
      <c r="AG2782" s="1217"/>
      <c r="AH2782" s="1218"/>
      <c r="AI2782" s="587">
        <f t="shared" si="605"/>
        <v>0</v>
      </c>
      <c r="AK2782" s="1215">
        <v>207</v>
      </c>
      <c r="AL2782" s="1216"/>
      <c r="AM2782" s="1217"/>
      <c r="AN2782" s="1218"/>
      <c r="AO2782" s="587">
        <f t="shared" si="606"/>
        <v>0</v>
      </c>
      <c r="AQ2782" s="1215">
        <v>207</v>
      </c>
      <c r="AR2782" s="1216"/>
      <c r="AS2782" s="1217"/>
      <c r="AT2782" s="1218"/>
      <c r="AU2782" s="587">
        <f t="shared" si="607"/>
        <v>0</v>
      </c>
      <c r="AW2782" s="1215">
        <v>207</v>
      </c>
      <c r="AX2782" s="1216"/>
      <c r="AY2782" s="1217"/>
      <c r="AZ2782" s="1218"/>
      <c r="BA2782" s="587">
        <f t="shared" si="608"/>
        <v>0</v>
      </c>
      <c r="BC2782" s="1215">
        <v>207</v>
      </c>
      <c r="BD2782" s="1216"/>
      <c r="BE2782" s="1217"/>
      <c r="BF2782" s="1218"/>
      <c r="BG2782" s="587">
        <f t="shared" si="609"/>
        <v>0</v>
      </c>
      <c r="BI2782" s="1215">
        <v>207</v>
      </c>
      <c r="BJ2782" s="1216"/>
      <c r="BK2782" s="1217"/>
      <c r="BL2782" s="1218"/>
      <c r="BM2782" s="587">
        <f t="shared" si="610"/>
        <v>0</v>
      </c>
      <c r="BO2782" s="1215">
        <v>207</v>
      </c>
      <c r="BP2782" s="1216"/>
      <c r="BQ2782" s="1217"/>
      <c r="BR2782" s="1218"/>
      <c r="BS2782" s="587">
        <f t="shared" si="611"/>
        <v>0</v>
      </c>
    </row>
    <row r="2783" spans="1:71" s="17" customFormat="1" ht="16.75" customHeight="1" outlineLevel="2">
      <c r="A2783" s="1215">
        <v>208</v>
      </c>
      <c r="B2783" s="1216"/>
      <c r="C2783" s="1217"/>
      <c r="D2783" s="1218"/>
      <c r="E2783" s="587">
        <f t="shared" si="600"/>
        <v>0</v>
      </c>
      <c r="G2783" s="1215">
        <v>208</v>
      </c>
      <c r="H2783" s="1216"/>
      <c r="I2783" s="1217"/>
      <c r="J2783" s="1218"/>
      <c r="K2783" s="587">
        <f t="shared" si="601"/>
        <v>0</v>
      </c>
      <c r="M2783" s="1215">
        <v>208</v>
      </c>
      <c r="N2783" s="1216"/>
      <c r="O2783" s="1217"/>
      <c r="P2783" s="1218"/>
      <c r="Q2783" s="587">
        <f t="shared" si="602"/>
        <v>0</v>
      </c>
      <c r="S2783" s="1215">
        <v>208</v>
      </c>
      <c r="T2783" s="1216"/>
      <c r="U2783" s="1217"/>
      <c r="V2783" s="1218"/>
      <c r="W2783" s="587">
        <f t="shared" si="603"/>
        <v>0</v>
      </c>
      <c r="Y2783" s="1215">
        <v>208</v>
      </c>
      <c r="Z2783" s="1216"/>
      <c r="AA2783" s="1217"/>
      <c r="AB2783" s="1218"/>
      <c r="AC2783" s="587">
        <f t="shared" si="604"/>
        <v>0</v>
      </c>
      <c r="AE2783" s="1215">
        <v>208</v>
      </c>
      <c r="AF2783" s="1216"/>
      <c r="AG2783" s="1217"/>
      <c r="AH2783" s="1218"/>
      <c r="AI2783" s="587">
        <f t="shared" si="605"/>
        <v>0</v>
      </c>
      <c r="AK2783" s="1215">
        <v>208</v>
      </c>
      <c r="AL2783" s="1216"/>
      <c r="AM2783" s="1217"/>
      <c r="AN2783" s="1218"/>
      <c r="AO2783" s="587">
        <f t="shared" si="606"/>
        <v>0</v>
      </c>
      <c r="AQ2783" s="1215">
        <v>208</v>
      </c>
      <c r="AR2783" s="1216"/>
      <c r="AS2783" s="1217"/>
      <c r="AT2783" s="1218"/>
      <c r="AU2783" s="587">
        <f t="shared" si="607"/>
        <v>0</v>
      </c>
      <c r="AW2783" s="1215">
        <v>208</v>
      </c>
      <c r="AX2783" s="1216"/>
      <c r="AY2783" s="1217"/>
      <c r="AZ2783" s="1218"/>
      <c r="BA2783" s="587">
        <f t="shared" si="608"/>
        <v>0</v>
      </c>
      <c r="BC2783" s="1215">
        <v>208</v>
      </c>
      <c r="BD2783" s="1216"/>
      <c r="BE2783" s="1217"/>
      <c r="BF2783" s="1218"/>
      <c r="BG2783" s="587">
        <f t="shared" si="609"/>
        <v>0</v>
      </c>
      <c r="BI2783" s="1215">
        <v>208</v>
      </c>
      <c r="BJ2783" s="1216"/>
      <c r="BK2783" s="1217"/>
      <c r="BL2783" s="1218"/>
      <c r="BM2783" s="587">
        <f t="shared" si="610"/>
        <v>0</v>
      </c>
      <c r="BO2783" s="1215">
        <v>208</v>
      </c>
      <c r="BP2783" s="1216"/>
      <c r="BQ2783" s="1217"/>
      <c r="BR2783" s="1218"/>
      <c r="BS2783" s="587">
        <f t="shared" si="611"/>
        <v>0</v>
      </c>
    </row>
    <row r="2784" spans="1:71" s="17" customFormat="1" ht="16.75" customHeight="1" outlineLevel="2">
      <c r="A2784" s="1215">
        <v>209</v>
      </c>
      <c r="B2784" s="1216"/>
      <c r="C2784" s="1217"/>
      <c r="D2784" s="1218"/>
      <c r="E2784" s="587">
        <f t="shared" si="600"/>
        <v>0</v>
      </c>
      <c r="G2784" s="1215">
        <v>209</v>
      </c>
      <c r="H2784" s="1216"/>
      <c r="I2784" s="1217"/>
      <c r="J2784" s="1218"/>
      <c r="K2784" s="587">
        <f t="shared" si="601"/>
        <v>0</v>
      </c>
      <c r="M2784" s="1215">
        <v>209</v>
      </c>
      <c r="N2784" s="1216"/>
      <c r="O2784" s="1217"/>
      <c r="P2784" s="1218"/>
      <c r="Q2784" s="587">
        <f t="shared" si="602"/>
        <v>0</v>
      </c>
      <c r="S2784" s="1215">
        <v>209</v>
      </c>
      <c r="T2784" s="1216"/>
      <c r="U2784" s="1217"/>
      <c r="V2784" s="1218"/>
      <c r="W2784" s="587">
        <f t="shared" si="603"/>
        <v>0</v>
      </c>
      <c r="Y2784" s="1215">
        <v>209</v>
      </c>
      <c r="Z2784" s="1216"/>
      <c r="AA2784" s="1217"/>
      <c r="AB2784" s="1218"/>
      <c r="AC2784" s="587">
        <f t="shared" si="604"/>
        <v>0</v>
      </c>
      <c r="AE2784" s="1215">
        <v>209</v>
      </c>
      <c r="AF2784" s="1216"/>
      <c r="AG2784" s="1217"/>
      <c r="AH2784" s="1218"/>
      <c r="AI2784" s="587">
        <f t="shared" si="605"/>
        <v>0</v>
      </c>
      <c r="AK2784" s="1215">
        <v>209</v>
      </c>
      <c r="AL2784" s="1216"/>
      <c r="AM2784" s="1217"/>
      <c r="AN2784" s="1218"/>
      <c r="AO2784" s="587">
        <f t="shared" si="606"/>
        <v>0</v>
      </c>
      <c r="AQ2784" s="1215">
        <v>209</v>
      </c>
      <c r="AR2784" s="1216"/>
      <c r="AS2784" s="1217"/>
      <c r="AT2784" s="1218"/>
      <c r="AU2784" s="587">
        <f t="shared" si="607"/>
        <v>0</v>
      </c>
      <c r="AW2784" s="1215">
        <v>209</v>
      </c>
      <c r="AX2784" s="1216"/>
      <c r="AY2784" s="1217"/>
      <c r="AZ2784" s="1218"/>
      <c r="BA2784" s="587">
        <f t="shared" si="608"/>
        <v>0</v>
      </c>
      <c r="BC2784" s="1215">
        <v>209</v>
      </c>
      <c r="BD2784" s="1216"/>
      <c r="BE2784" s="1217"/>
      <c r="BF2784" s="1218"/>
      <c r="BG2784" s="587">
        <f t="shared" si="609"/>
        <v>0</v>
      </c>
      <c r="BI2784" s="1215">
        <v>209</v>
      </c>
      <c r="BJ2784" s="1216"/>
      <c r="BK2784" s="1217"/>
      <c r="BL2784" s="1218"/>
      <c r="BM2784" s="587">
        <f t="shared" si="610"/>
        <v>0</v>
      </c>
      <c r="BO2784" s="1215">
        <v>209</v>
      </c>
      <c r="BP2784" s="1216"/>
      <c r="BQ2784" s="1217"/>
      <c r="BR2784" s="1218"/>
      <c r="BS2784" s="587">
        <f t="shared" si="611"/>
        <v>0</v>
      </c>
    </row>
    <row r="2785" spans="1:71" s="17" customFormat="1" ht="16.75" customHeight="1" outlineLevel="2">
      <c r="A2785" s="1215">
        <v>210</v>
      </c>
      <c r="B2785" s="1216"/>
      <c r="C2785" s="1217"/>
      <c r="D2785" s="1218"/>
      <c r="E2785" s="587">
        <f t="shared" si="600"/>
        <v>0</v>
      </c>
      <c r="G2785" s="1215">
        <v>210</v>
      </c>
      <c r="H2785" s="1216"/>
      <c r="I2785" s="1217"/>
      <c r="J2785" s="1218"/>
      <c r="K2785" s="587">
        <f t="shared" si="601"/>
        <v>0</v>
      </c>
      <c r="M2785" s="1215">
        <v>210</v>
      </c>
      <c r="N2785" s="1216"/>
      <c r="O2785" s="1217"/>
      <c r="P2785" s="1218"/>
      <c r="Q2785" s="587">
        <f t="shared" si="602"/>
        <v>0</v>
      </c>
      <c r="S2785" s="1215">
        <v>210</v>
      </c>
      <c r="T2785" s="1216"/>
      <c r="U2785" s="1217"/>
      <c r="V2785" s="1218"/>
      <c r="W2785" s="587">
        <f t="shared" si="603"/>
        <v>0</v>
      </c>
      <c r="Y2785" s="1215">
        <v>210</v>
      </c>
      <c r="Z2785" s="1216"/>
      <c r="AA2785" s="1217"/>
      <c r="AB2785" s="1218"/>
      <c r="AC2785" s="587">
        <f t="shared" si="604"/>
        <v>0</v>
      </c>
      <c r="AE2785" s="1215">
        <v>210</v>
      </c>
      <c r="AF2785" s="1216"/>
      <c r="AG2785" s="1217"/>
      <c r="AH2785" s="1218"/>
      <c r="AI2785" s="587">
        <f t="shared" si="605"/>
        <v>0</v>
      </c>
      <c r="AK2785" s="1215">
        <v>210</v>
      </c>
      <c r="AL2785" s="1216"/>
      <c r="AM2785" s="1217"/>
      <c r="AN2785" s="1218"/>
      <c r="AO2785" s="587">
        <f t="shared" si="606"/>
        <v>0</v>
      </c>
      <c r="AQ2785" s="1215">
        <v>210</v>
      </c>
      <c r="AR2785" s="1216"/>
      <c r="AS2785" s="1217"/>
      <c r="AT2785" s="1218"/>
      <c r="AU2785" s="587">
        <f t="shared" si="607"/>
        <v>0</v>
      </c>
      <c r="AW2785" s="1215">
        <v>210</v>
      </c>
      <c r="AX2785" s="1216"/>
      <c r="AY2785" s="1217"/>
      <c r="AZ2785" s="1218"/>
      <c r="BA2785" s="587">
        <f t="shared" si="608"/>
        <v>0</v>
      </c>
      <c r="BC2785" s="1215">
        <v>210</v>
      </c>
      <c r="BD2785" s="1216"/>
      <c r="BE2785" s="1217"/>
      <c r="BF2785" s="1218"/>
      <c r="BG2785" s="587">
        <f t="shared" si="609"/>
        <v>0</v>
      </c>
      <c r="BI2785" s="1215">
        <v>210</v>
      </c>
      <c r="BJ2785" s="1216"/>
      <c r="BK2785" s="1217"/>
      <c r="BL2785" s="1218"/>
      <c r="BM2785" s="587">
        <f t="shared" si="610"/>
        <v>0</v>
      </c>
      <c r="BO2785" s="1215">
        <v>210</v>
      </c>
      <c r="BP2785" s="1216"/>
      <c r="BQ2785" s="1217"/>
      <c r="BR2785" s="1218"/>
      <c r="BS2785" s="587">
        <f t="shared" si="611"/>
        <v>0</v>
      </c>
    </row>
    <row r="2786" spans="1:71" s="17" customFormat="1" ht="16.75" customHeight="1" outlineLevel="2">
      <c r="A2786" s="1215">
        <v>211</v>
      </c>
      <c r="B2786" s="1216"/>
      <c r="C2786" s="1217"/>
      <c r="D2786" s="1218"/>
      <c r="E2786" s="587">
        <f t="shared" si="600"/>
        <v>0</v>
      </c>
      <c r="G2786" s="1215">
        <v>211</v>
      </c>
      <c r="H2786" s="1216"/>
      <c r="I2786" s="1217"/>
      <c r="J2786" s="1218"/>
      <c r="K2786" s="587">
        <f t="shared" si="601"/>
        <v>0</v>
      </c>
      <c r="M2786" s="1215">
        <v>211</v>
      </c>
      <c r="N2786" s="1216"/>
      <c r="O2786" s="1217"/>
      <c r="P2786" s="1218"/>
      <c r="Q2786" s="587">
        <f t="shared" si="602"/>
        <v>0</v>
      </c>
      <c r="S2786" s="1215">
        <v>211</v>
      </c>
      <c r="T2786" s="1216"/>
      <c r="U2786" s="1217"/>
      <c r="V2786" s="1218"/>
      <c r="W2786" s="587">
        <f t="shared" si="603"/>
        <v>0</v>
      </c>
      <c r="Y2786" s="1215">
        <v>211</v>
      </c>
      <c r="Z2786" s="1216"/>
      <c r="AA2786" s="1217"/>
      <c r="AB2786" s="1218"/>
      <c r="AC2786" s="587">
        <f t="shared" si="604"/>
        <v>0</v>
      </c>
      <c r="AE2786" s="1215">
        <v>211</v>
      </c>
      <c r="AF2786" s="1216"/>
      <c r="AG2786" s="1217"/>
      <c r="AH2786" s="1218"/>
      <c r="AI2786" s="587">
        <f t="shared" si="605"/>
        <v>0</v>
      </c>
      <c r="AK2786" s="1215">
        <v>211</v>
      </c>
      <c r="AL2786" s="1216"/>
      <c r="AM2786" s="1217"/>
      <c r="AN2786" s="1218"/>
      <c r="AO2786" s="587">
        <f t="shared" si="606"/>
        <v>0</v>
      </c>
      <c r="AQ2786" s="1215">
        <v>211</v>
      </c>
      <c r="AR2786" s="1216"/>
      <c r="AS2786" s="1217"/>
      <c r="AT2786" s="1218"/>
      <c r="AU2786" s="587">
        <f t="shared" si="607"/>
        <v>0</v>
      </c>
      <c r="AW2786" s="1215">
        <v>211</v>
      </c>
      <c r="AX2786" s="1216"/>
      <c r="AY2786" s="1217"/>
      <c r="AZ2786" s="1218"/>
      <c r="BA2786" s="587">
        <f t="shared" si="608"/>
        <v>0</v>
      </c>
      <c r="BC2786" s="1215">
        <v>211</v>
      </c>
      <c r="BD2786" s="1216"/>
      <c r="BE2786" s="1217"/>
      <c r="BF2786" s="1218"/>
      <c r="BG2786" s="587">
        <f t="shared" si="609"/>
        <v>0</v>
      </c>
      <c r="BI2786" s="1215">
        <v>211</v>
      </c>
      <c r="BJ2786" s="1216"/>
      <c r="BK2786" s="1217"/>
      <c r="BL2786" s="1218"/>
      <c r="BM2786" s="587">
        <f t="shared" si="610"/>
        <v>0</v>
      </c>
      <c r="BO2786" s="1215">
        <v>211</v>
      </c>
      <c r="BP2786" s="1216"/>
      <c r="BQ2786" s="1217"/>
      <c r="BR2786" s="1218"/>
      <c r="BS2786" s="587">
        <f t="shared" si="611"/>
        <v>0</v>
      </c>
    </row>
    <row r="2787" spans="1:71" s="17" customFormat="1" ht="16.75" customHeight="1" outlineLevel="2">
      <c r="A2787" s="1215">
        <v>212</v>
      </c>
      <c r="B2787" s="1216"/>
      <c r="C2787" s="1217"/>
      <c r="D2787" s="1218"/>
      <c r="E2787" s="587">
        <f t="shared" si="600"/>
        <v>0</v>
      </c>
      <c r="G2787" s="1215">
        <v>212</v>
      </c>
      <c r="H2787" s="1216"/>
      <c r="I2787" s="1217"/>
      <c r="J2787" s="1218"/>
      <c r="K2787" s="587">
        <f t="shared" si="601"/>
        <v>0</v>
      </c>
      <c r="M2787" s="1215">
        <v>212</v>
      </c>
      <c r="N2787" s="1216"/>
      <c r="O2787" s="1217"/>
      <c r="P2787" s="1218"/>
      <c r="Q2787" s="587">
        <f t="shared" si="602"/>
        <v>0</v>
      </c>
      <c r="S2787" s="1215">
        <v>212</v>
      </c>
      <c r="T2787" s="1216"/>
      <c r="U2787" s="1217"/>
      <c r="V2787" s="1218"/>
      <c r="W2787" s="587">
        <f t="shared" si="603"/>
        <v>0</v>
      </c>
      <c r="Y2787" s="1215">
        <v>212</v>
      </c>
      <c r="Z2787" s="1216"/>
      <c r="AA2787" s="1217"/>
      <c r="AB2787" s="1218"/>
      <c r="AC2787" s="587">
        <f t="shared" si="604"/>
        <v>0</v>
      </c>
      <c r="AE2787" s="1215">
        <v>212</v>
      </c>
      <c r="AF2787" s="1216"/>
      <c r="AG2787" s="1217"/>
      <c r="AH2787" s="1218"/>
      <c r="AI2787" s="587">
        <f t="shared" si="605"/>
        <v>0</v>
      </c>
      <c r="AK2787" s="1215">
        <v>212</v>
      </c>
      <c r="AL2787" s="1216"/>
      <c r="AM2787" s="1217"/>
      <c r="AN2787" s="1218"/>
      <c r="AO2787" s="587">
        <f t="shared" si="606"/>
        <v>0</v>
      </c>
      <c r="AQ2787" s="1215">
        <v>212</v>
      </c>
      <c r="AR2787" s="1216"/>
      <c r="AS2787" s="1217"/>
      <c r="AT2787" s="1218"/>
      <c r="AU2787" s="587">
        <f t="shared" si="607"/>
        <v>0</v>
      </c>
      <c r="AW2787" s="1215">
        <v>212</v>
      </c>
      <c r="AX2787" s="1216"/>
      <c r="AY2787" s="1217"/>
      <c r="AZ2787" s="1218"/>
      <c r="BA2787" s="587">
        <f t="shared" si="608"/>
        <v>0</v>
      </c>
      <c r="BC2787" s="1215">
        <v>212</v>
      </c>
      <c r="BD2787" s="1216"/>
      <c r="BE2787" s="1217"/>
      <c r="BF2787" s="1218"/>
      <c r="BG2787" s="587">
        <f t="shared" si="609"/>
        <v>0</v>
      </c>
      <c r="BI2787" s="1215">
        <v>212</v>
      </c>
      <c r="BJ2787" s="1216"/>
      <c r="BK2787" s="1217"/>
      <c r="BL2787" s="1218"/>
      <c r="BM2787" s="587">
        <f t="shared" si="610"/>
        <v>0</v>
      </c>
      <c r="BO2787" s="1215">
        <v>212</v>
      </c>
      <c r="BP2787" s="1216"/>
      <c r="BQ2787" s="1217"/>
      <c r="BR2787" s="1218"/>
      <c r="BS2787" s="587">
        <f t="shared" si="611"/>
        <v>0</v>
      </c>
    </row>
    <row r="2788" spans="1:71" s="17" customFormat="1" ht="16.75" customHeight="1" outlineLevel="2">
      <c r="A2788" s="1215">
        <v>213</v>
      </c>
      <c r="B2788" s="1216"/>
      <c r="C2788" s="1217"/>
      <c r="D2788" s="1218"/>
      <c r="E2788" s="587">
        <f t="shared" si="600"/>
        <v>0</v>
      </c>
      <c r="G2788" s="1215">
        <v>213</v>
      </c>
      <c r="H2788" s="1216"/>
      <c r="I2788" s="1217"/>
      <c r="J2788" s="1218"/>
      <c r="K2788" s="587">
        <f t="shared" si="601"/>
        <v>0</v>
      </c>
      <c r="M2788" s="1215">
        <v>213</v>
      </c>
      <c r="N2788" s="1216"/>
      <c r="O2788" s="1217"/>
      <c r="P2788" s="1218"/>
      <c r="Q2788" s="587">
        <f t="shared" si="602"/>
        <v>0</v>
      </c>
      <c r="S2788" s="1215">
        <v>213</v>
      </c>
      <c r="T2788" s="1216"/>
      <c r="U2788" s="1217"/>
      <c r="V2788" s="1218"/>
      <c r="W2788" s="587">
        <f t="shared" si="603"/>
        <v>0</v>
      </c>
      <c r="Y2788" s="1215">
        <v>213</v>
      </c>
      <c r="Z2788" s="1216"/>
      <c r="AA2788" s="1217"/>
      <c r="AB2788" s="1218"/>
      <c r="AC2788" s="587">
        <f t="shared" si="604"/>
        <v>0</v>
      </c>
      <c r="AE2788" s="1215">
        <v>213</v>
      </c>
      <c r="AF2788" s="1216"/>
      <c r="AG2788" s="1217"/>
      <c r="AH2788" s="1218"/>
      <c r="AI2788" s="587">
        <f t="shared" si="605"/>
        <v>0</v>
      </c>
      <c r="AK2788" s="1215">
        <v>213</v>
      </c>
      <c r="AL2788" s="1216"/>
      <c r="AM2788" s="1217"/>
      <c r="AN2788" s="1218"/>
      <c r="AO2788" s="587">
        <f t="shared" si="606"/>
        <v>0</v>
      </c>
      <c r="AQ2788" s="1215">
        <v>213</v>
      </c>
      <c r="AR2788" s="1216"/>
      <c r="AS2788" s="1217"/>
      <c r="AT2788" s="1218"/>
      <c r="AU2788" s="587">
        <f t="shared" si="607"/>
        <v>0</v>
      </c>
      <c r="AW2788" s="1215">
        <v>213</v>
      </c>
      <c r="AX2788" s="1216"/>
      <c r="AY2788" s="1217"/>
      <c r="AZ2788" s="1218"/>
      <c r="BA2788" s="587">
        <f t="shared" si="608"/>
        <v>0</v>
      </c>
      <c r="BC2788" s="1215">
        <v>213</v>
      </c>
      <c r="BD2788" s="1216"/>
      <c r="BE2788" s="1217"/>
      <c r="BF2788" s="1218"/>
      <c r="BG2788" s="587">
        <f t="shared" si="609"/>
        <v>0</v>
      </c>
      <c r="BI2788" s="1215">
        <v>213</v>
      </c>
      <c r="BJ2788" s="1216"/>
      <c r="BK2788" s="1217"/>
      <c r="BL2788" s="1218"/>
      <c r="BM2788" s="587">
        <f t="shared" si="610"/>
        <v>0</v>
      </c>
      <c r="BO2788" s="1215">
        <v>213</v>
      </c>
      <c r="BP2788" s="1216"/>
      <c r="BQ2788" s="1217"/>
      <c r="BR2788" s="1218"/>
      <c r="BS2788" s="587">
        <f t="shared" si="611"/>
        <v>0</v>
      </c>
    </row>
    <row r="2789" spans="1:71" s="17" customFormat="1" ht="16.75" customHeight="1" outlineLevel="2">
      <c r="A2789" s="1215">
        <v>214</v>
      </c>
      <c r="B2789" s="1216"/>
      <c r="C2789" s="1217"/>
      <c r="D2789" s="1218"/>
      <c r="E2789" s="587">
        <f t="shared" si="600"/>
        <v>0</v>
      </c>
      <c r="G2789" s="1215">
        <v>214</v>
      </c>
      <c r="H2789" s="1216"/>
      <c r="I2789" s="1217"/>
      <c r="J2789" s="1218"/>
      <c r="K2789" s="587">
        <f t="shared" si="601"/>
        <v>0</v>
      </c>
      <c r="M2789" s="1215">
        <v>214</v>
      </c>
      <c r="N2789" s="1216"/>
      <c r="O2789" s="1217"/>
      <c r="P2789" s="1218"/>
      <c r="Q2789" s="587">
        <f t="shared" si="602"/>
        <v>0</v>
      </c>
      <c r="S2789" s="1215">
        <v>214</v>
      </c>
      <c r="T2789" s="1216"/>
      <c r="U2789" s="1217"/>
      <c r="V2789" s="1218"/>
      <c r="W2789" s="587">
        <f t="shared" si="603"/>
        <v>0</v>
      </c>
      <c r="Y2789" s="1215">
        <v>214</v>
      </c>
      <c r="Z2789" s="1216"/>
      <c r="AA2789" s="1217"/>
      <c r="AB2789" s="1218"/>
      <c r="AC2789" s="587">
        <f t="shared" si="604"/>
        <v>0</v>
      </c>
      <c r="AE2789" s="1215">
        <v>214</v>
      </c>
      <c r="AF2789" s="1216"/>
      <c r="AG2789" s="1217"/>
      <c r="AH2789" s="1218"/>
      <c r="AI2789" s="587">
        <f t="shared" si="605"/>
        <v>0</v>
      </c>
      <c r="AK2789" s="1215">
        <v>214</v>
      </c>
      <c r="AL2789" s="1216"/>
      <c r="AM2789" s="1217"/>
      <c r="AN2789" s="1218"/>
      <c r="AO2789" s="587">
        <f t="shared" si="606"/>
        <v>0</v>
      </c>
      <c r="AQ2789" s="1215">
        <v>214</v>
      </c>
      <c r="AR2789" s="1216"/>
      <c r="AS2789" s="1217"/>
      <c r="AT2789" s="1218"/>
      <c r="AU2789" s="587">
        <f t="shared" si="607"/>
        <v>0</v>
      </c>
      <c r="AW2789" s="1215">
        <v>214</v>
      </c>
      <c r="AX2789" s="1216"/>
      <c r="AY2789" s="1217"/>
      <c r="AZ2789" s="1218"/>
      <c r="BA2789" s="587">
        <f t="shared" si="608"/>
        <v>0</v>
      </c>
      <c r="BC2789" s="1215">
        <v>214</v>
      </c>
      <c r="BD2789" s="1216"/>
      <c r="BE2789" s="1217"/>
      <c r="BF2789" s="1218"/>
      <c r="BG2789" s="587">
        <f t="shared" si="609"/>
        <v>0</v>
      </c>
      <c r="BI2789" s="1215">
        <v>214</v>
      </c>
      <c r="BJ2789" s="1216"/>
      <c r="BK2789" s="1217"/>
      <c r="BL2789" s="1218"/>
      <c r="BM2789" s="587">
        <f t="shared" si="610"/>
        <v>0</v>
      </c>
      <c r="BO2789" s="1215">
        <v>214</v>
      </c>
      <c r="BP2789" s="1216"/>
      <c r="BQ2789" s="1217"/>
      <c r="BR2789" s="1218"/>
      <c r="BS2789" s="587">
        <f t="shared" si="611"/>
        <v>0</v>
      </c>
    </row>
    <row r="2790" spans="1:71" s="17" customFormat="1" ht="16.75" customHeight="1" outlineLevel="2">
      <c r="A2790" s="1215">
        <v>215</v>
      </c>
      <c r="B2790" s="1216"/>
      <c r="C2790" s="1217"/>
      <c r="D2790" s="1218"/>
      <c r="E2790" s="587">
        <f t="shared" si="600"/>
        <v>0</v>
      </c>
      <c r="G2790" s="1215">
        <v>215</v>
      </c>
      <c r="H2790" s="1216"/>
      <c r="I2790" s="1217"/>
      <c r="J2790" s="1218"/>
      <c r="K2790" s="587">
        <f t="shared" si="601"/>
        <v>0</v>
      </c>
      <c r="M2790" s="1215">
        <v>215</v>
      </c>
      <c r="N2790" s="1216"/>
      <c r="O2790" s="1217"/>
      <c r="P2790" s="1218"/>
      <c r="Q2790" s="587">
        <f t="shared" si="602"/>
        <v>0</v>
      </c>
      <c r="S2790" s="1215">
        <v>215</v>
      </c>
      <c r="T2790" s="1216"/>
      <c r="U2790" s="1217"/>
      <c r="V2790" s="1218"/>
      <c r="W2790" s="587">
        <f t="shared" si="603"/>
        <v>0</v>
      </c>
      <c r="Y2790" s="1215">
        <v>215</v>
      </c>
      <c r="Z2790" s="1216"/>
      <c r="AA2790" s="1217"/>
      <c r="AB2790" s="1218"/>
      <c r="AC2790" s="587">
        <f t="shared" si="604"/>
        <v>0</v>
      </c>
      <c r="AE2790" s="1215">
        <v>215</v>
      </c>
      <c r="AF2790" s="1216"/>
      <c r="AG2790" s="1217"/>
      <c r="AH2790" s="1218"/>
      <c r="AI2790" s="587">
        <f t="shared" si="605"/>
        <v>0</v>
      </c>
      <c r="AK2790" s="1215">
        <v>215</v>
      </c>
      <c r="AL2790" s="1216"/>
      <c r="AM2790" s="1217"/>
      <c r="AN2790" s="1218"/>
      <c r="AO2790" s="587">
        <f t="shared" si="606"/>
        <v>0</v>
      </c>
      <c r="AQ2790" s="1215">
        <v>215</v>
      </c>
      <c r="AR2790" s="1216"/>
      <c r="AS2790" s="1217"/>
      <c r="AT2790" s="1218"/>
      <c r="AU2790" s="587">
        <f t="shared" si="607"/>
        <v>0</v>
      </c>
      <c r="AW2790" s="1215">
        <v>215</v>
      </c>
      <c r="AX2790" s="1216"/>
      <c r="AY2790" s="1217"/>
      <c r="AZ2790" s="1218"/>
      <c r="BA2790" s="587">
        <f t="shared" si="608"/>
        <v>0</v>
      </c>
      <c r="BC2790" s="1215">
        <v>215</v>
      </c>
      <c r="BD2790" s="1216"/>
      <c r="BE2790" s="1217"/>
      <c r="BF2790" s="1218"/>
      <c r="BG2790" s="587">
        <f t="shared" si="609"/>
        <v>0</v>
      </c>
      <c r="BI2790" s="1215">
        <v>215</v>
      </c>
      <c r="BJ2790" s="1216"/>
      <c r="BK2790" s="1217"/>
      <c r="BL2790" s="1218"/>
      <c r="BM2790" s="587">
        <f t="shared" si="610"/>
        <v>0</v>
      </c>
      <c r="BO2790" s="1215">
        <v>215</v>
      </c>
      <c r="BP2790" s="1216"/>
      <c r="BQ2790" s="1217"/>
      <c r="BR2790" s="1218"/>
      <c r="BS2790" s="587">
        <f t="shared" si="611"/>
        <v>0</v>
      </c>
    </row>
    <row r="2791" spans="1:71" s="17" customFormat="1" ht="16.75" customHeight="1" outlineLevel="2">
      <c r="A2791" s="1215">
        <v>216</v>
      </c>
      <c r="B2791" s="1216"/>
      <c r="C2791" s="1217"/>
      <c r="D2791" s="1218"/>
      <c r="E2791" s="587">
        <f t="shared" si="600"/>
        <v>0</v>
      </c>
      <c r="G2791" s="1215">
        <v>216</v>
      </c>
      <c r="H2791" s="1216"/>
      <c r="I2791" s="1217"/>
      <c r="J2791" s="1218"/>
      <c r="K2791" s="587">
        <f t="shared" si="601"/>
        <v>0</v>
      </c>
      <c r="M2791" s="1215">
        <v>216</v>
      </c>
      <c r="N2791" s="1216"/>
      <c r="O2791" s="1217"/>
      <c r="P2791" s="1218"/>
      <c r="Q2791" s="587">
        <f t="shared" si="602"/>
        <v>0</v>
      </c>
      <c r="S2791" s="1215">
        <v>216</v>
      </c>
      <c r="T2791" s="1216"/>
      <c r="U2791" s="1217"/>
      <c r="V2791" s="1218"/>
      <c r="W2791" s="587">
        <f t="shared" si="603"/>
        <v>0</v>
      </c>
      <c r="Y2791" s="1215">
        <v>216</v>
      </c>
      <c r="Z2791" s="1216"/>
      <c r="AA2791" s="1217"/>
      <c r="AB2791" s="1218"/>
      <c r="AC2791" s="587">
        <f t="shared" si="604"/>
        <v>0</v>
      </c>
      <c r="AE2791" s="1215">
        <v>216</v>
      </c>
      <c r="AF2791" s="1216"/>
      <c r="AG2791" s="1217"/>
      <c r="AH2791" s="1218"/>
      <c r="AI2791" s="587">
        <f t="shared" si="605"/>
        <v>0</v>
      </c>
      <c r="AK2791" s="1215">
        <v>216</v>
      </c>
      <c r="AL2791" s="1216"/>
      <c r="AM2791" s="1217"/>
      <c r="AN2791" s="1218"/>
      <c r="AO2791" s="587">
        <f t="shared" si="606"/>
        <v>0</v>
      </c>
      <c r="AQ2791" s="1215">
        <v>216</v>
      </c>
      <c r="AR2791" s="1216"/>
      <c r="AS2791" s="1217"/>
      <c r="AT2791" s="1218"/>
      <c r="AU2791" s="587">
        <f t="shared" si="607"/>
        <v>0</v>
      </c>
      <c r="AW2791" s="1215">
        <v>216</v>
      </c>
      <c r="AX2791" s="1216"/>
      <c r="AY2791" s="1217"/>
      <c r="AZ2791" s="1218"/>
      <c r="BA2791" s="587">
        <f t="shared" si="608"/>
        <v>0</v>
      </c>
      <c r="BC2791" s="1215">
        <v>216</v>
      </c>
      <c r="BD2791" s="1216"/>
      <c r="BE2791" s="1217"/>
      <c r="BF2791" s="1218"/>
      <c r="BG2791" s="587">
        <f t="shared" si="609"/>
        <v>0</v>
      </c>
      <c r="BI2791" s="1215">
        <v>216</v>
      </c>
      <c r="BJ2791" s="1216"/>
      <c r="BK2791" s="1217"/>
      <c r="BL2791" s="1218"/>
      <c r="BM2791" s="587">
        <f t="shared" si="610"/>
        <v>0</v>
      </c>
      <c r="BO2791" s="1215">
        <v>216</v>
      </c>
      <c r="BP2791" s="1216"/>
      <c r="BQ2791" s="1217"/>
      <c r="BR2791" s="1218"/>
      <c r="BS2791" s="587">
        <f t="shared" si="611"/>
        <v>0</v>
      </c>
    </row>
    <row r="2792" spans="1:71" s="17" customFormat="1" ht="16.75" customHeight="1" outlineLevel="2">
      <c r="A2792" s="1215">
        <v>217</v>
      </c>
      <c r="B2792" s="1216"/>
      <c r="C2792" s="1217"/>
      <c r="D2792" s="1218"/>
      <c r="E2792" s="587">
        <f t="shared" si="600"/>
        <v>0</v>
      </c>
      <c r="G2792" s="1215">
        <v>217</v>
      </c>
      <c r="H2792" s="1216"/>
      <c r="I2792" s="1217"/>
      <c r="J2792" s="1218"/>
      <c r="K2792" s="587">
        <f t="shared" si="601"/>
        <v>0</v>
      </c>
      <c r="M2792" s="1215">
        <v>217</v>
      </c>
      <c r="N2792" s="1216"/>
      <c r="O2792" s="1217"/>
      <c r="P2792" s="1218"/>
      <c r="Q2792" s="587">
        <f t="shared" si="602"/>
        <v>0</v>
      </c>
      <c r="S2792" s="1215">
        <v>217</v>
      </c>
      <c r="T2792" s="1216"/>
      <c r="U2792" s="1217"/>
      <c r="V2792" s="1218"/>
      <c r="W2792" s="587">
        <f t="shared" si="603"/>
        <v>0</v>
      </c>
      <c r="Y2792" s="1215">
        <v>217</v>
      </c>
      <c r="Z2792" s="1216"/>
      <c r="AA2792" s="1217"/>
      <c r="AB2792" s="1218"/>
      <c r="AC2792" s="587">
        <f t="shared" si="604"/>
        <v>0</v>
      </c>
      <c r="AE2792" s="1215">
        <v>217</v>
      </c>
      <c r="AF2792" s="1216"/>
      <c r="AG2792" s="1217"/>
      <c r="AH2792" s="1218"/>
      <c r="AI2792" s="587">
        <f t="shared" si="605"/>
        <v>0</v>
      </c>
      <c r="AK2792" s="1215">
        <v>217</v>
      </c>
      <c r="AL2792" s="1216"/>
      <c r="AM2792" s="1217"/>
      <c r="AN2792" s="1218"/>
      <c r="AO2792" s="587">
        <f t="shared" si="606"/>
        <v>0</v>
      </c>
      <c r="AQ2792" s="1215">
        <v>217</v>
      </c>
      <c r="AR2792" s="1216"/>
      <c r="AS2792" s="1217"/>
      <c r="AT2792" s="1218"/>
      <c r="AU2792" s="587">
        <f t="shared" si="607"/>
        <v>0</v>
      </c>
      <c r="AW2792" s="1215">
        <v>217</v>
      </c>
      <c r="AX2792" s="1216"/>
      <c r="AY2792" s="1217"/>
      <c r="AZ2792" s="1218"/>
      <c r="BA2792" s="587">
        <f t="shared" si="608"/>
        <v>0</v>
      </c>
      <c r="BC2792" s="1215">
        <v>217</v>
      </c>
      <c r="BD2792" s="1216"/>
      <c r="BE2792" s="1217"/>
      <c r="BF2792" s="1218"/>
      <c r="BG2792" s="587">
        <f t="shared" si="609"/>
        <v>0</v>
      </c>
      <c r="BI2792" s="1215">
        <v>217</v>
      </c>
      <c r="BJ2792" s="1216"/>
      <c r="BK2792" s="1217"/>
      <c r="BL2792" s="1218"/>
      <c r="BM2792" s="587">
        <f t="shared" si="610"/>
        <v>0</v>
      </c>
      <c r="BO2792" s="1215">
        <v>217</v>
      </c>
      <c r="BP2792" s="1216"/>
      <c r="BQ2792" s="1217"/>
      <c r="BR2792" s="1218"/>
      <c r="BS2792" s="587">
        <f t="shared" si="611"/>
        <v>0</v>
      </c>
    </row>
    <row r="2793" spans="1:71" s="17" customFormat="1" ht="16.75" customHeight="1" outlineLevel="2">
      <c r="A2793" s="1215">
        <v>218</v>
      </c>
      <c r="B2793" s="1216"/>
      <c r="C2793" s="1217"/>
      <c r="D2793" s="1218"/>
      <c r="E2793" s="587">
        <f t="shared" si="600"/>
        <v>0</v>
      </c>
      <c r="G2793" s="1215">
        <v>218</v>
      </c>
      <c r="H2793" s="1216"/>
      <c r="I2793" s="1217"/>
      <c r="J2793" s="1218"/>
      <c r="K2793" s="587">
        <f t="shared" si="601"/>
        <v>0</v>
      </c>
      <c r="M2793" s="1215">
        <v>218</v>
      </c>
      <c r="N2793" s="1216"/>
      <c r="O2793" s="1217"/>
      <c r="P2793" s="1218"/>
      <c r="Q2793" s="587">
        <f t="shared" si="602"/>
        <v>0</v>
      </c>
      <c r="S2793" s="1215">
        <v>218</v>
      </c>
      <c r="T2793" s="1216"/>
      <c r="U2793" s="1217"/>
      <c r="V2793" s="1218"/>
      <c r="W2793" s="587">
        <f t="shared" si="603"/>
        <v>0</v>
      </c>
      <c r="Y2793" s="1215">
        <v>218</v>
      </c>
      <c r="Z2793" s="1216"/>
      <c r="AA2793" s="1217"/>
      <c r="AB2793" s="1218"/>
      <c r="AC2793" s="587">
        <f t="shared" si="604"/>
        <v>0</v>
      </c>
      <c r="AE2793" s="1215">
        <v>218</v>
      </c>
      <c r="AF2793" s="1216"/>
      <c r="AG2793" s="1217"/>
      <c r="AH2793" s="1218"/>
      <c r="AI2793" s="587">
        <f t="shared" si="605"/>
        <v>0</v>
      </c>
      <c r="AK2793" s="1215">
        <v>218</v>
      </c>
      <c r="AL2793" s="1216"/>
      <c r="AM2793" s="1217"/>
      <c r="AN2793" s="1218"/>
      <c r="AO2793" s="587">
        <f t="shared" si="606"/>
        <v>0</v>
      </c>
      <c r="AQ2793" s="1215">
        <v>218</v>
      </c>
      <c r="AR2793" s="1216"/>
      <c r="AS2793" s="1217"/>
      <c r="AT2793" s="1218"/>
      <c r="AU2793" s="587">
        <f t="shared" si="607"/>
        <v>0</v>
      </c>
      <c r="AW2793" s="1215">
        <v>218</v>
      </c>
      <c r="AX2793" s="1216"/>
      <c r="AY2793" s="1217"/>
      <c r="AZ2793" s="1218"/>
      <c r="BA2793" s="587">
        <f t="shared" si="608"/>
        <v>0</v>
      </c>
      <c r="BC2793" s="1215">
        <v>218</v>
      </c>
      <c r="BD2793" s="1216"/>
      <c r="BE2793" s="1217"/>
      <c r="BF2793" s="1218"/>
      <c r="BG2793" s="587">
        <f t="shared" si="609"/>
        <v>0</v>
      </c>
      <c r="BI2793" s="1215">
        <v>218</v>
      </c>
      <c r="BJ2793" s="1216"/>
      <c r="BK2793" s="1217"/>
      <c r="BL2793" s="1218"/>
      <c r="BM2793" s="587">
        <f t="shared" si="610"/>
        <v>0</v>
      </c>
      <c r="BO2793" s="1215">
        <v>218</v>
      </c>
      <c r="BP2793" s="1216"/>
      <c r="BQ2793" s="1217"/>
      <c r="BR2793" s="1218"/>
      <c r="BS2793" s="587">
        <f t="shared" si="611"/>
        <v>0</v>
      </c>
    </row>
    <row r="2794" spans="1:71" s="17" customFormat="1" ht="16.75" customHeight="1" outlineLevel="2">
      <c r="A2794" s="1215">
        <v>219</v>
      </c>
      <c r="B2794" s="1216"/>
      <c r="C2794" s="1217"/>
      <c r="D2794" s="1218"/>
      <c r="E2794" s="587">
        <f t="shared" si="600"/>
        <v>0</v>
      </c>
      <c r="G2794" s="1215">
        <v>219</v>
      </c>
      <c r="H2794" s="1216"/>
      <c r="I2794" s="1217"/>
      <c r="J2794" s="1218"/>
      <c r="K2794" s="587">
        <f t="shared" si="601"/>
        <v>0</v>
      </c>
      <c r="M2794" s="1215">
        <v>219</v>
      </c>
      <c r="N2794" s="1216"/>
      <c r="O2794" s="1217"/>
      <c r="P2794" s="1218"/>
      <c r="Q2794" s="587">
        <f t="shared" si="602"/>
        <v>0</v>
      </c>
      <c r="S2794" s="1215">
        <v>219</v>
      </c>
      <c r="T2794" s="1216"/>
      <c r="U2794" s="1217"/>
      <c r="V2794" s="1218"/>
      <c r="W2794" s="587">
        <f t="shared" si="603"/>
        <v>0</v>
      </c>
      <c r="Y2794" s="1215">
        <v>219</v>
      </c>
      <c r="Z2794" s="1216"/>
      <c r="AA2794" s="1217"/>
      <c r="AB2794" s="1218"/>
      <c r="AC2794" s="587">
        <f t="shared" si="604"/>
        <v>0</v>
      </c>
      <c r="AE2794" s="1215">
        <v>219</v>
      </c>
      <c r="AF2794" s="1216"/>
      <c r="AG2794" s="1217"/>
      <c r="AH2794" s="1218"/>
      <c r="AI2794" s="587">
        <f t="shared" si="605"/>
        <v>0</v>
      </c>
      <c r="AK2794" s="1215">
        <v>219</v>
      </c>
      <c r="AL2794" s="1216"/>
      <c r="AM2794" s="1217"/>
      <c r="AN2794" s="1218"/>
      <c r="AO2794" s="587">
        <f t="shared" si="606"/>
        <v>0</v>
      </c>
      <c r="AQ2794" s="1215">
        <v>219</v>
      </c>
      <c r="AR2794" s="1216"/>
      <c r="AS2794" s="1217"/>
      <c r="AT2794" s="1218"/>
      <c r="AU2794" s="587">
        <f t="shared" si="607"/>
        <v>0</v>
      </c>
      <c r="AW2794" s="1215">
        <v>219</v>
      </c>
      <c r="AX2794" s="1216"/>
      <c r="AY2794" s="1217"/>
      <c r="AZ2794" s="1218"/>
      <c r="BA2794" s="587">
        <f t="shared" si="608"/>
        <v>0</v>
      </c>
      <c r="BC2794" s="1215">
        <v>219</v>
      </c>
      <c r="BD2794" s="1216"/>
      <c r="BE2794" s="1217"/>
      <c r="BF2794" s="1218"/>
      <c r="BG2794" s="587">
        <f t="shared" si="609"/>
        <v>0</v>
      </c>
      <c r="BI2794" s="1215">
        <v>219</v>
      </c>
      <c r="BJ2794" s="1216"/>
      <c r="BK2794" s="1217"/>
      <c r="BL2794" s="1218"/>
      <c r="BM2794" s="587">
        <f t="shared" si="610"/>
        <v>0</v>
      </c>
      <c r="BO2794" s="1215">
        <v>219</v>
      </c>
      <c r="BP2794" s="1216"/>
      <c r="BQ2794" s="1217"/>
      <c r="BR2794" s="1218"/>
      <c r="BS2794" s="587">
        <f t="shared" si="611"/>
        <v>0</v>
      </c>
    </row>
    <row r="2795" spans="1:71" s="17" customFormat="1" ht="16.75" customHeight="1" outlineLevel="2">
      <c r="A2795" s="1215">
        <v>220</v>
      </c>
      <c r="B2795" s="1216"/>
      <c r="C2795" s="1217"/>
      <c r="D2795" s="1218"/>
      <c r="E2795" s="587">
        <f t="shared" ref="E2795:E2858" si="612">IF(AND(C2795&gt;=D$2569,C2795&lt;=D$2568),1,0)</f>
        <v>0</v>
      </c>
      <c r="G2795" s="1215">
        <v>220</v>
      </c>
      <c r="H2795" s="1216"/>
      <c r="I2795" s="1217"/>
      <c r="J2795" s="1218"/>
      <c r="K2795" s="587">
        <f t="shared" ref="K2795:K2858" si="613">IF(AND(I2795&gt;=J$2569,I2795&lt;=J$2568),1,0)</f>
        <v>0</v>
      </c>
      <c r="M2795" s="1215">
        <v>220</v>
      </c>
      <c r="N2795" s="1216"/>
      <c r="O2795" s="1217"/>
      <c r="P2795" s="1218"/>
      <c r="Q2795" s="587">
        <f t="shared" ref="Q2795:Q2858" si="614">IF(AND(O2795&gt;=P$2569,O2795&lt;=P$2568),1,0)</f>
        <v>0</v>
      </c>
      <c r="S2795" s="1215">
        <v>220</v>
      </c>
      <c r="T2795" s="1216"/>
      <c r="U2795" s="1217"/>
      <c r="V2795" s="1218"/>
      <c r="W2795" s="587">
        <f t="shared" ref="W2795:W2858" si="615">IF(AND(U2795&gt;=V$2569,U2795&lt;=V$2568),1,0)</f>
        <v>0</v>
      </c>
      <c r="Y2795" s="1215">
        <v>220</v>
      </c>
      <c r="Z2795" s="1216"/>
      <c r="AA2795" s="1217"/>
      <c r="AB2795" s="1218"/>
      <c r="AC2795" s="587">
        <f t="shared" ref="AC2795:AC2858" si="616">IF(AND(AA2795&gt;=AB$2569,AA2795&lt;=AB$2568),1,0)</f>
        <v>0</v>
      </c>
      <c r="AE2795" s="1215">
        <v>220</v>
      </c>
      <c r="AF2795" s="1216"/>
      <c r="AG2795" s="1217"/>
      <c r="AH2795" s="1218"/>
      <c r="AI2795" s="587">
        <f t="shared" ref="AI2795:AI2858" si="617">IF(AND(AG2795&gt;=AH$2569,AG2795&lt;=AH$2568),1,0)</f>
        <v>0</v>
      </c>
      <c r="AK2795" s="1215">
        <v>220</v>
      </c>
      <c r="AL2795" s="1216"/>
      <c r="AM2795" s="1217"/>
      <c r="AN2795" s="1218"/>
      <c r="AO2795" s="587">
        <f t="shared" ref="AO2795:AO2858" si="618">IF(AND(AM2795&gt;=AN$2569,AM2795&lt;=AN$2568),1,0)</f>
        <v>0</v>
      </c>
      <c r="AQ2795" s="1215">
        <v>220</v>
      </c>
      <c r="AR2795" s="1216"/>
      <c r="AS2795" s="1217"/>
      <c r="AT2795" s="1218"/>
      <c r="AU2795" s="587">
        <f t="shared" ref="AU2795:AU2858" si="619">IF(AND(AS2795&gt;=AT$2569,AS2795&lt;=AT$2568),1,0)</f>
        <v>0</v>
      </c>
      <c r="AW2795" s="1215">
        <v>220</v>
      </c>
      <c r="AX2795" s="1216"/>
      <c r="AY2795" s="1217"/>
      <c r="AZ2795" s="1218"/>
      <c r="BA2795" s="587">
        <f t="shared" ref="BA2795:BA2858" si="620">IF(AND(AY2795&gt;=AZ$2569,AY2795&lt;=AZ$2568),1,0)</f>
        <v>0</v>
      </c>
      <c r="BC2795" s="1215">
        <v>220</v>
      </c>
      <c r="BD2795" s="1216"/>
      <c r="BE2795" s="1217"/>
      <c r="BF2795" s="1218"/>
      <c r="BG2795" s="587">
        <f t="shared" ref="BG2795:BG2858" si="621">IF(AND(BE2795&gt;=BF$2569,BE2795&lt;=BF$2568),1,0)</f>
        <v>0</v>
      </c>
      <c r="BI2795" s="1215">
        <v>220</v>
      </c>
      <c r="BJ2795" s="1216"/>
      <c r="BK2795" s="1217"/>
      <c r="BL2795" s="1218"/>
      <c r="BM2795" s="587">
        <f t="shared" ref="BM2795:BM2858" si="622">IF(AND(BK2795&gt;=BL$2569,BK2795&lt;=BL$2568),1,0)</f>
        <v>0</v>
      </c>
      <c r="BO2795" s="1215">
        <v>220</v>
      </c>
      <c r="BP2795" s="1216"/>
      <c r="BQ2795" s="1217"/>
      <c r="BR2795" s="1218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15">
        <v>221</v>
      </c>
      <c r="B2796" s="1216"/>
      <c r="C2796" s="1217"/>
      <c r="D2796" s="1218"/>
      <c r="E2796" s="587">
        <f t="shared" si="612"/>
        <v>0</v>
      </c>
      <c r="G2796" s="1215">
        <v>221</v>
      </c>
      <c r="H2796" s="1216"/>
      <c r="I2796" s="1217"/>
      <c r="J2796" s="1218"/>
      <c r="K2796" s="587">
        <f t="shared" si="613"/>
        <v>0</v>
      </c>
      <c r="M2796" s="1215">
        <v>221</v>
      </c>
      <c r="N2796" s="1216"/>
      <c r="O2796" s="1217"/>
      <c r="P2796" s="1218"/>
      <c r="Q2796" s="587">
        <f t="shared" si="614"/>
        <v>0</v>
      </c>
      <c r="S2796" s="1215">
        <v>221</v>
      </c>
      <c r="T2796" s="1216"/>
      <c r="U2796" s="1217"/>
      <c r="V2796" s="1218"/>
      <c r="W2796" s="587">
        <f t="shared" si="615"/>
        <v>0</v>
      </c>
      <c r="Y2796" s="1215">
        <v>221</v>
      </c>
      <c r="Z2796" s="1216"/>
      <c r="AA2796" s="1217"/>
      <c r="AB2796" s="1218"/>
      <c r="AC2796" s="587">
        <f t="shared" si="616"/>
        <v>0</v>
      </c>
      <c r="AE2796" s="1215">
        <v>221</v>
      </c>
      <c r="AF2796" s="1216"/>
      <c r="AG2796" s="1217"/>
      <c r="AH2796" s="1218"/>
      <c r="AI2796" s="587">
        <f t="shared" si="617"/>
        <v>0</v>
      </c>
      <c r="AK2796" s="1215">
        <v>221</v>
      </c>
      <c r="AL2796" s="1216"/>
      <c r="AM2796" s="1217"/>
      <c r="AN2796" s="1218"/>
      <c r="AO2796" s="587">
        <f t="shared" si="618"/>
        <v>0</v>
      </c>
      <c r="AQ2796" s="1215">
        <v>221</v>
      </c>
      <c r="AR2796" s="1216"/>
      <c r="AS2796" s="1217"/>
      <c r="AT2796" s="1218"/>
      <c r="AU2796" s="587">
        <f t="shared" si="619"/>
        <v>0</v>
      </c>
      <c r="AW2796" s="1215">
        <v>221</v>
      </c>
      <c r="AX2796" s="1216"/>
      <c r="AY2796" s="1217"/>
      <c r="AZ2796" s="1218"/>
      <c r="BA2796" s="587">
        <f t="shared" si="620"/>
        <v>0</v>
      </c>
      <c r="BC2796" s="1215">
        <v>221</v>
      </c>
      <c r="BD2796" s="1216"/>
      <c r="BE2796" s="1217"/>
      <c r="BF2796" s="1218"/>
      <c r="BG2796" s="587">
        <f t="shared" si="621"/>
        <v>0</v>
      </c>
      <c r="BI2796" s="1215">
        <v>221</v>
      </c>
      <c r="BJ2796" s="1216"/>
      <c r="BK2796" s="1217"/>
      <c r="BL2796" s="1218"/>
      <c r="BM2796" s="587">
        <f t="shared" si="622"/>
        <v>0</v>
      </c>
      <c r="BO2796" s="1215">
        <v>221</v>
      </c>
      <c r="BP2796" s="1216"/>
      <c r="BQ2796" s="1217"/>
      <c r="BR2796" s="1218"/>
      <c r="BS2796" s="587">
        <f t="shared" si="623"/>
        <v>0</v>
      </c>
    </row>
    <row r="2797" spans="1:71" s="17" customFormat="1" ht="16.75" customHeight="1" outlineLevel="2">
      <c r="A2797" s="1215">
        <v>222</v>
      </c>
      <c r="B2797" s="1216"/>
      <c r="C2797" s="1217"/>
      <c r="D2797" s="1218"/>
      <c r="E2797" s="587">
        <f t="shared" si="612"/>
        <v>0</v>
      </c>
      <c r="G2797" s="1215">
        <v>222</v>
      </c>
      <c r="H2797" s="1216"/>
      <c r="I2797" s="1217"/>
      <c r="J2797" s="1218"/>
      <c r="K2797" s="587">
        <f t="shared" si="613"/>
        <v>0</v>
      </c>
      <c r="M2797" s="1215">
        <v>222</v>
      </c>
      <c r="N2797" s="1216"/>
      <c r="O2797" s="1217"/>
      <c r="P2797" s="1218"/>
      <c r="Q2797" s="587">
        <f t="shared" si="614"/>
        <v>0</v>
      </c>
      <c r="S2797" s="1215">
        <v>222</v>
      </c>
      <c r="T2797" s="1216"/>
      <c r="U2797" s="1217"/>
      <c r="V2797" s="1218"/>
      <c r="W2797" s="587">
        <f t="shared" si="615"/>
        <v>0</v>
      </c>
      <c r="Y2797" s="1215">
        <v>222</v>
      </c>
      <c r="Z2797" s="1216"/>
      <c r="AA2797" s="1217"/>
      <c r="AB2797" s="1218"/>
      <c r="AC2797" s="587">
        <f t="shared" si="616"/>
        <v>0</v>
      </c>
      <c r="AE2797" s="1215">
        <v>222</v>
      </c>
      <c r="AF2797" s="1216"/>
      <c r="AG2797" s="1217"/>
      <c r="AH2797" s="1218"/>
      <c r="AI2797" s="587">
        <f t="shared" si="617"/>
        <v>0</v>
      </c>
      <c r="AK2797" s="1215">
        <v>222</v>
      </c>
      <c r="AL2797" s="1216"/>
      <c r="AM2797" s="1217"/>
      <c r="AN2797" s="1218"/>
      <c r="AO2797" s="587">
        <f t="shared" si="618"/>
        <v>0</v>
      </c>
      <c r="AQ2797" s="1215">
        <v>222</v>
      </c>
      <c r="AR2797" s="1216"/>
      <c r="AS2797" s="1217"/>
      <c r="AT2797" s="1218"/>
      <c r="AU2797" s="587">
        <f t="shared" si="619"/>
        <v>0</v>
      </c>
      <c r="AW2797" s="1215">
        <v>222</v>
      </c>
      <c r="AX2797" s="1216"/>
      <c r="AY2797" s="1217"/>
      <c r="AZ2797" s="1218"/>
      <c r="BA2797" s="587">
        <f t="shared" si="620"/>
        <v>0</v>
      </c>
      <c r="BC2797" s="1215">
        <v>222</v>
      </c>
      <c r="BD2797" s="1216"/>
      <c r="BE2797" s="1217"/>
      <c r="BF2797" s="1218"/>
      <c r="BG2797" s="587">
        <f t="shared" si="621"/>
        <v>0</v>
      </c>
      <c r="BI2797" s="1215">
        <v>222</v>
      </c>
      <c r="BJ2797" s="1216"/>
      <c r="BK2797" s="1217"/>
      <c r="BL2797" s="1218"/>
      <c r="BM2797" s="587">
        <f t="shared" si="622"/>
        <v>0</v>
      </c>
      <c r="BO2797" s="1215">
        <v>222</v>
      </c>
      <c r="BP2797" s="1216"/>
      <c r="BQ2797" s="1217"/>
      <c r="BR2797" s="1218"/>
      <c r="BS2797" s="587">
        <f t="shared" si="623"/>
        <v>0</v>
      </c>
    </row>
    <row r="2798" spans="1:71" s="17" customFormat="1" ht="16.75" customHeight="1" outlineLevel="2">
      <c r="A2798" s="1215">
        <v>223</v>
      </c>
      <c r="B2798" s="1216"/>
      <c r="C2798" s="1217"/>
      <c r="D2798" s="1218"/>
      <c r="E2798" s="587">
        <f t="shared" si="612"/>
        <v>0</v>
      </c>
      <c r="G2798" s="1215">
        <v>223</v>
      </c>
      <c r="H2798" s="1216"/>
      <c r="I2798" s="1217"/>
      <c r="J2798" s="1218"/>
      <c r="K2798" s="587">
        <f t="shared" si="613"/>
        <v>0</v>
      </c>
      <c r="M2798" s="1215">
        <v>223</v>
      </c>
      <c r="N2798" s="1216"/>
      <c r="O2798" s="1217"/>
      <c r="P2798" s="1218"/>
      <c r="Q2798" s="587">
        <f t="shared" si="614"/>
        <v>0</v>
      </c>
      <c r="S2798" s="1215">
        <v>223</v>
      </c>
      <c r="T2798" s="1216"/>
      <c r="U2798" s="1217"/>
      <c r="V2798" s="1218"/>
      <c r="W2798" s="587">
        <f t="shared" si="615"/>
        <v>0</v>
      </c>
      <c r="Y2798" s="1215">
        <v>223</v>
      </c>
      <c r="Z2798" s="1216"/>
      <c r="AA2798" s="1217"/>
      <c r="AB2798" s="1218"/>
      <c r="AC2798" s="587">
        <f t="shared" si="616"/>
        <v>0</v>
      </c>
      <c r="AE2798" s="1215">
        <v>223</v>
      </c>
      <c r="AF2798" s="1216"/>
      <c r="AG2798" s="1217"/>
      <c r="AH2798" s="1218"/>
      <c r="AI2798" s="587">
        <f t="shared" si="617"/>
        <v>0</v>
      </c>
      <c r="AK2798" s="1215">
        <v>223</v>
      </c>
      <c r="AL2798" s="1216"/>
      <c r="AM2798" s="1217"/>
      <c r="AN2798" s="1218"/>
      <c r="AO2798" s="587">
        <f t="shared" si="618"/>
        <v>0</v>
      </c>
      <c r="AQ2798" s="1215">
        <v>223</v>
      </c>
      <c r="AR2798" s="1216"/>
      <c r="AS2798" s="1217"/>
      <c r="AT2798" s="1218"/>
      <c r="AU2798" s="587">
        <f t="shared" si="619"/>
        <v>0</v>
      </c>
      <c r="AW2798" s="1215">
        <v>223</v>
      </c>
      <c r="AX2798" s="1216"/>
      <c r="AY2798" s="1217"/>
      <c r="AZ2798" s="1218"/>
      <c r="BA2798" s="587">
        <f t="shared" si="620"/>
        <v>0</v>
      </c>
      <c r="BC2798" s="1215">
        <v>223</v>
      </c>
      <c r="BD2798" s="1216"/>
      <c r="BE2798" s="1217"/>
      <c r="BF2798" s="1218"/>
      <c r="BG2798" s="587">
        <f t="shared" si="621"/>
        <v>0</v>
      </c>
      <c r="BI2798" s="1215">
        <v>223</v>
      </c>
      <c r="BJ2798" s="1216"/>
      <c r="BK2798" s="1217"/>
      <c r="BL2798" s="1218"/>
      <c r="BM2798" s="587">
        <f t="shared" si="622"/>
        <v>0</v>
      </c>
      <c r="BO2798" s="1215">
        <v>223</v>
      </c>
      <c r="BP2798" s="1216"/>
      <c r="BQ2798" s="1217"/>
      <c r="BR2798" s="1218"/>
      <c r="BS2798" s="587">
        <f t="shared" si="623"/>
        <v>0</v>
      </c>
    </row>
    <row r="2799" spans="1:71" s="17" customFormat="1" ht="16.75" customHeight="1" outlineLevel="2">
      <c r="A2799" s="1215">
        <v>224</v>
      </c>
      <c r="B2799" s="1216"/>
      <c r="C2799" s="1217"/>
      <c r="D2799" s="1218"/>
      <c r="E2799" s="587">
        <f t="shared" si="612"/>
        <v>0</v>
      </c>
      <c r="G2799" s="1215">
        <v>224</v>
      </c>
      <c r="H2799" s="1216"/>
      <c r="I2799" s="1217"/>
      <c r="J2799" s="1218"/>
      <c r="K2799" s="587">
        <f t="shared" si="613"/>
        <v>0</v>
      </c>
      <c r="M2799" s="1215">
        <v>224</v>
      </c>
      <c r="N2799" s="1216"/>
      <c r="O2799" s="1217"/>
      <c r="P2799" s="1218"/>
      <c r="Q2799" s="587">
        <f t="shared" si="614"/>
        <v>0</v>
      </c>
      <c r="S2799" s="1215">
        <v>224</v>
      </c>
      <c r="T2799" s="1216"/>
      <c r="U2799" s="1217"/>
      <c r="V2799" s="1218"/>
      <c r="W2799" s="587">
        <f t="shared" si="615"/>
        <v>0</v>
      </c>
      <c r="Y2799" s="1215">
        <v>224</v>
      </c>
      <c r="Z2799" s="1216"/>
      <c r="AA2799" s="1217"/>
      <c r="AB2799" s="1218"/>
      <c r="AC2799" s="587">
        <f t="shared" si="616"/>
        <v>0</v>
      </c>
      <c r="AE2799" s="1215">
        <v>224</v>
      </c>
      <c r="AF2799" s="1216"/>
      <c r="AG2799" s="1217"/>
      <c r="AH2799" s="1218"/>
      <c r="AI2799" s="587">
        <f t="shared" si="617"/>
        <v>0</v>
      </c>
      <c r="AK2799" s="1215">
        <v>224</v>
      </c>
      <c r="AL2799" s="1216"/>
      <c r="AM2799" s="1217"/>
      <c r="AN2799" s="1218"/>
      <c r="AO2799" s="587">
        <f t="shared" si="618"/>
        <v>0</v>
      </c>
      <c r="AQ2799" s="1215">
        <v>224</v>
      </c>
      <c r="AR2799" s="1216"/>
      <c r="AS2799" s="1217"/>
      <c r="AT2799" s="1218"/>
      <c r="AU2799" s="587">
        <f t="shared" si="619"/>
        <v>0</v>
      </c>
      <c r="AW2799" s="1215">
        <v>224</v>
      </c>
      <c r="AX2799" s="1216"/>
      <c r="AY2799" s="1217"/>
      <c r="AZ2799" s="1218"/>
      <c r="BA2799" s="587">
        <f t="shared" si="620"/>
        <v>0</v>
      </c>
      <c r="BC2799" s="1215">
        <v>224</v>
      </c>
      <c r="BD2799" s="1216"/>
      <c r="BE2799" s="1217"/>
      <c r="BF2799" s="1218"/>
      <c r="BG2799" s="587">
        <f t="shared" si="621"/>
        <v>0</v>
      </c>
      <c r="BI2799" s="1215">
        <v>224</v>
      </c>
      <c r="BJ2799" s="1216"/>
      <c r="BK2799" s="1217"/>
      <c r="BL2799" s="1218"/>
      <c r="BM2799" s="587">
        <f t="shared" si="622"/>
        <v>0</v>
      </c>
      <c r="BO2799" s="1215">
        <v>224</v>
      </c>
      <c r="BP2799" s="1216"/>
      <c r="BQ2799" s="1217"/>
      <c r="BR2799" s="1218"/>
      <c r="BS2799" s="587">
        <f t="shared" si="623"/>
        <v>0</v>
      </c>
    </row>
    <row r="2800" spans="1:71" s="17" customFormat="1" ht="16.75" customHeight="1" outlineLevel="2">
      <c r="A2800" s="1215">
        <v>225</v>
      </c>
      <c r="B2800" s="1216"/>
      <c r="C2800" s="1217"/>
      <c r="D2800" s="1218"/>
      <c r="E2800" s="587">
        <f t="shared" si="612"/>
        <v>0</v>
      </c>
      <c r="G2800" s="1215">
        <v>225</v>
      </c>
      <c r="H2800" s="1216"/>
      <c r="I2800" s="1217"/>
      <c r="J2800" s="1218"/>
      <c r="K2800" s="587">
        <f t="shared" si="613"/>
        <v>0</v>
      </c>
      <c r="M2800" s="1215">
        <v>225</v>
      </c>
      <c r="N2800" s="1216"/>
      <c r="O2800" s="1217"/>
      <c r="P2800" s="1218"/>
      <c r="Q2800" s="587">
        <f t="shared" si="614"/>
        <v>0</v>
      </c>
      <c r="S2800" s="1215">
        <v>225</v>
      </c>
      <c r="T2800" s="1216"/>
      <c r="U2800" s="1217"/>
      <c r="V2800" s="1218"/>
      <c r="W2800" s="587">
        <f t="shared" si="615"/>
        <v>0</v>
      </c>
      <c r="Y2800" s="1215">
        <v>225</v>
      </c>
      <c r="Z2800" s="1216"/>
      <c r="AA2800" s="1217"/>
      <c r="AB2800" s="1218"/>
      <c r="AC2800" s="587">
        <f t="shared" si="616"/>
        <v>0</v>
      </c>
      <c r="AE2800" s="1215">
        <v>225</v>
      </c>
      <c r="AF2800" s="1216"/>
      <c r="AG2800" s="1217"/>
      <c r="AH2800" s="1218"/>
      <c r="AI2800" s="587">
        <f t="shared" si="617"/>
        <v>0</v>
      </c>
      <c r="AK2800" s="1215">
        <v>225</v>
      </c>
      <c r="AL2800" s="1216"/>
      <c r="AM2800" s="1217"/>
      <c r="AN2800" s="1218"/>
      <c r="AO2800" s="587">
        <f t="shared" si="618"/>
        <v>0</v>
      </c>
      <c r="AQ2800" s="1215">
        <v>225</v>
      </c>
      <c r="AR2800" s="1216"/>
      <c r="AS2800" s="1217"/>
      <c r="AT2800" s="1218"/>
      <c r="AU2800" s="587">
        <f t="shared" si="619"/>
        <v>0</v>
      </c>
      <c r="AW2800" s="1215">
        <v>225</v>
      </c>
      <c r="AX2800" s="1216"/>
      <c r="AY2800" s="1217"/>
      <c r="AZ2800" s="1218"/>
      <c r="BA2800" s="587">
        <f t="shared" si="620"/>
        <v>0</v>
      </c>
      <c r="BC2800" s="1215">
        <v>225</v>
      </c>
      <c r="BD2800" s="1216"/>
      <c r="BE2800" s="1217"/>
      <c r="BF2800" s="1218"/>
      <c r="BG2800" s="587">
        <f t="shared" si="621"/>
        <v>0</v>
      </c>
      <c r="BI2800" s="1215">
        <v>225</v>
      </c>
      <c r="BJ2800" s="1216"/>
      <c r="BK2800" s="1217"/>
      <c r="BL2800" s="1218"/>
      <c r="BM2800" s="587">
        <f t="shared" si="622"/>
        <v>0</v>
      </c>
      <c r="BO2800" s="1215">
        <v>225</v>
      </c>
      <c r="BP2800" s="1216"/>
      <c r="BQ2800" s="1217"/>
      <c r="BR2800" s="1218"/>
      <c r="BS2800" s="587">
        <f t="shared" si="623"/>
        <v>0</v>
      </c>
    </row>
    <row r="2801" spans="1:71" s="17" customFormat="1" ht="16.75" customHeight="1" outlineLevel="2">
      <c r="A2801" s="1215">
        <v>226</v>
      </c>
      <c r="B2801" s="1216"/>
      <c r="C2801" s="1217"/>
      <c r="D2801" s="1218"/>
      <c r="E2801" s="587">
        <f t="shared" si="612"/>
        <v>0</v>
      </c>
      <c r="G2801" s="1215">
        <v>226</v>
      </c>
      <c r="H2801" s="1216"/>
      <c r="I2801" s="1217"/>
      <c r="J2801" s="1218"/>
      <c r="K2801" s="587">
        <f t="shared" si="613"/>
        <v>0</v>
      </c>
      <c r="M2801" s="1215">
        <v>226</v>
      </c>
      <c r="N2801" s="1216"/>
      <c r="O2801" s="1217"/>
      <c r="P2801" s="1218"/>
      <c r="Q2801" s="587">
        <f t="shared" si="614"/>
        <v>0</v>
      </c>
      <c r="S2801" s="1215">
        <v>226</v>
      </c>
      <c r="T2801" s="1216"/>
      <c r="U2801" s="1217"/>
      <c r="V2801" s="1218"/>
      <c r="W2801" s="587">
        <f t="shared" si="615"/>
        <v>0</v>
      </c>
      <c r="Y2801" s="1215">
        <v>226</v>
      </c>
      <c r="Z2801" s="1216"/>
      <c r="AA2801" s="1217"/>
      <c r="AB2801" s="1218"/>
      <c r="AC2801" s="587">
        <f t="shared" si="616"/>
        <v>0</v>
      </c>
      <c r="AE2801" s="1215">
        <v>226</v>
      </c>
      <c r="AF2801" s="1216"/>
      <c r="AG2801" s="1217"/>
      <c r="AH2801" s="1218"/>
      <c r="AI2801" s="587">
        <f t="shared" si="617"/>
        <v>0</v>
      </c>
      <c r="AK2801" s="1215">
        <v>226</v>
      </c>
      <c r="AL2801" s="1216"/>
      <c r="AM2801" s="1217"/>
      <c r="AN2801" s="1218"/>
      <c r="AO2801" s="587">
        <f t="shared" si="618"/>
        <v>0</v>
      </c>
      <c r="AQ2801" s="1215">
        <v>226</v>
      </c>
      <c r="AR2801" s="1216"/>
      <c r="AS2801" s="1217"/>
      <c r="AT2801" s="1218"/>
      <c r="AU2801" s="587">
        <f t="shared" si="619"/>
        <v>0</v>
      </c>
      <c r="AW2801" s="1215">
        <v>226</v>
      </c>
      <c r="AX2801" s="1216"/>
      <c r="AY2801" s="1217"/>
      <c r="AZ2801" s="1218"/>
      <c r="BA2801" s="587">
        <f t="shared" si="620"/>
        <v>0</v>
      </c>
      <c r="BC2801" s="1215">
        <v>226</v>
      </c>
      <c r="BD2801" s="1216"/>
      <c r="BE2801" s="1217"/>
      <c r="BF2801" s="1218"/>
      <c r="BG2801" s="587">
        <f t="shared" si="621"/>
        <v>0</v>
      </c>
      <c r="BI2801" s="1215">
        <v>226</v>
      </c>
      <c r="BJ2801" s="1216"/>
      <c r="BK2801" s="1217"/>
      <c r="BL2801" s="1218"/>
      <c r="BM2801" s="587">
        <f t="shared" si="622"/>
        <v>0</v>
      </c>
      <c r="BO2801" s="1215">
        <v>226</v>
      </c>
      <c r="BP2801" s="1216"/>
      <c r="BQ2801" s="1217"/>
      <c r="BR2801" s="1218"/>
      <c r="BS2801" s="587">
        <f t="shared" si="623"/>
        <v>0</v>
      </c>
    </row>
    <row r="2802" spans="1:71" s="17" customFormat="1" ht="16.75" customHeight="1" outlineLevel="2">
      <c r="A2802" s="1215">
        <v>227</v>
      </c>
      <c r="B2802" s="1216"/>
      <c r="C2802" s="1217"/>
      <c r="D2802" s="1218"/>
      <c r="E2802" s="587">
        <f t="shared" si="612"/>
        <v>0</v>
      </c>
      <c r="G2802" s="1215">
        <v>227</v>
      </c>
      <c r="H2802" s="1216"/>
      <c r="I2802" s="1217"/>
      <c r="J2802" s="1218"/>
      <c r="K2802" s="587">
        <f t="shared" si="613"/>
        <v>0</v>
      </c>
      <c r="M2802" s="1215">
        <v>227</v>
      </c>
      <c r="N2802" s="1216"/>
      <c r="O2802" s="1217"/>
      <c r="P2802" s="1218"/>
      <c r="Q2802" s="587">
        <f t="shared" si="614"/>
        <v>0</v>
      </c>
      <c r="S2802" s="1215">
        <v>227</v>
      </c>
      <c r="T2802" s="1216"/>
      <c r="U2802" s="1217"/>
      <c r="V2802" s="1218"/>
      <c r="W2802" s="587">
        <f t="shared" si="615"/>
        <v>0</v>
      </c>
      <c r="Y2802" s="1215">
        <v>227</v>
      </c>
      <c r="Z2802" s="1216"/>
      <c r="AA2802" s="1217"/>
      <c r="AB2802" s="1218"/>
      <c r="AC2802" s="587">
        <f t="shared" si="616"/>
        <v>0</v>
      </c>
      <c r="AE2802" s="1215">
        <v>227</v>
      </c>
      <c r="AF2802" s="1216"/>
      <c r="AG2802" s="1217"/>
      <c r="AH2802" s="1218"/>
      <c r="AI2802" s="587">
        <f t="shared" si="617"/>
        <v>0</v>
      </c>
      <c r="AK2802" s="1215">
        <v>227</v>
      </c>
      <c r="AL2802" s="1216"/>
      <c r="AM2802" s="1217"/>
      <c r="AN2802" s="1218"/>
      <c r="AO2802" s="587">
        <f t="shared" si="618"/>
        <v>0</v>
      </c>
      <c r="AQ2802" s="1215">
        <v>227</v>
      </c>
      <c r="AR2802" s="1216"/>
      <c r="AS2802" s="1217"/>
      <c r="AT2802" s="1218"/>
      <c r="AU2802" s="587">
        <f t="shared" si="619"/>
        <v>0</v>
      </c>
      <c r="AW2802" s="1215">
        <v>227</v>
      </c>
      <c r="AX2802" s="1216"/>
      <c r="AY2802" s="1217"/>
      <c r="AZ2802" s="1218"/>
      <c r="BA2802" s="587">
        <f t="shared" si="620"/>
        <v>0</v>
      </c>
      <c r="BC2802" s="1215">
        <v>227</v>
      </c>
      <c r="BD2802" s="1216"/>
      <c r="BE2802" s="1217"/>
      <c r="BF2802" s="1218"/>
      <c r="BG2802" s="587">
        <f t="shared" si="621"/>
        <v>0</v>
      </c>
      <c r="BI2802" s="1215">
        <v>227</v>
      </c>
      <c r="BJ2802" s="1216"/>
      <c r="BK2802" s="1217"/>
      <c r="BL2802" s="1218"/>
      <c r="BM2802" s="587">
        <f t="shared" si="622"/>
        <v>0</v>
      </c>
      <c r="BO2802" s="1215">
        <v>227</v>
      </c>
      <c r="BP2802" s="1216"/>
      <c r="BQ2802" s="1217"/>
      <c r="BR2802" s="1218"/>
      <c r="BS2802" s="587">
        <f t="shared" si="623"/>
        <v>0</v>
      </c>
    </row>
    <row r="2803" spans="1:71" s="17" customFormat="1" ht="16.75" customHeight="1" outlineLevel="2">
      <c r="A2803" s="1215">
        <v>228</v>
      </c>
      <c r="B2803" s="1216"/>
      <c r="C2803" s="1217"/>
      <c r="D2803" s="1218"/>
      <c r="E2803" s="587">
        <f t="shared" si="612"/>
        <v>0</v>
      </c>
      <c r="G2803" s="1215">
        <v>228</v>
      </c>
      <c r="H2803" s="1216"/>
      <c r="I2803" s="1217"/>
      <c r="J2803" s="1218"/>
      <c r="K2803" s="587">
        <f t="shared" si="613"/>
        <v>0</v>
      </c>
      <c r="M2803" s="1215">
        <v>228</v>
      </c>
      <c r="N2803" s="1216"/>
      <c r="O2803" s="1217"/>
      <c r="P2803" s="1218"/>
      <c r="Q2803" s="587">
        <f t="shared" si="614"/>
        <v>0</v>
      </c>
      <c r="S2803" s="1215">
        <v>228</v>
      </c>
      <c r="T2803" s="1216"/>
      <c r="U2803" s="1217"/>
      <c r="V2803" s="1218"/>
      <c r="W2803" s="587">
        <f t="shared" si="615"/>
        <v>0</v>
      </c>
      <c r="Y2803" s="1215">
        <v>228</v>
      </c>
      <c r="Z2803" s="1216"/>
      <c r="AA2803" s="1217"/>
      <c r="AB2803" s="1218"/>
      <c r="AC2803" s="587">
        <f t="shared" si="616"/>
        <v>0</v>
      </c>
      <c r="AE2803" s="1215">
        <v>228</v>
      </c>
      <c r="AF2803" s="1216"/>
      <c r="AG2803" s="1217"/>
      <c r="AH2803" s="1218"/>
      <c r="AI2803" s="587">
        <f t="shared" si="617"/>
        <v>0</v>
      </c>
      <c r="AK2803" s="1215">
        <v>228</v>
      </c>
      <c r="AL2803" s="1216"/>
      <c r="AM2803" s="1217"/>
      <c r="AN2803" s="1218"/>
      <c r="AO2803" s="587">
        <f t="shared" si="618"/>
        <v>0</v>
      </c>
      <c r="AQ2803" s="1215">
        <v>228</v>
      </c>
      <c r="AR2803" s="1216"/>
      <c r="AS2803" s="1217"/>
      <c r="AT2803" s="1218"/>
      <c r="AU2803" s="587">
        <f t="shared" si="619"/>
        <v>0</v>
      </c>
      <c r="AW2803" s="1215">
        <v>228</v>
      </c>
      <c r="AX2803" s="1216"/>
      <c r="AY2803" s="1217"/>
      <c r="AZ2803" s="1218"/>
      <c r="BA2803" s="587">
        <f t="shared" si="620"/>
        <v>0</v>
      </c>
      <c r="BC2803" s="1215">
        <v>228</v>
      </c>
      <c r="BD2803" s="1216"/>
      <c r="BE2803" s="1217"/>
      <c r="BF2803" s="1218"/>
      <c r="BG2803" s="587">
        <f t="shared" si="621"/>
        <v>0</v>
      </c>
      <c r="BI2803" s="1215">
        <v>228</v>
      </c>
      <c r="BJ2803" s="1216"/>
      <c r="BK2803" s="1217"/>
      <c r="BL2803" s="1218"/>
      <c r="BM2803" s="587">
        <f t="shared" si="622"/>
        <v>0</v>
      </c>
      <c r="BO2803" s="1215">
        <v>228</v>
      </c>
      <c r="BP2803" s="1216"/>
      <c r="BQ2803" s="1217"/>
      <c r="BR2803" s="1218"/>
      <c r="BS2803" s="587">
        <f t="shared" si="623"/>
        <v>0</v>
      </c>
    </row>
    <row r="2804" spans="1:71" s="17" customFormat="1" ht="16.75" customHeight="1" outlineLevel="2">
      <c r="A2804" s="1215">
        <v>229</v>
      </c>
      <c r="B2804" s="1216"/>
      <c r="C2804" s="1217"/>
      <c r="D2804" s="1218"/>
      <c r="E2804" s="587">
        <f t="shared" si="612"/>
        <v>0</v>
      </c>
      <c r="G2804" s="1215">
        <v>229</v>
      </c>
      <c r="H2804" s="1216"/>
      <c r="I2804" s="1217"/>
      <c r="J2804" s="1218"/>
      <c r="K2804" s="587">
        <f t="shared" si="613"/>
        <v>0</v>
      </c>
      <c r="M2804" s="1215">
        <v>229</v>
      </c>
      <c r="N2804" s="1216"/>
      <c r="O2804" s="1217"/>
      <c r="P2804" s="1218"/>
      <c r="Q2804" s="587">
        <f t="shared" si="614"/>
        <v>0</v>
      </c>
      <c r="S2804" s="1215">
        <v>229</v>
      </c>
      <c r="T2804" s="1216"/>
      <c r="U2804" s="1217"/>
      <c r="V2804" s="1218"/>
      <c r="W2804" s="587">
        <f t="shared" si="615"/>
        <v>0</v>
      </c>
      <c r="Y2804" s="1215">
        <v>229</v>
      </c>
      <c r="Z2804" s="1216"/>
      <c r="AA2804" s="1217"/>
      <c r="AB2804" s="1218"/>
      <c r="AC2804" s="587">
        <f t="shared" si="616"/>
        <v>0</v>
      </c>
      <c r="AE2804" s="1215">
        <v>229</v>
      </c>
      <c r="AF2804" s="1216"/>
      <c r="AG2804" s="1217"/>
      <c r="AH2804" s="1218"/>
      <c r="AI2804" s="587">
        <f t="shared" si="617"/>
        <v>0</v>
      </c>
      <c r="AK2804" s="1215">
        <v>229</v>
      </c>
      <c r="AL2804" s="1216"/>
      <c r="AM2804" s="1217"/>
      <c r="AN2804" s="1218"/>
      <c r="AO2804" s="587">
        <f t="shared" si="618"/>
        <v>0</v>
      </c>
      <c r="AQ2804" s="1215">
        <v>229</v>
      </c>
      <c r="AR2804" s="1216"/>
      <c r="AS2804" s="1217"/>
      <c r="AT2804" s="1218"/>
      <c r="AU2804" s="587">
        <f t="shared" si="619"/>
        <v>0</v>
      </c>
      <c r="AW2804" s="1215">
        <v>229</v>
      </c>
      <c r="AX2804" s="1216"/>
      <c r="AY2804" s="1217"/>
      <c r="AZ2804" s="1218"/>
      <c r="BA2804" s="587">
        <f t="shared" si="620"/>
        <v>0</v>
      </c>
      <c r="BC2804" s="1215">
        <v>229</v>
      </c>
      <c r="BD2804" s="1216"/>
      <c r="BE2804" s="1217"/>
      <c r="BF2804" s="1218"/>
      <c r="BG2804" s="587">
        <f t="shared" si="621"/>
        <v>0</v>
      </c>
      <c r="BI2804" s="1215">
        <v>229</v>
      </c>
      <c r="BJ2804" s="1216"/>
      <c r="BK2804" s="1217"/>
      <c r="BL2804" s="1218"/>
      <c r="BM2804" s="587">
        <f t="shared" si="622"/>
        <v>0</v>
      </c>
      <c r="BO2804" s="1215">
        <v>229</v>
      </c>
      <c r="BP2804" s="1216"/>
      <c r="BQ2804" s="1217"/>
      <c r="BR2804" s="1218"/>
      <c r="BS2804" s="587">
        <f t="shared" si="623"/>
        <v>0</v>
      </c>
    </row>
    <row r="2805" spans="1:71" s="17" customFormat="1" ht="16.75" customHeight="1" outlineLevel="2">
      <c r="A2805" s="1215">
        <v>230</v>
      </c>
      <c r="B2805" s="1216"/>
      <c r="C2805" s="1217"/>
      <c r="D2805" s="1218"/>
      <c r="E2805" s="587">
        <f t="shared" si="612"/>
        <v>0</v>
      </c>
      <c r="G2805" s="1215">
        <v>230</v>
      </c>
      <c r="H2805" s="1216"/>
      <c r="I2805" s="1217"/>
      <c r="J2805" s="1218"/>
      <c r="K2805" s="587">
        <f t="shared" si="613"/>
        <v>0</v>
      </c>
      <c r="M2805" s="1215">
        <v>230</v>
      </c>
      <c r="N2805" s="1216"/>
      <c r="O2805" s="1217"/>
      <c r="P2805" s="1218"/>
      <c r="Q2805" s="587">
        <f t="shared" si="614"/>
        <v>0</v>
      </c>
      <c r="S2805" s="1215">
        <v>230</v>
      </c>
      <c r="T2805" s="1216"/>
      <c r="U2805" s="1217"/>
      <c r="V2805" s="1218"/>
      <c r="W2805" s="587">
        <f t="shared" si="615"/>
        <v>0</v>
      </c>
      <c r="Y2805" s="1215">
        <v>230</v>
      </c>
      <c r="Z2805" s="1216"/>
      <c r="AA2805" s="1217"/>
      <c r="AB2805" s="1218"/>
      <c r="AC2805" s="587">
        <f t="shared" si="616"/>
        <v>0</v>
      </c>
      <c r="AE2805" s="1215">
        <v>230</v>
      </c>
      <c r="AF2805" s="1216"/>
      <c r="AG2805" s="1217"/>
      <c r="AH2805" s="1218"/>
      <c r="AI2805" s="587">
        <f t="shared" si="617"/>
        <v>0</v>
      </c>
      <c r="AK2805" s="1215">
        <v>230</v>
      </c>
      <c r="AL2805" s="1216"/>
      <c r="AM2805" s="1217"/>
      <c r="AN2805" s="1218"/>
      <c r="AO2805" s="587">
        <f t="shared" si="618"/>
        <v>0</v>
      </c>
      <c r="AQ2805" s="1215">
        <v>230</v>
      </c>
      <c r="AR2805" s="1216"/>
      <c r="AS2805" s="1217"/>
      <c r="AT2805" s="1218"/>
      <c r="AU2805" s="587">
        <f t="shared" si="619"/>
        <v>0</v>
      </c>
      <c r="AW2805" s="1215">
        <v>230</v>
      </c>
      <c r="AX2805" s="1216"/>
      <c r="AY2805" s="1217"/>
      <c r="AZ2805" s="1218"/>
      <c r="BA2805" s="587">
        <f t="shared" si="620"/>
        <v>0</v>
      </c>
      <c r="BC2805" s="1215">
        <v>230</v>
      </c>
      <c r="BD2805" s="1216"/>
      <c r="BE2805" s="1217"/>
      <c r="BF2805" s="1218"/>
      <c r="BG2805" s="587">
        <f t="shared" si="621"/>
        <v>0</v>
      </c>
      <c r="BI2805" s="1215">
        <v>230</v>
      </c>
      <c r="BJ2805" s="1216"/>
      <c r="BK2805" s="1217"/>
      <c r="BL2805" s="1218"/>
      <c r="BM2805" s="587">
        <f t="shared" si="622"/>
        <v>0</v>
      </c>
      <c r="BO2805" s="1215">
        <v>230</v>
      </c>
      <c r="BP2805" s="1216"/>
      <c r="BQ2805" s="1217"/>
      <c r="BR2805" s="1218"/>
      <c r="BS2805" s="587">
        <f t="shared" si="623"/>
        <v>0</v>
      </c>
    </row>
    <row r="2806" spans="1:71" s="17" customFormat="1" ht="16.75" customHeight="1" outlineLevel="2">
      <c r="A2806" s="1215">
        <v>231</v>
      </c>
      <c r="B2806" s="1216"/>
      <c r="C2806" s="1217"/>
      <c r="D2806" s="1218"/>
      <c r="E2806" s="587">
        <f t="shared" si="612"/>
        <v>0</v>
      </c>
      <c r="G2806" s="1215">
        <v>231</v>
      </c>
      <c r="H2806" s="1216"/>
      <c r="I2806" s="1217"/>
      <c r="J2806" s="1218"/>
      <c r="K2806" s="587">
        <f t="shared" si="613"/>
        <v>0</v>
      </c>
      <c r="M2806" s="1215">
        <v>231</v>
      </c>
      <c r="N2806" s="1216"/>
      <c r="O2806" s="1217"/>
      <c r="P2806" s="1218"/>
      <c r="Q2806" s="587">
        <f t="shared" si="614"/>
        <v>0</v>
      </c>
      <c r="S2806" s="1215">
        <v>231</v>
      </c>
      <c r="T2806" s="1216"/>
      <c r="U2806" s="1217"/>
      <c r="V2806" s="1218"/>
      <c r="W2806" s="587">
        <f t="shared" si="615"/>
        <v>0</v>
      </c>
      <c r="Y2806" s="1215">
        <v>231</v>
      </c>
      <c r="Z2806" s="1216"/>
      <c r="AA2806" s="1217"/>
      <c r="AB2806" s="1218"/>
      <c r="AC2806" s="587">
        <f t="shared" si="616"/>
        <v>0</v>
      </c>
      <c r="AE2806" s="1215">
        <v>231</v>
      </c>
      <c r="AF2806" s="1216"/>
      <c r="AG2806" s="1217"/>
      <c r="AH2806" s="1218"/>
      <c r="AI2806" s="587">
        <f t="shared" si="617"/>
        <v>0</v>
      </c>
      <c r="AK2806" s="1215">
        <v>231</v>
      </c>
      <c r="AL2806" s="1216"/>
      <c r="AM2806" s="1217"/>
      <c r="AN2806" s="1218"/>
      <c r="AO2806" s="587">
        <f t="shared" si="618"/>
        <v>0</v>
      </c>
      <c r="AQ2806" s="1215">
        <v>231</v>
      </c>
      <c r="AR2806" s="1216"/>
      <c r="AS2806" s="1217"/>
      <c r="AT2806" s="1218"/>
      <c r="AU2806" s="587">
        <f t="shared" si="619"/>
        <v>0</v>
      </c>
      <c r="AW2806" s="1215">
        <v>231</v>
      </c>
      <c r="AX2806" s="1216"/>
      <c r="AY2806" s="1217"/>
      <c r="AZ2806" s="1218"/>
      <c r="BA2806" s="587">
        <f t="shared" si="620"/>
        <v>0</v>
      </c>
      <c r="BC2806" s="1215">
        <v>231</v>
      </c>
      <c r="BD2806" s="1216"/>
      <c r="BE2806" s="1217"/>
      <c r="BF2806" s="1218"/>
      <c r="BG2806" s="587">
        <f t="shared" si="621"/>
        <v>0</v>
      </c>
      <c r="BI2806" s="1215">
        <v>231</v>
      </c>
      <c r="BJ2806" s="1216"/>
      <c r="BK2806" s="1217"/>
      <c r="BL2806" s="1218"/>
      <c r="BM2806" s="587">
        <f t="shared" si="622"/>
        <v>0</v>
      </c>
      <c r="BO2806" s="1215">
        <v>231</v>
      </c>
      <c r="BP2806" s="1216"/>
      <c r="BQ2806" s="1217"/>
      <c r="BR2806" s="1218"/>
      <c r="BS2806" s="587">
        <f t="shared" si="623"/>
        <v>0</v>
      </c>
    </row>
    <row r="2807" spans="1:71" s="17" customFormat="1" ht="16.75" customHeight="1" outlineLevel="2">
      <c r="A2807" s="1215">
        <v>232</v>
      </c>
      <c r="B2807" s="1216"/>
      <c r="C2807" s="1217"/>
      <c r="D2807" s="1218"/>
      <c r="E2807" s="587">
        <f t="shared" si="612"/>
        <v>0</v>
      </c>
      <c r="G2807" s="1215">
        <v>232</v>
      </c>
      <c r="H2807" s="1216"/>
      <c r="I2807" s="1217"/>
      <c r="J2807" s="1218"/>
      <c r="K2807" s="587">
        <f t="shared" si="613"/>
        <v>0</v>
      </c>
      <c r="M2807" s="1215">
        <v>232</v>
      </c>
      <c r="N2807" s="1216"/>
      <c r="O2807" s="1217"/>
      <c r="P2807" s="1218"/>
      <c r="Q2807" s="587">
        <f t="shared" si="614"/>
        <v>0</v>
      </c>
      <c r="S2807" s="1215">
        <v>232</v>
      </c>
      <c r="T2807" s="1216"/>
      <c r="U2807" s="1217"/>
      <c r="V2807" s="1218"/>
      <c r="W2807" s="587">
        <f t="shared" si="615"/>
        <v>0</v>
      </c>
      <c r="Y2807" s="1215">
        <v>232</v>
      </c>
      <c r="Z2807" s="1216"/>
      <c r="AA2807" s="1217"/>
      <c r="AB2807" s="1218"/>
      <c r="AC2807" s="587">
        <f t="shared" si="616"/>
        <v>0</v>
      </c>
      <c r="AE2807" s="1215">
        <v>232</v>
      </c>
      <c r="AF2807" s="1216"/>
      <c r="AG2807" s="1217"/>
      <c r="AH2807" s="1218"/>
      <c r="AI2807" s="587">
        <f t="shared" si="617"/>
        <v>0</v>
      </c>
      <c r="AK2807" s="1215">
        <v>232</v>
      </c>
      <c r="AL2807" s="1216"/>
      <c r="AM2807" s="1217"/>
      <c r="AN2807" s="1218"/>
      <c r="AO2807" s="587">
        <f t="shared" si="618"/>
        <v>0</v>
      </c>
      <c r="AQ2807" s="1215">
        <v>232</v>
      </c>
      <c r="AR2807" s="1216"/>
      <c r="AS2807" s="1217"/>
      <c r="AT2807" s="1218"/>
      <c r="AU2807" s="587">
        <f t="shared" si="619"/>
        <v>0</v>
      </c>
      <c r="AW2807" s="1215">
        <v>232</v>
      </c>
      <c r="AX2807" s="1216"/>
      <c r="AY2807" s="1217"/>
      <c r="AZ2807" s="1218"/>
      <c r="BA2807" s="587">
        <f t="shared" si="620"/>
        <v>0</v>
      </c>
      <c r="BC2807" s="1215">
        <v>232</v>
      </c>
      <c r="BD2807" s="1216"/>
      <c r="BE2807" s="1217"/>
      <c r="BF2807" s="1218"/>
      <c r="BG2807" s="587">
        <f t="shared" si="621"/>
        <v>0</v>
      </c>
      <c r="BI2807" s="1215">
        <v>232</v>
      </c>
      <c r="BJ2807" s="1216"/>
      <c r="BK2807" s="1217"/>
      <c r="BL2807" s="1218"/>
      <c r="BM2807" s="587">
        <f t="shared" si="622"/>
        <v>0</v>
      </c>
      <c r="BO2807" s="1215">
        <v>232</v>
      </c>
      <c r="BP2807" s="1216"/>
      <c r="BQ2807" s="1217"/>
      <c r="BR2807" s="1218"/>
      <c r="BS2807" s="587">
        <f t="shared" si="623"/>
        <v>0</v>
      </c>
    </row>
    <row r="2808" spans="1:71" s="17" customFormat="1" ht="16.75" customHeight="1" outlineLevel="2">
      <c r="A2808" s="1215">
        <v>233</v>
      </c>
      <c r="B2808" s="1216"/>
      <c r="C2808" s="1217"/>
      <c r="D2808" s="1218"/>
      <c r="E2808" s="587">
        <f t="shared" si="612"/>
        <v>0</v>
      </c>
      <c r="G2808" s="1215">
        <v>233</v>
      </c>
      <c r="H2808" s="1216"/>
      <c r="I2808" s="1217"/>
      <c r="J2808" s="1218"/>
      <c r="K2808" s="587">
        <f t="shared" si="613"/>
        <v>0</v>
      </c>
      <c r="M2808" s="1215">
        <v>233</v>
      </c>
      <c r="N2808" s="1216"/>
      <c r="O2808" s="1217"/>
      <c r="P2808" s="1218"/>
      <c r="Q2808" s="587">
        <f t="shared" si="614"/>
        <v>0</v>
      </c>
      <c r="S2808" s="1215">
        <v>233</v>
      </c>
      <c r="T2808" s="1216"/>
      <c r="U2808" s="1217"/>
      <c r="V2808" s="1218"/>
      <c r="W2808" s="587">
        <f t="shared" si="615"/>
        <v>0</v>
      </c>
      <c r="Y2808" s="1215">
        <v>233</v>
      </c>
      <c r="Z2808" s="1216"/>
      <c r="AA2808" s="1217"/>
      <c r="AB2808" s="1218"/>
      <c r="AC2808" s="587">
        <f t="shared" si="616"/>
        <v>0</v>
      </c>
      <c r="AE2808" s="1215">
        <v>233</v>
      </c>
      <c r="AF2808" s="1216"/>
      <c r="AG2808" s="1217"/>
      <c r="AH2808" s="1218"/>
      <c r="AI2808" s="587">
        <f t="shared" si="617"/>
        <v>0</v>
      </c>
      <c r="AK2808" s="1215">
        <v>233</v>
      </c>
      <c r="AL2808" s="1216"/>
      <c r="AM2808" s="1217"/>
      <c r="AN2808" s="1218"/>
      <c r="AO2808" s="587">
        <f t="shared" si="618"/>
        <v>0</v>
      </c>
      <c r="AQ2808" s="1215">
        <v>233</v>
      </c>
      <c r="AR2808" s="1216"/>
      <c r="AS2808" s="1217"/>
      <c r="AT2808" s="1218"/>
      <c r="AU2808" s="587">
        <f t="shared" si="619"/>
        <v>0</v>
      </c>
      <c r="AW2808" s="1215">
        <v>233</v>
      </c>
      <c r="AX2808" s="1216"/>
      <c r="AY2808" s="1217"/>
      <c r="AZ2808" s="1218"/>
      <c r="BA2808" s="587">
        <f t="shared" si="620"/>
        <v>0</v>
      </c>
      <c r="BC2808" s="1215">
        <v>233</v>
      </c>
      <c r="BD2808" s="1216"/>
      <c r="BE2808" s="1217"/>
      <c r="BF2808" s="1218"/>
      <c r="BG2808" s="587">
        <f t="shared" si="621"/>
        <v>0</v>
      </c>
      <c r="BI2808" s="1215">
        <v>233</v>
      </c>
      <c r="BJ2808" s="1216"/>
      <c r="BK2808" s="1217"/>
      <c r="BL2808" s="1218"/>
      <c r="BM2808" s="587">
        <f t="shared" si="622"/>
        <v>0</v>
      </c>
      <c r="BO2808" s="1215">
        <v>233</v>
      </c>
      <c r="BP2808" s="1216"/>
      <c r="BQ2808" s="1217"/>
      <c r="BR2808" s="1218"/>
      <c r="BS2808" s="587">
        <f t="shared" si="623"/>
        <v>0</v>
      </c>
    </row>
    <row r="2809" spans="1:71" s="17" customFormat="1" ht="16.75" customHeight="1" outlineLevel="2">
      <c r="A2809" s="1215">
        <v>234</v>
      </c>
      <c r="B2809" s="1216"/>
      <c r="C2809" s="1217"/>
      <c r="D2809" s="1218"/>
      <c r="E2809" s="587">
        <f t="shared" si="612"/>
        <v>0</v>
      </c>
      <c r="G2809" s="1215">
        <v>234</v>
      </c>
      <c r="H2809" s="1216"/>
      <c r="I2809" s="1217"/>
      <c r="J2809" s="1218"/>
      <c r="K2809" s="587">
        <f t="shared" si="613"/>
        <v>0</v>
      </c>
      <c r="M2809" s="1215">
        <v>234</v>
      </c>
      <c r="N2809" s="1216"/>
      <c r="O2809" s="1217"/>
      <c r="P2809" s="1218"/>
      <c r="Q2809" s="587">
        <f t="shared" si="614"/>
        <v>0</v>
      </c>
      <c r="S2809" s="1215">
        <v>234</v>
      </c>
      <c r="T2809" s="1216"/>
      <c r="U2809" s="1217"/>
      <c r="V2809" s="1218"/>
      <c r="W2809" s="587">
        <f t="shared" si="615"/>
        <v>0</v>
      </c>
      <c r="Y2809" s="1215">
        <v>234</v>
      </c>
      <c r="Z2809" s="1216"/>
      <c r="AA2809" s="1217"/>
      <c r="AB2809" s="1218"/>
      <c r="AC2809" s="587">
        <f t="shared" si="616"/>
        <v>0</v>
      </c>
      <c r="AE2809" s="1215">
        <v>234</v>
      </c>
      <c r="AF2809" s="1216"/>
      <c r="AG2809" s="1217"/>
      <c r="AH2809" s="1218"/>
      <c r="AI2809" s="587">
        <f t="shared" si="617"/>
        <v>0</v>
      </c>
      <c r="AK2809" s="1215">
        <v>234</v>
      </c>
      <c r="AL2809" s="1216"/>
      <c r="AM2809" s="1217"/>
      <c r="AN2809" s="1218"/>
      <c r="AO2809" s="587">
        <f t="shared" si="618"/>
        <v>0</v>
      </c>
      <c r="AQ2809" s="1215">
        <v>234</v>
      </c>
      <c r="AR2809" s="1216"/>
      <c r="AS2809" s="1217"/>
      <c r="AT2809" s="1218"/>
      <c r="AU2809" s="587">
        <f t="shared" si="619"/>
        <v>0</v>
      </c>
      <c r="AW2809" s="1215">
        <v>234</v>
      </c>
      <c r="AX2809" s="1216"/>
      <c r="AY2809" s="1217"/>
      <c r="AZ2809" s="1218"/>
      <c r="BA2809" s="587">
        <f t="shared" si="620"/>
        <v>0</v>
      </c>
      <c r="BC2809" s="1215">
        <v>234</v>
      </c>
      <c r="BD2809" s="1216"/>
      <c r="BE2809" s="1217"/>
      <c r="BF2809" s="1218"/>
      <c r="BG2809" s="587">
        <f t="shared" si="621"/>
        <v>0</v>
      </c>
      <c r="BI2809" s="1215">
        <v>234</v>
      </c>
      <c r="BJ2809" s="1216"/>
      <c r="BK2809" s="1217"/>
      <c r="BL2809" s="1218"/>
      <c r="BM2809" s="587">
        <f t="shared" si="622"/>
        <v>0</v>
      </c>
      <c r="BO2809" s="1215">
        <v>234</v>
      </c>
      <c r="BP2809" s="1216"/>
      <c r="BQ2809" s="1217"/>
      <c r="BR2809" s="1218"/>
      <c r="BS2809" s="587">
        <f t="shared" si="623"/>
        <v>0</v>
      </c>
    </row>
    <row r="2810" spans="1:71" s="17" customFormat="1" ht="16.75" customHeight="1" outlineLevel="2">
      <c r="A2810" s="1215">
        <v>235</v>
      </c>
      <c r="B2810" s="1216"/>
      <c r="C2810" s="1217"/>
      <c r="D2810" s="1218"/>
      <c r="E2810" s="587">
        <f t="shared" si="612"/>
        <v>0</v>
      </c>
      <c r="G2810" s="1215">
        <v>235</v>
      </c>
      <c r="H2810" s="1216"/>
      <c r="I2810" s="1217"/>
      <c r="J2810" s="1218"/>
      <c r="K2810" s="587">
        <f t="shared" si="613"/>
        <v>0</v>
      </c>
      <c r="M2810" s="1215">
        <v>235</v>
      </c>
      <c r="N2810" s="1216"/>
      <c r="O2810" s="1217"/>
      <c r="P2810" s="1218"/>
      <c r="Q2810" s="587">
        <f t="shared" si="614"/>
        <v>0</v>
      </c>
      <c r="S2810" s="1215">
        <v>235</v>
      </c>
      <c r="T2810" s="1216"/>
      <c r="U2810" s="1217"/>
      <c r="V2810" s="1218"/>
      <c r="W2810" s="587">
        <f t="shared" si="615"/>
        <v>0</v>
      </c>
      <c r="Y2810" s="1215">
        <v>235</v>
      </c>
      <c r="Z2810" s="1216"/>
      <c r="AA2810" s="1217"/>
      <c r="AB2810" s="1218"/>
      <c r="AC2810" s="587">
        <f t="shared" si="616"/>
        <v>0</v>
      </c>
      <c r="AE2810" s="1215">
        <v>235</v>
      </c>
      <c r="AF2810" s="1216"/>
      <c r="AG2810" s="1217"/>
      <c r="AH2810" s="1218"/>
      <c r="AI2810" s="587">
        <f t="shared" si="617"/>
        <v>0</v>
      </c>
      <c r="AK2810" s="1215">
        <v>235</v>
      </c>
      <c r="AL2810" s="1216"/>
      <c r="AM2810" s="1217"/>
      <c r="AN2810" s="1218"/>
      <c r="AO2810" s="587">
        <f t="shared" si="618"/>
        <v>0</v>
      </c>
      <c r="AQ2810" s="1215">
        <v>235</v>
      </c>
      <c r="AR2810" s="1216"/>
      <c r="AS2810" s="1217"/>
      <c r="AT2810" s="1218"/>
      <c r="AU2810" s="587">
        <f t="shared" si="619"/>
        <v>0</v>
      </c>
      <c r="AW2810" s="1215">
        <v>235</v>
      </c>
      <c r="AX2810" s="1216"/>
      <c r="AY2810" s="1217"/>
      <c r="AZ2810" s="1218"/>
      <c r="BA2810" s="587">
        <f t="shared" si="620"/>
        <v>0</v>
      </c>
      <c r="BC2810" s="1215">
        <v>235</v>
      </c>
      <c r="BD2810" s="1216"/>
      <c r="BE2810" s="1217"/>
      <c r="BF2810" s="1218"/>
      <c r="BG2810" s="587">
        <f t="shared" si="621"/>
        <v>0</v>
      </c>
      <c r="BI2810" s="1215">
        <v>235</v>
      </c>
      <c r="BJ2810" s="1216"/>
      <c r="BK2810" s="1217"/>
      <c r="BL2810" s="1218"/>
      <c r="BM2810" s="587">
        <f t="shared" si="622"/>
        <v>0</v>
      </c>
      <c r="BO2810" s="1215">
        <v>235</v>
      </c>
      <c r="BP2810" s="1216"/>
      <c r="BQ2810" s="1217"/>
      <c r="BR2810" s="1218"/>
      <c r="BS2810" s="587">
        <f t="shared" si="623"/>
        <v>0</v>
      </c>
    </row>
    <row r="2811" spans="1:71" s="17" customFormat="1" ht="16.75" customHeight="1" outlineLevel="2">
      <c r="A2811" s="1215">
        <v>236</v>
      </c>
      <c r="B2811" s="1216"/>
      <c r="C2811" s="1217"/>
      <c r="D2811" s="1218"/>
      <c r="E2811" s="587">
        <f t="shared" si="612"/>
        <v>0</v>
      </c>
      <c r="G2811" s="1215">
        <v>236</v>
      </c>
      <c r="H2811" s="1216"/>
      <c r="I2811" s="1217"/>
      <c r="J2811" s="1218"/>
      <c r="K2811" s="587">
        <f t="shared" si="613"/>
        <v>0</v>
      </c>
      <c r="M2811" s="1215">
        <v>236</v>
      </c>
      <c r="N2811" s="1216"/>
      <c r="O2811" s="1217"/>
      <c r="P2811" s="1218"/>
      <c r="Q2811" s="587">
        <f t="shared" si="614"/>
        <v>0</v>
      </c>
      <c r="S2811" s="1215">
        <v>236</v>
      </c>
      <c r="T2811" s="1216"/>
      <c r="U2811" s="1217"/>
      <c r="V2811" s="1218"/>
      <c r="W2811" s="587">
        <f t="shared" si="615"/>
        <v>0</v>
      </c>
      <c r="Y2811" s="1215">
        <v>236</v>
      </c>
      <c r="Z2811" s="1216"/>
      <c r="AA2811" s="1217"/>
      <c r="AB2811" s="1218"/>
      <c r="AC2811" s="587">
        <f t="shared" si="616"/>
        <v>0</v>
      </c>
      <c r="AE2811" s="1215">
        <v>236</v>
      </c>
      <c r="AF2811" s="1216"/>
      <c r="AG2811" s="1217"/>
      <c r="AH2811" s="1218"/>
      <c r="AI2811" s="587">
        <f t="shared" si="617"/>
        <v>0</v>
      </c>
      <c r="AK2811" s="1215">
        <v>236</v>
      </c>
      <c r="AL2811" s="1216"/>
      <c r="AM2811" s="1217"/>
      <c r="AN2811" s="1218"/>
      <c r="AO2811" s="587">
        <f t="shared" si="618"/>
        <v>0</v>
      </c>
      <c r="AQ2811" s="1215">
        <v>236</v>
      </c>
      <c r="AR2811" s="1216"/>
      <c r="AS2811" s="1217"/>
      <c r="AT2811" s="1218"/>
      <c r="AU2811" s="587">
        <f t="shared" si="619"/>
        <v>0</v>
      </c>
      <c r="AW2811" s="1215">
        <v>236</v>
      </c>
      <c r="AX2811" s="1216"/>
      <c r="AY2811" s="1217"/>
      <c r="AZ2811" s="1218"/>
      <c r="BA2811" s="587">
        <f t="shared" si="620"/>
        <v>0</v>
      </c>
      <c r="BC2811" s="1215">
        <v>236</v>
      </c>
      <c r="BD2811" s="1216"/>
      <c r="BE2811" s="1217"/>
      <c r="BF2811" s="1218"/>
      <c r="BG2811" s="587">
        <f t="shared" si="621"/>
        <v>0</v>
      </c>
      <c r="BI2811" s="1215">
        <v>236</v>
      </c>
      <c r="BJ2811" s="1216"/>
      <c r="BK2811" s="1217"/>
      <c r="BL2811" s="1218"/>
      <c r="BM2811" s="587">
        <f t="shared" si="622"/>
        <v>0</v>
      </c>
      <c r="BO2811" s="1215">
        <v>236</v>
      </c>
      <c r="BP2811" s="1216"/>
      <c r="BQ2811" s="1217"/>
      <c r="BR2811" s="1218"/>
      <c r="BS2811" s="587">
        <f t="shared" si="623"/>
        <v>0</v>
      </c>
    </row>
    <row r="2812" spans="1:71" s="17" customFormat="1" ht="16.75" customHeight="1" outlineLevel="2">
      <c r="A2812" s="1215">
        <v>237</v>
      </c>
      <c r="B2812" s="1216"/>
      <c r="C2812" s="1217"/>
      <c r="D2812" s="1218"/>
      <c r="E2812" s="587">
        <f t="shared" si="612"/>
        <v>0</v>
      </c>
      <c r="G2812" s="1215">
        <v>237</v>
      </c>
      <c r="H2812" s="1216"/>
      <c r="I2812" s="1217"/>
      <c r="J2812" s="1218"/>
      <c r="K2812" s="587">
        <f t="shared" si="613"/>
        <v>0</v>
      </c>
      <c r="M2812" s="1215">
        <v>237</v>
      </c>
      <c r="N2812" s="1216"/>
      <c r="O2812" s="1217"/>
      <c r="P2812" s="1218"/>
      <c r="Q2812" s="587">
        <f t="shared" si="614"/>
        <v>0</v>
      </c>
      <c r="S2812" s="1215">
        <v>237</v>
      </c>
      <c r="T2812" s="1216"/>
      <c r="U2812" s="1217"/>
      <c r="V2812" s="1218"/>
      <c r="W2812" s="587">
        <f t="shared" si="615"/>
        <v>0</v>
      </c>
      <c r="Y2812" s="1215">
        <v>237</v>
      </c>
      <c r="Z2812" s="1216"/>
      <c r="AA2812" s="1217"/>
      <c r="AB2812" s="1218"/>
      <c r="AC2812" s="587">
        <f t="shared" si="616"/>
        <v>0</v>
      </c>
      <c r="AE2812" s="1215">
        <v>237</v>
      </c>
      <c r="AF2812" s="1216"/>
      <c r="AG2812" s="1217"/>
      <c r="AH2812" s="1218"/>
      <c r="AI2812" s="587">
        <f t="shared" si="617"/>
        <v>0</v>
      </c>
      <c r="AK2812" s="1215">
        <v>237</v>
      </c>
      <c r="AL2812" s="1216"/>
      <c r="AM2812" s="1217"/>
      <c r="AN2812" s="1218"/>
      <c r="AO2812" s="587">
        <f t="shared" si="618"/>
        <v>0</v>
      </c>
      <c r="AQ2812" s="1215">
        <v>237</v>
      </c>
      <c r="AR2812" s="1216"/>
      <c r="AS2812" s="1217"/>
      <c r="AT2812" s="1218"/>
      <c r="AU2812" s="587">
        <f t="shared" si="619"/>
        <v>0</v>
      </c>
      <c r="AW2812" s="1215">
        <v>237</v>
      </c>
      <c r="AX2812" s="1216"/>
      <c r="AY2812" s="1217"/>
      <c r="AZ2812" s="1218"/>
      <c r="BA2812" s="587">
        <f t="shared" si="620"/>
        <v>0</v>
      </c>
      <c r="BC2812" s="1215">
        <v>237</v>
      </c>
      <c r="BD2812" s="1216"/>
      <c r="BE2812" s="1217"/>
      <c r="BF2812" s="1218"/>
      <c r="BG2812" s="587">
        <f t="shared" si="621"/>
        <v>0</v>
      </c>
      <c r="BI2812" s="1215">
        <v>237</v>
      </c>
      <c r="BJ2812" s="1216"/>
      <c r="BK2812" s="1217"/>
      <c r="BL2812" s="1218"/>
      <c r="BM2812" s="587">
        <f t="shared" si="622"/>
        <v>0</v>
      </c>
      <c r="BO2812" s="1215">
        <v>237</v>
      </c>
      <c r="BP2812" s="1216"/>
      <c r="BQ2812" s="1217"/>
      <c r="BR2812" s="1218"/>
      <c r="BS2812" s="587">
        <f t="shared" si="623"/>
        <v>0</v>
      </c>
    </row>
    <row r="2813" spans="1:71" s="17" customFormat="1" ht="16.75" customHeight="1" outlineLevel="2">
      <c r="A2813" s="1215">
        <v>238</v>
      </c>
      <c r="B2813" s="1216"/>
      <c r="C2813" s="1217"/>
      <c r="D2813" s="1218"/>
      <c r="E2813" s="587">
        <f t="shared" si="612"/>
        <v>0</v>
      </c>
      <c r="G2813" s="1215">
        <v>238</v>
      </c>
      <c r="H2813" s="1216"/>
      <c r="I2813" s="1217"/>
      <c r="J2813" s="1218"/>
      <c r="K2813" s="587">
        <f t="shared" si="613"/>
        <v>0</v>
      </c>
      <c r="M2813" s="1215">
        <v>238</v>
      </c>
      <c r="N2813" s="1216"/>
      <c r="O2813" s="1217"/>
      <c r="P2813" s="1218"/>
      <c r="Q2813" s="587">
        <f t="shared" si="614"/>
        <v>0</v>
      </c>
      <c r="S2813" s="1215">
        <v>238</v>
      </c>
      <c r="T2813" s="1216"/>
      <c r="U2813" s="1217"/>
      <c r="V2813" s="1218"/>
      <c r="W2813" s="587">
        <f t="shared" si="615"/>
        <v>0</v>
      </c>
      <c r="Y2813" s="1215">
        <v>238</v>
      </c>
      <c r="Z2813" s="1216"/>
      <c r="AA2813" s="1217"/>
      <c r="AB2813" s="1218"/>
      <c r="AC2813" s="587">
        <f t="shared" si="616"/>
        <v>0</v>
      </c>
      <c r="AE2813" s="1215">
        <v>238</v>
      </c>
      <c r="AF2813" s="1216"/>
      <c r="AG2813" s="1217"/>
      <c r="AH2813" s="1218"/>
      <c r="AI2813" s="587">
        <f t="shared" si="617"/>
        <v>0</v>
      </c>
      <c r="AK2813" s="1215">
        <v>238</v>
      </c>
      <c r="AL2813" s="1216"/>
      <c r="AM2813" s="1217"/>
      <c r="AN2813" s="1218"/>
      <c r="AO2813" s="587">
        <f t="shared" si="618"/>
        <v>0</v>
      </c>
      <c r="AQ2813" s="1215">
        <v>238</v>
      </c>
      <c r="AR2813" s="1216"/>
      <c r="AS2813" s="1217"/>
      <c r="AT2813" s="1218"/>
      <c r="AU2813" s="587">
        <f t="shared" si="619"/>
        <v>0</v>
      </c>
      <c r="AW2813" s="1215">
        <v>238</v>
      </c>
      <c r="AX2813" s="1216"/>
      <c r="AY2813" s="1217"/>
      <c r="AZ2813" s="1218"/>
      <c r="BA2813" s="587">
        <f t="shared" si="620"/>
        <v>0</v>
      </c>
      <c r="BC2813" s="1215">
        <v>238</v>
      </c>
      <c r="BD2813" s="1216"/>
      <c r="BE2813" s="1217"/>
      <c r="BF2813" s="1218"/>
      <c r="BG2813" s="587">
        <f t="shared" si="621"/>
        <v>0</v>
      </c>
      <c r="BI2813" s="1215">
        <v>238</v>
      </c>
      <c r="BJ2813" s="1216"/>
      <c r="BK2813" s="1217"/>
      <c r="BL2813" s="1218"/>
      <c r="BM2813" s="587">
        <f t="shared" si="622"/>
        <v>0</v>
      </c>
      <c r="BO2813" s="1215">
        <v>238</v>
      </c>
      <c r="BP2813" s="1216"/>
      <c r="BQ2813" s="1217"/>
      <c r="BR2813" s="1218"/>
      <c r="BS2813" s="587">
        <f t="shared" si="623"/>
        <v>0</v>
      </c>
    </row>
    <row r="2814" spans="1:71" s="17" customFormat="1" ht="16.75" customHeight="1" outlineLevel="2">
      <c r="A2814" s="1215">
        <v>239</v>
      </c>
      <c r="B2814" s="1216"/>
      <c r="C2814" s="1217"/>
      <c r="D2814" s="1218"/>
      <c r="E2814" s="587">
        <f t="shared" si="612"/>
        <v>0</v>
      </c>
      <c r="G2814" s="1215">
        <v>239</v>
      </c>
      <c r="H2814" s="1216"/>
      <c r="I2814" s="1217"/>
      <c r="J2814" s="1218"/>
      <c r="K2814" s="587">
        <f t="shared" si="613"/>
        <v>0</v>
      </c>
      <c r="M2814" s="1215">
        <v>239</v>
      </c>
      <c r="N2814" s="1216"/>
      <c r="O2814" s="1217"/>
      <c r="P2814" s="1218"/>
      <c r="Q2814" s="587">
        <f t="shared" si="614"/>
        <v>0</v>
      </c>
      <c r="S2814" s="1215">
        <v>239</v>
      </c>
      <c r="T2814" s="1216"/>
      <c r="U2814" s="1217"/>
      <c r="V2814" s="1218"/>
      <c r="W2814" s="587">
        <f t="shared" si="615"/>
        <v>0</v>
      </c>
      <c r="Y2814" s="1215">
        <v>239</v>
      </c>
      <c r="Z2814" s="1216"/>
      <c r="AA2814" s="1217"/>
      <c r="AB2814" s="1218"/>
      <c r="AC2814" s="587">
        <f t="shared" si="616"/>
        <v>0</v>
      </c>
      <c r="AE2814" s="1215">
        <v>239</v>
      </c>
      <c r="AF2814" s="1216"/>
      <c r="AG2814" s="1217"/>
      <c r="AH2814" s="1218"/>
      <c r="AI2814" s="587">
        <f t="shared" si="617"/>
        <v>0</v>
      </c>
      <c r="AK2814" s="1215">
        <v>239</v>
      </c>
      <c r="AL2814" s="1216"/>
      <c r="AM2814" s="1217"/>
      <c r="AN2814" s="1218"/>
      <c r="AO2814" s="587">
        <f t="shared" si="618"/>
        <v>0</v>
      </c>
      <c r="AQ2814" s="1215">
        <v>239</v>
      </c>
      <c r="AR2814" s="1216"/>
      <c r="AS2814" s="1217"/>
      <c r="AT2814" s="1218"/>
      <c r="AU2814" s="587">
        <f t="shared" si="619"/>
        <v>0</v>
      </c>
      <c r="AW2814" s="1215">
        <v>239</v>
      </c>
      <c r="AX2814" s="1216"/>
      <c r="AY2814" s="1217"/>
      <c r="AZ2814" s="1218"/>
      <c r="BA2814" s="587">
        <f t="shared" si="620"/>
        <v>0</v>
      </c>
      <c r="BC2814" s="1215">
        <v>239</v>
      </c>
      <c r="BD2814" s="1216"/>
      <c r="BE2814" s="1217"/>
      <c r="BF2814" s="1218"/>
      <c r="BG2814" s="587">
        <f t="shared" si="621"/>
        <v>0</v>
      </c>
      <c r="BI2814" s="1215">
        <v>239</v>
      </c>
      <c r="BJ2814" s="1216"/>
      <c r="BK2814" s="1217"/>
      <c r="BL2814" s="1218"/>
      <c r="BM2814" s="587">
        <f t="shared" si="622"/>
        <v>0</v>
      </c>
      <c r="BO2814" s="1215">
        <v>239</v>
      </c>
      <c r="BP2814" s="1216"/>
      <c r="BQ2814" s="1217"/>
      <c r="BR2814" s="1218"/>
      <c r="BS2814" s="587">
        <f t="shared" si="623"/>
        <v>0</v>
      </c>
    </row>
    <row r="2815" spans="1:71" s="17" customFormat="1" ht="16.75" customHeight="1" outlineLevel="2">
      <c r="A2815" s="1215">
        <v>240</v>
      </c>
      <c r="B2815" s="1216"/>
      <c r="C2815" s="1217"/>
      <c r="D2815" s="1218"/>
      <c r="E2815" s="587">
        <f t="shared" si="612"/>
        <v>0</v>
      </c>
      <c r="G2815" s="1215">
        <v>240</v>
      </c>
      <c r="H2815" s="1216"/>
      <c r="I2815" s="1217"/>
      <c r="J2815" s="1218"/>
      <c r="K2815" s="587">
        <f t="shared" si="613"/>
        <v>0</v>
      </c>
      <c r="M2815" s="1215">
        <v>240</v>
      </c>
      <c r="N2815" s="1216"/>
      <c r="O2815" s="1217"/>
      <c r="P2815" s="1218"/>
      <c r="Q2815" s="587">
        <f t="shared" si="614"/>
        <v>0</v>
      </c>
      <c r="S2815" s="1215">
        <v>240</v>
      </c>
      <c r="T2815" s="1216"/>
      <c r="U2815" s="1217"/>
      <c r="V2815" s="1218"/>
      <c r="W2815" s="587">
        <f t="shared" si="615"/>
        <v>0</v>
      </c>
      <c r="Y2815" s="1215">
        <v>240</v>
      </c>
      <c r="Z2815" s="1216"/>
      <c r="AA2815" s="1217"/>
      <c r="AB2815" s="1218"/>
      <c r="AC2815" s="587">
        <f t="shared" si="616"/>
        <v>0</v>
      </c>
      <c r="AE2815" s="1215">
        <v>240</v>
      </c>
      <c r="AF2815" s="1216"/>
      <c r="AG2815" s="1217"/>
      <c r="AH2815" s="1218"/>
      <c r="AI2815" s="587">
        <f t="shared" si="617"/>
        <v>0</v>
      </c>
      <c r="AK2815" s="1215">
        <v>240</v>
      </c>
      <c r="AL2815" s="1216"/>
      <c r="AM2815" s="1217"/>
      <c r="AN2815" s="1218"/>
      <c r="AO2815" s="587">
        <f t="shared" si="618"/>
        <v>0</v>
      </c>
      <c r="AQ2815" s="1215">
        <v>240</v>
      </c>
      <c r="AR2815" s="1216"/>
      <c r="AS2815" s="1217"/>
      <c r="AT2815" s="1218"/>
      <c r="AU2815" s="587">
        <f t="shared" si="619"/>
        <v>0</v>
      </c>
      <c r="AW2815" s="1215">
        <v>240</v>
      </c>
      <c r="AX2815" s="1216"/>
      <c r="AY2815" s="1217"/>
      <c r="AZ2815" s="1218"/>
      <c r="BA2815" s="587">
        <f t="shared" si="620"/>
        <v>0</v>
      </c>
      <c r="BC2815" s="1215">
        <v>240</v>
      </c>
      <c r="BD2815" s="1216"/>
      <c r="BE2815" s="1217"/>
      <c r="BF2815" s="1218"/>
      <c r="BG2815" s="587">
        <f t="shared" si="621"/>
        <v>0</v>
      </c>
      <c r="BI2815" s="1215">
        <v>240</v>
      </c>
      <c r="BJ2815" s="1216"/>
      <c r="BK2815" s="1217"/>
      <c r="BL2815" s="1218"/>
      <c r="BM2815" s="587">
        <f t="shared" si="622"/>
        <v>0</v>
      </c>
      <c r="BO2815" s="1215">
        <v>240</v>
      </c>
      <c r="BP2815" s="1216"/>
      <c r="BQ2815" s="1217"/>
      <c r="BR2815" s="1218"/>
      <c r="BS2815" s="587">
        <f t="shared" si="623"/>
        <v>0</v>
      </c>
    </row>
    <row r="2816" spans="1:71" s="17" customFormat="1" ht="16.75" customHeight="1" outlineLevel="2">
      <c r="A2816" s="1215">
        <v>241</v>
      </c>
      <c r="B2816" s="1216"/>
      <c r="C2816" s="1217"/>
      <c r="D2816" s="1218"/>
      <c r="E2816" s="587">
        <f t="shared" si="612"/>
        <v>0</v>
      </c>
      <c r="G2816" s="1215">
        <v>241</v>
      </c>
      <c r="H2816" s="1216"/>
      <c r="I2816" s="1217"/>
      <c r="J2816" s="1218"/>
      <c r="K2816" s="587">
        <f t="shared" si="613"/>
        <v>0</v>
      </c>
      <c r="M2816" s="1215">
        <v>241</v>
      </c>
      <c r="N2816" s="1216"/>
      <c r="O2816" s="1217"/>
      <c r="P2816" s="1218"/>
      <c r="Q2816" s="587">
        <f t="shared" si="614"/>
        <v>0</v>
      </c>
      <c r="S2816" s="1215">
        <v>241</v>
      </c>
      <c r="T2816" s="1216"/>
      <c r="U2816" s="1217"/>
      <c r="V2816" s="1218"/>
      <c r="W2816" s="587">
        <f t="shared" si="615"/>
        <v>0</v>
      </c>
      <c r="Y2816" s="1215">
        <v>241</v>
      </c>
      <c r="Z2816" s="1216"/>
      <c r="AA2816" s="1217"/>
      <c r="AB2816" s="1218"/>
      <c r="AC2816" s="587">
        <f t="shared" si="616"/>
        <v>0</v>
      </c>
      <c r="AE2816" s="1215">
        <v>241</v>
      </c>
      <c r="AF2816" s="1216"/>
      <c r="AG2816" s="1217"/>
      <c r="AH2816" s="1218"/>
      <c r="AI2816" s="587">
        <f t="shared" si="617"/>
        <v>0</v>
      </c>
      <c r="AK2816" s="1215">
        <v>241</v>
      </c>
      <c r="AL2816" s="1216"/>
      <c r="AM2816" s="1217"/>
      <c r="AN2816" s="1218"/>
      <c r="AO2816" s="587">
        <f t="shared" si="618"/>
        <v>0</v>
      </c>
      <c r="AQ2816" s="1215">
        <v>241</v>
      </c>
      <c r="AR2816" s="1216"/>
      <c r="AS2816" s="1217"/>
      <c r="AT2816" s="1218"/>
      <c r="AU2816" s="587">
        <f t="shared" si="619"/>
        <v>0</v>
      </c>
      <c r="AW2816" s="1215">
        <v>241</v>
      </c>
      <c r="AX2816" s="1216"/>
      <c r="AY2816" s="1217"/>
      <c r="AZ2816" s="1218"/>
      <c r="BA2816" s="587">
        <f t="shared" si="620"/>
        <v>0</v>
      </c>
      <c r="BC2816" s="1215">
        <v>241</v>
      </c>
      <c r="BD2816" s="1216"/>
      <c r="BE2816" s="1217"/>
      <c r="BF2816" s="1218"/>
      <c r="BG2816" s="587">
        <f t="shared" si="621"/>
        <v>0</v>
      </c>
      <c r="BI2816" s="1215">
        <v>241</v>
      </c>
      <c r="BJ2816" s="1216"/>
      <c r="BK2816" s="1217"/>
      <c r="BL2816" s="1218"/>
      <c r="BM2816" s="587">
        <f t="shared" si="622"/>
        <v>0</v>
      </c>
      <c r="BO2816" s="1215">
        <v>241</v>
      </c>
      <c r="BP2816" s="1216"/>
      <c r="BQ2816" s="1217"/>
      <c r="BR2816" s="1218"/>
      <c r="BS2816" s="587">
        <f t="shared" si="623"/>
        <v>0</v>
      </c>
    </row>
    <row r="2817" spans="1:71" s="17" customFormat="1" ht="16.75" customHeight="1" outlineLevel="2">
      <c r="A2817" s="1215">
        <v>242</v>
      </c>
      <c r="B2817" s="1216"/>
      <c r="C2817" s="1217"/>
      <c r="D2817" s="1218"/>
      <c r="E2817" s="587">
        <f t="shared" si="612"/>
        <v>0</v>
      </c>
      <c r="G2817" s="1215">
        <v>242</v>
      </c>
      <c r="H2817" s="1216"/>
      <c r="I2817" s="1217"/>
      <c r="J2817" s="1218"/>
      <c r="K2817" s="587">
        <f t="shared" si="613"/>
        <v>0</v>
      </c>
      <c r="M2817" s="1215">
        <v>242</v>
      </c>
      <c r="N2817" s="1216"/>
      <c r="O2817" s="1217"/>
      <c r="P2817" s="1218"/>
      <c r="Q2817" s="587">
        <f t="shared" si="614"/>
        <v>0</v>
      </c>
      <c r="S2817" s="1215">
        <v>242</v>
      </c>
      <c r="T2817" s="1216"/>
      <c r="U2817" s="1217"/>
      <c r="V2817" s="1218"/>
      <c r="W2817" s="587">
        <f t="shared" si="615"/>
        <v>0</v>
      </c>
      <c r="Y2817" s="1215">
        <v>242</v>
      </c>
      <c r="Z2817" s="1216"/>
      <c r="AA2817" s="1217"/>
      <c r="AB2817" s="1218"/>
      <c r="AC2817" s="587">
        <f t="shared" si="616"/>
        <v>0</v>
      </c>
      <c r="AE2817" s="1215">
        <v>242</v>
      </c>
      <c r="AF2817" s="1216"/>
      <c r="AG2817" s="1217"/>
      <c r="AH2817" s="1218"/>
      <c r="AI2817" s="587">
        <f t="shared" si="617"/>
        <v>0</v>
      </c>
      <c r="AK2817" s="1215">
        <v>242</v>
      </c>
      <c r="AL2817" s="1216"/>
      <c r="AM2817" s="1217"/>
      <c r="AN2817" s="1218"/>
      <c r="AO2817" s="587">
        <f t="shared" si="618"/>
        <v>0</v>
      </c>
      <c r="AQ2817" s="1215">
        <v>242</v>
      </c>
      <c r="AR2817" s="1216"/>
      <c r="AS2817" s="1217"/>
      <c r="AT2817" s="1218"/>
      <c r="AU2817" s="587">
        <f t="shared" si="619"/>
        <v>0</v>
      </c>
      <c r="AW2817" s="1215">
        <v>242</v>
      </c>
      <c r="AX2817" s="1216"/>
      <c r="AY2817" s="1217"/>
      <c r="AZ2817" s="1218"/>
      <c r="BA2817" s="587">
        <f t="shared" si="620"/>
        <v>0</v>
      </c>
      <c r="BC2817" s="1215">
        <v>242</v>
      </c>
      <c r="BD2817" s="1216"/>
      <c r="BE2817" s="1217"/>
      <c r="BF2817" s="1218"/>
      <c r="BG2817" s="587">
        <f t="shared" si="621"/>
        <v>0</v>
      </c>
      <c r="BI2817" s="1215">
        <v>242</v>
      </c>
      <c r="BJ2817" s="1216"/>
      <c r="BK2817" s="1217"/>
      <c r="BL2817" s="1218"/>
      <c r="BM2817" s="587">
        <f t="shared" si="622"/>
        <v>0</v>
      </c>
      <c r="BO2817" s="1215">
        <v>242</v>
      </c>
      <c r="BP2817" s="1216"/>
      <c r="BQ2817" s="1217"/>
      <c r="BR2817" s="1218"/>
      <c r="BS2817" s="587">
        <f t="shared" si="623"/>
        <v>0</v>
      </c>
    </row>
    <row r="2818" spans="1:71" s="17" customFormat="1" ht="16.75" customHeight="1" outlineLevel="2">
      <c r="A2818" s="1215">
        <v>243</v>
      </c>
      <c r="B2818" s="1216"/>
      <c r="C2818" s="1217"/>
      <c r="D2818" s="1218"/>
      <c r="E2818" s="587">
        <f t="shared" si="612"/>
        <v>0</v>
      </c>
      <c r="G2818" s="1215">
        <v>243</v>
      </c>
      <c r="H2818" s="1216"/>
      <c r="I2818" s="1217"/>
      <c r="J2818" s="1218"/>
      <c r="K2818" s="587">
        <f t="shared" si="613"/>
        <v>0</v>
      </c>
      <c r="M2818" s="1215">
        <v>243</v>
      </c>
      <c r="N2818" s="1216"/>
      <c r="O2818" s="1217"/>
      <c r="P2818" s="1218"/>
      <c r="Q2818" s="587">
        <f t="shared" si="614"/>
        <v>0</v>
      </c>
      <c r="S2818" s="1215">
        <v>243</v>
      </c>
      <c r="T2818" s="1216"/>
      <c r="U2818" s="1217"/>
      <c r="V2818" s="1218"/>
      <c r="W2818" s="587">
        <f t="shared" si="615"/>
        <v>0</v>
      </c>
      <c r="Y2818" s="1215">
        <v>243</v>
      </c>
      <c r="Z2818" s="1216"/>
      <c r="AA2818" s="1217"/>
      <c r="AB2818" s="1218"/>
      <c r="AC2818" s="587">
        <f t="shared" si="616"/>
        <v>0</v>
      </c>
      <c r="AE2818" s="1215">
        <v>243</v>
      </c>
      <c r="AF2818" s="1216"/>
      <c r="AG2818" s="1217"/>
      <c r="AH2818" s="1218"/>
      <c r="AI2818" s="587">
        <f t="shared" si="617"/>
        <v>0</v>
      </c>
      <c r="AK2818" s="1215">
        <v>243</v>
      </c>
      <c r="AL2818" s="1216"/>
      <c r="AM2818" s="1217"/>
      <c r="AN2818" s="1218"/>
      <c r="AO2818" s="587">
        <f t="shared" si="618"/>
        <v>0</v>
      </c>
      <c r="AQ2818" s="1215">
        <v>243</v>
      </c>
      <c r="AR2818" s="1216"/>
      <c r="AS2818" s="1217"/>
      <c r="AT2818" s="1218"/>
      <c r="AU2818" s="587">
        <f t="shared" si="619"/>
        <v>0</v>
      </c>
      <c r="AW2818" s="1215">
        <v>243</v>
      </c>
      <c r="AX2818" s="1216"/>
      <c r="AY2818" s="1217"/>
      <c r="AZ2818" s="1218"/>
      <c r="BA2818" s="587">
        <f t="shared" si="620"/>
        <v>0</v>
      </c>
      <c r="BC2818" s="1215">
        <v>243</v>
      </c>
      <c r="BD2818" s="1216"/>
      <c r="BE2818" s="1217"/>
      <c r="BF2818" s="1218"/>
      <c r="BG2818" s="587">
        <f t="shared" si="621"/>
        <v>0</v>
      </c>
      <c r="BI2818" s="1215">
        <v>243</v>
      </c>
      <c r="BJ2818" s="1216"/>
      <c r="BK2818" s="1217"/>
      <c r="BL2818" s="1218"/>
      <c r="BM2818" s="587">
        <f t="shared" si="622"/>
        <v>0</v>
      </c>
      <c r="BO2818" s="1215">
        <v>243</v>
      </c>
      <c r="BP2818" s="1216"/>
      <c r="BQ2818" s="1217"/>
      <c r="BR2818" s="1218"/>
      <c r="BS2818" s="587">
        <f t="shared" si="623"/>
        <v>0</v>
      </c>
    </row>
    <row r="2819" spans="1:71" s="17" customFormat="1" ht="16.75" customHeight="1" outlineLevel="2">
      <c r="A2819" s="1215">
        <v>244</v>
      </c>
      <c r="B2819" s="1216"/>
      <c r="C2819" s="1217"/>
      <c r="D2819" s="1218"/>
      <c r="E2819" s="587">
        <f t="shared" si="612"/>
        <v>0</v>
      </c>
      <c r="G2819" s="1215">
        <v>244</v>
      </c>
      <c r="H2819" s="1216"/>
      <c r="I2819" s="1217"/>
      <c r="J2819" s="1218"/>
      <c r="K2819" s="587">
        <f t="shared" si="613"/>
        <v>0</v>
      </c>
      <c r="M2819" s="1215">
        <v>244</v>
      </c>
      <c r="N2819" s="1216"/>
      <c r="O2819" s="1217"/>
      <c r="P2819" s="1218"/>
      <c r="Q2819" s="587">
        <f t="shared" si="614"/>
        <v>0</v>
      </c>
      <c r="S2819" s="1215">
        <v>244</v>
      </c>
      <c r="T2819" s="1216"/>
      <c r="U2819" s="1217"/>
      <c r="V2819" s="1218"/>
      <c r="W2819" s="587">
        <f t="shared" si="615"/>
        <v>0</v>
      </c>
      <c r="Y2819" s="1215">
        <v>244</v>
      </c>
      <c r="Z2819" s="1216"/>
      <c r="AA2819" s="1217"/>
      <c r="AB2819" s="1218"/>
      <c r="AC2819" s="587">
        <f t="shared" si="616"/>
        <v>0</v>
      </c>
      <c r="AE2819" s="1215">
        <v>244</v>
      </c>
      <c r="AF2819" s="1216"/>
      <c r="AG2819" s="1217"/>
      <c r="AH2819" s="1218"/>
      <c r="AI2819" s="587">
        <f t="shared" si="617"/>
        <v>0</v>
      </c>
      <c r="AK2819" s="1215">
        <v>244</v>
      </c>
      <c r="AL2819" s="1216"/>
      <c r="AM2819" s="1217"/>
      <c r="AN2819" s="1218"/>
      <c r="AO2819" s="587">
        <f t="shared" si="618"/>
        <v>0</v>
      </c>
      <c r="AQ2819" s="1215">
        <v>244</v>
      </c>
      <c r="AR2819" s="1216"/>
      <c r="AS2819" s="1217"/>
      <c r="AT2819" s="1218"/>
      <c r="AU2819" s="587">
        <f t="shared" si="619"/>
        <v>0</v>
      </c>
      <c r="AW2819" s="1215">
        <v>244</v>
      </c>
      <c r="AX2819" s="1216"/>
      <c r="AY2819" s="1217"/>
      <c r="AZ2819" s="1218"/>
      <c r="BA2819" s="587">
        <f t="shared" si="620"/>
        <v>0</v>
      </c>
      <c r="BC2819" s="1215">
        <v>244</v>
      </c>
      <c r="BD2819" s="1216"/>
      <c r="BE2819" s="1217"/>
      <c r="BF2819" s="1218"/>
      <c r="BG2819" s="587">
        <f t="shared" si="621"/>
        <v>0</v>
      </c>
      <c r="BI2819" s="1215">
        <v>244</v>
      </c>
      <c r="BJ2819" s="1216"/>
      <c r="BK2819" s="1217"/>
      <c r="BL2819" s="1218"/>
      <c r="BM2819" s="587">
        <f t="shared" si="622"/>
        <v>0</v>
      </c>
      <c r="BO2819" s="1215">
        <v>244</v>
      </c>
      <c r="BP2819" s="1216"/>
      <c r="BQ2819" s="1217"/>
      <c r="BR2819" s="1218"/>
      <c r="BS2819" s="587">
        <f t="shared" si="623"/>
        <v>0</v>
      </c>
    </row>
    <row r="2820" spans="1:71" s="17" customFormat="1" ht="16.75" customHeight="1" outlineLevel="2">
      <c r="A2820" s="1215">
        <v>245</v>
      </c>
      <c r="B2820" s="1216"/>
      <c r="C2820" s="1217"/>
      <c r="D2820" s="1218"/>
      <c r="E2820" s="587">
        <f t="shared" si="612"/>
        <v>0</v>
      </c>
      <c r="G2820" s="1215">
        <v>245</v>
      </c>
      <c r="H2820" s="1216"/>
      <c r="I2820" s="1217"/>
      <c r="J2820" s="1218"/>
      <c r="K2820" s="587">
        <f t="shared" si="613"/>
        <v>0</v>
      </c>
      <c r="M2820" s="1215">
        <v>245</v>
      </c>
      <c r="N2820" s="1216"/>
      <c r="O2820" s="1217"/>
      <c r="P2820" s="1218"/>
      <c r="Q2820" s="587">
        <f t="shared" si="614"/>
        <v>0</v>
      </c>
      <c r="S2820" s="1215">
        <v>245</v>
      </c>
      <c r="T2820" s="1216"/>
      <c r="U2820" s="1217"/>
      <c r="V2820" s="1218"/>
      <c r="W2820" s="587">
        <f t="shared" si="615"/>
        <v>0</v>
      </c>
      <c r="Y2820" s="1215">
        <v>245</v>
      </c>
      <c r="Z2820" s="1216"/>
      <c r="AA2820" s="1217"/>
      <c r="AB2820" s="1218"/>
      <c r="AC2820" s="587">
        <f t="shared" si="616"/>
        <v>0</v>
      </c>
      <c r="AE2820" s="1215">
        <v>245</v>
      </c>
      <c r="AF2820" s="1216"/>
      <c r="AG2820" s="1217"/>
      <c r="AH2820" s="1218"/>
      <c r="AI2820" s="587">
        <f t="shared" si="617"/>
        <v>0</v>
      </c>
      <c r="AK2820" s="1215">
        <v>245</v>
      </c>
      <c r="AL2820" s="1216"/>
      <c r="AM2820" s="1217"/>
      <c r="AN2820" s="1218"/>
      <c r="AO2820" s="587">
        <f t="shared" si="618"/>
        <v>0</v>
      </c>
      <c r="AQ2820" s="1215">
        <v>245</v>
      </c>
      <c r="AR2820" s="1216"/>
      <c r="AS2820" s="1217"/>
      <c r="AT2820" s="1218"/>
      <c r="AU2820" s="587">
        <f t="shared" si="619"/>
        <v>0</v>
      </c>
      <c r="AW2820" s="1215">
        <v>245</v>
      </c>
      <c r="AX2820" s="1216"/>
      <c r="AY2820" s="1217"/>
      <c r="AZ2820" s="1218"/>
      <c r="BA2820" s="587">
        <f t="shared" si="620"/>
        <v>0</v>
      </c>
      <c r="BC2820" s="1215">
        <v>245</v>
      </c>
      <c r="BD2820" s="1216"/>
      <c r="BE2820" s="1217"/>
      <c r="BF2820" s="1218"/>
      <c r="BG2820" s="587">
        <f t="shared" si="621"/>
        <v>0</v>
      </c>
      <c r="BI2820" s="1215">
        <v>245</v>
      </c>
      <c r="BJ2820" s="1216"/>
      <c r="BK2820" s="1217"/>
      <c r="BL2820" s="1218"/>
      <c r="BM2820" s="587">
        <f t="shared" si="622"/>
        <v>0</v>
      </c>
      <c r="BO2820" s="1215">
        <v>245</v>
      </c>
      <c r="BP2820" s="1216"/>
      <c r="BQ2820" s="1217"/>
      <c r="BR2820" s="1218"/>
      <c r="BS2820" s="587">
        <f t="shared" si="623"/>
        <v>0</v>
      </c>
    </row>
    <row r="2821" spans="1:71" s="17" customFormat="1" ht="16.75" customHeight="1" outlineLevel="2">
      <c r="A2821" s="1215">
        <v>246</v>
      </c>
      <c r="B2821" s="1216"/>
      <c r="C2821" s="1217"/>
      <c r="D2821" s="1218"/>
      <c r="E2821" s="587">
        <f t="shared" si="612"/>
        <v>0</v>
      </c>
      <c r="G2821" s="1215">
        <v>246</v>
      </c>
      <c r="H2821" s="1216"/>
      <c r="I2821" s="1217"/>
      <c r="J2821" s="1218"/>
      <c r="K2821" s="587">
        <f t="shared" si="613"/>
        <v>0</v>
      </c>
      <c r="M2821" s="1215">
        <v>246</v>
      </c>
      <c r="N2821" s="1216"/>
      <c r="O2821" s="1217"/>
      <c r="P2821" s="1218"/>
      <c r="Q2821" s="587">
        <f t="shared" si="614"/>
        <v>0</v>
      </c>
      <c r="S2821" s="1215">
        <v>246</v>
      </c>
      <c r="T2821" s="1216"/>
      <c r="U2821" s="1217"/>
      <c r="V2821" s="1218"/>
      <c r="W2821" s="587">
        <f t="shared" si="615"/>
        <v>0</v>
      </c>
      <c r="Y2821" s="1215">
        <v>246</v>
      </c>
      <c r="Z2821" s="1216"/>
      <c r="AA2821" s="1217"/>
      <c r="AB2821" s="1218"/>
      <c r="AC2821" s="587">
        <f t="shared" si="616"/>
        <v>0</v>
      </c>
      <c r="AE2821" s="1215">
        <v>246</v>
      </c>
      <c r="AF2821" s="1216"/>
      <c r="AG2821" s="1217"/>
      <c r="AH2821" s="1218"/>
      <c r="AI2821" s="587">
        <f t="shared" si="617"/>
        <v>0</v>
      </c>
      <c r="AK2821" s="1215">
        <v>246</v>
      </c>
      <c r="AL2821" s="1216"/>
      <c r="AM2821" s="1217"/>
      <c r="AN2821" s="1218"/>
      <c r="AO2821" s="587">
        <f t="shared" si="618"/>
        <v>0</v>
      </c>
      <c r="AQ2821" s="1215">
        <v>246</v>
      </c>
      <c r="AR2821" s="1216"/>
      <c r="AS2821" s="1217"/>
      <c r="AT2821" s="1218"/>
      <c r="AU2821" s="587">
        <f t="shared" si="619"/>
        <v>0</v>
      </c>
      <c r="AW2821" s="1215">
        <v>246</v>
      </c>
      <c r="AX2821" s="1216"/>
      <c r="AY2821" s="1217"/>
      <c r="AZ2821" s="1218"/>
      <c r="BA2821" s="587">
        <f t="shared" si="620"/>
        <v>0</v>
      </c>
      <c r="BC2821" s="1215">
        <v>246</v>
      </c>
      <c r="BD2821" s="1216"/>
      <c r="BE2821" s="1217"/>
      <c r="BF2821" s="1218"/>
      <c r="BG2821" s="587">
        <f t="shared" si="621"/>
        <v>0</v>
      </c>
      <c r="BI2821" s="1215">
        <v>246</v>
      </c>
      <c r="BJ2821" s="1216"/>
      <c r="BK2821" s="1217"/>
      <c r="BL2821" s="1218"/>
      <c r="BM2821" s="587">
        <f t="shared" si="622"/>
        <v>0</v>
      </c>
      <c r="BO2821" s="1215">
        <v>246</v>
      </c>
      <c r="BP2821" s="1216"/>
      <c r="BQ2821" s="1217"/>
      <c r="BR2821" s="1218"/>
      <c r="BS2821" s="587">
        <f t="shared" si="623"/>
        <v>0</v>
      </c>
    </row>
    <row r="2822" spans="1:71" s="17" customFormat="1" ht="16.75" customHeight="1" outlineLevel="2">
      <c r="A2822" s="1215">
        <v>247</v>
      </c>
      <c r="B2822" s="1216"/>
      <c r="C2822" s="1217"/>
      <c r="D2822" s="1218"/>
      <c r="E2822" s="587">
        <f t="shared" si="612"/>
        <v>0</v>
      </c>
      <c r="G2822" s="1215">
        <v>247</v>
      </c>
      <c r="H2822" s="1216"/>
      <c r="I2822" s="1217"/>
      <c r="J2822" s="1218"/>
      <c r="K2822" s="587">
        <f t="shared" si="613"/>
        <v>0</v>
      </c>
      <c r="M2822" s="1215">
        <v>247</v>
      </c>
      <c r="N2822" s="1216"/>
      <c r="O2822" s="1217"/>
      <c r="P2822" s="1218"/>
      <c r="Q2822" s="587">
        <f t="shared" si="614"/>
        <v>0</v>
      </c>
      <c r="S2822" s="1215">
        <v>247</v>
      </c>
      <c r="T2822" s="1216"/>
      <c r="U2822" s="1217"/>
      <c r="V2822" s="1218"/>
      <c r="W2822" s="587">
        <f t="shared" si="615"/>
        <v>0</v>
      </c>
      <c r="Y2822" s="1215">
        <v>247</v>
      </c>
      <c r="Z2822" s="1216"/>
      <c r="AA2822" s="1217"/>
      <c r="AB2822" s="1218"/>
      <c r="AC2822" s="587">
        <f t="shared" si="616"/>
        <v>0</v>
      </c>
      <c r="AE2822" s="1215">
        <v>247</v>
      </c>
      <c r="AF2822" s="1216"/>
      <c r="AG2822" s="1217"/>
      <c r="AH2822" s="1218"/>
      <c r="AI2822" s="587">
        <f t="shared" si="617"/>
        <v>0</v>
      </c>
      <c r="AK2822" s="1215">
        <v>247</v>
      </c>
      <c r="AL2822" s="1216"/>
      <c r="AM2822" s="1217"/>
      <c r="AN2822" s="1218"/>
      <c r="AO2822" s="587">
        <f t="shared" si="618"/>
        <v>0</v>
      </c>
      <c r="AQ2822" s="1215">
        <v>247</v>
      </c>
      <c r="AR2822" s="1216"/>
      <c r="AS2822" s="1217"/>
      <c r="AT2822" s="1218"/>
      <c r="AU2822" s="587">
        <f t="shared" si="619"/>
        <v>0</v>
      </c>
      <c r="AW2822" s="1215">
        <v>247</v>
      </c>
      <c r="AX2822" s="1216"/>
      <c r="AY2822" s="1217"/>
      <c r="AZ2822" s="1218"/>
      <c r="BA2822" s="587">
        <f t="shared" si="620"/>
        <v>0</v>
      </c>
      <c r="BC2822" s="1215">
        <v>247</v>
      </c>
      <c r="BD2822" s="1216"/>
      <c r="BE2822" s="1217"/>
      <c r="BF2822" s="1218"/>
      <c r="BG2822" s="587">
        <f t="shared" si="621"/>
        <v>0</v>
      </c>
      <c r="BI2822" s="1215">
        <v>247</v>
      </c>
      <c r="BJ2822" s="1216"/>
      <c r="BK2822" s="1217"/>
      <c r="BL2822" s="1218"/>
      <c r="BM2822" s="587">
        <f t="shared" si="622"/>
        <v>0</v>
      </c>
      <c r="BO2822" s="1215">
        <v>247</v>
      </c>
      <c r="BP2822" s="1216"/>
      <c r="BQ2822" s="1217"/>
      <c r="BR2822" s="1218"/>
      <c r="BS2822" s="587">
        <f t="shared" si="623"/>
        <v>0</v>
      </c>
    </row>
    <row r="2823" spans="1:71" s="17" customFormat="1" ht="16.75" customHeight="1" outlineLevel="2">
      <c r="A2823" s="1215">
        <v>248</v>
      </c>
      <c r="B2823" s="1216"/>
      <c r="C2823" s="1217"/>
      <c r="D2823" s="1218"/>
      <c r="E2823" s="587">
        <f t="shared" si="612"/>
        <v>0</v>
      </c>
      <c r="G2823" s="1215">
        <v>248</v>
      </c>
      <c r="H2823" s="1216"/>
      <c r="I2823" s="1217"/>
      <c r="J2823" s="1218"/>
      <c r="K2823" s="587">
        <f t="shared" si="613"/>
        <v>0</v>
      </c>
      <c r="M2823" s="1215">
        <v>248</v>
      </c>
      <c r="N2823" s="1216"/>
      <c r="O2823" s="1217"/>
      <c r="P2823" s="1218"/>
      <c r="Q2823" s="587">
        <f t="shared" si="614"/>
        <v>0</v>
      </c>
      <c r="S2823" s="1215">
        <v>248</v>
      </c>
      <c r="T2823" s="1216"/>
      <c r="U2823" s="1217"/>
      <c r="V2823" s="1218"/>
      <c r="W2823" s="587">
        <f t="shared" si="615"/>
        <v>0</v>
      </c>
      <c r="Y2823" s="1215">
        <v>248</v>
      </c>
      <c r="Z2823" s="1216"/>
      <c r="AA2823" s="1217"/>
      <c r="AB2823" s="1218"/>
      <c r="AC2823" s="587">
        <f t="shared" si="616"/>
        <v>0</v>
      </c>
      <c r="AE2823" s="1215">
        <v>248</v>
      </c>
      <c r="AF2823" s="1216"/>
      <c r="AG2823" s="1217"/>
      <c r="AH2823" s="1218"/>
      <c r="AI2823" s="587">
        <f t="shared" si="617"/>
        <v>0</v>
      </c>
      <c r="AK2823" s="1215">
        <v>248</v>
      </c>
      <c r="AL2823" s="1216"/>
      <c r="AM2823" s="1217"/>
      <c r="AN2823" s="1218"/>
      <c r="AO2823" s="587">
        <f t="shared" si="618"/>
        <v>0</v>
      </c>
      <c r="AQ2823" s="1215">
        <v>248</v>
      </c>
      <c r="AR2823" s="1216"/>
      <c r="AS2823" s="1217"/>
      <c r="AT2823" s="1218"/>
      <c r="AU2823" s="587">
        <f t="shared" si="619"/>
        <v>0</v>
      </c>
      <c r="AW2823" s="1215">
        <v>248</v>
      </c>
      <c r="AX2823" s="1216"/>
      <c r="AY2823" s="1217"/>
      <c r="AZ2823" s="1218"/>
      <c r="BA2823" s="587">
        <f t="shared" si="620"/>
        <v>0</v>
      </c>
      <c r="BC2823" s="1215">
        <v>248</v>
      </c>
      <c r="BD2823" s="1216"/>
      <c r="BE2823" s="1217"/>
      <c r="BF2823" s="1218"/>
      <c r="BG2823" s="587">
        <f t="shared" si="621"/>
        <v>0</v>
      </c>
      <c r="BI2823" s="1215">
        <v>248</v>
      </c>
      <c r="BJ2823" s="1216"/>
      <c r="BK2823" s="1217"/>
      <c r="BL2823" s="1218"/>
      <c r="BM2823" s="587">
        <f t="shared" si="622"/>
        <v>0</v>
      </c>
      <c r="BO2823" s="1215">
        <v>248</v>
      </c>
      <c r="BP2823" s="1216"/>
      <c r="BQ2823" s="1217"/>
      <c r="BR2823" s="1218"/>
      <c r="BS2823" s="587">
        <f t="shared" si="623"/>
        <v>0</v>
      </c>
    </row>
    <row r="2824" spans="1:71" s="17" customFormat="1" ht="16.75" customHeight="1" outlineLevel="2">
      <c r="A2824" s="1215">
        <v>249</v>
      </c>
      <c r="B2824" s="1216"/>
      <c r="C2824" s="1217"/>
      <c r="D2824" s="1218"/>
      <c r="E2824" s="587">
        <f t="shared" si="612"/>
        <v>0</v>
      </c>
      <c r="G2824" s="1215">
        <v>249</v>
      </c>
      <c r="H2824" s="1216"/>
      <c r="I2824" s="1217"/>
      <c r="J2824" s="1218"/>
      <c r="K2824" s="587">
        <f t="shared" si="613"/>
        <v>0</v>
      </c>
      <c r="M2824" s="1215">
        <v>249</v>
      </c>
      <c r="N2824" s="1216"/>
      <c r="O2824" s="1217"/>
      <c r="P2824" s="1218"/>
      <c r="Q2824" s="587">
        <f t="shared" si="614"/>
        <v>0</v>
      </c>
      <c r="S2824" s="1215">
        <v>249</v>
      </c>
      <c r="T2824" s="1216"/>
      <c r="U2824" s="1217"/>
      <c r="V2824" s="1218"/>
      <c r="W2824" s="587">
        <f t="shared" si="615"/>
        <v>0</v>
      </c>
      <c r="Y2824" s="1215">
        <v>249</v>
      </c>
      <c r="Z2824" s="1216"/>
      <c r="AA2824" s="1217"/>
      <c r="AB2824" s="1218"/>
      <c r="AC2824" s="587">
        <f t="shared" si="616"/>
        <v>0</v>
      </c>
      <c r="AE2824" s="1215">
        <v>249</v>
      </c>
      <c r="AF2824" s="1216"/>
      <c r="AG2824" s="1217"/>
      <c r="AH2824" s="1218"/>
      <c r="AI2824" s="587">
        <f t="shared" si="617"/>
        <v>0</v>
      </c>
      <c r="AK2824" s="1215">
        <v>249</v>
      </c>
      <c r="AL2824" s="1216"/>
      <c r="AM2824" s="1217"/>
      <c r="AN2824" s="1218"/>
      <c r="AO2824" s="587">
        <f t="shared" si="618"/>
        <v>0</v>
      </c>
      <c r="AQ2824" s="1215">
        <v>249</v>
      </c>
      <c r="AR2824" s="1216"/>
      <c r="AS2824" s="1217"/>
      <c r="AT2824" s="1218"/>
      <c r="AU2824" s="587">
        <f t="shared" si="619"/>
        <v>0</v>
      </c>
      <c r="AW2824" s="1215">
        <v>249</v>
      </c>
      <c r="AX2824" s="1216"/>
      <c r="AY2824" s="1217"/>
      <c r="AZ2824" s="1218"/>
      <c r="BA2824" s="587">
        <f t="shared" si="620"/>
        <v>0</v>
      </c>
      <c r="BC2824" s="1215">
        <v>249</v>
      </c>
      <c r="BD2824" s="1216"/>
      <c r="BE2824" s="1217"/>
      <c r="BF2824" s="1218"/>
      <c r="BG2824" s="587">
        <f t="shared" si="621"/>
        <v>0</v>
      </c>
      <c r="BI2824" s="1215">
        <v>249</v>
      </c>
      <c r="BJ2824" s="1216"/>
      <c r="BK2824" s="1217"/>
      <c r="BL2824" s="1218"/>
      <c r="BM2824" s="587">
        <f t="shared" si="622"/>
        <v>0</v>
      </c>
      <c r="BO2824" s="1215">
        <v>249</v>
      </c>
      <c r="BP2824" s="1216"/>
      <c r="BQ2824" s="1217"/>
      <c r="BR2824" s="1218"/>
      <c r="BS2824" s="587">
        <f t="shared" si="623"/>
        <v>0</v>
      </c>
    </row>
    <row r="2825" spans="1:71" s="17" customFormat="1" ht="16.75" customHeight="1" outlineLevel="2">
      <c r="A2825" s="1215">
        <v>250</v>
      </c>
      <c r="B2825" s="1216"/>
      <c r="C2825" s="1217"/>
      <c r="D2825" s="1218"/>
      <c r="E2825" s="587">
        <f t="shared" si="612"/>
        <v>0</v>
      </c>
      <c r="G2825" s="1215">
        <v>250</v>
      </c>
      <c r="H2825" s="1216"/>
      <c r="I2825" s="1217"/>
      <c r="J2825" s="1218"/>
      <c r="K2825" s="587">
        <f t="shared" si="613"/>
        <v>0</v>
      </c>
      <c r="M2825" s="1215">
        <v>250</v>
      </c>
      <c r="N2825" s="1216"/>
      <c r="O2825" s="1217"/>
      <c r="P2825" s="1218"/>
      <c r="Q2825" s="587">
        <f t="shared" si="614"/>
        <v>0</v>
      </c>
      <c r="S2825" s="1215">
        <v>250</v>
      </c>
      <c r="T2825" s="1216"/>
      <c r="U2825" s="1217"/>
      <c r="V2825" s="1218"/>
      <c r="W2825" s="587">
        <f t="shared" si="615"/>
        <v>0</v>
      </c>
      <c r="Y2825" s="1215">
        <v>250</v>
      </c>
      <c r="Z2825" s="1216"/>
      <c r="AA2825" s="1217"/>
      <c r="AB2825" s="1218"/>
      <c r="AC2825" s="587">
        <f t="shared" si="616"/>
        <v>0</v>
      </c>
      <c r="AE2825" s="1215">
        <v>250</v>
      </c>
      <c r="AF2825" s="1216"/>
      <c r="AG2825" s="1217"/>
      <c r="AH2825" s="1218"/>
      <c r="AI2825" s="587">
        <f t="shared" si="617"/>
        <v>0</v>
      </c>
      <c r="AK2825" s="1215">
        <v>250</v>
      </c>
      <c r="AL2825" s="1216"/>
      <c r="AM2825" s="1217"/>
      <c r="AN2825" s="1218"/>
      <c r="AO2825" s="587">
        <f t="shared" si="618"/>
        <v>0</v>
      </c>
      <c r="AQ2825" s="1215">
        <v>250</v>
      </c>
      <c r="AR2825" s="1216"/>
      <c r="AS2825" s="1217"/>
      <c r="AT2825" s="1218"/>
      <c r="AU2825" s="587">
        <f t="shared" si="619"/>
        <v>0</v>
      </c>
      <c r="AW2825" s="1215">
        <v>250</v>
      </c>
      <c r="AX2825" s="1216"/>
      <c r="AY2825" s="1217"/>
      <c r="AZ2825" s="1218"/>
      <c r="BA2825" s="587">
        <f t="shared" si="620"/>
        <v>0</v>
      </c>
      <c r="BC2825" s="1215">
        <v>250</v>
      </c>
      <c r="BD2825" s="1216"/>
      <c r="BE2825" s="1217"/>
      <c r="BF2825" s="1218"/>
      <c r="BG2825" s="587">
        <f t="shared" si="621"/>
        <v>0</v>
      </c>
      <c r="BI2825" s="1215">
        <v>250</v>
      </c>
      <c r="BJ2825" s="1216"/>
      <c r="BK2825" s="1217"/>
      <c r="BL2825" s="1218"/>
      <c r="BM2825" s="587">
        <f t="shared" si="622"/>
        <v>0</v>
      </c>
      <c r="BO2825" s="1215">
        <v>250</v>
      </c>
      <c r="BP2825" s="1216"/>
      <c r="BQ2825" s="1217"/>
      <c r="BR2825" s="1218"/>
      <c r="BS2825" s="587">
        <f t="shared" si="623"/>
        <v>0</v>
      </c>
    </row>
    <row r="2826" spans="1:71" s="17" customFormat="1" ht="16.75" customHeight="1" outlineLevel="2">
      <c r="A2826" s="1215">
        <v>251</v>
      </c>
      <c r="B2826" s="1216"/>
      <c r="C2826" s="1217"/>
      <c r="D2826" s="1218"/>
      <c r="E2826" s="587">
        <f t="shared" si="612"/>
        <v>0</v>
      </c>
      <c r="G2826" s="1215">
        <v>251</v>
      </c>
      <c r="H2826" s="1216"/>
      <c r="I2826" s="1217"/>
      <c r="J2826" s="1218"/>
      <c r="K2826" s="587">
        <f t="shared" si="613"/>
        <v>0</v>
      </c>
      <c r="M2826" s="1215">
        <v>251</v>
      </c>
      <c r="N2826" s="1216"/>
      <c r="O2826" s="1217"/>
      <c r="P2826" s="1218"/>
      <c r="Q2826" s="587">
        <f t="shared" si="614"/>
        <v>0</v>
      </c>
      <c r="S2826" s="1215">
        <v>251</v>
      </c>
      <c r="T2826" s="1216"/>
      <c r="U2826" s="1217"/>
      <c r="V2826" s="1218"/>
      <c r="W2826" s="587">
        <f t="shared" si="615"/>
        <v>0</v>
      </c>
      <c r="Y2826" s="1215">
        <v>251</v>
      </c>
      <c r="Z2826" s="1216"/>
      <c r="AA2826" s="1217"/>
      <c r="AB2826" s="1218"/>
      <c r="AC2826" s="587">
        <f t="shared" si="616"/>
        <v>0</v>
      </c>
      <c r="AE2826" s="1215">
        <v>251</v>
      </c>
      <c r="AF2826" s="1216"/>
      <c r="AG2826" s="1217"/>
      <c r="AH2826" s="1218"/>
      <c r="AI2826" s="587">
        <f t="shared" si="617"/>
        <v>0</v>
      </c>
      <c r="AK2826" s="1215">
        <v>251</v>
      </c>
      <c r="AL2826" s="1216"/>
      <c r="AM2826" s="1217"/>
      <c r="AN2826" s="1218"/>
      <c r="AO2826" s="587">
        <f t="shared" si="618"/>
        <v>0</v>
      </c>
      <c r="AQ2826" s="1215">
        <v>251</v>
      </c>
      <c r="AR2826" s="1216"/>
      <c r="AS2826" s="1217"/>
      <c r="AT2826" s="1218"/>
      <c r="AU2826" s="587">
        <f t="shared" si="619"/>
        <v>0</v>
      </c>
      <c r="AW2826" s="1215">
        <v>251</v>
      </c>
      <c r="AX2826" s="1216"/>
      <c r="AY2826" s="1217"/>
      <c r="AZ2826" s="1218"/>
      <c r="BA2826" s="587">
        <f t="shared" si="620"/>
        <v>0</v>
      </c>
      <c r="BC2826" s="1215">
        <v>251</v>
      </c>
      <c r="BD2826" s="1216"/>
      <c r="BE2826" s="1217"/>
      <c r="BF2826" s="1218"/>
      <c r="BG2826" s="587">
        <f t="shared" si="621"/>
        <v>0</v>
      </c>
      <c r="BI2826" s="1215">
        <v>251</v>
      </c>
      <c r="BJ2826" s="1216"/>
      <c r="BK2826" s="1217"/>
      <c r="BL2826" s="1218"/>
      <c r="BM2826" s="587">
        <f t="shared" si="622"/>
        <v>0</v>
      </c>
      <c r="BO2826" s="1215">
        <v>251</v>
      </c>
      <c r="BP2826" s="1216"/>
      <c r="BQ2826" s="1217"/>
      <c r="BR2826" s="1218"/>
      <c r="BS2826" s="587">
        <f t="shared" si="623"/>
        <v>0</v>
      </c>
    </row>
    <row r="2827" spans="1:71" s="17" customFormat="1" ht="16.75" customHeight="1" outlineLevel="2">
      <c r="A2827" s="1215">
        <v>252</v>
      </c>
      <c r="B2827" s="1216"/>
      <c r="C2827" s="1217"/>
      <c r="D2827" s="1218"/>
      <c r="E2827" s="587">
        <f t="shared" si="612"/>
        <v>0</v>
      </c>
      <c r="G2827" s="1215">
        <v>252</v>
      </c>
      <c r="H2827" s="1216"/>
      <c r="I2827" s="1217"/>
      <c r="J2827" s="1218"/>
      <c r="K2827" s="587">
        <f t="shared" si="613"/>
        <v>0</v>
      </c>
      <c r="M2827" s="1215">
        <v>252</v>
      </c>
      <c r="N2827" s="1216"/>
      <c r="O2827" s="1217"/>
      <c r="P2827" s="1218"/>
      <c r="Q2827" s="587">
        <f t="shared" si="614"/>
        <v>0</v>
      </c>
      <c r="S2827" s="1215">
        <v>252</v>
      </c>
      <c r="T2827" s="1216"/>
      <c r="U2827" s="1217"/>
      <c r="V2827" s="1218"/>
      <c r="W2827" s="587">
        <f t="shared" si="615"/>
        <v>0</v>
      </c>
      <c r="Y2827" s="1215">
        <v>252</v>
      </c>
      <c r="Z2827" s="1216"/>
      <c r="AA2827" s="1217"/>
      <c r="AB2827" s="1218"/>
      <c r="AC2827" s="587">
        <f t="shared" si="616"/>
        <v>0</v>
      </c>
      <c r="AE2827" s="1215">
        <v>252</v>
      </c>
      <c r="AF2827" s="1216"/>
      <c r="AG2827" s="1217"/>
      <c r="AH2827" s="1218"/>
      <c r="AI2827" s="587">
        <f t="shared" si="617"/>
        <v>0</v>
      </c>
      <c r="AK2827" s="1215">
        <v>252</v>
      </c>
      <c r="AL2827" s="1216"/>
      <c r="AM2827" s="1217"/>
      <c r="AN2827" s="1218"/>
      <c r="AO2827" s="587">
        <f t="shared" si="618"/>
        <v>0</v>
      </c>
      <c r="AQ2827" s="1215">
        <v>252</v>
      </c>
      <c r="AR2827" s="1216"/>
      <c r="AS2827" s="1217"/>
      <c r="AT2827" s="1218"/>
      <c r="AU2827" s="587">
        <f t="shared" si="619"/>
        <v>0</v>
      </c>
      <c r="AW2827" s="1215">
        <v>252</v>
      </c>
      <c r="AX2827" s="1216"/>
      <c r="AY2827" s="1217"/>
      <c r="AZ2827" s="1218"/>
      <c r="BA2827" s="587">
        <f t="shared" si="620"/>
        <v>0</v>
      </c>
      <c r="BC2827" s="1215">
        <v>252</v>
      </c>
      <c r="BD2827" s="1216"/>
      <c r="BE2827" s="1217"/>
      <c r="BF2827" s="1218"/>
      <c r="BG2827" s="587">
        <f t="shared" si="621"/>
        <v>0</v>
      </c>
      <c r="BI2827" s="1215">
        <v>252</v>
      </c>
      <c r="BJ2827" s="1216"/>
      <c r="BK2827" s="1217"/>
      <c r="BL2827" s="1218"/>
      <c r="BM2827" s="587">
        <f t="shared" si="622"/>
        <v>0</v>
      </c>
      <c r="BO2827" s="1215">
        <v>252</v>
      </c>
      <c r="BP2827" s="1216"/>
      <c r="BQ2827" s="1217"/>
      <c r="BR2827" s="1218"/>
      <c r="BS2827" s="587">
        <f t="shared" si="623"/>
        <v>0</v>
      </c>
    </row>
    <row r="2828" spans="1:71" s="17" customFormat="1" ht="16.75" customHeight="1" outlineLevel="2">
      <c r="A2828" s="1215">
        <v>253</v>
      </c>
      <c r="B2828" s="1216"/>
      <c r="C2828" s="1217"/>
      <c r="D2828" s="1218"/>
      <c r="E2828" s="587">
        <f t="shared" si="612"/>
        <v>0</v>
      </c>
      <c r="G2828" s="1215">
        <v>253</v>
      </c>
      <c r="H2828" s="1216"/>
      <c r="I2828" s="1217"/>
      <c r="J2828" s="1218"/>
      <c r="K2828" s="587">
        <f t="shared" si="613"/>
        <v>0</v>
      </c>
      <c r="M2828" s="1215">
        <v>253</v>
      </c>
      <c r="N2828" s="1216"/>
      <c r="O2828" s="1217"/>
      <c r="P2828" s="1218"/>
      <c r="Q2828" s="587">
        <f t="shared" si="614"/>
        <v>0</v>
      </c>
      <c r="S2828" s="1215">
        <v>253</v>
      </c>
      <c r="T2828" s="1216"/>
      <c r="U2828" s="1217"/>
      <c r="V2828" s="1218"/>
      <c r="W2828" s="587">
        <f t="shared" si="615"/>
        <v>0</v>
      </c>
      <c r="Y2828" s="1215">
        <v>253</v>
      </c>
      <c r="Z2828" s="1216"/>
      <c r="AA2828" s="1217"/>
      <c r="AB2828" s="1218"/>
      <c r="AC2828" s="587">
        <f t="shared" si="616"/>
        <v>0</v>
      </c>
      <c r="AE2828" s="1215">
        <v>253</v>
      </c>
      <c r="AF2828" s="1216"/>
      <c r="AG2828" s="1217"/>
      <c r="AH2828" s="1218"/>
      <c r="AI2828" s="587">
        <f t="shared" si="617"/>
        <v>0</v>
      </c>
      <c r="AK2828" s="1215">
        <v>253</v>
      </c>
      <c r="AL2828" s="1216"/>
      <c r="AM2828" s="1217"/>
      <c r="AN2828" s="1218"/>
      <c r="AO2828" s="587">
        <f t="shared" si="618"/>
        <v>0</v>
      </c>
      <c r="AQ2828" s="1215">
        <v>253</v>
      </c>
      <c r="AR2828" s="1216"/>
      <c r="AS2828" s="1217"/>
      <c r="AT2828" s="1218"/>
      <c r="AU2828" s="587">
        <f t="shared" si="619"/>
        <v>0</v>
      </c>
      <c r="AW2828" s="1215">
        <v>253</v>
      </c>
      <c r="AX2828" s="1216"/>
      <c r="AY2828" s="1217"/>
      <c r="AZ2828" s="1218"/>
      <c r="BA2828" s="587">
        <f t="shared" si="620"/>
        <v>0</v>
      </c>
      <c r="BC2828" s="1215">
        <v>253</v>
      </c>
      <c r="BD2828" s="1216"/>
      <c r="BE2828" s="1217"/>
      <c r="BF2828" s="1218"/>
      <c r="BG2828" s="587">
        <f t="shared" si="621"/>
        <v>0</v>
      </c>
      <c r="BI2828" s="1215">
        <v>253</v>
      </c>
      <c r="BJ2828" s="1216"/>
      <c r="BK2828" s="1217"/>
      <c r="BL2828" s="1218"/>
      <c r="BM2828" s="587">
        <f t="shared" si="622"/>
        <v>0</v>
      </c>
      <c r="BO2828" s="1215">
        <v>253</v>
      </c>
      <c r="BP2828" s="1216"/>
      <c r="BQ2828" s="1217"/>
      <c r="BR2828" s="1218"/>
      <c r="BS2828" s="587">
        <f t="shared" si="623"/>
        <v>0</v>
      </c>
    </row>
    <row r="2829" spans="1:71" s="17" customFormat="1" ht="16.75" customHeight="1" outlineLevel="2">
      <c r="A2829" s="1215">
        <v>254</v>
      </c>
      <c r="B2829" s="1216"/>
      <c r="C2829" s="1217"/>
      <c r="D2829" s="1218"/>
      <c r="E2829" s="587">
        <f t="shared" si="612"/>
        <v>0</v>
      </c>
      <c r="G2829" s="1215">
        <v>254</v>
      </c>
      <c r="H2829" s="1216"/>
      <c r="I2829" s="1217"/>
      <c r="J2829" s="1218"/>
      <c r="K2829" s="587">
        <f t="shared" si="613"/>
        <v>0</v>
      </c>
      <c r="M2829" s="1215">
        <v>254</v>
      </c>
      <c r="N2829" s="1216"/>
      <c r="O2829" s="1217"/>
      <c r="P2829" s="1218"/>
      <c r="Q2829" s="587">
        <f t="shared" si="614"/>
        <v>0</v>
      </c>
      <c r="S2829" s="1215">
        <v>254</v>
      </c>
      <c r="T2829" s="1216"/>
      <c r="U2829" s="1217"/>
      <c r="V2829" s="1218"/>
      <c r="W2829" s="587">
        <f t="shared" si="615"/>
        <v>0</v>
      </c>
      <c r="Y2829" s="1215">
        <v>254</v>
      </c>
      <c r="Z2829" s="1216"/>
      <c r="AA2829" s="1217"/>
      <c r="AB2829" s="1218"/>
      <c r="AC2829" s="587">
        <f t="shared" si="616"/>
        <v>0</v>
      </c>
      <c r="AE2829" s="1215">
        <v>254</v>
      </c>
      <c r="AF2829" s="1216"/>
      <c r="AG2829" s="1217"/>
      <c r="AH2829" s="1218"/>
      <c r="AI2829" s="587">
        <f t="shared" si="617"/>
        <v>0</v>
      </c>
      <c r="AK2829" s="1215">
        <v>254</v>
      </c>
      <c r="AL2829" s="1216"/>
      <c r="AM2829" s="1217"/>
      <c r="AN2829" s="1218"/>
      <c r="AO2829" s="587">
        <f t="shared" si="618"/>
        <v>0</v>
      </c>
      <c r="AQ2829" s="1215">
        <v>254</v>
      </c>
      <c r="AR2829" s="1216"/>
      <c r="AS2829" s="1217"/>
      <c r="AT2829" s="1218"/>
      <c r="AU2829" s="587">
        <f t="shared" si="619"/>
        <v>0</v>
      </c>
      <c r="AW2829" s="1215">
        <v>254</v>
      </c>
      <c r="AX2829" s="1216"/>
      <c r="AY2829" s="1217"/>
      <c r="AZ2829" s="1218"/>
      <c r="BA2829" s="587">
        <f t="shared" si="620"/>
        <v>0</v>
      </c>
      <c r="BC2829" s="1215">
        <v>254</v>
      </c>
      <c r="BD2829" s="1216"/>
      <c r="BE2829" s="1217"/>
      <c r="BF2829" s="1218"/>
      <c r="BG2829" s="587">
        <f t="shared" si="621"/>
        <v>0</v>
      </c>
      <c r="BI2829" s="1215">
        <v>254</v>
      </c>
      <c r="BJ2829" s="1216"/>
      <c r="BK2829" s="1217"/>
      <c r="BL2829" s="1218"/>
      <c r="BM2829" s="587">
        <f t="shared" si="622"/>
        <v>0</v>
      </c>
      <c r="BO2829" s="1215">
        <v>254</v>
      </c>
      <c r="BP2829" s="1216"/>
      <c r="BQ2829" s="1217"/>
      <c r="BR2829" s="1218"/>
      <c r="BS2829" s="587">
        <f t="shared" si="623"/>
        <v>0</v>
      </c>
    </row>
    <row r="2830" spans="1:71" s="17" customFormat="1" ht="16.75" customHeight="1" outlineLevel="2">
      <c r="A2830" s="1215">
        <v>255</v>
      </c>
      <c r="B2830" s="1216"/>
      <c r="C2830" s="1217"/>
      <c r="D2830" s="1218"/>
      <c r="E2830" s="587">
        <f t="shared" si="612"/>
        <v>0</v>
      </c>
      <c r="G2830" s="1215">
        <v>255</v>
      </c>
      <c r="H2830" s="1216"/>
      <c r="I2830" s="1217"/>
      <c r="J2830" s="1218"/>
      <c r="K2830" s="587">
        <f t="shared" si="613"/>
        <v>0</v>
      </c>
      <c r="M2830" s="1215">
        <v>255</v>
      </c>
      <c r="N2830" s="1216"/>
      <c r="O2830" s="1217"/>
      <c r="P2830" s="1218"/>
      <c r="Q2830" s="587">
        <f t="shared" si="614"/>
        <v>0</v>
      </c>
      <c r="S2830" s="1215">
        <v>255</v>
      </c>
      <c r="T2830" s="1216"/>
      <c r="U2830" s="1217"/>
      <c r="V2830" s="1218"/>
      <c r="W2830" s="587">
        <f t="shared" si="615"/>
        <v>0</v>
      </c>
      <c r="Y2830" s="1215">
        <v>255</v>
      </c>
      <c r="Z2830" s="1216"/>
      <c r="AA2830" s="1217"/>
      <c r="AB2830" s="1218"/>
      <c r="AC2830" s="587">
        <f t="shared" si="616"/>
        <v>0</v>
      </c>
      <c r="AE2830" s="1215">
        <v>255</v>
      </c>
      <c r="AF2830" s="1216"/>
      <c r="AG2830" s="1217"/>
      <c r="AH2830" s="1218"/>
      <c r="AI2830" s="587">
        <f t="shared" si="617"/>
        <v>0</v>
      </c>
      <c r="AK2830" s="1215">
        <v>255</v>
      </c>
      <c r="AL2830" s="1216"/>
      <c r="AM2830" s="1217"/>
      <c r="AN2830" s="1218"/>
      <c r="AO2830" s="587">
        <f t="shared" si="618"/>
        <v>0</v>
      </c>
      <c r="AQ2830" s="1215">
        <v>255</v>
      </c>
      <c r="AR2830" s="1216"/>
      <c r="AS2830" s="1217"/>
      <c r="AT2830" s="1218"/>
      <c r="AU2830" s="587">
        <f t="shared" si="619"/>
        <v>0</v>
      </c>
      <c r="AW2830" s="1215">
        <v>255</v>
      </c>
      <c r="AX2830" s="1216"/>
      <c r="AY2830" s="1217"/>
      <c r="AZ2830" s="1218"/>
      <c r="BA2830" s="587">
        <f t="shared" si="620"/>
        <v>0</v>
      </c>
      <c r="BC2830" s="1215">
        <v>255</v>
      </c>
      <c r="BD2830" s="1216"/>
      <c r="BE2830" s="1217"/>
      <c r="BF2830" s="1218"/>
      <c r="BG2830" s="587">
        <f t="shared" si="621"/>
        <v>0</v>
      </c>
      <c r="BI2830" s="1215">
        <v>255</v>
      </c>
      <c r="BJ2830" s="1216"/>
      <c r="BK2830" s="1217"/>
      <c r="BL2830" s="1218"/>
      <c r="BM2830" s="587">
        <f t="shared" si="622"/>
        <v>0</v>
      </c>
      <c r="BO2830" s="1215">
        <v>255</v>
      </c>
      <c r="BP2830" s="1216"/>
      <c r="BQ2830" s="1217"/>
      <c r="BR2830" s="1218"/>
      <c r="BS2830" s="587">
        <f t="shared" si="623"/>
        <v>0</v>
      </c>
    </row>
    <row r="2831" spans="1:71" s="17" customFormat="1" ht="16.75" customHeight="1" outlineLevel="2">
      <c r="A2831" s="1215">
        <v>256</v>
      </c>
      <c r="B2831" s="1216"/>
      <c r="C2831" s="1217"/>
      <c r="D2831" s="1218"/>
      <c r="E2831" s="587">
        <f t="shared" si="612"/>
        <v>0</v>
      </c>
      <c r="G2831" s="1215">
        <v>256</v>
      </c>
      <c r="H2831" s="1216"/>
      <c r="I2831" s="1217"/>
      <c r="J2831" s="1218"/>
      <c r="K2831" s="587">
        <f t="shared" si="613"/>
        <v>0</v>
      </c>
      <c r="M2831" s="1215">
        <v>256</v>
      </c>
      <c r="N2831" s="1216"/>
      <c r="O2831" s="1217"/>
      <c r="P2831" s="1218"/>
      <c r="Q2831" s="587">
        <f t="shared" si="614"/>
        <v>0</v>
      </c>
      <c r="S2831" s="1215">
        <v>256</v>
      </c>
      <c r="T2831" s="1216"/>
      <c r="U2831" s="1217"/>
      <c r="V2831" s="1218"/>
      <c r="W2831" s="587">
        <f t="shared" si="615"/>
        <v>0</v>
      </c>
      <c r="Y2831" s="1215">
        <v>256</v>
      </c>
      <c r="Z2831" s="1216"/>
      <c r="AA2831" s="1217"/>
      <c r="AB2831" s="1218"/>
      <c r="AC2831" s="587">
        <f t="shared" si="616"/>
        <v>0</v>
      </c>
      <c r="AE2831" s="1215">
        <v>256</v>
      </c>
      <c r="AF2831" s="1216"/>
      <c r="AG2831" s="1217"/>
      <c r="AH2831" s="1218"/>
      <c r="AI2831" s="587">
        <f t="shared" si="617"/>
        <v>0</v>
      </c>
      <c r="AK2831" s="1215">
        <v>256</v>
      </c>
      <c r="AL2831" s="1216"/>
      <c r="AM2831" s="1217"/>
      <c r="AN2831" s="1218"/>
      <c r="AO2831" s="587">
        <f t="shared" si="618"/>
        <v>0</v>
      </c>
      <c r="AQ2831" s="1215">
        <v>256</v>
      </c>
      <c r="AR2831" s="1216"/>
      <c r="AS2831" s="1217"/>
      <c r="AT2831" s="1218"/>
      <c r="AU2831" s="587">
        <f t="shared" si="619"/>
        <v>0</v>
      </c>
      <c r="AW2831" s="1215">
        <v>256</v>
      </c>
      <c r="AX2831" s="1216"/>
      <c r="AY2831" s="1217"/>
      <c r="AZ2831" s="1218"/>
      <c r="BA2831" s="587">
        <f t="shared" si="620"/>
        <v>0</v>
      </c>
      <c r="BC2831" s="1215">
        <v>256</v>
      </c>
      <c r="BD2831" s="1216"/>
      <c r="BE2831" s="1217"/>
      <c r="BF2831" s="1218"/>
      <c r="BG2831" s="587">
        <f t="shared" si="621"/>
        <v>0</v>
      </c>
      <c r="BI2831" s="1215">
        <v>256</v>
      </c>
      <c r="BJ2831" s="1216"/>
      <c r="BK2831" s="1217"/>
      <c r="BL2831" s="1218"/>
      <c r="BM2831" s="587">
        <f t="shared" si="622"/>
        <v>0</v>
      </c>
      <c r="BO2831" s="1215">
        <v>256</v>
      </c>
      <c r="BP2831" s="1216"/>
      <c r="BQ2831" s="1217"/>
      <c r="BR2831" s="1218"/>
      <c r="BS2831" s="587">
        <f t="shared" si="623"/>
        <v>0</v>
      </c>
    </row>
    <row r="2832" spans="1:71" s="17" customFormat="1" ht="16.75" customHeight="1" outlineLevel="2">
      <c r="A2832" s="1215">
        <v>257</v>
      </c>
      <c r="B2832" s="1216"/>
      <c r="C2832" s="1217"/>
      <c r="D2832" s="1218"/>
      <c r="E2832" s="587">
        <f t="shared" si="612"/>
        <v>0</v>
      </c>
      <c r="G2832" s="1215">
        <v>257</v>
      </c>
      <c r="H2832" s="1216"/>
      <c r="I2832" s="1217"/>
      <c r="J2832" s="1218"/>
      <c r="K2832" s="587">
        <f t="shared" si="613"/>
        <v>0</v>
      </c>
      <c r="M2832" s="1215">
        <v>257</v>
      </c>
      <c r="N2832" s="1216"/>
      <c r="O2832" s="1217"/>
      <c r="P2832" s="1218"/>
      <c r="Q2832" s="587">
        <f t="shared" si="614"/>
        <v>0</v>
      </c>
      <c r="S2832" s="1215">
        <v>257</v>
      </c>
      <c r="T2832" s="1216"/>
      <c r="U2832" s="1217"/>
      <c r="V2832" s="1218"/>
      <c r="W2832" s="587">
        <f t="shared" si="615"/>
        <v>0</v>
      </c>
      <c r="Y2832" s="1215">
        <v>257</v>
      </c>
      <c r="Z2832" s="1216"/>
      <c r="AA2832" s="1217"/>
      <c r="AB2832" s="1218"/>
      <c r="AC2832" s="587">
        <f t="shared" si="616"/>
        <v>0</v>
      </c>
      <c r="AE2832" s="1215">
        <v>257</v>
      </c>
      <c r="AF2832" s="1216"/>
      <c r="AG2832" s="1217"/>
      <c r="AH2832" s="1218"/>
      <c r="AI2832" s="587">
        <f t="shared" si="617"/>
        <v>0</v>
      </c>
      <c r="AK2832" s="1215">
        <v>257</v>
      </c>
      <c r="AL2832" s="1216"/>
      <c r="AM2832" s="1217"/>
      <c r="AN2832" s="1218"/>
      <c r="AO2832" s="587">
        <f t="shared" si="618"/>
        <v>0</v>
      </c>
      <c r="AQ2832" s="1215">
        <v>257</v>
      </c>
      <c r="AR2832" s="1216"/>
      <c r="AS2832" s="1217"/>
      <c r="AT2832" s="1218"/>
      <c r="AU2832" s="587">
        <f t="shared" si="619"/>
        <v>0</v>
      </c>
      <c r="AW2832" s="1215">
        <v>257</v>
      </c>
      <c r="AX2832" s="1216"/>
      <c r="AY2832" s="1217"/>
      <c r="AZ2832" s="1218"/>
      <c r="BA2832" s="587">
        <f t="shared" si="620"/>
        <v>0</v>
      </c>
      <c r="BC2832" s="1215">
        <v>257</v>
      </c>
      <c r="BD2832" s="1216"/>
      <c r="BE2832" s="1217"/>
      <c r="BF2832" s="1218"/>
      <c r="BG2832" s="587">
        <f t="shared" si="621"/>
        <v>0</v>
      </c>
      <c r="BI2832" s="1215">
        <v>257</v>
      </c>
      <c r="BJ2832" s="1216"/>
      <c r="BK2832" s="1217"/>
      <c r="BL2832" s="1218"/>
      <c r="BM2832" s="587">
        <f t="shared" si="622"/>
        <v>0</v>
      </c>
      <c r="BO2832" s="1215">
        <v>257</v>
      </c>
      <c r="BP2832" s="1216"/>
      <c r="BQ2832" s="1217"/>
      <c r="BR2832" s="1218"/>
      <c r="BS2832" s="587">
        <f t="shared" si="623"/>
        <v>0</v>
      </c>
    </row>
    <row r="2833" spans="1:71" s="17" customFormat="1" ht="16.75" customHeight="1" outlineLevel="2">
      <c r="A2833" s="1215">
        <v>258</v>
      </c>
      <c r="B2833" s="1216"/>
      <c r="C2833" s="1217"/>
      <c r="D2833" s="1218"/>
      <c r="E2833" s="587">
        <f t="shared" si="612"/>
        <v>0</v>
      </c>
      <c r="G2833" s="1215">
        <v>258</v>
      </c>
      <c r="H2833" s="1216"/>
      <c r="I2833" s="1217"/>
      <c r="J2833" s="1218"/>
      <c r="K2833" s="587">
        <f t="shared" si="613"/>
        <v>0</v>
      </c>
      <c r="M2833" s="1215">
        <v>258</v>
      </c>
      <c r="N2833" s="1216"/>
      <c r="O2833" s="1217"/>
      <c r="P2833" s="1218"/>
      <c r="Q2833" s="587">
        <f t="shared" si="614"/>
        <v>0</v>
      </c>
      <c r="S2833" s="1215">
        <v>258</v>
      </c>
      <c r="T2833" s="1216"/>
      <c r="U2833" s="1217"/>
      <c r="V2833" s="1218"/>
      <c r="W2833" s="587">
        <f t="shared" si="615"/>
        <v>0</v>
      </c>
      <c r="Y2833" s="1215">
        <v>258</v>
      </c>
      <c r="Z2833" s="1216"/>
      <c r="AA2833" s="1217"/>
      <c r="AB2833" s="1218"/>
      <c r="AC2833" s="587">
        <f t="shared" si="616"/>
        <v>0</v>
      </c>
      <c r="AE2833" s="1215">
        <v>258</v>
      </c>
      <c r="AF2833" s="1216"/>
      <c r="AG2833" s="1217"/>
      <c r="AH2833" s="1218"/>
      <c r="AI2833" s="587">
        <f t="shared" si="617"/>
        <v>0</v>
      </c>
      <c r="AK2833" s="1215">
        <v>258</v>
      </c>
      <c r="AL2833" s="1216"/>
      <c r="AM2833" s="1217"/>
      <c r="AN2833" s="1218"/>
      <c r="AO2833" s="587">
        <f t="shared" si="618"/>
        <v>0</v>
      </c>
      <c r="AQ2833" s="1215">
        <v>258</v>
      </c>
      <c r="AR2833" s="1216"/>
      <c r="AS2833" s="1217"/>
      <c r="AT2833" s="1218"/>
      <c r="AU2833" s="587">
        <f t="shared" si="619"/>
        <v>0</v>
      </c>
      <c r="AW2833" s="1215">
        <v>258</v>
      </c>
      <c r="AX2833" s="1216"/>
      <c r="AY2833" s="1217"/>
      <c r="AZ2833" s="1218"/>
      <c r="BA2833" s="587">
        <f t="shared" si="620"/>
        <v>0</v>
      </c>
      <c r="BC2833" s="1215">
        <v>258</v>
      </c>
      <c r="BD2833" s="1216"/>
      <c r="BE2833" s="1217"/>
      <c r="BF2833" s="1218"/>
      <c r="BG2833" s="587">
        <f t="shared" si="621"/>
        <v>0</v>
      </c>
      <c r="BI2833" s="1215">
        <v>258</v>
      </c>
      <c r="BJ2833" s="1216"/>
      <c r="BK2833" s="1217"/>
      <c r="BL2833" s="1218"/>
      <c r="BM2833" s="587">
        <f t="shared" si="622"/>
        <v>0</v>
      </c>
      <c r="BO2833" s="1215">
        <v>258</v>
      </c>
      <c r="BP2833" s="1216"/>
      <c r="BQ2833" s="1217"/>
      <c r="BR2833" s="1218"/>
      <c r="BS2833" s="587">
        <f t="shared" si="623"/>
        <v>0</v>
      </c>
    </row>
    <row r="2834" spans="1:71" s="17" customFormat="1" ht="16.75" customHeight="1" outlineLevel="2">
      <c r="A2834" s="1215">
        <v>259</v>
      </c>
      <c r="B2834" s="1216"/>
      <c r="C2834" s="1217"/>
      <c r="D2834" s="1218"/>
      <c r="E2834" s="587">
        <f t="shared" si="612"/>
        <v>0</v>
      </c>
      <c r="G2834" s="1215">
        <v>259</v>
      </c>
      <c r="H2834" s="1216"/>
      <c r="I2834" s="1217"/>
      <c r="J2834" s="1218"/>
      <c r="K2834" s="587">
        <f t="shared" si="613"/>
        <v>0</v>
      </c>
      <c r="M2834" s="1215">
        <v>259</v>
      </c>
      <c r="N2834" s="1216"/>
      <c r="O2834" s="1217"/>
      <c r="P2834" s="1218"/>
      <c r="Q2834" s="587">
        <f t="shared" si="614"/>
        <v>0</v>
      </c>
      <c r="S2834" s="1215">
        <v>259</v>
      </c>
      <c r="T2834" s="1216"/>
      <c r="U2834" s="1217"/>
      <c r="V2834" s="1218"/>
      <c r="W2834" s="587">
        <f t="shared" si="615"/>
        <v>0</v>
      </c>
      <c r="Y2834" s="1215">
        <v>259</v>
      </c>
      <c r="Z2834" s="1216"/>
      <c r="AA2834" s="1217"/>
      <c r="AB2834" s="1218"/>
      <c r="AC2834" s="587">
        <f t="shared" si="616"/>
        <v>0</v>
      </c>
      <c r="AE2834" s="1215">
        <v>259</v>
      </c>
      <c r="AF2834" s="1216"/>
      <c r="AG2834" s="1217"/>
      <c r="AH2834" s="1218"/>
      <c r="AI2834" s="587">
        <f t="shared" si="617"/>
        <v>0</v>
      </c>
      <c r="AK2834" s="1215">
        <v>259</v>
      </c>
      <c r="AL2834" s="1216"/>
      <c r="AM2834" s="1217"/>
      <c r="AN2834" s="1218"/>
      <c r="AO2834" s="587">
        <f t="shared" si="618"/>
        <v>0</v>
      </c>
      <c r="AQ2834" s="1215">
        <v>259</v>
      </c>
      <c r="AR2834" s="1216"/>
      <c r="AS2834" s="1217"/>
      <c r="AT2834" s="1218"/>
      <c r="AU2834" s="587">
        <f t="shared" si="619"/>
        <v>0</v>
      </c>
      <c r="AW2834" s="1215">
        <v>259</v>
      </c>
      <c r="AX2834" s="1216"/>
      <c r="AY2834" s="1217"/>
      <c r="AZ2834" s="1218"/>
      <c r="BA2834" s="587">
        <f t="shared" si="620"/>
        <v>0</v>
      </c>
      <c r="BC2834" s="1215">
        <v>259</v>
      </c>
      <c r="BD2834" s="1216"/>
      <c r="BE2834" s="1217"/>
      <c r="BF2834" s="1218"/>
      <c r="BG2834" s="587">
        <f t="shared" si="621"/>
        <v>0</v>
      </c>
      <c r="BI2834" s="1215">
        <v>259</v>
      </c>
      <c r="BJ2834" s="1216"/>
      <c r="BK2834" s="1217"/>
      <c r="BL2834" s="1218"/>
      <c r="BM2834" s="587">
        <f t="shared" si="622"/>
        <v>0</v>
      </c>
      <c r="BO2834" s="1215">
        <v>259</v>
      </c>
      <c r="BP2834" s="1216"/>
      <c r="BQ2834" s="1217"/>
      <c r="BR2834" s="1218"/>
      <c r="BS2834" s="587">
        <f t="shared" si="623"/>
        <v>0</v>
      </c>
    </row>
    <row r="2835" spans="1:71" s="17" customFormat="1" ht="16.75" customHeight="1" outlineLevel="2">
      <c r="A2835" s="1215">
        <v>260</v>
      </c>
      <c r="B2835" s="1216"/>
      <c r="C2835" s="1217"/>
      <c r="D2835" s="1218"/>
      <c r="E2835" s="587">
        <f t="shared" si="612"/>
        <v>0</v>
      </c>
      <c r="G2835" s="1215">
        <v>260</v>
      </c>
      <c r="H2835" s="1216"/>
      <c r="I2835" s="1217"/>
      <c r="J2835" s="1218"/>
      <c r="K2835" s="587">
        <f t="shared" si="613"/>
        <v>0</v>
      </c>
      <c r="M2835" s="1215">
        <v>260</v>
      </c>
      <c r="N2835" s="1216"/>
      <c r="O2835" s="1217"/>
      <c r="P2835" s="1218"/>
      <c r="Q2835" s="587">
        <f t="shared" si="614"/>
        <v>0</v>
      </c>
      <c r="S2835" s="1215">
        <v>260</v>
      </c>
      <c r="T2835" s="1216"/>
      <c r="U2835" s="1217"/>
      <c r="V2835" s="1218"/>
      <c r="W2835" s="587">
        <f t="shared" si="615"/>
        <v>0</v>
      </c>
      <c r="Y2835" s="1215">
        <v>260</v>
      </c>
      <c r="Z2835" s="1216"/>
      <c r="AA2835" s="1217"/>
      <c r="AB2835" s="1218"/>
      <c r="AC2835" s="587">
        <f t="shared" si="616"/>
        <v>0</v>
      </c>
      <c r="AE2835" s="1215">
        <v>260</v>
      </c>
      <c r="AF2835" s="1216"/>
      <c r="AG2835" s="1217"/>
      <c r="AH2835" s="1218"/>
      <c r="AI2835" s="587">
        <f t="shared" si="617"/>
        <v>0</v>
      </c>
      <c r="AK2835" s="1215">
        <v>260</v>
      </c>
      <c r="AL2835" s="1216"/>
      <c r="AM2835" s="1217"/>
      <c r="AN2835" s="1218"/>
      <c r="AO2835" s="587">
        <f t="shared" si="618"/>
        <v>0</v>
      </c>
      <c r="AQ2835" s="1215">
        <v>260</v>
      </c>
      <c r="AR2835" s="1216"/>
      <c r="AS2835" s="1217"/>
      <c r="AT2835" s="1218"/>
      <c r="AU2835" s="587">
        <f t="shared" si="619"/>
        <v>0</v>
      </c>
      <c r="AW2835" s="1215">
        <v>260</v>
      </c>
      <c r="AX2835" s="1216"/>
      <c r="AY2835" s="1217"/>
      <c r="AZ2835" s="1218"/>
      <c r="BA2835" s="587">
        <f t="shared" si="620"/>
        <v>0</v>
      </c>
      <c r="BC2835" s="1215">
        <v>260</v>
      </c>
      <c r="BD2835" s="1216"/>
      <c r="BE2835" s="1217"/>
      <c r="BF2835" s="1218"/>
      <c r="BG2835" s="587">
        <f t="shared" si="621"/>
        <v>0</v>
      </c>
      <c r="BI2835" s="1215">
        <v>260</v>
      </c>
      <c r="BJ2835" s="1216"/>
      <c r="BK2835" s="1217"/>
      <c r="BL2835" s="1218"/>
      <c r="BM2835" s="587">
        <f t="shared" si="622"/>
        <v>0</v>
      </c>
      <c r="BO2835" s="1215">
        <v>260</v>
      </c>
      <c r="BP2835" s="1216"/>
      <c r="BQ2835" s="1217"/>
      <c r="BR2835" s="1218"/>
      <c r="BS2835" s="587">
        <f t="shared" si="623"/>
        <v>0</v>
      </c>
    </row>
    <row r="2836" spans="1:71" s="17" customFormat="1" ht="16.75" customHeight="1" outlineLevel="2">
      <c r="A2836" s="1215">
        <v>261</v>
      </c>
      <c r="B2836" s="1216"/>
      <c r="C2836" s="1217"/>
      <c r="D2836" s="1218"/>
      <c r="E2836" s="587">
        <f t="shared" si="612"/>
        <v>0</v>
      </c>
      <c r="G2836" s="1215">
        <v>261</v>
      </c>
      <c r="H2836" s="1216"/>
      <c r="I2836" s="1217"/>
      <c r="J2836" s="1218"/>
      <c r="K2836" s="587">
        <f t="shared" si="613"/>
        <v>0</v>
      </c>
      <c r="M2836" s="1215">
        <v>261</v>
      </c>
      <c r="N2836" s="1216"/>
      <c r="O2836" s="1217"/>
      <c r="P2836" s="1218"/>
      <c r="Q2836" s="587">
        <f t="shared" si="614"/>
        <v>0</v>
      </c>
      <c r="S2836" s="1215">
        <v>261</v>
      </c>
      <c r="T2836" s="1216"/>
      <c r="U2836" s="1217"/>
      <c r="V2836" s="1218"/>
      <c r="W2836" s="587">
        <f t="shared" si="615"/>
        <v>0</v>
      </c>
      <c r="Y2836" s="1215">
        <v>261</v>
      </c>
      <c r="Z2836" s="1216"/>
      <c r="AA2836" s="1217"/>
      <c r="AB2836" s="1218"/>
      <c r="AC2836" s="587">
        <f t="shared" si="616"/>
        <v>0</v>
      </c>
      <c r="AE2836" s="1215">
        <v>261</v>
      </c>
      <c r="AF2836" s="1216"/>
      <c r="AG2836" s="1217"/>
      <c r="AH2836" s="1218"/>
      <c r="AI2836" s="587">
        <f t="shared" si="617"/>
        <v>0</v>
      </c>
      <c r="AK2836" s="1215">
        <v>261</v>
      </c>
      <c r="AL2836" s="1216"/>
      <c r="AM2836" s="1217"/>
      <c r="AN2836" s="1218"/>
      <c r="AO2836" s="587">
        <f t="shared" si="618"/>
        <v>0</v>
      </c>
      <c r="AQ2836" s="1215">
        <v>261</v>
      </c>
      <c r="AR2836" s="1216"/>
      <c r="AS2836" s="1217"/>
      <c r="AT2836" s="1218"/>
      <c r="AU2836" s="587">
        <f t="shared" si="619"/>
        <v>0</v>
      </c>
      <c r="AW2836" s="1215">
        <v>261</v>
      </c>
      <c r="AX2836" s="1216"/>
      <c r="AY2836" s="1217"/>
      <c r="AZ2836" s="1218"/>
      <c r="BA2836" s="587">
        <f t="shared" si="620"/>
        <v>0</v>
      </c>
      <c r="BC2836" s="1215">
        <v>261</v>
      </c>
      <c r="BD2836" s="1216"/>
      <c r="BE2836" s="1217"/>
      <c r="BF2836" s="1218"/>
      <c r="BG2836" s="587">
        <f t="shared" si="621"/>
        <v>0</v>
      </c>
      <c r="BI2836" s="1215">
        <v>261</v>
      </c>
      <c r="BJ2836" s="1216"/>
      <c r="BK2836" s="1217"/>
      <c r="BL2836" s="1218"/>
      <c r="BM2836" s="587">
        <f t="shared" si="622"/>
        <v>0</v>
      </c>
      <c r="BO2836" s="1215">
        <v>261</v>
      </c>
      <c r="BP2836" s="1216"/>
      <c r="BQ2836" s="1217"/>
      <c r="BR2836" s="1218"/>
      <c r="BS2836" s="587">
        <f t="shared" si="623"/>
        <v>0</v>
      </c>
    </row>
    <row r="2837" spans="1:71" s="17" customFormat="1" ht="16.75" customHeight="1" outlineLevel="2">
      <c r="A2837" s="1215">
        <v>262</v>
      </c>
      <c r="B2837" s="1216"/>
      <c r="C2837" s="1217"/>
      <c r="D2837" s="1218"/>
      <c r="E2837" s="587">
        <f t="shared" si="612"/>
        <v>0</v>
      </c>
      <c r="G2837" s="1215">
        <v>262</v>
      </c>
      <c r="H2837" s="1216"/>
      <c r="I2837" s="1217"/>
      <c r="J2837" s="1218"/>
      <c r="K2837" s="587">
        <f t="shared" si="613"/>
        <v>0</v>
      </c>
      <c r="M2837" s="1215">
        <v>262</v>
      </c>
      <c r="N2837" s="1216"/>
      <c r="O2837" s="1217"/>
      <c r="P2837" s="1218"/>
      <c r="Q2837" s="587">
        <f t="shared" si="614"/>
        <v>0</v>
      </c>
      <c r="S2837" s="1215">
        <v>262</v>
      </c>
      <c r="T2837" s="1216"/>
      <c r="U2837" s="1217"/>
      <c r="V2837" s="1218"/>
      <c r="W2837" s="587">
        <f t="shared" si="615"/>
        <v>0</v>
      </c>
      <c r="Y2837" s="1215">
        <v>262</v>
      </c>
      <c r="Z2837" s="1216"/>
      <c r="AA2837" s="1217"/>
      <c r="AB2837" s="1218"/>
      <c r="AC2837" s="587">
        <f t="shared" si="616"/>
        <v>0</v>
      </c>
      <c r="AE2837" s="1215">
        <v>262</v>
      </c>
      <c r="AF2837" s="1216"/>
      <c r="AG2837" s="1217"/>
      <c r="AH2837" s="1218"/>
      <c r="AI2837" s="587">
        <f t="shared" si="617"/>
        <v>0</v>
      </c>
      <c r="AK2837" s="1215">
        <v>262</v>
      </c>
      <c r="AL2837" s="1216"/>
      <c r="AM2837" s="1217"/>
      <c r="AN2837" s="1218"/>
      <c r="AO2837" s="587">
        <f t="shared" si="618"/>
        <v>0</v>
      </c>
      <c r="AQ2837" s="1215">
        <v>262</v>
      </c>
      <c r="AR2837" s="1216"/>
      <c r="AS2837" s="1217"/>
      <c r="AT2837" s="1218"/>
      <c r="AU2837" s="587">
        <f t="shared" si="619"/>
        <v>0</v>
      </c>
      <c r="AW2837" s="1215">
        <v>262</v>
      </c>
      <c r="AX2837" s="1216"/>
      <c r="AY2837" s="1217"/>
      <c r="AZ2837" s="1218"/>
      <c r="BA2837" s="587">
        <f t="shared" si="620"/>
        <v>0</v>
      </c>
      <c r="BC2837" s="1215">
        <v>262</v>
      </c>
      <c r="BD2837" s="1216"/>
      <c r="BE2837" s="1217"/>
      <c r="BF2837" s="1218"/>
      <c r="BG2837" s="587">
        <f t="shared" si="621"/>
        <v>0</v>
      </c>
      <c r="BI2837" s="1215">
        <v>262</v>
      </c>
      <c r="BJ2837" s="1216"/>
      <c r="BK2837" s="1217"/>
      <c r="BL2837" s="1218"/>
      <c r="BM2837" s="587">
        <f t="shared" si="622"/>
        <v>0</v>
      </c>
      <c r="BO2837" s="1215">
        <v>262</v>
      </c>
      <c r="BP2837" s="1216"/>
      <c r="BQ2837" s="1217"/>
      <c r="BR2837" s="1218"/>
      <c r="BS2837" s="587">
        <f t="shared" si="623"/>
        <v>0</v>
      </c>
    </row>
    <row r="2838" spans="1:71" s="17" customFormat="1" ht="16.75" customHeight="1" outlineLevel="2">
      <c r="A2838" s="1215">
        <v>263</v>
      </c>
      <c r="B2838" s="1216"/>
      <c r="C2838" s="1217"/>
      <c r="D2838" s="1218"/>
      <c r="E2838" s="587">
        <f t="shared" si="612"/>
        <v>0</v>
      </c>
      <c r="G2838" s="1215">
        <v>263</v>
      </c>
      <c r="H2838" s="1216"/>
      <c r="I2838" s="1217"/>
      <c r="J2838" s="1218"/>
      <c r="K2838" s="587">
        <f t="shared" si="613"/>
        <v>0</v>
      </c>
      <c r="M2838" s="1215">
        <v>263</v>
      </c>
      <c r="N2838" s="1216"/>
      <c r="O2838" s="1217"/>
      <c r="P2838" s="1218"/>
      <c r="Q2838" s="587">
        <f t="shared" si="614"/>
        <v>0</v>
      </c>
      <c r="S2838" s="1215">
        <v>263</v>
      </c>
      <c r="T2838" s="1216"/>
      <c r="U2838" s="1217"/>
      <c r="V2838" s="1218"/>
      <c r="W2838" s="587">
        <f t="shared" si="615"/>
        <v>0</v>
      </c>
      <c r="Y2838" s="1215">
        <v>263</v>
      </c>
      <c r="Z2838" s="1216"/>
      <c r="AA2838" s="1217"/>
      <c r="AB2838" s="1218"/>
      <c r="AC2838" s="587">
        <f t="shared" si="616"/>
        <v>0</v>
      </c>
      <c r="AE2838" s="1215">
        <v>263</v>
      </c>
      <c r="AF2838" s="1216"/>
      <c r="AG2838" s="1217"/>
      <c r="AH2838" s="1218"/>
      <c r="AI2838" s="587">
        <f t="shared" si="617"/>
        <v>0</v>
      </c>
      <c r="AK2838" s="1215">
        <v>263</v>
      </c>
      <c r="AL2838" s="1216"/>
      <c r="AM2838" s="1217"/>
      <c r="AN2838" s="1218"/>
      <c r="AO2838" s="587">
        <f t="shared" si="618"/>
        <v>0</v>
      </c>
      <c r="AQ2838" s="1215">
        <v>263</v>
      </c>
      <c r="AR2838" s="1216"/>
      <c r="AS2838" s="1217"/>
      <c r="AT2838" s="1218"/>
      <c r="AU2838" s="587">
        <f t="shared" si="619"/>
        <v>0</v>
      </c>
      <c r="AW2838" s="1215">
        <v>263</v>
      </c>
      <c r="AX2838" s="1216"/>
      <c r="AY2838" s="1217"/>
      <c r="AZ2838" s="1218"/>
      <c r="BA2838" s="587">
        <f t="shared" si="620"/>
        <v>0</v>
      </c>
      <c r="BC2838" s="1215">
        <v>263</v>
      </c>
      <c r="BD2838" s="1216"/>
      <c r="BE2838" s="1217"/>
      <c r="BF2838" s="1218"/>
      <c r="BG2838" s="587">
        <f t="shared" si="621"/>
        <v>0</v>
      </c>
      <c r="BI2838" s="1215">
        <v>263</v>
      </c>
      <c r="BJ2838" s="1216"/>
      <c r="BK2838" s="1217"/>
      <c r="BL2838" s="1218"/>
      <c r="BM2838" s="587">
        <f t="shared" si="622"/>
        <v>0</v>
      </c>
      <c r="BO2838" s="1215">
        <v>263</v>
      </c>
      <c r="BP2838" s="1216"/>
      <c r="BQ2838" s="1217"/>
      <c r="BR2838" s="1218"/>
      <c r="BS2838" s="587">
        <f t="shared" si="623"/>
        <v>0</v>
      </c>
    </row>
    <row r="2839" spans="1:71" s="17" customFormat="1" ht="16.75" customHeight="1" outlineLevel="2">
      <c r="A2839" s="1215">
        <v>264</v>
      </c>
      <c r="B2839" s="1216"/>
      <c r="C2839" s="1217"/>
      <c r="D2839" s="1218"/>
      <c r="E2839" s="587">
        <f t="shared" si="612"/>
        <v>0</v>
      </c>
      <c r="G2839" s="1215">
        <v>264</v>
      </c>
      <c r="H2839" s="1216"/>
      <c r="I2839" s="1217"/>
      <c r="J2839" s="1218"/>
      <c r="K2839" s="587">
        <f t="shared" si="613"/>
        <v>0</v>
      </c>
      <c r="M2839" s="1215">
        <v>264</v>
      </c>
      <c r="N2839" s="1216"/>
      <c r="O2839" s="1217"/>
      <c r="P2839" s="1218"/>
      <c r="Q2839" s="587">
        <f t="shared" si="614"/>
        <v>0</v>
      </c>
      <c r="S2839" s="1215">
        <v>264</v>
      </c>
      <c r="T2839" s="1216"/>
      <c r="U2839" s="1217"/>
      <c r="V2839" s="1218"/>
      <c r="W2839" s="587">
        <f t="shared" si="615"/>
        <v>0</v>
      </c>
      <c r="Y2839" s="1215">
        <v>264</v>
      </c>
      <c r="Z2839" s="1216"/>
      <c r="AA2839" s="1217"/>
      <c r="AB2839" s="1218"/>
      <c r="AC2839" s="587">
        <f t="shared" si="616"/>
        <v>0</v>
      </c>
      <c r="AE2839" s="1215">
        <v>264</v>
      </c>
      <c r="AF2839" s="1216"/>
      <c r="AG2839" s="1217"/>
      <c r="AH2839" s="1218"/>
      <c r="AI2839" s="587">
        <f t="shared" si="617"/>
        <v>0</v>
      </c>
      <c r="AK2839" s="1215">
        <v>264</v>
      </c>
      <c r="AL2839" s="1216"/>
      <c r="AM2839" s="1217"/>
      <c r="AN2839" s="1218"/>
      <c r="AO2839" s="587">
        <f t="shared" si="618"/>
        <v>0</v>
      </c>
      <c r="AQ2839" s="1215">
        <v>264</v>
      </c>
      <c r="AR2839" s="1216"/>
      <c r="AS2839" s="1217"/>
      <c r="AT2839" s="1218"/>
      <c r="AU2839" s="587">
        <f t="shared" si="619"/>
        <v>0</v>
      </c>
      <c r="AW2839" s="1215">
        <v>264</v>
      </c>
      <c r="AX2839" s="1216"/>
      <c r="AY2839" s="1217"/>
      <c r="AZ2839" s="1218"/>
      <c r="BA2839" s="587">
        <f t="shared" si="620"/>
        <v>0</v>
      </c>
      <c r="BC2839" s="1215">
        <v>264</v>
      </c>
      <c r="BD2839" s="1216"/>
      <c r="BE2839" s="1217"/>
      <c r="BF2839" s="1218"/>
      <c r="BG2839" s="587">
        <f t="shared" si="621"/>
        <v>0</v>
      </c>
      <c r="BI2839" s="1215">
        <v>264</v>
      </c>
      <c r="BJ2839" s="1216"/>
      <c r="BK2839" s="1217"/>
      <c r="BL2839" s="1218"/>
      <c r="BM2839" s="587">
        <f t="shared" si="622"/>
        <v>0</v>
      </c>
      <c r="BO2839" s="1215">
        <v>264</v>
      </c>
      <c r="BP2839" s="1216"/>
      <c r="BQ2839" s="1217"/>
      <c r="BR2839" s="1218"/>
      <c r="BS2839" s="587">
        <f t="shared" si="623"/>
        <v>0</v>
      </c>
    </row>
    <row r="2840" spans="1:71" s="17" customFormat="1" ht="16.75" customHeight="1" outlineLevel="2">
      <c r="A2840" s="1215">
        <v>265</v>
      </c>
      <c r="B2840" s="1216"/>
      <c r="C2840" s="1217"/>
      <c r="D2840" s="1218"/>
      <c r="E2840" s="587">
        <f t="shared" si="612"/>
        <v>0</v>
      </c>
      <c r="G2840" s="1215">
        <v>265</v>
      </c>
      <c r="H2840" s="1216"/>
      <c r="I2840" s="1217"/>
      <c r="J2840" s="1218"/>
      <c r="K2840" s="587">
        <f t="shared" si="613"/>
        <v>0</v>
      </c>
      <c r="M2840" s="1215">
        <v>265</v>
      </c>
      <c r="N2840" s="1216"/>
      <c r="O2840" s="1217"/>
      <c r="P2840" s="1218"/>
      <c r="Q2840" s="587">
        <f t="shared" si="614"/>
        <v>0</v>
      </c>
      <c r="S2840" s="1215">
        <v>265</v>
      </c>
      <c r="T2840" s="1216"/>
      <c r="U2840" s="1217"/>
      <c r="V2840" s="1218"/>
      <c r="W2840" s="587">
        <f t="shared" si="615"/>
        <v>0</v>
      </c>
      <c r="Y2840" s="1215">
        <v>265</v>
      </c>
      <c r="Z2840" s="1216"/>
      <c r="AA2840" s="1217"/>
      <c r="AB2840" s="1218"/>
      <c r="AC2840" s="587">
        <f t="shared" si="616"/>
        <v>0</v>
      </c>
      <c r="AE2840" s="1215">
        <v>265</v>
      </c>
      <c r="AF2840" s="1216"/>
      <c r="AG2840" s="1217"/>
      <c r="AH2840" s="1218"/>
      <c r="AI2840" s="587">
        <f t="shared" si="617"/>
        <v>0</v>
      </c>
      <c r="AK2840" s="1215">
        <v>265</v>
      </c>
      <c r="AL2840" s="1216"/>
      <c r="AM2840" s="1217"/>
      <c r="AN2840" s="1218"/>
      <c r="AO2840" s="587">
        <f t="shared" si="618"/>
        <v>0</v>
      </c>
      <c r="AQ2840" s="1215">
        <v>265</v>
      </c>
      <c r="AR2840" s="1216"/>
      <c r="AS2840" s="1217"/>
      <c r="AT2840" s="1218"/>
      <c r="AU2840" s="587">
        <f t="shared" si="619"/>
        <v>0</v>
      </c>
      <c r="AW2840" s="1215">
        <v>265</v>
      </c>
      <c r="AX2840" s="1216"/>
      <c r="AY2840" s="1217"/>
      <c r="AZ2840" s="1218"/>
      <c r="BA2840" s="587">
        <f t="shared" si="620"/>
        <v>0</v>
      </c>
      <c r="BC2840" s="1215">
        <v>265</v>
      </c>
      <c r="BD2840" s="1216"/>
      <c r="BE2840" s="1217"/>
      <c r="BF2840" s="1218"/>
      <c r="BG2840" s="587">
        <f t="shared" si="621"/>
        <v>0</v>
      </c>
      <c r="BI2840" s="1215">
        <v>265</v>
      </c>
      <c r="BJ2840" s="1216"/>
      <c r="BK2840" s="1217"/>
      <c r="BL2840" s="1218"/>
      <c r="BM2840" s="587">
        <f t="shared" si="622"/>
        <v>0</v>
      </c>
      <c r="BO2840" s="1215">
        <v>265</v>
      </c>
      <c r="BP2840" s="1216"/>
      <c r="BQ2840" s="1217"/>
      <c r="BR2840" s="1218"/>
      <c r="BS2840" s="587">
        <f t="shared" si="623"/>
        <v>0</v>
      </c>
    </row>
    <row r="2841" spans="1:71" s="17" customFormat="1" ht="16.75" customHeight="1" outlineLevel="2">
      <c r="A2841" s="1215">
        <v>266</v>
      </c>
      <c r="B2841" s="1216"/>
      <c r="C2841" s="1217"/>
      <c r="D2841" s="1218"/>
      <c r="E2841" s="587">
        <f t="shared" si="612"/>
        <v>0</v>
      </c>
      <c r="G2841" s="1215">
        <v>266</v>
      </c>
      <c r="H2841" s="1216"/>
      <c r="I2841" s="1217"/>
      <c r="J2841" s="1218"/>
      <c r="K2841" s="587">
        <f t="shared" si="613"/>
        <v>0</v>
      </c>
      <c r="M2841" s="1215">
        <v>266</v>
      </c>
      <c r="N2841" s="1216"/>
      <c r="O2841" s="1217"/>
      <c r="P2841" s="1218"/>
      <c r="Q2841" s="587">
        <f t="shared" si="614"/>
        <v>0</v>
      </c>
      <c r="S2841" s="1215">
        <v>266</v>
      </c>
      <c r="T2841" s="1216"/>
      <c r="U2841" s="1217"/>
      <c r="V2841" s="1218"/>
      <c r="W2841" s="587">
        <f t="shared" si="615"/>
        <v>0</v>
      </c>
      <c r="Y2841" s="1215">
        <v>266</v>
      </c>
      <c r="Z2841" s="1216"/>
      <c r="AA2841" s="1217"/>
      <c r="AB2841" s="1218"/>
      <c r="AC2841" s="587">
        <f t="shared" si="616"/>
        <v>0</v>
      </c>
      <c r="AE2841" s="1215">
        <v>266</v>
      </c>
      <c r="AF2841" s="1216"/>
      <c r="AG2841" s="1217"/>
      <c r="AH2841" s="1218"/>
      <c r="AI2841" s="587">
        <f t="shared" si="617"/>
        <v>0</v>
      </c>
      <c r="AK2841" s="1215">
        <v>266</v>
      </c>
      <c r="AL2841" s="1216"/>
      <c r="AM2841" s="1217"/>
      <c r="AN2841" s="1218"/>
      <c r="AO2841" s="587">
        <f t="shared" si="618"/>
        <v>0</v>
      </c>
      <c r="AQ2841" s="1215">
        <v>266</v>
      </c>
      <c r="AR2841" s="1216"/>
      <c r="AS2841" s="1217"/>
      <c r="AT2841" s="1218"/>
      <c r="AU2841" s="587">
        <f t="shared" si="619"/>
        <v>0</v>
      </c>
      <c r="AW2841" s="1215">
        <v>266</v>
      </c>
      <c r="AX2841" s="1216"/>
      <c r="AY2841" s="1217"/>
      <c r="AZ2841" s="1218"/>
      <c r="BA2841" s="587">
        <f t="shared" si="620"/>
        <v>0</v>
      </c>
      <c r="BC2841" s="1215">
        <v>266</v>
      </c>
      <c r="BD2841" s="1216"/>
      <c r="BE2841" s="1217"/>
      <c r="BF2841" s="1218"/>
      <c r="BG2841" s="587">
        <f t="shared" si="621"/>
        <v>0</v>
      </c>
      <c r="BI2841" s="1215">
        <v>266</v>
      </c>
      <c r="BJ2841" s="1216"/>
      <c r="BK2841" s="1217"/>
      <c r="BL2841" s="1218"/>
      <c r="BM2841" s="587">
        <f t="shared" si="622"/>
        <v>0</v>
      </c>
      <c r="BO2841" s="1215">
        <v>266</v>
      </c>
      <c r="BP2841" s="1216"/>
      <c r="BQ2841" s="1217"/>
      <c r="BR2841" s="1218"/>
      <c r="BS2841" s="587">
        <f t="shared" si="623"/>
        <v>0</v>
      </c>
    </row>
    <row r="2842" spans="1:71" s="17" customFormat="1" ht="16.75" customHeight="1" outlineLevel="2">
      <c r="A2842" s="1215">
        <v>267</v>
      </c>
      <c r="B2842" s="1216"/>
      <c r="C2842" s="1217"/>
      <c r="D2842" s="1218"/>
      <c r="E2842" s="587">
        <f t="shared" si="612"/>
        <v>0</v>
      </c>
      <c r="G2842" s="1215">
        <v>267</v>
      </c>
      <c r="H2842" s="1216"/>
      <c r="I2842" s="1217"/>
      <c r="J2842" s="1218"/>
      <c r="K2842" s="587">
        <f t="shared" si="613"/>
        <v>0</v>
      </c>
      <c r="M2842" s="1215">
        <v>267</v>
      </c>
      <c r="N2842" s="1216"/>
      <c r="O2842" s="1217"/>
      <c r="P2842" s="1218"/>
      <c r="Q2842" s="587">
        <f t="shared" si="614"/>
        <v>0</v>
      </c>
      <c r="S2842" s="1215">
        <v>267</v>
      </c>
      <c r="T2842" s="1216"/>
      <c r="U2842" s="1217"/>
      <c r="V2842" s="1218"/>
      <c r="W2842" s="587">
        <f t="shared" si="615"/>
        <v>0</v>
      </c>
      <c r="Y2842" s="1215">
        <v>267</v>
      </c>
      <c r="Z2842" s="1216"/>
      <c r="AA2842" s="1217"/>
      <c r="AB2842" s="1218"/>
      <c r="AC2842" s="587">
        <f t="shared" si="616"/>
        <v>0</v>
      </c>
      <c r="AE2842" s="1215">
        <v>267</v>
      </c>
      <c r="AF2842" s="1216"/>
      <c r="AG2842" s="1217"/>
      <c r="AH2842" s="1218"/>
      <c r="AI2842" s="587">
        <f t="shared" si="617"/>
        <v>0</v>
      </c>
      <c r="AK2842" s="1215">
        <v>267</v>
      </c>
      <c r="AL2842" s="1216"/>
      <c r="AM2842" s="1217"/>
      <c r="AN2842" s="1218"/>
      <c r="AO2842" s="587">
        <f t="shared" si="618"/>
        <v>0</v>
      </c>
      <c r="AQ2842" s="1215">
        <v>267</v>
      </c>
      <c r="AR2842" s="1216"/>
      <c r="AS2842" s="1217"/>
      <c r="AT2842" s="1218"/>
      <c r="AU2842" s="587">
        <f t="shared" si="619"/>
        <v>0</v>
      </c>
      <c r="AW2842" s="1215">
        <v>267</v>
      </c>
      <c r="AX2842" s="1216"/>
      <c r="AY2842" s="1217"/>
      <c r="AZ2842" s="1218"/>
      <c r="BA2842" s="587">
        <f t="shared" si="620"/>
        <v>0</v>
      </c>
      <c r="BC2842" s="1215">
        <v>267</v>
      </c>
      <c r="BD2842" s="1216"/>
      <c r="BE2842" s="1217"/>
      <c r="BF2842" s="1218"/>
      <c r="BG2842" s="587">
        <f t="shared" si="621"/>
        <v>0</v>
      </c>
      <c r="BI2842" s="1215">
        <v>267</v>
      </c>
      <c r="BJ2842" s="1216"/>
      <c r="BK2842" s="1217"/>
      <c r="BL2842" s="1218"/>
      <c r="BM2842" s="587">
        <f t="shared" si="622"/>
        <v>0</v>
      </c>
      <c r="BO2842" s="1215">
        <v>267</v>
      </c>
      <c r="BP2842" s="1216"/>
      <c r="BQ2842" s="1217"/>
      <c r="BR2842" s="1218"/>
      <c r="BS2842" s="587">
        <f t="shared" si="623"/>
        <v>0</v>
      </c>
    </row>
    <row r="2843" spans="1:71" s="17" customFormat="1" ht="16.75" customHeight="1" outlineLevel="2">
      <c r="A2843" s="1215">
        <v>268</v>
      </c>
      <c r="B2843" s="1216"/>
      <c r="C2843" s="1217"/>
      <c r="D2843" s="1218"/>
      <c r="E2843" s="587">
        <f t="shared" si="612"/>
        <v>0</v>
      </c>
      <c r="G2843" s="1215">
        <v>268</v>
      </c>
      <c r="H2843" s="1216"/>
      <c r="I2843" s="1217"/>
      <c r="J2843" s="1218"/>
      <c r="K2843" s="587">
        <f t="shared" si="613"/>
        <v>0</v>
      </c>
      <c r="M2843" s="1215">
        <v>268</v>
      </c>
      <c r="N2843" s="1216"/>
      <c r="O2843" s="1217"/>
      <c r="P2843" s="1218"/>
      <c r="Q2843" s="587">
        <f t="shared" si="614"/>
        <v>0</v>
      </c>
      <c r="S2843" s="1215">
        <v>268</v>
      </c>
      <c r="T2843" s="1216"/>
      <c r="U2843" s="1217"/>
      <c r="V2843" s="1218"/>
      <c r="W2843" s="587">
        <f t="shared" si="615"/>
        <v>0</v>
      </c>
      <c r="Y2843" s="1215">
        <v>268</v>
      </c>
      <c r="Z2843" s="1216"/>
      <c r="AA2843" s="1217"/>
      <c r="AB2843" s="1218"/>
      <c r="AC2843" s="587">
        <f t="shared" si="616"/>
        <v>0</v>
      </c>
      <c r="AE2843" s="1215">
        <v>268</v>
      </c>
      <c r="AF2843" s="1216"/>
      <c r="AG2843" s="1217"/>
      <c r="AH2843" s="1218"/>
      <c r="AI2843" s="587">
        <f t="shared" si="617"/>
        <v>0</v>
      </c>
      <c r="AK2843" s="1215">
        <v>268</v>
      </c>
      <c r="AL2843" s="1216"/>
      <c r="AM2843" s="1217"/>
      <c r="AN2843" s="1218"/>
      <c r="AO2843" s="587">
        <f t="shared" si="618"/>
        <v>0</v>
      </c>
      <c r="AQ2843" s="1215">
        <v>268</v>
      </c>
      <c r="AR2843" s="1216"/>
      <c r="AS2843" s="1217"/>
      <c r="AT2843" s="1218"/>
      <c r="AU2843" s="587">
        <f t="shared" si="619"/>
        <v>0</v>
      </c>
      <c r="AW2843" s="1215">
        <v>268</v>
      </c>
      <c r="AX2843" s="1216"/>
      <c r="AY2843" s="1217"/>
      <c r="AZ2843" s="1218"/>
      <c r="BA2843" s="587">
        <f t="shared" si="620"/>
        <v>0</v>
      </c>
      <c r="BC2843" s="1215">
        <v>268</v>
      </c>
      <c r="BD2843" s="1216"/>
      <c r="BE2843" s="1217"/>
      <c r="BF2843" s="1218"/>
      <c r="BG2843" s="587">
        <f t="shared" si="621"/>
        <v>0</v>
      </c>
      <c r="BI2843" s="1215">
        <v>268</v>
      </c>
      <c r="BJ2843" s="1216"/>
      <c r="BK2843" s="1217"/>
      <c r="BL2843" s="1218"/>
      <c r="BM2843" s="587">
        <f t="shared" si="622"/>
        <v>0</v>
      </c>
      <c r="BO2843" s="1215">
        <v>268</v>
      </c>
      <c r="BP2843" s="1216"/>
      <c r="BQ2843" s="1217"/>
      <c r="BR2843" s="1218"/>
      <c r="BS2843" s="587">
        <f t="shared" si="623"/>
        <v>0</v>
      </c>
    </row>
    <row r="2844" spans="1:71" s="17" customFormat="1" ht="16.75" customHeight="1" outlineLevel="2">
      <c r="A2844" s="1215">
        <v>269</v>
      </c>
      <c r="B2844" s="1216"/>
      <c r="C2844" s="1217"/>
      <c r="D2844" s="1218"/>
      <c r="E2844" s="587">
        <f t="shared" si="612"/>
        <v>0</v>
      </c>
      <c r="G2844" s="1215">
        <v>269</v>
      </c>
      <c r="H2844" s="1216"/>
      <c r="I2844" s="1217"/>
      <c r="J2844" s="1218"/>
      <c r="K2844" s="587">
        <f t="shared" si="613"/>
        <v>0</v>
      </c>
      <c r="M2844" s="1215">
        <v>269</v>
      </c>
      <c r="N2844" s="1216"/>
      <c r="O2844" s="1217"/>
      <c r="P2844" s="1218"/>
      <c r="Q2844" s="587">
        <f t="shared" si="614"/>
        <v>0</v>
      </c>
      <c r="S2844" s="1215">
        <v>269</v>
      </c>
      <c r="T2844" s="1216"/>
      <c r="U2844" s="1217"/>
      <c r="V2844" s="1218"/>
      <c r="W2844" s="587">
        <f t="shared" si="615"/>
        <v>0</v>
      </c>
      <c r="Y2844" s="1215">
        <v>269</v>
      </c>
      <c r="Z2844" s="1216"/>
      <c r="AA2844" s="1217"/>
      <c r="AB2844" s="1218"/>
      <c r="AC2844" s="587">
        <f t="shared" si="616"/>
        <v>0</v>
      </c>
      <c r="AE2844" s="1215">
        <v>269</v>
      </c>
      <c r="AF2844" s="1216"/>
      <c r="AG2844" s="1217"/>
      <c r="AH2844" s="1218"/>
      <c r="AI2844" s="587">
        <f t="shared" si="617"/>
        <v>0</v>
      </c>
      <c r="AK2844" s="1215">
        <v>269</v>
      </c>
      <c r="AL2844" s="1216"/>
      <c r="AM2844" s="1217"/>
      <c r="AN2844" s="1218"/>
      <c r="AO2844" s="587">
        <f t="shared" si="618"/>
        <v>0</v>
      </c>
      <c r="AQ2844" s="1215">
        <v>269</v>
      </c>
      <c r="AR2844" s="1216"/>
      <c r="AS2844" s="1217"/>
      <c r="AT2844" s="1218"/>
      <c r="AU2844" s="587">
        <f t="shared" si="619"/>
        <v>0</v>
      </c>
      <c r="AW2844" s="1215">
        <v>269</v>
      </c>
      <c r="AX2844" s="1216"/>
      <c r="AY2844" s="1217"/>
      <c r="AZ2844" s="1218"/>
      <c r="BA2844" s="587">
        <f t="shared" si="620"/>
        <v>0</v>
      </c>
      <c r="BC2844" s="1215">
        <v>269</v>
      </c>
      <c r="BD2844" s="1216"/>
      <c r="BE2844" s="1217"/>
      <c r="BF2844" s="1218"/>
      <c r="BG2844" s="587">
        <f t="shared" si="621"/>
        <v>0</v>
      </c>
      <c r="BI2844" s="1215">
        <v>269</v>
      </c>
      <c r="BJ2844" s="1216"/>
      <c r="BK2844" s="1217"/>
      <c r="BL2844" s="1218"/>
      <c r="BM2844" s="587">
        <f t="shared" si="622"/>
        <v>0</v>
      </c>
      <c r="BO2844" s="1215">
        <v>269</v>
      </c>
      <c r="BP2844" s="1216"/>
      <c r="BQ2844" s="1217"/>
      <c r="BR2844" s="1218"/>
      <c r="BS2844" s="587">
        <f t="shared" si="623"/>
        <v>0</v>
      </c>
    </row>
    <row r="2845" spans="1:71" s="17" customFormat="1" ht="16.75" customHeight="1" outlineLevel="2">
      <c r="A2845" s="1215">
        <v>270</v>
      </c>
      <c r="B2845" s="1216"/>
      <c r="C2845" s="1217"/>
      <c r="D2845" s="1218"/>
      <c r="E2845" s="587">
        <f t="shared" si="612"/>
        <v>0</v>
      </c>
      <c r="G2845" s="1215">
        <v>270</v>
      </c>
      <c r="H2845" s="1216"/>
      <c r="I2845" s="1217"/>
      <c r="J2845" s="1218"/>
      <c r="K2845" s="587">
        <f t="shared" si="613"/>
        <v>0</v>
      </c>
      <c r="M2845" s="1215">
        <v>270</v>
      </c>
      <c r="N2845" s="1216"/>
      <c r="O2845" s="1217"/>
      <c r="P2845" s="1218"/>
      <c r="Q2845" s="587">
        <f t="shared" si="614"/>
        <v>0</v>
      </c>
      <c r="S2845" s="1215">
        <v>270</v>
      </c>
      <c r="T2845" s="1216"/>
      <c r="U2845" s="1217"/>
      <c r="V2845" s="1218"/>
      <c r="W2845" s="587">
        <f t="shared" si="615"/>
        <v>0</v>
      </c>
      <c r="Y2845" s="1215">
        <v>270</v>
      </c>
      <c r="Z2845" s="1216"/>
      <c r="AA2845" s="1217"/>
      <c r="AB2845" s="1218"/>
      <c r="AC2845" s="587">
        <f t="shared" si="616"/>
        <v>0</v>
      </c>
      <c r="AE2845" s="1215">
        <v>270</v>
      </c>
      <c r="AF2845" s="1216"/>
      <c r="AG2845" s="1217"/>
      <c r="AH2845" s="1218"/>
      <c r="AI2845" s="587">
        <f t="shared" si="617"/>
        <v>0</v>
      </c>
      <c r="AK2845" s="1215">
        <v>270</v>
      </c>
      <c r="AL2845" s="1216"/>
      <c r="AM2845" s="1217"/>
      <c r="AN2845" s="1218"/>
      <c r="AO2845" s="587">
        <f t="shared" si="618"/>
        <v>0</v>
      </c>
      <c r="AQ2845" s="1215">
        <v>270</v>
      </c>
      <c r="AR2845" s="1216"/>
      <c r="AS2845" s="1217"/>
      <c r="AT2845" s="1218"/>
      <c r="AU2845" s="587">
        <f t="shared" si="619"/>
        <v>0</v>
      </c>
      <c r="AW2845" s="1215">
        <v>270</v>
      </c>
      <c r="AX2845" s="1216"/>
      <c r="AY2845" s="1217"/>
      <c r="AZ2845" s="1218"/>
      <c r="BA2845" s="587">
        <f t="shared" si="620"/>
        <v>0</v>
      </c>
      <c r="BC2845" s="1215">
        <v>270</v>
      </c>
      <c r="BD2845" s="1216"/>
      <c r="BE2845" s="1217"/>
      <c r="BF2845" s="1218"/>
      <c r="BG2845" s="587">
        <f t="shared" si="621"/>
        <v>0</v>
      </c>
      <c r="BI2845" s="1215">
        <v>270</v>
      </c>
      <c r="BJ2845" s="1216"/>
      <c r="BK2845" s="1217"/>
      <c r="BL2845" s="1218"/>
      <c r="BM2845" s="587">
        <f t="shared" si="622"/>
        <v>0</v>
      </c>
      <c r="BO2845" s="1215">
        <v>270</v>
      </c>
      <c r="BP2845" s="1216"/>
      <c r="BQ2845" s="1217"/>
      <c r="BR2845" s="1218"/>
      <c r="BS2845" s="587">
        <f t="shared" si="623"/>
        <v>0</v>
      </c>
    </row>
    <row r="2846" spans="1:71" s="17" customFormat="1" ht="16.75" customHeight="1" outlineLevel="2">
      <c r="A2846" s="1215">
        <v>271</v>
      </c>
      <c r="B2846" s="1216"/>
      <c r="C2846" s="1217"/>
      <c r="D2846" s="1218"/>
      <c r="E2846" s="587">
        <f t="shared" si="612"/>
        <v>0</v>
      </c>
      <c r="G2846" s="1215">
        <v>271</v>
      </c>
      <c r="H2846" s="1216"/>
      <c r="I2846" s="1217"/>
      <c r="J2846" s="1218"/>
      <c r="K2846" s="587">
        <f t="shared" si="613"/>
        <v>0</v>
      </c>
      <c r="M2846" s="1215">
        <v>271</v>
      </c>
      <c r="N2846" s="1216"/>
      <c r="O2846" s="1217"/>
      <c r="P2846" s="1218"/>
      <c r="Q2846" s="587">
        <f t="shared" si="614"/>
        <v>0</v>
      </c>
      <c r="S2846" s="1215">
        <v>271</v>
      </c>
      <c r="T2846" s="1216"/>
      <c r="U2846" s="1217"/>
      <c r="V2846" s="1218"/>
      <c r="W2846" s="587">
        <f t="shared" si="615"/>
        <v>0</v>
      </c>
      <c r="Y2846" s="1215">
        <v>271</v>
      </c>
      <c r="Z2846" s="1216"/>
      <c r="AA2846" s="1217"/>
      <c r="AB2846" s="1218"/>
      <c r="AC2846" s="587">
        <f t="shared" si="616"/>
        <v>0</v>
      </c>
      <c r="AE2846" s="1215">
        <v>271</v>
      </c>
      <c r="AF2846" s="1216"/>
      <c r="AG2846" s="1217"/>
      <c r="AH2846" s="1218"/>
      <c r="AI2846" s="587">
        <f t="shared" si="617"/>
        <v>0</v>
      </c>
      <c r="AK2846" s="1215">
        <v>271</v>
      </c>
      <c r="AL2846" s="1216"/>
      <c r="AM2846" s="1217"/>
      <c r="AN2846" s="1218"/>
      <c r="AO2846" s="587">
        <f t="shared" si="618"/>
        <v>0</v>
      </c>
      <c r="AQ2846" s="1215">
        <v>271</v>
      </c>
      <c r="AR2846" s="1216"/>
      <c r="AS2846" s="1217"/>
      <c r="AT2846" s="1218"/>
      <c r="AU2846" s="587">
        <f t="shared" si="619"/>
        <v>0</v>
      </c>
      <c r="AW2846" s="1215">
        <v>271</v>
      </c>
      <c r="AX2846" s="1216"/>
      <c r="AY2846" s="1217"/>
      <c r="AZ2846" s="1218"/>
      <c r="BA2846" s="587">
        <f t="shared" si="620"/>
        <v>0</v>
      </c>
      <c r="BC2846" s="1215">
        <v>271</v>
      </c>
      <c r="BD2846" s="1216"/>
      <c r="BE2846" s="1217"/>
      <c r="BF2846" s="1218"/>
      <c r="BG2846" s="587">
        <f t="shared" si="621"/>
        <v>0</v>
      </c>
      <c r="BI2846" s="1215">
        <v>271</v>
      </c>
      <c r="BJ2846" s="1216"/>
      <c r="BK2846" s="1217"/>
      <c r="BL2846" s="1218"/>
      <c r="BM2846" s="587">
        <f t="shared" si="622"/>
        <v>0</v>
      </c>
      <c r="BO2846" s="1215">
        <v>271</v>
      </c>
      <c r="BP2846" s="1216"/>
      <c r="BQ2846" s="1217"/>
      <c r="BR2846" s="1218"/>
      <c r="BS2846" s="587">
        <f t="shared" si="623"/>
        <v>0</v>
      </c>
    </row>
    <row r="2847" spans="1:71" s="17" customFormat="1" ht="16.75" customHeight="1" outlineLevel="2">
      <c r="A2847" s="1215">
        <v>272</v>
      </c>
      <c r="B2847" s="1216"/>
      <c r="C2847" s="1217"/>
      <c r="D2847" s="1218"/>
      <c r="E2847" s="587">
        <f t="shared" si="612"/>
        <v>0</v>
      </c>
      <c r="G2847" s="1215">
        <v>272</v>
      </c>
      <c r="H2847" s="1216"/>
      <c r="I2847" s="1217"/>
      <c r="J2847" s="1218"/>
      <c r="K2847" s="587">
        <f t="shared" si="613"/>
        <v>0</v>
      </c>
      <c r="M2847" s="1215">
        <v>272</v>
      </c>
      <c r="N2847" s="1216"/>
      <c r="O2847" s="1217"/>
      <c r="P2847" s="1218"/>
      <c r="Q2847" s="587">
        <f t="shared" si="614"/>
        <v>0</v>
      </c>
      <c r="S2847" s="1215">
        <v>272</v>
      </c>
      <c r="T2847" s="1216"/>
      <c r="U2847" s="1217"/>
      <c r="V2847" s="1218"/>
      <c r="W2847" s="587">
        <f t="shared" si="615"/>
        <v>0</v>
      </c>
      <c r="Y2847" s="1215">
        <v>272</v>
      </c>
      <c r="Z2847" s="1216"/>
      <c r="AA2847" s="1217"/>
      <c r="AB2847" s="1218"/>
      <c r="AC2847" s="587">
        <f t="shared" si="616"/>
        <v>0</v>
      </c>
      <c r="AE2847" s="1215">
        <v>272</v>
      </c>
      <c r="AF2847" s="1216"/>
      <c r="AG2847" s="1217"/>
      <c r="AH2847" s="1218"/>
      <c r="AI2847" s="587">
        <f t="shared" si="617"/>
        <v>0</v>
      </c>
      <c r="AK2847" s="1215">
        <v>272</v>
      </c>
      <c r="AL2847" s="1216"/>
      <c r="AM2847" s="1217"/>
      <c r="AN2847" s="1218"/>
      <c r="AO2847" s="587">
        <f t="shared" si="618"/>
        <v>0</v>
      </c>
      <c r="AQ2847" s="1215">
        <v>272</v>
      </c>
      <c r="AR2847" s="1216"/>
      <c r="AS2847" s="1217"/>
      <c r="AT2847" s="1218"/>
      <c r="AU2847" s="587">
        <f t="shared" si="619"/>
        <v>0</v>
      </c>
      <c r="AW2847" s="1215">
        <v>272</v>
      </c>
      <c r="AX2847" s="1216"/>
      <c r="AY2847" s="1217"/>
      <c r="AZ2847" s="1218"/>
      <c r="BA2847" s="587">
        <f t="shared" si="620"/>
        <v>0</v>
      </c>
      <c r="BC2847" s="1215">
        <v>272</v>
      </c>
      <c r="BD2847" s="1216"/>
      <c r="BE2847" s="1217"/>
      <c r="BF2847" s="1218"/>
      <c r="BG2847" s="587">
        <f t="shared" si="621"/>
        <v>0</v>
      </c>
      <c r="BI2847" s="1215">
        <v>272</v>
      </c>
      <c r="BJ2847" s="1216"/>
      <c r="BK2847" s="1217"/>
      <c r="BL2847" s="1218"/>
      <c r="BM2847" s="587">
        <f t="shared" si="622"/>
        <v>0</v>
      </c>
      <c r="BO2847" s="1215">
        <v>272</v>
      </c>
      <c r="BP2847" s="1216"/>
      <c r="BQ2847" s="1217"/>
      <c r="BR2847" s="1218"/>
      <c r="BS2847" s="587">
        <f t="shared" si="623"/>
        <v>0</v>
      </c>
    </row>
    <row r="2848" spans="1:71" s="17" customFormat="1" ht="16.75" customHeight="1" outlineLevel="2">
      <c r="A2848" s="1215">
        <v>273</v>
      </c>
      <c r="B2848" s="1216"/>
      <c r="C2848" s="1217"/>
      <c r="D2848" s="1218"/>
      <c r="E2848" s="587">
        <f t="shared" si="612"/>
        <v>0</v>
      </c>
      <c r="G2848" s="1215">
        <v>273</v>
      </c>
      <c r="H2848" s="1216"/>
      <c r="I2848" s="1217"/>
      <c r="J2848" s="1218"/>
      <c r="K2848" s="587">
        <f t="shared" si="613"/>
        <v>0</v>
      </c>
      <c r="M2848" s="1215">
        <v>273</v>
      </c>
      <c r="N2848" s="1216"/>
      <c r="O2848" s="1217"/>
      <c r="P2848" s="1218"/>
      <c r="Q2848" s="587">
        <f t="shared" si="614"/>
        <v>0</v>
      </c>
      <c r="S2848" s="1215">
        <v>273</v>
      </c>
      <c r="T2848" s="1216"/>
      <c r="U2848" s="1217"/>
      <c r="V2848" s="1218"/>
      <c r="W2848" s="587">
        <f t="shared" si="615"/>
        <v>0</v>
      </c>
      <c r="Y2848" s="1215">
        <v>273</v>
      </c>
      <c r="Z2848" s="1216"/>
      <c r="AA2848" s="1217"/>
      <c r="AB2848" s="1218"/>
      <c r="AC2848" s="587">
        <f t="shared" si="616"/>
        <v>0</v>
      </c>
      <c r="AE2848" s="1215">
        <v>273</v>
      </c>
      <c r="AF2848" s="1216"/>
      <c r="AG2848" s="1217"/>
      <c r="AH2848" s="1218"/>
      <c r="AI2848" s="587">
        <f t="shared" si="617"/>
        <v>0</v>
      </c>
      <c r="AK2848" s="1215">
        <v>273</v>
      </c>
      <c r="AL2848" s="1216"/>
      <c r="AM2848" s="1217"/>
      <c r="AN2848" s="1218"/>
      <c r="AO2848" s="587">
        <f t="shared" si="618"/>
        <v>0</v>
      </c>
      <c r="AQ2848" s="1215">
        <v>273</v>
      </c>
      <c r="AR2848" s="1216"/>
      <c r="AS2848" s="1217"/>
      <c r="AT2848" s="1218"/>
      <c r="AU2848" s="587">
        <f t="shared" si="619"/>
        <v>0</v>
      </c>
      <c r="AW2848" s="1215">
        <v>273</v>
      </c>
      <c r="AX2848" s="1216"/>
      <c r="AY2848" s="1217"/>
      <c r="AZ2848" s="1218"/>
      <c r="BA2848" s="587">
        <f t="shared" si="620"/>
        <v>0</v>
      </c>
      <c r="BC2848" s="1215">
        <v>273</v>
      </c>
      <c r="BD2848" s="1216"/>
      <c r="BE2848" s="1217"/>
      <c r="BF2848" s="1218"/>
      <c r="BG2848" s="587">
        <f t="shared" si="621"/>
        <v>0</v>
      </c>
      <c r="BI2848" s="1215">
        <v>273</v>
      </c>
      <c r="BJ2848" s="1216"/>
      <c r="BK2848" s="1217"/>
      <c r="BL2848" s="1218"/>
      <c r="BM2848" s="587">
        <f t="shared" si="622"/>
        <v>0</v>
      </c>
      <c r="BO2848" s="1215">
        <v>273</v>
      </c>
      <c r="BP2848" s="1216"/>
      <c r="BQ2848" s="1217"/>
      <c r="BR2848" s="1218"/>
      <c r="BS2848" s="587">
        <f t="shared" si="623"/>
        <v>0</v>
      </c>
    </row>
    <row r="2849" spans="1:71" s="17" customFormat="1" ht="16.75" customHeight="1" outlineLevel="2">
      <c r="A2849" s="1215">
        <v>274</v>
      </c>
      <c r="B2849" s="1216"/>
      <c r="C2849" s="1217"/>
      <c r="D2849" s="1218"/>
      <c r="E2849" s="587">
        <f t="shared" si="612"/>
        <v>0</v>
      </c>
      <c r="G2849" s="1215">
        <v>274</v>
      </c>
      <c r="H2849" s="1216"/>
      <c r="I2849" s="1217"/>
      <c r="J2849" s="1218"/>
      <c r="K2849" s="587">
        <f t="shared" si="613"/>
        <v>0</v>
      </c>
      <c r="M2849" s="1215">
        <v>274</v>
      </c>
      <c r="N2849" s="1216"/>
      <c r="O2849" s="1217"/>
      <c r="P2849" s="1218"/>
      <c r="Q2849" s="587">
        <f t="shared" si="614"/>
        <v>0</v>
      </c>
      <c r="S2849" s="1215">
        <v>274</v>
      </c>
      <c r="T2849" s="1216"/>
      <c r="U2849" s="1217"/>
      <c r="V2849" s="1218"/>
      <c r="W2849" s="587">
        <f t="shared" si="615"/>
        <v>0</v>
      </c>
      <c r="Y2849" s="1215">
        <v>274</v>
      </c>
      <c r="Z2849" s="1216"/>
      <c r="AA2849" s="1217"/>
      <c r="AB2849" s="1218"/>
      <c r="AC2849" s="587">
        <f t="shared" si="616"/>
        <v>0</v>
      </c>
      <c r="AE2849" s="1215">
        <v>274</v>
      </c>
      <c r="AF2849" s="1216"/>
      <c r="AG2849" s="1217"/>
      <c r="AH2849" s="1218"/>
      <c r="AI2849" s="587">
        <f t="shared" si="617"/>
        <v>0</v>
      </c>
      <c r="AK2849" s="1215">
        <v>274</v>
      </c>
      <c r="AL2849" s="1216"/>
      <c r="AM2849" s="1217"/>
      <c r="AN2849" s="1218"/>
      <c r="AO2849" s="587">
        <f t="shared" si="618"/>
        <v>0</v>
      </c>
      <c r="AQ2849" s="1215">
        <v>274</v>
      </c>
      <c r="AR2849" s="1216"/>
      <c r="AS2849" s="1217"/>
      <c r="AT2849" s="1218"/>
      <c r="AU2849" s="587">
        <f t="shared" si="619"/>
        <v>0</v>
      </c>
      <c r="AW2849" s="1215">
        <v>274</v>
      </c>
      <c r="AX2849" s="1216"/>
      <c r="AY2849" s="1217"/>
      <c r="AZ2849" s="1218"/>
      <c r="BA2849" s="587">
        <f t="shared" si="620"/>
        <v>0</v>
      </c>
      <c r="BC2849" s="1215">
        <v>274</v>
      </c>
      <c r="BD2849" s="1216"/>
      <c r="BE2849" s="1217"/>
      <c r="BF2849" s="1218"/>
      <c r="BG2849" s="587">
        <f t="shared" si="621"/>
        <v>0</v>
      </c>
      <c r="BI2849" s="1215">
        <v>274</v>
      </c>
      <c r="BJ2849" s="1216"/>
      <c r="BK2849" s="1217"/>
      <c r="BL2849" s="1218"/>
      <c r="BM2849" s="587">
        <f t="shared" si="622"/>
        <v>0</v>
      </c>
      <c r="BO2849" s="1215">
        <v>274</v>
      </c>
      <c r="BP2849" s="1216"/>
      <c r="BQ2849" s="1217"/>
      <c r="BR2849" s="1218"/>
      <c r="BS2849" s="587">
        <f t="shared" si="623"/>
        <v>0</v>
      </c>
    </row>
    <row r="2850" spans="1:71" s="17" customFormat="1" ht="16.75" customHeight="1" outlineLevel="2">
      <c r="A2850" s="1215">
        <v>275</v>
      </c>
      <c r="B2850" s="1216"/>
      <c r="C2850" s="1217"/>
      <c r="D2850" s="1218"/>
      <c r="E2850" s="587">
        <f t="shared" si="612"/>
        <v>0</v>
      </c>
      <c r="G2850" s="1215">
        <v>275</v>
      </c>
      <c r="H2850" s="1216"/>
      <c r="I2850" s="1217"/>
      <c r="J2850" s="1218"/>
      <c r="K2850" s="587">
        <f t="shared" si="613"/>
        <v>0</v>
      </c>
      <c r="M2850" s="1215">
        <v>275</v>
      </c>
      <c r="N2850" s="1216"/>
      <c r="O2850" s="1217"/>
      <c r="P2850" s="1218"/>
      <c r="Q2850" s="587">
        <f t="shared" si="614"/>
        <v>0</v>
      </c>
      <c r="S2850" s="1215">
        <v>275</v>
      </c>
      <c r="T2850" s="1216"/>
      <c r="U2850" s="1217"/>
      <c r="V2850" s="1218"/>
      <c r="W2850" s="587">
        <f t="shared" si="615"/>
        <v>0</v>
      </c>
      <c r="Y2850" s="1215">
        <v>275</v>
      </c>
      <c r="Z2850" s="1216"/>
      <c r="AA2850" s="1217"/>
      <c r="AB2850" s="1218"/>
      <c r="AC2850" s="587">
        <f t="shared" si="616"/>
        <v>0</v>
      </c>
      <c r="AE2850" s="1215">
        <v>275</v>
      </c>
      <c r="AF2850" s="1216"/>
      <c r="AG2850" s="1217"/>
      <c r="AH2850" s="1218"/>
      <c r="AI2850" s="587">
        <f t="shared" si="617"/>
        <v>0</v>
      </c>
      <c r="AK2850" s="1215">
        <v>275</v>
      </c>
      <c r="AL2850" s="1216"/>
      <c r="AM2850" s="1217"/>
      <c r="AN2850" s="1218"/>
      <c r="AO2850" s="587">
        <f t="shared" si="618"/>
        <v>0</v>
      </c>
      <c r="AQ2850" s="1215">
        <v>275</v>
      </c>
      <c r="AR2850" s="1216"/>
      <c r="AS2850" s="1217"/>
      <c r="AT2850" s="1218"/>
      <c r="AU2850" s="587">
        <f t="shared" si="619"/>
        <v>0</v>
      </c>
      <c r="AW2850" s="1215">
        <v>275</v>
      </c>
      <c r="AX2850" s="1216"/>
      <c r="AY2850" s="1217"/>
      <c r="AZ2850" s="1218"/>
      <c r="BA2850" s="587">
        <f t="shared" si="620"/>
        <v>0</v>
      </c>
      <c r="BC2850" s="1215">
        <v>275</v>
      </c>
      <c r="BD2850" s="1216"/>
      <c r="BE2850" s="1217"/>
      <c r="BF2850" s="1218"/>
      <c r="BG2850" s="587">
        <f t="shared" si="621"/>
        <v>0</v>
      </c>
      <c r="BI2850" s="1215">
        <v>275</v>
      </c>
      <c r="BJ2850" s="1216"/>
      <c r="BK2850" s="1217"/>
      <c r="BL2850" s="1218"/>
      <c r="BM2850" s="587">
        <f t="shared" si="622"/>
        <v>0</v>
      </c>
      <c r="BO2850" s="1215">
        <v>275</v>
      </c>
      <c r="BP2850" s="1216"/>
      <c r="BQ2850" s="1217"/>
      <c r="BR2850" s="1218"/>
      <c r="BS2850" s="587">
        <f t="shared" si="623"/>
        <v>0</v>
      </c>
    </row>
    <row r="2851" spans="1:71" s="17" customFormat="1" ht="16.75" customHeight="1" outlineLevel="2">
      <c r="A2851" s="1215">
        <v>276</v>
      </c>
      <c r="B2851" s="1216"/>
      <c r="C2851" s="1217"/>
      <c r="D2851" s="1218"/>
      <c r="E2851" s="587">
        <f t="shared" si="612"/>
        <v>0</v>
      </c>
      <c r="G2851" s="1215">
        <v>276</v>
      </c>
      <c r="H2851" s="1216"/>
      <c r="I2851" s="1217"/>
      <c r="J2851" s="1218"/>
      <c r="K2851" s="587">
        <f t="shared" si="613"/>
        <v>0</v>
      </c>
      <c r="M2851" s="1215">
        <v>276</v>
      </c>
      <c r="N2851" s="1216"/>
      <c r="O2851" s="1217"/>
      <c r="P2851" s="1218"/>
      <c r="Q2851" s="587">
        <f t="shared" si="614"/>
        <v>0</v>
      </c>
      <c r="S2851" s="1215">
        <v>276</v>
      </c>
      <c r="T2851" s="1216"/>
      <c r="U2851" s="1217"/>
      <c r="V2851" s="1218"/>
      <c r="W2851" s="587">
        <f t="shared" si="615"/>
        <v>0</v>
      </c>
      <c r="Y2851" s="1215">
        <v>276</v>
      </c>
      <c r="Z2851" s="1216"/>
      <c r="AA2851" s="1217"/>
      <c r="AB2851" s="1218"/>
      <c r="AC2851" s="587">
        <f t="shared" si="616"/>
        <v>0</v>
      </c>
      <c r="AE2851" s="1215">
        <v>276</v>
      </c>
      <c r="AF2851" s="1216"/>
      <c r="AG2851" s="1217"/>
      <c r="AH2851" s="1218"/>
      <c r="AI2851" s="587">
        <f t="shared" si="617"/>
        <v>0</v>
      </c>
      <c r="AK2851" s="1215">
        <v>276</v>
      </c>
      <c r="AL2851" s="1216"/>
      <c r="AM2851" s="1217"/>
      <c r="AN2851" s="1218"/>
      <c r="AO2851" s="587">
        <f t="shared" si="618"/>
        <v>0</v>
      </c>
      <c r="AQ2851" s="1215">
        <v>276</v>
      </c>
      <c r="AR2851" s="1216"/>
      <c r="AS2851" s="1217"/>
      <c r="AT2851" s="1218"/>
      <c r="AU2851" s="587">
        <f t="shared" si="619"/>
        <v>0</v>
      </c>
      <c r="AW2851" s="1215">
        <v>276</v>
      </c>
      <c r="AX2851" s="1216"/>
      <c r="AY2851" s="1217"/>
      <c r="AZ2851" s="1218"/>
      <c r="BA2851" s="587">
        <f t="shared" si="620"/>
        <v>0</v>
      </c>
      <c r="BC2851" s="1215">
        <v>276</v>
      </c>
      <c r="BD2851" s="1216"/>
      <c r="BE2851" s="1217"/>
      <c r="BF2851" s="1218"/>
      <c r="BG2851" s="587">
        <f t="shared" si="621"/>
        <v>0</v>
      </c>
      <c r="BI2851" s="1215">
        <v>276</v>
      </c>
      <c r="BJ2851" s="1216"/>
      <c r="BK2851" s="1217"/>
      <c r="BL2851" s="1218"/>
      <c r="BM2851" s="587">
        <f t="shared" si="622"/>
        <v>0</v>
      </c>
      <c r="BO2851" s="1215">
        <v>276</v>
      </c>
      <c r="BP2851" s="1216"/>
      <c r="BQ2851" s="1217"/>
      <c r="BR2851" s="1218"/>
      <c r="BS2851" s="587">
        <f t="shared" si="623"/>
        <v>0</v>
      </c>
    </row>
    <row r="2852" spans="1:71" s="17" customFormat="1" ht="16.75" customHeight="1" outlineLevel="2">
      <c r="A2852" s="1215">
        <v>277</v>
      </c>
      <c r="B2852" s="1216"/>
      <c r="C2852" s="1217"/>
      <c r="D2852" s="1218"/>
      <c r="E2852" s="587">
        <f t="shared" si="612"/>
        <v>0</v>
      </c>
      <c r="G2852" s="1215">
        <v>277</v>
      </c>
      <c r="H2852" s="1216"/>
      <c r="I2852" s="1217"/>
      <c r="J2852" s="1218"/>
      <c r="K2852" s="587">
        <f t="shared" si="613"/>
        <v>0</v>
      </c>
      <c r="M2852" s="1215">
        <v>277</v>
      </c>
      <c r="N2852" s="1216"/>
      <c r="O2852" s="1217"/>
      <c r="P2852" s="1218"/>
      <c r="Q2852" s="587">
        <f t="shared" si="614"/>
        <v>0</v>
      </c>
      <c r="S2852" s="1215">
        <v>277</v>
      </c>
      <c r="T2852" s="1216"/>
      <c r="U2852" s="1217"/>
      <c r="V2852" s="1218"/>
      <c r="W2852" s="587">
        <f t="shared" si="615"/>
        <v>0</v>
      </c>
      <c r="Y2852" s="1215">
        <v>277</v>
      </c>
      <c r="Z2852" s="1216"/>
      <c r="AA2852" s="1217"/>
      <c r="AB2852" s="1218"/>
      <c r="AC2852" s="587">
        <f t="shared" si="616"/>
        <v>0</v>
      </c>
      <c r="AE2852" s="1215">
        <v>277</v>
      </c>
      <c r="AF2852" s="1216"/>
      <c r="AG2852" s="1217"/>
      <c r="AH2852" s="1218"/>
      <c r="AI2852" s="587">
        <f t="shared" si="617"/>
        <v>0</v>
      </c>
      <c r="AK2852" s="1215">
        <v>277</v>
      </c>
      <c r="AL2852" s="1216"/>
      <c r="AM2852" s="1217"/>
      <c r="AN2852" s="1218"/>
      <c r="AO2852" s="587">
        <f t="shared" si="618"/>
        <v>0</v>
      </c>
      <c r="AQ2852" s="1215">
        <v>277</v>
      </c>
      <c r="AR2852" s="1216"/>
      <c r="AS2852" s="1217"/>
      <c r="AT2852" s="1218"/>
      <c r="AU2852" s="587">
        <f t="shared" si="619"/>
        <v>0</v>
      </c>
      <c r="AW2852" s="1215">
        <v>277</v>
      </c>
      <c r="AX2852" s="1216"/>
      <c r="AY2852" s="1217"/>
      <c r="AZ2852" s="1218"/>
      <c r="BA2852" s="587">
        <f t="shared" si="620"/>
        <v>0</v>
      </c>
      <c r="BC2852" s="1215">
        <v>277</v>
      </c>
      <c r="BD2852" s="1216"/>
      <c r="BE2852" s="1217"/>
      <c r="BF2852" s="1218"/>
      <c r="BG2852" s="587">
        <f t="shared" si="621"/>
        <v>0</v>
      </c>
      <c r="BI2852" s="1215">
        <v>277</v>
      </c>
      <c r="BJ2852" s="1216"/>
      <c r="BK2852" s="1217"/>
      <c r="BL2852" s="1218"/>
      <c r="BM2852" s="587">
        <f t="shared" si="622"/>
        <v>0</v>
      </c>
      <c r="BO2852" s="1215">
        <v>277</v>
      </c>
      <c r="BP2852" s="1216"/>
      <c r="BQ2852" s="1217"/>
      <c r="BR2852" s="1218"/>
      <c r="BS2852" s="587">
        <f t="shared" si="623"/>
        <v>0</v>
      </c>
    </row>
    <row r="2853" spans="1:71" s="17" customFormat="1" ht="16.75" customHeight="1" outlineLevel="2">
      <c r="A2853" s="1215">
        <v>278</v>
      </c>
      <c r="B2853" s="1216"/>
      <c r="C2853" s="1217"/>
      <c r="D2853" s="1218"/>
      <c r="E2853" s="587">
        <f t="shared" si="612"/>
        <v>0</v>
      </c>
      <c r="G2853" s="1215">
        <v>278</v>
      </c>
      <c r="H2853" s="1216"/>
      <c r="I2853" s="1217"/>
      <c r="J2853" s="1218"/>
      <c r="K2853" s="587">
        <f t="shared" si="613"/>
        <v>0</v>
      </c>
      <c r="M2853" s="1215">
        <v>278</v>
      </c>
      <c r="N2853" s="1216"/>
      <c r="O2853" s="1217"/>
      <c r="P2853" s="1218"/>
      <c r="Q2853" s="587">
        <f t="shared" si="614"/>
        <v>0</v>
      </c>
      <c r="S2853" s="1215">
        <v>278</v>
      </c>
      <c r="T2853" s="1216"/>
      <c r="U2853" s="1217"/>
      <c r="V2853" s="1218"/>
      <c r="W2853" s="587">
        <f t="shared" si="615"/>
        <v>0</v>
      </c>
      <c r="Y2853" s="1215">
        <v>278</v>
      </c>
      <c r="Z2853" s="1216"/>
      <c r="AA2853" s="1217"/>
      <c r="AB2853" s="1218"/>
      <c r="AC2853" s="587">
        <f t="shared" si="616"/>
        <v>0</v>
      </c>
      <c r="AE2853" s="1215">
        <v>278</v>
      </c>
      <c r="AF2853" s="1216"/>
      <c r="AG2853" s="1217"/>
      <c r="AH2853" s="1218"/>
      <c r="AI2853" s="587">
        <f t="shared" si="617"/>
        <v>0</v>
      </c>
      <c r="AK2853" s="1215">
        <v>278</v>
      </c>
      <c r="AL2853" s="1216"/>
      <c r="AM2853" s="1217"/>
      <c r="AN2853" s="1218"/>
      <c r="AO2853" s="587">
        <f t="shared" si="618"/>
        <v>0</v>
      </c>
      <c r="AQ2853" s="1215">
        <v>278</v>
      </c>
      <c r="AR2853" s="1216"/>
      <c r="AS2853" s="1217"/>
      <c r="AT2853" s="1218"/>
      <c r="AU2853" s="587">
        <f t="shared" si="619"/>
        <v>0</v>
      </c>
      <c r="AW2853" s="1215">
        <v>278</v>
      </c>
      <c r="AX2853" s="1216"/>
      <c r="AY2853" s="1217"/>
      <c r="AZ2853" s="1218"/>
      <c r="BA2853" s="587">
        <f t="shared" si="620"/>
        <v>0</v>
      </c>
      <c r="BC2853" s="1215">
        <v>278</v>
      </c>
      <c r="BD2853" s="1216"/>
      <c r="BE2853" s="1217"/>
      <c r="BF2853" s="1218"/>
      <c r="BG2853" s="587">
        <f t="shared" si="621"/>
        <v>0</v>
      </c>
      <c r="BI2853" s="1215">
        <v>278</v>
      </c>
      <c r="BJ2853" s="1216"/>
      <c r="BK2853" s="1217"/>
      <c r="BL2853" s="1218"/>
      <c r="BM2853" s="587">
        <f t="shared" si="622"/>
        <v>0</v>
      </c>
      <c r="BO2853" s="1215">
        <v>278</v>
      </c>
      <c r="BP2853" s="1216"/>
      <c r="BQ2853" s="1217"/>
      <c r="BR2853" s="1218"/>
      <c r="BS2853" s="587">
        <f t="shared" si="623"/>
        <v>0</v>
      </c>
    </row>
    <row r="2854" spans="1:71" s="17" customFormat="1" ht="16.75" customHeight="1" outlineLevel="2">
      <c r="A2854" s="1215">
        <v>279</v>
      </c>
      <c r="B2854" s="1216"/>
      <c r="C2854" s="1217"/>
      <c r="D2854" s="1218"/>
      <c r="E2854" s="587">
        <f t="shared" si="612"/>
        <v>0</v>
      </c>
      <c r="G2854" s="1215">
        <v>279</v>
      </c>
      <c r="H2854" s="1216"/>
      <c r="I2854" s="1217"/>
      <c r="J2854" s="1218"/>
      <c r="K2854" s="587">
        <f t="shared" si="613"/>
        <v>0</v>
      </c>
      <c r="M2854" s="1215">
        <v>279</v>
      </c>
      <c r="N2854" s="1216"/>
      <c r="O2854" s="1217"/>
      <c r="P2854" s="1218"/>
      <c r="Q2854" s="587">
        <f t="shared" si="614"/>
        <v>0</v>
      </c>
      <c r="S2854" s="1215">
        <v>279</v>
      </c>
      <c r="T2854" s="1216"/>
      <c r="U2854" s="1217"/>
      <c r="V2854" s="1218"/>
      <c r="W2854" s="587">
        <f t="shared" si="615"/>
        <v>0</v>
      </c>
      <c r="Y2854" s="1215">
        <v>279</v>
      </c>
      <c r="Z2854" s="1216"/>
      <c r="AA2854" s="1217"/>
      <c r="AB2854" s="1218"/>
      <c r="AC2854" s="587">
        <f t="shared" si="616"/>
        <v>0</v>
      </c>
      <c r="AE2854" s="1215">
        <v>279</v>
      </c>
      <c r="AF2854" s="1216"/>
      <c r="AG2854" s="1217"/>
      <c r="AH2854" s="1218"/>
      <c r="AI2854" s="587">
        <f t="shared" si="617"/>
        <v>0</v>
      </c>
      <c r="AK2854" s="1215">
        <v>279</v>
      </c>
      <c r="AL2854" s="1216"/>
      <c r="AM2854" s="1217"/>
      <c r="AN2854" s="1218"/>
      <c r="AO2854" s="587">
        <f t="shared" si="618"/>
        <v>0</v>
      </c>
      <c r="AQ2854" s="1215">
        <v>279</v>
      </c>
      <c r="AR2854" s="1216"/>
      <c r="AS2854" s="1217"/>
      <c r="AT2854" s="1218"/>
      <c r="AU2854" s="587">
        <f t="shared" si="619"/>
        <v>0</v>
      </c>
      <c r="AW2854" s="1215">
        <v>279</v>
      </c>
      <c r="AX2854" s="1216"/>
      <c r="AY2854" s="1217"/>
      <c r="AZ2854" s="1218"/>
      <c r="BA2854" s="587">
        <f t="shared" si="620"/>
        <v>0</v>
      </c>
      <c r="BC2854" s="1215">
        <v>279</v>
      </c>
      <c r="BD2854" s="1216"/>
      <c r="BE2854" s="1217"/>
      <c r="BF2854" s="1218"/>
      <c r="BG2854" s="587">
        <f t="shared" si="621"/>
        <v>0</v>
      </c>
      <c r="BI2854" s="1215">
        <v>279</v>
      </c>
      <c r="BJ2854" s="1216"/>
      <c r="BK2854" s="1217"/>
      <c r="BL2854" s="1218"/>
      <c r="BM2854" s="587">
        <f t="shared" si="622"/>
        <v>0</v>
      </c>
      <c r="BO2854" s="1215">
        <v>279</v>
      </c>
      <c r="BP2854" s="1216"/>
      <c r="BQ2854" s="1217"/>
      <c r="BR2854" s="1218"/>
      <c r="BS2854" s="587">
        <f t="shared" si="623"/>
        <v>0</v>
      </c>
    </row>
    <row r="2855" spans="1:71" s="17" customFormat="1" ht="16.75" customHeight="1" outlineLevel="2">
      <c r="A2855" s="1215">
        <v>280</v>
      </c>
      <c r="B2855" s="1216"/>
      <c r="C2855" s="1217"/>
      <c r="D2855" s="1218"/>
      <c r="E2855" s="587">
        <f t="shared" si="612"/>
        <v>0</v>
      </c>
      <c r="G2855" s="1215">
        <v>280</v>
      </c>
      <c r="H2855" s="1216"/>
      <c r="I2855" s="1217"/>
      <c r="J2855" s="1218"/>
      <c r="K2855" s="587">
        <f t="shared" si="613"/>
        <v>0</v>
      </c>
      <c r="M2855" s="1215">
        <v>280</v>
      </c>
      <c r="N2855" s="1216"/>
      <c r="O2855" s="1217"/>
      <c r="P2855" s="1218"/>
      <c r="Q2855" s="587">
        <f t="shared" si="614"/>
        <v>0</v>
      </c>
      <c r="S2855" s="1215">
        <v>280</v>
      </c>
      <c r="T2855" s="1216"/>
      <c r="U2855" s="1217"/>
      <c r="V2855" s="1218"/>
      <c r="W2855" s="587">
        <f t="shared" si="615"/>
        <v>0</v>
      </c>
      <c r="Y2855" s="1215">
        <v>280</v>
      </c>
      <c r="Z2855" s="1216"/>
      <c r="AA2855" s="1217"/>
      <c r="AB2855" s="1218"/>
      <c r="AC2855" s="587">
        <f t="shared" si="616"/>
        <v>0</v>
      </c>
      <c r="AE2855" s="1215">
        <v>280</v>
      </c>
      <c r="AF2855" s="1216"/>
      <c r="AG2855" s="1217"/>
      <c r="AH2855" s="1218"/>
      <c r="AI2855" s="587">
        <f t="shared" si="617"/>
        <v>0</v>
      </c>
      <c r="AK2855" s="1215">
        <v>280</v>
      </c>
      <c r="AL2855" s="1216"/>
      <c r="AM2855" s="1217"/>
      <c r="AN2855" s="1218"/>
      <c r="AO2855" s="587">
        <f t="shared" si="618"/>
        <v>0</v>
      </c>
      <c r="AQ2855" s="1215">
        <v>280</v>
      </c>
      <c r="AR2855" s="1216"/>
      <c r="AS2855" s="1217"/>
      <c r="AT2855" s="1218"/>
      <c r="AU2855" s="587">
        <f t="shared" si="619"/>
        <v>0</v>
      </c>
      <c r="AW2855" s="1215">
        <v>280</v>
      </c>
      <c r="AX2855" s="1216"/>
      <c r="AY2855" s="1217"/>
      <c r="AZ2855" s="1218"/>
      <c r="BA2855" s="587">
        <f t="shared" si="620"/>
        <v>0</v>
      </c>
      <c r="BC2855" s="1215">
        <v>280</v>
      </c>
      <c r="BD2855" s="1216"/>
      <c r="BE2855" s="1217"/>
      <c r="BF2855" s="1218"/>
      <c r="BG2855" s="587">
        <f t="shared" si="621"/>
        <v>0</v>
      </c>
      <c r="BI2855" s="1215">
        <v>280</v>
      </c>
      <c r="BJ2855" s="1216"/>
      <c r="BK2855" s="1217"/>
      <c r="BL2855" s="1218"/>
      <c r="BM2855" s="587">
        <f t="shared" si="622"/>
        <v>0</v>
      </c>
      <c r="BO2855" s="1215">
        <v>280</v>
      </c>
      <c r="BP2855" s="1216"/>
      <c r="BQ2855" s="1217"/>
      <c r="BR2855" s="1218"/>
      <c r="BS2855" s="587">
        <f t="shared" si="623"/>
        <v>0</v>
      </c>
    </row>
    <row r="2856" spans="1:71" s="17" customFormat="1" ht="16.75" customHeight="1" outlineLevel="2">
      <c r="A2856" s="1215">
        <v>281</v>
      </c>
      <c r="B2856" s="1216"/>
      <c r="C2856" s="1217"/>
      <c r="D2856" s="1218"/>
      <c r="E2856" s="587">
        <f t="shared" si="612"/>
        <v>0</v>
      </c>
      <c r="G2856" s="1215">
        <v>281</v>
      </c>
      <c r="H2856" s="1216"/>
      <c r="I2856" s="1217"/>
      <c r="J2856" s="1218"/>
      <c r="K2856" s="587">
        <f t="shared" si="613"/>
        <v>0</v>
      </c>
      <c r="M2856" s="1215">
        <v>281</v>
      </c>
      <c r="N2856" s="1216"/>
      <c r="O2856" s="1217"/>
      <c r="P2856" s="1218"/>
      <c r="Q2856" s="587">
        <f t="shared" si="614"/>
        <v>0</v>
      </c>
      <c r="S2856" s="1215">
        <v>281</v>
      </c>
      <c r="T2856" s="1216"/>
      <c r="U2856" s="1217"/>
      <c r="V2856" s="1218"/>
      <c r="W2856" s="587">
        <f t="shared" si="615"/>
        <v>0</v>
      </c>
      <c r="Y2856" s="1215">
        <v>281</v>
      </c>
      <c r="Z2856" s="1216"/>
      <c r="AA2856" s="1217"/>
      <c r="AB2856" s="1218"/>
      <c r="AC2856" s="587">
        <f t="shared" si="616"/>
        <v>0</v>
      </c>
      <c r="AE2856" s="1215">
        <v>281</v>
      </c>
      <c r="AF2856" s="1216"/>
      <c r="AG2856" s="1217"/>
      <c r="AH2856" s="1218"/>
      <c r="AI2856" s="587">
        <f t="shared" si="617"/>
        <v>0</v>
      </c>
      <c r="AK2856" s="1215">
        <v>281</v>
      </c>
      <c r="AL2856" s="1216"/>
      <c r="AM2856" s="1217"/>
      <c r="AN2856" s="1218"/>
      <c r="AO2856" s="587">
        <f t="shared" si="618"/>
        <v>0</v>
      </c>
      <c r="AQ2856" s="1215">
        <v>281</v>
      </c>
      <c r="AR2856" s="1216"/>
      <c r="AS2856" s="1217"/>
      <c r="AT2856" s="1218"/>
      <c r="AU2856" s="587">
        <f t="shared" si="619"/>
        <v>0</v>
      </c>
      <c r="AW2856" s="1215">
        <v>281</v>
      </c>
      <c r="AX2856" s="1216"/>
      <c r="AY2856" s="1217"/>
      <c r="AZ2856" s="1218"/>
      <c r="BA2856" s="587">
        <f t="shared" si="620"/>
        <v>0</v>
      </c>
      <c r="BC2856" s="1215">
        <v>281</v>
      </c>
      <c r="BD2856" s="1216"/>
      <c r="BE2856" s="1217"/>
      <c r="BF2856" s="1218"/>
      <c r="BG2856" s="587">
        <f t="shared" si="621"/>
        <v>0</v>
      </c>
      <c r="BI2856" s="1215">
        <v>281</v>
      </c>
      <c r="BJ2856" s="1216"/>
      <c r="BK2856" s="1217"/>
      <c r="BL2856" s="1218"/>
      <c r="BM2856" s="587">
        <f t="shared" si="622"/>
        <v>0</v>
      </c>
      <c r="BO2856" s="1215">
        <v>281</v>
      </c>
      <c r="BP2856" s="1216"/>
      <c r="BQ2856" s="1217"/>
      <c r="BR2856" s="1218"/>
      <c r="BS2856" s="587">
        <f t="shared" si="623"/>
        <v>0</v>
      </c>
    </row>
    <row r="2857" spans="1:71" s="17" customFormat="1" ht="16.75" customHeight="1" outlineLevel="2">
      <c r="A2857" s="1215">
        <v>282</v>
      </c>
      <c r="B2857" s="1216"/>
      <c r="C2857" s="1217"/>
      <c r="D2857" s="1218"/>
      <c r="E2857" s="587">
        <f t="shared" si="612"/>
        <v>0</v>
      </c>
      <c r="G2857" s="1215">
        <v>282</v>
      </c>
      <c r="H2857" s="1216"/>
      <c r="I2857" s="1217"/>
      <c r="J2857" s="1218"/>
      <c r="K2857" s="587">
        <f t="shared" si="613"/>
        <v>0</v>
      </c>
      <c r="M2857" s="1215">
        <v>282</v>
      </c>
      <c r="N2857" s="1216"/>
      <c r="O2857" s="1217"/>
      <c r="P2857" s="1218"/>
      <c r="Q2857" s="587">
        <f t="shared" si="614"/>
        <v>0</v>
      </c>
      <c r="S2857" s="1215">
        <v>282</v>
      </c>
      <c r="T2857" s="1216"/>
      <c r="U2857" s="1217"/>
      <c r="V2857" s="1218"/>
      <c r="W2857" s="587">
        <f t="shared" si="615"/>
        <v>0</v>
      </c>
      <c r="Y2857" s="1215">
        <v>282</v>
      </c>
      <c r="Z2857" s="1216"/>
      <c r="AA2857" s="1217"/>
      <c r="AB2857" s="1218"/>
      <c r="AC2857" s="587">
        <f t="shared" si="616"/>
        <v>0</v>
      </c>
      <c r="AE2857" s="1215">
        <v>282</v>
      </c>
      <c r="AF2857" s="1216"/>
      <c r="AG2857" s="1217"/>
      <c r="AH2857" s="1218"/>
      <c r="AI2857" s="587">
        <f t="shared" si="617"/>
        <v>0</v>
      </c>
      <c r="AK2857" s="1215">
        <v>282</v>
      </c>
      <c r="AL2857" s="1216"/>
      <c r="AM2857" s="1217"/>
      <c r="AN2857" s="1218"/>
      <c r="AO2857" s="587">
        <f t="shared" si="618"/>
        <v>0</v>
      </c>
      <c r="AQ2857" s="1215">
        <v>282</v>
      </c>
      <c r="AR2857" s="1216"/>
      <c r="AS2857" s="1217"/>
      <c r="AT2857" s="1218"/>
      <c r="AU2857" s="587">
        <f t="shared" si="619"/>
        <v>0</v>
      </c>
      <c r="AW2857" s="1215">
        <v>282</v>
      </c>
      <c r="AX2857" s="1216"/>
      <c r="AY2857" s="1217"/>
      <c r="AZ2857" s="1218"/>
      <c r="BA2857" s="587">
        <f t="shared" si="620"/>
        <v>0</v>
      </c>
      <c r="BC2857" s="1215">
        <v>282</v>
      </c>
      <c r="BD2857" s="1216"/>
      <c r="BE2857" s="1217"/>
      <c r="BF2857" s="1218"/>
      <c r="BG2857" s="587">
        <f t="shared" si="621"/>
        <v>0</v>
      </c>
      <c r="BI2857" s="1215">
        <v>282</v>
      </c>
      <c r="BJ2857" s="1216"/>
      <c r="BK2857" s="1217"/>
      <c r="BL2857" s="1218"/>
      <c r="BM2857" s="587">
        <f t="shared" si="622"/>
        <v>0</v>
      </c>
      <c r="BO2857" s="1215">
        <v>282</v>
      </c>
      <c r="BP2857" s="1216"/>
      <c r="BQ2857" s="1217"/>
      <c r="BR2857" s="1218"/>
      <c r="BS2857" s="587">
        <f t="shared" si="623"/>
        <v>0</v>
      </c>
    </row>
    <row r="2858" spans="1:71" s="17" customFormat="1" ht="16.75" customHeight="1" outlineLevel="2">
      <c r="A2858" s="1215">
        <v>283</v>
      </c>
      <c r="B2858" s="1216"/>
      <c r="C2858" s="1217"/>
      <c r="D2858" s="1218"/>
      <c r="E2858" s="587">
        <f t="shared" si="612"/>
        <v>0</v>
      </c>
      <c r="G2858" s="1215">
        <v>283</v>
      </c>
      <c r="H2858" s="1216"/>
      <c r="I2858" s="1217"/>
      <c r="J2858" s="1218"/>
      <c r="K2858" s="587">
        <f t="shared" si="613"/>
        <v>0</v>
      </c>
      <c r="M2858" s="1215">
        <v>283</v>
      </c>
      <c r="N2858" s="1216"/>
      <c r="O2858" s="1217"/>
      <c r="P2858" s="1218"/>
      <c r="Q2858" s="587">
        <f t="shared" si="614"/>
        <v>0</v>
      </c>
      <c r="S2858" s="1215">
        <v>283</v>
      </c>
      <c r="T2858" s="1216"/>
      <c r="U2858" s="1217"/>
      <c r="V2858" s="1218"/>
      <c r="W2858" s="587">
        <f t="shared" si="615"/>
        <v>0</v>
      </c>
      <c r="Y2858" s="1215">
        <v>283</v>
      </c>
      <c r="Z2858" s="1216"/>
      <c r="AA2858" s="1217"/>
      <c r="AB2858" s="1218"/>
      <c r="AC2858" s="587">
        <f t="shared" si="616"/>
        <v>0</v>
      </c>
      <c r="AE2858" s="1215">
        <v>283</v>
      </c>
      <c r="AF2858" s="1216"/>
      <c r="AG2858" s="1217"/>
      <c r="AH2858" s="1218"/>
      <c r="AI2858" s="587">
        <f t="shared" si="617"/>
        <v>0</v>
      </c>
      <c r="AK2858" s="1215">
        <v>283</v>
      </c>
      <c r="AL2858" s="1216"/>
      <c r="AM2858" s="1217"/>
      <c r="AN2858" s="1218"/>
      <c r="AO2858" s="587">
        <f t="shared" si="618"/>
        <v>0</v>
      </c>
      <c r="AQ2858" s="1215">
        <v>283</v>
      </c>
      <c r="AR2858" s="1216"/>
      <c r="AS2858" s="1217"/>
      <c r="AT2858" s="1218"/>
      <c r="AU2858" s="587">
        <f t="shared" si="619"/>
        <v>0</v>
      </c>
      <c r="AW2858" s="1215">
        <v>283</v>
      </c>
      <c r="AX2858" s="1216"/>
      <c r="AY2858" s="1217"/>
      <c r="AZ2858" s="1218"/>
      <c r="BA2858" s="587">
        <f t="shared" si="620"/>
        <v>0</v>
      </c>
      <c r="BC2858" s="1215">
        <v>283</v>
      </c>
      <c r="BD2858" s="1216"/>
      <c r="BE2858" s="1217"/>
      <c r="BF2858" s="1218"/>
      <c r="BG2858" s="587">
        <f t="shared" si="621"/>
        <v>0</v>
      </c>
      <c r="BI2858" s="1215">
        <v>283</v>
      </c>
      <c r="BJ2858" s="1216"/>
      <c r="BK2858" s="1217"/>
      <c r="BL2858" s="1218"/>
      <c r="BM2858" s="587">
        <f t="shared" si="622"/>
        <v>0</v>
      </c>
      <c r="BO2858" s="1215">
        <v>283</v>
      </c>
      <c r="BP2858" s="1216"/>
      <c r="BQ2858" s="1217"/>
      <c r="BR2858" s="1218"/>
      <c r="BS2858" s="587">
        <f t="shared" si="623"/>
        <v>0</v>
      </c>
    </row>
    <row r="2859" spans="1:71" s="17" customFormat="1" ht="16.75" customHeight="1" outlineLevel="2">
      <c r="A2859" s="1215">
        <v>284</v>
      </c>
      <c r="B2859" s="1216"/>
      <c r="C2859" s="1217"/>
      <c r="D2859" s="1218"/>
      <c r="E2859" s="587">
        <f t="shared" ref="E2859:E2883" si="624">IF(AND(C2859&gt;=D$2569,C2859&lt;=D$2568),1,0)</f>
        <v>0</v>
      </c>
      <c r="G2859" s="1215">
        <v>284</v>
      </c>
      <c r="H2859" s="1216"/>
      <c r="I2859" s="1217"/>
      <c r="J2859" s="1218"/>
      <c r="K2859" s="587">
        <f t="shared" ref="K2859:K2883" si="625">IF(AND(I2859&gt;=J$2569,I2859&lt;=J$2568),1,0)</f>
        <v>0</v>
      </c>
      <c r="M2859" s="1215">
        <v>284</v>
      </c>
      <c r="N2859" s="1216"/>
      <c r="O2859" s="1217"/>
      <c r="P2859" s="1218"/>
      <c r="Q2859" s="587">
        <f t="shared" ref="Q2859:Q2883" si="626">IF(AND(O2859&gt;=P$2569,O2859&lt;=P$2568),1,0)</f>
        <v>0</v>
      </c>
      <c r="S2859" s="1215">
        <v>284</v>
      </c>
      <c r="T2859" s="1216"/>
      <c r="U2859" s="1217"/>
      <c r="V2859" s="1218"/>
      <c r="W2859" s="587">
        <f t="shared" ref="W2859:W2883" si="627">IF(AND(U2859&gt;=V$2569,U2859&lt;=V$2568),1,0)</f>
        <v>0</v>
      </c>
      <c r="Y2859" s="1215">
        <v>284</v>
      </c>
      <c r="Z2859" s="1216"/>
      <c r="AA2859" s="1217"/>
      <c r="AB2859" s="1218"/>
      <c r="AC2859" s="587">
        <f t="shared" ref="AC2859:AC2883" si="628">IF(AND(AA2859&gt;=AB$2569,AA2859&lt;=AB$2568),1,0)</f>
        <v>0</v>
      </c>
      <c r="AE2859" s="1215">
        <v>284</v>
      </c>
      <c r="AF2859" s="1216"/>
      <c r="AG2859" s="1217"/>
      <c r="AH2859" s="1218"/>
      <c r="AI2859" s="587">
        <f t="shared" ref="AI2859:AI2883" si="629">IF(AND(AG2859&gt;=AH$2569,AG2859&lt;=AH$2568),1,0)</f>
        <v>0</v>
      </c>
      <c r="AK2859" s="1215">
        <v>284</v>
      </c>
      <c r="AL2859" s="1216"/>
      <c r="AM2859" s="1217"/>
      <c r="AN2859" s="1218"/>
      <c r="AO2859" s="587">
        <f t="shared" ref="AO2859:AO2883" si="630">IF(AND(AM2859&gt;=AN$2569,AM2859&lt;=AN$2568),1,0)</f>
        <v>0</v>
      </c>
      <c r="AQ2859" s="1215">
        <v>284</v>
      </c>
      <c r="AR2859" s="1216"/>
      <c r="AS2859" s="1217"/>
      <c r="AT2859" s="1218"/>
      <c r="AU2859" s="587">
        <f t="shared" ref="AU2859:AU2883" si="631">IF(AND(AS2859&gt;=AT$2569,AS2859&lt;=AT$2568),1,0)</f>
        <v>0</v>
      </c>
      <c r="AW2859" s="1215">
        <v>284</v>
      </c>
      <c r="AX2859" s="1216"/>
      <c r="AY2859" s="1217"/>
      <c r="AZ2859" s="1218"/>
      <c r="BA2859" s="587">
        <f t="shared" ref="BA2859:BA2883" si="632">IF(AND(AY2859&gt;=AZ$2569,AY2859&lt;=AZ$2568),1,0)</f>
        <v>0</v>
      </c>
      <c r="BC2859" s="1215">
        <v>284</v>
      </c>
      <c r="BD2859" s="1216"/>
      <c r="BE2859" s="1217"/>
      <c r="BF2859" s="1218"/>
      <c r="BG2859" s="587">
        <f t="shared" ref="BG2859:BG2883" si="633">IF(AND(BE2859&gt;=BF$2569,BE2859&lt;=BF$2568),1,0)</f>
        <v>0</v>
      </c>
      <c r="BI2859" s="1215">
        <v>284</v>
      </c>
      <c r="BJ2859" s="1216"/>
      <c r="BK2859" s="1217"/>
      <c r="BL2859" s="1218"/>
      <c r="BM2859" s="587">
        <f t="shared" ref="BM2859:BM2883" si="634">IF(AND(BK2859&gt;=BL$2569,BK2859&lt;=BL$2568),1,0)</f>
        <v>0</v>
      </c>
      <c r="BO2859" s="1215">
        <v>284</v>
      </c>
      <c r="BP2859" s="1216"/>
      <c r="BQ2859" s="1217"/>
      <c r="BR2859" s="1218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15">
        <v>285</v>
      </c>
      <c r="B2860" s="1216"/>
      <c r="C2860" s="1217"/>
      <c r="D2860" s="1218"/>
      <c r="E2860" s="587">
        <f t="shared" si="624"/>
        <v>0</v>
      </c>
      <c r="G2860" s="1215">
        <v>285</v>
      </c>
      <c r="H2860" s="1216"/>
      <c r="I2860" s="1217"/>
      <c r="J2860" s="1218"/>
      <c r="K2860" s="587">
        <f t="shared" si="625"/>
        <v>0</v>
      </c>
      <c r="M2860" s="1215">
        <v>285</v>
      </c>
      <c r="N2860" s="1216"/>
      <c r="O2860" s="1217"/>
      <c r="P2860" s="1218"/>
      <c r="Q2860" s="587">
        <f t="shared" si="626"/>
        <v>0</v>
      </c>
      <c r="S2860" s="1215">
        <v>285</v>
      </c>
      <c r="T2860" s="1216"/>
      <c r="U2860" s="1217"/>
      <c r="V2860" s="1218"/>
      <c r="W2860" s="587">
        <f t="shared" si="627"/>
        <v>0</v>
      </c>
      <c r="Y2860" s="1215">
        <v>285</v>
      </c>
      <c r="Z2860" s="1216"/>
      <c r="AA2860" s="1217"/>
      <c r="AB2860" s="1218"/>
      <c r="AC2860" s="587">
        <f t="shared" si="628"/>
        <v>0</v>
      </c>
      <c r="AE2860" s="1215">
        <v>285</v>
      </c>
      <c r="AF2860" s="1216"/>
      <c r="AG2860" s="1217"/>
      <c r="AH2860" s="1218"/>
      <c r="AI2860" s="587">
        <f t="shared" si="629"/>
        <v>0</v>
      </c>
      <c r="AK2860" s="1215">
        <v>285</v>
      </c>
      <c r="AL2860" s="1216"/>
      <c r="AM2860" s="1217"/>
      <c r="AN2860" s="1218"/>
      <c r="AO2860" s="587">
        <f t="shared" si="630"/>
        <v>0</v>
      </c>
      <c r="AQ2860" s="1215">
        <v>285</v>
      </c>
      <c r="AR2860" s="1216"/>
      <c r="AS2860" s="1217"/>
      <c r="AT2860" s="1218"/>
      <c r="AU2860" s="587">
        <f t="shared" si="631"/>
        <v>0</v>
      </c>
      <c r="AW2860" s="1215">
        <v>285</v>
      </c>
      <c r="AX2860" s="1216"/>
      <c r="AY2860" s="1217"/>
      <c r="AZ2860" s="1218"/>
      <c r="BA2860" s="587">
        <f t="shared" si="632"/>
        <v>0</v>
      </c>
      <c r="BC2860" s="1215">
        <v>285</v>
      </c>
      <c r="BD2860" s="1216"/>
      <c r="BE2860" s="1217"/>
      <c r="BF2860" s="1218"/>
      <c r="BG2860" s="587">
        <f t="shared" si="633"/>
        <v>0</v>
      </c>
      <c r="BI2860" s="1215">
        <v>285</v>
      </c>
      <c r="BJ2860" s="1216"/>
      <c r="BK2860" s="1217"/>
      <c r="BL2860" s="1218"/>
      <c r="BM2860" s="587">
        <f t="shared" si="634"/>
        <v>0</v>
      </c>
      <c r="BO2860" s="1215">
        <v>285</v>
      </c>
      <c r="BP2860" s="1216"/>
      <c r="BQ2860" s="1217"/>
      <c r="BR2860" s="1218"/>
      <c r="BS2860" s="587">
        <f t="shared" si="635"/>
        <v>0</v>
      </c>
    </row>
    <row r="2861" spans="1:71" s="17" customFormat="1" ht="16.75" customHeight="1" outlineLevel="2">
      <c r="A2861" s="1215">
        <v>286</v>
      </c>
      <c r="B2861" s="1216"/>
      <c r="C2861" s="1217"/>
      <c r="D2861" s="1218"/>
      <c r="E2861" s="587">
        <f t="shared" si="624"/>
        <v>0</v>
      </c>
      <c r="G2861" s="1215">
        <v>286</v>
      </c>
      <c r="H2861" s="1216"/>
      <c r="I2861" s="1217"/>
      <c r="J2861" s="1218"/>
      <c r="K2861" s="587">
        <f t="shared" si="625"/>
        <v>0</v>
      </c>
      <c r="M2861" s="1215">
        <v>286</v>
      </c>
      <c r="N2861" s="1216"/>
      <c r="O2861" s="1217"/>
      <c r="P2861" s="1218"/>
      <c r="Q2861" s="587">
        <f t="shared" si="626"/>
        <v>0</v>
      </c>
      <c r="S2861" s="1215">
        <v>286</v>
      </c>
      <c r="T2861" s="1216"/>
      <c r="U2861" s="1217"/>
      <c r="V2861" s="1218"/>
      <c r="W2861" s="587">
        <f t="shared" si="627"/>
        <v>0</v>
      </c>
      <c r="Y2861" s="1215">
        <v>286</v>
      </c>
      <c r="Z2861" s="1216"/>
      <c r="AA2861" s="1217"/>
      <c r="AB2861" s="1218"/>
      <c r="AC2861" s="587">
        <f t="shared" si="628"/>
        <v>0</v>
      </c>
      <c r="AE2861" s="1215">
        <v>286</v>
      </c>
      <c r="AF2861" s="1216"/>
      <c r="AG2861" s="1217"/>
      <c r="AH2861" s="1218"/>
      <c r="AI2861" s="587">
        <f t="shared" si="629"/>
        <v>0</v>
      </c>
      <c r="AK2861" s="1215">
        <v>286</v>
      </c>
      <c r="AL2861" s="1216"/>
      <c r="AM2861" s="1217"/>
      <c r="AN2861" s="1218"/>
      <c r="AO2861" s="587">
        <f t="shared" si="630"/>
        <v>0</v>
      </c>
      <c r="AQ2861" s="1215">
        <v>286</v>
      </c>
      <c r="AR2861" s="1216"/>
      <c r="AS2861" s="1217"/>
      <c r="AT2861" s="1218"/>
      <c r="AU2861" s="587">
        <f t="shared" si="631"/>
        <v>0</v>
      </c>
      <c r="AW2861" s="1215">
        <v>286</v>
      </c>
      <c r="AX2861" s="1216"/>
      <c r="AY2861" s="1217"/>
      <c r="AZ2861" s="1218"/>
      <c r="BA2861" s="587">
        <f t="shared" si="632"/>
        <v>0</v>
      </c>
      <c r="BC2861" s="1215">
        <v>286</v>
      </c>
      <c r="BD2861" s="1216"/>
      <c r="BE2861" s="1217"/>
      <c r="BF2861" s="1218"/>
      <c r="BG2861" s="587">
        <f t="shared" si="633"/>
        <v>0</v>
      </c>
      <c r="BI2861" s="1215">
        <v>286</v>
      </c>
      <c r="BJ2861" s="1216"/>
      <c r="BK2861" s="1217"/>
      <c r="BL2861" s="1218"/>
      <c r="BM2861" s="587">
        <f t="shared" si="634"/>
        <v>0</v>
      </c>
      <c r="BO2861" s="1215">
        <v>286</v>
      </c>
      <c r="BP2861" s="1216"/>
      <c r="BQ2861" s="1217"/>
      <c r="BR2861" s="1218"/>
      <c r="BS2861" s="587">
        <f t="shared" si="635"/>
        <v>0</v>
      </c>
    </row>
    <row r="2862" spans="1:71" s="17" customFormat="1" ht="16.75" customHeight="1" outlineLevel="2">
      <c r="A2862" s="1215">
        <v>287</v>
      </c>
      <c r="B2862" s="1216"/>
      <c r="C2862" s="1217"/>
      <c r="D2862" s="1218"/>
      <c r="E2862" s="587">
        <f t="shared" si="624"/>
        <v>0</v>
      </c>
      <c r="G2862" s="1215">
        <v>287</v>
      </c>
      <c r="H2862" s="1216"/>
      <c r="I2862" s="1217"/>
      <c r="J2862" s="1218"/>
      <c r="K2862" s="587">
        <f t="shared" si="625"/>
        <v>0</v>
      </c>
      <c r="M2862" s="1215">
        <v>287</v>
      </c>
      <c r="N2862" s="1216"/>
      <c r="O2862" s="1217"/>
      <c r="P2862" s="1218"/>
      <c r="Q2862" s="587">
        <f t="shared" si="626"/>
        <v>0</v>
      </c>
      <c r="S2862" s="1215">
        <v>287</v>
      </c>
      <c r="T2862" s="1216"/>
      <c r="U2862" s="1217"/>
      <c r="V2862" s="1218"/>
      <c r="W2862" s="587">
        <f t="shared" si="627"/>
        <v>0</v>
      </c>
      <c r="Y2862" s="1215">
        <v>287</v>
      </c>
      <c r="Z2862" s="1216"/>
      <c r="AA2862" s="1217"/>
      <c r="AB2862" s="1218"/>
      <c r="AC2862" s="587">
        <f t="shared" si="628"/>
        <v>0</v>
      </c>
      <c r="AE2862" s="1215">
        <v>287</v>
      </c>
      <c r="AF2862" s="1216"/>
      <c r="AG2862" s="1217"/>
      <c r="AH2862" s="1218"/>
      <c r="AI2862" s="587">
        <f t="shared" si="629"/>
        <v>0</v>
      </c>
      <c r="AK2862" s="1215">
        <v>287</v>
      </c>
      <c r="AL2862" s="1216"/>
      <c r="AM2862" s="1217"/>
      <c r="AN2862" s="1218"/>
      <c r="AO2862" s="587">
        <f t="shared" si="630"/>
        <v>0</v>
      </c>
      <c r="AQ2862" s="1215">
        <v>287</v>
      </c>
      <c r="AR2862" s="1216"/>
      <c r="AS2862" s="1217"/>
      <c r="AT2862" s="1218"/>
      <c r="AU2862" s="587">
        <f t="shared" si="631"/>
        <v>0</v>
      </c>
      <c r="AW2862" s="1215">
        <v>287</v>
      </c>
      <c r="AX2862" s="1216"/>
      <c r="AY2862" s="1217"/>
      <c r="AZ2862" s="1218"/>
      <c r="BA2862" s="587">
        <f t="shared" si="632"/>
        <v>0</v>
      </c>
      <c r="BC2862" s="1215">
        <v>287</v>
      </c>
      <c r="BD2862" s="1216"/>
      <c r="BE2862" s="1217"/>
      <c r="BF2862" s="1218"/>
      <c r="BG2862" s="587">
        <f t="shared" si="633"/>
        <v>0</v>
      </c>
      <c r="BI2862" s="1215">
        <v>287</v>
      </c>
      <c r="BJ2862" s="1216"/>
      <c r="BK2862" s="1217"/>
      <c r="BL2862" s="1218"/>
      <c r="BM2862" s="587">
        <f t="shared" si="634"/>
        <v>0</v>
      </c>
      <c r="BO2862" s="1215">
        <v>287</v>
      </c>
      <c r="BP2862" s="1216"/>
      <c r="BQ2862" s="1217"/>
      <c r="BR2862" s="1218"/>
      <c r="BS2862" s="587">
        <f t="shared" si="635"/>
        <v>0</v>
      </c>
    </row>
    <row r="2863" spans="1:71" s="17" customFormat="1" ht="16.75" customHeight="1" outlineLevel="2">
      <c r="A2863" s="1215">
        <v>288</v>
      </c>
      <c r="B2863" s="1216"/>
      <c r="C2863" s="1217"/>
      <c r="D2863" s="1218"/>
      <c r="E2863" s="587">
        <f t="shared" si="624"/>
        <v>0</v>
      </c>
      <c r="G2863" s="1215">
        <v>288</v>
      </c>
      <c r="H2863" s="1216"/>
      <c r="I2863" s="1217"/>
      <c r="J2863" s="1218"/>
      <c r="K2863" s="587">
        <f t="shared" si="625"/>
        <v>0</v>
      </c>
      <c r="M2863" s="1215">
        <v>288</v>
      </c>
      <c r="N2863" s="1216"/>
      <c r="O2863" s="1217"/>
      <c r="P2863" s="1218"/>
      <c r="Q2863" s="587">
        <f t="shared" si="626"/>
        <v>0</v>
      </c>
      <c r="S2863" s="1215">
        <v>288</v>
      </c>
      <c r="T2863" s="1216"/>
      <c r="U2863" s="1217"/>
      <c r="V2863" s="1218"/>
      <c r="W2863" s="587">
        <f t="shared" si="627"/>
        <v>0</v>
      </c>
      <c r="Y2863" s="1215">
        <v>288</v>
      </c>
      <c r="Z2863" s="1216"/>
      <c r="AA2863" s="1217"/>
      <c r="AB2863" s="1218"/>
      <c r="AC2863" s="587">
        <f t="shared" si="628"/>
        <v>0</v>
      </c>
      <c r="AE2863" s="1215">
        <v>288</v>
      </c>
      <c r="AF2863" s="1216"/>
      <c r="AG2863" s="1217"/>
      <c r="AH2863" s="1218"/>
      <c r="AI2863" s="587">
        <f t="shared" si="629"/>
        <v>0</v>
      </c>
      <c r="AK2863" s="1215">
        <v>288</v>
      </c>
      <c r="AL2863" s="1216"/>
      <c r="AM2863" s="1217"/>
      <c r="AN2863" s="1218"/>
      <c r="AO2863" s="587">
        <f t="shared" si="630"/>
        <v>0</v>
      </c>
      <c r="AQ2863" s="1215">
        <v>288</v>
      </c>
      <c r="AR2863" s="1216"/>
      <c r="AS2863" s="1217"/>
      <c r="AT2863" s="1218"/>
      <c r="AU2863" s="587">
        <f t="shared" si="631"/>
        <v>0</v>
      </c>
      <c r="AW2863" s="1215">
        <v>288</v>
      </c>
      <c r="AX2863" s="1216"/>
      <c r="AY2863" s="1217"/>
      <c r="AZ2863" s="1218"/>
      <c r="BA2863" s="587">
        <f t="shared" si="632"/>
        <v>0</v>
      </c>
      <c r="BC2863" s="1215">
        <v>288</v>
      </c>
      <c r="BD2863" s="1216"/>
      <c r="BE2863" s="1217"/>
      <c r="BF2863" s="1218"/>
      <c r="BG2863" s="587">
        <f t="shared" si="633"/>
        <v>0</v>
      </c>
      <c r="BI2863" s="1215">
        <v>288</v>
      </c>
      <c r="BJ2863" s="1216"/>
      <c r="BK2863" s="1217"/>
      <c r="BL2863" s="1218"/>
      <c r="BM2863" s="587">
        <f t="shared" si="634"/>
        <v>0</v>
      </c>
      <c r="BO2863" s="1215">
        <v>288</v>
      </c>
      <c r="BP2863" s="1216"/>
      <c r="BQ2863" s="1217"/>
      <c r="BR2863" s="1218"/>
      <c r="BS2863" s="587">
        <f t="shared" si="635"/>
        <v>0</v>
      </c>
    </row>
    <row r="2864" spans="1:71" s="17" customFormat="1" ht="16.75" customHeight="1" outlineLevel="2">
      <c r="A2864" s="1215">
        <v>289</v>
      </c>
      <c r="B2864" s="1216"/>
      <c r="C2864" s="1217"/>
      <c r="D2864" s="1218"/>
      <c r="E2864" s="587">
        <f t="shared" si="624"/>
        <v>0</v>
      </c>
      <c r="G2864" s="1215">
        <v>289</v>
      </c>
      <c r="H2864" s="1216"/>
      <c r="I2864" s="1217"/>
      <c r="J2864" s="1218"/>
      <c r="K2864" s="587">
        <f t="shared" si="625"/>
        <v>0</v>
      </c>
      <c r="M2864" s="1215">
        <v>289</v>
      </c>
      <c r="N2864" s="1216"/>
      <c r="O2864" s="1217"/>
      <c r="P2864" s="1218"/>
      <c r="Q2864" s="587">
        <f t="shared" si="626"/>
        <v>0</v>
      </c>
      <c r="S2864" s="1215">
        <v>289</v>
      </c>
      <c r="T2864" s="1216"/>
      <c r="U2864" s="1217"/>
      <c r="V2864" s="1218"/>
      <c r="W2864" s="587">
        <f t="shared" si="627"/>
        <v>0</v>
      </c>
      <c r="Y2864" s="1215">
        <v>289</v>
      </c>
      <c r="Z2864" s="1216"/>
      <c r="AA2864" s="1217"/>
      <c r="AB2864" s="1218"/>
      <c r="AC2864" s="587">
        <f t="shared" si="628"/>
        <v>0</v>
      </c>
      <c r="AE2864" s="1215">
        <v>289</v>
      </c>
      <c r="AF2864" s="1216"/>
      <c r="AG2864" s="1217"/>
      <c r="AH2864" s="1218"/>
      <c r="AI2864" s="587">
        <f t="shared" si="629"/>
        <v>0</v>
      </c>
      <c r="AK2864" s="1215">
        <v>289</v>
      </c>
      <c r="AL2864" s="1216"/>
      <c r="AM2864" s="1217"/>
      <c r="AN2864" s="1218"/>
      <c r="AO2864" s="587">
        <f t="shared" si="630"/>
        <v>0</v>
      </c>
      <c r="AQ2864" s="1215">
        <v>289</v>
      </c>
      <c r="AR2864" s="1216"/>
      <c r="AS2864" s="1217"/>
      <c r="AT2864" s="1218"/>
      <c r="AU2864" s="587">
        <f t="shared" si="631"/>
        <v>0</v>
      </c>
      <c r="AW2864" s="1215">
        <v>289</v>
      </c>
      <c r="AX2864" s="1216"/>
      <c r="AY2864" s="1217"/>
      <c r="AZ2864" s="1218"/>
      <c r="BA2864" s="587">
        <f t="shared" si="632"/>
        <v>0</v>
      </c>
      <c r="BC2864" s="1215">
        <v>289</v>
      </c>
      <c r="BD2864" s="1216"/>
      <c r="BE2864" s="1217"/>
      <c r="BF2864" s="1218"/>
      <c r="BG2864" s="587">
        <f t="shared" si="633"/>
        <v>0</v>
      </c>
      <c r="BI2864" s="1215">
        <v>289</v>
      </c>
      <c r="BJ2864" s="1216"/>
      <c r="BK2864" s="1217"/>
      <c r="BL2864" s="1218"/>
      <c r="BM2864" s="587">
        <f t="shared" si="634"/>
        <v>0</v>
      </c>
      <c r="BO2864" s="1215">
        <v>289</v>
      </c>
      <c r="BP2864" s="1216"/>
      <c r="BQ2864" s="1217"/>
      <c r="BR2864" s="1218"/>
      <c r="BS2864" s="587">
        <f t="shared" si="635"/>
        <v>0</v>
      </c>
    </row>
    <row r="2865" spans="1:71" s="17" customFormat="1" ht="16.75" customHeight="1" outlineLevel="2">
      <c r="A2865" s="1215">
        <v>290</v>
      </c>
      <c r="B2865" s="1216"/>
      <c r="C2865" s="1217"/>
      <c r="D2865" s="1218"/>
      <c r="E2865" s="587">
        <f t="shared" si="624"/>
        <v>0</v>
      </c>
      <c r="G2865" s="1215">
        <v>290</v>
      </c>
      <c r="H2865" s="1216"/>
      <c r="I2865" s="1217"/>
      <c r="J2865" s="1218"/>
      <c r="K2865" s="587">
        <f t="shared" si="625"/>
        <v>0</v>
      </c>
      <c r="M2865" s="1215">
        <v>290</v>
      </c>
      <c r="N2865" s="1216"/>
      <c r="O2865" s="1217"/>
      <c r="P2865" s="1218"/>
      <c r="Q2865" s="587">
        <f t="shared" si="626"/>
        <v>0</v>
      </c>
      <c r="S2865" s="1215">
        <v>290</v>
      </c>
      <c r="T2865" s="1216"/>
      <c r="U2865" s="1217"/>
      <c r="V2865" s="1218"/>
      <c r="W2865" s="587">
        <f t="shared" si="627"/>
        <v>0</v>
      </c>
      <c r="Y2865" s="1215">
        <v>290</v>
      </c>
      <c r="Z2865" s="1216"/>
      <c r="AA2865" s="1217"/>
      <c r="AB2865" s="1218"/>
      <c r="AC2865" s="587">
        <f t="shared" si="628"/>
        <v>0</v>
      </c>
      <c r="AE2865" s="1215">
        <v>290</v>
      </c>
      <c r="AF2865" s="1216"/>
      <c r="AG2865" s="1217"/>
      <c r="AH2865" s="1218"/>
      <c r="AI2865" s="587">
        <f t="shared" si="629"/>
        <v>0</v>
      </c>
      <c r="AK2865" s="1215">
        <v>290</v>
      </c>
      <c r="AL2865" s="1216"/>
      <c r="AM2865" s="1217"/>
      <c r="AN2865" s="1218"/>
      <c r="AO2865" s="587">
        <f t="shared" si="630"/>
        <v>0</v>
      </c>
      <c r="AQ2865" s="1215">
        <v>290</v>
      </c>
      <c r="AR2865" s="1216"/>
      <c r="AS2865" s="1217"/>
      <c r="AT2865" s="1218"/>
      <c r="AU2865" s="587">
        <f t="shared" si="631"/>
        <v>0</v>
      </c>
      <c r="AW2865" s="1215">
        <v>290</v>
      </c>
      <c r="AX2865" s="1216"/>
      <c r="AY2865" s="1217"/>
      <c r="AZ2865" s="1218"/>
      <c r="BA2865" s="587">
        <f t="shared" si="632"/>
        <v>0</v>
      </c>
      <c r="BC2865" s="1215">
        <v>290</v>
      </c>
      <c r="BD2865" s="1216"/>
      <c r="BE2865" s="1217"/>
      <c r="BF2865" s="1218"/>
      <c r="BG2865" s="587">
        <f t="shared" si="633"/>
        <v>0</v>
      </c>
      <c r="BI2865" s="1215">
        <v>290</v>
      </c>
      <c r="BJ2865" s="1216"/>
      <c r="BK2865" s="1217"/>
      <c r="BL2865" s="1218"/>
      <c r="BM2865" s="587">
        <f t="shared" si="634"/>
        <v>0</v>
      </c>
      <c r="BO2865" s="1215">
        <v>290</v>
      </c>
      <c r="BP2865" s="1216"/>
      <c r="BQ2865" s="1217"/>
      <c r="BR2865" s="1218"/>
      <c r="BS2865" s="587">
        <f t="shared" si="635"/>
        <v>0</v>
      </c>
    </row>
    <row r="2866" spans="1:71" s="17" customFormat="1" ht="16.75" customHeight="1" outlineLevel="2">
      <c r="A2866" s="1215">
        <v>291</v>
      </c>
      <c r="B2866" s="1216"/>
      <c r="C2866" s="1217"/>
      <c r="D2866" s="1218"/>
      <c r="E2866" s="587">
        <f t="shared" si="624"/>
        <v>0</v>
      </c>
      <c r="G2866" s="1215">
        <v>291</v>
      </c>
      <c r="H2866" s="1216"/>
      <c r="I2866" s="1217"/>
      <c r="J2866" s="1218"/>
      <c r="K2866" s="587">
        <f t="shared" si="625"/>
        <v>0</v>
      </c>
      <c r="M2866" s="1215">
        <v>291</v>
      </c>
      <c r="N2866" s="1216"/>
      <c r="O2866" s="1217"/>
      <c r="P2866" s="1218"/>
      <c r="Q2866" s="587">
        <f t="shared" si="626"/>
        <v>0</v>
      </c>
      <c r="S2866" s="1215">
        <v>291</v>
      </c>
      <c r="T2866" s="1216"/>
      <c r="U2866" s="1217"/>
      <c r="V2866" s="1218"/>
      <c r="W2866" s="587">
        <f t="shared" si="627"/>
        <v>0</v>
      </c>
      <c r="Y2866" s="1215">
        <v>291</v>
      </c>
      <c r="Z2866" s="1216"/>
      <c r="AA2866" s="1217"/>
      <c r="AB2866" s="1218"/>
      <c r="AC2866" s="587">
        <f t="shared" si="628"/>
        <v>0</v>
      </c>
      <c r="AE2866" s="1215">
        <v>291</v>
      </c>
      <c r="AF2866" s="1216"/>
      <c r="AG2866" s="1217"/>
      <c r="AH2866" s="1218"/>
      <c r="AI2866" s="587">
        <f t="shared" si="629"/>
        <v>0</v>
      </c>
      <c r="AK2866" s="1215">
        <v>291</v>
      </c>
      <c r="AL2866" s="1216"/>
      <c r="AM2866" s="1217"/>
      <c r="AN2866" s="1218"/>
      <c r="AO2866" s="587">
        <f t="shared" si="630"/>
        <v>0</v>
      </c>
      <c r="AQ2866" s="1215">
        <v>291</v>
      </c>
      <c r="AR2866" s="1216"/>
      <c r="AS2866" s="1217"/>
      <c r="AT2866" s="1218"/>
      <c r="AU2866" s="587">
        <f t="shared" si="631"/>
        <v>0</v>
      </c>
      <c r="AW2866" s="1215">
        <v>291</v>
      </c>
      <c r="AX2866" s="1216"/>
      <c r="AY2866" s="1217"/>
      <c r="AZ2866" s="1218"/>
      <c r="BA2866" s="587">
        <f t="shared" si="632"/>
        <v>0</v>
      </c>
      <c r="BC2866" s="1215">
        <v>291</v>
      </c>
      <c r="BD2866" s="1216"/>
      <c r="BE2866" s="1217"/>
      <c r="BF2866" s="1218"/>
      <c r="BG2866" s="587">
        <f t="shared" si="633"/>
        <v>0</v>
      </c>
      <c r="BI2866" s="1215">
        <v>291</v>
      </c>
      <c r="BJ2866" s="1216"/>
      <c r="BK2866" s="1217"/>
      <c r="BL2866" s="1218"/>
      <c r="BM2866" s="587">
        <f t="shared" si="634"/>
        <v>0</v>
      </c>
      <c r="BO2866" s="1215">
        <v>291</v>
      </c>
      <c r="BP2866" s="1216"/>
      <c r="BQ2866" s="1217"/>
      <c r="BR2866" s="1218"/>
      <c r="BS2866" s="587">
        <f t="shared" si="635"/>
        <v>0</v>
      </c>
    </row>
    <row r="2867" spans="1:71" s="17" customFormat="1" ht="16.75" customHeight="1" outlineLevel="2">
      <c r="A2867" s="1215">
        <v>292</v>
      </c>
      <c r="B2867" s="1216"/>
      <c r="C2867" s="1217"/>
      <c r="D2867" s="1218"/>
      <c r="E2867" s="587">
        <f t="shared" si="624"/>
        <v>0</v>
      </c>
      <c r="G2867" s="1215">
        <v>292</v>
      </c>
      <c r="H2867" s="1216"/>
      <c r="I2867" s="1217"/>
      <c r="J2867" s="1218"/>
      <c r="K2867" s="587">
        <f t="shared" si="625"/>
        <v>0</v>
      </c>
      <c r="M2867" s="1215">
        <v>292</v>
      </c>
      <c r="N2867" s="1216"/>
      <c r="O2867" s="1217"/>
      <c r="P2867" s="1218"/>
      <c r="Q2867" s="587">
        <f t="shared" si="626"/>
        <v>0</v>
      </c>
      <c r="S2867" s="1215">
        <v>292</v>
      </c>
      <c r="T2867" s="1216"/>
      <c r="U2867" s="1217"/>
      <c r="V2867" s="1218"/>
      <c r="W2867" s="587">
        <f t="shared" si="627"/>
        <v>0</v>
      </c>
      <c r="Y2867" s="1215">
        <v>292</v>
      </c>
      <c r="Z2867" s="1216"/>
      <c r="AA2867" s="1217"/>
      <c r="AB2867" s="1218"/>
      <c r="AC2867" s="587">
        <f t="shared" si="628"/>
        <v>0</v>
      </c>
      <c r="AE2867" s="1215">
        <v>292</v>
      </c>
      <c r="AF2867" s="1216"/>
      <c r="AG2867" s="1217"/>
      <c r="AH2867" s="1218"/>
      <c r="AI2867" s="587">
        <f t="shared" si="629"/>
        <v>0</v>
      </c>
      <c r="AK2867" s="1215">
        <v>292</v>
      </c>
      <c r="AL2867" s="1216"/>
      <c r="AM2867" s="1217"/>
      <c r="AN2867" s="1218"/>
      <c r="AO2867" s="587">
        <f t="shared" si="630"/>
        <v>0</v>
      </c>
      <c r="AQ2867" s="1215">
        <v>292</v>
      </c>
      <c r="AR2867" s="1216"/>
      <c r="AS2867" s="1217"/>
      <c r="AT2867" s="1218"/>
      <c r="AU2867" s="587">
        <f t="shared" si="631"/>
        <v>0</v>
      </c>
      <c r="AW2867" s="1215">
        <v>292</v>
      </c>
      <c r="AX2867" s="1216"/>
      <c r="AY2867" s="1217"/>
      <c r="AZ2867" s="1218"/>
      <c r="BA2867" s="587">
        <f t="shared" si="632"/>
        <v>0</v>
      </c>
      <c r="BC2867" s="1215">
        <v>292</v>
      </c>
      <c r="BD2867" s="1216"/>
      <c r="BE2867" s="1217"/>
      <c r="BF2867" s="1218"/>
      <c r="BG2867" s="587">
        <f t="shared" si="633"/>
        <v>0</v>
      </c>
      <c r="BI2867" s="1215">
        <v>292</v>
      </c>
      <c r="BJ2867" s="1216"/>
      <c r="BK2867" s="1217"/>
      <c r="BL2867" s="1218"/>
      <c r="BM2867" s="587">
        <f t="shared" si="634"/>
        <v>0</v>
      </c>
      <c r="BO2867" s="1215">
        <v>292</v>
      </c>
      <c r="BP2867" s="1216"/>
      <c r="BQ2867" s="1217"/>
      <c r="BR2867" s="1218"/>
      <c r="BS2867" s="587">
        <f t="shared" si="635"/>
        <v>0</v>
      </c>
    </row>
    <row r="2868" spans="1:71" s="17" customFormat="1" ht="16.75" customHeight="1" outlineLevel="2">
      <c r="A2868" s="1215">
        <v>293</v>
      </c>
      <c r="B2868" s="1216"/>
      <c r="C2868" s="1217"/>
      <c r="D2868" s="1218"/>
      <c r="E2868" s="587">
        <f t="shared" si="624"/>
        <v>0</v>
      </c>
      <c r="G2868" s="1215">
        <v>293</v>
      </c>
      <c r="H2868" s="1216"/>
      <c r="I2868" s="1217"/>
      <c r="J2868" s="1218"/>
      <c r="K2868" s="587">
        <f t="shared" si="625"/>
        <v>0</v>
      </c>
      <c r="M2868" s="1215">
        <v>293</v>
      </c>
      <c r="N2868" s="1216"/>
      <c r="O2868" s="1217"/>
      <c r="P2868" s="1218"/>
      <c r="Q2868" s="587">
        <f t="shared" si="626"/>
        <v>0</v>
      </c>
      <c r="S2868" s="1215">
        <v>293</v>
      </c>
      <c r="T2868" s="1216"/>
      <c r="U2868" s="1217"/>
      <c r="V2868" s="1218"/>
      <c r="W2868" s="587">
        <f t="shared" si="627"/>
        <v>0</v>
      </c>
      <c r="Y2868" s="1215">
        <v>293</v>
      </c>
      <c r="Z2868" s="1216"/>
      <c r="AA2868" s="1217"/>
      <c r="AB2868" s="1218"/>
      <c r="AC2868" s="587">
        <f t="shared" si="628"/>
        <v>0</v>
      </c>
      <c r="AE2868" s="1215">
        <v>293</v>
      </c>
      <c r="AF2868" s="1216"/>
      <c r="AG2868" s="1217"/>
      <c r="AH2868" s="1218"/>
      <c r="AI2868" s="587">
        <f t="shared" si="629"/>
        <v>0</v>
      </c>
      <c r="AK2868" s="1215">
        <v>293</v>
      </c>
      <c r="AL2868" s="1216"/>
      <c r="AM2868" s="1217"/>
      <c r="AN2868" s="1218"/>
      <c r="AO2868" s="587">
        <f t="shared" si="630"/>
        <v>0</v>
      </c>
      <c r="AQ2868" s="1215">
        <v>293</v>
      </c>
      <c r="AR2868" s="1216"/>
      <c r="AS2868" s="1217"/>
      <c r="AT2868" s="1218"/>
      <c r="AU2868" s="587">
        <f t="shared" si="631"/>
        <v>0</v>
      </c>
      <c r="AW2868" s="1215">
        <v>293</v>
      </c>
      <c r="AX2868" s="1216"/>
      <c r="AY2868" s="1217"/>
      <c r="AZ2868" s="1218"/>
      <c r="BA2868" s="587">
        <f t="shared" si="632"/>
        <v>0</v>
      </c>
      <c r="BC2868" s="1215">
        <v>293</v>
      </c>
      <c r="BD2868" s="1216"/>
      <c r="BE2868" s="1217"/>
      <c r="BF2868" s="1218"/>
      <c r="BG2868" s="587">
        <f t="shared" si="633"/>
        <v>0</v>
      </c>
      <c r="BI2868" s="1215">
        <v>293</v>
      </c>
      <c r="BJ2868" s="1216"/>
      <c r="BK2868" s="1217"/>
      <c r="BL2868" s="1218"/>
      <c r="BM2868" s="587">
        <f t="shared" si="634"/>
        <v>0</v>
      </c>
      <c r="BO2868" s="1215">
        <v>293</v>
      </c>
      <c r="BP2868" s="1216"/>
      <c r="BQ2868" s="1217"/>
      <c r="BR2868" s="1218"/>
      <c r="BS2868" s="587">
        <f t="shared" si="635"/>
        <v>0</v>
      </c>
    </row>
    <row r="2869" spans="1:71" s="17" customFormat="1" ht="16.75" customHeight="1" outlineLevel="2">
      <c r="A2869" s="1215">
        <v>294</v>
      </c>
      <c r="B2869" s="1216"/>
      <c r="C2869" s="1217"/>
      <c r="D2869" s="1218"/>
      <c r="E2869" s="587">
        <f t="shared" si="624"/>
        <v>0</v>
      </c>
      <c r="G2869" s="1215">
        <v>294</v>
      </c>
      <c r="H2869" s="1216"/>
      <c r="I2869" s="1217"/>
      <c r="J2869" s="1218"/>
      <c r="K2869" s="587">
        <f t="shared" si="625"/>
        <v>0</v>
      </c>
      <c r="M2869" s="1215">
        <v>294</v>
      </c>
      <c r="N2869" s="1216"/>
      <c r="O2869" s="1217"/>
      <c r="P2869" s="1218"/>
      <c r="Q2869" s="587">
        <f t="shared" si="626"/>
        <v>0</v>
      </c>
      <c r="S2869" s="1215">
        <v>294</v>
      </c>
      <c r="T2869" s="1216"/>
      <c r="U2869" s="1217"/>
      <c r="V2869" s="1218"/>
      <c r="W2869" s="587">
        <f t="shared" si="627"/>
        <v>0</v>
      </c>
      <c r="Y2869" s="1215">
        <v>294</v>
      </c>
      <c r="Z2869" s="1216"/>
      <c r="AA2869" s="1217"/>
      <c r="AB2869" s="1218"/>
      <c r="AC2869" s="587">
        <f t="shared" si="628"/>
        <v>0</v>
      </c>
      <c r="AE2869" s="1215">
        <v>294</v>
      </c>
      <c r="AF2869" s="1216"/>
      <c r="AG2869" s="1217"/>
      <c r="AH2869" s="1218"/>
      <c r="AI2869" s="587">
        <f t="shared" si="629"/>
        <v>0</v>
      </c>
      <c r="AK2869" s="1215">
        <v>294</v>
      </c>
      <c r="AL2869" s="1216"/>
      <c r="AM2869" s="1217"/>
      <c r="AN2869" s="1218"/>
      <c r="AO2869" s="587">
        <f t="shared" si="630"/>
        <v>0</v>
      </c>
      <c r="AQ2869" s="1215">
        <v>294</v>
      </c>
      <c r="AR2869" s="1216"/>
      <c r="AS2869" s="1217"/>
      <c r="AT2869" s="1218"/>
      <c r="AU2869" s="587">
        <f t="shared" si="631"/>
        <v>0</v>
      </c>
      <c r="AW2869" s="1215">
        <v>294</v>
      </c>
      <c r="AX2869" s="1216"/>
      <c r="AY2869" s="1217"/>
      <c r="AZ2869" s="1218"/>
      <c r="BA2869" s="587">
        <f t="shared" si="632"/>
        <v>0</v>
      </c>
      <c r="BC2869" s="1215">
        <v>294</v>
      </c>
      <c r="BD2869" s="1216"/>
      <c r="BE2869" s="1217"/>
      <c r="BF2869" s="1218"/>
      <c r="BG2869" s="587">
        <f t="shared" si="633"/>
        <v>0</v>
      </c>
      <c r="BI2869" s="1215">
        <v>294</v>
      </c>
      <c r="BJ2869" s="1216"/>
      <c r="BK2869" s="1217"/>
      <c r="BL2869" s="1218"/>
      <c r="BM2869" s="587">
        <f t="shared" si="634"/>
        <v>0</v>
      </c>
      <c r="BO2869" s="1215">
        <v>294</v>
      </c>
      <c r="BP2869" s="1216"/>
      <c r="BQ2869" s="1217"/>
      <c r="BR2869" s="1218"/>
      <c r="BS2869" s="587">
        <f t="shared" si="635"/>
        <v>0</v>
      </c>
    </row>
    <row r="2870" spans="1:71" s="17" customFormat="1" ht="16.75" customHeight="1" outlineLevel="2">
      <c r="A2870" s="1215">
        <v>295</v>
      </c>
      <c r="B2870" s="1216"/>
      <c r="C2870" s="1217"/>
      <c r="D2870" s="1218"/>
      <c r="E2870" s="587">
        <f t="shared" si="624"/>
        <v>0</v>
      </c>
      <c r="G2870" s="1215">
        <v>295</v>
      </c>
      <c r="H2870" s="1216"/>
      <c r="I2870" s="1217"/>
      <c r="J2870" s="1218"/>
      <c r="K2870" s="587">
        <f t="shared" si="625"/>
        <v>0</v>
      </c>
      <c r="M2870" s="1215">
        <v>295</v>
      </c>
      <c r="N2870" s="1216"/>
      <c r="O2870" s="1217"/>
      <c r="P2870" s="1218"/>
      <c r="Q2870" s="587">
        <f t="shared" si="626"/>
        <v>0</v>
      </c>
      <c r="S2870" s="1215">
        <v>295</v>
      </c>
      <c r="T2870" s="1216"/>
      <c r="U2870" s="1217"/>
      <c r="V2870" s="1218"/>
      <c r="W2870" s="587">
        <f t="shared" si="627"/>
        <v>0</v>
      </c>
      <c r="Y2870" s="1215">
        <v>295</v>
      </c>
      <c r="Z2870" s="1216"/>
      <c r="AA2870" s="1217"/>
      <c r="AB2870" s="1218"/>
      <c r="AC2870" s="587">
        <f t="shared" si="628"/>
        <v>0</v>
      </c>
      <c r="AE2870" s="1215">
        <v>295</v>
      </c>
      <c r="AF2870" s="1216"/>
      <c r="AG2870" s="1217"/>
      <c r="AH2870" s="1218"/>
      <c r="AI2870" s="587">
        <f t="shared" si="629"/>
        <v>0</v>
      </c>
      <c r="AK2870" s="1215">
        <v>295</v>
      </c>
      <c r="AL2870" s="1216"/>
      <c r="AM2870" s="1217"/>
      <c r="AN2870" s="1218"/>
      <c r="AO2870" s="587">
        <f t="shared" si="630"/>
        <v>0</v>
      </c>
      <c r="AQ2870" s="1215">
        <v>295</v>
      </c>
      <c r="AR2870" s="1216"/>
      <c r="AS2870" s="1217"/>
      <c r="AT2870" s="1218"/>
      <c r="AU2870" s="587">
        <f t="shared" si="631"/>
        <v>0</v>
      </c>
      <c r="AW2870" s="1215">
        <v>295</v>
      </c>
      <c r="AX2870" s="1216"/>
      <c r="AY2870" s="1217"/>
      <c r="AZ2870" s="1218"/>
      <c r="BA2870" s="587">
        <f t="shared" si="632"/>
        <v>0</v>
      </c>
      <c r="BC2870" s="1215">
        <v>295</v>
      </c>
      <c r="BD2870" s="1216"/>
      <c r="BE2870" s="1217"/>
      <c r="BF2870" s="1218"/>
      <c r="BG2870" s="587">
        <f t="shared" si="633"/>
        <v>0</v>
      </c>
      <c r="BI2870" s="1215">
        <v>295</v>
      </c>
      <c r="BJ2870" s="1216"/>
      <c r="BK2870" s="1217"/>
      <c r="BL2870" s="1218"/>
      <c r="BM2870" s="587">
        <f t="shared" si="634"/>
        <v>0</v>
      </c>
      <c r="BO2870" s="1215">
        <v>295</v>
      </c>
      <c r="BP2870" s="1216"/>
      <c r="BQ2870" s="1217"/>
      <c r="BR2870" s="1218"/>
      <c r="BS2870" s="587">
        <f t="shared" si="635"/>
        <v>0</v>
      </c>
    </row>
    <row r="2871" spans="1:71" s="17" customFormat="1" ht="16.75" customHeight="1" outlineLevel="2">
      <c r="A2871" s="1215">
        <v>296</v>
      </c>
      <c r="B2871" s="1216"/>
      <c r="C2871" s="1217"/>
      <c r="D2871" s="1218"/>
      <c r="E2871" s="587">
        <f t="shared" si="624"/>
        <v>0</v>
      </c>
      <c r="G2871" s="1215">
        <v>296</v>
      </c>
      <c r="H2871" s="1216"/>
      <c r="I2871" s="1217"/>
      <c r="J2871" s="1218"/>
      <c r="K2871" s="587">
        <f t="shared" si="625"/>
        <v>0</v>
      </c>
      <c r="M2871" s="1215">
        <v>296</v>
      </c>
      <c r="N2871" s="1216"/>
      <c r="O2871" s="1217"/>
      <c r="P2871" s="1218"/>
      <c r="Q2871" s="587">
        <f t="shared" si="626"/>
        <v>0</v>
      </c>
      <c r="S2871" s="1215">
        <v>296</v>
      </c>
      <c r="T2871" s="1216"/>
      <c r="U2871" s="1217"/>
      <c r="V2871" s="1218"/>
      <c r="W2871" s="587">
        <f t="shared" si="627"/>
        <v>0</v>
      </c>
      <c r="Y2871" s="1215">
        <v>296</v>
      </c>
      <c r="Z2871" s="1216"/>
      <c r="AA2871" s="1217"/>
      <c r="AB2871" s="1218"/>
      <c r="AC2871" s="587">
        <f t="shared" si="628"/>
        <v>0</v>
      </c>
      <c r="AE2871" s="1215">
        <v>296</v>
      </c>
      <c r="AF2871" s="1216"/>
      <c r="AG2871" s="1217"/>
      <c r="AH2871" s="1218"/>
      <c r="AI2871" s="587">
        <f t="shared" si="629"/>
        <v>0</v>
      </c>
      <c r="AK2871" s="1215">
        <v>296</v>
      </c>
      <c r="AL2871" s="1216"/>
      <c r="AM2871" s="1217"/>
      <c r="AN2871" s="1218"/>
      <c r="AO2871" s="587">
        <f t="shared" si="630"/>
        <v>0</v>
      </c>
      <c r="AQ2871" s="1215">
        <v>296</v>
      </c>
      <c r="AR2871" s="1216"/>
      <c r="AS2871" s="1217"/>
      <c r="AT2871" s="1218"/>
      <c r="AU2871" s="587">
        <f t="shared" si="631"/>
        <v>0</v>
      </c>
      <c r="AW2871" s="1215">
        <v>296</v>
      </c>
      <c r="AX2871" s="1216"/>
      <c r="AY2871" s="1217"/>
      <c r="AZ2871" s="1218"/>
      <c r="BA2871" s="587">
        <f t="shared" si="632"/>
        <v>0</v>
      </c>
      <c r="BC2871" s="1215">
        <v>296</v>
      </c>
      <c r="BD2871" s="1216"/>
      <c r="BE2871" s="1217"/>
      <c r="BF2871" s="1218"/>
      <c r="BG2871" s="587">
        <f t="shared" si="633"/>
        <v>0</v>
      </c>
      <c r="BI2871" s="1215">
        <v>296</v>
      </c>
      <c r="BJ2871" s="1216"/>
      <c r="BK2871" s="1217"/>
      <c r="BL2871" s="1218"/>
      <c r="BM2871" s="587">
        <f t="shared" si="634"/>
        <v>0</v>
      </c>
      <c r="BO2871" s="1215">
        <v>296</v>
      </c>
      <c r="BP2871" s="1216"/>
      <c r="BQ2871" s="1217"/>
      <c r="BR2871" s="1218"/>
      <c r="BS2871" s="587">
        <f t="shared" si="635"/>
        <v>0</v>
      </c>
    </row>
    <row r="2872" spans="1:71" s="17" customFormat="1" ht="16.75" customHeight="1" outlineLevel="2">
      <c r="A2872" s="1215">
        <v>297</v>
      </c>
      <c r="B2872" s="1216"/>
      <c r="C2872" s="1217"/>
      <c r="D2872" s="1218"/>
      <c r="E2872" s="587">
        <f t="shared" si="624"/>
        <v>0</v>
      </c>
      <c r="G2872" s="1215">
        <v>297</v>
      </c>
      <c r="H2872" s="1216"/>
      <c r="I2872" s="1217"/>
      <c r="J2872" s="1218"/>
      <c r="K2872" s="587">
        <f t="shared" si="625"/>
        <v>0</v>
      </c>
      <c r="M2872" s="1215">
        <v>297</v>
      </c>
      <c r="N2872" s="1216"/>
      <c r="O2872" s="1217"/>
      <c r="P2872" s="1218"/>
      <c r="Q2872" s="587">
        <f t="shared" si="626"/>
        <v>0</v>
      </c>
      <c r="S2872" s="1215">
        <v>297</v>
      </c>
      <c r="T2872" s="1216"/>
      <c r="U2872" s="1217"/>
      <c r="V2872" s="1218"/>
      <c r="W2872" s="587">
        <f t="shared" si="627"/>
        <v>0</v>
      </c>
      <c r="Y2872" s="1215">
        <v>297</v>
      </c>
      <c r="Z2872" s="1216"/>
      <c r="AA2872" s="1217"/>
      <c r="AB2872" s="1218"/>
      <c r="AC2872" s="587">
        <f t="shared" si="628"/>
        <v>0</v>
      </c>
      <c r="AE2872" s="1215">
        <v>297</v>
      </c>
      <c r="AF2872" s="1216"/>
      <c r="AG2872" s="1217"/>
      <c r="AH2872" s="1218"/>
      <c r="AI2872" s="587">
        <f t="shared" si="629"/>
        <v>0</v>
      </c>
      <c r="AK2872" s="1215">
        <v>297</v>
      </c>
      <c r="AL2872" s="1216"/>
      <c r="AM2872" s="1217"/>
      <c r="AN2872" s="1218"/>
      <c r="AO2872" s="587">
        <f t="shared" si="630"/>
        <v>0</v>
      </c>
      <c r="AQ2872" s="1215">
        <v>297</v>
      </c>
      <c r="AR2872" s="1216"/>
      <c r="AS2872" s="1217"/>
      <c r="AT2872" s="1218"/>
      <c r="AU2872" s="587">
        <f t="shared" si="631"/>
        <v>0</v>
      </c>
      <c r="AW2872" s="1215">
        <v>297</v>
      </c>
      <c r="AX2872" s="1216"/>
      <c r="AY2872" s="1217"/>
      <c r="AZ2872" s="1218"/>
      <c r="BA2872" s="587">
        <f t="shared" si="632"/>
        <v>0</v>
      </c>
      <c r="BC2872" s="1215">
        <v>297</v>
      </c>
      <c r="BD2872" s="1216"/>
      <c r="BE2872" s="1217"/>
      <c r="BF2872" s="1218"/>
      <c r="BG2872" s="587">
        <f t="shared" si="633"/>
        <v>0</v>
      </c>
      <c r="BI2872" s="1215">
        <v>297</v>
      </c>
      <c r="BJ2872" s="1216"/>
      <c r="BK2872" s="1217"/>
      <c r="BL2872" s="1218"/>
      <c r="BM2872" s="587">
        <f t="shared" si="634"/>
        <v>0</v>
      </c>
      <c r="BO2872" s="1215">
        <v>297</v>
      </c>
      <c r="BP2872" s="1216"/>
      <c r="BQ2872" s="1217"/>
      <c r="BR2872" s="1218"/>
      <c r="BS2872" s="587">
        <f t="shared" si="635"/>
        <v>0</v>
      </c>
    </row>
    <row r="2873" spans="1:71" s="17" customFormat="1" ht="16.75" customHeight="1" outlineLevel="2">
      <c r="A2873" s="1215">
        <v>298</v>
      </c>
      <c r="B2873" s="1216"/>
      <c r="C2873" s="1217"/>
      <c r="D2873" s="1218"/>
      <c r="E2873" s="587">
        <f t="shared" si="624"/>
        <v>0</v>
      </c>
      <c r="G2873" s="1215">
        <v>298</v>
      </c>
      <c r="H2873" s="1216"/>
      <c r="I2873" s="1217"/>
      <c r="J2873" s="1218"/>
      <c r="K2873" s="587">
        <f t="shared" si="625"/>
        <v>0</v>
      </c>
      <c r="M2873" s="1215">
        <v>298</v>
      </c>
      <c r="N2873" s="1216"/>
      <c r="O2873" s="1217"/>
      <c r="P2873" s="1218"/>
      <c r="Q2873" s="587">
        <f t="shared" si="626"/>
        <v>0</v>
      </c>
      <c r="S2873" s="1215">
        <v>298</v>
      </c>
      <c r="T2873" s="1216"/>
      <c r="U2873" s="1217"/>
      <c r="V2873" s="1218"/>
      <c r="W2873" s="587">
        <f t="shared" si="627"/>
        <v>0</v>
      </c>
      <c r="Y2873" s="1215">
        <v>298</v>
      </c>
      <c r="Z2873" s="1216"/>
      <c r="AA2873" s="1217"/>
      <c r="AB2873" s="1218"/>
      <c r="AC2873" s="587">
        <f t="shared" si="628"/>
        <v>0</v>
      </c>
      <c r="AE2873" s="1215">
        <v>298</v>
      </c>
      <c r="AF2873" s="1216"/>
      <c r="AG2873" s="1217"/>
      <c r="AH2873" s="1218"/>
      <c r="AI2873" s="587">
        <f t="shared" si="629"/>
        <v>0</v>
      </c>
      <c r="AK2873" s="1215">
        <v>298</v>
      </c>
      <c r="AL2873" s="1216"/>
      <c r="AM2873" s="1217"/>
      <c r="AN2873" s="1218"/>
      <c r="AO2873" s="587">
        <f t="shared" si="630"/>
        <v>0</v>
      </c>
      <c r="AQ2873" s="1215">
        <v>298</v>
      </c>
      <c r="AR2873" s="1216"/>
      <c r="AS2873" s="1217"/>
      <c r="AT2873" s="1218"/>
      <c r="AU2873" s="587">
        <f t="shared" si="631"/>
        <v>0</v>
      </c>
      <c r="AW2873" s="1215">
        <v>298</v>
      </c>
      <c r="AX2873" s="1216"/>
      <c r="AY2873" s="1217"/>
      <c r="AZ2873" s="1218"/>
      <c r="BA2873" s="587">
        <f t="shared" si="632"/>
        <v>0</v>
      </c>
      <c r="BC2873" s="1215">
        <v>298</v>
      </c>
      <c r="BD2873" s="1216"/>
      <c r="BE2873" s="1217"/>
      <c r="BF2873" s="1218"/>
      <c r="BG2873" s="587">
        <f t="shared" si="633"/>
        <v>0</v>
      </c>
      <c r="BI2873" s="1215">
        <v>298</v>
      </c>
      <c r="BJ2873" s="1216"/>
      <c r="BK2873" s="1217"/>
      <c r="BL2873" s="1218"/>
      <c r="BM2873" s="587">
        <f t="shared" si="634"/>
        <v>0</v>
      </c>
      <c r="BO2873" s="1215">
        <v>298</v>
      </c>
      <c r="BP2873" s="1216"/>
      <c r="BQ2873" s="1217"/>
      <c r="BR2873" s="1218"/>
      <c r="BS2873" s="587">
        <f t="shared" si="635"/>
        <v>0</v>
      </c>
    </row>
    <row r="2874" spans="1:71" s="17" customFormat="1" ht="16.75" customHeight="1" outlineLevel="2">
      <c r="A2874" s="1215">
        <v>299</v>
      </c>
      <c r="B2874" s="1216"/>
      <c r="C2874" s="1217"/>
      <c r="D2874" s="1218"/>
      <c r="E2874" s="587">
        <f t="shared" si="624"/>
        <v>0</v>
      </c>
      <c r="G2874" s="1215">
        <v>299</v>
      </c>
      <c r="H2874" s="1216"/>
      <c r="I2874" s="1217"/>
      <c r="J2874" s="1218"/>
      <c r="K2874" s="587">
        <f t="shared" si="625"/>
        <v>0</v>
      </c>
      <c r="M2874" s="1215">
        <v>299</v>
      </c>
      <c r="N2874" s="1216"/>
      <c r="O2874" s="1217"/>
      <c r="P2874" s="1218"/>
      <c r="Q2874" s="587">
        <f t="shared" si="626"/>
        <v>0</v>
      </c>
      <c r="S2874" s="1215">
        <v>299</v>
      </c>
      <c r="T2874" s="1216"/>
      <c r="U2874" s="1217"/>
      <c r="V2874" s="1218"/>
      <c r="W2874" s="587">
        <f t="shared" si="627"/>
        <v>0</v>
      </c>
      <c r="Y2874" s="1215">
        <v>299</v>
      </c>
      <c r="Z2874" s="1216"/>
      <c r="AA2874" s="1217"/>
      <c r="AB2874" s="1218"/>
      <c r="AC2874" s="587">
        <f t="shared" si="628"/>
        <v>0</v>
      </c>
      <c r="AE2874" s="1215">
        <v>299</v>
      </c>
      <c r="AF2874" s="1216"/>
      <c r="AG2874" s="1217"/>
      <c r="AH2874" s="1218"/>
      <c r="AI2874" s="587">
        <f t="shared" si="629"/>
        <v>0</v>
      </c>
      <c r="AK2874" s="1215">
        <v>299</v>
      </c>
      <c r="AL2874" s="1216"/>
      <c r="AM2874" s="1217"/>
      <c r="AN2874" s="1218"/>
      <c r="AO2874" s="587">
        <f t="shared" si="630"/>
        <v>0</v>
      </c>
      <c r="AQ2874" s="1215">
        <v>299</v>
      </c>
      <c r="AR2874" s="1216"/>
      <c r="AS2874" s="1217"/>
      <c r="AT2874" s="1218"/>
      <c r="AU2874" s="587">
        <f t="shared" si="631"/>
        <v>0</v>
      </c>
      <c r="AW2874" s="1215">
        <v>299</v>
      </c>
      <c r="AX2874" s="1216"/>
      <c r="AY2874" s="1217"/>
      <c r="AZ2874" s="1218"/>
      <c r="BA2874" s="587">
        <f t="shared" si="632"/>
        <v>0</v>
      </c>
      <c r="BC2874" s="1215">
        <v>299</v>
      </c>
      <c r="BD2874" s="1216"/>
      <c r="BE2874" s="1217"/>
      <c r="BF2874" s="1218"/>
      <c r="BG2874" s="587">
        <f t="shared" si="633"/>
        <v>0</v>
      </c>
      <c r="BI2874" s="1215">
        <v>299</v>
      </c>
      <c r="BJ2874" s="1216"/>
      <c r="BK2874" s="1217"/>
      <c r="BL2874" s="1218"/>
      <c r="BM2874" s="587">
        <f t="shared" si="634"/>
        <v>0</v>
      </c>
      <c r="BO2874" s="1215">
        <v>299</v>
      </c>
      <c r="BP2874" s="1216"/>
      <c r="BQ2874" s="1217"/>
      <c r="BR2874" s="1218"/>
      <c r="BS2874" s="587">
        <f t="shared" si="635"/>
        <v>0</v>
      </c>
    </row>
    <row r="2875" spans="1:71" s="17" customFormat="1" ht="16.75" customHeight="1" outlineLevel="2">
      <c r="A2875" s="1215">
        <v>300</v>
      </c>
      <c r="B2875" s="1216"/>
      <c r="C2875" s="1217"/>
      <c r="D2875" s="1218"/>
      <c r="E2875" s="587">
        <f t="shared" si="624"/>
        <v>0</v>
      </c>
      <c r="G2875" s="1215">
        <v>300</v>
      </c>
      <c r="H2875" s="1216"/>
      <c r="I2875" s="1217"/>
      <c r="J2875" s="1218"/>
      <c r="K2875" s="587">
        <f t="shared" si="625"/>
        <v>0</v>
      </c>
      <c r="M2875" s="1215">
        <v>300</v>
      </c>
      <c r="N2875" s="1216"/>
      <c r="O2875" s="1217"/>
      <c r="P2875" s="1218"/>
      <c r="Q2875" s="587">
        <f t="shared" si="626"/>
        <v>0</v>
      </c>
      <c r="S2875" s="1215">
        <v>300</v>
      </c>
      <c r="T2875" s="1216"/>
      <c r="U2875" s="1217"/>
      <c r="V2875" s="1218"/>
      <c r="W2875" s="587">
        <f t="shared" si="627"/>
        <v>0</v>
      </c>
      <c r="Y2875" s="1215">
        <v>300</v>
      </c>
      <c r="Z2875" s="1216"/>
      <c r="AA2875" s="1217"/>
      <c r="AB2875" s="1218"/>
      <c r="AC2875" s="587">
        <f t="shared" si="628"/>
        <v>0</v>
      </c>
      <c r="AE2875" s="1215">
        <v>300</v>
      </c>
      <c r="AF2875" s="1216"/>
      <c r="AG2875" s="1217"/>
      <c r="AH2875" s="1218"/>
      <c r="AI2875" s="587">
        <f t="shared" si="629"/>
        <v>0</v>
      </c>
      <c r="AK2875" s="1215">
        <v>300</v>
      </c>
      <c r="AL2875" s="1216"/>
      <c r="AM2875" s="1217"/>
      <c r="AN2875" s="1218"/>
      <c r="AO2875" s="587">
        <f t="shared" si="630"/>
        <v>0</v>
      </c>
      <c r="AQ2875" s="1215">
        <v>300</v>
      </c>
      <c r="AR2875" s="1216"/>
      <c r="AS2875" s="1217"/>
      <c r="AT2875" s="1218"/>
      <c r="AU2875" s="587">
        <f t="shared" si="631"/>
        <v>0</v>
      </c>
      <c r="AW2875" s="1215">
        <v>300</v>
      </c>
      <c r="AX2875" s="1216"/>
      <c r="AY2875" s="1217"/>
      <c r="AZ2875" s="1218"/>
      <c r="BA2875" s="587">
        <f t="shared" si="632"/>
        <v>0</v>
      </c>
      <c r="BC2875" s="1215">
        <v>300</v>
      </c>
      <c r="BD2875" s="1216"/>
      <c r="BE2875" s="1217"/>
      <c r="BF2875" s="1218"/>
      <c r="BG2875" s="587">
        <f t="shared" si="633"/>
        <v>0</v>
      </c>
      <c r="BI2875" s="1215">
        <v>300</v>
      </c>
      <c r="BJ2875" s="1216"/>
      <c r="BK2875" s="1217"/>
      <c r="BL2875" s="1218"/>
      <c r="BM2875" s="587">
        <f t="shared" si="634"/>
        <v>0</v>
      </c>
      <c r="BO2875" s="1215">
        <v>300</v>
      </c>
      <c r="BP2875" s="1216"/>
      <c r="BQ2875" s="1217"/>
      <c r="BR2875" s="1218"/>
      <c r="BS2875" s="587">
        <f t="shared" si="635"/>
        <v>0</v>
      </c>
    </row>
    <row r="2876" spans="1:71" s="17" customFormat="1" ht="16.75" customHeight="1" outlineLevel="2">
      <c r="A2876" s="1215">
        <v>301</v>
      </c>
      <c r="B2876" s="1216"/>
      <c r="C2876" s="1217"/>
      <c r="D2876" s="1218"/>
      <c r="E2876" s="587">
        <f t="shared" si="624"/>
        <v>0</v>
      </c>
      <c r="G2876" s="1215">
        <v>301</v>
      </c>
      <c r="H2876" s="1216"/>
      <c r="I2876" s="1217"/>
      <c r="J2876" s="1218"/>
      <c r="K2876" s="587">
        <f t="shared" si="625"/>
        <v>0</v>
      </c>
      <c r="M2876" s="1215">
        <v>301</v>
      </c>
      <c r="N2876" s="1216"/>
      <c r="O2876" s="1217"/>
      <c r="P2876" s="1218"/>
      <c r="Q2876" s="587">
        <f t="shared" si="626"/>
        <v>0</v>
      </c>
      <c r="S2876" s="1215">
        <v>301</v>
      </c>
      <c r="T2876" s="1216"/>
      <c r="U2876" s="1217"/>
      <c r="V2876" s="1218"/>
      <c r="W2876" s="587">
        <f t="shared" si="627"/>
        <v>0</v>
      </c>
      <c r="Y2876" s="1215">
        <v>301</v>
      </c>
      <c r="Z2876" s="1216"/>
      <c r="AA2876" s="1217"/>
      <c r="AB2876" s="1218"/>
      <c r="AC2876" s="587">
        <f t="shared" si="628"/>
        <v>0</v>
      </c>
      <c r="AE2876" s="1215">
        <v>301</v>
      </c>
      <c r="AF2876" s="1216"/>
      <c r="AG2876" s="1217"/>
      <c r="AH2876" s="1218"/>
      <c r="AI2876" s="587">
        <f t="shared" si="629"/>
        <v>0</v>
      </c>
      <c r="AK2876" s="1215">
        <v>301</v>
      </c>
      <c r="AL2876" s="1216"/>
      <c r="AM2876" s="1217"/>
      <c r="AN2876" s="1218"/>
      <c r="AO2876" s="587">
        <f t="shared" si="630"/>
        <v>0</v>
      </c>
      <c r="AQ2876" s="1215">
        <v>301</v>
      </c>
      <c r="AR2876" s="1216"/>
      <c r="AS2876" s="1217"/>
      <c r="AT2876" s="1218"/>
      <c r="AU2876" s="587">
        <f t="shared" si="631"/>
        <v>0</v>
      </c>
      <c r="AW2876" s="1215">
        <v>301</v>
      </c>
      <c r="AX2876" s="1216"/>
      <c r="AY2876" s="1217"/>
      <c r="AZ2876" s="1218"/>
      <c r="BA2876" s="587">
        <f t="shared" si="632"/>
        <v>0</v>
      </c>
      <c r="BC2876" s="1215">
        <v>301</v>
      </c>
      <c r="BD2876" s="1216"/>
      <c r="BE2876" s="1217"/>
      <c r="BF2876" s="1218"/>
      <c r="BG2876" s="587">
        <f t="shared" si="633"/>
        <v>0</v>
      </c>
      <c r="BI2876" s="1215">
        <v>301</v>
      </c>
      <c r="BJ2876" s="1216"/>
      <c r="BK2876" s="1217"/>
      <c r="BL2876" s="1218"/>
      <c r="BM2876" s="587">
        <f t="shared" si="634"/>
        <v>0</v>
      </c>
      <c r="BO2876" s="1215">
        <v>301</v>
      </c>
      <c r="BP2876" s="1216"/>
      <c r="BQ2876" s="1217"/>
      <c r="BR2876" s="1218"/>
      <c r="BS2876" s="587">
        <f t="shared" si="635"/>
        <v>0</v>
      </c>
    </row>
    <row r="2877" spans="1:71" s="17" customFormat="1" ht="16.75" customHeight="1" outlineLevel="2">
      <c r="A2877" s="1215">
        <v>302</v>
      </c>
      <c r="B2877" s="1216"/>
      <c r="C2877" s="1217"/>
      <c r="D2877" s="1218"/>
      <c r="E2877" s="587">
        <f t="shared" si="624"/>
        <v>0</v>
      </c>
      <c r="G2877" s="1215">
        <v>302</v>
      </c>
      <c r="H2877" s="1216"/>
      <c r="I2877" s="1217"/>
      <c r="J2877" s="1218"/>
      <c r="K2877" s="587">
        <f t="shared" si="625"/>
        <v>0</v>
      </c>
      <c r="M2877" s="1215">
        <v>302</v>
      </c>
      <c r="N2877" s="1216"/>
      <c r="O2877" s="1217"/>
      <c r="P2877" s="1218"/>
      <c r="Q2877" s="587">
        <f t="shared" si="626"/>
        <v>0</v>
      </c>
      <c r="S2877" s="1215">
        <v>302</v>
      </c>
      <c r="T2877" s="1216"/>
      <c r="U2877" s="1217"/>
      <c r="V2877" s="1218"/>
      <c r="W2877" s="587">
        <f t="shared" si="627"/>
        <v>0</v>
      </c>
      <c r="Y2877" s="1215">
        <v>302</v>
      </c>
      <c r="Z2877" s="1216"/>
      <c r="AA2877" s="1217"/>
      <c r="AB2877" s="1218"/>
      <c r="AC2877" s="587">
        <f t="shared" si="628"/>
        <v>0</v>
      </c>
      <c r="AE2877" s="1215">
        <v>302</v>
      </c>
      <c r="AF2877" s="1216"/>
      <c r="AG2877" s="1217"/>
      <c r="AH2877" s="1218"/>
      <c r="AI2877" s="587">
        <f t="shared" si="629"/>
        <v>0</v>
      </c>
      <c r="AK2877" s="1215">
        <v>302</v>
      </c>
      <c r="AL2877" s="1216"/>
      <c r="AM2877" s="1217"/>
      <c r="AN2877" s="1218"/>
      <c r="AO2877" s="587">
        <f t="shared" si="630"/>
        <v>0</v>
      </c>
      <c r="AQ2877" s="1215">
        <v>302</v>
      </c>
      <c r="AR2877" s="1216"/>
      <c r="AS2877" s="1217"/>
      <c r="AT2877" s="1218"/>
      <c r="AU2877" s="587">
        <f t="shared" si="631"/>
        <v>0</v>
      </c>
      <c r="AW2877" s="1215">
        <v>302</v>
      </c>
      <c r="AX2877" s="1216"/>
      <c r="AY2877" s="1217"/>
      <c r="AZ2877" s="1218"/>
      <c r="BA2877" s="587">
        <f t="shared" si="632"/>
        <v>0</v>
      </c>
      <c r="BC2877" s="1215">
        <v>302</v>
      </c>
      <c r="BD2877" s="1216"/>
      <c r="BE2877" s="1217"/>
      <c r="BF2877" s="1218"/>
      <c r="BG2877" s="587">
        <f t="shared" si="633"/>
        <v>0</v>
      </c>
      <c r="BI2877" s="1215">
        <v>302</v>
      </c>
      <c r="BJ2877" s="1216"/>
      <c r="BK2877" s="1217"/>
      <c r="BL2877" s="1218"/>
      <c r="BM2877" s="587">
        <f t="shared" si="634"/>
        <v>0</v>
      </c>
      <c r="BO2877" s="1215">
        <v>302</v>
      </c>
      <c r="BP2877" s="1216"/>
      <c r="BQ2877" s="1217"/>
      <c r="BR2877" s="1218"/>
      <c r="BS2877" s="587">
        <f t="shared" si="635"/>
        <v>0</v>
      </c>
    </row>
    <row r="2878" spans="1:71" s="17" customFormat="1" ht="16.75" customHeight="1" outlineLevel="2">
      <c r="A2878" s="1215">
        <v>303</v>
      </c>
      <c r="B2878" s="1216"/>
      <c r="C2878" s="1217"/>
      <c r="D2878" s="1218"/>
      <c r="E2878" s="587">
        <f t="shared" si="624"/>
        <v>0</v>
      </c>
      <c r="G2878" s="1215">
        <v>303</v>
      </c>
      <c r="H2878" s="1216"/>
      <c r="I2878" s="1217"/>
      <c r="J2878" s="1218"/>
      <c r="K2878" s="587">
        <f t="shared" si="625"/>
        <v>0</v>
      </c>
      <c r="M2878" s="1215">
        <v>303</v>
      </c>
      <c r="N2878" s="1216"/>
      <c r="O2878" s="1217"/>
      <c r="P2878" s="1218"/>
      <c r="Q2878" s="587">
        <f t="shared" si="626"/>
        <v>0</v>
      </c>
      <c r="S2878" s="1215">
        <v>303</v>
      </c>
      <c r="T2878" s="1216"/>
      <c r="U2878" s="1217"/>
      <c r="V2878" s="1218"/>
      <c r="W2878" s="587">
        <f t="shared" si="627"/>
        <v>0</v>
      </c>
      <c r="Y2878" s="1215">
        <v>303</v>
      </c>
      <c r="Z2878" s="1216"/>
      <c r="AA2878" s="1217"/>
      <c r="AB2878" s="1218"/>
      <c r="AC2878" s="587">
        <f t="shared" si="628"/>
        <v>0</v>
      </c>
      <c r="AE2878" s="1215">
        <v>303</v>
      </c>
      <c r="AF2878" s="1216"/>
      <c r="AG2878" s="1217"/>
      <c r="AH2878" s="1218"/>
      <c r="AI2878" s="587">
        <f t="shared" si="629"/>
        <v>0</v>
      </c>
      <c r="AK2878" s="1215">
        <v>303</v>
      </c>
      <c r="AL2878" s="1216"/>
      <c r="AM2878" s="1217"/>
      <c r="AN2878" s="1218"/>
      <c r="AO2878" s="587">
        <f t="shared" si="630"/>
        <v>0</v>
      </c>
      <c r="AQ2878" s="1215">
        <v>303</v>
      </c>
      <c r="AR2878" s="1216"/>
      <c r="AS2878" s="1217"/>
      <c r="AT2878" s="1218"/>
      <c r="AU2878" s="587">
        <f t="shared" si="631"/>
        <v>0</v>
      </c>
      <c r="AW2878" s="1215">
        <v>303</v>
      </c>
      <c r="AX2878" s="1216"/>
      <c r="AY2878" s="1217"/>
      <c r="AZ2878" s="1218"/>
      <c r="BA2878" s="587">
        <f t="shared" si="632"/>
        <v>0</v>
      </c>
      <c r="BC2878" s="1215">
        <v>303</v>
      </c>
      <c r="BD2878" s="1216"/>
      <c r="BE2878" s="1217"/>
      <c r="BF2878" s="1218"/>
      <c r="BG2878" s="587">
        <f t="shared" si="633"/>
        <v>0</v>
      </c>
      <c r="BI2878" s="1215">
        <v>303</v>
      </c>
      <c r="BJ2878" s="1216"/>
      <c r="BK2878" s="1217"/>
      <c r="BL2878" s="1218"/>
      <c r="BM2878" s="587">
        <f t="shared" si="634"/>
        <v>0</v>
      </c>
      <c r="BO2878" s="1215">
        <v>303</v>
      </c>
      <c r="BP2878" s="1216"/>
      <c r="BQ2878" s="1217"/>
      <c r="BR2878" s="1218"/>
      <c r="BS2878" s="587">
        <f t="shared" si="635"/>
        <v>0</v>
      </c>
    </row>
    <row r="2879" spans="1:71" s="17" customFormat="1" ht="16.75" customHeight="1" outlineLevel="2">
      <c r="A2879" s="1215">
        <v>304</v>
      </c>
      <c r="B2879" s="1216"/>
      <c r="C2879" s="1217"/>
      <c r="D2879" s="1218"/>
      <c r="E2879" s="587">
        <f t="shared" si="624"/>
        <v>0</v>
      </c>
      <c r="G2879" s="1215">
        <v>304</v>
      </c>
      <c r="H2879" s="1216"/>
      <c r="I2879" s="1217"/>
      <c r="J2879" s="1218"/>
      <c r="K2879" s="587">
        <f t="shared" si="625"/>
        <v>0</v>
      </c>
      <c r="M2879" s="1215">
        <v>304</v>
      </c>
      <c r="N2879" s="1216"/>
      <c r="O2879" s="1217"/>
      <c r="P2879" s="1218"/>
      <c r="Q2879" s="587">
        <f t="shared" si="626"/>
        <v>0</v>
      </c>
      <c r="S2879" s="1215">
        <v>304</v>
      </c>
      <c r="T2879" s="1216"/>
      <c r="U2879" s="1217"/>
      <c r="V2879" s="1218"/>
      <c r="W2879" s="587">
        <f t="shared" si="627"/>
        <v>0</v>
      </c>
      <c r="Y2879" s="1215">
        <v>304</v>
      </c>
      <c r="Z2879" s="1216"/>
      <c r="AA2879" s="1217"/>
      <c r="AB2879" s="1218"/>
      <c r="AC2879" s="587">
        <f t="shared" si="628"/>
        <v>0</v>
      </c>
      <c r="AE2879" s="1215">
        <v>304</v>
      </c>
      <c r="AF2879" s="1216"/>
      <c r="AG2879" s="1217"/>
      <c r="AH2879" s="1218"/>
      <c r="AI2879" s="587">
        <f t="shared" si="629"/>
        <v>0</v>
      </c>
      <c r="AK2879" s="1215">
        <v>304</v>
      </c>
      <c r="AL2879" s="1216"/>
      <c r="AM2879" s="1217"/>
      <c r="AN2879" s="1218"/>
      <c r="AO2879" s="587">
        <f t="shared" si="630"/>
        <v>0</v>
      </c>
      <c r="AQ2879" s="1215">
        <v>304</v>
      </c>
      <c r="AR2879" s="1216"/>
      <c r="AS2879" s="1217"/>
      <c r="AT2879" s="1218"/>
      <c r="AU2879" s="587">
        <f t="shared" si="631"/>
        <v>0</v>
      </c>
      <c r="AW2879" s="1215">
        <v>304</v>
      </c>
      <c r="AX2879" s="1216"/>
      <c r="AY2879" s="1217"/>
      <c r="AZ2879" s="1218"/>
      <c r="BA2879" s="587">
        <f t="shared" si="632"/>
        <v>0</v>
      </c>
      <c r="BC2879" s="1215">
        <v>304</v>
      </c>
      <c r="BD2879" s="1216"/>
      <c r="BE2879" s="1217"/>
      <c r="BF2879" s="1218"/>
      <c r="BG2879" s="587">
        <f t="shared" si="633"/>
        <v>0</v>
      </c>
      <c r="BI2879" s="1215">
        <v>304</v>
      </c>
      <c r="BJ2879" s="1216"/>
      <c r="BK2879" s="1217"/>
      <c r="BL2879" s="1218"/>
      <c r="BM2879" s="587">
        <f t="shared" si="634"/>
        <v>0</v>
      </c>
      <c r="BO2879" s="1215">
        <v>304</v>
      </c>
      <c r="BP2879" s="1216"/>
      <c r="BQ2879" s="1217"/>
      <c r="BR2879" s="1218"/>
      <c r="BS2879" s="587">
        <f t="shared" si="635"/>
        <v>0</v>
      </c>
    </row>
    <row r="2880" spans="1:71" s="17" customFormat="1" ht="16.75" customHeight="1" outlineLevel="2">
      <c r="A2880" s="1215">
        <v>305</v>
      </c>
      <c r="B2880" s="1216"/>
      <c r="C2880" s="1217"/>
      <c r="D2880" s="1218"/>
      <c r="E2880" s="587">
        <f t="shared" si="624"/>
        <v>0</v>
      </c>
      <c r="G2880" s="1215">
        <v>305</v>
      </c>
      <c r="H2880" s="1216"/>
      <c r="I2880" s="1217"/>
      <c r="J2880" s="1218"/>
      <c r="K2880" s="587">
        <f t="shared" si="625"/>
        <v>0</v>
      </c>
      <c r="M2880" s="1215">
        <v>305</v>
      </c>
      <c r="N2880" s="1216"/>
      <c r="O2880" s="1217"/>
      <c r="P2880" s="1218"/>
      <c r="Q2880" s="587">
        <f t="shared" si="626"/>
        <v>0</v>
      </c>
      <c r="S2880" s="1215">
        <v>305</v>
      </c>
      <c r="T2880" s="1216"/>
      <c r="U2880" s="1217"/>
      <c r="V2880" s="1218"/>
      <c r="W2880" s="587">
        <f t="shared" si="627"/>
        <v>0</v>
      </c>
      <c r="Y2880" s="1215">
        <v>305</v>
      </c>
      <c r="Z2880" s="1216"/>
      <c r="AA2880" s="1217"/>
      <c r="AB2880" s="1218"/>
      <c r="AC2880" s="587">
        <f t="shared" si="628"/>
        <v>0</v>
      </c>
      <c r="AE2880" s="1215">
        <v>305</v>
      </c>
      <c r="AF2880" s="1216"/>
      <c r="AG2880" s="1217"/>
      <c r="AH2880" s="1218"/>
      <c r="AI2880" s="587">
        <f t="shared" si="629"/>
        <v>0</v>
      </c>
      <c r="AK2880" s="1215">
        <v>305</v>
      </c>
      <c r="AL2880" s="1216"/>
      <c r="AM2880" s="1217"/>
      <c r="AN2880" s="1218"/>
      <c r="AO2880" s="587">
        <f t="shared" si="630"/>
        <v>0</v>
      </c>
      <c r="AQ2880" s="1215">
        <v>305</v>
      </c>
      <c r="AR2880" s="1216"/>
      <c r="AS2880" s="1217"/>
      <c r="AT2880" s="1218"/>
      <c r="AU2880" s="587">
        <f t="shared" si="631"/>
        <v>0</v>
      </c>
      <c r="AW2880" s="1215">
        <v>305</v>
      </c>
      <c r="AX2880" s="1216"/>
      <c r="AY2880" s="1217"/>
      <c r="AZ2880" s="1218"/>
      <c r="BA2880" s="587">
        <f t="shared" si="632"/>
        <v>0</v>
      </c>
      <c r="BC2880" s="1215">
        <v>305</v>
      </c>
      <c r="BD2880" s="1216"/>
      <c r="BE2880" s="1217"/>
      <c r="BF2880" s="1218"/>
      <c r="BG2880" s="587">
        <f t="shared" si="633"/>
        <v>0</v>
      </c>
      <c r="BI2880" s="1215">
        <v>305</v>
      </c>
      <c r="BJ2880" s="1216"/>
      <c r="BK2880" s="1217"/>
      <c r="BL2880" s="1218"/>
      <c r="BM2880" s="587">
        <f t="shared" si="634"/>
        <v>0</v>
      </c>
      <c r="BO2880" s="1215">
        <v>305</v>
      </c>
      <c r="BP2880" s="1216"/>
      <c r="BQ2880" s="1217"/>
      <c r="BR2880" s="1218"/>
      <c r="BS2880" s="587">
        <f t="shared" si="635"/>
        <v>0</v>
      </c>
    </row>
    <row r="2881" spans="1:71" s="17" customFormat="1" ht="16.75" customHeight="1" outlineLevel="2">
      <c r="A2881" s="1215">
        <v>306</v>
      </c>
      <c r="B2881" s="1216"/>
      <c r="C2881" s="1217"/>
      <c r="D2881" s="1218"/>
      <c r="E2881" s="587">
        <f t="shared" si="624"/>
        <v>0</v>
      </c>
      <c r="G2881" s="1215">
        <v>306</v>
      </c>
      <c r="H2881" s="1216"/>
      <c r="I2881" s="1217"/>
      <c r="J2881" s="1218"/>
      <c r="K2881" s="587">
        <f t="shared" si="625"/>
        <v>0</v>
      </c>
      <c r="M2881" s="1215">
        <v>306</v>
      </c>
      <c r="N2881" s="1216"/>
      <c r="O2881" s="1217"/>
      <c r="P2881" s="1218"/>
      <c r="Q2881" s="587">
        <f t="shared" si="626"/>
        <v>0</v>
      </c>
      <c r="S2881" s="1215">
        <v>306</v>
      </c>
      <c r="T2881" s="1216"/>
      <c r="U2881" s="1217"/>
      <c r="V2881" s="1218"/>
      <c r="W2881" s="587">
        <f t="shared" si="627"/>
        <v>0</v>
      </c>
      <c r="Y2881" s="1215">
        <v>306</v>
      </c>
      <c r="Z2881" s="1216"/>
      <c r="AA2881" s="1217"/>
      <c r="AB2881" s="1218"/>
      <c r="AC2881" s="587">
        <f t="shared" si="628"/>
        <v>0</v>
      </c>
      <c r="AE2881" s="1215">
        <v>306</v>
      </c>
      <c r="AF2881" s="1216"/>
      <c r="AG2881" s="1217"/>
      <c r="AH2881" s="1218"/>
      <c r="AI2881" s="587">
        <f t="shared" si="629"/>
        <v>0</v>
      </c>
      <c r="AK2881" s="1215">
        <v>306</v>
      </c>
      <c r="AL2881" s="1216"/>
      <c r="AM2881" s="1217"/>
      <c r="AN2881" s="1218"/>
      <c r="AO2881" s="587">
        <f t="shared" si="630"/>
        <v>0</v>
      </c>
      <c r="AQ2881" s="1215">
        <v>306</v>
      </c>
      <c r="AR2881" s="1216"/>
      <c r="AS2881" s="1217"/>
      <c r="AT2881" s="1218"/>
      <c r="AU2881" s="587">
        <f t="shared" si="631"/>
        <v>0</v>
      </c>
      <c r="AW2881" s="1215">
        <v>306</v>
      </c>
      <c r="AX2881" s="1216"/>
      <c r="AY2881" s="1217"/>
      <c r="AZ2881" s="1218"/>
      <c r="BA2881" s="587">
        <f t="shared" si="632"/>
        <v>0</v>
      </c>
      <c r="BC2881" s="1215">
        <v>306</v>
      </c>
      <c r="BD2881" s="1216"/>
      <c r="BE2881" s="1217"/>
      <c r="BF2881" s="1218"/>
      <c r="BG2881" s="587">
        <f t="shared" si="633"/>
        <v>0</v>
      </c>
      <c r="BI2881" s="1215">
        <v>306</v>
      </c>
      <c r="BJ2881" s="1216"/>
      <c r="BK2881" s="1217"/>
      <c r="BL2881" s="1218"/>
      <c r="BM2881" s="587">
        <f t="shared" si="634"/>
        <v>0</v>
      </c>
      <c r="BO2881" s="1215">
        <v>306</v>
      </c>
      <c r="BP2881" s="1216"/>
      <c r="BQ2881" s="1217"/>
      <c r="BR2881" s="1218"/>
      <c r="BS2881" s="587">
        <f t="shared" si="635"/>
        <v>0</v>
      </c>
    </row>
    <row r="2882" spans="1:71" s="17" customFormat="1" ht="16.75" customHeight="1" outlineLevel="2">
      <c r="A2882" s="1215">
        <v>307</v>
      </c>
      <c r="B2882" s="1216"/>
      <c r="C2882" s="1217"/>
      <c r="D2882" s="1218"/>
      <c r="E2882" s="587">
        <f t="shared" si="624"/>
        <v>0</v>
      </c>
      <c r="G2882" s="1215">
        <v>307</v>
      </c>
      <c r="H2882" s="1216"/>
      <c r="I2882" s="1217"/>
      <c r="J2882" s="1218"/>
      <c r="K2882" s="587">
        <f t="shared" si="625"/>
        <v>0</v>
      </c>
      <c r="M2882" s="1215">
        <v>307</v>
      </c>
      <c r="N2882" s="1216"/>
      <c r="O2882" s="1217"/>
      <c r="P2882" s="1218"/>
      <c r="Q2882" s="587">
        <f t="shared" si="626"/>
        <v>0</v>
      </c>
      <c r="S2882" s="1215">
        <v>307</v>
      </c>
      <c r="T2882" s="1216"/>
      <c r="U2882" s="1217"/>
      <c r="V2882" s="1218"/>
      <c r="W2882" s="587">
        <f t="shared" si="627"/>
        <v>0</v>
      </c>
      <c r="Y2882" s="1215">
        <v>307</v>
      </c>
      <c r="Z2882" s="1216"/>
      <c r="AA2882" s="1217"/>
      <c r="AB2882" s="1218"/>
      <c r="AC2882" s="587">
        <f t="shared" si="628"/>
        <v>0</v>
      </c>
      <c r="AE2882" s="1215">
        <v>307</v>
      </c>
      <c r="AF2882" s="1216"/>
      <c r="AG2882" s="1217"/>
      <c r="AH2882" s="1218"/>
      <c r="AI2882" s="587">
        <f t="shared" si="629"/>
        <v>0</v>
      </c>
      <c r="AK2882" s="1215">
        <v>307</v>
      </c>
      <c r="AL2882" s="1216"/>
      <c r="AM2882" s="1217"/>
      <c r="AN2882" s="1218"/>
      <c r="AO2882" s="587">
        <f t="shared" si="630"/>
        <v>0</v>
      </c>
      <c r="AQ2882" s="1215">
        <v>307</v>
      </c>
      <c r="AR2882" s="1216"/>
      <c r="AS2882" s="1217"/>
      <c r="AT2882" s="1218"/>
      <c r="AU2882" s="587">
        <f t="shared" si="631"/>
        <v>0</v>
      </c>
      <c r="AW2882" s="1215">
        <v>307</v>
      </c>
      <c r="AX2882" s="1216"/>
      <c r="AY2882" s="1217"/>
      <c r="AZ2882" s="1218"/>
      <c r="BA2882" s="587">
        <f t="shared" si="632"/>
        <v>0</v>
      </c>
      <c r="BC2882" s="1215">
        <v>307</v>
      </c>
      <c r="BD2882" s="1216"/>
      <c r="BE2882" s="1217"/>
      <c r="BF2882" s="1218"/>
      <c r="BG2882" s="587">
        <f t="shared" si="633"/>
        <v>0</v>
      </c>
      <c r="BI2882" s="1215">
        <v>307</v>
      </c>
      <c r="BJ2882" s="1216"/>
      <c r="BK2882" s="1217"/>
      <c r="BL2882" s="1218"/>
      <c r="BM2882" s="587">
        <f t="shared" si="634"/>
        <v>0</v>
      </c>
      <c r="BO2882" s="1215">
        <v>307</v>
      </c>
      <c r="BP2882" s="1216"/>
      <c r="BQ2882" s="1217"/>
      <c r="BR2882" s="1218"/>
      <c r="BS2882" s="587">
        <f t="shared" si="635"/>
        <v>0</v>
      </c>
    </row>
    <row r="2883" spans="1:71" s="17" customFormat="1" ht="16.75" customHeight="1" outlineLevel="2">
      <c r="A2883" s="1215">
        <v>308</v>
      </c>
      <c r="B2883" s="1216"/>
      <c r="C2883" s="1217"/>
      <c r="D2883" s="1218"/>
      <c r="E2883" s="587">
        <f t="shared" si="624"/>
        <v>0</v>
      </c>
      <c r="G2883" s="1215">
        <v>308</v>
      </c>
      <c r="H2883" s="1216"/>
      <c r="I2883" s="1217"/>
      <c r="J2883" s="1218"/>
      <c r="K2883" s="587">
        <f t="shared" si="625"/>
        <v>0</v>
      </c>
      <c r="M2883" s="1215">
        <v>308</v>
      </c>
      <c r="N2883" s="1216"/>
      <c r="O2883" s="1217"/>
      <c r="P2883" s="1218"/>
      <c r="Q2883" s="587">
        <f t="shared" si="626"/>
        <v>0</v>
      </c>
      <c r="S2883" s="1215">
        <v>308</v>
      </c>
      <c r="T2883" s="1216"/>
      <c r="U2883" s="1217"/>
      <c r="V2883" s="1218"/>
      <c r="W2883" s="587">
        <f t="shared" si="627"/>
        <v>0</v>
      </c>
      <c r="Y2883" s="1215">
        <v>308</v>
      </c>
      <c r="Z2883" s="1216"/>
      <c r="AA2883" s="1217"/>
      <c r="AB2883" s="1218"/>
      <c r="AC2883" s="587">
        <f t="shared" si="628"/>
        <v>0</v>
      </c>
      <c r="AE2883" s="1215">
        <v>308</v>
      </c>
      <c r="AF2883" s="1216"/>
      <c r="AG2883" s="1217"/>
      <c r="AH2883" s="1218"/>
      <c r="AI2883" s="587">
        <f t="shared" si="629"/>
        <v>0</v>
      </c>
      <c r="AK2883" s="1215">
        <v>308</v>
      </c>
      <c r="AL2883" s="1216"/>
      <c r="AM2883" s="1217"/>
      <c r="AN2883" s="1218"/>
      <c r="AO2883" s="587">
        <f t="shared" si="630"/>
        <v>0</v>
      </c>
      <c r="AQ2883" s="1215">
        <v>308</v>
      </c>
      <c r="AR2883" s="1216"/>
      <c r="AS2883" s="1217"/>
      <c r="AT2883" s="1218"/>
      <c r="AU2883" s="587">
        <f t="shared" si="631"/>
        <v>0</v>
      </c>
      <c r="AW2883" s="1215">
        <v>308</v>
      </c>
      <c r="AX2883" s="1216"/>
      <c r="AY2883" s="1217"/>
      <c r="AZ2883" s="1218"/>
      <c r="BA2883" s="587">
        <f t="shared" si="632"/>
        <v>0</v>
      </c>
      <c r="BC2883" s="1215">
        <v>308</v>
      </c>
      <c r="BD2883" s="1216"/>
      <c r="BE2883" s="1217"/>
      <c r="BF2883" s="1218"/>
      <c r="BG2883" s="587">
        <f t="shared" si="633"/>
        <v>0</v>
      </c>
      <c r="BI2883" s="1215">
        <v>308</v>
      </c>
      <c r="BJ2883" s="1216"/>
      <c r="BK2883" s="1217"/>
      <c r="BL2883" s="1218"/>
      <c r="BM2883" s="587">
        <f t="shared" si="634"/>
        <v>0</v>
      </c>
      <c r="BO2883" s="1215">
        <v>308</v>
      </c>
      <c r="BP2883" s="1216"/>
      <c r="BQ2883" s="1217"/>
      <c r="BR2883" s="1218"/>
      <c r="BS2883" s="587">
        <f t="shared" si="635"/>
        <v>0</v>
      </c>
    </row>
    <row r="2884" spans="1:71" s="17" customFormat="1" ht="16.75" customHeight="1" outlineLevel="2">
      <c r="A2884" s="1215">
        <v>309</v>
      </c>
      <c r="B2884" s="1216"/>
      <c r="C2884" s="1217"/>
      <c r="D2884" s="1218"/>
      <c r="E2884" s="587">
        <f>IF(AND(C2884&gt;=D$2569,C2884&lt;=D$2568),1,0)</f>
        <v>0</v>
      </c>
      <c r="G2884" s="1215">
        <v>309</v>
      </c>
      <c r="H2884" s="1216"/>
      <c r="I2884" s="1217"/>
      <c r="J2884" s="1218"/>
      <c r="K2884" s="587">
        <f>IF(AND(I2884&gt;=J$2569,I2884&lt;=J$2568),1,0)</f>
        <v>0</v>
      </c>
      <c r="M2884" s="1215">
        <v>309</v>
      </c>
      <c r="N2884" s="1216"/>
      <c r="O2884" s="1217"/>
      <c r="P2884" s="1218"/>
      <c r="Q2884" s="587">
        <f>IF(AND(O2884&gt;=P$2569,O2884&lt;=P$2568),1,0)</f>
        <v>0</v>
      </c>
      <c r="S2884" s="1215">
        <v>309</v>
      </c>
      <c r="T2884" s="1216"/>
      <c r="U2884" s="1217"/>
      <c r="V2884" s="1218"/>
      <c r="W2884" s="587">
        <f>IF(AND(U2884&gt;=V$2569,U2884&lt;=V$2568),1,0)</f>
        <v>0</v>
      </c>
      <c r="Y2884" s="1215">
        <v>309</v>
      </c>
      <c r="Z2884" s="1216"/>
      <c r="AA2884" s="1217"/>
      <c r="AB2884" s="1218"/>
      <c r="AC2884" s="587">
        <f>IF(AND(AA2884&gt;=AB$2569,AA2884&lt;=AB$2568),1,0)</f>
        <v>0</v>
      </c>
      <c r="AE2884" s="1215">
        <v>309</v>
      </c>
      <c r="AF2884" s="1216"/>
      <c r="AG2884" s="1217"/>
      <c r="AH2884" s="1218"/>
      <c r="AI2884" s="587">
        <f>IF(AND(AG2884&gt;=AH$2569,AG2884&lt;=AH$2568),1,0)</f>
        <v>0</v>
      </c>
      <c r="AK2884" s="1215">
        <v>309</v>
      </c>
      <c r="AL2884" s="1216"/>
      <c r="AM2884" s="1217"/>
      <c r="AN2884" s="1218"/>
      <c r="AO2884" s="587">
        <f>IF(AND(AM2884&gt;=AN$2569,AM2884&lt;=AN$2568),1,0)</f>
        <v>0</v>
      </c>
      <c r="AQ2884" s="1215">
        <v>309</v>
      </c>
      <c r="AR2884" s="1216"/>
      <c r="AS2884" s="1217"/>
      <c r="AT2884" s="1218"/>
      <c r="AU2884" s="587">
        <f>IF(AND(AS2884&gt;=AT$2569,AS2884&lt;=AT$2568),1,0)</f>
        <v>0</v>
      </c>
      <c r="AW2884" s="1215">
        <v>309</v>
      </c>
      <c r="AX2884" s="1216"/>
      <c r="AY2884" s="1217"/>
      <c r="AZ2884" s="1218"/>
      <c r="BA2884" s="587">
        <f>IF(AND(AY2884&gt;=AZ$2569,AY2884&lt;=AZ$2568),1,0)</f>
        <v>0</v>
      </c>
      <c r="BC2884" s="1215">
        <v>309</v>
      </c>
      <c r="BD2884" s="1216"/>
      <c r="BE2884" s="1217"/>
      <c r="BF2884" s="1218"/>
      <c r="BG2884" s="587">
        <f>IF(AND(BE2884&gt;=BF$2569,BE2884&lt;=BF$2568),1,0)</f>
        <v>0</v>
      </c>
      <c r="BI2884" s="1215">
        <v>309</v>
      </c>
      <c r="BJ2884" s="1216"/>
      <c r="BK2884" s="1217"/>
      <c r="BL2884" s="1218"/>
      <c r="BM2884" s="587">
        <f>IF(AND(BK2884&gt;=BL$2569,BK2884&lt;=BL$2568),1,0)</f>
        <v>0</v>
      </c>
      <c r="BO2884" s="1215">
        <v>309</v>
      </c>
      <c r="BP2884" s="1216"/>
      <c r="BQ2884" s="1217"/>
      <c r="BR2884" s="1218"/>
      <c r="BS2884" s="587">
        <f>IF(AND(BQ2884&gt;=BR$2569,BQ2884&lt;=BR$2568),1,0)</f>
        <v>0</v>
      </c>
    </row>
    <row r="2885" spans="1:71" s="17" customFormat="1" ht="16.75" customHeight="1" outlineLevel="2">
      <c r="A2885" s="1215">
        <v>310</v>
      </c>
      <c r="B2885" s="1216"/>
      <c r="C2885" s="1217"/>
      <c r="D2885" s="1218"/>
      <c r="E2885" s="587">
        <f t="shared" ref="E2885:E2948" si="636">IF(AND(C2885&gt;=D$2569,C2885&lt;=D$2568),1,0)</f>
        <v>0</v>
      </c>
      <c r="G2885" s="1215">
        <v>310</v>
      </c>
      <c r="H2885" s="1216"/>
      <c r="I2885" s="1217"/>
      <c r="J2885" s="1218"/>
      <c r="K2885" s="587">
        <f t="shared" ref="K2885:K2948" si="637">IF(AND(I2885&gt;=J$2569,I2885&lt;=J$2568),1,0)</f>
        <v>0</v>
      </c>
      <c r="M2885" s="1215">
        <v>310</v>
      </c>
      <c r="N2885" s="1216"/>
      <c r="O2885" s="1217"/>
      <c r="P2885" s="1218"/>
      <c r="Q2885" s="587">
        <f t="shared" ref="Q2885:Q2948" si="638">IF(AND(O2885&gt;=P$2569,O2885&lt;=P$2568),1,0)</f>
        <v>0</v>
      </c>
      <c r="S2885" s="1215">
        <v>310</v>
      </c>
      <c r="T2885" s="1216"/>
      <c r="U2885" s="1217"/>
      <c r="V2885" s="1218"/>
      <c r="W2885" s="587">
        <f t="shared" ref="W2885:W2948" si="639">IF(AND(U2885&gt;=V$2569,U2885&lt;=V$2568),1,0)</f>
        <v>0</v>
      </c>
      <c r="Y2885" s="1215">
        <v>310</v>
      </c>
      <c r="Z2885" s="1216"/>
      <c r="AA2885" s="1217"/>
      <c r="AB2885" s="1218"/>
      <c r="AC2885" s="587">
        <f t="shared" ref="AC2885:AC2948" si="640">IF(AND(AA2885&gt;=AB$2569,AA2885&lt;=AB$2568),1,0)</f>
        <v>0</v>
      </c>
      <c r="AE2885" s="1215">
        <v>310</v>
      </c>
      <c r="AF2885" s="1216"/>
      <c r="AG2885" s="1217"/>
      <c r="AH2885" s="1218"/>
      <c r="AI2885" s="587">
        <f t="shared" ref="AI2885:AI2948" si="641">IF(AND(AG2885&gt;=AH$2569,AG2885&lt;=AH$2568),1,0)</f>
        <v>0</v>
      </c>
      <c r="AK2885" s="1215">
        <v>310</v>
      </c>
      <c r="AL2885" s="1216"/>
      <c r="AM2885" s="1217"/>
      <c r="AN2885" s="1218"/>
      <c r="AO2885" s="587">
        <f t="shared" ref="AO2885:AO2948" si="642">IF(AND(AM2885&gt;=AN$2569,AM2885&lt;=AN$2568),1,0)</f>
        <v>0</v>
      </c>
      <c r="AQ2885" s="1215">
        <v>310</v>
      </c>
      <c r="AR2885" s="1216"/>
      <c r="AS2885" s="1217"/>
      <c r="AT2885" s="1218"/>
      <c r="AU2885" s="587">
        <f t="shared" ref="AU2885:AU2948" si="643">IF(AND(AS2885&gt;=AT$2569,AS2885&lt;=AT$2568),1,0)</f>
        <v>0</v>
      </c>
      <c r="AW2885" s="1215">
        <v>310</v>
      </c>
      <c r="AX2885" s="1216"/>
      <c r="AY2885" s="1217"/>
      <c r="AZ2885" s="1218"/>
      <c r="BA2885" s="587">
        <f t="shared" ref="BA2885:BA2948" si="644">IF(AND(AY2885&gt;=AZ$2569,AY2885&lt;=AZ$2568),1,0)</f>
        <v>0</v>
      </c>
      <c r="BC2885" s="1215">
        <v>310</v>
      </c>
      <c r="BD2885" s="1216"/>
      <c r="BE2885" s="1217"/>
      <c r="BF2885" s="1218"/>
      <c r="BG2885" s="587">
        <f t="shared" ref="BG2885:BG2948" si="645">IF(AND(BE2885&gt;=BF$2569,BE2885&lt;=BF$2568),1,0)</f>
        <v>0</v>
      </c>
      <c r="BI2885" s="1215">
        <v>310</v>
      </c>
      <c r="BJ2885" s="1216"/>
      <c r="BK2885" s="1217"/>
      <c r="BL2885" s="1218"/>
      <c r="BM2885" s="587">
        <f t="shared" ref="BM2885:BM2948" si="646">IF(AND(BK2885&gt;=BL$2569,BK2885&lt;=BL$2568),1,0)</f>
        <v>0</v>
      </c>
      <c r="BO2885" s="1215">
        <v>310</v>
      </c>
      <c r="BP2885" s="1216"/>
      <c r="BQ2885" s="1217"/>
      <c r="BR2885" s="1218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15">
        <v>311</v>
      </c>
      <c r="B2886" s="1216"/>
      <c r="C2886" s="1217"/>
      <c r="D2886" s="1218"/>
      <c r="E2886" s="587">
        <f t="shared" si="636"/>
        <v>0</v>
      </c>
      <c r="G2886" s="1215">
        <v>311</v>
      </c>
      <c r="H2886" s="1216"/>
      <c r="I2886" s="1217"/>
      <c r="J2886" s="1218"/>
      <c r="K2886" s="587">
        <f t="shared" si="637"/>
        <v>0</v>
      </c>
      <c r="M2886" s="1215">
        <v>311</v>
      </c>
      <c r="N2886" s="1216"/>
      <c r="O2886" s="1217"/>
      <c r="P2886" s="1218"/>
      <c r="Q2886" s="587">
        <f t="shared" si="638"/>
        <v>0</v>
      </c>
      <c r="S2886" s="1215">
        <v>311</v>
      </c>
      <c r="T2886" s="1216"/>
      <c r="U2886" s="1217"/>
      <c r="V2886" s="1218"/>
      <c r="W2886" s="587">
        <f t="shared" si="639"/>
        <v>0</v>
      </c>
      <c r="Y2886" s="1215">
        <v>311</v>
      </c>
      <c r="Z2886" s="1216"/>
      <c r="AA2886" s="1217"/>
      <c r="AB2886" s="1218"/>
      <c r="AC2886" s="587">
        <f t="shared" si="640"/>
        <v>0</v>
      </c>
      <c r="AE2886" s="1215">
        <v>311</v>
      </c>
      <c r="AF2886" s="1216"/>
      <c r="AG2886" s="1217"/>
      <c r="AH2886" s="1218"/>
      <c r="AI2886" s="587">
        <f t="shared" si="641"/>
        <v>0</v>
      </c>
      <c r="AK2886" s="1215">
        <v>311</v>
      </c>
      <c r="AL2886" s="1216"/>
      <c r="AM2886" s="1217"/>
      <c r="AN2886" s="1218"/>
      <c r="AO2886" s="587">
        <f t="shared" si="642"/>
        <v>0</v>
      </c>
      <c r="AQ2886" s="1215">
        <v>311</v>
      </c>
      <c r="AR2886" s="1216"/>
      <c r="AS2886" s="1217"/>
      <c r="AT2886" s="1218"/>
      <c r="AU2886" s="587">
        <f t="shared" si="643"/>
        <v>0</v>
      </c>
      <c r="AW2886" s="1215">
        <v>311</v>
      </c>
      <c r="AX2886" s="1216"/>
      <c r="AY2886" s="1217"/>
      <c r="AZ2886" s="1218"/>
      <c r="BA2886" s="587">
        <f t="shared" si="644"/>
        <v>0</v>
      </c>
      <c r="BC2886" s="1215">
        <v>311</v>
      </c>
      <c r="BD2886" s="1216"/>
      <c r="BE2886" s="1217"/>
      <c r="BF2886" s="1218"/>
      <c r="BG2886" s="587">
        <f t="shared" si="645"/>
        <v>0</v>
      </c>
      <c r="BI2886" s="1215">
        <v>311</v>
      </c>
      <c r="BJ2886" s="1216"/>
      <c r="BK2886" s="1217"/>
      <c r="BL2886" s="1218"/>
      <c r="BM2886" s="587">
        <f t="shared" si="646"/>
        <v>0</v>
      </c>
      <c r="BO2886" s="1215">
        <v>311</v>
      </c>
      <c r="BP2886" s="1216"/>
      <c r="BQ2886" s="1217"/>
      <c r="BR2886" s="1218"/>
      <c r="BS2886" s="587">
        <f t="shared" si="647"/>
        <v>0</v>
      </c>
    </row>
    <row r="2887" spans="1:71" s="17" customFormat="1" ht="16.75" customHeight="1" outlineLevel="2">
      <c r="A2887" s="1215">
        <v>312</v>
      </c>
      <c r="B2887" s="1216"/>
      <c r="C2887" s="1217"/>
      <c r="D2887" s="1218"/>
      <c r="E2887" s="587">
        <f t="shared" si="636"/>
        <v>0</v>
      </c>
      <c r="G2887" s="1215">
        <v>312</v>
      </c>
      <c r="H2887" s="1216"/>
      <c r="I2887" s="1217"/>
      <c r="J2887" s="1218"/>
      <c r="K2887" s="587">
        <f t="shared" si="637"/>
        <v>0</v>
      </c>
      <c r="M2887" s="1215">
        <v>312</v>
      </c>
      <c r="N2887" s="1216"/>
      <c r="O2887" s="1217"/>
      <c r="P2887" s="1218"/>
      <c r="Q2887" s="587">
        <f t="shared" si="638"/>
        <v>0</v>
      </c>
      <c r="S2887" s="1215">
        <v>312</v>
      </c>
      <c r="T2887" s="1216"/>
      <c r="U2887" s="1217"/>
      <c r="V2887" s="1218"/>
      <c r="W2887" s="587">
        <f t="shared" si="639"/>
        <v>0</v>
      </c>
      <c r="Y2887" s="1215">
        <v>312</v>
      </c>
      <c r="Z2887" s="1216"/>
      <c r="AA2887" s="1217"/>
      <c r="AB2887" s="1218"/>
      <c r="AC2887" s="587">
        <f t="shared" si="640"/>
        <v>0</v>
      </c>
      <c r="AE2887" s="1215">
        <v>312</v>
      </c>
      <c r="AF2887" s="1216"/>
      <c r="AG2887" s="1217"/>
      <c r="AH2887" s="1218"/>
      <c r="AI2887" s="587">
        <f t="shared" si="641"/>
        <v>0</v>
      </c>
      <c r="AK2887" s="1215">
        <v>312</v>
      </c>
      <c r="AL2887" s="1216"/>
      <c r="AM2887" s="1217"/>
      <c r="AN2887" s="1218"/>
      <c r="AO2887" s="587">
        <f t="shared" si="642"/>
        <v>0</v>
      </c>
      <c r="AQ2887" s="1215">
        <v>312</v>
      </c>
      <c r="AR2887" s="1216"/>
      <c r="AS2887" s="1217"/>
      <c r="AT2887" s="1218"/>
      <c r="AU2887" s="587">
        <f t="shared" si="643"/>
        <v>0</v>
      </c>
      <c r="AW2887" s="1215">
        <v>312</v>
      </c>
      <c r="AX2887" s="1216"/>
      <c r="AY2887" s="1217"/>
      <c r="AZ2887" s="1218"/>
      <c r="BA2887" s="587">
        <f t="shared" si="644"/>
        <v>0</v>
      </c>
      <c r="BC2887" s="1215">
        <v>312</v>
      </c>
      <c r="BD2887" s="1216"/>
      <c r="BE2887" s="1217"/>
      <c r="BF2887" s="1218"/>
      <c r="BG2887" s="587">
        <f t="shared" si="645"/>
        <v>0</v>
      </c>
      <c r="BI2887" s="1215">
        <v>312</v>
      </c>
      <c r="BJ2887" s="1216"/>
      <c r="BK2887" s="1217"/>
      <c r="BL2887" s="1218"/>
      <c r="BM2887" s="587">
        <f t="shared" si="646"/>
        <v>0</v>
      </c>
      <c r="BO2887" s="1215">
        <v>312</v>
      </c>
      <c r="BP2887" s="1216"/>
      <c r="BQ2887" s="1217"/>
      <c r="BR2887" s="1218"/>
      <c r="BS2887" s="587">
        <f t="shared" si="647"/>
        <v>0</v>
      </c>
    </row>
    <row r="2888" spans="1:71" s="17" customFormat="1" ht="16.75" customHeight="1" outlineLevel="2">
      <c r="A2888" s="1215">
        <v>313</v>
      </c>
      <c r="B2888" s="1216"/>
      <c r="C2888" s="1217"/>
      <c r="D2888" s="1218"/>
      <c r="E2888" s="587">
        <f t="shared" si="636"/>
        <v>0</v>
      </c>
      <c r="G2888" s="1215">
        <v>313</v>
      </c>
      <c r="H2888" s="1216"/>
      <c r="I2888" s="1217"/>
      <c r="J2888" s="1218"/>
      <c r="K2888" s="587">
        <f t="shared" si="637"/>
        <v>0</v>
      </c>
      <c r="M2888" s="1215">
        <v>313</v>
      </c>
      <c r="N2888" s="1216"/>
      <c r="O2888" s="1217"/>
      <c r="P2888" s="1218"/>
      <c r="Q2888" s="587">
        <f t="shared" si="638"/>
        <v>0</v>
      </c>
      <c r="S2888" s="1215">
        <v>313</v>
      </c>
      <c r="T2888" s="1216"/>
      <c r="U2888" s="1217"/>
      <c r="V2888" s="1218"/>
      <c r="W2888" s="587">
        <f t="shared" si="639"/>
        <v>0</v>
      </c>
      <c r="Y2888" s="1215">
        <v>313</v>
      </c>
      <c r="Z2888" s="1216"/>
      <c r="AA2888" s="1217"/>
      <c r="AB2888" s="1218"/>
      <c r="AC2888" s="587">
        <f t="shared" si="640"/>
        <v>0</v>
      </c>
      <c r="AE2888" s="1215">
        <v>313</v>
      </c>
      <c r="AF2888" s="1216"/>
      <c r="AG2888" s="1217"/>
      <c r="AH2888" s="1218"/>
      <c r="AI2888" s="587">
        <f t="shared" si="641"/>
        <v>0</v>
      </c>
      <c r="AK2888" s="1215">
        <v>313</v>
      </c>
      <c r="AL2888" s="1216"/>
      <c r="AM2888" s="1217"/>
      <c r="AN2888" s="1218"/>
      <c r="AO2888" s="587">
        <f t="shared" si="642"/>
        <v>0</v>
      </c>
      <c r="AQ2888" s="1215">
        <v>313</v>
      </c>
      <c r="AR2888" s="1216"/>
      <c r="AS2888" s="1217"/>
      <c r="AT2888" s="1218"/>
      <c r="AU2888" s="587">
        <f t="shared" si="643"/>
        <v>0</v>
      </c>
      <c r="AW2888" s="1215">
        <v>313</v>
      </c>
      <c r="AX2888" s="1216"/>
      <c r="AY2888" s="1217"/>
      <c r="AZ2888" s="1218"/>
      <c r="BA2888" s="587">
        <f t="shared" si="644"/>
        <v>0</v>
      </c>
      <c r="BC2888" s="1215">
        <v>313</v>
      </c>
      <c r="BD2888" s="1216"/>
      <c r="BE2888" s="1217"/>
      <c r="BF2888" s="1218"/>
      <c r="BG2888" s="587">
        <f t="shared" si="645"/>
        <v>0</v>
      </c>
      <c r="BI2888" s="1215">
        <v>313</v>
      </c>
      <c r="BJ2888" s="1216"/>
      <c r="BK2888" s="1217"/>
      <c r="BL2888" s="1218"/>
      <c r="BM2888" s="587">
        <f t="shared" si="646"/>
        <v>0</v>
      </c>
      <c r="BO2888" s="1215">
        <v>313</v>
      </c>
      <c r="BP2888" s="1216"/>
      <c r="BQ2888" s="1217"/>
      <c r="BR2888" s="1218"/>
      <c r="BS2888" s="587">
        <f t="shared" si="647"/>
        <v>0</v>
      </c>
    </row>
    <row r="2889" spans="1:71" s="17" customFormat="1" ht="16.75" customHeight="1" outlineLevel="2">
      <c r="A2889" s="1215">
        <v>314</v>
      </c>
      <c r="B2889" s="1216"/>
      <c r="C2889" s="1217"/>
      <c r="D2889" s="1218"/>
      <c r="E2889" s="587">
        <f t="shared" si="636"/>
        <v>0</v>
      </c>
      <c r="G2889" s="1215">
        <v>314</v>
      </c>
      <c r="H2889" s="1216"/>
      <c r="I2889" s="1217"/>
      <c r="J2889" s="1218"/>
      <c r="K2889" s="587">
        <f t="shared" si="637"/>
        <v>0</v>
      </c>
      <c r="M2889" s="1215">
        <v>314</v>
      </c>
      <c r="N2889" s="1216"/>
      <c r="O2889" s="1217"/>
      <c r="P2889" s="1218"/>
      <c r="Q2889" s="587">
        <f t="shared" si="638"/>
        <v>0</v>
      </c>
      <c r="S2889" s="1215">
        <v>314</v>
      </c>
      <c r="T2889" s="1216"/>
      <c r="U2889" s="1217"/>
      <c r="V2889" s="1218"/>
      <c r="W2889" s="587">
        <f t="shared" si="639"/>
        <v>0</v>
      </c>
      <c r="Y2889" s="1215">
        <v>314</v>
      </c>
      <c r="Z2889" s="1216"/>
      <c r="AA2889" s="1217"/>
      <c r="AB2889" s="1218"/>
      <c r="AC2889" s="587">
        <f t="shared" si="640"/>
        <v>0</v>
      </c>
      <c r="AE2889" s="1215">
        <v>314</v>
      </c>
      <c r="AF2889" s="1216"/>
      <c r="AG2889" s="1217"/>
      <c r="AH2889" s="1218"/>
      <c r="AI2889" s="587">
        <f t="shared" si="641"/>
        <v>0</v>
      </c>
      <c r="AK2889" s="1215">
        <v>314</v>
      </c>
      <c r="AL2889" s="1216"/>
      <c r="AM2889" s="1217"/>
      <c r="AN2889" s="1218"/>
      <c r="AO2889" s="587">
        <f t="shared" si="642"/>
        <v>0</v>
      </c>
      <c r="AQ2889" s="1215">
        <v>314</v>
      </c>
      <c r="AR2889" s="1216"/>
      <c r="AS2889" s="1217"/>
      <c r="AT2889" s="1218"/>
      <c r="AU2889" s="587">
        <f t="shared" si="643"/>
        <v>0</v>
      </c>
      <c r="AW2889" s="1215">
        <v>314</v>
      </c>
      <c r="AX2889" s="1216"/>
      <c r="AY2889" s="1217"/>
      <c r="AZ2889" s="1218"/>
      <c r="BA2889" s="587">
        <f t="shared" si="644"/>
        <v>0</v>
      </c>
      <c r="BC2889" s="1215">
        <v>314</v>
      </c>
      <c r="BD2889" s="1216"/>
      <c r="BE2889" s="1217"/>
      <c r="BF2889" s="1218"/>
      <c r="BG2889" s="587">
        <f t="shared" si="645"/>
        <v>0</v>
      </c>
      <c r="BI2889" s="1215">
        <v>314</v>
      </c>
      <c r="BJ2889" s="1216"/>
      <c r="BK2889" s="1217"/>
      <c r="BL2889" s="1218"/>
      <c r="BM2889" s="587">
        <f t="shared" si="646"/>
        <v>0</v>
      </c>
      <c r="BO2889" s="1215">
        <v>314</v>
      </c>
      <c r="BP2889" s="1216"/>
      <c r="BQ2889" s="1217"/>
      <c r="BR2889" s="1218"/>
      <c r="BS2889" s="587">
        <f t="shared" si="647"/>
        <v>0</v>
      </c>
    </row>
    <row r="2890" spans="1:71" s="17" customFormat="1" ht="16.75" customHeight="1" outlineLevel="2">
      <c r="A2890" s="1215">
        <v>315</v>
      </c>
      <c r="B2890" s="1216"/>
      <c r="C2890" s="1217"/>
      <c r="D2890" s="1218"/>
      <c r="E2890" s="587">
        <f t="shared" si="636"/>
        <v>0</v>
      </c>
      <c r="G2890" s="1215">
        <v>315</v>
      </c>
      <c r="H2890" s="1216"/>
      <c r="I2890" s="1217"/>
      <c r="J2890" s="1218"/>
      <c r="K2890" s="587">
        <f t="shared" si="637"/>
        <v>0</v>
      </c>
      <c r="M2890" s="1215">
        <v>315</v>
      </c>
      <c r="N2890" s="1216"/>
      <c r="O2890" s="1217"/>
      <c r="P2890" s="1218"/>
      <c r="Q2890" s="587">
        <f t="shared" si="638"/>
        <v>0</v>
      </c>
      <c r="S2890" s="1215">
        <v>315</v>
      </c>
      <c r="T2890" s="1216"/>
      <c r="U2890" s="1217"/>
      <c r="V2890" s="1218"/>
      <c r="W2890" s="587">
        <f t="shared" si="639"/>
        <v>0</v>
      </c>
      <c r="Y2890" s="1215">
        <v>315</v>
      </c>
      <c r="Z2890" s="1216"/>
      <c r="AA2890" s="1217"/>
      <c r="AB2890" s="1218"/>
      <c r="AC2890" s="587">
        <f t="shared" si="640"/>
        <v>0</v>
      </c>
      <c r="AE2890" s="1215">
        <v>315</v>
      </c>
      <c r="AF2890" s="1216"/>
      <c r="AG2890" s="1217"/>
      <c r="AH2890" s="1218"/>
      <c r="AI2890" s="587">
        <f t="shared" si="641"/>
        <v>0</v>
      </c>
      <c r="AK2890" s="1215">
        <v>315</v>
      </c>
      <c r="AL2890" s="1216"/>
      <c r="AM2890" s="1217"/>
      <c r="AN2890" s="1218"/>
      <c r="AO2890" s="587">
        <f t="shared" si="642"/>
        <v>0</v>
      </c>
      <c r="AQ2890" s="1215">
        <v>315</v>
      </c>
      <c r="AR2890" s="1216"/>
      <c r="AS2890" s="1217"/>
      <c r="AT2890" s="1218"/>
      <c r="AU2890" s="587">
        <f t="shared" si="643"/>
        <v>0</v>
      </c>
      <c r="AW2890" s="1215">
        <v>315</v>
      </c>
      <c r="AX2890" s="1216"/>
      <c r="AY2890" s="1217"/>
      <c r="AZ2890" s="1218"/>
      <c r="BA2890" s="587">
        <f t="shared" si="644"/>
        <v>0</v>
      </c>
      <c r="BC2890" s="1215">
        <v>315</v>
      </c>
      <c r="BD2890" s="1216"/>
      <c r="BE2890" s="1217"/>
      <c r="BF2890" s="1218"/>
      <c r="BG2890" s="587">
        <f t="shared" si="645"/>
        <v>0</v>
      </c>
      <c r="BI2890" s="1215">
        <v>315</v>
      </c>
      <c r="BJ2890" s="1216"/>
      <c r="BK2890" s="1217"/>
      <c r="BL2890" s="1218"/>
      <c r="BM2890" s="587">
        <f t="shared" si="646"/>
        <v>0</v>
      </c>
      <c r="BO2890" s="1215">
        <v>315</v>
      </c>
      <c r="BP2890" s="1216"/>
      <c r="BQ2890" s="1217"/>
      <c r="BR2890" s="1218"/>
      <c r="BS2890" s="587">
        <f t="shared" si="647"/>
        <v>0</v>
      </c>
    </row>
    <row r="2891" spans="1:71" s="17" customFormat="1" ht="16.75" customHeight="1" outlineLevel="2">
      <c r="A2891" s="1215">
        <v>316</v>
      </c>
      <c r="B2891" s="1216"/>
      <c r="C2891" s="1217"/>
      <c r="D2891" s="1218"/>
      <c r="E2891" s="587">
        <f t="shared" si="636"/>
        <v>0</v>
      </c>
      <c r="G2891" s="1215">
        <v>316</v>
      </c>
      <c r="H2891" s="1216"/>
      <c r="I2891" s="1217"/>
      <c r="J2891" s="1218"/>
      <c r="K2891" s="587">
        <f t="shared" si="637"/>
        <v>0</v>
      </c>
      <c r="M2891" s="1215">
        <v>316</v>
      </c>
      <c r="N2891" s="1216"/>
      <c r="O2891" s="1217"/>
      <c r="P2891" s="1218"/>
      <c r="Q2891" s="587">
        <f t="shared" si="638"/>
        <v>0</v>
      </c>
      <c r="S2891" s="1215">
        <v>316</v>
      </c>
      <c r="T2891" s="1216"/>
      <c r="U2891" s="1217"/>
      <c r="V2891" s="1218"/>
      <c r="W2891" s="587">
        <f t="shared" si="639"/>
        <v>0</v>
      </c>
      <c r="Y2891" s="1215">
        <v>316</v>
      </c>
      <c r="Z2891" s="1216"/>
      <c r="AA2891" s="1217"/>
      <c r="AB2891" s="1218"/>
      <c r="AC2891" s="587">
        <f t="shared" si="640"/>
        <v>0</v>
      </c>
      <c r="AE2891" s="1215">
        <v>316</v>
      </c>
      <c r="AF2891" s="1216"/>
      <c r="AG2891" s="1217"/>
      <c r="AH2891" s="1218"/>
      <c r="AI2891" s="587">
        <f t="shared" si="641"/>
        <v>0</v>
      </c>
      <c r="AK2891" s="1215">
        <v>316</v>
      </c>
      <c r="AL2891" s="1216"/>
      <c r="AM2891" s="1217"/>
      <c r="AN2891" s="1218"/>
      <c r="AO2891" s="587">
        <f t="shared" si="642"/>
        <v>0</v>
      </c>
      <c r="AQ2891" s="1215">
        <v>316</v>
      </c>
      <c r="AR2891" s="1216"/>
      <c r="AS2891" s="1217"/>
      <c r="AT2891" s="1218"/>
      <c r="AU2891" s="587">
        <f t="shared" si="643"/>
        <v>0</v>
      </c>
      <c r="AW2891" s="1215">
        <v>316</v>
      </c>
      <c r="AX2891" s="1216"/>
      <c r="AY2891" s="1217"/>
      <c r="AZ2891" s="1218"/>
      <c r="BA2891" s="587">
        <f t="shared" si="644"/>
        <v>0</v>
      </c>
      <c r="BC2891" s="1215">
        <v>316</v>
      </c>
      <c r="BD2891" s="1216"/>
      <c r="BE2891" s="1217"/>
      <c r="BF2891" s="1218"/>
      <c r="BG2891" s="587">
        <f t="shared" si="645"/>
        <v>0</v>
      </c>
      <c r="BI2891" s="1215">
        <v>316</v>
      </c>
      <c r="BJ2891" s="1216"/>
      <c r="BK2891" s="1217"/>
      <c r="BL2891" s="1218"/>
      <c r="BM2891" s="587">
        <f t="shared" si="646"/>
        <v>0</v>
      </c>
      <c r="BO2891" s="1215">
        <v>316</v>
      </c>
      <c r="BP2891" s="1216"/>
      <c r="BQ2891" s="1217"/>
      <c r="BR2891" s="1218"/>
      <c r="BS2891" s="587">
        <f t="shared" si="647"/>
        <v>0</v>
      </c>
    </row>
    <row r="2892" spans="1:71" s="17" customFormat="1" ht="16.75" customHeight="1" outlineLevel="2">
      <c r="A2892" s="1215">
        <v>317</v>
      </c>
      <c r="B2892" s="1216"/>
      <c r="C2892" s="1217"/>
      <c r="D2892" s="1218"/>
      <c r="E2892" s="587">
        <f t="shared" si="636"/>
        <v>0</v>
      </c>
      <c r="G2892" s="1215">
        <v>317</v>
      </c>
      <c r="H2892" s="1216"/>
      <c r="I2892" s="1217"/>
      <c r="J2892" s="1218"/>
      <c r="K2892" s="587">
        <f t="shared" si="637"/>
        <v>0</v>
      </c>
      <c r="M2892" s="1215">
        <v>317</v>
      </c>
      <c r="N2892" s="1216"/>
      <c r="O2892" s="1217"/>
      <c r="P2892" s="1218"/>
      <c r="Q2892" s="587">
        <f t="shared" si="638"/>
        <v>0</v>
      </c>
      <c r="S2892" s="1215">
        <v>317</v>
      </c>
      <c r="T2892" s="1216"/>
      <c r="U2892" s="1217"/>
      <c r="V2892" s="1218"/>
      <c r="W2892" s="587">
        <f t="shared" si="639"/>
        <v>0</v>
      </c>
      <c r="Y2892" s="1215">
        <v>317</v>
      </c>
      <c r="Z2892" s="1216"/>
      <c r="AA2892" s="1217"/>
      <c r="AB2892" s="1218"/>
      <c r="AC2892" s="587">
        <f t="shared" si="640"/>
        <v>0</v>
      </c>
      <c r="AE2892" s="1215">
        <v>317</v>
      </c>
      <c r="AF2892" s="1216"/>
      <c r="AG2892" s="1217"/>
      <c r="AH2892" s="1218"/>
      <c r="AI2892" s="587">
        <f t="shared" si="641"/>
        <v>0</v>
      </c>
      <c r="AK2892" s="1215">
        <v>317</v>
      </c>
      <c r="AL2892" s="1216"/>
      <c r="AM2892" s="1217"/>
      <c r="AN2892" s="1218"/>
      <c r="AO2892" s="587">
        <f t="shared" si="642"/>
        <v>0</v>
      </c>
      <c r="AQ2892" s="1215">
        <v>317</v>
      </c>
      <c r="AR2892" s="1216"/>
      <c r="AS2892" s="1217"/>
      <c r="AT2892" s="1218"/>
      <c r="AU2892" s="587">
        <f t="shared" si="643"/>
        <v>0</v>
      </c>
      <c r="AW2892" s="1215">
        <v>317</v>
      </c>
      <c r="AX2892" s="1216"/>
      <c r="AY2892" s="1217"/>
      <c r="AZ2892" s="1218"/>
      <c r="BA2892" s="587">
        <f t="shared" si="644"/>
        <v>0</v>
      </c>
      <c r="BC2892" s="1215">
        <v>317</v>
      </c>
      <c r="BD2892" s="1216"/>
      <c r="BE2892" s="1217"/>
      <c r="BF2892" s="1218"/>
      <c r="BG2892" s="587">
        <f t="shared" si="645"/>
        <v>0</v>
      </c>
      <c r="BI2892" s="1215">
        <v>317</v>
      </c>
      <c r="BJ2892" s="1216"/>
      <c r="BK2892" s="1217"/>
      <c r="BL2892" s="1218"/>
      <c r="BM2892" s="587">
        <f t="shared" si="646"/>
        <v>0</v>
      </c>
      <c r="BO2892" s="1215">
        <v>317</v>
      </c>
      <c r="BP2892" s="1216"/>
      <c r="BQ2892" s="1217"/>
      <c r="BR2892" s="1218"/>
      <c r="BS2892" s="587">
        <f t="shared" si="647"/>
        <v>0</v>
      </c>
    </row>
    <row r="2893" spans="1:71" s="17" customFormat="1" ht="16.75" customHeight="1" outlineLevel="2">
      <c r="A2893" s="1215">
        <v>318</v>
      </c>
      <c r="B2893" s="1216"/>
      <c r="C2893" s="1217"/>
      <c r="D2893" s="1218"/>
      <c r="E2893" s="587">
        <f t="shared" si="636"/>
        <v>0</v>
      </c>
      <c r="G2893" s="1215">
        <v>318</v>
      </c>
      <c r="H2893" s="1216"/>
      <c r="I2893" s="1217"/>
      <c r="J2893" s="1218"/>
      <c r="K2893" s="587">
        <f t="shared" si="637"/>
        <v>0</v>
      </c>
      <c r="M2893" s="1215">
        <v>318</v>
      </c>
      <c r="N2893" s="1216"/>
      <c r="O2893" s="1217"/>
      <c r="P2893" s="1218"/>
      <c r="Q2893" s="587">
        <f t="shared" si="638"/>
        <v>0</v>
      </c>
      <c r="S2893" s="1215">
        <v>318</v>
      </c>
      <c r="T2893" s="1216"/>
      <c r="U2893" s="1217"/>
      <c r="V2893" s="1218"/>
      <c r="W2893" s="587">
        <f t="shared" si="639"/>
        <v>0</v>
      </c>
      <c r="Y2893" s="1215">
        <v>318</v>
      </c>
      <c r="Z2893" s="1216"/>
      <c r="AA2893" s="1217"/>
      <c r="AB2893" s="1218"/>
      <c r="AC2893" s="587">
        <f t="shared" si="640"/>
        <v>0</v>
      </c>
      <c r="AE2893" s="1215">
        <v>318</v>
      </c>
      <c r="AF2893" s="1216"/>
      <c r="AG2893" s="1217"/>
      <c r="AH2893" s="1218"/>
      <c r="AI2893" s="587">
        <f t="shared" si="641"/>
        <v>0</v>
      </c>
      <c r="AK2893" s="1215">
        <v>318</v>
      </c>
      <c r="AL2893" s="1216"/>
      <c r="AM2893" s="1217"/>
      <c r="AN2893" s="1218"/>
      <c r="AO2893" s="587">
        <f t="shared" si="642"/>
        <v>0</v>
      </c>
      <c r="AQ2893" s="1215">
        <v>318</v>
      </c>
      <c r="AR2893" s="1216"/>
      <c r="AS2893" s="1217"/>
      <c r="AT2893" s="1218"/>
      <c r="AU2893" s="587">
        <f t="shared" si="643"/>
        <v>0</v>
      </c>
      <c r="AW2893" s="1215">
        <v>318</v>
      </c>
      <c r="AX2893" s="1216"/>
      <c r="AY2893" s="1217"/>
      <c r="AZ2893" s="1218"/>
      <c r="BA2893" s="587">
        <f t="shared" si="644"/>
        <v>0</v>
      </c>
      <c r="BC2893" s="1215">
        <v>318</v>
      </c>
      <c r="BD2893" s="1216"/>
      <c r="BE2893" s="1217"/>
      <c r="BF2893" s="1218"/>
      <c r="BG2893" s="587">
        <f t="shared" si="645"/>
        <v>0</v>
      </c>
      <c r="BI2893" s="1215">
        <v>318</v>
      </c>
      <c r="BJ2893" s="1216"/>
      <c r="BK2893" s="1217"/>
      <c r="BL2893" s="1218"/>
      <c r="BM2893" s="587">
        <f t="shared" si="646"/>
        <v>0</v>
      </c>
      <c r="BO2893" s="1215">
        <v>318</v>
      </c>
      <c r="BP2893" s="1216"/>
      <c r="BQ2893" s="1217"/>
      <c r="BR2893" s="1218"/>
      <c r="BS2893" s="587">
        <f t="shared" si="647"/>
        <v>0</v>
      </c>
    </row>
    <row r="2894" spans="1:71" s="17" customFormat="1" ht="16.75" customHeight="1" outlineLevel="2">
      <c r="A2894" s="1215">
        <v>319</v>
      </c>
      <c r="B2894" s="1216"/>
      <c r="C2894" s="1217"/>
      <c r="D2894" s="1218"/>
      <c r="E2894" s="587">
        <f t="shared" si="636"/>
        <v>0</v>
      </c>
      <c r="G2894" s="1215">
        <v>319</v>
      </c>
      <c r="H2894" s="1216"/>
      <c r="I2894" s="1217"/>
      <c r="J2894" s="1218"/>
      <c r="K2894" s="587">
        <f t="shared" si="637"/>
        <v>0</v>
      </c>
      <c r="M2894" s="1215">
        <v>319</v>
      </c>
      <c r="N2894" s="1216"/>
      <c r="O2894" s="1217"/>
      <c r="P2894" s="1218"/>
      <c r="Q2894" s="587">
        <f t="shared" si="638"/>
        <v>0</v>
      </c>
      <c r="S2894" s="1215">
        <v>319</v>
      </c>
      <c r="T2894" s="1216"/>
      <c r="U2894" s="1217"/>
      <c r="V2894" s="1218"/>
      <c r="W2894" s="587">
        <f t="shared" si="639"/>
        <v>0</v>
      </c>
      <c r="Y2894" s="1215">
        <v>319</v>
      </c>
      <c r="Z2894" s="1216"/>
      <c r="AA2894" s="1217"/>
      <c r="AB2894" s="1218"/>
      <c r="AC2894" s="587">
        <f t="shared" si="640"/>
        <v>0</v>
      </c>
      <c r="AE2894" s="1215">
        <v>319</v>
      </c>
      <c r="AF2894" s="1216"/>
      <c r="AG2894" s="1217"/>
      <c r="AH2894" s="1218"/>
      <c r="AI2894" s="587">
        <f t="shared" si="641"/>
        <v>0</v>
      </c>
      <c r="AK2894" s="1215">
        <v>319</v>
      </c>
      <c r="AL2894" s="1216"/>
      <c r="AM2894" s="1217"/>
      <c r="AN2894" s="1218"/>
      <c r="AO2894" s="587">
        <f t="shared" si="642"/>
        <v>0</v>
      </c>
      <c r="AQ2894" s="1215">
        <v>319</v>
      </c>
      <c r="AR2894" s="1216"/>
      <c r="AS2894" s="1217"/>
      <c r="AT2894" s="1218"/>
      <c r="AU2894" s="587">
        <f t="shared" si="643"/>
        <v>0</v>
      </c>
      <c r="AW2894" s="1215">
        <v>319</v>
      </c>
      <c r="AX2894" s="1216"/>
      <c r="AY2894" s="1217"/>
      <c r="AZ2894" s="1218"/>
      <c r="BA2894" s="587">
        <f t="shared" si="644"/>
        <v>0</v>
      </c>
      <c r="BC2894" s="1215">
        <v>319</v>
      </c>
      <c r="BD2894" s="1216"/>
      <c r="BE2894" s="1217"/>
      <c r="BF2894" s="1218"/>
      <c r="BG2894" s="587">
        <f t="shared" si="645"/>
        <v>0</v>
      </c>
      <c r="BI2894" s="1215">
        <v>319</v>
      </c>
      <c r="BJ2894" s="1216"/>
      <c r="BK2894" s="1217"/>
      <c r="BL2894" s="1218"/>
      <c r="BM2894" s="587">
        <f t="shared" si="646"/>
        <v>0</v>
      </c>
      <c r="BO2894" s="1215">
        <v>319</v>
      </c>
      <c r="BP2894" s="1216"/>
      <c r="BQ2894" s="1217"/>
      <c r="BR2894" s="1218"/>
      <c r="BS2894" s="587">
        <f t="shared" si="647"/>
        <v>0</v>
      </c>
    </row>
    <row r="2895" spans="1:71" s="17" customFormat="1" ht="16.75" customHeight="1" outlineLevel="2">
      <c r="A2895" s="1215">
        <v>320</v>
      </c>
      <c r="B2895" s="1216"/>
      <c r="C2895" s="1217"/>
      <c r="D2895" s="1218"/>
      <c r="E2895" s="587">
        <f t="shared" si="636"/>
        <v>0</v>
      </c>
      <c r="G2895" s="1215">
        <v>320</v>
      </c>
      <c r="H2895" s="1216"/>
      <c r="I2895" s="1217"/>
      <c r="J2895" s="1218"/>
      <c r="K2895" s="587">
        <f t="shared" si="637"/>
        <v>0</v>
      </c>
      <c r="M2895" s="1215">
        <v>320</v>
      </c>
      <c r="N2895" s="1216"/>
      <c r="O2895" s="1217"/>
      <c r="P2895" s="1218"/>
      <c r="Q2895" s="587">
        <f t="shared" si="638"/>
        <v>0</v>
      </c>
      <c r="S2895" s="1215">
        <v>320</v>
      </c>
      <c r="T2895" s="1216"/>
      <c r="U2895" s="1217"/>
      <c r="V2895" s="1218"/>
      <c r="W2895" s="587">
        <f t="shared" si="639"/>
        <v>0</v>
      </c>
      <c r="Y2895" s="1215">
        <v>320</v>
      </c>
      <c r="Z2895" s="1216"/>
      <c r="AA2895" s="1217"/>
      <c r="AB2895" s="1218"/>
      <c r="AC2895" s="587">
        <f t="shared" si="640"/>
        <v>0</v>
      </c>
      <c r="AE2895" s="1215">
        <v>320</v>
      </c>
      <c r="AF2895" s="1216"/>
      <c r="AG2895" s="1217"/>
      <c r="AH2895" s="1218"/>
      <c r="AI2895" s="587">
        <f t="shared" si="641"/>
        <v>0</v>
      </c>
      <c r="AK2895" s="1215">
        <v>320</v>
      </c>
      <c r="AL2895" s="1216"/>
      <c r="AM2895" s="1217"/>
      <c r="AN2895" s="1218"/>
      <c r="AO2895" s="587">
        <f t="shared" si="642"/>
        <v>0</v>
      </c>
      <c r="AQ2895" s="1215">
        <v>320</v>
      </c>
      <c r="AR2895" s="1216"/>
      <c r="AS2895" s="1217"/>
      <c r="AT2895" s="1218"/>
      <c r="AU2895" s="587">
        <f t="shared" si="643"/>
        <v>0</v>
      </c>
      <c r="AW2895" s="1215">
        <v>320</v>
      </c>
      <c r="AX2895" s="1216"/>
      <c r="AY2895" s="1217"/>
      <c r="AZ2895" s="1218"/>
      <c r="BA2895" s="587">
        <f t="shared" si="644"/>
        <v>0</v>
      </c>
      <c r="BC2895" s="1215">
        <v>320</v>
      </c>
      <c r="BD2895" s="1216"/>
      <c r="BE2895" s="1217"/>
      <c r="BF2895" s="1218"/>
      <c r="BG2895" s="587">
        <f t="shared" si="645"/>
        <v>0</v>
      </c>
      <c r="BI2895" s="1215">
        <v>320</v>
      </c>
      <c r="BJ2895" s="1216"/>
      <c r="BK2895" s="1217"/>
      <c r="BL2895" s="1218"/>
      <c r="BM2895" s="587">
        <f t="shared" si="646"/>
        <v>0</v>
      </c>
      <c r="BO2895" s="1215">
        <v>320</v>
      </c>
      <c r="BP2895" s="1216"/>
      <c r="BQ2895" s="1217"/>
      <c r="BR2895" s="1218"/>
      <c r="BS2895" s="587">
        <f t="shared" si="647"/>
        <v>0</v>
      </c>
    </row>
    <row r="2896" spans="1:71" s="17" customFormat="1" ht="16.75" customHeight="1" outlineLevel="2">
      <c r="A2896" s="1215">
        <v>321</v>
      </c>
      <c r="B2896" s="1216"/>
      <c r="C2896" s="1217"/>
      <c r="D2896" s="1218"/>
      <c r="E2896" s="587">
        <f t="shared" si="636"/>
        <v>0</v>
      </c>
      <c r="G2896" s="1215">
        <v>321</v>
      </c>
      <c r="H2896" s="1216"/>
      <c r="I2896" s="1217"/>
      <c r="J2896" s="1218"/>
      <c r="K2896" s="587">
        <f t="shared" si="637"/>
        <v>0</v>
      </c>
      <c r="M2896" s="1215">
        <v>321</v>
      </c>
      <c r="N2896" s="1216"/>
      <c r="O2896" s="1217"/>
      <c r="P2896" s="1218"/>
      <c r="Q2896" s="587">
        <f t="shared" si="638"/>
        <v>0</v>
      </c>
      <c r="S2896" s="1215">
        <v>321</v>
      </c>
      <c r="T2896" s="1216"/>
      <c r="U2896" s="1217"/>
      <c r="V2896" s="1218"/>
      <c r="W2896" s="587">
        <f t="shared" si="639"/>
        <v>0</v>
      </c>
      <c r="Y2896" s="1215">
        <v>321</v>
      </c>
      <c r="Z2896" s="1216"/>
      <c r="AA2896" s="1217"/>
      <c r="AB2896" s="1218"/>
      <c r="AC2896" s="587">
        <f t="shared" si="640"/>
        <v>0</v>
      </c>
      <c r="AE2896" s="1215">
        <v>321</v>
      </c>
      <c r="AF2896" s="1216"/>
      <c r="AG2896" s="1217"/>
      <c r="AH2896" s="1218"/>
      <c r="AI2896" s="587">
        <f t="shared" si="641"/>
        <v>0</v>
      </c>
      <c r="AK2896" s="1215">
        <v>321</v>
      </c>
      <c r="AL2896" s="1216"/>
      <c r="AM2896" s="1217"/>
      <c r="AN2896" s="1218"/>
      <c r="AO2896" s="587">
        <f t="shared" si="642"/>
        <v>0</v>
      </c>
      <c r="AQ2896" s="1215">
        <v>321</v>
      </c>
      <c r="AR2896" s="1216"/>
      <c r="AS2896" s="1217"/>
      <c r="AT2896" s="1218"/>
      <c r="AU2896" s="587">
        <f t="shared" si="643"/>
        <v>0</v>
      </c>
      <c r="AW2896" s="1215">
        <v>321</v>
      </c>
      <c r="AX2896" s="1216"/>
      <c r="AY2896" s="1217"/>
      <c r="AZ2896" s="1218"/>
      <c r="BA2896" s="587">
        <f t="shared" si="644"/>
        <v>0</v>
      </c>
      <c r="BC2896" s="1215">
        <v>321</v>
      </c>
      <c r="BD2896" s="1216"/>
      <c r="BE2896" s="1217"/>
      <c r="BF2896" s="1218"/>
      <c r="BG2896" s="587">
        <f t="shared" si="645"/>
        <v>0</v>
      </c>
      <c r="BI2896" s="1215">
        <v>321</v>
      </c>
      <c r="BJ2896" s="1216"/>
      <c r="BK2896" s="1217"/>
      <c r="BL2896" s="1218"/>
      <c r="BM2896" s="587">
        <f t="shared" si="646"/>
        <v>0</v>
      </c>
      <c r="BO2896" s="1215">
        <v>321</v>
      </c>
      <c r="BP2896" s="1216"/>
      <c r="BQ2896" s="1217"/>
      <c r="BR2896" s="1218"/>
      <c r="BS2896" s="587">
        <f t="shared" si="647"/>
        <v>0</v>
      </c>
    </row>
    <row r="2897" spans="1:71" s="17" customFormat="1" ht="16.75" customHeight="1" outlineLevel="2">
      <c r="A2897" s="1215">
        <v>322</v>
      </c>
      <c r="B2897" s="1216"/>
      <c r="C2897" s="1217"/>
      <c r="D2897" s="1218"/>
      <c r="E2897" s="587">
        <f t="shared" si="636"/>
        <v>0</v>
      </c>
      <c r="G2897" s="1215">
        <v>322</v>
      </c>
      <c r="H2897" s="1216"/>
      <c r="I2897" s="1217"/>
      <c r="J2897" s="1218"/>
      <c r="K2897" s="587">
        <f t="shared" si="637"/>
        <v>0</v>
      </c>
      <c r="M2897" s="1215">
        <v>322</v>
      </c>
      <c r="N2897" s="1216"/>
      <c r="O2897" s="1217"/>
      <c r="P2897" s="1218"/>
      <c r="Q2897" s="587">
        <f t="shared" si="638"/>
        <v>0</v>
      </c>
      <c r="S2897" s="1215">
        <v>322</v>
      </c>
      <c r="T2897" s="1216"/>
      <c r="U2897" s="1217"/>
      <c r="V2897" s="1218"/>
      <c r="W2897" s="587">
        <f t="shared" si="639"/>
        <v>0</v>
      </c>
      <c r="Y2897" s="1215">
        <v>322</v>
      </c>
      <c r="Z2897" s="1216"/>
      <c r="AA2897" s="1217"/>
      <c r="AB2897" s="1218"/>
      <c r="AC2897" s="587">
        <f t="shared" si="640"/>
        <v>0</v>
      </c>
      <c r="AE2897" s="1215">
        <v>322</v>
      </c>
      <c r="AF2897" s="1216"/>
      <c r="AG2897" s="1217"/>
      <c r="AH2897" s="1218"/>
      <c r="AI2897" s="587">
        <f t="shared" si="641"/>
        <v>0</v>
      </c>
      <c r="AK2897" s="1215">
        <v>322</v>
      </c>
      <c r="AL2897" s="1216"/>
      <c r="AM2897" s="1217"/>
      <c r="AN2897" s="1218"/>
      <c r="AO2897" s="587">
        <f t="shared" si="642"/>
        <v>0</v>
      </c>
      <c r="AQ2897" s="1215">
        <v>322</v>
      </c>
      <c r="AR2897" s="1216"/>
      <c r="AS2897" s="1217"/>
      <c r="AT2897" s="1218"/>
      <c r="AU2897" s="587">
        <f t="shared" si="643"/>
        <v>0</v>
      </c>
      <c r="AW2897" s="1215">
        <v>322</v>
      </c>
      <c r="AX2897" s="1216"/>
      <c r="AY2897" s="1217"/>
      <c r="AZ2897" s="1218"/>
      <c r="BA2897" s="587">
        <f t="shared" si="644"/>
        <v>0</v>
      </c>
      <c r="BC2897" s="1215">
        <v>322</v>
      </c>
      <c r="BD2897" s="1216"/>
      <c r="BE2897" s="1217"/>
      <c r="BF2897" s="1218"/>
      <c r="BG2897" s="587">
        <f t="shared" si="645"/>
        <v>0</v>
      </c>
      <c r="BI2897" s="1215">
        <v>322</v>
      </c>
      <c r="BJ2897" s="1216"/>
      <c r="BK2897" s="1217"/>
      <c r="BL2897" s="1218"/>
      <c r="BM2897" s="587">
        <f t="shared" si="646"/>
        <v>0</v>
      </c>
      <c r="BO2897" s="1215">
        <v>322</v>
      </c>
      <c r="BP2897" s="1216"/>
      <c r="BQ2897" s="1217"/>
      <c r="BR2897" s="1218"/>
      <c r="BS2897" s="587">
        <f t="shared" si="647"/>
        <v>0</v>
      </c>
    </row>
    <row r="2898" spans="1:71" s="17" customFormat="1" ht="16.75" customHeight="1" outlineLevel="2">
      <c r="A2898" s="1215">
        <v>323</v>
      </c>
      <c r="B2898" s="1216"/>
      <c r="C2898" s="1217"/>
      <c r="D2898" s="1218"/>
      <c r="E2898" s="587">
        <f t="shared" si="636"/>
        <v>0</v>
      </c>
      <c r="G2898" s="1215">
        <v>323</v>
      </c>
      <c r="H2898" s="1216"/>
      <c r="I2898" s="1217"/>
      <c r="J2898" s="1218"/>
      <c r="K2898" s="587">
        <f t="shared" si="637"/>
        <v>0</v>
      </c>
      <c r="M2898" s="1215">
        <v>323</v>
      </c>
      <c r="N2898" s="1216"/>
      <c r="O2898" s="1217"/>
      <c r="P2898" s="1218"/>
      <c r="Q2898" s="587">
        <f t="shared" si="638"/>
        <v>0</v>
      </c>
      <c r="S2898" s="1215">
        <v>323</v>
      </c>
      <c r="T2898" s="1216"/>
      <c r="U2898" s="1217"/>
      <c r="V2898" s="1218"/>
      <c r="W2898" s="587">
        <f t="shared" si="639"/>
        <v>0</v>
      </c>
      <c r="Y2898" s="1215">
        <v>323</v>
      </c>
      <c r="Z2898" s="1216"/>
      <c r="AA2898" s="1217"/>
      <c r="AB2898" s="1218"/>
      <c r="AC2898" s="587">
        <f t="shared" si="640"/>
        <v>0</v>
      </c>
      <c r="AE2898" s="1215">
        <v>323</v>
      </c>
      <c r="AF2898" s="1216"/>
      <c r="AG2898" s="1217"/>
      <c r="AH2898" s="1218"/>
      <c r="AI2898" s="587">
        <f t="shared" si="641"/>
        <v>0</v>
      </c>
      <c r="AK2898" s="1215">
        <v>323</v>
      </c>
      <c r="AL2898" s="1216"/>
      <c r="AM2898" s="1217"/>
      <c r="AN2898" s="1218"/>
      <c r="AO2898" s="587">
        <f t="shared" si="642"/>
        <v>0</v>
      </c>
      <c r="AQ2898" s="1215">
        <v>323</v>
      </c>
      <c r="AR2898" s="1216"/>
      <c r="AS2898" s="1217"/>
      <c r="AT2898" s="1218"/>
      <c r="AU2898" s="587">
        <f t="shared" si="643"/>
        <v>0</v>
      </c>
      <c r="AW2898" s="1215">
        <v>323</v>
      </c>
      <c r="AX2898" s="1216"/>
      <c r="AY2898" s="1217"/>
      <c r="AZ2898" s="1218"/>
      <c r="BA2898" s="587">
        <f t="shared" si="644"/>
        <v>0</v>
      </c>
      <c r="BC2898" s="1215">
        <v>323</v>
      </c>
      <c r="BD2898" s="1216"/>
      <c r="BE2898" s="1217"/>
      <c r="BF2898" s="1218"/>
      <c r="BG2898" s="587">
        <f t="shared" si="645"/>
        <v>0</v>
      </c>
      <c r="BI2898" s="1215">
        <v>323</v>
      </c>
      <c r="BJ2898" s="1216"/>
      <c r="BK2898" s="1217"/>
      <c r="BL2898" s="1218"/>
      <c r="BM2898" s="587">
        <f t="shared" si="646"/>
        <v>0</v>
      </c>
      <c r="BO2898" s="1215">
        <v>323</v>
      </c>
      <c r="BP2898" s="1216"/>
      <c r="BQ2898" s="1217"/>
      <c r="BR2898" s="1218"/>
      <c r="BS2898" s="587">
        <f t="shared" si="647"/>
        <v>0</v>
      </c>
    </row>
    <row r="2899" spans="1:71" s="17" customFormat="1" ht="16.75" customHeight="1" outlineLevel="2">
      <c r="A2899" s="1215">
        <v>324</v>
      </c>
      <c r="B2899" s="1216"/>
      <c r="C2899" s="1217"/>
      <c r="D2899" s="1218"/>
      <c r="E2899" s="587">
        <f t="shared" si="636"/>
        <v>0</v>
      </c>
      <c r="G2899" s="1215">
        <v>324</v>
      </c>
      <c r="H2899" s="1216"/>
      <c r="I2899" s="1217"/>
      <c r="J2899" s="1218"/>
      <c r="K2899" s="587">
        <f t="shared" si="637"/>
        <v>0</v>
      </c>
      <c r="M2899" s="1215">
        <v>324</v>
      </c>
      <c r="N2899" s="1216"/>
      <c r="O2899" s="1217"/>
      <c r="P2899" s="1218"/>
      <c r="Q2899" s="587">
        <f t="shared" si="638"/>
        <v>0</v>
      </c>
      <c r="S2899" s="1215">
        <v>324</v>
      </c>
      <c r="T2899" s="1216"/>
      <c r="U2899" s="1217"/>
      <c r="V2899" s="1218"/>
      <c r="W2899" s="587">
        <f t="shared" si="639"/>
        <v>0</v>
      </c>
      <c r="Y2899" s="1215">
        <v>324</v>
      </c>
      <c r="Z2899" s="1216"/>
      <c r="AA2899" s="1217"/>
      <c r="AB2899" s="1218"/>
      <c r="AC2899" s="587">
        <f t="shared" si="640"/>
        <v>0</v>
      </c>
      <c r="AE2899" s="1215">
        <v>324</v>
      </c>
      <c r="AF2899" s="1216"/>
      <c r="AG2899" s="1217"/>
      <c r="AH2899" s="1218"/>
      <c r="AI2899" s="587">
        <f t="shared" si="641"/>
        <v>0</v>
      </c>
      <c r="AK2899" s="1215">
        <v>324</v>
      </c>
      <c r="AL2899" s="1216"/>
      <c r="AM2899" s="1217"/>
      <c r="AN2899" s="1218"/>
      <c r="AO2899" s="587">
        <f t="shared" si="642"/>
        <v>0</v>
      </c>
      <c r="AQ2899" s="1215">
        <v>324</v>
      </c>
      <c r="AR2899" s="1216"/>
      <c r="AS2899" s="1217"/>
      <c r="AT2899" s="1218"/>
      <c r="AU2899" s="587">
        <f t="shared" si="643"/>
        <v>0</v>
      </c>
      <c r="AW2899" s="1215">
        <v>324</v>
      </c>
      <c r="AX2899" s="1216"/>
      <c r="AY2899" s="1217"/>
      <c r="AZ2899" s="1218"/>
      <c r="BA2899" s="587">
        <f t="shared" si="644"/>
        <v>0</v>
      </c>
      <c r="BC2899" s="1215">
        <v>324</v>
      </c>
      <c r="BD2899" s="1216"/>
      <c r="BE2899" s="1217"/>
      <c r="BF2899" s="1218"/>
      <c r="BG2899" s="587">
        <f t="shared" si="645"/>
        <v>0</v>
      </c>
      <c r="BI2899" s="1215">
        <v>324</v>
      </c>
      <c r="BJ2899" s="1216"/>
      <c r="BK2899" s="1217"/>
      <c r="BL2899" s="1218"/>
      <c r="BM2899" s="587">
        <f t="shared" si="646"/>
        <v>0</v>
      </c>
      <c r="BO2899" s="1215">
        <v>324</v>
      </c>
      <c r="BP2899" s="1216"/>
      <c r="BQ2899" s="1217"/>
      <c r="BR2899" s="1218"/>
      <c r="BS2899" s="587">
        <f t="shared" si="647"/>
        <v>0</v>
      </c>
    </row>
    <row r="2900" spans="1:71" s="17" customFormat="1" ht="16.75" customHeight="1" outlineLevel="2">
      <c r="A2900" s="1215">
        <v>325</v>
      </c>
      <c r="B2900" s="1216"/>
      <c r="C2900" s="1217"/>
      <c r="D2900" s="1218"/>
      <c r="E2900" s="587">
        <f t="shared" si="636"/>
        <v>0</v>
      </c>
      <c r="G2900" s="1215">
        <v>325</v>
      </c>
      <c r="H2900" s="1216"/>
      <c r="I2900" s="1217"/>
      <c r="J2900" s="1218"/>
      <c r="K2900" s="587">
        <f t="shared" si="637"/>
        <v>0</v>
      </c>
      <c r="M2900" s="1215">
        <v>325</v>
      </c>
      <c r="N2900" s="1216"/>
      <c r="O2900" s="1217"/>
      <c r="P2900" s="1218"/>
      <c r="Q2900" s="587">
        <f t="shared" si="638"/>
        <v>0</v>
      </c>
      <c r="S2900" s="1215">
        <v>325</v>
      </c>
      <c r="T2900" s="1216"/>
      <c r="U2900" s="1217"/>
      <c r="V2900" s="1218"/>
      <c r="W2900" s="587">
        <f t="shared" si="639"/>
        <v>0</v>
      </c>
      <c r="Y2900" s="1215">
        <v>325</v>
      </c>
      <c r="Z2900" s="1216"/>
      <c r="AA2900" s="1217"/>
      <c r="AB2900" s="1218"/>
      <c r="AC2900" s="587">
        <f t="shared" si="640"/>
        <v>0</v>
      </c>
      <c r="AE2900" s="1215">
        <v>325</v>
      </c>
      <c r="AF2900" s="1216"/>
      <c r="AG2900" s="1217"/>
      <c r="AH2900" s="1218"/>
      <c r="AI2900" s="587">
        <f t="shared" si="641"/>
        <v>0</v>
      </c>
      <c r="AK2900" s="1215">
        <v>325</v>
      </c>
      <c r="AL2900" s="1216"/>
      <c r="AM2900" s="1217"/>
      <c r="AN2900" s="1218"/>
      <c r="AO2900" s="587">
        <f t="shared" si="642"/>
        <v>0</v>
      </c>
      <c r="AQ2900" s="1215">
        <v>325</v>
      </c>
      <c r="AR2900" s="1216"/>
      <c r="AS2900" s="1217"/>
      <c r="AT2900" s="1218"/>
      <c r="AU2900" s="587">
        <f t="shared" si="643"/>
        <v>0</v>
      </c>
      <c r="AW2900" s="1215">
        <v>325</v>
      </c>
      <c r="AX2900" s="1216"/>
      <c r="AY2900" s="1217"/>
      <c r="AZ2900" s="1218"/>
      <c r="BA2900" s="587">
        <f t="shared" si="644"/>
        <v>0</v>
      </c>
      <c r="BC2900" s="1215">
        <v>325</v>
      </c>
      <c r="BD2900" s="1216"/>
      <c r="BE2900" s="1217"/>
      <c r="BF2900" s="1218"/>
      <c r="BG2900" s="587">
        <f t="shared" si="645"/>
        <v>0</v>
      </c>
      <c r="BI2900" s="1215">
        <v>325</v>
      </c>
      <c r="BJ2900" s="1216"/>
      <c r="BK2900" s="1217"/>
      <c r="BL2900" s="1218"/>
      <c r="BM2900" s="587">
        <f t="shared" si="646"/>
        <v>0</v>
      </c>
      <c r="BO2900" s="1215">
        <v>325</v>
      </c>
      <c r="BP2900" s="1216"/>
      <c r="BQ2900" s="1217"/>
      <c r="BR2900" s="1218"/>
      <c r="BS2900" s="587">
        <f t="shared" si="647"/>
        <v>0</v>
      </c>
    </row>
    <row r="2901" spans="1:71" s="17" customFormat="1" ht="16.75" customHeight="1" outlineLevel="2">
      <c r="A2901" s="1215">
        <v>326</v>
      </c>
      <c r="B2901" s="1216"/>
      <c r="C2901" s="1217"/>
      <c r="D2901" s="1218"/>
      <c r="E2901" s="587">
        <f t="shared" si="636"/>
        <v>0</v>
      </c>
      <c r="G2901" s="1215">
        <v>326</v>
      </c>
      <c r="H2901" s="1216"/>
      <c r="I2901" s="1217"/>
      <c r="J2901" s="1218"/>
      <c r="K2901" s="587">
        <f t="shared" si="637"/>
        <v>0</v>
      </c>
      <c r="M2901" s="1215">
        <v>326</v>
      </c>
      <c r="N2901" s="1216"/>
      <c r="O2901" s="1217"/>
      <c r="P2901" s="1218"/>
      <c r="Q2901" s="587">
        <f t="shared" si="638"/>
        <v>0</v>
      </c>
      <c r="S2901" s="1215">
        <v>326</v>
      </c>
      <c r="T2901" s="1216"/>
      <c r="U2901" s="1217"/>
      <c r="V2901" s="1218"/>
      <c r="W2901" s="587">
        <f t="shared" si="639"/>
        <v>0</v>
      </c>
      <c r="Y2901" s="1215">
        <v>326</v>
      </c>
      <c r="Z2901" s="1216"/>
      <c r="AA2901" s="1217"/>
      <c r="AB2901" s="1218"/>
      <c r="AC2901" s="587">
        <f t="shared" si="640"/>
        <v>0</v>
      </c>
      <c r="AE2901" s="1215">
        <v>326</v>
      </c>
      <c r="AF2901" s="1216"/>
      <c r="AG2901" s="1217"/>
      <c r="AH2901" s="1218"/>
      <c r="AI2901" s="587">
        <f t="shared" si="641"/>
        <v>0</v>
      </c>
      <c r="AK2901" s="1215">
        <v>326</v>
      </c>
      <c r="AL2901" s="1216"/>
      <c r="AM2901" s="1217"/>
      <c r="AN2901" s="1218"/>
      <c r="AO2901" s="587">
        <f t="shared" si="642"/>
        <v>0</v>
      </c>
      <c r="AQ2901" s="1215">
        <v>326</v>
      </c>
      <c r="AR2901" s="1216"/>
      <c r="AS2901" s="1217"/>
      <c r="AT2901" s="1218"/>
      <c r="AU2901" s="587">
        <f t="shared" si="643"/>
        <v>0</v>
      </c>
      <c r="AW2901" s="1215">
        <v>326</v>
      </c>
      <c r="AX2901" s="1216"/>
      <c r="AY2901" s="1217"/>
      <c r="AZ2901" s="1218"/>
      <c r="BA2901" s="587">
        <f t="shared" si="644"/>
        <v>0</v>
      </c>
      <c r="BC2901" s="1215">
        <v>326</v>
      </c>
      <c r="BD2901" s="1216"/>
      <c r="BE2901" s="1217"/>
      <c r="BF2901" s="1218"/>
      <c r="BG2901" s="587">
        <f t="shared" si="645"/>
        <v>0</v>
      </c>
      <c r="BI2901" s="1215">
        <v>326</v>
      </c>
      <c r="BJ2901" s="1216"/>
      <c r="BK2901" s="1217"/>
      <c r="BL2901" s="1218"/>
      <c r="BM2901" s="587">
        <f t="shared" si="646"/>
        <v>0</v>
      </c>
      <c r="BO2901" s="1215">
        <v>326</v>
      </c>
      <c r="BP2901" s="1216"/>
      <c r="BQ2901" s="1217"/>
      <c r="BR2901" s="1218"/>
      <c r="BS2901" s="587">
        <f t="shared" si="647"/>
        <v>0</v>
      </c>
    </row>
    <row r="2902" spans="1:71" s="17" customFormat="1" ht="16.75" customHeight="1" outlineLevel="2">
      <c r="A2902" s="1215">
        <v>327</v>
      </c>
      <c r="B2902" s="1216"/>
      <c r="C2902" s="1217"/>
      <c r="D2902" s="1218"/>
      <c r="E2902" s="587">
        <f t="shared" si="636"/>
        <v>0</v>
      </c>
      <c r="G2902" s="1215">
        <v>327</v>
      </c>
      <c r="H2902" s="1216"/>
      <c r="I2902" s="1217"/>
      <c r="J2902" s="1218"/>
      <c r="K2902" s="587">
        <f t="shared" si="637"/>
        <v>0</v>
      </c>
      <c r="M2902" s="1215">
        <v>327</v>
      </c>
      <c r="N2902" s="1216"/>
      <c r="O2902" s="1217"/>
      <c r="P2902" s="1218"/>
      <c r="Q2902" s="587">
        <f t="shared" si="638"/>
        <v>0</v>
      </c>
      <c r="S2902" s="1215">
        <v>327</v>
      </c>
      <c r="T2902" s="1216"/>
      <c r="U2902" s="1217"/>
      <c r="V2902" s="1218"/>
      <c r="W2902" s="587">
        <f t="shared" si="639"/>
        <v>0</v>
      </c>
      <c r="Y2902" s="1215">
        <v>327</v>
      </c>
      <c r="Z2902" s="1216"/>
      <c r="AA2902" s="1217"/>
      <c r="AB2902" s="1218"/>
      <c r="AC2902" s="587">
        <f t="shared" si="640"/>
        <v>0</v>
      </c>
      <c r="AE2902" s="1215">
        <v>327</v>
      </c>
      <c r="AF2902" s="1216"/>
      <c r="AG2902" s="1217"/>
      <c r="AH2902" s="1218"/>
      <c r="AI2902" s="587">
        <f t="shared" si="641"/>
        <v>0</v>
      </c>
      <c r="AK2902" s="1215">
        <v>327</v>
      </c>
      <c r="AL2902" s="1216"/>
      <c r="AM2902" s="1217"/>
      <c r="AN2902" s="1218"/>
      <c r="AO2902" s="587">
        <f t="shared" si="642"/>
        <v>0</v>
      </c>
      <c r="AQ2902" s="1215">
        <v>327</v>
      </c>
      <c r="AR2902" s="1216"/>
      <c r="AS2902" s="1217"/>
      <c r="AT2902" s="1218"/>
      <c r="AU2902" s="587">
        <f t="shared" si="643"/>
        <v>0</v>
      </c>
      <c r="AW2902" s="1215">
        <v>327</v>
      </c>
      <c r="AX2902" s="1216"/>
      <c r="AY2902" s="1217"/>
      <c r="AZ2902" s="1218"/>
      <c r="BA2902" s="587">
        <f t="shared" si="644"/>
        <v>0</v>
      </c>
      <c r="BC2902" s="1215">
        <v>327</v>
      </c>
      <c r="BD2902" s="1216"/>
      <c r="BE2902" s="1217"/>
      <c r="BF2902" s="1218"/>
      <c r="BG2902" s="587">
        <f t="shared" si="645"/>
        <v>0</v>
      </c>
      <c r="BI2902" s="1215">
        <v>327</v>
      </c>
      <c r="BJ2902" s="1216"/>
      <c r="BK2902" s="1217"/>
      <c r="BL2902" s="1218"/>
      <c r="BM2902" s="587">
        <f t="shared" si="646"/>
        <v>0</v>
      </c>
      <c r="BO2902" s="1215">
        <v>327</v>
      </c>
      <c r="BP2902" s="1216"/>
      <c r="BQ2902" s="1217"/>
      <c r="BR2902" s="1218"/>
      <c r="BS2902" s="587">
        <f t="shared" si="647"/>
        <v>0</v>
      </c>
    </row>
    <row r="2903" spans="1:71" s="17" customFormat="1" ht="16.75" customHeight="1" outlineLevel="2">
      <c r="A2903" s="1215">
        <v>328</v>
      </c>
      <c r="B2903" s="1216"/>
      <c r="C2903" s="1217"/>
      <c r="D2903" s="1218"/>
      <c r="E2903" s="587">
        <f t="shared" si="636"/>
        <v>0</v>
      </c>
      <c r="G2903" s="1215">
        <v>328</v>
      </c>
      <c r="H2903" s="1216"/>
      <c r="I2903" s="1217"/>
      <c r="J2903" s="1218"/>
      <c r="K2903" s="587">
        <f t="shared" si="637"/>
        <v>0</v>
      </c>
      <c r="M2903" s="1215">
        <v>328</v>
      </c>
      <c r="N2903" s="1216"/>
      <c r="O2903" s="1217"/>
      <c r="P2903" s="1218"/>
      <c r="Q2903" s="587">
        <f t="shared" si="638"/>
        <v>0</v>
      </c>
      <c r="S2903" s="1215">
        <v>328</v>
      </c>
      <c r="T2903" s="1216"/>
      <c r="U2903" s="1217"/>
      <c r="V2903" s="1218"/>
      <c r="W2903" s="587">
        <f t="shared" si="639"/>
        <v>0</v>
      </c>
      <c r="Y2903" s="1215">
        <v>328</v>
      </c>
      <c r="Z2903" s="1216"/>
      <c r="AA2903" s="1217"/>
      <c r="AB2903" s="1218"/>
      <c r="AC2903" s="587">
        <f t="shared" si="640"/>
        <v>0</v>
      </c>
      <c r="AE2903" s="1215">
        <v>328</v>
      </c>
      <c r="AF2903" s="1216"/>
      <c r="AG2903" s="1217"/>
      <c r="AH2903" s="1218"/>
      <c r="AI2903" s="587">
        <f t="shared" si="641"/>
        <v>0</v>
      </c>
      <c r="AK2903" s="1215">
        <v>328</v>
      </c>
      <c r="AL2903" s="1216"/>
      <c r="AM2903" s="1217"/>
      <c r="AN2903" s="1218"/>
      <c r="AO2903" s="587">
        <f t="shared" si="642"/>
        <v>0</v>
      </c>
      <c r="AQ2903" s="1215">
        <v>328</v>
      </c>
      <c r="AR2903" s="1216"/>
      <c r="AS2903" s="1217"/>
      <c r="AT2903" s="1218"/>
      <c r="AU2903" s="587">
        <f t="shared" si="643"/>
        <v>0</v>
      </c>
      <c r="AW2903" s="1215">
        <v>328</v>
      </c>
      <c r="AX2903" s="1216"/>
      <c r="AY2903" s="1217"/>
      <c r="AZ2903" s="1218"/>
      <c r="BA2903" s="587">
        <f t="shared" si="644"/>
        <v>0</v>
      </c>
      <c r="BC2903" s="1215">
        <v>328</v>
      </c>
      <c r="BD2903" s="1216"/>
      <c r="BE2903" s="1217"/>
      <c r="BF2903" s="1218"/>
      <c r="BG2903" s="587">
        <f t="shared" si="645"/>
        <v>0</v>
      </c>
      <c r="BI2903" s="1215">
        <v>328</v>
      </c>
      <c r="BJ2903" s="1216"/>
      <c r="BK2903" s="1217"/>
      <c r="BL2903" s="1218"/>
      <c r="BM2903" s="587">
        <f t="shared" si="646"/>
        <v>0</v>
      </c>
      <c r="BO2903" s="1215">
        <v>328</v>
      </c>
      <c r="BP2903" s="1216"/>
      <c r="BQ2903" s="1217"/>
      <c r="BR2903" s="1218"/>
      <c r="BS2903" s="587">
        <f t="shared" si="647"/>
        <v>0</v>
      </c>
    </row>
    <row r="2904" spans="1:71" s="17" customFormat="1" ht="16.75" customHeight="1" outlineLevel="2">
      <c r="A2904" s="1215">
        <v>329</v>
      </c>
      <c r="B2904" s="1216"/>
      <c r="C2904" s="1217"/>
      <c r="D2904" s="1218"/>
      <c r="E2904" s="587">
        <f t="shared" si="636"/>
        <v>0</v>
      </c>
      <c r="G2904" s="1215">
        <v>329</v>
      </c>
      <c r="H2904" s="1216"/>
      <c r="I2904" s="1217"/>
      <c r="J2904" s="1218"/>
      <c r="K2904" s="587">
        <f t="shared" si="637"/>
        <v>0</v>
      </c>
      <c r="M2904" s="1215">
        <v>329</v>
      </c>
      <c r="N2904" s="1216"/>
      <c r="O2904" s="1217"/>
      <c r="P2904" s="1218"/>
      <c r="Q2904" s="587">
        <f t="shared" si="638"/>
        <v>0</v>
      </c>
      <c r="S2904" s="1215">
        <v>329</v>
      </c>
      <c r="T2904" s="1216"/>
      <c r="U2904" s="1217"/>
      <c r="V2904" s="1218"/>
      <c r="W2904" s="587">
        <f t="shared" si="639"/>
        <v>0</v>
      </c>
      <c r="Y2904" s="1215">
        <v>329</v>
      </c>
      <c r="Z2904" s="1216"/>
      <c r="AA2904" s="1217"/>
      <c r="AB2904" s="1218"/>
      <c r="AC2904" s="587">
        <f t="shared" si="640"/>
        <v>0</v>
      </c>
      <c r="AE2904" s="1215">
        <v>329</v>
      </c>
      <c r="AF2904" s="1216"/>
      <c r="AG2904" s="1217"/>
      <c r="AH2904" s="1218"/>
      <c r="AI2904" s="587">
        <f t="shared" si="641"/>
        <v>0</v>
      </c>
      <c r="AK2904" s="1215">
        <v>329</v>
      </c>
      <c r="AL2904" s="1216"/>
      <c r="AM2904" s="1217"/>
      <c r="AN2904" s="1218"/>
      <c r="AO2904" s="587">
        <f t="shared" si="642"/>
        <v>0</v>
      </c>
      <c r="AQ2904" s="1215">
        <v>329</v>
      </c>
      <c r="AR2904" s="1216"/>
      <c r="AS2904" s="1217"/>
      <c r="AT2904" s="1218"/>
      <c r="AU2904" s="587">
        <f t="shared" si="643"/>
        <v>0</v>
      </c>
      <c r="AW2904" s="1215">
        <v>329</v>
      </c>
      <c r="AX2904" s="1216"/>
      <c r="AY2904" s="1217"/>
      <c r="AZ2904" s="1218"/>
      <c r="BA2904" s="587">
        <f t="shared" si="644"/>
        <v>0</v>
      </c>
      <c r="BC2904" s="1215">
        <v>329</v>
      </c>
      <c r="BD2904" s="1216"/>
      <c r="BE2904" s="1217"/>
      <c r="BF2904" s="1218"/>
      <c r="BG2904" s="587">
        <f t="shared" si="645"/>
        <v>0</v>
      </c>
      <c r="BI2904" s="1215">
        <v>329</v>
      </c>
      <c r="BJ2904" s="1216"/>
      <c r="BK2904" s="1217"/>
      <c r="BL2904" s="1218"/>
      <c r="BM2904" s="587">
        <f t="shared" si="646"/>
        <v>0</v>
      </c>
      <c r="BO2904" s="1215">
        <v>329</v>
      </c>
      <c r="BP2904" s="1216"/>
      <c r="BQ2904" s="1217"/>
      <c r="BR2904" s="1218"/>
      <c r="BS2904" s="587">
        <f t="shared" si="647"/>
        <v>0</v>
      </c>
    </row>
    <row r="2905" spans="1:71" s="17" customFormat="1" ht="16.75" customHeight="1" outlineLevel="2">
      <c r="A2905" s="1215">
        <v>330</v>
      </c>
      <c r="B2905" s="1216"/>
      <c r="C2905" s="1217"/>
      <c r="D2905" s="1218"/>
      <c r="E2905" s="587">
        <f t="shared" si="636"/>
        <v>0</v>
      </c>
      <c r="G2905" s="1215">
        <v>330</v>
      </c>
      <c r="H2905" s="1216"/>
      <c r="I2905" s="1217"/>
      <c r="J2905" s="1218"/>
      <c r="K2905" s="587">
        <f t="shared" si="637"/>
        <v>0</v>
      </c>
      <c r="M2905" s="1215">
        <v>330</v>
      </c>
      <c r="N2905" s="1216"/>
      <c r="O2905" s="1217"/>
      <c r="P2905" s="1218"/>
      <c r="Q2905" s="587">
        <f t="shared" si="638"/>
        <v>0</v>
      </c>
      <c r="S2905" s="1215">
        <v>330</v>
      </c>
      <c r="T2905" s="1216"/>
      <c r="U2905" s="1217"/>
      <c r="V2905" s="1218"/>
      <c r="W2905" s="587">
        <f t="shared" si="639"/>
        <v>0</v>
      </c>
      <c r="Y2905" s="1215">
        <v>330</v>
      </c>
      <c r="Z2905" s="1216"/>
      <c r="AA2905" s="1217"/>
      <c r="AB2905" s="1218"/>
      <c r="AC2905" s="587">
        <f t="shared" si="640"/>
        <v>0</v>
      </c>
      <c r="AE2905" s="1215">
        <v>330</v>
      </c>
      <c r="AF2905" s="1216"/>
      <c r="AG2905" s="1217"/>
      <c r="AH2905" s="1218"/>
      <c r="AI2905" s="587">
        <f t="shared" si="641"/>
        <v>0</v>
      </c>
      <c r="AK2905" s="1215">
        <v>330</v>
      </c>
      <c r="AL2905" s="1216"/>
      <c r="AM2905" s="1217"/>
      <c r="AN2905" s="1218"/>
      <c r="AO2905" s="587">
        <f t="shared" si="642"/>
        <v>0</v>
      </c>
      <c r="AQ2905" s="1215">
        <v>330</v>
      </c>
      <c r="AR2905" s="1216"/>
      <c r="AS2905" s="1217"/>
      <c r="AT2905" s="1218"/>
      <c r="AU2905" s="587">
        <f t="shared" si="643"/>
        <v>0</v>
      </c>
      <c r="AW2905" s="1215">
        <v>330</v>
      </c>
      <c r="AX2905" s="1216"/>
      <c r="AY2905" s="1217"/>
      <c r="AZ2905" s="1218"/>
      <c r="BA2905" s="587">
        <f t="shared" si="644"/>
        <v>0</v>
      </c>
      <c r="BC2905" s="1215">
        <v>330</v>
      </c>
      <c r="BD2905" s="1216"/>
      <c r="BE2905" s="1217"/>
      <c r="BF2905" s="1218"/>
      <c r="BG2905" s="587">
        <f t="shared" si="645"/>
        <v>0</v>
      </c>
      <c r="BI2905" s="1215">
        <v>330</v>
      </c>
      <c r="BJ2905" s="1216"/>
      <c r="BK2905" s="1217"/>
      <c r="BL2905" s="1218"/>
      <c r="BM2905" s="587">
        <f t="shared" si="646"/>
        <v>0</v>
      </c>
      <c r="BO2905" s="1215">
        <v>330</v>
      </c>
      <c r="BP2905" s="1216"/>
      <c r="BQ2905" s="1217"/>
      <c r="BR2905" s="1218"/>
      <c r="BS2905" s="587">
        <f t="shared" si="647"/>
        <v>0</v>
      </c>
    </row>
    <row r="2906" spans="1:71" s="17" customFormat="1" ht="16.75" customHeight="1" outlineLevel="2">
      <c r="A2906" s="1215">
        <v>331</v>
      </c>
      <c r="B2906" s="1216"/>
      <c r="C2906" s="1217"/>
      <c r="D2906" s="1218"/>
      <c r="E2906" s="587">
        <f t="shared" si="636"/>
        <v>0</v>
      </c>
      <c r="G2906" s="1215">
        <v>331</v>
      </c>
      <c r="H2906" s="1216"/>
      <c r="I2906" s="1217"/>
      <c r="J2906" s="1218"/>
      <c r="K2906" s="587">
        <f t="shared" si="637"/>
        <v>0</v>
      </c>
      <c r="M2906" s="1215">
        <v>331</v>
      </c>
      <c r="N2906" s="1216"/>
      <c r="O2906" s="1217"/>
      <c r="P2906" s="1218"/>
      <c r="Q2906" s="587">
        <f t="shared" si="638"/>
        <v>0</v>
      </c>
      <c r="S2906" s="1215">
        <v>331</v>
      </c>
      <c r="T2906" s="1216"/>
      <c r="U2906" s="1217"/>
      <c r="V2906" s="1218"/>
      <c r="W2906" s="587">
        <f t="shared" si="639"/>
        <v>0</v>
      </c>
      <c r="Y2906" s="1215">
        <v>331</v>
      </c>
      <c r="Z2906" s="1216"/>
      <c r="AA2906" s="1217"/>
      <c r="AB2906" s="1218"/>
      <c r="AC2906" s="587">
        <f t="shared" si="640"/>
        <v>0</v>
      </c>
      <c r="AE2906" s="1215">
        <v>331</v>
      </c>
      <c r="AF2906" s="1216"/>
      <c r="AG2906" s="1217"/>
      <c r="AH2906" s="1218"/>
      <c r="AI2906" s="587">
        <f t="shared" si="641"/>
        <v>0</v>
      </c>
      <c r="AK2906" s="1215">
        <v>331</v>
      </c>
      <c r="AL2906" s="1216"/>
      <c r="AM2906" s="1217"/>
      <c r="AN2906" s="1218"/>
      <c r="AO2906" s="587">
        <f t="shared" si="642"/>
        <v>0</v>
      </c>
      <c r="AQ2906" s="1215">
        <v>331</v>
      </c>
      <c r="AR2906" s="1216"/>
      <c r="AS2906" s="1217"/>
      <c r="AT2906" s="1218"/>
      <c r="AU2906" s="587">
        <f t="shared" si="643"/>
        <v>0</v>
      </c>
      <c r="AW2906" s="1215">
        <v>331</v>
      </c>
      <c r="AX2906" s="1216"/>
      <c r="AY2906" s="1217"/>
      <c r="AZ2906" s="1218"/>
      <c r="BA2906" s="587">
        <f t="shared" si="644"/>
        <v>0</v>
      </c>
      <c r="BC2906" s="1215">
        <v>331</v>
      </c>
      <c r="BD2906" s="1216"/>
      <c r="BE2906" s="1217"/>
      <c r="BF2906" s="1218"/>
      <c r="BG2906" s="587">
        <f t="shared" si="645"/>
        <v>0</v>
      </c>
      <c r="BI2906" s="1215">
        <v>331</v>
      </c>
      <c r="BJ2906" s="1216"/>
      <c r="BK2906" s="1217"/>
      <c r="BL2906" s="1218"/>
      <c r="BM2906" s="587">
        <f t="shared" si="646"/>
        <v>0</v>
      </c>
      <c r="BO2906" s="1215">
        <v>331</v>
      </c>
      <c r="BP2906" s="1216"/>
      <c r="BQ2906" s="1217"/>
      <c r="BR2906" s="1218"/>
      <c r="BS2906" s="587">
        <f t="shared" si="647"/>
        <v>0</v>
      </c>
    </row>
    <row r="2907" spans="1:71" s="17" customFormat="1" ht="16.75" customHeight="1" outlineLevel="2">
      <c r="A2907" s="1215">
        <v>332</v>
      </c>
      <c r="B2907" s="1216"/>
      <c r="C2907" s="1217"/>
      <c r="D2907" s="1218"/>
      <c r="E2907" s="587">
        <f t="shared" si="636"/>
        <v>0</v>
      </c>
      <c r="G2907" s="1215">
        <v>332</v>
      </c>
      <c r="H2907" s="1216"/>
      <c r="I2907" s="1217"/>
      <c r="J2907" s="1218"/>
      <c r="K2907" s="587">
        <f t="shared" si="637"/>
        <v>0</v>
      </c>
      <c r="M2907" s="1215">
        <v>332</v>
      </c>
      <c r="N2907" s="1216"/>
      <c r="O2907" s="1217"/>
      <c r="P2907" s="1218"/>
      <c r="Q2907" s="587">
        <f t="shared" si="638"/>
        <v>0</v>
      </c>
      <c r="S2907" s="1215">
        <v>332</v>
      </c>
      <c r="T2907" s="1216"/>
      <c r="U2907" s="1217"/>
      <c r="V2907" s="1218"/>
      <c r="W2907" s="587">
        <f t="shared" si="639"/>
        <v>0</v>
      </c>
      <c r="Y2907" s="1215">
        <v>332</v>
      </c>
      <c r="Z2907" s="1216"/>
      <c r="AA2907" s="1217"/>
      <c r="AB2907" s="1218"/>
      <c r="AC2907" s="587">
        <f t="shared" si="640"/>
        <v>0</v>
      </c>
      <c r="AE2907" s="1215">
        <v>332</v>
      </c>
      <c r="AF2907" s="1216"/>
      <c r="AG2907" s="1217"/>
      <c r="AH2907" s="1218"/>
      <c r="AI2907" s="587">
        <f t="shared" si="641"/>
        <v>0</v>
      </c>
      <c r="AK2907" s="1215">
        <v>332</v>
      </c>
      <c r="AL2907" s="1216"/>
      <c r="AM2907" s="1217"/>
      <c r="AN2907" s="1218"/>
      <c r="AO2907" s="587">
        <f t="shared" si="642"/>
        <v>0</v>
      </c>
      <c r="AQ2907" s="1215">
        <v>332</v>
      </c>
      <c r="AR2907" s="1216"/>
      <c r="AS2907" s="1217"/>
      <c r="AT2907" s="1218"/>
      <c r="AU2907" s="587">
        <f t="shared" si="643"/>
        <v>0</v>
      </c>
      <c r="AW2907" s="1215">
        <v>332</v>
      </c>
      <c r="AX2907" s="1216"/>
      <c r="AY2907" s="1217"/>
      <c r="AZ2907" s="1218"/>
      <c r="BA2907" s="587">
        <f t="shared" si="644"/>
        <v>0</v>
      </c>
      <c r="BC2907" s="1215">
        <v>332</v>
      </c>
      <c r="BD2907" s="1216"/>
      <c r="BE2907" s="1217"/>
      <c r="BF2907" s="1218"/>
      <c r="BG2907" s="587">
        <f t="shared" si="645"/>
        <v>0</v>
      </c>
      <c r="BI2907" s="1215">
        <v>332</v>
      </c>
      <c r="BJ2907" s="1216"/>
      <c r="BK2907" s="1217"/>
      <c r="BL2907" s="1218"/>
      <c r="BM2907" s="587">
        <f t="shared" si="646"/>
        <v>0</v>
      </c>
      <c r="BO2907" s="1215">
        <v>332</v>
      </c>
      <c r="BP2907" s="1216"/>
      <c r="BQ2907" s="1217"/>
      <c r="BR2907" s="1218"/>
      <c r="BS2907" s="587">
        <f t="shared" si="647"/>
        <v>0</v>
      </c>
    </row>
    <row r="2908" spans="1:71" s="17" customFormat="1" ht="16.75" customHeight="1" outlineLevel="2">
      <c r="A2908" s="1215">
        <v>333</v>
      </c>
      <c r="B2908" s="1216"/>
      <c r="C2908" s="1217"/>
      <c r="D2908" s="1218"/>
      <c r="E2908" s="587">
        <f t="shared" si="636"/>
        <v>0</v>
      </c>
      <c r="G2908" s="1215">
        <v>333</v>
      </c>
      <c r="H2908" s="1216"/>
      <c r="I2908" s="1217"/>
      <c r="J2908" s="1218"/>
      <c r="K2908" s="587">
        <f t="shared" si="637"/>
        <v>0</v>
      </c>
      <c r="M2908" s="1215">
        <v>333</v>
      </c>
      <c r="N2908" s="1216"/>
      <c r="O2908" s="1217"/>
      <c r="P2908" s="1218"/>
      <c r="Q2908" s="587">
        <f t="shared" si="638"/>
        <v>0</v>
      </c>
      <c r="S2908" s="1215">
        <v>333</v>
      </c>
      <c r="T2908" s="1216"/>
      <c r="U2908" s="1217"/>
      <c r="V2908" s="1218"/>
      <c r="W2908" s="587">
        <f t="shared" si="639"/>
        <v>0</v>
      </c>
      <c r="Y2908" s="1215">
        <v>333</v>
      </c>
      <c r="Z2908" s="1216"/>
      <c r="AA2908" s="1217"/>
      <c r="AB2908" s="1218"/>
      <c r="AC2908" s="587">
        <f t="shared" si="640"/>
        <v>0</v>
      </c>
      <c r="AE2908" s="1215">
        <v>333</v>
      </c>
      <c r="AF2908" s="1216"/>
      <c r="AG2908" s="1217"/>
      <c r="AH2908" s="1218"/>
      <c r="AI2908" s="587">
        <f t="shared" si="641"/>
        <v>0</v>
      </c>
      <c r="AK2908" s="1215">
        <v>333</v>
      </c>
      <c r="AL2908" s="1216"/>
      <c r="AM2908" s="1217"/>
      <c r="AN2908" s="1218"/>
      <c r="AO2908" s="587">
        <f t="shared" si="642"/>
        <v>0</v>
      </c>
      <c r="AQ2908" s="1215">
        <v>333</v>
      </c>
      <c r="AR2908" s="1216"/>
      <c r="AS2908" s="1217"/>
      <c r="AT2908" s="1218"/>
      <c r="AU2908" s="587">
        <f t="shared" si="643"/>
        <v>0</v>
      </c>
      <c r="AW2908" s="1215">
        <v>333</v>
      </c>
      <c r="AX2908" s="1216"/>
      <c r="AY2908" s="1217"/>
      <c r="AZ2908" s="1218"/>
      <c r="BA2908" s="587">
        <f t="shared" si="644"/>
        <v>0</v>
      </c>
      <c r="BC2908" s="1215">
        <v>333</v>
      </c>
      <c r="BD2908" s="1216"/>
      <c r="BE2908" s="1217"/>
      <c r="BF2908" s="1218"/>
      <c r="BG2908" s="587">
        <f t="shared" si="645"/>
        <v>0</v>
      </c>
      <c r="BI2908" s="1215">
        <v>333</v>
      </c>
      <c r="BJ2908" s="1216"/>
      <c r="BK2908" s="1217"/>
      <c r="BL2908" s="1218"/>
      <c r="BM2908" s="587">
        <f t="shared" si="646"/>
        <v>0</v>
      </c>
      <c r="BO2908" s="1215">
        <v>333</v>
      </c>
      <c r="BP2908" s="1216"/>
      <c r="BQ2908" s="1217"/>
      <c r="BR2908" s="1218"/>
      <c r="BS2908" s="587">
        <f t="shared" si="647"/>
        <v>0</v>
      </c>
    </row>
    <row r="2909" spans="1:71" s="17" customFormat="1" ht="16.75" customHeight="1" outlineLevel="2">
      <c r="A2909" s="1215">
        <v>334</v>
      </c>
      <c r="B2909" s="1216"/>
      <c r="C2909" s="1217"/>
      <c r="D2909" s="1218"/>
      <c r="E2909" s="587">
        <f t="shared" si="636"/>
        <v>0</v>
      </c>
      <c r="G2909" s="1215">
        <v>334</v>
      </c>
      <c r="H2909" s="1216"/>
      <c r="I2909" s="1217"/>
      <c r="J2909" s="1218"/>
      <c r="K2909" s="587">
        <f t="shared" si="637"/>
        <v>0</v>
      </c>
      <c r="M2909" s="1215">
        <v>334</v>
      </c>
      <c r="N2909" s="1216"/>
      <c r="O2909" s="1217"/>
      <c r="P2909" s="1218"/>
      <c r="Q2909" s="587">
        <f t="shared" si="638"/>
        <v>0</v>
      </c>
      <c r="S2909" s="1215">
        <v>334</v>
      </c>
      <c r="T2909" s="1216"/>
      <c r="U2909" s="1217"/>
      <c r="V2909" s="1218"/>
      <c r="W2909" s="587">
        <f t="shared" si="639"/>
        <v>0</v>
      </c>
      <c r="Y2909" s="1215">
        <v>334</v>
      </c>
      <c r="Z2909" s="1216"/>
      <c r="AA2909" s="1217"/>
      <c r="AB2909" s="1218"/>
      <c r="AC2909" s="587">
        <f t="shared" si="640"/>
        <v>0</v>
      </c>
      <c r="AE2909" s="1215">
        <v>334</v>
      </c>
      <c r="AF2909" s="1216"/>
      <c r="AG2909" s="1217"/>
      <c r="AH2909" s="1218"/>
      <c r="AI2909" s="587">
        <f t="shared" si="641"/>
        <v>0</v>
      </c>
      <c r="AK2909" s="1215">
        <v>334</v>
      </c>
      <c r="AL2909" s="1216"/>
      <c r="AM2909" s="1217"/>
      <c r="AN2909" s="1218"/>
      <c r="AO2909" s="587">
        <f t="shared" si="642"/>
        <v>0</v>
      </c>
      <c r="AQ2909" s="1215">
        <v>334</v>
      </c>
      <c r="AR2909" s="1216"/>
      <c r="AS2909" s="1217"/>
      <c r="AT2909" s="1218"/>
      <c r="AU2909" s="587">
        <f t="shared" si="643"/>
        <v>0</v>
      </c>
      <c r="AW2909" s="1215">
        <v>334</v>
      </c>
      <c r="AX2909" s="1216"/>
      <c r="AY2909" s="1217"/>
      <c r="AZ2909" s="1218"/>
      <c r="BA2909" s="587">
        <f t="shared" si="644"/>
        <v>0</v>
      </c>
      <c r="BC2909" s="1215">
        <v>334</v>
      </c>
      <c r="BD2909" s="1216"/>
      <c r="BE2909" s="1217"/>
      <c r="BF2909" s="1218"/>
      <c r="BG2909" s="587">
        <f t="shared" si="645"/>
        <v>0</v>
      </c>
      <c r="BI2909" s="1215">
        <v>334</v>
      </c>
      <c r="BJ2909" s="1216"/>
      <c r="BK2909" s="1217"/>
      <c r="BL2909" s="1218"/>
      <c r="BM2909" s="587">
        <f t="shared" si="646"/>
        <v>0</v>
      </c>
      <c r="BO2909" s="1215">
        <v>334</v>
      </c>
      <c r="BP2909" s="1216"/>
      <c r="BQ2909" s="1217"/>
      <c r="BR2909" s="1218"/>
      <c r="BS2909" s="587">
        <f t="shared" si="647"/>
        <v>0</v>
      </c>
    </row>
    <row r="2910" spans="1:71" s="17" customFormat="1" ht="16.75" customHeight="1" outlineLevel="2">
      <c r="A2910" s="1215">
        <v>335</v>
      </c>
      <c r="B2910" s="1216"/>
      <c r="C2910" s="1217"/>
      <c r="D2910" s="1218"/>
      <c r="E2910" s="587">
        <f t="shared" si="636"/>
        <v>0</v>
      </c>
      <c r="G2910" s="1215">
        <v>335</v>
      </c>
      <c r="H2910" s="1216"/>
      <c r="I2910" s="1217"/>
      <c r="J2910" s="1218"/>
      <c r="K2910" s="587">
        <f t="shared" si="637"/>
        <v>0</v>
      </c>
      <c r="M2910" s="1215">
        <v>335</v>
      </c>
      <c r="N2910" s="1216"/>
      <c r="O2910" s="1217"/>
      <c r="P2910" s="1218"/>
      <c r="Q2910" s="587">
        <f t="shared" si="638"/>
        <v>0</v>
      </c>
      <c r="S2910" s="1215">
        <v>335</v>
      </c>
      <c r="T2910" s="1216"/>
      <c r="U2910" s="1217"/>
      <c r="V2910" s="1218"/>
      <c r="W2910" s="587">
        <f t="shared" si="639"/>
        <v>0</v>
      </c>
      <c r="Y2910" s="1215">
        <v>335</v>
      </c>
      <c r="Z2910" s="1216"/>
      <c r="AA2910" s="1217"/>
      <c r="AB2910" s="1218"/>
      <c r="AC2910" s="587">
        <f t="shared" si="640"/>
        <v>0</v>
      </c>
      <c r="AE2910" s="1215">
        <v>335</v>
      </c>
      <c r="AF2910" s="1216"/>
      <c r="AG2910" s="1217"/>
      <c r="AH2910" s="1218"/>
      <c r="AI2910" s="587">
        <f t="shared" si="641"/>
        <v>0</v>
      </c>
      <c r="AK2910" s="1215">
        <v>335</v>
      </c>
      <c r="AL2910" s="1216"/>
      <c r="AM2910" s="1217"/>
      <c r="AN2910" s="1218"/>
      <c r="AO2910" s="587">
        <f t="shared" si="642"/>
        <v>0</v>
      </c>
      <c r="AQ2910" s="1215">
        <v>335</v>
      </c>
      <c r="AR2910" s="1216"/>
      <c r="AS2910" s="1217"/>
      <c r="AT2910" s="1218"/>
      <c r="AU2910" s="587">
        <f t="shared" si="643"/>
        <v>0</v>
      </c>
      <c r="AW2910" s="1215">
        <v>335</v>
      </c>
      <c r="AX2910" s="1216"/>
      <c r="AY2910" s="1217"/>
      <c r="AZ2910" s="1218"/>
      <c r="BA2910" s="587">
        <f t="shared" si="644"/>
        <v>0</v>
      </c>
      <c r="BC2910" s="1215">
        <v>335</v>
      </c>
      <c r="BD2910" s="1216"/>
      <c r="BE2910" s="1217"/>
      <c r="BF2910" s="1218"/>
      <c r="BG2910" s="587">
        <f t="shared" si="645"/>
        <v>0</v>
      </c>
      <c r="BI2910" s="1215">
        <v>335</v>
      </c>
      <c r="BJ2910" s="1216"/>
      <c r="BK2910" s="1217"/>
      <c r="BL2910" s="1218"/>
      <c r="BM2910" s="587">
        <f t="shared" si="646"/>
        <v>0</v>
      </c>
      <c r="BO2910" s="1215">
        <v>335</v>
      </c>
      <c r="BP2910" s="1216"/>
      <c r="BQ2910" s="1217"/>
      <c r="BR2910" s="1218"/>
      <c r="BS2910" s="587">
        <f t="shared" si="647"/>
        <v>0</v>
      </c>
    </row>
    <row r="2911" spans="1:71" s="17" customFormat="1" ht="16.75" customHeight="1" outlineLevel="2">
      <c r="A2911" s="1215">
        <v>336</v>
      </c>
      <c r="B2911" s="1216"/>
      <c r="C2911" s="1217"/>
      <c r="D2911" s="1218"/>
      <c r="E2911" s="587">
        <f t="shared" si="636"/>
        <v>0</v>
      </c>
      <c r="G2911" s="1215">
        <v>336</v>
      </c>
      <c r="H2911" s="1216"/>
      <c r="I2911" s="1217"/>
      <c r="J2911" s="1218"/>
      <c r="K2911" s="587">
        <f t="shared" si="637"/>
        <v>0</v>
      </c>
      <c r="M2911" s="1215">
        <v>336</v>
      </c>
      <c r="N2911" s="1216"/>
      <c r="O2911" s="1217"/>
      <c r="P2911" s="1218"/>
      <c r="Q2911" s="587">
        <f t="shared" si="638"/>
        <v>0</v>
      </c>
      <c r="S2911" s="1215">
        <v>336</v>
      </c>
      <c r="T2911" s="1216"/>
      <c r="U2911" s="1217"/>
      <c r="V2911" s="1218"/>
      <c r="W2911" s="587">
        <f t="shared" si="639"/>
        <v>0</v>
      </c>
      <c r="Y2911" s="1215">
        <v>336</v>
      </c>
      <c r="Z2911" s="1216"/>
      <c r="AA2911" s="1217"/>
      <c r="AB2911" s="1218"/>
      <c r="AC2911" s="587">
        <f t="shared" si="640"/>
        <v>0</v>
      </c>
      <c r="AE2911" s="1215">
        <v>336</v>
      </c>
      <c r="AF2911" s="1216"/>
      <c r="AG2911" s="1217"/>
      <c r="AH2911" s="1218"/>
      <c r="AI2911" s="587">
        <f t="shared" si="641"/>
        <v>0</v>
      </c>
      <c r="AK2911" s="1215">
        <v>336</v>
      </c>
      <c r="AL2911" s="1216"/>
      <c r="AM2911" s="1217"/>
      <c r="AN2911" s="1218"/>
      <c r="AO2911" s="587">
        <f t="shared" si="642"/>
        <v>0</v>
      </c>
      <c r="AQ2911" s="1215">
        <v>336</v>
      </c>
      <c r="AR2911" s="1216"/>
      <c r="AS2911" s="1217"/>
      <c r="AT2911" s="1218"/>
      <c r="AU2911" s="587">
        <f t="shared" si="643"/>
        <v>0</v>
      </c>
      <c r="AW2911" s="1215">
        <v>336</v>
      </c>
      <c r="AX2911" s="1216"/>
      <c r="AY2911" s="1217"/>
      <c r="AZ2911" s="1218"/>
      <c r="BA2911" s="587">
        <f t="shared" si="644"/>
        <v>0</v>
      </c>
      <c r="BC2911" s="1215">
        <v>336</v>
      </c>
      <c r="BD2911" s="1216"/>
      <c r="BE2911" s="1217"/>
      <c r="BF2911" s="1218"/>
      <c r="BG2911" s="587">
        <f t="shared" si="645"/>
        <v>0</v>
      </c>
      <c r="BI2911" s="1215">
        <v>336</v>
      </c>
      <c r="BJ2911" s="1216"/>
      <c r="BK2911" s="1217"/>
      <c r="BL2911" s="1218"/>
      <c r="BM2911" s="587">
        <f t="shared" si="646"/>
        <v>0</v>
      </c>
      <c r="BO2911" s="1215">
        <v>336</v>
      </c>
      <c r="BP2911" s="1216"/>
      <c r="BQ2911" s="1217"/>
      <c r="BR2911" s="1218"/>
      <c r="BS2911" s="587">
        <f t="shared" si="647"/>
        <v>0</v>
      </c>
    </row>
    <row r="2912" spans="1:71" s="17" customFormat="1" ht="16.75" customHeight="1" outlineLevel="2">
      <c r="A2912" s="1215">
        <v>337</v>
      </c>
      <c r="B2912" s="1216"/>
      <c r="C2912" s="1217"/>
      <c r="D2912" s="1218"/>
      <c r="E2912" s="587">
        <f t="shared" si="636"/>
        <v>0</v>
      </c>
      <c r="G2912" s="1215">
        <v>337</v>
      </c>
      <c r="H2912" s="1216"/>
      <c r="I2912" s="1217"/>
      <c r="J2912" s="1218"/>
      <c r="K2912" s="587">
        <f t="shared" si="637"/>
        <v>0</v>
      </c>
      <c r="M2912" s="1215">
        <v>337</v>
      </c>
      <c r="N2912" s="1216"/>
      <c r="O2912" s="1217"/>
      <c r="P2912" s="1218"/>
      <c r="Q2912" s="587">
        <f t="shared" si="638"/>
        <v>0</v>
      </c>
      <c r="S2912" s="1215">
        <v>337</v>
      </c>
      <c r="T2912" s="1216"/>
      <c r="U2912" s="1217"/>
      <c r="V2912" s="1218"/>
      <c r="W2912" s="587">
        <f t="shared" si="639"/>
        <v>0</v>
      </c>
      <c r="Y2912" s="1215">
        <v>337</v>
      </c>
      <c r="Z2912" s="1216"/>
      <c r="AA2912" s="1217"/>
      <c r="AB2912" s="1218"/>
      <c r="AC2912" s="587">
        <f t="shared" si="640"/>
        <v>0</v>
      </c>
      <c r="AE2912" s="1215">
        <v>337</v>
      </c>
      <c r="AF2912" s="1216"/>
      <c r="AG2912" s="1217"/>
      <c r="AH2912" s="1218"/>
      <c r="AI2912" s="587">
        <f t="shared" si="641"/>
        <v>0</v>
      </c>
      <c r="AK2912" s="1215">
        <v>337</v>
      </c>
      <c r="AL2912" s="1216"/>
      <c r="AM2912" s="1217"/>
      <c r="AN2912" s="1218"/>
      <c r="AO2912" s="587">
        <f t="shared" si="642"/>
        <v>0</v>
      </c>
      <c r="AQ2912" s="1215">
        <v>337</v>
      </c>
      <c r="AR2912" s="1216"/>
      <c r="AS2912" s="1217"/>
      <c r="AT2912" s="1218"/>
      <c r="AU2912" s="587">
        <f t="shared" si="643"/>
        <v>0</v>
      </c>
      <c r="AW2912" s="1215">
        <v>337</v>
      </c>
      <c r="AX2912" s="1216"/>
      <c r="AY2912" s="1217"/>
      <c r="AZ2912" s="1218"/>
      <c r="BA2912" s="587">
        <f t="shared" si="644"/>
        <v>0</v>
      </c>
      <c r="BC2912" s="1215">
        <v>337</v>
      </c>
      <c r="BD2912" s="1216"/>
      <c r="BE2912" s="1217"/>
      <c r="BF2912" s="1218"/>
      <c r="BG2912" s="587">
        <f t="shared" si="645"/>
        <v>0</v>
      </c>
      <c r="BI2912" s="1215">
        <v>337</v>
      </c>
      <c r="BJ2912" s="1216"/>
      <c r="BK2912" s="1217"/>
      <c r="BL2912" s="1218"/>
      <c r="BM2912" s="587">
        <f t="shared" si="646"/>
        <v>0</v>
      </c>
      <c r="BO2912" s="1215">
        <v>337</v>
      </c>
      <c r="BP2912" s="1216"/>
      <c r="BQ2912" s="1217"/>
      <c r="BR2912" s="1218"/>
      <c r="BS2912" s="587">
        <f t="shared" si="647"/>
        <v>0</v>
      </c>
    </row>
    <row r="2913" spans="1:71" s="17" customFormat="1" ht="16.75" customHeight="1" outlineLevel="2">
      <c r="A2913" s="1215">
        <v>338</v>
      </c>
      <c r="B2913" s="1216"/>
      <c r="C2913" s="1217"/>
      <c r="D2913" s="1218"/>
      <c r="E2913" s="587">
        <f t="shared" si="636"/>
        <v>0</v>
      </c>
      <c r="G2913" s="1215">
        <v>338</v>
      </c>
      <c r="H2913" s="1216"/>
      <c r="I2913" s="1217"/>
      <c r="J2913" s="1218"/>
      <c r="K2913" s="587">
        <f t="shared" si="637"/>
        <v>0</v>
      </c>
      <c r="M2913" s="1215">
        <v>338</v>
      </c>
      <c r="N2913" s="1216"/>
      <c r="O2913" s="1217"/>
      <c r="P2913" s="1218"/>
      <c r="Q2913" s="587">
        <f t="shared" si="638"/>
        <v>0</v>
      </c>
      <c r="S2913" s="1215">
        <v>338</v>
      </c>
      <c r="T2913" s="1216"/>
      <c r="U2913" s="1217"/>
      <c r="V2913" s="1218"/>
      <c r="W2913" s="587">
        <f t="shared" si="639"/>
        <v>0</v>
      </c>
      <c r="Y2913" s="1215">
        <v>338</v>
      </c>
      <c r="Z2913" s="1216"/>
      <c r="AA2913" s="1217"/>
      <c r="AB2913" s="1218"/>
      <c r="AC2913" s="587">
        <f t="shared" si="640"/>
        <v>0</v>
      </c>
      <c r="AE2913" s="1215">
        <v>338</v>
      </c>
      <c r="AF2913" s="1216"/>
      <c r="AG2913" s="1217"/>
      <c r="AH2913" s="1218"/>
      <c r="AI2913" s="587">
        <f t="shared" si="641"/>
        <v>0</v>
      </c>
      <c r="AK2913" s="1215">
        <v>338</v>
      </c>
      <c r="AL2913" s="1216"/>
      <c r="AM2913" s="1217"/>
      <c r="AN2913" s="1218"/>
      <c r="AO2913" s="587">
        <f t="shared" si="642"/>
        <v>0</v>
      </c>
      <c r="AQ2913" s="1215">
        <v>338</v>
      </c>
      <c r="AR2913" s="1216"/>
      <c r="AS2913" s="1217"/>
      <c r="AT2913" s="1218"/>
      <c r="AU2913" s="587">
        <f t="shared" si="643"/>
        <v>0</v>
      </c>
      <c r="AW2913" s="1215">
        <v>338</v>
      </c>
      <c r="AX2913" s="1216"/>
      <c r="AY2913" s="1217"/>
      <c r="AZ2913" s="1218"/>
      <c r="BA2913" s="587">
        <f t="shared" si="644"/>
        <v>0</v>
      </c>
      <c r="BC2913" s="1215">
        <v>338</v>
      </c>
      <c r="BD2913" s="1216"/>
      <c r="BE2913" s="1217"/>
      <c r="BF2913" s="1218"/>
      <c r="BG2913" s="587">
        <f t="shared" si="645"/>
        <v>0</v>
      </c>
      <c r="BI2913" s="1215">
        <v>338</v>
      </c>
      <c r="BJ2913" s="1216"/>
      <c r="BK2913" s="1217"/>
      <c r="BL2913" s="1218"/>
      <c r="BM2913" s="587">
        <f t="shared" si="646"/>
        <v>0</v>
      </c>
      <c r="BO2913" s="1215">
        <v>338</v>
      </c>
      <c r="BP2913" s="1216"/>
      <c r="BQ2913" s="1217"/>
      <c r="BR2913" s="1218"/>
      <c r="BS2913" s="587">
        <f t="shared" si="647"/>
        <v>0</v>
      </c>
    </row>
    <row r="2914" spans="1:71" s="17" customFormat="1" ht="16.75" customHeight="1" outlineLevel="2">
      <c r="A2914" s="1215">
        <v>339</v>
      </c>
      <c r="B2914" s="1216"/>
      <c r="C2914" s="1217"/>
      <c r="D2914" s="1218"/>
      <c r="E2914" s="587">
        <f t="shared" si="636"/>
        <v>0</v>
      </c>
      <c r="G2914" s="1215">
        <v>339</v>
      </c>
      <c r="H2914" s="1216"/>
      <c r="I2914" s="1217"/>
      <c r="J2914" s="1218"/>
      <c r="K2914" s="587">
        <f t="shared" si="637"/>
        <v>0</v>
      </c>
      <c r="M2914" s="1215">
        <v>339</v>
      </c>
      <c r="N2914" s="1216"/>
      <c r="O2914" s="1217"/>
      <c r="P2914" s="1218"/>
      <c r="Q2914" s="587">
        <f t="shared" si="638"/>
        <v>0</v>
      </c>
      <c r="S2914" s="1215">
        <v>339</v>
      </c>
      <c r="T2914" s="1216"/>
      <c r="U2914" s="1217"/>
      <c r="V2914" s="1218"/>
      <c r="W2914" s="587">
        <f t="shared" si="639"/>
        <v>0</v>
      </c>
      <c r="Y2914" s="1215">
        <v>339</v>
      </c>
      <c r="Z2914" s="1216"/>
      <c r="AA2914" s="1217"/>
      <c r="AB2914" s="1218"/>
      <c r="AC2914" s="587">
        <f t="shared" si="640"/>
        <v>0</v>
      </c>
      <c r="AE2914" s="1215">
        <v>339</v>
      </c>
      <c r="AF2914" s="1216"/>
      <c r="AG2914" s="1217"/>
      <c r="AH2914" s="1218"/>
      <c r="AI2914" s="587">
        <f t="shared" si="641"/>
        <v>0</v>
      </c>
      <c r="AK2914" s="1215">
        <v>339</v>
      </c>
      <c r="AL2914" s="1216"/>
      <c r="AM2914" s="1217"/>
      <c r="AN2914" s="1218"/>
      <c r="AO2914" s="587">
        <f t="shared" si="642"/>
        <v>0</v>
      </c>
      <c r="AQ2914" s="1215">
        <v>339</v>
      </c>
      <c r="AR2914" s="1216"/>
      <c r="AS2914" s="1217"/>
      <c r="AT2914" s="1218"/>
      <c r="AU2914" s="587">
        <f t="shared" si="643"/>
        <v>0</v>
      </c>
      <c r="AW2914" s="1215">
        <v>339</v>
      </c>
      <c r="AX2914" s="1216"/>
      <c r="AY2914" s="1217"/>
      <c r="AZ2914" s="1218"/>
      <c r="BA2914" s="587">
        <f t="shared" si="644"/>
        <v>0</v>
      </c>
      <c r="BC2914" s="1215">
        <v>339</v>
      </c>
      <c r="BD2914" s="1216"/>
      <c r="BE2914" s="1217"/>
      <c r="BF2914" s="1218"/>
      <c r="BG2914" s="587">
        <f t="shared" si="645"/>
        <v>0</v>
      </c>
      <c r="BI2914" s="1215">
        <v>339</v>
      </c>
      <c r="BJ2914" s="1216"/>
      <c r="BK2914" s="1217"/>
      <c r="BL2914" s="1218"/>
      <c r="BM2914" s="587">
        <f t="shared" si="646"/>
        <v>0</v>
      </c>
      <c r="BO2914" s="1215">
        <v>339</v>
      </c>
      <c r="BP2914" s="1216"/>
      <c r="BQ2914" s="1217"/>
      <c r="BR2914" s="1218"/>
      <c r="BS2914" s="587">
        <f t="shared" si="647"/>
        <v>0</v>
      </c>
    </row>
    <row r="2915" spans="1:71" s="17" customFormat="1" ht="16.75" customHeight="1" outlineLevel="2">
      <c r="A2915" s="1215">
        <v>340</v>
      </c>
      <c r="B2915" s="1216"/>
      <c r="C2915" s="1217"/>
      <c r="D2915" s="1218"/>
      <c r="E2915" s="587">
        <f t="shared" si="636"/>
        <v>0</v>
      </c>
      <c r="G2915" s="1215">
        <v>340</v>
      </c>
      <c r="H2915" s="1216"/>
      <c r="I2915" s="1217"/>
      <c r="J2915" s="1218"/>
      <c r="K2915" s="587">
        <f t="shared" si="637"/>
        <v>0</v>
      </c>
      <c r="M2915" s="1215">
        <v>340</v>
      </c>
      <c r="N2915" s="1216"/>
      <c r="O2915" s="1217"/>
      <c r="P2915" s="1218"/>
      <c r="Q2915" s="587">
        <f t="shared" si="638"/>
        <v>0</v>
      </c>
      <c r="S2915" s="1215">
        <v>340</v>
      </c>
      <c r="T2915" s="1216"/>
      <c r="U2915" s="1217"/>
      <c r="V2915" s="1218"/>
      <c r="W2915" s="587">
        <f t="shared" si="639"/>
        <v>0</v>
      </c>
      <c r="Y2915" s="1215">
        <v>340</v>
      </c>
      <c r="Z2915" s="1216"/>
      <c r="AA2915" s="1217"/>
      <c r="AB2915" s="1218"/>
      <c r="AC2915" s="587">
        <f t="shared" si="640"/>
        <v>0</v>
      </c>
      <c r="AE2915" s="1215">
        <v>340</v>
      </c>
      <c r="AF2915" s="1216"/>
      <c r="AG2915" s="1217"/>
      <c r="AH2915" s="1218"/>
      <c r="AI2915" s="587">
        <f t="shared" si="641"/>
        <v>0</v>
      </c>
      <c r="AK2915" s="1215">
        <v>340</v>
      </c>
      <c r="AL2915" s="1216"/>
      <c r="AM2915" s="1217"/>
      <c r="AN2915" s="1218"/>
      <c r="AO2915" s="587">
        <f t="shared" si="642"/>
        <v>0</v>
      </c>
      <c r="AQ2915" s="1215">
        <v>340</v>
      </c>
      <c r="AR2915" s="1216"/>
      <c r="AS2915" s="1217"/>
      <c r="AT2915" s="1218"/>
      <c r="AU2915" s="587">
        <f t="shared" si="643"/>
        <v>0</v>
      </c>
      <c r="AW2915" s="1215">
        <v>340</v>
      </c>
      <c r="AX2915" s="1216"/>
      <c r="AY2915" s="1217"/>
      <c r="AZ2915" s="1218"/>
      <c r="BA2915" s="587">
        <f t="shared" si="644"/>
        <v>0</v>
      </c>
      <c r="BC2915" s="1215">
        <v>340</v>
      </c>
      <c r="BD2915" s="1216"/>
      <c r="BE2915" s="1217"/>
      <c r="BF2915" s="1218"/>
      <c r="BG2915" s="587">
        <f t="shared" si="645"/>
        <v>0</v>
      </c>
      <c r="BI2915" s="1215">
        <v>340</v>
      </c>
      <c r="BJ2915" s="1216"/>
      <c r="BK2915" s="1217"/>
      <c r="BL2915" s="1218"/>
      <c r="BM2915" s="587">
        <f t="shared" si="646"/>
        <v>0</v>
      </c>
      <c r="BO2915" s="1215">
        <v>340</v>
      </c>
      <c r="BP2915" s="1216"/>
      <c r="BQ2915" s="1217"/>
      <c r="BR2915" s="1218"/>
      <c r="BS2915" s="587">
        <f t="shared" si="647"/>
        <v>0</v>
      </c>
    </row>
    <row r="2916" spans="1:71" s="17" customFormat="1" ht="16.75" customHeight="1" outlineLevel="2">
      <c r="A2916" s="1215">
        <v>341</v>
      </c>
      <c r="B2916" s="1216"/>
      <c r="C2916" s="1217"/>
      <c r="D2916" s="1218"/>
      <c r="E2916" s="587">
        <f t="shared" si="636"/>
        <v>0</v>
      </c>
      <c r="G2916" s="1215">
        <v>341</v>
      </c>
      <c r="H2916" s="1216"/>
      <c r="I2916" s="1217"/>
      <c r="J2916" s="1218"/>
      <c r="K2916" s="587">
        <f t="shared" si="637"/>
        <v>0</v>
      </c>
      <c r="M2916" s="1215">
        <v>341</v>
      </c>
      <c r="N2916" s="1216"/>
      <c r="O2916" s="1217"/>
      <c r="P2916" s="1218"/>
      <c r="Q2916" s="587">
        <f t="shared" si="638"/>
        <v>0</v>
      </c>
      <c r="S2916" s="1215">
        <v>341</v>
      </c>
      <c r="T2916" s="1216"/>
      <c r="U2916" s="1217"/>
      <c r="V2916" s="1218"/>
      <c r="W2916" s="587">
        <f t="shared" si="639"/>
        <v>0</v>
      </c>
      <c r="Y2916" s="1215">
        <v>341</v>
      </c>
      <c r="Z2916" s="1216"/>
      <c r="AA2916" s="1217"/>
      <c r="AB2916" s="1218"/>
      <c r="AC2916" s="587">
        <f t="shared" si="640"/>
        <v>0</v>
      </c>
      <c r="AE2916" s="1215">
        <v>341</v>
      </c>
      <c r="AF2916" s="1216"/>
      <c r="AG2916" s="1217"/>
      <c r="AH2916" s="1218"/>
      <c r="AI2916" s="587">
        <f t="shared" si="641"/>
        <v>0</v>
      </c>
      <c r="AK2916" s="1215">
        <v>341</v>
      </c>
      <c r="AL2916" s="1216"/>
      <c r="AM2916" s="1217"/>
      <c r="AN2916" s="1218"/>
      <c r="AO2916" s="587">
        <f t="shared" si="642"/>
        <v>0</v>
      </c>
      <c r="AQ2916" s="1215">
        <v>341</v>
      </c>
      <c r="AR2916" s="1216"/>
      <c r="AS2916" s="1217"/>
      <c r="AT2916" s="1218"/>
      <c r="AU2916" s="587">
        <f t="shared" si="643"/>
        <v>0</v>
      </c>
      <c r="AW2916" s="1215">
        <v>341</v>
      </c>
      <c r="AX2916" s="1216"/>
      <c r="AY2916" s="1217"/>
      <c r="AZ2916" s="1218"/>
      <c r="BA2916" s="587">
        <f t="shared" si="644"/>
        <v>0</v>
      </c>
      <c r="BC2916" s="1215">
        <v>341</v>
      </c>
      <c r="BD2916" s="1216"/>
      <c r="BE2916" s="1217"/>
      <c r="BF2916" s="1218"/>
      <c r="BG2916" s="587">
        <f t="shared" si="645"/>
        <v>0</v>
      </c>
      <c r="BI2916" s="1215">
        <v>341</v>
      </c>
      <c r="BJ2916" s="1216"/>
      <c r="BK2916" s="1217"/>
      <c r="BL2916" s="1218"/>
      <c r="BM2916" s="587">
        <f t="shared" si="646"/>
        <v>0</v>
      </c>
      <c r="BO2916" s="1215">
        <v>341</v>
      </c>
      <c r="BP2916" s="1216"/>
      <c r="BQ2916" s="1217"/>
      <c r="BR2916" s="1218"/>
      <c r="BS2916" s="587">
        <f t="shared" si="647"/>
        <v>0</v>
      </c>
    </row>
    <row r="2917" spans="1:71" s="17" customFormat="1" ht="16.75" customHeight="1" outlineLevel="2">
      <c r="A2917" s="1215">
        <v>342</v>
      </c>
      <c r="B2917" s="1216"/>
      <c r="C2917" s="1217"/>
      <c r="D2917" s="1218"/>
      <c r="E2917" s="587">
        <f t="shared" si="636"/>
        <v>0</v>
      </c>
      <c r="G2917" s="1215">
        <v>342</v>
      </c>
      <c r="H2917" s="1216"/>
      <c r="I2917" s="1217"/>
      <c r="J2917" s="1218"/>
      <c r="K2917" s="587">
        <f t="shared" si="637"/>
        <v>0</v>
      </c>
      <c r="M2917" s="1215">
        <v>342</v>
      </c>
      <c r="N2917" s="1216"/>
      <c r="O2917" s="1217"/>
      <c r="P2917" s="1218"/>
      <c r="Q2917" s="587">
        <f t="shared" si="638"/>
        <v>0</v>
      </c>
      <c r="S2917" s="1215">
        <v>342</v>
      </c>
      <c r="T2917" s="1216"/>
      <c r="U2917" s="1217"/>
      <c r="V2917" s="1218"/>
      <c r="W2917" s="587">
        <f t="shared" si="639"/>
        <v>0</v>
      </c>
      <c r="Y2917" s="1215">
        <v>342</v>
      </c>
      <c r="Z2917" s="1216"/>
      <c r="AA2917" s="1217"/>
      <c r="AB2917" s="1218"/>
      <c r="AC2917" s="587">
        <f t="shared" si="640"/>
        <v>0</v>
      </c>
      <c r="AE2917" s="1215">
        <v>342</v>
      </c>
      <c r="AF2917" s="1216"/>
      <c r="AG2917" s="1217"/>
      <c r="AH2917" s="1218"/>
      <c r="AI2917" s="587">
        <f t="shared" si="641"/>
        <v>0</v>
      </c>
      <c r="AK2917" s="1215">
        <v>342</v>
      </c>
      <c r="AL2917" s="1216"/>
      <c r="AM2917" s="1217"/>
      <c r="AN2917" s="1218"/>
      <c r="AO2917" s="587">
        <f t="shared" si="642"/>
        <v>0</v>
      </c>
      <c r="AQ2917" s="1215">
        <v>342</v>
      </c>
      <c r="AR2917" s="1216"/>
      <c r="AS2917" s="1217"/>
      <c r="AT2917" s="1218"/>
      <c r="AU2917" s="587">
        <f t="shared" si="643"/>
        <v>0</v>
      </c>
      <c r="AW2917" s="1215">
        <v>342</v>
      </c>
      <c r="AX2917" s="1216"/>
      <c r="AY2917" s="1217"/>
      <c r="AZ2917" s="1218"/>
      <c r="BA2917" s="587">
        <f t="shared" si="644"/>
        <v>0</v>
      </c>
      <c r="BC2917" s="1215">
        <v>342</v>
      </c>
      <c r="BD2917" s="1216"/>
      <c r="BE2917" s="1217"/>
      <c r="BF2917" s="1218"/>
      <c r="BG2917" s="587">
        <f t="shared" si="645"/>
        <v>0</v>
      </c>
      <c r="BI2917" s="1215">
        <v>342</v>
      </c>
      <c r="BJ2917" s="1216"/>
      <c r="BK2917" s="1217"/>
      <c r="BL2917" s="1218"/>
      <c r="BM2917" s="587">
        <f t="shared" si="646"/>
        <v>0</v>
      </c>
      <c r="BO2917" s="1215">
        <v>342</v>
      </c>
      <c r="BP2917" s="1216"/>
      <c r="BQ2917" s="1217"/>
      <c r="BR2917" s="1218"/>
      <c r="BS2917" s="587">
        <f t="shared" si="647"/>
        <v>0</v>
      </c>
    </row>
    <row r="2918" spans="1:71" s="17" customFormat="1" ht="16.75" customHeight="1" outlineLevel="2">
      <c r="A2918" s="1215">
        <v>343</v>
      </c>
      <c r="B2918" s="1216"/>
      <c r="C2918" s="1217"/>
      <c r="D2918" s="1218"/>
      <c r="E2918" s="587">
        <f t="shared" si="636"/>
        <v>0</v>
      </c>
      <c r="G2918" s="1215">
        <v>343</v>
      </c>
      <c r="H2918" s="1216"/>
      <c r="I2918" s="1217"/>
      <c r="J2918" s="1218"/>
      <c r="K2918" s="587">
        <f t="shared" si="637"/>
        <v>0</v>
      </c>
      <c r="M2918" s="1215">
        <v>343</v>
      </c>
      <c r="N2918" s="1216"/>
      <c r="O2918" s="1217"/>
      <c r="P2918" s="1218"/>
      <c r="Q2918" s="587">
        <f t="shared" si="638"/>
        <v>0</v>
      </c>
      <c r="S2918" s="1215">
        <v>343</v>
      </c>
      <c r="T2918" s="1216"/>
      <c r="U2918" s="1217"/>
      <c r="V2918" s="1218"/>
      <c r="W2918" s="587">
        <f t="shared" si="639"/>
        <v>0</v>
      </c>
      <c r="Y2918" s="1215">
        <v>343</v>
      </c>
      <c r="Z2918" s="1216"/>
      <c r="AA2918" s="1217"/>
      <c r="AB2918" s="1218"/>
      <c r="AC2918" s="587">
        <f t="shared" si="640"/>
        <v>0</v>
      </c>
      <c r="AE2918" s="1215">
        <v>343</v>
      </c>
      <c r="AF2918" s="1216"/>
      <c r="AG2918" s="1217"/>
      <c r="AH2918" s="1218"/>
      <c r="AI2918" s="587">
        <f t="shared" si="641"/>
        <v>0</v>
      </c>
      <c r="AK2918" s="1215">
        <v>343</v>
      </c>
      <c r="AL2918" s="1216"/>
      <c r="AM2918" s="1217"/>
      <c r="AN2918" s="1218"/>
      <c r="AO2918" s="587">
        <f t="shared" si="642"/>
        <v>0</v>
      </c>
      <c r="AQ2918" s="1215">
        <v>343</v>
      </c>
      <c r="AR2918" s="1216"/>
      <c r="AS2918" s="1217"/>
      <c r="AT2918" s="1218"/>
      <c r="AU2918" s="587">
        <f t="shared" si="643"/>
        <v>0</v>
      </c>
      <c r="AW2918" s="1215">
        <v>343</v>
      </c>
      <c r="AX2918" s="1216"/>
      <c r="AY2918" s="1217"/>
      <c r="AZ2918" s="1218"/>
      <c r="BA2918" s="587">
        <f t="shared" si="644"/>
        <v>0</v>
      </c>
      <c r="BC2918" s="1215">
        <v>343</v>
      </c>
      <c r="BD2918" s="1216"/>
      <c r="BE2918" s="1217"/>
      <c r="BF2918" s="1218"/>
      <c r="BG2918" s="587">
        <f t="shared" si="645"/>
        <v>0</v>
      </c>
      <c r="BI2918" s="1215">
        <v>343</v>
      </c>
      <c r="BJ2918" s="1216"/>
      <c r="BK2918" s="1217"/>
      <c r="BL2918" s="1218"/>
      <c r="BM2918" s="587">
        <f t="shared" si="646"/>
        <v>0</v>
      </c>
      <c r="BO2918" s="1215">
        <v>343</v>
      </c>
      <c r="BP2918" s="1216"/>
      <c r="BQ2918" s="1217"/>
      <c r="BR2918" s="1218"/>
      <c r="BS2918" s="587">
        <f t="shared" si="647"/>
        <v>0</v>
      </c>
    </row>
    <row r="2919" spans="1:71" s="17" customFormat="1" ht="16.75" customHeight="1" outlineLevel="2">
      <c r="A2919" s="1215">
        <v>344</v>
      </c>
      <c r="B2919" s="1216"/>
      <c r="C2919" s="1217"/>
      <c r="D2919" s="1218"/>
      <c r="E2919" s="587">
        <f t="shared" si="636"/>
        <v>0</v>
      </c>
      <c r="G2919" s="1215">
        <v>344</v>
      </c>
      <c r="H2919" s="1216"/>
      <c r="I2919" s="1217"/>
      <c r="J2919" s="1218"/>
      <c r="K2919" s="587">
        <f t="shared" si="637"/>
        <v>0</v>
      </c>
      <c r="M2919" s="1215">
        <v>344</v>
      </c>
      <c r="N2919" s="1216"/>
      <c r="O2919" s="1217"/>
      <c r="P2919" s="1218"/>
      <c r="Q2919" s="587">
        <f t="shared" si="638"/>
        <v>0</v>
      </c>
      <c r="S2919" s="1215">
        <v>344</v>
      </c>
      <c r="T2919" s="1216"/>
      <c r="U2919" s="1217"/>
      <c r="V2919" s="1218"/>
      <c r="W2919" s="587">
        <f t="shared" si="639"/>
        <v>0</v>
      </c>
      <c r="Y2919" s="1215">
        <v>344</v>
      </c>
      <c r="Z2919" s="1216"/>
      <c r="AA2919" s="1217"/>
      <c r="AB2919" s="1218"/>
      <c r="AC2919" s="587">
        <f t="shared" si="640"/>
        <v>0</v>
      </c>
      <c r="AE2919" s="1215">
        <v>344</v>
      </c>
      <c r="AF2919" s="1216"/>
      <c r="AG2919" s="1217"/>
      <c r="AH2919" s="1218"/>
      <c r="AI2919" s="587">
        <f t="shared" si="641"/>
        <v>0</v>
      </c>
      <c r="AK2919" s="1215">
        <v>344</v>
      </c>
      <c r="AL2919" s="1216"/>
      <c r="AM2919" s="1217"/>
      <c r="AN2919" s="1218"/>
      <c r="AO2919" s="587">
        <f t="shared" si="642"/>
        <v>0</v>
      </c>
      <c r="AQ2919" s="1215">
        <v>344</v>
      </c>
      <c r="AR2919" s="1216"/>
      <c r="AS2919" s="1217"/>
      <c r="AT2919" s="1218"/>
      <c r="AU2919" s="587">
        <f t="shared" si="643"/>
        <v>0</v>
      </c>
      <c r="AW2919" s="1215">
        <v>344</v>
      </c>
      <c r="AX2919" s="1216"/>
      <c r="AY2919" s="1217"/>
      <c r="AZ2919" s="1218"/>
      <c r="BA2919" s="587">
        <f t="shared" si="644"/>
        <v>0</v>
      </c>
      <c r="BC2919" s="1215">
        <v>344</v>
      </c>
      <c r="BD2919" s="1216"/>
      <c r="BE2919" s="1217"/>
      <c r="BF2919" s="1218"/>
      <c r="BG2919" s="587">
        <f t="shared" si="645"/>
        <v>0</v>
      </c>
      <c r="BI2919" s="1215">
        <v>344</v>
      </c>
      <c r="BJ2919" s="1216"/>
      <c r="BK2919" s="1217"/>
      <c r="BL2919" s="1218"/>
      <c r="BM2919" s="587">
        <f t="shared" si="646"/>
        <v>0</v>
      </c>
      <c r="BO2919" s="1215">
        <v>344</v>
      </c>
      <c r="BP2919" s="1216"/>
      <c r="BQ2919" s="1217"/>
      <c r="BR2919" s="1218"/>
      <c r="BS2919" s="587">
        <f t="shared" si="647"/>
        <v>0</v>
      </c>
    </row>
    <row r="2920" spans="1:71" s="17" customFormat="1" ht="16.75" customHeight="1" outlineLevel="2">
      <c r="A2920" s="1215">
        <v>345</v>
      </c>
      <c r="B2920" s="1216"/>
      <c r="C2920" s="1217"/>
      <c r="D2920" s="1218"/>
      <c r="E2920" s="587">
        <f t="shared" si="636"/>
        <v>0</v>
      </c>
      <c r="G2920" s="1215">
        <v>345</v>
      </c>
      <c r="H2920" s="1216"/>
      <c r="I2920" s="1217"/>
      <c r="J2920" s="1218"/>
      <c r="K2920" s="587">
        <f t="shared" si="637"/>
        <v>0</v>
      </c>
      <c r="M2920" s="1215">
        <v>345</v>
      </c>
      <c r="N2920" s="1216"/>
      <c r="O2920" s="1217"/>
      <c r="P2920" s="1218"/>
      <c r="Q2920" s="587">
        <f t="shared" si="638"/>
        <v>0</v>
      </c>
      <c r="S2920" s="1215">
        <v>345</v>
      </c>
      <c r="T2920" s="1216"/>
      <c r="U2920" s="1217"/>
      <c r="V2920" s="1218"/>
      <c r="W2920" s="587">
        <f t="shared" si="639"/>
        <v>0</v>
      </c>
      <c r="Y2920" s="1215">
        <v>345</v>
      </c>
      <c r="Z2920" s="1216"/>
      <c r="AA2920" s="1217"/>
      <c r="AB2920" s="1218"/>
      <c r="AC2920" s="587">
        <f t="shared" si="640"/>
        <v>0</v>
      </c>
      <c r="AE2920" s="1215">
        <v>345</v>
      </c>
      <c r="AF2920" s="1216"/>
      <c r="AG2920" s="1217"/>
      <c r="AH2920" s="1218"/>
      <c r="AI2920" s="587">
        <f t="shared" si="641"/>
        <v>0</v>
      </c>
      <c r="AK2920" s="1215">
        <v>345</v>
      </c>
      <c r="AL2920" s="1216"/>
      <c r="AM2920" s="1217"/>
      <c r="AN2920" s="1218"/>
      <c r="AO2920" s="587">
        <f t="shared" si="642"/>
        <v>0</v>
      </c>
      <c r="AQ2920" s="1215">
        <v>345</v>
      </c>
      <c r="AR2920" s="1216"/>
      <c r="AS2920" s="1217"/>
      <c r="AT2920" s="1218"/>
      <c r="AU2920" s="587">
        <f t="shared" si="643"/>
        <v>0</v>
      </c>
      <c r="AW2920" s="1215">
        <v>345</v>
      </c>
      <c r="AX2920" s="1216"/>
      <c r="AY2920" s="1217"/>
      <c r="AZ2920" s="1218"/>
      <c r="BA2920" s="587">
        <f t="shared" si="644"/>
        <v>0</v>
      </c>
      <c r="BC2920" s="1215">
        <v>345</v>
      </c>
      <c r="BD2920" s="1216"/>
      <c r="BE2920" s="1217"/>
      <c r="BF2920" s="1218"/>
      <c r="BG2920" s="587">
        <f t="shared" si="645"/>
        <v>0</v>
      </c>
      <c r="BI2920" s="1215">
        <v>345</v>
      </c>
      <c r="BJ2920" s="1216"/>
      <c r="BK2920" s="1217"/>
      <c r="BL2920" s="1218"/>
      <c r="BM2920" s="587">
        <f t="shared" si="646"/>
        <v>0</v>
      </c>
      <c r="BO2920" s="1215">
        <v>345</v>
      </c>
      <c r="BP2920" s="1216"/>
      <c r="BQ2920" s="1217"/>
      <c r="BR2920" s="1218"/>
      <c r="BS2920" s="587">
        <f t="shared" si="647"/>
        <v>0</v>
      </c>
    </row>
    <row r="2921" spans="1:71" s="17" customFormat="1" ht="16.75" customHeight="1" outlineLevel="2">
      <c r="A2921" s="1215">
        <v>346</v>
      </c>
      <c r="B2921" s="1216"/>
      <c r="C2921" s="1217"/>
      <c r="D2921" s="1218"/>
      <c r="E2921" s="587">
        <f t="shared" si="636"/>
        <v>0</v>
      </c>
      <c r="G2921" s="1215">
        <v>346</v>
      </c>
      <c r="H2921" s="1216"/>
      <c r="I2921" s="1217"/>
      <c r="J2921" s="1218"/>
      <c r="K2921" s="587">
        <f t="shared" si="637"/>
        <v>0</v>
      </c>
      <c r="M2921" s="1215">
        <v>346</v>
      </c>
      <c r="N2921" s="1216"/>
      <c r="O2921" s="1217"/>
      <c r="P2921" s="1218"/>
      <c r="Q2921" s="587">
        <f t="shared" si="638"/>
        <v>0</v>
      </c>
      <c r="S2921" s="1215">
        <v>346</v>
      </c>
      <c r="T2921" s="1216"/>
      <c r="U2921" s="1217"/>
      <c r="V2921" s="1218"/>
      <c r="W2921" s="587">
        <f t="shared" si="639"/>
        <v>0</v>
      </c>
      <c r="Y2921" s="1215">
        <v>346</v>
      </c>
      <c r="Z2921" s="1216"/>
      <c r="AA2921" s="1217"/>
      <c r="AB2921" s="1218"/>
      <c r="AC2921" s="587">
        <f t="shared" si="640"/>
        <v>0</v>
      </c>
      <c r="AE2921" s="1215">
        <v>346</v>
      </c>
      <c r="AF2921" s="1216"/>
      <c r="AG2921" s="1217"/>
      <c r="AH2921" s="1218"/>
      <c r="AI2921" s="587">
        <f t="shared" si="641"/>
        <v>0</v>
      </c>
      <c r="AK2921" s="1215">
        <v>346</v>
      </c>
      <c r="AL2921" s="1216"/>
      <c r="AM2921" s="1217"/>
      <c r="AN2921" s="1218"/>
      <c r="AO2921" s="587">
        <f t="shared" si="642"/>
        <v>0</v>
      </c>
      <c r="AQ2921" s="1215">
        <v>346</v>
      </c>
      <c r="AR2921" s="1216"/>
      <c r="AS2921" s="1217"/>
      <c r="AT2921" s="1218"/>
      <c r="AU2921" s="587">
        <f t="shared" si="643"/>
        <v>0</v>
      </c>
      <c r="AW2921" s="1215">
        <v>346</v>
      </c>
      <c r="AX2921" s="1216"/>
      <c r="AY2921" s="1217"/>
      <c r="AZ2921" s="1218"/>
      <c r="BA2921" s="587">
        <f t="shared" si="644"/>
        <v>0</v>
      </c>
      <c r="BC2921" s="1215">
        <v>346</v>
      </c>
      <c r="BD2921" s="1216"/>
      <c r="BE2921" s="1217"/>
      <c r="BF2921" s="1218"/>
      <c r="BG2921" s="587">
        <f t="shared" si="645"/>
        <v>0</v>
      </c>
      <c r="BI2921" s="1215">
        <v>346</v>
      </c>
      <c r="BJ2921" s="1216"/>
      <c r="BK2921" s="1217"/>
      <c r="BL2921" s="1218"/>
      <c r="BM2921" s="587">
        <f t="shared" si="646"/>
        <v>0</v>
      </c>
      <c r="BO2921" s="1215">
        <v>346</v>
      </c>
      <c r="BP2921" s="1216"/>
      <c r="BQ2921" s="1217"/>
      <c r="BR2921" s="1218"/>
      <c r="BS2921" s="587">
        <f t="shared" si="647"/>
        <v>0</v>
      </c>
    </row>
    <row r="2922" spans="1:71" s="17" customFormat="1" ht="16.75" customHeight="1" outlineLevel="2">
      <c r="A2922" s="1215">
        <v>347</v>
      </c>
      <c r="B2922" s="1216"/>
      <c r="C2922" s="1217"/>
      <c r="D2922" s="1218"/>
      <c r="E2922" s="587">
        <f t="shared" si="636"/>
        <v>0</v>
      </c>
      <c r="G2922" s="1215">
        <v>347</v>
      </c>
      <c r="H2922" s="1216"/>
      <c r="I2922" s="1217"/>
      <c r="J2922" s="1218"/>
      <c r="K2922" s="587">
        <f t="shared" si="637"/>
        <v>0</v>
      </c>
      <c r="M2922" s="1215">
        <v>347</v>
      </c>
      <c r="N2922" s="1216"/>
      <c r="O2922" s="1217"/>
      <c r="P2922" s="1218"/>
      <c r="Q2922" s="587">
        <f t="shared" si="638"/>
        <v>0</v>
      </c>
      <c r="S2922" s="1215">
        <v>347</v>
      </c>
      <c r="T2922" s="1216"/>
      <c r="U2922" s="1217"/>
      <c r="V2922" s="1218"/>
      <c r="W2922" s="587">
        <f t="shared" si="639"/>
        <v>0</v>
      </c>
      <c r="Y2922" s="1215">
        <v>347</v>
      </c>
      <c r="Z2922" s="1216"/>
      <c r="AA2922" s="1217"/>
      <c r="AB2922" s="1218"/>
      <c r="AC2922" s="587">
        <f t="shared" si="640"/>
        <v>0</v>
      </c>
      <c r="AE2922" s="1215">
        <v>347</v>
      </c>
      <c r="AF2922" s="1216"/>
      <c r="AG2922" s="1217"/>
      <c r="AH2922" s="1218"/>
      <c r="AI2922" s="587">
        <f t="shared" si="641"/>
        <v>0</v>
      </c>
      <c r="AK2922" s="1215">
        <v>347</v>
      </c>
      <c r="AL2922" s="1216"/>
      <c r="AM2922" s="1217"/>
      <c r="AN2922" s="1218"/>
      <c r="AO2922" s="587">
        <f t="shared" si="642"/>
        <v>0</v>
      </c>
      <c r="AQ2922" s="1215">
        <v>347</v>
      </c>
      <c r="AR2922" s="1216"/>
      <c r="AS2922" s="1217"/>
      <c r="AT2922" s="1218"/>
      <c r="AU2922" s="587">
        <f t="shared" si="643"/>
        <v>0</v>
      </c>
      <c r="AW2922" s="1215">
        <v>347</v>
      </c>
      <c r="AX2922" s="1216"/>
      <c r="AY2922" s="1217"/>
      <c r="AZ2922" s="1218"/>
      <c r="BA2922" s="587">
        <f t="shared" si="644"/>
        <v>0</v>
      </c>
      <c r="BC2922" s="1215">
        <v>347</v>
      </c>
      <c r="BD2922" s="1216"/>
      <c r="BE2922" s="1217"/>
      <c r="BF2922" s="1218"/>
      <c r="BG2922" s="587">
        <f t="shared" si="645"/>
        <v>0</v>
      </c>
      <c r="BI2922" s="1215">
        <v>347</v>
      </c>
      <c r="BJ2922" s="1216"/>
      <c r="BK2922" s="1217"/>
      <c r="BL2922" s="1218"/>
      <c r="BM2922" s="587">
        <f t="shared" si="646"/>
        <v>0</v>
      </c>
      <c r="BO2922" s="1215">
        <v>347</v>
      </c>
      <c r="BP2922" s="1216"/>
      <c r="BQ2922" s="1217"/>
      <c r="BR2922" s="1218"/>
      <c r="BS2922" s="587">
        <f t="shared" si="647"/>
        <v>0</v>
      </c>
    </row>
    <row r="2923" spans="1:71" s="17" customFormat="1" ht="16.75" customHeight="1" outlineLevel="2">
      <c r="A2923" s="1215">
        <v>348</v>
      </c>
      <c r="B2923" s="1216"/>
      <c r="C2923" s="1217"/>
      <c r="D2923" s="1218"/>
      <c r="E2923" s="587">
        <f t="shared" si="636"/>
        <v>0</v>
      </c>
      <c r="G2923" s="1215">
        <v>348</v>
      </c>
      <c r="H2923" s="1216"/>
      <c r="I2923" s="1217"/>
      <c r="J2923" s="1218"/>
      <c r="K2923" s="587">
        <f t="shared" si="637"/>
        <v>0</v>
      </c>
      <c r="M2923" s="1215">
        <v>348</v>
      </c>
      <c r="N2923" s="1216"/>
      <c r="O2923" s="1217"/>
      <c r="P2923" s="1218"/>
      <c r="Q2923" s="587">
        <f t="shared" si="638"/>
        <v>0</v>
      </c>
      <c r="S2923" s="1215">
        <v>348</v>
      </c>
      <c r="T2923" s="1216"/>
      <c r="U2923" s="1217"/>
      <c r="V2923" s="1218"/>
      <c r="W2923" s="587">
        <f t="shared" si="639"/>
        <v>0</v>
      </c>
      <c r="Y2923" s="1215">
        <v>348</v>
      </c>
      <c r="Z2923" s="1216"/>
      <c r="AA2923" s="1217"/>
      <c r="AB2923" s="1218"/>
      <c r="AC2923" s="587">
        <f t="shared" si="640"/>
        <v>0</v>
      </c>
      <c r="AE2923" s="1215">
        <v>348</v>
      </c>
      <c r="AF2923" s="1216"/>
      <c r="AG2923" s="1217"/>
      <c r="AH2923" s="1218"/>
      <c r="AI2923" s="587">
        <f t="shared" si="641"/>
        <v>0</v>
      </c>
      <c r="AK2923" s="1215">
        <v>348</v>
      </c>
      <c r="AL2923" s="1216"/>
      <c r="AM2923" s="1217"/>
      <c r="AN2923" s="1218"/>
      <c r="AO2923" s="587">
        <f t="shared" si="642"/>
        <v>0</v>
      </c>
      <c r="AQ2923" s="1215">
        <v>348</v>
      </c>
      <c r="AR2923" s="1216"/>
      <c r="AS2923" s="1217"/>
      <c r="AT2923" s="1218"/>
      <c r="AU2923" s="587">
        <f t="shared" si="643"/>
        <v>0</v>
      </c>
      <c r="AW2923" s="1215">
        <v>348</v>
      </c>
      <c r="AX2923" s="1216"/>
      <c r="AY2923" s="1217"/>
      <c r="AZ2923" s="1218"/>
      <c r="BA2923" s="587">
        <f t="shared" si="644"/>
        <v>0</v>
      </c>
      <c r="BC2923" s="1215">
        <v>348</v>
      </c>
      <c r="BD2923" s="1216"/>
      <c r="BE2923" s="1217"/>
      <c r="BF2923" s="1218"/>
      <c r="BG2923" s="587">
        <f t="shared" si="645"/>
        <v>0</v>
      </c>
      <c r="BI2923" s="1215">
        <v>348</v>
      </c>
      <c r="BJ2923" s="1216"/>
      <c r="BK2923" s="1217"/>
      <c r="BL2923" s="1218"/>
      <c r="BM2923" s="587">
        <f t="shared" si="646"/>
        <v>0</v>
      </c>
      <c r="BO2923" s="1215">
        <v>348</v>
      </c>
      <c r="BP2923" s="1216"/>
      <c r="BQ2923" s="1217"/>
      <c r="BR2923" s="1218"/>
      <c r="BS2923" s="587">
        <f t="shared" si="647"/>
        <v>0</v>
      </c>
    </row>
    <row r="2924" spans="1:71" s="17" customFormat="1" ht="16.75" customHeight="1" outlineLevel="2">
      <c r="A2924" s="1215">
        <v>349</v>
      </c>
      <c r="B2924" s="1216"/>
      <c r="C2924" s="1217"/>
      <c r="D2924" s="1218"/>
      <c r="E2924" s="587">
        <f t="shared" si="636"/>
        <v>0</v>
      </c>
      <c r="G2924" s="1215">
        <v>349</v>
      </c>
      <c r="H2924" s="1216"/>
      <c r="I2924" s="1217"/>
      <c r="J2924" s="1218"/>
      <c r="K2924" s="587">
        <f t="shared" si="637"/>
        <v>0</v>
      </c>
      <c r="M2924" s="1215">
        <v>349</v>
      </c>
      <c r="N2924" s="1216"/>
      <c r="O2924" s="1217"/>
      <c r="P2924" s="1218"/>
      <c r="Q2924" s="587">
        <f t="shared" si="638"/>
        <v>0</v>
      </c>
      <c r="S2924" s="1215">
        <v>349</v>
      </c>
      <c r="T2924" s="1216"/>
      <c r="U2924" s="1217"/>
      <c r="V2924" s="1218"/>
      <c r="W2924" s="587">
        <f t="shared" si="639"/>
        <v>0</v>
      </c>
      <c r="Y2924" s="1215">
        <v>349</v>
      </c>
      <c r="Z2924" s="1216"/>
      <c r="AA2924" s="1217"/>
      <c r="AB2924" s="1218"/>
      <c r="AC2924" s="587">
        <f t="shared" si="640"/>
        <v>0</v>
      </c>
      <c r="AE2924" s="1215">
        <v>349</v>
      </c>
      <c r="AF2924" s="1216"/>
      <c r="AG2924" s="1217"/>
      <c r="AH2924" s="1218"/>
      <c r="AI2924" s="587">
        <f t="shared" si="641"/>
        <v>0</v>
      </c>
      <c r="AK2924" s="1215">
        <v>349</v>
      </c>
      <c r="AL2924" s="1216"/>
      <c r="AM2924" s="1217"/>
      <c r="AN2924" s="1218"/>
      <c r="AO2924" s="587">
        <f t="shared" si="642"/>
        <v>0</v>
      </c>
      <c r="AQ2924" s="1215">
        <v>349</v>
      </c>
      <c r="AR2924" s="1216"/>
      <c r="AS2924" s="1217"/>
      <c r="AT2924" s="1218"/>
      <c r="AU2924" s="587">
        <f t="shared" si="643"/>
        <v>0</v>
      </c>
      <c r="AW2924" s="1215">
        <v>349</v>
      </c>
      <c r="AX2924" s="1216"/>
      <c r="AY2924" s="1217"/>
      <c r="AZ2924" s="1218"/>
      <c r="BA2924" s="587">
        <f t="shared" si="644"/>
        <v>0</v>
      </c>
      <c r="BC2924" s="1215">
        <v>349</v>
      </c>
      <c r="BD2924" s="1216"/>
      <c r="BE2924" s="1217"/>
      <c r="BF2924" s="1218"/>
      <c r="BG2924" s="587">
        <f t="shared" si="645"/>
        <v>0</v>
      </c>
      <c r="BI2924" s="1215">
        <v>349</v>
      </c>
      <c r="BJ2924" s="1216"/>
      <c r="BK2924" s="1217"/>
      <c r="BL2924" s="1218"/>
      <c r="BM2924" s="587">
        <f t="shared" si="646"/>
        <v>0</v>
      </c>
      <c r="BO2924" s="1215">
        <v>349</v>
      </c>
      <c r="BP2924" s="1216"/>
      <c r="BQ2924" s="1217"/>
      <c r="BR2924" s="1218"/>
      <c r="BS2924" s="587">
        <f t="shared" si="647"/>
        <v>0</v>
      </c>
    </row>
    <row r="2925" spans="1:71" s="17" customFormat="1" ht="16.75" customHeight="1" outlineLevel="2">
      <c r="A2925" s="1215">
        <v>350</v>
      </c>
      <c r="B2925" s="1216"/>
      <c r="C2925" s="1217"/>
      <c r="D2925" s="1218"/>
      <c r="E2925" s="587">
        <f t="shared" si="636"/>
        <v>0</v>
      </c>
      <c r="G2925" s="1215">
        <v>350</v>
      </c>
      <c r="H2925" s="1216"/>
      <c r="I2925" s="1217"/>
      <c r="J2925" s="1218"/>
      <c r="K2925" s="587">
        <f t="shared" si="637"/>
        <v>0</v>
      </c>
      <c r="M2925" s="1215">
        <v>350</v>
      </c>
      <c r="N2925" s="1216"/>
      <c r="O2925" s="1217"/>
      <c r="P2925" s="1218"/>
      <c r="Q2925" s="587">
        <f t="shared" si="638"/>
        <v>0</v>
      </c>
      <c r="S2925" s="1215">
        <v>350</v>
      </c>
      <c r="T2925" s="1216"/>
      <c r="U2925" s="1217"/>
      <c r="V2925" s="1218"/>
      <c r="W2925" s="587">
        <f t="shared" si="639"/>
        <v>0</v>
      </c>
      <c r="Y2925" s="1215">
        <v>350</v>
      </c>
      <c r="Z2925" s="1216"/>
      <c r="AA2925" s="1217"/>
      <c r="AB2925" s="1218"/>
      <c r="AC2925" s="587">
        <f t="shared" si="640"/>
        <v>0</v>
      </c>
      <c r="AE2925" s="1215">
        <v>350</v>
      </c>
      <c r="AF2925" s="1216"/>
      <c r="AG2925" s="1217"/>
      <c r="AH2925" s="1218"/>
      <c r="AI2925" s="587">
        <f t="shared" si="641"/>
        <v>0</v>
      </c>
      <c r="AK2925" s="1215">
        <v>350</v>
      </c>
      <c r="AL2925" s="1216"/>
      <c r="AM2925" s="1217"/>
      <c r="AN2925" s="1218"/>
      <c r="AO2925" s="587">
        <f t="shared" si="642"/>
        <v>0</v>
      </c>
      <c r="AQ2925" s="1215">
        <v>350</v>
      </c>
      <c r="AR2925" s="1216"/>
      <c r="AS2925" s="1217"/>
      <c r="AT2925" s="1218"/>
      <c r="AU2925" s="587">
        <f t="shared" si="643"/>
        <v>0</v>
      </c>
      <c r="AW2925" s="1215">
        <v>350</v>
      </c>
      <c r="AX2925" s="1216"/>
      <c r="AY2925" s="1217"/>
      <c r="AZ2925" s="1218"/>
      <c r="BA2925" s="587">
        <f t="shared" si="644"/>
        <v>0</v>
      </c>
      <c r="BC2925" s="1215">
        <v>350</v>
      </c>
      <c r="BD2925" s="1216"/>
      <c r="BE2925" s="1217"/>
      <c r="BF2925" s="1218"/>
      <c r="BG2925" s="587">
        <f t="shared" si="645"/>
        <v>0</v>
      </c>
      <c r="BI2925" s="1215">
        <v>350</v>
      </c>
      <c r="BJ2925" s="1216"/>
      <c r="BK2925" s="1217"/>
      <c r="BL2925" s="1218"/>
      <c r="BM2925" s="587">
        <f t="shared" si="646"/>
        <v>0</v>
      </c>
      <c r="BO2925" s="1215">
        <v>350</v>
      </c>
      <c r="BP2925" s="1216"/>
      <c r="BQ2925" s="1217"/>
      <c r="BR2925" s="1218"/>
      <c r="BS2925" s="587">
        <f t="shared" si="647"/>
        <v>0</v>
      </c>
    </row>
    <row r="2926" spans="1:71" s="17" customFormat="1" ht="16.75" customHeight="1" outlineLevel="2">
      <c r="A2926" s="1215">
        <v>351</v>
      </c>
      <c r="B2926" s="1216"/>
      <c r="C2926" s="1217"/>
      <c r="D2926" s="1218"/>
      <c r="E2926" s="587">
        <f t="shared" si="636"/>
        <v>0</v>
      </c>
      <c r="G2926" s="1215">
        <v>351</v>
      </c>
      <c r="H2926" s="1216"/>
      <c r="I2926" s="1217"/>
      <c r="J2926" s="1218"/>
      <c r="K2926" s="587">
        <f t="shared" si="637"/>
        <v>0</v>
      </c>
      <c r="M2926" s="1215">
        <v>351</v>
      </c>
      <c r="N2926" s="1216"/>
      <c r="O2926" s="1217"/>
      <c r="P2926" s="1218"/>
      <c r="Q2926" s="587">
        <f t="shared" si="638"/>
        <v>0</v>
      </c>
      <c r="S2926" s="1215">
        <v>351</v>
      </c>
      <c r="T2926" s="1216"/>
      <c r="U2926" s="1217"/>
      <c r="V2926" s="1218"/>
      <c r="W2926" s="587">
        <f t="shared" si="639"/>
        <v>0</v>
      </c>
      <c r="Y2926" s="1215">
        <v>351</v>
      </c>
      <c r="Z2926" s="1216"/>
      <c r="AA2926" s="1217"/>
      <c r="AB2926" s="1218"/>
      <c r="AC2926" s="587">
        <f t="shared" si="640"/>
        <v>0</v>
      </c>
      <c r="AE2926" s="1215">
        <v>351</v>
      </c>
      <c r="AF2926" s="1216"/>
      <c r="AG2926" s="1217"/>
      <c r="AH2926" s="1218"/>
      <c r="AI2926" s="587">
        <f t="shared" si="641"/>
        <v>0</v>
      </c>
      <c r="AK2926" s="1215">
        <v>351</v>
      </c>
      <c r="AL2926" s="1216"/>
      <c r="AM2926" s="1217"/>
      <c r="AN2926" s="1218"/>
      <c r="AO2926" s="587">
        <f t="shared" si="642"/>
        <v>0</v>
      </c>
      <c r="AQ2926" s="1215">
        <v>351</v>
      </c>
      <c r="AR2926" s="1216"/>
      <c r="AS2926" s="1217"/>
      <c r="AT2926" s="1218"/>
      <c r="AU2926" s="587">
        <f t="shared" si="643"/>
        <v>0</v>
      </c>
      <c r="AW2926" s="1215">
        <v>351</v>
      </c>
      <c r="AX2926" s="1216"/>
      <c r="AY2926" s="1217"/>
      <c r="AZ2926" s="1218"/>
      <c r="BA2926" s="587">
        <f t="shared" si="644"/>
        <v>0</v>
      </c>
      <c r="BC2926" s="1215">
        <v>351</v>
      </c>
      <c r="BD2926" s="1216"/>
      <c r="BE2926" s="1217"/>
      <c r="BF2926" s="1218"/>
      <c r="BG2926" s="587">
        <f t="shared" si="645"/>
        <v>0</v>
      </c>
      <c r="BI2926" s="1215">
        <v>351</v>
      </c>
      <c r="BJ2926" s="1216"/>
      <c r="BK2926" s="1217"/>
      <c r="BL2926" s="1218"/>
      <c r="BM2926" s="587">
        <f t="shared" si="646"/>
        <v>0</v>
      </c>
      <c r="BO2926" s="1215">
        <v>351</v>
      </c>
      <c r="BP2926" s="1216"/>
      <c r="BQ2926" s="1217"/>
      <c r="BR2926" s="1218"/>
      <c r="BS2926" s="587">
        <f t="shared" si="647"/>
        <v>0</v>
      </c>
    </row>
    <row r="2927" spans="1:71" s="17" customFormat="1" ht="16.75" customHeight="1" outlineLevel="2">
      <c r="A2927" s="1215">
        <v>352</v>
      </c>
      <c r="B2927" s="1216"/>
      <c r="C2927" s="1217"/>
      <c r="D2927" s="1218"/>
      <c r="E2927" s="587">
        <f t="shared" si="636"/>
        <v>0</v>
      </c>
      <c r="G2927" s="1215">
        <v>352</v>
      </c>
      <c r="H2927" s="1216"/>
      <c r="I2927" s="1217"/>
      <c r="J2927" s="1218"/>
      <c r="K2927" s="587">
        <f t="shared" si="637"/>
        <v>0</v>
      </c>
      <c r="M2927" s="1215">
        <v>352</v>
      </c>
      <c r="N2927" s="1216"/>
      <c r="O2927" s="1217"/>
      <c r="P2927" s="1218"/>
      <c r="Q2927" s="587">
        <f t="shared" si="638"/>
        <v>0</v>
      </c>
      <c r="S2927" s="1215">
        <v>352</v>
      </c>
      <c r="T2927" s="1216"/>
      <c r="U2927" s="1217"/>
      <c r="V2927" s="1218"/>
      <c r="W2927" s="587">
        <f t="shared" si="639"/>
        <v>0</v>
      </c>
      <c r="Y2927" s="1215">
        <v>352</v>
      </c>
      <c r="Z2927" s="1216"/>
      <c r="AA2927" s="1217"/>
      <c r="AB2927" s="1218"/>
      <c r="AC2927" s="587">
        <f t="shared" si="640"/>
        <v>0</v>
      </c>
      <c r="AE2927" s="1215">
        <v>352</v>
      </c>
      <c r="AF2927" s="1216"/>
      <c r="AG2927" s="1217"/>
      <c r="AH2927" s="1218"/>
      <c r="AI2927" s="587">
        <f t="shared" si="641"/>
        <v>0</v>
      </c>
      <c r="AK2927" s="1215">
        <v>352</v>
      </c>
      <c r="AL2927" s="1216"/>
      <c r="AM2927" s="1217"/>
      <c r="AN2927" s="1218"/>
      <c r="AO2927" s="587">
        <f t="shared" si="642"/>
        <v>0</v>
      </c>
      <c r="AQ2927" s="1215">
        <v>352</v>
      </c>
      <c r="AR2927" s="1216"/>
      <c r="AS2927" s="1217"/>
      <c r="AT2927" s="1218"/>
      <c r="AU2927" s="587">
        <f t="shared" si="643"/>
        <v>0</v>
      </c>
      <c r="AW2927" s="1215">
        <v>352</v>
      </c>
      <c r="AX2927" s="1216"/>
      <c r="AY2927" s="1217"/>
      <c r="AZ2927" s="1218"/>
      <c r="BA2927" s="587">
        <f t="shared" si="644"/>
        <v>0</v>
      </c>
      <c r="BC2927" s="1215">
        <v>352</v>
      </c>
      <c r="BD2927" s="1216"/>
      <c r="BE2927" s="1217"/>
      <c r="BF2927" s="1218"/>
      <c r="BG2927" s="587">
        <f t="shared" si="645"/>
        <v>0</v>
      </c>
      <c r="BI2927" s="1215">
        <v>352</v>
      </c>
      <c r="BJ2927" s="1216"/>
      <c r="BK2927" s="1217"/>
      <c r="BL2927" s="1218"/>
      <c r="BM2927" s="587">
        <f t="shared" si="646"/>
        <v>0</v>
      </c>
      <c r="BO2927" s="1215">
        <v>352</v>
      </c>
      <c r="BP2927" s="1216"/>
      <c r="BQ2927" s="1217"/>
      <c r="BR2927" s="1218"/>
      <c r="BS2927" s="587">
        <f t="shared" si="647"/>
        <v>0</v>
      </c>
    </row>
    <row r="2928" spans="1:71" s="17" customFormat="1" ht="16.75" customHeight="1" outlineLevel="2">
      <c r="A2928" s="1215">
        <v>353</v>
      </c>
      <c r="B2928" s="1216"/>
      <c r="C2928" s="1217"/>
      <c r="D2928" s="1218"/>
      <c r="E2928" s="587">
        <f t="shared" si="636"/>
        <v>0</v>
      </c>
      <c r="G2928" s="1215">
        <v>353</v>
      </c>
      <c r="H2928" s="1216"/>
      <c r="I2928" s="1217"/>
      <c r="J2928" s="1218"/>
      <c r="K2928" s="587">
        <f t="shared" si="637"/>
        <v>0</v>
      </c>
      <c r="M2928" s="1215">
        <v>353</v>
      </c>
      <c r="N2928" s="1216"/>
      <c r="O2928" s="1217"/>
      <c r="P2928" s="1218"/>
      <c r="Q2928" s="587">
        <f t="shared" si="638"/>
        <v>0</v>
      </c>
      <c r="S2928" s="1215">
        <v>353</v>
      </c>
      <c r="T2928" s="1216"/>
      <c r="U2928" s="1217"/>
      <c r="V2928" s="1218"/>
      <c r="W2928" s="587">
        <f t="shared" si="639"/>
        <v>0</v>
      </c>
      <c r="Y2928" s="1215">
        <v>353</v>
      </c>
      <c r="Z2928" s="1216"/>
      <c r="AA2928" s="1217"/>
      <c r="AB2928" s="1218"/>
      <c r="AC2928" s="587">
        <f t="shared" si="640"/>
        <v>0</v>
      </c>
      <c r="AE2928" s="1215">
        <v>353</v>
      </c>
      <c r="AF2928" s="1216"/>
      <c r="AG2928" s="1217"/>
      <c r="AH2928" s="1218"/>
      <c r="AI2928" s="587">
        <f t="shared" si="641"/>
        <v>0</v>
      </c>
      <c r="AK2928" s="1215">
        <v>353</v>
      </c>
      <c r="AL2928" s="1216"/>
      <c r="AM2928" s="1217"/>
      <c r="AN2928" s="1218"/>
      <c r="AO2928" s="587">
        <f t="shared" si="642"/>
        <v>0</v>
      </c>
      <c r="AQ2928" s="1215">
        <v>353</v>
      </c>
      <c r="AR2928" s="1216"/>
      <c r="AS2928" s="1217"/>
      <c r="AT2928" s="1218"/>
      <c r="AU2928" s="587">
        <f t="shared" si="643"/>
        <v>0</v>
      </c>
      <c r="AW2928" s="1215">
        <v>353</v>
      </c>
      <c r="AX2928" s="1216"/>
      <c r="AY2928" s="1217"/>
      <c r="AZ2928" s="1218"/>
      <c r="BA2928" s="587">
        <f t="shared" si="644"/>
        <v>0</v>
      </c>
      <c r="BC2928" s="1215">
        <v>353</v>
      </c>
      <c r="BD2928" s="1216"/>
      <c r="BE2928" s="1217"/>
      <c r="BF2928" s="1218"/>
      <c r="BG2928" s="587">
        <f t="shared" si="645"/>
        <v>0</v>
      </c>
      <c r="BI2928" s="1215">
        <v>353</v>
      </c>
      <c r="BJ2928" s="1216"/>
      <c r="BK2928" s="1217"/>
      <c r="BL2928" s="1218"/>
      <c r="BM2928" s="587">
        <f t="shared" si="646"/>
        <v>0</v>
      </c>
      <c r="BO2928" s="1215">
        <v>353</v>
      </c>
      <c r="BP2928" s="1216"/>
      <c r="BQ2928" s="1217"/>
      <c r="BR2928" s="1218"/>
      <c r="BS2928" s="587">
        <f t="shared" si="647"/>
        <v>0</v>
      </c>
    </row>
    <row r="2929" spans="1:71" s="17" customFormat="1" ht="16.75" customHeight="1" outlineLevel="2">
      <c r="A2929" s="1215">
        <v>354</v>
      </c>
      <c r="B2929" s="1216"/>
      <c r="C2929" s="1217"/>
      <c r="D2929" s="1218"/>
      <c r="E2929" s="587">
        <f t="shared" si="636"/>
        <v>0</v>
      </c>
      <c r="G2929" s="1215">
        <v>354</v>
      </c>
      <c r="H2929" s="1216"/>
      <c r="I2929" s="1217"/>
      <c r="J2929" s="1218"/>
      <c r="K2929" s="587">
        <f t="shared" si="637"/>
        <v>0</v>
      </c>
      <c r="M2929" s="1215">
        <v>354</v>
      </c>
      <c r="N2929" s="1216"/>
      <c r="O2929" s="1217"/>
      <c r="P2929" s="1218"/>
      <c r="Q2929" s="587">
        <f t="shared" si="638"/>
        <v>0</v>
      </c>
      <c r="S2929" s="1215">
        <v>354</v>
      </c>
      <c r="T2929" s="1216"/>
      <c r="U2929" s="1217"/>
      <c r="V2929" s="1218"/>
      <c r="W2929" s="587">
        <f t="shared" si="639"/>
        <v>0</v>
      </c>
      <c r="Y2929" s="1215">
        <v>354</v>
      </c>
      <c r="Z2929" s="1216"/>
      <c r="AA2929" s="1217"/>
      <c r="AB2929" s="1218"/>
      <c r="AC2929" s="587">
        <f t="shared" si="640"/>
        <v>0</v>
      </c>
      <c r="AE2929" s="1215">
        <v>354</v>
      </c>
      <c r="AF2929" s="1216"/>
      <c r="AG2929" s="1217"/>
      <c r="AH2929" s="1218"/>
      <c r="AI2929" s="587">
        <f t="shared" si="641"/>
        <v>0</v>
      </c>
      <c r="AK2929" s="1215">
        <v>354</v>
      </c>
      <c r="AL2929" s="1216"/>
      <c r="AM2929" s="1217"/>
      <c r="AN2929" s="1218"/>
      <c r="AO2929" s="587">
        <f t="shared" si="642"/>
        <v>0</v>
      </c>
      <c r="AQ2929" s="1215">
        <v>354</v>
      </c>
      <c r="AR2929" s="1216"/>
      <c r="AS2929" s="1217"/>
      <c r="AT2929" s="1218"/>
      <c r="AU2929" s="587">
        <f t="shared" si="643"/>
        <v>0</v>
      </c>
      <c r="AW2929" s="1215">
        <v>354</v>
      </c>
      <c r="AX2929" s="1216"/>
      <c r="AY2929" s="1217"/>
      <c r="AZ2929" s="1218"/>
      <c r="BA2929" s="587">
        <f t="shared" si="644"/>
        <v>0</v>
      </c>
      <c r="BC2929" s="1215">
        <v>354</v>
      </c>
      <c r="BD2929" s="1216"/>
      <c r="BE2929" s="1217"/>
      <c r="BF2929" s="1218"/>
      <c r="BG2929" s="587">
        <f t="shared" si="645"/>
        <v>0</v>
      </c>
      <c r="BI2929" s="1215">
        <v>354</v>
      </c>
      <c r="BJ2929" s="1216"/>
      <c r="BK2929" s="1217"/>
      <c r="BL2929" s="1218"/>
      <c r="BM2929" s="587">
        <f t="shared" si="646"/>
        <v>0</v>
      </c>
      <c r="BO2929" s="1215">
        <v>354</v>
      </c>
      <c r="BP2929" s="1216"/>
      <c r="BQ2929" s="1217"/>
      <c r="BR2929" s="1218"/>
      <c r="BS2929" s="587">
        <f t="shared" si="647"/>
        <v>0</v>
      </c>
    </row>
    <row r="2930" spans="1:71" s="17" customFormat="1" ht="16.75" customHeight="1" outlineLevel="2">
      <c r="A2930" s="1215">
        <v>355</v>
      </c>
      <c r="B2930" s="1216"/>
      <c r="C2930" s="1217"/>
      <c r="D2930" s="1218"/>
      <c r="E2930" s="587">
        <f t="shared" si="636"/>
        <v>0</v>
      </c>
      <c r="G2930" s="1215">
        <v>355</v>
      </c>
      <c r="H2930" s="1216"/>
      <c r="I2930" s="1217"/>
      <c r="J2930" s="1218"/>
      <c r="K2930" s="587">
        <f t="shared" si="637"/>
        <v>0</v>
      </c>
      <c r="M2930" s="1215">
        <v>355</v>
      </c>
      <c r="N2930" s="1216"/>
      <c r="O2930" s="1217"/>
      <c r="P2930" s="1218"/>
      <c r="Q2930" s="587">
        <f t="shared" si="638"/>
        <v>0</v>
      </c>
      <c r="S2930" s="1215">
        <v>355</v>
      </c>
      <c r="T2930" s="1216"/>
      <c r="U2930" s="1217"/>
      <c r="V2930" s="1218"/>
      <c r="W2930" s="587">
        <f t="shared" si="639"/>
        <v>0</v>
      </c>
      <c r="Y2930" s="1215">
        <v>355</v>
      </c>
      <c r="Z2930" s="1216"/>
      <c r="AA2930" s="1217"/>
      <c r="AB2930" s="1218"/>
      <c r="AC2930" s="587">
        <f t="shared" si="640"/>
        <v>0</v>
      </c>
      <c r="AE2930" s="1215">
        <v>355</v>
      </c>
      <c r="AF2930" s="1216"/>
      <c r="AG2930" s="1217"/>
      <c r="AH2930" s="1218"/>
      <c r="AI2930" s="587">
        <f t="shared" si="641"/>
        <v>0</v>
      </c>
      <c r="AK2930" s="1215">
        <v>355</v>
      </c>
      <c r="AL2930" s="1216"/>
      <c r="AM2930" s="1217"/>
      <c r="AN2930" s="1218"/>
      <c r="AO2930" s="587">
        <f t="shared" si="642"/>
        <v>0</v>
      </c>
      <c r="AQ2930" s="1215">
        <v>355</v>
      </c>
      <c r="AR2930" s="1216"/>
      <c r="AS2930" s="1217"/>
      <c r="AT2930" s="1218"/>
      <c r="AU2930" s="587">
        <f t="shared" si="643"/>
        <v>0</v>
      </c>
      <c r="AW2930" s="1215">
        <v>355</v>
      </c>
      <c r="AX2930" s="1216"/>
      <c r="AY2930" s="1217"/>
      <c r="AZ2930" s="1218"/>
      <c r="BA2930" s="587">
        <f t="shared" si="644"/>
        <v>0</v>
      </c>
      <c r="BC2930" s="1215">
        <v>355</v>
      </c>
      <c r="BD2930" s="1216"/>
      <c r="BE2930" s="1217"/>
      <c r="BF2930" s="1218"/>
      <c r="BG2930" s="587">
        <f t="shared" si="645"/>
        <v>0</v>
      </c>
      <c r="BI2930" s="1215">
        <v>355</v>
      </c>
      <c r="BJ2930" s="1216"/>
      <c r="BK2930" s="1217"/>
      <c r="BL2930" s="1218"/>
      <c r="BM2930" s="587">
        <f t="shared" si="646"/>
        <v>0</v>
      </c>
      <c r="BO2930" s="1215">
        <v>355</v>
      </c>
      <c r="BP2930" s="1216"/>
      <c r="BQ2930" s="1217"/>
      <c r="BR2930" s="1218"/>
      <c r="BS2930" s="587">
        <f t="shared" si="647"/>
        <v>0</v>
      </c>
    </row>
    <row r="2931" spans="1:71" s="17" customFormat="1" ht="16.75" customHeight="1" outlineLevel="2">
      <c r="A2931" s="1215">
        <v>356</v>
      </c>
      <c r="B2931" s="1216"/>
      <c r="C2931" s="1217"/>
      <c r="D2931" s="1218"/>
      <c r="E2931" s="587">
        <f t="shared" si="636"/>
        <v>0</v>
      </c>
      <c r="G2931" s="1215">
        <v>356</v>
      </c>
      <c r="H2931" s="1216"/>
      <c r="I2931" s="1217"/>
      <c r="J2931" s="1218"/>
      <c r="K2931" s="587">
        <f t="shared" si="637"/>
        <v>0</v>
      </c>
      <c r="M2931" s="1215">
        <v>356</v>
      </c>
      <c r="N2931" s="1216"/>
      <c r="O2931" s="1217"/>
      <c r="P2931" s="1218"/>
      <c r="Q2931" s="587">
        <f t="shared" si="638"/>
        <v>0</v>
      </c>
      <c r="S2931" s="1215">
        <v>356</v>
      </c>
      <c r="T2931" s="1216"/>
      <c r="U2931" s="1217"/>
      <c r="V2931" s="1218"/>
      <c r="W2931" s="587">
        <f t="shared" si="639"/>
        <v>0</v>
      </c>
      <c r="Y2931" s="1215">
        <v>356</v>
      </c>
      <c r="Z2931" s="1216"/>
      <c r="AA2931" s="1217"/>
      <c r="AB2931" s="1218"/>
      <c r="AC2931" s="587">
        <f t="shared" si="640"/>
        <v>0</v>
      </c>
      <c r="AE2931" s="1215">
        <v>356</v>
      </c>
      <c r="AF2931" s="1216"/>
      <c r="AG2931" s="1217"/>
      <c r="AH2931" s="1218"/>
      <c r="AI2931" s="587">
        <f t="shared" si="641"/>
        <v>0</v>
      </c>
      <c r="AK2931" s="1215">
        <v>356</v>
      </c>
      <c r="AL2931" s="1216"/>
      <c r="AM2931" s="1217"/>
      <c r="AN2931" s="1218"/>
      <c r="AO2931" s="587">
        <f t="shared" si="642"/>
        <v>0</v>
      </c>
      <c r="AQ2931" s="1215">
        <v>356</v>
      </c>
      <c r="AR2931" s="1216"/>
      <c r="AS2931" s="1217"/>
      <c r="AT2931" s="1218"/>
      <c r="AU2931" s="587">
        <f t="shared" si="643"/>
        <v>0</v>
      </c>
      <c r="AW2931" s="1215">
        <v>356</v>
      </c>
      <c r="AX2931" s="1216"/>
      <c r="AY2931" s="1217"/>
      <c r="AZ2931" s="1218"/>
      <c r="BA2931" s="587">
        <f t="shared" si="644"/>
        <v>0</v>
      </c>
      <c r="BC2931" s="1215">
        <v>356</v>
      </c>
      <c r="BD2931" s="1216"/>
      <c r="BE2931" s="1217"/>
      <c r="BF2931" s="1218"/>
      <c r="BG2931" s="587">
        <f t="shared" si="645"/>
        <v>0</v>
      </c>
      <c r="BI2931" s="1215">
        <v>356</v>
      </c>
      <c r="BJ2931" s="1216"/>
      <c r="BK2931" s="1217"/>
      <c r="BL2931" s="1218"/>
      <c r="BM2931" s="587">
        <f t="shared" si="646"/>
        <v>0</v>
      </c>
      <c r="BO2931" s="1215">
        <v>356</v>
      </c>
      <c r="BP2931" s="1216"/>
      <c r="BQ2931" s="1217"/>
      <c r="BR2931" s="1218"/>
      <c r="BS2931" s="587">
        <f t="shared" si="647"/>
        <v>0</v>
      </c>
    </row>
    <row r="2932" spans="1:71" s="17" customFormat="1" ht="16.75" customHeight="1" outlineLevel="2">
      <c r="A2932" s="1215">
        <v>357</v>
      </c>
      <c r="B2932" s="1216"/>
      <c r="C2932" s="1217"/>
      <c r="D2932" s="1218"/>
      <c r="E2932" s="587">
        <f t="shared" si="636"/>
        <v>0</v>
      </c>
      <c r="G2932" s="1215">
        <v>357</v>
      </c>
      <c r="H2932" s="1216"/>
      <c r="I2932" s="1217"/>
      <c r="J2932" s="1218"/>
      <c r="K2932" s="587">
        <f t="shared" si="637"/>
        <v>0</v>
      </c>
      <c r="M2932" s="1215">
        <v>357</v>
      </c>
      <c r="N2932" s="1216"/>
      <c r="O2932" s="1217"/>
      <c r="P2932" s="1218"/>
      <c r="Q2932" s="587">
        <f t="shared" si="638"/>
        <v>0</v>
      </c>
      <c r="S2932" s="1215">
        <v>357</v>
      </c>
      <c r="T2932" s="1216"/>
      <c r="U2932" s="1217"/>
      <c r="V2932" s="1218"/>
      <c r="W2932" s="587">
        <f t="shared" si="639"/>
        <v>0</v>
      </c>
      <c r="Y2932" s="1215">
        <v>357</v>
      </c>
      <c r="Z2932" s="1216"/>
      <c r="AA2932" s="1217"/>
      <c r="AB2932" s="1218"/>
      <c r="AC2932" s="587">
        <f t="shared" si="640"/>
        <v>0</v>
      </c>
      <c r="AE2932" s="1215">
        <v>357</v>
      </c>
      <c r="AF2932" s="1216"/>
      <c r="AG2932" s="1217"/>
      <c r="AH2932" s="1218"/>
      <c r="AI2932" s="587">
        <f t="shared" si="641"/>
        <v>0</v>
      </c>
      <c r="AK2932" s="1215">
        <v>357</v>
      </c>
      <c r="AL2932" s="1216"/>
      <c r="AM2932" s="1217"/>
      <c r="AN2932" s="1218"/>
      <c r="AO2932" s="587">
        <f t="shared" si="642"/>
        <v>0</v>
      </c>
      <c r="AQ2932" s="1215">
        <v>357</v>
      </c>
      <c r="AR2932" s="1216"/>
      <c r="AS2932" s="1217"/>
      <c r="AT2932" s="1218"/>
      <c r="AU2932" s="587">
        <f t="shared" si="643"/>
        <v>0</v>
      </c>
      <c r="AW2932" s="1215">
        <v>357</v>
      </c>
      <c r="AX2932" s="1216"/>
      <c r="AY2932" s="1217"/>
      <c r="AZ2932" s="1218"/>
      <c r="BA2932" s="587">
        <f t="shared" si="644"/>
        <v>0</v>
      </c>
      <c r="BC2932" s="1215">
        <v>357</v>
      </c>
      <c r="BD2932" s="1216"/>
      <c r="BE2932" s="1217"/>
      <c r="BF2932" s="1218"/>
      <c r="BG2932" s="587">
        <f t="shared" si="645"/>
        <v>0</v>
      </c>
      <c r="BI2932" s="1215">
        <v>357</v>
      </c>
      <c r="BJ2932" s="1216"/>
      <c r="BK2932" s="1217"/>
      <c r="BL2932" s="1218"/>
      <c r="BM2932" s="587">
        <f t="shared" si="646"/>
        <v>0</v>
      </c>
      <c r="BO2932" s="1215">
        <v>357</v>
      </c>
      <c r="BP2932" s="1216"/>
      <c r="BQ2932" s="1217"/>
      <c r="BR2932" s="1218"/>
      <c r="BS2932" s="587">
        <f t="shared" si="647"/>
        <v>0</v>
      </c>
    </row>
    <row r="2933" spans="1:71" s="17" customFormat="1" ht="16.75" customHeight="1" outlineLevel="2">
      <c r="A2933" s="1215">
        <v>358</v>
      </c>
      <c r="B2933" s="1216"/>
      <c r="C2933" s="1217"/>
      <c r="D2933" s="1218"/>
      <c r="E2933" s="587">
        <f t="shared" si="636"/>
        <v>0</v>
      </c>
      <c r="G2933" s="1215">
        <v>358</v>
      </c>
      <c r="H2933" s="1216"/>
      <c r="I2933" s="1217"/>
      <c r="J2933" s="1218"/>
      <c r="K2933" s="587">
        <f t="shared" si="637"/>
        <v>0</v>
      </c>
      <c r="M2933" s="1215">
        <v>358</v>
      </c>
      <c r="N2933" s="1216"/>
      <c r="O2933" s="1217"/>
      <c r="P2933" s="1218"/>
      <c r="Q2933" s="587">
        <f t="shared" si="638"/>
        <v>0</v>
      </c>
      <c r="S2933" s="1215">
        <v>358</v>
      </c>
      <c r="T2933" s="1216"/>
      <c r="U2933" s="1217"/>
      <c r="V2933" s="1218"/>
      <c r="W2933" s="587">
        <f t="shared" si="639"/>
        <v>0</v>
      </c>
      <c r="Y2933" s="1215">
        <v>358</v>
      </c>
      <c r="Z2933" s="1216"/>
      <c r="AA2933" s="1217"/>
      <c r="AB2933" s="1218"/>
      <c r="AC2933" s="587">
        <f t="shared" si="640"/>
        <v>0</v>
      </c>
      <c r="AE2933" s="1215">
        <v>358</v>
      </c>
      <c r="AF2933" s="1216"/>
      <c r="AG2933" s="1217"/>
      <c r="AH2933" s="1218"/>
      <c r="AI2933" s="587">
        <f t="shared" si="641"/>
        <v>0</v>
      </c>
      <c r="AK2933" s="1215">
        <v>358</v>
      </c>
      <c r="AL2933" s="1216"/>
      <c r="AM2933" s="1217"/>
      <c r="AN2933" s="1218"/>
      <c r="AO2933" s="587">
        <f t="shared" si="642"/>
        <v>0</v>
      </c>
      <c r="AQ2933" s="1215">
        <v>358</v>
      </c>
      <c r="AR2933" s="1216"/>
      <c r="AS2933" s="1217"/>
      <c r="AT2933" s="1218"/>
      <c r="AU2933" s="587">
        <f t="shared" si="643"/>
        <v>0</v>
      </c>
      <c r="AW2933" s="1215">
        <v>358</v>
      </c>
      <c r="AX2933" s="1216"/>
      <c r="AY2933" s="1217"/>
      <c r="AZ2933" s="1218"/>
      <c r="BA2933" s="587">
        <f t="shared" si="644"/>
        <v>0</v>
      </c>
      <c r="BC2933" s="1215">
        <v>358</v>
      </c>
      <c r="BD2933" s="1216"/>
      <c r="BE2933" s="1217"/>
      <c r="BF2933" s="1218"/>
      <c r="BG2933" s="587">
        <f t="shared" si="645"/>
        <v>0</v>
      </c>
      <c r="BI2933" s="1215">
        <v>358</v>
      </c>
      <c r="BJ2933" s="1216"/>
      <c r="BK2933" s="1217"/>
      <c r="BL2933" s="1218"/>
      <c r="BM2933" s="587">
        <f t="shared" si="646"/>
        <v>0</v>
      </c>
      <c r="BO2933" s="1215">
        <v>358</v>
      </c>
      <c r="BP2933" s="1216"/>
      <c r="BQ2933" s="1217"/>
      <c r="BR2933" s="1218"/>
      <c r="BS2933" s="587">
        <f t="shared" si="647"/>
        <v>0</v>
      </c>
    </row>
    <row r="2934" spans="1:71" s="17" customFormat="1" ht="16.75" customHeight="1" outlineLevel="2">
      <c r="A2934" s="1215">
        <v>359</v>
      </c>
      <c r="B2934" s="1216"/>
      <c r="C2934" s="1217"/>
      <c r="D2934" s="1218"/>
      <c r="E2934" s="587">
        <f t="shared" si="636"/>
        <v>0</v>
      </c>
      <c r="G2934" s="1215">
        <v>359</v>
      </c>
      <c r="H2934" s="1216"/>
      <c r="I2934" s="1217"/>
      <c r="J2934" s="1218"/>
      <c r="K2934" s="587">
        <f t="shared" si="637"/>
        <v>0</v>
      </c>
      <c r="M2934" s="1215">
        <v>359</v>
      </c>
      <c r="N2934" s="1216"/>
      <c r="O2934" s="1217"/>
      <c r="P2934" s="1218"/>
      <c r="Q2934" s="587">
        <f t="shared" si="638"/>
        <v>0</v>
      </c>
      <c r="S2934" s="1215">
        <v>359</v>
      </c>
      <c r="T2934" s="1216"/>
      <c r="U2934" s="1217"/>
      <c r="V2934" s="1218"/>
      <c r="W2934" s="587">
        <f t="shared" si="639"/>
        <v>0</v>
      </c>
      <c r="Y2934" s="1215">
        <v>359</v>
      </c>
      <c r="Z2934" s="1216"/>
      <c r="AA2934" s="1217"/>
      <c r="AB2934" s="1218"/>
      <c r="AC2934" s="587">
        <f t="shared" si="640"/>
        <v>0</v>
      </c>
      <c r="AE2934" s="1215">
        <v>359</v>
      </c>
      <c r="AF2934" s="1216"/>
      <c r="AG2934" s="1217"/>
      <c r="AH2934" s="1218"/>
      <c r="AI2934" s="587">
        <f t="shared" si="641"/>
        <v>0</v>
      </c>
      <c r="AK2934" s="1215">
        <v>359</v>
      </c>
      <c r="AL2934" s="1216"/>
      <c r="AM2934" s="1217"/>
      <c r="AN2934" s="1218"/>
      <c r="AO2934" s="587">
        <f t="shared" si="642"/>
        <v>0</v>
      </c>
      <c r="AQ2934" s="1215">
        <v>359</v>
      </c>
      <c r="AR2934" s="1216"/>
      <c r="AS2934" s="1217"/>
      <c r="AT2934" s="1218"/>
      <c r="AU2934" s="587">
        <f t="shared" si="643"/>
        <v>0</v>
      </c>
      <c r="AW2934" s="1215">
        <v>359</v>
      </c>
      <c r="AX2934" s="1216"/>
      <c r="AY2934" s="1217"/>
      <c r="AZ2934" s="1218"/>
      <c r="BA2934" s="587">
        <f t="shared" si="644"/>
        <v>0</v>
      </c>
      <c r="BC2934" s="1215">
        <v>359</v>
      </c>
      <c r="BD2934" s="1216"/>
      <c r="BE2934" s="1217"/>
      <c r="BF2934" s="1218"/>
      <c r="BG2934" s="587">
        <f t="shared" si="645"/>
        <v>0</v>
      </c>
      <c r="BI2934" s="1215">
        <v>359</v>
      </c>
      <c r="BJ2934" s="1216"/>
      <c r="BK2934" s="1217"/>
      <c r="BL2934" s="1218"/>
      <c r="BM2934" s="587">
        <f t="shared" si="646"/>
        <v>0</v>
      </c>
      <c r="BO2934" s="1215">
        <v>359</v>
      </c>
      <c r="BP2934" s="1216"/>
      <c r="BQ2934" s="1217"/>
      <c r="BR2934" s="1218"/>
      <c r="BS2934" s="587">
        <f t="shared" si="647"/>
        <v>0</v>
      </c>
    </row>
    <row r="2935" spans="1:71" s="17" customFormat="1" ht="16.75" customHeight="1" outlineLevel="2">
      <c r="A2935" s="1215">
        <v>360</v>
      </c>
      <c r="B2935" s="1216"/>
      <c r="C2935" s="1217"/>
      <c r="D2935" s="1218"/>
      <c r="E2935" s="587">
        <f t="shared" si="636"/>
        <v>0</v>
      </c>
      <c r="G2935" s="1215">
        <v>360</v>
      </c>
      <c r="H2935" s="1216"/>
      <c r="I2935" s="1217"/>
      <c r="J2935" s="1218"/>
      <c r="K2935" s="587">
        <f t="shared" si="637"/>
        <v>0</v>
      </c>
      <c r="M2935" s="1215">
        <v>360</v>
      </c>
      <c r="N2935" s="1216"/>
      <c r="O2935" s="1217"/>
      <c r="P2935" s="1218"/>
      <c r="Q2935" s="587">
        <f t="shared" si="638"/>
        <v>0</v>
      </c>
      <c r="S2935" s="1215">
        <v>360</v>
      </c>
      <c r="T2935" s="1216"/>
      <c r="U2935" s="1217"/>
      <c r="V2935" s="1218"/>
      <c r="W2935" s="587">
        <f t="shared" si="639"/>
        <v>0</v>
      </c>
      <c r="Y2935" s="1215">
        <v>360</v>
      </c>
      <c r="Z2935" s="1216"/>
      <c r="AA2935" s="1217"/>
      <c r="AB2935" s="1218"/>
      <c r="AC2935" s="587">
        <f t="shared" si="640"/>
        <v>0</v>
      </c>
      <c r="AE2935" s="1215">
        <v>360</v>
      </c>
      <c r="AF2935" s="1216"/>
      <c r="AG2935" s="1217"/>
      <c r="AH2935" s="1218"/>
      <c r="AI2935" s="587">
        <f t="shared" si="641"/>
        <v>0</v>
      </c>
      <c r="AK2935" s="1215">
        <v>360</v>
      </c>
      <c r="AL2935" s="1216"/>
      <c r="AM2935" s="1217"/>
      <c r="AN2935" s="1218"/>
      <c r="AO2935" s="587">
        <f t="shared" si="642"/>
        <v>0</v>
      </c>
      <c r="AQ2935" s="1215">
        <v>360</v>
      </c>
      <c r="AR2935" s="1216"/>
      <c r="AS2935" s="1217"/>
      <c r="AT2935" s="1218"/>
      <c r="AU2935" s="587">
        <f t="shared" si="643"/>
        <v>0</v>
      </c>
      <c r="AW2935" s="1215">
        <v>360</v>
      </c>
      <c r="AX2935" s="1216"/>
      <c r="AY2935" s="1217"/>
      <c r="AZ2935" s="1218"/>
      <c r="BA2935" s="587">
        <f t="shared" si="644"/>
        <v>0</v>
      </c>
      <c r="BC2935" s="1215">
        <v>360</v>
      </c>
      <c r="BD2935" s="1216"/>
      <c r="BE2935" s="1217"/>
      <c r="BF2935" s="1218"/>
      <c r="BG2935" s="587">
        <f t="shared" si="645"/>
        <v>0</v>
      </c>
      <c r="BI2935" s="1215">
        <v>360</v>
      </c>
      <c r="BJ2935" s="1216"/>
      <c r="BK2935" s="1217"/>
      <c r="BL2935" s="1218"/>
      <c r="BM2935" s="587">
        <f t="shared" si="646"/>
        <v>0</v>
      </c>
      <c r="BO2935" s="1215">
        <v>360</v>
      </c>
      <c r="BP2935" s="1216"/>
      <c r="BQ2935" s="1217"/>
      <c r="BR2935" s="1218"/>
      <c r="BS2935" s="587">
        <f t="shared" si="647"/>
        <v>0</v>
      </c>
    </row>
    <row r="2936" spans="1:71" s="17" customFormat="1" ht="16.75" customHeight="1" outlineLevel="2">
      <c r="A2936" s="1215">
        <v>361</v>
      </c>
      <c r="B2936" s="1216"/>
      <c r="C2936" s="1217"/>
      <c r="D2936" s="1218"/>
      <c r="E2936" s="587">
        <f t="shared" si="636"/>
        <v>0</v>
      </c>
      <c r="G2936" s="1215">
        <v>361</v>
      </c>
      <c r="H2936" s="1216"/>
      <c r="I2936" s="1217"/>
      <c r="J2936" s="1218"/>
      <c r="K2936" s="587">
        <f t="shared" si="637"/>
        <v>0</v>
      </c>
      <c r="M2936" s="1215">
        <v>361</v>
      </c>
      <c r="N2936" s="1216"/>
      <c r="O2936" s="1217"/>
      <c r="P2936" s="1218"/>
      <c r="Q2936" s="587">
        <f t="shared" si="638"/>
        <v>0</v>
      </c>
      <c r="S2936" s="1215">
        <v>361</v>
      </c>
      <c r="T2936" s="1216"/>
      <c r="U2936" s="1217"/>
      <c r="V2936" s="1218"/>
      <c r="W2936" s="587">
        <f t="shared" si="639"/>
        <v>0</v>
      </c>
      <c r="Y2936" s="1215">
        <v>361</v>
      </c>
      <c r="Z2936" s="1216"/>
      <c r="AA2936" s="1217"/>
      <c r="AB2936" s="1218"/>
      <c r="AC2936" s="587">
        <f t="shared" si="640"/>
        <v>0</v>
      </c>
      <c r="AE2936" s="1215">
        <v>361</v>
      </c>
      <c r="AF2936" s="1216"/>
      <c r="AG2936" s="1217"/>
      <c r="AH2936" s="1218"/>
      <c r="AI2936" s="587">
        <f t="shared" si="641"/>
        <v>0</v>
      </c>
      <c r="AK2936" s="1215">
        <v>361</v>
      </c>
      <c r="AL2936" s="1216"/>
      <c r="AM2936" s="1217"/>
      <c r="AN2936" s="1218"/>
      <c r="AO2936" s="587">
        <f t="shared" si="642"/>
        <v>0</v>
      </c>
      <c r="AQ2936" s="1215">
        <v>361</v>
      </c>
      <c r="AR2936" s="1216"/>
      <c r="AS2936" s="1217"/>
      <c r="AT2936" s="1218"/>
      <c r="AU2936" s="587">
        <f t="shared" si="643"/>
        <v>0</v>
      </c>
      <c r="AW2936" s="1215">
        <v>361</v>
      </c>
      <c r="AX2936" s="1216"/>
      <c r="AY2936" s="1217"/>
      <c r="AZ2936" s="1218"/>
      <c r="BA2936" s="587">
        <f t="shared" si="644"/>
        <v>0</v>
      </c>
      <c r="BC2936" s="1215">
        <v>361</v>
      </c>
      <c r="BD2936" s="1216"/>
      <c r="BE2936" s="1217"/>
      <c r="BF2936" s="1218"/>
      <c r="BG2936" s="587">
        <f t="shared" si="645"/>
        <v>0</v>
      </c>
      <c r="BI2936" s="1215">
        <v>361</v>
      </c>
      <c r="BJ2936" s="1216"/>
      <c r="BK2936" s="1217"/>
      <c r="BL2936" s="1218"/>
      <c r="BM2936" s="587">
        <f t="shared" si="646"/>
        <v>0</v>
      </c>
      <c r="BO2936" s="1215">
        <v>361</v>
      </c>
      <c r="BP2936" s="1216"/>
      <c r="BQ2936" s="1217"/>
      <c r="BR2936" s="1218"/>
      <c r="BS2936" s="587">
        <f t="shared" si="647"/>
        <v>0</v>
      </c>
    </row>
    <row r="2937" spans="1:71" s="17" customFormat="1" ht="16.75" customHeight="1" outlineLevel="2">
      <c r="A2937" s="1215">
        <v>362</v>
      </c>
      <c r="B2937" s="1216"/>
      <c r="C2937" s="1217"/>
      <c r="D2937" s="1218"/>
      <c r="E2937" s="587">
        <f t="shared" si="636"/>
        <v>0</v>
      </c>
      <c r="G2937" s="1215">
        <v>362</v>
      </c>
      <c r="H2937" s="1216"/>
      <c r="I2937" s="1217"/>
      <c r="J2937" s="1218"/>
      <c r="K2937" s="587">
        <f t="shared" si="637"/>
        <v>0</v>
      </c>
      <c r="M2937" s="1215">
        <v>362</v>
      </c>
      <c r="N2937" s="1216"/>
      <c r="O2937" s="1217"/>
      <c r="P2937" s="1218"/>
      <c r="Q2937" s="587">
        <f t="shared" si="638"/>
        <v>0</v>
      </c>
      <c r="S2937" s="1215">
        <v>362</v>
      </c>
      <c r="T2937" s="1216"/>
      <c r="U2937" s="1217"/>
      <c r="V2937" s="1218"/>
      <c r="W2937" s="587">
        <f t="shared" si="639"/>
        <v>0</v>
      </c>
      <c r="Y2937" s="1215">
        <v>362</v>
      </c>
      <c r="Z2937" s="1216"/>
      <c r="AA2937" s="1217"/>
      <c r="AB2937" s="1218"/>
      <c r="AC2937" s="587">
        <f t="shared" si="640"/>
        <v>0</v>
      </c>
      <c r="AE2937" s="1215">
        <v>362</v>
      </c>
      <c r="AF2937" s="1216"/>
      <c r="AG2937" s="1217"/>
      <c r="AH2937" s="1218"/>
      <c r="AI2937" s="587">
        <f t="shared" si="641"/>
        <v>0</v>
      </c>
      <c r="AK2937" s="1215">
        <v>362</v>
      </c>
      <c r="AL2937" s="1216"/>
      <c r="AM2937" s="1217"/>
      <c r="AN2937" s="1218"/>
      <c r="AO2937" s="587">
        <f t="shared" si="642"/>
        <v>0</v>
      </c>
      <c r="AQ2937" s="1215">
        <v>362</v>
      </c>
      <c r="AR2937" s="1216"/>
      <c r="AS2937" s="1217"/>
      <c r="AT2937" s="1218"/>
      <c r="AU2937" s="587">
        <f t="shared" si="643"/>
        <v>0</v>
      </c>
      <c r="AW2937" s="1215">
        <v>362</v>
      </c>
      <c r="AX2937" s="1216"/>
      <c r="AY2937" s="1217"/>
      <c r="AZ2937" s="1218"/>
      <c r="BA2937" s="587">
        <f t="shared" si="644"/>
        <v>0</v>
      </c>
      <c r="BC2937" s="1215">
        <v>362</v>
      </c>
      <c r="BD2937" s="1216"/>
      <c r="BE2937" s="1217"/>
      <c r="BF2937" s="1218"/>
      <c r="BG2937" s="587">
        <f t="shared" si="645"/>
        <v>0</v>
      </c>
      <c r="BI2937" s="1215">
        <v>362</v>
      </c>
      <c r="BJ2937" s="1216"/>
      <c r="BK2937" s="1217"/>
      <c r="BL2937" s="1218"/>
      <c r="BM2937" s="587">
        <f t="shared" si="646"/>
        <v>0</v>
      </c>
      <c r="BO2937" s="1215">
        <v>362</v>
      </c>
      <c r="BP2937" s="1216"/>
      <c r="BQ2937" s="1217"/>
      <c r="BR2937" s="1218"/>
      <c r="BS2937" s="587">
        <f t="shared" si="647"/>
        <v>0</v>
      </c>
    </row>
    <row r="2938" spans="1:71" s="17" customFormat="1" ht="16.75" customHeight="1" outlineLevel="2">
      <c r="A2938" s="1215">
        <v>363</v>
      </c>
      <c r="B2938" s="1216"/>
      <c r="C2938" s="1217"/>
      <c r="D2938" s="1218"/>
      <c r="E2938" s="587">
        <f t="shared" si="636"/>
        <v>0</v>
      </c>
      <c r="G2938" s="1215">
        <v>363</v>
      </c>
      <c r="H2938" s="1216"/>
      <c r="I2938" s="1217"/>
      <c r="J2938" s="1218"/>
      <c r="K2938" s="587">
        <f t="shared" si="637"/>
        <v>0</v>
      </c>
      <c r="M2938" s="1215">
        <v>363</v>
      </c>
      <c r="N2938" s="1216"/>
      <c r="O2938" s="1217"/>
      <c r="P2938" s="1218"/>
      <c r="Q2938" s="587">
        <f t="shared" si="638"/>
        <v>0</v>
      </c>
      <c r="S2938" s="1215">
        <v>363</v>
      </c>
      <c r="T2938" s="1216"/>
      <c r="U2938" s="1217"/>
      <c r="V2938" s="1218"/>
      <c r="W2938" s="587">
        <f t="shared" si="639"/>
        <v>0</v>
      </c>
      <c r="Y2938" s="1215">
        <v>363</v>
      </c>
      <c r="Z2938" s="1216"/>
      <c r="AA2938" s="1217"/>
      <c r="AB2938" s="1218"/>
      <c r="AC2938" s="587">
        <f t="shared" si="640"/>
        <v>0</v>
      </c>
      <c r="AE2938" s="1215">
        <v>363</v>
      </c>
      <c r="AF2938" s="1216"/>
      <c r="AG2938" s="1217"/>
      <c r="AH2938" s="1218"/>
      <c r="AI2938" s="587">
        <f t="shared" si="641"/>
        <v>0</v>
      </c>
      <c r="AK2938" s="1215">
        <v>363</v>
      </c>
      <c r="AL2938" s="1216"/>
      <c r="AM2938" s="1217"/>
      <c r="AN2938" s="1218"/>
      <c r="AO2938" s="587">
        <f t="shared" si="642"/>
        <v>0</v>
      </c>
      <c r="AQ2938" s="1215">
        <v>363</v>
      </c>
      <c r="AR2938" s="1216"/>
      <c r="AS2938" s="1217"/>
      <c r="AT2938" s="1218"/>
      <c r="AU2938" s="587">
        <f t="shared" si="643"/>
        <v>0</v>
      </c>
      <c r="AW2938" s="1215">
        <v>363</v>
      </c>
      <c r="AX2938" s="1216"/>
      <c r="AY2938" s="1217"/>
      <c r="AZ2938" s="1218"/>
      <c r="BA2938" s="587">
        <f t="shared" si="644"/>
        <v>0</v>
      </c>
      <c r="BC2938" s="1215">
        <v>363</v>
      </c>
      <c r="BD2938" s="1216"/>
      <c r="BE2938" s="1217"/>
      <c r="BF2938" s="1218"/>
      <c r="BG2938" s="587">
        <f t="shared" si="645"/>
        <v>0</v>
      </c>
      <c r="BI2938" s="1215">
        <v>363</v>
      </c>
      <c r="BJ2938" s="1216"/>
      <c r="BK2938" s="1217"/>
      <c r="BL2938" s="1218"/>
      <c r="BM2938" s="587">
        <f t="shared" si="646"/>
        <v>0</v>
      </c>
      <c r="BO2938" s="1215">
        <v>363</v>
      </c>
      <c r="BP2938" s="1216"/>
      <c r="BQ2938" s="1217"/>
      <c r="BR2938" s="1218"/>
      <c r="BS2938" s="587">
        <f t="shared" si="647"/>
        <v>0</v>
      </c>
    </row>
    <row r="2939" spans="1:71" s="17" customFormat="1" ht="16.75" customHeight="1" outlineLevel="2">
      <c r="A2939" s="1215">
        <v>364</v>
      </c>
      <c r="B2939" s="1216"/>
      <c r="C2939" s="1217"/>
      <c r="D2939" s="1218"/>
      <c r="E2939" s="587">
        <f t="shared" si="636"/>
        <v>0</v>
      </c>
      <c r="G2939" s="1215">
        <v>364</v>
      </c>
      <c r="H2939" s="1216"/>
      <c r="I2939" s="1217"/>
      <c r="J2939" s="1218"/>
      <c r="K2939" s="587">
        <f t="shared" si="637"/>
        <v>0</v>
      </c>
      <c r="M2939" s="1215">
        <v>364</v>
      </c>
      <c r="N2939" s="1216"/>
      <c r="O2939" s="1217"/>
      <c r="P2939" s="1218"/>
      <c r="Q2939" s="587">
        <f t="shared" si="638"/>
        <v>0</v>
      </c>
      <c r="S2939" s="1215">
        <v>364</v>
      </c>
      <c r="T2939" s="1216"/>
      <c r="U2939" s="1217"/>
      <c r="V2939" s="1218"/>
      <c r="W2939" s="587">
        <f t="shared" si="639"/>
        <v>0</v>
      </c>
      <c r="Y2939" s="1215">
        <v>364</v>
      </c>
      <c r="Z2939" s="1216"/>
      <c r="AA2939" s="1217"/>
      <c r="AB2939" s="1218"/>
      <c r="AC2939" s="587">
        <f t="shared" si="640"/>
        <v>0</v>
      </c>
      <c r="AE2939" s="1215">
        <v>364</v>
      </c>
      <c r="AF2939" s="1216"/>
      <c r="AG2939" s="1217"/>
      <c r="AH2939" s="1218"/>
      <c r="AI2939" s="587">
        <f t="shared" si="641"/>
        <v>0</v>
      </c>
      <c r="AK2939" s="1215">
        <v>364</v>
      </c>
      <c r="AL2939" s="1216"/>
      <c r="AM2939" s="1217"/>
      <c r="AN2939" s="1218"/>
      <c r="AO2939" s="587">
        <f t="shared" si="642"/>
        <v>0</v>
      </c>
      <c r="AQ2939" s="1215">
        <v>364</v>
      </c>
      <c r="AR2939" s="1216"/>
      <c r="AS2939" s="1217"/>
      <c r="AT2939" s="1218"/>
      <c r="AU2939" s="587">
        <f t="shared" si="643"/>
        <v>0</v>
      </c>
      <c r="AW2939" s="1215">
        <v>364</v>
      </c>
      <c r="AX2939" s="1216"/>
      <c r="AY2939" s="1217"/>
      <c r="AZ2939" s="1218"/>
      <c r="BA2939" s="587">
        <f t="shared" si="644"/>
        <v>0</v>
      </c>
      <c r="BC2939" s="1215">
        <v>364</v>
      </c>
      <c r="BD2939" s="1216"/>
      <c r="BE2939" s="1217"/>
      <c r="BF2939" s="1218"/>
      <c r="BG2939" s="587">
        <f t="shared" si="645"/>
        <v>0</v>
      </c>
      <c r="BI2939" s="1215">
        <v>364</v>
      </c>
      <c r="BJ2939" s="1216"/>
      <c r="BK2939" s="1217"/>
      <c r="BL2939" s="1218"/>
      <c r="BM2939" s="587">
        <f t="shared" si="646"/>
        <v>0</v>
      </c>
      <c r="BO2939" s="1215">
        <v>364</v>
      </c>
      <c r="BP2939" s="1216"/>
      <c r="BQ2939" s="1217"/>
      <c r="BR2939" s="1218"/>
      <c r="BS2939" s="587">
        <f t="shared" si="647"/>
        <v>0</v>
      </c>
    </row>
    <row r="2940" spans="1:71" s="17" customFormat="1" ht="16.75" customHeight="1" outlineLevel="2">
      <c r="A2940" s="1215">
        <v>365</v>
      </c>
      <c r="B2940" s="1216"/>
      <c r="C2940" s="1217"/>
      <c r="D2940" s="1218"/>
      <c r="E2940" s="587">
        <f t="shared" si="636"/>
        <v>0</v>
      </c>
      <c r="G2940" s="1215">
        <v>365</v>
      </c>
      <c r="H2940" s="1216"/>
      <c r="I2940" s="1217"/>
      <c r="J2940" s="1218"/>
      <c r="K2940" s="587">
        <f t="shared" si="637"/>
        <v>0</v>
      </c>
      <c r="M2940" s="1215">
        <v>365</v>
      </c>
      <c r="N2940" s="1216"/>
      <c r="O2940" s="1217"/>
      <c r="P2940" s="1218"/>
      <c r="Q2940" s="587">
        <f t="shared" si="638"/>
        <v>0</v>
      </c>
      <c r="S2940" s="1215">
        <v>365</v>
      </c>
      <c r="T2940" s="1216"/>
      <c r="U2940" s="1217"/>
      <c r="V2940" s="1218"/>
      <c r="W2940" s="587">
        <f t="shared" si="639"/>
        <v>0</v>
      </c>
      <c r="Y2940" s="1215">
        <v>365</v>
      </c>
      <c r="Z2940" s="1216"/>
      <c r="AA2940" s="1217"/>
      <c r="AB2940" s="1218"/>
      <c r="AC2940" s="587">
        <f t="shared" si="640"/>
        <v>0</v>
      </c>
      <c r="AE2940" s="1215">
        <v>365</v>
      </c>
      <c r="AF2940" s="1216"/>
      <c r="AG2940" s="1217"/>
      <c r="AH2940" s="1218"/>
      <c r="AI2940" s="587">
        <f t="shared" si="641"/>
        <v>0</v>
      </c>
      <c r="AK2940" s="1215">
        <v>365</v>
      </c>
      <c r="AL2940" s="1216"/>
      <c r="AM2940" s="1217"/>
      <c r="AN2940" s="1218"/>
      <c r="AO2940" s="587">
        <f t="shared" si="642"/>
        <v>0</v>
      </c>
      <c r="AQ2940" s="1215">
        <v>365</v>
      </c>
      <c r="AR2940" s="1216"/>
      <c r="AS2940" s="1217"/>
      <c r="AT2940" s="1218"/>
      <c r="AU2940" s="587">
        <f t="shared" si="643"/>
        <v>0</v>
      </c>
      <c r="AW2940" s="1215">
        <v>365</v>
      </c>
      <c r="AX2940" s="1216"/>
      <c r="AY2940" s="1217"/>
      <c r="AZ2940" s="1218"/>
      <c r="BA2940" s="587">
        <f t="shared" si="644"/>
        <v>0</v>
      </c>
      <c r="BC2940" s="1215">
        <v>365</v>
      </c>
      <c r="BD2940" s="1216"/>
      <c r="BE2940" s="1217"/>
      <c r="BF2940" s="1218"/>
      <c r="BG2940" s="587">
        <f t="shared" si="645"/>
        <v>0</v>
      </c>
      <c r="BI2940" s="1215">
        <v>365</v>
      </c>
      <c r="BJ2940" s="1216"/>
      <c r="BK2940" s="1217"/>
      <c r="BL2940" s="1218"/>
      <c r="BM2940" s="587">
        <f t="shared" si="646"/>
        <v>0</v>
      </c>
      <c r="BO2940" s="1215">
        <v>365</v>
      </c>
      <c r="BP2940" s="1216"/>
      <c r="BQ2940" s="1217"/>
      <c r="BR2940" s="1218"/>
      <c r="BS2940" s="587">
        <f t="shared" si="647"/>
        <v>0</v>
      </c>
    </row>
    <row r="2941" spans="1:71" s="17" customFormat="1" ht="16.75" customHeight="1" outlineLevel="2">
      <c r="A2941" s="1215">
        <v>366</v>
      </c>
      <c r="B2941" s="1216"/>
      <c r="C2941" s="1217"/>
      <c r="D2941" s="1218"/>
      <c r="E2941" s="587">
        <f t="shared" si="636"/>
        <v>0</v>
      </c>
      <c r="G2941" s="1215">
        <v>366</v>
      </c>
      <c r="H2941" s="1216"/>
      <c r="I2941" s="1217"/>
      <c r="J2941" s="1218"/>
      <c r="K2941" s="587">
        <f t="shared" si="637"/>
        <v>0</v>
      </c>
      <c r="M2941" s="1215">
        <v>366</v>
      </c>
      <c r="N2941" s="1216"/>
      <c r="O2941" s="1217"/>
      <c r="P2941" s="1218"/>
      <c r="Q2941" s="587">
        <f t="shared" si="638"/>
        <v>0</v>
      </c>
      <c r="S2941" s="1215">
        <v>366</v>
      </c>
      <c r="T2941" s="1216"/>
      <c r="U2941" s="1217"/>
      <c r="V2941" s="1218"/>
      <c r="W2941" s="587">
        <f t="shared" si="639"/>
        <v>0</v>
      </c>
      <c r="Y2941" s="1215">
        <v>366</v>
      </c>
      <c r="Z2941" s="1216"/>
      <c r="AA2941" s="1217"/>
      <c r="AB2941" s="1218"/>
      <c r="AC2941" s="587">
        <f t="shared" si="640"/>
        <v>0</v>
      </c>
      <c r="AE2941" s="1215">
        <v>366</v>
      </c>
      <c r="AF2941" s="1216"/>
      <c r="AG2941" s="1217"/>
      <c r="AH2941" s="1218"/>
      <c r="AI2941" s="587">
        <f t="shared" si="641"/>
        <v>0</v>
      </c>
      <c r="AK2941" s="1215">
        <v>366</v>
      </c>
      <c r="AL2941" s="1216"/>
      <c r="AM2941" s="1217"/>
      <c r="AN2941" s="1218"/>
      <c r="AO2941" s="587">
        <f t="shared" si="642"/>
        <v>0</v>
      </c>
      <c r="AQ2941" s="1215">
        <v>366</v>
      </c>
      <c r="AR2941" s="1216"/>
      <c r="AS2941" s="1217"/>
      <c r="AT2941" s="1218"/>
      <c r="AU2941" s="587">
        <f t="shared" si="643"/>
        <v>0</v>
      </c>
      <c r="AW2941" s="1215">
        <v>366</v>
      </c>
      <c r="AX2941" s="1216"/>
      <c r="AY2941" s="1217"/>
      <c r="AZ2941" s="1218"/>
      <c r="BA2941" s="587">
        <f t="shared" si="644"/>
        <v>0</v>
      </c>
      <c r="BC2941" s="1215">
        <v>366</v>
      </c>
      <c r="BD2941" s="1216"/>
      <c r="BE2941" s="1217"/>
      <c r="BF2941" s="1218"/>
      <c r="BG2941" s="587">
        <f t="shared" si="645"/>
        <v>0</v>
      </c>
      <c r="BI2941" s="1215">
        <v>366</v>
      </c>
      <c r="BJ2941" s="1216"/>
      <c r="BK2941" s="1217"/>
      <c r="BL2941" s="1218"/>
      <c r="BM2941" s="587">
        <f t="shared" si="646"/>
        <v>0</v>
      </c>
      <c r="BO2941" s="1215">
        <v>366</v>
      </c>
      <c r="BP2941" s="1216"/>
      <c r="BQ2941" s="1217"/>
      <c r="BR2941" s="1218"/>
      <c r="BS2941" s="587">
        <f t="shared" si="647"/>
        <v>0</v>
      </c>
    </row>
    <row r="2942" spans="1:71" s="17" customFormat="1" ht="16.75" customHeight="1" outlineLevel="2">
      <c r="A2942" s="1215">
        <v>367</v>
      </c>
      <c r="B2942" s="1216"/>
      <c r="C2942" s="1217"/>
      <c r="D2942" s="1218"/>
      <c r="E2942" s="587">
        <f t="shared" si="636"/>
        <v>0</v>
      </c>
      <c r="G2942" s="1215">
        <v>367</v>
      </c>
      <c r="H2942" s="1216"/>
      <c r="I2942" s="1217"/>
      <c r="J2942" s="1218"/>
      <c r="K2942" s="587">
        <f t="shared" si="637"/>
        <v>0</v>
      </c>
      <c r="M2942" s="1215">
        <v>367</v>
      </c>
      <c r="N2942" s="1216"/>
      <c r="O2942" s="1217"/>
      <c r="P2942" s="1218"/>
      <c r="Q2942" s="587">
        <f t="shared" si="638"/>
        <v>0</v>
      </c>
      <c r="S2942" s="1215">
        <v>367</v>
      </c>
      <c r="T2942" s="1216"/>
      <c r="U2942" s="1217"/>
      <c r="V2942" s="1218"/>
      <c r="W2942" s="587">
        <f t="shared" si="639"/>
        <v>0</v>
      </c>
      <c r="Y2942" s="1215">
        <v>367</v>
      </c>
      <c r="Z2942" s="1216"/>
      <c r="AA2942" s="1217"/>
      <c r="AB2942" s="1218"/>
      <c r="AC2942" s="587">
        <f t="shared" si="640"/>
        <v>0</v>
      </c>
      <c r="AE2942" s="1215">
        <v>367</v>
      </c>
      <c r="AF2942" s="1216"/>
      <c r="AG2942" s="1217"/>
      <c r="AH2942" s="1218"/>
      <c r="AI2942" s="587">
        <f t="shared" si="641"/>
        <v>0</v>
      </c>
      <c r="AK2942" s="1215">
        <v>367</v>
      </c>
      <c r="AL2942" s="1216"/>
      <c r="AM2942" s="1217"/>
      <c r="AN2942" s="1218"/>
      <c r="AO2942" s="587">
        <f t="shared" si="642"/>
        <v>0</v>
      </c>
      <c r="AQ2942" s="1215">
        <v>367</v>
      </c>
      <c r="AR2942" s="1216"/>
      <c r="AS2942" s="1217"/>
      <c r="AT2942" s="1218"/>
      <c r="AU2942" s="587">
        <f t="shared" si="643"/>
        <v>0</v>
      </c>
      <c r="AW2942" s="1215">
        <v>367</v>
      </c>
      <c r="AX2942" s="1216"/>
      <c r="AY2942" s="1217"/>
      <c r="AZ2942" s="1218"/>
      <c r="BA2942" s="587">
        <f t="shared" si="644"/>
        <v>0</v>
      </c>
      <c r="BC2942" s="1215">
        <v>367</v>
      </c>
      <c r="BD2942" s="1216"/>
      <c r="BE2942" s="1217"/>
      <c r="BF2942" s="1218"/>
      <c r="BG2942" s="587">
        <f t="shared" si="645"/>
        <v>0</v>
      </c>
      <c r="BI2942" s="1215">
        <v>367</v>
      </c>
      <c r="BJ2942" s="1216"/>
      <c r="BK2942" s="1217"/>
      <c r="BL2942" s="1218"/>
      <c r="BM2942" s="587">
        <f t="shared" si="646"/>
        <v>0</v>
      </c>
      <c r="BO2942" s="1215">
        <v>367</v>
      </c>
      <c r="BP2942" s="1216"/>
      <c r="BQ2942" s="1217"/>
      <c r="BR2942" s="1218"/>
      <c r="BS2942" s="587">
        <f t="shared" si="647"/>
        <v>0</v>
      </c>
    </row>
    <row r="2943" spans="1:71" s="17" customFormat="1" ht="16.75" customHeight="1" outlineLevel="2">
      <c r="A2943" s="1215">
        <v>368</v>
      </c>
      <c r="B2943" s="1216"/>
      <c r="C2943" s="1217"/>
      <c r="D2943" s="1218"/>
      <c r="E2943" s="587">
        <f t="shared" si="636"/>
        <v>0</v>
      </c>
      <c r="G2943" s="1215">
        <v>368</v>
      </c>
      <c r="H2943" s="1216"/>
      <c r="I2943" s="1217"/>
      <c r="J2943" s="1218"/>
      <c r="K2943" s="587">
        <f t="shared" si="637"/>
        <v>0</v>
      </c>
      <c r="M2943" s="1215">
        <v>368</v>
      </c>
      <c r="N2943" s="1216"/>
      <c r="O2943" s="1217"/>
      <c r="P2943" s="1218"/>
      <c r="Q2943" s="587">
        <f t="shared" si="638"/>
        <v>0</v>
      </c>
      <c r="S2943" s="1215">
        <v>368</v>
      </c>
      <c r="T2943" s="1216"/>
      <c r="U2943" s="1217"/>
      <c r="V2943" s="1218"/>
      <c r="W2943" s="587">
        <f t="shared" si="639"/>
        <v>0</v>
      </c>
      <c r="Y2943" s="1215">
        <v>368</v>
      </c>
      <c r="Z2943" s="1216"/>
      <c r="AA2943" s="1217"/>
      <c r="AB2943" s="1218"/>
      <c r="AC2943" s="587">
        <f t="shared" si="640"/>
        <v>0</v>
      </c>
      <c r="AE2943" s="1215">
        <v>368</v>
      </c>
      <c r="AF2943" s="1216"/>
      <c r="AG2943" s="1217"/>
      <c r="AH2943" s="1218"/>
      <c r="AI2943" s="587">
        <f t="shared" si="641"/>
        <v>0</v>
      </c>
      <c r="AK2943" s="1215">
        <v>368</v>
      </c>
      <c r="AL2943" s="1216"/>
      <c r="AM2943" s="1217"/>
      <c r="AN2943" s="1218"/>
      <c r="AO2943" s="587">
        <f t="shared" si="642"/>
        <v>0</v>
      </c>
      <c r="AQ2943" s="1215">
        <v>368</v>
      </c>
      <c r="AR2943" s="1216"/>
      <c r="AS2943" s="1217"/>
      <c r="AT2943" s="1218"/>
      <c r="AU2943" s="587">
        <f t="shared" si="643"/>
        <v>0</v>
      </c>
      <c r="AW2943" s="1215">
        <v>368</v>
      </c>
      <c r="AX2943" s="1216"/>
      <c r="AY2943" s="1217"/>
      <c r="AZ2943" s="1218"/>
      <c r="BA2943" s="587">
        <f t="shared" si="644"/>
        <v>0</v>
      </c>
      <c r="BC2943" s="1215">
        <v>368</v>
      </c>
      <c r="BD2943" s="1216"/>
      <c r="BE2943" s="1217"/>
      <c r="BF2943" s="1218"/>
      <c r="BG2943" s="587">
        <f t="shared" si="645"/>
        <v>0</v>
      </c>
      <c r="BI2943" s="1215">
        <v>368</v>
      </c>
      <c r="BJ2943" s="1216"/>
      <c r="BK2943" s="1217"/>
      <c r="BL2943" s="1218"/>
      <c r="BM2943" s="587">
        <f t="shared" si="646"/>
        <v>0</v>
      </c>
      <c r="BO2943" s="1215">
        <v>368</v>
      </c>
      <c r="BP2943" s="1216"/>
      <c r="BQ2943" s="1217"/>
      <c r="BR2943" s="1218"/>
      <c r="BS2943" s="587">
        <f t="shared" si="647"/>
        <v>0</v>
      </c>
    </row>
    <row r="2944" spans="1:71" s="17" customFormat="1" ht="16.75" customHeight="1" outlineLevel="2">
      <c r="A2944" s="1215">
        <v>369</v>
      </c>
      <c r="B2944" s="1216"/>
      <c r="C2944" s="1217"/>
      <c r="D2944" s="1218"/>
      <c r="E2944" s="587">
        <f t="shared" si="636"/>
        <v>0</v>
      </c>
      <c r="G2944" s="1215">
        <v>369</v>
      </c>
      <c r="H2944" s="1216"/>
      <c r="I2944" s="1217"/>
      <c r="J2944" s="1218"/>
      <c r="K2944" s="587">
        <f t="shared" si="637"/>
        <v>0</v>
      </c>
      <c r="M2944" s="1215">
        <v>369</v>
      </c>
      <c r="N2944" s="1216"/>
      <c r="O2944" s="1217"/>
      <c r="P2944" s="1218"/>
      <c r="Q2944" s="587">
        <f t="shared" si="638"/>
        <v>0</v>
      </c>
      <c r="S2944" s="1215">
        <v>369</v>
      </c>
      <c r="T2944" s="1216"/>
      <c r="U2944" s="1217"/>
      <c r="V2944" s="1218"/>
      <c r="W2944" s="587">
        <f t="shared" si="639"/>
        <v>0</v>
      </c>
      <c r="Y2944" s="1215">
        <v>369</v>
      </c>
      <c r="Z2944" s="1216"/>
      <c r="AA2944" s="1217"/>
      <c r="AB2944" s="1218"/>
      <c r="AC2944" s="587">
        <f t="shared" si="640"/>
        <v>0</v>
      </c>
      <c r="AE2944" s="1215">
        <v>369</v>
      </c>
      <c r="AF2944" s="1216"/>
      <c r="AG2944" s="1217"/>
      <c r="AH2944" s="1218"/>
      <c r="AI2944" s="587">
        <f t="shared" si="641"/>
        <v>0</v>
      </c>
      <c r="AK2944" s="1215">
        <v>369</v>
      </c>
      <c r="AL2944" s="1216"/>
      <c r="AM2944" s="1217"/>
      <c r="AN2944" s="1218"/>
      <c r="AO2944" s="587">
        <f t="shared" si="642"/>
        <v>0</v>
      </c>
      <c r="AQ2944" s="1215">
        <v>369</v>
      </c>
      <c r="AR2944" s="1216"/>
      <c r="AS2944" s="1217"/>
      <c r="AT2944" s="1218"/>
      <c r="AU2944" s="587">
        <f t="shared" si="643"/>
        <v>0</v>
      </c>
      <c r="AW2944" s="1215">
        <v>369</v>
      </c>
      <c r="AX2944" s="1216"/>
      <c r="AY2944" s="1217"/>
      <c r="AZ2944" s="1218"/>
      <c r="BA2944" s="587">
        <f t="shared" si="644"/>
        <v>0</v>
      </c>
      <c r="BC2944" s="1215">
        <v>369</v>
      </c>
      <c r="BD2944" s="1216"/>
      <c r="BE2944" s="1217"/>
      <c r="BF2944" s="1218"/>
      <c r="BG2944" s="587">
        <f t="shared" si="645"/>
        <v>0</v>
      </c>
      <c r="BI2944" s="1215">
        <v>369</v>
      </c>
      <c r="BJ2944" s="1216"/>
      <c r="BK2944" s="1217"/>
      <c r="BL2944" s="1218"/>
      <c r="BM2944" s="587">
        <f t="shared" si="646"/>
        <v>0</v>
      </c>
      <c r="BO2944" s="1215">
        <v>369</v>
      </c>
      <c r="BP2944" s="1216"/>
      <c r="BQ2944" s="1217"/>
      <c r="BR2944" s="1218"/>
      <c r="BS2944" s="587">
        <f t="shared" si="647"/>
        <v>0</v>
      </c>
    </row>
    <row r="2945" spans="1:71" s="17" customFormat="1" ht="16.75" customHeight="1" outlineLevel="2">
      <c r="A2945" s="1215">
        <v>370</v>
      </c>
      <c r="B2945" s="1216"/>
      <c r="C2945" s="1217"/>
      <c r="D2945" s="1218"/>
      <c r="E2945" s="587">
        <f t="shared" si="636"/>
        <v>0</v>
      </c>
      <c r="G2945" s="1215">
        <v>370</v>
      </c>
      <c r="H2945" s="1216"/>
      <c r="I2945" s="1217"/>
      <c r="J2945" s="1218"/>
      <c r="K2945" s="587">
        <f t="shared" si="637"/>
        <v>0</v>
      </c>
      <c r="M2945" s="1215">
        <v>370</v>
      </c>
      <c r="N2945" s="1216"/>
      <c r="O2945" s="1217"/>
      <c r="P2945" s="1218"/>
      <c r="Q2945" s="587">
        <f t="shared" si="638"/>
        <v>0</v>
      </c>
      <c r="S2945" s="1215">
        <v>370</v>
      </c>
      <c r="T2945" s="1216"/>
      <c r="U2945" s="1217"/>
      <c r="V2945" s="1218"/>
      <c r="W2945" s="587">
        <f t="shared" si="639"/>
        <v>0</v>
      </c>
      <c r="Y2945" s="1215">
        <v>370</v>
      </c>
      <c r="Z2945" s="1216"/>
      <c r="AA2945" s="1217"/>
      <c r="AB2945" s="1218"/>
      <c r="AC2945" s="587">
        <f t="shared" si="640"/>
        <v>0</v>
      </c>
      <c r="AE2945" s="1215">
        <v>370</v>
      </c>
      <c r="AF2945" s="1216"/>
      <c r="AG2945" s="1217"/>
      <c r="AH2945" s="1218"/>
      <c r="AI2945" s="587">
        <f t="shared" si="641"/>
        <v>0</v>
      </c>
      <c r="AK2945" s="1215">
        <v>370</v>
      </c>
      <c r="AL2945" s="1216"/>
      <c r="AM2945" s="1217"/>
      <c r="AN2945" s="1218"/>
      <c r="AO2945" s="587">
        <f t="shared" si="642"/>
        <v>0</v>
      </c>
      <c r="AQ2945" s="1215">
        <v>370</v>
      </c>
      <c r="AR2945" s="1216"/>
      <c r="AS2945" s="1217"/>
      <c r="AT2945" s="1218"/>
      <c r="AU2945" s="587">
        <f t="shared" si="643"/>
        <v>0</v>
      </c>
      <c r="AW2945" s="1215">
        <v>370</v>
      </c>
      <c r="AX2945" s="1216"/>
      <c r="AY2945" s="1217"/>
      <c r="AZ2945" s="1218"/>
      <c r="BA2945" s="587">
        <f t="shared" si="644"/>
        <v>0</v>
      </c>
      <c r="BC2945" s="1215">
        <v>370</v>
      </c>
      <c r="BD2945" s="1216"/>
      <c r="BE2945" s="1217"/>
      <c r="BF2945" s="1218"/>
      <c r="BG2945" s="587">
        <f t="shared" si="645"/>
        <v>0</v>
      </c>
      <c r="BI2945" s="1215">
        <v>370</v>
      </c>
      <c r="BJ2945" s="1216"/>
      <c r="BK2945" s="1217"/>
      <c r="BL2945" s="1218"/>
      <c r="BM2945" s="587">
        <f t="shared" si="646"/>
        <v>0</v>
      </c>
      <c r="BO2945" s="1215">
        <v>370</v>
      </c>
      <c r="BP2945" s="1216"/>
      <c r="BQ2945" s="1217"/>
      <c r="BR2945" s="1218"/>
      <c r="BS2945" s="587">
        <f t="shared" si="647"/>
        <v>0</v>
      </c>
    </row>
    <row r="2946" spans="1:71" s="17" customFormat="1" ht="16.75" customHeight="1" outlineLevel="2">
      <c r="A2946" s="1215">
        <v>371</v>
      </c>
      <c r="B2946" s="1216"/>
      <c r="C2946" s="1217"/>
      <c r="D2946" s="1218"/>
      <c r="E2946" s="587">
        <f t="shared" si="636"/>
        <v>0</v>
      </c>
      <c r="G2946" s="1215">
        <v>371</v>
      </c>
      <c r="H2946" s="1216"/>
      <c r="I2946" s="1217"/>
      <c r="J2946" s="1218"/>
      <c r="K2946" s="587">
        <f t="shared" si="637"/>
        <v>0</v>
      </c>
      <c r="M2946" s="1215">
        <v>371</v>
      </c>
      <c r="N2946" s="1216"/>
      <c r="O2946" s="1217"/>
      <c r="P2946" s="1218"/>
      <c r="Q2946" s="587">
        <f t="shared" si="638"/>
        <v>0</v>
      </c>
      <c r="S2946" s="1215">
        <v>371</v>
      </c>
      <c r="T2946" s="1216"/>
      <c r="U2946" s="1217"/>
      <c r="V2946" s="1218"/>
      <c r="W2946" s="587">
        <f t="shared" si="639"/>
        <v>0</v>
      </c>
      <c r="Y2946" s="1215">
        <v>371</v>
      </c>
      <c r="Z2946" s="1216"/>
      <c r="AA2946" s="1217"/>
      <c r="AB2946" s="1218"/>
      <c r="AC2946" s="587">
        <f t="shared" si="640"/>
        <v>0</v>
      </c>
      <c r="AE2946" s="1215">
        <v>371</v>
      </c>
      <c r="AF2946" s="1216"/>
      <c r="AG2946" s="1217"/>
      <c r="AH2946" s="1218"/>
      <c r="AI2946" s="587">
        <f t="shared" si="641"/>
        <v>0</v>
      </c>
      <c r="AK2946" s="1215">
        <v>371</v>
      </c>
      <c r="AL2946" s="1216"/>
      <c r="AM2946" s="1217"/>
      <c r="AN2946" s="1218"/>
      <c r="AO2946" s="587">
        <f t="shared" si="642"/>
        <v>0</v>
      </c>
      <c r="AQ2946" s="1215">
        <v>371</v>
      </c>
      <c r="AR2946" s="1216"/>
      <c r="AS2946" s="1217"/>
      <c r="AT2946" s="1218"/>
      <c r="AU2946" s="587">
        <f t="shared" si="643"/>
        <v>0</v>
      </c>
      <c r="AW2946" s="1215">
        <v>371</v>
      </c>
      <c r="AX2946" s="1216"/>
      <c r="AY2946" s="1217"/>
      <c r="AZ2946" s="1218"/>
      <c r="BA2946" s="587">
        <f t="shared" si="644"/>
        <v>0</v>
      </c>
      <c r="BC2946" s="1215">
        <v>371</v>
      </c>
      <c r="BD2946" s="1216"/>
      <c r="BE2946" s="1217"/>
      <c r="BF2946" s="1218"/>
      <c r="BG2946" s="587">
        <f t="shared" si="645"/>
        <v>0</v>
      </c>
      <c r="BI2946" s="1215">
        <v>371</v>
      </c>
      <c r="BJ2946" s="1216"/>
      <c r="BK2946" s="1217"/>
      <c r="BL2946" s="1218"/>
      <c r="BM2946" s="587">
        <f t="shared" si="646"/>
        <v>0</v>
      </c>
      <c r="BO2946" s="1215">
        <v>371</v>
      </c>
      <c r="BP2946" s="1216"/>
      <c r="BQ2946" s="1217"/>
      <c r="BR2946" s="1218"/>
      <c r="BS2946" s="587">
        <f t="shared" si="647"/>
        <v>0</v>
      </c>
    </row>
    <row r="2947" spans="1:71" s="17" customFormat="1" ht="16.75" customHeight="1" outlineLevel="2">
      <c r="A2947" s="1215">
        <v>372</v>
      </c>
      <c r="B2947" s="1216"/>
      <c r="C2947" s="1217"/>
      <c r="D2947" s="1218"/>
      <c r="E2947" s="587">
        <f t="shared" si="636"/>
        <v>0</v>
      </c>
      <c r="G2947" s="1215">
        <v>372</v>
      </c>
      <c r="H2947" s="1216"/>
      <c r="I2947" s="1217"/>
      <c r="J2947" s="1218"/>
      <c r="K2947" s="587">
        <f t="shared" si="637"/>
        <v>0</v>
      </c>
      <c r="M2947" s="1215">
        <v>372</v>
      </c>
      <c r="N2947" s="1216"/>
      <c r="O2947" s="1217"/>
      <c r="P2947" s="1218"/>
      <c r="Q2947" s="587">
        <f t="shared" si="638"/>
        <v>0</v>
      </c>
      <c r="S2947" s="1215">
        <v>372</v>
      </c>
      <c r="T2947" s="1216"/>
      <c r="U2947" s="1217"/>
      <c r="V2947" s="1218"/>
      <c r="W2947" s="587">
        <f t="shared" si="639"/>
        <v>0</v>
      </c>
      <c r="Y2947" s="1215">
        <v>372</v>
      </c>
      <c r="Z2947" s="1216"/>
      <c r="AA2947" s="1217"/>
      <c r="AB2947" s="1218"/>
      <c r="AC2947" s="587">
        <f t="shared" si="640"/>
        <v>0</v>
      </c>
      <c r="AE2947" s="1215">
        <v>372</v>
      </c>
      <c r="AF2947" s="1216"/>
      <c r="AG2947" s="1217"/>
      <c r="AH2947" s="1218"/>
      <c r="AI2947" s="587">
        <f t="shared" si="641"/>
        <v>0</v>
      </c>
      <c r="AK2947" s="1215">
        <v>372</v>
      </c>
      <c r="AL2947" s="1216"/>
      <c r="AM2947" s="1217"/>
      <c r="AN2947" s="1218"/>
      <c r="AO2947" s="587">
        <f t="shared" si="642"/>
        <v>0</v>
      </c>
      <c r="AQ2947" s="1215">
        <v>372</v>
      </c>
      <c r="AR2947" s="1216"/>
      <c r="AS2947" s="1217"/>
      <c r="AT2947" s="1218"/>
      <c r="AU2947" s="587">
        <f t="shared" si="643"/>
        <v>0</v>
      </c>
      <c r="AW2947" s="1215">
        <v>372</v>
      </c>
      <c r="AX2947" s="1216"/>
      <c r="AY2947" s="1217"/>
      <c r="AZ2947" s="1218"/>
      <c r="BA2947" s="587">
        <f t="shared" si="644"/>
        <v>0</v>
      </c>
      <c r="BC2947" s="1215">
        <v>372</v>
      </c>
      <c r="BD2947" s="1216"/>
      <c r="BE2947" s="1217"/>
      <c r="BF2947" s="1218"/>
      <c r="BG2947" s="587">
        <f t="shared" si="645"/>
        <v>0</v>
      </c>
      <c r="BI2947" s="1215">
        <v>372</v>
      </c>
      <c r="BJ2947" s="1216"/>
      <c r="BK2947" s="1217"/>
      <c r="BL2947" s="1218"/>
      <c r="BM2947" s="587">
        <f t="shared" si="646"/>
        <v>0</v>
      </c>
      <c r="BO2947" s="1215">
        <v>372</v>
      </c>
      <c r="BP2947" s="1216"/>
      <c r="BQ2947" s="1217"/>
      <c r="BR2947" s="1218"/>
      <c r="BS2947" s="587">
        <f t="shared" si="647"/>
        <v>0</v>
      </c>
    </row>
    <row r="2948" spans="1:71" s="17" customFormat="1" ht="16.75" customHeight="1" outlineLevel="2">
      <c r="A2948" s="1215">
        <v>373</v>
      </c>
      <c r="B2948" s="1216"/>
      <c r="C2948" s="1217"/>
      <c r="D2948" s="1218"/>
      <c r="E2948" s="587">
        <f t="shared" si="636"/>
        <v>0</v>
      </c>
      <c r="G2948" s="1215">
        <v>373</v>
      </c>
      <c r="H2948" s="1216"/>
      <c r="I2948" s="1217"/>
      <c r="J2948" s="1218"/>
      <c r="K2948" s="587">
        <f t="shared" si="637"/>
        <v>0</v>
      </c>
      <c r="M2948" s="1215">
        <v>373</v>
      </c>
      <c r="N2948" s="1216"/>
      <c r="O2948" s="1217"/>
      <c r="P2948" s="1218"/>
      <c r="Q2948" s="587">
        <f t="shared" si="638"/>
        <v>0</v>
      </c>
      <c r="S2948" s="1215">
        <v>373</v>
      </c>
      <c r="T2948" s="1216"/>
      <c r="U2948" s="1217"/>
      <c r="V2948" s="1218"/>
      <c r="W2948" s="587">
        <f t="shared" si="639"/>
        <v>0</v>
      </c>
      <c r="Y2948" s="1215">
        <v>373</v>
      </c>
      <c r="Z2948" s="1216"/>
      <c r="AA2948" s="1217"/>
      <c r="AB2948" s="1218"/>
      <c r="AC2948" s="587">
        <f t="shared" si="640"/>
        <v>0</v>
      </c>
      <c r="AE2948" s="1215">
        <v>373</v>
      </c>
      <c r="AF2948" s="1216"/>
      <c r="AG2948" s="1217"/>
      <c r="AH2948" s="1218"/>
      <c r="AI2948" s="587">
        <f t="shared" si="641"/>
        <v>0</v>
      </c>
      <c r="AK2948" s="1215">
        <v>373</v>
      </c>
      <c r="AL2948" s="1216"/>
      <c r="AM2948" s="1217"/>
      <c r="AN2948" s="1218"/>
      <c r="AO2948" s="587">
        <f t="shared" si="642"/>
        <v>0</v>
      </c>
      <c r="AQ2948" s="1215">
        <v>373</v>
      </c>
      <c r="AR2948" s="1216"/>
      <c r="AS2948" s="1217"/>
      <c r="AT2948" s="1218"/>
      <c r="AU2948" s="587">
        <f t="shared" si="643"/>
        <v>0</v>
      </c>
      <c r="AW2948" s="1215">
        <v>373</v>
      </c>
      <c r="AX2948" s="1216"/>
      <c r="AY2948" s="1217"/>
      <c r="AZ2948" s="1218"/>
      <c r="BA2948" s="587">
        <f t="shared" si="644"/>
        <v>0</v>
      </c>
      <c r="BC2948" s="1215">
        <v>373</v>
      </c>
      <c r="BD2948" s="1216"/>
      <c r="BE2948" s="1217"/>
      <c r="BF2948" s="1218"/>
      <c r="BG2948" s="587">
        <f t="shared" si="645"/>
        <v>0</v>
      </c>
      <c r="BI2948" s="1215">
        <v>373</v>
      </c>
      <c r="BJ2948" s="1216"/>
      <c r="BK2948" s="1217"/>
      <c r="BL2948" s="1218"/>
      <c r="BM2948" s="587">
        <f t="shared" si="646"/>
        <v>0</v>
      </c>
      <c r="BO2948" s="1215">
        <v>373</v>
      </c>
      <c r="BP2948" s="1216"/>
      <c r="BQ2948" s="1217"/>
      <c r="BR2948" s="1218"/>
      <c r="BS2948" s="587">
        <f t="shared" si="647"/>
        <v>0</v>
      </c>
    </row>
    <row r="2949" spans="1:71" s="17" customFormat="1" ht="16.75" customHeight="1" outlineLevel="2">
      <c r="A2949" s="1215">
        <v>374</v>
      </c>
      <c r="B2949" s="1216"/>
      <c r="C2949" s="1217"/>
      <c r="D2949" s="1218"/>
      <c r="E2949" s="587">
        <f t="shared" ref="E2949:E3012" si="648">IF(AND(C2949&gt;=D$2569,C2949&lt;=D$2568),1,0)</f>
        <v>0</v>
      </c>
      <c r="G2949" s="1215">
        <v>374</v>
      </c>
      <c r="H2949" s="1216"/>
      <c r="I2949" s="1217"/>
      <c r="J2949" s="1218"/>
      <c r="K2949" s="587">
        <f t="shared" ref="K2949:K3012" si="649">IF(AND(I2949&gt;=J$2569,I2949&lt;=J$2568),1,0)</f>
        <v>0</v>
      </c>
      <c r="M2949" s="1215">
        <v>374</v>
      </c>
      <c r="N2949" s="1216"/>
      <c r="O2949" s="1217"/>
      <c r="P2949" s="1218"/>
      <c r="Q2949" s="587">
        <f t="shared" ref="Q2949:Q3012" si="650">IF(AND(O2949&gt;=P$2569,O2949&lt;=P$2568),1,0)</f>
        <v>0</v>
      </c>
      <c r="S2949" s="1215">
        <v>374</v>
      </c>
      <c r="T2949" s="1216"/>
      <c r="U2949" s="1217"/>
      <c r="V2949" s="1218"/>
      <c r="W2949" s="587">
        <f t="shared" ref="W2949:W3012" si="651">IF(AND(U2949&gt;=V$2569,U2949&lt;=V$2568),1,0)</f>
        <v>0</v>
      </c>
      <c r="Y2949" s="1215">
        <v>374</v>
      </c>
      <c r="Z2949" s="1216"/>
      <c r="AA2949" s="1217"/>
      <c r="AB2949" s="1218"/>
      <c r="AC2949" s="587">
        <f t="shared" ref="AC2949:AC3012" si="652">IF(AND(AA2949&gt;=AB$2569,AA2949&lt;=AB$2568),1,0)</f>
        <v>0</v>
      </c>
      <c r="AE2949" s="1215">
        <v>374</v>
      </c>
      <c r="AF2949" s="1216"/>
      <c r="AG2949" s="1217"/>
      <c r="AH2949" s="1218"/>
      <c r="AI2949" s="587">
        <f t="shared" ref="AI2949:AI3012" si="653">IF(AND(AG2949&gt;=AH$2569,AG2949&lt;=AH$2568),1,0)</f>
        <v>0</v>
      </c>
      <c r="AK2949" s="1215">
        <v>374</v>
      </c>
      <c r="AL2949" s="1216"/>
      <c r="AM2949" s="1217"/>
      <c r="AN2949" s="1218"/>
      <c r="AO2949" s="587">
        <f t="shared" ref="AO2949:AO3012" si="654">IF(AND(AM2949&gt;=AN$2569,AM2949&lt;=AN$2568),1,0)</f>
        <v>0</v>
      </c>
      <c r="AQ2949" s="1215">
        <v>374</v>
      </c>
      <c r="AR2949" s="1216"/>
      <c r="AS2949" s="1217"/>
      <c r="AT2949" s="1218"/>
      <c r="AU2949" s="587">
        <f t="shared" ref="AU2949:AU3012" si="655">IF(AND(AS2949&gt;=AT$2569,AS2949&lt;=AT$2568),1,0)</f>
        <v>0</v>
      </c>
      <c r="AW2949" s="1215">
        <v>374</v>
      </c>
      <c r="AX2949" s="1216"/>
      <c r="AY2949" s="1217"/>
      <c r="AZ2949" s="1218"/>
      <c r="BA2949" s="587">
        <f t="shared" ref="BA2949:BA3012" si="656">IF(AND(AY2949&gt;=AZ$2569,AY2949&lt;=AZ$2568),1,0)</f>
        <v>0</v>
      </c>
      <c r="BC2949" s="1215">
        <v>374</v>
      </c>
      <c r="BD2949" s="1216"/>
      <c r="BE2949" s="1217"/>
      <c r="BF2949" s="1218"/>
      <c r="BG2949" s="587">
        <f t="shared" ref="BG2949:BG3012" si="657">IF(AND(BE2949&gt;=BF$2569,BE2949&lt;=BF$2568),1,0)</f>
        <v>0</v>
      </c>
      <c r="BI2949" s="1215">
        <v>374</v>
      </c>
      <c r="BJ2949" s="1216"/>
      <c r="BK2949" s="1217"/>
      <c r="BL2949" s="1218"/>
      <c r="BM2949" s="587">
        <f t="shared" ref="BM2949:BM3012" si="658">IF(AND(BK2949&gt;=BL$2569,BK2949&lt;=BL$2568),1,0)</f>
        <v>0</v>
      </c>
      <c r="BO2949" s="1215">
        <v>374</v>
      </c>
      <c r="BP2949" s="1216"/>
      <c r="BQ2949" s="1217"/>
      <c r="BR2949" s="1218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15">
        <v>375</v>
      </c>
      <c r="B2950" s="1216"/>
      <c r="C2950" s="1217"/>
      <c r="D2950" s="1218"/>
      <c r="E2950" s="587">
        <f t="shared" si="648"/>
        <v>0</v>
      </c>
      <c r="G2950" s="1215">
        <v>375</v>
      </c>
      <c r="H2950" s="1216"/>
      <c r="I2950" s="1217"/>
      <c r="J2950" s="1218"/>
      <c r="K2950" s="587">
        <f t="shared" si="649"/>
        <v>0</v>
      </c>
      <c r="M2950" s="1215">
        <v>375</v>
      </c>
      <c r="N2950" s="1216"/>
      <c r="O2950" s="1217"/>
      <c r="P2950" s="1218"/>
      <c r="Q2950" s="587">
        <f t="shared" si="650"/>
        <v>0</v>
      </c>
      <c r="S2950" s="1215">
        <v>375</v>
      </c>
      <c r="T2950" s="1216"/>
      <c r="U2950" s="1217"/>
      <c r="V2950" s="1218"/>
      <c r="W2950" s="587">
        <f t="shared" si="651"/>
        <v>0</v>
      </c>
      <c r="Y2950" s="1215">
        <v>375</v>
      </c>
      <c r="Z2950" s="1216"/>
      <c r="AA2950" s="1217"/>
      <c r="AB2950" s="1218"/>
      <c r="AC2950" s="587">
        <f t="shared" si="652"/>
        <v>0</v>
      </c>
      <c r="AE2950" s="1215">
        <v>375</v>
      </c>
      <c r="AF2950" s="1216"/>
      <c r="AG2950" s="1217"/>
      <c r="AH2950" s="1218"/>
      <c r="AI2950" s="587">
        <f t="shared" si="653"/>
        <v>0</v>
      </c>
      <c r="AK2950" s="1215">
        <v>375</v>
      </c>
      <c r="AL2950" s="1216"/>
      <c r="AM2950" s="1217"/>
      <c r="AN2950" s="1218"/>
      <c r="AO2950" s="587">
        <f t="shared" si="654"/>
        <v>0</v>
      </c>
      <c r="AQ2950" s="1215">
        <v>375</v>
      </c>
      <c r="AR2950" s="1216"/>
      <c r="AS2950" s="1217"/>
      <c r="AT2950" s="1218"/>
      <c r="AU2950" s="587">
        <f t="shared" si="655"/>
        <v>0</v>
      </c>
      <c r="AW2950" s="1215">
        <v>375</v>
      </c>
      <c r="AX2950" s="1216"/>
      <c r="AY2950" s="1217"/>
      <c r="AZ2950" s="1218"/>
      <c r="BA2950" s="587">
        <f t="shared" si="656"/>
        <v>0</v>
      </c>
      <c r="BC2950" s="1215">
        <v>375</v>
      </c>
      <c r="BD2950" s="1216"/>
      <c r="BE2950" s="1217"/>
      <c r="BF2950" s="1218"/>
      <c r="BG2950" s="587">
        <f t="shared" si="657"/>
        <v>0</v>
      </c>
      <c r="BI2950" s="1215">
        <v>375</v>
      </c>
      <c r="BJ2950" s="1216"/>
      <c r="BK2950" s="1217"/>
      <c r="BL2950" s="1218"/>
      <c r="BM2950" s="587">
        <f t="shared" si="658"/>
        <v>0</v>
      </c>
      <c r="BO2950" s="1215">
        <v>375</v>
      </c>
      <c r="BP2950" s="1216"/>
      <c r="BQ2950" s="1217"/>
      <c r="BR2950" s="1218"/>
      <c r="BS2950" s="587">
        <f t="shared" si="659"/>
        <v>0</v>
      </c>
    </row>
    <row r="2951" spans="1:71" s="17" customFormat="1" ht="16.75" customHeight="1" outlineLevel="2">
      <c r="A2951" s="1215">
        <v>376</v>
      </c>
      <c r="B2951" s="1216"/>
      <c r="C2951" s="1217"/>
      <c r="D2951" s="1218"/>
      <c r="E2951" s="587">
        <f t="shared" si="648"/>
        <v>0</v>
      </c>
      <c r="G2951" s="1215">
        <v>376</v>
      </c>
      <c r="H2951" s="1216"/>
      <c r="I2951" s="1217"/>
      <c r="J2951" s="1218"/>
      <c r="K2951" s="587">
        <f t="shared" si="649"/>
        <v>0</v>
      </c>
      <c r="M2951" s="1215">
        <v>376</v>
      </c>
      <c r="N2951" s="1216"/>
      <c r="O2951" s="1217"/>
      <c r="P2951" s="1218"/>
      <c r="Q2951" s="587">
        <f t="shared" si="650"/>
        <v>0</v>
      </c>
      <c r="S2951" s="1215">
        <v>376</v>
      </c>
      <c r="T2951" s="1216"/>
      <c r="U2951" s="1217"/>
      <c r="V2951" s="1218"/>
      <c r="W2951" s="587">
        <f t="shared" si="651"/>
        <v>0</v>
      </c>
      <c r="Y2951" s="1215">
        <v>376</v>
      </c>
      <c r="Z2951" s="1216"/>
      <c r="AA2951" s="1217"/>
      <c r="AB2951" s="1218"/>
      <c r="AC2951" s="587">
        <f t="shared" si="652"/>
        <v>0</v>
      </c>
      <c r="AE2951" s="1215">
        <v>376</v>
      </c>
      <c r="AF2951" s="1216"/>
      <c r="AG2951" s="1217"/>
      <c r="AH2951" s="1218"/>
      <c r="AI2951" s="587">
        <f t="shared" si="653"/>
        <v>0</v>
      </c>
      <c r="AK2951" s="1215">
        <v>376</v>
      </c>
      <c r="AL2951" s="1216"/>
      <c r="AM2951" s="1217"/>
      <c r="AN2951" s="1218"/>
      <c r="AO2951" s="587">
        <f t="shared" si="654"/>
        <v>0</v>
      </c>
      <c r="AQ2951" s="1215">
        <v>376</v>
      </c>
      <c r="AR2951" s="1216"/>
      <c r="AS2951" s="1217"/>
      <c r="AT2951" s="1218"/>
      <c r="AU2951" s="587">
        <f t="shared" si="655"/>
        <v>0</v>
      </c>
      <c r="AW2951" s="1215">
        <v>376</v>
      </c>
      <c r="AX2951" s="1216"/>
      <c r="AY2951" s="1217"/>
      <c r="AZ2951" s="1218"/>
      <c r="BA2951" s="587">
        <f t="shared" si="656"/>
        <v>0</v>
      </c>
      <c r="BC2951" s="1215">
        <v>376</v>
      </c>
      <c r="BD2951" s="1216"/>
      <c r="BE2951" s="1217"/>
      <c r="BF2951" s="1218"/>
      <c r="BG2951" s="587">
        <f t="shared" si="657"/>
        <v>0</v>
      </c>
      <c r="BI2951" s="1215">
        <v>376</v>
      </c>
      <c r="BJ2951" s="1216"/>
      <c r="BK2951" s="1217"/>
      <c r="BL2951" s="1218"/>
      <c r="BM2951" s="587">
        <f t="shared" si="658"/>
        <v>0</v>
      </c>
      <c r="BO2951" s="1215">
        <v>376</v>
      </c>
      <c r="BP2951" s="1216"/>
      <c r="BQ2951" s="1217"/>
      <c r="BR2951" s="1218"/>
      <c r="BS2951" s="587">
        <f t="shared" si="659"/>
        <v>0</v>
      </c>
    </row>
    <row r="2952" spans="1:71" s="17" customFormat="1" ht="16.75" customHeight="1" outlineLevel="2">
      <c r="A2952" s="1215">
        <v>377</v>
      </c>
      <c r="B2952" s="1216"/>
      <c r="C2952" s="1217"/>
      <c r="D2952" s="1218"/>
      <c r="E2952" s="587">
        <f t="shared" si="648"/>
        <v>0</v>
      </c>
      <c r="G2952" s="1215">
        <v>377</v>
      </c>
      <c r="H2952" s="1216"/>
      <c r="I2952" s="1217"/>
      <c r="J2952" s="1218"/>
      <c r="K2952" s="587">
        <f t="shared" si="649"/>
        <v>0</v>
      </c>
      <c r="M2952" s="1215">
        <v>377</v>
      </c>
      <c r="N2952" s="1216"/>
      <c r="O2952" s="1217"/>
      <c r="P2952" s="1218"/>
      <c r="Q2952" s="587">
        <f t="shared" si="650"/>
        <v>0</v>
      </c>
      <c r="S2952" s="1215">
        <v>377</v>
      </c>
      <c r="T2952" s="1216"/>
      <c r="U2952" s="1217"/>
      <c r="V2952" s="1218"/>
      <c r="W2952" s="587">
        <f t="shared" si="651"/>
        <v>0</v>
      </c>
      <c r="Y2952" s="1215">
        <v>377</v>
      </c>
      <c r="Z2952" s="1216"/>
      <c r="AA2952" s="1217"/>
      <c r="AB2952" s="1218"/>
      <c r="AC2952" s="587">
        <f t="shared" si="652"/>
        <v>0</v>
      </c>
      <c r="AE2952" s="1215">
        <v>377</v>
      </c>
      <c r="AF2952" s="1216"/>
      <c r="AG2952" s="1217"/>
      <c r="AH2952" s="1218"/>
      <c r="AI2952" s="587">
        <f t="shared" si="653"/>
        <v>0</v>
      </c>
      <c r="AK2952" s="1215">
        <v>377</v>
      </c>
      <c r="AL2952" s="1216"/>
      <c r="AM2952" s="1217"/>
      <c r="AN2952" s="1218"/>
      <c r="AO2952" s="587">
        <f t="shared" si="654"/>
        <v>0</v>
      </c>
      <c r="AQ2952" s="1215">
        <v>377</v>
      </c>
      <c r="AR2952" s="1216"/>
      <c r="AS2952" s="1217"/>
      <c r="AT2952" s="1218"/>
      <c r="AU2952" s="587">
        <f t="shared" si="655"/>
        <v>0</v>
      </c>
      <c r="AW2952" s="1215">
        <v>377</v>
      </c>
      <c r="AX2952" s="1216"/>
      <c r="AY2952" s="1217"/>
      <c r="AZ2952" s="1218"/>
      <c r="BA2952" s="587">
        <f t="shared" si="656"/>
        <v>0</v>
      </c>
      <c r="BC2952" s="1215">
        <v>377</v>
      </c>
      <c r="BD2952" s="1216"/>
      <c r="BE2952" s="1217"/>
      <c r="BF2952" s="1218"/>
      <c r="BG2952" s="587">
        <f t="shared" si="657"/>
        <v>0</v>
      </c>
      <c r="BI2952" s="1215">
        <v>377</v>
      </c>
      <c r="BJ2952" s="1216"/>
      <c r="BK2952" s="1217"/>
      <c r="BL2952" s="1218"/>
      <c r="BM2952" s="587">
        <f t="shared" si="658"/>
        <v>0</v>
      </c>
      <c r="BO2952" s="1215">
        <v>377</v>
      </c>
      <c r="BP2952" s="1216"/>
      <c r="BQ2952" s="1217"/>
      <c r="BR2952" s="1218"/>
      <c r="BS2952" s="587">
        <f t="shared" si="659"/>
        <v>0</v>
      </c>
    </row>
    <row r="2953" spans="1:71" s="17" customFormat="1" ht="16.75" customHeight="1" outlineLevel="2">
      <c r="A2953" s="1215">
        <v>378</v>
      </c>
      <c r="B2953" s="1216"/>
      <c r="C2953" s="1217"/>
      <c r="D2953" s="1218"/>
      <c r="E2953" s="587">
        <f t="shared" si="648"/>
        <v>0</v>
      </c>
      <c r="G2953" s="1215">
        <v>378</v>
      </c>
      <c r="H2953" s="1216"/>
      <c r="I2953" s="1217"/>
      <c r="J2953" s="1218"/>
      <c r="K2953" s="587">
        <f t="shared" si="649"/>
        <v>0</v>
      </c>
      <c r="M2953" s="1215">
        <v>378</v>
      </c>
      <c r="N2953" s="1216"/>
      <c r="O2953" s="1217"/>
      <c r="P2953" s="1218"/>
      <c r="Q2953" s="587">
        <f t="shared" si="650"/>
        <v>0</v>
      </c>
      <c r="S2953" s="1215">
        <v>378</v>
      </c>
      <c r="T2953" s="1216"/>
      <c r="U2953" s="1217"/>
      <c r="V2953" s="1218"/>
      <c r="W2953" s="587">
        <f t="shared" si="651"/>
        <v>0</v>
      </c>
      <c r="Y2953" s="1215">
        <v>378</v>
      </c>
      <c r="Z2953" s="1216"/>
      <c r="AA2953" s="1217"/>
      <c r="AB2953" s="1218"/>
      <c r="AC2953" s="587">
        <f t="shared" si="652"/>
        <v>0</v>
      </c>
      <c r="AE2953" s="1215">
        <v>378</v>
      </c>
      <c r="AF2953" s="1216"/>
      <c r="AG2953" s="1217"/>
      <c r="AH2953" s="1218"/>
      <c r="AI2953" s="587">
        <f t="shared" si="653"/>
        <v>0</v>
      </c>
      <c r="AK2953" s="1215">
        <v>378</v>
      </c>
      <c r="AL2953" s="1216"/>
      <c r="AM2953" s="1217"/>
      <c r="AN2953" s="1218"/>
      <c r="AO2953" s="587">
        <f t="shared" si="654"/>
        <v>0</v>
      </c>
      <c r="AQ2953" s="1215">
        <v>378</v>
      </c>
      <c r="AR2953" s="1216"/>
      <c r="AS2953" s="1217"/>
      <c r="AT2953" s="1218"/>
      <c r="AU2953" s="587">
        <f t="shared" si="655"/>
        <v>0</v>
      </c>
      <c r="AW2953" s="1215">
        <v>378</v>
      </c>
      <c r="AX2953" s="1216"/>
      <c r="AY2953" s="1217"/>
      <c r="AZ2953" s="1218"/>
      <c r="BA2953" s="587">
        <f t="shared" si="656"/>
        <v>0</v>
      </c>
      <c r="BC2953" s="1215">
        <v>378</v>
      </c>
      <c r="BD2953" s="1216"/>
      <c r="BE2953" s="1217"/>
      <c r="BF2953" s="1218"/>
      <c r="BG2953" s="587">
        <f t="shared" si="657"/>
        <v>0</v>
      </c>
      <c r="BI2953" s="1215">
        <v>378</v>
      </c>
      <c r="BJ2953" s="1216"/>
      <c r="BK2953" s="1217"/>
      <c r="BL2953" s="1218"/>
      <c r="BM2953" s="587">
        <f t="shared" si="658"/>
        <v>0</v>
      </c>
      <c r="BO2953" s="1215">
        <v>378</v>
      </c>
      <c r="BP2953" s="1216"/>
      <c r="BQ2953" s="1217"/>
      <c r="BR2953" s="1218"/>
      <c r="BS2953" s="587">
        <f t="shared" si="659"/>
        <v>0</v>
      </c>
    </row>
    <row r="2954" spans="1:71" s="17" customFormat="1" ht="16.75" customHeight="1" outlineLevel="2">
      <c r="A2954" s="1215">
        <v>379</v>
      </c>
      <c r="B2954" s="1216"/>
      <c r="C2954" s="1217"/>
      <c r="D2954" s="1218"/>
      <c r="E2954" s="587">
        <f t="shared" si="648"/>
        <v>0</v>
      </c>
      <c r="G2954" s="1215">
        <v>379</v>
      </c>
      <c r="H2954" s="1216"/>
      <c r="I2954" s="1217"/>
      <c r="J2954" s="1218"/>
      <c r="K2954" s="587">
        <f t="shared" si="649"/>
        <v>0</v>
      </c>
      <c r="M2954" s="1215">
        <v>379</v>
      </c>
      <c r="N2954" s="1216"/>
      <c r="O2954" s="1217"/>
      <c r="P2954" s="1218"/>
      <c r="Q2954" s="587">
        <f t="shared" si="650"/>
        <v>0</v>
      </c>
      <c r="S2954" s="1215">
        <v>379</v>
      </c>
      <c r="T2954" s="1216"/>
      <c r="U2954" s="1217"/>
      <c r="V2954" s="1218"/>
      <c r="W2954" s="587">
        <f t="shared" si="651"/>
        <v>0</v>
      </c>
      <c r="Y2954" s="1215">
        <v>379</v>
      </c>
      <c r="Z2954" s="1216"/>
      <c r="AA2954" s="1217"/>
      <c r="AB2954" s="1218"/>
      <c r="AC2954" s="587">
        <f t="shared" si="652"/>
        <v>0</v>
      </c>
      <c r="AE2954" s="1215">
        <v>379</v>
      </c>
      <c r="AF2954" s="1216"/>
      <c r="AG2954" s="1217"/>
      <c r="AH2954" s="1218"/>
      <c r="AI2954" s="587">
        <f t="shared" si="653"/>
        <v>0</v>
      </c>
      <c r="AK2954" s="1215">
        <v>379</v>
      </c>
      <c r="AL2954" s="1216"/>
      <c r="AM2954" s="1217"/>
      <c r="AN2954" s="1218"/>
      <c r="AO2954" s="587">
        <f t="shared" si="654"/>
        <v>0</v>
      </c>
      <c r="AQ2954" s="1215">
        <v>379</v>
      </c>
      <c r="AR2954" s="1216"/>
      <c r="AS2954" s="1217"/>
      <c r="AT2954" s="1218"/>
      <c r="AU2954" s="587">
        <f t="shared" si="655"/>
        <v>0</v>
      </c>
      <c r="AW2954" s="1215">
        <v>379</v>
      </c>
      <c r="AX2954" s="1216"/>
      <c r="AY2954" s="1217"/>
      <c r="AZ2954" s="1218"/>
      <c r="BA2954" s="587">
        <f t="shared" si="656"/>
        <v>0</v>
      </c>
      <c r="BC2954" s="1215">
        <v>379</v>
      </c>
      <c r="BD2954" s="1216"/>
      <c r="BE2954" s="1217"/>
      <c r="BF2954" s="1218"/>
      <c r="BG2954" s="587">
        <f t="shared" si="657"/>
        <v>0</v>
      </c>
      <c r="BI2954" s="1215">
        <v>379</v>
      </c>
      <c r="BJ2954" s="1216"/>
      <c r="BK2954" s="1217"/>
      <c r="BL2954" s="1218"/>
      <c r="BM2954" s="587">
        <f t="shared" si="658"/>
        <v>0</v>
      </c>
      <c r="BO2954" s="1215">
        <v>379</v>
      </c>
      <c r="BP2954" s="1216"/>
      <c r="BQ2954" s="1217"/>
      <c r="BR2954" s="1218"/>
      <c r="BS2954" s="587">
        <f t="shared" si="659"/>
        <v>0</v>
      </c>
    </row>
    <row r="2955" spans="1:71" s="17" customFormat="1" ht="16.75" customHeight="1" outlineLevel="2">
      <c r="A2955" s="1215">
        <v>380</v>
      </c>
      <c r="B2955" s="1216"/>
      <c r="C2955" s="1217"/>
      <c r="D2955" s="1218"/>
      <c r="E2955" s="587">
        <f t="shared" si="648"/>
        <v>0</v>
      </c>
      <c r="G2955" s="1215">
        <v>380</v>
      </c>
      <c r="H2955" s="1216"/>
      <c r="I2955" s="1217"/>
      <c r="J2955" s="1218"/>
      <c r="K2955" s="587">
        <f t="shared" si="649"/>
        <v>0</v>
      </c>
      <c r="M2955" s="1215">
        <v>380</v>
      </c>
      <c r="N2955" s="1216"/>
      <c r="O2955" s="1217"/>
      <c r="P2955" s="1218"/>
      <c r="Q2955" s="587">
        <f t="shared" si="650"/>
        <v>0</v>
      </c>
      <c r="S2955" s="1215">
        <v>380</v>
      </c>
      <c r="T2955" s="1216"/>
      <c r="U2955" s="1217"/>
      <c r="V2955" s="1218"/>
      <c r="W2955" s="587">
        <f t="shared" si="651"/>
        <v>0</v>
      </c>
      <c r="Y2955" s="1215">
        <v>380</v>
      </c>
      <c r="Z2955" s="1216"/>
      <c r="AA2955" s="1217"/>
      <c r="AB2955" s="1218"/>
      <c r="AC2955" s="587">
        <f t="shared" si="652"/>
        <v>0</v>
      </c>
      <c r="AE2955" s="1215">
        <v>380</v>
      </c>
      <c r="AF2955" s="1216"/>
      <c r="AG2955" s="1217"/>
      <c r="AH2955" s="1218"/>
      <c r="AI2955" s="587">
        <f t="shared" si="653"/>
        <v>0</v>
      </c>
      <c r="AK2955" s="1215">
        <v>380</v>
      </c>
      <c r="AL2955" s="1216"/>
      <c r="AM2955" s="1217"/>
      <c r="AN2955" s="1218"/>
      <c r="AO2955" s="587">
        <f t="shared" si="654"/>
        <v>0</v>
      </c>
      <c r="AQ2955" s="1215">
        <v>380</v>
      </c>
      <c r="AR2955" s="1216"/>
      <c r="AS2955" s="1217"/>
      <c r="AT2955" s="1218"/>
      <c r="AU2955" s="587">
        <f t="shared" si="655"/>
        <v>0</v>
      </c>
      <c r="AW2955" s="1215">
        <v>380</v>
      </c>
      <c r="AX2955" s="1216"/>
      <c r="AY2955" s="1217"/>
      <c r="AZ2955" s="1218"/>
      <c r="BA2955" s="587">
        <f t="shared" si="656"/>
        <v>0</v>
      </c>
      <c r="BC2955" s="1215">
        <v>380</v>
      </c>
      <c r="BD2955" s="1216"/>
      <c r="BE2955" s="1217"/>
      <c r="BF2955" s="1218"/>
      <c r="BG2955" s="587">
        <f t="shared" si="657"/>
        <v>0</v>
      </c>
      <c r="BI2955" s="1215">
        <v>380</v>
      </c>
      <c r="BJ2955" s="1216"/>
      <c r="BK2955" s="1217"/>
      <c r="BL2955" s="1218"/>
      <c r="BM2955" s="587">
        <f t="shared" si="658"/>
        <v>0</v>
      </c>
      <c r="BO2955" s="1215">
        <v>380</v>
      </c>
      <c r="BP2955" s="1216"/>
      <c r="BQ2955" s="1217"/>
      <c r="BR2955" s="1218"/>
      <c r="BS2955" s="587">
        <f t="shared" si="659"/>
        <v>0</v>
      </c>
    </row>
    <row r="2956" spans="1:71" s="17" customFormat="1" ht="16.75" customHeight="1" outlineLevel="2">
      <c r="A2956" s="1215">
        <v>381</v>
      </c>
      <c r="B2956" s="1216"/>
      <c r="C2956" s="1217"/>
      <c r="D2956" s="1218"/>
      <c r="E2956" s="587">
        <f t="shared" si="648"/>
        <v>0</v>
      </c>
      <c r="G2956" s="1215">
        <v>381</v>
      </c>
      <c r="H2956" s="1216"/>
      <c r="I2956" s="1217"/>
      <c r="J2956" s="1218"/>
      <c r="K2956" s="587">
        <f t="shared" si="649"/>
        <v>0</v>
      </c>
      <c r="M2956" s="1215">
        <v>381</v>
      </c>
      <c r="N2956" s="1216"/>
      <c r="O2956" s="1217"/>
      <c r="P2956" s="1218"/>
      <c r="Q2956" s="587">
        <f t="shared" si="650"/>
        <v>0</v>
      </c>
      <c r="S2956" s="1215">
        <v>381</v>
      </c>
      <c r="T2956" s="1216"/>
      <c r="U2956" s="1217"/>
      <c r="V2956" s="1218"/>
      <c r="W2956" s="587">
        <f t="shared" si="651"/>
        <v>0</v>
      </c>
      <c r="Y2956" s="1215">
        <v>381</v>
      </c>
      <c r="Z2956" s="1216"/>
      <c r="AA2956" s="1217"/>
      <c r="AB2956" s="1218"/>
      <c r="AC2956" s="587">
        <f t="shared" si="652"/>
        <v>0</v>
      </c>
      <c r="AE2956" s="1215">
        <v>381</v>
      </c>
      <c r="AF2956" s="1216"/>
      <c r="AG2956" s="1217"/>
      <c r="AH2956" s="1218"/>
      <c r="AI2956" s="587">
        <f t="shared" si="653"/>
        <v>0</v>
      </c>
      <c r="AK2956" s="1215">
        <v>381</v>
      </c>
      <c r="AL2956" s="1216"/>
      <c r="AM2956" s="1217"/>
      <c r="AN2956" s="1218"/>
      <c r="AO2956" s="587">
        <f t="shared" si="654"/>
        <v>0</v>
      </c>
      <c r="AQ2956" s="1215">
        <v>381</v>
      </c>
      <c r="AR2956" s="1216"/>
      <c r="AS2956" s="1217"/>
      <c r="AT2956" s="1218"/>
      <c r="AU2956" s="587">
        <f t="shared" si="655"/>
        <v>0</v>
      </c>
      <c r="AW2956" s="1215">
        <v>381</v>
      </c>
      <c r="AX2956" s="1216"/>
      <c r="AY2956" s="1217"/>
      <c r="AZ2956" s="1218"/>
      <c r="BA2956" s="587">
        <f t="shared" si="656"/>
        <v>0</v>
      </c>
      <c r="BC2956" s="1215">
        <v>381</v>
      </c>
      <c r="BD2956" s="1216"/>
      <c r="BE2956" s="1217"/>
      <c r="BF2956" s="1218"/>
      <c r="BG2956" s="587">
        <f t="shared" si="657"/>
        <v>0</v>
      </c>
      <c r="BI2956" s="1215">
        <v>381</v>
      </c>
      <c r="BJ2956" s="1216"/>
      <c r="BK2956" s="1217"/>
      <c r="BL2956" s="1218"/>
      <c r="BM2956" s="587">
        <f t="shared" si="658"/>
        <v>0</v>
      </c>
      <c r="BO2956" s="1215">
        <v>381</v>
      </c>
      <c r="BP2956" s="1216"/>
      <c r="BQ2956" s="1217"/>
      <c r="BR2956" s="1218"/>
      <c r="BS2956" s="587">
        <f t="shared" si="659"/>
        <v>0</v>
      </c>
    </row>
    <row r="2957" spans="1:71" s="17" customFormat="1" ht="16.75" customHeight="1" outlineLevel="2">
      <c r="A2957" s="1215">
        <v>382</v>
      </c>
      <c r="B2957" s="1216"/>
      <c r="C2957" s="1217"/>
      <c r="D2957" s="1218"/>
      <c r="E2957" s="587">
        <f t="shared" si="648"/>
        <v>0</v>
      </c>
      <c r="G2957" s="1215">
        <v>382</v>
      </c>
      <c r="H2957" s="1216"/>
      <c r="I2957" s="1217"/>
      <c r="J2957" s="1218"/>
      <c r="K2957" s="587">
        <f t="shared" si="649"/>
        <v>0</v>
      </c>
      <c r="M2957" s="1215">
        <v>382</v>
      </c>
      <c r="N2957" s="1216"/>
      <c r="O2957" s="1217"/>
      <c r="P2957" s="1218"/>
      <c r="Q2957" s="587">
        <f t="shared" si="650"/>
        <v>0</v>
      </c>
      <c r="S2957" s="1215">
        <v>382</v>
      </c>
      <c r="T2957" s="1216"/>
      <c r="U2957" s="1217"/>
      <c r="V2957" s="1218"/>
      <c r="W2957" s="587">
        <f t="shared" si="651"/>
        <v>0</v>
      </c>
      <c r="Y2957" s="1215">
        <v>382</v>
      </c>
      <c r="Z2957" s="1216"/>
      <c r="AA2957" s="1217"/>
      <c r="AB2957" s="1218"/>
      <c r="AC2957" s="587">
        <f t="shared" si="652"/>
        <v>0</v>
      </c>
      <c r="AE2957" s="1215">
        <v>382</v>
      </c>
      <c r="AF2957" s="1216"/>
      <c r="AG2957" s="1217"/>
      <c r="AH2957" s="1218"/>
      <c r="AI2957" s="587">
        <f t="shared" si="653"/>
        <v>0</v>
      </c>
      <c r="AK2957" s="1215">
        <v>382</v>
      </c>
      <c r="AL2957" s="1216"/>
      <c r="AM2957" s="1217"/>
      <c r="AN2957" s="1218"/>
      <c r="AO2957" s="587">
        <f t="shared" si="654"/>
        <v>0</v>
      </c>
      <c r="AQ2957" s="1215">
        <v>382</v>
      </c>
      <c r="AR2957" s="1216"/>
      <c r="AS2957" s="1217"/>
      <c r="AT2957" s="1218"/>
      <c r="AU2957" s="587">
        <f t="shared" si="655"/>
        <v>0</v>
      </c>
      <c r="AW2957" s="1215">
        <v>382</v>
      </c>
      <c r="AX2957" s="1216"/>
      <c r="AY2957" s="1217"/>
      <c r="AZ2957" s="1218"/>
      <c r="BA2957" s="587">
        <f t="shared" si="656"/>
        <v>0</v>
      </c>
      <c r="BC2957" s="1215">
        <v>382</v>
      </c>
      <c r="BD2957" s="1216"/>
      <c r="BE2957" s="1217"/>
      <c r="BF2957" s="1218"/>
      <c r="BG2957" s="587">
        <f t="shared" si="657"/>
        <v>0</v>
      </c>
      <c r="BI2957" s="1215">
        <v>382</v>
      </c>
      <c r="BJ2957" s="1216"/>
      <c r="BK2957" s="1217"/>
      <c r="BL2957" s="1218"/>
      <c r="BM2957" s="587">
        <f t="shared" si="658"/>
        <v>0</v>
      </c>
      <c r="BO2957" s="1215">
        <v>382</v>
      </c>
      <c r="BP2957" s="1216"/>
      <c r="BQ2957" s="1217"/>
      <c r="BR2957" s="1218"/>
      <c r="BS2957" s="587">
        <f t="shared" si="659"/>
        <v>0</v>
      </c>
    </row>
    <row r="2958" spans="1:71" s="17" customFormat="1" ht="16.75" customHeight="1" outlineLevel="2">
      <c r="A2958" s="1215">
        <v>383</v>
      </c>
      <c r="B2958" s="1216"/>
      <c r="C2958" s="1217"/>
      <c r="D2958" s="1218"/>
      <c r="E2958" s="587">
        <f t="shared" si="648"/>
        <v>0</v>
      </c>
      <c r="G2958" s="1215">
        <v>383</v>
      </c>
      <c r="H2958" s="1216"/>
      <c r="I2958" s="1217"/>
      <c r="J2958" s="1218"/>
      <c r="K2958" s="587">
        <f t="shared" si="649"/>
        <v>0</v>
      </c>
      <c r="M2958" s="1215">
        <v>383</v>
      </c>
      <c r="N2958" s="1216"/>
      <c r="O2958" s="1217"/>
      <c r="P2958" s="1218"/>
      <c r="Q2958" s="587">
        <f t="shared" si="650"/>
        <v>0</v>
      </c>
      <c r="S2958" s="1215">
        <v>383</v>
      </c>
      <c r="T2958" s="1216"/>
      <c r="U2958" s="1217"/>
      <c r="V2958" s="1218"/>
      <c r="W2958" s="587">
        <f t="shared" si="651"/>
        <v>0</v>
      </c>
      <c r="Y2958" s="1215">
        <v>383</v>
      </c>
      <c r="Z2958" s="1216"/>
      <c r="AA2958" s="1217"/>
      <c r="AB2958" s="1218"/>
      <c r="AC2958" s="587">
        <f t="shared" si="652"/>
        <v>0</v>
      </c>
      <c r="AE2958" s="1215">
        <v>383</v>
      </c>
      <c r="AF2958" s="1216"/>
      <c r="AG2958" s="1217"/>
      <c r="AH2958" s="1218"/>
      <c r="AI2958" s="587">
        <f t="shared" si="653"/>
        <v>0</v>
      </c>
      <c r="AK2958" s="1215">
        <v>383</v>
      </c>
      <c r="AL2958" s="1216"/>
      <c r="AM2958" s="1217"/>
      <c r="AN2958" s="1218"/>
      <c r="AO2958" s="587">
        <f t="shared" si="654"/>
        <v>0</v>
      </c>
      <c r="AQ2958" s="1215">
        <v>383</v>
      </c>
      <c r="AR2958" s="1216"/>
      <c r="AS2958" s="1217"/>
      <c r="AT2958" s="1218"/>
      <c r="AU2958" s="587">
        <f t="shared" si="655"/>
        <v>0</v>
      </c>
      <c r="AW2958" s="1215">
        <v>383</v>
      </c>
      <c r="AX2958" s="1216"/>
      <c r="AY2958" s="1217"/>
      <c r="AZ2958" s="1218"/>
      <c r="BA2958" s="587">
        <f t="shared" si="656"/>
        <v>0</v>
      </c>
      <c r="BC2958" s="1215">
        <v>383</v>
      </c>
      <c r="BD2958" s="1216"/>
      <c r="BE2958" s="1217"/>
      <c r="BF2958" s="1218"/>
      <c r="BG2958" s="587">
        <f t="shared" si="657"/>
        <v>0</v>
      </c>
      <c r="BI2958" s="1215">
        <v>383</v>
      </c>
      <c r="BJ2958" s="1216"/>
      <c r="BK2958" s="1217"/>
      <c r="BL2958" s="1218"/>
      <c r="BM2958" s="587">
        <f t="shared" si="658"/>
        <v>0</v>
      </c>
      <c r="BO2958" s="1215">
        <v>383</v>
      </c>
      <c r="BP2958" s="1216"/>
      <c r="BQ2958" s="1217"/>
      <c r="BR2958" s="1218"/>
      <c r="BS2958" s="587">
        <f t="shared" si="659"/>
        <v>0</v>
      </c>
    </row>
    <row r="2959" spans="1:71" s="17" customFormat="1" ht="16.75" customHeight="1" outlineLevel="2">
      <c r="A2959" s="1215">
        <v>384</v>
      </c>
      <c r="B2959" s="1216"/>
      <c r="C2959" s="1217"/>
      <c r="D2959" s="1218"/>
      <c r="E2959" s="587">
        <f t="shared" si="648"/>
        <v>0</v>
      </c>
      <c r="G2959" s="1215">
        <v>384</v>
      </c>
      <c r="H2959" s="1216"/>
      <c r="I2959" s="1217"/>
      <c r="J2959" s="1218"/>
      <c r="K2959" s="587">
        <f t="shared" si="649"/>
        <v>0</v>
      </c>
      <c r="M2959" s="1215">
        <v>384</v>
      </c>
      <c r="N2959" s="1216"/>
      <c r="O2959" s="1217"/>
      <c r="P2959" s="1218"/>
      <c r="Q2959" s="587">
        <f t="shared" si="650"/>
        <v>0</v>
      </c>
      <c r="S2959" s="1215">
        <v>384</v>
      </c>
      <c r="T2959" s="1216"/>
      <c r="U2959" s="1217"/>
      <c r="V2959" s="1218"/>
      <c r="W2959" s="587">
        <f t="shared" si="651"/>
        <v>0</v>
      </c>
      <c r="Y2959" s="1215">
        <v>384</v>
      </c>
      <c r="Z2959" s="1216"/>
      <c r="AA2959" s="1217"/>
      <c r="AB2959" s="1218"/>
      <c r="AC2959" s="587">
        <f t="shared" si="652"/>
        <v>0</v>
      </c>
      <c r="AE2959" s="1215">
        <v>384</v>
      </c>
      <c r="AF2959" s="1216"/>
      <c r="AG2959" s="1217"/>
      <c r="AH2959" s="1218"/>
      <c r="AI2959" s="587">
        <f t="shared" si="653"/>
        <v>0</v>
      </c>
      <c r="AK2959" s="1215">
        <v>384</v>
      </c>
      <c r="AL2959" s="1216"/>
      <c r="AM2959" s="1217"/>
      <c r="AN2959" s="1218"/>
      <c r="AO2959" s="587">
        <f t="shared" si="654"/>
        <v>0</v>
      </c>
      <c r="AQ2959" s="1215">
        <v>384</v>
      </c>
      <c r="AR2959" s="1216"/>
      <c r="AS2959" s="1217"/>
      <c r="AT2959" s="1218"/>
      <c r="AU2959" s="587">
        <f t="shared" si="655"/>
        <v>0</v>
      </c>
      <c r="AW2959" s="1215">
        <v>384</v>
      </c>
      <c r="AX2959" s="1216"/>
      <c r="AY2959" s="1217"/>
      <c r="AZ2959" s="1218"/>
      <c r="BA2959" s="587">
        <f t="shared" si="656"/>
        <v>0</v>
      </c>
      <c r="BC2959" s="1215">
        <v>384</v>
      </c>
      <c r="BD2959" s="1216"/>
      <c r="BE2959" s="1217"/>
      <c r="BF2959" s="1218"/>
      <c r="BG2959" s="587">
        <f t="shared" si="657"/>
        <v>0</v>
      </c>
      <c r="BI2959" s="1215">
        <v>384</v>
      </c>
      <c r="BJ2959" s="1216"/>
      <c r="BK2959" s="1217"/>
      <c r="BL2959" s="1218"/>
      <c r="BM2959" s="587">
        <f t="shared" si="658"/>
        <v>0</v>
      </c>
      <c r="BO2959" s="1215">
        <v>384</v>
      </c>
      <c r="BP2959" s="1216"/>
      <c r="BQ2959" s="1217"/>
      <c r="BR2959" s="1218"/>
      <c r="BS2959" s="587">
        <f t="shared" si="659"/>
        <v>0</v>
      </c>
    </row>
    <row r="2960" spans="1:71" s="17" customFormat="1" ht="16.75" customHeight="1" outlineLevel="2">
      <c r="A2960" s="1215">
        <v>385</v>
      </c>
      <c r="B2960" s="1216"/>
      <c r="C2960" s="1217"/>
      <c r="D2960" s="1218"/>
      <c r="E2960" s="587">
        <f t="shared" si="648"/>
        <v>0</v>
      </c>
      <c r="G2960" s="1215">
        <v>385</v>
      </c>
      <c r="H2960" s="1216"/>
      <c r="I2960" s="1217"/>
      <c r="J2960" s="1218"/>
      <c r="K2960" s="587">
        <f t="shared" si="649"/>
        <v>0</v>
      </c>
      <c r="M2960" s="1215">
        <v>385</v>
      </c>
      <c r="N2960" s="1216"/>
      <c r="O2960" s="1217"/>
      <c r="P2960" s="1218"/>
      <c r="Q2960" s="587">
        <f t="shared" si="650"/>
        <v>0</v>
      </c>
      <c r="S2960" s="1215">
        <v>385</v>
      </c>
      <c r="T2960" s="1216"/>
      <c r="U2960" s="1217"/>
      <c r="V2960" s="1218"/>
      <c r="W2960" s="587">
        <f t="shared" si="651"/>
        <v>0</v>
      </c>
      <c r="Y2960" s="1215">
        <v>385</v>
      </c>
      <c r="Z2960" s="1216"/>
      <c r="AA2960" s="1217"/>
      <c r="AB2960" s="1218"/>
      <c r="AC2960" s="587">
        <f t="shared" si="652"/>
        <v>0</v>
      </c>
      <c r="AE2960" s="1215">
        <v>385</v>
      </c>
      <c r="AF2960" s="1216"/>
      <c r="AG2960" s="1217"/>
      <c r="AH2960" s="1218"/>
      <c r="AI2960" s="587">
        <f t="shared" si="653"/>
        <v>0</v>
      </c>
      <c r="AK2960" s="1215">
        <v>385</v>
      </c>
      <c r="AL2960" s="1216"/>
      <c r="AM2960" s="1217"/>
      <c r="AN2960" s="1218"/>
      <c r="AO2960" s="587">
        <f t="shared" si="654"/>
        <v>0</v>
      </c>
      <c r="AQ2960" s="1215">
        <v>385</v>
      </c>
      <c r="AR2960" s="1216"/>
      <c r="AS2960" s="1217"/>
      <c r="AT2960" s="1218"/>
      <c r="AU2960" s="587">
        <f t="shared" si="655"/>
        <v>0</v>
      </c>
      <c r="AW2960" s="1215">
        <v>385</v>
      </c>
      <c r="AX2960" s="1216"/>
      <c r="AY2960" s="1217"/>
      <c r="AZ2960" s="1218"/>
      <c r="BA2960" s="587">
        <f t="shared" si="656"/>
        <v>0</v>
      </c>
      <c r="BC2960" s="1215">
        <v>385</v>
      </c>
      <c r="BD2960" s="1216"/>
      <c r="BE2960" s="1217"/>
      <c r="BF2960" s="1218"/>
      <c r="BG2960" s="587">
        <f t="shared" si="657"/>
        <v>0</v>
      </c>
      <c r="BI2960" s="1215">
        <v>385</v>
      </c>
      <c r="BJ2960" s="1216"/>
      <c r="BK2960" s="1217"/>
      <c r="BL2960" s="1218"/>
      <c r="BM2960" s="587">
        <f t="shared" si="658"/>
        <v>0</v>
      </c>
      <c r="BO2960" s="1215">
        <v>385</v>
      </c>
      <c r="BP2960" s="1216"/>
      <c r="BQ2960" s="1217"/>
      <c r="BR2960" s="1218"/>
      <c r="BS2960" s="587">
        <f t="shared" si="659"/>
        <v>0</v>
      </c>
    </row>
    <row r="2961" spans="1:71" s="17" customFormat="1" ht="16.75" customHeight="1" outlineLevel="2">
      <c r="A2961" s="1215">
        <v>386</v>
      </c>
      <c r="B2961" s="1216"/>
      <c r="C2961" s="1217"/>
      <c r="D2961" s="1218"/>
      <c r="E2961" s="587">
        <f t="shared" si="648"/>
        <v>0</v>
      </c>
      <c r="G2961" s="1215">
        <v>386</v>
      </c>
      <c r="H2961" s="1216"/>
      <c r="I2961" s="1217"/>
      <c r="J2961" s="1218"/>
      <c r="K2961" s="587">
        <f t="shared" si="649"/>
        <v>0</v>
      </c>
      <c r="M2961" s="1215">
        <v>386</v>
      </c>
      <c r="N2961" s="1216"/>
      <c r="O2961" s="1217"/>
      <c r="P2961" s="1218"/>
      <c r="Q2961" s="587">
        <f t="shared" si="650"/>
        <v>0</v>
      </c>
      <c r="S2961" s="1215">
        <v>386</v>
      </c>
      <c r="T2961" s="1216"/>
      <c r="U2961" s="1217"/>
      <c r="V2961" s="1218"/>
      <c r="W2961" s="587">
        <f t="shared" si="651"/>
        <v>0</v>
      </c>
      <c r="Y2961" s="1215">
        <v>386</v>
      </c>
      <c r="Z2961" s="1216"/>
      <c r="AA2961" s="1217"/>
      <c r="AB2961" s="1218"/>
      <c r="AC2961" s="587">
        <f t="shared" si="652"/>
        <v>0</v>
      </c>
      <c r="AE2961" s="1215">
        <v>386</v>
      </c>
      <c r="AF2961" s="1216"/>
      <c r="AG2961" s="1217"/>
      <c r="AH2961" s="1218"/>
      <c r="AI2961" s="587">
        <f t="shared" si="653"/>
        <v>0</v>
      </c>
      <c r="AK2961" s="1215">
        <v>386</v>
      </c>
      <c r="AL2961" s="1216"/>
      <c r="AM2961" s="1217"/>
      <c r="AN2961" s="1218"/>
      <c r="AO2961" s="587">
        <f t="shared" si="654"/>
        <v>0</v>
      </c>
      <c r="AQ2961" s="1215">
        <v>386</v>
      </c>
      <c r="AR2961" s="1216"/>
      <c r="AS2961" s="1217"/>
      <c r="AT2961" s="1218"/>
      <c r="AU2961" s="587">
        <f t="shared" si="655"/>
        <v>0</v>
      </c>
      <c r="AW2961" s="1215">
        <v>386</v>
      </c>
      <c r="AX2961" s="1216"/>
      <c r="AY2961" s="1217"/>
      <c r="AZ2961" s="1218"/>
      <c r="BA2961" s="587">
        <f t="shared" si="656"/>
        <v>0</v>
      </c>
      <c r="BC2961" s="1215">
        <v>386</v>
      </c>
      <c r="BD2961" s="1216"/>
      <c r="BE2961" s="1217"/>
      <c r="BF2961" s="1218"/>
      <c r="BG2961" s="587">
        <f t="shared" si="657"/>
        <v>0</v>
      </c>
      <c r="BI2961" s="1215">
        <v>386</v>
      </c>
      <c r="BJ2961" s="1216"/>
      <c r="BK2961" s="1217"/>
      <c r="BL2961" s="1218"/>
      <c r="BM2961" s="587">
        <f t="shared" si="658"/>
        <v>0</v>
      </c>
      <c r="BO2961" s="1215">
        <v>386</v>
      </c>
      <c r="BP2961" s="1216"/>
      <c r="BQ2961" s="1217"/>
      <c r="BR2961" s="1218"/>
      <c r="BS2961" s="587">
        <f t="shared" si="659"/>
        <v>0</v>
      </c>
    </row>
    <row r="2962" spans="1:71" s="17" customFormat="1" ht="16.75" customHeight="1" outlineLevel="2">
      <c r="A2962" s="1215">
        <v>387</v>
      </c>
      <c r="B2962" s="1216"/>
      <c r="C2962" s="1217"/>
      <c r="D2962" s="1218"/>
      <c r="E2962" s="587">
        <f t="shared" si="648"/>
        <v>0</v>
      </c>
      <c r="G2962" s="1215">
        <v>387</v>
      </c>
      <c r="H2962" s="1216"/>
      <c r="I2962" s="1217"/>
      <c r="J2962" s="1218"/>
      <c r="K2962" s="587">
        <f t="shared" si="649"/>
        <v>0</v>
      </c>
      <c r="M2962" s="1215">
        <v>387</v>
      </c>
      <c r="N2962" s="1216"/>
      <c r="O2962" s="1217"/>
      <c r="P2962" s="1218"/>
      <c r="Q2962" s="587">
        <f t="shared" si="650"/>
        <v>0</v>
      </c>
      <c r="S2962" s="1215">
        <v>387</v>
      </c>
      <c r="T2962" s="1216"/>
      <c r="U2962" s="1217"/>
      <c r="V2962" s="1218"/>
      <c r="W2962" s="587">
        <f t="shared" si="651"/>
        <v>0</v>
      </c>
      <c r="Y2962" s="1215">
        <v>387</v>
      </c>
      <c r="Z2962" s="1216"/>
      <c r="AA2962" s="1217"/>
      <c r="AB2962" s="1218"/>
      <c r="AC2962" s="587">
        <f t="shared" si="652"/>
        <v>0</v>
      </c>
      <c r="AE2962" s="1215">
        <v>387</v>
      </c>
      <c r="AF2962" s="1216"/>
      <c r="AG2962" s="1217"/>
      <c r="AH2962" s="1218"/>
      <c r="AI2962" s="587">
        <f t="shared" si="653"/>
        <v>0</v>
      </c>
      <c r="AK2962" s="1215">
        <v>387</v>
      </c>
      <c r="AL2962" s="1216"/>
      <c r="AM2962" s="1217"/>
      <c r="AN2962" s="1218"/>
      <c r="AO2962" s="587">
        <f t="shared" si="654"/>
        <v>0</v>
      </c>
      <c r="AQ2962" s="1215">
        <v>387</v>
      </c>
      <c r="AR2962" s="1216"/>
      <c r="AS2962" s="1217"/>
      <c r="AT2962" s="1218"/>
      <c r="AU2962" s="587">
        <f t="shared" si="655"/>
        <v>0</v>
      </c>
      <c r="AW2962" s="1215">
        <v>387</v>
      </c>
      <c r="AX2962" s="1216"/>
      <c r="AY2962" s="1217"/>
      <c r="AZ2962" s="1218"/>
      <c r="BA2962" s="587">
        <f t="shared" si="656"/>
        <v>0</v>
      </c>
      <c r="BC2962" s="1215">
        <v>387</v>
      </c>
      <c r="BD2962" s="1216"/>
      <c r="BE2962" s="1217"/>
      <c r="BF2962" s="1218"/>
      <c r="BG2962" s="587">
        <f t="shared" si="657"/>
        <v>0</v>
      </c>
      <c r="BI2962" s="1215">
        <v>387</v>
      </c>
      <c r="BJ2962" s="1216"/>
      <c r="BK2962" s="1217"/>
      <c r="BL2962" s="1218"/>
      <c r="BM2962" s="587">
        <f t="shared" si="658"/>
        <v>0</v>
      </c>
      <c r="BO2962" s="1215">
        <v>387</v>
      </c>
      <c r="BP2962" s="1216"/>
      <c r="BQ2962" s="1217"/>
      <c r="BR2962" s="1218"/>
      <c r="BS2962" s="587">
        <f t="shared" si="659"/>
        <v>0</v>
      </c>
    </row>
    <row r="2963" spans="1:71" s="17" customFormat="1" ht="16.75" customHeight="1" outlineLevel="2">
      <c r="A2963" s="1215">
        <v>388</v>
      </c>
      <c r="B2963" s="1216"/>
      <c r="C2963" s="1217"/>
      <c r="D2963" s="1218"/>
      <c r="E2963" s="587">
        <f t="shared" si="648"/>
        <v>0</v>
      </c>
      <c r="G2963" s="1215">
        <v>388</v>
      </c>
      <c r="H2963" s="1216"/>
      <c r="I2963" s="1217"/>
      <c r="J2963" s="1218"/>
      <c r="K2963" s="587">
        <f t="shared" si="649"/>
        <v>0</v>
      </c>
      <c r="M2963" s="1215">
        <v>388</v>
      </c>
      <c r="N2963" s="1216"/>
      <c r="O2963" s="1217"/>
      <c r="P2963" s="1218"/>
      <c r="Q2963" s="587">
        <f t="shared" si="650"/>
        <v>0</v>
      </c>
      <c r="S2963" s="1215">
        <v>388</v>
      </c>
      <c r="T2963" s="1216"/>
      <c r="U2963" s="1217"/>
      <c r="V2963" s="1218"/>
      <c r="W2963" s="587">
        <f t="shared" si="651"/>
        <v>0</v>
      </c>
      <c r="Y2963" s="1215">
        <v>388</v>
      </c>
      <c r="Z2963" s="1216"/>
      <c r="AA2963" s="1217"/>
      <c r="AB2963" s="1218"/>
      <c r="AC2963" s="587">
        <f t="shared" si="652"/>
        <v>0</v>
      </c>
      <c r="AE2963" s="1215">
        <v>388</v>
      </c>
      <c r="AF2963" s="1216"/>
      <c r="AG2963" s="1217"/>
      <c r="AH2963" s="1218"/>
      <c r="AI2963" s="587">
        <f t="shared" si="653"/>
        <v>0</v>
      </c>
      <c r="AK2963" s="1215">
        <v>388</v>
      </c>
      <c r="AL2963" s="1216"/>
      <c r="AM2963" s="1217"/>
      <c r="AN2963" s="1218"/>
      <c r="AO2963" s="587">
        <f t="shared" si="654"/>
        <v>0</v>
      </c>
      <c r="AQ2963" s="1215">
        <v>388</v>
      </c>
      <c r="AR2963" s="1216"/>
      <c r="AS2963" s="1217"/>
      <c r="AT2963" s="1218"/>
      <c r="AU2963" s="587">
        <f t="shared" si="655"/>
        <v>0</v>
      </c>
      <c r="AW2963" s="1215">
        <v>388</v>
      </c>
      <c r="AX2963" s="1216"/>
      <c r="AY2963" s="1217"/>
      <c r="AZ2963" s="1218"/>
      <c r="BA2963" s="587">
        <f t="shared" si="656"/>
        <v>0</v>
      </c>
      <c r="BC2963" s="1215">
        <v>388</v>
      </c>
      <c r="BD2963" s="1216"/>
      <c r="BE2963" s="1217"/>
      <c r="BF2963" s="1218"/>
      <c r="BG2963" s="587">
        <f t="shared" si="657"/>
        <v>0</v>
      </c>
      <c r="BI2963" s="1215">
        <v>388</v>
      </c>
      <c r="BJ2963" s="1216"/>
      <c r="BK2963" s="1217"/>
      <c r="BL2963" s="1218"/>
      <c r="BM2963" s="587">
        <f t="shared" si="658"/>
        <v>0</v>
      </c>
      <c r="BO2963" s="1215">
        <v>388</v>
      </c>
      <c r="BP2963" s="1216"/>
      <c r="BQ2963" s="1217"/>
      <c r="BR2963" s="1218"/>
      <c r="BS2963" s="587">
        <f t="shared" si="659"/>
        <v>0</v>
      </c>
    </row>
    <row r="2964" spans="1:71" s="17" customFormat="1" ht="16.75" customHeight="1" outlineLevel="2">
      <c r="A2964" s="1215">
        <v>389</v>
      </c>
      <c r="B2964" s="1216"/>
      <c r="C2964" s="1217"/>
      <c r="D2964" s="1218"/>
      <c r="E2964" s="587">
        <f t="shared" si="648"/>
        <v>0</v>
      </c>
      <c r="G2964" s="1215">
        <v>389</v>
      </c>
      <c r="H2964" s="1216"/>
      <c r="I2964" s="1217"/>
      <c r="J2964" s="1218"/>
      <c r="K2964" s="587">
        <f t="shared" si="649"/>
        <v>0</v>
      </c>
      <c r="M2964" s="1215">
        <v>389</v>
      </c>
      <c r="N2964" s="1216"/>
      <c r="O2964" s="1217"/>
      <c r="P2964" s="1218"/>
      <c r="Q2964" s="587">
        <f t="shared" si="650"/>
        <v>0</v>
      </c>
      <c r="S2964" s="1215">
        <v>389</v>
      </c>
      <c r="T2964" s="1216"/>
      <c r="U2964" s="1217"/>
      <c r="V2964" s="1218"/>
      <c r="W2964" s="587">
        <f t="shared" si="651"/>
        <v>0</v>
      </c>
      <c r="Y2964" s="1215">
        <v>389</v>
      </c>
      <c r="Z2964" s="1216"/>
      <c r="AA2964" s="1217"/>
      <c r="AB2964" s="1218"/>
      <c r="AC2964" s="587">
        <f t="shared" si="652"/>
        <v>0</v>
      </c>
      <c r="AE2964" s="1215">
        <v>389</v>
      </c>
      <c r="AF2964" s="1216"/>
      <c r="AG2964" s="1217"/>
      <c r="AH2964" s="1218"/>
      <c r="AI2964" s="587">
        <f t="shared" si="653"/>
        <v>0</v>
      </c>
      <c r="AK2964" s="1215">
        <v>389</v>
      </c>
      <c r="AL2964" s="1216"/>
      <c r="AM2964" s="1217"/>
      <c r="AN2964" s="1218"/>
      <c r="AO2964" s="587">
        <f t="shared" si="654"/>
        <v>0</v>
      </c>
      <c r="AQ2964" s="1215">
        <v>389</v>
      </c>
      <c r="AR2964" s="1216"/>
      <c r="AS2964" s="1217"/>
      <c r="AT2964" s="1218"/>
      <c r="AU2964" s="587">
        <f t="shared" si="655"/>
        <v>0</v>
      </c>
      <c r="AW2964" s="1215">
        <v>389</v>
      </c>
      <c r="AX2964" s="1216"/>
      <c r="AY2964" s="1217"/>
      <c r="AZ2964" s="1218"/>
      <c r="BA2964" s="587">
        <f t="shared" si="656"/>
        <v>0</v>
      </c>
      <c r="BC2964" s="1215">
        <v>389</v>
      </c>
      <c r="BD2964" s="1216"/>
      <c r="BE2964" s="1217"/>
      <c r="BF2964" s="1218"/>
      <c r="BG2964" s="587">
        <f t="shared" si="657"/>
        <v>0</v>
      </c>
      <c r="BI2964" s="1215">
        <v>389</v>
      </c>
      <c r="BJ2964" s="1216"/>
      <c r="BK2964" s="1217"/>
      <c r="BL2964" s="1218"/>
      <c r="BM2964" s="587">
        <f t="shared" si="658"/>
        <v>0</v>
      </c>
      <c r="BO2964" s="1215">
        <v>389</v>
      </c>
      <c r="BP2964" s="1216"/>
      <c r="BQ2964" s="1217"/>
      <c r="BR2964" s="1218"/>
      <c r="BS2964" s="587">
        <f t="shared" si="659"/>
        <v>0</v>
      </c>
    </row>
    <row r="2965" spans="1:71" s="17" customFormat="1" ht="16.75" customHeight="1" outlineLevel="2">
      <c r="A2965" s="1215">
        <v>390</v>
      </c>
      <c r="B2965" s="1216"/>
      <c r="C2965" s="1217"/>
      <c r="D2965" s="1218"/>
      <c r="E2965" s="587">
        <f t="shared" si="648"/>
        <v>0</v>
      </c>
      <c r="G2965" s="1215">
        <v>390</v>
      </c>
      <c r="H2965" s="1216"/>
      <c r="I2965" s="1217"/>
      <c r="J2965" s="1218"/>
      <c r="K2965" s="587">
        <f t="shared" si="649"/>
        <v>0</v>
      </c>
      <c r="M2965" s="1215">
        <v>390</v>
      </c>
      <c r="N2965" s="1216"/>
      <c r="O2965" s="1217"/>
      <c r="P2965" s="1218"/>
      <c r="Q2965" s="587">
        <f t="shared" si="650"/>
        <v>0</v>
      </c>
      <c r="S2965" s="1215">
        <v>390</v>
      </c>
      <c r="T2965" s="1216"/>
      <c r="U2965" s="1217"/>
      <c r="V2965" s="1218"/>
      <c r="W2965" s="587">
        <f t="shared" si="651"/>
        <v>0</v>
      </c>
      <c r="Y2965" s="1215">
        <v>390</v>
      </c>
      <c r="Z2965" s="1216"/>
      <c r="AA2965" s="1217"/>
      <c r="AB2965" s="1218"/>
      <c r="AC2965" s="587">
        <f t="shared" si="652"/>
        <v>0</v>
      </c>
      <c r="AE2965" s="1215">
        <v>390</v>
      </c>
      <c r="AF2965" s="1216"/>
      <c r="AG2965" s="1217"/>
      <c r="AH2965" s="1218"/>
      <c r="AI2965" s="587">
        <f t="shared" si="653"/>
        <v>0</v>
      </c>
      <c r="AK2965" s="1215">
        <v>390</v>
      </c>
      <c r="AL2965" s="1216"/>
      <c r="AM2965" s="1217"/>
      <c r="AN2965" s="1218"/>
      <c r="AO2965" s="587">
        <f t="shared" si="654"/>
        <v>0</v>
      </c>
      <c r="AQ2965" s="1215">
        <v>390</v>
      </c>
      <c r="AR2965" s="1216"/>
      <c r="AS2965" s="1217"/>
      <c r="AT2965" s="1218"/>
      <c r="AU2965" s="587">
        <f t="shared" si="655"/>
        <v>0</v>
      </c>
      <c r="AW2965" s="1215">
        <v>390</v>
      </c>
      <c r="AX2965" s="1216"/>
      <c r="AY2965" s="1217"/>
      <c r="AZ2965" s="1218"/>
      <c r="BA2965" s="587">
        <f t="shared" si="656"/>
        <v>0</v>
      </c>
      <c r="BC2965" s="1215">
        <v>390</v>
      </c>
      <c r="BD2965" s="1216"/>
      <c r="BE2965" s="1217"/>
      <c r="BF2965" s="1218"/>
      <c r="BG2965" s="587">
        <f t="shared" si="657"/>
        <v>0</v>
      </c>
      <c r="BI2965" s="1215">
        <v>390</v>
      </c>
      <c r="BJ2965" s="1216"/>
      <c r="BK2965" s="1217"/>
      <c r="BL2965" s="1218"/>
      <c r="BM2965" s="587">
        <f t="shared" si="658"/>
        <v>0</v>
      </c>
      <c r="BO2965" s="1215">
        <v>390</v>
      </c>
      <c r="BP2965" s="1216"/>
      <c r="BQ2965" s="1217"/>
      <c r="BR2965" s="1218"/>
      <c r="BS2965" s="587">
        <f t="shared" si="659"/>
        <v>0</v>
      </c>
    </row>
    <row r="2966" spans="1:71" s="17" customFormat="1" ht="16.75" customHeight="1" outlineLevel="2">
      <c r="A2966" s="1215">
        <v>391</v>
      </c>
      <c r="B2966" s="1216"/>
      <c r="C2966" s="1217"/>
      <c r="D2966" s="1218"/>
      <c r="E2966" s="587">
        <f t="shared" si="648"/>
        <v>0</v>
      </c>
      <c r="G2966" s="1215">
        <v>391</v>
      </c>
      <c r="H2966" s="1216"/>
      <c r="I2966" s="1217"/>
      <c r="J2966" s="1218"/>
      <c r="K2966" s="587">
        <f t="shared" si="649"/>
        <v>0</v>
      </c>
      <c r="M2966" s="1215">
        <v>391</v>
      </c>
      <c r="N2966" s="1216"/>
      <c r="O2966" s="1217"/>
      <c r="P2966" s="1218"/>
      <c r="Q2966" s="587">
        <f t="shared" si="650"/>
        <v>0</v>
      </c>
      <c r="S2966" s="1215">
        <v>391</v>
      </c>
      <c r="T2966" s="1216"/>
      <c r="U2966" s="1217"/>
      <c r="V2966" s="1218"/>
      <c r="W2966" s="587">
        <f t="shared" si="651"/>
        <v>0</v>
      </c>
      <c r="Y2966" s="1215">
        <v>391</v>
      </c>
      <c r="Z2966" s="1216"/>
      <c r="AA2966" s="1217"/>
      <c r="AB2966" s="1218"/>
      <c r="AC2966" s="587">
        <f t="shared" si="652"/>
        <v>0</v>
      </c>
      <c r="AE2966" s="1215">
        <v>391</v>
      </c>
      <c r="AF2966" s="1216"/>
      <c r="AG2966" s="1217"/>
      <c r="AH2966" s="1218"/>
      <c r="AI2966" s="587">
        <f t="shared" si="653"/>
        <v>0</v>
      </c>
      <c r="AK2966" s="1215">
        <v>391</v>
      </c>
      <c r="AL2966" s="1216"/>
      <c r="AM2966" s="1217"/>
      <c r="AN2966" s="1218"/>
      <c r="AO2966" s="587">
        <f t="shared" si="654"/>
        <v>0</v>
      </c>
      <c r="AQ2966" s="1215">
        <v>391</v>
      </c>
      <c r="AR2966" s="1216"/>
      <c r="AS2966" s="1217"/>
      <c r="AT2966" s="1218"/>
      <c r="AU2966" s="587">
        <f t="shared" si="655"/>
        <v>0</v>
      </c>
      <c r="AW2966" s="1215">
        <v>391</v>
      </c>
      <c r="AX2966" s="1216"/>
      <c r="AY2966" s="1217"/>
      <c r="AZ2966" s="1218"/>
      <c r="BA2966" s="587">
        <f t="shared" si="656"/>
        <v>0</v>
      </c>
      <c r="BC2966" s="1215">
        <v>391</v>
      </c>
      <c r="BD2966" s="1216"/>
      <c r="BE2966" s="1217"/>
      <c r="BF2966" s="1218"/>
      <c r="BG2966" s="587">
        <f t="shared" si="657"/>
        <v>0</v>
      </c>
      <c r="BI2966" s="1215">
        <v>391</v>
      </c>
      <c r="BJ2966" s="1216"/>
      <c r="BK2966" s="1217"/>
      <c r="BL2966" s="1218"/>
      <c r="BM2966" s="587">
        <f t="shared" si="658"/>
        <v>0</v>
      </c>
      <c r="BO2966" s="1215">
        <v>391</v>
      </c>
      <c r="BP2966" s="1216"/>
      <c r="BQ2966" s="1217"/>
      <c r="BR2966" s="1218"/>
      <c r="BS2966" s="587">
        <f t="shared" si="659"/>
        <v>0</v>
      </c>
    </row>
    <row r="2967" spans="1:71" s="17" customFormat="1" ht="16.75" customHeight="1" outlineLevel="2">
      <c r="A2967" s="1215">
        <v>392</v>
      </c>
      <c r="B2967" s="1216"/>
      <c r="C2967" s="1217"/>
      <c r="D2967" s="1218"/>
      <c r="E2967" s="587">
        <f t="shared" si="648"/>
        <v>0</v>
      </c>
      <c r="G2967" s="1215">
        <v>392</v>
      </c>
      <c r="H2967" s="1216"/>
      <c r="I2967" s="1217"/>
      <c r="J2967" s="1218"/>
      <c r="K2967" s="587">
        <f t="shared" si="649"/>
        <v>0</v>
      </c>
      <c r="M2967" s="1215">
        <v>392</v>
      </c>
      <c r="N2967" s="1216"/>
      <c r="O2967" s="1217"/>
      <c r="P2967" s="1218"/>
      <c r="Q2967" s="587">
        <f t="shared" si="650"/>
        <v>0</v>
      </c>
      <c r="S2967" s="1215">
        <v>392</v>
      </c>
      <c r="T2967" s="1216"/>
      <c r="U2967" s="1217"/>
      <c r="V2967" s="1218"/>
      <c r="W2967" s="587">
        <f t="shared" si="651"/>
        <v>0</v>
      </c>
      <c r="Y2967" s="1215">
        <v>392</v>
      </c>
      <c r="Z2967" s="1216"/>
      <c r="AA2967" s="1217"/>
      <c r="AB2967" s="1218"/>
      <c r="AC2967" s="587">
        <f t="shared" si="652"/>
        <v>0</v>
      </c>
      <c r="AE2967" s="1215">
        <v>392</v>
      </c>
      <c r="AF2967" s="1216"/>
      <c r="AG2967" s="1217"/>
      <c r="AH2967" s="1218"/>
      <c r="AI2967" s="587">
        <f t="shared" si="653"/>
        <v>0</v>
      </c>
      <c r="AK2967" s="1215">
        <v>392</v>
      </c>
      <c r="AL2967" s="1216"/>
      <c r="AM2967" s="1217"/>
      <c r="AN2967" s="1218"/>
      <c r="AO2967" s="587">
        <f t="shared" si="654"/>
        <v>0</v>
      </c>
      <c r="AQ2967" s="1215">
        <v>392</v>
      </c>
      <c r="AR2967" s="1216"/>
      <c r="AS2967" s="1217"/>
      <c r="AT2967" s="1218"/>
      <c r="AU2967" s="587">
        <f t="shared" si="655"/>
        <v>0</v>
      </c>
      <c r="AW2967" s="1215">
        <v>392</v>
      </c>
      <c r="AX2967" s="1216"/>
      <c r="AY2967" s="1217"/>
      <c r="AZ2967" s="1218"/>
      <c r="BA2967" s="587">
        <f t="shared" si="656"/>
        <v>0</v>
      </c>
      <c r="BC2967" s="1215">
        <v>392</v>
      </c>
      <c r="BD2967" s="1216"/>
      <c r="BE2967" s="1217"/>
      <c r="BF2967" s="1218"/>
      <c r="BG2967" s="587">
        <f t="shared" si="657"/>
        <v>0</v>
      </c>
      <c r="BI2967" s="1215">
        <v>392</v>
      </c>
      <c r="BJ2967" s="1216"/>
      <c r="BK2967" s="1217"/>
      <c r="BL2967" s="1218"/>
      <c r="BM2967" s="587">
        <f t="shared" si="658"/>
        <v>0</v>
      </c>
      <c r="BO2967" s="1215">
        <v>392</v>
      </c>
      <c r="BP2967" s="1216"/>
      <c r="BQ2967" s="1217"/>
      <c r="BR2967" s="1218"/>
      <c r="BS2967" s="587">
        <f t="shared" si="659"/>
        <v>0</v>
      </c>
    </row>
    <row r="2968" spans="1:71" s="17" customFormat="1" ht="16.75" customHeight="1" outlineLevel="2">
      <c r="A2968" s="1215">
        <v>393</v>
      </c>
      <c r="B2968" s="1216"/>
      <c r="C2968" s="1217"/>
      <c r="D2968" s="1218"/>
      <c r="E2968" s="587">
        <f t="shared" si="648"/>
        <v>0</v>
      </c>
      <c r="G2968" s="1215">
        <v>393</v>
      </c>
      <c r="H2968" s="1216"/>
      <c r="I2968" s="1217"/>
      <c r="J2968" s="1218"/>
      <c r="K2968" s="587">
        <f t="shared" si="649"/>
        <v>0</v>
      </c>
      <c r="M2968" s="1215">
        <v>393</v>
      </c>
      <c r="N2968" s="1216"/>
      <c r="O2968" s="1217"/>
      <c r="P2968" s="1218"/>
      <c r="Q2968" s="587">
        <f t="shared" si="650"/>
        <v>0</v>
      </c>
      <c r="S2968" s="1215">
        <v>393</v>
      </c>
      <c r="T2968" s="1216"/>
      <c r="U2968" s="1217"/>
      <c r="V2968" s="1218"/>
      <c r="W2968" s="587">
        <f t="shared" si="651"/>
        <v>0</v>
      </c>
      <c r="Y2968" s="1215">
        <v>393</v>
      </c>
      <c r="Z2968" s="1216"/>
      <c r="AA2968" s="1217"/>
      <c r="AB2968" s="1218"/>
      <c r="AC2968" s="587">
        <f t="shared" si="652"/>
        <v>0</v>
      </c>
      <c r="AE2968" s="1215">
        <v>393</v>
      </c>
      <c r="AF2968" s="1216"/>
      <c r="AG2968" s="1217"/>
      <c r="AH2968" s="1218"/>
      <c r="AI2968" s="587">
        <f t="shared" si="653"/>
        <v>0</v>
      </c>
      <c r="AK2968" s="1215">
        <v>393</v>
      </c>
      <c r="AL2968" s="1216"/>
      <c r="AM2968" s="1217"/>
      <c r="AN2968" s="1218"/>
      <c r="AO2968" s="587">
        <f t="shared" si="654"/>
        <v>0</v>
      </c>
      <c r="AQ2968" s="1215">
        <v>393</v>
      </c>
      <c r="AR2968" s="1216"/>
      <c r="AS2968" s="1217"/>
      <c r="AT2968" s="1218"/>
      <c r="AU2968" s="587">
        <f t="shared" si="655"/>
        <v>0</v>
      </c>
      <c r="AW2968" s="1215">
        <v>393</v>
      </c>
      <c r="AX2968" s="1216"/>
      <c r="AY2968" s="1217"/>
      <c r="AZ2968" s="1218"/>
      <c r="BA2968" s="587">
        <f t="shared" si="656"/>
        <v>0</v>
      </c>
      <c r="BC2968" s="1215">
        <v>393</v>
      </c>
      <c r="BD2968" s="1216"/>
      <c r="BE2968" s="1217"/>
      <c r="BF2968" s="1218"/>
      <c r="BG2968" s="587">
        <f t="shared" si="657"/>
        <v>0</v>
      </c>
      <c r="BI2968" s="1215">
        <v>393</v>
      </c>
      <c r="BJ2968" s="1216"/>
      <c r="BK2968" s="1217"/>
      <c r="BL2968" s="1218"/>
      <c r="BM2968" s="587">
        <f t="shared" si="658"/>
        <v>0</v>
      </c>
      <c r="BO2968" s="1215">
        <v>393</v>
      </c>
      <c r="BP2968" s="1216"/>
      <c r="BQ2968" s="1217"/>
      <c r="BR2968" s="1218"/>
      <c r="BS2968" s="587">
        <f t="shared" si="659"/>
        <v>0</v>
      </c>
    </row>
    <row r="2969" spans="1:71" s="17" customFormat="1" ht="16.75" customHeight="1" outlineLevel="2">
      <c r="A2969" s="1215">
        <v>394</v>
      </c>
      <c r="B2969" s="1216"/>
      <c r="C2969" s="1217"/>
      <c r="D2969" s="1218"/>
      <c r="E2969" s="587">
        <f t="shared" si="648"/>
        <v>0</v>
      </c>
      <c r="G2969" s="1215">
        <v>394</v>
      </c>
      <c r="H2969" s="1216"/>
      <c r="I2969" s="1217"/>
      <c r="J2969" s="1218"/>
      <c r="K2969" s="587">
        <f t="shared" si="649"/>
        <v>0</v>
      </c>
      <c r="M2969" s="1215">
        <v>394</v>
      </c>
      <c r="N2969" s="1216"/>
      <c r="O2969" s="1217"/>
      <c r="P2969" s="1218"/>
      <c r="Q2969" s="587">
        <f t="shared" si="650"/>
        <v>0</v>
      </c>
      <c r="S2969" s="1215">
        <v>394</v>
      </c>
      <c r="T2969" s="1216"/>
      <c r="U2969" s="1217"/>
      <c r="V2969" s="1218"/>
      <c r="W2969" s="587">
        <f t="shared" si="651"/>
        <v>0</v>
      </c>
      <c r="Y2969" s="1215">
        <v>394</v>
      </c>
      <c r="Z2969" s="1216"/>
      <c r="AA2969" s="1217"/>
      <c r="AB2969" s="1218"/>
      <c r="AC2969" s="587">
        <f t="shared" si="652"/>
        <v>0</v>
      </c>
      <c r="AE2969" s="1215">
        <v>394</v>
      </c>
      <c r="AF2969" s="1216"/>
      <c r="AG2969" s="1217"/>
      <c r="AH2969" s="1218"/>
      <c r="AI2969" s="587">
        <f t="shared" si="653"/>
        <v>0</v>
      </c>
      <c r="AK2969" s="1215">
        <v>394</v>
      </c>
      <c r="AL2969" s="1216"/>
      <c r="AM2969" s="1217"/>
      <c r="AN2969" s="1218"/>
      <c r="AO2969" s="587">
        <f t="shared" si="654"/>
        <v>0</v>
      </c>
      <c r="AQ2969" s="1215">
        <v>394</v>
      </c>
      <c r="AR2969" s="1216"/>
      <c r="AS2969" s="1217"/>
      <c r="AT2969" s="1218"/>
      <c r="AU2969" s="587">
        <f t="shared" si="655"/>
        <v>0</v>
      </c>
      <c r="AW2969" s="1215">
        <v>394</v>
      </c>
      <c r="AX2969" s="1216"/>
      <c r="AY2969" s="1217"/>
      <c r="AZ2969" s="1218"/>
      <c r="BA2969" s="587">
        <f t="shared" si="656"/>
        <v>0</v>
      </c>
      <c r="BC2969" s="1215">
        <v>394</v>
      </c>
      <c r="BD2969" s="1216"/>
      <c r="BE2969" s="1217"/>
      <c r="BF2969" s="1218"/>
      <c r="BG2969" s="587">
        <f t="shared" si="657"/>
        <v>0</v>
      </c>
      <c r="BI2969" s="1215">
        <v>394</v>
      </c>
      <c r="BJ2969" s="1216"/>
      <c r="BK2969" s="1217"/>
      <c r="BL2969" s="1218"/>
      <c r="BM2969" s="587">
        <f t="shared" si="658"/>
        <v>0</v>
      </c>
      <c r="BO2969" s="1215">
        <v>394</v>
      </c>
      <c r="BP2969" s="1216"/>
      <c r="BQ2969" s="1217"/>
      <c r="BR2969" s="1218"/>
      <c r="BS2969" s="587">
        <f t="shared" si="659"/>
        <v>0</v>
      </c>
    </row>
    <row r="2970" spans="1:71" s="17" customFormat="1" ht="16.75" customHeight="1" outlineLevel="2">
      <c r="A2970" s="1215">
        <v>395</v>
      </c>
      <c r="B2970" s="1216"/>
      <c r="C2970" s="1217"/>
      <c r="D2970" s="1218"/>
      <c r="E2970" s="587">
        <f t="shared" si="648"/>
        <v>0</v>
      </c>
      <c r="G2970" s="1215">
        <v>395</v>
      </c>
      <c r="H2970" s="1216"/>
      <c r="I2970" s="1217"/>
      <c r="J2970" s="1218"/>
      <c r="K2970" s="587">
        <f t="shared" si="649"/>
        <v>0</v>
      </c>
      <c r="M2970" s="1215">
        <v>395</v>
      </c>
      <c r="N2970" s="1216"/>
      <c r="O2970" s="1217"/>
      <c r="P2970" s="1218"/>
      <c r="Q2970" s="587">
        <f t="shared" si="650"/>
        <v>0</v>
      </c>
      <c r="S2970" s="1215">
        <v>395</v>
      </c>
      <c r="T2970" s="1216"/>
      <c r="U2970" s="1217"/>
      <c r="V2970" s="1218"/>
      <c r="W2970" s="587">
        <f t="shared" si="651"/>
        <v>0</v>
      </c>
      <c r="Y2970" s="1215">
        <v>395</v>
      </c>
      <c r="Z2970" s="1216"/>
      <c r="AA2970" s="1217"/>
      <c r="AB2970" s="1218"/>
      <c r="AC2970" s="587">
        <f t="shared" si="652"/>
        <v>0</v>
      </c>
      <c r="AE2970" s="1215">
        <v>395</v>
      </c>
      <c r="AF2970" s="1216"/>
      <c r="AG2970" s="1217"/>
      <c r="AH2970" s="1218"/>
      <c r="AI2970" s="587">
        <f t="shared" si="653"/>
        <v>0</v>
      </c>
      <c r="AK2970" s="1215">
        <v>395</v>
      </c>
      <c r="AL2970" s="1216"/>
      <c r="AM2970" s="1217"/>
      <c r="AN2970" s="1218"/>
      <c r="AO2970" s="587">
        <f t="shared" si="654"/>
        <v>0</v>
      </c>
      <c r="AQ2970" s="1215">
        <v>395</v>
      </c>
      <c r="AR2970" s="1216"/>
      <c r="AS2970" s="1217"/>
      <c r="AT2970" s="1218"/>
      <c r="AU2970" s="587">
        <f t="shared" si="655"/>
        <v>0</v>
      </c>
      <c r="AW2970" s="1215">
        <v>395</v>
      </c>
      <c r="AX2970" s="1216"/>
      <c r="AY2970" s="1217"/>
      <c r="AZ2970" s="1218"/>
      <c r="BA2970" s="587">
        <f t="shared" si="656"/>
        <v>0</v>
      </c>
      <c r="BC2970" s="1215">
        <v>395</v>
      </c>
      <c r="BD2970" s="1216"/>
      <c r="BE2970" s="1217"/>
      <c r="BF2970" s="1218"/>
      <c r="BG2970" s="587">
        <f t="shared" si="657"/>
        <v>0</v>
      </c>
      <c r="BI2970" s="1215">
        <v>395</v>
      </c>
      <c r="BJ2970" s="1216"/>
      <c r="BK2970" s="1217"/>
      <c r="BL2970" s="1218"/>
      <c r="BM2970" s="587">
        <f t="shared" si="658"/>
        <v>0</v>
      </c>
      <c r="BO2970" s="1215">
        <v>395</v>
      </c>
      <c r="BP2970" s="1216"/>
      <c r="BQ2970" s="1217"/>
      <c r="BR2970" s="1218"/>
      <c r="BS2970" s="587">
        <f t="shared" si="659"/>
        <v>0</v>
      </c>
    </row>
    <row r="2971" spans="1:71" s="17" customFormat="1" ht="16.75" customHeight="1" outlineLevel="2">
      <c r="A2971" s="1215">
        <v>396</v>
      </c>
      <c r="B2971" s="1216"/>
      <c r="C2971" s="1217"/>
      <c r="D2971" s="1218"/>
      <c r="E2971" s="587">
        <f t="shared" si="648"/>
        <v>0</v>
      </c>
      <c r="G2971" s="1215">
        <v>396</v>
      </c>
      <c r="H2971" s="1216"/>
      <c r="I2971" s="1217"/>
      <c r="J2971" s="1218"/>
      <c r="K2971" s="587">
        <f t="shared" si="649"/>
        <v>0</v>
      </c>
      <c r="M2971" s="1215">
        <v>396</v>
      </c>
      <c r="N2971" s="1216"/>
      <c r="O2971" s="1217"/>
      <c r="P2971" s="1218"/>
      <c r="Q2971" s="587">
        <f t="shared" si="650"/>
        <v>0</v>
      </c>
      <c r="S2971" s="1215">
        <v>396</v>
      </c>
      <c r="T2971" s="1216"/>
      <c r="U2971" s="1217"/>
      <c r="V2971" s="1218"/>
      <c r="W2971" s="587">
        <f t="shared" si="651"/>
        <v>0</v>
      </c>
      <c r="Y2971" s="1215">
        <v>396</v>
      </c>
      <c r="Z2971" s="1216"/>
      <c r="AA2971" s="1217"/>
      <c r="AB2971" s="1218"/>
      <c r="AC2971" s="587">
        <f t="shared" si="652"/>
        <v>0</v>
      </c>
      <c r="AE2971" s="1215">
        <v>396</v>
      </c>
      <c r="AF2971" s="1216"/>
      <c r="AG2971" s="1217"/>
      <c r="AH2971" s="1218"/>
      <c r="AI2971" s="587">
        <f t="shared" si="653"/>
        <v>0</v>
      </c>
      <c r="AK2971" s="1215">
        <v>396</v>
      </c>
      <c r="AL2971" s="1216"/>
      <c r="AM2971" s="1217"/>
      <c r="AN2971" s="1218"/>
      <c r="AO2971" s="587">
        <f t="shared" si="654"/>
        <v>0</v>
      </c>
      <c r="AQ2971" s="1215">
        <v>396</v>
      </c>
      <c r="AR2971" s="1216"/>
      <c r="AS2971" s="1217"/>
      <c r="AT2971" s="1218"/>
      <c r="AU2971" s="587">
        <f t="shared" si="655"/>
        <v>0</v>
      </c>
      <c r="AW2971" s="1215">
        <v>396</v>
      </c>
      <c r="AX2971" s="1216"/>
      <c r="AY2971" s="1217"/>
      <c r="AZ2971" s="1218"/>
      <c r="BA2971" s="587">
        <f t="shared" si="656"/>
        <v>0</v>
      </c>
      <c r="BC2971" s="1215">
        <v>396</v>
      </c>
      <c r="BD2971" s="1216"/>
      <c r="BE2971" s="1217"/>
      <c r="BF2971" s="1218"/>
      <c r="BG2971" s="587">
        <f t="shared" si="657"/>
        <v>0</v>
      </c>
      <c r="BI2971" s="1215">
        <v>396</v>
      </c>
      <c r="BJ2971" s="1216"/>
      <c r="BK2971" s="1217"/>
      <c r="BL2971" s="1218"/>
      <c r="BM2971" s="587">
        <f t="shared" si="658"/>
        <v>0</v>
      </c>
      <c r="BO2971" s="1215">
        <v>396</v>
      </c>
      <c r="BP2971" s="1216"/>
      <c r="BQ2971" s="1217"/>
      <c r="BR2971" s="1218"/>
      <c r="BS2971" s="587">
        <f t="shared" si="659"/>
        <v>0</v>
      </c>
    </row>
    <row r="2972" spans="1:71" s="17" customFormat="1" ht="16.75" customHeight="1" outlineLevel="2">
      <c r="A2972" s="1215">
        <v>397</v>
      </c>
      <c r="B2972" s="1216"/>
      <c r="C2972" s="1217"/>
      <c r="D2972" s="1218"/>
      <c r="E2972" s="587">
        <f t="shared" si="648"/>
        <v>0</v>
      </c>
      <c r="G2972" s="1215">
        <v>397</v>
      </c>
      <c r="H2972" s="1216"/>
      <c r="I2972" s="1217"/>
      <c r="J2972" s="1218"/>
      <c r="K2972" s="587">
        <f t="shared" si="649"/>
        <v>0</v>
      </c>
      <c r="M2972" s="1215">
        <v>397</v>
      </c>
      <c r="N2972" s="1216"/>
      <c r="O2972" s="1217"/>
      <c r="P2972" s="1218"/>
      <c r="Q2972" s="587">
        <f t="shared" si="650"/>
        <v>0</v>
      </c>
      <c r="S2972" s="1215">
        <v>397</v>
      </c>
      <c r="T2972" s="1216"/>
      <c r="U2972" s="1217"/>
      <c r="V2972" s="1218"/>
      <c r="W2972" s="587">
        <f t="shared" si="651"/>
        <v>0</v>
      </c>
      <c r="Y2972" s="1215">
        <v>397</v>
      </c>
      <c r="Z2972" s="1216"/>
      <c r="AA2972" s="1217"/>
      <c r="AB2972" s="1218"/>
      <c r="AC2972" s="587">
        <f t="shared" si="652"/>
        <v>0</v>
      </c>
      <c r="AE2972" s="1215">
        <v>397</v>
      </c>
      <c r="AF2972" s="1216"/>
      <c r="AG2972" s="1217"/>
      <c r="AH2972" s="1218"/>
      <c r="AI2972" s="587">
        <f t="shared" si="653"/>
        <v>0</v>
      </c>
      <c r="AK2972" s="1215">
        <v>397</v>
      </c>
      <c r="AL2972" s="1216"/>
      <c r="AM2972" s="1217"/>
      <c r="AN2972" s="1218"/>
      <c r="AO2972" s="587">
        <f t="shared" si="654"/>
        <v>0</v>
      </c>
      <c r="AQ2972" s="1215">
        <v>397</v>
      </c>
      <c r="AR2972" s="1216"/>
      <c r="AS2972" s="1217"/>
      <c r="AT2972" s="1218"/>
      <c r="AU2972" s="587">
        <f t="shared" si="655"/>
        <v>0</v>
      </c>
      <c r="AW2972" s="1215">
        <v>397</v>
      </c>
      <c r="AX2972" s="1216"/>
      <c r="AY2972" s="1217"/>
      <c r="AZ2972" s="1218"/>
      <c r="BA2972" s="587">
        <f t="shared" si="656"/>
        <v>0</v>
      </c>
      <c r="BC2972" s="1215">
        <v>397</v>
      </c>
      <c r="BD2972" s="1216"/>
      <c r="BE2972" s="1217"/>
      <c r="BF2972" s="1218"/>
      <c r="BG2972" s="587">
        <f t="shared" si="657"/>
        <v>0</v>
      </c>
      <c r="BI2972" s="1215">
        <v>397</v>
      </c>
      <c r="BJ2972" s="1216"/>
      <c r="BK2972" s="1217"/>
      <c r="BL2972" s="1218"/>
      <c r="BM2972" s="587">
        <f t="shared" si="658"/>
        <v>0</v>
      </c>
      <c r="BO2972" s="1215">
        <v>397</v>
      </c>
      <c r="BP2972" s="1216"/>
      <c r="BQ2972" s="1217"/>
      <c r="BR2972" s="1218"/>
      <c r="BS2972" s="587">
        <f t="shared" si="659"/>
        <v>0</v>
      </c>
    </row>
    <row r="2973" spans="1:71" s="17" customFormat="1" ht="16.75" customHeight="1" outlineLevel="2">
      <c r="A2973" s="1215">
        <v>398</v>
      </c>
      <c r="B2973" s="1216"/>
      <c r="C2973" s="1217"/>
      <c r="D2973" s="1218"/>
      <c r="E2973" s="587">
        <f t="shared" si="648"/>
        <v>0</v>
      </c>
      <c r="G2973" s="1215">
        <v>398</v>
      </c>
      <c r="H2973" s="1216"/>
      <c r="I2973" s="1217"/>
      <c r="J2973" s="1218"/>
      <c r="K2973" s="587">
        <f t="shared" si="649"/>
        <v>0</v>
      </c>
      <c r="M2973" s="1215">
        <v>398</v>
      </c>
      <c r="N2973" s="1216"/>
      <c r="O2973" s="1217"/>
      <c r="P2973" s="1218"/>
      <c r="Q2973" s="587">
        <f t="shared" si="650"/>
        <v>0</v>
      </c>
      <c r="S2973" s="1215">
        <v>398</v>
      </c>
      <c r="T2973" s="1216"/>
      <c r="U2973" s="1217"/>
      <c r="V2973" s="1218"/>
      <c r="W2973" s="587">
        <f t="shared" si="651"/>
        <v>0</v>
      </c>
      <c r="Y2973" s="1215">
        <v>398</v>
      </c>
      <c r="Z2973" s="1216"/>
      <c r="AA2973" s="1217"/>
      <c r="AB2973" s="1218"/>
      <c r="AC2973" s="587">
        <f t="shared" si="652"/>
        <v>0</v>
      </c>
      <c r="AE2973" s="1215">
        <v>398</v>
      </c>
      <c r="AF2973" s="1216"/>
      <c r="AG2973" s="1217"/>
      <c r="AH2973" s="1218"/>
      <c r="AI2973" s="587">
        <f t="shared" si="653"/>
        <v>0</v>
      </c>
      <c r="AK2973" s="1215">
        <v>398</v>
      </c>
      <c r="AL2973" s="1216"/>
      <c r="AM2973" s="1217"/>
      <c r="AN2973" s="1218"/>
      <c r="AO2973" s="587">
        <f t="shared" si="654"/>
        <v>0</v>
      </c>
      <c r="AQ2973" s="1215">
        <v>398</v>
      </c>
      <c r="AR2973" s="1216"/>
      <c r="AS2973" s="1217"/>
      <c r="AT2973" s="1218"/>
      <c r="AU2973" s="587">
        <f t="shared" si="655"/>
        <v>0</v>
      </c>
      <c r="AW2973" s="1215">
        <v>398</v>
      </c>
      <c r="AX2973" s="1216"/>
      <c r="AY2973" s="1217"/>
      <c r="AZ2973" s="1218"/>
      <c r="BA2973" s="587">
        <f t="shared" si="656"/>
        <v>0</v>
      </c>
      <c r="BC2973" s="1215">
        <v>398</v>
      </c>
      <c r="BD2973" s="1216"/>
      <c r="BE2973" s="1217"/>
      <c r="BF2973" s="1218"/>
      <c r="BG2973" s="587">
        <f t="shared" si="657"/>
        <v>0</v>
      </c>
      <c r="BI2973" s="1215">
        <v>398</v>
      </c>
      <c r="BJ2973" s="1216"/>
      <c r="BK2973" s="1217"/>
      <c r="BL2973" s="1218"/>
      <c r="BM2973" s="587">
        <f t="shared" si="658"/>
        <v>0</v>
      </c>
      <c r="BO2973" s="1215">
        <v>398</v>
      </c>
      <c r="BP2973" s="1216"/>
      <c r="BQ2973" s="1217"/>
      <c r="BR2973" s="1218"/>
      <c r="BS2973" s="587">
        <f t="shared" si="659"/>
        <v>0</v>
      </c>
    </row>
    <row r="2974" spans="1:71" s="17" customFormat="1" ht="16.75" customHeight="1" outlineLevel="2">
      <c r="A2974" s="1215">
        <v>399</v>
      </c>
      <c r="B2974" s="1216"/>
      <c r="C2974" s="1217"/>
      <c r="D2974" s="1218"/>
      <c r="E2974" s="587">
        <f t="shared" si="648"/>
        <v>0</v>
      </c>
      <c r="G2974" s="1215">
        <v>399</v>
      </c>
      <c r="H2974" s="1216"/>
      <c r="I2974" s="1217"/>
      <c r="J2974" s="1218"/>
      <c r="K2974" s="587">
        <f t="shared" si="649"/>
        <v>0</v>
      </c>
      <c r="M2974" s="1215">
        <v>399</v>
      </c>
      <c r="N2974" s="1216"/>
      <c r="O2974" s="1217"/>
      <c r="P2974" s="1218"/>
      <c r="Q2974" s="587">
        <f t="shared" si="650"/>
        <v>0</v>
      </c>
      <c r="S2974" s="1215">
        <v>399</v>
      </c>
      <c r="T2974" s="1216"/>
      <c r="U2974" s="1217"/>
      <c r="V2974" s="1218"/>
      <c r="W2974" s="587">
        <f t="shared" si="651"/>
        <v>0</v>
      </c>
      <c r="Y2974" s="1215">
        <v>399</v>
      </c>
      <c r="Z2974" s="1216"/>
      <c r="AA2974" s="1217"/>
      <c r="AB2974" s="1218"/>
      <c r="AC2974" s="587">
        <f t="shared" si="652"/>
        <v>0</v>
      </c>
      <c r="AE2974" s="1215">
        <v>399</v>
      </c>
      <c r="AF2974" s="1216"/>
      <c r="AG2974" s="1217"/>
      <c r="AH2974" s="1218"/>
      <c r="AI2974" s="587">
        <f t="shared" si="653"/>
        <v>0</v>
      </c>
      <c r="AK2974" s="1215">
        <v>399</v>
      </c>
      <c r="AL2974" s="1216"/>
      <c r="AM2974" s="1217"/>
      <c r="AN2974" s="1218"/>
      <c r="AO2974" s="587">
        <f t="shared" si="654"/>
        <v>0</v>
      </c>
      <c r="AQ2974" s="1215">
        <v>399</v>
      </c>
      <c r="AR2974" s="1216"/>
      <c r="AS2974" s="1217"/>
      <c r="AT2974" s="1218"/>
      <c r="AU2974" s="587">
        <f t="shared" si="655"/>
        <v>0</v>
      </c>
      <c r="AW2974" s="1215">
        <v>399</v>
      </c>
      <c r="AX2974" s="1216"/>
      <c r="AY2974" s="1217"/>
      <c r="AZ2974" s="1218"/>
      <c r="BA2974" s="587">
        <f t="shared" si="656"/>
        <v>0</v>
      </c>
      <c r="BC2974" s="1215">
        <v>399</v>
      </c>
      <c r="BD2974" s="1216"/>
      <c r="BE2974" s="1217"/>
      <c r="BF2974" s="1218"/>
      <c r="BG2974" s="587">
        <f t="shared" si="657"/>
        <v>0</v>
      </c>
      <c r="BI2974" s="1215">
        <v>399</v>
      </c>
      <c r="BJ2974" s="1216"/>
      <c r="BK2974" s="1217"/>
      <c r="BL2974" s="1218"/>
      <c r="BM2974" s="587">
        <f t="shared" si="658"/>
        <v>0</v>
      </c>
      <c r="BO2974" s="1215">
        <v>399</v>
      </c>
      <c r="BP2974" s="1216"/>
      <c r="BQ2974" s="1217"/>
      <c r="BR2974" s="1218"/>
      <c r="BS2974" s="587">
        <f t="shared" si="659"/>
        <v>0</v>
      </c>
    </row>
    <row r="2975" spans="1:71" s="17" customFormat="1" ht="16.75" customHeight="1" outlineLevel="2">
      <c r="A2975" s="1215">
        <v>400</v>
      </c>
      <c r="B2975" s="1216"/>
      <c r="C2975" s="1217"/>
      <c r="D2975" s="1218"/>
      <c r="E2975" s="587">
        <f t="shared" si="648"/>
        <v>0</v>
      </c>
      <c r="G2975" s="1215">
        <v>400</v>
      </c>
      <c r="H2975" s="1216"/>
      <c r="I2975" s="1217"/>
      <c r="J2975" s="1218"/>
      <c r="K2975" s="587">
        <f t="shared" si="649"/>
        <v>0</v>
      </c>
      <c r="M2975" s="1215">
        <v>400</v>
      </c>
      <c r="N2975" s="1216"/>
      <c r="O2975" s="1217"/>
      <c r="P2975" s="1218"/>
      <c r="Q2975" s="587">
        <f t="shared" si="650"/>
        <v>0</v>
      </c>
      <c r="S2975" s="1215">
        <v>400</v>
      </c>
      <c r="T2975" s="1216"/>
      <c r="U2975" s="1217"/>
      <c r="V2975" s="1218"/>
      <c r="W2975" s="587">
        <f t="shared" si="651"/>
        <v>0</v>
      </c>
      <c r="Y2975" s="1215">
        <v>400</v>
      </c>
      <c r="Z2975" s="1216"/>
      <c r="AA2975" s="1217"/>
      <c r="AB2975" s="1218"/>
      <c r="AC2975" s="587">
        <f t="shared" si="652"/>
        <v>0</v>
      </c>
      <c r="AE2975" s="1215">
        <v>400</v>
      </c>
      <c r="AF2975" s="1216"/>
      <c r="AG2975" s="1217"/>
      <c r="AH2975" s="1218"/>
      <c r="AI2975" s="587">
        <f t="shared" si="653"/>
        <v>0</v>
      </c>
      <c r="AK2975" s="1215">
        <v>400</v>
      </c>
      <c r="AL2975" s="1216"/>
      <c r="AM2975" s="1217"/>
      <c r="AN2975" s="1218"/>
      <c r="AO2975" s="587">
        <f t="shared" si="654"/>
        <v>0</v>
      </c>
      <c r="AQ2975" s="1215">
        <v>400</v>
      </c>
      <c r="AR2975" s="1216"/>
      <c r="AS2975" s="1217"/>
      <c r="AT2975" s="1218"/>
      <c r="AU2975" s="587">
        <f t="shared" si="655"/>
        <v>0</v>
      </c>
      <c r="AW2975" s="1215">
        <v>400</v>
      </c>
      <c r="AX2975" s="1216"/>
      <c r="AY2975" s="1217"/>
      <c r="AZ2975" s="1218"/>
      <c r="BA2975" s="587">
        <f t="shared" si="656"/>
        <v>0</v>
      </c>
      <c r="BC2975" s="1215">
        <v>400</v>
      </c>
      <c r="BD2975" s="1216"/>
      <c r="BE2975" s="1217"/>
      <c r="BF2975" s="1218"/>
      <c r="BG2975" s="587">
        <f t="shared" si="657"/>
        <v>0</v>
      </c>
      <c r="BI2975" s="1215">
        <v>400</v>
      </c>
      <c r="BJ2975" s="1216"/>
      <c r="BK2975" s="1217"/>
      <c r="BL2975" s="1218"/>
      <c r="BM2975" s="587">
        <f t="shared" si="658"/>
        <v>0</v>
      </c>
      <c r="BO2975" s="1215">
        <v>400</v>
      </c>
      <c r="BP2975" s="1216"/>
      <c r="BQ2975" s="1217"/>
      <c r="BR2975" s="1218"/>
      <c r="BS2975" s="587">
        <f t="shared" si="659"/>
        <v>0</v>
      </c>
    </row>
    <row r="2976" spans="1:71" s="17" customFormat="1" ht="16.75" customHeight="1" outlineLevel="2">
      <c r="A2976" s="1215">
        <v>401</v>
      </c>
      <c r="B2976" s="1216"/>
      <c r="C2976" s="1217"/>
      <c r="D2976" s="1218"/>
      <c r="E2976" s="587">
        <f t="shared" si="648"/>
        <v>0</v>
      </c>
      <c r="G2976" s="1215">
        <v>401</v>
      </c>
      <c r="H2976" s="1216"/>
      <c r="I2976" s="1217"/>
      <c r="J2976" s="1218"/>
      <c r="K2976" s="587">
        <f t="shared" si="649"/>
        <v>0</v>
      </c>
      <c r="M2976" s="1215">
        <v>401</v>
      </c>
      <c r="N2976" s="1216"/>
      <c r="O2976" s="1217"/>
      <c r="P2976" s="1218"/>
      <c r="Q2976" s="587">
        <f t="shared" si="650"/>
        <v>0</v>
      </c>
      <c r="S2976" s="1215">
        <v>401</v>
      </c>
      <c r="T2976" s="1216"/>
      <c r="U2976" s="1217"/>
      <c r="V2976" s="1218"/>
      <c r="W2976" s="587">
        <f t="shared" si="651"/>
        <v>0</v>
      </c>
      <c r="Y2976" s="1215">
        <v>401</v>
      </c>
      <c r="Z2976" s="1216"/>
      <c r="AA2976" s="1217"/>
      <c r="AB2976" s="1218"/>
      <c r="AC2976" s="587">
        <f t="shared" si="652"/>
        <v>0</v>
      </c>
      <c r="AE2976" s="1215">
        <v>401</v>
      </c>
      <c r="AF2976" s="1216"/>
      <c r="AG2976" s="1217"/>
      <c r="AH2976" s="1218"/>
      <c r="AI2976" s="587">
        <f t="shared" si="653"/>
        <v>0</v>
      </c>
      <c r="AK2976" s="1215">
        <v>401</v>
      </c>
      <c r="AL2976" s="1216"/>
      <c r="AM2976" s="1217"/>
      <c r="AN2976" s="1218"/>
      <c r="AO2976" s="587">
        <f t="shared" si="654"/>
        <v>0</v>
      </c>
      <c r="AQ2976" s="1215">
        <v>401</v>
      </c>
      <c r="AR2976" s="1216"/>
      <c r="AS2976" s="1217"/>
      <c r="AT2976" s="1218"/>
      <c r="AU2976" s="587">
        <f t="shared" si="655"/>
        <v>0</v>
      </c>
      <c r="AW2976" s="1215">
        <v>401</v>
      </c>
      <c r="AX2976" s="1216"/>
      <c r="AY2976" s="1217"/>
      <c r="AZ2976" s="1218"/>
      <c r="BA2976" s="587">
        <f t="shared" si="656"/>
        <v>0</v>
      </c>
      <c r="BC2976" s="1215">
        <v>401</v>
      </c>
      <c r="BD2976" s="1216"/>
      <c r="BE2976" s="1217"/>
      <c r="BF2976" s="1218"/>
      <c r="BG2976" s="587">
        <f t="shared" si="657"/>
        <v>0</v>
      </c>
      <c r="BI2976" s="1215">
        <v>401</v>
      </c>
      <c r="BJ2976" s="1216"/>
      <c r="BK2976" s="1217"/>
      <c r="BL2976" s="1218"/>
      <c r="BM2976" s="587">
        <f t="shared" si="658"/>
        <v>0</v>
      </c>
      <c r="BO2976" s="1215">
        <v>401</v>
      </c>
      <c r="BP2976" s="1216"/>
      <c r="BQ2976" s="1217"/>
      <c r="BR2976" s="1218"/>
      <c r="BS2976" s="587">
        <f t="shared" si="659"/>
        <v>0</v>
      </c>
    </row>
    <row r="2977" spans="1:71" s="17" customFormat="1" ht="16.75" customHeight="1" outlineLevel="2">
      <c r="A2977" s="1215">
        <v>402</v>
      </c>
      <c r="B2977" s="1216"/>
      <c r="C2977" s="1217"/>
      <c r="D2977" s="1218"/>
      <c r="E2977" s="587">
        <f t="shared" si="648"/>
        <v>0</v>
      </c>
      <c r="G2977" s="1215">
        <v>402</v>
      </c>
      <c r="H2977" s="1216"/>
      <c r="I2977" s="1217"/>
      <c r="J2977" s="1218"/>
      <c r="K2977" s="587">
        <f t="shared" si="649"/>
        <v>0</v>
      </c>
      <c r="M2977" s="1215">
        <v>402</v>
      </c>
      <c r="N2977" s="1216"/>
      <c r="O2977" s="1217"/>
      <c r="P2977" s="1218"/>
      <c r="Q2977" s="587">
        <f t="shared" si="650"/>
        <v>0</v>
      </c>
      <c r="S2977" s="1215">
        <v>402</v>
      </c>
      <c r="T2977" s="1216"/>
      <c r="U2977" s="1217"/>
      <c r="V2977" s="1218"/>
      <c r="W2977" s="587">
        <f t="shared" si="651"/>
        <v>0</v>
      </c>
      <c r="Y2977" s="1215">
        <v>402</v>
      </c>
      <c r="Z2977" s="1216"/>
      <c r="AA2977" s="1217"/>
      <c r="AB2977" s="1218"/>
      <c r="AC2977" s="587">
        <f t="shared" si="652"/>
        <v>0</v>
      </c>
      <c r="AE2977" s="1215">
        <v>402</v>
      </c>
      <c r="AF2977" s="1216"/>
      <c r="AG2977" s="1217"/>
      <c r="AH2977" s="1218"/>
      <c r="AI2977" s="587">
        <f t="shared" si="653"/>
        <v>0</v>
      </c>
      <c r="AK2977" s="1215">
        <v>402</v>
      </c>
      <c r="AL2977" s="1216"/>
      <c r="AM2977" s="1217"/>
      <c r="AN2977" s="1218"/>
      <c r="AO2977" s="587">
        <f t="shared" si="654"/>
        <v>0</v>
      </c>
      <c r="AQ2977" s="1215">
        <v>402</v>
      </c>
      <c r="AR2977" s="1216"/>
      <c r="AS2977" s="1217"/>
      <c r="AT2977" s="1218"/>
      <c r="AU2977" s="587">
        <f t="shared" si="655"/>
        <v>0</v>
      </c>
      <c r="AW2977" s="1215">
        <v>402</v>
      </c>
      <c r="AX2977" s="1216"/>
      <c r="AY2977" s="1217"/>
      <c r="AZ2977" s="1218"/>
      <c r="BA2977" s="587">
        <f t="shared" si="656"/>
        <v>0</v>
      </c>
      <c r="BC2977" s="1215">
        <v>402</v>
      </c>
      <c r="BD2977" s="1216"/>
      <c r="BE2977" s="1217"/>
      <c r="BF2977" s="1218"/>
      <c r="BG2977" s="587">
        <f t="shared" si="657"/>
        <v>0</v>
      </c>
      <c r="BI2977" s="1215">
        <v>402</v>
      </c>
      <c r="BJ2977" s="1216"/>
      <c r="BK2977" s="1217"/>
      <c r="BL2977" s="1218"/>
      <c r="BM2977" s="587">
        <f t="shared" si="658"/>
        <v>0</v>
      </c>
      <c r="BO2977" s="1215">
        <v>402</v>
      </c>
      <c r="BP2977" s="1216"/>
      <c r="BQ2977" s="1217"/>
      <c r="BR2977" s="1218"/>
      <c r="BS2977" s="587">
        <f t="shared" si="659"/>
        <v>0</v>
      </c>
    </row>
    <row r="2978" spans="1:71" s="17" customFormat="1" ht="16.75" customHeight="1" outlineLevel="2">
      <c r="A2978" s="1215">
        <v>403</v>
      </c>
      <c r="B2978" s="1216"/>
      <c r="C2978" s="1217"/>
      <c r="D2978" s="1218"/>
      <c r="E2978" s="587">
        <f t="shared" si="648"/>
        <v>0</v>
      </c>
      <c r="G2978" s="1215">
        <v>403</v>
      </c>
      <c r="H2978" s="1216"/>
      <c r="I2978" s="1217"/>
      <c r="J2978" s="1218"/>
      <c r="K2978" s="587">
        <f t="shared" si="649"/>
        <v>0</v>
      </c>
      <c r="M2978" s="1215">
        <v>403</v>
      </c>
      <c r="N2978" s="1216"/>
      <c r="O2978" s="1217"/>
      <c r="P2978" s="1218"/>
      <c r="Q2978" s="587">
        <f t="shared" si="650"/>
        <v>0</v>
      </c>
      <c r="S2978" s="1215">
        <v>403</v>
      </c>
      <c r="T2978" s="1216"/>
      <c r="U2978" s="1217"/>
      <c r="V2978" s="1218"/>
      <c r="W2978" s="587">
        <f t="shared" si="651"/>
        <v>0</v>
      </c>
      <c r="Y2978" s="1215">
        <v>403</v>
      </c>
      <c r="Z2978" s="1216"/>
      <c r="AA2978" s="1217"/>
      <c r="AB2978" s="1218"/>
      <c r="AC2978" s="587">
        <f t="shared" si="652"/>
        <v>0</v>
      </c>
      <c r="AE2978" s="1215">
        <v>403</v>
      </c>
      <c r="AF2978" s="1216"/>
      <c r="AG2978" s="1217"/>
      <c r="AH2978" s="1218"/>
      <c r="AI2978" s="587">
        <f t="shared" si="653"/>
        <v>0</v>
      </c>
      <c r="AK2978" s="1215">
        <v>403</v>
      </c>
      <c r="AL2978" s="1216"/>
      <c r="AM2978" s="1217"/>
      <c r="AN2978" s="1218"/>
      <c r="AO2978" s="587">
        <f t="shared" si="654"/>
        <v>0</v>
      </c>
      <c r="AQ2978" s="1215">
        <v>403</v>
      </c>
      <c r="AR2978" s="1216"/>
      <c r="AS2978" s="1217"/>
      <c r="AT2978" s="1218"/>
      <c r="AU2978" s="587">
        <f t="shared" si="655"/>
        <v>0</v>
      </c>
      <c r="AW2978" s="1215">
        <v>403</v>
      </c>
      <c r="AX2978" s="1216"/>
      <c r="AY2978" s="1217"/>
      <c r="AZ2978" s="1218"/>
      <c r="BA2978" s="587">
        <f t="shared" si="656"/>
        <v>0</v>
      </c>
      <c r="BC2978" s="1215">
        <v>403</v>
      </c>
      <c r="BD2978" s="1216"/>
      <c r="BE2978" s="1217"/>
      <c r="BF2978" s="1218"/>
      <c r="BG2978" s="587">
        <f t="shared" si="657"/>
        <v>0</v>
      </c>
      <c r="BI2978" s="1215">
        <v>403</v>
      </c>
      <c r="BJ2978" s="1216"/>
      <c r="BK2978" s="1217"/>
      <c r="BL2978" s="1218"/>
      <c r="BM2978" s="587">
        <f t="shared" si="658"/>
        <v>0</v>
      </c>
      <c r="BO2978" s="1215">
        <v>403</v>
      </c>
      <c r="BP2978" s="1216"/>
      <c r="BQ2978" s="1217"/>
      <c r="BR2978" s="1218"/>
      <c r="BS2978" s="587">
        <f t="shared" si="659"/>
        <v>0</v>
      </c>
    </row>
    <row r="2979" spans="1:71" s="17" customFormat="1" ht="16.75" customHeight="1" outlineLevel="2">
      <c r="A2979" s="1215">
        <v>404</v>
      </c>
      <c r="B2979" s="1216"/>
      <c r="C2979" s="1217"/>
      <c r="D2979" s="1218"/>
      <c r="E2979" s="587">
        <f t="shared" si="648"/>
        <v>0</v>
      </c>
      <c r="G2979" s="1215">
        <v>404</v>
      </c>
      <c r="H2979" s="1216"/>
      <c r="I2979" s="1217"/>
      <c r="J2979" s="1218"/>
      <c r="K2979" s="587">
        <f t="shared" si="649"/>
        <v>0</v>
      </c>
      <c r="M2979" s="1215">
        <v>404</v>
      </c>
      <c r="N2979" s="1216"/>
      <c r="O2979" s="1217"/>
      <c r="P2979" s="1218"/>
      <c r="Q2979" s="587">
        <f t="shared" si="650"/>
        <v>0</v>
      </c>
      <c r="S2979" s="1215">
        <v>404</v>
      </c>
      <c r="T2979" s="1216"/>
      <c r="U2979" s="1217"/>
      <c r="V2979" s="1218"/>
      <c r="W2979" s="587">
        <f t="shared" si="651"/>
        <v>0</v>
      </c>
      <c r="Y2979" s="1215">
        <v>404</v>
      </c>
      <c r="Z2979" s="1216"/>
      <c r="AA2979" s="1217"/>
      <c r="AB2979" s="1218"/>
      <c r="AC2979" s="587">
        <f t="shared" si="652"/>
        <v>0</v>
      </c>
      <c r="AE2979" s="1215">
        <v>404</v>
      </c>
      <c r="AF2979" s="1216"/>
      <c r="AG2979" s="1217"/>
      <c r="AH2979" s="1218"/>
      <c r="AI2979" s="587">
        <f t="shared" si="653"/>
        <v>0</v>
      </c>
      <c r="AK2979" s="1215">
        <v>404</v>
      </c>
      <c r="AL2979" s="1216"/>
      <c r="AM2979" s="1217"/>
      <c r="AN2979" s="1218"/>
      <c r="AO2979" s="587">
        <f t="shared" si="654"/>
        <v>0</v>
      </c>
      <c r="AQ2979" s="1215">
        <v>404</v>
      </c>
      <c r="AR2979" s="1216"/>
      <c r="AS2979" s="1217"/>
      <c r="AT2979" s="1218"/>
      <c r="AU2979" s="587">
        <f t="shared" si="655"/>
        <v>0</v>
      </c>
      <c r="AW2979" s="1215">
        <v>404</v>
      </c>
      <c r="AX2979" s="1216"/>
      <c r="AY2979" s="1217"/>
      <c r="AZ2979" s="1218"/>
      <c r="BA2979" s="587">
        <f t="shared" si="656"/>
        <v>0</v>
      </c>
      <c r="BC2979" s="1215">
        <v>404</v>
      </c>
      <c r="BD2979" s="1216"/>
      <c r="BE2979" s="1217"/>
      <c r="BF2979" s="1218"/>
      <c r="BG2979" s="587">
        <f t="shared" si="657"/>
        <v>0</v>
      </c>
      <c r="BI2979" s="1215">
        <v>404</v>
      </c>
      <c r="BJ2979" s="1216"/>
      <c r="BK2979" s="1217"/>
      <c r="BL2979" s="1218"/>
      <c r="BM2979" s="587">
        <f t="shared" si="658"/>
        <v>0</v>
      </c>
      <c r="BO2979" s="1215">
        <v>404</v>
      </c>
      <c r="BP2979" s="1216"/>
      <c r="BQ2979" s="1217"/>
      <c r="BR2979" s="1218"/>
      <c r="BS2979" s="587">
        <f t="shared" si="659"/>
        <v>0</v>
      </c>
    </row>
    <row r="2980" spans="1:71" s="17" customFormat="1" ht="16.75" customHeight="1" outlineLevel="2">
      <c r="A2980" s="1215">
        <v>405</v>
      </c>
      <c r="B2980" s="1216"/>
      <c r="C2980" s="1217"/>
      <c r="D2980" s="1218"/>
      <c r="E2980" s="587">
        <f t="shared" si="648"/>
        <v>0</v>
      </c>
      <c r="G2980" s="1215">
        <v>405</v>
      </c>
      <c r="H2980" s="1216"/>
      <c r="I2980" s="1217"/>
      <c r="J2980" s="1218"/>
      <c r="K2980" s="587">
        <f t="shared" si="649"/>
        <v>0</v>
      </c>
      <c r="M2980" s="1215">
        <v>405</v>
      </c>
      <c r="N2980" s="1216"/>
      <c r="O2980" s="1217"/>
      <c r="P2980" s="1218"/>
      <c r="Q2980" s="587">
        <f t="shared" si="650"/>
        <v>0</v>
      </c>
      <c r="S2980" s="1215">
        <v>405</v>
      </c>
      <c r="T2980" s="1216"/>
      <c r="U2980" s="1217"/>
      <c r="V2980" s="1218"/>
      <c r="W2980" s="587">
        <f t="shared" si="651"/>
        <v>0</v>
      </c>
      <c r="Y2980" s="1215">
        <v>405</v>
      </c>
      <c r="Z2980" s="1216"/>
      <c r="AA2980" s="1217"/>
      <c r="AB2980" s="1218"/>
      <c r="AC2980" s="587">
        <f t="shared" si="652"/>
        <v>0</v>
      </c>
      <c r="AE2980" s="1215">
        <v>405</v>
      </c>
      <c r="AF2980" s="1216"/>
      <c r="AG2980" s="1217"/>
      <c r="AH2980" s="1218"/>
      <c r="AI2980" s="587">
        <f t="shared" si="653"/>
        <v>0</v>
      </c>
      <c r="AK2980" s="1215">
        <v>405</v>
      </c>
      <c r="AL2980" s="1216"/>
      <c r="AM2980" s="1217"/>
      <c r="AN2980" s="1218"/>
      <c r="AO2980" s="587">
        <f t="shared" si="654"/>
        <v>0</v>
      </c>
      <c r="AQ2980" s="1215">
        <v>405</v>
      </c>
      <c r="AR2980" s="1216"/>
      <c r="AS2980" s="1217"/>
      <c r="AT2980" s="1218"/>
      <c r="AU2980" s="587">
        <f t="shared" si="655"/>
        <v>0</v>
      </c>
      <c r="AW2980" s="1215">
        <v>405</v>
      </c>
      <c r="AX2980" s="1216"/>
      <c r="AY2980" s="1217"/>
      <c r="AZ2980" s="1218"/>
      <c r="BA2980" s="587">
        <f t="shared" si="656"/>
        <v>0</v>
      </c>
      <c r="BC2980" s="1215">
        <v>405</v>
      </c>
      <c r="BD2980" s="1216"/>
      <c r="BE2980" s="1217"/>
      <c r="BF2980" s="1218"/>
      <c r="BG2980" s="587">
        <f t="shared" si="657"/>
        <v>0</v>
      </c>
      <c r="BI2980" s="1215">
        <v>405</v>
      </c>
      <c r="BJ2980" s="1216"/>
      <c r="BK2980" s="1217"/>
      <c r="BL2980" s="1218"/>
      <c r="BM2980" s="587">
        <f t="shared" si="658"/>
        <v>0</v>
      </c>
      <c r="BO2980" s="1215">
        <v>405</v>
      </c>
      <c r="BP2980" s="1216"/>
      <c r="BQ2980" s="1217"/>
      <c r="BR2980" s="1218"/>
      <c r="BS2980" s="587">
        <f t="shared" si="659"/>
        <v>0</v>
      </c>
    </row>
    <row r="2981" spans="1:71" s="17" customFormat="1" ht="16.75" customHeight="1" outlineLevel="2">
      <c r="A2981" s="1215">
        <v>406</v>
      </c>
      <c r="B2981" s="1216"/>
      <c r="C2981" s="1217"/>
      <c r="D2981" s="1218"/>
      <c r="E2981" s="587">
        <f t="shared" si="648"/>
        <v>0</v>
      </c>
      <c r="G2981" s="1215">
        <v>406</v>
      </c>
      <c r="H2981" s="1216"/>
      <c r="I2981" s="1217"/>
      <c r="J2981" s="1218"/>
      <c r="K2981" s="587">
        <f t="shared" si="649"/>
        <v>0</v>
      </c>
      <c r="M2981" s="1215">
        <v>406</v>
      </c>
      <c r="N2981" s="1216"/>
      <c r="O2981" s="1217"/>
      <c r="P2981" s="1218"/>
      <c r="Q2981" s="587">
        <f t="shared" si="650"/>
        <v>0</v>
      </c>
      <c r="S2981" s="1215">
        <v>406</v>
      </c>
      <c r="T2981" s="1216"/>
      <c r="U2981" s="1217"/>
      <c r="V2981" s="1218"/>
      <c r="W2981" s="587">
        <f t="shared" si="651"/>
        <v>0</v>
      </c>
      <c r="Y2981" s="1215">
        <v>406</v>
      </c>
      <c r="Z2981" s="1216"/>
      <c r="AA2981" s="1217"/>
      <c r="AB2981" s="1218"/>
      <c r="AC2981" s="587">
        <f t="shared" si="652"/>
        <v>0</v>
      </c>
      <c r="AE2981" s="1215">
        <v>406</v>
      </c>
      <c r="AF2981" s="1216"/>
      <c r="AG2981" s="1217"/>
      <c r="AH2981" s="1218"/>
      <c r="AI2981" s="587">
        <f t="shared" si="653"/>
        <v>0</v>
      </c>
      <c r="AK2981" s="1215">
        <v>406</v>
      </c>
      <c r="AL2981" s="1216"/>
      <c r="AM2981" s="1217"/>
      <c r="AN2981" s="1218"/>
      <c r="AO2981" s="587">
        <f t="shared" si="654"/>
        <v>0</v>
      </c>
      <c r="AQ2981" s="1215">
        <v>406</v>
      </c>
      <c r="AR2981" s="1216"/>
      <c r="AS2981" s="1217"/>
      <c r="AT2981" s="1218"/>
      <c r="AU2981" s="587">
        <f t="shared" si="655"/>
        <v>0</v>
      </c>
      <c r="AW2981" s="1215">
        <v>406</v>
      </c>
      <c r="AX2981" s="1216"/>
      <c r="AY2981" s="1217"/>
      <c r="AZ2981" s="1218"/>
      <c r="BA2981" s="587">
        <f t="shared" si="656"/>
        <v>0</v>
      </c>
      <c r="BC2981" s="1215">
        <v>406</v>
      </c>
      <c r="BD2981" s="1216"/>
      <c r="BE2981" s="1217"/>
      <c r="BF2981" s="1218"/>
      <c r="BG2981" s="587">
        <f t="shared" si="657"/>
        <v>0</v>
      </c>
      <c r="BI2981" s="1215">
        <v>406</v>
      </c>
      <c r="BJ2981" s="1216"/>
      <c r="BK2981" s="1217"/>
      <c r="BL2981" s="1218"/>
      <c r="BM2981" s="587">
        <f t="shared" si="658"/>
        <v>0</v>
      </c>
      <c r="BO2981" s="1215">
        <v>406</v>
      </c>
      <c r="BP2981" s="1216"/>
      <c r="BQ2981" s="1217"/>
      <c r="BR2981" s="1218"/>
      <c r="BS2981" s="587">
        <f t="shared" si="659"/>
        <v>0</v>
      </c>
    </row>
    <row r="2982" spans="1:71" s="17" customFormat="1" ht="16.75" customHeight="1" outlineLevel="2">
      <c r="A2982" s="1215">
        <v>407</v>
      </c>
      <c r="B2982" s="1216"/>
      <c r="C2982" s="1217"/>
      <c r="D2982" s="1218"/>
      <c r="E2982" s="587">
        <f t="shared" si="648"/>
        <v>0</v>
      </c>
      <c r="G2982" s="1215">
        <v>407</v>
      </c>
      <c r="H2982" s="1216"/>
      <c r="I2982" s="1217"/>
      <c r="J2982" s="1218"/>
      <c r="K2982" s="587">
        <f t="shared" si="649"/>
        <v>0</v>
      </c>
      <c r="M2982" s="1215">
        <v>407</v>
      </c>
      <c r="N2982" s="1216"/>
      <c r="O2982" s="1217"/>
      <c r="P2982" s="1218"/>
      <c r="Q2982" s="587">
        <f t="shared" si="650"/>
        <v>0</v>
      </c>
      <c r="S2982" s="1215">
        <v>407</v>
      </c>
      <c r="T2982" s="1216"/>
      <c r="U2982" s="1217"/>
      <c r="V2982" s="1218"/>
      <c r="W2982" s="587">
        <f t="shared" si="651"/>
        <v>0</v>
      </c>
      <c r="Y2982" s="1215">
        <v>407</v>
      </c>
      <c r="Z2982" s="1216"/>
      <c r="AA2982" s="1217"/>
      <c r="AB2982" s="1218"/>
      <c r="AC2982" s="587">
        <f t="shared" si="652"/>
        <v>0</v>
      </c>
      <c r="AE2982" s="1215">
        <v>407</v>
      </c>
      <c r="AF2982" s="1216"/>
      <c r="AG2982" s="1217"/>
      <c r="AH2982" s="1218"/>
      <c r="AI2982" s="587">
        <f t="shared" si="653"/>
        <v>0</v>
      </c>
      <c r="AK2982" s="1215">
        <v>407</v>
      </c>
      <c r="AL2982" s="1216"/>
      <c r="AM2982" s="1217"/>
      <c r="AN2982" s="1218"/>
      <c r="AO2982" s="587">
        <f t="shared" si="654"/>
        <v>0</v>
      </c>
      <c r="AQ2982" s="1215">
        <v>407</v>
      </c>
      <c r="AR2982" s="1216"/>
      <c r="AS2982" s="1217"/>
      <c r="AT2982" s="1218"/>
      <c r="AU2982" s="587">
        <f t="shared" si="655"/>
        <v>0</v>
      </c>
      <c r="AW2982" s="1215">
        <v>407</v>
      </c>
      <c r="AX2982" s="1216"/>
      <c r="AY2982" s="1217"/>
      <c r="AZ2982" s="1218"/>
      <c r="BA2982" s="587">
        <f t="shared" si="656"/>
        <v>0</v>
      </c>
      <c r="BC2982" s="1215">
        <v>407</v>
      </c>
      <c r="BD2982" s="1216"/>
      <c r="BE2982" s="1217"/>
      <c r="BF2982" s="1218"/>
      <c r="BG2982" s="587">
        <f t="shared" si="657"/>
        <v>0</v>
      </c>
      <c r="BI2982" s="1215">
        <v>407</v>
      </c>
      <c r="BJ2982" s="1216"/>
      <c r="BK2982" s="1217"/>
      <c r="BL2982" s="1218"/>
      <c r="BM2982" s="587">
        <f t="shared" si="658"/>
        <v>0</v>
      </c>
      <c r="BO2982" s="1215">
        <v>407</v>
      </c>
      <c r="BP2982" s="1216"/>
      <c r="BQ2982" s="1217"/>
      <c r="BR2982" s="1218"/>
      <c r="BS2982" s="587">
        <f t="shared" si="659"/>
        <v>0</v>
      </c>
    </row>
    <row r="2983" spans="1:71" s="17" customFormat="1" ht="16.75" customHeight="1" outlineLevel="2">
      <c r="A2983" s="1215">
        <v>408</v>
      </c>
      <c r="B2983" s="1216"/>
      <c r="C2983" s="1217"/>
      <c r="D2983" s="1218"/>
      <c r="E2983" s="587">
        <f t="shared" si="648"/>
        <v>0</v>
      </c>
      <c r="G2983" s="1215">
        <v>408</v>
      </c>
      <c r="H2983" s="1216"/>
      <c r="I2983" s="1217"/>
      <c r="J2983" s="1218"/>
      <c r="K2983" s="587">
        <f t="shared" si="649"/>
        <v>0</v>
      </c>
      <c r="M2983" s="1215">
        <v>408</v>
      </c>
      <c r="N2983" s="1216"/>
      <c r="O2983" s="1217"/>
      <c r="P2983" s="1218"/>
      <c r="Q2983" s="587">
        <f t="shared" si="650"/>
        <v>0</v>
      </c>
      <c r="S2983" s="1215">
        <v>408</v>
      </c>
      <c r="T2983" s="1216"/>
      <c r="U2983" s="1217"/>
      <c r="V2983" s="1218"/>
      <c r="W2983" s="587">
        <f t="shared" si="651"/>
        <v>0</v>
      </c>
      <c r="Y2983" s="1215">
        <v>408</v>
      </c>
      <c r="Z2983" s="1216"/>
      <c r="AA2983" s="1217"/>
      <c r="AB2983" s="1218"/>
      <c r="AC2983" s="587">
        <f t="shared" si="652"/>
        <v>0</v>
      </c>
      <c r="AE2983" s="1215">
        <v>408</v>
      </c>
      <c r="AF2983" s="1216"/>
      <c r="AG2983" s="1217"/>
      <c r="AH2983" s="1218"/>
      <c r="AI2983" s="587">
        <f t="shared" si="653"/>
        <v>0</v>
      </c>
      <c r="AK2983" s="1215">
        <v>408</v>
      </c>
      <c r="AL2983" s="1216"/>
      <c r="AM2983" s="1217"/>
      <c r="AN2983" s="1218"/>
      <c r="AO2983" s="587">
        <f t="shared" si="654"/>
        <v>0</v>
      </c>
      <c r="AQ2983" s="1215">
        <v>408</v>
      </c>
      <c r="AR2983" s="1216"/>
      <c r="AS2983" s="1217"/>
      <c r="AT2983" s="1218"/>
      <c r="AU2983" s="587">
        <f t="shared" si="655"/>
        <v>0</v>
      </c>
      <c r="AW2983" s="1215">
        <v>408</v>
      </c>
      <c r="AX2983" s="1216"/>
      <c r="AY2983" s="1217"/>
      <c r="AZ2983" s="1218"/>
      <c r="BA2983" s="587">
        <f t="shared" si="656"/>
        <v>0</v>
      </c>
      <c r="BC2983" s="1215">
        <v>408</v>
      </c>
      <c r="BD2983" s="1216"/>
      <c r="BE2983" s="1217"/>
      <c r="BF2983" s="1218"/>
      <c r="BG2983" s="587">
        <f t="shared" si="657"/>
        <v>0</v>
      </c>
      <c r="BI2983" s="1215">
        <v>408</v>
      </c>
      <c r="BJ2983" s="1216"/>
      <c r="BK2983" s="1217"/>
      <c r="BL2983" s="1218"/>
      <c r="BM2983" s="587">
        <f t="shared" si="658"/>
        <v>0</v>
      </c>
      <c r="BO2983" s="1215">
        <v>408</v>
      </c>
      <c r="BP2983" s="1216"/>
      <c r="BQ2983" s="1217"/>
      <c r="BR2983" s="1218"/>
      <c r="BS2983" s="587">
        <f t="shared" si="659"/>
        <v>0</v>
      </c>
    </row>
    <row r="2984" spans="1:71" s="17" customFormat="1" ht="16.75" customHeight="1" outlineLevel="2">
      <c r="A2984" s="1215">
        <v>409</v>
      </c>
      <c r="B2984" s="1216"/>
      <c r="C2984" s="1217"/>
      <c r="D2984" s="1218"/>
      <c r="E2984" s="587">
        <f t="shared" si="648"/>
        <v>0</v>
      </c>
      <c r="G2984" s="1215">
        <v>409</v>
      </c>
      <c r="H2984" s="1216"/>
      <c r="I2984" s="1217"/>
      <c r="J2984" s="1218"/>
      <c r="K2984" s="587">
        <f t="shared" si="649"/>
        <v>0</v>
      </c>
      <c r="M2984" s="1215">
        <v>409</v>
      </c>
      <c r="N2984" s="1216"/>
      <c r="O2984" s="1217"/>
      <c r="P2984" s="1218"/>
      <c r="Q2984" s="587">
        <f t="shared" si="650"/>
        <v>0</v>
      </c>
      <c r="S2984" s="1215">
        <v>409</v>
      </c>
      <c r="T2984" s="1216"/>
      <c r="U2984" s="1217"/>
      <c r="V2984" s="1218"/>
      <c r="W2984" s="587">
        <f t="shared" si="651"/>
        <v>0</v>
      </c>
      <c r="Y2984" s="1215">
        <v>409</v>
      </c>
      <c r="Z2984" s="1216"/>
      <c r="AA2984" s="1217"/>
      <c r="AB2984" s="1218"/>
      <c r="AC2984" s="587">
        <f t="shared" si="652"/>
        <v>0</v>
      </c>
      <c r="AE2984" s="1215">
        <v>409</v>
      </c>
      <c r="AF2984" s="1216"/>
      <c r="AG2984" s="1217"/>
      <c r="AH2984" s="1218"/>
      <c r="AI2984" s="587">
        <f t="shared" si="653"/>
        <v>0</v>
      </c>
      <c r="AK2984" s="1215">
        <v>409</v>
      </c>
      <c r="AL2984" s="1216"/>
      <c r="AM2984" s="1217"/>
      <c r="AN2984" s="1218"/>
      <c r="AO2984" s="587">
        <f t="shared" si="654"/>
        <v>0</v>
      </c>
      <c r="AQ2984" s="1215">
        <v>409</v>
      </c>
      <c r="AR2984" s="1216"/>
      <c r="AS2984" s="1217"/>
      <c r="AT2984" s="1218"/>
      <c r="AU2984" s="587">
        <f t="shared" si="655"/>
        <v>0</v>
      </c>
      <c r="AW2984" s="1215">
        <v>409</v>
      </c>
      <c r="AX2984" s="1216"/>
      <c r="AY2984" s="1217"/>
      <c r="AZ2984" s="1218"/>
      <c r="BA2984" s="587">
        <f t="shared" si="656"/>
        <v>0</v>
      </c>
      <c r="BC2984" s="1215">
        <v>409</v>
      </c>
      <c r="BD2984" s="1216"/>
      <c r="BE2984" s="1217"/>
      <c r="BF2984" s="1218"/>
      <c r="BG2984" s="587">
        <f t="shared" si="657"/>
        <v>0</v>
      </c>
      <c r="BI2984" s="1215">
        <v>409</v>
      </c>
      <c r="BJ2984" s="1216"/>
      <c r="BK2984" s="1217"/>
      <c r="BL2984" s="1218"/>
      <c r="BM2984" s="587">
        <f t="shared" si="658"/>
        <v>0</v>
      </c>
      <c r="BO2984" s="1215">
        <v>409</v>
      </c>
      <c r="BP2984" s="1216"/>
      <c r="BQ2984" s="1217"/>
      <c r="BR2984" s="1218"/>
      <c r="BS2984" s="587">
        <f t="shared" si="659"/>
        <v>0</v>
      </c>
    </row>
    <row r="2985" spans="1:71" s="17" customFormat="1" ht="16.75" customHeight="1" outlineLevel="2">
      <c r="A2985" s="1215">
        <v>410</v>
      </c>
      <c r="B2985" s="1216"/>
      <c r="C2985" s="1217"/>
      <c r="D2985" s="1218"/>
      <c r="E2985" s="587">
        <f t="shared" si="648"/>
        <v>0</v>
      </c>
      <c r="G2985" s="1215">
        <v>410</v>
      </c>
      <c r="H2985" s="1216"/>
      <c r="I2985" s="1217"/>
      <c r="J2985" s="1218"/>
      <c r="K2985" s="587">
        <f t="shared" si="649"/>
        <v>0</v>
      </c>
      <c r="M2985" s="1215">
        <v>410</v>
      </c>
      <c r="N2985" s="1216"/>
      <c r="O2985" s="1217"/>
      <c r="P2985" s="1218"/>
      <c r="Q2985" s="587">
        <f t="shared" si="650"/>
        <v>0</v>
      </c>
      <c r="S2985" s="1215">
        <v>410</v>
      </c>
      <c r="T2985" s="1216"/>
      <c r="U2985" s="1217"/>
      <c r="V2985" s="1218"/>
      <c r="W2985" s="587">
        <f t="shared" si="651"/>
        <v>0</v>
      </c>
      <c r="Y2985" s="1215">
        <v>410</v>
      </c>
      <c r="Z2985" s="1216"/>
      <c r="AA2985" s="1217"/>
      <c r="AB2985" s="1218"/>
      <c r="AC2985" s="587">
        <f t="shared" si="652"/>
        <v>0</v>
      </c>
      <c r="AE2985" s="1215">
        <v>410</v>
      </c>
      <c r="AF2985" s="1216"/>
      <c r="AG2985" s="1217"/>
      <c r="AH2985" s="1218"/>
      <c r="AI2985" s="587">
        <f t="shared" si="653"/>
        <v>0</v>
      </c>
      <c r="AK2985" s="1215">
        <v>410</v>
      </c>
      <c r="AL2985" s="1216"/>
      <c r="AM2985" s="1217"/>
      <c r="AN2985" s="1218"/>
      <c r="AO2985" s="587">
        <f t="shared" si="654"/>
        <v>0</v>
      </c>
      <c r="AQ2985" s="1215">
        <v>410</v>
      </c>
      <c r="AR2985" s="1216"/>
      <c r="AS2985" s="1217"/>
      <c r="AT2985" s="1218"/>
      <c r="AU2985" s="587">
        <f t="shared" si="655"/>
        <v>0</v>
      </c>
      <c r="AW2985" s="1215">
        <v>410</v>
      </c>
      <c r="AX2985" s="1216"/>
      <c r="AY2985" s="1217"/>
      <c r="AZ2985" s="1218"/>
      <c r="BA2985" s="587">
        <f t="shared" si="656"/>
        <v>0</v>
      </c>
      <c r="BC2985" s="1215">
        <v>410</v>
      </c>
      <c r="BD2985" s="1216"/>
      <c r="BE2985" s="1217"/>
      <c r="BF2985" s="1218"/>
      <c r="BG2985" s="587">
        <f t="shared" si="657"/>
        <v>0</v>
      </c>
      <c r="BI2985" s="1215">
        <v>410</v>
      </c>
      <c r="BJ2985" s="1216"/>
      <c r="BK2985" s="1217"/>
      <c r="BL2985" s="1218"/>
      <c r="BM2985" s="587">
        <f t="shared" si="658"/>
        <v>0</v>
      </c>
      <c r="BO2985" s="1215">
        <v>410</v>
      </c>
      <c r="BP2985" s="1216"/>
      <c r="BQ2985" s="1217"/>
      <c r="BR2985" s="1218"/>
      <c r="BS2985" s="587">
        <f t="shared" si="659"/>
        <v>0</v>
      </c>
    </row>
    <row r="2986" spans="1:71" s="17" customFormat="1" ht="16.75" customHeight="1" outlineLevel="2">
      <c r="A2986" s="1215">
        <v>411</v>
      </c>
      <c r="B2986" s="1216"/>
      <c r="C2986" s="1217"/>
      <c r="D2986" s="1218"/>
      <c r="E2986" s="587">
        <f t="shared" si="648"/>
        <v>0</v>
      </c>
      <c r="G2986" s="1215">
        <v>411</v>
      </c>
      <c r="H2986" s="1216"/>
      <c r="I2986" s="1217"/>
      <c r="J2986" s="1218"/>
      <c r="K2986" s="587">
        <f t="shared" si="649"/>
        <v>0</v>
      </c>
      <c r="M2986" s="1215">
        <v>411</v>
      </c>
      <c r="N2986" s="1216"/>
      <c r="O2986" s="1217"/>
      <c r="P2986" s="1218"/>
      <c r="Q2986" s="587">
        <f t="shared" si="650"/>
        <v>0</v>
      </c>
      <c r="S2986" s="1215">
        <v>411</v>
      </c>
      <c r="T2986" s="1216"/>
      <c r="U2986" s="1217"/>
      <c r="V2986" s="1218"/>
      <c r="W2986" s="587">
        <f t="shared" si="651"/>
        <v>0</v>
      </c>
      <c r="Y2986" s="1215">
        <v>411</v>
      </c>
      <c r="Z2986" s="1216"/>
      <c r="AA2986" s="1217"/>
      <c r="AB2986" s="1218"/>
      <c r="AC2986" s="587">
        <f t="shared" si="652"/>
        <v>0</v>
      </c>
      <c r="AE2986" s="1215">
        <v>411</v>
      </c>
      <c r="AF2986" s="1216"/>
      <c r="AG2986" s="1217"/>
      <c r="AH2986" s="1218"/>
      <c r="AI2986" s="587">
        <f t="shared" si="653"/>
        <v>0</v>
      </c>
      <c r="AK2986" s="1215">
        <v>411</v>
      </c>
      <c r="AL2986" s="1216"/>
      <c r="AM2986" s="1217"/>
      <c r="AN2986" s="1218"/>
      <c r="AO2986" s="587">
        <f t="shared" si="654"/>
        <v>0</v>
      </c>
      <c r="AQ2986" s="1215">
        <v>411</v>
      </c>
      <c r="AR2986" s="1216"/>
      <c r="AS2986" s="1217"/>
      <c r="AT2986" s="1218"/>
      <c r="AU2986" s="587">
        <f t="shared" si="655"/>
        <v>0</v>
      </c>
      <c r="AW2986" s="1215">
        <v>411</v>
      </c>
      <c r="AX2986" s="1216"/>
      <c r="AY2986" s="1217"/>
      <c r="AZ2986" s="1218"/>
      <c r="BA2986" s="587">
        <f t="shared" si="656"/>
        <v>0</v>
      </c>
      <c r="BC2986" s="1215">
        <v>411</v>
      </c>
      <c r="BD2986" s="1216"/>
      <c r="BE2986" s="1217"/>
      <c r="BF2986" s="1218"/>
      <c r="BG2986" s="587">
        <f t="shared" si="657"/>
        <v>0</v>
      </c>
      <c r="BI2986" s="1215">
        <v>411</v>
      </c>
      <c r="BJ2986" s="1216"/>
      <c r="BK2986" s="1217"/>
      <c r="BL2986" s="1218"/>
      <c r="BM2986" s="587">
        <f t="shared" si="658"/>
        <v>0</v>
      </c>
      <c r="BO2986" s="1215">
        <v>411</v>
      </c>
      <c r="BP2986" s="1216"/>
      <c r="BQ2986" s="1217"/>
      <c r="BR2986" s="1218"/>
      <c r="BS2986" s="587">
        <f t="shared" si="659"/>
        <v>0</v>
      </c>
    </row>
    <row r="2987" spans="1:71" s="17" customFormat="1" ht="16.75" customHeight="1" outlineLevel="2">
      <c r="A2987" s="1215">
        <v>412</v>
      </c>
      <c r="B2987" s="1216"/>
      <c r="C2987" s="1217"/>
      <c r="D2987" s="1218"/>
      <c r="E2987" s="587">
        <f t="shared" si="648"/>
        <v>0</v>
      </c>
      <c r="G2987" s="1215">
        <v>412</v>
      </c>
      <c r="H2987" s="1216"/>
      <c r="I2987" s="1217"/>
      <c r="J2987" s="1218"/>
      <c r="K2987" s="587">
        <f t="shared" si="649"/>
        <v>0</v>
      </c>
      <c r="M2987" s="1215">
        <v>412</v>
      </c>
      <c r="N2987" s="1216"/>
      <c r="O2987" s="1217"/>
      <c r="P2987" s="1218"/>
      <c r="Q2987" s="587">
        <f t="shared" si="650"/>
        <v>0</v>
      </c>
      <c r="S2987" s="1215">
        <v>412</v>
      </c>
      <c r="T2987" s="1216"/>
      <c r="U2987" s="1217"/>
      <c r="V2987" s="1218"/>
      <c r="W2987" s="587">
        <f t="shared" si="651"/>
        <v>0</v>
      </c>
      <c r="Y2987" s="1215">
        <v>412</v>
      </c>
      <c r="Z2987" s="1216"/>
      <c r="AA2987" s="1217"/>
      <c r="AB2987" s="1218"/>
      <c r="AC2987" s="587">
        <f t="shared" si="652"/>
        <v>0</v>
      </c>
      <c r="AE2987" s="1215">
        <v>412</v>
      </c>
      <c r="AF2987" s="1216"/>
      <c r="AG2987" s="1217"/>
      <c r="AH2987" s="1218"/>
      <c r="AI2987" s="587">
        <f t="shared" si="653"/>
        <v>0</v>
      </c>
      <c r="AK2987" s="1215">
        <v>412</v>
      </c>
      <c r="AL2987" s="1216"/>
      <c r="AM2987" s="1217"/>
      <c r="AN2987" s="1218"/>
      <c r="AO2987" s="587">
        <f t="shared" si="654"/>
        <v>0</v>
      </c>
      <c r="AQ2987" s="1215">
        <v>412</v>
      </c>
      <c r="AR2987" s="1216"/>
      <c r="AS2987" s="1217"/>
      <c r="AT2987" s="1218"/>
      <c r="AU2987" s="587">
        <f t="shared" si="655"/>
        <v>0</v>
      </c>
      <c r="AW2987" s="1215">
        <v>412</v>
      </c>
      <c r="AX2987" s="1216"/>
      <c r="AY2987" s="1217"/>
      <c r="AZ2987" s="1218"/>
      <c r="BA2987" s="587">
        <f t="shared" si="656"/>
        <v>0</v>
      </c>
      <c r="BC2987" s="1215">
        <v>412</v>
      </c>
      <c r="BD2987" s="1216"/>
      <c r="BE2987" s="1217"/>
      <c r="BF2987" s="1218"/>
      <c r="BG2987" s="587">
        <f t="shared" si="657"/>
        <v>0</v>
      </c>
      <c r="BI2987" s="1215">
        <v>412</v>
      </c>
      <c r="BJ2987" s="1216"/>
      <c r="BK2987" s="1217"/>
      <c r="BL2987" s="1218"/>
      <c r="BM2987" s="587">
        <f t="shared" si="658"/>
        <v>0</v>
      </c>
      <c r="BO2987" s="1215">
        <v>412</v>
      </c>
      <c r="BP2987" s="1216"/>
      <c r="BQ2987" s="1217"/>
      <c r="BR2987" s="1218"/>
      <c r="BS2987" s="587">
        <f t="shared" si="659"/>
        <v>0</v>
      </c>
    </row>
    <row r="2988" spans="1:71" s="17" customFormat="1" ht="16.75" customHeight="1" outlineLevel="2">
      <c r="A2988" s="1215">
        <v>413</v>
      </c>
      <c r="B2988" s="1216"/>
      <c r="C2988" s="1217"/>
      <c r="D2988" s="1218"/>
      <c r="E2988" s="587">
        <f t="shared" si="648"/>
        <v>0</v>
      </c>
      <c r="G2988" s="1215">
        <v>413</v>
      </c>
      <c r="H2988" s="1216"/>
      <c r="I2988" s="1217"/>
      <c r="J2988" s="1218"/>
      <c r="K2988" s="587">
        <f t="shared" si="649"/>
        <v>0</v>
      </c>
      <c r="M2988" s="1215">
        <v>413</v>
      </c>
      <c r="N2988" s="1216"/>
      <c r="O2988" s="1217"/>
      <c r="P2988" s="1218"/>
      <c r="Q2988" s="587">
        <f t="shared" si="650"/>
        <v>0</v>
      </c>
      <c r="S2988" s="1215">
        <v>413</v>
      </c>
      <c r="T2988" s="1216"/>
      <c r="U2988" s="1217"/>
      <c r="V2988" s="1218"/>
      <c r="W2988" s="587">
        <f t="shared" si="651"/>
        <v>0</v>
      </c>
      <c r="Y2988" s="1215">
        <v>413</v>
      </c>
      <c r="Z2988" s="1216"/>
      <c r="AA2988" s="1217"/>
      <c r="AB2988" s="1218"/>
      <c r="AC2988" s="587">
        <f t="shared" si="652"/>
        <v>0</v>
      </c>
      <c r="AE2988" s="1215">
        <v>413</v>
      </c>
      <c r="AF2988" s="1216"/>
      <c r="AG2988" s="1217"/>
      <c r="AH2988" s="1218"/>
      <c r="AI2988" s="587">
        <f t="shared" si="653"/>
        <v>0</v>
      </c>
      <c r="AK2988" s="1215">
        <v>413</v>
      </c>
      <c r="AL2988" s="1216"/>
      <c r="AM2988" s="1217"/>
      <c r="AN2988" s="1218"/>
      <c r="AO2988" s="587">
        <f t="shared" si="654"/>
        <v>0</v>
      </c>
      <c r="AQ2988" s="1215">
        <v>413</v>
      </c>
      <c r="AR2988" s="1216"/>
      <c r="AS2988" s="1217"/>
      <c r="AT2988" s="1218"/>
      <c r="AU2988" s="587">
        <f t="shared" si="655"/>
        <v>0</v>
      </c>
      <c r="AW2988" s="1215">
        <v>413</v>
      </c>
      <c r="AX2988" s="1216"/>
      <c r="AY2988" s="1217"/>
      <c r="AZ2988" s="1218"/>
      <c r="BA2988" s="587">
        <f t="shared" si="656"/>
        <v>0</v>
      </c>
      <c r="BC2988" s="1215">
        <v>413</v>
      </c>
      <c r="BD2988" s="1216"/>
      <c r="BE2988" s="1217"/>
      <c r="BF2988" s="1218"/>
      <c r="BG2988" s="587">
        <f t="shared" si="657"/>
        <v>0</v>
      </c>
      <c r="BI2988" s="1215">
        <v>413</v>
      </c>
      <c r="BJ2988" s="1216"/>
      <c r="BK2988" s="1217"/>
      <c r="BL2988" s="1218"/>
      <c r="BM2988" s="587">
        <f t="shared" si="658"/>
        <v>0</v>
      </c>
      <c r="BO2988" s="1215">
        <v>413</v>
      </c>
      <c r="BP2988" s="1216"/>
      <c r="BQ2988" s="1217"/>
      <c r="BR2988" s="1218"/>
      <c r="BS2988" s="587">
        <f t="shared" si="659"/>
        <v>0</v>
      </c>
    </row>
    <row r="2989" spans="1:71" s="17" customFormat="1" ht="16.75" customHeight="1" outlineLevel="2">
      <c r="A2989" s="1215">
        <v>414</v>
      </c>
      <c r="B2989" s="1216"/>
      <c r="C2989" s="1217"/>
      <c r="D2989" s="1218"/>
      <c r="E2989" s="587">
        <f t="shared" si="648"/>
        <v>0</v>
      </c>
      <c r="G2989" s="1215">
        <v>414</v>
      </c>
      <c r="H2989" s="1216"/>
      <c r="I2989" s="1217"/>
      <c r="J2989" s="1218"/>
      <c r="K2989" s="587">
        <f t="shared" si="649"/>
        <v>0</v>
      </c>
      <c r="M2989" s="1215">
        <v>414</v>
      </c>
      <c r="N2989" s="1216"/>
      <c r="O2989" s="1217"/>
      <c r="P2989" s="1218"/>
      <c r="Q2989" s="587">
        <f t="shared" si="650"/>
        <v>0</v>
      </c>
      <c r="S2989" s="1215">
        <v>414</v>
      </c>
      <c r="T2989" s="1216"/>
      <c r="U2989" s="1217"/>
      <c r="V2989" s="1218"/>
      <c r="W2989" s="587">
        <f t="shared" si="651"/>
        <v>0</v>
      </c>
      <c r="Y2989" s="1215">
        <v>414</v>
      </c>
      <c r="Z2989" s="1216"/>
      <c r="AA2989" s="1217"/>
      <c r="AB2989" s="1218"/>
      <c r="AC2989" s="587">
        <f t="shared" si="652"/>
        <v>0</v>
      </c>
      <c r="AE2989" s="1215">
        <v>414</v>
      </c>
      <c r="AF2989" s="1216"/>
      <c r="AG2989" s="1217"/>
      <c r="AH2989" s="1218"/>
      <c r="AI2989" s="587">
        <f t="shared" si="653"/>
        <v>0</v>
      </c>
      <c r="AK2989" s="1215">
        <v>414</v>
      </c>
      <c r="AL2989" s="1216"/>
      <c r="AM2989" s="1217"/>
      <c r="AN2989" s="1218"/>
      <c r="AO2989" s="587">
        <f t="shared" si="654"/>
        <v>0</v>
      </c>
      <c r="AQ2989" s="1215">
        <v>414</v>
      </c>
      <c r="AR2989" s="1216"/>
      <c r="AS2989" s="1217"/>
      <c r="AT2989" s="1218"/>
      <c r="AU2989" s="587">
        <f t="shared" si="655"/>
        <v>0</v>
      </c>
      <c r="AW2989" s="1215">
        <v>414</v>
      </c>
      <c r="AX2989" s="1216"/>
      <c r="AY2989" s="1217"/>
      <c r="AZ2989" s="1218"/>
      <c r="BA2989" s="587">
        <f t="shared" si="656"/>
        <v>0</v>
      </c>
      <c r="BC2989" s="1215">
        <v>414</v>
      </c>
      <c r="BD2989" s="1216"/>
      <c r="BE2989" s="1217"/>
      <c r="BF2989" s="1218"/>
      <c r="BG2989" s="587">
        <f t="shared" si="657"/>
        <v>0</v>
      </c>
      <c r="BI2989" s="1215">
        <v>414</v>
      </c>
      <c r="BJ2989" s="1216"/>
      <c r="BK2989" s="1217"/>
      <c r="BL2989" s="1218"/>
      <c r="BM2989" s="587">
        <f t="shared" si="658"/>
        <v>0</v>
      </c>
      <c r="BO2989" s="1215">
        <v>414</v>
      </c>
      <c r="BP2989" s="1216"/>
      <c r="BQ2989" s="1217"/>
      <c r="BR2989" s="1218"/>
      <c r="BS2989" s="587">
        <f t="shared" si="659"/>
        <v>0</v>
      </c>
    </row>
    <row r="2990" spans="1:71" s="17" customFormat="1" ht="16.75" customHeight="1" outlineLevel="2">
      <c r="A2990" s="1215">
        <v>415</v>
      </c>
      <c r="B2990" s="1216"/>
      <c r="C2990" s="1217"/>
      <c r="D2990" s="1218"/>
      <c r="E2990" s="587">
        <f t="shared" si="648"/>
        <v>0</v>
      </c>
      <c r="G2990" s="1215">
        <v>415</v>
      </c>
      <c r="H2990" s="1216"/>
      <c r="I2990" s="1217"/>
      <c r="J2990" s="1218"/>
      <c r="K2990" s="587">
        <f t="shared" si="649"/>
        <v>0</v>
      </c>
      <c r="M2990" s="1215">
        <v>415</v>
      </c>
      <c r="N2990" s="1216"/>
      <c r="O2990" s="1217"/>
      <c r="P2990" s="1218"/>
      <c r="Q2990" s="587">
        <f t="shared" si="650"/>
        <v>0</v>
      </c>
      <c r="S2990" s="1215">
        <v>415</v>
      </c>
      <c r="T2990" s="1216"/>
      <c r="U2990" s="1217"/>
      <c r="V2990" s="1218"/>
      <c r="W2990" s="587">
        <f t="shared" si="651"/>
        <v>0</v>
      </c>
      <c r="Y2990" s="1215">
        <v>415</v>
      </c>
      <c r="Z2990" s="1216"/>
      <c r="AA2990" s="1217"/>
      <c r="AB2990" s="1218"/>
      <c r="AC2990" s="587">
        <f t="shared" si="652"/>
        <v>0</v>
      </c>
      <c r="AE2990" s="1215">
        <v>415</v>
      </c>
      <c r="AF2990" s="1216"/>
      <c r="AG2990" s="1217"/>
      <c r="AH2990" s="1218"/>
      <c r="AI2990" s="587">
        <f t="shared" si="653"/>
        <v>0</v>
      </c>
      <c r="AK2990" s="1215">
        <v>415</v>
      </c>
      <c r="AL2990" s="1216"/>
      <c r="AM2990" s="1217"/>
      <c r="AN2990" s="1218"/>
      <c r="AO2990" s="587">
        <f t="shared" si="654"/>
        <v>0</v>
      </c>
      <c r="AQ2990" s="1215">
        <v>415</v>
      </c>
      <c r="AR2990" s="1216"/>
      <c r="AS2990" s="1217"/>
      <c r="AT2990" s="1218"/>
      <c r="AU2990" s="587">
        <f t="shared" si="655"/>
        <v>0</v>
      </c>
      <c r="AW2990" s="1215">
        <v>415</v>
      </c>
      <c r="AX2990" s="1216"/>
      <c r="AY2990" s="1217"/>
      <c r="AZ2990" s="1218"/>
      <c r="BA2990" s="587">
        <f t="shared" si="656"/>
        <v>0</v>
      </c>
      <c r="BC2990" s="1215">
        <v>415</v>
      </c>
      <c r="BD2990" s="1216"/>
      <c r="BE2990" s="1217"/>
      <c r="BF2990" s="1218"/>
      <c r="BG2990" s="587">
        <f t="shared" si="657"/>
        <v>0</v>
      </c>
      <c r="BI2990" s="1215">
        <v>415</v>
      </c>
      <c r="BJ2990" s="1216"/>
      <c r="BK2990" s="1217"/>
      <c r="BL2990" s="1218"/>
      <c r="BM2990" s="587">
        <f t="shared" si="658"/>
        <v>0</v>
      </c>
      <c r="BO2990" s="1215">
        <v>415</v>
      </c>
      <c r="BP2990" s="1216"/>
      <c r="BQ2990" s="1217"/>
      <c r="BR2990" s="1218"/>
      <c r="BS2990" s="587">
        <f t="shared" si="659"/>
        <v>0</v>
      </c>
    </row>
    <row r="2991" spans="1:71" s="17" customFormat="1" ht="16.75" customHeight="1" outlineLevel="2">
      <c r="A2991" s="1215">
        <v>416</v>
      </c>
      <c r="B2991" s="1216"/>
      <c r="C2991" s="1217"/>
      <c r="D2991" s="1218"/>
      <c r="E2991" s="587">
        <f t="shared" si="648"/>
        <v>0</v>
      </c>
      <c r="G2991" s="1215">
        <v>416</v>
      </c>
      <c r="H2991" s="1216"/>
      <c r="I2991" s="1217"/>
      <c r="J2991" s="1218"/>
      <c r="K2991" s="587">
        <f t="shared" si="649"/>
        <v>0</v>
      </c>
      <c r="M2991" s="1215">
        <v>416</v>
      </c>
      <c r="N2991" s="1216"/>
      <c r="O2991" s="1217"/>
      <c r="P2991" s="1218"/>
      <c r="Q2991" s="587">
        <f t="shared" si="650"/>
        <v>0</v>
      </c>
      <c r="S2991" s="1215">
        <v>416</v>
      </c>
      <c r="T2991" s="1216"/>
      <c r="U2991" s="1217"/>
      <c r="V2991" s="1218"/>
      <c r="W2991" s="587">
        <f t="shared" si="651"/>
        <v>0</v>
      </c>
      <c r="Y2991" s="1215">
        <v>416</v>
      </c>
      <c r="Z2991" s="1216"/>
      <c r="AA2991" s="1217"/>
      <c r="AB2991" s="1218"/>
      <c r="AC2991" s="587">
        <f t="shared" si="652"/>
        <v>0</v>
      </c>
      <c r="AE2991" s="1215">
        <v>416</v>
      </c>
      <c r="AF2991" s="1216"/>
      <c r="AG2991" s="1217"/>
      <c r="AH2991" s="1218"/>
      <c r="AI2991" s="587">
        <f t="shared" si="653"/>
        <v>0</v>
      </c>
      <c r="AK2991" s="1215">
        <v>416</v>
      </c>
      <c r="AL2991" s="1216"/>
      <c r="AM2991" s="1217"/>
      <c r="AN2991" s="1218"/>
      <c r="AO2991" s="587">
        <f t="shared" si="654"/>
        <v>0</v>
      </c>
      <c r="AQ2991" s="1215">
        <v>416</v>
      </c>
      <c r="AR2991" s="1216"/>
      <c r="AS2991" s="1217"/>
      <c r="AT2991" s="1218"/>
      <c r="AU2991" s="587">
        <f t="shared" si="655"/>
        <v>0</v>
      </c>
      <c r="AW2991" s="1215">
        <v>416</v>
      </c>
      <c r="AX2991" s="1216"/>
      <c r="AY2991" s="1217"/>
      <c r="AZ2991" s="1218"/>
      <c r="BA2991" s="587">
        <f t="shared" si="656"/>
        <v>0</v>
      </c>
      <c r="BC2991" s="1215">
        <v>416</v>
      </c>
      <c r="BD2991" s="1216"/>
      <c r="BE2991" s="1217"/>
      <c r="BF2991" s="1218"/>
      <c r="BG2991" s="587">
        <f t="shared" si="657"/>
        <v>0</v>
      </c>
      <c r="BI2991" s="1215">
        <v>416</v>
      </c>
      <c r="BJ2991" s="1216"/>
      <c r="BK2991" s="1217"/>
      <c r="BL2991" s="1218"/>
      <c r="BM2991" s="587">
        <f t="shared" si="658"/>
        <v>0</v>
      </c>
      <c r="BO2991" s="1215">
        <v>416</v>
      </c>
      <c r="BP2991" s="1216"/>
      <c r="BQ2991" s="1217"/>
      <c r="BR2991" s="1218"/>
      <c r="BS2991" s="587">
        <f t="shared" si="659"/>
        <v>0</v>
      </c>
    </row>
    <row r="2992" spans="1:71" s="17" customFormat="1" ht="16.75" customHeight="1" outlineLevel="2">
      <c r="A2992" s="1215">
        <v>417</v>
      </c>
      <c r="B2992" s="1216"/>
      <c r="C2992" s="1217"/>
      <c r="D2992" s="1218"/>
      <c r="E2992" s="587">
        <f t="shared" si="648"/>
        <v>0</v>
      </c>
      <c r="G2992" s="1215">
        <v>417</v>
      </c>
      <c r="H2992" s="1216"/>
      <c r="I2992" s="1217"/>
      <c r="J2992" s="1218"/>
      <c r="K2992" s="587">
        <f t="shared" si="649"/>
        <v>0</v>
      </c>
      <c r="M2992" s="1215">
        <v>417</v>
      </c>
      <c r="N2992" s="1216"/>
      <c r="O2992" s="1217"/>
      <c r="P2992" s="1218"/>
      <c r="Q2992" s="587">
        <f t="shared" si="650"/>
        <v>0</v>
      </c>
      <c r="S2992" s="1215">
        <v>417</v>
      </c>
      <c r="T2992" s="1216"/>
      <c r="U2992" s="1217"/>
      <c r="V2992" s="1218"/>
      <c r="W2992" s="587">
        <f t="shared" si="651"/>
        <v>0</v>
      </c>
      <c r="Y2992" s="1215">
        <v>417</v>
      </c>
      <c r="Z2992" s="1216"/>
      <c r="AA2992" s="1217"/>
      <c r="AB2992" s="1218"/>
      <c r="AC2992" s="587">
        <f t="shared" si="652"/>
        <v>0</v>
      </c>
      <c r="AE2992" s="1215">
        <v>417</v>
      </c>
      <c r="AF2992" s="1216"/>
      <c r="AG2992" s="1217"/>
      <c r="AH2992" s="1218"/>
      <c r="AI2992" s="587">
        <f t="shared" si="653"/>
        <v>0</v>
      </c>
      <c r="AK2992" s="1215">
        <v>417</v>
      </c>
      <c r="AL2992" s="1216"/>
      <c r="AM2992" s="1217"/>
      <c r="AN2992" s="1218"/>
      <c r="AO2992" s="587">
        <f t="shared" si="654"/>
        <v>0</v>
      </c>
      <c r="AQ2992" s="1215">
        <v>417</v>
      </c>
      <c r="AR2992" s="1216"/>
      <c r="AS2992" s="1217"/>
      <c r="AT2992" s="1218"/>
      <c r="AU2992" s="587">
        <f t="shared" si="655"/>
        <v>0</v>
      </c>
      <c r="AW2992" s="1215">
        <v>417</v>
      </c>
      <c r="AX2992" s="1216"/>
      <c r="AY2992" s="1217"/>
      <c r="AZ2992" s="1218"/>
      <c r="BA2992" s="587">
        <f t="shared" si="656"/>
        <v>0</v>
      </c>
      <c r="BC2992" s="1215">
        <v>417</v>
      </c>
      <c r="BD2992" s="1216"/>
      <c r="BE2992" s="1217"/>
      <c r="BF2992" s="1218"/>
      <c r="BG2992" s="587">
        <f t="shared" si="657"/>
        <v>0</v>
      </c>
      <c r="BI2992" s="1215">
        <v>417</v>
      </c>
      <c r="BJ2992" s="1216"/>
      <c r="BK2992" s="1217"/>
      <c r="BL2992" s="1218"/>
      <c r="BM2992" s="587">
        <f t="shared" si="658"/>
        <v>0</v>
      </c>
      <c r="BO2992" s="1215">
        <v>417</v>
      </c>
      <c r="BP2992" s="1216"/>
      <c r="BQ2992" s="1217"/>
      <c r="BR2992" s="1218"/>
      <c r="BS2992" s="587">
        <f t="shared" si="659"/>
        <v>0</v>
      </c>
    </row>
    <row r="2993" spans="1:71" s="17" customFormat="1" ht="16.75" customHeight="1" outlineLevel="2">
      <c r="A2993" s="1215">
        <v>418</v>
      </c>
      <c r="B2993" s="1216"/>
      <c r="C2993" s="1217"/>
      <c r="D2993" s="1218"/>
      <c r="E2993" s="587">
        <f t="shared" si="648"/>
        <v>0</v>
      </c>
      <c r="G2993" s="1215">
        <v>418</v>
      </c>
      <c r="H2993" s="1216"/>
      <c r="I2993" s="1217"/>
      <c r="J2993" s="1218"/>
      <c r="K2993" s="587">
        <f t="shared" si="649"/>
        <v>0</v>
      </c>
      <c r="M2993" s="1215">
        <v>418</v>
      </c>
      <c r="N2993" s="1216"/>
      <c r="O2993" s="1217"/>
      <c r="P2993" s="1218"/>
      <c r="Q2993" s="587">
        <f t="shared" si="650"/>
        <v>0</v>
      </c>
      <c r="S2993" s="1215">
        <v>418</v>
      </c>
      <c r="T2993" s="1216"/>
      <c r="U2993" s="1217"/>
      <c r="V2993" s="1218"/>
      <c r="W2993" s="587">
        <f t="shared" si="651"/>
        <v>0</v>
      </c>
      <c r="Y2993" s="1215">
        <v>418</v>
      </c>
      <c r="Z2993" s="1216"/>
      <c r="AA2993" s="1217"/>
      <c r="AB2993" s="1218"/>
      <c r="AC2993" s="587">
        <f t="shared" si="652"/>
        <v>0</v>
      </c>
      <c r="AE2993" s="1215">
        <v>418</v>
      </c>
      <c r="AF2993" s="1216"/>
      <c r="AG2993" s="1217"/>
      <c r="AH2993" s="1218"/>
      <c r="AI2993" s="587">
        <f t="shared" si="653"/>
        <v>0</v>
      </c>
      <c r="AK2993" s="1215">
        <v>418</v>
      </c>
      <c r="AL2993" s="1216"/>
      <c r="AM2993" s="1217"/>
      <c r="AN2993" s="1218"/>
      <c r="AO2993" s="587">
        <f t="shared" si="654"/>
        <v>0</v>
      </c>
      <c r="AQ2993" s="1215">
        <v>418</v>
      </c>
      <c r="AR2993" s="1216"/>
      <c r="AS2993" s="1217"/>
      <c r="AT2993" s="1218"/>
      <c r="AU2993" s="587">
        <f t="shared" si="655"/>
        <v>0</v>
      </c>
      <c r="AW2993" s="1215">
        <v>418</v>
      </c>
      <c r="AX2993" s="1216"/>
      <c r="AY2993" s="1217"/>
      <c r="AZ2993" s="1218"/>
      <c r="BA2993" s="587">
        <f t="shared" si="656"/>
        <v>0</v>
      </c>
      <c r="BC2993" s="1215">
        <v>418</v>
      </c>
      <c r="BD2993" s="1216"/>
      <c r="BE2993" s="1217"/>
      <c r="BF2993" s="1218"/>
      <c r="BG2993" s="587">
        <f t="shared" si="657"/>
        <v>0</v>
      </c>
      <c r="BI2993" s="1215">
        <v>418</v>
      </c>
      <c r="BJ2993" s="1216"/>
      <c r="BK2993" s="1217"/>
      <c r="BL2993" s="1218"/>
      <c r="BM2993" s="587">
        <f t="shared" si="658"/>
        <v>0</v>
      </c>
      <c r="BO2993" s="1215">
        <v>418</v>
      </c>
      <c r="BP2993" s="1216"/>
      <c r="BQ2993" s="1217"/>
      <c r="BR2993" s="1218"/>
      <c r="BS2993" s="587">
        <f t="shared" si="659"/>
        <v>0</v>
      </c>
    </row>
    <row r="2994" spans="1:71" s="17" customFormat="1" ht="16.75" customHeight="1" outlineLevel="2">
      <c r="A2994" s="1215">
        <v>419</v>
      </c>
      <c r="B2994" s="1216"/>
      <c r="C2994" s="1217"/>
      <c r="D2994" s="1218"/>
      <c r="E2994" s="587">
        <f t="shared" si="648"/>
        <v>0</v>
      </c>
      <c r="G2994" s="1215">
        <v>419</v>
      </c>
      <c r="H2994" s="1216"/>
      <c r="I2994" s="1217"/>
      <c r="J2994" s="1218"/>
      <c r="K2994" s="587">
        <f t="shared" si="649"/>
        <v>0</v>
      </c>
      <c r="M2994" s="1215">
        <v>419</v>
      </c>
      <c r="N2994" s="1216"/>
      <c r="O2994" s="1217"/>
      <c r="P2994" s="1218"/>
      <c r="Q2994" s="587">
        <f t="shared" si="650"/>
        <v>0</v>
      </c>
      <c r="S2994" s="1215">
        <v>419</v>
      </c>
      <c r="T2994" s="1216"/>
      <c r="U2994" s="1217"/>
      <c r="V2994" s="1218"/>
      <c r="W2994" s="587">
        <f t="shared" si="651"/>
        <v>0</v>
      </c>
      <c r="Y2994" s="1215">
        <v>419</v>
      </c>
      <c r="Z2994" s="1216"/>
      <c r="AA2994" s="1217"/>
      <c r="AB2994" s="1218"/>
      <c r="AC2994" s="587">
        <f t="shared" si="652"/>
        <v>0</v>
      </c>
      <c r="AE2994" s="1215">
        <v>419</v>
      </c>
      <c r="AF2994" s="1216"/>
      <c r="AG2994" s="1217"/>
      <c r="AH2994" s="1218"/>
      <c r="AI2994" s="587">
        <f t="shared" si="653"/>
        <v>0</v>
      </c>
      <c r="AK2994" s="1215">
        <v>419</v>
      </c>
      <c r="AL2994" s="1216"/>
      <c r="AM2994" s="1217"/>
      <c r="AN2994" s="1218"/>
      <c r="AO2994" s="587">
        <f t="shared" si="654"/>
        <v>0</v>
      </c>
      <c r="AQ2994" s="1215">
        <v>419</v>
      </c>
      <c r="AR2994" s="1216"/>
      <c r="AS2994" s="1217"/>
      <c r="AT2994" s="1218"/>
      <c r="AU2994" s="587">
        <f t="shared" si="655"/>
        <v>0</v>
      </c>
      <c r="AW2994" s="1215">
        <v>419</v>
      </c>
      <c r="AX2994" s="1216"/>
      <c r="AY2994" s="1217"/>
      <c r="AZ2994" s="1218"/>
      <c r="BA2994" s="587">
        <f t="shared" si="656"/>
        <v>0</v>
      </c>
      <c r="BC2994" s="1215">
        <v>419</v>
      </c>
      <c r="BD2994" s="1216"/>
      <c r="BE2994" s="1217"/>
      <c r="BF2994" s="1218"/>
      <c r="BG2994" s="587">
        <f t="shared" si="657"/>
        <v>0</v>
      </c>
      <c r="BI2994" s="1215">
        <v>419</v>
      </c>
      <c r="BJ2994" s="1216"/>
      <c r="BK2994" s="1217"/>
      <c r="BL2994" s="1218"/>
      <c r="BM2994" s="587">
        <f t="shared" si="658"/>
        <v>0</v>
      </c>
      <c r="BO2994" s="1215">
        <v>419</v>
      </c>
      <c r="BP2994" s="1216"/>
      <c r="BQ2994" s="1217"/>
      <c r="BR2994" s="1218"/>
      <c r="BS2994" s="587">
        <f t="shared" si="659"/>
        <v>0</v>
      </c>
    </row>
    <row r="2995" spans="1:71" s="17" customFormat="1" ht="16.75" customHeight="1" outlineLevel="2">
      <c r="A2995" s="1215">
        <v>420</v>
      </c>
      <c r="B2995" s="1216"/>
      <c r="C2995" s="1217"/>
      <c r="D2995" s="1218"/>
      <c r="E2995" s="587">
        <f t="shared" si="648"/>
        <v>0</v>
      </c>
      <c r="G2995" s="1215">
        <v>420</v>
      </c>
      <c r="H2995" s="1216"/>
      <c r="I2995" s="1217"/>
      <c r="J2995" s="1218"/>
      <c r="K2995" s="587">
        <f t="shared" si="649"/>
        <v>0</v>
      </c>
      <c r="M2995" s="1215">
        <v>420</v>
      </c>
      <c r="N2995" s="1216"/>
      <c r="O2995" s="1217"/>
      <c r="P2995" s="1218"/>
      <c r="Q2995" s="587">
        <f t="shared" si="650"/>
        <v>0</v>
      </c>
      <c r="S2995" s="1215">
        <v>420</v>
      </c>
      <c r="T2995" s="1216"/>
      <c r="U2995" s="1217"/>
      <c r="V2995" s="1218"/>
      <c r="W2995" s="587">
        <f t="shared" si="651"/>
        <v>0</v>
      </c>
      <c r="Y2995" s="1215">
        <v>420</v>
      </c>
      <c r="Z2995" s="1216"/>
      <c r="AA2995" s="1217"/>
      <c r="AB2995" s="1218"/>
      <c r="AC2995" s="587">
        <f t="shared" si="652"/>
        <v>0</v>
      </c>
      <c r="AE2995" s="1215">
        <v>420</v>
      </c>
      <c r="AF2995" s="1216"/>
      <c r="AG2995" s="1217"/>
      <c r="AH2995" s="1218"/>
      <c r="AI2995" s="587">
        <f t="shared" si="653"/>
        <v>0</v>
      </c>
      <c r="AK2995" s="1215">
        <v>420</v>
      </c>
      <c r="AL2995" s="1216"/>
      <c r="AM2995" s="1217"/>
      <c r="AN2995" s="1218"/>
      <c r="AO2995" s="587">
        <f t="shared" si="654"/>
        <v>0</v>
      </c>
      <c r="AQ2995" s="1215">
        <v>420</v>
      </c>
      <c r="AR2995" s="1216"/>
      <c r="AS2995" s="1217"/>
      <c r="AT2995" s="1218"/>
      <c r="AU2995" s="587">
        <f t="shared" si="655"/>
        <v>0</v>
      </c>
      <c r="AW2995" s="1215">
        <v>420</v>
      </c>
      <c r="AX2995" s="1216"/>
      <c r="AY2995" s="1217"/>
      <c r="AZ2995" s="1218"/>
      <c r="BA2995" s="587">
        <f t="shared" si="656"/>
        <v>0</v>
      </c>
      <c r="BC2995" s="1215">
        <v>420</v>
      </c>
      <c r="BD2995" s="1216"/>
      <c r="BE2995" s="1217"/>
      <c r="BF2995" s="1218"/>
      <c r="BG2995" s="587">
        <f t="shared" si="657"/>
        <v>0</v>
      </c>
      <c r="BI2995" s="1215">
        <v>420</v>
      </c>
      <c r="BJ2995" s="1216"/>
      <c r="BK2995" s="1217"/>
      <c r="BL2995" s="1218"/>
      <c r="BM2995" s="587">
        <f t="shared" si="658"/>
        <v>0</v>
      </c>
      <c r="BO2995" s="1215">
        <v>420</v>
      </c>
      <c r="BP2995" s="1216"/>
      <c r="BQ2995" s="1217"/>
      <c r="BR2995" s="1218"/>
      <c r="BS2995" s="587">
        <f t="shared" si="659"/>
        <v>0</v>
      </c>
    </row>
    <row r="2996" spans="1:71" s="17" customFormat="1" ht="16.75" customHeight="1" outlineLevel="2">
      <c r="A2996" s="1215">
        <v>421</v>
      </c>
      <c r="B2996" s="1216"/>
      <c r="C2996" s="1217"/>
      <c r="D2996" s="1218"/>
      <c r="E2996" s="587">
        <f t="shared" si="648"/>
        <v>0</v>
      </c>
      <c r="G2996" s="1215">
        <v>421</v>
      </c>
      <c r="H2996" s="1216"/>
      <c r="I2996" s="1217"/>
      <c r="J2996" s="1218"/>
      <c r="K2996" s="587">
        <f t="shared" si="649"/>
        <v>0</v>
      </c>
      <c r="M2996" s="1215">
        <v>421</v>
      </c>
      <c r="N2996" s="1216"/>
      <c r="O2996" s="1217"/>
      <c r="P2996" s="1218"/>
      <c r="Q2996" s="587">
        <f t="shared" si="650"/>
        <v>0</v>
      </c>
      <c r="S2996" s="1215">
        <v>421</v>
      </c>
      <c r="T2996" s="1216"/>
      <c r="U2996" s="1217"/>
      <c r="V2996" s="1218"/>
      <c r="W2996" s="587">
        <f t="shared" si="651"/>
        <v>0</v>
      </c>
      <c r="Y2996" s="1215">
        <v>421</v>
      </c>
      <c r="Z2996" s="1216"/>
      <c r="AA2996" s="1217"/>
      <c r="AB2996" s="1218"/>
      <c r="AC2996" s="587">
        <f t="shared" si="652"/>
        <v>0</v>
      </c>
      <c r="AE2996" s="1215">
        <v>421</v>
      </c>
      <c r="AF2996" s="1216"/>
      <c r="AG2996" s="1217"/>
      <c r="AH2996" s="1218"/>
      <c r="AI2996" s="587">
        <f t="shared" si="653"/>
        <v>0</v>
      </c>
      <c r="AK2996" s="1215">
        <v>421</v>
      </c>
      <c r="AL2996" s="1216"/>
      <c r="AM2996" s="1217"/>
      <c r="AN2996" s="1218"/>
      <c r="AO2996" s="587">
        <f t="shared" si="654"/>
        <v>0</v>
      </c>
      <c r="AQ2996" s="1215">
        <v>421</v>
      </c>
      <c r="AR2996" s="1216"/>
      <c r="AS2996" s="1217"/>
      <c r="AT2996" s="1218"/>
      <c r="AU2996" s="587">
        <f t="shared" si="655"/>
        <v>0</v>
      </c>
      <c r="AW2996" s="1215">
        <v>421</v>
      </c>
      <c r="AX2996" s="1216"/>
      <c r="AY2996" s="1217"/>
      <c r="AZ2996" s="1218"/>
      <c r="BA2996" s="587">
        <f t="shared" si="656"/>
        <v>0</v>
      </c>
      <c r="BC2996" s="1215">
        <v>421</v>
      </c>
      <c r="BD2996" s="1216"/>
      <c r="BE2996" s="1217"/>
      <c r="BF2996" s="1218"/>
      <c r="BG2996" s="587">
        <f t="shared" si="657"/>
        <v>0</v>
      </c>
      <c r="BI2996" s="1215">
        <v>421</v>
      </c>
      <c r="BJ2996" s="1216"/>
      <c r="BK2996" s="1217"/>
      <c r="BL2996" s="1218"/>
      <c r="BM2996" s="587">
        <f t="shared" si="658"/>
        <v>0</v>
      </c>
      <c r="BO2996" s="1215">
        <v>421</v>
      </c>
      <c r="BP2996" s="1216"/>
      <c r="BQ2996" s="1217"/>
      <c r="BR2996" s="1218"/>
      <c r="BS2996" s="587">
        <f t="shared" si="659"/>
        <v>0</v>
      </c>
    </row>
    <row r="2997" spans="1:71" s="17" customFormat="1" ht="16.75" customHeight="1" outlineLevel="2">
      <c r="A2997" s="1215">
        <v>422</v>
      </c>
      <c r="B2997" s="1216"/>
      <c r="C2997" s="1217"/>
      <c r="D2997" s="1218"/>
      <c r="E2997" s="587">
        <f t="shared" si="648"/>
        <v>0</v>
      </c>
      <c r="G2997" s="1215">
        <v>422</v>
      </c>
      <c r="H2997" s="1216"/>
      <c r="I2997" s="1217"/>
      <c r="J2997" s="1218"/>
      <c r="K2997" s="587">
        <f t="shared" si="649"/>
        <v>0</v>
      </c>
      <c r="M2997" s="1215">
        <v>422</v>
      </c>
      <c r="N2997" s="1216"/>
      <c r="O2997" s="1217"/>
      <c r="P2997" s="1218"/>
      <c r="Q2997" s="587">
        <f t="shared" si="650"/>
        <v>0</v>
      </c>
      <c r="S2997" s="1215">
        <v>422</v>
      </c>
      <c r="T2997" s="1216"/>
      <c r="U2997" s="1217"/>
      <c r="V2997" s="1218"/>
      <c r="W2997" s="587">
        <f t="shared" si="651"/>
        <v>0</v>
      </c>
      <c r="Y2997" s="1215">
        <v>422</v>
      </c>
      <c r="Z2997" s="1216"/>
      <c r="AA2997" s="1217"/>
      <c r="AB2997" s="1218"/>
      <c r="AC2997" s="587">
        <f t="shared" si="652"/>
        <v>0</v>
      </c>
      <c r="AE2997" s="1215">
        <v>422</v>
      </c>
      <c r="AF2997" s="1216"/>
      <c r="AG2997" s="1217"/>
      <c r="AH2997" s="1218"/>
      <c r="AI2997" s="587">
        <f t="shared" si="653"/>
        <v>0</v>
      </c>
      <c r="AK2997" s="1215">
        <v>422</v>
      </c>
      <c r="AL2997" s="1216"/>
      <c r="AM2997" s="1217"/>
      <c r="AN2997" s="1218"/>
      <c r="AO2997" s="587">
        <f t="shared" si="654"/>
        <v>0</v>
      </c>
      <c r="AQ2997" s="1215">
        <v>422</v>
      </c>
      <c r="AR2997" s="1216"/>
      <c r="AS2997" s="1217"/>
      <c r="AT2997" s="1218"/>
      <c r="AU2997" s="587">
        <f t="shared" si="655"/>
        <v>0</v>
      </c>
      <c r="AW2997" s="1215">
        <v>422</v>
      </c>
      <c r="AX2997" s="1216"/>
      <c r="AY2997" s="1217"/>
      <c r="AZ2997" s="1218"/>
      <c r="BA2997" s="587">
        <f t="shared" si="656"/>
        <v>0</v>
      </c>
      <c r="BC2997" s="1215">
        <v>422</v>
      </c>
      <c r="BD2997" s="1216"/>
      <c r="BE2997" s="1217"/>
      <c r="BF2997" s="1218"/>
      <c r="BG2997" s="587">
        <f t="shared" si="657"/>
        <v>0</v>
      </c>
      <c r="BI2997" s="1215">
        <v>422</v>
      </c>
      <c r="BJ2997" s="1216"/>
      <c r="BK2997" s="1217"/>
      <c r="BL2997" s="1218"/>
      <c r="BM2997" s="587">
        <f t="shared" si="658"/>
        <v>0</v>
      </c>
      <c r="BO2997" s="1215">
        <v>422</v>
      </c>
      <c r="BP2997" s="1216"/>
      <c r="BQ2997" s="1217"/>
      <c r="BR2997" s="1218"/>
      <c r="BS2997" s="587">
        <f t="shared" si="659"/>
        <v>0</v>
      </c>
    </row>
    <row r="2998" spans="1:71" s="17" customFormat="1" ht="16.75" customHeight="1" outlineLevel="2">
      <c r="A2998" s="1215">
        <v>423</v>
      </c>
      <c r="B2998" s="1216"/>
      <c r="C2998" s="1217"/>
      <c r="D2998" s="1218"/>
      <c r="E2998" s="587">
        <f t="shared" si="648"/>
        <v>0</v>
      </c>
      <c r="G2998" s="1215">
        <v>423</v>
      </c>
      <c r="H2998" s="1216"/>
      <c r="I2998" s="1217"/>
      <c r="J2998" s="1218"/>
      <c r="K2998" s="587">
        <f t="shared" si="649"/>
        <v>0</v>
      </c>
      <c r="M2998" s="1215">
        <v>423</v>
      </c>
      <c r="N2998" s="1216"/>
      <c r="O2998" s="1217"/>
      <c r="P2998" s="1218"/>
      <c r="Q2998" s="587">
        <f t="shared" si="650"/>
        <v>0</v>
      </c>
      <c r="S2998" s="1215">
        <v>423</v>
      </c>
      <c r="T2998" s="1216"/>
      <c r="U2998" s="1217"/>
      <c r="V2998" s="1218"/>
      <c r="W2998" s="587">
        <f t="shared" si="651"/>
        <v>0</v>
      </c>
      <c r="Y2998" s="1215">
        <v>423</v>
      </c>
      <c r="Z2998" s="1216"/>
      <c r="AA2998" s="1217"/>
      <c r="AB2998" s="1218"/>
      <c r="AC2998" s="587">
        <f t="shared" si="652"/>
        <v>0</v>
      </c>
      <c r="AE2998" s="1215">
        <v>423</v>
      </c>
      <c r="AF2998" s="1216"/>
      <c r="AG2998" s="1217"/>
      <c r="AH2998" s="1218"/>
      <c r="AI2998" s="587">
        <f t="shared" si="653"/>
        <v>0</v>
      </c>
      <c r="AK2998" s="1215">
        <v>423</v>
      </c>
      <c r="AL2998" s="1216"/>
      <c r="AM2998" s="1217"/>
      <c r="AN2998" s="1218"/>
      <c r="AO2998" s="587">
        <f t="shared" si="654"/>
        <v>0</v>
      </c>
      <c r="AQ2998" s="1215">
        <v>423</v>
      </c>
      <c r="AR2998" s="1216"/>
      <c r="AS2998" s="1217"/>
      <c r="AT2998" s="1218"/>
      <c r="AU2998" s="587">
        <f t="shared" si="655"/>
        <v>0</v>
      </c>
      <c r="AW2998" s="1215">
        <v>423</v>
      </c>
      <c r="AX2998" s="1216"/>
      <c r="AY2998" s="1217"/>
      <c r="AZ2998" s="1218"/>
      <c r="BA2998" s="587">
        <f t="shared" si="656"/>
        <v>0</v>
      </c>
      <c r="BC2998" s="1215">
        <v>423</v>
      </c>
      <c r="BD2998" s="1216"/>
      <c r="BE2998" s="1217"/>
      <c r="BF2998" s="1218"/>
      <c r="BG2998" s="587">
        <f t="shared" si="657"/>
        <v>0</v>
      </c>
      <c r="BI2998" s="1215">
        <v>423</v>
      </c>
      <c r="BJ2998" s="1216"/>
      <c r="BK2998" s="1217"/>
      <c r="BL2998" s="1218"/>
      <c r="BM2998" s="587">
        <f t="shared" si="658"/>
        <v>0</v>
      </c>
      <c r="BO2998" s="1215">
        <v>423</v>
      </c>
      <c r="BP2998" s="1216"/>
      <c r="BQ2998" s="1217"/>
      <c r="BR2998" s="1218"/>
      <c r="BS2998" s="587">
        <f t="shared" si="659"/>
        <v>0</v>
      </c>
    </row>
    <row r="2999" spans="1:71" s="17" customFormat="1" ht="16.75" customHeight="1" outlineLevel="2">
      <c r="A2999" s="1215">
        <v>424</v>
      </c>
      <c r="B2999" s="1216"/>
      <c r="C2999" s="1217"/>
      <c r="D2999" s="1218"/>
      <c r="E2999" s="587">
        <f t="shared" si="648"/>
        <v>0</v>
      </c>
      <c r="G2999" s="1215">
        <v>424</v>
      </c>
      <c r="H2999" s="1216"/>
      <c r="I2999" s="1217"/>
      <c r="J2999" s="1218"/>
      <c r="K2999" s="587">
        <f t="shared" si="649"/>
        <v>0</v>
      </c>
      <c r="M2999" s="1215">
        <v>424</v>
      </c>
      <c r="N2999" s="1216"/>
      <c r="O2999" s="1217"/>
      <c r="P2999" s="1218"/>
      <c r="Q2999" s="587">
        <f t="shared" si="650"/>
        <v>0</v>
      </c>
      <c r="S2999" s="1215">
        <v>424</v>
      </c>
      <c r="T2999" s="1216"/>
      <c r="U2999" s="1217"/>
      <c r="V2999" s="1218"/>
      <c r="W2999" s="587">
        <f t="shared" si="651"/>
        <v>0</v>
      </c>
      <c r="Y2999" s="1215">
        <v>424</v>
      </c>
      <c r="Z2999" s="1216"/>
      <c r="AA2999" s="1217"/>
      <c r="AB2999" s="1218"/>
      <c r="AC2999" s="587">
        <f t="shared" si="652"/>
        <v>0</v>
      </c>
      <c r="AE2999" s="1215">
        <v>424</v>
      </c>
      <c r="AF2999" s="1216"/>
      <c r="AG2999" s="1217"/>
      <c r="AH2999" s="1218"/>
      <c r="AI2999" s="587">
        <f t="shared" si="653"/>
        <v>0</v>
      </c>
      <c r="AK2999" s="1215">
        <v>424</v>
      </c>
      <c r="AL2999" s="1216"/>
      <c r="AM2999" s="1217"/>
      <c r="AN2999" s="1218"/>
      <c r="AO2999" s="587">
        <f t="shared" si="654"/>
        <v>0</v>
      </c>
      <c r="AQ2999" s="1215">
        <v>424</v>
      </c>
      <c r="AR2999" s="1216"/>
      <c r="AS2999" s="1217"/>
      <c r="AT2999" s="1218"/>
      <c r="AU2999" s="587">
        <f t="shared" si="655"/>
        <v>0</v>
      </c>
      <c r="AW2999" s="1215">
        <v>424</v>
      </c>
      <c r="AX2999" s="1216"/>
      <c r="AY2999" s="1217"/>
      <c r="AZ2999" s="1218"/>
      <c r="BA2999" s="587">
        <f t="shared" si="656"/>
        <v>0</v>
      </c>
      <c r="BC2999" s="1215">
        <v>424</v>
      </c>
      <c r="BD2999" s="1216"/>
      <c r="BE2999" s="1217"/>
      <c r="BF2999" s="1218"/>
      <c r="BG2999" s="587">
        <f t="shared" si="657"/>
        <v>0</v>
      </c>
      <c r="BI2999" s="1215">
        <v>424</v>
      </c>
      <c r="BJ2999" s="1216"/>
      <c r="BK2999" s="1217"/>
      <c r="BL2999" s="1218"/>
      <c r="BM2999" s="587">
        <f t="shared" si="658"/>
        <v>0</v>
      </c>
      <c r="BO2999" s="1215">
        <v>424</v>
      </c>
      <c r="BP2999" s="1216"/>
      <c r="BQ2999" s="1217"/>
      <c r="BR2999" s="1218"/>
      <c r="BS2999" s="587">
        <f t="shared" si="659"/>
        <v>0</v>
      </c>
    </row>
    <row r="3000" spans="1:71" s="17" customFormat="1" ht="16.75" customHeight="1" outlineLevel="2">
      <c r="A3000" s="1215">
        <v>425</v>
      </c>
      <c r="B3000" s="1216"/>
      <c r="C3000" s="1217"/>
      <c r="D3000" s="1218"/>
      <c r="E3000" s="587">
        <f t="shared" si="648"/>
        <v>0</v>
      </c>
      <c r="G3000" s="1215">
        <v>425</v>
      </c>
      <c r="H3000" s="1216"/>
      <c r="I3000" s="1217"/>
      <c r="J3000" s="1218"/>
      <c r="K3000" s="587">
        <f t="shared" si="649"/>
        <v>0</v>
      </c>
      <c r="M3000" s="1215">
        <v>425</v>
      </c>
      <c r="N3000" s="1216"/>
      <c r="O3000" s="1217"/>
      <c r="P3000" s="1218"/>
      <c r="Q3000" s="587">
        <f t="shared" si="650"/>
        <v>0</v>
      </c>
      <c r="S3000" s="1215">
        <v>425</v>
      </c>
      <c r="T3000" s="1216"/>
      <c r="U3000" s="1217"/>
      <c r="V3000" s="1218"/>
      <c r="W3000" s="587">
        <f t="shared" si="651"/>
        <v>0</v>
      </c>
      <c r="Y3000" s="1215">
        <v>425</v>
      </c>
      <c r="Z3000" s="1216"/>
      <c r="AA3000" s="1217"/>
      <c r="AB3000" s="1218"/>
      <c r="AC3000" s="587">
        <f t="shared" si="652"/>
        <v>0</v>
      </c>
      <c r="AE3000" s="1215">
        <v>425</v>
      </c>
      <c r="AF3000" s="1216"/>
      <c r="AG3000" s="1217"/>
      <c r="AH3000" s="1218"/>
      <c r="AI3000" s="587">
        <f t="shared" si="653"/>
        <v>0</v>
      </c>
      <c r="AK3000" s="1215">
        <v>425</v>
      </c>
      <c r="AL3000" s="1216"/>
      <c r="AM3000" s="1217"/>
      <c r="AN3000" s="1218"/>
      <c r="AO3000" s="587">
        <f t="shared" si="654"/>
        <v>0</v>
      </c>
      <c r="AQ3000" s="1215">
        <v>425</v>
      </c>
      <c r="AR3000" s="1216"/>
      <c r="AS3000" s="1217"/>
      <c r="AT3000" s="1218"/>
      <c r="AU3000" s="587">
        <f t="shared" si="655"/>
        <v>0</v>
      </c>
      <c r="AW3000" s="1215">
        <v>425</v>
      </c>
      <c r="AX3000" s="1216"/>
      <c r="AY3000" s="1217"/>
      <c r="AZ3000" s="1218"/>
      <c r="BA3000" s="587">
        <f t="shared" si="656"/>
        <v>0</v>
      </c>
      <c r="BC3000" s="1215">
        <v>425</v>
      </c>
      <c r="BD3000" s="1216"/>
      <c r="BE3000" s="1217"/>
      <c r="BF3000" s="1218"/>
      <c r="BG3000" s="587">
        <f t="shared" si="657"/>
        <v>0</v>
      </c>
      <c r="BI3000" s="1215">
        <v>425</v>
      </c>
      <c r="BJ3000" s="1216"/>
      <c r="BK3000" s="1217"/>
      <c r="BL3000" s="1218"/>
      <c r="BM3000" s="587">
        <f t="shared" si="658"/>
        <v>0</v>
      </c>
      <c r="BO3000" s="1215">
        <v>425</v>
      </c>
      <c r="BP3000" s="1216"/>
      <c r="BQ3000" s="1217"/>
      <c r="BR3000" s="1218"/>
      <c r="BS3000" s="587">
        <f t="shared" si="659"/>
        <v>0</v>
      </c>
    </row>
    <row r="3001" spans="1:71" s="17" customFormat="1" ht="16.75" customHeight="1" outlineLevel="2">
      <c r="A3001" s="1215">
        <v>426</v>
      </c>
      <c r="B3001" s="1216"/>
      <c r="C3001" s="1217"/>
      <c r="D3001" s="1218"/>
      <c r="E3001" s="587">
        <f t="shared" si="648"/>
        <v>0</v>
      </c>
      <c r="G3001" s="1215">
        <v>426</v>
      </c>
      <c r="H3001" s="1216"/>
      <c r="I3001" s="1217"/>
      <c r="J3001" s="1218"/>
      <c r="K3001" s="587">
        <f t="shared" si="649"/>
        <v>0</v>
      </c>
      <c r="M3001" s="1215">
        <v>426</v>
      </c>
      <c r="N3001" s="1216"/>
      <c r="O3001" s="1217"/>
      <c r="P3001" s="1218"/>
      <c r="Q3001" s="587">
        <f t="shared" si="650"/>
        <v>0</v>
      </c>
      <c r="S3001" s="1215">
        <v>426</v>
      </c>
      <c r="T3001" s="1216"/>
      <c r="U3001" s="1217"/>
      <c r="V3001" s="1218"/>
      <c r="W3001" s="587">
        <f t="shared" si="651"/>
        <v>0</v>
      </c>
      <c r="Y3001" s="1215">
        <v>426</v>
      </c>
      <c r="Z3001" s="1216"/>
      <c r="AA3001" s="1217"/>
      <c r="AB3001" s="1218"/>
      <c r="AC3001" s="587">
        <f t="shared" si="652"/>
        <v>0</v>
      </c>
      <c r="AE3001" s="1215">
        <v>426</v>
      </c>
      <c r="AF3001" s="1216"/>
      <c r="AG3001" s="1217"/>
      <c r="AH3001" s="1218"/>
      <c r="AI3001" s="587">
        <f t="shared" si="653"/>
        <v>0</v>
      </c>
      <c r="AK3001" s="1215">
        <v>426</v>
      </c>
      <c r="AL3001" s="1216"/>
      <c r="AM3001" s="1217"/>
      <c r="AN3001" s="1218"/>
      <c r="AO3001" s="587">
        <f t="shared" si="654"/>
        <v>0</v>
      </c>
      <c r="AQ3001" s="1215">
        <v>426</v>
      </c>
      <c r="AR3001" s="1216"/>
      <c r="AS3001" s="1217"/>
      <c r="AT3001" s="1218"/>
      <c r="AU3001" s="587">
        <f t="shared" si="655"/>
        <v>0</v>
      </c>
      <c r="AW3001" s="1215">
        <v>426</v>
      </c>
      <c r="AX3001" s="1216"/>
      <c r="AY3001" s="1217"/>
      <c r="AZ3001" s="1218"/>
      <c r="BA3001" s="587">
        <f t="shared" si="656"/>
        <v>0</v>
      </c>
      <c r="BC3001" s="1215">
        <v>426</v>
      </c>
      <c r="BD3001" s="1216"/>
      <c r="BE3001" s="1217"/>
      <c r="BF3001" s="1218"/>
      <c r="BG3001" s="587">
        <f t="shared" si="657"/>
        <v>0</v>
      </c>
      <c r="BI3001" s="1215">
        <v>426</v>
      </c>
      <c r="BJ3001" s="1216"/>
      <c r="BK3001" s="1217"/>
      <c r="BL3001" s="1218"/>
      <c r="BM3001" s="587">
        <f t="shared" si="658"/>
        <v>0</v>
      </c>
      <c r="BO3001" s="1215">
        <v>426</v>
      </c>
      <c r="BP3001" s="1216"/>
      <c r="BQ3001" s="1217"/>
      <c r="BR3001" s="1218"/>
      <c r="BS3001" s="587">
        <f t="shared" si="659"/>
        <v>0</v>
      </c>
    </row>
    <row r="3002" spans="1:71" s="17" customFormat="1" ht="16.75" customHeight="1" outlineLevel="2">
      <c r="A3002" s="1215">
        <v>427</v>
      </c>
      <c r="B3002" s="1216"/>
      <c r="C3002" s="1217"/>
      <c r="D3002" s="1218"/>
      <c r="E3002" s="587">
        <f t="shared" si="648"/>
        <v>0</v>
      </c>
      <c r="G3002" s="1215">
        <v>427</v>
      </c>
      <c r="H3002" s="1216"/>
      <c r="I3002" s="1217"/>
      <c r="J3002" s="1218"/>
      <c r="K3002" s="587">
        <f t="shared" si="649"/>
        <v>0</v>
      </c>
      <c r="M3002" s="1215">
        <v>427</v>
      </c>
      <c r="N3002" s="1216"/>
      <c r="O3002" s="1217"/>
      <c r="P3002" s="1218"/>
      <c r="Q3002" s="587">
        <f t="shared" si="650"/>
        <v>0</v>
      </c>
      <c r="S3002" s="1215">
        <v>427</v>
      </c>
      <c r="T3002" s="1216"/>
      <c r="U3002" s="1217"/>
      <c r="V3002" s="1218"/>
      <c r="W3002" s="587">
        <f t="shared" si="651"/>
        <v>0</v>
      </c>
      <c r="Y3002" s="1215">
        <v>427</v>
      </c>
      <c r="Z3002" s="1216"/>
      <c r="AA3002" s="1217"/>
      <c r="AB3002" s="1218"/>
      <c r="AC3002" s="587">
        <f t="shared" si="652"/>
        <v>0</v>
      </c>
      <c r="AE3002" s="1215">
        <v>427</v>
      </c>
      <c r="AF3002" s="1216"/>
      <c r="AG3002" s="1217"/>
      <c r="AH3002" s="1218"/>
      <c r="AI3002" s="587">
        <f t="shared" si="653"/>
        <v>0</v>
      </c>
      <c r="AK3002" s="1215">
        <v>427</v>
      </c>
      <c r="AL3002" s="1216"/>
      <c r="AM3002" s="1217"/>
      <c r="AN3002" s="1218"/>
      <c r="AO3002" s="587">
        <f t="shared" si="654"/>
        <v>0</v>
      </c>
      <c r="AQ3002" s="1215">
        <v>427</v>
      </c>
      <c r="AR3002" s="1216"/>
      <c r="AS3002" s="1217"/>
      <c r="AT3002" s="1218"/>
      <c r="AU3002" s="587">
        <f t="shared" si="655"/>
        <v>0</v>
      </c>
      <c r="AW3002" s="1215">
        <v>427</v>
      </c>
      <c r="AX3002" s="1216"/>
      <c r="AY3002" s="1217"/>
      <c r="AZ3002" s="1218"/>
      <c r="BA3002" s="587">
        <f t="shared" si="656"/>
        <v>0</v>
      </c>
      <c r="BC3002" s="1215">
        <v>427</v>
      </c>
      <c r="BD3002" s="1216"/>
      <c r="BE3002" s="1217"/>
      <c r="BF3002" s="1218"/>
      <c r="BG3002" s="587">
        <f t="shared" si="657"/>
        <v>0</v>
      </c>
      <c r="BI3002" s="1215">
        <v>427</v>
      </c>
      <c r="BJ3002" s="1216"/>
      <c r="BK3002" s="1217"/>
      <c r="BL3002" s="1218"/>
      <c r="BM3002" s="587">
        <f t="shared" si="658"/>
        <v>0</v>
      </c>
      <c r="BO3002" s="1215">
        <v>427</v>
      </c>
      <c r="BP3002" s="1216"/>
      <c r="BQ3002" s="1217"/>
      <c r="BR3002" s="1218"/>
      <c r="BS3002" s="587">
        <f t="shared" si="659"/>
        <v>0</v>
      </c>
    </row>
    <row r="3003" spans="1:71" s="17" customFormat="1" ht="16.75" customHeight="1" outlineLevel="2">
      <c r="A3003" s="1215">
        <v>428</v>
      </c>
      <c r="B3003" s="1216"/>
      <c r="C3003" s="1217"/>
      <c r="D3003" s="1218"/>
      <c r="E3003" s="587">
        <f t="shared" si="648"/>
        <v>0</v>
      </c>
      <c r="G3003" s="1215">
        <v>428</v>
      </c>
      <c r="H3003" s="1216"/>
      <c r="I3003" s="1217"/>
      <c r="J3003" s="1218"/>
      <c r="K3003" s="587">
        <f t="shared" si="649"/>
        <v>0</v>
      </c>
      <c r="M3003" s="1215">
        <v>428</v>
      </c>
      <c r="N3003" s="1216"/>
      <c r="O3003" s="1217"/>
      <c r="P3003" s="1218"/>
      <c r="Q3003" s="587">
        <f t="shared" si="650"/>
        <v>0</v>
      </c>
      <c r="S3003" s="1215">
        <v>428</v>
      </c>
      <c r="T3003" s="1216"/>
      <c r="U3003" s="1217"/>
      <c r="V3003" s="1218"/>
      <c r="W3003" s="587">
        <f t="shared" si="651"/>
        <v>0</v>
      </c>
      <c r="Y3003" s="1215">
        <v>428</v>
      </c>
      <c r="Z3003" s="1216"/>
      <c r="AA3003" s="1217"/>
      <c r="AB3003" s="1218"/>
      <c r="AC3003" s="587">
        <f t="shared" si="652"/>
        <v>0</v>
      </c>
      <c r="AE3003" s="1215">
        <v>428</v>
      </c>
      <c r="AF3003" s="1216"/>
      <c r="AG3003" s="1217"/>
      <c r="AH3003" s="1218"/>
      <c r="AI3003" s="587">
        <f t="shared" si="653"/>
        <v>0</v>
      </c>
      <c r="AK3003" s="1215">
        <v>428</v>
      </c>
      <c r="AL3003" s="1216"/>
      <c r="AM3003" s="1217"/>
      <c r="AN3003" s="1218"/>
      <c r="AO3003" s="587">
        <f t="shared" si="654"/>
        <v>0</v>
      </c>
      <c r="AQ3003" s="1215">
        <v>428</v>
      </c>
      <c r="AR3003" s="1216"/>
      <c r="AS3003" s="1217"/>
      <c r="AT3003" s="1218"/>
      <c r="AU3003" s="587">
        <f t="shared" si="655"/>
        <v>0</v>
      </c>
      <c r="AW3003" s="1215">
        <v>428</v>
      </c>
      <c r="AX3003" s="1216"/>
      <c r="AY3003" s="1217"/>
      <c r="AZ3003" s="1218"/>
      <c r="BA3003" s="587">
        <f t="shared" si="656"/>
        <v>0</v>
      </c>
      <c r="BC3003" s="1215">
        <v>428</v>
      </c>
      <c r="BD3003" s="1216"/>
      <c r="BE3003" s="1217"/>
      <c r="BF3003" s="1218"/>
      <c r="BG3003" s="587">
        <f t="shared" si="657"/>
        <v>0</v>
      </c>
      <c r="BI3003" s="1215">
        <v>428</v>
      </c>
      <c r="BJ3003" s="1216"/>
      <c r="BK3003" s="1217"/>
      <c r="BL3003" s="1218"/>
      <c r="BM3003" s="587">
        <f t="shared" si="658"/>
        <v>0</v>
      </c>
      <c r="BO3003" s="1215">
        <v>428</v>
      </c>
      <c r="BP3003" s="1216"/>
      <c r="BQ3003" s="1217"/>
      <c r="BR3003" s="1218"/>
      <c r="BS3003" s="587">
        <f t="shared" si="659"/>
        <v>0</v>
      </c>
    </row>
    <row r="3004" spans="1:71" s="17" customFormat="1" ht="16.75" customHeight="1" outlineLevel="2">
      <c r="A3004" s="1215">
        <v>429</v>
      </c>
      <c r="B3004" s="1216"/>
      <c r="C3004" s="1217"/>
      <c r="D3004" s="1218"/>
      <c r="E3004" s="587">
        <f t="shared" si="648"/>
        <v>0</v>
      </c>
      <c r="G3004" s="1215">
        <v>429</v>
      </c>
      <c r="H3004" s="1216"/>
      <c r="I3004" s="1217"/>
      <c r="J3004" s="1218"/>
      <c r="K3004" s="587">
        <f t="shared" si="649"/>
        <v>0</v>
      </c>
      <c r="M3004" s="1215">
        <v>429</v>
      </c>
      <c r="N3004" s="1216"/>
      <c r="O3004" s="1217"/>
      <c r="P3004" s="1218"/>
      <c r="Q3004" s="587">
        <f t="shared" si="650"/>
        <v>0</v>
      </c>
      <c r="S3004" s="1215">
        <v>429</v>
      </c>
      <c r="T3004" s="1216"/>
      <c r="U3004" s="1217"/>
      <c r="V3004" s="1218"/>
      <c r="W3004" s="587">
        <f t="shared" si="651"/>
        <v>0</v>
      </c>
      <c r="Y3004" s="1215">
        <v>429</v>
      </c>
      <c r="Z3004" s="1216"/>
      <c r="AA3004" s="1217"/>
      <c r="AB3004" s="1218"/>
      <c r="AC3004" s="587">
        <f t="shared" si="652"/>
        <v>0</v>
      </c>
      <c r="AE3004" s="1215">
        <v>429</v>
      </c>
      <c r="AF3004" s="1216"/>
      <c r="AG3004" s="1217"/>
      <c r="AH3004" s="1218"/>
      <c r="AI3004" s="587">
        <f t="shared" si="653"/>
        <v>0</v>
      </c>
      <c r="AK3004" s="1215">
        <v>429</v>
      </c>
      <c r="AL3004" s="1216"/>
      <c r="AM3004" s="1217"/>
      <c r="AN3004" s="1218"/>
      <c r="AO3004" s="587">
        <f t="shared" si="654"/>
        <v>0</v>
      </c>
      <c r="AQ3004" s="1215">
        <v>429</v>
      </c>
      <c r="AR3004" s="1216"/>
      <c r="AS3004" s="1217"/>
      <c r="AT3004" s="1218"/>
      <c r="AU3004" s="587">
        <f t="shared" si="655"/>
        <v>0</v>
      </c>
      <c r="AW3004" s="1215">
        <v>429</v>
      </c>
      <c r="AX3004" s="1216"/>
      <c r="AY3004" s="1217"/>
      <c r="AZ3004" s="1218"/>
      <c r="BA3004" s="587">
        <f t="shared" si="656"/>
        <v>0</v>
      </c>
      <c r="BC3004" s="1215">
        <v>429</v>
      </c>
      <c r="BD3004" s="1216"/>
      <c r="BE3004" s="1217"/>
      <c r="BF3004" s="1218"/>
      <c r="BG3004" s="587">
        <f t="shared" si="657"/>
        <v>0</v>
      </c>
      <c r="BI3004" s="1215">
        <v>429</v>
      </c>
      <c r="BJ3004" s="1216"/>
      <c r="BK3004" s="1217"/>
      <c r="BL3004" s="1218"/>
      <c r="BM3004" s="587">
        <f t="shared" si="658"/>
        <v>0</v>
      </c>
      <c r="BO3004" s="1215">
        <v>429</v>
      </c>
      <c r="BP3004" s="1216"/>
      <c r="BQ3004" s="1217"/>
      <c r="BR3004" s="1218"/>
      <c r="BS3004" s="587">
        <f t="shared" si="659"/>
        <v>0</v>
      </c>
    </row>
    <row r="3005" spans="1:71" s="17" customFormat="1" ht="16.75" customHeight="1" outlineLevel="2">
      <c r="A3005" s="1215">
        <v>430</v>
      </c>
      <c r="B3005" s="1216"/>
      <c r="C3005" s="1217"/>
      <c r="D3005" s="1218"/>
      <c r="E3005" s="587">
        <f t="shared" si="648"/>
        <v>0</v>
      </c>
      <c r="G3005" s="1215">
        <v>430</v>
      </c>
      <c r="H3005" s="1216"/>
      <c r="I3005" s="1217"/>
      <c r="J3005" s="1218"/>
      <c r="K3005" s="587">
        <f t="shared" si="649"/>
        <v>0</v>
      </c>
      <c r="M3005" s="1215">
        <v>430</v>
      </c>
      <c r="N3005" s="1216"/>
      <c r="O3005" s="1217"/>
      <c r="P3005" s="1218"/>
      <c r="Q3005" s="587">
        <f t="shared" si="650"/>
        <v>0</v>
      </c>
      <c r="S3005" s="1215">
        <v>430</v>
      </c>
      <c r="T3005" s="1216"/>
      <c r="U3005" s="1217"/>
      <c r="V3005" s="1218"/>
      <c r="W3005" s="587">
        <f t="shared" si="651"/>
        <v>0</v>
      </c>
      <c r="Y3005" s="1215">
        <v>430</v>
      </c>
      <c r="Z3005" s="1216"/>
      <c r="AA3005" s="1217"/>
      <c r="AB3005" s="1218"/>
      <c r="AC3005" s="587">
        <f t="shared" si="652"/>
        <v>0</v>
      </c>
      <c r="AE3005" s="1215">
        <v>430</v>
      </c>
      <c r="AF3005" s="1216"/>
      <c r="AG3005" s="1217"/>
      <c r="AH3005" s="1218"/>
      <c r="AI3005" s="587">
        <f t="shared" si="653"/>
        <v>0</v>
      </c>
      <c r="AK3005" s="1215">
        <v>430</v>
      </c>
      <c r="AL3005" s="1216"/>
      <c r="AM3005" s="1217"/>
      <c r="AN3005" s="1218"/>
      <c r="AO3005" s="587">
        <f t="shared" si="654"/>
        <v>0</v>
      </c>
      <c r="AQ3005" s="1215">
        <v>430</v>
      </c>
      <c r="AR3005" s="1216"/>
      <c r="AS3005" s="1217"/>
      <c r="AT3005" s="1218"/>
      <c r="AU3005" s="587">
        <f t="shared" si="655"/>
        <v>0</v>
      </c>
      <c r="AW3005" s="1215">
        <v>430</v>
      </c>
      <c r="AX3005" s="1216"/>
      <c r="AY3005" s="1217"/>
      <c r="AZ3005" s="1218"/>
      <c r="BA3005" s="587">
        <f t="shared" si="656"/>
        <v>0</v>
      </c>
      <c r="BC3005" s="1215">
        <v>430</v>
      </c>
      <c r="BD3005" s="1216"/>
      <c r="BE3005" s="1217"/>
      <c r="BF3005" s="1218"/>
      <c r="BG3005" s="587">
        <f t="shared" si="657"/>
        <v>0</v>
      </c>
      <c r="BI3005" s="1215">
        <v>430</v>
      </c>
      <c r="BJ3005" s="1216"/>
      <c r="BK3005" s="1217"/>
      <c r="BL3005" s="1218"/>
      <c r="BM3005" s="587">
        <f t="shared" si="658"/>
        <v>0</v>
      </c>
      <c r="BO3005" s="1215">
        <v>430</v>
      </c>
      <c r="BP3005" s="1216"/>
      <c r="BQ3005" s="1217"/>
      <c r="BR3005" s="1218"/>
      <c r="BS3005" s="587">
        <f t="shared" si="659"/>
        <v>0</v>
      </c>
    </row>
    <row r="3006" spans="1:71" s="17" customFormat="1" ht="16.75" customHeight="1" outlineLevel="2">
      <c r="A3006" s="1215">
        <v>431</v>
      </c>
      <c r="B3006" s="1216"/>
      <c r="C3006" s="1217"/>
      <c r="D3006" s="1218"/>
      <c r="E3006" s="587">
        <f t="shared" si="648"/>
        <v>0</v>
      </c>
      <c r="G3006" s="1215">
        <v>431</v>
      </c>
      <c r="H3006" s="1216"/>
      <c r="I3006" s="1217"/>
      <c r="J3006" s="1218"/>
      <c r="K3006" s="587">
        <f t="shared" si="649"/>
        <v>0</v>
      </c>
      <c r="M3006" s="1215">
        <v>431</v>
      </c>
      <c r="N3006" s="1216"/>
      <c r="O3006" s="1217"/>
      <c r="P3006" s="1218"/>
      <c r="Q3006" s="587">
        <f t="shared" si="650"/>
        <v>0</v>
      </c>
      <c r="S3006" s="1215">
        <v>431</v>
      </c>
      <c r="T3006" s="1216"/>
      <c r="U3006" s="1217"/>
      <c r="V3006" s="1218"/>
      <c r="W3006" s="587">
        <f t="shared" si="651"/>
        <v>0</v>
      </c>
      <c r="Y3006" s="1215">
        <v>431</v>
      </c>
      <c r="Z3006" s="1216"/>
      <c r="AA3006" s="1217"/>
      <c r="AB3006" s="1218"/>
      <c r="AC3006" s="587">
        <f t="shared" si="652"/>
        <v>0</v>
      </c>
      <c r="AE3006" s="1215">
        <v>431</v>
      </c>
      <c r="AF3006" s="1216"/>
      <c r="AG3006" s="1217"/>
      <c r="AH3006" s="1218"/>
      <c r="AI3006" s="587">
        <f t="shared" si="653"/>
        <v>0</v>
      </c>
      <c r="AK3006" s="1215">
        <v>431</v>
      </c>
      <c r="AL3006" s="1216"/>
      <c r="AM3006" s="1217"/>
      <c r="AN3006" s="1218"/>
      <c r="AO3006" s="587">
        <f t="shared" si="654"/>
        <v>0</v>
      </c>
      <c r="AQ3006" s="1215">
        <v>431</v>
      </c>
      <c r="AR3006" s="1216"/>
      <c r="AS3006" s="1217"/>
      <c r="AT3006" s="1218"/>
      <c r="AU3006" s="587">
        <f t="shared" si="655"/>
        <v>0</v>
      </c>
      <c r="AW3006" s="1215">
        <v>431</v>
      </c>
      <c r="AX3006" s="1216"/>
      <c r="AY3006" s="1217"/>
      <c r="AZ3006" s="1218"/>
      <c r="BA3006" s="587">
        <f t="shared" si="656"/>
        <v>0</v>
      </c>
      <c r="BC3006" s="1215">
        <v>431</v>
      </c>
      <c r="BD3006" s="1216"/>
      <c r="BE3006" s="1217"/>
      <c r="BF3006" s="1218"/>
      <c r="BG3006" s="587">
        <f t="shared" si="657"/>
        <v>0</v>
      </c>
      <c r="BI3006" s="1215">
        <v>431</v>
      </c>
      <c r="BJ3006" s="1216"/>
      <c r="BK3006" s="1217"/>
      <c r="BL3006" s="1218"/>
      <c r="BM3006" s="587">
        <f t="shared" si="658"/>
        <v>0</v>
      </c>
      <c r="BO3006" s="1215">
        <v>431</v>
      </c>
      <c r="BP3006" s="1216"/>
      <c r="BQ3006" s="1217"/>
      <c r="BR3006" s="1218"/>
      <c r="BS3006" s="587">
        <f t="shared" si="659"/>
        <v>0</v>
      </c>
    </row>
    <row r="3007" spans="1:71" s="17" customFormat="1" ht="16.75" customHeight="1" outlineLevel="2">
      <c r="A3007" s="1215">
        <v>432</v>
      </c>
      <c r="B3007" s="1216"/>
      <c r="C3007" s="1217"/>
      <c r="D3007" s="1218"/>
      <c r="E3007" s="587">
        <f t="shared" si="648"/>
        <v>0</v>
      </c>
      <c r="G3007" s="1215">
        <v>432</v>
      </c>
      <c r="H3007" s="1216"/>
      <c r="I3007" s="1217"/>
      <c r="J3007" s="1218"/>
      <c r="K3007" s="587">
        <f t="shared" si="649"/>
        <v>0</v>
      </c>
      <c r="M3007" s="1215">
        <v>432</v>
      </c>
      <c r="N3007" s="1216"/>
      <c r="O3007" s="1217"/>
      <c r="P3007" s="1218"/>
      <c r="Q3007" s="587">
        <f t="shared" si="650"/>
        <v>0</v>
      </c>
      <c r="S3007" s="1215">
        <v>432</v>
      </c>
      <c r="T3007" s="1216"/>
      <c r="U3007" s="1217"/>
      <c r="V3007" s="1218"/>
      <c r="W3007" s="587">
        <f t="shared" si="651"/>
        <v>0</v>
      </c>
      <c r="Y3007" s="1215">
        <v>432</v>
      </c>
      <c r="Z3007" s="1216"/>
      <c r="AA3007" s="1217"/>
      <c r="AB3007" s="1218"/>
      <c r="AC3007" s="587">
        <f t="shared" si="652"/>
        <v>0</v>
      </c>
      <c r="AE3007" s="1215">
        <v>432</v>
      </c>
      <c r="AF3007" s="1216"/>
      <c r="AG3007" s="1217"/>
      <c r="AH3007" s="1218"/>
      <c r="AI3007" s="587">
        <f t="shared" si="653"/>
        <v>0</v>
      </c>
      <c r="AK3007" s="1215">
        <v>432</v>
      </c>
      <c r="AL3007" s="1216"/>
      <c r="AM3007" s="1217"/>
      <c r="AN3007" s="1218"/>
      <c r="AO3007" s="587">
        <f t="shared" si="654"/>
        <v>0</v>
      </c>
      <c r="AQ3007" s="1215">
        <v>432</v>
      </c>
      <c r="AR3007" s="1216"/>
      <c r="AS3007" s="1217"/>
      <c r="AT3007" s="1218"/>
      <c r="AU3007" s="587">
        <f t="shared" si="655"/>
        <v>0</v>
      </c>
      <c r="AW3007" s="1215">
        <v>432</v>
      </c>
      <c r="AX3007" s="1216"/>
      <c r="AY3007" s="1217"/>
      <c r="AZ3007" s="1218"/>
      <c r="BA3007" s="587">
        <f t="shared" si="656"/>
        <v>0</v>
      </c>
      <c r="BC3007" s="1215">
        <v>432</v>
      </c>
      <c r="BD3007" s="1216"/>
      <c r="BE3007" s="1217"/>
      <c r="BF3007" s="1218"/>
      <c r="BG3007" s="587">
        <f t="shared" si="657"/>
        <v>0</v>
      </c>
      <c r="BI3007" s="1215">
        <v>432</v>
      </c>
      <c r="BJ3007" s="1216"/>
      <c r="BK3007" s="1217"/>
      <c r="BL3007" s="1218"/>
      <c r="BM3007" s="587">
        <f t="shared" si="658"/>
        <v>0</v>
      </c>
      <c r="BO3007" s="1215">
        <v>432</v>
      </c>
      <c r="BP3007" s="1216"/>
      <c r="BQ3007" s="1217"/>
      <c r="BR3007" s="1218"/>
      <c r="BS3007" s="587">
        <f t="shared" si="659"/>
        <v>0</v>
      </c>
    </row>
    <row r="3008" spans="1:71" s="17" customFormat="1" ht="16.75" customHeight="1" outlineLevel="2">
      <c r="A3008" s="1215">
        <v>433</v>
      </c>
      <c r="B3008" s="1216"/>
      <c r="C3008" s="1217"/>
      <c r="D3008" s="1218"/>
      <c r="E3008" s="587">
        <f t="shared" si="648"/>
        <v>0</v>
      </c>
      <c r="G3008" s="1215">
        <v>433</v>
      </c>
      <c r="H3008" s="1216"/>
      <c r="I3008" s="1217"/>
      <c r="J3008" s="1218"/>
      <c r="K3008" s="587">
        <f t="shared" si="649"/>
        <v>0</v>
      </c>
      <c r="M3008" s="1215">
        <v>433</v>
      </c>
      <c r="N3008" s="1216"/>
      <c r="O3008" s="1217"/>
      <c r="P3008" s="1218"/>
      <c r="Q3008" s="587">
        <f t="shared" si="650"/>
        <v>0</v>
      </c>
      <c r="S3008" s="1215">
        <v>433</v>
      </c>
      <c r="T3008" s="1216"/>
      <c r="U3008" s="1217"/>
      <c r="V3008" s="1218"/>
      <c r="W3008" s="587">
        <f t="shared" si="651"/>
        <v>0</v>
      </c>
      <c r="Y3008" s="1215">
        <v>433</v>
      </c>
      <c r="Z3008" s="1216"/>
      <c r="AA3008" s="1217"/>
      <c r="AB3008" s="1218"/>
      <c r="AC3008" s="587">
        <f t="shared" si="652"/>
        <v>0</v>
      </c>
      <c r="AE3008" s="1215">
        <v>433</v>
      </c>
      <c r="AF3008" s="1216"/>
      <c r="AG3008" s="1217"/>
      <c r="AH3008" s="1218"/>
      <c r="AI3008" s="587">
        <f t="shared" si="653"/>
        <v>0</v>
      </c>
      <c r="AK3008" s="1215">
        <v>433</v>
      </c>
      <c r="AL3008" s="1216"/>
      <c r="AM3008" s="1217"/>
      <c r="AN3008" s="1218"/>
      <c r="AO3008" s="587">
        <f t="shared" si="654"/>
        <v>0</v>
      </c>
      <c r="AQ3008" s="1215">
        <v>433</v>
      </c>
      <c r="AR3008" s="1216"/>
      <c r="AS3008" s="1217"/>
      <c r="AT3008" s="1218"/>
      <c r="AU3008" s="587">
        <f t="shared" si="655"/>
        <v>0</v>
      </c>
      <c r="AW3008" s="1215">
        <v>433</v>
      </c>
      <c r="AX3008" s="1216"/>
      <c r="AY3008" s="1217"/>
      <c r="AZ3008" s="1218"/>
      <c r="BA3008" s="587">
        <f t="shared" si="656"/>
        <v>0</v>
      </c>
      <c r="BC3008" s="1215">
        <v>433</v>
      </c>
      <c r="BD3008" s="1216"/>
      <c r="BE3008" s="1217"/>
      <c r="BF3008" s="1218"/>
      <c r="BG3008" s="587">
        <f t="shared" si="657"/>
        <v>0</v>
      </c>
      <c r="BI3008" s="1215">
        <v>433</v>
      </c>
      <c r="BJ3008" s="1216"/>
      <c r="BK3008" s="1217"/>
      <c r="BL3008" s="1218"/>
      <c r="BM3008" s="587">
        <f t="shared" si="658"/>
        <v>0</v>
      </c>
      <c r="BO3008" s="1215">
        <v>433</v>
      </c>
      <c r="BP3008" s="1216"/>
      <c r="BQ3008" s="1217"/>
      <c r="BR3008" s="1218"/>
      <c r="BS3008" s="587">
        <f t="shared" si="659"/>
        <v>0</v>
      </c>
    </row>
    <row r="3009" spans="1:71" s="17" customFormat="1" ht="16.75" customHeight="1" outlineLevel="2">
      <c r="A3009" s="1215">
        <v>434</v>
      </c>
      <c r="B3009" s="1216"/>
      <c r="C3009" s="1217"/>
      <c r="D3009" s="1218"/>
      <c r="E3009" s="587">
        <f t="shared" si="648"/>
        <v>0</v>
      </c>
      <c r="G3009" s="1215">
        <v>434</v>
      </c>
      <c r="H3009" s="1216"/>
      <c r="I3009" s="1217"/>
      <c r="J3009" s="1218"/>
      <c r="K3009" s="587">
        <f t="shared" si="649"/>
        <v>0</v>
      </c>
      <c r="M3009" s="1215">
        <v>434</v>
      </c>
      <c r="N3009" s="1216"/>
      <c r="O3009" s="1217"/>
      <c r="P3009" s="1218"/>
      <c r="Q3009" s="587">
        <f t="shared" si="650"/>
        <v>0</v>
      </c>
      <c r="S3009" s="1215">
        <v>434</v>
      </c>
      <c r="T3009" s="1216"/>
      <c r="U3009" s="1217"/>
      <c r="V3009" s="1218"/>
      <c r="W3009" s="587">
        <f t="shared" si="651"/>
        <v>0</v>
      </c>
      <c r="Y3009" s="1215">
        <v>434</v>
      </c>
      <c r="Z3009" s="1216"/>
      <c r="AA3009" s="1217"/>
      <c r="AB3009" s="1218"/>
      <c r="AC3009" s="587">
        <f t="shared" si="652"/>
        <v>0</v>
      </c>
      <c r="AE3009" s="1215">
        <v>434</v>
      </c>
      <c r="AF3009" s="1216"/>
      <c r="AG3009" s="1217"/>
      <c r="AH3009" s="1218"/>
      <c r="AI3009" s="587">
        <f t="shared" si="653"/>
        <v>0</v>
      </c>
      <c r="AK3009" s="1215">
        <v>434</v>
      </c>
      <c r="AL3009" s="1216"/>
      <c r="AM3009" s="1217"/>
      <c r="AN3009" s="1218"/>
      <c r="AO3009" s="587">
        <f t="shared" si="654"/>
        <v>0</v>
      </c>
      <c r="AQ3009" s="1215">
        <v>434</v>
      </c>
      <c r="AR3009" s="1216"/>
      <c r="AS3009" s="1217"/>
      <c r="AT3009" s="1218"/>
      <c r="AU3009" s="587">
        <f t="shared" si="655"/>
        <v>0</v>
      </c>
      <c r="AW3009" s="1215">
        <v>434</v>
      </c>
      <c r="AX3009" s="1216"/>
      <c r="AY3009" s="1217"/>
      <c r="AZ3009" s="1218"/>
      <c r="BA3009" s="587">
        <f t="shared" si="656"/>
        <v>0</v>
      </c>
      <c r="BC3009" s="1215">
        <v>434</v>
      </c>
      <c r="BD3009" s="1216"/>
      <c r="BE3009" s="1217"/>
      <c r="BF3009" s="1218"/>
      <c r="BG3009" s="587">
        <f t="shared" si="657"/>
        <v>0</v>
      </c>
      <c r="BI3009" s="1215">
        <v>434</v>
      </c>
      <c r="BJ3009" s="1216"/>
      <c r="BK3009" s="1217"/>
      <c r="BL3009" s="1218"/>
      <c r="BM3009" s="587">
        <f t="shared" si="658"/>
        <v>0</v>
      </c>
      <c r="BO3009" s="1215">
        <v>434</v>
      </c>
      <c r="BP3009" s="1216"/>
      <c r="BQ3009" s="1217"/>
      <c r="BR3009" s="1218"/>
      <c r="BS3009" s="587">
        <f t="shared" si="659"/>
        <v>0</v>
      </c>
    </row>
    <row r="3010" spans="1:71" s="17" customFormat="1" ht="16.75" customHeight="1" outlineLevel="2">
      <c r="A3010" s="1215">
        <v>435</v>
      </c>
      <c r="B3010" s="1216"/>
      <c r="C3010" s="1217"/>
      <c r="D3010" s="1218"/>
      <c r="E3010" s="587">
        <f t="shared" si="648"/>
        <v>0</v>
      </c>
      <c r="G3010" s="1215">
        <v>435</v>
      </c>
      <c r="H3010" s="1216"/>
      <c r="I3010" s="1217"/>
      <c r="J3010" s="1218"/>
      <c r="K3010" s="587">
        <f t="shared" si="649"/>
        <v>0</v>
      </c>
      <c r="M3010" s="1215">
        <v>435</v>
      </c>
      <c r="N3010" s="1216"/>
      <c r="O3010" s="1217"/>
      <c r="P3010" s="1218"/>
      <c r="Q3010" s="587">
        <f t="shared" si="650"/>
        <v>0</v>
      </c>
      <c r="S3010" s="1215">
        <v>435</v>
      </c>
      <c r="T3010" s="1216"/>
      <c r="U3010" s="1217"/>
      <c r="V3010" s="1218"/>
      <c r="W3010" s="587">
        <f t="shared" si="651"/>
        <v>0</v>
      </c>
      <c r="Y3010" s="1215">
        <v>435</v>
      </c>
      <c r="Z3010" s="1216"/>
      <c r="AA3010" s="1217"/>
      <c r="AB3010" s="1218"/>
      <c r="AC3010" s="587">
        <f t="shared" si="652"/>
        <v>0</v>
      </c>
      <c r="AE3010" s="1215">
        <v>435</v>
      </c>
      <c r="AF3010" s="1216"/>
      <c r="AG3010" s="1217"/>
      <c r="AH3010" s="1218"/>
      <c r="AI3010" s="587">
        <f t="shared" si="653"/>
        <v>0</v>
      </c>
      <c r="AK3010" s="1215">
        <v>435</v>
      </c>
      <c r="AL3010" s="1216"/>
      <c r="AM3010" s="1217"/>
      <c r="AN3010" s="1218"/>
      <c r="AO3010" s="587">
        <f t="shared" si="654"/>
        <v>0</v>
      </c>
      <c r="AQ3010" s="1215">
        <v>435</v>
      </c>
      <c r="AR3010" s="1216"/>
      <c r="AS3010" s="1217"/>
      <c r="AT3010" s="1218"/>
      <c r="AU3010" s="587">
        <f t="shared" si="655"/>
        <v>0</v>
      </c>
      <c r="AW3010" s="1215">
        <v>435</v>
      </c>
      <c r="AX3010" s="1216"/>
      <c r="AY3010" s="1217"/>
      <c r="AZ3010" s="1218"/>
      <c r="BA3010" s="587">
        <f t="shared" si="656"/>
        <v>0</v>
      </c>
      <c r="BC3010" s="1215">
        <v>435</v>
      </c>
      <c r="BD3010" s="1216"/>
      <c r="BE3010" s="1217"/>
      <c r="BF3010" s="1218"/>
      <c r="BG3010" s="587">
        <f t="shared" si="657"/>
        <v>0</v>
      </c>
      <c r="BI3010" s="1215">
        <v>435</v>
      </c>
      <c r="BJ3010" s="1216"/>
      <c r="BK3010" s="1217"/>
      <c r="BL3010" s="1218"/>
      <c r="BM3010" s="587">
        <f t="shared" si="658"/>
        <v>0</v>
      </c>
      <c r="BO3010" s="1215">
        <v>435</v>
      </c>
      <c r="BP3010" s="1216"/>
      <c r="BQ3010" s="1217"/>
      <c r="BR3010" s="1218"/>
      <c r="BS3010" s="587">
        <f t="shared" si="659"/>
        <v>0</v>
      </c>
    </row>
    <row r="3011" spans="1:71" s="17" customFormat="1" ht="16.75" customHeight="1" outlineLevel="2">
      <c r="A3011" s="1215">
        <v>436</v>
      </c>
      <c r="B3011" s="1216"/>
      <c r="C3011" s="1217"/>
      <c r="D3011" s="1218"/>
      <c r="E3011" s="587">
        <f t="shared" si="648"/>
        <v>0</v>
      </c>
      <c r="G3011" s="1215">
        <v>436</v>
      </c>
      <c r="H3011" s="1216"/>
      <c r="I3011" s="1217"/>
      <c r="J3011" s="1218"/>
      <c r="K3011" s="587">
        <f t="shared" si="649"/>
        <v>0</v>
      </c>
      <c r="M3011" s="1215">
        <v>436</v>
      </c>
      <c r="N3011" s="1216"/>
      <c r="O3011" s="1217"/>
      <c r="P3011" s="1218"/>
      <c r="Q3011" s="587">
        <f t="shared" si="650"/>
        <v>0</v>
      </c>
      <c r="S3011" s="1215">
        <v>436</v>
      </c>
      <c r="T3011" s="1216"/>
      <c r="U3011" s="1217"/>
      <c r="V3011" s="1218"/>
      <c r="W3011" s="587">
        <f t="shared" si="651"/>
        <v>0</v>
      </c>
      <c r="Y3011" s="1215">
        <v>436</v>
      </c>
      <c r="Z3011" s="1216"/>
      <c r="AA3011" s="1217"/>
      <c r="AB3011" s="1218"/>
      <c r="AC3011" s="587">
        <f t="shared" si="652"/>
        <v>0</v>
      </c>
      <c r="AE3011" s="1215">
        <v>436</v>
      </c>
      <c r="AF3011" s="1216"/>
      <c r="AG3011" s="1217"/>
      <c r="AH3011" s="1218"/>
      <c r="AI3011" s="587">
        <f t="shared" si="653"/>
        <v>0</v>
      </c>
      <c r="AK3011" s="1215">
        <v>436</v>
      </c>
      <c r="AL3011" s="1216"/>
      <c r="AM3011" s="1217"/>
      <c r="AN3011" s="1218"/>
      <c r="AO3011" s="587">
        <f t="shared" si="654"/>
        <v>0</v>
      </c>
      <c r="AQ3011" s="1215">
        <v>436</v>
      </c>
      <c r="AR3011" s="1216"/>
      <c r="AS3011" s="1217"/>
      <c r="AT3011" s="1218"/>
      <c r="AU3011" s="587">
        <f t="shared" si="655"/>
        <v>0</v>
      </c>
      <c r="AW3011" s="1215">
        <v>436</v>
      </c>
      <c r="AX3011" s="1216"/>
      <c r="AY3011" s="1217"/>
      <c r="AZ3011" s="1218"/>
      <c r="BA3011" s="587">
        <f t="shared" si="656"/>
        <v>0</v>
      </c>
      <c r="BC3011" s="1215">
        <v>436</v>
      </c>
      <c r="BD3011" s="1216"/>
      <c r="BE3011" s="1217"/>
      <c r="BF3011" s="1218"/>
      <c r="BG3011" s="587">
        <f t="shared" si="657"/>
        <v>0</v>
      </c>
      <c r="BI3011" s="1215">
        <v>436</v>
      </c>
      <c r="BJ3011" s="1216"/>
      <c r="BK3011" s="1217"/>
      <c r="BL3011" s="1218"/>
      <c r="BM3011" s="587">
        <f t="shared" si="658"/>
        <v>0</v>
      </c>
      <c r="BO3011" s="1215">
        <v>436</v>
      </c>
      <c r="BP3011" s="1216"/>
      <c r="BQ3011" s="1217"/>
      <c r="BR3011" s="1218"/>
      <c r="BS3011" s="587">
        <f t="shared" si="659"/>
        <v>0</v>
      </c>
    </row>
    <row r="3012" spans="1:71" s="17" customFormat="1" ht="16.75" customHeight="1" outlineLevel="2">
      <c r="A3012" s="1215">
        <v>437</v>
      </c>
      <c r="B3012" s="1216"/>
      <c r="C3012" s="1217"/>
      <c r="D3012" s="1218"/>
      <c r="E3012" s="587">
        <f t="shared" si="648"/>
        <v>0</v>
      </c>
      <c r="G3012" s="1215">
        <v>437</v>
      </c>
      <c r="H3012" s="1216"/>
      <c r="I3012" s="1217"/>
      <c r="J3012" s="1218"/>
      <c r="K3012" s="587">
        <f t="shared" si="649"/>
        <v>0</v>
      </c>
      <c r="M3012" s="1215">
        <v>437</v>
      </c>
      <c r="N3012" s="1216"/>
      <c r="O3012" s="1217"/>
      <c r="P3012" s="1218"/>
      <c r="Q3012" s="587">
        <f t="shared" si="650"/>
        <v>0</v>
      </c>
      <c r="S3012" s="1215">
        <v>437</v>
      </c>
      <c r="T3012" s="1216"/>
      <c r="U3012" s="1217"/>
      <c r="V3012" s="1218"/>
      <c r="W3012" s="587">
        <f t="shared" si="651"/>
        <v>0</v>
      </c>
      <c r="Y3012" s="1215">
        <v>437</v>
      </c>
      <c r="Z3012" s="1216"/>
      <c r="AA3012" s="1217"/>
      <c r="AB3012" s="1218"/>
      <c r="AC3012" s="587">
        <f t="shared" si="652"/>
        <v>0</v>
      </c>
      <c r="AE3012" s="1215">
        <v>437</v>
      </c>
      <c r="AF3012" s="1216"/>
      <c r="AG3012" s="1217"/>
      <c r="AH3012" s="1218"/>
      <c r="AI3012" s="587">
        <f t="shared" si="653"/>
        <v>0</v>
      </c>
      <c r="AK3012" s="1215">
        <v>437</v>
      </c>
      <c r="AL3012" s="1216"/>
      <c r="AM3012" s="1217"/>
      <c r="AN3012" s="1218"/>
      <c r="AO3012" s="587">
        <f t="shared" si="654"/>
        <v>0</v>
      </c>
      <c r="AQ3012" s="1215">
        <v>437</v>
      </c>
      <c r="AR3012" s="1216"/>
      <c r="AS3012" s="1217"/>
      <c r="AT3012" s="1218"/>
      <c r="AU3012" s="587">
        <f t="shared" si="655"/>
        <v>0</v>
      </c>
      <c r="AW3012" s="1215">
        <v>437</v>
      </c>
      <c r="AX3012" s="1216"/>
      <c r="AY3012" s="1217"/>
      <c r="AZ3012" s="1218"/>
      <c r="BA3012" s="587">
        <f t="shared" si="656"/>
        <v>0</v>
      </c>
      <c r="BC3012" s="1215">
        <v>437</v>
      </c>
      <c r="BD3012" s="1216"/>
      <c r="BE3012" s="1217"/>
      <c r="BF3012" s="1218"/>
      <c r="BG3012" s="587">
        <f t="shared" si="657"/>
        <v>0</v>
      </c>
      <c r="BI3012" s="1215">
        <v>437</v>
      </c>
      <c r="BJ3012" s="1216"/>
      <c r="BK3012" s="1217"/>
      <c r="BL3012" s="1218"/>
      <c r="BM3012" s="587">
        <f t="shared" si="658"/>
        <v>0</v>
      </c>
      <c r="BO3012" s="1215">
        <v>437</v>
      </c>
      <c r="BP3012" s="1216"/>
      <c r="BQ3012" s="1217"/>
      <c r="BR3012" s="1218"/>
      <c r="BS3012" s="587">
        <f t="shared" si="659"/>
        <v>0</v>
      </c>
    </row>
    <row r="3013" spans="1:71" s="17" customFormat="1" ht="16.75" customHeight="1" outlineLevel="2">
      <c r="A3013" s="1215">
        <v>438</v>
      </c>
      <c r="B3013" s="1216"/>
      <c r="C3013" s="1217"/>
      <c r="D3013" s="1218"/>
      <c r="E3013" s="587">
        <f t="shared" ref="E3013:E3037" si="660">IF(AND(C3013&gt;=D$2569,C3013&lt;=D$2568),1,0)</f>
        <v>0</v>
      </c>
      <c r="G3013" s="1215">
        <v>438</v>
      </c>
      <c r="H3013" s="1216"/>
      <c r="I3013" s="1217"/>
      <c r="J3013" s="1218"/>
      <c r="K3013" s="587">
        <f t="shared" ref="K3013:K3037" si="661">IF(AND(I3013&gt;=J$2569,I3013&lt;=J$2568),1,0)</f>
        <v>0</v>
      </c>
      <c r="M3013" s="1215">
        <v>438</v>
      </c>
      <c r="N3013" s="1216"/>
      <c r="O3013" s="1217"/>
      <c r="P3013" s="1218"/>
      <c r="Q3013" s="587">
        <f t="shared" ref="Q3013:Q3037" si="662">IF(AND(O3013&gt;=P$2569,O3013&lt;=P$2568),1,0)</f>
        <v>0</v>
      </c>
      <c r="S3013" s="1215">
        <v>438</v>
      </c>
      <c r="T3013" s="1216"/>
      <c r="U3013" s="1217"/>
      <c r="V3013" s="1218"/>
      <c r="W3013" s="587">
        <f t="shared" ref="W3013:W3037" si="663">IF(AND(U3013&gt;=V$2569,U3013&lt;=V$2568),1,0)</f>
        <v>0</v>
      </c>
      <c r="Y3013" s="1215">
        <v>438</v>
      </c>
      <c r="Z3013" s="1216"/>
      <c r="AA3013" s="1217"/>
      <c r="AB3013" s="1218"/>
      <c r="AC3013" s="587">
        <f t="shared" ref="AC3013:AC3037" si="664">IF(AND(AA3013&gt;=AB$2569,AA3013&lt;=AB$2568),1,0)</f>
        <v>0</v>
      </c>
      <c r="AE3013" s="1215">
        <v>438</v>
      </c>
      <c r="AF3013" s="1216"/>
      <c r="AG3013" s="1217"/>
      <c r="AH3013" s="1218"/>
      <c r="AI3013" s="587">
        <f t="shared" ref="AI3013:AI3037" si="665">IF(AND(AG3013&gt;=AH$2569,AG3013&lt;=AH$2568),1,0)</f>
        <v>0</v>
      </c>
      <c r="AK3013" s="1215">
        <v>438</v>
      </c>
      <c r="AL3013" s="1216"/>
      <c r="AM3013" s="1217"/>
      <c r="AN3013" s="1218"/>
      <c r="AO3013" s="587">
        <f t="shared" ref="AO3013:AO3037" si="666">IF(AND(AM3013&gt;=AN$2569,AM3013&lt;=AN$2568),1,0)</f>
        <v>0</v>
      </c>
      <c r="AQ3013" s="1215">
        <v>438</v>
      </c>
      <c r="AR3013" s="1216"/>
      <c r="AS3013" s="1217"/>
      <c r="AT3013" s="1218"/>
      <c r="AU3013" s="587">
        <f t="shared" ref="AU3013:AU3037" si="667">IF(AND(AS3013&gt;=AT$2569,AS3013&lt;=AT$2568),1,0)</f>
        <v>0</v>
      </c>
      <c r="AW3013" s="1215">
        <v>438</v>
      </c>
      <c r="AX3013" s="1216"/>
      <c r="AY3013" s="1217"/>
      <c r="AZ3013" s="1218"/>
      <c r="BA3013" s="587">
        <f t="shared" ref="BA3013:BA3037" si="668">IF(AND(AY3013&gt;=AZ$2569,AY3013&lt;=AZ$2568),1,0)</f>
        <v>0</v>
      </c>
      <c r="BC3013" s="1215">
        <v>438</v>
      </c>
      <c r="BD3013" s="1216"/>
      <c r="BE3013" s="1217"/>
      <c r="BF3013" s="1218"/>
      <c r="BG3013" s="587">
        <f t="shared" ref="BG3013:BG3037" si="669">IF(AND(BE3013&gt;=BF$2569,BE3013&lt;=BF$2568),1,0)</f>
        <v>0</v>
      </c>
      <c r="BI3013" s="1215">
        <v>438</v>
      </c>
      <c r="BJ3013" s="1216"/>
      <c r="BK3013" s="1217"/>
      <c r="BL3013" s="1218"/>
      <c r="BM3013" s="587">
        <f t="shared" ref="BM3013:BM3037" si="670">IF(AND(BK3013&gt;=BL$2569,BK3013&lt;=BL$2568),1,0)</f>
        <v>0</v>
      </c>
      <c r="BO3013" s="1215">
        <v>438</v>
      </c>
      <c r="BP3013" s="1216"/>
      <c r="BQ3013" s="1217"/>
      <c r="BR3013" s="1218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15">
        <v>439</v>
      </c>
      <c r="B3014" s="1216"/>
      <c r="C3014" s="1217"/>
      <c r="D3014" s="1218"/>
      <c r="E3014" s="587">
        <f t="shared" si="660"/>
        <v>0</v>
      </c>
      <c r="G3014" s="1215">
        <v>439</v>
      </c>
      <c r="H3014" s="1216"/>
      <c r="I3014" s="1217"/>
      <c r="J3014" s="1218"/>
      <c r="K3014" s="587">
        <f t="shared" si="661"/>
        <v>0</v>
      </c>
      <c r="M3014" s="1215">
        <v>439</v>
      </c>
      <c r="N3014" s="1216"/>
      <c r="O3014" s="1217"/>
      <c r="P3014" s="1218"/>
      <c r="Q3014" s="587">
        <f t="shared" si="662"/>
        <v>0</v>
      </c>
      <c r="S3014" s="1215">
        <v>439</v>
      </c>
      <c r="T3014" s="1216"/>
      <c r="U3014" s="1217"/>
      <c r="V3014" s="1218"/>
      <c r="W3014" s="587">
        <f t="shared" si="663"/>
        <v>0</v>
      </c>
      <c r="Y3014" s="1215">
        <v>439</v>
      </c>
      <c r="Z3014" s="1216"/>
      <c r="AA3014" s="1217"/>
      <c r="AB3014" s="1218"/>
      <c r="AC3014" s="587">
        <f t="shared" si="664"/>
        <v>0</v>
      </c>
      <c r="AE3014" s="1215">
        <v>439</v>
      </c>
      <c r="AF3014" s="1216"/>
      <c r="AG3014" s="1217"/>
      <c r="AH3014" s="1218"/>
      <c r="AI3014" s="587">
        <f t="shared" si="665"/>
        <v>0</v>
      </c>
      <c r="AK3014" s="1215">
        <v>439</v>
      </c>
      <c r="AL3014" s="1216"/>
      <c r="AM3014" s="1217"/>
      <c r="AN3014" s="1218"/>
      <c r="AO3014" s="587">
        <f t="shared" si="666"/>
        <v>0</v>
      </c>
      <c r="AQ3014" s="1215">
        <v>439</v>
      </c>
      <c r="AR3014" s="1216"/>
      <c r="AS3014" s="1217"/>
      <c r="AT3014" s="1218"/>
      <c r="AU3014" s="587">
        <f t="shared" si="667"/>
        <v>0</v>
      </c>
      <c r="AW3014" s="1215">
        <v>439</v>
      </c>
      <c r="AX3014" s="1216"/>
      <c r="AY3014" s="1217"/>
      <c r="AZ3014" s="1218"/>
      <c r="BA3014" s="587">
        <f t="shared" si="668"/>
        <v>0</v>
      </c>
      <c r="BC3014" s="1215">
        <v>439</v>
      </c>
      <c r="BD3014" s="1216"/>
      <c r="BE3014" s="1217"/>
      <c r="BF3014" s="1218"/>
      <c r="BG3014" s="587">
        <f t="shared" si="669"/>
        <v>0</v>
      </c>
      <c r="BI3014" s="1215">
        <v>439</v>
      </c>
      <c r="BJ3014" s="1216"/>
      <c r="BK3014" s="1217"/>
      <c r="BL3014" s="1218"/>
      <c r="BM3014" s="587">
        <f t="shared" si="670"/>
        <v>0</v>
      </c>
      <c r="BO3014" s="1215">
        <v>439</v>
      </c>
      <c r="BP3014" s="1216"/>
      <c r="BQ3014" s="1217"/>
      <c r="BR3014" s="1218"/>
      <c r="BS3014" s="587">
        <f t="shared" si="671"/>
        <v>0</v>
      </c>
    </row>
    <row r="3015" spans="1:71" s="17" customFormat="1" ht="16.75" customHeight="1" outlineLevel="2">
      <c r="A3015" s="1215">
        <v>440</v>
      </c>
      <c r="B3015" s="1216"/>
      <c r="C3015" s="1217"/>
      <c r="D3015" s="1218"/>
      <c r="E3015" s="587">
        <f t="shared" si="660"/>
        <v>0</v>
      </c>
      <c r="G3015" s="1215">
        <v>440</v>
      </c>
      <c r="H3015" s="1216"/>
      <c r="I3015" s="1217"/>
      <c r="J3015" s="1218"/>
      <c r="K3015" s="587">
        <f t="shared" si="661"/>
        <v>0</v>
      </c>
      <c r="M3015" s="1215">
        <v>440</v>
      </c>
      <c r="N3015" s="1216"/>
      <c r="O3015" s="1217"/>
      <c r="P3015" s="1218"/>
      <c r="Q3015" s="587">
        <f t="shared" si="662"/>
        <v>0</v>
      </c>
      <c r="S3015" s="1215">
        <v>440</v>
      </c>
      <c r="T3015" s="1216"/>
      <c r="U3015" s="1217"/>
      <c r="V3015" s="1218"/>
      <c r="W3015" s="587">
        <f t="shared" si="663"/>
        <v>0</v>
      </c>
      <c r="Y3015" s="1215">
        <v>440</v>
      </c>
      <c r="Z3015" s="1216"/>
      <c r="AA3015" s="1217"/>
      <c r="AB3015" s="1218"/>
      <c r="AC3015" s="587">
        <f t="shared" si="664"/>
        <v>0</v>
      </c>
      <c r="AE3015" s="1215">
        <v>440</v>
      </c>
      <c r="AF3015" s="1216"/>
      <c r="AG3015" s="1217"/>
      <c r="AH3015" s="1218"/>
      <c r="AI3015" s="587">
        <f t="shared" si="665"/>
        <v>0</v>
      </c>
      <c r="AK3015" s="1215">
        <v>440</v>
      </c>
      <c r="AL3015" s="1216"/>
      <c r="AM3015" s="1217"/>
      <c r="AN3015" s="1218"/>
      <c r="AO3015" s="587">
        <f t="shared" si="666"/>
        <v>0</v>
      </c>
      <c r="AQ3015" s="1215">
        <v>440</v>
      </c>
      <c r="AR3015" s="1216"/>
      <c r="AS3015" s="1217"/>
      <c r="AT3015" s="1218"/>
      <c r="AU3015" s="587">
        <f t="shared" si="667"/>
        <v>0</v>
      </c>
      <c r="AW3015" s="1215">
        <v>440</v>
      </c>
      <c r="AX3015" s="1216"/>
      <c r="AY3015" s="1217"/>
      <c r="AZ3015" s="1218"/>
      <c r="BA3015" s="587">
        <f t="shared" si="668"/>
        <v>0</v>
      </c>
      <c r="BC3015" s="1215">
        <v>440</v>
      </c>
      <c r="BD3015" s="1216"/>
      <c r="BE3015" s="1217"/>
      <c r="BF3015" s="1218"/>
      <c r="BG3015" s="587">
        <f t="shared" si="669"/>
        <v>0</v>
      </c>
      <c r="BI3015" s="1215">
        <v>440</v>
      </c>
      <c r="BJ3015" s="1216"/>
      <c r="BK3015" s="1217"/>
      <c r="BL3015" s="1218"/>
      <c r="BM3015" s="587">
        <f t="shared" si="670"/>
        <v>0</v>
      </c>
      <c r="BO3015" s="1215">
        <v>440</v>
      </c>
      <c r="BP3015" s="1216"/>
      <c r="BQ3015" s="1217"/>
      <c r="BR3015" s="1218"/>
      <c r="BS3015" s="587">
        <f t="shared" si="671"/>
        <v>0</v>
      </c>
    </row>
    <row r="3016" spans="1:71" s="17" customFormat="1" ht="16.75" customHeight="1" outlineLevel="2">
      <c r="A3016" s="1215">
        <v>441</v>
      </c>
      <c r="B3016" s="1216"/>
      <c r="C3016" s="1217"/>
      <c r="D3016" s="1218"/>
      <c r="E3016" s="587">
        <f t="shared" si="660"/>
        <v>0</v>
      </c>
      <c r="G3016" s="1215">
        <v>441</v>
      </c>
      <c r="H3016" s="1216"/>
      <c r="I3016" s="1217"/>
      <c r="J3016" s="1218"/>
      <c r="K3016" s="587">
        <f t="shared" si="661"/>
        <v>0</v>
      </c>
      <c r="M3016" s="1215">
        <v>441</v>
      </c>
      <c r="N3016" s="1216"/>
      <c r="O3016" s="1217"/>
      <c r="P3016" s="1218"/>
      <c r="Q3016" s="587">
        <f t="shared" si="662"/>
        <v>0</v>
      </c>
      <c r="S3016" s="1215">
        <v>441</v>
      </c>
      <c r="T3016" s="1216"/>
      <c r="U3016" s="1217"/>
      <c r="V3016" s="1218"/>
      <c r="W3016" s="587">
        <f t="shared" si="663"/>
        <v>0</v>
      </c>
      <c r="Y3016" s="1215">
        <v>441</v>
      </c>
      <c r="Z3016" s="1216"/>
      <c r="AA3016" s="1217"/>
      <c r="AB3016" s="1218"/>
      <c r="AC3016" s="587">
        <f t="shared" si="664"/>
        <v>0</v>
      </c>
      <c r="AE3016" s="1215">
        <v>441</v>
      </c>
      <c r="AF3016" s="1216"/>
      <c r="AG3016" s="1217"/>
      <c r="AH3016" s="1218"/>
      <c r="AI3016" s="587">
        <f t="shared" si="665"/>
        <v>0</v>
      </c>
      <c r="AK3016" s="1215">
        <v>441</v>
      </c>
      <c r="AL3016" s="1216"/>
      <c r="AM3016" s="1217"/>
      <c r="AN3016" s="1218"/>
      <c r="AO3016" s="587">
        <f t="shared" si="666"/>
        <v>0</v>
      </c>
      <c r="AQ3016" s="1215">
        <v>441</v>
      </c>
      <c r="AR3016" s="1216"/>
      <c r="AS3016" s="1217"/>
      <c r="AT3016" s="1218"/>
      <c r="AU3016" s="587">
        <f t="shared" si="667"/>
        <v>0</v>
      </c>
      <c r="AW3016" s="1215">
        <v>441</v>
      </c>
      <c r="AX3016" s="1216"/>
      <c r="AY3016" s="1217"/>
      <c r="AZ3016" s="1218"/>
      <c r="BA3016" s="587">
        <f t="shared" si="668"/>
        <v>0</v>
      </c>
      <c r="BC3016" s="1215">
        <v>441</v>
      </c>
      <c r="BD3016" s="1216"/>
      <c r="BE3016" s="1217"/>
      <c r="BF3016" s="1218"/>
      <c r="BG3016" s="587">
        <f t="shared" si="669"/>
        <v>0</v>
      </c>
      <c r="BI3016" s="1215">
        <v>441</v>
      </c>
      <c r="BJ3016" s="1216"/>
      <c r="BK3016" s="1217"/>
      <c r="BL3016" s="1218"/>
      <c r="BM3016" s="587">
        <f t="shared" si="670"/>
        <v>0</v>
      </c>
      <c r="BO3016" s="1215">
        <v>441</v>
      </c>
      <c r="BP3016" s="1216"/>
      <c r="BQ3016" s="1217"/>
      <c r="BR3016" s="1218"/>
      <c r="BS3016" s="587">
        <f t="shared" si="671"/>
        <v>0</v>
      </c>
    </row>
    <row r="3017" spans="1:71" s="17" customFormat="1" ht="16.75" customHeight="1" outlineLevel="2">
      <c r="A3017" s="1215">
        <v>442</v>
      </c>
      <c r="B3017" s="1216"/>
      <c r="C3017" s="1217"/>
      <c r="D3017" s="1218"/>
      <c r="E3017" s="587">
        <f t="shared" si="660"/>
        <v>0</v>
      </c>
      <c r="G3017" s="1215">
        <v>442</v>
      </c>
      <c r="H3017" s="1216"/>
      <c r="I3017" s="1217"/>
      <c r="J3017" s="1218"/>
      <c r="K3017" s="587">
        <f t="shared" si="661"/>
        <v>0</v>
      </c>
      <c r="M3017" s="1215">
        <v>442</v>
      </c>
      <c r="N3017" s="1216"/>
      <c r="O3017" s="1217"/>
      <c r="P3017" s="1218"/>
      <c r="Q3017" s="587">
        <f t="shared" si="662"/>
        <v>0</v>
      </c>
      <c r="S3017" s="1215">
        <v>442</v>
      </c>
      <c r="T3017" s="1216"/>
      <c r="U3017" s="1217"/>
      <c r="V3017" s="1218"/>
      <c r="W3017" s="587">
        <f t="shared" si="663"/>
        <v>0</v>
      </c>
      <c r="Y3017" s="1215">
        <v>442</v>
      </c>
      <c r="Z3017" s="1216"/>
      <c r="AA3017" s="1217"/>
      <c r="AB3017" s="1218"/>
      <c r="AC3017" s="587">
        <f t="shared" si="664"/>
        <v>0</v>
      </c>
      <c r="AE3017" s="1215">
        <v>442</v>
      </c>
      <c r="AF3017" s="1216"/>
      <c r="AG3017" s="1217"/>
      <c r="AH3017" s="1218"/>
      <c r="AI3017" s="587">
        <f t="shared" si="665"/>
        <v>0</v>
      </c>
      <c r="AK3017" s="1215">
        <v>442</v>
      </c>
      <c r="AL3017" s="1216"/>
      <c r="AM3017" s="1217"/>
      <c r="AN3017" s="1218"/>
      <c r="AO3017" s="587">
        <f t="shared" si="666"/>
        <v>0</v>
      </c>
      <c r="AQ3017" s="1215">
        <v>442</v>
      </c>
      <c r="AR3017" s="1216"/>
      <c r="AS3017" s="1217"/>
      <c r="AT3017" s="1218"/>
      <c r="AU3017" s="587">
        <f t="shared" si="667"/>
        <v>0</v>
      </c>
      <c r="AW3017" s="1215">
        <v>442</v>
      </c>
      <c r="AX3017" s="1216"/>
      <c r="AY3017" s="1217"/>
      <c r="AZ3017" s="1218"/>
      <c r="BA3017" s="587">
        <f t="shared" si="668"/>
        <v>0</v>
      </c>
      <c r="BC3017" s="1215">
        <v>442</v>
      </c>
      <c r="BD3017" s="1216"/>
      <c r="BE3017" s="1217"/>
      <c r="BF3017" s="1218"/>
      <c r="BG3017" s="587">
        <f t="shared" si="669"/>
        <v>0</v>
      </c>
      <c r="BI3017" s="1215">
        <v>442</v>
      </c>
      <c r="BJ3017" s="1216"/>
      <c r="BK3017" s="1217"/>
      <c r="BL3017" s="1218"/>
      <c r="BM3017" s="587">
        <f t="shared" si="670"/>
        <v>0</v>
      </c>
      <c r="BO3017" s="1215">
        <v>442</v>
      </c>
      <c r="BP3017" s="1216"/>
      <c r="BQ3017" s="1217"/>
      <c r="BR3017" s="1218"/>
      <c r="BS3017" s="587">
        <f t="shared" si="671"/>
        <v>0</v>
      </c>
    </row>
    <row r="3018" spans="1:71" s="17" customFormat="1" ht="16.75" customHeight="1" outlineLevel="2">
      <c r="A3018" s="1215">
        <v>443</v>
      </c>
      <c r="B3018" s="1216"/>
      <c r="C3018" s="1217"/>
      <c r="D3018" s="1218"/>
      <c r="E3018" s="587">
        <f t="shared" si="660"/>
        <v>0</v>
      </c>
      <c r="G3018" s="1215">
        <v>443</v>
      </c>
      <c r="H3018" s="1216"/>
      <c r="I3018" s="1217"/>
      <c r="J3018" s="1218"/>
      <c r="K3018" s="587">
        <f t="shared" si="661"/>
        <v>0</v>
      </c>
      <c r="M3018" s="1215">
        <v>443</v>
      </c>
      <c r="N3018" s="1216"/>
      <c r="O3018" s="1217"/>
      <c r="P3018" s="1218"/>
      <c r="Q3018" s="587">
        <f t="shared" si="662"/>
        <v>0</v>
      </c>
      <c r="S3018" s="1215">
        <v>443</v>
      </c>
      <c r="T3018" s="1216"/>
      <c r="U3018" s="1217"/>
      <c r="V3018" s="1218"/>
      <c r="W3018" s="587">
        <f t="shared" si="663"/>
        <v>0</v>
      </c>
      <c r="Y3018" s="1215">
        <v>443</v>
      </c>
      <c r="Z3018" s="1216"/>
      <c r="AA3018" s="1217"/>
      <c r="AB3018" s="1218"/>
      <c r="AC3018" s="587">
        <f t="shared" si="664"/>
        <v>0</v>
      </c>
      <c r="AE3018" s="1215">
        <v>443</v>
      </c>
      <c r="AF3018" s="1216"/>
      <c r="AG3018" s="1217"/>
      <c r="AH3018" s="1218"/>
      <c r="AI3018" s="587">
        <f t="shared" si="665"/>
        <v>0</v>
      </c>
      <c r="AK3018" s="1215">
        <v>443</v>
      </c>
      <c r="AL3018" s="1216"/>
      <c r="AM3018" s="1217"/>
      <c r="AN3018" s="1218"/>
      <c r="AO3018" s="587">
        <f t="shared" si="666"/>
        <v>0</v>
      </c>
      <c r="AQ3018" s="1215">
        <v>443</v>
      </c>
      <c r="AR3018" s="1216"/>
      <c r="AS3018" s="1217"/>
      <c r="AT3018" s="1218"/>
      <c r="AU3018" s="587">
        <f t="shared" si="667"/>
        <v>0</v>
      </c>
      <c r="AW3018" s="1215">
        <v>443</v>
      </c>
      <c r="AX3018" s="1216"/>
      <c r="AY3018" s="1217"/>
      <c r="AZ3018" s="1218"/>
      <c r="BA3018" s="587">
        <f t="shared" si="668"/>
        <v>0</v>
      </c>
      <c r="BC3018" s="1215">
        <v>443</v>
      </c>
      <c r="BD3018" s="1216"/>
      <c r="BE3018" s="1217"/>
      <c r="BF3018" s="1218"/>
      <c r="BG3018" s="587">
        <f t="shared" si="669"/>
        <v>0</v>
      </c>
      <c r="BI3018" s="1215">
        <v>443</v>
      </c>
      <c r="BJ3018" s="1216"/>
      <c r="BK3018" s="1217"/>
      <c r="BL3018" s="1218"/>
      <c r="BM3018" s="587">
        <f t="shared" si="670"/>
        <v>0</v>
      </c>
      <c r="BO3018" s="1215">
        <v>443</v>
      </c>
      <c r="BP3018" s="1216"/>
      <c r="BQ3018" s="1217"/>
      <c r="BR3018" s="1218"/>
      <c r="BS3018" s="587">
        <f t="shared" si="671"/>
        <v>0</v>
      </c>
    </row>
    <row r="3019" spans="1:71" s="17" customFormat="1" ht="16.75" customHeight="1" outlineLevel="2">
      <c r="A3019" s="1215">
        <v>444</v>
      </c>
      <c r="B3019" s="1216"/>
      <c r="C3019" s="1217"/>
      <c r="D3019" s="1218"/>
      <c r="E3019" s="587">
        <f t="shared" si="660"/>
        <v>0</v>
      </c>
      <c r="G3019" s="1215">
        <v>444</v>
      </c>
      <c r="H3019" s="1216"/>
      <c r="I3019" s="1217"/>
      <c r="J3019" s="1218"/>
      <c r="K3019" s="587">
        <f t="shared" si="661"/>
        <v>0</v>
      </c>
      <c r="M3019" s="1215">
        <v>444</v>
      </c>
      <c r="N3019" s="1216"/>
      <c r="O3019" s="1217"/>
      <c r="P3019" s="1218"/>
      <c r="Q3019" s="587">
        <f t="shared" si="662"/>
        <v>0</v>
      </c>
      <c r="S3019" s="1215">
        <v>444</v>
      </c>
      <c r="T3019" s="1216"/>
      <c r="U3019" s="1217"/>
      <c r="V3019" s="1218"/>
      <c r="W3019" s="587">
        <f t="shared" si="663"/>
        <v>0</v>
      </c>
      <c r="Y3019" s="1215">
        <v>444</v>
      </c>
      <c r="Z3019" s="1216"/>
      <c r="AA3019" s="1217"/>
      <c r="AB3019" s="1218"/>
      <c r="AC3019" s="587">
        <f t="shared" si="664"/>
        <v>0</v>
      </c>
      <c r="AE3019" s="1215">
        <v>444</v>
      </c>
      <c r="AF3019" s="1216"/>
      <c r="AG3019" s="1217"/>
      <c r="AH3019" s="1218"/>
      <c r="AI3019" s="587">
        <f t="shared" si="665"/>
        <v>0</v>
      </c>
      <c r="AK3019" s="1215">
        <v>444</v>
      </c>
      <c r="AL3019" s="1216"/>
      <c r="AM3019" s="1217"/>
      <c r="AN3019" s="1218"/>
      <c r="AO3019" s="587">
        <f t="shared" si="666"/>
        <v>0</v>
      </c>
      <c r="AQ3019" s="1215">
        <v>444</v>
      </c>
      <c r="AR3019" s="1216"/>
      <c r="AS3019" s="1217"/>
      <c r="AT3019" s="1218"/>
      <c r="AU3019" s="587">
        <f t="shared" si="667"/>
        <v>0</v>
      </c>
      <c r="AW3019" s="1215">
        <v>444</v>
      </c>
      <c r="AX3019" s="1216"/>
      <c r="AY3019" s="1217"/>
      <c r="AZ3019" s="1218"/>
      <c r="BA3019" s="587">
        <f t="shared" si="668"/>
        <v>0</v>
      </c>
      <c r="BC3019" s="1215">
        <v>444</v>
      </c>
      <c r="BD3019" s="1216"/>
      <c r="BE3019" s="1217"/>
      <c r="BF3019" s="1218"/>
      <c r="BG3019" s="587">
        <f t="shared" si="669"/>
        <v>0</v>
      </c>
      <c r="BI3019" s="1215">
        <v>444</v>
      </c>
      <c r="BJ3019" s="1216"/>
      <c r="BK3019" s="1217"/>
      <c r="BL3019" s="1218"/>
      <c r="BM3019" s="587">
        <f t="shared" si="670"/>
        <v>0</v>
      </c>
      <c r="BO3019" s="1215">
        <v>444</v>
      </c>
      <c r="BP3019" s="1216"/>
      <c r="BQ3019" s="1217"/>
      <c r="BR3019" s="1218"/>
      <c r="BS3019" s="587">
        <f t="shared" si="671"/>
        <v>0</v>
      </c>
    </row>
    <row r="3020" spans="1:71" s="17" customFormat="1" ht="16.75" customHeight="1" outlineLevel="2">
      <c r="A3020" s="1215">
        <v>445</v>
      </c>
      <c r="B3020" s="1216"/>
      <c r="C3020" s="1217"/>
      <c r="D3020" s="1218"/>
      <c r="E3020" s="587">
        <f t="shared" si="660"/>
        <v>0</v>
      </c>
      <c r="G3020" s="1215">
        <v>445</v>
      </c>
      <c r="H3020" s="1216"/>
      <c r="I3020" s="1217"/>
      <c r="J3020" s="1218"/>
      <c r="K3020" s="587">
        <f t="shared" si="661"/>
        <v>0</v>
      </c>
      <c r="M3020" s="1215">
        <v>445</v>
      </c>
      <c r="N3020" s="1216"/>
      <c r="O3020" s="1217"/>
      <c r="P3020" s="1218"/>
      <c r="Q3020" s="587">
        <f t="shared" si="662"/>
        <v>0</v>
      </c>
      <c r="S3020" s="1215">
        <v>445</v>
      </c>
      <c r="T3020" s="1216"/>
      <c r="U3020" s="1217"/>
      <c r="V3020" s="1218"/>
      <c r="W3020" s="587">
        <f t="shared" si="663"/>
        <v>0</v>
      </c>
      <c r="Y3020" s="1215">
        <v>445</v>
      </c>
      <c r="Z3020" s="1216"/>
      <c r="AA3020" s="1217"/>
      <c r="AB3020" s="1218"/>
      <c r="AC3020" s="587">
        <f t="shared" si="664"/>
        <v>0</v>
      </c>
      <c r="AE3020" s="1215">
        <v>445</v>
      </c>
      <c r="AF3020" s="1216"/>
      <c r="AG3020" s="1217"/>
      <c r="AH3020" s="1218"/>
      <c r="AI3020" s="587">
        <f t="shared" si="665"/>
        <v>0</v>
      </c>
      <c r="AK3020" s="1215">
        <v>445</v>
      </c>
      <c r="AL3020" s="1216"/>
      <c r="AM3020" s="1217"/>
      <c r="AN3020" s="1218"/>
      <c r="AO3020" s="587">
        <f t="shared" si="666"/>
        <v>0</v>
      </c>
      <c r="AQ3020" s="1215">
        <v>445</v>
      </c>
      <c r="AR3020" s="1216"/>
      <c r="AS3020" s="1217"/>
      <c r="AT3020" s="1218"/>
      <c r="AU3020" s="587">
        <f t="shared" si="667"/>
        <v>0</v>
      </c>
      <c r="AW3020" s="1215">
        <v>445</v>
      </c>
      <c r="AX3020" s="1216"/>
      <c r="AY3020" s="1217"/>
      <c r="AZ3020" s="1218"/>
      <c r="BA3020" s="587">
        <f t="shared" si="668"/>
        <v>0</v>
      </c>
      <c r="BC3020" s="1215">
        <v>445</v>
      </c>
      <c r="BD3020" s="1216"/>
      <c r="BE3020" s="1217"/>
      <c r="BF3020" s="1218"/>
      <c r="BG3020" s="587">
        <f t="shared" si="669"/>
        <v>0</v>
      </c>
      <c r="BI3020" s="1215">
        <v>445</v>
      </c>
      <c r="BJ3020" s="1216"/>
      <c r="BK3020" s="1217"/>
      <c r="BL3020" s="1218"/>
      <c r="BM3020" s="587">
        <f t="shared" si="670"/>
        <v>0</v>
      </c>
      <c r="BO3020" s="1215">
        <v>445</v>
      </c>
      <c r="BP3020" s="1216"/>
      <c r="BQ3020" s="1217"/>
      <c r="BR3020" s="1218"/>
      <c r="BS3020" s="587">
        <f t="shared" si="671"/>
        <v>0</v>
      </c>
    </row>
    <row r="3021" spans="1:71" s="17" customFormat="1" ht="16.75" customHeight="1" outlineLevel="2">
      <c r="A3021" s="1215">
        <v>446</v>
      </c>
      <c r="B3021" s="1216"/>
      <c r="C3021" s="1217"/>
      <c r="D3021" s="1218"/>
      <c r="E3021" s="587">
        <f t="shared" si="660"/>
        <v>0</v>
      </c>
      <c r="G3021" s="1215">
        <v>446</v>
      </c>
      <c r="H3021" s="1216"/>
      <c r="I3021" s="1217"/>
      <c r="J3021" s="1218"/>
      <c r="K3021" s="587">
        <f t="shared" si="661"/>
        <v>0</v>
      </c>
      <c r="M3021" s="1215">
        <v>446</v>
      </c>
      <c r="N3021" s="1216"/>
      <c r="O3021" s="1217"/>
      <c r="P3021" s="1218"/>
      <c r="Q3021" s="587">
        <f t="shared" si="662"/>
        <v>0</v>
      </c>
      <c r="S3021" s="1215">
        <v>446</v>
      </c>
      <c r="T3021" s="1216"/>
      <c r="U3021" s="1217"/>
      <c r="V3021" s="1218"/>
      <c r="W3021" s="587">
        <f t="shared" si="663"/>
        <v>0</v>
      </c>
      <c r="Y3021" s="1215">
        <v>446</v>
      </c>
      <c r="Z3021" s="1216"/>
      <c r="AA3021" s="1217"/>
      <c r="AB3021" s="1218"/>
      <c r="AC3021" s="587">
        <f t="shared" si="664"/>
        <v>0</v>
      </c>
      <c r="AE3021" s="1215">
        <v>446</v>
      </c>
      <c r="AF3021" s="1216"/>
      <c r="AG3021" s="1217"/>
      <c r="AH3021" s="1218"/>
      <c r="AI3021" s="587">
        <f t="shared" si="665"/>
        <v>0</v>
      </c>
      <c r="AK3021" s="1215">
        <v>446</v>
      </c>
      <c r="AL3021" s="1216"/>
      <c r="AM3021" s="1217"/>
      <c r="AN3021" s="1218"/>
      <c r="AO3021" s="587">
        <f t="shared" si="666"/>
        <v>0</v>
      </c>
      <c r="AQ3021" s="1215">
        <v>446</v>
      </c>
      <c r="AR3021" s="1216"/>
      <c r="AS3021" s="1217"/>
      <c r="AT3021" s="1218"/>
      <c r="AU3021" s="587">
        <f t="shared" si="667"/>
        <v>0</v>
      </c>
      <c r="AW3021" s="1215">
        <v>446</v>
      </c>
      <c r="AX3021" s="1216"/>
      <c r="AY3021" s="1217"/>
      <c r="AZ3021" s="1218"/>
      <c r="BA3021" s="587">
        <f t="shared" si="668"/>
        <v>0</v>
      </c>
      <c r="BC3021" s="1215">
        <v>446</v>
      </c>
      <c r="BD3021" s="1216"/>
      <c r="BE3021" s="1217"/>
      <c r="BF3021" s="1218"/>
      <c r="BG3021" s="587">
        <f t="shared" si="669"/>
        <v>0</v>
      </c>
      <c r="BI3021" s="1215">
        <v>446</v>
      </c>
      <c r="BJ3021" s="1216"/>
      <c r="BK3021" s="1217"/>
      <c r="BL3021" s="1218"/>
      <c r="BM3021" s="587">
        <f t="shared" si="670"/>
        <v>0</v>
      </c>
      <c r="BO3021" s="1215">
        <v>446</v>
      </c>
      <c r="BP3021" s="1216"/>
      <c r="BQ3021" s="1217"/>
      <c r="BR3021" s="1218"/>
      <c r="BS3021" s="587">
        <f t="shared" si="671"/>
        <v>0</v>
      </c>
    </row>
    <row r="3022" spans="1:71" s="17" customFormat="1" ht="16.75" customHeight="1" outlineLevel="2">
      <c r="A3022" s="1215">
        <v>447</v>
      </c>
      <c r="B3022" s="1216"/>
      <c r="C3022" s="1217"/>
      <c r="D3022" s="1218"/>
      <c r="E3022" s="587">
        <f t="shared" si="660"/>
        <v>0</v>
      </c>
      <c r="G3022" s="1215">
        <v>447</v>
      </c>
      <c r="H3022" s="1216"/>
      <c r="I3022" s="1217"/>
      <c r="J3022" s="1218"/>
      <c r="K3022" s="587">
        <f t="shared" si="661"/>
        <v>0</v>
      </c>
      <c r="M3022" s="1215">
        <v>447</v>
      </c>
      <c r="N3022" s="1216"/>
      <c r="O3022" s="1217"/>
      <c r="P3022" s="1218"/>
      <c r="Q3022" s="587">
        <f t="shared" si="662"/>
        <v>0</v>
      </c>
      <c r="S3022" s="1215">
        <v>447</v>
      </c>
      <c r="T3022" s="1216"/>
      <c r="U3022" s="1217"/>
      <c r="V3022" s="1218"/>
      <c r="W3022" s="587">
        <f t="shared" si="663"/>
        <v>0</v>
      </c>
      <c r="Y3022" s="1215">
        <v>447</v>
      </c>
      <c r="Z3022" s="1216"/>
      <c r="AA3022" s="1217"/>
      <c r="AB3022" s="1218"/>
      <c r="AC3022" s="587">
        <f t="shared" si="664"/>
        <v>0</v>
      </c>
      <c r="AE3022" s="1215">
        <v>447</v>
      </c>
      <c r="AF3022" s="1216"/>
      <c r="AG3022" s="1217"/>
      <c r="AH3022" s="1218"/>
      <c r="AI3022" s="587">
        <f t="shared" si="665"/>
        <v>0</v>
      </c>
      <c r="AK3022" s="1215">
        <v>447</v>
      </c>
      <c r="AL3022" s="1216"/>
      <c r="AM3022" s="1217"/>
      <c r="AN3022" s="1218"/>
      <c r="AO3022" s="587">
        <f t="shared" si="666"/>
        <v>0</v>
      </c>
      <c r="AQ3022" s="1215">
        <v>447</v>
      </c>
      <c r="AR3022" s="1216"/>
      <c r="AS3022" s="1217"/>
      <c r="AT3022" s="1218"/>
      <c r="AU3022" s="587">
        <f t="shared" si="667"/>
        <v>0</v>
      </c>
      <c r="AW3022" s="1215">
        <v>447</v>
      </c>
      <c r="AX3022" s="1216"/>
      <c r="AY3022" s="1217"/>
      <c r="AZ3022" s="1218"/>
      <c r="BA3022" s="587">
        <f t="shared" si="668"/>
        <v>0</v>
      </c>
      <c r="BC3022" s="1215">
        <v>447</v>
      </c>
      <c r="BD3022" s="1216"/>
      <c r="BE3022" s="1217"/>
      <c r="BF3022" s="1218"/>
      <c r="BG3022" s="587">
        <f t="shared" si="669"/>
        <v>0</v>
      </c>
      <c r="BI3022" s="1215">
        <v>447</v>
      </c>
      <c r="BJ3022" s="1216"/>
      <c r="BK3022" s="1217"/>
      <c r="BL3022" s="1218"/>
      <c r="BM3022" s="587">
        <f t="shared" si="670"/>
        <v>0</v>
      </c>
      <c r="BO3022" s="1215">
        <v>447</v>
      </c>
      <c r="BP3022" s="1216"/>
      <c r="BQ3022" s="1217"/>
      <c r="BR3022" s="1218"/>
      <c r="BS3022" s="587">
        <f t="shared" si="671"/>
        <v>0</v>
      </c>
    </row>
    <row r="3023" spans="1:71" s="17" customFormat="1" ht="16.75" customHeight="1" outlineLevel="2">
      <c r="A3023" s="1215">
        <v>448</v>
      </c>
      <c r="B3023" s="1216"/>
      <c r="C3023" s="1217"/>
      <c r="D3023" s="1218"/>
      <c r="E3023" s="587">
        <f t="shared" si="660"/>
        <v>0</v>
      </c>
      <c r="G3023" s="1215">
        <v>448</v>
      </c>
      <c r="H3023" s="1216"/>
      <c r="I3023" s="1217"/>
      <c r="J3023" s="1218"/>
      <c r="K3023" s="587">
        <f t="shared" si="661"/>
        <v>0</v>
      </c>
      <c r="M3023" s="1215">
        <v>448</v>
      </c>
      <c r="N3023" s="1216"/>
      <c r="O3023" s="1217"/>
      <c r="P3023" s="1218"/>
      <c r="Q3023" s="587">
        <f t="shared" si="662"/>
        <v>0</v>
      </c>
      <c r="S3023" s="1215">
        <v>448</v>
      </c>
      <c r="T3023" s="1216"/>
      <c r="U3023" s="1217"/>
      <c r="V3023" s="1218"/>
      <c r="W3023" s="587">
        <f t="shared" si="663"/>
        <v>0</v>
      </c>
      <c r="Y3023" s="1215">
        <v>448</v>
      </c>
      <c r="Z3023" s="1216"/>
      <c r="AA3023" s="1217"/>
      <c r="AB3023" s="1218"/>
      <c r="AC3023" s="587">
        <f t="shared" si="664"/>
        <v>0</v>
      </c>
      <c r="AE3023" s="1215">
        <v>448</v>
      </c>
      <c r="AF3023" s="1216"/>
      <c r="AG3023" s="1217"/>
      <c r="AH3023" s="1218"/>
      <c r="AI3023" s="587">
        <f t="shared" si="665"/>
        <v>0</v>
      </c>
      <c r="AK3023" s="1215">
        <v>448</v>
      </c>
      <c r="AL3023" s="1216"/>
      <c r="AM3023" s="1217"/>
      <c r="AN3023" s="1218"/>
      <c r="AO3023" s="587">
        <f t="shared" si="666"/>
        <v>0</v>
      </c>
      <c r="AQ3023" s="1215">
        <v>448</v>
      </c>
      <c r="AR3023" s="1216"/>
      <c r="AS3023" s="1217"/>
      <c r="AT3023" s="1218"/>
      <c r="AU3023" s="587">
        <f t="shared" si="667"/>
        <v>0</v>
      </c>
      <c r="AW3023" s="1215">
        <v>448</v>
      </c>
      <c r="AX3023" s="1216"/>
      <c r="AY3023" s="1217"/>
      <c r="AZ3023" s="1218"/>
      <c r="BA3023" s="587">
        <f t="shared" si="668"/>
        <v>0</v>
      </c>
      <c r="BC3023" s="1215">
        <v>448</v>
      </c>
      <c r="BD3023" s="1216"/>
      <c r="BE3023" s="1217"/>
      <c r="BF3023" s="1218"/>
      <c r="BG3023" s="587">
        <f t="shared" si="669"/>
        <v>0</v>
      </c>
      <c r="BI3023" s="1215">
        <v>448</v>
      </c>
      <c r="BJ3023" s="1216"/>
      <c r="BK3023" s="1217"/>
      <c r="BL3023" s="1218"/>
      <c r="BM3023" s="587">
        <f t="shared" si="670"/>
        <v>0</v>
      </c>
      <c r="BO3023" s="1215">
        <v>448</v>
      </c>
      <c r="BP3023" s="1216"/>
      <c r="BQ3023" s="1217"/>
      <c r="BR3023" s="1218"/>
      <c r="BS3023" s="587">
        <f t="shared" si="671"/>
        <v>0</v>
      </c>
    </row>
    <row r="3024" spans="1:71" s="17" customFormat="1" ht="16.75" customHeight="1" outlineLevel="2">
      <c r="A3024" s="1215">
        <v>449</v>
      </c>
      <c r="B3024" s="1216"/>
      <c r="C3024" s="1217"/>
      <c r="D3024" s="1218"/>
      <c r="E3024" s="587">
        <f t="shared" si="660"/>
        <v>0</v>
      </c>
      <c r="G3024" s="1215">
        <v>449</v>
      </c>
      <c r="H3024" s="1216"/>
      <c r="I3024" s="1217"/>
      <c r="J3024" s="1218"/>
      <c r="K3024" s="587">
        <f t="shared" si="661"/>
        <v>0</v>
      </c>
      <c r="M3024" s="1215">
        <v>449</v>
      </c>
      <c r="N3024" s="1216"/>
      <c r="O3024" s="1217"/>
      <c r="P3024" s="1218"/>
      <c r="Q3024" s="587">
        <f t="shared" si="662"/>
        <v>0</v>
      </c>
      <c r="S3024" s="1215">
        <v>449</v>
      </c>
      <c r="T3024" s="1216"/>
      <c r="U3024" s="1217"/>
      <c r="V3024" s="1218"/>
      <c r="W3024" s="587">
        <f t="shared" si="663"/>
        <v>0</v>
      </c>
      <c r="Y3024" s="1215">
        <v>449</v>
      </c>
      <c r="Z3024" s="1216"/>
      <c r="AA3024" s="1217"/>
      <c r="AB3024" s="1218"/>
      <c r="AC3024" s="587">
        <f t="shared" si="664"/>
        <v>0</v>
      </c>
      <c r="AE3024" s="1215">
        <v>449</v>
      </c>
      <c r="AF3024" s="1216"/>
      <c r="AG3024" s="1217"/>
      <c r="AH3024" s="1218"/>
      <c r="AI3024" s="587">
        <f t="shared" si="665"/>
        <v>0</v>
      </c>
      <c r="AK3024" s="1215">
        <v>449</v>
      </c>
      <c r="AL3024" s="1216"/>
      <c r="AM3024" s="1217"/>
      <c r="AN3024" s="1218"/>
      <c r="AO3024" s="587">
        <f t="shared" si="666"/>
        <v>0</v>
      </c>
      <c r="AQ3024" s="1215">
        <v>449</v>
      </c>
      <c r="AR3024" s="1216"/>
      <c r="AS3024" s="1217"/>
      <c r="AT3024" s="1218"/>
      <c r="AU3024" s="587">
        <f t="shared" si="667"/>
        <v>0</v>
      </c>
      <c r="AW3024" s="1215">
        <v>449</v>
      </c>
      <c r="AX3024" s="1216"/>
      <c r="AY3024" s="1217"/>
      <c r="AZ3024" s="1218"/>
      <c r="BA3024" s="587">
        <f t="shared" si="668"/>
        <v>0</v>
      </c>
      <c r="BC3024" s="1215">
        <v>449</v>
      </c>
      <c r="BD3024" s="1216"/>
      <c r="BE3024" s="1217"/>
      <c r="BF3024" s="1218"/>
      <c r="BG3024" s="587">
        <f t="shared" si="669"/>
        <v>0</v>
      </c>
      <c r="BI3024" s="1215">
        <v>449</v>
      </c>
      <c r="BJ3024" s="1216"/>
      <c r="BK3024" s="1217"/>
      <c r="BL3024" s="1218"/>
      <c r="BM3024" s="587">
        <f t="shared" si="670"/>
        <v>0</v>
      </c>
      <c r="BO3024" s="1215">
        <v>449</v>
      </c>
      <c r="BP3024" s="1216"/>
      <c r="BQ3024" s="1217"/>
      <c r="BR3024" s="1218"/>
      <c r="BS3024" s="587">
        <f t="shared" si="671"/>
        <v>0</v>
      </c>
    </row>
    <row r="3025" spans="1:71" s="17" customFormat="1" ht="16.75" customHeight="1" outlineLevel="2">
      <c r="A3025" s="1215">
        <v>450</v>
      </c>
      <c r="B3025" s="1216"/>
      <c r="C3025" s="1217"/>
      <c r="D3025" s="1218"/>
      <c r="E3025" s="587">
        <f t="shared" si="660"/>
        <v>0</v>
      </c>
      <c r="G3025" s="1215">
        <v>450</v>
      </c>
      <c r="H3025" s="1216"/>
      <c r="I3025" s="1217"/>
      <c r="J3025" s="1218"/>
      <c r="K3025" s="587">
        <f t="shared" si="661"/>
        <v>0</v>
      </c>
      <c r="M3025" s="1215">
        <v>450</v>
      </c>
      <c r="N3025" s="1216"/>
      <c r="O3025" s="1217"/>
      <c r="P3025" s="1218"/>
      <c r="Q3025" s="587">
        <f t="shared" si="662"/>
        <v>0</v>
      </c>
      <c r="S3025" s="1215">
        <v>450</v>
      </c>
      <c r="T3025" s="1216"/>
      <c r="U3025" s="1217"/>
      <c r="V3025" s="1218"/>
      <c r="W3025" s="587">
        <f t="shared" si="663"/>
        <v>0</v>
      </c>
      <c r="Y3025" s="1215">
        <v>450</v>
      </c>
      <c r="Z3025" s="1216"/>
      <c r="AA3025" s="1217"/>
      <c r="AB3025" s="1218"/>
      <c r="AC3025" s="587">
        <f t="shared" si="664"/>
        <v>0</v>
      </c>
      <c r="AE3025" s="1215">
        <v>450</v>
      </c>
      <c r="AF3025" s="1216"/>
      <c r="AG3025" s="1217"/>
      <c r="AH3025" s="1218"/>
      <c r="AI3025" s="587">
        <f t="shared" si="665"/>
        <v>0</v>
      </c>
      <c r="AK3025" s="1215">
        <v>450</v>
      </c>
      <c r="AL3025" s="1216"/>
      <c r="AM3025" s="1217"/>
      <c r="AN3025" s="1218"/>
      <c r="AO3025" s="587">
        <f t="shared" si="666"/>
        <v>0</v>
      </c>
      <c r="AQ3025" s="1215">
        <v>450</v>
      </c>
      <c r="AR3025" s="1216"/>
      <c r="AS3025" s="1217"/>
      <c r="AT3025" s="1218"/>
      <c r="AU3025" s="587">
        <f t="shared" si="667"/>
        <v>0</v>
      </c>
      <c r="AW3025" s="1215">
        <v>450</v>
      </c>
      <c r="AX3025" s="1216"/>
      <c r="AY3025" s="1217"/>
      <c r="AZ3025" s="1218"/>
      <c r="BA3025" s="587">
        <f t="shared" si="668"/>
        <v>0</v>
      </c>
      <c r="BC3025" s="1215">
        <v>450</v>
      </c>
      <c r="BD3025" s="1216"/>
      <c r="BE3025" s="1217"/>
      <c r="BF3025" s="1218"/>
      <c r="BG3025" s="587">
        <f t="shared" si="669"/>
        <v>0</v>
      </c>
      <c r="BI3025" s="1215">
        <v>450</v>
      </c>
      <c r="BJ3025" s="1216"/>
      <c r="BK3025" s="1217"/>
      <c r="BL3025" s="1218"/>
      <c r="BM3025" s="587">
        <f t="shared" si="670"/>
        <v>0</v>
      </c>
      <c r="BO3025" s="1215">
        <v>450</v>
      </c>
      <c r="BP3025" s="1216"/>
      <c r="BQ3025" s="1217"/>
      <c r="BR3025" s="1218"/>
      <c r="BS3025" s="587">
        <f t="shared" si="671"/>
        <v>0</v>
      </c>
    </row>
    <row r="3026" spans="1:71" s="17" customFormat="1" ht="16.75" customHeight="1" outlineLevel="2">
      <c r="A3026" s="1215">
        <v>451</v>
      </c>
      <c r="B3026" s="1216"/>
      <c r="C3026" s="1217"/>
      <c r="D3026" s="1218"/>
      <c r="E3026" s="587">
        <f t="shared" si="660"/>
        <v>0</v>
      </c>
      <c r="G3026" s="1215">
        <v>451</v>
      </c>
      <c r="H3026" s="1216"/>
      <c r="I3026" s="1217"/>
      <c r="J3026" s="1218"/>
      <c r="K3026" s="587">
        <f t="shared" si="661"/>
        <v>0</v>
      </c>
      <c r="M3026" s="1215">
        <v>451</v>
      </c>
      <c r="N3026" s="1216"/>
      <c r="O3026" s="1217"/>
      <c r="P3026" s="1218"/>
      <c r="Q3026" s="587">
        <f t="shared" si="662"/>
        <v>0</v>
      </c>
      <c r="S3026" s="1215">
        <v>451</v>
      </c>
      <c r="T3026" s="1216"/>
      <c r="U3026" s="1217"/>
      <c r="V3026" s="1218"/>
      <c r="W3026" s="587">
        <f t="shared" si="663"/>
        <v>0</v>
      </c>
      <c r="Y3026" s="1215">
        <v>451</v>
      </c>
      <c r="Z3026" s="1216"/>
      <c r="AA3026" s="1217"/>
      <c r="AB3026" s="1218"/>
      <c r="AC3026" s="587">
        <f t="shared" si="664"/>
        <v>0</v>
      </c>
      <c r="AE3026" s="1215">
        <v>451</v>
      </c>
      <c r="AF3026" s="1216"/>
      <c r="AG3026" s="1217"/>
      <c r="AH3026" s="1218"/>
      <c r="AI3026" s="587">
        <f t="shared" si="665"/>
        <v>0</v>
      </c>
      <c r="AK3026" s="1215">
        <v>451</v>
      </c>
      <c r="AL3026" s="1216"/>
      <c r="AM3026" s="1217"/>
      <c r="AN3026" s="1218"/>
      <c r="AO3026" s="587">
        <f t="shared" si="666"/>
        <v>0</v>
      </c>
      <c r="AQ3026" s="1215">
        <v>451</v>
      </c>
      <c r="AR3026" s="1216"/>
      <c r="AS3026" s="1217"/>
      <c r="AT3026" s="1218"/>
      <c r="AU3026" s="587">
        <f t="shared" si="667"/>
        <v>0</v>
      </c>
      <c r="AW3026" s="1215">
        <v>451</v>
      </c>
      <c r="AX3026" s="1216"/>
      <c r="AY3026" s="1217"/>
      <c r="AZ3026" s="1218"/>
      <c r="BA3026" s="587">
        <f t="shared" si="668"/>
        <v>0</v>
      </c>
      <c r="BC3026" s="1215">
        <v>451</v>
      </c>
      <c r="BD3026" s="1216"/>
      <c r="BE3026" s="1217"/>
      <c r="BF3026" s="1218"/>
      <c r="BG3026" s="587">
        <f t="shared" si="669"/>
        <v>0</v>
      </c>
      <c r="BI3026" s="1215">
        <v>451</v>
      </c>
      <c r="BJ3026" s="1216"/>
      <c r="BK3026" s="1217"/>
      <c r="BL3026" s="1218"/>
      <c r="BM3026" s="587">
        <f t="shared" si="670"/>
        <v>0</v>
      </c>
      <c r="BO3026" s="1215">
        <v>451</v>
      </c>
      <c r="BP3026" s="1216"/>
      <c r="BQ3026" s="1217"/>
      <c r="BR3026" s="1218"/>
      <c r="BS3026" s="587">
        <f t="shared" si="671"/>
        <v>0</v>
      </c>
    </row>
    <row r="3027" spans="1:71" s="17" customFormat="1" ht="16.75" customHeight="1" outlineLevel="2">
      <c r="A3027" s="1215">
        <v>452</v>
      </c>
      <c r="B3027" s="1216"/>
      <c r="C3027" s="1217"/>
      <c r="D3027" s="1218"/>
      <c r="E3027" s="587">
        <f t="shared" si="660"/>
        <v>0</v>
      </c>
      <c r="G3027" s="1215">
        <v>452</v>
      </c>
      <c r="H3027" s="1216"/>
      <c r="I3027" s="1217"/>
      <c r="J3027" s="1218"/>
      <c r="K3027" s="587">
        <f t="shared" si="661"/>
        <v>0</v>
      </c>
      <c r="M3027" s="1215">
        <v>452</v>
      </c>
      <c r="N3027" s="1216"/>
      <c r="O3027" s="1217"/>
      <c r="P3027" s="1218"/>
      <c r="Q3027" s="587">
        <f t="shared" si="662"/>
        <v>0</v>
      </c>
      <c r="S3027" s="1215">
        <v>452</v>
      </c>
      <c r="T3027" s="1216"/>
      <c r="U3027" s="1217"/>
      <c r="V3027" s="1218"/>
      <c r="W3027" s="587">
        <f t="shared" si="663"/>
        <v>0</v>
      </c>
      <c r="Y3027" s="1215">
        <v>452</v>
      </c>
      <c r="Z3027" s="1216"/>
      <c r="AA3027" s="1217"/>
      <c r="AB3027" s="1218"/>
      <c r="AC3027" s="587">
        <f t="shared" si="664"/>
        <v>0</v>
      </c>
      <c r="AE3027" s="1215">
        <v>452</v>
      </c>
      <c r="AF3027" s="1216"/>
      <c r="AG3027" s="1217"/>
      <c r="AH3027" s="1218"/>
      <c r="AI3027" s="587">
        <f t="shared" si="665"/>
        <v>0</v>
      </c>
      <c r="AK3027" s="1215">
        <v>452</v>
      </c>
      <c r="AL3027" s="1216"/>
      <c r="AM3027" s="1217"/>
      <c r="AN3027" s="1218"/>
      <c r="AO3027" s="587">
        <f t="shared" si="666"/>
        <v>0</v>
      </c>
      <c r="AQ3027" s="1215">
        <v>452</v>
      </c>
      <c r="AR3027" s="1216"/>
      <c r="AS3027" s="1217"/>
      <c r="AT3027" s="1218"/>
      <c r="AU3027" s="587">
        <f t="shared" si="667"/>
        <v>0</v>
      </c>
      <c r="AW3027" s="1215">
        <v>452</v>
      </c>
      <c r="AX3027" s="1216"/>
      <c r="AY3027" s="1217"/>
      <c r="AZ3027" s="1218"/>
      <c r="BA3027" s="587">
        <f t="shared" si="668"/>
        <v>0</v>
      </c>
      <c r="BC3027" s="1215">
        <v>452</v>
      </c>
      <c r="BD3027" s="1216"/>
      <c r="BE3027" s="1217"/>
      <c r="BF3027" s="1218"/>
      <c r="BG3027" s="587">
        <f t="shared" si="669"/>
        <v>0</v>
      </c>
      <c r="BI3027" s="1215">
        <v>452</v>
      </c>
      <c r="BJ3027" s="1216"/>
      <c r="BK3027" s="1217"/>
      <c r="BL3027" s="1218"/>
      <c r="BM3027" s="587">
        <f t="shared" si="670"/>
        <v>0</v>
      </c>
      <c r="BO3027" s="1215">
        <v>452</v>
      </c>
      <c r="BP3027" s="1216"/>
      <c r="BQ3027" s="1217"/>
      <c r="BR3027" s="1218"/>
      <c r="BS3027" s="587">
        <f t="shared" si="671"/>
        <v>0</v>
      </c>
    </row>
    <row r="3028" spans="1:71" s="17" customFormat="1" ht="16.75" customHeight="1" outlineLevel="2">
      <c r="A3028" s="1215">
        <v>453</v>
      </c>
      <c r="B3028" s="1216"/>
      <c r="C3028" s="1217"/>
      <c r="D3028" s="1218"/>
      <c r="E3028" s="587">
        <f t="shared" si="660"/>
        <v>0</v>
      </c>
      <c r="G3028" s="1215">
        <v>453</v>
      </c>
      <c r="H3028" s="1216"/>
      <c r="I3028" s="1217"/>
      <c r="J3028" s="1218"/>
      <c r="K3028" s="587">
        <f t="shared" si="661"/>
        <v>0</v>
      </c>
      <c r="M3028" s="1215">
        <v>453</v>
      </c>
      <c r="N3028" s="1216"/>
      <c r="O3028" s="1217"/>
      <c r="P3028" s="1218"/>
      <c r="Q3028" s="587">
        <f t="shared" si="662"/>
        <v>0</v>
      </c>
      <c r="S3028" s="1215">
        <v>453</v>
      </c>
      <c r="T3028" s="1216"/>
      <c r="U3028" s="1217"/>
      <c r="V3028" s="1218"/>
      <c r="W3028" s="587">
        <f t="shared" si="663"/>
        <v>0</v>
      </c>
      <c r="Y3028" s="1215">
        <v>453</v>
      </c>
      <c r="Z3028" s="1216"/>
      <c r="AA3028" s="1217"/>
      <c r="AB3028" s="1218"/>
      <c r="AC3028" s="587">
        <f t="shared" si="664"/>
        <v>0</v>
      </c>
      <c r="AE3028" s="1215">
        <v>453</v>
      </c>
      <c r="AF3028" s="1216"/>
      <c r="AG3028" s="1217"/>
      <c r="AH3028" s="1218"/>
      <c r="AI3028" s="587">
        <f t="shared" si="665"/>
        <v>0</v>
      </c>
      <c r="AK3028" s="1215">
        <v>453</v>
      </c>
      <c r="AL3028" s="1216"/>
      <c r="AM3028" s="1217"/>
      <c r="AN3028" s="1218"/>
      <c r="AO3028" s="587">
        <f t="shared" si="666"/>
        <v>0</v>
      </c>
      <c r="AQ3028" s="1215">
        <v>453</v>
      </c>
      <c r="AR3028" s="1216"/>
      <c r="AS3028" s="1217"/>
      <c r="AT3028" s="1218"/>
      <c r="AU3028" s="587">
        <f t="shared" si="667"/>
        <v>0</v>
      </c>
      <c r="AW3028" s="1215">
        <v>453</v>
      </c>
      <c r="AX3028" s="1216"/>
      <c r="AY3028" s="1217"/>
      <c r="AZ3028" s="1218"/>
      <c r="BA3028" s="587">
        <f t="shared" si="668"/>
        <v>0</v>
      </c>
      <c r="BC3028" s="1215">
        <v>453</v>
      </c>
      <c r="BD3028" s="1216"/>
      <c r="BE3028" s="1217"/>
      <c r="BF3028" s="1218"/>
      <c r="BG3028" s="587">
        <f t="shared" si="669"/>
        <v>0</v>
      </c>
      <c r="BI3028" s="1215">
        <v>453</v>
      </c>
      <c r="BJ3028" s="1216"/>
      <c r="BK3028" s="1217"/>
      <c r="BL3028" s="1218"/>
      <c r="BM3028" s="587">
        <f t="shared" si="670"/>
        <v>0</v>
      </c>
      <c r="BO3028" s="1215">
        <v>453</v>
      </c>
      <c r="BP3028" s="1216"/>
      <c r="BQ3028" s="1217"/>
      <c r="BR3028" s="1218"/>
      <c r="BS3028" s="587">
        <f t="shared" si="671"/>
        <v>0</v>
      </c>
    </row>
    <row r="3029" spans="1:71" s="17" customFormat="1" ht="16.75" customHeight="1" outlineLevel="2">
      <c r="A3029" s="1215">
        <v>454</v>
      </c>
      <c r="B3029" s="1216"/>
      <c r="C3029" s="1217"/>
      <c r="D3029" s="1218"/>
      <c r="E3029" s="587">
        <f t="shared" si="660"/>
        <v>0</v>
      </c>
      <c r="G3029" s="1215">
        <v>454</v>
      </c>
      <c r="H3029" s="1216"/>
      <c r="I3029" s="1217"/>
      <c r="J3029" s="1218"/>
      <c r="K3029" s="587">
        <f t="shared" si="661"/>
        <v>0</v>
      </c>
      <c r="M3029" s="1215">
        <v>454</v>
      </c>
      <c r="N3029" s="1216"/>
      <c r="O3029" s="1217"/>
      <c r="P3029" s="1218"/>
      <c r="Q3029" s="587">
        <f t="shared" si="662"/>
        <v>0</v>
      </c>
      <c r="S3029" s="1215">
        <v>454</v>
      </c>
      <c r="T3029" s="1216"/>
      <c r="U3029" s="1217"/>
      <c r="V3029" s="1218"/>
      <c r="W3029" s="587">
        <f t="shared" si="663"/>
        <v>0</v>
      </c>
      <c r="Y3029" s="1215">
        <v>454</v>
      </c>
      <c r="Z3029" s="1216"/>
      <c r="AA3029" s="1217"/>
      <c r="AB3029" s="1218"/>
      <c r="AC3029" s="587">
        <f t="shared" si="664"/>
        <v>0</v>
      </c>
      <c r="AE3029" s="1215">
        <v>454</v>
      </c>
      <c r="AF3029" s="1216"/>
      <c r="AG3029" s="1217"/>
      <c r="AH3029" s="1218"/>
      <c r="AI3029" s="587">
        <f t="shared" si="665"/>
        <v>0</v>
      </c>
      <c r="AK3029" s="1215">
        <v>454</v>
      </c>
      <c r="AL3029" s="1216"/>
      <c r="AM3029" s="1217"/>
      <c r="AN3029" s="1218"/>
      <c r="AO3029" s="587">
        <f t="shared" si="666"/>
        <v>0</v>
      </c>
      <c r="AQ3029" s="1215">
        <v>454</v>
      </c>
      <c r="AR3029" s="1216"/>
      <c r="AS3029" s="1217"/>
      <c r="AT3029" s="1218"/>
      <c r="AU3029" s="587">
        <f t="shared" si="667"/>
        <v>0</v>
      </c>
      <c r="AW3029" s="1215">
        <v>454</v>
      </c>
      <c r="AX3029" s="1216"/>
      <c r="AY3029" s="1217"/>
      <c r="AZ3029" s="1218"/>
      <c r="BA3029" s="587">
        <f t="shared" si="668"/>
        <v>0</v>
      </c>
      <c r="BC3029" s="1215">
        <v>454</v>
      </c>
      <c r="BD3029" s="1216"/>
      <c r="BE3029" s="1217"/>
      <c r="BF3029" s="1218"/>
      <c r="BG3029" s="587">
        <f t="shared" si="669"/>
        <v>0</v>
      </c>
      <c r="BI3029" s="1215">
        <v>454</v>
      </c>
      <c r="BJ3029" s="1216"/>
      <c r="BK3029" s="1217"/>
      <c r="BL3029" s="1218"/>
      <c r="BM3029" s="587">
        <f t="shared" si="670"/>
        <v>0</v>
      </c>
      <c r="BO3029" s="1215">
        <v>454</v>
      </c>
      <c r="BP3029" s="1216"/>
      <c r="BQ3029" s="1217"/>
      <c r="BR3029" s="1218"/>
      <c r="BS3029" s="587">
        <f t="shared" si="671"/>
        <v>0</v>
      </c>
    </row>
    <row r="3030" spans="1:71" s="17" customFormat="1" ht="16.75" customHeight="1" outlineLevel="2">
      <c r="A3030" s="1215">
        <v>455</v>
      </c>
      <c r="B3030" s="1216"/>
      <c r="C3030" s="1217"/>
      <c r="D3030" s="1218"/>
      <c r="E3030" s="587">
        <f t="shared" si="660"/>
        <v>0</v>
      </c>
      <c r="G3030" s="1215">
        <v>455</v>
      </c>
      <c r="H3030" s="1216"/>
      <c r="I3030" s="1217"/>
      <c r="J3030" s="1218"/>
      <c r="K3030" s="587">
        <f t="shared" si="661"/>
        <v>0</v>
      </c>
      <c r="M3030" s="1215">
        <v>455</v>
      </c>
      <c r="N3030" s="1216"/>
      <c r="O3030" s="1217"/>
      <c r="P3030" s="1218"/>
      <c r="Q3030" s="587">
        <f t="shared" si="662"/>
        <v>0</v>
      </c>
      <c r="S3030" s="1215">
        <v>455</v>
      </c>
      <c r="T3030" s="1216"/>
      <c r="U3030" s="1217"/>
      <c r="V3030" s="1218"/>
      <c r="W3030" s="587">
        <f t="shared" si="663"/>
        <v>0</v>
      </c>
      <c r="Y3030" s="1215">
        <v>455</v>
      </c>
      <c r="Z3030" s="1216"/>
      <c r="AA3030" s="1217"/>
      <c r="AB3030" s="1218"/>
      <c r="AC3030" s="587">
        <f t="shared" si="664"/>
        <v>0</v>
      </c>
      <c r="AE3030" s="1215">
        <v>455</v>
      </c>
      <c r="AF3030" s="1216"/>
      <c r="AG3030" s="1217"/>
      <c r="AH3030" s="1218"/>
      <c r="AI3030" s="587">
        <f t="shared" si="665"/>
        <v>0</v>
      </c>
      <c r="AK3030" s="1215">
        <v>455</v>
      </c>
      <c r="AL3030" s="1216"/>
      <c r="AM3030" s="1217"/>
      <c r="AN3030" s="1218"/>
      <c r="AO3030" s="587">
        <f t="shared" si="666"/>
        <v>0</v>
      </c>
      <c r="AQ3030" s="1215">
        <v>455</v>
      </c>
      <c r="AR3030" s="1216"/>
      <c r="AS3030" s="1217"/>
      <c r="AT3030" s="1218"/>
      <c r="AU3030" s="587">
        <f t="shared" si="667"/>
        <v>0</v>
      </c>
      <c r="AW3030" s="1215">
        <v>455</v>
      </c>
      <c r="AX3030" s="1216"/>
      <c r="AY3030" s="1217"/>
      <c r="AZ3030" s="1218"/>
      <c r="BA3030" s="587">
        <f t="shared" si="668"/>
        <v>0</v>
      </c>
      <c r="BC3030" s="1215">
        <v>455</v>
      </c>
      <c r="BD3030" s="1216"/>
      <c r="BE3030" s="1217"/>
      <c r="BF3030" s="1218"/>
      <c r="BG3030" s="587">
        <f t="shared" si="669"/>
        <v>0</v>
      </c>
      <c r="BI3030" s="1215">
        <v>455</v>
      </c>
      <c r="BJ3030" s="1216"/>
      <c r="BK3030" s="1217"/>
      <c r="BL3030" s="1218"/>
      <c r="BM3030" s="587">
        <f t="shared" si="670"/>
        <v>0</v>
      </c>
      <c r="BO3030" s="1215">
        <v>455</v>
      </c>
      <c r="BP3030" s="1216"/>
      <c r="BQ3030" s="1217"/>
      <c r="BR3030" s="1218"/>
      <c r="BS3030" s="587">
        <f t="shared" si="671"/>
        <v>0</v>
      </c>
    </row>
    <row r="3031" spans="1:71" s="17" customFormat="1" ht="16.75" customHeight="1" outlineLevel="2">
      <c r="A3031" s="1215">
        <v>456</v>
      </c>
      <c r="B3031" s="1216"/>
      <c r="C3031" s="1217"/>
      <c r="D3031" s="1218"/>
      <c r="E3031" s="587">
        <f t="shared" si="660"/>
        <v>0</v>
      </c>
      <c r="G3031" s="1215">
        <v>456</v>
      </c>
      <c r="H3031" s="1216"/>
      <c r="I3031" s="1217"/>
      <c r="J3031" s="1218"/>
      <c r="K3031" s="587">
        <f t="shared" si="661"/>
        <v>0</v>
      </c>
      <c r="M3031" s="1215">
        <v>456</v>
      </c>
      <c r="N3031" s="1216"/>
      <c r="O3031" s="1217"/>
      <c r="P3031" s="1218"/>
      <c r="Q3031" s="587">
        <f t="shared" si="662"/>
        <v>0</v>
      </c>
      <c r="S3031" s="1215">
        <v>456</v>
      </c>
      <c r="T3031" s="1216"/>
      <c r="U3031" s="1217"/>
      <c r="V3031" s="1218"/>
      <c r="W3031" s="587">
        <f t="shared" si="663"/>
        <v>0</v>
      </c>
      <c r="Y3031" s="1215">
        <v>456</v>
      </c>
      <c r="Z3031" s="1216"/>
      <c r="AA3031" s="1217"/>
      <c r="AB3031" s="1218"/>
      <c r="AC3031" s="587">
        <f t="shared" si="664"/>
        <v>0</v>
      </c>
      <c r="AE3031" s="1215">
        <v>456</v>
      </c>
      <c r="AF3031" s="1216"/>
      <c r="AG3031" s="1217"/>
      <c r="AH3031" s="1218"/>
      <c r="AI3031" s="587">
        <f t="shared" si="665"/>
        <v>0</v>
      </c>
      <c r="AK3031" s="1215">
        <v>456</v>
      </c>
      <c r="AL3031" s="1216"/>
      <c r="AM3031" s="1217"/>
      <c r="AN3031" s="1218"/>
      <c r="AO3031" s="587">
        <f t="shared" si="666"/>
        <v>0</v>
      </c>
      <c r="AQ3031" s="1215">
        <v>456</v>
      </c>
      <c r="AR3031" s="1216"/>
      <c r="AS3031" s="1217"/>
      <c r="AT3031" s="1218"/>
      <c r="AU3031" s="587">
        <f t="shared" si="667"/>
        <v>0</v>
      </c>
      <c r="AW3031" s="1215">
        <v>456</v>
      </c>
      <c r="AX3031" s="1216"/>
      <c r="AY3031" s="1217"/>
      <c r="AZ3031" s="1218"/>
      <c r="BA3031" s="587">
        <f t="shared" si="668"/>
        <v>0</v>
      </c>
      <c r="BC3031" s="1215">
        <v>456</v>
      </c>
      <c r="BD3031" s="1216"/>
      <c r="BE3031" s="1217"/>
      <c r="BF3031" s="1218"/>
      <c r="BG3031" s="587">
        <f t="shared" si="669"/>
        <v>0</v>
      </c>
      <c r="BI3031" s="1215">
        <v>456</v>
      </c>
      <c r="BJ3031" s="1216"/>
      <c r="BK3031" s="1217"/>
      <c r="BL3031" s="1218"/>
      <c r="BM3031" s="587">
        <f t="shared" si="670"/>
        <v>0</v>
      </c>
      <c r="BO3031" s="1215">
        <v>456</v>
      </c>
      <c r="BP3031" s="1216"/>
      <c r="BQ3031" s="1217"/>
      <c r="BR3031" s="1218"/>
      <c r="BS3031" s="587">
        <f t="shared" si="671"/>
        <v>0</v>
      </c>
    </row>
    <row r="3032" spans="1:71" s="17" customFormat="1" ht="16.75" customHeight="1" outlineLevel="2">
      <c r="A3032" s="1215">
        <v>457</v>
      </c>
      <c r="B3032" s="1216"/>
      <c r="C3032" s="1217"/>
      <c r="D3032" s="1218"/>
      <c r="E3032" s="587">
        <f t="shared" si="660"/>
        <v>0</v>
      </c>
      <c r="G3032" s="1215">
        <v>457</v>
      </c>
      <c r="H3032" s="1216"/>
      <c r="I3032" s="1217"/>
      <c r="J3032" s="1218"/>
      <c r="K3032" s="587">
        <f t="shared" si="661"/>
        <v>0</v>
      </c>
      <c r="M3032" s="1215">
        <v>457</v>
      </c>
      <c r="N3032" s="1216"/>
      <c r="O3032" s="1217"/>
      <c r="P3032" s="1218"/>
      <c r="Q3032" s="587">
        <f t="shared" si="662"/>
        <v>0</v>
      </c>
      <c r="S3032" s="1215">
        <v>457</v>
      </c>
      <c r="T3032" s="1216"/>
      <c r="U3032" s="1217"/>
      <c r="V3032" s="1218"/>
      <c r="W3032" s="587">
        <f t="shared" si="663"/>
        <v>0</v>
      </c>
      <c r="Y3032" s="1215">
        <v>457</v>
      </c>
      <c r="Z3032" s="1216"/>
      <c r="AA3032" s="1217"/>
      <c r="AB3032" s="1218"/>
      <c r="AC3032" s="587">
        <f t="shared" si="664"/>
        <v>0</v>
      </c>
      <c r="AE3032" s="1215">
        <v>457</v>
      </c>
      <c r="AF3032" s="1216"/>
      <c r="AG3032" s="1217"/>
      <c r="AH3032" s="1218"/>
      <c r="AI3032" s="587">
        <f t="shared" si="665"/>
        <v>0</v>
      </c>
      <c r="AK3032" s="1215">
        <v>457</v>
      </c>
      <c r="AL3032" s="1216"/>
      <c r="AM3032" s="1217"/>
      <c r="AN3032" s="1218"/>
      <c r="AO3032" s="587">
        <f t="shared" si="666"/>
        <v>0</v>
      </c>
      <c r="AQ3032" s="1215">
        <v>457</v>
      </c>
      <c r="AR3032" s="1216"/>
      <c r="AS3032" s="1217"/>
      <c r="AT3032" s="1218"/>
      <c r="AU3032" s="587">
        <f t="shared" si="667"/>
        <v>0</v>
      </c>
      <c r="AW3032" s="1215">
        <v>457</v>
      </c>
      <c r="AX3032" s="1216"/>
      <c r="AY3032" s="1217"/>
      <c r="AZ3032" s="1218"/>
      <c r="BA3032" s="587">
        <f t="shared" si="668"/>
        <v>0</v>
      </c>
      <c r="BC3032" s="1215">
        <v>457</v>
      </c>
      <c r="BD3032" s="1216"/>
      <c r="BE3032" s="1217"/>
      <c r="BF3032" s="1218"/>
      <c r="BG3032" s="587">
        <f t="shared" si="669"/>
        <v>0</v>
      </c>
      <c r="BI3032" s="1215">
        <v>457</v>
      </c>
      <c r="BJ3032" s="1216"/>
      <c r="BK3032" s="1217"/>
      <c r="BL3032" s="1218"/>
      <c r="BM3032" s="587">
        <f t="shared" si="670"/>
        <v>0</v>
      </c>
      <c r="BO3032" s="1215">
        <v>457</v>
      </c>
      <c r="BP3032" s="1216"/>
      <c r="BQ3032" s="1217"/>
      <c r="BR3032" s="1218"/>
      <c r="BS3032" s="587">
        <f t="shared" si="671"/>
        <v>0</v>
      </c>
    </row>
    <row r="3033" spans="1:71" s="17" customFormat="1" ht="16.75" customHeight="1" outlineLevel="2">
      <c r="A3033" s="1215">
        <v>458</v>
      </c>
      <c r="B3033" s="1216"/>
      <c r="C3033" s="1217"/>
      <c r="D3033" s="1218"/>
      <c r="E3033" s="587">
        <f t="shared" si="660"/>
        <v>0</v>
      </c>
      <c r="G3033" s="1215">
        <v>458</v>
      </c>
      <c r="H3033" s="1216"/>
      <c r="I3033" s="1217"/>
      <c r="J3033" s="1218"/>
      <c r="K3033" s="587">
        <f t="shared" si="661"/>
        <v>0</v>
      </c>
      <c r="M3033" s="1215">
        <v>458</v>
      </c>
      <c r="N3033" s="1216"/>
      <c r="O3033" s="1217"/>
      <c r="P3033" s="1218"/>
      <c r="Q3033" s="587">
        <f t="shared" si="662"/>
        <v>0</v>
      </c>
      <c r="S3033" s="1215">
        <v>458</v>
      </c>
      <c r="T3033" s="1216"/>
      <c r="U3033" s="1217"/>
      <c r="V3033" s="1218"/>
      <c r="W3033" s="587">
        <f t="shared" si="663"/>
        <v>0</v>
      </c>
      <c r="Y3033" s="1215">
        <v>458</v>
      </c>
      <c r="Z3033" s="1216"/>
      <c r="AA3033" s="1217"/>
      <c r="AB3033" s="1218"/>
      <c r="AC3033" s="587">
        <f t="shared" si="664"/>
        <v>0</v>
      </c>
      <c r="AE3033" s="1215">
        <v>458</v>
      </c>
      <c r="AF3033" s="1216"/>
      <c r="AG3033" s="1217"/>
      <c r="AH3033" s="1218"/>
      <c r="AI3033" s="587">
        <f t="shared" si="665"/>
        <v>0</v>
      </c>
      <c r="AK3033" s="1215">
        <v>458</v>
      </c>
      <c r="AL3033" s="1216"/>
      <c r="AM3033" s="1217"/>
      <c r="AN3033" s="1218"/>
      <c r="AO3033" s="587">
        <f t="shared" si="666"/>
        <v>0</v>
      </c>
      <c r="AQ3033" s="1215">
        <v>458</v>
      </c>
      <c r="AR3033" s="1216"/>
      <c r="AS3033" s="1217"/>
      <c r="AT3033" s="1218"/>
      <c r="AU3033" s="587">
        <f t="shared" si="667"/>
        <v>0</v>
      </c>
      <c r="AW3033" s="1215">
        <v>458</v>
      </c>
      <c r="AX3033" s="1216"/>
      <c r="AY3033" s="1217"/>
      <c r="AZ3033" s="1218"/>
      <c r="BA3033" s="587">
        <f t="shared" si="668"/>
        <v>0</v>
      </c>
      <c r="BC3033" s="1215">
        <v>458</v>
      </c>
      <c r="BD3033" s="1216"/>
      <c r="BE3033" s="1217"/>
      <c r="BF3033" s="1218"/>
      <c r="BG3033" s="587">
        <f t="shared" si="669"/>
        <v>0</v>
      </c>
      <c r="BI3033" s="1215">
        <v>458</v>
      </c>
      <c r="BJ3033" s="1216"/>
      <c r="BK3033" s="1217"/>
      <c r="BL3033" s="1218"/>
      <c r="BM3033" s="587">
        <f t="shared" si="670"/>
        <v>0</v>
      </c>
      <c r="BO3033" s="1215">
        <v>458</v>
      </c>
      <c r="BP3033" s="1216"/>
      <c r="BQ3033" s="1217"/>
      <c r="BR3033" s="1218"/>
      <c r="BS3033" s="587">
        <f t="shared" si="671"/>
        <v>0</v>
      </c>
    </row>
    <row r="3034" spans="1:71" s="17" customFormat="1" ht="16.75" customHeight="1" outlineLevel="2">
      <c r="A3034" s="1215">
        <v>459</v>
      </c>
      <c r="B3034" s="1216"/>
      <c r="C3034" s="1217"/>
      <c r="D3034" s="1218"/>
      <c r="E3034" s="587">
        <f t="shared" si="660"/>
        <v>0</v>
      </c>
      <c r="G3034" s="1215">
        <v>459</v>
      </c>
      <c r="H3034" s="1216"/>
      <c r="I3034" s="1217"/>
      <c r="J3034" s="1218"/>
      <c r="K3034" s="587">
        <f t="shared" si="661"/>
        <v>0</v>
      </c>
      <c r="M3034" s="1215">
        <v>459</v>
      </c>
      <c r="N3034" s="1216"/>
      <c r="O3034" s="1217"/>
      <c r="P3034" s="1218"/>
      <c r="Q3034" s="587">
        <f t="shared" si="662"/>
        <v>0</v>
      </c>
      <c r="S3034" s="1215">
        <v>459</v>
      </c>
      <c r="T3034" s="1216"/>
      <c r="U3034" s="1217"/>
      <c r="V3034" s="1218"/>
      <c r="W3034" s="587">
        <f t="shared" si="663"/>
        <v>0</v>
      </c>
      <c r="Y3034" s="1215">
        <v>459</v>
      </c>
      <c r="Z3034" s="1216"/>
      <c r="AA3034" s="1217"/>
      <c r="AB3034" s="1218"/>
      <c r="AC3034" s="587">
        <f t="shared" si="664"/>
        <v>0</v>
      </c>
      <c r="AE3034" s="1215">
        <v>459</v>
      </c>
      <c r="AF3034" s="1216"/>
      <c r="AG3034" s="1217"/>
      <c r="AH3034" s="1218"/>
      <c r="AI3034" s="587">
        <f t="shared" si="665"/>
        <v>0</v>
      </c>
      <c r="AK3034" s="1215">
        <v>459</v>
      </c>
      <c r="AL3034" s="1216"/>
      <c r="AM3034" s="1217"/>
      <c r="AN3034" s="1218"/>
      <c r="AO3034" s="587">
        <f t="shared" si="666"/>
        <v>0</v>
      </c>
      <c r="AQ3034" s="1215">
        <v>459</v>
      </c>
      <c r="AR3034" s="1216"/>
      <c r="AS3034" s="1217"/>
      <c r="AT3034" s="1218"/>
      <c r="AU3034" s="587">
        <f t="shared" si="667"/>
        <v>0</v>
      </c>
      <c r="AW3034" s="1215">
        <v>459</v>
      </c>
      <c r="AX3034" s="1216"/>
      <c r="AY3034" s="1217"/>
      <c r="AZ3034" s="1218"/>
      <c r="BA3034" s="587">
        <f t="shared" si="668"/>
        <v>0</v>
      </c>
      <c r="BC3034" s="1215">
        <v>459</v>
      </c>
      <c r="BD3034" s="1216"/>
      <c r="BE3034" s="1217"/>
      <c r="BF3034" s="1218"/>
      <c r="BG3034" s="587">
        <f t="shared" si="669"/>
        <v>0</v>
      </c>
      <c r="BI3034" s="1215">
        <v>459</v>
      </c>
      <c r="BJ3034" s="1216"/>
      <c r="BK3034" s="1217"/>
      <c r="BL3034" s="1218"/>
      <c r="BM3034" s="587">
        <f t="shared" si="670"/>
        <v>0</v>
      </c>
      <c r="BO3034" s="1215">
        <v>459</v>
      </c>
      <c r="BP3034" s="1216"/>
      <c r="BQ3034" s="1217"/>
      <c r="BR3034" s="1218"/>
      <c r="BS3034" s="587">
        <f t="shared" si="671"/>
        <v>0</v>
      </c>
    </row>
    <row r="3035" spans="1:71" s="17" customFormat="1" ht="16.75" customHeight="1" outlineLevel="2">
      <c r="A3035" s="1215">
        <v>460</v>
      </c>
      <c r="B3035" s="1216"/>
      <c r="C3035" s="1217"/>
      <c r="D3035" s="1218"/>
      <c r="E3035" s="587">
        <f t="shared" si="660"/>
        <v>0</v>
      </c>
      <c r="G3035" s="1215">
        <v>460</v>
      </c>
      <c r="H3035" s="1216"/>
      <c r="I3035" s="1217"/>
      <c r="J3035" s="1218"/>
      <c r="K3035" s="587">
        <f t="shared" si="661"/>
        <v>0</v>
      </c>
      <c r="M3035" s="1215">
        <v>460</v>
      </c>
      <c r="N3035" s="1216"/>
      <c r="O3035" s="1217"/>
      <c r="P3035" s="1218"/>
      <c r="Q3035" s="587">
        <f t="shared" si="662"/>
        <v>0</v>
      </c>
      <c r="S3035" s="1215">
        <v>460</v>
      </c>
      <c r="T3035" s="1216"/>
      <c r="U3035" s="1217"/>
      <c r="V3035" s="1218"/>
      <c r="W3035" s="587">
        <f t="shared" si="663"/>
        <v>0</v>
      </c>
      <c r="Y3035" s="1215">
        <v>460</v>
      </c>
      <c r="Z3035" s="1216"/>
      <c r="AA3035" s="1217"/>
      <c r="AB3035" s="1218"/>
      <c r="AC3035" s="587">
        <f t="shared" si="664"/>
        <v>0</v>
      </c>
      <c r="AE3035" s="1215">
        <v>460</v>
      </c>
      <c r="AF3035" s="1216"/>
      <c r="AG3035" s="1217"/>
      <c r="AH3035" s="1218"/>
      <c r="AI3035" s="587">
        <f t="shared" si="665"/>
        <v>0</v>
      </c>
      <c r="AK3035" s="1215">
        <v>460</v>
      </c>
      <c r="AL3035" s="1216"/>
      <c r="AM3035" s="1217"/>
      <c r="AN3035" s="1218"/>
      <c r="AO3035" s="587">
        <f t="shared" si="666"/>
        <v>0</v>
      </c>
      <c r="AQ3035" s="1215">
        <v>460</v>
      </c>
      <c r="AR3035" s="1216"/>
      <c r="AS3035" s="1217"/>
      <c r="AT3035" s="1218"/>
      <c r="AU3035" s="587">
        <f t="shared" si="667"/>
        <v>0</v>
      </c>
      <c r="AW3035" s="1215">
        <v>460</v>
      </c>
      <c r="AX3035" s="1216"/>
      <c r="AY3035" s="1217"/>
      <c r="AZ3035" s="1218"/>
      <c r="BA3035" s="587">
        <f t="shared" si="668"/>
        <v>0</v>
      </c>
      <c r="BC3035" s="1215">
        <v>460</v>
      </c>
      <c r="BD3035" s="1216"/>
      <c r="BE3035" s="1217"/>
      <c r="BF3035" s="1218"/>
      <c r="BG3035" s="587">
        <f t="shared" si="669"/>
        <v>0</v>
      </c>
      <c r="BI3035" s="1215">
        <v>460</v>
      </c>
      <c r="BJ3035" s="1216"/>
      <c r="BK3035" s="1217"/>
      <c r="BL3035" s="1218"/>
      <c r="BM3035" s="587">
        <f t="shared" si="670"/>
        <v>0</v>
      </c>
      <c r="BO3035" s="1215">
        <v>460</v>
      </c>
      <c r="BP3035" s="1216"/>
      <c r="BQ3035" s="1217"/>
      <c r="BR3035" s="1218"/>
      <c r="BS3035" s="587">
        <f t="shared" si="671"/>
        <v>0</v>
      </c>
    </row>
    <row r="3036" spans="1:71" s="17" customFormat="1" ht="16.75" customHeight="1" outlineLevel="2">
      <c r="A3036" s="1215">
        <v>461</v>
      </c>
      <c r="B3036" s="1216"/>
      <c r="C3036" s="1217"/>
      <c r="D3036" s="1218"/>
      <c r="E3036" s="587">
        <f t="shared" si="660"/>
        <v>0</v>
      </c>
      <c r="G3036" s="1215">
        <v>461</v>
      </c>
      <c r="H3036" s="1216"/>
      <c r="I3036" s="1217"/>
      <c r="J3036" s="1218"/>
      <c r="K3036" s="587">
        <f t="shared" si="661"/>
        <v>0</v>
      </c>
      <c r="M3036" s="1215">
        <v>461</v>
      </c>
      <c r="N3036" s="1216"/>
      <c r="O3036" s="1217"/>
      <c r="P3036" s="1218"/>
      <c r="Q3036" s="587">
        <f t="shared" si="662"/>
        <v>0</v>
      </c>
      <c r="S3036" s="1215">
        <v>461</v>
      </c>
      <c r="T3036" s="1216"/>
      <c r="U3036" s="1217"/>
      <c r="V3036" s="1218"/>
      <c r="W3036" s="587">
        <f t="shared" si="663"/>
        <v>0</v>
      </c>
      <c r="Y3036" s="1215">
        <v>461</v>
      </c>
      <c r="Z3036" s="1216"/>
      <c r="AA3036" s="1217"/>
      <c r="AB3036" s="1218"/>
      <c r="AC3036" s="587">
        <f t="shared" si="664"/>
        <v>0</v>
      </c>
      <c r="AE3036" s="1215">
        <v>461</v>
      </c>
      <c r="AF3036" s="1216"/>
      <c r="AG3036" s="1217"/>
      <c r="AH3036" s="1218"/>
      <c r="AI3036" s="587">
        <f t="shared" si="665"/>
        <v>0</v>
      </c>
      <c r="AK3036" s="1215">
        <v>461</v>
      </c>
      <c r="AL3036" s="1216"/>
      <c r="AM3036" s="1217"/>
      <c r="AN3036" s="1218"/>
      <c r="AO3036" s="587">
        <f t="shared" si="666"/>
        <v>0</v>
      </c>
      <c r="AQ3036" s="1215">
        <v>461</v>
      </c>
      <c r="AR3036" s="1216"/>
      <c r="AS3036" s="1217"/>
      <c r="AT3036" s="1218"/>
      <c r="AU3036" s="587">
        <f t="shared" si="667"/>
        <v>0</v>
      </c>
      <c r="AW3036" s="1215">
        <v>461</v>
      </c>
      <c r="AX3036" s="1216"/>
      <c r="AY3036" s="1217"/>
      <c r="AZ3036" s="1218"/>
      <c r="BA3036" s="587">
        <f t="shared" si="668"/>
        <v>0</v>
      </c>
      <c r="BC3036" s="1215">
        <v>461</v>
      </c>
      <c r="BD3036" s="1216"/>
      <c r="BE3036" s="1217"/>
      <c r="BF3036" s="1218"/>
      <c r="BG3036" s="587">
        <f t="shared" si="669"/>
        <v>0</v>
      </c>
      <c r="BI3036" s="1215">
        <v>461</v>
      </c>
      <c r="BJ3036" s="1216"/>
      <c r="BK3036" s="1217"/>
      <c r="BL3036" s="1218"/>
      <c r="BM3036" s="587">
        <f t="shared" si="670"/>
        <v>0</v>
      </c>
      <c r="BO3036" s="1215">
        <v>461</v>
      </c>
      <c r="BP3036" s="1216"/>
      <c r="BQ3036" s="1217"/>
      <c r="BR3036" s="1218"/>
      <c r="BS3036" s="587">
        <f t="shared" si="671"/>
        <v>0</v>
      </c>
    </row>
    <row r="3037" spans="1:71" s="17" customFormat="1" ht="16.75" customHeight="1" outlineLevel="2">
      <c r="A3037" s="1215">
        <v>462</v>
      </c>
      <c r="B3037" s="1216"/>
      <c r="C3037" s="1217"/>
      <c r="D3037" s="1218"/>
      <c r="E3037" s="587">
        <f t="shared" si="660"/>
        <v>0</v>
      </c>
      <c r="G3037" s="1215">
        <v>462</v>
      </c>
      <c r="H3037" s="1216"/>
      <c r="I3037" s="1217"/>
      <c r="J3037" s="1218"/>
      <c r="K3037" s="587">
        <f t="shared" si="661"/>
        <v>0</v>
      </c>
      <c r="M3037" s="1215">
        <v>462</v>
      </c>
      <c r="N3037" s="1216"/>
      <c r="O3037" s="1217"/>
      <c r="P3037" s="1218"/>
      <c r="Q3037" s="587">
        <f t="shared" si="662"/>
        <v>0</v>
      </c>
      <c r="S3037" s="1215">
        <v>462</v>
      </c>
      <c r="T3037" s="1216"/>
      <c r="U3037" s="1217"/>
      <c r="V3037" s="1218"/>
      <c r="W3037" s="587">
        <f t="shared" si="663"/>
        <v>0</v>
      </c>
      <c r="Y3037" s="1215">
        <v>462</v>
      </c>
      <c r="Z3037" s="1216"/>
      <c r="AA3037" s="1217"/>
      <c r="AB3037" s="1218"/>
      <c r="AC3037" s="587">
        <f t="shared" si="664"/>
        <v>0</v>
      </c>
      <c r="AE3037" s="1215">
        <v>462</v>
      </c>
      <c r="AF3037" s="1216"/>
      <c r="AG3037" s="1217"/>
      <c r="AH3037" s="1218"/>
      <c r="AI3037" s="587">
        <f t="shared" si="665"/>
        <v>0</v>
      </c>
      <c r="AK3037" s="1215">
        <v>462</v>
      </c>
      <c r="AL3037" s="1216"/>
      <c r="AM3037" s="1217"/>
      <c r="AN3037" s="1218"/>
      <c r="AO3037" s="587">
        <f t="shared" si="666"/>
        <v>0</v>
      </c>
      <c r="AQ3037" s="1215">
        <v>462</v>
      </c>
      <c r="AR3037" s="1216"/>
      <c r="AS3037" s="1217"/>
      <c r="AT3037" s="1218"/>
      <c r="AU3037" s="587">
        <f t="shared" si="667"/>
        <v>0</v>
      </c>
      <c r="AW3037" s="1215">
        <v>462</v>
      </c>
      <c r="AX3037" s="1216"/>
      <c r="AY3037" s="1217"/>
      <c r="AZ3037" s="1218"/>
      <c r="BA3037" s="587">
        <f t="shared" si="668"/>
        <v>0</v>
      </c>
      <c r="BC3037" s="1215">
        <v>462</v>
      </c>
      <c r="BD3037" s="1216"/>
      <c r="BE3037" s="1217"/>
      <c r="BF3037" s="1218"/>
      <c r="BG3037" s="587">
        <f t="shared" si="669"/>
        <v>0</v>
      </c>
      <c r="BI3037" s="1215">
        <v>462</v>
      </c>
      <c r="BJ3037" s="1216"/>
      <c r="BK3037" s="1217"/>
      <c r="BL3037" s="1218"/>
      <c r="BM3037" s="587">
        <f t="shared" si="670"/>
        <v>0</v>
      </c>
      <c r="BO3037" s="1215">
        <v>462</v>
      </c>
      <c r="BP3037" s="1216"/>
      <c r="BQ3037" s="1217"/>
      <c r="BR3037" s="1218"/>
      <c r="BS3037" s="587">
        <f t="shared" si="671"/>
        <v>0</v>
      </c>
    </row>
    <row r="3038" spans="1:71" s="17" customFormat="1" ht="16.75" customHeight="1" outlineLevel="2">
      <c r="A3038" s="1215">
        <v>463</v>
      </c>
      <c r="B3038" s="1216"/>
      <c r="C3038" s="1217"/>
      <c r="D3038" s="1218"/>
      <c r="E3038" s="587">
        <f>IF(AND(C3038&gt;=D$2569,C3038&lt;=D$2568),1,0)</f>
        <v>0</v>
      </c>
      <c r="G3038" s="1215">
        <v>463</v>
      </c>
      <c r="H3038" s="1216"/>
      <c r="I3038" s="1217"/>
      <c r="J3038" s="1218"/>
      <c r="K3038" s="587">
        <f>IF(AND(I3038&gt;=J$2569,I3038&lt;=J$2568),1,0)</f>
        <v>0</v>
      </c>
      <c r="M3038" s="1215">
        <v>463</v>
      </c>
      <c r="N3038" s="1216"/>
      <c r="O3038" s="1217"/>
      <c r="P3038" s="1218"/>
      <c r="Q3038" s="587">
        <f>IF(AND(O3038&gt;=P$2569,O3038&lt;=P$2568),1,0)</f>
        <v>0</v>
      </c>
      <c r="S3038" s="1215">
        <v>463</v>
      </c>
      <c r="T3038" s="1216"/>
      <c r="U3038" s="1217"/>
      <c r="V3038" s="1218"/>
      <c r="W3038" s="587">
        <f>IF(AND(U3038&gt;=V$2569,U3038&lt;=V$2568),1,0)</f>
        <v>0</v>
      </c>
      <c r="Y3038" s="1215">
        <v>463</v>
      </c>
      <c r="Z3038" s="1216"/>
      <c r="AA3038" s="1217"/>
      <c r="AB3038" s="1218"/>
      <c r="AC3038" s="587">
        <f>IF(AND(AA3038&gt;=AB$2569,AA3038&lt;=AB$2568),1,0)</f>
        <v>0</v>
      </c>
      <c r="AE3038" s="1215">
        <v>463</v>
      </c>
      <c r="AF3038" s="1216"/>
      <c r="AG3038" s="1217"/>
      <c r="AH3038" s="1218"/>
      <c r="AI3038" s="587">
        <f>IF(AND(AG3038&gt;=AH$2569,AG3038&lt;=AH$2568),1,0)</f>
        <v>0</v>
      </c>
      <c r="AK3038" s="1215">
        <v>463</v>
      </c>
      <c r="AL3038" s="1216"/>
      <c r="AM3038" s="1217"/>
      <c r="AN3038" s="1218"/>
      <c r="AO3038" s="587">
        <f>IF(AND(AM3038&gt;=AN$2569,AM3038&lt;=AN$2568),1,0)</f>
        <v>0</v>
      </c>
      <c r="AQ3038" s="1215">
        <v>463</v>
      </c>
      <c r="AR3038" s="1216"/>
      <c r="AS3038" s="1217"/>
      <c r="AT3038" s="1218"/>
      <c r="AU3038" s="587">
        <f>IF(AND(AS3038&gt;=AT$2569,AS3038&lt;=AT$2568),1,0)</f>
        <v>0</v>
      </c>
      <c r="AW3038" s="1215">
        <v>463</v>
      </c>
      <c r="AX3038" s="1216"/>
      <c r="AY3038" s="1217"/>
      <c r="AZ3038" s="1218"/>
      <c r="BA3038" s="587">
        <f>IF(AND(AY3038&gt;=AZ$2569,AY3038&lt;=AZ$2568),1,0)</f>
        <v>0</v>
      </c>
      <c r="BC3038" s="1215">
        <v>463</v>
      </c>
      <c r="BD3038" s="1216"/>
      <c r="BE3038" s="1217"/>
      <c r="BF3038" s="1218"/>
      <c r="BG3038" s="587">
        <f>IF(AND(BE3038&gt;=BF$2569,BE3038&lt;=BF$2568),1,0)</f>
        <v>0</v>
      </c>
      <c r="BI3038" s="1215">
        <v>463</v>
      </c>
      <c r="BJ3038" s="1216"/>
      <c r="BK3038" s="1217"/>
      <c r="BL3038" s="1218"/>
      <c r="BM3038" s="587">
        <f>IF(AND(BK3038&gt;=BL$2569,BK3038&lt;=BL$2568),1,0)</f>
        <v>0</v>
      </c>
      <c r="BO3038" s="1215">
        <v>463</v>
      </c>
      <c r="BP3038" s="1216"/>
      <c r="BQ3038" s="1217"/>
      <c r="BR3038" s="1218"/>
      <c r="BS3038" s="587">
        <f>IF(AND(BQ3038&gt;=BR$2569,BQ3038&lt;=BR$2568),1,0)</f>
        <v>0</v>
      </c>
    </row>
    <row r="3039" spans="1:71" s="17" customFormat="1" ht="16.75" customHeight="1" outlineLevel="2">
      <c r="A3039" s="1215">
        <v>464</v>
      </c>
      <c r="B3039" s="1216"/>
      <c r="C3039" s="1217"/>
      <c r="D3039" s="1218"/>
      <c r="E3039" s="587">
        <f t="shared" ref="E3039:E3075" si="672">IF(AND(C3039&gt;=D$2569,C3039&lt;=D$2568),1,0)</f>
        <v>0</v>
      </c>
      <c r="G3039" s="1215">
        <v>464</v>
      </c>
      <c r="H3039" s="1216"/>
      <c r="I3039" s="1217"/>
      <c r="J3039" s="1218"/>
      <c r="K3039" s="587">
        <f t="shared" ref="K3039:K3075" si="673">IF(AND(I3039&gt;=J$2569,I3039&lt;=J$2568),1,0)</f>
        <v>0</v>
      </c>
      <c r="M3039" s="1215">
        <v>464</v>
      </c>
      <c r="N3039" s="1216"/>
      <c r="O3039" s="1217"/>
      <c r="P3039" s="1218"/>
      <c r="Q3039" s="587">
        <f t="shared" ref="Q3039:Q3075" si="674">IF(AND(O3039&gt;=P$2569,O3039&lt;=P$2568),1,0)</f>
        <v>0</v>
      </c>
      <c r="S3039" s="1215">
        <v>464</v>
      </c>
      <c r="T3039" s="1216"/>
      <c r="U3039" s="1217"/>
      <c r="V3039" s="1218"/>
      <c r="W3039" s="587">
        <f t="shared" ref="W3039:W3075" si="675">IF(AND(U3039&gt;=V$2569,U3039&lt;=V$2568),1,0)</f>
        <v>0</v>
      </c>
      <c r="Y3039" s="1215">
        <v>464</v>
      </c>
      <c r="Z3039" s="1216"/>
      <c r="AA3039" s="1217"/>
      <c r="AB3039" s="1218"/>
      <c r="AC3039" s="587">
        <f t="shared" ref="AC3039:AC3075" si="676">IF(AND(AA3039&gt;=AB$2569,AA3039&lt;=AB$2568),1,0)</f>
        <v>0</v>
      </c>
      <c r="AE3039" s="1215">
        <v>464</v>
      </c>
      <c r="AF3039" s="1216"/>
      <c r="AG3039" s="1217"/>
      <c r="AH3039" s="1218"/>
      <c r="AI3039" s="587">
        <f t="shared" ref="AI3039:AI3075" si="677">IF(AND(AG3039&gt;=AH$2569,AG3039&lt;=AH$2568),1,0)</f>
        <v>0</v>
      </c>
      <c r="AK3039" s="1215">
        <v>464</v>
      </c>
      <c r="AL3039" s="1216"/>
      <c r="AM3039" s="1217"/>
      <c r="AN3039" s="1218"/>
      <c r="AO3039" s="587">
        <f t="shared" ref="AO3039:AO3075" si="678">IF(AND(AM3039&gt;=AN$2569,AM3039&lt;=AN$2568),1,0)</f>
        <v>0</v>
      </c>
      <c r="AQ3039" s="1215">
        <v>464</v>
      </c>
      <c r="AR3039" s="1216"/>
      <c r="AS3039" s="1217"/>
      <c r="AT3039" s="1218"/>
      <c r="AU3039" s="587">
        <f t="shared" ref="AU3039:AU3075" si="679">IF(AND(AS3039&gt;=AT$2569,AS3039&lt;=AT$2568),1,0)</f>
        <v>0</v>
      </c>
      <c r="AW3039" s="1215">
        <v>464</v>
      </c>
      <c r="AX3039" s="1216"/>
      <c r="AY3039" s="1217"/>
      <c r="AZ3039" s="1218"/>
      <c r="BA3039" s="587">
        <f t="shared" ref="BA3039:BA3075" si="680">IF(AND(AY3039&gt;=AZ$2569,AY3039&lt;=AZ$2568),1,0)</f>
        <v>0</v>
      </c>
      <c r="BC3039" s="1215">
        <v>464</v>
      </c>
      <c r="BD3039" s="1216"/>
      <c r="BE3039" s="1217"/>
      <c r="BF3039" s="1218"/>
      <c r="BG3039" s="587">
        <f t="shared" ref="BG3039:BG3075" si="681">IF(AND(BE3039&gt;=BF$2569,BE3039&lt;=BF$2568),1,0)</f>
        <v>0</v>
      </c>
      <c r="BI3039" s="1215">
        <v>464</v>
      </c>
      <c r="BJ3039" s="1216"/>
      <c r="BK3039" s="1217"/>
      <c r="BL3039" s="1218"/>
      <c r="BM3039" s="587">
        <f t="shared" ref="BM3039:BM3075" si="682">IF(AND(BK3039&gt;=BL$2569,BK3039&lt;=BL$2568),1,0)</f>
        <v>0</v>
      </c>
      <c r="BO3039" s="1215">
        <v>464</v>
      </c>
      <c r="BP3039" s="1216"/>
      <c r="BQ3039" s="1217"/>
      <c r="BR3039" s="1218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15">
        <v>465</v>
      </c>
      <c r="B3040" s="1216"/>
      <c r="C3040" s="1217"/>
      <c r="D3040" s="1218"/>
      <c r="E3040" s="587">
        <f t="shared" si="672"/>
        <v>0</v>
      </c>
      <c r="G3040" s="1215">
        <v>465</v>
      </c>
      <c r="H3040" s="1216"/>
      <c r="I3040" s="1217"/>
      <c r="J3040" s="1218"/>
      <c r="K3040" s="587">
        <f t="shared" si="673"/>
        <v>0</v>
      </c>
      <c r="M3040" s="1215">
        <v>465</v>
      </c>
      <c r="N3040" s="1216"/>
      <c r="O3040" s="1217"/>
      <c r="P3040" s="1218"/>
      <c r="Q3040" s="587">
        <f t="shared" si="674"/>
        <v>0</v>
      </c>
      <c r="S3040" s="1215">
        <v>465</v>
      </c>
      <c r="T3040" s="1216"/>
      <c r="U3040" s="1217"/>
      <c r="V3040" s="1218"/>
      <c r="W3040" s="587">
        <f t="shared" si="675"/>
        <v>0</v>
      </c>
      <c r="Y3040" s="1215">
        <v>465</v>
      </c>
      <c r="Z3040" s="1216"/>
      <c r="AA3040" s="1217"/>
      <c r="AB3040" s="1218"/>
      <c r="AC3040" s="587">
        <f t="shared" si="676"/>
        <v>0</v>
      </c>
      <c r="AE3040" s="1215">
        <v>465</v>
      </c>
      <c r="AF3040" s="1216"/>
      <c r="AG3040" s="1217"/>
      <c r="AH3040" s="1218"/>
      <c r="AI3040" s="587">
        <f t="shared" si="677"/>
        <v>0</v>
      </c>
      <c r="AK3040" s="1215">
        <v>465</v>
      </c>
      <c r="AL3040" s="1216"/>
      <c r="AM3040" s="1217"/>
      <c r="AN3040" s="1218"/>
      <c r="AO3040" s="587">
        <f t="shared" si="678"/>
        <v>0</v>
      </c>
      <c r="AQ3040" s="1215">
        <v>465</v>
      </c>
      <c r="AR3040" s="1216"/>
      <c r="AS3040" s="1217"/>
      <c r="AT3040" s="1218"/>
      <c r="AU3040" s="587">
        <f t="shared" si="679"/>
        <v>0</v>
      </c>
      <c r="AW3040" s="1215">
        <v>465</v>
      </c>
      <c r="AX3040" s="1216"/>
      <c r="AY3040" s="1217"/>
      <c r="AZ3040" s="1218"/>
      <c r="BA3040" s="587">
        <f t="shared" si="680"/>
        <v>0</v>
      </c>
      <c r="BC3040" s="1215">
        <v>465</v>
      </c>
      <c r="BD3040" s="1216"/>
      <c r="BE3040" s="1217"/>
      <c r="BF3040" s="1218"/>
      <c r="BG3040" s="587">
        <f t="shared" si="681"/>
        <v>0</v>
      </c>
      <c r="BI3040" s="1215">
        <v>465</v>
      </c>
      <c r="BJ3040" s="1216"/>
      <c r="BK3040" s="1217"/>
      <c r="BL3040" s="1218"/>
      <c r="BM3040" s="587">
        <f t="shared" si="682"/>
        <v>0</v>
      </c>
      <c r="BO3040" s="1215">
        <v>465</v>
      </c>
      <c r="BP3040" s="1216"/>
      <c r="BQ3040" s="1217"/>
      <c r="BR3040" s="1218"/>
      <c r="BS3040" s="587">
        <f t="shared" si="683"/>
        <v>0</v>
      </c>
    </row>
    <row r="3041" spans="1:71" s="17" customFormat="1" ht="16.75" customHeight="1" outlineLevel="2">
      <c r="A3041" s="1215">
        <v>466</v>
      </c>
      <c r="B3041" s="1216"/>
      <c r="C3041" s="1217"/>
      <c r="D3041" s="1218"/>
      <c r="E3041" s="587">
        <f t="shared" si="672"/>
        <v>0</v>
      </c>
      <c r="G3041" s="1215">
        <v>466</v>
      </c>
      <c r="H3041" s="1216"/>
      <c r="I3041" s="1217"/>
      <c r="J3041" s="1218"/>
      <c r="K3041" s="587">
        <f t="shared" si="673"/>
        <v>0</v>
      </c>
      <c r="M3041" s="1215">
        <v>466</v>
      </c>
      <c r="N3041" s="1216"/>
      <c r="O3041" s="1217"/>
      <c r="P3041" s="1218"/>
      <c r="Q3041" s="587">
        <f t="shared" si="674"/>
        <v>0</v>
      </c>
      <c r="S3041" s="1215">
        <v>466</v>
      </c>
      <c r="T3041" s="1216"/>
      <c r="U3041" s="1217"/>
      <c r="V3041" s="1218"/>
      <c r="W3041" s="587">
        <f t="shared" si="675"/>
        <v>0</v>
      </c>
      <c r="Y3041" s="1215">
        <v>466</v>
      </c>
      <c r="Z3041" s="1216"/>
      <c r="AA3041" s="1217"/>
      <c r="AB3041" s="1218"/>
      <c r="AC3041" s="587">
        <f t="shared" si="676"/>
        <v>0</v>
      </c>
      <c r="AE3041" s="1215">
        <v>466</v>
      </c>
      <c r="AF3041" s="1216"/>
      <c r="AG3041" s="1217"/>
      <c r="AH3041" s="1218"/>
      <c r="AI3041" s="587">
        <f t="shared" si="677"/>
        <v>0</v>
      </c>
      <c r="AK3041" s="1215">
        <v>466</v>
      </c>
      <c r="AL3041" s="1216"/>
      <c r="AM3041" s="1217"/>
      <c r="AN3041" s="1218"/>
      <c r="AO3041" s="587">
        <f t="shared" si="678"/>
        <v>0</v>
      </c>
      <c r="AQ3041" s="1215">
        <v>466</v>
      </c>
      <c r="AR3041" s="1216"/>
      <c r="AS3041" s="1217"/>
      <c r="AT3041" s="1218"/>
      <c r="AU3041" s="587">
        <f t="shared" si="679"/>
        <v>0</v>
      </c>
      <c r="AW3041" s="1215">
        <v>466</v>
      </c>
      <c r="AX3041" s="1216"/>
      <c r="AY3041" s="1217"/>
      <c r="AZ3041" s="1218"/>
      <c r="BA3041" s="587">
        <f t="shared" si="680"/>
        <v>0</v>
      </c>
      <c r="BC3041" s="1215">
        <v>466</v>
      </c>
      <c r="BD3041" s="1216"/>
      <c r="BE3041" s="1217"/>
      <c r="BF3041" s="1218"/>
      <c r="BG3041" s="587">
        <f t="shared" si="681"/>
        <v>0</v>
      </c>
      <c r="BI3041" s="1215">
        <v>466</v>
      </c>
      <c r="BJ3041" s="1216"/>
      <c r="BK3041" s="1217"/>
      <c r="BL3041" s="1218"/>
      <c r="BM3041" s="587">
        <f t="shared" si="682"/>
        <v>0</v>
      </c>
      <c r="BO3041" s="1215">
        <v>466</v>
      </c>
      <c r="BP3041" s="1216"/>
      <c r="BQ3041" s="1217"/>
      <c r="BR3041" s="1218"/>
      <c r="BS3041" s="587">
        <f t="shared" si="683"/>
        <v>0</v>
      </c>
    </row>
    <row r="3042" spans="1:71" s="17" customFormat="1" ht="16.75" customHeight="1" outlineLevel="2">
      <c r="A3042" s="1215">
        <v>467</v>
      </c>
      <c r="B3042" s="1216"/>
      <c r="C3042" s="1217"/>
      <c r="D3042" s="1218"/>
      <c r="E3042" s="587">
        <f t="shared" si="672"/>
        <v>0</v>
      </c>
      <c r="G3042" s="1215">
        <v>467</v>
      </c>
      <c r="H3042" s="1216"/>
      <c r="I3042" s="1217"/>
      <c r="J3042" s="1218"/>
      <c r="K3042" s="587">
        <f t="shared" si="673"/>
        <v>0</v>
      </c>
      <c r="M3042" s="1215">
        <v>467</v>
      </c>
      <c r="N3042" s="1216"/>
      <c r="O3042" s="1217"/>
      <c r="P3042" s="1218"/>
      <c r="Q3042" s="587">
        <f t="shared" si="674"/>
        <v>0</v>
      </c>
      <c r="S3042" s="1215">
        <v>467</v>
      </c>
      <c r="T3042" s="1216"/>
      <c r="U3042" s="1217"/>
      <c r="V3042" s="1218"/>
      <c r="W3042" s="587">
        <f t="shared" si="675"/>
        <v>0</v>
      </c>
      <c r="Y3042" s="1215">
        <v>467</v>
      </c>
      <c r="Z3042" s="1216"/>
      <c r="AA3042" s="1217"/>
      <c r="AB3042" s="1218"/>
      <c r="AC3042" s="587">
        <f t="shared" si="676"/>
        <v>0</v>
      </c>
      <c r="AE3042" s="1215">
        <v>467</v>
      </c>
      <c r="AF3042" s="1216"/>
      <c r="AG3042" s="1217"/>
      <c r="AH3042" s="1218"/>
      <c r="AI3042" s="587">
        <f t="shared" si="677"/>
        <v>0</v>
      </c>
      <c r="AK3042" s="1215">
        <v>467</v>
      </c>
      <c r="AL3042" s="1216"/>
      <c r="AM3042" s="1217"/>
      <c r="AN3042" s="1218"/>
      <c r="AO3042" s="587">
        <f t="shared" si="678"/>
        <v>0</v>
      </c>
      <c r="AQ3042" s="1215">
        <v>467</v>
      </c>
      <c r="AR3042" s="1216"/>
      <c r="AS3042" s="1217"/>
      <c r="AT3042" s="1218"/>
      <c r="AU3042" s="587">
        <f t="shared" si="679"/>
        <v>0</v>
      </c>
      <c r="AW3042" s="1215">
        <v>467</v>
      </c>
      <c r="AX3042" s="1216"/>
      <c r="AY3042" s="1217"/>
      <c r="AZ3042" s="1218"/>
      <c r="BA3042" s="587">
        <f t="shared" si="680"/>
        <v>0</v>
      </c>
      <c r="BC3042" s="1215">
        <v>467</v>
      </c>
      <c r="BD3042" s="1216"/>
      <c r="BE3042" s="1217"/>
      <c r="BF3042" s="1218"/>
      <c r="BG3042" s="587">
        <f t="shared" si="681"/>
        <v>0</v>
      </c>
      <c r="BI3042" s="1215">
        <v>467</v>
      </c>
      <c r="BJ3042" s="1216"/>
      <c r="BK3042" s="1217"/>
      <c r="BL3042" s="1218"/>
      <c r="BM3042" s="587">
        <f t="shared" si="682"/>
        <v>0</v>
      </c>
      <c r="BO3042" s="1215">
        <v>467</v>
      </c>
      <c r="BP3042" s="1216"/>
      <c r="BQ3042" s="1217"/>
      <c r="BR3042" s="1218"/>
      <c r="BS3042" s="587">
        <f t="shared" si="683"/>
        <v>0</v>
      </c>
    </row>
    <row r="3043" spans="1:71" s="17" customFormat="1" ht="16.75" customHeight="1" outlineLevel="2">
      <c r="A3043" s="1215">
        <v>468</v>
      </c>
      <c r="B3043" s="1216"/>
      <c r="C3043" s="1217"/>
      <c r="D3043" s="1218"/>
      <c r="E3043" s="587">
        <f t="shared" si="672"/>
        <v>0</v>
      </c>
      <c r="G3043" s="1215">
        <v>468</v>
      </c>
      <c r="H3043" s="1216"/>
      <c r="I3043" s="1217"/>
      <c r="J3043" s="1218"/>
      <c r="K3043" s="587">
        <f t="shared" si="673"/>
        <v>0</v>
      </c>
      <c r="M3043" s="1215">
        <v>468</v>
      </c>
      <c r="N3043" s="1216"/>
      <c r="O3043" s="1217"/>
      <c r="P3043" s="1218"/>
      <c r="Q3043" s="587">
        <f t="shared" si="674"/>
        <v>0</v>
      </c>
      <c r="S3043" s="1215">
        <v>468</v>
      </c>
      <c r="T3043" s="1216"/>
      <c r="U3043" s="1217"/>
      <c r="V3043" s="1218"/>
      <c r="W3043" s="587">
        <f t="shared" si="675"/>
        <v>0</v>
      </c>
      <c r="Y3043" s="1215">
        <v>468</v>
      </c>
      <c r="Z3043" s="1216"/>
      <c r="AA3043" s="1217"/>
      <c r="AB3043" s="1218"/>
      <c r="AC3043" s="587">
        <f t="shared" si="676"/>
        <v>0</v>
      </c>
      <c r="AE3043" s="1215">
        <v>468</v>
      </c>
      <c r="AF3043" s="1216"/>
      <c r="AG3043" s="1217"/>
      <c r="AH3043" s="1218"/>
      <c r="AI3043" s="587">
        <f t="shared" si="677"/>
        <v>0</v>
      </c>
      <c r="AK3043" s="1215">
        <v>468</v>
      </c>
      <c r="AL3043" s="1216"/>
      <c r="AM3043" s="1217"/>
      <c r="AN3043" s="1218"/>
      <c r="AO3043" s="587">
        <f t="shared" si="678"/>
        <v>0</v>
      </c>
      <c r="AQ3043" s="1215">
        <v>468</v>
      </c>
      <c r="AR3043" s="1216"/>
      <c r="AS3043" s="1217"/>
      <c r="AT3043" s="1218"/>
      <c r="AU3043" s="587">
        <f t="shared" si="679"/>
        <v>0</v>
      </c>
      <c r="AW3043" s="1215">
        <v>468</v>
      </c>
      <c r="AX3043" s="1216"/>
      <c r="AY3043" s="1217"/>
      <c r="AZ3043" s="1218"/>
      <c r="BA3043" s="587">
        <f t="shared" si="680"/>
        <v>0</v>
      </c>
      <c r="BC3043" s="1215">
        <v>468</v>
      </c>
      <c r="BD3043" s="1216"/>
      <c r="BE3043" s="1217"/>
      <c r="BF3043" s="1218"/>
      <c r="BG3043" s="587">
        <f t="shared" si="681"/>
        <v>0</v>
      </c>
      <c r="BI3043" s="1215">
        <v>468</v>
      </c>
      <c r="BJ3043" s="1216"/>
      <c r="BK3043" s="1217"/>
      <c r="BL3043" s="1218"/>
      <c r="BM3043" s="587">
        <f t="shared" si="682"/>
        <v>0</v>
      </c>
      <c r="BO3043" s="1215">
        <v>468</v>
      </c>
      <c r="BP3043" s="1216"/>
      <c r="BQ3043" s="1217"/>
      <c r="BR3043" s="1218"/>
      <c r="BS3043" s="587">
        <f t="shared" si="683"/>
        <v>0</v>
      </c>
    </row>
    <row r="3044" spans="1:71" s="17" customFormat="1" ht="16.75" customHeight="1" outlineLevel="2">
      <c r="A3044" s="1215">
        <v>469</v>
      </c>
      <c r="B3044" s="1216"/>
      <c r="C3044" s="1217"/>
      <c r="D3044" s="1218"/>
      <c r="E3044" s="587">
        <f t="shared" si="672"/>
        <v>0</v>
      </c>
      <c r="G3044" s="1215">
        <v>469</v>
      </c>
      <c r="H3044" s="1216"/>
      <c r="I3044" s="1217"/>
      <c r="J3044" s="1218"/>
      <c r="K3044" s="587">
        <f t="shared" si="673"/>
        <v>0</v>
      </c>
      <c r="M3044" s="1215">
        <v>469</v>
      </c>
      <c r="N3044" s="1216"/>
      <c r="O3044" s="1217"/>
      <c r="P3044" s="1218"/>
      <c r="Q3044" s="587">
        <f t="shared" si="674"/>
        <v>0</v>
      </c>
      <c r="S3044" s="1215">
        <v>469</v>
      </c>
      <c r="T3044" s="1216"/>
      <c r="U3044" s="1217"/>
      <c r="V3044" s="1218"/>
      <c r="W3044" s="587">
        <f t="shared" si="675"/>
        <v>0</v>
      </c>
      <c r="Y3044" s="1215">
        <v>469</v>
      </c>
      <c r="Z3044" s="1216"/>
      <c r="AA3044" s="1217"/>
      <c r="AB3044" s="1218"/>
      <c r="AC3044" s="587">
        <f t="shared" si="676"/>
        <v>0</v>
      </c>
      <c r="AE3044" s="1215">
        <v>469</v>
      </c>
      <c r="AF3044" s="1216"/>
      <c r="AG3044" s="1217"/>
      <c r="AH3044" s="1218"/>
      <c r="AI3044" s="587">
        <f t="shared" si="677"/>
        <v>0</v>
      </c>
      <c r="AK3044" s="1215">
        <v>469</v>
      </c>
      <c r="AL3044" s="1216"/>
      <c r="AM3044" s="1217"/>
      <c r="AN3044" s="1218"/>
      <c r="AO3044" s="587">
        <f t="shared" si="678"/>
        <v>0</v>
      </c>
      <c r="AQ3044" s="1215">
        <v>469</v>
      </c>
      <c r="AR3044" s="1216"/>
      <c r="AS3044" s="1217"/>
      <c r="AT3044" s="1218"/>
      <c r="AU3044" s="587">
        <f t="shared" si="679"/>
        <v>0</v>
      </c>
      <c r="AW3044" s="1215">
        <v>469</v>
      </c>
      <c r="AX3044" s="1216"/>
      <c r="AY3044" s="1217"/>
      <c r="AZ3044" s="1218"/>
      <c r="BA3044" s="587">
        <f t="shared" si="680"/>
        <v>0</v>
      </c>
      <c r="BC3044" s="1215">
        <v>469</v>
      </c>
      <c r="BD3044" s="1216"/>
      <c r="BE3044" s="1217"/>
      <c r="BF3044" s="1218"/>
      <c r="BG3044" s="587">
        <f t="shared" si="681"/>
        <v>0</v>
      </c>
      <c r="BI3044" s="1215">
        <v>469</v>
      </c>
      <c r="BJ3044" s="1216"/>
      <c r="BK3044" s="1217"/>
      <c r="BL3044" s="1218"/>
      <c r="BM3044" s="587">
        <f t="shared" si="682"/>
        <v>0</v>
      </c>
      <c r="BO3044" s="1215">
        <v>469</v>
      </c>
      <c r="BP3044" s="1216"/>
      <c r="BQ3044" s="1217"/>
      <c r="BR3044" s="1218"/>
      <c r="BS3044" s="587">
        <f t="shared" si="683"/>
        <v>0</v>
      </c>
    </row>
    <row r="3045" spans="1:71" s="17" customFormat="1" ht="16.75" customHeight="1" outlineLevel="2">
      <c r="A3045" s="1215">
        <v>470</v>
      </c>
      <c r="B3045" s="1216"/>
      <c r="C3045" s="1217"/>
      <c r="D3045" s="1218"/>
      <c r="E3045" s="587">
        <f t="shared" si="672"/>
        <v>0</v>
      </c>
      <c r="G3045" s="1215">
        <v>470</v>
      </c>
      <c r="H3045" s="1216"/>
      <c r="I3045" s="1217"/>
      <c r="J3045" s="1218"/>
      <c r="K3045" s="587">
        <f t="shared" si="673"/>
        <v>0</v>
      </c>
      <c r="M3045" s="1215">
        <v>470</v>
      </c>
      <c r="N3045" s="1216"/>
      <c r="O3045" s="1217"/>
      <c r="P3045" s="1218"/>
      <c r="Q3045" s="587">
        <f t="shared" si="674"/>
        <v>0</v>
      </c>
      <c r="S3045" s="1215">
        <v>470</v>
      </c>
      <c r="T3045" s="1216"/>
      <c r="U3045" s="1217"/>
      <c r="V3045" s="1218"/>
      <c r="W3045" s="587">
        <f t="shared" si="675"/>
        <v>0</v>
      </c>
      <c r="Y3045" s="1215">
        <v>470</v>
      </c>
      <c r="Z3045" s="1216"/>
      <c r="AA3045" s="1217"/>
      <c r="AB3045" s="1218"/>
      <c r="AC3045" s="587">
        <f t="shared" si="676"/>
        <v>0</v>
      </c>
      <c r="AE3045" s="1215">
        <v>470</v>
      </c>
      <c r="AF3045" s="1216"/>
      <c r="AG3045" s="1217"/>
      <c r="AH3045" s="1218"/>
      <c r="AI3045" s="587">
        <f t="shared" si="677"/>
        <v>0</v>
      </c>
      <c r="AK3045" s="1215">
        <v>470</v>
      </c>
      <c r="AL3045" s="1216"/>
      <c r="AM3045" s="1217"/>
      <c r="AN3045" s="1218"/>
      <c r="AO3045" s="587">
        <f t="shared" si="678"/>
        <v>0</v>
      </c>
      <c r="AQ3045" s="1215">
        <v>470</v>
      </c>
      <c r="AR3045" s="1216"/>
      <c r="AS3045" s="1217"/>
      <c r="AT3045" s="1218"/>
      <c r="AU3045" s="587">
        <f t="shared" si="679"/>
        <v>0</v>
      </c>
      <c r="AW3045" s="1215">
        <v>470</v>
      </c>
      <c r="AX3045" s="1216"/>
      <c r="AY3045" s="1217"/>
      <c r="AZ3045" s="1218"/>
      <c r="BA3045" s="587">
        <f t="shared" si="680"/>
        <v>0</v>
      </c>
      <c r="BC3045" s="1215">
        <v>470</v>
      </c>
      <c r="BD3045" s="1216"/>
      <c r="BE3045" s="1217"/>
      <c r="BF3045" s="1218"/>
      <c r="BG3045" s="587">
        <f t="shared" si="681"/>
        <v>0</v>
      </c>
      <c r="BI3045" s="1215">
        <v>470</v>
      </c>
      <c r="BJ3045" s="1216"/>
      <c r="BK3045" s="1217"/>
      <c r="BL3045" s="1218"/>
      <c r="BM3045" s="587">
        <f t="shared" si="682"/>
        <v>0</v>
      </c>
      <c r="BO3045" s="1215">
        <v>470</v>
      </c>
      <c r="BP3045" s="1216"/>
      <c r="BQ3045" s="1217"/>
      <c r="BR3045" s="1218"/>
      <c r="BS3045" s="587">
        <f t="shared" si="683"/>
        <v>0</v>
      </c>
    </row>
    <row r="3046" spans="1:71" s="17" customFormat="1" ht="16.75" customHeight="1" outlineLevel="2">
      <c r="A3046" s="1215">
        <v>471</v>
      </c>
      <c r="B3046" s="1216"/>
      <c r="C3046" s="1217"/>
      <c r="D3046" s="1218"/>
      <c r="E3046" s="587">
        <f t="shared" si="672"/>
        <v>0</v>
      </c>
      <c r="G3046" s="1215">
        <v>471</v>
      </c>
      <c r="H3046" s="1216"/>
      <c r="I3046" s="1217"/>
      <c r="J3046" s="1218"/>
      <c r="K3046" s="587">
        <f t="shared" si="673"/>
        <v>0</v>
      </c>
      <c r="M3046" s="1215">
        <v>471</v>
      </c>
      <c r="N3046" s="1216"/>
      <c r="O3046" s="1217"/>
      <c r="P3046" s="1218"/>
      <c r="Q3046" s="587">
        <f t="shared" si="674"/>
        <v>0</v>
      </c>
      <c r="S3046" s="1215">
        <v>471</v>
      </c>
      <c r="T3046" s="1216"/>
      <c r="U3046" s="1217"/>
      <c r="V3046" s="1218"/>
      <c r="W3046" s="587">
        <f t="shared" si="675"/>
        <v>0</v>
      </c>
      <c r="Y3046" s="1215">
        <v>471</v>
      </c>
      <c r="Z3046" s="1216"/>
      <c r="AA3046" s="1217"/>
      <c r="AB3046" s="1218"/>
      <c r="AC3046" s="587">
        <f t="shared" si="676"/>
        <v>0</v>
      </c>
      <c r="AE3046" s="1215">
        <v>471</v>
      </c>
      <c r="AF3046" s="1216"/>
      <c r="AG3046" s="1217"/>
      <c r="AH3046" s="1218"/>
      <c r="AI3046" s="587">
        <f t="shared" si="677"/>
        <v>0</v>
      </c>
      <c r="AK3046" s="1215">
        <v>471</v>
      </c>
      <c r="AL3046" s="1216"/>
      <c r="AM3046" s="1217"/>
      <c r="AN3046" s="1218"/>
      <c r="AO3046" s="587">
        <f t="shared" si="678"/>
        <v>0</v>
      </c>
      <c r="AQ3046" s="1215">
        <v>471</v>
      </c>
      <c r="AR3046" s="1216"/>
      <c r="AS3046" s="1217"/>
      <c r="AT3046" s="1218"/>
      <c r="AU3046" s="587">
        <f t="shared" si="679"/>
        <v>0</v>
      </c>
      <c r="AW3046" s="1215">
        <v>471</v>
      </c>
      <c r="AX3046" s="1216"/>
      <c r="AY3046" s="1217"/>
      <c r="AZ3046" s="1218"/>
      <c r="BA3046" s="587">
        <f t="shared" si="680"/>
        <v>0</v>
      </c>
      <c r="BC3046" s="1215">
        <v>471</v>
      </c>
      <c r="BD3046" s="1216"/>
      <c r="BE3046" s="1217"/>
      <c r="BF3046" s="1218"/>
      <c r="BG3046" s="587">
        <f t="shared" si="681"/>
        <v>0</v>
      </c>
      <c r="BI3046" s="1215">
        <v>471</v>
      </c>
      <c r="BJ3046" s="1216"/>
      <c r="BK3046" s="1217"/>
      <c r="BL3046" s="1218"/>
      <c r="BM3046" s="587">
        <f t="shared" si="682"/>
        <v>0</v>
      </c>
      <c r="BO3046" s="1215">
        <v>471</v>
      </c>
      <c r="BP3046" s="1216"/>
      <c r="BQ3046" s="1217"/>
      <c r="BR3046" s="1218"/>
      <c r="BS3046" s="587">
        <f t="shared" si="683"/>
        <v>0</v>
      </c>
    </row>
    <row r="3047" spans="1:71" s="17" customFormat="1" ht="16.75" customHeight="1" outlineLevel="2">
      <c r="A3047" s="1215">
        <v>472</v>
      </c>
      <c r="B3047" s="1216"/>
      <c r="C3047" s="1217"/>
      <c r="D3047" s="1218"/>
      <c r="E3047" s="587">
        <f t="shared" si="672"/>
        <v>0</v>
      </c>
      <c r="G3047" s="1215">
        <v>472</v>
      </c>
      <c r="H3047" s="1216"/>
      <c r="I3047" s="1217"/>
      <c r="J3047" s="1218"/>
      <c r="K3047" s="587">
        <f t="shared" si="673"/>
        <v>0</v>
      </c>
      <c r="M3047" s="1215">
        <v>472</v>
      </c>
      <c r="N3047" s="1216"/>
      <c r="O3047" s="1217"/>
      <c r="P3047" s="1218"/>
      <c r="Q3047" s="587">
        <f t="shared" si="674"/>
        <v>0</v>
      </c>
      <c r="S3047" s="1215">
        <v>472</v>
      </c>
      <c r="T3047" s="1216"/>
      <c r="U3047" s="1217"/>
      <c r="V3047" s="1218"/>
      <c r="W3047" s="587">
        <f t="shared" si="675"/>
        <v>0</v>
      </c>
      <c r="Y3047" s="1215">
        <v>472</v>
      </c>
      <c r="Z3047" s="1216"/>
      <c r="AA3047" s="1217"/>
      <c r="AB3047" s="1218"/>
      <c r="AC3047" s="587">
        <f t="shared" si="676"/>
        <v>0</v>
      </c>
      <c r="AE3047" s="1215">
        <v>472</v>
      </c>
      <c r="AF3047" s="1216"/>
      <c r="AG3047" s="1217"/>
      <c r="AH3047" s="1218"/>
      <c r="AI3047" s="587">
        <f t="shared" si="677"/>
        <v>0</v>
      </c>
      <c r="AK3047" s="1215">
        <v>472</v>
      </c>
      <c r="AL3047" s="1216"/>
      <c r="AM3047" s="1217"/>
      <c r="AN3047" s="1218"/>
      <c r="AO3047" s="587">
        <f t="shared" si="678"/>
        <v>0</v>
      </c>
      <c r="AQ3047" s="1215">
        <v>472</v>
      </c>
      <c r="AR3047" s="1216"/>
      <c r="AS3047" s="1217"/>
      <c r="AT3047" s="1218"/>
      <c r="AU3047" s="587">
        <f t="shared" si="679"/>
        <v>0</v>
      </c>
      <c r="AW3047" s="1215">
        <v>472</v>
      </c>
      <c r="AX3047" s="1216"/>
      <c r="AY3047" s="1217"/>
      <c r="AZ3047" s="1218"/>
      <c r="BA3047" s="587">
        <f t="shared" si="680"/>
        <v>0</v>
      </c>
      <c r="BC3047" s="1215">
        <v>472</v>
      </c>
      <c r="BD3047" s="1216"/>
      <c r="BE3047" s="1217"/>
      <c r="BF3047" s="1218"/>
      <c r="BG3047" s="587">
        <f t="shared" si="681"/>
        <v>0</v>
      </c>
      <c r="BI3047" s="1215">
        <v>472</v>
      </c>
      <c r="BJ3047" s="1216"/>
      <c r="BK3047" s="1217"/>
      <c r="BL3047" s="1218"/>
      <c r="BM3047" s="587">
        <f t="shared" si="682"/>
        <v>0</v>
      </c>
      <c r="BO3047" s="1215">
        <v>472</v>
      </c>
      <c r="BP3047" s="1216"/>
      <c r="BQ3047" s="1217"/>
      <c r="BR3047" s="1218"/>
      <c r="BS3047" s="587">
        <f t="shared" si="683"/>
        <v>0</v>
      </c>
    </row>
    <row r="3048" spans="1:71" s="17" customFormat="1" ht="16.75" customHeight="1" outlineLevel="2">
      <c r="A3048" s="1215">
        <v>473</v>
      </c>
      <c r="B3048" s="1216"/>
      <c r="C3048" s="1217"/>
      <c r="D3048" s="1218"/>
      <c r="E3048" s="587">
        <f t="shared" si="672"/>
        <v>0</v>
      </c>
      <c r="G3048" s="1215">
        <v>473</v>
      </c>
      <c r="H3048" s="1216"/>
      <c r="I3048" s="1217"/>
      <c r="J3048" s="1218"/>
      <c r="K3048" s="587">
        <f t="shared" si="673"/>
        <v>0</v>
      </c>
      <c r="M3048" s="1215">
        <v>473</v>
      </c>
      <c r="N3048" s="1216"/>
      <c r="O3048" s="1217"/>
      <c r="P3048" s="1218"/>
      <c r="Q3048" s="587">
        <f t="shared" si="674"/>
        <v>0</v>
      </c>
      <c r="S3048" s="1215">
        <v>473</v>
      </c>
      <c r="T3048" s="1216"/>
      <c r="U3048" s="1217"/>
      <c r="V3048" s="1218"/>
      <c r="W3048" s="587">
        <f t="shared" si="675"/>
        <v>0</v>
      </c>
      <c r="Y3048" s="1215">
        <v>473</v>
      </c>
      <c r="Z3048" s="1216"/>
      <c r="AA3048" s="1217"/>
      <c r="AB3048" s="1218"/>
      <c r="AC3048" s="587">
        <f t="shared" si="676"/>
        <v>0</v>
      </c>
      <c r="AE3048" s="1215">
        <v>473</v>
      </c>
      <c r="AF3048" s="1216"/>
      <c r="AG3048" s="1217"/>
      <c r="AH3048" s="1218"/>
      <c r="AI3048" s="587">
        <f t="shared" si="677"/>
        <v>0</v>
      </c>
      <c r="AK3048" s="1215">
        <v>473</v>
      </c>
      <c r="AL3048" s="1216"/>
      <c r="AM3048" s="1217"/>
      <c r="AN3048" s="1218"/>
      <c r="AO3048" s="587">
        <f t="shared" si="678"/>
        <v>0</v>
      </c>
      <c r="AQ3048" s="1215">
        <v>473</v>
      </c>
      <c r="AR3048" s="1216"/>
      <c r="AS3048" s="1217"/>
      <c r="AT3048" s="1218"/>
      <c r="AU3048" s="587">
        <f t="shared" si="679"/>
        <v>0</v>
      </c>
      <c r="AW3048" s="1215">
        <v>473</v>
      </c>
      <c r="AX3048" s="1216"/>
      <c r="AY3048" s="1217"/>
      <c r="AZ3048" s="1218"/>
      <c r="BA3048" s="587">
        <f t="shared" si="680"/>
        <v>0</v>
      </c>
      <c r="BC3048" s="1215">
        <v>473</v>
      </c>
      <c r="BD3048" s="1216"/>
      <c r="BE3048" s="1217"/>
      <c r="BF3048" s="1218"/>
      <c r="BG3048" s="587">
        <f t="shared" si="681"/>
        <v>0</v>
      </c>
      <c r="BI3048" s="1215">
        <v>473</v>
      </c>
      <c r="BJ3048" s="1216"/>
      <c r="BK3048" s="1217"/>
      <c r="BL3048" s="1218"/>
      <c r="BM3048" s="587">
        <f t="shared" si="682"/>
        <v>0</v>
      </c>
      <c r="BO3048" s="1215">
        <v>473</v>
      </c>
      <c r="BP3048" s="1216"/>
      <c r="BQ3048" s="1217"/>
      <c r="BR3048" s="1218"/>
      <c r="BS3048" s="587">
        <f t="shared" si="683"/>
        <v>0</v>
      </c>
    </row>
    <row r="3049" spans="1:71" s="17" customFormat="1" ht="16.75" customHeight="1" outlineLevel="2">
      <c r="A3049" s="1215">
        <v>474</v>
      </c>
      <c r="B3049" s="1216"/>
      <c r="C3049" s="1217"/>
      <c r="D3049" s="1218"/>
      <c r="E3049" s="587">
        <f t="shared" si="672"/>
        <v>0</v>
      </c>
      <c r="G3049" s="1215">
        <v>474</v>
      </c>
      <c r="H3049" s="1216"/>
      <c r="I3049" s="1217"/>
      <c r="J3049" s="1218"/>
      <c r="K3049" s="587">
        <f t="shared" si="673"/>
        <v>0</v>
      </c>
      <c r="M3049" s="1215">
        <v>474</v>
      </c>
      <c r="N3049" s="1216"/>
      <c r="O3049" s="1217"/>
      <c r="P3049" s="1218"/>
      <c r="Q3049" s="587">
        <f t="shared" si="674"/>
        <v>0</v>
      </c>
      <c r="S3049" s="1215">
        <v>474</v>
      </c>
      <c r="T3049" s="1216"/>
      <c r="U3049" s="1217"/>
      <c r="V3049" s="1218"/>
      <c r="W3049" s="587">
        <f t="shared" si="675"/>
        <v>0</v>
      </c>
      <c r="Y3049" s="1215">
        <v>474</v>
      </c>
      <c r="Z3049" s="1216"/>
      <c r="AA3049" s="1217"/>
      <c r="AB3049" s="1218"/>
      <c r="AC3049" s="587">
        <f t="shared" si="676"/>
        <v>0</v>
      </c>
      <c r="AE3049" s="1215">
        <v>474</v>
      </c>
      <c r="AF3049" s="1216"/>
      <c r="AG3049" s="1217"/>
      <c r="AH3049" s="1218"/>
      <c r="AI3049" s="587">
        <f t="shared" si="677"/>
        <v>0</v>
      </c>
      <c r="AK3049" s="1215">
        <v>474</v>
      </c>
      <c r="AL3049" s="1216"/>
      <c r="AM3049" s="1217"/>
      <c r="AN3049" s="1218"/>
      <c r="AO3049" s="587">
        <f t="shared" si="678"/>
        <v>0</v>
      </c>
      <c r="AQ3049" s="1215">
        <v>474</v>
      </c>
      <c r="AR3049" s="1216"/>
      <c r="AS3049" s="1217"/>
      <c r="AT3049" s="1218"/>
      <c r="AU3049" s="587">
        <f t="shared" si="679"/>
        <v>0</v>
      </c>
      <c r="AW3049" s="1215">
        <v>474</v>
      </c>
      <c r="AX3049" s="1216"/>
      <c r="AY3049" s="1217"/>
      <c r="AZ3049" s="1218"/>
      <c r="BA3049" s="587">
        <f t="shared" si="680"/>
        <v>0</v>
      </c>
      <c r="BC3049" s="1215">
        <v>474</v>
      </c>
      <c r="BD3049" s="1216"/>
      <c r="BE3049" s="1217"/>
      <c r="BF3049" s="1218"/>
      <c r="BG3049" s="587">
        <f t="shared" si="681"/>
        <v>0</v>
      </c>
      <c r="BI3049" s="1215">
        <v>474</v>
      </c>
      <c r="BJ3049" s="1216"/>
      <c r="BK3049" s="1217"/>
      <c r="BL3049" s="1218"/>
      <c r="BM3049" s="587">
        <f t="shared" si="682"/>
        <v>0</v>
      </c>
      <c r="BO3049" s="1215">
        <v>474</v>
      </c>
      <c r="BP3049" s="1216"/>
      <c r="BQ3049" s="1217"/>
      <c r="BR3049" s="1218"/>
      <c r="BS3049" s="587">
        <f t="shared" si="683"/>
        <v>0</v>
      </c>
    </row>
    <row r="3050" spans="1:71" s="17" customFormat="1" ht="16.75" customHeight="1" outlineLevel="2">
      <c r="A3050" s="1215">
        <v>475</v>
      </c>
      <c r="B3050" s="1216"/>
      <c r="C3050" s="1217"/>
      <c r="D3050" s="1218"/>
      <c r="E3050" s="587">
        <f t="shared" si="672"/>
        <v>0</v>
      </c>
      <c r="G3050" s="1215">
        <v>475</v>
      </c>
      <c r="H3050" s="1216"/>
      <c r="I3050" s="1217"/>
      <c r="J3050" s="1218"/>
      <c r="K3050" s="587">
        <f t="shared" si="673"/>
        <v>0</v>
      </c>
      <c r="M3050" s="1215">
        <v>475</v>
      </c>
      <c r="N3050" s="1216"/>
      <c r="O3050" s="1217"/>
      <c r="P3050" s="1218"/>
      <c r="Q3050" s="587">
        <f t="shared" si="674"/>
        <v>0</v>
      </c>
      <c r="S3050" s="1215">
        <v>475</v>
      </c>
      <c r="T3050" s="1216"/>
      <c r="U3050" s="1217"/>
      <c r="V3050" s="1218"/>
      <c r="W3050" s="587">
        <f t="shared" si="675"/>
        <v>0</v>
      </c>
      <c r="Y3050" s="1215">
        <v>475</v>
      </c>
      <c r="Z3050" s="1216"/>
      <c r="AA3050" s="1217"/>
      <c r="AB3050" s="1218"/>
      <c r="AC3050" s="587">
        <f t="shared" si="676"/>
        <v>0</v>
      </c>
      <c r="AE3050" s="1215">
        <v>475</v>
      </c>
      <c r="AF3050" s="1216"/>
      <c r="AG3050" s="1217"/>
      <c r="AH3050" s="1218"/>
      <c r="AI3050" s="587">
        <f t="shared" si="677"/>
        <v>0</v>
      </c>
      <c r="AK3050" s="1215">
        <v>475</v>
      </c>
      <c r="AL3050" s="1216"/>
      <c r="AM3050" s="1217"/>
      <c r="AN3050" s="1218"/>
      <c r="AO3050" s="587">
        <f t="shared" si="678"/>
        <v>0</v>
      </c>
      <c r="AQ3050" s="1215">
        <v>475</v>
      </c>
      <c r="AR3050" s="1216"/>
      <c r="AS3050" s="1217"/>
      <c r="AT3050" s="1218"/>
      <c r="AU3050" s="587">
        <f t="shared" si="679"/>
        <v>0</v>
      </c>
      <c r="AW3050" s="1215">
        <v>475</v>
      </c>
      <c r="AX3050" s="1216"/>
      <c r="AY3050" s="1217"/>
      <c r="AZ3050" s="1218"/>
      <c r="BA3050" s="587">
        <f t="shared" si="680"/>
        <v>0</v>
      </c>
      <c r="BC3050" s="1215">
        <v>475</v>
      </c>
      <c r="BD3050" s="1216"/>
      <c r="BE3050" s="1217"/>
      <c r="BF3050" s="1218"/>
      <c r="BG3050" s="587">
        <f t="shared" si="681"/>
        <v>0</v>
      </c>
      <c r="BI3050" s="1215">
        <v>475</v>
      </c>
      <c r="BJ3050" s="1216"/>
      <c r="BK3050" s="1217"/>
      <c r="BL3050" s="1218"/>
      <c r="BM3050" s="587">
        <f t="shared" si="682"/>
        <v>0</v>
      </c>
      <c r="BO3050" s="1215">
        <v>475</v>
      </c>
      <c r="BP3050" s="1216"/>
      <c r="BQ3050" s="1217"/>
      <c r="BR3050" s="1218"/>
      <c r="BS3050" s="587">
        <f t="shared" si="683"/>
        <v>0</v>
      </c>
    </row>
    <row r="3051" spans="1:71" s="17" customFormat="1" ht="16.75" customHeight="1" outlineLevel="2">
      <c r="A3051" s="1215">
        <v>476</v>
      </c>
      <c r="B3051" s="1216"/>
      <c r="C3051" s="1217"/>
      <c r="D3051" s="1218"/>
      <c r="E3051" s="587">
        <f t="shared" si="672"/>
        <v>0</v>
      </c>
      <c r="G3051" s="1215">
        <v>476</v>
      </c>
      <c r="H3051" s="1216"/>
      <c r="I3051" s="1217"/>
      <c r="J3051" s="1218"/>
      <c r="K3051" s="587">
        <f t="shared" si="673"/>
        <v>0</v>
      </c>
      <c r="M3051" s="1215">
        <v>476</v>
      </c>
      <c r="N3051" s="1216"/>
      <c r="O3051" s="1217"/>
      <c r="P3051" s="1218"/>
      <c r="Q3051" s="587">
        <f t="shared" si="674"/>
        <v>0</v>
      </c>
      <c r="S3051" s="1215">
        <v>476</v>
      </c>
      <c r="T3051" s="1216"/>
      <c r="U3051" s="1217"/>
      <c r="V3051" s="1218"/>
      <c r="W3051" s="587">
        <f t="shared" si="675"/>
        <v>0</v>
      </c>
      <c r="Y3051" s="1215">
        <v>476</v>
      </c>
      <c r="Z3051" s="1216"/>
      <c r="AA3051" s="1217"/>
      <c r="AB3051" s="1218"/>
      <c r="AC3051" s="587">
        <f t="shared" si="676"/>
        <v>0</v>
      </c>
      <c r="AE3051" s="1215">
        <v>476</v>
      </c>
      <c r="AF3051" s="1216"/>
      <c r="AG3051" s="1217"/>
      <c r="AH3051" s="1218"/>
      <c r="AI3051" s="587">
        <f t="shared" si="677"/>
        <v>0</v>
      </c>
      <c r="AK3051" s="1215">
        <v>476</v>
      </c>
      <c r="AL3051" s="1216"/>
      <c r="AM3051" s="1217"/>
      <c r="AN3051" s="1218"/>
      <c r="AO3051" s="587">
        <f t="shared" si="678"/>
        <v>0</v>
      </c>
      <c r="AQ3051" s="1215">
        <v>476</v>
      </c>
      <c r="AR3051" s="1216"/>
      <c r="AS3051" s="1217"/>
      <c r="AT3051" s="1218"/>
      <c r="AU3051" s="587">
        <f t="shared" si="679"/>
        <v>0</v>
      </c>
      <c r="AW3051" s="1215">
        <v>476</v>
      </c>
      <c r="AX3051" s="1216"/>
      <c r="AY3051" s="1217"/>
      <c r="AZ3051" s="1218"/>
      <c r="BA3051" s="587">
        <f t="shared" si="680"/>
        <v>0</v>
      </c>
      <c r="BC3051" s="1215">
        <v>476</v>
      </c>
      <c r="BD3051" s="1216"/>
      <c r="BE3051" s="1217"/>
      <c r="BF3051" s="1218"/>
      <c r="BG3051" s="587">
        <f t="shared" si="681"/>
        <v>0</v>
      </c>
      <c r="BI3051" s="1215">
        <v>476</v>
      </c>
      <c r="BJ3051" s="1216"/>
      <c r="BK3051" s="1217"/>
      <c r="BL3051" s="1218"/>
      <c r="BM3051" s="587">
        <f t="shared" si="682"/>
        <v>0</v>
      </c>
      <c r="BO3051" s="1215">
        <v>476</v>
      </c>
      <c r="BP3051" s="1216"/>
      <c r="BQ3051" s="1217"/>
      <c r="BR3051" s="1218"/>
      <c r="BS3051" s="587">
        <f t="shared" si="683"/>
        <v>0</v>
      </c>
    </row>
    <row r="3052" spans="1:71" s="17" customFormat="1" ht="16.75" customHeight="1" outlineLevel="2">
      <c r="A3052" s="1215">
        <v>477</v>
      </c>
      <c r="B3052" s="1216"/>
      <c r="C3052" s="1217"/>
      <c r="D3052" s="1218"/>
      <c r="E3052" s="587">
        <f t="shared" si="672"/>
        <v>0</v>
      </c>
      <c r="G3052" s="1215">
        <v>477</v>
      </c>
      <c r="H3052" s="1216"/>
      <c r="I3052" s="1217"/>
      <c r="J3052" s="1218"/>
      <c r="K3052" s="587">
        <f t="shared" si="673"/>
        <v>0</v>
      </c>
      <c r="M3052" s="1215">
        <v>477</v>
      </c>
      <c r="N3052" s="1216"/>
      <c r="O3052" s="1217"/>
      <c r="P3052" s="1218"/>
      <c r="Q3052" s="587">
        <f t="shared" si="674"/>
        <v>0</v>
      </c>
      <c r="S3052" s="1215">
        <v>477</v>
      </c>
      <c r="T3052" s="1216"/>
      <c r="U3052" s="1217"/>
      <c r="V3052" s="1218"/>
      <c r="W3052" s="587">
        <f t="shared" si="675"/>
        <v>0</v>
      </c>
      <c r="Y3052" s="1215">
        <v>477</v>
      </c>
      <c r="Z3052" s="1216"/>
      <c r="AA3052" s="1217"/>
      <c r="AB3052" s="1218"/>
      <c r="AC3052" s="587">
        <f t="shared" si="676"/>
        <v>0</v>
      </c>
      <c r="AE3052" s="1215">
        <v>477</v>
      </c>
      <c r="AF3052" s="1216"/>
      <c r="AG3052" s="1217"/>
      <c r="AH3052" s="1218"/>
      <c r="AI3052" s="587">
        <f t="shared" si="677"/>
        <v>0</v>
      </c>
      <c r="AK3052" s="1215">
        <v>477</v>
      </c>
      <c r="AL3052" s="1216"/>
      <c r="AM3052" s="1217"/>
      <c r="AN3052" s="1218"/>
      <c r="AO3052" s="587">
        <f t="shared" si="678"/>
        <v>0</v>
      </c>
      <c r="AQ3052" s="1215">
        <v>477</v>
      </c>
      <c r="AR3052" s="1216"/>
      <c r="AS3052" s="1217"/>
      <c r="AT3052" s="1218"/>
      <c r="AU3052" s="587">
        <f t="shared" si="679"/>
        <v>0</v>
      </c>
      <c r="AW3052" s="1215">
        <v>477</v>
      </c>
      <c r="AX3052" s="1216"/>
      <c r="AY3052" s="1217"/>
      <c r="AZ3052" s="1218"/>
      <c r="BA3052" s="587">
        <f t="shared" si="680"/>
        <v>0</v>
      </c>
      <c r="BC3052" s="1215">
        <v>477</v>
      </c>
      <c r="BD3052" s="1216"/>
      <c r="BE3052" s="1217"/>
      <c r="BF3052" s="1218"/>
      <c r="BG3052" s="587">
        <f t="shared" si="681"/>
        <v>0</v>
      </c>
      <c r="BI3052" s="1215">
        <v>477</v>
      </c>
      <c r="BJ3052" s="1216"/>
      <c r="BK3052" s="1217"/>
      <c r="BL3052" s="1218"/>
      <c r="BM3052" s="587">
        <f t="shared" si="682"/>
        <v>0</v>
      </c>
      <c r="BO3052" s="1215">
        <v>477</v>
      </c>
      <c r="BP3052" s="1216"/>
      <c r="BQ3052" s="1217"/>
      <c r="BR3052" s="1218"/>
      <c r="BS3052" s="587">
        <f t="shared" si="683"/>
        <v>0</v>
      </c>
    </row>
    <row r="3053" spans="1:71" s="17" customFormat="1" ht="16.75" customHeight="1" outlineLevel="2">
      <c r="A3053" s="1215">
        <v>478</v>
      </c>
      <c r="B3053" s="1216"/>
      <c r="C3053" s="1217"/>
      <c r="D3053" s="1218"/>
      <c r="E3053" s="587">
        <f t="shared" si="672"/>
        <v>0</v>
      </c>
      <c r="G3053" s="1215">
        <v>478</v>
      </c>
      <c r="H3053" s="1216"/>
      <c r="I3053" s="1217"/>
      <c r="J3053" s="1218"/>
      <c r="K3053" s="587">
        <f t="shared" si="673"/>
        <v>0</v>
      </c>
      <c r="M3053" s="1215">
        <v>478</v>
      </c>
      <c r="N3053" s="1216"/>
      <c r="O3053" s="1217"/>
      <c r="P3053" s="1218"/>
      <c r="Q3053" s="587">
        <f t="shared" si="674"/>
        <v>0</v>
      </c>
      <c r="S3053" s="1215">
        <v>478</v>
      </c>
      <c r="T3053" s="1216"/>
      <c r="U3053" s="1217"/>
      <c r="V3053" s="1218"/>
      <c r="W3053" s="587">
        <f t="shared" si="675"/>
        <v>0</v>
      </c>
      <c r="Y3053" s="1215">
        <v>478</v>
      </c>
      <c r="Z3053" s="1216"/>
      <c r="AA3053" s="1217"/>
      <c r="AB3053" s="1218"/>
      <c r="AC3053" s="587">
        <f t="shared" si="676"/>
        <v>0</v>
      </c>
      <c r="AE3053" s="1215">
        <v>478</v>
      </c>
      <c r="AF3053" s="1216"/>
      <c r="AG3053" s="1217"/>
      <c r="AH3053" s="1218"/>
      <c r="AI3053" s="587">
        <f t="shared" si="677"/>
        <v>0</v>
      </c>
      <c r="AK3053" s="1215">
        <v>478</v>
      </c>
      <c r="AL3053" s="1216"/>
      <c r="AM3053" s="1217"/>
      <c r="AN3053" s="1218"/>
      <c r="AO3053" s="587">
        <f t="shared" si="678"/>
        <v>0</v>
      </c>
      <c r="AQ3053" s="1215">
        <v>478</v>
      </c>
      <c r="AR3053" s="1216"/>
      <c r="AS3053" s="1217"/>
      <c r="AT3053" s="1218"/>
      <c r="AU3053" s="587">
        <f t="shared" si="679"/>
        <v>0</v>
      </c>
      <c r="AW3053" s="1215">
        <v>478</v>
      </c>
      <c r="AX3053" s="1216"/>
      <c r="AY3053" s="1217"/>
      <c r="AZ3053" s="1218"/>
      <c r="BA3053" s="587">
        <f t="shared" si="680"/>
        <v>0</v>
      </c>
      <c r="BC3053" s="1215">
        <v>478</v>
      </c>
      <c r="BD3053" s="1216"/>
      <c r="BE3053" s="1217"/>
      <c r="BF3053" s="1218"/>
      <c r="BG3053" s="587">
        <f t="shared" si="681"/>
        <v>0</v>
      </c>
      <c r="BI3053" s="1215">
        <v>478</v>
      </c>
      <c r="BJ3053" s="1216"/>
      <c r="BK3053" s="1217"/>
      <c r="BL3053" s="1218"/>
      <c r="BM3053" s="587">
        <f t="shared" si="682"/>
        <v>0</v>
      </c>
      <c r="BO3053" s="1215">
        <v>478</v>
      </c>
      <c r="BP3053" s="1216"/>
      <c r="BQ3053" s="1217"/>
      <c r="BR3053" s="1218"/>
      <c r="BS3053" s="587">
        <f t="shared" si="683"/>
        <v>0</v>
      </c>
    </row>
    <row r="3054" spans="1:71" s="17" customFormat="1" ht="16.75" customHeight="1" outlineLevel="2">
      <c r="A3054" s="1215">
        <v>479</v>
      </c>
      <c r="B3054" s="1216"/>
      <c r="C3054" s="1217"/>
      <c r="D3054" s="1218"/>
      <c r="E3054" s="587">
        <f t="shared" si="672"/>
        <v>0</v>
      </c>
      <c r="G3054" s="1215">
        <v>479</v>
      </c>
      <c r="H3054" s="1216"/>
      <c r="I3054" s="1217"/>
      <c r="J3054" s="1218"/>
      <c r="K3054" s="587">
        <f t="shared" si="673"/>
        <v>0</v>
      </c>
      <c r="M3054" s="1215">
        <v>479</v>
      </c>
      <c r="N3054" s="1216"/>
      <c r="O3054" s="1217"/>
      <c r="P3054" s="1218"/>
      <c r="Q3054" s="587">
        <f t="shared" si="674"/>
        <v>0</v>
      </c>
      <c r="S3054" s="1215">
        <v>479</v>
      </c>
      <c r="T3054" s="1216"/>
      <c r="U3054" s="1217"/>
      <c r="V3054" s="1218"/>
      <c r="W3054" s="587">
        <f t="shared" si="675"/>
        <v>0</v>
      </c>
      <c r="Y3054" s="1215">
        <v>479</v>
      </c>
      <c r="Z3054" s="1216"/>
      <c r="AA3054" s="1217"/>
      <c r="AB3054" s="1218"/>
      <c r="AC3054" s="587">
        <f t="shared" si="676"/>
        <v>0</v>
      </c>
      <c r="AE3054" s="1215">
        <v>479</v>
      </c>
      <c r="AF3054" s="1216"/>
      <c r="AG3054" s="1217"/>
      <c r="AH3054" s="1218"/>
      <c r="AI3054" s="587">
        <f t="shared" si="677"/>
        <v>0</v>
      </c>
      <c r="AK3054" s="1215">
        <v>479</v>
      </c>
      <c r="AL3054" s="1216"/>
      <c r="AM3054" s="1217"/>
      <c r="AN3054" s="1218"/>
      <c r="AO3054" s="587">
        <f t="shared" si="678"/>
        <v>0</v>
      </c>
      <c r="AQ3054" s="1215">
        <v>479</v>
      </c>
      <c r="AR3054" s="1216"/>
      <c r="AS3054" s="1217"/>
      <c r="AT3054" s="1218"/>
      <c r="AU3054" s="587">
        <f t="shared" si="679"/>
        <v>0</v>
      </c>
      <c r="AW3054" s="1215">
        <v>479</v>
      </c>
      <c r="AX3054" s="1216"/>
      <c r="AY3054" s="1217"/>
      <c r="AZ3054" s="1218"/>
      <c r="BA3054" s="587">
        <f t="shared" si="680"/>
        <v>0</v>
      </c>
      <c r="BC3054" s="1215">
        <v>479</v>
      </c>
      <c r="BD3054" s="1216"/>
      <c r="BE3054" s="1217"/>
      <c r="BF3054" s="1218"/>
      <c r="BG3054" s="587">
        <f t="shared" si="681"/>
        <v>0</v>
      </c>
      <c r="BI3054" s="1215">
        <v>479</v>
      </c>
      <c r="BJ3054" s="1216"/>
      <c r="BK3054" s="1217"/>
      <c r="BL3054" s="1218"/>
      <c r="BM3054" s="587">
        <f t="shared" si="682"/>
        <v>0</v>
      </c>
      <c r="BO3054" s="1215">
        <v>479</v>
      </c>
      <c r="BP3054" s="1216"/>
      <c r="BQ3054" s="1217"/>
      <c r="BR3054" s="1218"/>
      <c r="BS3054" s="587">
        <f t="shared" si="683"/>
        <v>0</v>
      </c>
    </row>
    <row r="3055" spans="1:71" s="17" customFormat="1" ht="16.75" customHeight="1" outlineLevel="2">
      <c r="A3055" s="1215">
        <v>480</v>
      </c>
      <c r="B3055" s="1216"/>
      <c r="C3055" s="1217"/>
      <c r="D3055" s="1218"/>
      <c r="E3055" s="587">
        <f t="shared" si="672"/>
        <v>0</v>
      </c>
      <c r="G3055" s="1215">
        <v>480</v>
      </c>
      <c r="H3055" s="1216"/>
      <c r="I3055" s="1217"/>
      <c r="J3055" s="1218"/>
      <c r="K3055" s="587">
        <f t="shared" si="673"/>
        <v>0</v>
      </c>
      <c r="M3055" s="1215">
        <v>480</v>
      </c>
      <c r="N3055" s="1216"/>
      <c r="O3055" s="1217"/>
      <c r="P3055" s="1218"/>
      <c r="Q3055" s="587">
        <f t="shared" si="674"/>
        <v>0</v>
      </c>
      <c r="S3055" s="1215">
        <v>480</v>
      </c>
      <c r="T3055" s="1216"/>
      <c r="U3055" s="1217"/>
      <c r="V3055" s="1218"/>
      <c r="W3055" s="587">
        <f t="shared" si="675"/>
        <v>0</v>
      </c>
      <c r="Y3055" s="1215">
        <v>480</v>
      </c>
      <c r="Z3055" s="1216"/>
      <c r="AA3055" s="1217"/>
      <c r="AB3055" s="1218"/>
      <c r="AC3055" s="587">
        <f t="shared" si="676"/>
        <v>0</v>
      </c>
      <c r="AE3055" s="1215">
        <v>480</v>
      </c>
      <c r="AF3055" s="1216"/>
      <c r="AG3055" s="1217"/>
      <c r="AH3055" s="1218"/>
      <c r="AI3055" s="587">
        <f t="shared" si="677"/>
        <v>0</v>
      </c>
      <c r="AK3055" s="1215">
        <v>480</v>
      </c>
      <c r="AL3055" s="1216"/>
      <c r="AM3055" s="1217"/>
      <c r="AN3055" s="1218"/>
      <c r="AO3055" s="587">
        <f t="shared" si="678"/>
        <v>0</v>
      </c>
      <c r="AQ3055" s="1215">
        <v>480</v>
      </c>
      <c r="AR3055" s="1216"/>
      <c r="AS3055" s="1217"/>
      <c r="AT3055" s="1218"/>
      <c r="AU3055" s="587">
        <f t="shared" si="679"/>
        <v>0</v>
      </c>
      <c r="AW3055" s="1215">
        <v>480</v>
      </c>
      <c r="AX3055" s="1216"/>
      <c r="AY3055" s="1217"/>
      <c r="AZ3055" s="1218"/>
      <c r="BA3055" s="587">
        <f t="shared" si="680"/>
        <v>0</v>
      </c>
      <c r="BC3055" s="1215">
        <v>480</v>
      </c>
      <c r="BD3055" s="1216"/>
      <c r="BE3055" s="1217"/>
      <c r="BF3055" s="1218"/>
      <c r="BG3055" s="587">
        <f t="shared" si="681"/>
        <v>0</v>
      </c>
      <c r="BI3055" s="1215">
        <v>480</v>
      </c>
      <c r="BJ3055" s="1216"/>
      <c r="BK3055" s="1217"/>
      <c r="BL3055" s="1218"/>
      <c r="BM3055" s="587">
        <f t="shared" si="682"/>
        <v>0</v>
      </c>
      <c r="BO3055" s="1215">
        <v>480</v>
      </c>
      <c r="BP3055" s="1216"/>
      <c r="BQ3055" s="1217"/>
      <c r="BR3055" s="1218"/>
      <c r="BS3055" s="587">
        <f t="shared" si="683"/>
        <v>0</v>
      </c>
    </row>
    <row r="3056" spans="1:71" s="17" customFormat="1" ht="16.75" customHeight="1" outlineLevel="2">
      <c r="A3056" s="1215">
        <v>481</v>
      </c>
      <c r="B3056" s="1216"/>
      <c r="C3056" s="1217"/>
      <c r="D3056" s="1218"/>
      <c r="E3056" s="587">
        <f t="shared" si="672"/>
        <v>0</v>
      </c>
      <c r="G3056" s="1215">
        <v>481</v>
      </c>
      <c r="H3056" s="1216"/>
      <c r="I3056" s="1217"/>
      <c r="J3056" s="1218"/>
      <c r="K3056" s="587">
        <f t="shared" si="673"/>
        <v>0</v>
      </c>
      <c r="M3056" s="1215">
        <v>481</v>
      </c>
      <c r="N3056" s="1216"/>
      <c r="O3056" s="1217"/>
      <c r="P3056" s="1218"/>
      <c r="Q3056" s="587">
        <f t="shared" si="674"/>
        <v>0</v>
      </c>
      <c r="S3056" s="1215">
        <v>481</v>
      </c>
      <c r="T3056" s="1216"/>
      <c r="U3056" s="1217"/>
      <c r="V3056" s="1218"/>
      <c r="W3056" s="587">
        <f t="shared" si="675"/>
        <v>0</v>
      </c>
      <c r="Y3056" s="1215">
        <v>481</v>
      </c>
      <c r="Z3056" s="1216"/>
      <c r="AA3056" s="1217"/>
      <c r="AB3056" s="1218"/>
      <c r="AC3056" s="587">
        <f t="shared" si="676"/>
        <v>0</v>
      </c>
      <c r="AE3056" s="1215">
        <v>481</v>
      </c>
      <c r="AF3056" s="1216"/>
      <c r="AG3056" s="1217"/>
      <c r="AH3056" s="1218"/>
      <c r="AI3056" s="587">
        <f t="shared" si="677"/>
        <v>0</v>
      </c>
      <c r="AK3056" s="1215">
        <v>481</v>
      </c>
      <c r="AL3056" s="1216"/>
      <c r="AM3056" s="1217"/>
      <c r="AN3056" s="1218"/>
      <c r="AO3056" s="587">
        <f t="shared" si="678"/>
        <v>0</v>
      </c>
      <c r="AQ3056" s="1215">
        <v>481</v>
      </c>
      <c r="AR3056" s="1216"/>
      <c r="AS3056" s="1217"/>
      <c r="AT3056" s="1218"/>
      <c r="AU3056" s="587">
        <f t="shared" si="679"/>
        <v>0</v>
      </c>
      <c r="AW3056" s="1215">
        <v>481</v>
      </c>
      <c r="AX3056" s="1216"/>
      <c r="AY3056" s="1217"/>
      <c r="AZ3056" s="1218"/>
      <c r="BA3056" s="587">
        <f t="shared" si="680"/>
        <v>0</v>
      </c>
      <c r="BC3056" s="1215">
        <v>481</v>
      </c>
      <c r="BD3056" s="1216"/>
      <c r="BE3056" s="1217"/>
      <c r="BF3056" s="1218"/>
      <c r="BG3056" s="587">
        <f t="shared" si="681"/>
        <v>0</v>
      </c>
      <c r="BI3056" s="1215">
        <v>481</v>
      </c>
      <c r="BJ3056" s="1216"/>
      <c r="BK3056" s="1217"/>
      <c r="BL3056" s="1218"/>
      <c r="BM3056" s="587">
        <f t="shared" si="682"/>
        <v>0</v>
      </c>
      <c r="BO3056" s="1215">
        <v>481</v>
      </c>
      <c r="BP3056" s="1216"/>
      <c r="BQ3056" s="1217"/>
      <c r="BR3056" s="1218"/>
      <c r="BS3056" s="587">
        <f t="shared" si="683"/>
        <v>0</v>
      </c>
    </row>
    <row r="3057" spans="1:71" s="17" customFormat="1" ht="16.75" customHeight="1" outlineLevel="2">
      <c r="A3057" s="1215">
        <v>482</v>
      </c>
      <c r="B3057" s="1216"/>
      <c r="C3057" s="1217"/>
      <c r="D3057" s="1218"/>
      <c r="E3057" s="587">
        <f t="shared" si="672"/>
        <v>0</v>
      </c>
      <c r="G3057" s="1215">
        <v>482</v>
      </c>
      <c r="H3057" s="1216"/>
      <c r="I3057" s="1217"/>
      <c r="J3057" s="1218"/>
      <c r="K3057" s="587">
        <f t="shared" si="673"/>
        <v>0</v>
      </c>
      <c r="M3057" s="1215">
        <v>482</v>
      </c>
      <c r="N3057" s="1216"/>
      <c r="O3057" s="1217"/>
      <c r="P3057" s="1218"/>
      <c r="Q3057" s="587">
        <f t="shared" si="674"/>
        <v>0</v>
      </c>
      <c r="S3057" s="1215">
        <v>482</v>
      </c>
      <c r="T3057" s="1216"/>
      <c r="U3057" s="1217"/>
      <c r="V3057" s="1218"/>
      <c r="W3057" s="587">
        <f t="shared" si="675"/>
        <v>0</v>
      </c>
      <c r="Y3057" s="1215">
        <v>482</v>
      </c>
      <c r="Z3057" s="1216"/>
      <c r="AA3057" s="1217"/>
      <c r="AB3057" s="1218"/>
      <c r="AC3057" s="587">
        <f t="shared" si="676"/>
        <v>0</v>
      </c>
      <c r="AE3057" s="1215">
        <v>482</v>
      </c>
      <c r="AF3057" s="1216"/>
      <c r="AG3057" s="1217"/>
      <c r="AH3057" s="1218"/>
      <c r="AI3057" s="587">
        <f t="shared" si="677"/>
        <v>0</v>
      </c>
      <c r="AK3057" s="1215">
        <v>482</v>
      </c>
      <c r="AL3057" s="1216"/>
      <c r="AM3057" s="1217"/>
      <c r="AN3057" s="1218"/>
      <c r="AO3057" s="587">
        <f t="shared" si="678"/>
        <v>0</v>
      </c>
      <c r="AQ3057" s="1215">
        <v>482</v>
      </c>
      <c r="AR3057" s="1216"/>
      <c r="AS3057" s="1217"/>
      <c r="AT3057" s="1218"/>
      <c r="AU3057" s="587">
        <f t="shared" si="679"/>
        <v>0</v>
      </c>
      <c r="AW3057" s="1215">
        <v>482</v>
      </c>
      <c r="AX3057" s="1216"/>
      <c r="AY3057" s="1217"/>
      <c r="AZ3057" s="1218"/>
      <c r="BA3057" s="587">
        <f t="shared" si="680"/>
        <v>0</v>
      </c>
      <c r="BC3057" s="1215">
        <v>482</v>
      </c>
      <c r="BD3057" s="1216"/>
      <c r="BE3057" s="1217"/>
      <c r="BF3057" s="1218"/>
      <c r="BG3057" s="587">
        <f t="shared" si="681"/>
        <v>0</v>
      </c>
      <c r="BI3057" s="1215">
        <v>482</v>
      </c>
      <c r="BJ3057" s="1216"/>
      <c r="BK3057" s="1217"/>
      <c r="BL3057" s="1218"/>
      <c r="BM3057" s="587">
        <f t="shared" si="682"/>
        <v>0</v>
      </c>
      <c r="BO3057" s="1215">
        <v>482</v>
      </c>
      <c r="BP3057" s="1216"/>
      <c r="BQ3057" s="1217"/>
      <c r="BR3057" s="1218"/>
      <c r="BS3057" s="587">
        <f t="shared" si="683"/>
        <v>0</v>
      </c>
    </row>
    <row r="3058" spans="1:71" s="17" customFormat="1" ht="16.75" customHeight="1" outlineLevel="2">
      <c r="A3058" s="1215">
        <v>483</v>
      </c>
      <c r="B3058" s="1216"/>
      <c r="C3058" s="1217"/>
      <c r="D3058" s="1218"/>
      <c r="E3058" s="587">
        <f t="shared" si="672"/>
        <v>0</v>
      </c>
      <c r="G3058" s="1215">
        <v>483</v>
      </c>
      <c r="H3058" s="1216"/>
      <c r="I3058" s="1217"/>
      <c r="J3058" s="1218"/>
      <c r="K3058" s="587">
        <f t="shared" si="673"/>
        <v>0</v>
      </c>
      <c r="M3058" s="1215">
        <v>483</v>
      </c>
      <c r="N3058" s="1216"/>
      <c r="O3058" s="1217"/>
      <c r="P3058" s="1218"/>
      <c r="Q3058" s="587">
        <f t="shared" si="674"/>
        <v>0</v>
      </c>
      <c r="S3058" s="1215">
        <v>483</v>
      </c>
      <c r="T3058" s="1216"/>
      <c r="U3058" s="1217"/>
      <c r="V3058" s="1218"/>
      <c r="W3058" s="587">
        <f t="shared" si="675"/>
        <v>0</v>
      </c>
      <c r="Y3058" s="1215">
        <v>483</v>
      </c>
      <c r="Z3058" s="1216"/>
      <c r="AA3058" s="1217"/>
      <c r="AB3058" s="1218"/>
      <c r="AC3058" s="587">
        <f t="shared" si="676"/>
        <v>0</v>
      </c>
      <c r="AE3058" s="1215">
        <v>483</v>
      </c>
      <c r="AF3058" s="1216"/>
      <c r="AG3058" s="1217"/>
      <c r="AH3058" s="1218"/>
      <c r="AI3058" s="587">
        <f t="shared" si="677"/>
        <v>0</v>
      </c>
      <c r="AK3058" s="1215">
        <v>483</v>
      </c>
      <c r="AL3058" s="1216"/>
      <c r="AM3058" s="1217"/>
      <c r="AN3058" s="1218"/>
      <c r="AO3058" s="587">
        <f t="shared" si="678"/>
        <v>0</v>
      </c>
      <c r="AQ3058" s="1215">
        <v>483</v>
      </c>
      <c r="AR3058" s="1216"/>
      <c r="AS3058" s="1217"/>
      <c r="AT3058" s="1218"/>
      <c r="AU3058" s="587">
        <f t="shared" si="679"/>
        <v>0</v>
      </c>
      <c r="AW3058" s="1215">
        <v>483</v>
      </c>
      <c r="AX3058" s="1216"/>
      <c r="AY3058" s="1217"/>
      <c r="AZ3058" s="1218"/>
      <c r="BA3058" s="587">
        <f t="shared" si="680"/>
        <v>0</v>
      </c>
      <c r="BC3058" s="1215">
        <v>483</v>
      </c>
      <c r="BD3058" s="1216"/>
      <c r="BE3058" s="1217"/>
      <c r="BF3058" s="1218"/>
      <c r="BG3058" s="587">
        <f t="shared" si="681"/>
        <v>0</v>
      </c>
      <c r="BI3058" s="1215">
        <v>483</v>
      </c>
      <c r="BJ3058" s="1216"/>
      <c r="BK3058" s="1217"/>
      <c r="BL3058" s="1218"/>
      <c r="BM3058" s="587">
        <f t="shared" si="682"/>
        <v>0</v>
      </c>
      <c r="BO3058" s="1215">
        <v>483</v>
      </c>
      <c r="BP3058" s="1216"/>
      <c r="BQ3058" s="1217"/>
      <c r="BR3058" s="1218"/>
      <c r="BS3058" s="587">
        <f t="shared" si="683"/>
        <v>0</v>
      </c>
    </row>
    <row r="3059" spans="1:71" s="17" customFormat="1" ht="16.75" customHeight="1" outlineLevel="2">
      <c r="A3059" s="1215">
        <v>484</v>
      </c>
      <c r="B3059" s="1216"/>
      <c r="C3059" s="1217"/>
      <c r="D3059" s="1218"/>
      <c r="E3059" s="587">
        <f t="shared" si="672"/>
        <v>0</v>
      </c>
      <c r="G3059" s="1215">
        <v>484</v>
      </c>
      <c r="H3059" s="1216"/>
      <c r="I3059" s="1217"/>
      <c r="J3059" s="1218"/>
      <c r="K3059" s="587">
        <f t="shared" si="673"/>
        <v>0</v>
      </c>
      <c r="M3059" s="1215">
        <v>484</v>
      </c>
      <c r="N3059" s="1216"/>
      <c r="O3059" s="1217"/>
      <c r="P3059" s="1218"/>
      <c r="Q3059" s="587">
        <f t="shared" si="674"/>
        <v>0</v>
      </c>
      <c r="S3059" s="1215">
        <v>484</v>
      </c>
      <c r="T3059" s="1216"/>
      <c r="U3059" s="1217"/>
      <c r="V3059" s="1218"/>
      <c r="W3059" s="587">
        <f t="shared" si="675"/>
        <v>0</v>
      </c>
      <c r="Y3059" s="1215">
        <v>484</v>
      </c>
      <c r="Z3059" s="1216"/>
      <c r="AA3059" s="1217"/>
      <c r="AB3059" s="1218"/>
      <c r="AC3059" s="587">
        <f t="shared" si="676"/>
        <v>0</v>
      </c>
      <c r="AE3059" s="1215">
        <v>484</v>
      </c>
      <c r="AF3059" s="1216"/>
      <c r="AG3059" s="1217"/>
      <c r="AH3059" s="1218"/>
      <c r="AI3059" s="587">
        <f t="shared" si="677"/>
        <v>0</v>
      </c>
      <c r="AK3059" s="1215">
        <v>484</v>
      </c>
      <c r="AL3059" s="1216"/>
      <c r="AM3059" s="1217"/>
      <c r="AN3059" s="1218"/>
      <c r="AO3059" s="587">
        <f t="shared" si="678"/>
        <v>0</v>
      </c>
      <c r="AQ3059" s="1215">
        <v>484</v>
      </c>
      <c r="AR3059" s="1216"/>
      <c r="AS3059" s="1217"/>
      <c r="AT3059" s="1218"/>
      <c r="AU3059" s="587">
        <f t="shared" si="679"/>
        <v>0</v>
      </c>
      <c r="AW3059" s="1215">
        <v>484</v>
      </c>
      <c r="AX3059" s="1216"/>
      <c r="AY3059" s="1217"/>
      <c r="AZ3059" s="1218"/>
      <c r="BA3059" s="587">
        <f t="shared" si="680"/>
        <v>0</v>
      </c>
      <c r="BC3059" s="1215">
        <v>484</v>
      </c>
      <c r="BD3059" s="1216"/>
      <c r="BE3059" s="1217"/>
      <c r="BF3059" s="1218"/>
      <c r="BG3059" s="587">
        <f t="shared" si="681"/>
        <v>0</v>
      </c>
      <c r="BI3059" s="1215">
        <v>484</v>
      </c>
      <c r="BJ3059" s="1216"/>
      <c r="BK3059" s="1217"/>
      <c r="BL3059" s="1218"/>
      <c r="BM3059" s="587">
        <f t="shared" si="682"/>
        <v>0</v>
      </c>
      <c r="BO3059" s="1215">
        <v>484</v>
      </c>
      <c r="BP3059" s="1216"/>
      <c r="BQ3059" s="1217"/>
      <c r="BR3059" s="1218"/>
      <c r="BS3059" s="587">
        <f t="shared" si="683"/>
        <v>0</v>
      </c>
    </row>
    <row r="3060" spans="1:71" s="17" customFormat="1" ht="16.75" customHeight="1" outlineLevel="2">
      <c r="A3060" s="1215">
        <v>485</v>
      </c>
      <c r="B3060" s="1216"/>
      <c r="C3060" s="1217"/>
      <c r="D3060" s="1218"/>
      <c r="E3060" s="587">
        <f t="shared" si="672"/>
        <v>0</v>
      </c>
      <c r="G3060" s="1215">
        <v>485</v>
      </c>
      <c r="H3060" s="1216"/>
      <c r="I3060" s="1217"/>
      <c r="J3060" s="1218"/>
      <c r="K3060" s="587">
        <f t="shared" si="673"/>
        <v>0</v>
      </c>
      <c r="M3060" s="1215">
        <v>485</v>
      </c>
      <c r="N3060" s="1216"/>
      <c r="O3060" s="1217"/>
      <c r="P3060" s="1218"/>
      <c r="Q3060" s="587">
        <f t="shared" si="674"/>
        <v>0</v>
      </c>
      <c r="S3060" s="1215">
        <v>485</v>
      </c>
      <c r="T3060" s="1216"/>
      <c r="U3060" s="1217"/>
      <c r="V3060" s="1218"/>
      <c r="W3060" s="587">
        <f t="shared" si="675"/>
        <v>0</v>
      </c>
      <c r="Y3060" s="1215">
        <v>485</v>
      </c>
      <c r="Z3060" s="1216"/>
      <c r="AA3060" s="1217"/>
      <c r="AB3060" s="1218"/>
      <c r="AC3060" s="587">
        <f t="shared" si="676"/>
        <v>0</v>
      </c>
      <c r="AE3060" s="1215">
        <v>485</v>
      </c>
      <c r="AF3060" s="1216"/>
      <c r="AG3060" s="1217"/>
      <c r="AH3060" s="1218"/>
      <c r="AI3060" s="587">
        <f t="shared" si="677"/>
        <v>0</v>
      </c>
      <c r="AK3060" s="1215">
        <v>485</v>
      </c>
      <c r="AL3060" s="1216"/>
      <c r="AM3060" s="1217"/>
      <c r="AN3060" s="1218"/>
      <c r="AO3060" s="587">
        <f t="shared" si="678"/>
        <v>0</v>
      </c>
      <c r="AQ3060" s="1215">
        <v>485</v>
      </c>
      <c r="AR3060" s="1216"/>
      <c r="AS3060" s="1217"/>
      <c r="AT3060" s="1218"/>
      <c r="AU3060" s="587">
        <f t="shared" si="679"/>
        <v>0</v>
      </c>
      <c r="AW3060" s="1215">
        <v>485</v>
      </c>
      <c r="AX3060" s="1216"/>
      <c r="AY3060" s="1217"/>
      <c r="AZ3060" s="1218"/>
      <c r="BA3060" s="587">
        <f t="shared" si="680"/>
        <v>0</v>
      </c>
      <c r="BC3060" s="1215">
        <v>485</v>
      </c>
      <c r="BD3060" s="1216"/>
      <c r="BE3060" s="1217"/>
      <c r="BF3060" s="1218"/>
      <c r="BG3060" s="587">
        <f t="shared" si="681"/>
        <v>0</v>
      </c>
      <c r="BI3060" s="1215">
        <v>485</v>
      </c>
      <c r="BJ3060" s="1216"/>
      <c r="BK3060" s="1217"/>
      <c r="BL3060" s="1218"/>
      <c r="BM3060" s="587">
        <f t="shared" si="682"/>
        <v>0</v>
      </c>
      <c r="BO3060" s="1215">
        <v>485</v>
      </c>
      <c r="BP3060" s="1216"/>
      <c r="BQ3060" s="1217"/>
      <c r="BR3060" s="1218"/>
      <c r="BS3060" s="587">
        <f t="shared" si="683"/>
        <v>0</v>
      </c>
    </row>
    <row r="3061" spans="1:71" s="17" customFormat="1" ht="16.75" customHeight="1" outlineLevel="2">
      <c r="A3061" s="1215">
        <v>486</v>
      </c>
      <c r="B3061" s="1216"/>
      <c r="C3061" s="1217"/>
      <c r="D3061" s="1218"/>
      <c r="E3061" s="587">
        <f t="shared" si="672"/>
        <v>0</v>
      </c>
      <c r="G3061" s="1215">
        <v>486</v>
      </c>
      <c r="H3061" s="1216"/>
      <c r="I3061" s="1217"/>
      <c r="J3061" s="1218"/>
      <c r="K3061" s="587">
        <f t="shared" si="673"/>
        <v>0</v>
      </c>
      <c r="M3061" s="1215">
        <v>486</v>
      </c>
      <c r="N3061" s="1216"/>
      <c r="O3061" s="1217"/>
      <c r="P3061" s="1218"/>
      <c r="Q3061" s="587">
        <f t="shared" si="674"/>
        <v>0</v>
      </c>
      <c r="S3061" s="1215">
        <v>486</v>
      </c>
      <c r="T3061" s="1216"/>
      <c r="U3061" s="1217"/>
      <c r="V3061" s="1218"/>
      <c r="W3061" s="587">
        <f t="shared" si="675"/>
        <v>0</v>
      </c>
      <c r="Y3061" s="1215">
        <v>486</v>
      </c>
      <c r="Z3061" s="1216"/>
      <c r="AA3061" s="1217"/>
      <c r="AB3061" s="1218"/>
      <c r="AC3061" s="587">
        <f t="shared" si="676"/>
        <v>0</v>
      </c>
      <c r="AE3061" s="1215">
        <v>486</v>
      </c>
      <c r="AF3061" s="1216"/>
      <c r="AG3061" s="1217"/>
      <c r="AH3061" s="1218"/>
      <c r="AI3061" s="587">
        <f t="shared" si="677"/>
        <v>0</v>
      </c>
      <c r="AK3061" s="1215">
        <v>486</v>
      </c>
      <c r="AL3061" s="1216"/>
      <c r="AM3061" s="1217"/>
      <c r="AN3061" s="1218"/>
      <c r="AO3061" s="587">
        <f t="shared" si="678"/>
        <v>0</v>
      </c>
      <c r="AQ3061" s="1215">
        <v>486</v>
      </c>
      <c r="AR3061" s="1216"/>
      <c r="AS3061" s="1217"/>
      <c r="AT3061" s="1218"/>
      <c r="AU3061" s="587">
        <f t="shared" si="679"/>
        <v>0</v>
      </c>
      <c r="AW3061" s="1215">
        <v>486</v>
      </c>
      <c r="AX3061" s="1216"/>
      <c r="AY3061" s="1217"/>
      <c r="AZ3061" s="1218"/>
      <c r="BA3061" s="587">
        <f t="shared" si="680"/>
        <v>0</v>
      </c>
      <c r="BC3061" s="1215">
        <v>486</v>
      </c>
      <c r="BD3061" s="1216"/>
      <c r="BE3061" s="1217"/>
      <c r="BF3061" s="1218"/>
      <c r="BG3061" s="587">
        <f t="shared" si="681"/>
        <v>0</v>
      </c>
      <c r="BI3061" s="1215">
        <v>486</v>
      </c>
      <c r="BJ3061" s="1216"/>
      <c r="BK3061" s="1217"/>
      <c r="BL3061" s="1218"/>
      <c r="BM3061" s="587">
        <f t="shared" si="682"/>
        <v>0</v>
      </c>
      <c r="BO3061" s="1215">
        <v>486</v>
      </c>
      <c r="BP3061" s="1216"/>
      <c r="BQ3061" s="1217"/>
      <c r="BR3061" s="1218"/>
      <c r="BS3061" s="587">
        <f t="shared" si="683"/>
        <v>0</v>
      </c>
    </row>
    <row r="3062" spans="1:71" s="17" customFormat="1" ht="16.75" customHeight="1" outlineLevel="2">
      <c r="A3062" s="1215">
        <v>487</v>
      </c>
      <c r="B3062" s="1216"/>
      <c r="C3062" s="1217"/>
      <c r="D3062" s="1218"/>
      <c r="E3062" s="587">
        <f t="shared" si="672"/>
        <v>0</v>
      </c>
      <c r="G3062" s="1215">
        <v>487</v>
      </c>
      <c r="H3062" s="1216"/>
      <c r="I3062" s="1217"/>
      <c r="J3062" s="1218"/>
      <c r="K3062" s="587">
        <f t="shared" si="673"/>
        <v>0</v>
      </c>
      <c r="M3062" s="1215">
        <v>487</v>
      </c>
      <c r="N3062" s="1216"/>
      <c r="O3062" s="1217"/>
      <c r="P3062" s="1218"/>
      <c r="Q3062" s="587">
        <f t="shared" si="674"/>
        <v>0</v>
      </c>
      <c r="S3062" s="1215">
        <v>487</v>
      </c>
      <c r="T3062" s="1216"/>
      <c r="U3062" s="1217"/>
      <c r="V3062" s="1218"/>
      <c r="W3062" s="587">
        <f t="shared" si="675"/>
        <v>0</v>
      </c>
      <c r="Y3062" s="1215">
        <v>487</v>
      </c>
      <c r="Z3062" s="1216"/>
      <c r="AA3062" s="1217"/>
      <c r="AB3062" s="1218"/>
      <c r="AC3062" s="587">
        <f t="shared" si="676"/>
        <v>0</v>
      </c>
      <c r="AE3062" s="1215">
        <v>487</v>
      </c>
      <c r="AF3062" s="1216"/>
      <c r="AG3062" s="1217"/>
      <c r="AH3062" s="1218"/>
      <c r="AI3062" s="587">
        <f t="shared" si="677"/>
        <v>0</v>
      </c>
      <c r="AK3062" s="1215">
        <v>487</v>
      </c>
      <c r="AL3062" s="1216"/>
      <c r="AM3062" s="1217"/>
      <c r="AN3062" s="1218"/>
      <c r="AO3062" s="587">
        <f t="shared" si="678"/>
        <v>0</v>
      </c>
      <c r="AQ3062" s="1215">
        <v>487</v>
      </c>
      <c r="AR3062" s="1216"/>
      <c r="AS3062" s="1217"/>
      <c r="AT3062" s="1218"/>
      <c r="AU3062" s="587">
        <f t="shared" si="679"/>
        <v>0</v>
      </c>
      <c r="AW3062" s="1215">
        <v>487</v>
      </c>
      <c r="AX3062" s="1216"/>
      <c r="AY3062" s="1217"/>
      <c r="AZ3062" s="1218"/>
      <c r="BA3062" s="587">
        <f t="shared" si="680"/>
        <v>0</v>
      </c>
      <c r="BC3062" s="1215">
        <v>487</v>
      </c>
      <c r="BD3062" s="1216"/>
      <c r="BE3062" s="1217"/>
      <c r="BF3062" s="1218"/>
      <c r="BG3062" s="587">
        <f t="shared" si="681"/>
        <v>0</v>
      </c>
      <c r="BI3062" s="1215">
        <v>487</v>
      </c>
      <c r="BJ3062" s="1216"/>
      <c r="BK3062" s="1217"/>
      <c r="BL3062" s="1218"/>
      <c r="BM3062" s="587">
        <f t="shared" si="682"/>
        <v>0</v>
      </c>
      <c r="BO3062" s="1215">
        <v>487</v>
      </c>
      <c r="BP3062" s="1216"/>
      <c r="BQ3062" s="1217"/>
      <c r="BR3062" s="1218"/>
      <c r="BS3062" s="587">
        <f t="shared" si="683"/>
        <v>0</v>
      </c>
    </row>
    <row r="3063" spans="1:71" s="17" customFormat="1" ht="16.75" customHeight="1" outlineLevel="2">
      <c r="A3063" s="1215">
        <v>488</v>
      </c>
      <c r="B3063" s="1216"/>
      <c r="C3063" s="1217"/>
      <c r="D3063" s="1218"/>
      <c r="E3063" s="587">
        <f t="shared" si="672"/>
        <v>0</v>
      </c>
      <c r="G3063" s="1215">
        <v>488</v>
      </c>
      <c r="H3063" s="1216"/>
      <c r="I3063" s="1217"/>
      <c r="J3063" s="1218"/>
      <c r="K3063" s="587">
        <f t="shared" si="673"/>
        <v>0</v>
      </c>
      <c r="M3063" s="1215">
        <v>488</v>
      </c>
      <c r="N3063" s="1216"/>
      <c r="O3063" s="1217"/>
      <c r="P3063" s="1218"/>
      <c r="Q3063" s="587">
        <f t="shared" si="674"/>
        <v>0</v>
      </c>
      <c r="S3063" s="1215">
        <v>488</v>
      </c>
      <c r="T3063" s="1216"/>
      <c r="U3063" s="1217"/>
      <c r="V3063" s="1218"/>
      <c r="W3063" s="587">
        <f t="shared" si="675"/>
        <v>0</v>
      </c>
      <c r="Y3063" s="1215">
        <v>488</v>
      </c>
      <c r="Z3063" s="1216"/>
      <c r="AA3063" s="1217"/>
      <c r="AB3063" s="1218"/>
      <c r="AC3063" s="587">
        <f t="shared" si="676"/>
        <v>0</v>
      </c>
      <c r="AE3063" s="1215">
        <v>488</v>
      </c>
      <c r="AF3063" s="1216"/>
      <c r="AG3063" s="1217"/>
      <c r="AH3063" s="1218"/>
      <c r="AI3063" s="587">
        <f t="shared" si="677"/>
        <v>0</v>
      </c>
      <c r="AK3063" s="1215">
        <v>488</v>
      </c>
      <c r="AL3063" s="1216"/>
      <c r="AM3063" s="1217"/>
      <c r="AN3063" s="1218"/>
      <c r="AO3063" s="587">
        <f t="shared" si="678"/>
        <v>0</v>
      </c>
      <c r="AQ3063" s="1215">
        <v>488</v>
      </c>
      <c r="AR3063" s="1216"/>
      <c r="AS3063" s="1217"/>
      <c r="AT3063" s="1218"/>
      <c r="AU3063" s="587">
        <f t="shared" si="679"/>
        <v>0</v>
      </c>
      <c r="AW3063" s="1215">
        <v>488</v>
      </c>
      <c r="AX3063" s="1216"/>
      <c r="AY3063" s="1217"/>
      <c r="AZ3063" s="1218"/>
      <c r="BA3063" s="587">
        <f t="shared" si="680"/>
        <v>0</v>
      </c>
      <c r="BC3063" s="1215">
        <v>488</v>
      </c>
      <c r="BD3063" s="1216"/>
      <c r="BE3063" s="1217"/>
      <c r="BF3063" s="1218"/>
      <c r="BG3063" s="587">
        <f t="shared" si="681"/>
        <v>0</v>
      </c>
      <c r="BI3063" s="1215">
        <v>488</v>
      </c>
      <c r="BJ3063" s="1216"/>
      <c r="BK3063" s="1217"/>
      <c r="BL3063" s="1218"/>
      <c r="BM3063" s="587">
        <f t="shared" si="682"/>
        <v>0</v>
      </c>
      <c r="BO3063" s="1215">
        <v>488</v>
      </c>
      <c r="BP3063" s="1216"/>
      <c r="BQ3063" s="1217"/>
      <c r="BR3063" s="1218"/>
      <c r="BS3063" s="587">
        <f t="shared" si="683"/>
        <v>0</v>
      </c>
    </row>
    <row r="3064" spans="1:71" s="17" customFormat="1" ht="16.75" customHeight="1" outlineLevel="2">
      <c r="A3064" s="1215">
        <v>489</v>
      </c>
      <c r="B3064" s="1216"/>
      <c r="C3064" s="1217"/>
      <c r="D3064" s="1218"/>
      <c r="E3064" s="587">
        <f t="shared" si="672"/>
        <v>0</v>
      </c>
      <c r="G3064" s="1215">
        <v>489</v>
      </c>
      <c r="H3064" s="1216"/>
      <c r="I3064" s="1217"/>
      <c r="J3064" s="1218"/>
      <c r="K3064" s="587">
        <f t="shared" si="673"/>
        <v>0</v>
      </c>
      <c r="M3064" s="1215">
        <v>489</v>
      </c>
      <c r="N3064" s="1216"/>
      <c r="O3064" s="1217"/>
      <c r="P3064" s="1218"/>
      <c r="Q3064" s="587">
        <f t="shared" si="674"/>
        <v>0</v>
      </c>
      <c r="S3064" s="1215">
        <v>489</v>
      </c>
      <c r="T3064" s="1216"/>
      <c r="U3064" s="1217"/>
      <c r="V3064" s="1218"/>
      <c r="W3064" s="587">
        <f t="shared" si="675"/>
        <v>0</v>
      </c>
      <c r="Y3064" s="1215">
        <v>489</v>
      </c>
      <c r="Z3064" s="1216"/>
      <c r="AA3064" s="1217"/>
      <c r="AB3064" s="1218"/>
      <c r="AC3064" s="587">
        <f t="shared" si="676"/>
        <v>0</v>
      </c>
      <c r="AE3064" s="1215">
        <v>489</v>
      </c>
      <c r="AF3064" s="1216"/>
      <c r="AG3064" s="1217"/>
      <c r="AH3064" s="1218"/>
      <c r="AI3064" s="587">
        <f t="shared" si="677"/>
        <v>0</v>
      </c>
      <c r="AK3064" s="1215">
        <v>489</v>
      </c>
      <c r="AL3064" s="1216"/>
      <c r="AM3064" s="1217"/>
      <c r="AN3064" s="1218"/>
      <c r="AO3064" s="587">
        <f t="shared" si="678"/>
        <v>0</v>
      </c>
      <c r="AQ3064" s="1215">
        <v>489</v>
      </c>
      <c r="AR3064" s="1216"/>
      <c r="AS3064" s="1217"/>
      <c r="AT3064" s="1218"/>
      <c r="AU3064" s="587">
        <f t="shared" si="679"/>
        <v>0</v>
      </c>
      <c r="AW3064" s="1215">
        <v>489</v>
      </c>
      <c r="AX3064" s="1216"/>
      <c r="AY3064" s="1217"/>
      <c r="AZ3064" s="1218"/>
      <c r="BA3064" s="587">
        <f t="shared" si="680"/>
        <v>0</v>
      </c>
      <c r="BC3064" s="1215">
        <v>489</v>
      </c>
      <c r="BD3064" s="1216"/>
      <c r="BE3064" s="1217"/>
      <c r="BF3064" s="1218"/>
      <c r="BG3064" s="587">
        <f t="shared" si="681"/>
        <v>0</v>
      </c>
      <c r="BI3064" s="1215">
        <v>489</v>
      </c>
      <c r="BJ3064" s="1216"/>
      <c r="BK3064" s="1217"/>
      <c r="BL3064" s="1218"/>
      <c r="BM3064" s="587">
        <f t="shared" si="682"/>
        <v>0</v>
      </c>
      <c r="BO3064" s="1215">
        <v>489</v>
      </c>
      <c r="BP3064" s="1216"/>
      <c r="BQ3064" s="1217"/>
      <c r="BR3064" s="1218"/>
      <c r="BS3064" s="587">
        <f t="shared" si="683"/>
        <v>0</v>
      </c>
    </row>
    <row r="3065" spans="1:71" s="17" customFormat="1" ht="16.75" customHeight="1" outlineLevel="2">
      <c r="A3065" s="1215">
        <v>490</v>
      </c>
      <c r="B3065" s="1216"/>
      <c r="C3065" s="1217"/>
      <c r="D3065" s="1218"/>
      <c r="E3065" s="587">
        <f t="shared" si="672"/>
        <v>0</v>
      </c>
      <c r="G3065" s="1215">
        <v>490</v>
      </c>
      <c r="H3065" s="1216"/>
      <c r="I3065" s="1217"/>
      <c r="J3065" s="1218"/>
      <c r="K3065" s="587">
        <f t="shared" si="673"/>
        <v>0</v>
      </c>
      <c r="M3065" s="1215">
        <v>490</v>
      </c>
      <c r="N3065" s="1216"/>
      <c r="O3065" s="1217"/>
      <c r="P3065" s="1218"/>
      <c r="Q3065" s="587">
        <f t="shared" si="674"/>
        <v>0</v>
      </c>
      <c r="S3065" s="1215">
        <v>490</v>
      </c>
      <c r="T3065" s="1216"/>
      <c r="U3065" s="1217"/>
      <c r="V3065" s="1218"/>
      <c r="W3065" s="587">
        <f t="shared" si="675"/>
        <v>0</v>
      </c>
      <c r="Y3065" s="1215">
        <v>490</v>
      </c>
      <c r="Z3065" s="1216"/>
      <c r="AA3065" s="1217"/>
      <c r="AB3065" s="1218"/>
      <c r="AC3065" s="587">
        <f t="shared" si="676"/>
        <v>0</v>
      </c>
      <c r="AE3065" s="1215">
        <v>490</v>
      </c>
      <c r="AF3065" s="1216"/>
      <c r="AG3065" s="1217"/>
      <c r="AH3065" s="1218"/>
      <c r="AI3065" s="587">
        <f t="shared" si="677"/>
        <v>0</v>
      </c>
      <c r="AK3065" s="1215">
        <v>490</v>
      </c>
      <c r="AL3065" s="1216"/>
      <c r="AM3065" s="1217"/>
      <c r="AN3065" s="1218"/>
      <c r="AO3065" s="587">
        <f t="shared" si="678"/>
        <v>0</v>
      </c>
      <c r="AQ3065" s="1215">
        <v>490</v>
      </c>
      <c r="AR3065" s="1216"/>
      <c r="AS3065" s="1217"/>
      <c r="AT3065" s="1218"/>
      <c r="AU3065" s="587">
        <f t="shared" si="679"/>
        <v>0</v>
      </c>
      <c r="AW3065" s="1215">
        <v>490</v>
      </c>
      <c r="AX3065" s="1216"/>
      <c r="AY3065" s="1217"/>
      <c r="AZ3065" s="1218"/>
      <c r="BA3065" s="587">
        <f t="shared" si="680"/>
        <v>0</v>
      </c>
      <c r="BC3065" s="1215">
        <v>490</v>
      </c>
      <c r="BD3065" s="1216"/>
      <c r="BE3065" s="1217"/>
      <c r="BF3065" s="1218"/>
      <c r="BG3065" s="587">
        <f t="shared" si="681"/>
        <v>0</v>
      </c>
      <c r="BI3065" s="1215">
        <v>490</v>
      </c>
      <c r="BJ3065" s="1216"/>
      <c r="BK3065" s="1217"/>
      <c r="BL3065" s="1218"/>
      <c r="BM3065" s="587">
        <f t="shared" si="682"/>
        <v>0</v>
      </c>
      <c r="BO3065" s="1215">
        <v>490</v>
      </c>
      <c r="BP3065" s="1216"/>
      <c r="BQ3065" s="1217"/>
      <c r="BR3065" s="1218"/>
      <c r="BS3065" s="587">
        <f t="shared" si="683"/>
        <v>0</v>
      </c>
    </row>
    <row r="3066" spans="1:71" s="17" customFormat="1" ht="16.75" customHeight="1" outlineLevel="2">
      <c r="A3066" s="1215">
        <v>491</v>
      </c>
      <c r="B3066" s="1216"/>
      <c r="C3066" s="1217"/>
      <c r="D3066" s="1218"/>
      <c r="E3066" s="587">
        <f t="shared" si="672"/>
        <v>0</v>
      </c>
      <c r="G3066" s="1215">
        <v>491</v>
      </c>
      <c r="H3066" s="1216"/>
      <c r="I3066" s="1217"/>
      <c r="J3066" s="1218"/>
      <c r="K3066" s="587">
        <f t="shared" si="673"/>
        <v>0</v>
      </c>
      <c r="M3066" s="1215">
        <v>491</v>
      </c>
      <c r="N3066" s="1216"/>
      <c r="O3066" s="1217"/>
      <c r="P3066" s="1218"/>
      <c r="Q3066" s="587">
        <f t="shared" si="674"/>
        <v>0</v>
      </c>
      <c r="S3066" s="1215">
        <v>491</v>
      </c>
      <c r="T3066" s="1216"/>
      <c r="U3066" s="1217"/>
      <c r="V3066" s="1218"/>
      <c r="W3066" s="587">
        <f t="shared" si="675"/>
        <v>0</v>
      </c>
      <c r="Y3066" s="1215">
        <v>491</v>
      </c>
      <c r="Z3066" s="1216"/>
      <c r="AA3066" s="1217"/>
      <c r="AB3066" s="1218"/>
      <c r="AC3066" s="587">
        <f t="shared" si="676"/>
        <v>0</v>
      </c>
      <c r="AE3066" s="1215">
        <v>491</v>
      </c>
      <c r="AF3066" s="1216"/>
      <c r="AG3066" s="1217"/>
      <c r="AH3066" s="1218"/>
      <c r="AI3066" s="587">
        <f t="shared" si="677"/>
        <v>0</v>
      </c>
      <c r="AK3066" s="1215">
        <v>491</v>
      </c>
      <c r="AL3066" s="1216"/>
      <c r="AM3066" s="1217"/>
      <c r="AN3066" s="1218"/>
      <c r="AO3066" s="587">
        <f t="shared" si="678"/>
        <v>0</v>
      </c>
      <c r="AQ3066" s="1215">
        <v>491</v>
      </c>
      <c r="AR3066" s="1216"/>
      <c r="AS3066" s="1217"/>
      <c r="AT3066" s="1218"/>
      <c r="AU3066" s="587">
        <f t="shared" si="679"/>
        <v>0</v>
      </c>
      <c r="AW3066" s="1215">
        <v>491</v>
      </c>
      <c r="AX3066" s="1216"/>
      <c r="AY3066" s="1217"/>
      <c r="AZ3066" s="1218"/>
      <c r="BA3066" s="587">
        <f t="shared" si="680"/>
        <v>0</v>
      </c>
      <c r="BC3066" s="1215">
        <v>491</v>
      </c>
      <c r="BD3066" s="1216"/>
      <c r="BE3066" s="1217"/>
      <c r="BF3066" s="1218"/>
      <c r="BG3066" s="587">
        <f t="shared" si="681"/>
        <v>0</v>
      </c>
      <c r="BI3066" s="1215">
        <v>491</v>
      </c>
      <c r="BJ3066" s="1216"/>
      <c r="BK3066" s="1217"/>
      <c r="BL3066" s="1218"/>
      <c r="BM3066" s="587">
        <f t="shared" si="682"/>
        <v>0</v>
      </c>
      <c r="BO3066" s="1215">
        <v>491</v>
      </c>
      <c r="BP3066" s="1216"/>
      <c r="BQ3066" s="1217"/>
      <c r="BR3066" s="1218"/>
      <c r="BS3066" s="587">
        <f t="shared" si="683"/>
        <v>0</v>
      </c>
    </row>
    <row r="3067" spans="1:71" s="17" customFormat="1" ht="16.75" customHeight="1" outlineLevel="2">
      <c r="A3067" s="1215">
        <v>492</v>
      </c>
      <c r="B3067" s="1216"/>
      <c r="C3067" s="1217"/>
      <c r="D3067" s="1218"/>
      <c r="E3067" s="587">
        <f t="shared" si="672"/>
        <v>0</v>
      </c>
      <c r="G3067" s="1215">
        <v>492</v>
      </c>
      <c r="H3067" s="1216"/>
      <c r="I3067" s="1217"/>
      <c r="J3067" s="1218"/>
      <c r="K3067" s="587">
        <f t="shared" si="673"/>
        <v>0</v>
      </c>
      <c r="M3067" s="1215">
        <v>492</v>
      </c>
      <c r="N3067" s="1216"/>
      <c r="O3067" s="1217"/>
      <c r="P3067" s="1218"/>
      <c r="Q3067" s="587">
        <f t="shared" si="674"/>
        <v>0</v>
      </c>
      <c r="S3067" s="1215">
        <v>492</v>
      </c>
      <c r="T3067" s="1216"/>
      <c r="U3067" s="1217"/>
      <c r="V3067" s="1218"/>
      <c r="W3067" s="587">
        <f t="shared" si="675"/>
        <v>0</v>
      </c>
      <c r="Y3067" s="1215">
        <v>492</v>
      </c>
      <c r="Z3067" s="1216"/>
      <c r="AA3067" s="1217"/>
      <c r="AB3067" s="1218"/>
      <c r="AC3067" s="587">
        <f t="shared" si="676"/>
        <v>0</v>
      </c>
      <c r="AE3067" s="1215">
        <v>492</v>
      </c>
      <c r="AF3067" s="1216"/>
      <c r="AG3067" s="1217"/>
      <c r="AH3067" s="1218"/>
      <c r="AI3067" s="587">
        <f t="shared" si="677"/>
        <v>0</v>
      </c>
      <c r="AK3067" s="1215">
        <v>492</v>
      </c>
      <c r="AL3067" s="1216"/>
      <c r="AM3067" s="1217"/>
      <c r="AN3067" s="1218"/>
      <c r="AO3067" s="587">
        <f t="shared" si="678"/>
        <v>0</v>
      </c>
      <c r="AQ3067" s="1215">
        <v>492</v>
      </c>
      <c r="AR3067" s="1216"/>
      <c r="AS3067" s="1217"/>
      <c r="AT3067" s="1218"/>
      <c r="AU3067" s="587">
        <f t="shared" si="679"/>
        <v>0</v>
      </c>
      <c r="AW3067" s="1215">
        <v>492</v>
      </c>
      <c r="AX3067" s="1216"/>
      <c r="AY3067" s="1217"/>
      <c r="AZ3067" s="1218"/>
      <c r="BA3067" s="587">
        <f t="shared" si="680"/>
        <v>0</v>
      </c>
      <c r="BC3067" s="1215">
        <v>492</v>
      </c>
      <c r="BD3067" s="1216"/>
      <c r="BE3067" s="1217"/>
      <c r="BF3067" s="1218"/>
      <c r="BG3067" s="587">
        <f t="shared" si="681"/>
        <v>0</v>
      </c>
      <c r="BI3067" s="1215">
        <v>492</v>
      </c>
      <c r="BJ3067" s="1216"/>
      <c r="BK3067" s="1217"/>
      <c r="BL3067" s="1218"/>
      <c r="BM3067" s="587">
        <f t="shared" si="682"/>
        <v>0</v>
      </c>
      <c r="BO3067" s="1215">
        <v>492</v>
      </c>
      <c r="BP3067" s="1216"/>
      <c r="BQ3067" s="1217"/>
      <c r="BR3067" s="1218"/>
      <c r="BS3067" s="587">
        <f t="shared" si="683"/>
        <v>0</v>
      </c>
    </row>
    <row r="3068" spans="1:71" s="17" customFormat="1" ht="16.75" customHeight="1" outlineLevel="2">
      <c r="A3068" s="1215">
        <v>493</v>
      </c>
      <c r="B3068" s="1216"/>
      <c r="C3068" s="1217"/>
      <c r="D3068" s="1218"/>
      <c r="E3068" s="587">
        <f t="shared" si="672"/>
        <v>0</v>
      </c>
      <c r="G3068" s="1215">
        <v>493</v>
      </c>
      <c r="H3068" s="1216"/>
      <c r="I3068" s="1217"/>
      <c r="J3068" s="1218"/>
      <c r="K3068" s="587">
        <f t="shared" si="673"/>
        <v>0</v>
      </c>
      <c r="M3068" s="1215">
        <v>493</v>
      </c>
      <c r="N3068" s="1216"/>
      <c r="O3068" s="1217"/>
      <c r="P3068" s="1218"/>
      <c r="Q3068" s="587">
        <f t="shared" si="674"/>
        <v>0</v>
      </c>
      <c r="S3068" s="1215">
        <v>493</v>
      </c>
      <c r="T3068" s="1216"/>
      <c r="U3068" s="1217"/>
      <c r="V3068" s="1218"/>
      <c r="W3068" s="587">
        <f t="shared" si="675"/>
        <v>0</v>
      </c>
      <c r="Y3068" s="1215">
        <v>493</v>
      </c>
      <c r="Z3068" s="1216"/>
      <c r="AA3068" s="1217"/>
      <c r="AB3068" s="1218"/>
      <c r="AC3068" s="587">
        <f t="shared" si="676"/>
        <v>0</v>
      </c>
      <c r="AE3068" s="1215">
        <v>493</v>
      </c>
      <c r="AF3068" s="1216"/>
      <c r="AG3068" s="1217"/>
      <c r="AH3068" s="1218"/>
      <c r="AI3068" s="587">
        <f t="shared" si="677"/>
        <v>0</v>
      </c>
      <c r="AK3068" s="1215">
        <v>493</v>
      </c>
      <c r="AL3068" s="1216"/>
      <c r="AM3068" s="1217"/>
      <c r="AN3068" s="1218"/>
      <c r="AO3068" s="587">
        <f t="shared" si="678"/>
        <v>0</v>
      </c>
      <c r="AQ3068" s="1215">
        <v>493</v>
      </c>
      <c r="AR3068" s="1216"/>
      <c r="AS3068" s="1217"/>
      <c r="AT3068" s="1218"/>
      <c r="AU3068" s="587">
        <f t="shared" si="679"/>
        <v>0</v>
      </c>
      <c r="AW3068" s="1215">
        <v>493</v>
      </c>
      <c r="AX3068" s="1216"/>
      <c r="AY3068" s="1217"/>
      <c r="AZ3068" s="1218"/>
      <c r="BA3068" s="587">
        <f t="shared" si="680"/>
        <v>0</v>
      </c>
      <c r="BC3068" s="1215">
        <v>493</v>
      </c>
      <c r="BD3068" s="1216"/>
      <c r="BE3068" s="1217"/>
      <c r="BF3068" s="1218"/>
      <c r="BG3068" s="587">
        <f t="shared" si="681"/>
        <v>0</v>
      </c>
      <c r="BI3068" s="1215">
        <v>493</v>
      </c>
      <c r="BJ3068" s="1216"/>
      <c r="BK3068" s="1217"/>
      <c r="BL3068" s="1218"/>
      <c r="BM3068" s="587">
        <f t="shared" si="682"/>
        <v>0</v>
      </c>
      <c r="BO3068" s="1215">
        <v>493</v>
      </c>
      <c r="BP3068" s="1216"/>
      <c r="BQ3068" s="1217"/>
      <c r="BR3068" s="1218"/>
      <c r="BS3068" s="587">
        <f t="shared" si="683"/>
        <v>0</v>
      </c>
    </row>
    <row r="3069" spans="1:71" s="17" customFormat="1" ht="16.75" customHeight="1" outlineLevel="2">
      <c r="A3069" s="1215">
        <v>494</v>
      </c>
      <c r="B3069" s="1216"/>
      <c r="C3069" s="1217"/>
      <c r="D3069" s="1218"/>
      <c r="E3069" s="587">
        <f t="shared" si="672"/>
        <v>0</v>
      </c>
      <c r="G3069" s="1215">
        <v>494</v>
      </c>
      <c r="H3069" s="1216"/>
      <c r="I3069" s="1217"/>
      <c r="J3069" s="1218"/>
      <c r="K3069" s="587">
        <f t="shared" si="673"/>
        <v>0</v>
      </c>
      <c r="M3069" s="1215">
        <v>494</v>
      </c>
      <c r="N3069" s="1216"/>
      <c r="O3069" s="1217"/>
      <c r="P3069" s="1218"/>
      <c r="Q3069" s="587">
        <f t="shared" si="674"/>
        <v>0</v>
      </c>
      <c r="S3069" s="1215">
        <v>494</v>
      </c>
      <c r="T3069" s="1216"/>
      <c r="U3069" s="1217"/>
      <c r="V3069" s="1218"/>
      <c r="W3069" s="587">
        <f t="shared" si="675"/>
        <v>0</v>
      </c>
      <c r="Y3069" s="1215">
        <v>494</v>
      </c>
      <c r="Z3069" s="1216"/>
      <c r="AA3069" s="1217"/>
      <c r="AB3069" s="1218"/>
      <c r="AC3069" s="587">
        <f t="shared" si="676"/>
        <v>0</v>
      </c>
      <c r="AE3069" s="1215">
        <v>494</v>
      </c>
      <c r="AF3069" s="1216"/>
      <c r="AG3069" s="1217"/>
      <c r="AH3069" s="1218"/>
      <c r="AI3069" s="587">
        <f t="shared" si="677"/>
        <v>0</v>
      </c>
      <c r="AK3069" s="1215">
        <v>494</v>
      </c>
      <c r="AL3069" s="1216"/>
      <c r="AM3069" s="1217"/>
      <c r="AN3069" s="1218"/>
      <c r="AO3069" s="587">
        <f t="shared" si="678"/>
        <v>0</v>
      </c>
      <c r="AQ3069" s="1215">
        <v>494</v>
      </c>
      <c r="AR3069" s="1216"/>
      <c r="AS3069" s="1217"/>
      <c r="AT3069" s="1218"/>
      <c r="AU3069" s="587">
        <f t="shared" si="679"/>
        <v>0</v>
      </c>
      <c r="AW3069" s="1215">
        <v>494</v>
      </c>
      <c r="AX3069" s="1216"/>
      <c r="AY3069" s="1217"/>
      <c r="AZ3069" s="1218"/>
      <c r="BA3069" s="587">
        <f t="shared" si="680"/>
        <v>0</v>
      </c>
      <c r="BC3069" s="1215">
        <v>494</v>
      </c>
      <c r="BD3069" s="1216"/>
      <c r="BE3069" s="1217"/>
      <c r="BF3069" s="1218"/>
      <c r="BG3069" s="587">
        <f t="shared" si="681"/>
        <v>0</v>
      </c>
      <c r="BI3069" s="1215">
        <v>494</v>
      </c>
      <c r="BJ3069" s="1216"/>
      <c r="BK3069" s="1217"/>
      <c r="BL3069" s="1218"/>
      <c r="BM3069" s="587">
        <f t="shared" si="682"/>
        <v>0</v>
      </c>
      <c r="BO3069" s="1215">
        <v>494</v>
      </c>
      <c r="BP3069" s="1216"/>
      <c r="BQ3069" s="1217"/>
      <c r="BR3069" s="1218"/>
      <c r="BS3069" s="587">
        <f t="shared" si="683"/>
        <v>0</v>
      </c>
    </row>
    <row r="3070" spans="1:71" s="17" customFormat="1" ht="16.75" customHeight="1" outlineLevel="2">
      <c r="A3070" s="1215">
        <v>495</v>
      </c>
      <c r="B3070" s="1216"/>
      <c r="C3070" s="1217"/>
      <c r="D3070" s="1218"/>
      <c r="E3070" s="587">
        <f t="shared" si="672"/>
        <v>0</v>
      </c>
      <c r="G3070" s="1215">
        <v>495</v>
      </c>
      <c r="H3070" s="1216"/>
      <c r="I3070" s="1217"/>
      <c r="J3070" s="1218"/>
      <c r="K3070" s="587">
        <f t="shared" si="673"/>
        <v>0</v>
      </c>
      <c r="M3070" s="1215">
        <v>495</v>
      </c>
      <c r="N3070" s="1216"/>
      <c r="O3070" s="1217"/>
      <c r="P3070" s="1218"/>
      <c r="Q3070" s="587">
        <f t="shared" si="674"/>
        <v>0</v>
      </c>
      <c r="S3070" s="1215">
        <v>495</v>
      </c>
      <c r="T3070" s="1216"/>
      <c r="U3070" s="1217"/>
      <c r="V3070" s="1218"/>
      <c r="W3070" s="587">
        <f t="shared" si="675"/>
        <v>0</v>
      </c>
      <c r="Y3070" s="1215">
        <v>495</v>
      </c>
      <c r="Z3070" s="1216"/>
      <c r="AA3070" s="1217"/>
      <c r="AB3070" s="1218"/>
      <c r="AC3070" s="587">
        <f t="shared" si="676"/>
        <v>0</v>
      </c>
      <c r="AE3070" s="1215">
        <v>495</v>
      </c>
      <c r="AF3070" s="1216"/>
      <c r="AG3070" s="1217"/>
      <c r="AH3070" s="1218"/>
      <c r="AI3070" s="587">
        <f t="shared" si="677"/>
        <v>0</v>
      </c>
      <c r="AK3070" s="1215">
        <v>495</v>
      </c>
      <c r="AL3070" s="1216"/>
      <c r="AM3070" s="1217"/>
      <c r="AN3070" s="1218"/>
      <c r="AO3070" s="587">
        <f t="shared" si="678"/>
        <v>0</v>
      </c>
      <c r="AQ3070" s="1215">
        <v>495</v>
      </c>
      <c r="AR3070" s="1216"/>
      <c r="AS3070" s="1217"/>
      <c r="AT3070" s="1218"/>
      <c r="AU3070" s="587">
        <f t="shared" si="679"/>
        <v>0</v>
      </c>
      <c r="AW3070" s="1215">
        <v>495</v>
      </c>
      <c r="AX3070" s="1216"/>
      <c r="AY3070" s="1217"/>
      <c r="AZ3070" s="1218"/>
      <c r="BA3070" s="587">
        <f t="shared" si="680"/>
        <v>0</v>
      </c>
      <c r="BC3070" s="1215">
        <v>495</v>
      </c>
      <c r="BD3070" s="1216"/>
      <c r="BE3070" s="1217"/>
      <c r="BF3070" s="1218"/>
      <c r="BG3070" s="587">
        <f t="shared" si="681"/>
        <v>0</v>
      </c>
      <c r="BI3070" s="1215">
        <v>495</v>
      </c>
      <c r="BJ3070" s="1216"/>
      <c r="BK3070" s="1217"/>
      <c r="BL3070" s="1218"/>
      <c r="BM3070" s="587">
        <f t="shared" si="682"/>
        <v>0</v>
      </c>
      <c r="BO3070" s="1215">
        <v>495</v>
      </c>
      <c r="BP3070" s="1216"/>
      <c r="BQ3070" s="1217"/>
      <c r="BR3070" s="1218"/>
      <c r="BS3070" s="587">
        <f t="shared" si="683"/>
        <v>0</v>
      </c>
    </row>
    <row r="3071" spans="1:71" s="17" customFormat="1" ht="16.75" customHeight="1" outlineLevel="2">
      <c r="A3071" s="1215">
        <v>496</v>
      </c>
      <c r="B3071" s="1216"/>
      <c r="C3071" s="1217"/>
      <c r="D3071" s="1218"/>
      <c r="E3071" s="587">
        <f t="shared" si="672"/>
        <v>0</v>
      </c>
      <c r="G3071" s="1215">
        <v>496</v>
      </c>
      <c r="H3071" s="1216"/>
      <c r="I3071" s="1217"/>
      <c r="J3071" s="1218"/>
      <c r="K3071" s="587">
        <f t="shared" si="673"/>
        <v>0</v>
      </c>
      <c r="M3071" s="1215">
        <v>496</v>
      </c>
      <c r="N3071" s="1216"/>
      <c r="O3071" s="1217"/>
      <c r="P3071" s="1218"/>
      <c r="Q3071" s="587">
        <f t="shared" si="674"/>
        <v>0</v>
      </c>
      <c r="S3071" s="1215">
        <v>496</v>
      </c>
      <c r="T3071" s="1216"/>
      <c r="U3071" s="1217"/>
      <c r="V3071" s="1218"/>
      <c r="W3071" s="587">
        <f t="shared" si="675"/>
        <v>0</v>
      </c>
      <c r="Y3071" s="1215">
        <v>496</v>
      </c>
      <c r="Z3071" s="1216"/>
      <c r="AA3071" s="1217"/>
      <c r="AB3071" s="1218"/>
      <c r="AC3071" s="587">
        <f t="shared" si="676"/>
        <v>0</v>
      </c>
      <c r="AE3071" s="1215">
        <v>496</v>
      </c>
      <c r="AF3071" s="1216"/>
      <c r="AG3071" s="1217"/>
      <c r="AH3071" s="1218"/>
      <c r="AI3071" s="587">
        <f t="shared" si="677"/>
        <v>0</v>
      </c>
      <c r="AK3071" s="1215">
        <v>496</v>
      </c>
      <c r="AL3071" s="1216"/>
      <c r="AM3071" s="1217"/>
      <c r="AN3071" s="1218"/>
      <c r="AO3071" s="587">
        <f t="shared" si="678"/>
        <v>0</v>
      </c>
      <c r="AQ3071" s="1215">
        <v>496</v>
      </c>
      <c r="AR3071" s="1216"/>
      <c r="AS3071" s="1217"/>
      <c r="AT3071" s="1218"/>
      <c r="AU3071" s="587">
        <f t="shared" si="679"/>
        <v>0</v>
      </c>
      <c r="AW3071" s="1215">
        <v>496</v>
      </c>
      <c r="AX3071" s="1216"/>
      <c r="AY3071" s="1217"/>
      <c r="AZ3071" s="1218"/>
      <c r="BA3071" s="587">
        <f t="shared" si="680"/>
        <v>0</v>
      </c>
      <c r="BC3071" s="1215">
        <v>496</v>
      </c>
      <c r="BD3071" s="1216"/>
      <c r="BE3071" s="1217"/>
      <c r="BF3071" s="1218"/>
      <c r="BG3071" s="587">
        <f t="shared" si="681"/>
        <v>0</v>
      </c>
      <c r="BI3071" s="1215">
        <v>496</v>
      </c>
      <c r="BJ3071" s="1216"/>
      <c r="BK3071" s="1217"/>
      <c r="BL3071" s="1218"/>
      <c r="BM3071" s="587">
        <f t="shared" si="682"/>
        <v>0</v>
      </c>
      <c r="BO3071" s="1215">
        <v>496</v>
      </c>
      <c r="BP3071" s="1216"/>
      <c r="BQ3071" s="1217"/>
      <c r="BR3071" s="1218"/>
      <c r="BS3071" s="587">
        <f t="shared" si="683"/>
        <v>0</v>
      </c>
    </row>
    <row r="3072" spans="1:71" s="17" customFormat="1" ht="16.75" customHeight="1" outlineLevel="2">
      <c r="A3072" s="1215">
        <v>497</v>
      </c>
      <c r="B3072" s="1216"/>
      <c r="C3072" s="1217"/>
      <c r="D3072" s="1218"/>
      <c r="E3072" s="587">
        <f t="shared" si="672"/>
        <v>0</v>
      </c>
      <c r="G3072" s="1215">
        <v>497</v>
      </c>
      <c r="H3072" s="1216"/>
      <c r="I3072" s="1217"/>
      <c r="J3072" s="1218"/>
      <c r="K3072" s="587">
        <f t="shared" si="673"/>
        <v>0</v>
      </c>
      <c r="M3072" s="1215">
        <v>497</v>
      </c>
      <c r="N3072" s="1216"/>
      <c r="O3072" s="1217"/>
      <c r="P3072" s="1218"/>
      <c r="Q3072" s="587">
        <f t="shared" si="674"/>
        <v>0</v>
      </c>
      <c r="S3072" s="1215">
        <v>497</v>
      </c>
      <c r="T3072" s="1216"/>
      <c r="U3072" s="1217"/>
      <c r="V3072" s="1218"/>
      <c r="W3072" s="587">
        <f t="shared" si="675"/>
        <v>0</v>
      </c>
      <c r="Y3072" s="1215">
        <v>497</v>
      </c>
      <c r="Z3072" s="1216"/>
      <c r="AA3072" s="1217"/>
      <c r="AB3072" s="1218"/>
      <c r="AC3072" s="587">
        <f t="shared" si="676"/>
        <v>0</v>
      </c>
      <c r="AE3072" s="1215">
        <v>497</v>
      </c>
      <c r="AF3072" s="1216"/>
      <c r="AG3072" s="1217"/>
      <c r="AH3072" s="1218"/>
      <c r="AI3072" s="587">
        <f t="shared" si="677"/>
        <v>0</v>
      </c>
      <c r="AK3072" s="1215">
        <v>497</v>
      </c>
      <c r="AL3072" s="1216"/>
      <c r="AM3072" s="1217"/>
      <c r="AN3072" s="1218"/>
      <c r="AO3072" s="587">
        <f t="shared" si="678"/>
        <v>0</v>
      </c>
      <c r="AQ3072" s="1215">
        <v>497</v>
      </c>
      <c r="AR3072" s="1216"/>
      <c r="AS3072" s="1217"/>
      <c r="AT3072" s="1218"/>
      <c r="AU3072" s="587">
        <f t="shared" si="679"/>
        <v>0</v>
      </c>
      <c r="AW3072" s="1215">
        <v>497</v>
      </c>
      <c r="AX3072" s="1216"/>
      <c r="AY3072" s="1217"/>
      <c r="AZ3072" s="1218"/>
      <c r="BA3072" s="587">
        <f t="shared" si="680"/>
        <v>0</v>
      </c>
      <c r="BC3072" s="1215">
        <v>497</v>
      </c>
      <c r="BD3072" s="1216"/>
      <c r="BE3072" s="1217"/>
      <c r="BF3072" s="1218"/>
      <c r="BG3072" s="587">
        <f t="shared" si="681"/>
        <v>0</v>
      </c>
      <c r="BI3072" s="1215">
        <v>497</v>
      </c>
      <c r="BJ3072" s="1216"/>
      <c r="BK3072" s="1217"/>
      <c r="BL3072" s="1218"/>
      <c r="BM3072" s="587">
        <f t="shared" si="682"/>
        <v>0</v>
      </c>
      <c r="BO3072" s="1215">
        <v>497</v>
      </c>
      <c r="BP3072" s="1216"/>
      <c r="BQ3072" s="1217"/>
      <c r="BR3072" s="1218"/>
      <c r="BS3072" s="587">
        <f t="shared" si="683"/>
        <v>0</v>
      </c>
    </row>
    <row r="3073" spans="1:71" s="17" customFormat="1" ht="16.75" customHeight="1" outlineLevel="2">
      <c r="A3073" s="1215">
        <v>498</v>
      </c>
      <c r="B3073" s="1216"/>
      <c r="C3073" s="1217"/>
      <c r="D3073" s="1218"/>
      <c r="E3073" s="587">
        <f t="shared" si="672"/>
        <v>0</v>
      </c>
      <c r="G3073" s="1215">
        <v>498</v>
      </c>
      <c r="H3073" s="1216"/>
      <c r="I3073" s="1217"/>
      <c r="J3073" s="1218"/>
      <c r="K3073" s="587">
        <f t="shared" si="673"/>
        <v>0</v>
      </c>
      <c r="M3073" s="1215">
        <v>498</v>
      </c>
      <c r="N3073" s="1216"/>
      <c r="O3073" s="1217"/>
      <c r="P3073" s="1218"/>
      <c r="Q3073" s="587">
        <f t="shared" si="674"/>
        <v>0</v>
      </c>
      <c r="S3073" s="1215">
        <v>498</v>
      </c>
      <c r="T3073" s="1216"/>
      <c r="U3073" s="1217"/>
      <c r="V3073" s="1218"/>
      <c r="W3073" s="587">
        <f t="shared" si="675"/>
        <v>0</v>
      </c>
      <c r="Y3073" s="1215">
        <v>498</v>
      </c>
      <c r="Z3073" s="1216"/>
      <c r="AA3073" s="1217"/>
      <c r="AB3073" s="1218"/>
      <c r="AC3073" s="587">
        <f t="shared" si="676"/>
        <v>0</v>
      </c>
      <c r="AE3073" s="1215">
        <v>498</v>
      </c>
      <c r="AF3073" s="1216"/>
      <c r="AG3073" s="1217"/>
      <c r="AH3073" s="1218"/>
      <c r="AI3073" s="587">
        <f t="shared" si="677"/>
        <v>0</v>
      </c>
      <c r="AK3073" s="1215">
        <v>498</v>
      </c>
      <c r="AL3073" s="1216"/>
      <c r="AM3073" s="1217"/>
      <c r="AN3073" s="1218"/>
      <c r="AO3073" s="587">
        <f t="shared" si="678"/>
        <v>0</v>
      </c>
      <c r="AQ3073" s="1215">
        <v>498</v>
      </c>
      <c r="AR3073" s="1216"/>
      <c r="AS3073" s="1217"/>
      <c r="AT3073" s="1218"/>
      <c r="AU3073" s="587">
        <f t="shared" si="679"/>
        <v>0</v>
      </c>
      <c r="AW3073" s="1215">
        <v>498</v>
      </c>
      <c r="AX3073" s="1216"/>
      <c r="AY3073" s="1217"/>
      <c r="AZ3073" s="1218"/>
      <c r="BA3073" s="587">
        <f t="shared" si="680"/>
        <v>0</v>
      </c>
      <c r="BC3073" s="1215">
        <v>498</v>
      </c>
      <c r="BD3073" s="1216"/>
      <c r="BE3073" s="1217"/>
      <c r="BF3073" s="1218"/>
      <c r="BG3073" s="587">
        <f t="shared" si="681"/>
        <v>0</v>
      </c>
      <c r="BI3073" s="1215">
        <v>498</v>
      </c>
      <c r="BJ3073" s="1216"/>
      <c r="BK3073" s="1217"/>
      <c r="BL3073" s="1218"/>
      <c r="BM3073" s="587">
        <f t="shared" si="682"/>
        <v>0</v>
      </c>
      <c r="BO3073" s="1215">
        <v>498</v>
      </c>
      <c r="BP3073" s="1216"/>
      <c r="BQ3073" s="1217"/>
      <c r="BR3073" s="1218"/>
      <c r="BS3073" s="587">
        <f t="shared" si="683"/>
        <v>0</v>
      </c>
    </row>
    <row r="3074" spans="1:71" s="17" customFormat="1" ht="16.75" customHeight="1" outlineLevel="2">
      <c r="A3074" s="1215">
        <v>499</v>
      </c>
      <c r="B3074" s="1216"/>
      <c r="C3074" s="1217"/>
      <c r="D3074" s="1218"/>
      <c r="E3074" s="587">
        <f t="shared" si="672"/>
        <v>0</v>
      </c>
      <c r="G3074" s="1215">
        <v>499</v>
      </c>
      <c r="H3074" s="1216"/>
      <c r="I3074" s="1217"/>
      <c r="J3074" s="1218"/>
      <c r="K3074" s="587">
        <f t="shared" si="673"/>
        <v>0</v>
      </c>
      <c r="M3074" s="1215">
        <v>499</v>
      </c>
      <c r="N3074" s="1216"/>
      <c r="O3074" s="1217"/>
      <c r="P3074" s="1218"/>
      <c r="Q3074" s="587">
        <f t="shared" si="674"/>
        <v>0</v>
      </c>
      <c r="S3074" s="1215">
        <v>499</v>
      </c>
      <c r="T3074" s="1216"/>
      <c r="U3074" s="1217"/>
      <c r="V3074" s="1218"/>
      <c r="W3074" s="587">
        <f t="shared" si="675"/>
        <v>0</v>
      </c>
      <c r="Y3074" s="1215">
        <v>499</v>
      </c>
      <c r="Z3074" s="1216"/>
      <c r="AA3074" s="1217"/>
      <c r="AB3074" s="1218"/>
      <c r="AC3074" s="587">
        <f t="shared" si="676"/>
        <v>0</v>
      </c>
      <c r="AE3074" s="1215">
        <v>499</v>
      </c>
      <c r="AF3074" s="1216"/>
      <c r="AG3074" s="1217"/>
      <c r="AH3074" s="1218"/>
      <c r="AI3074" s="587">
        <f t="shared" si="677"/>
        <v>0</v>
      </c>
      <c r="AK3074" s="1215">
        <v>499</v>
      </c>
      <c r="AL3074" s="1216"/>
      <c r="AM3074" s="1217"/>
      <c r="AN3074" s="1218"/>
      <c r="AO3074" s="587">
        <f t="shared" si="678"/>
        <v>0</v>
      </c>
      <c r="AQ3074" s="1215">
        <v>499</v>
      </c>
      <c r="AR3074" s="1216"/>
      <c r="AS3074" s="1217"/>
      <c r="AT3074" s="1218"/>
      <c r="AU3074" s="587">
        <f t="shared" si="679"/>
        <v>0</v>
      </c>
      <c r="AW3074" s="1215">
        <v>499</v>
      </c>
      <c r="AX3074" s="1216"/>
      <c r="AY3074" s="1217"/>
      <c r="AZ3074" s="1218"/>
      <c r="BA3074" s="587">
        <f t="shared" si="680"/>
        <v>0</v>
      </c>
      <c r="BC3074" s="1215">
        <v>499</v>
      </c>
      <c r="BD3074" s="1216"/>
      <c r="BE3074" s="1217"/>
      <c r="BF3074" s="1218"/>
      <c r="BG3074" s="587">
        <f t="shared" si="681"/>
        <v>0</v>
      </c>
      <c r="BI3074" s="1215">
        <v>499</v>
      </c>
      <c r="BJ3074" s="1216"/>
      <c r="BK3074" s="1217"/>
      <c r="BL3074" s="1218"/>
      <c r="BM3074" s="587">
        <f t="shared" si="682"/>
        <v>0</v>
      </c>
      <c r="BO3074" s="1215">
        <v>499</v>
      </c>
      <c r="BP3074" s="1216"/>
      <c r="BQ3074" s="1217"/>
      <c r="BR3074" s="1218"/>
      <c r="BS3074" s="587">
        <f t="shared" si="683"/>
        <v>0</v>
      </c>
    </row>
    <row r="3075" spans="1:71" s="17" customFormat="1" ht="16.75" customHeight="1" outlineLevel="2" thickBot="1">
      <c r="A3075" s="1219">
        <v>500</v>
      </c>
      <c r="B3075" s="1220"/>
      <c r="C3075" s="1221"/>
      <c r="D3075" s="1222"/>
      <c r="E3075" s="587">
        <f t="shared" si="672"/>
        <v>0</v>
      </c>
      <c r="G3075" s="1219">
        <v>500</v>
      </c>
      <c r="H3075" s="1220"/>
      <c r="I3075" s="1221"/>
      <c r="J3075" s="1222"/>
      <c r="K3075" s="587">
        <f t="shared" si="673"/>
        <v>0</v>
      </c>
      <c r="M3075" s="1219">
        <v>500</v>
      </c>
      <c r="N3075" s="1220"/>
      <c r="O3075" s="1221"/>
      <c r="P3075" s="1222"/>
      <c r="Q3075" s="587">
        <f t="shared" si="674"/>
        <v>0</v>
      </c>
      <c r="S3075" s="1219">
        <v>500</v>
      </c>
      <c r="T3075" s="1220"/>
      <c r="U3075" s="1221"/>
      <c r="V3075" s="1222"/>
      <c r="W3075" s="587">
        <f t="shared" si="675"/>
        <v>0</v>
      </c>
      <c r="Y3075" s="1219">
        <v>500</v>
      </c>
      <c r="Z3075" s="1220"/>
      <c r="AA3075" s="1221"/>
      <c r="AB3075" s="1222"/>
      <c r="AC3075" s="587">
        <f t="shared" si="676"/>
        <v>0</v>
      </c>
      <c r="AE3075" s="1219">
        <v>500</v>
      </c>
      <c r="AF3075" s="1220"/>
      <c r="AG3075" s="1221"/>
      <c r="AH3075" s="1222"/>
      <c r="AI3075" s="587">
        <f t="shared" si="677"/>
        <v>0</v>
      </c>
      <c r="AK3075" s="1219">
        <v>500</v>
      </c>
      <c r="AL3075" s="1220"/>
      <c r="AM3075" s="1221"/>
      <c r="AN3075" s="1222"/>
      <c r="AO3075" s="587">
        <f t="shared" si="678"/>
        <v>0</v>
      </c>
      <c r="AQ3075" s="1219">
        <v>500</v>
      </c>
      <c r="AR3075" s="1220"/>
      <c r="AS3075" s="1221"/>
      <c r="AT3075" s="1222"/>
      <c r="AU3075" s="587">
        <f t="shared" si="679"/>
        <v>0</v>
      </c>
      <c r="AW3075" s="1219">
        <v>500</v>
      </c>
      <c r="AX3075" s="1220"/>
      <c r="AY3075" s="1221"/>
      <c r="AZ3075" s="1222"/>
      <c r="BA3075" s="587">
        <f t="shared" si="680"/>
        <v>0</v>
      </c>
      <c r="BC3075" s="1219">
        <v>500</v>
      </c>
      <c r="BD3075" s="1220"/>
      <c r="BE3075" s="1221"/>
      <c r="BF3075" s="1222"/>
      <c r="BG3075" s="587">
        <f t="shared" si="681"/>
        <v>0</v>
      </c>
      <c r="BI3075" s="1219">
        <v>500</v>
      </c>
      <c r="BJ3075" s="1220"/>
      <c r="BK3075" s="1221"/>
      <c r="BL3075" s="1222"/>
      <c r="BM3075" s="587">
        <f t="shared" si="682"/>
        <v>0</v>
      </c>
      <c r="BO3075" s="1219">
        <v>500</v>
      </c>
      <c r="BP3075" s="1220"/>
      <c r="BQ3075" s="1221"/>
      <c r="BR3075" s="1222"/>
      <c r="BS3075" s="587">
        <f t="shared" si="683"/>
        <v>0</v>
      </c>
    </row>
    <row r="3076" spans="1:71" s="20" customFormat="1" ht="32.25" customHeight="1">
      <c r="A3076" s="1232" t="s">
        <v>32</v>
      </c>
      <c r="B3076" s="1232"/>
      <c r="C3076" s="1232"/>
      <c r="D3076" s="1232"/>
      <c r="G3076" s="1232" t="s">
        <v>32</v>
      </c>
      <c r="H3076" s="1232"/>
      <c r="I3076" s="1232"/>
      <c r="J3076" s="1232"/>
      <c r="M3076" s="1232" t="s">
        <v>32</v>
      </c>
      <c r="N3076" s="1232"/>
      <c r="O3076" s="1232"/>
      <c r="P3076" s="1232"/>
      <c r="S3076" s="1232" t="s">
        <v>32</v>
      </c>
      <c r="T3076" s="1232"/>
      <c r="U3076" s="1232"/>
      <c r="V3076" s="1232"/>
      <c r="Y3076" s="1232" t="s">
        <v>32</v>
      </c>
      <c r="Z3076" s="1232"/>
      <c r="AA3076" s="1232"/>
      <c r="AB3076" s="1232"/>
      <c r="AE3076" s="1232" t="s">
        <v>32</v>
      </c>
      <c r="AF3076" s="1232"/>
      <c r="AG3076" s="1232"/>
      <c r="AH3076" s="1232"/>
      <c r="AK3076" s="1232" t="s">
        <v>32</v>
      </c>
      <c r="AL3076" s="1232"/>
      <c r="AM3076" s="1232"/>
      <c r="AN3076" s="1232"/>
      <c r="AQ3076" s="1232" t="s">
        <v>32</v>
      </c>
      <c r="AR3076" s="1232"/>
      <c r="AS3076" s="1232"/>
      <c r="AT3076" s="1232"/>
      <c r="AW3076" s="1232" t="s">
        <v>32</v>
      </c>
      <c r="AX3076" s="1232"/>
      <c r="AY3076" s="1232"/>
      <c r="AZ3076" s="1232"/>
      <c r="BC3076" s="1232" t="s">
        <v>32</v>
      </c>
      <c r="BD3076" s="1232"/>
      <c r="BE3076" s="1232"/>
      <c r="BF3076" s="1232"/>
      <c r="BI3076" s="1232" t="s">
        <v>32</v>
      </c>
      <c r="BJ3076" s="1232"/>
      <c r="BK3076" s="1232"/>
      <c r="BL3076" s="1232"/>
      <c r="BO3076" s="1232" t="s">
        <v>32</v>
      </c>
      <c r="BP3076" s="1232"/>
      <c r="BQ3076" s="1232"/>
      <c r="BR3076" s="1232"/>
    </row>
    <row r="3077" spans="1:71" s="17" customFormat="1" ht="16.75" hidden="1" customHeight="1" outlineLevel="1">
      <c r="A3077" s="1233" t="s">
        <v>20</v>
      </c>
      <c r="B3077" s="1234"/>
      <c r="C3077" s="1234"/>
      <c r="D3077" s="27">
        <f>MIN(C3088:D3587)</f>
        <v>0</v>
      </c>
      <c r="G3077" s="1233" t="s">
        <v>20</v>
      </c>
      <c r="H3077" s="1234"/>
      <c r="I3077" s="1234"/>
      <c r="J3077" s="27">
        <f>MIN(I3088:J3587)</f>
        <v>0</v>
      </c>
      <c r="M3077" s="1233" t="s">
        <v>20</v>
      </c>
      <c r="N3077" s="1234"/>
      <c r="O3077" s="1234"/>
      <c r="P3077" s="27">
        <f>MIN(O3088:P3587)</f>
        <v>0</v>
      </c>
      <c r="S3077" s="1233" t="s">
        <v>20</v>
      </c>
      <c r="T3077" s="1234"/>
      <c r="U3077" s="1234"/>
      <c r="V3077" s="27">
        <f>MIN(U3088:V3587)</f>
        <v>0</v>
      </c>
      <c r="Y3077" s="1233" t="s">
        <v>20</v>
      </c>
      <c r="Z3077" s="1234"/>
      <c r="AA3077" s="1234"/>
      <c r="AB3077" s="27">
        <f>MIN(AA3088:AB3587)</f>
        <v>0</v>
      </c>
      <c r="AE3077" s="1233" t="s">
        <v>20</v>
      </c>
      <c r="AF3077" s="1234"/>
      <c r="AG3077" s="1234"/>
      <c r="AH3077" s="27">
        <f>MIN(AG3088:AH3587)</f>
        <v>0</v>
      </c>
      <c r="AK3077" s="1233" t="s">
        <v>20</v>
      </c>
      <c r="AL3077" s="1234"/>
      <c r="AM3077" s="1234"/>
      <c r="AN3077" s="27">
        <f>MIN(AM3088:AN3587)</f>
        <v>0</v>
      </c>
      <c r="AQ3077" s="1233" t="s">
        <v>20</v>
      </c>
      <c r="AR3077" s="1234"/>
      <c r="AS3077" s="1234"/>
      <c r="AT3077" s="27">
        <f>MIN(AS3088:AT3587)</f>
        <v>0</v>
      </c>
      <c r="AW3077" s="1233" t="s">
        <v>20</v>
      </c>
      <c r="AX3077" s="1234"/>
      <c r="AY3077" s="1234"/>
      <c r="AZ3077" s="27">
        <f>MIN(AY3088:AZ3587)</f>
        <v>0</v>
      </c>
      <c r="BC3077" s="1233" t="s">
        <v>20</v>
      </c>
      <c r="BD3077" s="1234"/>
      <c r="BE3077" s="1234"/>
      <c r="BF3077" s="27">
        <f>MIN(BE3088:BF3587)</f>
        <v>0</v>
      </c>
      <c r="BI3077" s="1233" t="s">
        <v>20</v>
      </c>
      <c r="BJ3077" s="1234"/>
      <c r="BK3077" s="1234"/>
      <c r="BL3077" s="27">
        <f>MIN(BK3088:BL3587)</f>
        <v>0</v>
      </c>
      <c r="BO3077" s="1233" t="s">
        <v>20</v>
      </c>
      <c r="BP3077" s="1234"/>
      <c r="BQ3077" s="1234"/>
      <c r="BR3077" s="27">
        <f>MIN(BQ3088:BR3587)</f>
        <v>0</v>
      </c>
    </row>
    <row r="3078" spans="1:71" s="17" customFormat="1" ht="16.75" hidden="1" customHeight="1" outlineLevel="1">
      <c r="A3078" s="1229" t="s">
        <v>21</v>
      </c>
      <c r="B3078" s="1228"/>
      <c r="C3078" s="1228"/>
      <c r="D3078" s="22">
        <f>MAX(C3088:D3587)</f>
        <v>0</v>
      </c>
      <c r="G3078" s="1229" t="s">
        <v>21</v>
      </c>
      <c r="H3078" s="1228"/>
      <c r="I3078" s="1228"/>
      <c r="J3078" s="22">
        <f>MAX(I3088:J3587)</f>
        <v>0</v>
      </c>
      <c r="M3078" s="1229" t="s">
        <v>21</v>
      </c>
      <c r="N3078" s="1228"/>
      <c r="O3078" s="1228"/>
      <c r="P3078" s="22">
        <f>MAX(O3088:P3587)</f>
        <v>0</v>
      </c>
      <c r="S3078" s="1229" t="s">
        <v>21</v>
      </c>
      <c r="T3078" s="1228"/>
      <c r="U3078" s="1228"/>
      <c r="V3078" s="22">
        <f>MAX(U3088:V3587)</f>
        <v>0</v>
      </c>
      <c r="Y3078" s="1229" t="s">
        <v>21</v>
      </c>
      <c r="Z3078" s="1228"/>
      <c r="AA3078" s="1228"/>
      <c r="AB3078" s="22">
        <f>MAX(AA3088:AB3587)</f>
        <v>0</v>
      </c>
      <c r="AE3078" s="1229" t="s">
        <v>21</v>
      </c>
      <c r="AF3078" s="1228"/>
      <c r="AG3078" s="1228"/>
      <c r="AH3078" s="22">
        <f>MAX(AG3088:AH3587)</f>
        <v>0</v>
      </c>
      <c r="AK3078" s="1229" t="s">
        <v>21</v>
      </c>
      <c r="AL3078" s="1228"/>
      <c r="AM3078" s="1228"/>
      <c r="AN3078" s="22">
        <f>MAX(AM3088:AN3587)</f>
        <v>0</v>
      </c>
      <c r="AQ3078" s="1229" t="s">
        <v>21</v>
      </c>
      <c r="AR3078" s="1228"/>
      <c r="AS3078" s="1228"/>
      <c r="AT3078" s="22">
        <f>MAX(AS3088:AT3587)</f>
        <v>0</v>
      </c>
      <c r="AW3078" s="1229" t="s">
        <v>21</v>
      </c>
      <c r="AX3078" s="1228"/>
      <c r="AY3078" s="1228"/>
      <c r="AZ3078" s="22">
        <f>MAX(AY3088:AZ3587)</f>
        <v>0</v>
      </c>
      <c r="BC3078" s="1229" t="s">
        <v>21</v>
      </c>
      <c r="BD3078" s="1228"/>
      <c r="BE3078" s="1228"/>
      <c r="BF3078" s="22">
        <f>MAX(BE3088:BF3587)</f>
        <v>0</v>
      </c>
      <c r="BI3078" s="1229" t="s">
        <v>21</v>
      </c>
      <c r="BJ3078" s="1228"/>
      <c r="BK3078" s="1228"/>
      <c r="BL3078" s="22">
        <f>MAX(BK3088:BL3587)</f>
        <v>0</v>
      </c>
      <c r="BO3078" s="1229" t="s">
        <v>21</v>
      </c>
      <c r="BP3078" s="1228"/>
      <c r="BQ3078" s="1228"/>
      <c r="BR3078" s="22">
        <f>MAX(BQ3088:BR3587)</f>
        <v>0</v>
      </c>
    </row>
    <row r="3079" spans="1:71" s="17" customFormat="1" ht="16.75" hidden="1" customHeight="1" outlineLevel="1">
      <c r="A3079" s="1229" t="s">
        <v>22</v>
      </c>
      <c r="B3079" s="1228"/>
      <c r="C3079" s="1228"/>
      <c r="D3079" s="22" t="e">
        <f>AVERAGE(C3088:D3587)</f>
        <v>#DIV/0!</v>
      </c>
      <c r="G3079" s="1229" t="s">
        <v>22</v>
      </c>
      <c r="H3079" s="1228"/>
      <c r="I3079" s="1228"/>
      <c r="J3079" s="22" t="e">
        <f>AVERAGE(I3088:J3587)</f>
        <v>#DIV/0!</v>
      </c>
      <c r="M3079" s="1229" t="s">
        <v>22</v>
      </c>
      <c r="N3079" s="1228"/>
      <c r="O3079" s="1228"/>
      <c r="P3079" s="22" t="e">
        <f>AVERAGE(O3088:P3587)</f>
        <v>#DIV/0!</v>
      </c>
      <c r="S3079" s="1229" t="s">
        <v>22</v>
      </c>
      <c r="T3079" s="1228"/>
      <c r="U3079" s="1228"/>
      <c r="V3079" s="22" t="e">
        <f>AVERAGE(U3088:V3587)</f>
        <v>#DIV/0!</v>
      </c>
      <c r="Y3079" s="1229" t="s">
        <v>22</v>
      </c>
      <c r="Z3079" s="1228"/>
      <c r="AA3079" s="1228"/>
      <c r="AB3079" s="22" t="e">
        <f>AVERAGE(AA3088:AB3587)</f>
        <v>#DIV/0!</v>
      </c>
      <c r="AE3079" s="1229" t="s">
        <v>22</v>
      </c>
      <c r="AF3079" s="1228"/>
      <c r="AG3079" s="1228"/>
      <c r="AH3079" s="22" t="e">
        <f>AVERAGE(AG3088:AH3587)</f>
        <v>#DIV/0!</v>
      </c>
      <c r="AK3079" s="1229" t="s">
        <v>22</v>
      </c>
      <c r="AL3079" s="1228"/>
      <c r="AM3079" s="1228"/>
      <c r="AN3079" s="22" t="e">
        <f>AVERAGE(AM3088:AN3587)</f>
        <v>#DIV/0!</v>
      </c>
      <c r="AQ3079" s="1229" t="s">
        <v>22</v>
      </c>
      <c r="AR3079" s="1228"/>
      <c r="AS3079" s="1228"/>
      <c r="AT3079" s="22" t="e">
        <f>AVERAGE(AS3088:AT3587)</f>
        <v>#DIV/0!</v>
      </c>
      <c r="AW3079" s="1229" t="s">
        <v>22</v>
      </c>
      <c r="AX3079" s="1228"/>
      <c r="AY3079" s="1228"/>
      <c r="AZ3079" s="22" t="e">
        <f>AVERAGE(AY3088:AZ3587)</f>
        <v>#DIV/0!</v>
      </c>
      <c r="BC3079" s="1229" t="s">
        <v>22</v>
      </c>
      <c r="BD3079" s="1228"/>
      <c r="BE3079" s="1228"/>
      <c r="BF3079" s="22" t="e">
        <f>AVERAGE(BE3088:BF3587)</f>
        <v>#DIV/0!</v>
      </c>
      <c r="BI3079" s="1229" t="s">
        <v>22</v>
      </c>
      <c r="BJ3079" s="1228"/>
      <c r="BK3079" s="1228"/>
      <c r="BL3079" s="22" t="e">
        <f>AVERAGE(BK3088:BL3587)</f>
        <v>#DIV/0!</v>
      </c>
      <c r="BO3079" s="1229" t="s">
        <v>22</v>
      </c>
      <c r="BP3079" s="1228"/>
      <c r="BQ3079" s="1228"/>
      <c r="BR3079" s="22" t="e">
        <f>AVERAGE(BQ3088:BR3587)</f>
        <v>#DIV/0!</v>
      </c>
    </row>
    <row r="3080" spans="1:71" s="17" customFormat="1" ht="33.75" hidden="1" customHeight="1" outlineLevel="1">
      <c r="A3080" s="1227" t="s">
        <v>23</v>
      </c>
      <c r="B3080" s="1228"/>
      <c r="C3080" s="1228"/>
      <c r="D3080" s="22" t="e">
        <f>D3079*1.1</f>
        <v>#DIV/0!</v>
      </c>
      <c r="G3080" s="1227" t="s">
        <v>23</v>
      </c>
      <c r="H3080" s="1228"/>
      <c r="I3080" s="1228"/>
      <c r="J3080" s="22" t="e">
        <f>J3079*1.1</f>
        <v>#DIV/0!</v>
      </c>
      <c r="M3080" s="1227" t="s">
        <v>23</v>
      </c>
      <c r="N3080" s="1228"/>
      <c r="O3080" s="1228"/>
      <c r="P3080" s="22" t="e">
        <f>P3079*1.1</f>
        <v>#DIV/0!</v>
      </c>
      <c r="S3080" s="1227" t="s">
        <v>23</v>
      </c>
      <c r="T3080" s="1228"/>
      <c r="U3080" s="1228"/>
      <c r="V3080" s="22" t="e">
        <f>V3079*1.1</f>
        <v>#DIV/0!</v>
      </c>
      <c r="Y3080" s="1227" t="s">
        <v>23</v>
      </c>
      <c r="Z3080" s="1228"/>
      <c r="AA3080" s="1228"/>
      <c r="AB3080" s="22" t="e">
        <f>AB3079*1.1</f>
        <v>#DIV/0!</v>
      </c>
      <c r="AE3080" s="1227" t="s">
        <v>23</v>
      </c>
      <c r="AF3080" s="1228"/>
      <c r="AG3080" s="1228"/>
      <c r="AH3080" s="22" t="e">
        <f>AH3079*1.1</f>
        <v>#DIV/0!</v>
      </c>
      <c r="AK3080" s="1227" t="s">
        <v>23</v>
      </c>
      <c r="AL3080" s="1228"/>
      <c r="AM3080" s="1228"/>
      <c r="AN3080" s="22" t="e">
        <f>AN3079*1.1</f>
        <v>#DIV/0!</v>
      </c>
      <c r="AQ3080" s="1227" t="s">
        <v>23</v>
      </c>
      <c r="AR3080" s="1228"/>
      <c r="AS3080" s="1228"/>
      <c r="AT3080" s="22" t="e">
        <f>AT3079*1.1</f>
        <v>#DIV/0!</v>
      </c>
      <c r="AW3080" s="1227" t="s">
        <v>23</v>
      </c>
      <c r="AX3080" s="1228"/>
      <c r="AY3080" s="1228"/>
      <c r="AZ3080" s="22" t="e">
        <f>AZ3079*1.1</f>
        <v>#DIV/0!</v>
      </c>
      <c r="BC3080" s="1227" t="s">
        <v>23</v>
      </c>
      <c r="BD3080" s="1228"/>
      <c r="BE3080" s="1228"/>
      <c r="BF3080" s="22" t="e">
        <f>BF3079*1.1</f>
        <v>#DIV/0!</v>
      </c>
      <c r="BI3080" s="1227" t="s">
        <v>23</v>
      </c>
      <c r="BJ3080" s="1228"/>
      <c r="BK3080" s="1228"/>
      <c r="BL3080" s="22" t="e">
        <f>BL3079*1.1</f>
        <v>#DIV/0!</v>
      </c>
      <c r="BO3080" s="1227" t="s">
        <v>23</v>
      </c>
      <c r="BP3080" s="1228"/>
      <c r="BQ3080" s="1228"/>
      <c r="BR3080" s="22" t="e">
        <f>BR3079*1.1</f>
        <v>#DIV/0!</v>
      </c>
    </row>
    <row r="3081" spans="1:71" s="17" customFormat="1" ht="33.75" hidden="1" customHeight="1" outlineLevel="1">
      <c r="A3081" s="1227" t="s">
        <v>24</v>
      </c>
      <c r="B3081" s="1228"/>
      <c r="C3081" s="1228"/>
      <c r="D3081" s="22" t="e">
        <f>D3079*0.9</f>
        <v>#DIV/0!</v>
      </c>
      <c r="G3081" s="1227" t="s">
        <v>24</v>
      </c>
      <c r="H3081" s="1228"/>
      <c r="I3081" s="1228"/>
      <c r="J3081" s="22" t="e">
        <f>J3079*0.9</f>
        <v>#DIV/0!</v>
      </c>
      <c r="M3081" s="1227" t="s">
        <v>24</v>
      </c>
      <c r="N3081" s="1228"/>
      <c r="O3081" s="1228"/>
      <c r="P3081" s="22" t="e">
        <f>P3079*0.9</f>
        <v>#DIV/0!</v>
      </c>
      <c r="S3081" s="1227" t="s">
        <v>24</v>
      </c>
      <c r="T3081" s="1228"/>
      <c r="U3081" s="1228"/>
      <c r="V3081" s="22" t="e">
        <f>V3079*0.9</f>
        <v>#DIV/0!</v>
      </c>
      <c r="Y3081" s="1227" t="s">
        <v>24</v>
      </c>
      <c r="Z3081" s="1228"/>
      <c r="AA3081" s="1228"/>
      <c r="AB3081" s="22" t="e">
        <f>AB3079*0.9</f>
        <v>#DIV/0!</v>
      </c>
      <c r="AE3081" s="1227" t="s">
        <v>24</v>
      </c>
      <c r="AF3081" s="1228"/>
      <c r="AG3081" s="1228"/>
      <c r="AH3081" s="22" t="e">
        <f>AH3079*0.9</f>
        <v>#DIV/0!</v>
      </c>
      <c r="AK3081" s="1227" t="s">
        <v>24</v>
      </c>
      <c r="AL3081" s="1228"/>
      <c r="AM3081" s="1228"/>
      <c r="AN3081" s="22" t="e">
        <f>AN3079*0.9</f>
        <v>#DIV/0!</v>
      </c>
      <c r="AQ3081" s="1227" t="s">
        <v>24</v>
      </c>
      <c r="AR3081" s="1228"/>
      <c r="AS3081" s="1228"/>
      <c r="AT3081" s="22" t="e">
        <f>AT3079*0.9</f>
        <v>#DIV/0!</v>
      </c>
      <c r="AW3081" s="1227" t="s">
        <v>24</v>
      </c>
      <c r="AX3081" s="1228"/>
      <c r="AY3081" s="1228"/>
      <c r="AZ3081" s="22" t="e">
        <f>AZ3079*0.9</f>
        <v>#DIV/0!</v>
      </c>
      <c r="BC3081" s="1227" t="s">
        <v>24</v>
      </c>
      <c r="BD3081" s="1228"/>
      <c r="BE3081" s="1228"/>
      <c r="BF3081" s="22" t="e">
        <f>BF3079*0.9</f>
        <v>#DIV/0!</v>
      </c>
      <c r="BI3081" s="1227" t="s">
        <v>24</v>
      </c>
      <c r="BJ3081" s="1228"/>
      <c r="BK3081" s="1228"/>
      <c r="BL3081" s="22" t="e">
        <f>BL3079*0.9</f>
        <v>#DIV/0!</v>
      </c>
      <c r="BO3081" s="1227" t="s">
        <v>24</v>
      </c>
      <c r="BP3081" s="1228"/>
      <c r="BQ3081" s="1228"/>
      <c r="BR3081" s="22" t="e">
        <f>BR3079*0.9</f>
        <v>#DIV/0!</v>
      </c>
    </row>
    <row r="3082" spans="1:71" s="17" customFormat="1" ht="31.5" hidden="1" customHeight="1" outlineLevel="1">
      <c r="A3082" s="1227" t="s">
        <v>25</v>
      </c>
      <c r="B3082" s="1228"/>
      <c r="C3082" s="1228"/>
      <c r="D3082" s="23" t="e">
        <f>SUM(E3088:E3587)</f>
        <v>#DIV/0!</v>
      </c>
      <c r="G3082" s="1227" t="s">
        <v>25</v>
      </c>
      <c r="H3082" s="1228"/>
      <c r="I3082" s="1228"/>
      <c r="J3082" s="23" t="e">
        <f>SUM(K3088:K3587)</f>
        <v>#DIV/0!</v>
      </c>
      <c r="M3082" s="1227" t="s">
        <v>25</v>
      </c>
      <c r="N3082" s="1228"/>
      <c r="O3082" s="1228"/>
      <c r="P3082" s="23" t="e">
        <f>SUM(Q3088:Q3587)</f>
        <v>#DIV/0!</v>
      </c>
      <c r="S3082" s="1227" t="s">
        <v>25</v>
      </c>
      <c r="T3082" s="1228"/>
      <c r="U3082" s="1228"/>
      <c r="V3082" s="23" t="e">
        <f>SUM(W3088:W3587)</f>
        <v>#DIV/0!</v>
      </c>
      <c r="Y3082" s="1227" t="s">
        <v>25</v>
      </c>
      <c r="Z3082" s="1228"/>
      <c r="AA3082" s="1228"/>
      <c r="AB3082" s="23" t="e">
        <f>SUM(AC3088:AC3587)</f>
        <v>#DIV/0!</v>
      </c>
      <c r="AE3082" s="1227" t="s">
        <v>25</v>
      </c>
      <c r="AF3082" s="1228"/>
      <c r="AG3082" s="1228"/>
      <c r="AH3082" s="23" t="e">
        <f>SUM(AI3088:AI3587)</f>
        <v>#DIV/0!</v>
      </c>
      <c r="AK3082" s="1227" t="s">
        <v>25</v>
      </c>
      <c r="AL3082" s="1228"/>
      <c r="AM3082" s="1228"/>
      <c r="AN3082" s="23" t="e">
        <f>SUM(AO3088:AO3587)</f>
        <v>#DIV/0!</v>
      </c>
      <c r="AQ3082" s="1227" t="s">
        <v>25</v>
      </c>
      <c r="AR3082" s="1228"/>
      <c r="AS3082" s="1228"/>
      <c r="AT3082" s="23" t="e">
        <f>SUM(AU3088:AU3587)</f>
        <v>#DIV/0!</v>
      </c>
      <c r="AW3082" s="1227" t="s">
        <v>25</v>
      </c>
      <c r="AX3082" s="1228"/>
      <c r="AY3082" s="1228"/>
      <c r="AZ3082" s="23" t="e">
        <f>SUM(BA3088:BA3587)</f>
        <v>#DIV/0!</v>
      </c>
      <c r="BC3082" s="1227" t="s">
        <v>25</v>
      </c>
      <c r="BD3082" s="1228"/>
      <c r="BE3082" s="1228"/>
      <c r="BF3082" s="23" t="e">
        <f>SUM(BG3088:BG3587)</f>
        <v>#DIV/0!</v>
      </c>
      <c r="BI3082" s="1227" t="s">
        <v>25</v>
      </c>
      <c r="BJ3082" s="1228"/>
      <c r="BK3082" s="1228"/>
      <c r="BL3082" s="23" t="e">
        <f>SUM(BM3088:BM3587)</f>
        <v>#DIV/0!</v>
      </c>
      <c r="BO3082" s="1227" t="s">
        <v>25</v>
      </c>
      <c r="BP3082" s="1228"/>
      <c r="BQ3082" s="1228"/>
      <c r="BR3082" s="23" t="e">
        <f>SUM(BS3088:BS3587)</f>
        <v>#DIV/0!</v>
      </c>
    </row>
    <row r="3083" spans="1:71" s="17" customFormat="1" ht="16.75" hidden="1" customHeight="1" outlineLevel="1">
      <c r="A3083" s="1229" t="s">
        <v>26</v>
      </c>
      <c r="B3083" s="1228"/>
      <c r="C3083" s="1228"/>
      <c r="D3083" s="88" t="e">
        <f>D3082/COUNTA(C3088:D3587)</f>
        <v>#DIV/0!</v>
      </c>
      <c r="G3083" s="1229" t="s">
        <v>26</v>
      </c>
      <c r="H3083" s="1228"/>
      <c r="I3083" s="1228"/>
      <c r="J3083" s="88" t="e">
        <f>J3082/COUNTA(I3088:J3587)</f>
        <v>#DIV/0!</v>
      </c>
      <c r="M3083" s="1229" t="s">
        <v>26</v>
      </c>
      <c r="N3083" s="1228"/>
      <c r="O3083" s="1228"/>
      <c r="P3083" s="88" t="e">
        <f>P3082/COUNTA(O3088:P3587)</f>
        <v>#DIV/0!</v>
      </c>
      <c r="S3083" s="1229" t="s">
        <v>26</v>
      </c>
      <c r="T3083" s="1228"/>
      <c r="U3083" s="1228"/>
      <c r="V3083" s="88" t="e">
        <f>V3082/COUNTA(U3088:V3587)</f>
        <v>#DIV/0!</v>
      </c>
      <c r="Y3083" s="1229" t="s">
        <v>26</v>
      </c>
      <c r="Z3083" s="1228"/>
      <c r="AA3083" s="1228"/>
      <c r="AB3083" s="88" t="e">
        <f>AB3082/COUNTA(AA3088:AB3587)</f>
        <v>#DIV/0!</v>
      </c>
      <c r="AE3083" s="1229" t="s">
        <v>26</v>
      </c>
      <c r="AF3083" s="1228"/>
      <c r="AG3083" s="1228"/>
      <c r="AH3083" s="88" t="e">
        <f>AH3082/COUNTA(AG3088:AH3587)</f>
        <v>#DIV/0!</v>
      </c>
      <c r="AK3083" s="1229" t="s">
        <v>26</v>
      </c>
      <c r="AL3083" s="1228"/>
      <c r="AM3083" s="1228"/>
      <c r="AN3083" s="88" t="e">
        <f>AN3082/COUNTA(AM3088:AN3587)</f>
        <v>#DIV/0!</v>
      </c>
      <c r="AQ3083" s="1229" t="s">
        <v>26</v>
      </c>
      <c r="AR3083" s="1228"/>
      <c r="AS3083" s="1228"/>
      <c r="AT3083" s="88" t="e">
        <f>AT3082/COUNTA(AS3088:AT3587)</f>
        <v>#DIV/0!</v>
      </c>
      <c r="AW3083" s="1229" t="s">
        <v>26</v>
      </c>
      <c r="AX3083" s="1228"/>
      <c r="AY3083" s="1228"/>
      <c r="AZ3083" s="88" t="e">
        <f>AZ3082/COUNTA(AY3088:AZ3587)</f>
        <v>#DIV/0!</v>
      </c>
      <c r="BC3083" s="1229" t="s">
        <v>26</v>
      </c>
      <c r="BD3083" s="1228"/>
      <c r="BE3083" s="1228"/>
      <c r="BF3083" s="88" t="e">
        <f>BF3082/COUNTA(BE3088:BF3587)</f>
        <v>#DIV/0!</v>
      </c>
      <c r="BI3083" s="1229" t="s">
        <v>26</v>
      </c>
      <c r="BJ3083" s="1228"/>
      <c r="BK3083" s="1228"/>
      <c r="BL3083" s="88" t="e">
        <f>BL3082/COUNTA(BK3088:BL3587)</f>
        <v>#DIV/0!</v>
      </c>
      <c r="BO3083" s="1229" t="s">
        <v>26</v>
      </c>
      <c r="BP3083" s="1228"/>
      <c r="BQ3083" s="1228"/>
      <c r="BR3083" s="88" t="e">
        <f>BR3082/COUNTA(BQ3088:BR3587)</f>
        <v>#DIV/0!</v>
      </c>
    </row>
    <row r="3084" spans="1:71" s="17" customFormat="1" ht="16.75" hidden="1" customHeight="1" outlineLevel="1">
      <c r="A3084" s="1229" t="s">
        <v>466</v>
      </c>
      <c r="B3084" s="1228"/>
      <c r="C3084" s="1228"/>
      <c r="D3084" s="722"/>
      <c r="G3084" s="1229" t="s">
        <v>466</v>
      </c>
      <c r="H3084" s="1228"/>
      <c r="I3084" s="1228"/>
      <c r="J3084" s="722"/>
      <c r="M3084" s="1229" t="s">
        <v>466</v>
      </c>
      <c r="N3084" s="1228"/>
      <c r="O3084" s="1228"/>
      <c r="P3084" s="722"/>
      <c r="S3084" s="1229" t="s">
        <v>466</v>
      </c>
      <c r="T3084" s="1228"/>
      <c r="U3084" s="1228"/>
      <c r="V3084" s="722"/>
      <c r="Y3084" s="1229" t="s">
        <v>466</v>
      </c>
      <c r="Z3084" s="1228"/>
      <c r="AA3084" s="1228"/>
      <c r="AB3084" s="722"/>
      <c r="AE3084" s="1229" t="s">
        <v>466</v>
      </c>
      <c r="AF3084" s="1228"/>
      <c r="AG3084" s="1228"/>
      <c r="AH3084" s="722"/>
      <c r="AK3084" s="1229" t="s">
        <v>466</v>
      </c>
      <c r="AL3084" s="1228"/>
      <c r="AM3084" s="1228"/>
      <c r="AN3084" s="722"/>
      <c r="AQ3084" s="1229" t="s">
        <v>466</v>
      </c>
      <c r="AR3084" s="1228"/>
      <c r="AS3084" s="1228"/>
      <c r="AT3084" s="722"/>
      <c r="AW3084" s="1229" t="s">
        <v>466</v>
      </c>
      <c r="AX3084" s="1228"/>
      <c r="AY3084" s="1228"/>
      <c r="AZ3084" s="722"/>
      <c r="BC3084" s="1229" t="s">
        <v>466</v>
      </c>
      <c r="BD3084" s="1228"/>
      <c r="BE3084" s="1228"/>
      <c r="BF3084" s="722"/>
      <c r="BI3084" s="1229" t="s">
        <v>466</v>
      </c>
      <c r="BJ3084" s="1228"/>
      <c r="BK3084" s="1228"/>
      <c r="BL3084" s="722"/>
      <c r="BO3084" s="1229" t="s">
        <v>466</v>
      </c>
      <c r="BP3084" s="1228"/>
      <c r="BQ3084" s="1228"/>
      <c r="BR3084" s="722"/>
    </row>
    <row r="3085" spans="1:71" s="17" customFormat="1" ht="17.25" hidden="1" customHeight="1" outlineLevel="1" thickBot="1">
      <c r="A3085" s="1230" t="s">
        <v>407</v>
      </c>
      <c r="B3085" s="1231"/>
      <c r="C3085" s="1231"/>
      <c r="D3085" s="586" t="e">
        <f>STDEV(C3088:C3587)/D3079</f>
        <v>#DIV/0!</v>
      </c>
      <c r="G3085" s="1230" t="s">
        <v>407</v>
      </c>
      <c r="H3085" s="1231"/>
      <c r="I3085" s="1231"/>
      <c r="J3085" s="586" t="e">
        <f>STDEV(I3088:I3587)/J3079</f>
        <v>#DIV/0!</v>
      </c>
      <c r="M3085" s="1230" t="s">
        <v>407</v>
      </c>
      <c r="N3085" s="1231"/>
      <c r="O3085" s="1231"/>
      <c r="P3085" s="586" t="e">
        <f>STDEV(O3088:O3587)/P3079</f>
        <v>#DIV/0!</v>
      </c>
      <c r="S3085" s="1230" t="s">
        <v>407</v>
      </c>
      <c r="T3085" s="1231"/>
      <c r="U3085" s="1231"/>
      <c r="V3085" s="586" t="e">
        <f>STDEV(U3088:U3587)/V3079</f>
        <v>#DIV/0!</v>
      </c>
      <c r="Y3085" s="1230" t="s">
        <v>407</v>
      </c>
      <c r="Z3085" s="1231"/>
      <c r="AA3085" s="1231"/>
      <c r="AB3085" s="586" t="e">
        <f>STDEV(AA3088:AA3587)/AB3079</f>
        <v>#DIV/0!</v>
      </c>
      <c r="AE3085" s="1230" t="s">
        <v>407</v>
      </c>
      <c r="AF3085" s="1231"/>
      <c r="AG3085" s="1231"/>
      <c r="AH3085" s="586" t="e">
        <f>STDEV(AG3088:AG3587)/AH3079</f>
        <v>#DIV/0!</v>
      </c>
      <c r="AK3085" s="1230" t="s">
        <v>407</v>
      </c>
      <c r="AL3085" s="1231"/>
      <c r="AM3085" s="1231"/>
      <c r="AN3085" s="586" t="e">
        <f>STDEV(AM3088:AM3587)/AN3079</f>
        <v>#DIV/0!</v>
      </c>
      <c r="AQ3085" s="1230" t="s">
        <v>407</v>
      </c>
      <c r="AR3085" s="1231"/>
      <c r="AS3085" s="1231"/>
      <c r="AT3085" s="586" t="e">
        <f>STDEV(AS3088:AS3587)/AT3079</f>
        <v>#DIV/0!</v>
      </c>
      <c r="AW3085" s="1230" t="s">
        <v>407</v>
      </c>
      <c r="AX3085" s="1231"/>
      <c r="AY3085" s="1231"/>
      <c r="AZ3085" s="586" t="e">
        <f>STDEV(AY3088:AY3587)/AZ3079</f>
        <v>#DIV/0!</v>
      </c>
      <c r="BC3085" s="1230" t="s">
        <v>407</v>
      </c>
      <c r="BD3085" s="1231"/>
      <c r="BE3085" s="1231"/>
      <c r="BF3085" s="586" t="e">
        <f>STDEV(BE3088:BE3587)/BF3079</f>
        <v>#DIV/0!</v>
      </c>
      <c r="BI3085" s="1230" t="s">
        <v>407</v>
      </c>
      <c r="BJ3085" s="1231"/>
      <c r="BK3085" s="1231"/>
      <c r="BL3085" s="586" t="e">
        <f>STDEV(BK3088:BK3587)/BL3079</f>
        <v>#DIV/0!</v>
      </c>
      <c r="BO3085" s="1230" t="s">
        <v>407</v>
      </c>
      <c r="BP3085" s="1231"/>
      <c r="BQ3085" s="1231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23" t="s">
        <v>27</v>
      </c>
      <c r="B3087" s="1224"/>
      <c r="C3087" s="1225" t="s">
        <v>28</v>
      </c>
      <c r="D3087" s="1226"/>
      <c r="G3087" s="1223" t="s">
        <v>27</v>
      </c>
      <c r="H3087" s="1224"/>
      <c r="I3087" s="1225" t="s">
        <v>28</v>
      </c>
      <c r="J3087" s="1226"/>
      <c r="M3087" s="1223" t="s">
        <v>27</v>
      </c>
      <c r="N3087" s="1224"/>
      <c r="O3087" s="1225" t="s">
        <v>28</v>
      </c>
      <c r="P3087" s="1226"/>
      <c r="S3087" s="1223" t="s">
        <v>27</v>
      </c>
      <c r="T3087" s="1224"/>
      <c r="U3087" s="1225" t="s">
        <v>28</v>
      </c>
      <c r="V3087" s="1226"/>
      <c r="Y3087" s="1223" t="s">
        <v>27</v>
      </c>
      <c r="Z3087" s="1224"/>
      <c r="AA3087" s="1225" t="s">
        <v>28</v>
      </c>
      <c r="AB3087" s="1226"/>
      <c r="AE3087" s="1223" t="s">
        <v>27</v>
      </c>
      <c r="AF3087" s="1224"/>
      <c r="AG3087" s="1225" t="s">
        <v>28</v>
      </c>
      <c r="AH3087" s="1226"/>
      <c r="AK3087" s="1223" t="s">
        <v>27</v>
      </c>
      <c r="AL3087" s="1224"/>
      <c r="AM3087" s="1225" t="s">
        <v>28</v>
      </c>
      <c r="AN3087" s="1226"/>
      <c r="AQ3087" s="1223" t="s">
        <v>27</v>
      </c>
      <c r="AR3087" s="1224"/>
      <c r="AS3087" s="1225" t="s">
        <v>28</v>
      </c>
      <c r="AT3087" s="1226"/>
      <c r="AW3087" s="1223" t="s">
        <v>27</v>
      </c>
      <c r="AX3087" s="1224"/>
      <c r="AY3087" s="1225" t="s">
        <v>28</v>
      </c>
      <c r="AZ3087" s="1226"/>
      <c r="BC3087" s="1223" t="s">
        <v>27</v>
      </c>
      <c r="BD3087" s="1224"/>
      <c r="BE3087" s="1225" t="s">
        <v>28</v>
      </c>
      <c r="BF3087" s="1226"/>
      <c r="BI3087" s="1223" t="s">
        <v>27</v>
      </c>
      <c r="BJ3087" s="1224"/>
      <c r="BK3087" s="1225" t="s">
        <v>28</v>
      </c>
      <c r="BL3087" s="1226"/>
      <c r="BO3087" s="1223" t="s">
        <v>27</v>
      </c>
      <c r="BP3087" s="1224"/>
      <c r="BQ3087" s="1225" t="s">
        <v>28</v>
      </c>
      <c r="BR3087" s="1226"/>
    </row>
    <row r="3088" spans="1:71" s="17" customFormat="1" ht="16.75" hidden="1" customHeight="1" outlineLevel="2">
      <c r="A3088" s="1215">
        <v>1</v>
      </c>
      <c r="B3088" s="1216"/>
      <c r="C3088" s="1217"/>
      <c r="D3088" s="1218"/>
      <c r="E3088" s="587" t="e">
        <f>IF(AND(C3088&gt;=D$3081,C3088&lt;=D$3080),1,0)</f>
        <v>#DIV/0!</v>
      </c>
      <c r="G3088" s="1215">
        <v>1</v>
      </c>
      <c r="H3088" s="1216"/>
      <c r="I3088" s="1217"/>
      <c r="J3088" s="1218"/>
      <c r="K3088" s="587" t="e">
        <f>IF(AND(I3088&gt;=J$3081,I3088&lt;=J$3080),1,0)</f>
        <v>#DIV/0!</v>
      </c>
      <c r="M3088" s="1215">
        <v>1</v>
      </c>
      <c r="N3088" s="1216"/>
      <c r="O3088" s="1217"/>
      <c r="P3088" s="1218"/>
      <c r="Q3088" s="587" t="e">
        <f>IF(AND(O3088&gt;=P$3081,O3088&lt;=P$3080),1,0)</f>
        <v>#DIV/0!</v>
      </c>
      <c r="S3088" s="1215">
        <v>1</v>
      </c>
      <c r="T3088" s="1216"/>
      <c r="U3088" s="1217"/>
      <c r="V3088" s="1218"/>
      <c r="W3088" s="587" t="e">
        <f>IF(AND(U3088&gt;=V$3081,U3088&lt;=V$3080),1,0)</f>
        <v>#DIV/0!</v>
      </c>
      <c r="Y3088" s="1215">
        <v>1</v>
      </c>
      <c r="Z3088" s="1216"/>
      <c r="AA3088" s="1217"/>
      <c r="AB3088" s="1218"/>
      <c r="AC3088" s="587" t="e">
        <f>IF(AND(AA3088&gt;=AB$3081,AA3088&lt;=AB$3080),1,0)</f>
        <v>#DIV/0!</v>
      </c>
      <c r="AE3088" s="1215">
        <v>1</v>
      </c>
      <c r="AF3088" s="1216"/>
      <c r="AG3088" s="1217"/>
      <c r="AH3088" s="1218"/>
      <c r="AI3088" s="587" t="e">
        <f>IF(AND(AG3088&gt;=AH$3081,AG3088&lt;=AH$3080),1,0)</f>
        <v>#DIV/0!</v>
      </c>
      <c r="AK3088" s="1215">
        <v>1</v>
      </c>
      <c r="AL3088" s="1216"/>
      <c r="AM3088" s="1217"/>
      <c r="AN3088" s="1218"/>
      <c r="AO3088" s="587" t="e">
        <f>IF(AND(AM3088&gt;=AN$3081,AM3088&lt;=AN$3080),1,0)</f>
        <v>#DIV/0!</v>
      </c>
      <c r="AQ3088" s="1215">
        <v>1</v>
      </c>
      <c r="AR3088" s="1216"/>
      <c r="AS3088" s="1217"/>
      <c r="AT3088" s="1218"/>
      <c r="AU3088" s="587" t="e">
        <f>IF(AND(AS3088&gt;=AT$3081,AS3088&lt;=AT$3080),1,0)</f>
        <v>#DIV/0!</v>
      </c>
      <c r="AW3088" s="1215">
        <v>1</v>
      </c>
      <c r="AX3088" s="1216"/>
      <c r="AY3088" s="1217"/>
      <c r="AZ3088" s="1218"/>
      <c r="BA3088" s="587" t="e">
        <f>IF(AND(AY3088&gt;=AZ$3081,AY3088&lt;=AZ$3080),1,0)</f>
        <v>#DIV/0!</v>
      </c>
      <c r="BC3088" s="1215">
        <v>1</v>
      </c>
      <c r="BD3088" s="1216"/>
      <c r="BE3088" s="1217"/>
      <c r="BF3088" s="1218"/>
      <c r="BG3088" s="587" t="e">
        <f>IF(AND(BE3088&gt;=BF$3081,BE3088&lt;=BF$3080),1,0)</f>
        <v>#DIV/0!</v>
      </c>
      <c r="BI3088" s="1215">
        <v>1</v>
      </c>
      <c r="BJ3088" s="1216"/>
      <c r="BK3088" s="1217"/>
      <c r="BL3088" s="1218"/>
      <c r="BM3088" s="587" t="e">
        <f>IF(AND(BK3088&gt;=BL$3081,BK3088&lt;=BL$3080),1,0)</f>
        <v>#DIV/0!</v>
      </c>
      <c r="BO3088" s="1215">
        <v>1</v>
      </c>
      <c r="BP3088" s="1216"/>
      <c r="BQ3088" s="1217"/>
      <c r="BR3088" s="1218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15">
        <v>2</v>
      </c>
      <c r="B3089" s="1216"/>
      <c r="C3089" s="1217"/>
      <c r="D3089" s="1218"/>
      <c r="E3089" s="587" t="e">
        <f t="shared" ref="E3089:E3152" si="684">IF(AND(C3089&gt;=D$3081,C3089&lt;=D$3080),1,0)</f>
        <v>#DIV/0!</v>
      </c>
      <c r="G3089" s="1215">
        <v>2</v>
      </c>
      <c r="H3089" s="1216"/>
      <c r="I3089" s="1217"/>
      <c r="J3089" s="1218"/>
      <c r="K3089" s="587" t="e">
        <f t="shared" ref="K3089:K3152" si="685">IF(AND(I3089&gt;=J$3081,I3089&lt;=J$3080),1,0)</f>
        <v>#DIV/0!</v>
      </c>
      <c r="M3089" s="1215">
        <v>2</v>
      </c>
      <c r="N3089" s="1216"/>
      <c r="O3089" s="1217"/>
      <c r="P3089" s="1218"/>
      <c r="Q3089" s="587" t="e">
        <f t="shared" ref="Q3089:Q3152" si="686">IF(AND(O3089&gt;=P$3081,O3089&lt;=P$3080),1,0)</f>
        <v>#DIV/0!</v>
      </c>
      <c r="S3089" s="1215">
        <v>2</v>
      </c>
      <c r="T3089" s="1216"/>
      <c r="U3089" s="1217"/>
      <c r="V3089" s="1218"/>
      <c r="W3089" s="587" t="e">
        <f t="shared" ref="W3089:W3152" si="687">IF(AND(U3089&gt;=V$3081,U3089&lt;=V$3080),1,0)</f>
        <v>#DIV/0!</v>
      </c>
      <c r="Y3089" s="1215">
        <v>2</v>
      </c>
      <c r="Z3089" s="1216"/>
      <c r="AA3089" s="1217"/>
      <c r="AB3089" s="1218"/>
      <c r="AC3089" s="587" t="e">
        <f t="shared" ref="AC3089:AC3152" si="688">IF(AND(AA3089&gt;=AB$3081,AA3089&lt;=AB$3080),1,0)</f>
        <v>#DIV/0!</v>
      </c>
      <c r="AE3089" s="1215">
        <v>2</v>
      </c>
      <c r="AF3089" s="1216"/>
      <c r="AG3089" s="1217"/>
      <c r="AH3089" s="1218"/>
      <c r="AI3089" s="587" t="e">
        <f t="shared" ref="AI3089:AI3152" si="689">IF(AND(AG3089&gt;=AH$3081,AG3089&lt;=AH$3080),1,0)</f>
        <v>#DIV/0!</v>
      </c>
      <c r="AK3089" s="1215">
        <v>2</v>
      </c>
      <c r="AL3089" s="1216"/>
      <c r="AM3089" s="1217"/>
      <c r="AN3089" s="1218"/>
      <c r="AO3089" s="587" t="e">
        <f t="shared" ref="AO3089:AO3152" si="690">IF(AND(AM3089&gt;=AN$3081,AM3089&lt;=AN$3080),1,0)</f>
        <v>#DIV/0!</v>
      </c>
      <c r="AQ3089" s="1215">
        <v>2</v>
      </c>
      <c r="AR3089" s="1216"/>
      <c r="AS3089" s="1217"/>
      <c r="AT3089" s="1218"/>
      <c r="AU3089" s="587" t="e">
        <f t="shared" ref="AU3089:AU3152" si="691">IF(AND(AS3089&gt;=AT$3081,AS3089&lt;=AT$3080),1,0)</f>
        <v>#DIV/0!</v>
      </c>
      <c r="AW3089" s="1215">
        <v>2</v>
      </c>
      <c r="AX3089" s="1216"/>
      <c r="AY3089" s="1217"/>
      <c r="AZ3089" s="1218"/>
      <c r="BA3089" s="587" t="e">
        <f t="shared" ref="BA3089:BA3152" si="692">IF(AND(AY3089&gt;=AZ$3081,AY3089&lt;=AZ$3080),1,0)</f>
        <v>#DIV/0!</v>
      </c>
      <c r="BC3089" s="1215">
        <v>2</v>
      </c>
      <c r="BD3089" s="1216"/>
      <c r="BE3089" s="1217"/>
      <c r="BF3089" s="1218"/>
      <c r="BG3089" s="587" t="e">
        <f t="shared" ref="BG3089:BG3152" si="693">IF(AND(BE3089&gt;=BF$3081,BE3089&lt;=BF$3080),1,0)</f>
        <v>#DIV/0!</v>
      </c>
      <c r="BI3089" s="1215">
        <v>2</v>
      </c>
      <c r="BJ3089" s="1216"/>
      <c r="BK3089" s="1217"/>
      <c r="BL3089" s="1218"/>
      <c r="BM3089" s="587" t="e">
        <f t="shared" ref="BM3089:BM3152" si="694">IF(AND(BK3089&gt;=BL$3081,BK3089&lt;=BL$3080),1,0)</f>
        <v>#DIV/0!</v>
      </c>
      <c r="BO3089" s="1215">
        <v>2</v>
      </c>
      <c r="BP3089" s="1216"/>
      <c r="BQ3089" s="1217"/>
      <c r="BR3089" s="1218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15">
        <v>3</v>
      </c>
      <c r="B3090" s="1216"/>
      <c r="C3090" s="1217"/>
      <c r="D3090" s="1218"/>
      <c r="E3090" s="587" t="e">
        <f t="shared" si="684"/>
        <v>#DIV/0!</v>
      </c>
      <c r="G3090" s="1215">
        <v>3</v>
      </c>
      <c r="H3090" s="1216"/>
      <c r="I3090" s="1217"/>
      <c r="J3090" s="1218"/>
      <c r="K3090" s="587" t="e">
        <f t="shared" si="685"/>
        <v>#DIV/0!</v>
      </c>
      <c r="M3090" s="1215">
        <v>3</v>
      </c>
      <c r="N3090" s="1216"/>
      <c r="O3090" s="1217"/>
      <c r="P3090" s="1218"/>
      <c r="Q3090" s="587" t="e">
        <f t="shared" si="686"/>
        <v>#DIV/0!</v>
      </c>
      <c r="S3090" s="1215">
        <v>3</v>
      </c>
      <c r="T3090" s="1216"/>
      <c r="U3090" s="1217"/>
      <c r="V3090" s="1218"/>
      <c r="W3090" s="587" t="e">
        <f t="shared" si="687"/>
        <v>#DIV/0!</v>
      </c>
      <c r="Y3090" s="1215">
        <v>3</v>
      </c>
      <c r="Z3090" s="1216"/>
      <c r="AA3090" s="1217"/>
      <c r="AB3090" s="1218"/>
      <c r="AC3090" s="587" t="e">
        <f t="shared" si="688"/>
        <v>#DIV/0!</v>
      </c>
      <c r="AE3090" s="1215">
        <v>3</v>
      </c>
      <c r="AF3090" s="1216"/>
      <c r="AG3090" s="1217"/>
      <c r="AH3090" s="1218"/>
      <c r="AI3090" s="587" t="e">
        <f t="shared" si="689"/>
        <v>#DIV/0!</v>
      </c>
      <c r="AK3090" s="1215">
        <v>3</v>
      </c>
      <c r="AL3090" s="1216"/>
      <c r="AM3090" s="1217"/>
      <c r="AN3090" s="1218"/>
      <c r="AO3090" s="587" t="e">
        <f t="shared" si="690"/>
        <v>#DIV/0!</v>
      </c>
      <c r="AQ3090" s="1215">
        <v>3</v>
      </c>
      <c r="AR3090" s="1216"/>
      <c r="AS3090" s="1217"/>
      <c r="AT3090" s="1218"/>
      <c r="AU3090" s="587" t="e">
        <f t="shared" si="691"/>
        <v>#DIV/0!</v>
      </c>
      <c r="AW3090" s="1215">
        <v>3</v>
      </c>
      <c r="AX3090" s="1216"/>
      <c r="AY3090" s="1217"/>
      <c r="AZ3090" s="1218"/>
      <c r="BA3090" s="587" t="e">
        <f t="shared" si="692"/>
        <v>#DIV/0!</v>
      </c>
      <c r="BC3090" s="1215">
        <v>3</v>
      </c>
      <c r="BD3090" s="1216"/>
      <c r="BE3090" s="1217"/>
      <c r="BF3090" s="1218"/>
      <c r="BG3090" s="587" t="e">
        <f t="shared" si="693"/>
        <v>#DIV/0!</v>
      </c>
      <c r="BI3090" s="1215">
        <v>3</v>
      </c>
      <c r="BJ3090" s="1216"/>
      <c r="BK3090" s="1217"/>
      <c r="BL3090" s="1218"/>
      <c r="BM3090" s="587" t="e">
        <f t="shared" si="694"/>
        <v>#DIV/0!</v>
      </c>
      <c r="BO3090" s="1215">
        <v>3</v>
      </c>
      <c r="BP3090" s="1216"/>
      <c r="BQ3090" s="1217"/>
      <c r="BR3090" s="1218"/>
      <c r="BS3090" s="587" t="e">
        <f t="shared" si="695"/>
        <v>#DIV/0!</v>
      </c>
    </row>
    <row r="3091" spans="1:71" s="17" customFormat="1" ht="16.75" hidden="1" customHeight="1" outlineLevel="2">
      <c r="A3091" s="1215">
        <v>4</v>
      </c>
      <c r="B3091" s="1216"/>
      <c r="C3091" s="1217"/>
      <c r="D3091" s="1218"/>
      <c r="E3091" s="587" t="e">
        <f t="shared" si="684"/>
        <v>#DIV/0!</v>
      </c>
      <c r="G3091" s="1215">
        <v>4</v>
      </c>
      <c r="H3091" s="1216"/>
      <c r="I3091" s="1217"/>
      <c r="J3091" s="1218"/>
      <c r="K3091" s="587" t="e">
        <f t="shared" si="685"/>
        <v>#DIV/0!</v>
      </c>
      <c r="M3091" s="1215">
        <v>4</v>
      </c>
      <c r="N3091" s="1216"/>
      <c r="O3091" s="1217"/>
      <c r="P3091" s="1218"/>
      <c r="Q3091" s="587" t="e">
        <f t="shared" si="686"/>
        <v>#DIV/0!</v>
      </c>
      <c r="S3091" s="1215">
        <v>4</v>
      </c>
      <c r="T3091" s="1216"/>
      <c r="U3091" s="1217"/>
      <c r="V3091" s="1218"/>
      <c r="W3091" s="587" t="e">
        <f t="shared" si="687"/>
        <v>#DIV/0!</v>
      </c>
      <c r="Y3091" s="1215">
        <v>4</v>
      </c>
      <c r="Z3091" s="1216"/>
      <c r="AA3091" s="1217"/>
      <c r="AB3091" s="1218"/>
      <c r="AC3091" s="587" t="e">
        <f t="shared" si="688"/>
        <v>#DIV/0!</v>
      </c>
      <c r="AE3091" s="1215">
        <v>4</v>
      </c>
      <c r="AF3091" s="1216"/>
      <c r="AG3091" s="1217"/>
      <c r="AH3091" s="1218"/>
      <c r="AI3091" s="587" t="e">
        <f t="shared" si="689"/>
        <v>#DIV/0!</v>
      </c>
      <c r="AK3091" s="1215">
        <v>4</v>
      </c>
      <c r="AL3091" s="1216"/>
      <c r="AM3091" s="1217"/>
      <c r="AN3091" s="1218"/>
      <c r="AO3091" s="587" t="e">
        <f t="shared" si="690"/>
        <v>#DIV/0!</v>
      </c>
      <c r="AQ3091" s="1215">
        <v>4</v>
      </c>
      <c r="AR3091" s="1216"/>
      <c r="AS3091" s="1217"/>
      <c r="AT3091" s="1218"/>
      <c r="AU3091" s="587" t="e">
        <f t="shared" si="691"/>
        <v>#DIV/0!</v>
      </c>
      <c r="AW3091" s="1215">
        <v>4</v>
      </c>
      <c r="AX3091" s="1216"/>
      <c r="AY3091" s="1217"/>
      <c r="AZ3091" s="1218"/>
      <c r="BA3091" s="587" t="e">
        <f t="shared" si="692"/>
        <v>#DIV/0!</v>
      </c>
      <c r="BC3091" s="1215">
        <v>4</v>
      </c>
      <c r="BD3091" s="1216"/>
      <c r="BE3091" s="1217"/>
      <c r="BF3091" s="1218"/>
      <c r="BG3091" s="587" t="e">
        <f t="shared" si="693"/>
        <v>#DIV/0!</v>
      </c>
      <c r="BI3091" s="1215">
        <v>4</v>
      </c>
      <c r="BJ3091" s="1216"/>
      <c r="BK3091" s="1217"/>
      <c r="BL3091" s="1218"/>
      <c r="BM3091" s="587" t="e">
        <f t="shared" si="694"/>
        <v>#DIV/0!</v>
      </c>
      <c r="BO3091" s="1215">
        <v>4</v>
      </c>
      <c r="BP3091" s="1216"/>
      <c r="BQ3091" s="1217"/>
      <c r="BR3091" s="1218"/>
      <c r="BS3091" s="587" t="e">
        <f t="shared" si="695"/>
        <v>#DIV/0!</v>
      </c>
    </row>
    <row r="3092" spans="1:71" s="17" customFormat="1" ht="16.75" hidden="1" customHeight="1" outlineLevel="2">
      <c r="A3092" s="1215">
        <v>5</v>
      </c>
      <c r="B3092" s="1216"/>
      <c r="C3092" s="1217"/>
      <c r="D3092" s="1218"/>
      <c r="E3092" s="587" t="e">
        <f t="shared" si="684"/>
        <v>#DIV/0!</v>
      </c>
      <c r="G3092" s="1215">
        <v>5</v>
      </c>
      <c r="H3092" s="1216"/>
      <c r="I3092" s="1217"/>
      <c r="J3092" s="1218"/>
      <c r="K3092" s="587" t="e">
        <f t="shared" si="685"/>
        <v>#DIV/0!</v>
      </c>
      <c r="M3092" s="1215">
        <v>5</v>
      </c>
      <c r="N3092" s="1216"/>
      <c r="O3092" s="1217"/>
      <c r="P3092" s="1218"/>
      <c r="Q3092" s="587" t="e">
        <f t="shared" si="686"/>
        <v>#DIV/0!</v>
      </c>
      <c r="S3092" s="1215">
        <v>5</v>
      </c>
      <c r="T3092" s="1216"/>
      <c r="U3092" s="1217"/>
      <c r="V3092" s="1218"/>
      <c r="W3092" s="587" t="e">
        <f t="shared" si="687"/>
        <v>#DIV/0!</v>
      </c>
      <c r="Y3092" s="1215">
        <v>5</v>
      </c>
      <c r="Z3092" s="1216"/>
      <c r="AA3092" s="1217"/>
      <c r="AB3092" s="1218"/>
      <c r="AC3092" s="587" t="e">
        <f t="shared" si="688"/>
        <v>#DIV/0!</v>
      </c>
      <c r="AE3092" s="1215">
        <v>5</v>
      </c>
      <c r="AF3092" s="1216"/>
      <c r="AG3092" s="1217"/>
      <c r="AH3092" s="1218"/>
      <c r="AI3092" s="587" t="e">
        <f t="shared" si="689"/>
        <v>#DIV/0!</v>
      </c>
      <c r="AK3092" s="1215">
        <v>5</v>
      </c>
      <c r="AL3092" s="1216"/>
      <c r="AM3092" s="1217"/>
      <c r="AN3092" s="1218"/>
      <c r="AO3092" s="587" t="e">
        <f t="shared" si="690"/>
        <v>#DIV/0!</v>
      </c>
      <c r="AQ3092" s="1215">
        <v>5</v>
      </c>
      <c r="AR3092" s="1216"/>
      <c r="AS3092" s="1217"/>
      <c r="AT3092" s="1218"/>
      <c r="AU3092" s="587" t="e">
        <f t="shared" si="691"/>
        <v>#DIV/0!</v>
      </c>
      <c r="AW3092" s="1215">
        <v>5</v>
      </c>
      <c r="AX3092" s="1216"/>
      <c r="AY3092" s="1217"/>
      <c r="AZ3092" s="1218"/>
      <c r="BA3092" s="587" t="e">
        <f t="shared" si="692"/>
        <v>#DIV/0!</v>
      </c>
      <c r="BC3092" s="1215">
        <v>5</v>
      </c>
      <c r="BD3092" s="1216"/>
      <c r="BE3092" s="1217"/>
      <c r="BF3092" s="1218"/>
      <c r="BG3092" s="587" t="e">
        <f t="shared" si="693"/>
        <v>#DIV/0!</v>
      </c>
      <c r="BI3092" s="1215">
        <v>5</v>
      </c>
      <c r="BJ3092" s="1216"/>
      <c r="BK3092" s="1217"/>
      <c r="BL3092" s="1218"/>
      <c r="BM3092" s="587" t="e">
        <f t="shared" si="694"/>
        <v>#DIV/0!</v>
      </c>
      <c r="BO3092" s="1215">
        <v>5</v>
      </c>
      <c r="BP3092" s="1216"/>
      <c r="BQ3092" s="1217"/>
      <c r="BR3092" s="1218"/>
      <c r="BS3092" s="587" t="e">
        <f t="shared" si="695"/>
        <v>#DIV/0!</v>
      </c>
    </row>
    <row r="3093" spans="1:71" s="17" customFormat="1" ht="16.75" hidden="1" customHeight="1" outlineLevel="2">
      <c r="A3093" s="1215">
        <v>6</v>
      </c>
      <c r="B3093" s="1216"/>
      <c r="C3093" s="1217"/>
      <c r="D3093" s="1218"/>
      <c r="E3093" s="587" t="e">
        <f t="shared" si="684"/>
        <v>#DIV/0!</v>
      </c>
      <c r="G3093" s="1215">
        <v>6</v>
      </c>
      <c r="H3093" s="1216"/>
      <c r="I3093" s="1217"/>
      <c r="J3093" s="1218"/>
      <c r="K3093" s="587" t="e">
        <f t="shared" si="685"/>
        <v>#DIV/0!</v>
      </c>
      <c r="M3093" s="1215">
        <v>6</v>
      </c>
      <c r="N3093" s="1216"/>
      <c r="O3093" s="1217"/>
      <c r="P3093" s="1218"/>
      <c r="Q3093" s="587" t="e">
        <f t="shared" si="686"/>
        <v>#DIV/0!</v>
      </c>
      <c r="S3093" s="1215">
        <v>6</v>
      </c>
      <c r="T3093" s="1216"/>
      <c r="U3093" s="1217"/>
      <c r="V3093" s="1218"/>
      <c r="W3093" s="587" t="e">
        <f t="shared" si="687"/>
        <v>#DIV/0!</v>
      </c>
      <c r="Y3093" s="1215">
        <v>6</v>
      </c>
      <c r="Z3093" s="1216"/>
      <c r="AA3093" s="1217"/>
      <c r="AB3093" s="1218"/>
      <c r="AC3093" s="587" t="e">
        <f t="shared" si="688"/>
        <v>#DIV/0!</v>
      </c>
      <c r="AE3093" s="1215">
        <v>6</v>
      </c>
      <c r="AF3093" s="1216"/>
      <c r="AG3093" s="1217"/>
      <c r="AH3093" s="1218"/>
      <c r="AI3093" s="587" t="e">
        <f t="shared" si="689"/>
        <v>#DIV/0!</v>
      </c>
      <c r="AK3093" s="1215">
        <v>6</v>
      </c>
      <c r="AL3093" s="1216"/>
      <c r="AM3093" s="1217"/>
      <c r="AN3093" s="1218"/>
      <c r="AO3093" s="587" t="e">
        <f t="shared" si="690"/>
        <v>#DIV/0!</v>
      </c>
      <c r="AQ3093" s="1215">
        <v>6</v>
      </c>
      <c r="AR3093" s="1216"/>
      <c r="AS3093" s="1217"/>
      <c r="AT3093" s="1218"/>
      <c r="AU3093" s="587" t="e">
        <f t="shared" si="691"/>
        <v>#DIV/0!</v>
      </c>
      <c r="AW3093" s="1215">
        <v>6</v>
      </c>
      <c r="AX3093" s="1216"/>
      <c r="AY3093" s="1217"/>
      <c r="AZ3093" s="1218"/>
      <c r="BA3093" s="587" t="e">
        <f t="shared" si="692"/>
        <v>#DIV/0!</v>
      </c>
      <c r="BC3093" s="1215">
        <v>6</v>
      </c>
      <c r="BD3093" s="1216"/>
      <c r="BE3093" s="1217"/>
      <c r="BF3093" s="1218"/>
      <c r="BG3093" s="587" t="e">
        <f t="shared" si="693"/>
        <v>#DIV/0!</v>
      </c>
      <c r="BI3093" s="1215">
        <v>6</v>
      </c>
      <c r="BJ3093" s="1216"/>
      <c r="BK3093" s="1217"/>
      <c r="BL3093" s="1218"/>
      <c r="BM3093" s="587" t="e">
        <f t="shared" si="694"/>
        <v>#DIV/0!</v>
      </c>
      <c r="BO3093" s="1215">
        <v>6</v>
      </c>
      <c r="BP3093" s="1216"/>
      <c r="BQ3093" s="1217"/>
      <c r="BR3093" s="1218"/>
      <c r="BS3093" s="587" t="e">
        <f t="shared" si="695"/>
        <v>#DIV/0!</v>
      </c>
    </row>
    <row r="3094" spans="1:71" s="17" customFormat="1" ht="16.75" hidden="1" customHeight="1" outlineLevel="2">
      <c r="A3094" s="1215">
        <v>7</v>
      </c>
      <c r="B3094" s="1216"/>
      <c r="C3094" s="1217"/>
      <c r="D3094" s="1218"/>
      <c r="E3094" s="587" t="e">
        <f t="shared" si="684"/>
        <v>#DIV/0!</v>
      </c>
      <c r="G3094" s="1215">
        <v>7</v>
      </c>
      <c r="H3094" s="1216"/>
      <c r="I3094" s="1217"/>
      <c r="J3094" s="1218"/>
      <c r="K3094" s="587" t="e">
        <f t="shared" si="685"/>
        <v>#DIV/0!</v>
      </c>
      <c r="M3094" s="1215">
        <v>7</v>
      </c>
      <c r="N3094" s="1216"/>
      <c r="O3094" s="1217"/>
      <c r="P3094" s="1218"/>
      <c r="Q3094" s="587" t="e">
        <f t="shared" si="686"/>
        <v>#DIV/0!</v>
      </c>
      <c r="S3094" s="1215">
        <v>7</v>
      </c>
      <c r="T3094" s="1216"/>
      <c r="U3094" s="1217"/>
      <c r="V3094" s="1218"/>
      <c r="W3094" s="587" t="e">
        <f t="shared" si="687"/>
        <v>#DIV/0!</v>
      </c>
      <c r="Y3094" s="1215">
        <v>7</v>
      </c>
      <c r="Z3094" s="1216"/>
      <c r="AA3094" s="1217"/>
      <c r="AB3094" s="1218"/>
      <c r="AC3094" s="587" t="e">
        <f t="shared" si="688"/>
        <v>#DIV/0!</v>
      </c>
      <c r="AE3094" s="1215">
        <v>7</v>
      </c>
      <c r="AF3094" s="1216"/>
      <c r="AG3094" s="1217"/>
      <c r="AH3094" s="1218"/>
      <c r="AI3094" s="587" t="e">
        <f t="shared" si="689"/>
        <v>#DIV/0!</v>
      </c>
      <c r="AK3094" s="1215">
        <v>7</v>
      </c>
      <c r="AL3094" s="1216"/>
      <c r="AM3094" s="1217"/>
      <c r="AN3094" s="1218"/>
      <c r="AO3094" s="587" t="e">
        <f t="shared" si="690"/>
        <v>#DIV/0!</v>
      </c>
      <c r="AQ3094" s="1215">
        <v>7</v>
      </c>
      <c r="AR3094" s="1216"/>
      <c r="AS3094" s="1217"/>
      <c r="AT3094" s="1218"/>
      <c r="AU3094" s="587" t="e">
        <f t="shared" si="691"/>
        <v>#DIV/0!</v>
      </c>
      <c r="AW3094" s="1215">
        <v>7</v>
      </c>
      <c r="AX3094" s="1216"/>
      <c r="AY3094" s="1217"/>
      <c r="AZ3094" s="1218"/>
      <c r="BA3094" s="587" t="e">
        <f t="shared" si="692"/>
        <v>#DIV/0!</v>
      </c>
      <c r="BC3094" s="1215">
        <v>7</v>
      </c>
      <c r="BD3094" s="1216"/>
      <c r="BE3094" s="1217"/>
      <c r="BF3094" s="1218"/>
      <c r="BG3094" s="587" t="e">
        <f t="shared" si="693"/>
        <v>#DIV/0!</v>
      </c>
      <c r="BI3094" s="1215">
        <v>7</v>
      </c>
      <c r="BJ3094" s="1216"/>
      <c r="BK3094" s="1217"/>
      <c r="BL3094" s="1218"/>
      <c r="BM3094" s="587" t="e">
        <f t="shared" si="694"/>
        <v>#DIV/0!</v>
      </c>
      <c r="BO3094" s="1215">
        <v>7</v>
      </c>
      <c r="BP3094" s="1216"/>
      <c r="BQ3094" s="1217"/>
      <c r="BR3094" s="1218"/>
      <c r="BS3094" s="587" t="e">
        <f t="shared" si="695"/>
        <v>#DIV/0!</v>
      </c>
    </row>
    <row r="3095" spans="1:71" s="17" customFormat="1" ht="16.75" hidden="1" customHeight="1" outlineLevel="2">
      <c r="A3095" s="1215">
        <v>8</v>
      </c>
      <c r="B3095" s="1216"/>
      <c r="C3095" s="1217"/>
      <c r="D3095" s="1218"/>
      <c r="E3095" s="587" t="e">
        <f t="shared" si="684"/>
        <v>#DIV/0!</v>
      </c>
      <c r="G3095" s="1215">
        <v>8</v>
      </c>
      <c r="H3095" s="1216"/>
      <c r="I3095" s="1217"/>
      <c r="J3095" s="1218"/>
      <c r="K3095" s="587" t="e">
        <f t="shared" si="685"/>
        <v>#DIV/0!</v>
      </c>
      <c r="M3095" s="1215">
        <v>8</v>
      </c>
      <c r="N3095" s="1216"/>
      <c r="O3095" s="1217"/>
      <c r="P3095" s="1218"/>
      <c r="Q3095" s="587" t="e">
        <f t="shared" si="686"/>
        <v>#DIV/0!</v>
      </c>
      <c r="S3095" s="1215">
        <v>8</v>
      </c>
      <c r="T3095" s="1216"/>
      <c r="U3095" s="1217"/>
      <c r="V3095" s="1218"/>
      <c r="W3095" s="587" t="e">
        <f t="shared" si="687"/>
        <v>#DIV/0!</v>
      </c>
      <c r="Y3095" s="1215">
        <v>8</v>
      </c>
      <c r="Z3095" s="1216"/>
      <c r="AA3095" s="1217"/>
      <c r="AB3095" s="1218"/>
      <c r="AC3095" s="587" t="e">
        <f t="shared" si="688"/>
        <v>#DIV/0!</v>
      </c>
      <c r="AE3095" s="1215">
        <v>8</v>
      </c>
      <c r="AF3095" s="1216"/>
      <c r="AG3095" s="1217"/>
      <c r="AH3095" s="1218"/>
      <c r="AI3095" s="587" t="e">
        <f t="shared" si="689"/>
        <v>#DIV/0!</v>
      </c>
      <c r="AK3095" s="1215">
        <v>8</v>
      </c>
      <c r="AL3095" s="1216"/>
      <c r="AM3095" s="1217"/>
      <c r="AN3095" s="1218"/>
      <c r="AO3095" s="587" t="e">
        <f t="shared" si="690"/>
        <v>#DIV/0!</v>
      </c>
      <c r="AQ3095" s="1215">
        <v>8</v>
      </c>
      <c r="AR3095" s="1216"/>
      <c r="AS3095" s="1217"/>
      <c r="AT3095" s="1218"/>
      <c r="AU3095" s="587" t="e">
        <f t="shared" si="691"/>
        <v>#DIV/0!</v>
      </c>
      <c r="AW3095" s="1215">
        <v>8</v>
      </c>
      <c r="AX3095" s="1216"/>
      <c r="AY3095" s="1217"/>
      <c r="AZ3095" s="1218"/>
      <c r="BA3095" s="587" t="e">
        <f t="shared" si="692"/>
        <v>#DIV/0!</v>
      </c>
      <c r="BC3095" s="1215">
        <v>8</v>
      </c>
      <c r="BD3095" s="1216"/>
      <c r="BE3095" s="1217"/>
      <c r="BF3095" s="1218"/>
      <c r="BG3095" s="587" t="e">
        <f t="shared" si="693"/>
        <v>#DIV/0!</v>
      </c>
      <c r="BI3095" s="1215">
        <v>8</v>
      </c>
      <c r="BJ3095" s="1216"/>
      <c r="BK3095" s="1217"/>
      <c r="BL3095" s="1218"/>
      <c r="BM3095" s="587" t="e">
        <f t="shared" si="694"/>
        <v>#DIV/0!</v>
      </c>
      <c r="BO3095" s="1215">
        <v>8</v>
      </c>
      <c r="BP3095" s="1216"/>
      <c r="BQ3095" s="1217"/>
      <c r="BR3095" s="1218"/>
      <c r="BS3095" s="587" t="e">
        <f t="shared" si="695"/>
        <v>#DIV/0!</v>
      </c>
    </row>
    <row r="3096" spans="1:71" s="17" customFormat="1" ht="16.75" hidden="1" customHeight="1" outlineLevel="2">
      <c r="A3096" s="1215">
        <v>9</v>
      </c>
      <c r="B3096" s="1216"/>
      <c r="C3096" s="1217"/>
      <c r="D3096" s="1218"/>
      <c r="E3096" s="587" t="e">
        <f t="shared" si="684"/>
        <v>#DIV/0!</v>
      </c>
      <c r="G3096" s="1215">
        <v>9</v>
      </c>
      <c r="H3096" s="1216"/>
      <c r="I3096" s="1217"/>
      <c r="J3096" s="1218"/>
      <c r="K3096" s="587" t="e">
        <f t="shared" si="685"/>
        <v>#DIV/0!</v>
      </c>
      <c r="M3096" s="1215">
        <v>9</v>
      </c>
      <c r="N3096" s="1216"/>
      <c r="O3096" s="1217"/>
      <c r="P3096" s="1218"/>
      <c r="Q3096" s="587" t="e">
        <f t="shared" si="686"/>
        <v>#DIV/0!</v>
      </c>
      <c r="S3096" s="1215">
        <v>9</v>
      </c>
      <c r="T3096" s="1216"/>
      <c r="U3096" s="1217"/>
      <c r="V3096" s="1218"/>
      <c r="W3096" s="587" t="e">
        <f t="shared" si="687"/>
        <v>#DIV/0!</v>
      </c>
      <c r="Y3096" s="1215">
        <v>9</v>
      </c>
      <c r="Z3096" s="1216"/>
      <c r="AA3096" s="1217"/>
      <c r="AB3096" s="1218"/>
      <c r="AC3096" s="587" t="e">
        <f t="shared" si="688"/>
        <v>#DIV/0!</v>
      </c>
      <c r="AE3096" s="1215">
        <v>9</v>
      </c>
      <c r="AF3096" s="1216"/>
      <c r="AG3096" s="1217"/>
      <c r="AH3096" s="1218"/>
      <c r="AI3096" s="587" t="e">
        <f t="shared" si="689"/>
        <v>#DIV/0!</v>
      </c>
      <c r="AK3096" s="1215">
        <v>9</v>
      </c>
      <c r="AL3096" s="1216"/>
      <c r="AM3096" s="1217"/>
      <c r="AN3096" s="1218"/>
      <c r="AO3096" s="587" t="e">
        <f t="shared" si="690"/>
        <v>#DIV/0!</v>
      </c>
      <c r="AQ3096" s="1215">
        <v>9</v>
      </c>
      <c r="AR3096" s="1216"/>
      <c r="AS3096" s="1217"/>
      <c r="AT3096" s="1218"/>
      <c r="AU3096" s="587" t="e">
        <f t="shared" si="691"/>
        <v>#DIV/0!</v>
      </c>
      <c r="AW3096" s="1215">
        <v>9</v>
      </c>
      <c r="AX3096" s="1216"/>
      <c r="AY3096" s="1217"/>
      <c r="AZ3096" s="1218"/>
      <c r="BA3096" s="587" t="e">
        <f t="shared" si="692"/>
        <v>#DIV/0!</v>
      </c>
      <c r="BC3096" s="1215">
        <v>9</v>
      </c>
      <c r="BD3096" s="1216"/>
      <c r="BE3096" s="1217"/>
      <c r="BF3096" s="1218"/>
      <c r="BG3096" s="587" t="e">
        <f t="shared" si="693"/>
        <v>#DIV/0!</v>
      </c>
      <c r="BI3096" s="1215">
        <v>9</v>
      </c>
      <c r="BJ3096" s="1216"/>
      <c r="BK3096" s="1217"/>
      <c r="BL3096" s="1218"/>
      <c r="BM3096" s="587" t="e">
        <f t="shared" si="694"/>
        <v>#DIV/0!</v>
      </c>
      <c r="BO3096" s="1215">
        <v>9</v>
      </c>
      <c r="BP3096" s="1216"/>
      <c r="BQ3096" s="1217"/>
      <c r="BR3096" s="1218"/>
      <c r="BS3096" s="587" t="e">
        <f t="shared" si="695"/>
        <v>#DIV/0!</v>
      </c>
    </row>
    <row r="3097" spans="1:71" s="17" customFormat="1" ht="16.75" hidden="1" customHeight="1" outlineLevel="2">
      <c r="A3097" s="1215">
        <v>10</v>
      </c>
      <c r="B3097" s="1216"/>
      <c r="C3097" s="1217"/>
      <c r="D3097" s="1218"/>
      <c r="E3097" s="587" t="e">
        <f t="shared" si="684"/>
        <v>#DIV/0!</v>
      </c>
      <c r="G3097" s="1215">
        <v>10</v>
      </c>
      <c r="H3097" s="1216"/>
      <c r="I3097" s="1217"/>
      <c r="J3097" s="1218"/>
      <c r="K3097" s="587" t="e">
        <f t="shared" si="685"/>
        <v>#DIV/0!</v>
      </c>
      <c r="M3097" s="1215">
        <v>10</v>
      </c>
      <c r="N3097" s="1216"/>
      <c r="O3097" s="1217"/>
      <c r="P3097" s="1218"/>
      <c r="Q3097" s="587" t="e">
        <f t="shared" si="686"/>
        <v>#DIV/0!</v>
      </c>
      <c r="S3097" s="1215">
        <v>10</v>
      </c>
      <c r="T3097" s="1216"/>
      <c r="U3097" s="1217"/>
      <c r="V3097" s="1218"/>
      <c r="W3097" s="587" t="e">
        <f t="shared" si="687"/>
        <v>#DIV/0!</v>
      </c>
      <c r="Y3097" s="1215">
        <v>10</v>
      </c>
      <c r="Z3097" s="1216"/>
      <c r="AA3097" s="1217"/>
      <c r="AB3097" s="1218"/>
      <c r="AC3097" s="587" t="e">
        <f t="shared" si="688"/>
        <v>#DIV/0!</v>
      </c>
      <c r="AE3097" s="1215">
        <v>10</v>
      </c>
      <c r="AF3097" s="1216"/>
      <c r="AG3097" s="1217"/>
      <c r="AH3097" s="1218"/>
      <c r="AI3097" s="587" t="e">
        <f t="shared" si="689"/>
        <v>#DIV/0!</v>
      </c>
      <c r="AK3097" s="1215">
        <v>10</v>
      </c>
      <c r="AL3097" s="1216"/>
      <c r="AM3097" s="1217"/>
      <c r="AN3097" s="1218"/>
      <c r="AO3097" s="587" t="e">
        <f t="shared" si="690"/>
        <v>#DIV/0!</v>
      </c>
      <c r="AQ3097" s="1215">
        <v>10</v>
      </c>
      <c r="AR3097" s="1216"/>
      <c r="AS3097" s="1217"/>
      <c r="AT3097" s="1218"/>
      <c r="AU3097" s="587" t="e">
        <f t="shared" si="691"/>
        <v>#DIV/0!</v>
      </c>
      <c r="AW3097" s="1215">
        <v>10</v>
      </c>
      <c r="AX3097" s="1216"/>
      <c r="AY3097" s="1217"/>
      <c r="AZ3097" s="1218"/>
      <c r="BA3097" s="587" t="e">
        <f t="shared" si="692"/>
        <v>#DIV/0!</v>
      </c>
      <c r="BC3097" s="1215">
        <v>10</v>
      </c>
      <c r="BD3097" s="1216"/>
      <c r="BE3097" s="1217"/>
      <c r="BF3097" s="1218"/>
      <c r="BG3097" s="587" t="e">
        <f t="shared" si="693"/>
        <v>#DIV/0!</v>
      </c>
      <c r="BI3097" s="1215">
        <v>10</v>
      </c>
      <c r="BJ3097" s="1216"/>
      <c r="BK3097" s="1217"/>
      <c r="BL3097" s="1218"/>
      <c r="BM3097" s="587" t="e">
        <f t="shared" si="694"/>
        <v>#DIV/0!</v>
      </c>
      <c r="BO3097" s="1215">
        <v>10</v>
      </c>
      <c r="BP3097" s="1216"/>
      <c r="BQ3097" s="1217"/>
      <c r="BR3097" s="1218"/>
      <c r="BS3097" s="587" t="e">
        <f t="shared" si="695"/>
        <v>#DIV/0!</v>
      </c>
    </row>
    <row r="3098" spans="1:71" s="17" customFormat="1" ht="16.75" hidden="1" customHeight="1" outlineLevel="2">
      <c r="A3098" s="1215">
        <v>11</v>
      </c>
      <c r="B3098" s="1216"/>
      <c r="C3098" s="1217"/>
      <c r="D3098" s="1218"/>
      <c r="E3098" s="587" t="e">
        <f t="shared" si="684"/>
        <v>#DIV/0!</v>
      </c>
      <c r="G3098" s="1215">
        <v>11</v>
      </c>
      <c r="H3098" s="1216"/>
      <c r="I3098" s="1217"/>
      <c r="J3098" s="1218"/>
      <c r="K3098" s="587" t="e">
        <f t="shared" si="685"/>
        <v>#DIV/0!</v>
      </c>
      <c r="M3098" s="1215">
        <v>11</v>
      </c>
      <c r="N3098" s="1216"/>
      <c r="O3098" s="1217"/>
      <c r="P3098" s="1218"/>
      <c r="Q3098" s="587" t="e">
        <f t="shared" si="686"/>
        <v>#DIV/0!</v>
      </c>
      <c r="S3098" s="1215">
        <v>11</v>
      </c>
      <c r="T3098" s="1216"/>
      <c r="U3098" s="1217"/>
      <c r="V3098" s="1218"/>
      <c r="W3098" s="587" t="e">
        <f t="shared" si="687"/>
        <v>#DIV/0!</v>
      </c>
      <c r="Y3098" s="1215">
        <v>11</v>
      </c>
      <c r="Z3098" s="1216"/>
      <c r="AA3098" s="1217"/>
      <c r="AB3098" s="1218"/>
      <c r="AC3098" s="587" t="e">
        <f t="shared" si="688"/>
        <v>#DIV/0!</v>
      </c>
      <c r="AE3098" s="1215">
        <v>11</v>
      </c>
      <c r="AF3098" s="1216"/>
      <c r="AG3098" s="1217"/>
      <c r="AH3098" s="1218"/>
      <c r="AI3098" s="587" t="e">
        <f t="shared" si="689"/>
        <v>#DIV/0!</v>
      </c>
      <c r="AK3098" s="1215">
        <v>11</v>
      </c>
      <c r="AL3098" s="1216"/>
      <c r="AM3098" s="1217"/>
      <c r="AN3098" s="1218"/>
      <c r="AO3098" s="587" t="e">
        <f t="shared" si="690"/>
        <v>#DIV/0!</v>
      </c>
      <c r="AQ3098" s="1215">
        <v>11</v>
      </c>
      <c r="AR3098" s="1216"/>
      <c r="AS3098" s="1217"/>
      <c r="AT3098" s="1218"/>
      <c r="AU3098" s="587" t="e">
        <f t="shared" si="691"/>
        <v>#DIV/0!</v>
      </c>
      <c r="AW3098" s="1215">
        <v>11</v>
      </c>
      <c r="AX3098" s="1216"/>
      <c r="AY3098" s="1217"/>
      <c r="AZ3098" s="1218"/>
      <c r="BA3098" s="587" t="e">
        <f t="shared" si="692"/>
        <v>#DIV/0!</v>
      </c>
      <c r="BC3098" s="1215">
        <v>11</v>
      </c>
      <c r="BD3098" s="1216"/>
      <c r="BE3098" s="1217"/>
      <c r="BF3098" s="1218"/>
      <c r="BG3098" s="587" t="e">
        <f t="shared" si="693"/>
        <v>#DIV/0!</v>
      </c>
      <c r="BI3098" s="1215">
        <v>11</v>
      </c>
      <c r="BJ3098" s="1216"/>
      <c r="BK3098" s="1217"/>
      <c r="BL3098" s="1218"/>
      <c r="BM3098" s="587" t="e">
        <f t="shared" si="694"/>
        <v>#DIV/0!</v>
      </c>
      <c r="BO3098" s="1215">
        <v>11</v>
      </c>
      <c r="BP3098" s="1216"/>
      <c r="BQ3098" s="1217"/>
      <c r="BR3098" s="1218"/>
      <c r="BS3098" s="587" t="e">
        <f t="shared" si="695"/>
        <v>#DIV/0!</v>
      </c>
    </row>
    <row r="3099" spans="1:71" s="17" customFormat="1" ht="16.75" hidden="1" customHeight="1" outlineLevel="2">
      <c r="A3099" s="1215">
        <v>12</v>
      </c>
      <c r="B3099" s="1216"/>
      <c r="C3099" s="1217"/>
      <c r="D3099" s="1218"/>
      <c r="E3099" s="587" t="e">
        <f t="shared" si="684"/>
        <v>#DIV/0!</v>
      </c>
      <c r="G3099" s="1215">
        <v>12</v>
      </c>
      <c r="H3099" s="1216"/>
      <c r="I3099" s="1217"/>
      <c r="J3099" s="1218"/>
      <c r="K3099" s="587" t="e">
        <f t="shared" si="685"/>
        <v>#DIV/0!</v>
      </c>
      <c r="M3099" s="1215">
        <v>12</v>
      </c>
      <c r="N3099" s="1216"/>
      <c r="O3099" s="1217"/>
      <c r="P3099" s="1218"/>
      <c r="Q3099" s="587" t="e">
        <f t="shared" si="686"/>
        <v>#DIV/0!</v>
      </c>
      <c r="S3099" s="1215">
        <v>12</v>
      </c>
      <c r="T3099" s="1216"/>
      <c r="U3099" s="1217"/>
      <c r="V3099" s="1218"/>
      <c r="W3099" s="587" t="e">
        <f t="shared" si="687"/>
        <v>#DIV/0!</v>
      </c>
      <c r="Y3099" s="1215">
        <v>12</v>
      </c>
      <c r="Z3099" s="1216"/>
      <c r="AA3099" s="1217"/>
      <c r="AB3099" s="1218"/>
      <c r="AC3099" s="587" t="e">
        <f t="shared" si="688"/>
        <v>#DIV/0!</v>
      </c>
      <c r="AE3099" s="1215">
        <v>12</v>
      </c>
      <c r="AF3099" s="1216"/>
      <c r="AG3099" s="1217"/>
      <c r="AH3099" s="1218"/>
      <c r="AI3099" s="587" t="e">
        <f t="shared" si="689"/>
        <v>#DIV/0!</v>
      </c>
      <c r="AK3099" s="1215">
        <v>12</v>
      </c>
      <c r="AL3099" s="1216"/>
      <c r="AM3099" s="1217"/>
      <c r="AN3099" s="1218"/>
      <c r="AO3099" s="587" t="e">
        <f t="shared" si="690"/>
        <v>#DIV/0!</v>
      </c>
      <c r="AQ3099" s="1215">
        <v>12</v>
      </c>
      <c r="AR3099" s="1216"/>
      <c r="AS3099" s="1217"/>
      <c r="AT3099" s="1218"/>
      <c r="AU3099" s="587" t="e">
        <f t="shared" si="691"/>
        <v>#DIV/0!</v>
      </c>
      <c r="AW3099" s="1215">
        <v>12</v>
      </c>
      <c r="AX3099" s="1216"/>
      <c r="AY3099" s="1217"/>
      <c r="AZ3099" s="1218"/>
      <c r="BA3099" s="587" t="e">
        <f t="shared" si="692"/>
        <v>#DIV/0!</v>
      </c>
      <c r="BC3099" s="1215">
        <v>12</v>
      </c>
      <c r="BD3099" s="1216"/>
      <c r="BE3099" s="1217"/>
      <c r="BF3099" s="1218"/>
      <c r="BG3099" s="587" t="e">
        <f t="shared" si="693"/>
        <v>#DIV/0!</v>
      </c>
      <c r="BI3099" s="1215">
        <v>12</v>
      </c>
      <c r="BJ3099" s="1216"/>
      <c r="BK3099" s="1217"/>
      <c r="BL3099" s="1218"/>
      <c r="BM3099" s="587" t="e">
        <f t="shared" si="694"/>
        <v>#DIV/0!</v>
      </c>
      <c r="BO3099" s="1215">
        <v>12</v>
      </c>
      <c r="BP3099" s="1216"/>
      <c r="BQ3099" s="1217"/>
      <c r="BR3099" s="1218"/>
      <c r="BS3099" s="587" t="e">
        <f t="shared" si="695"/>
        <v>#DIV/0!</v>
      </c>
    </row>
    <row r="3100" spans="1:71" s="17" customFormat="1" ht="16.75" hidden="1" customHeight="1" outlineLevel="2">
      <c r="A3100" s="1215">
        <v>13</v>
      </c>
      <c r="B3100" s="1216"/>
      <c r="C3100" s="1217"/>
      <c r="D3100" s="1218"/>
      <c r="E3100" s="587" t="e">
        <f t="shared" si="684"/>
        <v>#DIV/0!</v>
      </c>
      <c r="G3100" s="1215">
        <v>13</v>
      </c>
      <c r="H3100" s="1216"/>
      <c r="I3100" s="1217"/>
      <c r="J3100" s="1218"/>
      <c r="K3100" s="587" t="e">
        <f t="shared" si="685"/>
        <v>#DIV/0!</v>
      </c>
      <c r="M3100" s="1215">
        <v>13</v>
      </c>
      <c r="N3100" s="1216"/>
      <c r="O3100" s="1217"/>
      <c r="P3100" s="1218"/>
      <c r="Q3100" s="587" t="e">
        <f t="shared" si="686"/>
        <v>#DIV/0!</v>
      </c>
      <c r="S3100" s="1215">
        <v>13</v>
      </c>
      <c r="T3100" s="1216"/>
      <c r="U3100" s="1217"/>
      <c r="V3100" s="1218"/>
      <c r="W3100" s="587" t="e">
        <f t="shared" si="687"/>
        <v>#DIV/0!</v>
      </c>
      <c r="Y3100" s="1215">
        <v>13</v>
      </c>
      <c r="Z3100" s="1216"/>
      <c r="AA3100" s="1217"/>
      <c r="AB3100" s="1218"/>
      <c r="AC3100" s="587" t="e">
        <f t="shared" si="688"/>
        <v>#DIV/0!</v>
      </c>
      <c r="AE3100" s="1215">
        <v>13</v>
      </c>
      <c r="AF3100" s="1216"/>
      <c r="AG3100" s="1217"/>
      <c r="AH3100" s="1218"/>
      <c r="AI3100" s="587" t="e">
        <f t="shared" si="689"/>
        <v>#DIV/0!</v>
      </c>
      <c r="AK3100" s="1215">
        <v>13</v>
      </c>
      <c r="AL3100" s="1216"/>
      <c r="AM3100" s="1217"/>
      <c r="AN3100" s="1218"/>
      <c r="AO3100" s="587" t="e">
        <f t="shared" si="690"/>
        <v>#DIV/0!</v>
      </c>
      <c r="AQ3100" s="1215">
        <v>13</v>
      </c>
      <c r="AR3100" s="1216"/>
      <c r="AS3100" s="1217"/>
      <c r="AT3100" s="1218"/>
      <c r="AU3100" s="587" t="e">
        <f t="shared" si="691"/>
        <v>#DIV/0!</v>
      </c>
      <c r="AW3100" s="1215">
        <v>13</v>
      </c>
      <c r="AX3100" s="1216"/>
      <c r="AY3100" s="1217"/>
      <c r="AZ3100" s="1218"/>
      <c r="BA3100" s="587" t="e">
        <f t="shared" si="692"/>
        <v>#DIV/0!</v>
      </c>
      <c r="BC3100" s="1215">
        <v>13</v>
      </c>
      <c r="BD3100" s="1216"/>
      <c r="BE3100" s="1217"/>
      <c r="BF3100" s="1218"/>
      <c r="BG3100" s="587" t="e">
        <f t="shared" si="693"/>
        <v>#DIV/0!</v>
      </c>
      <c r="BI3100" s="1215">
        <v>13</v>
      </c>
      <c r="BJ3100" s="1216"/>
      <c r="BK3100" s="1217"/>
      <c r="BL3100" s="1218"/>
      <c r="BM3100" s="587" t="e">
        <f t="shared" si="694"/>
        <v>#DIV/0!</v>
      </c>
      <c r="BO3100" s="1215">
        <v>13</v>
      </c>
      <c r="BP3100" s="1216"/>
      <c r="BQ3100" s="1217"/>
      <c r="BR3100" s="1218"/>
      <c r="BS3100" s="587" t="e">
        <f t="shared" si="695"/>
        <v>#DIV/0!</v>
      </c>
    </row>
    <row r="3101" spans="1:71" s="17" customFormat="1" ht="16.75" hidden="1" customHeight="1" outlineLevel="2">
      <c r="A3101" s="1215">
        <v>14</v>
      </c>
      <c r="B3101" s="1216"/>
      <c r="C3101" s="1217"/>
      <c r="D3101" s="1218"/>
      <c r="E3101" s="587" t="e">
        <f t="shared" si="684"/>
        <v>#DIV/0!</v>
      </c>
      <c r="G3101" s="1215">
        <v>14</v>
      </c>
      <c r="H3101" s="1216"/>
      <c r="I3101" s="1217"/>
      <c r="J3101" s="1218"/>
      <c r="K3101" s="587" t="e">
        <f t="shared" si="685"/>
        <v>#DIV/0!</v>
      </c>
      <c r="M3101" s="1215">
        <v>14</v>
      </c>
      <c r="N3101" s="1216"/>
      <c r="O3101" s="1217"/>
      <c r="P3101" s="1218"/>
      <c r="Q3101" s="587" t="e">
        <f t="shared" si="686"/>
        <v>#DIV/0!</v>
      </c>
      <c r="S3101" s="1215">
        <v>14</v>
      </c>
      <c r="T3101" s="1216"/>
      <c r="U3101" s="1217"/>
      <c r="V3101" s="1218"/>
      <c r="W3101" s="587" t="e">
        <f t="shared" si="687"/>
        <v>#DIV/0!</v>
      </c>
      <c r="Y3101" s="1215">
        <v>14</v>
      </c>
      <c r="Z3101" s="1216"/>
      <c r="AA3101" s="1217"/>
      <c r="AB3101" s="1218"/>
      <c r="AC3101" s="587" t="e">
        <f t="shared" si="688"/>
        <v>#DIV/0!</v>
      </c>
      <c r="AE3101" s="1215">
        <v>14</v>
      </c>
      <c r="AF3101" s="1216"/>
      <c r="AG3101" s="1217"/>
      <c r="AH3101" s="1218"/>
      <c r="AI3101" s="587" t="e">
        <f t="shared" si="689"/>
        <v>#DIV/0!</v>
      </c>
      <c r="AK3101" s="1215">
        <v>14</v>
      </c>
      <c r="AL3101" s="1216"/>
      <c r="AM3101" s="1217"/>
      <c r="AN3101" s="1218"/>
      <c r="AO3101" s="587" t="e">
        <f t="shared" si="690"/>
        <v>#DIV/0!</v>
      </c>
      <c r="AQ3101" s="1215">
        <v>14</v>
      </c>
      <c r="AR3101" s="1216"/>
      <c r="AS3101" s="1217"/>
      <c r="AT3101" s="1218"/>
      <c r="AU3101" s="587" t="e">
        <f t="shared" si="691"/>
        <v>#DIV/0!</v>
      </c>
      <c r="AW3101" s="1215">
        <v>14</v>
      </c>
      <c r="AX3101" s="1216"/>
      <c r="AY3101" s="1217"/>
      <c r="AZ3101" s="1218"/>
      <c r="BA3101" s="587" t="e">
        <f t="shared" si="692"/>
        <v>#DIV/0!</v>
      </c>
      <c r="BC3101" s="1215">
        <v>14</v>
      </c>
      <c r="BD3101" s="1216"/>
      <c r="BE3101" s="1217"/>
      <c r="BF3101" s="1218"/>
      <c r="BG3101" s="587" t="e">
        <f t="shared" si="693"/>
        <v>#DIV/0!</v>
      </c>
      <c r="BI3101" s="1215">
        <v>14</v>
      </c>
      <c r="BJ3101" s="1216"/>
      <c r="BK3101" s="1217"/>
      <c r="BL3101" s="1218"/>
      <c r="BM3101" s="587" t="e">
        <f t="shared" si="694"/>
        <v>#DIV/0!</v>
      </c>
      <c r="BO3101" s="1215">
        <v>14</v>
      </c>
      <c r="BP3101" s="1216"/>
      <c r="BQ3101" s="1217"/>
      <c r="BR3101" s="1218"/>
      <c r="BS3101" s="587" t="e">
        <f t="shared" si="695"/>
        <v>#DIV/0!</v>
      </c>
    </row>
    <row r="3102" spans="1:71" s="17" customFormat="1" ht="16.75" hidden="1" customHeight="1" outlineLevel="2">
      <c r="A3102" s="1215">
        <v>15</v>
      </c>
      <c r="B3102" s="1216"/>
      <c r="C3102" s="1217"/>
      <c r="D3102" s="1218"/>
      <c r="E3102" s="587" t="e">
        <f t="shared" si="684"/>
        <v>#DIV/0!</v>
      </c>
      <c r="G3102" s="1215">
        <v>15</v>
      </c>
      <c r="H3102" s="1216"/>
      <c r="I3102" s="1217"/>
      <c r="J3102" s="1218"/>
      <c r="K3102" s="587" t="e">
        <f t="shared" si="685"/>
        <v>#DIV/0!</v>
      </c>
      <c r="M3102" s="1215">
        <v>15</v>
      </c>
      <c r="N3102" s="1216"/>
      <c r="O3102" s="1217"/>
      <c r="P3102" s="1218"/>
      <c r="Q3102" s="587" t="e">
        <f t="shared" si="686"/>
        <v>#DIV/0!</v>
      </c>
      <c r="S3102" s="1215">
        <v>15</v>
      </c>
      <c r="T3102" s="1216"/>
      <c r="U3102" s="1217"/>
      <c r="V3102" s="1218"/>
      <c r="W3102" s="587" t="e">
        <f t="shared" si="687"/>
        <v>#DIV/0!</v>
      </c>
      <c r="Y3102" s="1215">
        <v>15</v>
      </c>
      <c r="Z3102" s="1216"/>
      <c r="AA3102" s="1217"/>
      <c r="AB3102" s="1218"/>
      <c r="AC3102" s="587" t="e">
        <f t="shared" si="688"/>
        <v>#DIV/0!</v>
      </c>
      <c r="AE3102" s="1215">
        <v>15</v>
      </c>
      <c r="AF3102" s="1216"/>
      <c r="AG3102" s="1217"/>
      <c r="AH3102" s="1218"/>
      <c r="AI3102" s="587" t="e">
        <f t="shared" si="689"/>
        <v>#DIV/0!</v>
      </c>
      <c r="AK3102" s="1215">
        <v>15</v>
      </c>
      <c r="AL3102" s="1216"/>
      <c r="AM3102" s="1217"/>
      <c r="AN3102" s="1218"/>
      <c r="AO3102" s="587" t="e">
        <f t="shared" si="690"/>
        <v>#DIV/0!</v>
      </c>
      <c r="AQ3102" s="1215">
        <v>15</v>
      </c>
      <c r="AR3102" s="1216"/>
      <c r="AS3102" s="1217"/>
      <c r="AT3102" s="1218"/>
      <c r="AU3102" s="587" t="e">
        <f t="shared" si="691"/>
        <v>#DIV/0!</v>
      </c>
      <c r="AW3102" s="1215">
        <v>15</v>
      </c>
      <c r="AX3102" s="1216"/>
      <c r="AY3102" s="1217"/>
      <c r="AZ3102" s="1218"/>
      <c r="BA3102" s="587" t="e">
        <f t="shared" si="692"/>
        <v>#DIV/0!</v>
      </c>
      <c r="BC3102" s="1215">
        <v>15</v>
      </c>
      <c r="BD3102" s="1216"/>
      <c r="BE3102" s="1217"/>
      <c r="BF3102" s="1218"/>
      <c r="BG3102" s="587" t="e">
        <f t="shared" si="693"/>
        <v>#DIV/0!</v>
      </c>
      <c r="BI3102" s="1215">
        <v>15</v>
      </c>
      <c r="BJ3102" s="1216"/>
      <c r="BK3102" s="1217"/>
      <c r="BL3102" s="1218"/>
      <c r="BM3102" s="587" t="e">
        <f t="shared" si="694"/>
        <v>#DIV/0!</v>
      </c>
      <c r="BO3102" s="1215">
        <v>15</v>
      </c>
      <c r="BP3102" s="1216"/>
      <c r="BQ3102" s="1217"/>
      <c r="BR3102" s="1218"/>
      <c r="BS3102" s="587" t="e">
        <f t="shared" si="695"/>
        <v>#DIV/0!</v>
      </c>
    </row>
    <row r="3103" spans="1:71" s="17" customFormat="1" ht="16.75" hidden="1" customHeight="1" outlineLevel="2">
      <c r="A3103" s="1215">
        <v>16</v>
      </c>
      <c r="B3103" s="1216"/>
      <c r="C3103" s="1217"/>
      <c r="D3103" s="1218"/>
      <c r="E3103" s="587" t="e">
        <f t="shared" si="684"/>
        <v>#DIV/0!</v>
      </c>
      <c r="G3103" s="1215">
        <v>16</v>
      </c>
      <c r="H3103" s="1216"/>
      <c r="I3103" s="1217"/>
      <c r="J3103" s="1218"/>
      <c r="K3103" s="587" t="e">
        <f t="shared" si="685"/>
        <v>#DIV/0!</v>
      </c>
      <c r="M3103" s="1215">
        <v>16</v>
      </c>
      <c r="N3103" s="1216"/>
      <c r="O3103" s="1217"/>
      <c r="P3103" s="1218"/>
      <c r="Q3103" s="587" t="e">
        <f t="shared" si="686"/>
        <v>#DIV/0!</v>
      </c>
      <c r="S3103" s="1215">
        <v>16</v>
      </c>
      <c r="T3103" s="1216"/>
      <c r="U3103" s="1217"/>
      <c r="V3103" s="1218"/>
      <c r="W3103" s="587" t="e">
        <f t="shared" si="687"/>
        <v>#DIV/0!</v>
      </c>
      <c r="Y3103" s="1215">
        <v>16</v>
      </c>
      <c r="Z3103" s="1216"/>
      <c r="AA3103" s="1217"/>
      <c r="AB3103" s="1218"/>
      <c r="AC3103" s="587" t="e">
        <f t="shared" si="688"/>
        <v>#DIV/0!</v>
      </c>
      <c r="AE3103" s="1215">
        <v>16</v>
      </c>
      <c r="AF3103" s="1216"/>
      <c r="AG3103" s="1217"/>
      <c r="AH3103" s="1218"/>
      <c r="AI3103" s="587" t="e">
        <f t="shared" si="689"/>
        <v>#DIV/0!</v>
      </c>
      <c r="AK3103" s="1215">
        <v>16</v>
      </c>
      <c r="AL3103" s="1216"/>
      <c r="AM3103" s="1217"/>
      <c r="AN3103" s="1218"/>
      <c r="AO3103" s="587" t="e">
        <f t="shared" si="690"/>
        <v>#DIV/0!</v>
      </c>
      <c r="AQ3103" s="1215">
        <v>16</v>
      </c>
      <c r="AR3103" s="1216"/>
      <c r="AS3103" s="1217"/>
      <c r="AT3103" s="1218"/>
      <c r="AU3103" s="587" t="e">
        <f t="shared" si="691"/>
        <v>#DIV/0!</v>
      </c>
      <c r="AW3103" s="1215">
        <v>16</v>
      </c>
      <c r="AX3103" s="1216"/>
      <c r="AY3103" s="1217"/>
      <c r="AZ3103" s="1218"/>
      <c r="BA3103" s="587" t="e">
        <f t="shared" si="692"/>
        <v>#DIV/0!</v>
      </c>
      <c r="BC3103" s="1215">
        <v>16</v>
      </c>
      <c r="BD3103" s="1216"/>
      <c r="BE3103" s="1217"/>
      <c r="BF3103" s="1218"/>
      <c r="BG3103" s="587" t="e">
        <f t="shared" si="693"/>
        <v>#DIV/0!</v>
      </c>
      <c r="BI3103" s="1215">
        <v>16</v>
      </c>
      <c r="BJ3103" s="1216"/>
      <c r="BK3103" s="1217"/>
      <c r="BL3103" s="1218"/>
      <c r="BM3103" s="587" t="e">
        <f t="shared" si="694"/>
        <v>#DIV/0!</v>
      </c>
      <c r="BO3103" s="1215">
        <v>16</v>
      </c>
      <c r="BP3103" s="1216"/>
      <c r="BQ3103" s="1217"/>
      <c r="BR3103" s="1218"/>
      <c r="BS3103" s="587" t="e">
        <f t="shared" si="695"/>
        <v>#DIV/0!</v>
      </c>
    </row>
    <row r="3104" spans="1:71" s="17" customFormat="1" ht="16.75" hidden="1" customHeight="1" outlineLevel="2">
      <c r="A3104" s="1215">
        <v>17</v>
      </c>
      <c r="B3104" s="1216"/>
      <c r="C3104" s="1217"/>
      <c r="D3104" s="1218"/>
      <c r="E3104" s="587" t="e">
        <f t="shared" si="684"/>
        <v>#DIV/0!</v>
      </c>
      <c r="G3104" s="1215">
        <v>17</v>
      </c>
      <c r="H3104" s="1216"/>
      <c r="I3104" s="1217"/>
      <c r="J3104" s="1218"/>
      <c r="K3104" s="587" t="e">
        <f t="shared" si="685"/>
        <v>#DIV/0!</v>
      </c>
      <c r="M3104" s="1215">
        <v>17</v>
      </c>
      <c r="N3104" s="1216"/>
      <c r="O3104" s="1217"/>
      <c r="P3104" s="1218"/>
      <c r="Q3104" s="587" t="e">
        <f t="shared" si="686"/>
        <v>#DIV/0!</v>
      </c>
      <c r="S3104" s="1215">
        <v>17</v>
      </c>
      <c r="T3104" s="1216"/>
      <c r="U3104" s="1217"/>
      <c r="V3104" s="1218"/>
      <c r="W3104" s="587" t="e">
        <f t="shared" si="687"/>
        <v>#DIV/0!</v>
      </c>
      <c r="Y3104" s="1215">
        <v>17</v>
      </c>
      <c r="Z3104" s="1216"/>
      <c r="AA3104" s="1217"/>
      <c r="AB3104" s="1218"/>
      <c r="AC3104" s="587" t="e">
        <f t="shared" si="688"/>
        <v>#DIV/0!</v>
      </c>
      <c r="AE3104" s="1215">
        <v>17</v>
      </c>
      <c r="AF3104" s="1216"/>
      <c r="AG3104" s="1217"/>
      <c r="AH3104" s="1218"/>
      <c r="AI3104" s="587" t="e">
        <f t="shared" si="689"/>
        <v>#DIV/0!</v>
      </c>
      <c r="AK3104" s="1215">
        <v>17</v>
      </c>
      <c r="AL3104" s="1216"/>
      <c r="AM3104" s="1217"/>
      <c r="AN3104" s="1218"/>
      <c r="AO3104" s="587" t="e">
        <f t="shared" si="690"/>
        <v>#DIV/0!</v>
      </c>
      <c r="AQ3104" s="1215">
        <v>17</v>
      </c>
      <c r="AR3104" s="1216"/>
      <c r="AS3104" s="1217"/>
      <c r="AT3104" s="1218"/>
      <c r="AU3104" s="587" t="e">
        <f t="shared" si="691"/>
        <v>#DIV/0!</v>
      </c>
      <c r="AW3104" s="1215">
        <v>17</v>
      </c>
      <c r="AX3104" s="1216"/>
      <c r="AY3104" s="1217"/>
      <c r="AZ3104" s="1218"/>
      <c r="BA3104" s="587" t="e">
        <f t="shared" si="692"/>
        <v>#DIV/0!</v>
      </c>
      <c r="BC3104" s="1215">
        <v>17</v>
      </c>
      <c r="BD3104" s="1216"/>
      <c r="BE3104" s="1217"/>
      <c r="BF3104" s="1218"/>
      <c r="BG3104" s="587" t="e">
        <f t="shared" si="693"/>
        <v>#DIV/0!</v>
      </c>
      <c r="BI3104" s="1215">
        <v>17</v>
      </c>
      <c r="BJ3104" s="1216"/>
      <c r="BK3104" s="1217"/>
      <c r="BL3104" s="1218"/>
      <c r="BM3104" s="587" t="e">
        <f t="shared" si="694"/>
        <v>#DIV/0!</v>
      </c>
      <c r="BO3104" s="1215">
        <v>17</v>
      </c>
      <c r="BP3104" s="1216"/>
      <c r="BQ3104" s="1217"/>
      <c r="BR3104" s="1218"/>
      <c r="BS3104" s="587" t="e">
        <f t="shared" si="695"/>
        <v>#DIV/0!</v>
      </c>
    </row>
    <row r="3105" spans="1:71" s="17" customFormat="1" ht="16.75" hidden="1" customHeight="1" outlineLevel="2">
      <c r="A3105" s="1215">
        <v>18</v>
      </c>
      <c r="B3105" s="1216"/>
      <c r="C3105" s="1217"/>
      <c r="D3105" s="1218"/>
      <c r="E3105" s="587" t="e">
        <f t="shared" si="684"/>
        <v>#DIV/0!</v>
      </c>
      <c r="G3105" s="1215">
        <v>18</v>
      </c>
      <c r="H3105" s="1216"/>
      <c r="I3105" s="1217"/>
      <c r="J3105" s="1218"/>
      <c r="K3105" s="587" t="e">
        <f t="shared" si="685"/>
        <v>#DIV/0!</v>
      </c>
      <c r="M3105" s="1215">
        <v>18</v>
      </c>
      <c r="N3105" s="1216"/>
      <c r="O3105" s="1217"/>
      <c r="P3105" s="1218"/>
      <c r="Q3105" s="587" t="e">
        <f t="shared" si="686"/>
        <v>#DIV/0!</v>
      </c>
      <c r="S3105" s="1215">
        <v>18</v>
      </c>
      <c r="T3105" s="1216"/>
      <c r="U3105" s="1217"/>
      <c r="V3105" s="1218"/>
      <c r="W3105" s="587" t="e">
        <f t="shared" si="687"/>
        <v>#DIV/0!</v>
      </c>
      <c r="Y3105" s="1215">
        <v>18</v>
      </c>
      <c r="Z3105" s="1216"/>
      <c r="AA3105" s="1217"/>
      <c r="AB3105" s="1218"/>
      <c r="AC3105" s="587" t="e">
        <f t="shared" si="688"/>
        <v>#DIV/0!</v>
      </c>
      <c r="AE3105" s="1215">
        <v>18</v>
      </c>
      <c r="AF3105" s="1216"/>
      <c r="AG3105" s="1217"/>
      <c r="AH3105" s="1218"/>
      <c r="AI3105" s="587" t="e">
        <f t="shared" si="689"/>
        <v>#DIV/0!</v>
      </c>
      <c r="AK3105" s="1215">
        <v>18</v>
      </c>
      <c r="AL3105" s="1216"/>
      <c r="AM3105" s="1217"/>
      <c r="AN3105" s="1218"/>
      <c r="AO3105" s="587" t="e">
        <f t="shared" si="690"/>
        <v>#DIV/0!</v>
      </c>
      <c r="AQ3105" s="1215">
        <v>18</v>
      </c>
      <c r="AR3105" s="1216"/>
      <c r="AS3105" s="1217"/>
      <c r="AT3105" s="1218"/>
      <c r="AU3105" s="587" t="e">
        <f t="shared" si="691"/>
        <v>#DIV/0!</v>
      </c>
      <c r="AW3105" s="1215">
        <v>18</v>
      </c>
      <c r="AX3105" s="1216"/>
      <c r="AY3105" s="1217"/>
      <c r="AZ3105" s="1218"/>
      <c r="BA3105" s="587" t="e">
        <f t="shared" si="692"/>
        <v>#DIV/0!</v>
      </c>
      <c r="BC3105" s="1215">
        <v>18</v>
      </c>
      <c r="BD3105" s="1216"/>
      <c r="BE3105" s="1217"/>
      <c r="BF3105" s="1218"/>
      <c r="BG3105" s="587" t="e">
        <f t="shared" si="693"/>
        <v>#DIV/0!</v>
      </c>
      <c r="BI3105" s="1215">
        <v>18</v>
      </c>
      <c r="BJ3105" s="1216"/>
      <c r="BK3105" s="1217"/>
      <c r="BL3105" s="1218"/>
      <c r="BM3105" s="587" t="e">
        <f t="shared" si="694"/>
        <v>#DIV/0!</v>
      </c>
      <c r="BO3105" s="1215">
        <v>18</v>
      </c>
      <c r="BP3105" s="1216"/>
      <c r="BQ3105" s="1217"/>
      <c r="BR3105" s="1218"/>
      <c r="BS3105" s="587" t="e">
        <f t="shared" si="695"/>
        <v>#DIV/0!</v>
      </c>
    </row>
    <row r="3106" spans="1:71" s="17" customFormat="1" ht="16.75" hidden="1" customHeight="1" outlineLevel="2">
      <c r="A3106" s="1215">
        <v>19</v>
      </c>
      <c r="B3106" s="1216"/>
      <c r="C3106" s="1217"/>
      <c r="D3106" s="1218"/>
      <c r="E3106" s="587" t="e">
        <f t="shared" si="684"/>
        <v>#DIV/0!</v>
      </c>
      <c r="G3106" s="1215">
        <v>19</v>
      </c>
      <c r="H3106" s="1216"/>
      <c r="I3106" s="1217"/>
      <c r="J3106" s="1218"/>
      <c r="K3106" s="587" t="e">
        <f t="shared" si="685"/>
        <v>#DIV/0!</v>
      </c>
      <c r="M3106" s="1215">
        <v>19</v>
      </c>
      <c r="N3106" s="1216"/>
      <c r="O3106" s="1217"/>
      <c r="P3106" s="1218"/>
      <c r="Q3106" s="587" t="e">
        <f t="shared" si="686"/>
        <v>#DIV/0!</v>
      </c>
      <c r="S3106" s="1215">
        <v>19</v>
      </c>
      <c r="T3106" s="1216"/>
      <c r="U3106" s="1217"/>
      <c r="V3106" s="1218"/>
      <c r="W3106" s="587" t="e">
        <f t="shared" si="687"/>
        <v>#DIV/0!</v>
      </c>
      <c r="Y3106" s="1215">
        <v>19</v>
      </c>
      <c r="Z3106" s="1216"/>
      <c r="AA3106" s="1217"/>
      <c r="AB3106" s="1218"/>
      <c r="AC3106" s="587" t="e">
        <f t="shared" si="688"/>
        <v>#DIV/0!</v>
      </c>
      <c r="AE3106" s="1215">
        <v>19</v>
      </c>
      <c r="AF3106" s="1216"/>
      <c r="AG3106" s="1217"/>
      <c r="AH3106" s="1218"/>
      <c r="AI3106" s="587" t="e">
        <f t="shared" si="689"/>
        <v>#DIV/0!</v>
      </c>
      <c r="AK3106" s="1215">
        <v>19</v>
      </c>
      <c r="AL3106" s="1216"/>
      <c r="AM3106" s="1217"/>
      <c r="AN3106" s="1218"/>
      <c r="AO3106" s="587" t="e">
        <f t="shared" si="690"/>
        <v>#DIV/0!</v>
      </c>
      <c r="AQ3106" s="1215">
        <v>19</v>
      </c>
      <c r="AR3106" s="1216"/>
      <c r="AS3106" s="1217"/>
      <c r="AT3106" s="1218"/>
      <c r="AU3106" s="587" t="e">
        <f t="shared" si="691"/>
        <v>#DIV/0!</v>
      </c>
      <c r="AW3106" s="1215">
        <v>19</v>
      </c>
      <c r="AX3106" s="1216"/>
      <c r="AY3106" s="1217"/>
      <c r="AZ3106" s="1218"/>
      <c r="BA3106" s="587" t="e">
        <f t="shared" si="692"/>
        <v>#DIV/0!</v>
      </c>
      <c r="BC3106" s="1215">
        <v>19</v>
      </c>
      <c r="BD3106" s="1216"/>
      <c r="BE3106" s="1217"/>
      <c r="BF3106" s="1218"/>
      <c r="BG3106" s="587" t="e">
        <f t="shared" si="693"/>
        <v>#DIV/0!</v>
      </c>
      <c r="BI3106" s="1215">
        <v>19</v>
      </c>
      <c r="BJ3106" s="1216"/>
      <c r="BK3106" s="1217"/>
      <c r="BL3106" s="1218"/>
      <c r="BM3106" s="587" t="e">
        <f t="shared" si="694"/>
        <v>#DIV/0!</v>
      </c>
      <c r="BO3106" s="1215">
        <v>19</v>
      </c>
      <c r="BP3106" s="1216"/>
      <c r="BQ3106" s="1217"/>
      <c r="BR3106" s="1218"/>
      <c r="BS3106" s="587" t="e">
        <f t="shared" si="695"/>
        <v>#DIV/0!</v>
      </c>
    </row>
    <row r="3107" spans="1:71" s="17" customFormat="1" ht="16.75" hidden="1" customHeight="1" outlineLevel="2">
      <c r="A3107" s="1215">
        <v>20</v>
      </c>
      <c r="B3107" s="1216"/>
      <c r="C3107" s="1217"/>
      <c r="D3107" s="1218"/>
      <c r="E3107" s="587" t="e">
        <f t="shared" si="684"/>
        <v>#DIV/0!</v>
      </c>
      <c r="G3107" s="1215">
        <v>20</v>
      </c>
      <c r="H3107" s="1216"/>
      <c r="I3107" s="1217"/>
      <c r="J3107" s="1218"/>
      <c r="K3107" s="587" t="e">
        <f t="shared" si="685"/>
        <v>#DIV/0!</v>
      </c>
      <c r="M3107" s="1215">
        <v>20</v>
      </c>
      <c r="N3107" s="1216"/>
      <c r="O3107" s="1217"/>
      <c r="P3107" s="1218"/>
      <c r="Q3107" s="587" t="e">
        <f t="shared" si="686"/>
        <v>#DIV/0!</v>
      </c>
      <c r="S3107" s="1215">
        <v>20</v>
      </c>
      <c r="T3107" s="1216"/>
      <c r="U3107" s="1217"/>
      <c r="V3107" s="1218"/>
      <c r="W3107" s="587" t="e">
        <f t="shared" si="687"/>
        <v>#DIV/0!</v>
      </c>
      <c r="Y3107" s="1215">
        <v>20</v>
      </c>
      <c r="Z3107" s="1216"/>
      <c r="AA3107" s="1217"/>
      <c r="AB3107" s="1218"/>
      <c r="AC3107" s="587" t="e">
        <f t="shared" si="688"/>
        <v>#DIV/0!</v>
      </c>
      <c r="AE3107" s="1215">
        <v>20</v>
      </c>
      <c r="AF3107" s="1216"/>
      <c r="AG3107" s="1217"/>
      <c r="AH3107" s="1218"/>
      <c r="AI3107" s="587" t="e">
        <f t="shared" si="689"/>
        <v>#DIV/0!</v>
      </c>
      <c r="AK3107" s="1215">
        <v>20</v>
      </c>
      <c r="AL3107" s="1216"/>
      <c r="AM3107" s="1217"/>
      <c r="AN3107" s="1218"/>
      <c r="AO3107" s="587" t="e">
        <f t="shared" si="690"/>
        <v>#DIV/0!</v>
      </c>
      <c r="AQ3107" s="1215">
        <v>20</v>
      </c>
      <c r="AR3107" s="1216"/>
      <c r="AS3107" s="1217"/>
      <c r="AT3107" s="1218"/>
      <c r="AU3107" s="587" t="e">
        <f t="shared" si="691"/>
        <v>#DIV/0!</v>
      </c>
      <c r="AW3107" s="1215">
        <v>20</v>
      </c>
      <c r="AX3107" s="1216"/>
      <c r="AY3107" s="1217"/>
      <c r="AZ3107" s="1218"/>
      <c r="BA3107" s="587" t="e">
        <f t="shared" si="692"/>
        <v>#DIV/0!</v>
      </c>
      <c r="BC3107" s="1215">
        <v>20</v>
      </c>
      <c r="BD3107" s="1216"/>
      <c r="BE3107" s="1217"/>
      <c r="BF3107" s="1218"/>
      <c r="BG3107" s="587" t="e">
        <f t="shared" si="693"/>
        <v>#DIV/0!</v>
      </c>
      <c r="BI3107" s="1215">
        <v>20</v>
      </c>
      <c r="BJ3107" s="1216"/>
      <c r="BK3107" s="1217"/>
      <c r="BL3107" s="1218"/>
      <c r="BM3107" s="587" t="e">
        <f t="shared" si="694"/>
        <v>#DIV/0!</v>
      </c>
      <c r="BO3107" s="1215">
        <v>20</v>
      </c>
      <c r="BP3107" s="1216"/>
      <c r="BQ3107" s="1217"/>
      <c r="BR3107" s="1218"/>
      <c r="BS3107" s="587" t="e">
        <f t="shared" si="695"/>
        <v>#DIV/0!</v>
      </c>
    </row>
    <row r="3108" spans="1:71" s="17" customFormat="1" ht="16.75" hidden="1" customHeight="1" outlineLevel="2">
      <c r="A3108" s="1215">
        <v>21</v>
      </c>
      <c r="B3108" s="1216"/>
      <c r="C3108" s="1217"/>
      <c r="D3108" s="1218"/>
      <c r="E3108" s="587" t="e">
        <f t="shared" si="684"/>
        <v>#DIV/0!</v>
      </c>
      <c r="G3108" s="1215">
        <v>21</v>
      </c>
      <c r="H3108" s="1216"/>
      <c r="I3108" s="1217"/>
      <c r="J3108" s="1218"/>
      <c r="K3108" s="587" t="e">
        <f t="shared" si="685"/>
        <v>#DIV/0!</v>
      </c>
      <c r="M3108" s="1215">
        <v>21</v>
      </c>
      <c r="N3108" s="1216"/>
      <c r="O3108" s="1217"/>
      <c r="P3108" s="1218"/>
      <c r="Q3108" s="587" t="e">
        <f t="shared" si="686"/>
        <v>#DIV/0!</v>
      </c>
      <c r="S3108" s="1215">
        <v>21</v>
      </c>
      <c r="T3108" s="1216"/>
      <c r="U3108" s="1217"/>
      <c r="V3108" s="1218"/>
      <c r="W3108" s="587" t="e">
        <f t="shared" si="687"/>
        <v>#DIV/0!</v>
      </c>
      <c r="Y3108" s="1215">
        <v>21</v>
      </c>
      <c r="Z3108" s="1216"/>
      <c r="AA3108" s="1217"/>
      <c r="AB3108" s="1218"/>
      <c r="AC3108" s="587" t="e">
        <f t="shared" si="688"/>
        <v>#DIV/0!</v>
      </c>
      <c r="AE3108" s="1215">
        <v>21</v>
      </c>
      <c r="AF3108" s="1216"/>
      <c r="AG3108" s="1217"/>
      <c r="AH3108" s="1218"/>
      <c r="AI3108" s="587" t="e">
        <f t="shared" si="689"/>
        <v>#DIV/0!</v>
      </c>
      <c r="AK3108" s="1215">
        <v>21</v>
      </c>
      <c r="AL3108" s="1216"/>
      <c r="AM3108" s="1217"/>
      <c r="AN3108" s="1218"/>
      <c r="AO3108" s="587" t="e">
        <f t="shared" si="690"/>
        <v>#DIV/0!</v>
      </c>
      <c r="AQ3108" s="1215">
        <v>21</v>
      </c>
      <c r="AR3108" s="1216"/>
      <c r="AS3108" s="1217"/>
      <c r="AT3108" s="1218"/>
      <c r="AU3108" s="587" t="e">
        <f t="shared" si="691"/>
        <v>#DIV/0!</v>
      </c>
      <c r="AW3108" s="1215">
        <v>21</v>
      </c>
      <c r="AX3108" s="1216"/>
      <c r="AY3108" s="1217"/>
      <c r="AZ3108" s="1218"/>
      <c r="BA3108" s="587" t="e">
        <f t="shared" si="692"/>
        <v>#DIV/0!</v>
      </c>
      <c r="BC3108" s="1215">
        <v>21</v>
      </c>
      <c r="BD3108" s="1216"/>
      <c r="BE3108" s="1217"/>
      <c r="BF3108" s="1218"/>
      <c r="BG3108" s="587" t="e">
        <f t="shared" si="693"/>
        <v>#DIV/0!</v>
      </c>
      <c r="BI3108" s="1215">
        <v>21</v>
      </c>
      <c r="BJ3108" s="1216"/>
      <c r="BK3108" s="1217"/>
      <c r="BL3108" s="1218"/>
      <c r="BM3108" s="587" t="e">
        <f t="shared" si="694"/>
        <v>#DIV/0!</v>
      </c>
      <c r="BO3108" s="1215">
        <v>21</v>
      </c>
      <c r="BP3108" s="1216"/>
      <c r="BQ3108" s="1217"/>
      <c r="BR3108" s="1218"/>
      <c r="BS3108" s="587" t="e">
        <f t="shared" si="695"/>
        <v>#DIV/0!</v>
      </c>
    </row>
    <row r="3109" spans="1:71" s="17" customFormat="1" ht="16.75" hidden="1" customHeight="1" outlineLevel="2">
      <c r="A3109" s="1215">
        <v>22</v>
      </c>
      <c r="B3109" s="1216"/>
      <c r="C3109" s="1217"/>
      <c r="D3109" s="1218"/>
      <c r="E3109" s="587" t="e">
        <f t="shared" si="684"/>
        <v>#DIV/0!</v>
      </c>
      <c r="G3109" s="1215">
        <v>22</v>
      </c>
      <c r="H3109" s="1216"/>
      <c r="I3109" s="1217"/>
      <c r="J3109" s="1218"/>
      <c r="K3109" s="587" t="e">
        <f t="shared" si="685"/>
        <v>#DIV/0!</v>
      </c>
      <c r="M3109" s="1215">
        <v>22</v>
      </c>
      <c r="N3109" s="1216"/>
      <c r="O3109" s="1217"/>
      <c r="P3109" s="1218"/>
      <c r="Q3109" s="587" t="e">
        <f t="shared" si="686"/>
        <v>#DIV/0!</v>
      </c>
      <c r="S3109" s="1215">
        <v>22</v>
      </c>
      <c r="T3109" s="1216"/>
      <c r="U3109" s="1217"/>
      <c r="V3109" s="1218"/>
      <c r="W3109" s="587" t="e">
        <f t="shared" si="687"/>
        <v>#DIV/0!</v>
      </c>
      <c r="Y3109" s="1215">
        <v>22</v>
      </c>
      <c r="Z3109" s="1216"/>
      <c r="AA3109" s="1217"/>
      <c r="AB3109" s="1218"/>
      <c r="AC3109" s="587" t="e">
        <f t="shared" si="688"/>
        <v>#DIV/0!</v>
      </c>
      <c r="AE3109" s="1215">
        <v>22</v>
      </c>
      <c r="AF3109" s="1216"/>
      <c r="AG3109" s="1217"/>
      <c r="AH3109" s="1218"/>
      <c r="AI3109" s="587" t="e">
        <f t="shared" si="689"/>
        <v>#DIV/0!</v>
      </c>
      <c r="AK3109" s="1215">
        <v>22</v>
      </c>
      <c r="AL3109" s="1216"/>
      <c r="AM3109" s="1217"/>
      <c r="AN3109" s="1218"/>
      <c r="AO3109" s="587" t="e">
        <f t="shared" si="690"/>
        <v>#DIV/0!</v>
      </c>
      <c r="AQ3109" s="1215">
        <v>22</v>
      </c>
      <c r="AR3109" s="1216"/>
      <c r="AS3109" s="1217"/>
      <c r="AT3109" s="1218"/>
      <c r="AU3109" s="587" t="e">
        <f t="shared" si="691"/>
        <v>#DIV/0!</v>
      </c>
      <c r="AW3109" s="1215">
        <v>22</v>
      </c>
      <c r="AX3109" s="1216"/>
      <c r="AY3109" s="1217"/>
      <c r="AZ3109" s="1218"/>
      <c r="BA3109" s="587" t="e">
        <f t="shared" si="692"/>
        <v>#DIV/0!</v>
      </c>
      <c r="BC3109" s="1215">
        <v>22</v>
      </c>
      <c r="BD3109" s="1216"/>
      <c r="BE3109" s="1217"/>
      <c r="BF3109" s="1218"/>
      <c r="BG3109" s="587" t="e">
        <f t="shared" si="693"/>
        <v>#DIV/0!</v>
      </c>
      <c r="BI3109" s="1215">
        <v>22</v>
      </c>
      <c r="BJ3109" s="1216"/>
      <c r="BK3109" s="1217"/>
      <c r="BL3109" s="1218"/>
      <c r="BM3109" s="587" t="e">
        <f t="shared" si="694"/>
        <v>#DIV/0!</v>
      </c>
      <c r="BO3109" s="1215">
        <v>22</v>
      </c>
      <c r="BP3109" s="1216"/>
      <c r="BQ3109" s="1217"/>
      <c r="BR3109" s="1218"/>
      <c r="BS3109" s="587" t="e">
        <f t="shared" si="695"/>
        <v>#DIV/0!</v>
      </c>
    </row>
    <row r="3110" spans="1:71" s="17" customFormat="1" ht="16.75" hidden="1" customHeight="1" outlineLevel="2">
      <c r="A3110" s="1215">
        <v>23</v>
      </c>
      <c r="B3110" s="1216"/>
      <c r="C3110" s="1217"/>
      <c r="D3110" s="1218"/>
      <c r="E3110" s="587" t="e">
        <f t="shared" si="684"/>
        <v>#DIV/0!</v>
      </c>
      <c r="G3110" s="1215">
        <v>23</v>
      </c>
      <c r="H3110" s="1216"/>
      <c r="I3110" s="1217"/>
      <c r="J3110" s="1218"/>
      <c r="K3110" s="587" t="e">
        <f t="shared" si="685"/>
        <v>#DIV/0!</v>
      </c>
      <c r="M3110" s="1215">
        <v>23</v>
      </c>
      <c r="N3110" s="1216"/>
      <c r="O3110" s="1217"/>
      <c r="P3110" s="1218"/>
      <c r="Q3110" s="587" t="e">
        <f t="shared" si="686"/>
        <v>#DIV/0!</v>
      </c>
      <c r="S3110" s="1215">
        <v>23</v>
      </c>
      <c r="T3110" s="1216"/>
      <c r="U3110" s="1217"/>
      <c r="V3110" s="1218"/>
      <c r="W3110" s="587" t="e">
        <f t="shared" si="687"/>
        <v>#DIV/0!</v>
      </c>
      <c r="Y3110" s="1215">
        <v>23</v>
      </c>
      <c r="Z3110" s="1216"/>
      <c r="AA3110" s="1217"/>
      <c r="AB3110" s="1218"/>
      <c r="AC3110" s="587" t="e">
        <f t="shared" si="688"/>
        <v>#DIV/0!</v>
      </c>
      <c r="AE3110" s="1215">
        <v>23</v>
      </c>
      <c r="AF3110" s="1216"/>
      <c r="AG3110" s="1217"/>
      <c r="AH3110" s="1218"/>
      <c r="AI3110" s="587" t="e">
        <f t="shared" si="689"/>
        <v>#DIV/0!</v>
      </c>
      <c r="AK3110" s="1215">
        <v>23</v>
      </c>
      <c r="AL3110" s="1216"/>
      <c r="AM3110" s="1217"/>
      <c r="AN3110" s="1218"/>
      <c r="AO3110" s="587" t="e">
        <f t="shared" si="690"/>
        <v>#DIV/0!</v>
      </c>
      <c r="AQ3110" s="1215">
        <v>23</v>
      </c>
      <c r="AR3110" s="1216"/>
      <c r="AS3110" s="1217"/>
      <c r="AT3110" s="1218"/>
      <c r="AU3110" s="587" t="e">
        <f t="shared" si="691"/>
        <v>#DIV/0!</v>
      </c>
      <c r="AW3110" s="1215">
        <v>23</v>
      </c>
      <c r="AX3110" s="1216"/>
      <c r="AY3110" s="1217"/>
      <c r="AZ3110" s="1218"/>
      <c r="BA3110" s="587" t="e">
        <f t="shared" si="692"/>
        <v>#DIV/0!</v>
      </c>
      <c r="BC3110" s="1215">
        <v>23</v>
      </c>
      <c r="BD3110" s="1216"/>
      <c r="BE3110" s="1217"/>
      <c r="BF3110" s="1218"/>
      <c r="BG3110" s="587" t="e">
        <f t="shared" si="693"/>
        <v>#DIV/0!</v>
      </c>
      <c r="BI3110" s="1215">
        <v>23</v>
      </c>
      <c r="BJ3110" s="1216"/>
      <c r="BK3110" s="1217"/>
      <c r="BL3110" s="1218"/>
      <c r="BM3110" s="587" t="e">
        <f t="shared" si="694"/>
        <v>#DIV/0!</v>
      </c>
      <c r="BO3110" s="1215">
        <v>23</v>
      </c>
      <c r="BP3110" s="1216"/>
      <c r="BQ3110" s="1217"/>
      <c r="BR3110" s="1218"/>
      <c r="BS3110" s="587" t="e">
        <f t="shared" si="695"/>
        <v>#DIV/0!</v>
      </c>
    </row>
    <row r="3111" spans="1:71" s="17" customFormat="1" ht="16.75" hidden="1" customHeight="1" outlineLevel="2">
      <c r="A3111" s="1215">
        <v>24</v>
      </c>
      <c r="B3111" s="1216"/>
      <c r="C3111" s="1217"/>
      <c r="D3111" s="1218"/>
      <c r="E3111" s="587" t="e">
        <f t="shared" si="684"/>
        <v>#DIV/0!</v>
      </c>
      <c r="G3111" s="1215">
        <v>24</v>
      </c>
      <c r="H3111" s="1216"/>
      <c r="I3111" s="1217"/>
      <c r="J3111" s="1218"/>
      <c r="K3111" s="587" t="e">
        <f t="shared" si="685"/>
        <v>#DIV/0!</v>
      </c>
      <c r="M3111" s="1215">
        <v>24</v>
      </c>
      <c r="N3111" s="1216"/>
      <c r="O3111" s="1217"/>
      <c r="P3111" s="1218"/>
      <c r="Q3111" s="587" t="e">
        <f t="shared" si="686"/>
        <v>#DIV/0!</v>
      </c>
      <c r="S3111" s="1215">
        <v>24</v>
      </c>
      <c r="T3111" s="1216"/>
      <c r="U3111" s="1217"/>
      <c r="V3111" s="1218"/>
      <c r="W3111" s="587" t="e">
        <f t="shared" si="687"/>
        <v>#DIV/0!</v>
      </c>
      <c r="Y3111" s="1215">
        <v>24</v>
      </c>
      <c r="Z3111" s="1216"/>
      <c r="AA3111" s="1217"/>
      <c r="AB3111" s="1218"/>
      <c r="AC3111" s="587" t="e">
        <f t="shared" si="688"/>
        <v>#DIV/0!</v>
      </c>
      <c r="AE3111" s="1215">
        <v>24</v>
      </c>
      <c r="AF3111" s="1216"/>
      <c r="AG3111" s="1217"/>
      <c r="AH3111" s="1218"/>
      <c r="AI3111" s="587" t="e">
        <f t="shared" si="689"/>
        <v>#DIV/0!</v>
      </c>
      <c r="AK3111" s="1215">
        <v>24</v>
      </c>
      <c r="AL3111" s="1216"/>
      <c r="AM3111" s="1217"/>
      <c r="AN3111" s="1218"/>
      <c r="AO3111" s="587" t="e">
        <f t="shared" si="690"/>
        <v>#DIV/0!</v>
      </c>
      <c r="AQ3111" s="1215">
        <v>24</v>
      </c>
      <c r="AR3111" s="1216"/>
      <c r="AS3111" s="1217"/>
      <c r="AT3111" s="1218"/>
      <c r="AU3111" s="587" t="e">
        <f t="shared" si="691"/>
        <v>#DIV/0!</v>
      </c>
      <c r="AW3111" s="1215">
        <v>24</v>
      </c>
      <c r="AX3111" s="1216"/>
      <c r="AY3111" s="1217"/>
      <c r="AZ3111" s="1218"/>
      <c r="BA3111" s="587" t="e">
        <f t="shared" si="692"/>
        <v>#DIV/0!</v>
      </c>
      <c r="BC3111" s="1215">
        <v>24</v>
      </c>
      <c r="BD3111" s="1216"/>
      <c r="BE3111" s="1217"/>
      <c r="BF3111" s="1218"/>
      <c r="BG3111" s="587" t="e">
        <f t="shared" si="693"/>
        <v>#DIV/0!</v>
      </c>
      <c r="BI3111" s="1215">
        <v>24</v>
      </c>
      <c r="BJ3111" s="1216"/>
      <c r="BK3111" s="1217"/>
      <c r="BL3111" s="1218"/>
      <c r="BM3111" s="587" t="e">
        <f t="shared" si="694"/>
        <v>#DIV/0!</v>
      </c>
      <c r="BO3111" s="1215">
        <v>24</v>
      </c>
      <c r="BP3111" s="1216"/>
      <c r="BQ3111" s="1217"/>
      <c r="BR3111" s="1218"/>
      <c r="BS3111" s="587" t="e">
        <f t="shared" si="695"/>
        <v>#DIV/0!</v>
      </c>
    </row>
    <row r="3112" spans="1:71" s="17" customFormat="1" ht="16.75" hidden="1" customHeight="1" outlineLevel="2">
      <c r="A3112" s="1215">
        <v>25</v>
      </c>
      <c r="B3112" s="1216"/>
      <c r="C3112" s="1217"/>
      <c r="D3112" s="1218"/>
      <c r="E3112" s="587" t="e">
        <f t="shared" si="684"/>
        <v>#DIV/0!</v>
      </c>
      <c r="G3112" s="1215">
        <v>25</v>
      </c>
      <c r="H3112" s="1216"/>
      <c r="I3112" s="1217"/>
      <c r="J3112" s="1218"/>
      <c r="K3112" s="587" t="e">
        <f t="shared" si="685"/>
        <v>#DIV/0!</v>
      </c>
      <c r="M3112" s="1215">
        <v>25</v>
      </c>
      <c r="N3112" s="1216"/>
      <c r="O3112" s="1217"/>
      <c r="P3112" s="1218"/>
      <c r="Q3112" s="587" t="e">
        <f t="shared" si="686"/>
        <v>#DIV/0!</v>
      </c>
      <c r="S3112" s="1215">
        <v>25</v>
      </c>
      <c r="T3112" s="1216"/>
      <c r="U3112" s="1217"/>
      <c r="V3112" s="1218"/>
      <c r="W3112" s="587" t="e">
        <f t="shared" si="687"/>
        <v>#DIV/0!</v>
      </c>
      <c r="Y3112" s="1215">
        <v>25</v>
      </c>
      <c r="Z3112" s="1216"/>
      <c r="AA3112" s="1217"/>
      <c r="AB3112" s="1218"/>
      <c r="AC3112" s="587" t="e">
        <f t="shared" si="688"/>
        <v>#DIV/0!</v>
      </c>
      <c r="AE3112" s="1215">
        <v>25</v>
      </c>
      <c r="AF3112" s="1216"/>
      <c r="AG3112" s="1217"/>
      <c r="AH3112" s="1218"/>
      <c r="AI3112" s="587" t="e">
        <f t="shared" si="689"/>
        <v>#DIV/0!</v>
      </c>
      <c r="AK3112" s="1215">
        <v>25</v>
      </c>
      <c r="AL3112" s="1216"/>
      <c r="AM3112" s="1217"/>
      <c r="AN3112" s="1218"/>
      <c r="AO3112" s="587" t="e">
        <f t="shared" si="690"/>
        <v>#DIV/0!</v>
      </c>
      <c r="AQ3112" s="1215">
        <v>25</v>
      </c>
      <c r="AR3112" s="1216"/>
      <c r="AS3112" s="1217"/>
      <c r="AT3112" s="1218"/>
      <c r="AU3112" s="587" t="e">
        <f t="shared" si="691"/>
        <v>#DIV/0!</v>
      </c>
      <c r="AW3112" s="1215">
        <v>25</v>
      </c>
      <c r="AX3112" s="1216"/>
      <c r="AY3112" s="1217"/>
      <c r="AZ3112" s="1218"/>
      <c r="BA3112" s="587" t="e">
        <f t="shared" si="692"/>
        <v>#DIV/0!</v>
      </c>
      <c r="BC3112" s="1215">
        <v>25</v>
      </c>
      <c r="BD3112" s="1216"/>
      <c r="BE3112" s="1217"/>
      <c r="BF3112" s="1218"/>
      <c r="BG3112" s="587" t="e">
        <f t="shared" si="693"/>
        <v>#DIV/0!</v>
      </c>
      <c r="BI3112" s="1215">
        <v>25</v>
      </c>
      <c r="BJ3112" s="1216"/>
      <c r="BK3112" s="1217"/>
      <c r="BL3112" s="1218"/>
      <c r="BM3112" s="587" t="e">
        <f t="shared" si="694"/>
        <v>#DIV/0!</v>
      </c>
      <c r="BO3112" s="1215">
        <v>25</v>
      </c>
      <c r="BP3112" s="1216"/>
      <c r="BQ3112" s="1217"/>
      <c r="BR3112" s="1218"/>
      <c r="BS3112" s="587" t="e">
        <f t="shared" si="695"/>
        <v>#DIV/0!</v>
      </c>
    </row>
    <row r="3113" spans="1:71" s="17" customFormat="1" ht="16.75" hidden="1" customHeight="1" outlineLevel="2">
      <c r="A3113" s="1215">
        <v>26</v>
      </c>
      <c r="B3113" s="1216"/>
      <c r="C3113" s="1217"/>
      <c r="D3113" s="1218"/>
      <c r="E3113" s="587" t="e">
        <f t="shared" si="684"/>
        <v>#DIV/0!</v>
      </c>
      <c r="G3113" s="1215">
        <v>26</v>
      </c>
      <c r="H3113" s="1216"/>
      <c r="I3113" s="1217"/>
      <c r="J3113" s="1218"/>
      <c r="K3113" s="587" t="e">
        <f t="shared" si="685"/>
        <v>#DIV/0!</v>
      </c>
      <c r="M3113" s="1215">
        <v>26</v>
      </c>
      <c r="N3113" s="1216"/>
      <c r="O3113" s="1217"/>
      <c r="P3113" s="1218"/>
      <c r="Q3113" s="587" t="e">
        <f t="shared" si="686"/>
        <v>#DIV/0!</v>
      </c>
      <c r="S3113" s="1215">
        <v>26</v>
      </c>
      <c r="T3113" s="1216"/>
      <c r="U3113" s="1217"/>
      <c r="V3113" s="1218"/>
      <c r="W3113" s="587" t="e">
        <f t="shared" si="687"/>
        <v>#DIV/0!</v>
      </c>
      <c r="Y3113" s="1215">
        <v>26</v>
      </c>
      <c r="Z3113" s="1216"/>
      <c r="AA3113" s="1217"/>
      <c r="AB3113" s="1218"/>
      <c r="AC3113" s="587" t="e">
        <f t="shared" si="688"/>
        <v>#DIV/0!</v>
      </c>
      <c r="AE3113" s="1215">
        <v>26</v>
      </c>
      <c r="AF3113" s="1216"/>
      <c r="AG3113" s="1217"/>
      <c r="AH3113" s="1218"/>
      <c r="AI3113" s="587" t="e">
        <f t="shared" si="689"/>
        <v>#DIV/0!</v>
      </c>
      <c r="AK3113" s="1215">
        <v>26</v>
      </c>
      <c r="AL3113" s="1216"/>
      <c r="AM3113" s="1217"/>
      <c r="AN3113" s="1218"/>
      <c r="AO3113" s="587" t="e">
        <f t="shared" si="690"/>
        <v>#DIV/0!</v>
      </c>
      <c r="AQ3113" s="1215">
        <v>26</v>
      </c>
      <c r="AR3113" s="1216"/>
      <c r="AS3113" s="1217"/>
      <c r="AT3113" s="1218"/>
      <c r="AU3113" s="587" t="e">
        <f t="shared" si="691"/>
        <v>#DIV/0!</v>
      </c>
      <c r="AW3113" s="1215">
        <v>26</v>
      </c>
      <c r="AX3113" s="1216"/>
      <c r="AY3113" s="1217"/>
      <c r="AZ3113" s="1218"/>
      <c r="BA3113" s="587" t="e">
        <f t="shared" si="692"/>
        <v>#DIV/0!</v>
      </c>
      <c r="BC3113" s="1215">
        <v>26</v>
      </c>
      <c r="BD3113" s="1216"/>
      <c r="BE3113" s="1217"/>
      <c r="BF3113" s="1218"/>
      <c r="BG3113" s="587" t="e">
        <f t="shared" si="693"/>
        <v>#DIV/0!</v>
      </c>
      <c r="BI3113" s="1215">
        <v>26</v>
      </c>
      <c r="BJ3113" s="1216"/>
      <c r="BK3113" s="1217"/>
      <c r="BL3113" s="1218"/>
      <c r="BM3113" s="587" t="e">
        <f t="shared" si="694"/>
        <v>#DIV/0!</v>
      </c>
      <c r="BO3113" s="1215">
        <v>26</v>
      </c>
      <c r="BP3113" s="1216"/>
      <c r="BQ3113" s="1217"/>
      <c r="BR3113" s="1218"/>
      <c r="BS3113" s="587" t="e">
        <f t="shared" si="695"/>
        <v>#DIV/0!</v>
      </c>
    </row>
    <row r="3114" spans="1:71" s="17" customFormat="1" ht="16.75" hidden="1" customHeight="1" outlineLevel="2">
      <c r="A3114" s="1215">
        <v>27</v>
      </c>
      <c r="B3114" s="1216"/>
      <c r="C3114" s="1217"/>
      <c r="D3114" s="1218"/>
      <c r="E3114" s="587" t="e">
        <f t="shared" si="684"/>
        <v>#DIV/0!</v>
      </c>
      <c r="G3114" s="1215">
        <v>27</v>
      </c>
      <c r="H3114" s="1216"/>
      <c r="I3114" s="1217"/>
      <c r="J3114" s="1218"/>
      <c r="K3114" s="587" t="e">
        <f t="shared" si="685"/>
        <v>#DIV/0!</v>
      </c>
      <c r="M3114" s="1215">
        <v>27</v>
      </c>
      <c r="N3114" s="1216"/>
      <c r="O3114" s="1217"/>
      <c r="P3114" s="1218"/>
      <c r="Q3114" s="587" t="e">
        <f t="shared" si="686"/>
        <v>#DIV/0!</v>
      </c>
      <c r="S3114" s="1215">
        <v>27</v>
      </c>
      <c r="T3114" s="1216"/>
      <c r="U3114" s="1217"/>
      <c r="V3114" s="1218"/>
      <c r="W3114" s="587" t="e">
        <f t="shared" si="687"/>
        <v>#DIV/0!</v>
      </c>
      <c r="Y3114" s="1215">
        <v>27</v>
      </c>
      <c r="Z3114" s="1216"/>
      <c r="AA3114" s="1217"/>
      <c r="AB3114" s="1218"/>
      <c r="AC3114" s="587" t="e">
        <f t="shared" si="688"/>
        <v>#DIV/0!</v>
      </c>
      <c r="AE3114" s="1215">
        <v>27</v>
      </c>
      <c r="AF3114" s="1216"/>
      <c r="AG3114" s="1217"/>
      <c r="AH3114" s="1218"/>
      <c r="AI3114" s="587" t="e">
        <f t="shared" si="689"/>
        <v>#DIV/0!</v>
      </c>
      <c r="AK3114" s="1215">
        <v>27</v>
      </c>
      <c r="AL3114" s="1216"/>
      <c r="AM3114" s="1217"/>
      <c r="AN3114" s="1218"/>
      <c r="AO3114" s="587" t="e">
        <f t="shared" si="690"/>
        <v>#DIV/0!</v>
      </c>
      <c r="AQ3114" s="1215">
        <v>27</v>
      </c>
      <c r="AR3114" s="1216"/>
      <c r="AS3114" s="1217"/>
      <c r="AT3114" s="1218"/>
      <c r="AU3114" s="587" t="e">
        <f t="shared" si="691"/>
        <v>#DIV/0!</v>
      </c>
      <c r="AW3114" s="1215">
        <v>27</v>
      </c>
      <c r="AX3114" s="1216"/>
      <c r="AY3114" s="1217"/>
      <c r="AZ3114" s="1218"/>
      <c r="BA3114" s="587" t="e">
        <f t="shared" si="692"/>
        <v>#DIV/0!</v>
      </c>
      <c r="BC3114" s="1215">
        <v>27</v>
      </c>
      <c r="BD3114" s="1216"/>
      <c r="BE3114" s="1217"/>
      <c r="BF3114" s="1218"/>
      <c r="BG3114" s="587" t="e">
        <f t="shared" si="693"/>
        <v>#DIV/0!</v>
      </c>
      <c r="BI3114" s="1215">
        <v>27</v>
      </c>
      <c r="BJ3114" s="1216"/>
      <c r="BK3114" s="1217"/>
      <c r="BL3114" s="1218"/>
      <c r="BM3114" s="587" t="e">
        <f t="shared" si="694"/>
        <v>#DIV/0!</v>
      </c>
      <c r="BO3114" s="1215">
        <v>27</v>
      </c>
      <c r="BP3114" s="1216"/>
      <c r="BQ3114" s="1217"/>
      <c r="BR3114" s="1218"/>
      <c r="BS3114" s="587" t="e">
        <f t="shared" si="695"/>
        <v>#DIV/0!</v>
      </c>
    </row>
    <row r="3115" spans="1:71" s="17" customFormat="1" ht="16.75" hidden="1" customHeight="1" outlineLevel="2">
      <c r="A3115" s="1215">
        <v>28</v>
      </c>
      <c r="B3115" s="1216"/>
      <c r="C3115" s="1217"/>
      <c r="D3115" s="1218"/>
      <c r="E3115" s="587" t="e">
        <f t="shared" si="684"/>
        <v>#DIV/0!</v>
      </c>
      <c r="G3115" s="1215">
        <v>28</v>
      </c>
      <c r="H3115" s="1216"/>
      <c r="I3115" s="1217"/>
      <c r="J3115" s="1218"/>
      <c r="K3115" s="587" t="e">
        <f t="shared" si="685"/>
        <v>#DIV/0!</v>
      </c>
      <c r="M3115" s="1215">
        <v>28</v>
      </c>
      <c r="N3115" s="1216"/>
      <c r="O3115" s="1217"/>
      <c r="P3115" s="1218"/>
      <c r="Q3115" s="587" t="e">
        <f t="shared" si="686"/>
        <v>#DIV/0!</v>
      </c>
      <c r="S3115" s="1215">
        <v>28</v>
      </c>
      <c r="T3115" s="1216"/>
      <c r="U3115" s="1217"/>
      <c r="V3115" s="1218"/>
      <c r="W3115" s="587" t="e">
        <f t="shared" si="687"/>
        <v>#DIV/0!</v>
      </c>
      <c r="Y3115" s="1215">
        <v>28</v>
      </c>
      <c r="Z3115" s="1216"/>
      <c r="AA3115" s="1217"/>
      <c r="AB3115" s="1218"/>
      <c r="AC3115" s="587" t="e">
        <f t="shared" si="688"/>
        <v>#DIV/0!</v>
      </c>
      <c r="AE3115" s="1215">
        <v>28</v>
      </c>
      <c r="AF3115" s="1216"/>
      <c r="AG3115" s="1217"/>
      <c r="AH3115" s="1218"/>
      <c r="AI3115" s="587" t="e">
        <f t="shared" si="689"/>
        <v>#DIV/0!</v>
      </c>
      <c r="AK3115" s="1215">
        <v>28</v>
      </c>
      <c r="AL3115" s="1216"/>
      <c r="AM3115" s="1217"/>
      <c r="AN3115" s="1218"/>
      <c r="AO3115" s="587" t="e">
        <f t="shared" si="690"/>
        <v>#DIV/0!</v>
      </c>
      <c r="AQ3115" s="1215">
        <v>28</v>
      </c>
      <c r="AR3115" s="1216"/>
      <c r="AS3115" s="1217"/>
      <c r="AT3115" s="1218"/>
      <c r="AU3115" s="587" t="e">
        <f t="shared" si="691"/>
        <v>#DIV/0!</v>
      </c>
      <c r="AW3115" s="1215">
        <v>28</v>
      </c>
      <c r="AX3115" s="1216"/>
      <c r="AY3115" s="1217"/>
      <c r="AZ3115" s="1218"/>
      <c r="BA3115" s="587" t="e">
        <f t="shared" si="692"/>
        <v>#DIV/0!</v>
      </c>
      <c r="BC3115" s="1215">
        <v>28</v>
      </c>
      <c r="BD3115" s="1216"/>
      <c r="BE3115" s="1217"/>
      <c r="BF3115" s="1218"/>
      <c r="BG3115" s="587" t="e">
        <f t="shared" si="693"/>
        <v>#DIV/0!</v>
      </c>
      <c r="BI3115" s="1215">
        <v>28</v>
      </c>
      <c r="BJ3115" s="1216"/>
      <c r="BK3115" s="1217"/>
      <c r="BL3115" s="1218"/>
      <c r="BM3115" s="587" t="e">
        <f t="shared" si="694"/>
        <v>#DIV/0!</v>
      </c>
      <c r="BO3115" s="1215">
        <v>28</v>
      </c>
      <c r="BP3115" s="1216"/>
      <c r="BQ3115" s="1217"/>
      <c r="BR3115" s="1218"/>
      <c r="BS3115" s="587" t="e">
        <f t="shared" si="695"/>
        <v>#DIV/0!</v>
      </c>
    </row>
    <row r="3116" spans="1:71" s="17" customFormat="1" ht="16.75" hidden="1" customHeight="1" outlineLevel="2">
      <c r="A3116" s="1215">
        <v>29</v>
      </c>
      <c r="B3116" s="1216"/>
      <c r="C3116" s="1217"/>
      <c r="D3116" s="1218"/>
      <c r="E3116" s="587" t="e">
        <f t="shared" si="684"/>
        <v>#DIV/0!</v>
      </c>
      <c r="G3116" s="1215">
        <v>29</v>
      </c>
      <c r="H3116" s="1216"/>
      <c r="I3116" s="1217"/>
      <c r="J3116" s="1218"/>
      <c r="K3116" s="587" t="e">
        <f t="shared" si="685"/>
        <v>#DIV/0!</v>
      </c>
      <c r="M3116" s="1215">
        <v>29</v>
      </c>
      <c r="N3116" s="1216"/>
      <c r="O3116" s="1217"/>
      <c r="P3116" s="1218"/>
      <c r="Q3116" s="587" t="e">
        <f t="shared" si="686"/>
        <v>#DIV/0!</v>
      </c>
      <c r="S3116" s="1215">
        <v>29</v>
      </c>
      <c r="T3116" s="1216"/>
      <c r="U3116" s="1217"/>
      <c r="V3116" s="1218"/>
      <c r="W3116" s="587" t="e">
        <f t="shared" si="687"/>
        <v>#DIV/0!</v>
      </c>
      <c r="Y3116" s="1215">
        <v>29</v>
      </c>
      <c r="Z3116" s="1216"/>
      <c r="AA3116" s="1217"/>
      <c r="AB3116" s="1218"/>
      <c r="AC3116" s="587" t="e">
        <f t="shared" si="688"/>
        <v>#DIV/0!</v>
      </c>
      <c r="AE3116" s="1215">
        <v>29</v>
      </c>
      <c r="AF3116" s="1216"/>
      <c r="AG3116" s="1217"/>
      <c r="AH3116" s="1218"/>
      <c r="AI3116" s="587" t="e">
        <f t="shared" si="689"/>
        <v>#DIV/0!</v>
      </c>
      <c r="AK3116" s="1215">
        <v>29</v>
      </c>
      <c r="AL3116" s="1216"/>
      <c r="AM3116" s="1217"/>
      <c r="AN3116" s="1218"/>
      <c r="AO3116" s="587" t="e">
        <f t="shared" si="690"/>
        <v>#DIV/0!</v>
      </c>
      <c r="AQ3116" s="1215">
        <v>29</v>
      </c>
      <c r="AR3116" s="1216"/>
      <c r="AS3116" s="1217"/>
      <c r="AT3116" s="1218"/>
      <c r="AU3116" s="587" t="e">
        <f t="shared" si="691"/>
        <v>#DIV/0!</v>
      </c>
      <c r="AW3116" s="1215">
        <v>29</v>
      </c>
      <c r="AX3116" s="1216"/>
      <c r="AY3116" s="1217"/>
      <c r="AZ3116" s="1218"/>
      <c r="BA3116" s="587" t="e">
        <f t="shared" si="692"/>
        <v>#DIV/0!</v>
      </c>
      <c r="BC3116" s="1215">
        <v>29</v>
      </c>
      <c r="BD3116" s="1216"/>
      <c r="BE3116" s="1217"/>
      <c r="BF3116" s="1218"/>
      <c r="BG3116" s="587" t="e">
        <f t="shared" si="693"/>
        <v>#DIV/0!</v>
      </c>
      <c r="BI3116" s="1215">
        <v>29</v>
      </c>
      <c r="BJ3116" s="1216"/>
      <c r="BK3116" s="1217"/>
      <c r="BL3116" s="1218"/>
      <c r="BM3116" s="587" t="e">
        <f t="shared" si="694"/>
        <v>#DIV/0!</v>
      </c>
      <c r="BO3116" s="1215">
        <v>29</v>
      </c>
      <c r="BP3116" s="1216"/>
      <c r="BQ3116" s="1217"/>
      <c r="BR3116" s="1218"/>
      <c r="BS3116" s="587" t="e">
        <f t="shared" si="695"/>
        <v>#DIV/0!</v>
      </c>
    </row>
    <row r="3117" spans="1:71" s="17" customFormat="1" ht="16.75" hidden="1" customHeight="1" outlineLevel="2">
      <c r="A3117" s="1215">
        <v>30</v>
      </c>
      <c r="B3117" s="1216"/>
      <c r="C3117" s="1217"/>
      <c r="D3117" s="1218"/>
      <c r="E3117" s="587" t="e">
        <f t="shared" si="684"/>
        <v>#DIV/0!</v>
      </c>
      <c r="G3117" s="1215">
        <v>30</v>
      </c>
      <c r="H3117" s="1216"/>
      <c r="I3117" s="1217"/>
      <c r="J3117" s="1218"/>
      <c r="K3117" s="587" t="e">
        <f t="shared" si="685"/>
        <v>#DIV/0!</v>
      </c>
      <c r="M3117" s="1215">
        <v>30</v>
      </c>
      <c r="N3117" s="1216"/>
      <c r="O3117" s="1217"/>
      <c r="P3117" s="1218"/>
      <c r="Q3117" s="587" t="e">
        <f t="shared" si="686"/>
        <v>#DIV/0!</v>
      </c>
      <c r="S3117" s="1215">
        <v>30</v>
      </c>
      <c r="T3117" s="1216"/>
      <c r="U3117" s="1217"/>
      <c r="V3117" s="1218"/>
      <c r="W3117" s="587" t="e">
        <f t="shared" si="687"/>
        <v>#DIV/0!</v>
      </c>
      <c r="Y3117" s="1215">
        <v>30</v>
      </c>
      <c r="Z3117" s="1216"/>
      <c r="AA3117" s="1217"/>
      <c r="AB3117" s="1218"/>
      <c r="AC3117" s="587" t="e">
        <f t="shared" si="688"/>
        <v>#DIV/0!</v>
      </c>
      <c r="AE3117" s="1215">
        <v>30</v>
      </c>
      <c r="AF3117" s="1216"/>
      <c r="AG3117" s="1217"/>
      <c r="AH3117" s="1218"/>
      <c r="AI3117" s="587" t="e">
        <f t="shared" si="689"/>
        <v>#DIV/0!</v>
      </c>
      <c r="AK3117" s="1215">
        <v>30</v>
      </c>
      <c r="AL3117" s="1216"/>
      <c r="AM3117" s="1217"/>
      <c r="AN3117" s="1218"/>
      <c r="AO3117" s="587" t="e">
        <f t="shared" si="690"/>
        <v>#DIV/0!</v>
      </c>
      <c r="AQ3117" s="1215">
        <v>30</v>
      </c>
      <c r="AR3117" s="1216"/>
      <c r="AS3117" s="1217"/>
      <c r="AT3117" s="1218"/>
      <c r="AU3117" s="587" t="e">
        <f t="shared" si="691"/>
        <v>#DIV/0!</v>
      </c>
      <c r="AW3117" s="1215">
        <v>30</v>
      </c>
      <c r="AX3117" s="1216"/>
      <c r="AY3117" s="1217"/>
      <c r="AZ3117" s="1218"/>
      <c r="BA3117" s="587" t="e">
        <f t="shared" si="692"/>
        <v>#DIV/0!</v>
      </c>
      <c r="BC3117" s="1215">
        <v>30</v>
      </c>
      <c r="BD3117" s="1216"/>
      <c r="BE3117" s="1217"/>
      <c r="BF3117" s="1218"/>
      <c r="BG3117" s="587" t="e">
        <f t="shared" si="693"/>
        <v>#DIV/0!</v>
      </c>
      <c r="BI3117" s="1215">
        <v>30</v>
      </c>
      <c r="BJ3117" s="1216"/>
      <c r="BK3117" s="1217"/>
      <c r="BL3117" s="1218"/>
      <c r="BM3117" s="587" t="e">
        <f t="shared" si="694"/>
        <v>#DIV/0!</v>
      </c>
      <c r="BO3117" s="1215">
        <v>30</v>
      </c>
      <c r="BP3117" s="1216"/>
      <c r="BQ3117" s="1217"/>
      <c r="BR3117" s="1218"/>
      <c r="BS3117" s="587" t="e">
        <f t="shared" si="695"/>
        <v>#DIV/0!</v>
      </c>
    </row>
    <row r="3118" spans="1:71" s="17" customFormat="1" ht="16.75" hidden="1" customHeight="1" outlineLevel="2">
      <c r="A3118" s="1215">
        <v>31</v>
      </c>
      <c r="B3118" s="1216"/>
      <c r="C3118" s="1217"/>
      <c r="D3118" s="1218"/>
      <c r="E3118" s="587" t="e">
        <f t="shared" si="684"/>
        <v>#DIV/0!</v>
      </c>
      <c r="G3118" s="1215">
        <v>31</v>
      </c>
      <c r="H3118" s="1216"/>
      <c r="I3118" s="1217"/>
      <c r="J3118" s="1218"/>
      <c r="K3118" s="587" t="e">
        <f t="shared" si="685"/>
        <v>#DIV/0!</v>
      </c>
      <c r="M3118" s="1215">
        <v>31</v>
      </c>
      <c r="N3118" s="1216"/>
      <c r="O3118" s="1217"/>
      <c r="P3118" s="1218"/>
      <c r="Q3118" s="587" t="e">
        <f t="shared" si="686"/>
        <v>#DIV/0!</v>
      </c>
      <c r="S3118" s="1215">
        <v>31</v>
      </c>
      <c r="T3118" s="1216"/>
      <c r="U3118" s="1217"/>
      <c r="V3118" s="1218"/>
      <c r="W3118" s="587" t="e">
        <f t="shared" si="687"/>
        <v>#DIV/0!</v>
      </c>
      <c r="Y3118" s="1215">
        <v>31</v>
      </c>
      <c r="Z3118" s="1216"/>
      <c r="AA3118" s="1217"/>
      <c r="AB3118" s="1218"/>
      <c r="AC3118" s="587" t="e">
        <f t="shared" si="688"/>
        <v>#DIV/0!</v>
      </c>
      <c r="AE3118" s="1215">
        <v>31</v>
      </c>
      <c r="AF3118" s="1216"/>
      <c r="AG3118" s="1217"/>
      <c r="AH3118" s="1218"/>
      <c r="AI3118" s="587" t="e">
        <f t="shared" si="689"/>
        <v>#DIV/0!</v>
      </c>
      <c r="AK3118" s="1215">
        <v>31</v>
      </c>
      <c r="AL3118" s="1216"/>
      <c r="AM3118" s="1217"/>
      <c r="AN3118" s="1218"/>
      <c r="AO3118" s="587" t="e">
        <f t="shared" si="690"/>
        <v>#DIV/0!</v>
      </c>
      <c r="AQ3118" s="1215">
        <v>31</v>
      </c>
      <c r="AR3118" s="1216"/>
      <c r="AS3118" s="1217"/>
      <c r="AT3118" s="1218"/>
      <c r="AU3118" s="587" t="e">
        <f t="shared" si="691"/>
        <v>#DIV/0!</v>
      </c>
      <c r="AW3118" s="1215">
        <v>31</v>
      </c>
      <c r="AX3118" s="1216"/>
      <c r="AY3118" s="1217"/>
      <c r="AZ3118" s="1218"/>
      <c r="BA3118" s="587" t="e">
        <f t="shared" si="692"/>
        <v>#DIV/0!</v>
      </c>
      <c r="BC3118" s="1215">
        <v>31</v>
      </c>
      <c r="BD3118" s="1216"/>
      <c r="BE3118" s="1217"/>
      <c r="BF3118" s="1218"/>
      <c r="BG3118" s="587" t="e">
        <f t="shared" si="693"/>
        <v>#DIV/0!</v>
      </c>
      <c r="BI3118" s="1215">
        <v>31</v>
      </c>
      <c r="BJ3118" s="1216"/>
      <c r="BK3118" s="1217"/>
      <c r="BL3118" s="1218"/>
      <c r="BM3118" s="587" t="e">
        <f t="shared" si="694"/>
        <v>#DIV/0!</v>
      </c>
      <c r="BO3118" s="1215">
        <v>31</v>
      </c>
      <c r="BP3118" s="1216"/>
      <c r="BQ3118" s="1217"/>
      <c r="BR3118" s="1218"/>
      <c r="BS3118" s="587" t="e">
        <f t="shared" si="695"/>
        <v>#DIV/0!</v>
      </c>
    </row>
    <row r="3119" spans="1:71" s="17" customFormat="1" ht="16.75" hidden="1" customHeight="1" outlineLevel="2">
      <c r="A3119" s="1215">
        <v>32</v>
      </c>
      <c r="B3119" s="1216"/>
      <c r="C3119" s="1217"/>
      <c r="D3119" s="1218"/>
      <c r="E3119" s="587" t="e">
        <f t="shared" si="684"/>
        <v>#DIV/0!</v>
      </c>
      <c r="G3119" s="1215">
        <v>32</v>
      </c>
      <c r="H3119" s="1216"/>
      <c r="I3119" s="1217"/>
      <c r="J3119" s="1218"/>
      <c r="K3119" s="587" t="e">
        <f t="shared" si="685"/>
        <v>#DIV/0!</v>
      </c>
      <c r="M3119" s="1215">
        <v>32</v>
      </c>
      <c r="N3119" s="1216"/>
      <c r="O3119" s="1217"/>
      <c r="P3119" s="1218"/>
      <c r="Q3119" s="587" t="e">
        <f t="shared" si="686"/>
        <v>#DIV/0!</v>
      </c>
      <c r="S3119" s="1215">
        <v>32</v>
      </c>
      <c r="T3119" s="1216"/>
      <c r="U3119" s="1217"/>
      <c r="V3119" s="1218"/>
      <c r="W3119" s="587" t="e">
        <f t="shared" si="687"/>
        <v>#DIV/0!</v>
      </c>
      <c r="Y3119" s="1215">
        <v>32</v>
      </c>
      <c r="Z3119" s="1216"/>
      <c r="AA3119" s="1217"/>
      <c r="AB3119" s="1218"/>
      <c r="AC3119" s="587" t="e">
        <f t="shared" si="688"/>
        <v>#DIV/0!</v>
      </c>
      <c r="AE3119" s="1215">
        <v>32</v>
      </c>
      <c r="AF3119" s="1216"/>
      <c r="AG3119" s="1217"/>
      <c r="AH3119" s="1218"/>
      <c r="AI3119" s="587" t="e">
        <f t="shared" si="689"/>
        <v>#DIV/0!</v>
      </c>
      <c r="AK3119" s="1215">
        <v>32</v>
      </c>
      <c r="AL3119" s="1216"/>
      <c r="AM3119" s="1217"/>
      <c r="AN3119" s="1218"/>
      <c r="AO3119" s="587" t="e">
        <f t="shared" si="690"/>
        <v>#DIV/0!</v>
      </c>
      <c r="AQ3119" s="1215">
        <v>32</v>
      </c>
      <c r="AR3119" s="1216"/>
      <c r="AS3119" s="1217"/>
      <c r="AT3119" s="1218"/>
      <c r="AU3119" s="587" t="e">
        <f t="shared" si="691"/>
        <v>#DIV/0!</v>
      </c>
      <c r="AW3119" s="1215">
        <v>32</v>
      </c>
      <c r="AX3119" s="1216"/>
      <c r="AY3119" s="1217"/>
      <c r="AZ3119" s="1218"/>
      <c r="BA3119" s="587" t="e">
        <f t="shared" si="692"/>
        <v>#DIV/0!</v>
      </c>
      <c r="BC3119" s="1215">
        <v>32</v>
      </c>
      <c r="BD3119" s="1216"/>
      <c r="BE3119" s="1217"/>
      <c r="BF3119" s="1218"/>
      <c r="BG3119" s="587" t="e">
        <f t="shared" si="693"/>
        <v>#DIV/0!</v>
      </c>
      <c r="BI3119" s="1215">
        <v>32</v>
      </c>
      <c r="BJ3119" s="1216"/>
      <c r="BK3119" s="1217"/>
      <c r="BL3119" s="1218"/>
      <c r="BM3119" s="587" t="e">
        <f t="shared" si="694"/>
        <v>#DIV/0!</v>
      </c>
      <c r="BO3119" s="1215">
        <v>32</v>
      </c>
      <c r="BP3119" s="1216"/>
      <c r="BQ3119" s="1217"/>
      <c r="BR3119" s="1218"/>
      <c r="BS3119" s="587" t="e">
        <f t="shared" si="695"/>
        <v>#DIV/0!</v>
      </c>
    </row>
    <row r="3120" spans="1:71" s="17" customFormat="1" ht="16.75" hidden="1" customHeight="1" outlineLevel="2">
      <c r="A3120" s="1215">
        <v>33</v>
      </c>
      <c r="B3120" s="1216"/>
      <c r="C3120" s="1217"/>
      <c r="D3120" s="1218"/>
      <c r="E3120" s="587" t="e">
        <f t="shared" si="684"/>
        <v>#DIV/0!</v>
      </c>
      <c r="G3120" s="1215">
        <v>33</v>
      </c>
      <c r="H3120" s="1216"/>
      <c r="I3120" s="1217"/>
      <c r="J3120" s="1218"/>
      <c r="K3120" s="587" t="e">
        <f t="shared" si="685"/>
        <v>#DIV/0!</v>
      </c>
      <c r="M3120" s="1215">
        <v>33</v>
      </c>
      <c r="N3120" s="1216"/>
      <c r="O3120" s="1217"/>
      <c r="P3120" s="1218"/>
      <c r="Q3120" s="587" t="e">
        <f t="shared" si="686"/>
        <v>#DIV/0!</v>
      </c>
      <c r="S3120" s="1215">
        <v>33</v>
      </c>
      <c r="T3120" s="1216"/>
      <c r="U3120" s="1217"/>
      <c r="V3120" s="1218"/>
      <c r="W3120" s="587" t="e">
        <f t="shared" si="687"/>
        <v>#DIV/0!</v>
      </c>
      <c r="Y3120" s="1215">
        <v>33</v>
      </c>
      <c r="Z3120" s="1216"/>
      <c r="AA3120" s="1217"/>
      <c r="AB3120" s="1218"/>
      <c r="AC3120" s="587" t="e">
        <f t="shared" si="688"/>
        <v>#DIV/0!</v>
      </c>
      <c r="AE3120" s="1215">
        <v>33</v>
      </c>
      <c r="AF3120" s="1216"/>
      <c r="AG3120" s="1217"/>
      <c r="AH3120" s="1218"/>
      <c r="AI3120" s="587" t="e">
        <f t="shared" si="689"/>
        <v>#DIV/0!</v>
      </c>
      <c r="AK3120" s="1215">
        <v>33</v>
      </c>
      <c r="AL3120" s="1216"/>
      <c r="AM3120" s="1217"/>
      <c r="AN3120" s="1218"/>
      <c r="AO3120" s="587" t="e">
        <f t="shared" si="690"/>
        <v>#DIV/0!</v>
      </c>
      <c r="AQ3120" s="1215">
        <v>33</v>
      </c>
      <c r="AR3120" s="1216"/>
      <c r="AS3120" s="1217"/>
      <c r="AT3120" s="1218"/>
      <c r="AU3120" s="587" t="e">
        <f t="shared" si="691"/>
        <v>#DIV/0!</v>
      </c>
      <c r="AW3120" s="1215">
        <v>33</v>
      </c>
      <c r="AX3120" s="1216"/>
      <c r="AY3120" s="1217"/>
      <c r="AZ3120" s="1218"/>
      <c r="BA3120" s="587" t="e">
        <f t="shared" si="692"/>
        <v>#DIV/0!</v>
      </c>
      <c r="BC3120" s="1215">
        <v>33</v>
      </c>
      <c r="BD3120" s="1216"/>
      <c r="BE3120" s="1217"/>
      <c r="BF3120" s="1218"/>
      <c r="BG3120" s="587" t="e">
        <f t="shared" si="693"/>
        <v>#DIV/0!</v>
      </c>
      <c r="BI3120" s="1215">
        <v>33</v>
      </c>
      <c r="BJ3120" s="1216"/>
      <c r="BK3120" s="1217"/>
      <c r="BL3120" s="1218"/>
      <c r="BM3120" s="587" t="e">
        <f t="shared" si="694"/>
        <v>#DIV/0!</v>
      </c>
      <c r="BO3120" s="1215">
        <v>33</v>
      </c>
      <c r="BP3120" s="1216"/>
      <c r="BQ3120" s="1217"/>
      <c r="BR3120" s="1218"/>
      <c r="BS3120" s="587" t="e">
        <f t="shared" si="695"/>
        <v>#DIV/0!</v>
      </c>
    </row>
    <row r="3121" spans="1:71" s="17" customFormat="1" ht="16.75" hidden="1" customHeight="1" outlineLevel="2">
      <c r="A3121" s="1215">
        <v>34</v>
      </c>
      <c r="B3121" s="1216"/>
      <c r="C3121" s="1217"/>
      <c r="D3121" s="1218"/>
      <c r="E3121" s="587" t="e">
        <f t="shared" si="684"/>
        <v>#DIV/0!</v>
      </c>
      <c r="G3121" s="1215">
        <v>34</v>
      </c>
      <c r="H3121" s="1216"/>
      <c r="I3121" s="1217"/>
      <c r="J3121" s="1218"/>
      <c r="K3121" s="587" t="e">
        <f t="shared" si="685"/>
        <v>#DIV/0!</v>
      </c>
      <c r="M3121" s="1215">
        <v>34</v>
      </c>
      <c r="N3121" s="1216"/>
      <c r="O3121" s="1217"/>
      <c r="P3121" s="1218"/>
      <c r="Q3121" s="587" t="e">
        <f t="shared" si="686"/>
        <v>#DIV/0!</v>
      </c>
      <c r="S3121" s="1215">
        <v>34</v>
      </c>
      <c r="T3121" s="1216"/>
      <c r="U3121" s="1217"/>
      <c r="V3121" s="1218"/>
      <c r="W3121" s="587" t="e">
        <f t="shared" si="687"/>
        <v>#DIV/0!</v>
      </c>
      <c r="Y3121" s="1215">
        <v>34</v>
      </c>
      <c r="Z3121" s="1216"/>
      <c r="AA3121" s="1217"/>
      <c r="AB3121" s="1218"/>
      <c r="AC3121" s="587" t="e">
        <f t="shared" si="688"/>
        <v>#DIV/0!</v>
      </c>
      <c r="AE3121" s="1215">
        <v>34</v>
      </c>
      <c r="AF3121" s="1216"/>
      <c r="AG3121" s="1217"/>
      <c r="AH3121" s="1218"/>
      <c r="AI3121" s="587" t="e">
        <f t="shared" si="689"/>
        <v>#DIV/0!</v>
      </c>
      <c r="AK3121" s="1215">
        <v>34</v>
      </c>
      <c r="AL3121" s="1216"/>
      <c r="AM3121" s="1217"/>
      <c r="AN3121" s="1218"/>
      <c r="AO3121" s="587" t="e">
        <f t="shared" si="690"/>
        <v>#DIV/0!</v>
      </c>
      <c r="AQ3121" s="1215">
        <v>34</v>
      </c>
      <c r="AR3121" s="1216"/>
      <c r="AS3121" s="1217"/>
      <c r="AT3121" s="1218"/>
      <c r="AU3121" s="587" t="e">
        <f t="shared" si="691"/>
        <v>#DIV/0!</v>
      </c>
      <c r="AW3121" s="1215">
        <v>34</v>
      </c>
      <c r="AX3121" s="1216"/>
      <c r="AY3121" s="1217"/>
      <c r="AZ3121" s="1218"/>
      <c r="BA3121" s="587" t="e">
        <f t="shared" si="692"/>
        <v>#DIV/0!</v>
      </c>
      <c r="BC3121" s="1215">
        <v>34</v>
      </c>
      <c r="BD3121" s="1216"/>
      <c r="BE3121" s="1217"/>
      <c r="BF3121" s="1218"/>
      <c r="BG3121" s="587" t="e">
        <f t="shared" si="693"/>
        <v>#DIV/0!</v>
      </c>
      <c r="BI3121" s="1215">
        <v>34</v>
      </c>
      <c r="BJ3121" s="1216"/>
      <c r="BK3121" s="1217"/>
      <c r="BL3121" s="1218"/>
      <c r="BM3121" s="587" t="e">
        <f t="shared" si="694"/>
        <v>#DIV/0!</v>
      </c>
      <c r="BO3121" s="1215">
        <v>34</v>
      </c>
      <c r="BP3121" s="1216"/>
      <c r="BQ3121" s="1217"/>
      <c r="BR3121" s="1218"/>
      <c r="BS3121" s="587" t="e">
        <f t="shared" si="695"/>
        <v>#DIV/0!</v>
      </c>
    </row>
    <row r="3122" spans="1:71" s="17" customFormat="1" ht="16.75" hidden="1" customHeight="1" outlineLevel="2">
      <c r="A3122" s="1215">
        <v>35</v>
      </c>
      <c r="B3122" s="1216"/>
      <c r="C3122" s="1217"/>
      <c r="D3122" s="1218"/>
      <c r="E3122" s="587" t="e">
        <f t="shared" si="684"/>
        <v>#DIV/0!</v>
      </c>
      <c r="G3122" s="1215">
        <v>35</v>
      </c>
      <c r="H3122" s="1216"/>
      <c r="I3122" s="1217"/>
      <c r="J3122" s="1218"/>
      <c r="K3122" s="587" t="e">
        <f t="shared" si="685"/>
        <v>#DIV/0!</v>
      </c>
      <c r="M3122" s="1215">
        <v>35</v>
      </c>
      <c r="N3122" s="1216"/>
      <c r="O3122" s="1217"/>
      <c r="P3122" s="1218"/>
      <c r="Q3122" s="587" t="e">
        <f t="shared" si="686"/>
        <v>#DIV/0!</v>
      </c>
      <c r="S3122" s="1215">
        <v>35</v>
      </c>
      <c r="T3122" s="1216"/>
      <c r="U3122" s="1217"/>
      <c r="V3122" s="1218"/>
      <c r="W3122" s="587" t="e">
        <f t="shared" si="687"/>
        <v>#DIV/0!</v>
      </c>
      <c r="Y3122" s="1215">
        <v>35</v>
      </c>
      <c r="Z3122" s="1216"/>
      <c r="AA3122" s="1217"/>
      <c r="AB3122" s="1218"/>
      <c r="AC3122" s="587" t="e">
        <f t="shared" si="688"/>
        <v>#DIV/0!</v>
      </c>
      <c r="AE3122" s="1215">
        <v>35</v>
      </c>
      <c r="AF3122" s="1216"/>
      <c r="AG3122" s="1217"/>
      <c r="AH3122" s="1218"/>
      <c r="AI3122" s="587" t="e">
        <f t="shared" si="689"/>
        <v>#DIV/0!</v>
      </c>
      <c r="AK3122" s="1215">
        <v>35</v>
      </c>
      <c r="AL3122" s="1216"/>
      <c r="AM3122" s="1217"/>
      <c r="AN3122" s="1218"/>
      <c r="AO3122" s="587" t="e">
        <f t="shared" si="690"/>
        <v>#DIV/0!</v>
      </c>
      <c r="AQ3122" s="1215">
        <v>35</v>
      </c>
      <c r="AR3122" s="1216"/>
      <c r="AS3122" s="1217"/>
      <c r="AT3122" s="1218"/>
      <c r="AU3122" s="587" t="e">
        <f t="shared" si="691"/>
        <v>#DIV/0!</v>
      </c>
      <c r="AW3122" s="1215">
        <v>35</v>
      </c>
      <c r="AX3122" s="1216"/>
      <c r="AY3122" s="1217"/>
      <c r="AZ3122" s="1218"/>
      <c r="BA3122" s="587" t="e">
        <f t="shared" si="692"/>
        <v>#DIV/0!</v>
      </c>
      <c r="BC3122" s="1215">
        <v>35</v>
      </c>
      <c r="BD3122" s="1216"/>
      <c r="BE3122" s="1217"/>
      <c r="BF3122" s="1218"/>
      <c r="BG3122" s="587" t="e">
        <f t="shared" si="693"/>
        <v>#DIV/0!</v>
      </c>
      <c r="BI3122" s="1215">
        <v>35</v>
      </c>
      <c r="BJ3122" s="1216"/>
      <c r="BK3122" s="1217"/>
      <c r="BL3122" s="1218"/>
      <c r="BM3122" s="587" t="e">
        <f t="shared" si="694"/>
        <v>#DIV/0!</v>
      </c>
      <c r="BO3122" s="1215">
        <v>35</v>
      </c>
      <c r="BP3122" s="1216"/>
      <c r="BQ3122" s="1217"/>
      <c r="BR3122" s="1218"/>
      <c r="BS3122" s="587" t="e">
        <f t="shared" si="695"/>
        <v>#DIV/0!</v>
      </c>
    </row>
    <row r="3123" spans="1:71" s="17" customFormat="1" ht="16.75" hidden="1" customHeight="1" outlineLevel="2">
      <c r="A3123" s="1215">
        <v>36</v>
      </c>
      <c r="B3123" s="1216"/>
      <c r="C3123" s="1217"/>
      <c r="D3123" s="1218"/>
      <c r="E3123" s="587" t="e">
        <f t="shared" si="684"/>
        <v>#DIV/0!</v>
      </c>
      <c r="G3123" s="1215">
        <v>36</v>
      </c>
      <c r="H3123" s="1216"/>
      <c r="I3123" s="1217"/>
      <c r="J3123" s="1218"/>
      <c r="K3123" s="587" t="e">
        <f t="shared" si="685"/>
        <v>#DIV/0!</v>
      </c>
      <c r="M3123" s="1215">
        <v>36</v>
      </c>
      <c r="N3123" s="1216"/>
      <c r="O3123" s="1217"/>
      <c r="P3123" s="1218"/>
      <c r="Q3123" s="587" t="e">
        <f t="shared" si="686"/>
        <v>#DIV/0!</v>
      </c>
      <c r="S3123" s="1215">
        <v>36</v>
      </c>
      <c r="T3123" s="1216"/>
      <c r="U3123" s="1217"/>
      <c r="V3123" s="1218"/>
      <c r="W3123" s="587" t="e">
        <f t="shared" si="687"/>
        <v>#DIV/0!</v>
      </c>
      <c r="Y3123" s="1215">
        <v>36</v>
      </c>
      <c r="Z3123" s="1216"/>
      <c r="AA3123" s="1217"/>
      <c r="AB3123" s="1218"/>
      <c r="AC3123" s="587" t="e">
        <f t="shared" si="688"/>
        <v>#DIV/0!</v>
      </c>
      <c r="AE3123" s="1215">
        <v>36</v>
      </c>
      <c r="AF3123" s="1216"/>
      <c r="AG3123" s="1217"/>
      <c r="AH3123" s="1218"/>
      <c r="AI3123" s="587" t="e">
        <f t="shared" si="689"/>
        <v>#DIV/0!</v>
      </c>
      <c r="AK3123" s="1215">
        <v>36</v>
      </c>
      <c r="AL3123" s="1216"/>
      <c r="AM3123" s="1217"/>
      <c r="AN3123" s="1218"/>
      <c r="AO3123" s="587" t="e">
        <f t="shared" si="690"/>
        <v>#DIV/0!</v>
      </c>
      <c r="AQ3123" s="1215">
        <v>36</v>
      </c>
      <c r="AR3123" s="1216"/>
      <c r="AS3123" s="1217"/>
      <c r="AT3123" s="1218"/>
      <c r="AU3123" s="587" t="e">
        <f t="shared" si="691"/>
        <v>#DIV/0!</v>
      </c>
      <c r="AW3123" s="1215">
        <v>36</v>
      </c>
      <c r="AX3123" s="1216"/>
      <c r="AY3123" s="1217"/>
      <c r="AZ3123" s="1218"/>
      <c r="BA3123" s="587" t="e">
        <f t="shared" si="692"/>
        <v>#DIV/0!</v>
      </c>
      <c r="BC3123" s="1215">
        <v>36</v>
      </c>
      <c r="BD3123" s="1216"/>
      <c r="BE3123" s="1217"/>
      <c r="BF3123" s="1218"/>
      <c r="BG3123" s="587" t="e">
        <f t="shared" si="693"/>
        <v>#DIV/0!</v>
      </c>
      <c r="BI3123" s="1215">
        <v>36</v>
      </c>
      <c r="BJ3123" s="1216"/>
      <c r="BK3123" s="1217"/>
      <c r="BL3123" s="1218"/>
      <c r="BM3123" s="587" t="e">
        <f t="shared" si="694"/>
        <v>#DIV/0!</v>
      </c>
      <c r="BO3123" s="1215">
        <v>36</v>
      </c>
      <c r="BP3123" s="1216"/>
      <c r="BQ3123" s="1217"/>
      <c r="BR3123" s="1218"/>
      <c r="BS3123" s="587" t="e">
        <f t="shared" si="695"/>
        <v>#DIV/0!</v>
      </c>
    </row>
    <row r="3124" spans="1:71" s="17" customFormat="1" ht="16.75" hidden="1" customHeight="1" outlineLevel="2">
      <c r="A3124" s="1215">
        <v>37</v>
      </c>
      <c r="B3124" s="1216"/>
      <c r="C3124" s="1217"/>
      <c r="D3124" s="1218"/>
      <c r="E3124" s="587" t="e">
        <f t="shared" si="684"/>
        <v>#DIV/0!</v>
      </c>
      <c r="G3124" s="1215">
        <v>37</v>
      </c>
      <c r="H3124" s="1216"/>
      <c r="I3124" s="1217"/>
      <c r="J3124" s="1218"/>
      <c r="K3124" s="587" t="e">
        <f t="shared" si="685"/>
        <v>#DIV/0!</v>
      </c>
      <c r="M3124" s="1215">
        <v>37</v>
      </c>
      <c r="N3124" s="1216"/>
      <c r="O3124" s="1217"/>
      <c r="P3124" s="1218"/>
      <c r="Q3124" s="587" t="e">
        <f t="shared" si="686"/>
        <v>#DIV/0!</v>
      </c>
      <c r="S3124" s="1215">
        <v>37</v>
      </c>
      <c r="T3124" s="1216"/>
      <c r="U3124" s="1217"/>
      <c r="V3124" s="1218"/>
      <c r="W3124" s="587" t="e">
        <f t="shared" si="687"/>
        <v>#DIV/0!</v>
      </c>
      <c r="Y3124" s="1215">
        <v>37</v>
      </c>
      <c r="Z3124" s="1216"/>
      <c r="AA3124" s="1217"/>
      <c r="AB3124" s="1218"/>
      <c r="AC3124" s="587" t="e">
        <f t="shared" si="688"/>
        <v>#DIV/0!</v>
      </c>
      <c r="AE3124" s="1215">
        <v>37</v>
      </c>
      <c r="AF3124" s="1216"/>
      <c r="AG3124" s="1217"/>
      <c r="AH3124" s="1218"/>
      <c r="AI3124" s="587" t="e">
        <f t="shared" si="689"/>
        <v>#DIV/0!</v>
      </c>
      <c r="AK3124" s="1215">
        <v>37</v>
      </c>
      <c r="AL3124" s="1216"/>
      <c r="AM3124" s="1217"/>
      <c r="AN3124" s="1218"/>
      <c r="AO3124" s="587" t="e">
        <f t="shared" si="690"/>
        <v>#DIV/0!</v>
      </c>
      <c r="AQ3124" s="1215">
        <v>37</v>
      </c>
      <c r="AR3124" s="1216"/>
      <c r="AS3124" s="1217"/>
      <c r="AT3124" s="1218"/>
      <c r="AU3124" s="587" t="e">
        <f t="shared" si="691"/>
        <v>#DIV/0!</v>
      </c>
      <c r="AW3124" s="1215">
        <v>37</v>
      </c>
      <c r="AX3124" s="1216"/>
      <c r="AY3124" s="1217"/>
      <c r="AZ3124" s="1218"/>
      <c r="BA3124" s="587" t="e">
        <f t="shared" si="692"/>
        <v>#DIV/0!</v>
      </c>
      <c r="BC3124" s="1215">
        <v>37</v>
      </c>
      <c r="BD3124" s="1216"/>
      <c r="BE3124" s="1217"/>
      <c r="BF3124" s="1218"/>
      <c r="BG3124" s="587" t="e">
        <f t="shared" si="693"/>
        <v>#DIV/0!</v>
      </c>
      <c r="BI3124" s="1215">
        <v>37</v>
      </c>
      <c r="BJ3124" s="1216"/>
      <c r="BK3124" s="1217"/>
      <c r="BL3124" s="1218"/>
      <c r="BM3124" s="587" t="e">
        <f t="shared" si="694"/>
        <v>#DIV/0!</v>
      </c>
      <c r="BO3124" s="1215">
        <v>37</v>
      </c>
      <c r="BP3124" s="1216"/>
      <c r="BQ3124" s="1217"/>
      <c r="BR3124" s="1218"/>
      <c r="BS3124" s="587" t="e">
        <f t="shared" si="695"/>
        <v>#DIV/0!</v>
      </c>
    </row>
    <row r="3125" spans="1:71" s="17" customFormat="1" ht="16.75" hidden="1" customHeight="1" outlineLevel="2">
      <c r="A3125" s="1215">
        <v>38</v>
      </c>
      <c r="B3125" s="1216"/>
      <c r="C3125" s="1217"/>
      <c r="D3125" s="1218"/>
      <c r="E3125" s="587" t="e">
        <f t="shared" si="684"/>
        <v>#DIV/0!</v>
      </c>
      <c r="G3125" s="1215">
        <v>38</v>
      </c>
      <c r="H3125" s="1216"/>
      <c r="I3125" s="1217"/>
      <c r="J3125" s="1218"/>
      <c r="K3125" s="587" t="e">
        <f t="shared" si="685"/>
        <v>#DIV/0!</v>
      </c>
      <c r="M3125" s="1215">
        <v>38</v>
      </c>
      <c r="N3125" s="1216"/>
      <c r="O3125" s="1217"/>
      <c r="P3125" s="1218"/>
      <c r="Q3125" s="587" t="e">
        <f t="shared" si="686"/>
        <v>#DIV/0!</v>
      </c>
      <c r="S3125" s="1215">
        <v>38</v>
      </c>
      <c r="T3125" s="1216"/>
      <c r="U3125" s="1217"/>
      <c r="V3125" s="1218"/>
      <c r="W3125" s="587" t="e">
        <f t="shared" si="687"/>
        <v>#DIV/0!</v>
      </c>
      <c r="Y3125" s="1215">
        <v>38</v>
      </c>
      <c r="Z3125" s="1216"/>
      <c r="AA3125" s="1217"/>
      <c r="AB3125" s="1218"/>
      <c r="AC3125" s="587" t="e">
        <f t="shared" si="688"/>
        <v>#DIV/0!</v>
      </c>
      <c r="AE3125" s="1215">
        <v>38</v>
      </c>
      <c r="AF3125" s="1216"/>
      <c r="AG3125" s="1217"/>
      <c r="AH3125" s="1218"/>
      <c r="AI3125" s="587" t="e">
        <f t="shared" si="689"/>
        <v>#DIV/0!</v>
      </c>
      <c r="AK3125" s="1215">
        <v>38</v>
      </c>
      <c r="AL3125" s="1216"/>
      <c r="AM3125" s="1217"/>
      <c r="AN3125" s="1218"/>
      <c r="AO3125" s="587" t="e">
        <f t="shared" si="690"/>
        <v>#DIV/0!</v>
      </c>
      <c r="AQ3125" s="1215">
        <v>38</v>
      </c>
      <c r="AR3125" s="1216"/>
      <c r="AS3125" s="1217"/>
      <c r="AT3125" s="1218"/>
      <c r="AU3125" s="587" t="e">
        <f t="shared" si="691"/>
        <v>#DIV/0!</v>
      </c>
      <c r="AW3125" s="1215">
        <v>38</v>
      </c>
      <c r="AX3125" s="1216"/>
      <c r="AY3125" s="1217"/>
      <c r="AZ3125" s="1218"/>
      <c r="BA3125" s="587" t="e">
        <f t="shared" si="692"/>
        <v>#DIV/0!</v>
      </c>
      <c r="BC3125" s="1215">
        <v>38</v>
      </c>
      <c r="BD3125" s="1216"/>
      <c r="BE3125" s="1217"/>
      <c r="BF3125" s="1218"/>
      <c r="BG3125" s="587" t="e">
        <f t="shared" si="693"/>
        <v>#DIV/0!</v>
      </c>
      <c r="BI3125" s="1215">
        <v>38</v>
      </c>
      <c r="BJ3125" s="1216"/>
      <c r="BK3125" s="1217"/>
      <c r="BL3125" s="1218"/>
      <c r="BM3125" s="587" t="e">
        <f t="shared" si="694"/>
        <v>#DIV/0!</v>
      </c>
      <c r="BO3125" s="1215">
        <v>38</v>
      </c>
      <c r="BP3125" s="1216"/>
      <c r="BQ3125" s="1217"/>
      <c r="BR3125" s="1218"/>
      <c r="BS3125" s="587" t="e">
        <f t="shared" si="695"/>
        <v>#DIV/0!</v>
      </c>
    </row>
    <row r="3126" spans="1:71" s="17" customFormat="1" ht="16.75" hidden="1" customHeight="1" outlineLevel="2">
      <c r="A3126" s="1215">
        <v>39</v>
      </c>
      <c r="B3126" s="1216"/>
      <c r="C3126" s="1217"/>
      <c r="D3126" s="1218"/>
      <c r="E3126" s="587" t="e">
        <f t="shared" si="684"/>
        <v>#DIV/0!</v>
      </c>
      <c r="G3126" s="1215">
        <v>39</v>
      </c>
      <c r="H3126" s="1216"/>
      <c r="I3126" s="1217"/>
      <c r="J3126" s="1218"/>
      <c r="K3126" s="587" t="e">
        <f t="shared" si="685"/>
        <v>#DIV/0!</v>
      </c>
      <c r="M3126" s="1215">
        <v>39</v>
      </c>
      <c r="N3126" s="1216"/>
      <c r="O3126" s="1217"/>
      <c r="P3126" s="1218"/>
      <c r="Q3126" s="587" t="e">
        <f t="shared" si="686"/>
        <v>#DIV/0!</v>
      </c>
      <c r="S3126" s="1215">
        <v>39</v>
      </c>
      <c r="T3126" s="1216"/>
      <c r="U3126" s="1217"/>
      <c r="V3126" s="1218"/>
      <c r="W3126" s="587" t="e">
        <f t="shared" si="687"/>
        <v>#DIV/0!</v>
      </c>
      <c r="Y3126" s="1215">
        <v>39</v>
      </c>
      <c r="Z3126" s="1216"/>
      <c r="AA3126" s="1217"/>
      <c r="AB3126" s="1218"/>
      <c r="AC3126" s="587" t="e">
        <f t="shared" si="688"/>
        <v>#DIV/0!</v>
      </c>
      <c r="AE3126" s="1215">
        <v>39</v>
      </c>
      <c r="AF3126" s="1216"/>
      <c r="AG3126" s="1217"/>
      <c r="AH3126" s="1218"/>
      <c r="AI3126" s="587" t="e">
        <f t="shared" si="689"/>
        <v>#DIV/0!</v>
      </c>
      <c r="AK3126" s="1215">
        <v>39</v>
      </c>
      <c r="AL3126" s="1216"/>
      <c r="AM3126" s="1217"/>
      <c r="AN3126" s="1218"/>
      <c r="AO3126" s="587" t="e">
        <f t="shared" si="690"/>
        <v>#DIV/0!</v>
      </c>
      <c r="AQ3126" s="1215">
        <v>39</v>
      </c>
      <c r="AR3126" s="1216"/>
      <c r="AS3126" s="1217"/>
      <c r="AT3126" s="1218"/>
      <c r="AU3126" s="587" t="e">
        <f t="shared" si="691"/>
        <v>#DIV/0!</v>
      </c>
      <c r="AW3126" s="1215">
        <v>39</v>
      </c>
      <c r="AX3126" s="1216"/>
      <c r="AY3126" s="1217"/>
      <c r="AZ3126" s="1218"/>
      <c r="BA3126" s="587" t="e">
        <f t="shared" si="692"/>
        <v>#DIV/0!</v>
      </c>
      <c r="BC3126" s="1215">
        <v>39</v>
      </c>
      <c r="BD3126" s="1216"/>
      <c r="BE3126" s="1217"/>
      <c r="BF3126" s="1218"/>
      <c r="BG3126" s="587" t="e">
        <f t="shared" si="693"/>
        <v>#DIV/0!</v>
      </c>
      <c r="BI3126" s="1215">
        <v>39</v>
      </c>
      <c r="BJ3126" s="1216"/>
      <c r="BK3126" s="1217"/>
      <c r="BL3126" s="1218"/>
      <c r="BM3126" s="587" t="e">
        <f t="shared" si="694"/>
        <v>#DIV/0!</v>
      </c>
      <c r="BO3126" s="1215">
        <v>39</v>
      </c>
      <c r="BP3126" s="1216"/>
      <c r="BQ3126" s="1217"/>
      <c r="BR3126" s="1218"/>
      <c r="BS3126" s="587" t="e">
        <f t="shared" si="695"/>
        <v>#DIV/0!</v>
      </c>
    </row>
    <row r="3127" spans="1:71" s="17" customFormat="1" ht="16.75" hidden="1" customHeight="1" outlineLevel="2">
      <c r="A3127" s="1215">
        <v>40</v>
      </c>
      <c r="B3127" s="1216"/>
      <c r="C3127" s="1217"/>
      <c r="D3127" s="1218"/>
      <c r="E3127" s="587" t="e">
        <f t="shared" si="684"/>
        <v>#DIV/0!</v>
      </c>
      <c r="G3127" s="1215">
        <v>40</v>
      </c>
      <c r="H3127" s="1216"/>
      <c r="I3127" s="1217"/>
      <c r="J3127" s="1218"/>
      <c r="K3127" s="587" t="e">
        <f t="shared" si="685"/>
        <v>#DIV/0!</v>
      </c>
      <c r="M3127" s="1215">
        <v>40</v>
      </c>
      <c r="N3127" s="1216"/>
      <c r="O3127" s="1217"/>
      <c r="P3127" s="1218"/>
      <c r="Q3127" s="587" t="e">
        <f t="shared" si="686"/>
        <v>#DIV/0!</v>
      </c>
      <c r="S3127" s="1215">
        <v>40</v>
      </c>
      <c r="T3127" s="1216"/>
      <c r="U3127" s="1217"/>
      <c r="V3127" s="1218"/>
      <c r="W3127" s="587" t="e">
        <f t="shared" si="687"/>
        <v>#DIV/0!</v>
      </c>
      <c r="Y3127" s="1215">
        <v>40</v>
      </c>
      <c r="Z3127" s="1216"/>
      <c r="AA3127" s="1217"/>
      <c r="AB3127" s="1218"/>
      <c r="AC3127" s="587" t="e">
        <f t="shared" si="688"/>
        <v>#DIV/0!</v>
      </c>
      <c r="AE3127" s="1215">
        <v>40</v>
      </c>
      <c r="AF3127" s="1216"/>
      <c r="AG3127" s="1217"/>
      <c r="AH3127" s="1218"/>
      <c r="AI3127" s="587" t="e">
        <f t="shared" si="689"/>
        <v>#DIV/0!</v>
      </c>
      <c r="AK3127" s="1215">
        <v>40</v>
      </c>
      <c r="AL3127" s="1216"/>
      <c r="AM3127" s="1217"/>
      <c r="AN3127" s="1218"/>
      <c r="AO3127" s="587" t="e">
        <f t="shared" si="690"/>
        <v>#DIV/0!</v>
      </c>
      <c r="AQ3127" s="1215">
        <v>40</v>
      </c>
      <c r="AR3127" s="1216"/>
      <c r="AS3127" s="1217"/>
      <c r="AT3127" s="1218"/>
      <c r="AU3127" s="587" t="e">
        <f t="shared" si="691"/>
        <v>#DIV/0!</v>
      </c>
      <c r="AW3127" s="1215">
        <v>40</v>
      </c>
      <c r="AX3127" s="1216"/>
      <c r="AY3127" s="1217"/>
      <c r="AZ3127" s="1218"/>
      <c r="BA3127" s="587" t="e">
        <f t="shared" si="692"/>
        <v>#DIV/0!</v>
      </c>
      <c r="BC3127" s="1215">
        <v>40</v>
      </c>
      <c r="BD3127" s="1216"/>
      <c r="BE3127" s="1217"/>
      <c r="BF3127" s="1218"/>
      <c r="BG3127" s="587" t="e">
        <f t="shared" si="693"/>
        <v>#DIV/0!</v>
      </c>
      <c r="BI3127" s="1215">
        <v>40</v>
      </c>
      <c r="BJ3127" s="1216"/>
      <c r="BK3127" s="1217"/>
      <c r="BL3127" s="1218"/>
      <c r="BM3127" s="587" t="e">
        <f t="shared" si="694"/>
        <v>#DIV/0!</v>
      </c>
      <c r="BO3127" s="1215">
        <v>40</v>
      </c>
      <c r="BP3127" s="1216"/>
      <c r="BQ3127" s="1217"/>
      <c r="BR3127" s="1218"/>
      <c r="BS3127" s="587" t="e">
        <f t="shared" si="695"/>
        <v>#DIV/0!</v>
      </c>
    </row>
    <row r="3128" spans="1:71" s="17" customFormat="1" ht="16.75" hidden="1" customHeight="1" outlineLevel="2">
      <c r="A3128" s="1215">
        <v>41</v>
      </c>
      <c r="B3128" s="1216"/>
      <c r="C3128" s="1217"/>
      <c r="D3128" s="1218"/>
      <c r="E3128" s="587" t="e">
        <f t="shared" si="684"/>
        <v>#DIV/0!</v>
      </c>
      <c r="G3128" s="1215">
        <v>41</v>
      </c>
      <c r="H3128" s="1216"/>
      <c r="I3128" s="1217"/>
      <c r="J3128" s="1218"/>
      <c r="K3128" s="587" t="e">
        <f t="shared" si="685"/>
        <v>#DIV/0!</v>
      </c>
      <c r="M3128" s="1215">
        <v>41</v>
      </c>
      <c r="N3128" s="1216"/>
      <c r="O3128" s="1217"/>
      <c r="P3128" s="1218"/>
      <c r="Q3128" s="587" t="e">
        <f t="shared" si="686"/>
        <v>#DIV/0!</v>
      </c>
      <c r="S3128" s="1215">
        <v>41</v>
      </c>
      <c r="T3128" s="1216"/>
      <c r="U3128" s="1217"/>
      <c r="V3128" s="1218"/>
      <c r="W3128" s="587" t="e">
        <f t="shared" si="687"/>
        <v>#DIV/0!</v>
      </c>
      <c r="Y3128" s="1215">
        <v>41</v>
      </c>
      <c r="Z3128" s="1216"/>
      <c r="AA3128" s="1217"/>
      <c r="AB3128" s="1218"/>
      <c r="AC3128" s="587" t="e">
        <f t="shared" si="688"/>
        <v>#DIV/0!</v>
      </c>
      <c r="AE3128" s="1215">
        <v>41</v>
      </c>
      <c r="AF3128" s="1216"/>
      <c r="AG3128" s="1217"/>
      <c r="AH3128" s="1218"/>
      <c r="AI3128" s="587" t="e">
        <f t="shared" si="689"/>
        <v>#DIV/0!</v>
      </c>
      <c r="AK3128" s="1215">
        <v>41</v>
      </c>
      <c r="AL3128" s="1216"/>
      <c r="AM3128" s="1217"/>
      <c r="AN3128" s="1218"/>
      <c r="AO3128" s="587" t="e">
        <f t="shared" si="690"/>
        <v>#DIV/0!</v>
      </c>
      <c r="AQ3128" s="1215">
        <v>41</v>
      </c>
      <c r="AR3128" s="1216"/>
      <c r="AS3128" s="1217"/>
      <c r="AT3128" s="1218"/>
      <c r="AU3128" s="587" t="e">
        <f t="shared" si="691"/>
        <v>#DIV/0!</v>
      </c>
      <c r="AW3128" s="1215">
        <v>41</v>
      </c>
      <c r="AX3128" s="1216"/>
      <c r="AY3128" s="1217"/>
      <c r="AZ3128" s="1218"/>
      <c r="BA3128" s="587" t="e">
        <f t="shared" si="692"/>
        <v>#DIV/0!</v>
      </c>
      <c r="BC3128" s="1215">
        <v>41</v>
      </c>
      <c r="BD3128" s="1216"/>
      <c r="BE3128" s="1217"/>
      <c r="BF3128" s="1218"/>
      <c r="BG3128" s="587" t="e">
        <f t="shared" si="693"/>
        <v>#DIV/0!</v>
      </c>
      <c r="BI3128" s="1215">
        <v>41</v>
      </c>
      <c r="BJ3128" s="1216"/>
      <c r="BK3128" s="1217"/>
      <c r="BL3128" s="1218"/>
      <c r="BM3128" s="587" t="e">
        <f t="shared" si="694"/>
        <v>#DIV/0!</v>
      </c>
      <c r="BO3128" s="1215">
        <v>41</v>
      </c>
      <c r="BP3128" s="1216"/>
      <c r="BQ3128" s="1217"/>
      <c r="BR3128" s="1218"/>
      <c r="BS3128" s="587" t="e">
        <f t="shared" si="695"/>
        <v>#DIV/0!</v>
      </c>
    </row>
    <row r="3129" spans="1:71" s="17" customFormat="1" ht="16.75" hidden="1" customHeight="1" outlineLevel="2">
      <c r="A3129" s="1215">
        <v>42</v>
      </c>
      <c r="B3129" s="1216"/>
      <c r="C3129" s="1217"/>
      <c r="D3129" s="1218"/>
      <c r="E3129" s="587" t="e">
        <f t="shared" si="684"/>
        <v>#DIV/0!</v>
      </c>
      <c r="G3129" s="1215">
        <v>42</v>
      </c>
      <c r="H3129" s="1216"/>
      <c r="I3129" s="1217"/>
      <c r="J3129" s="1218"/>
      <c r="K3129" s="587" t="e">
        <f t="shared" si="685"/>
        <v>#DIV/0!</v>
      </c>
      <c r="M3129" s="1215">
        <v>42</v>
      </c>
      <c r="N3129" s="1216"/>
      <c r="O3129" s="1217"/>
      <c r="P3129" s="1218"/>
      <c r="Q3129" s="587" t="e">
        <f t="shared" si="686"/>
        <v>#DIV/0!</v>
      </c>
      <c r="S3129" s="1215">
        <v>42</v>
      </c>
      <c r="T3129" s="1216"/>
      <c r="U3129" s="1217"/>
      <c r="V3129" s="1218"/>
      <c r="W3129" s="587" t="e">
        <f t="shared" si="687"/>
        <v>#DIV/0!</v>
      </c>
      <c r="Y3129" s="1215">
        <v>42</v>
      </c>
      <c r="Z3129" s="1216"/>
      <c r="AA3129" s="1217"/>
      <c r="AB3129" s="1218"/>
      <c r="AC3129" s="587" t="e">
        <f t="shared" si="688"/>
        <v>#DIV/0!</v>
      </c>
      <c r="AE3129" s="1215">
        <v>42</v>
      </c>
      <c r="AF3129" s="1216"/>
      <c r="AG3129" s="1217"/>
      <c r="AH3129" s="1218"/>
      <c r="AI3129" s="587" t="e">
        <f t="shared" si="689"/>
        <v>#DIV/0!</v>
      </c>
      <c r="AK3129" s="1215">
        <v>42</v>
      </c>
      <c r="AL3129" s="1216"/>
      <c r="AM3129" s="1217"/>
      <c r="AN3129" s="1218"/>
      <c r="AO3129" s="587" t="e">
        <f t="shared" si="690"/>
        <v>#DIV/0!</v>
      </c>
      <c r="AQ3129" s="1215">
        <v>42</v>
      </c>
      <c r="AR3129" s="1216"/>
      <c r="AS3129" s="1217"/>
      <c r="AT3129" s="1218"/>
      <c r="AU3129" s="587" t="e">
        <f t="shared" si="691"/>
        <v>#DIV/0!</v>
      </c>
      <c r="AW3129" s="1215">
        <v>42</v>
      </c>
      <c r="AX3129" s="1216"/>
      <c r="AY3129" s="1217"/>
      <c r="AZ3129" s="1218"/>
      <c r="BA3129" s="587" t="e">
        <f t="shared" si="692"/>
        <v>#DIV/0!</v>
      </c>
      <c r="BC3129" s="1215">
        <v>42</v>
      </c>
      <c r="BD3129" s="1216"/>
      <c r="BE3129" s="1217"/>
      <c r="BF3129" s="1218"/>
      <c r="BG3129" s="587" t="e">
        <f t="shared" si="693"/>
        <v>#DIV/0!</v>
      </c>
      <c r="BI3129" s="1215">
        <v>42</v>
      </c>
      <c r="BJ3129" s="1216"/>
      <c r="BK3129" s="1217"/>
      <c r="BL3129" s="1218"/>
      <c r="BM3129" s="587" t="e">
        <f t="shared" si="694"/>
        <v>#DIV/0!</v>
      </c>
      <c r="BO3129" s="1215">
        <v>42</v>
      </c>
      <c r="BP3129" s="1216"/>
      <c r="BQ3129" s="1217"/>
      <c r="BR3129" s="1218"/>
      <c r="BS3129" s="587" t="e">
        <f t="shared" si="695"/>
        <v>#DIV/0!</v>
      </c>
    </row>
    <row r="3130" spans="1:71" s="17" customFormat="1" ht="16.75" hidden="1" customHeight="1" outlineLevel="2">
      <c r="A3130" s="1215">
        <v>43</v>
      </c>
      <c r="B3130" s="1216"/>
      <c r="C3130" s="1217"/>
      <c r="D3130" s="1218"/>
      <c r="E3130" s="587" t="e">
        <f t="shared" si="684"/>
        <v>#DIV/0!</v>
      </c>
      <c r="G3130" s="1215">
        <v>43</v>
      </c>
      <c r="H3130" s="1216"/>
      <c r="I3130" s="1217"/>
      <c r="J3130" s="1218"/>
      <c r="K3130" s="587" t="e">
        <f t="shared" si="685"/>
        <v>#DIV/0!</v>
      </c>
      <c r="M3130" s="1215">
        <v>43</v>
      </c>
      <c r="N3130" s="1216"/>
      <c r="O3130" s="1217"/>
      <c r="P3130" s="1218"/>
      <c r="Q3130" s="587" t="e">
        <f t="shared" si="686"/>
        <v>#DIV/0!</v>
      </c>
      <c r="S3130" s="1215">
        <v>43</v>
      </c>
      <c r="T3130" s="1216"/>
      <c r="U3130" s="1217"/>
      <c r="V3130" s="1218"/>
      <c r="W3130" s="587" t="e">
        <f t="shared" si="687"/>
        <v>#DIV/0!</v>
      </c>
      <c r="Y3130" s="1215">
        <v>43</v>
      </c>
      <c r="Z3130" s="1216"/>
      <c r="AA3130" s="1217"/>
      <c r="AB3130" s="1218"/>
      <c r="AC3130" s="587" t="e">
        <f t="shared" si="688"/>
        <v>#DIV/0!</v>
      </c>
      <c r="AE3130" s="1215">
        <v>43</v>
      </c>
      <c r="AF3130" s="1216"/>
      <c r="AG3130" s="1217"/>
      <c r="AH3130" s="1218"/>
      <c r="AI3130" s="587" t="e">
        <f t="shared" si="689"/>
        <v>#DIV/0!</v>
      </c>
      <c r="AK3130" s="1215">
        <v>43</v>
      </c>
      <c r="AL3130" s="1216"/>
      <c r="AM3130" s="1217"/>
      <c r="AN3130" s="1218"/>
      <c r="AO3130" s="587" t="e">
        <f t="shared" si="690"/>
        <v>#DIV/0!</v>
      </c>
      <c r="AQ3130" s="1215">
        <v>43</v>
      </c>
      <c r="AR3130" s="1216"/>
      <c r="AS3130" s="1217"/>
      <c r="AT3130" s="1218"/>
      <c r="AU3130" s="587" t="e">
        <f t="shared" si="691"/>
        <v>#DIV/0!</v>
      </c>
      <c r="AW3130" s="1215">
        <v>43</v>
      </c>
      <c r="AX3130" s="1216"/>
      <c r="AY3130" s="1217"/>
      <c r="AZ3130" s="1218"/>
      <c r="BA3130" s="587" t="e">
        <f t="shared" si="692"/>
        <v>#DIV/0!</v>
      </c>
      <c r="BC3130" s="1215">
        <v>43</v>
      </c>
      <c r="BD3130" s="1216"/>
      <c r="BE3130" s="1217"/>
      <c r="BF3130" s="1218"/>
      <c r="BG3130" s="587" t="e">
        <f t="shared" si="693"/>
        <v>#DIV/0!</v>
      </c>
      <c r="BI3130" s="1215">
        <v>43</v>
      </c>
      <c r="BJ3130" s="1216"/>
      <c r="BK3130" s="1217"/>
      <c r="BL3130" s="1218"/>
      <c r="BM3130" s="587" t="e">
        <f t="shared" si="694"/>
        <v>#DIV/0!</v>
      </c>
      <c r="BO3130" s="1215">
        <v>43</v>
      </c>
      <c r="BP3130" s="1216"/>
      <c r="BQ3130" s="1217"/>
      <c r="BR3130" s="1218"/>
      <c r="BS3130" s="587" t="e">
        <f t="shared" si="695"/>
        <v>#DIV/0!</v>
      </c>
    </row>
    <row r="3131" spans="1:71" s="17" customFormat="1" ht="16.75" hidden="1" customHeight="1" outlineLevel="2">
      <c r="A3131" s="1215">
        <v>44</v>
      </c>
      <c r="B3131" s="1216"/>
      <c r="C3131" s="1217"/>
      <c r="D3131" s="1218"/>
      <c r="E3131" s="587" t="e">
        <f t="shared" si="684"/>
        <v>#DIV/0!</v>
      </c>
      <c r="G3131" s="1215">
        <v>44</v>
      </c>
      <c r="H3131" s="1216"/>
      <c r="I3131" s="1217"/>
      <c r="J3131" s="1218"/>
      <c r="K3131" s="587" t="e">
        <f t="shared" si="685"/>
        <v>#DIV/0!</v>
      </c>
      <c r="M3131" s="1215">
        <v>44</v>
      </c>
      <c r="N3131" s="1216"/>
      <c r="O3131" s="1217"/>
      <c r="P3131" s="1218"/>
      <c r="Q3131" s="587" t="e">
        <f t="shared" si="686"/>
        <v>#DIV/0!</v>
      </c>
      <c r="S3131" s="1215">
        <v>44</v>
      </c>
      <c r="T3131" s="1216"/>
      <c r="U3131" s="1217"/>
      <c r="V3131" s="1218"/>
      <c r="W3131" s="587" t="e">
        <f t="shared" si="687"/>
        <v>#DIV/0!</v>
      </c>
      <c r="Y3131" s="1215">
        <v>44</v>
      </c>
      <c r="Z3131" s="1216"/>
      <c r="AA3131" s="1217"/>
      <c r="AB3131" s="1218"/>
      <c r="AC3131" s="587" t="e">
        <f t="shared" si="688"/>
        <v>#DIV/0!</v>
      </c>
      <c r="AE3131" s="1215">
        <v>44</v>
      </c>
      <c r="AF3131" s="1216"/>
      <c r="AG3131" s="1217"/>
      <c r="AH3131" s="1218"/>
      <c r="AI3131" s="587" t="e">
        <f t="shared" si="689"/>
        <v>#DIV/0!</v>
      </c>
      <c r="AK3131" s="1215">
        <v>44</v>
      </c>
      <c r="AL3131" s="1216"/>
      <c r="AM3131" s="1217"/>
      <c r="AN3131" s="1218"/>
      <c r="AO3131" s="587" t="e">
        <f t="shared" si="690"/>
        <v>#DIV/0!</v>
      </c>
      <c r="AQ3131" s="1215">
        <v>44</v>
      </c>
      <c r="AR3131" s="1216"/>
      <c r="AS3131" s="1217"/>
      <c r="AT3131" s="1218"/>
      <c r="AU3131" s="587" t="e">
        <f t="shared" si="691"/>
        <v>#DIV/0!</v>
      </c>
      <c r="AW3131" s="1215">
        <v>44</v>
      </c>
      <c r="AX3131" s="1216"/>
      <c r="AY3131" s="1217"/>
      <c r="AZ3131" s="1218"/>
      <c r="BA3131" s="587" t="e">
        <f t="shared" si="692"/>
        <v>#DIV/0!</v>
      </c>
      <c r="BC3131" s="1215">
        <v>44</v>
      </c>
      <c r="BD3131" s="1216"/>
      <c r="BE3131" s="1217"/>
      <c r="BF3131" s="1218"/>
      <c r="BG3131" s="587" t="e">
        <f t="shared" si="693"/>
        <v>#DIV/0!</v>
      </c>
      <c r="BI3131" s="1215">
        <v>44</v>
      </c>
      <c r="BJ3131" s="1216"/>
      <c r="BK3131" s="1217"/>
      <c r="BL3131" s="1218"/>
      <c r="BM3131" s="587" t="e">
        <f t="shared" si="694"/>
        <v>#DIV/0!</v>
      </c>
      <c r="BO3131" s="1215">
        <v>44</v>
      </c>
      <c r="BP3131" s="1216"/>
      <c r="BQ3131" s="1217"/>
      <c r="BR3131" s="1218"/>
      <c r="BS3131" s="587" t="e">
        <f t="shared" si="695"/>
        <v>#DIV/0!</v>
      </c>
    </row>
    <row r="3132" spans="1:71" s="17" customFormat="1" ht="16.75" hidden="1" customHeight="1" outlineLevel="2">
      <c r="A3132" s="1215">
        <v>45</v>
      </c>
      <c r="B3132" s="1216"/>
      <c r="C3132" s="1217"/>
      <c r="D3132" s="1218"/>
      <c r="E3132" s="587" t="e">
        <f t="shared" si="684"/>
        <v>#DIV/0!</v>
      </c>
      <c r="G3132" s="1215">
        <v>45</v>
      </c>
      <c r="H3132" s="1216"/>
      <c r="I3132" s="1217"/>
      <c r="J3132" s="1218"/>
      <c r="K3132" s="587" t="e">
        <f t="shared" si="685"/>
        <v>#DIV/0!</v>
      </c>
      <c r="M3132" s="1215">
        <v>45</v>
      </c>
      <c r="N3132" s="1216"/>
      <c r="O3132" s="1217"/>
      <c r="P3132" s="1218"/>
      <c r="Q3132" s="587" t="e">
        <f t="shared" si="686"/>
        <v>#DIV/0!</v>
      </c>
      <c r="S3132" s="1215">
        <v>45</v>
      </c>
      <c r="T3132" s="1216"/>
      <c r="U3132" s="1217"/>
      <c r="V3132" s="1218"/>
      <c r="W3132" s="587" t="e">
        <f t="shared" si="687"/>
        <v>#DIV/0!</v>
      </c>
      <c r="Y3132" s="1215">
        <v>45</v>
      </c>
      <c r="Z3132" s="1216"/>
      <c r="AA3132" s="1217"/>
      <c r="AB3132" s="1218"/>
      <c r="AC3132" s="587" t="e">
        <f t="shared" si="688"/>
        <v>#DIV/0!</v>
      </c>
      <c r="AE3132" s="1215">
        <v>45</v>
      </c>
      <c r="AF3132" s="1216"/>
      <c r="AG3132" s="1217"/>
      <c r="AH3132" s="1218"/>
      <c r="AI3132" s="587" t="e">
        <f t="shared" si="689"/>
        <v>#DIV/0!</v>
      </c>
      <c r="AK3132" s="1215">
        <v>45</v>
      </c>
      <c r="AL3132" s="1216"/>
      <c r="AM3132" s="1217"/>
      <c r="AN3132" s="1218"/>
      <c r="AO3132" s="587" t="e">
        <f t="shared" si="690"/>
        <v>#DIV/0!</v>
      </c>
      <c r="AQ3132" s="1215">
        <v>45</v>
      </c>
      <c r="AR3132" s="1216"/>
      <c r="AS3132" s="1217"/>
      <c r="AT3132" s="1218"/>
      <c r="AU3132" s="587" t="e">
        <f t="shared" si="691"/>
        <v>#DIV/0!</v>
      </c>
      <c r="AW3132" s="1215">
        <v>45</v>
      </c>
      <c r="AX3132" s="1216"/>
      <c r="AY3132" s="1217"/>
      <c r="AZ3132" s="1218"/>
      <c r="BA3132" s="587" t="e">
        <f t="shared" si="692"/>
        <v>#DIV/0!</v>
      </c>
      <c r="BC3132" s="1215">
        <v>45</v>
      </c>
      <c r="BD3132" s="1216"/>
      <c r="BE3132" s="1217"/>
      <c r="BF3132" s="1218"/>
      <c r="BG3132" s="587" t="e">
        <f t="shared" si="693"/>
        <v>#DIV/0!</v>
      </c>
      <c r="BI3132" s="1215">
        <v>45</v>
      </c>
      <c r="BJ3132" s="1216"/>
      <c r="BK3132" s="1217"/>
      <c r="BL3132" s="1218"/>
      <c r="BM3132" s="587" t="e">
        <f t="shared" si="694"/>
        <v>#DIV/0!</v>
      </c>
      <c r="BO3132" s="1215">
        <v>45</v>
      </c>
      <c r="BP3132" s="1216"/>
      <c r="BQ3132" s="1217"/>
      <c r="BR3132" s="1218"/>
      <c r="BS3132" s="587" t="e">
        <f t="shared" si="695"/>
        <v>#DIV/0!</v>
      </c>
    </row>
    <row r="3133" spans="1:71" s="17" customFormat="1" ht="16.75" hidden="1" customHeight="1" outlineLevel="2">
      <c r="A3133" s="1215">
        <v>46</v>
      </c>
      <c r="B3133" s="1216"/>
      <c r="C3133" s="1217"/>
      <c r="D3133" s="1218"/>
      <c r="E3133" s="587" t="e">
        <f t="shared" si="684"/>
        <v>#DIV/0!</v>
      </c>
      <c r="G3133" s="1215">
        <v>46</v>
      </c>
      <c r="H3133" s="1216"/>
      <c r="I3133" s="1217"/>
      <c r="J3133" s="1218"/>
      <c r="K3133" s="587" t="e">
        <f t="shared" si="685"/>
        <v>#DIV/0!</v>
      </c>
      <c r="M3133" s="1215">
        <v>46</v>
      </c>
      <c r="N3133" s="1216"/>
      <c r="O3133" s="1217"/>
      <c r="P3133" s="1218"/>
      <c r="Q3133" s="587" t="e">
        <f t="shared" si="686"/>
        <v>#DIV/0!</v>
      </c>
      <c r="S3133" s="1215">
        <v>46</v>
      </c>
      <c r="T3133" s="1216"/>
      <c r="U3133" s="1217"/>
      <c r="V3133" s="1218"/>
      <c r="W3133" s="587" t="e">
        <f t="shared" si="687"/>
        <v>#DIV/0!</v>
      </c>
      <c r="Y3133" s="1215">
        <v>46</v>
      </c>
      <c r="Z3133" s="1216"/>
      <c r="AA3133" s="1217"/>
      <c r="AB3133" s="1218"/>
      <c r="AC3133" s="587" t="e">
        <f t="shared" si="688"/>
        <v>#DIV/0!</v>
      </c>
      <c r="AE3133" s="1215">
        <v>46</v>
      </c>
      <c r="AF3133" s="1216"/>
      <c r="AG3133" s="1217"/>
      <c r="AH3133" s="1218"/>
      <c r="AI3133" s="587" t="e">
        <f t="shared" si="689"/>
        <v>#DIV/0!</v>
      </c>
      <c r="AK3133" s="1215">
        <v>46</v>
      </c>
      <c r="AL3133" s="1216"/>
      <c r="AM3133" s="1217"/>
      <c r="AN3133" s="1218"/>
      <c r="AO3133" s="587" t="e">
        <f t="shared" si="690"/>
        <v>#DIV/0!</v>
      </c>
      <c r="AQ3133" s="1215">
        <v>46</v>
      </c>
      <c r="AR3133" s="1216"/>
      <c r="AS3133" s="1217"/>
      <c r="AT3133" s="1218"/>
      <c r="AU3133" s="587" t="e">
        <f t="shared" si="691"/>
        <v>#DIV/0!</v>
      </c>
      <c r="AW3133" s="1215">
        <v>46</v>
      </c>
      <c r="AX3133" s="1216"/>
      <c r="AY3133" s="1217"/>
      <c r="AZ3133" s="1218"/>
      <c r="BA3133" s="587" t="e">
        <f t="shared" si="692"/>
        <v>#DIV/0!</v>
      </c>
      <c r="BC3133" s="1215">
        <v>46</v>
      </c>
      <c r="BD3133" s="1216"/>
      <c r="BE3133" s="1217"/>
      <c r="BF3133" s="1218"/>
      <c r="BG3133" s="587" t="e">
        <f t="shared" si="693"/>
        <v>#DIV/0!</v>
      </c>
      <c r="BI3133" s="1215">
        <v>46</v>
      </c>
      <c r="BJ3133" s="1216"/>
      <c r="BK3133" s="1217"/>
      <c r="BL3133" s="1218"/>
      <c r="BM3133" s="587" t="e">
        <f t="shared" si="694"/>
        <v>#DIV/0!</v>
      </c>
      <c r="BO3133" s="1215">
        <v>46</v>
      </c>
      <c r="BP3133" s="1216"/>
      <c r="BQ3133" s="1217"/>
      <c r="BR3133" s="1218"/>
      <c r="BS3133" s="587" t="e">
        <f t="shared" si="695"/>
        <v>#DIV/0!</v>
      </c>
    </row>
    <row r="3134" spans="1:71" s="17" customFormat="1" ht="16.75" hidden="1" customHeight="1" outlineLevel="2">
      <c r="A3134" s="1215">
        <v>47</v>
      </c>
      <c r="B3134" s="1216"/>
      <c r="C3134" s="1217"/>
      <c r="D3134" s="1218"/>
      <c r="E3134" s="587" t="e">
        <f t="shared" si="684"/>
        <v>#DIV/0!</v>
      </c>
      <c r="G3134" s="1215">
        <v>47</v>
      </c>
      <c r="H3134" s="1216"/>
      <c r="I3134" s="1217"/>
      <c r="J3134" s="1218"/>
      <c r="K3134" s="587" t="e">
        <f t="shared" si="685"/>
        <v>#DIV/0!</v>
      </c>
      <c r="M3134" s="1215">
        <v>47</v>
      </c>
      <c r="N3134" s="1216"/>
      <c r="O3134" s="1217"/>
      <c r="P3134" s="1218"/>
      <c r="Q3134" s="587" t="e">
        <f t="shared" si="686"/>
        <v>#DIV/0!</v>
      </c>
      <c r="S3134" s="1215">
        <v>47</v>
      </c>
      <c r="T3134" s="1216"/>
      <c r="U3134" s="1217"/>
      <c r="V3134" s="1218"/>
      <c r="W3134" s="587" t="e">
        <f t="shared" si="687"/>
        <v>#DIV/0!</v>
      </c>
      <c r="Y3134" s="1215">
        <v>47</v>
      </c>
      <c r="Z3134" s="1216"/>
      <c r="AA3134" s="1217"/>
      <c r="AB3134" s="1218"/>
      <c r="AC3134" s="587" t="e">
        <f t="shared" si="688"/>
        <v>#DIV/0!</v>
      </c>
      <c r="AE3134" s="1215">
        <v>47</v>
      </c>
      <c r="AF3134" s="1216"/>
      <c r="AG3134" s="1217"/>
      <c r="AH3134" s="1218"/>
      <c r="AI3134" s="587" t="e">
        <f t="shared" si="689"/>
        <v>#DIV/0!</v>
      </c>
      <c r="AK3134" s="1215">
        <v>47</v>
      </c>
      <c r="AL3134" s="1216"/>
      <c r="AM3134" s="1217"/>
      <c r="AN3134" s="1218"/>
      <c r="AO3134" s="587" t="e">
        <f t="shared" si="690"/>
        <v>#DIV/0!</v>
      </c>
      <c r="AQ3134" s="1215">
        <v>47</v>
      </c>
      <c r="AR3134" s="1216"/>
      <c r="AS3134" s="1217"/>
      <c r="AT3134" s="1218"/>
      <c r="AU3134" s="587" t="e">
        <f t="shared" si="691"/>
        <v>#DIV/0!</v>
      </c>
      <c r="AW3134" s="1215">
        <v>47</v>
      </c>
      <c r="AX3134" s="1216"/>
      <c r="AY3134" s="1217"/>
      <c r="AZ3134" s="1218"/>
      <c r="BA3134" s="587" t="e">
        <f t="shared" si="692"/>
        <v>#DIV/0!</v>
      </c>
      <c r="BC3134" s="1215">
        <v>47</v>
      </c>
      <c r="BD3134" s="1216"/>
      <c r="BE3134" s="1217"/>
      <c r="BF3134" s="1218"/>
      <c r="BG3134" s="587" t="e">
        <f t="shared" si="693"/>
        <v>#DIV/0!</v>
      </c>
      <c r="BI3134" s="1215">
        <v>47</v>
      </c>
      <c r="BJ3134" s="1216"/>
      <c r="BK3134" s="1217"/>
      <c r="BL3134" s="1218"/>
      <c r="BM3134" s="587" t="e">
        <f t="shared" si="694"/>
        <v>#DIV/0!</v>
      </c>
      <c r="BO3134" s="1215">
        <v>47</v>
      </c>
      <c r="BP3134" s="1216"/>
      <c r="BQ3134" s="1217"/>
      <c r="BR3134" s="1218"/>
      <c r="BS3134" s="587" t="e">
        <f t="shared" si="695"/>
        <v>#DIV/0!</v>
      </c>
    </row>
    <row r="3135" spans="1:71" s="17" customFormat="1" ht="16.75" hidden="1" customHeight="1" outlineLevel="2">
      <c r="A3135" s="1215">
        <v>48</v>
      </c>
      <c r="B3135" s="1216"/>
      <c r="C3135" s="1217"/>
      <c r="D3135" s="1218"/>
      <c r="E3135" s="587" t="e">
        <f t="shared" si="684"/>
        <v>#DIV/0!</v>
      </c>
      <c r="G3135" s="1215">
        <v>48</v>
      </c>
      <c r="H3135" s="1216"/>
      <c r="I3135" s="1217"/>
      <c r="J3135" s="1218"/>
      <c r="K3135" s="587" t="e">
        <f t="shared" si="685"/>
        <v>#DIV/0!</v>
      </c>
      <c r="M3135" s="1215">
        <v>48</v>
      </c>
      <c r="N3135" s="1216"/>
      <c r="O3135" s="1217"/>
      <c r="P3135" s="1218"/>
      <c r="Q3135" s="587" t="e">
        <f t="shared" si="686"/>
        <v>#DIV/0!</v>
      </c>
      <c r="S3135" s="1215">
        <v>48</v>
      </c>
      <c r="T3135" s="1216"/>
      <c r="U3135" s="1217"/>
      <c r="V3135" s="1218"/>
      <c r="W3135" s="587" t="e">
        <f t="shared" si="687"/>
        <v>#DIV/0!</v>
      </c>
      <c r="Y3135" s="1215">
        <v>48</v>
      </c>
      <c r="Z3135" s="1216"/>
      <c r="AA3135" s="1217"/>
      <c r="AB3135" s="1218"/>
      <c r="AC3135" s="587" t="e">
        <f t="shared" si="688"/>
        <v>#DIV/0!</v>
      </c>
      <c r="AE3135" s="1215">
        <v>48</v>
      </c>
      <c r="AF3135" s="1216"/>
      <c r="AG3135" s="1217"/>
      <c r="AH3135" s="1218"/>
      <c r="AI3135" s="587" t="e">
        <f t="shared" si="689"/>
        <v>#DIV/0!</v>
      </c>
      <c r="AK3135" s="1215">
        <v>48</v>
      </c>
      <c r="AL3135" s="1216"/>
      <c r="AM3135" s="1217"/>
      <c r="AN3135" s="1218"/>
      <c r="AO3135" s="587" t="e">
        <f t="shared" si="690"/>
        <v>#DIV/0!</v>
      </c>
      <c r="AQ3135" s="1215">
        <v>48</v>
      </c>
      <c r="AR3135" s="1216"/>
      <c r="AS3135" s="1217"/>
      <c r="AT3135" s="1218"/>
      <c r="AU3135" s="587" t="e">
        <f t="shared" si="691"/>
        <v>#DIV/0!</v>
      </c>
      <c r="AW3135" s="1215">
        <v>48</v>
      </c>
      <c r="AX3135" s="1216"/>
      <c r="AY3135" s="1217"/>
      <c r="AZ3135" s="1218"/>
      <c r="BA3135" s="587" t="e">
        <f t="shared" si="692"/>
        <v>#DIV/0!</v>
      </c>
      <c r="BC3135" s="1215">
        <v>48</v>
      </c>
      <c r="BD3135" s="1216"/>
      <c r="BE3135" s="1217"/>
      <c r="BF3135" s="1218"/>
      <c r="BG3135" s="587" t="e">
        <f t="shared" si="693"/>
        <v>#DIV/0!</v>
      </c>
      <c r="BI3135" s="1215">
        <v>48</v>
      </c>
      <c r="BJ3135" s="1216"/>
      <c r="BK3135" s="1217"/>
      <c r="BL3135" s="1218"/>
      <c r="BM3135" s="587" t="e">
        <f t="shared" si="694"/>
        <v>#DIV/0!</v>
      </c>
      <c r="BO3135" s="1215">
        <v>48</v>
      </c>
      <c r="BP3135" s="1216"/>
      <c r="BQ3135" s="1217"/>
      <c r="BR3135" s="1218"/>
      <c r="BS3135" s="587" t="e">
        <f t="shared" si="695"/>
        <v>#DIV/0!</v>
      </c>
    </row>
    <row r="3136" spans="1:71" s="17" customFormat="1" ht="16.75" hidden="1" customHeight="1" outlineLevel="2">
      <c r="A3136" s="1215">
        <v>49</v>
      </c>
      <c r="B3136" s="1216"/>
      <c r="C3136" s="1217"/>
      <c r="D3136" s="1218"/>
      <c r="E3136" s="587" t="e">
        <f t="shared" si="684"/>
        <v>#DIV/0!</v>
      </c>
      <c r="G3136" s="1215">
        <v>49</v>
      </c>
      <c r="H3136" s="1216"/>
      <c r="I3136" s="1217"/>
      <c r="J3136" s="1218"/>
      <c r="K3136" s="587" t="e">
        <f t="shared" si="685"/>
        <v>#DIV/0!</v>
      </c>
      <c r="M3136" s="1215">
        <v>49</v>
      </c>
      <c r="N3136" s="1216"/>
      <c r="O3136" s="1217"/>
      <c r="P3136" s="1218"/>
      <c r="Q3136" s="587" t="e">
        <f t="shared" si="686"/>
        <v>#DIV/0!</v>
      </c>
      <c r="S3136" s="1215">
        <v>49</v>
      </c>
      <c r="T3136" s="1216"/>
      <c r="U3136" s="1217"/>
      <c r="V3136" s="1218"/>
      <c r="W3136" s="587" t="e">
        <f t="shared" si="687"/>
        <v>#DIV/0!</v>
      </c>
      <c r="Y3136" s="1215">
        <v>49</v>
      </c>
      <c r="Z3136" s="1216"/>
      <c r="AA3136" s="1217"/>
      <c r="AB3136" s="1218"/>
      <c r="AC3136" s="587" t="e">
        <f t="shared" si="688"/>
        <v>#DIV/0!</v>
      </c>
      <c r="AE3136" s="1215">
        <v>49</v>
      </c>
      <c r="AF3136" s="1216"/>
      <c r="AG3136" s="1217"/>
      <c r="AH3136" s="1218"/>
      <c r="AI3136" s="587" t="e">
        <f t="shared" si="689"/>
        <v>#DIV/0!</v>
      </c>
      <c r="AK3136" s="1215">
        <v>49</v>
      </c>
      <c r="AL3136" s="1216"/>
      <c r="AM3136" s="1217"/>
      <c r="AN3136" s="1218"/>
      <c r="AO3136" s="587" t="e">
        <f t="shared" si="690"/>
        <v>#DIV/0!</v>
      </c>
      <c r="AQ3136" s="1215">
        <v>49</v>
      </c>
      <c r="AR3136" s="1216"/>
      <c r="AS3136" s="1217"/>
      <c r="AT3136" s="1218"/>
      <c r="AU3136" s="587" t="e">
        <f t="shared" si="691"/>
        <v>#DIV/0!</v>
      </c>
      <c r="AW3136" s="1215">
        <v>49</v>
      </c>
      <c r="AX3136" s="1216"/>
      <c r="AY3136" s="1217"/>
      <c r="AZ3136" s="1218"/>
      <c r="BA3136" s="587" t="e">
        <f t="shared" si="692"/>
        <v>#DIV/0!</v>
      </c>
      <c r="BC3136" s="1215">
        <v>49</v>
      </c>
      <c r="BD3136" s="1216"/>
      <c r="BE3136" s="1217"/>
      <c r="BF3136" s="1218"/>
      <c r="BG3136" s="587" t="e">
        <f t="shared" si="693"/>
        <v>#DIV/0!</v>
      </c>
      <c r="BI3136" s="1215">
        <v>49</v>
      </c>
      <c r="BJ3136" s="1216"/>
      <c r="BK3136" s="1217"/>
      <c r="BL3136" s="1218"/>
      <c r="BM3136" s="587" t="e">
        <f t="shared" si="694"/>
        <v>#DIV/0!</v>
      </c>
      <c r="BO3136" s="1215">
        <v>49</v>
      </c>
      <c r="BP3136" s="1216"/>
      <c r="BQ3136" s="1217"/>
      <c r="BR3136" s="1218"/>
      <c r="BS3136" s="587" t="e">
        <f t="shared" si="695"/>
        <v>#DIV/0!</v>
      </c>
    </row>
    <row r="3137" spans="1:71" s="17" customFormat="1" ht="16.75" hidden="1" customHeight="1" outlineLevel="2">
      <c r="A3137" s="1215">
        <v>50</v>
      </c>
      <c r="B3137" s="1216"/>
      <c r="C3137" s="1217"/>
      <c r="D3137" s="1218"/>
      <c r="E3137" s="587" t="e">
        <f t="shared" si="684"/>
        <v>#DIV/0!</v>
      </c>
      <c r="G3137" s="1215">
        <v>50</v>
      </c>
      <c r="H3137" s="1216"/>
      <c r="I3137" s="1217"/>
      <c r="J3137" s="1218"/>
      <c r="K3137" s="587" t="e">
        <f t="shared" si="685"/>
        <v>#DIV/0!</v>
      </c>
      <c r="M3137" s="1215">
        <v>50</v>
      </c>
      <c r="N3137" s="1216"/>
      <c r="O3137" s="1217"/>
      <c r="P3137" s="1218"/>
      <c r="Q3137" s="587" t="e">
        <f t="shared" si="686"/>
        <v>#DIV/0!</v>
      </c>
      <c r="S3137" s="1215">
        <v>50</v>
      </c>
      <c r="T3137" s="1216"/>
      <c r="U3137" s="1217"/>
      <c r="V3137" s="1218"/>
      <c r="W3137" s="587" t="e">
        <f t="shared" si="687"/>
        <v>#DIV/0!</v>
      </c>
      <c r="Y3137" s="1215">
        <v>50</v>
      </c>
      <c r="Z3137" s="1216"/>
      <c r="AA3137" s="1217"/>
      <c r="AB3137" s="1218"/>
      <c r="AC3137" s="587" t="e">
        <f t="shared" si="688"/>
        <v>#DIV/0!</v>
      </c>
      <c r="AE3137" s="1215">
        <v>50</v>
      </c>
      <c r="AF3137" s="1216"/>
      <c r="AG3137" s="1217"/>
      <c r="AH3137" s="1218"/>
      <c r="AI3137" s="587" t="e">
        <f t="shared" si="689"/>
        <v>#DIV/0!</v>
      </c>
      <c r="AK3137" s="1215">
        <v>50</v>
      </c>
      <c r="AL3137" s="1216"/>
      <c r="AM3137" s="1217"/>
      <c r="AN3137" s="1218"/>
      <c r="AO3137" s="587" t="e">
        <f t="shared" si="690"/>
        <v>#DIV/0!</v>
      </c>
      <c r="AQ3137" s="1215">
        <v>50</v>
      </c>
      <c r="AR3137" s="1216"/>
      <c r="AS3137" s="1217"/>
      <c r="AT3137" s="1218"/>
      <c r="AU3137" s="587" t="e">
        <f t="shared" si="691"/>
        <v>#DIV/0!</v>
      </c>
      <c r="AW3137" s="1215">
        <v>50</v>
      </c>
      <c r="AX3137" s="1216"/>
      <c r="AY3137" s="1217"/>
      <c r="AZ3137" s="1218"/>
      <c r="BA3137" s="587" t="e">
        <f t="shared" si="692"/>
        <v>#DIV/0!</v>
      </c>
      <c r="BC3137" s="1215">
        <v>50</v>
      </c>
      <c r="BD3137" s="1216"/>
      <c r="BE3137" s="1217"/>
      <c r="BF3137" s="1218"/>
      <c r="BG3137" s="587" t="e">
        <f t="shared" si="693"/>
        <v>#DIV/0!</v>
      </c>
      <c r="BI3137" s="1215">
        <v>50</v>
      </c>
      <c r="BJ3137" s="1216"/>
      <c r="BK3137" s="1217"/>
      <c r="BL3137" s="1218"/>
      <c r="BM3137" s="587" t="e">
        <f t="shared" si="694"/>
        <v>#DIV/0!</v>
      </c>
      <c r="BO3137" s="1215">
        <v>50</v>
      </c>
      <c r="BP3137" s="1216"/>
      <c r="BQ3137" s="1217"/>
      <c r="BR3137" s="1218"/>
      <c r="BS3137" s="587" t="e">
        <f t="shared" si="695"/>
        <v>#DIV/0!</v>
      </c>
    </row>
    <row r="3138" spans="1:71" s="17" customFormat="1" ht="16.75" hidden="1" customHeight="1" outlineLevel="2">
      <c r="A3138" s="1215">
        <v>51</v>
      </c>
      <c r="B3138" s="1216"/>
      <c r="C3138" s="1217"/>
      <c r="D3138" s="1218"/>
      <c r="E3138" s="587" t="e">
        <f t="shared" si="684"/>
        <v>#DIV/0!</v>
      </c>
      <c r="G3138" s="1215">
        <v>51</v>
      </c>
      <c r="H3138" s="1216"/>
      <c r="I3138" s="1217"/>
      <c r="J3138" s="1218"/>
      <c r="K3138" s="587" t="e">
        <f t="shared" si="685"/>
        <v>#DIV/0!</v>
      </c>
      <c r="M3138" s="1215">
        <v>51</v>
      </c>
      <c r="N3138" s="1216"/>
      <c r="O3138" s="1217"/>
      <c r="P3138" s="1218"/>
      <c r="Q3138" s="587" t="e">
        <f t="shared" si="686"/>
        <v>#DIV/0!</v>
      </c>
      <c r="S3138" s="1215">
        <v>51</v>
      </c>
      <c r="T3138" s="1216"/>
      <c r="U3138" s="1217"/>
      <c r="V3138" s="1218"/>
      <c r="W3138" s="587" t="e">
        <f t="shared" si="687"/>
        <v>#DIV/0!</v>
      </c>
      <c r="Y3138" s="1215">
        <v>51</v>
      </c>
      <c r="Z3138" s="1216"/>
      <c r="AA3138" s="1217"/>
      <c r="AB3138" s="1218"/>
      <c r="AC3138" s="587" t="e">
        <f t="shared" si="688"/>
        <v>#DIV/0!</v>
      </c>
      <c r="AE3138" s="1215">
        <v>51</v>
      </c>
      <c r="AF3138" s="1216"/>
      <c r="AG3138" s="1217"/>
      <c r="AH3138" s="1218"/>
      <c r="AI3138" s="587" t="e">
        <f t="shared" si="689"/>
        <v>#DIV/0!</v>
      </c>
      <c r="AK3138" s="1215">
        <v>51</v>
      </c>
      <c r="AL3138" s="1216"/>
      <c r="AM3138" s="1217"/>
      <c r="AN3138" s="1218"/>
      <c r="AO3138" s="587" t="e">
        <f t="shared" si="690"/>
        <v>#DIV/0!</v>
      </c>
      <c r="AQ3138" s="1215">
        <v>51</v>
      </c>
      <c r="AR3138" s="1216"/>
      <c r="AS3138" s="1217"/>
      <c r="AT3138" s="1218"/>
      <c r="AU3138" s="587" t="e">
        <f t="shared" si="691"/>
        <v>#DIV/0!</v>
      </c>
      <c r="AW3138" s="1215">
        <v>51</v>
      </c>
      <c r="AX3138" s="1216"/>
      <c r="AY3138" s="1217"/>
      <c r="AZ3138" s="1218"/>
      <c r="BA3138" s="587" t="e">
        <f t="shared" si="692"/>
        <v>#DIV/0!</v>
      </c>
      <c r="BC3138" s="1215">
        <v>51</v>
      </c>
      <c r="BD3138" s="1216"/>
      <c r="BE3138" s="1217"/>
      <c r="BF3138" s="1218"/>
      <c r="BG3138" s="587" t="e">
        <f t="shared" si="693"/>
        <v>#DIV/0!</v>
      </c>
      <c r="BI3138" s="1215">
        <v>51</v>
      </c>
      <c r="BJ3138" s="1216"/>
      <c r="BK3138" s="1217"/>
      <c r="BL3138" s="1218"/>
      <c r="BM3138" s="587" t="e">
        <f t="shared" si="694"/>
        <v>#DIV/0!</v>
      </c>
      <c r="BO3138" s="1215">
        <v>51</v>
      </c>
      <c r="BP3138" s="1216"/>
      <c r="BQ3138" s="1217"/>
      <c r="BR3138" s="1218"/>
      <c r="BS3138" s="587" t="e">
        <f t="shared" si="695"/>
        <v>#DIV/0!</v>
      </c>
    </row>
    <row r="3139" spans="1:71" s="17" customFormat="1" ht="16.75" hidden="1" customHeight="1" outlineLevel="2">
      <c r="A3139" s="1215">
        <v>52</v>
      </c>
      <c r="B3139" s="1216"/>
      <c r="C3139" s="1217"/>
      <c r="D3139" s="1218"/>
      <c r="E3139" s="587" t="e">
        <f t="shared" si="684"/>
        <v>#DIV/0!</v>
      </c>
      <c r="G3139" s="1215">
        <v>52</v>
      </c>
      <c r="H3139" s="1216"/>
      <c r="I3139" s="1217"/>
      <c r="J3139" s="1218"/>
      <c r="K3139" s="587" t="e">
        <f t="shared" si="685"/>
        <v>#DIV/0!</v>
      </c>
      <c r="M3139" s="1215">
        <v>52</v>
      </c>
      <c r="N3139" s="1216"/>
      <c r="O3139" s="1217"/>
      <c r="P3139" s="1218"/>
      <c r="Q3139" s="587" t="e">
        <f t="shared" si="686"/>
        <v>#DIV/0!</v>
      </c>
      <c r="S3139" s="1215">
        <v>52</v>
      </c>
      <c r="T3139" s="1216"/>
      <c r="U3139" s="1217"/>
      <c r="V3139" s="1218"/>
      <c r="W3139" s="587" t="e">
        <f t="shared" si="687"/>
        <v>#DIV/0!</v>
      </c>
      <c r="Y3139" s="1215">
        <v>52</v>
      </c>
      <c r="Z3139" s="1216"/>
      <c r="AA3139" s="1217"/>
      <c r="AB3139" s="1218"/>
      <c r="AC3139" s="587" t="e">
        <f t="shared" si="688"/>
        <v>#DIV/0!</v>
      </c>
      <c r="AE3139" s="1215">
        <v>52</v>
      </c>
      <c r="AF3139" s="1216"/>
      <c r="AG3139" s="1217"/>
      <c r="AH3139" s="1218"/>
      <c r="AI3139" s="587" t="e">
        <f t="shared" si="689"/>
        <v>#DIV/0!</v>
      </c>
      <c r="AK3139" s="1215">
        <v>52</v>
      </c>
      <c r="AL3139" s="1216"/>
      <c r="AM3139" s="1217"/>
      <c r="AN3139" s="1218"/>
      <c r="AO3139" s="587" t="e">
        <f t="shared" si="690"/>
        <v>#DIV/0!</v>
      </c>
      <c r="AQ3139" s="1215">
        <v>52</v>
      </c>
      <c r="AR3139" s="1216"/>
      <c r="AS3139" s="1217"/>
      <c r="AT3139" s="1218"/>
      <c r="AU3139" s="587" t="e">
        <f t="shared" si="691"/>
        <v>#DIV/0!</v>
      </c>
      <c r="AW3139" s="1215">
        <v>52</v>
      </c>
      <c r="AX3139" s="1216"/>
      <c r="AY3139" s="1217"/>
      <c r="AZ3139" s="1218"/>
      <c r="BA3139" s="587" t="e">
        <f t="shared" si="692"/>
        <v>#DIV/0!</v>
      </c>
      <c r="BC3139" s="1215">
        <v>52</v>
      </c>
      <c r="BD3139" s="1216"/>
      <c r="BE3139" s="1217"/>
      <c r="BF3139" s="1218"/>
      <c r="BG3139" s="587" t="e">
        <f t="shared" si="693"/>
        <v>#DIV/0!</v>
      </c>
      <c r="BI3139" s="1215">
        <v>52</v>
      </c>
      <c r="BJ3139" s="1216"/>
      <c r="BK3139" s="1217"/>
      <c r="BL3139" s="1218"/>
      <c r="BM3139" s="587" t="e">
        <f t="shared" si="694"/>
        <v>#DIV/0!</v>
      </c>
      <c r="BO3139" s="1215">
        <v>52</v>
      </c>
      <c r="BP3139" s="1216"/>
      <c r="BQ3139" s="1217"/>
      <c r="BR3139" s="1218"/>
      <c r="BS3139" s="587" t="e">
        <f t="shared" si="695"/>
        <v>#DIV/0!</v>
      </c>
    </row>
    <row r="3140" spans="1:71" s="17" customFormat="1" ht="16.75" hidden="1" customHeight="1" outlineLevel="2">
      <c r="A3140" s="1215">
        <v>53</v>
      </c>
      <c r="B3140" s="1216"/>
      <c r="C3140" s="1217"/>
      <c r="D3140" s="1218"/>
      <c r="E3140" s="587" t="e">
        <f t="shared" si="684"/>
        <v>#DIV/0!</v>
      </c>
      <c r="G3140" s="1215">
        <v>53</v>
      </c>
      <c r="H3140" s="1216"/>
      <c r="I3140" s="1217"/>
      <c r="J3140" s="1218"/>
      <c r="K3140" s="587" t="e">
        <f t="shared" si="685"/>
        <v>#DIV/0!</v>
      </c>
      <c r="M3140" s="1215">
        <v>53</v>
      </c>
      <c r="N3140" s="1216"/>
      <c r="O3140" s="1217"/>
      <c r="P3140" s="1218"/>
      <c r="Q3140" s="587" t="e">
        <f t="shared" si="686"/>
        <v>#DIV/0!</v>
      </c>
      <c r="S3140" s="1215">
        <v>53</v>
      </c>
      <c r="T3140" s="1216"/>
      <c r="U3140" s="1217"/>
      <c r="V3140" s="1218"/>
      <c r="W3140" s="587" t="e">
        <f t="shared" si="687"/>
        <v>#DIV/0!</v>
      </c>
      <c r="Y3140" s="1215">
        <v>53</v>
      </c>
      <c r="Z3140" s="1216"/>
      <c r="AA3140" s="1217"/>
      <c r="AB3140" s="1218"/>
      <c r="AC3140" s="587" t="e">
        <f t="shared" si="688"/>
        <v>#DIV/0!</v>
      </c>
      <c r="AE3140" s="1215">
        <v>53</v>
      </c>
      <c r="AF3140" s="1216"/>
      <c r="AG3140" s="1217"/>
      <c r="AH3140" s="1218"/>
      <c r="AI3140" s="587" t="e">
        <f t="shared" si="689"/>
        <v>#DIV/0!</v>
      </c>
      <c r="AK3140" s="1215">
        <v>53</v>
      </c>
      <c r="AL3140" s="1216"/>
      <c r="AM3140" s="1217"/>
      <c r="AN3140" s="1218"/>
      <c r="AO3140" s="587" t="e">
        <f t="shared" si="690"/>
        <v>#DIV/0!</v>
      </c>
      <c r="AQ3140" s="1215">
        <v>53</v>
      </c>
      <c r="AR3140" s="1216"/>
      <c r="AS3140" s="1217"/>
      <c r="AT3140" s="1218"/>
      <c r="AU3140" s="587" t="e">
        <f t="shared" si="691"/>
        <v>#DIV/0!</v>
      </c>
      <c r="AW3140" s="1215">
        <v>53</v>
      </c>
      <c r="AX3140" s="1216"/>
      <c r="AY3140" s="1217"/>
      <c r="AZ3140" s="1218"/>
      <c r="BA3140" s="587" t="e">
        <f t="shared" si="692"/>
        <v>#DIV/0!</v>
      </c>
      <c r="BC3140" s="1215">
        <v>53</v>
      </c>
      <c r="BD3140" s="1216"/>
      <c r="BE3140" s="1217"/>
      <c r="BF3140" s="1218"/>
      <c r="BG3140" s="587" t="e">
        <f t="shared" si="693"/>
        <v>#DIV/0!</v>
      </c>
      <c r="BI3140" s="1215">
        <v>53</v>
      </c>
      <c r="BJ3140" s="1216"/>
      <c r="BK3140" s="1217"/>
      <c r="BL3140" s="1218"/>
      <c r="BM3140" s="587" t="e">
        <f t="shared" si="694"/>
        <v>#DIV/0!</v>
      </c>
      <c r="BO3140" s="1215">
        <v>53</v>
      </c>
      <c r="BP3140" s="1216"/>
      <c r="BQ3140" s="1217"/>
      <c r="BR3140" s="1218"/>
      <c r="BS3140" s="587" t="e">
        <f t="shared" si="695"/>
        <v>#DIV/0!</v>
      </c>
    </row>
    <row r="3141" spans="1:71" s="17" customFormat="1" ht="16.75" hidden="1" customHeight="1" outlineLevel="2">
      <c r="A3141" s="1215">
        <v>54</v>
      </c>
      <c r="B3141" s="1216"/>
      <c r="C3141" s="1217"/>
      <c r="D3141" s="1218"/>
      <c r="E3141" s="587" t="e">
        <f t="shared" si="684"/>
        <v>#DIV/0!</v>
      </c>
      <c r="G3141" s="1215">
        <v>54</v>
      </c>
      <c r="H3141" s="1216"/>
      <c r="I3141" s="1217"/>
      <c r="J3141" s="1218"/>
      <c r="K3141" s="587" t="e">
        <f t="shared" si="685"/>
        <v>#DIV/0!</v>
      </c>
      <c r="M3141" s="1215">
        <v>54</v>
      </c>
      <c r="N3141" s="1216"/>
      <c r="O3141" s="1217"/>
      <c r="P3141" s="1218"/>
      <c r="Q3141" s="587" t="e">
        <f t="shared" si="686"/>
        <v>#DIV/0!</v>
      </c>
      <c r="S3141" s="1215">
        <v>54</v>
      </c>
      <c r="T3141" s="1216"/>
      <c r="U3141" s="1217"/>
      <c r="V3141" s="1218"/>
      <c r="W3141" s="587" t="e">
        <f t="shared" si="687"/>
        <v>#DIV/0!</v>
      </c>
      <c r="Y3141" s="1215">
        <v>54</v>
      </c>
      <c r="Z3141" s="1216"/>
      <c r="AA3141" s="1217"/>
      <c r="AB3141" s="1218"/>
      <c r="AC3141" s="587" t="e">
        <f t="shared" si="688"/>
        <v>#DIV/0!</v>
      </c>
      <c r="AE3141" s="1215">
        <v>54</v>
      </c>
      <c r="AF3141" s="1216"/>
      <c r="AG3141" s="1217"/>
      <c r="AH3141" s="1218"/>
      <c r="AI3141" s="587" t="e">
        <f t="shared" si="689"/>
        <v>#DIV/0!</v>
      </c>
      <c r="AK3141" s="1215">
        <v>54</v>
      </c>
      <c r="AL3141" s="1216"/>
      <c r="AM3141" s="1217"/>
      <c r="AN3141" s="1218"/>
      <c r="AO3141" s="587" t="e">
        <f t="shared" si="690"/>
        <v>#DIV/0!</v>
      </c>
      <c r="AQ3141" s="1215">
        <v>54</v>
      </c>
      <c r="AR3141" s="1216"/>
      <c r="AS3141" s="1217"/>
      <c r="AT3141" s="1218"/>
      <c r="AU3141" s="587" t="e">
        <f t="shared" si="691"/>
        <v>#DIV/0!</v>
      </c>
      <c r="AW3141" s="1215">
        <v>54</v>
      </c>
      <c r="AX3141" s="1216"/>
      <c r="AY3141" s="1217"/>
      <c r="AZ3141" s="1218"/>
      <c r="BA3141" s="587" t="e">
        <f t="shared" si="692"/>
        <v>#DIV/0!</v>
      </c>
      <c r="BC3141" s="1215">
        <v>54</v>
      </c>
      <c r="BD3141" s="1216"/>
      <c r="BE3141" s="1217"/>
      <c r="BF3141" s="1218"/>
      <c r="BG3141" s="587" t="e">
        <f t="shared" si="693"/>
        <v>#DIV/0!</v>
      </c>
      <c r="BI3141" s="1215">
        <v>54</v>
      </c>
      <c r="BJ3141" s="1216"/>
      <c r="BK3141" s="1217"/>
      <c r="BL3141" s="1218"/>
      <c r="BM3141" s="587" t="e">
        <f t="shared" si="694"/>
        <v>#DIV/0!</v>
      </c>
      <c r="BO3141" s="1215">
        <v>54</v>
      </c>
      <c r="BP3141" s="1216"/>
      <c r="BQ3141" s="1217"/>
      <c r="BR3141" s="1218"/>
      <c r="BS3141" s="587" t="e">
        <f t="shared" si="695"/>
        <v>#DIV/0!</v>
      </c>
    </row>
    <row r="3142" spans="1:71" s="17" customFormat="1" ht="16.75" hidden="1" customHeight="1" outlineLevel="2">
      <c r="A3142" s="1215">
        <v>55</v>
      </c>
      <c r="B3142" s="1216"/>
      <c r="C3142" s="1217"/>
      <c r="D3142" s="1218"/>
      <c r="E3142" s="587" t="e">
        <f t="shared" si="684"/>
        <v>#DIV/0!</v>
      </c>
      <c r="G3142" s="1215">
        <v>55</v>
      </c>
      <c r="H3142" s="1216"/>
      <c r="I3142" s="1217"/>
      <c r="J3142" s="1218"/>
      <c r="K3142" s="587" t="e">
        <f t="shared" si="685"/>
        <v>#DIV/0!</v>
      </c>
      <c r="M3142" s="1215">
        <v>55</v>
      </c>
      <c r="N3142" s="1216"/>
      <c r="O3142" s="1217"/>
      <c r="P3142" s="1218"/>
      <c r="Q3142" s="587" t="e">
        <f t="shared" si="686"/>
        <v>#DIV/0!</v>
      </c>
      <c r="S3142" s="1215">
        <v>55</v>
      </c>
      <c r="T3142" s="1216"/>
      <c r="U3142" s="1217"/>
      <c r="V3142" s="1218"/>
      <c r="W3142" s="587" t="e">
        <f t="shared" si="687"/>
        <v>#DIV/0!</v>
      </c>
      <c r="Y3142" s="1215">
        <v>55</v>
      </c>
      <c r="Z3142" s="1216"/>
      <c r="AA3142" s="1217"/>
      <c r="AB3142" s="1218"/>
      <c r="AC3142" s="587" t="e">
        <f t="shared" si="688"/>
        <v>#DIV/0!</v>
      </c>
      <c r="AE3142" s="1215">
        <v>55</v>
      </c>
      <c r="AF3142" s="1216"/>
      <c r="AG3142" s="1217"/>
      <c r="AH3142" s="1218"/>
      <c r="AI3142" s="587" t="e">
        <f t="shared" si="689"/>
        <v>#DIV/0!</v>
      </c>
      <c r="AK3142" s="1215">
        <v>55</v>
      </c>
      <c r="AL3142" s="1216"/>
      <c r="AM3142" s="1217"/>
      <c r="AN3142" s="1218"/>
      <c r="AO3142" s="587" t="e">
        <f t="shared" si="690"/>
        <v>#DIV/0!</v>
      </c>
      <c r="AQ3142" s="1215">
        <v>55</v>
      </c>
      <c r="AR3142" s="1216"/>
      <c r="AS3142" s="1217"/>
      <c r="AT3142" s="1218"/>
      <c r="AU3142" s="587" t="e">
        <f t="shared" si="691"/>
        <v>#DIV/0!</v>
      </c>
      <c r="AW3142" s="1215">
        <v>55</v>
      </c>
      <c r="AX3142" s="1216"/>
      <c r="AY3142" s="1217"/>
      <c r="AZ3142" s="1218"/>
      <c r="BA3142" s="587" t="e">
        <f t="shared" si="692"/>
        <v>#DIV/0!</v>
      </c>
      <c r="BC3142" s="1215">
        <v>55</v>
      </c>
      <c r="BD3142" s="1216"/>
      <c r="BE3142" s="1217"/>
      <c r="BF3142" s="1218"/>
      <c r="BG3142" s="587" t="e">
        <f t="shared" si="693"/>
        <v>#DIV/0!</v>
      </c>
      <c r="BI3142" s="1215">
        <v>55</v>
      </c>
      <c r="BJ3142" s="1216"/>
      <c r="BK3142" s="1217"/>
      <c r="BL3142" s="1218"/>
      <c r="BM3142" s="587" t="e">
        <f t="shared" si="694"/>
        <v>#DIV/0!</v>
      </c>
      <c r="BO3142" s="1215">
        <v>55</v>
      </c>
      <c r="BP3142" s="1216"/>
      <c r="BQ3142" s="1217"/>
      <c r="BR3142" s="1218"/>
      <c r="BS3142" s="587" t="e">
        <f t="shared" si="695"/>
        <v>#DIV/0!</v>
      </c>
    </row>
    <row r="3143" spans="1:71" s="17" customFormat="1" ht="16.75" hidden="1" customHeight="1" outlineLevel="2">
      <c r="A3143" s="1215">
        <v>56</v>
      </c>
      <c r="B3143" s="1216"/>
      <c r="C3143" s="1217"/>
      <c r="D3143" s="1218"/>
      <c r="E3143" s="587" t="e">
        <f t="shared" si="684"/>
        <v>#DIV/0!</v>
      </c>
      <c r="G3143" s="1215">
        <v>56</v>
      </c>
      <c r="H3143" s="1216"/>
      <c r="I3143" s="1217"/>
      <c r="J3143" s="1218"/>
      <c r="K3143" s="587" t="e">
        <f t="shared" si="685"/>
        <v>#DIV/0!</v>
      </c>
      <c r="M3143" s="1215">
        <v>56</v>
      </c>
      <c r="N3143" s="1216"/>
      <c r="O3143" s="1217"/>
      <c r="P3143" s="1218"/>
      <c r="Q3143" s="587" t="e">
        <f t="shared" si="686"/>
        <v>#DIV/0!</v>
      </c>
      <c r="S3143" s="1215">
        <v>56</v>
      </c>
      <c r="T3143" s="1216"/>
      <c r="U3143" s="1217"/>
      <c r="V3143" s="1218"/>
      <c r="W3143" s="587" t="e">
        <f t="shared" si="687"/>
        <v>#DIV/0!</v>
      </c>
      <c r="Y3143" s="1215">
        <v>56</v>
      </c>
      <c r="Z3143" s="1216"/>
      <c r="AA3143" s="1217"/>
      <c r="AB3143" s="1218"/>
      <c r="AC3143" s="587" t="e">
        <f t="shared" si="688"/>
        <v>#DIV/0!</v>
      </c>
      <c r="AE3143" s="1215">
        <v>56</v>
      </c>
      <c r="AF3143" s="1216"/>
      <c r="AG3143" s="1217"/>
      <c r="AH3143" s="1218"/>
      <c r="AI3143" s="587" t="e">
        <f t="shared" si="689"/>
        <v>#DIV/0!</v>
      </c>
      <c r="AK3143" s="1215">
        <v>56</v>
      </c>
      <c r="AL3143" s="1216"/>
      <c r="AM3143" s="1217"/>
      <c r="AN3143" s="1218"/>
      <c r="AO3143" s="587" t="e">
        <f t="shared" si="690"/>
        <v>#DIV/0!</v>
      </c>
      <c r="AQ3143" s="1215">
        <v>56</v>
      </c>
      <c r="AR3143" s="1216"/>
      <c r="AS3143" s="1217"/>
      <c r="AT3143" s="1218"/>
      <c r="AU3143" s="587" t="e">
        <f t="shared" si="691"/>
        <v>#DIV/0!</v>
      </c>
      <c r="AW3143" s="1215">
        <v>56</v>
      </c>
      <c r="AX3143" s="1216"/>
      <c r="AY3143" s="1217"/>
      <c r="AZ3143" s="1218"/>
      <c r="BA3143" s="587" t="e">
        <f t="shared" si="692"/>
        <v>#DIV/0!</v>
      </c>
      <c r="BC3143" s="1215">
        <v>56</v>
      </c>
      <c r="BD3143" s="1216"/>
      <c r="BE3143" s="1217"/>
      <c r="BF3143" s="1218"/>
      <c r="BG3143" s="587" t="e">
        <f t="shared" si="693"/>
        <v>#DIV/0!</v>
      </c>
      <c r="BI3143" s="1215">
        <v>56</v>
      </c>
      <c r="BJ3143" s="1216"/>
      <c r="BK3143" s="1217"/>
      <c r="BL3143" s="1218"/>
      <c r="BM3143" s="587" t="e">
        <f t="shared" si="694"/>
        <v>#DIV/0!</v>
      </c>
      <c r="BO3143" s="1215">
        <v>56</v>
      </c>
      <c r="BP3143" s="1216"/>
      <c r="BQ3143" s="1217"/>
      <c r="BR3143" s="1218"/>
      <c r="BS3143" s="587" t="e">
        <f t="shared" si="695"/>
        <v>#DIV/0!</v>
      </c>
    </row>
    <row r="3144" spans="1:71" s="17" customFormat="1" ht="16.75" hidden="1" customHeight="1" outlineLevel="2">
      <c r="A3144" s="1215">
        <v>57</v>
      </c>
      <c r="B3144" s="1216"/>
      <c r="C3144" s="1217"/>
      <c r="D3144" s="1218"/>
      <c r="E3144" s="587" t="e">
        <f t="shared" si="684"/>
        <v>#DIV/0!</v>
      </c>
      <c r="G3144" s="1215">
        <v>57</v>
      </c>
      <c r="H3144" s="1216"/>
      <c r="I3144" s="1217"/>
      <c r="J3144" s="1218"/>
      <c r="K3144" s="587" t="e">
        <f t="shared" si="685"/>
        <v>#DIV/0!</v>
      </c>
      <c r="M3144" s="1215">
        <v>57</v>
      </c>
      <c r="N3144" s="1216"/>
      <c r="O3144" s="1217"/>
      <c r="P3144" s="1218"/>
      <c r="Q3144" s="587" t="e">
        <f t="shared" si="686"/>
        <v>#DIV/0!</v>
      </c>
      <c r="S3144" s="1215">
        <v>57</v>
      </c>
      <c r="T3144" s="1216"/>
      <c r="U3144" s="1217"/>
      <c r="V3144" s="1218"/>
      <c r="W3144" s="587" t="e">
        <f t="shared" si="687"/>
        <v>#DIV/0!</v>
      </c>
      <c r="Y3144" s="1215">
        <v>57</v>
      </c>
      <c r="Z3144" s="1216"/>
      <c r="AA3144" s="1217"/>
      <c r="AB3144" s="1218"/>
      <c r="AC3144" s="587" t="e">
        <f t="shared" si="688"/>
        <v>#DIV/0!</v>
      </c>
      <c r="AE3144" s="1215">
        <v>57</v>
      </c>
      <c r="AF3144" s="1216"/>
      <c r="AG3144" s="1217"/>
      <c r="AH3144" s="1218"/>
      <c r="AI3144" s="587" t="e">
        <f t="shared" si="689"/>
        <v>#DIV/0!</v>
      </c>
      <c r="AK3144" s="1215">
        <v>57</v>
      </c>
      <c r="AL3144" s="1216"/>
      <c r="AM3144" s="1217"/>
      <c r="AN3144" s="1218"/>
      <c r="AO3144" s="587" t="e">
        <f t="shared" si="690"/>
        <v>#DIV/0!</v>
      </c>
      <c r="AQ3144" s="1215">
        <v>57</v>
      </c>
      <c r="AR3144" s="1216"/>
      <c r="AS3144" s="1217"/>
      <c r="AT3144" s="1218"/>
      <c r="AU3144" s="587" t="e">
        <f t="shared" si="691"/>
        <v>#DIV/0!</v>
      </c>
      <c r="AW3144" s="1215">
        <v>57</v>
      </c>
      <c r="AX3144" s="1216"/>
      <c r="AY3144" s="1217"/>
      <c r="AZ3144" s="1218"/>
      <c r="BA3144" s="587" t="e">
        <f t="shared" si="692"/>
        <v>#DIV/0!</v>
      </c>
      <c r="BC3144" s="1215">
        <v>57</v>
      </c>
      <c r="BD3144" s="1216"/>
      <c r="BE3144" s="1217"/>
      <c r="BF3144" s="1218"/>
      <c r="BG3144" s="587" t="e">
        <f t="shared" si="693"/>
        <v>#DIV/0!</v>
      </c>
      <c r="BI3144" s="1215">
        <v>57</v>
      </c>
      <c r="BJ3144" s="1216"/>
      <c r="BK3144" s="1217"/>
      <c r="BL3144" s="1218"/>
      <c r="BM3144" s="587" t="e">
        <f t="shared" si="694"/>
        <v>#DIV/0!</v>
      </c>
      <c r="BO3144" s="1215">
        <v>57</v>
      </c>
      <c r="BP3144" s="1216"/>
      <c r="BQ3144" s="1217"/>
      <c r="BR3144" s="1218"/>
      <c r="BS3144" s="587" t="e">
        <f t="shared" si="695"/>
        <v>#DIV/0!</v>
      </c>
    </row>
    <row r="3145" spans="1:71" s="17" customFormat="1" ht="16.75" hidden="1" customHeight="1" outlineLevel="2">
      <c r="A3145" s="1215">
        <v>58</v>
      </c>
      <c r="B3145" s="1216"/>
      <c r="C3145" s="1217"/>
      <c r="D3145" s="1218"/>
      <c r="E3145" s="587" t="e">
        <f t="shared" si="684"/>
        <v>#DIV/0!</v>
      </c>
      <c r="G3145" s="1215">
        <v>58</v>
      </c>
      <c r="H3145" s="1216"/>
      <c r="I3145" s="1217"/>
      <c r="J3145" s="1218"/>
      <c r="K3145" s="587" t="e">
        <f t="shared" si="685"/>
        <v>#DIV/0!</v>
      </c>
      <c r="M3145" s="1215">
        <v>58</v>
      </c>
      <c r="N3145" s="1216"/>
      <c r="O3145" s="1217"/>
      <c r="P3145" s="1218"/>
      <c r="Q3145" s="587" t="e">
        <f t="shared" si="686"/>
        <v>#DIV/0!</v>
      </c>
      <c r="S3145" s="1215">
        <v>58</v>
      </c>
      <c r="T3145" s="1216"/>
      <c r="U3145" s="1217"/>
      <c r="V3145" s="1218"/>
      <c r="W3145" s="587" t="e">
        <f t="shared" si="687"/>
        <v>#DIV/0!</v>
      </c>
      <c r="Y3145" s="1215">
        <v>58</v>
      </c>
      <c r="Z3145" s="1216"/>
      <c r="AA3145" s="1217"/>
      <c r="AB3145" s="1218"/>
      <c r="AC3145" s="587" t="e">
        <f t="shared" si="688"/>
        <v>#DIV/0!</v>
      </c>
      <c r="AE3145" s="1215">
        <v>58</v>
      </c>
      <c r="AF3145" s="1216"/>
      <c r="AG3145" s="1217"/>
      <c r="AH3145" s="1218"/>
      <c r="AI3145" s="587" t="e">
        <f t="shared" si="689"/>
        <v>#DIV/0!</v>
      </c>
      <c r="AK3145" s="1215">
        <v>58</v>
      </c>
      <c r="AL3145" s="1216"/>
      <c r="AM3145" s="1217"/>
      <c r="AN3145" s="1218"/>
      <c r="AO3145" s="587" t="e">
        <f t="shared" si="690"/>
        <v>#DIV/0!</v>
      </c>
      <c r="AQ3145" s="1215">
        <v>58</v>
      </c>
      <c r="AR3145" s="1216"/>
      <c r="AS3145" s="1217"/>
      <c r="AT3145" s="1218"/>
      <c r="AU3145" s="587" t="e">
        <f t="shared" si="691"/>
        <v>#DIV/0!</v>
      </c>
      <c r="AW3145" s="1215">
        <v>58</v>
      </c>
      <c r="AX3145" s="1216"/>
      <c r="AY3145" s="1217"/>
      <c r="AZ3145" s="1218"/>
      <c r="BA3145" s="587" t="e">
        <f t="shared" si="692"/>
        <v>#DIV/0!</v>
      </c>
      <c r="BC3145" s="1215">
        <v>58</v>
      </c>
      <c r="BD3145" s="1216"/>
      <c r="BE3145" s="1217"/>
      <c r="BF3145" s="1218"/>
      <c r="BG3145" s="587" t="e">
        <f t="shared" si="693"/>
        <v>#DIV/0!</v>
      </c>
      <c r="BI3145" s="1215">
        <v>58</v>
      </c>
      <c r="BJ3145" s="1216"/>
      <c r="BK3145" s="1217"/>
      <c r="BL3145" s="1218"/>
      <c r="BM3145" s="587" t="e">
        <f t="shared" si="694"/>
        <v>#DIV/0!</v>
      </c>
      <c r="BO3145" s="1215">
        <v>58</v>
      </c>
      <c r="BP3145" s="1216"/>
      <c r="BQ3145" s="1217"/>
      <c r="BR3145" s="1218"/>
      <c r="BS3145" s="587" t="e">
        <f t="shared" si="695"/>
        <v>#DIV/0!</v>
      </c>
    </row>
    <row r="3146" spans="1:71" s="17" customFormat="1" ht="16.75" hidden="1" customHeight="1" outlineLevel="2">
      <c r="A3146" s="1215">
        <v>59</v>
      </c>
      <c r="B3146" s="1216"/>
      <c r="C3146" s="1217"/>
      <c r="D3146" s="1218"/>
      <c r="E3146" s="587" t="e">
        <f t="shared" si="684"/>
        <v>#DIV/0!</v>
      </c>
      <c r="G3146" s="1215">
        <v>59</v>
      </c>
      <c r="H3146" s="1216"/>
      <c r="I3146" s="1217"/>
      <c r="J3146" s="1218"/>
      <c r="K3146" s="587" t="e">
        <f t="shared" si="685"/>
        <v>#DIV/0!</v>
      </c>
      <c r="M3146" s="1215">
        <v>59</v>
      </c>
      <c r="N3146" s="1216"/>
      <c r="O3146" s="1217"/>
      <c r="P3146" s="1218"/>
      <c r="Q3146" s="587" t="e">
        <f t="shared" si="686"/>
        <v>#DIV/0!</v>
      </c>
      <c r="S3146" s="1215">
        <v>59</v>
      </c>
      <c r="T3146" s="1216"/>
      <c r="U3146" s="1217"/>
      <c r="V3146" s="1218"/>
      <c r="W3146" s="587" t="e">
        <f t="shared" si="687"/>
        <v>#DIV/0!</v>
      </c>
      <c r="Y3146" s="1215">
        <v>59</v>
      </c>
      <c r="Z3146" s="1216"/>
      <c r="AA3146" s="1217"/>
      <c r="AB3146" s="1218"/>
      <c r="AC3146" s="587" t="e">
        <f t="shared" si="688"/>
        <v>#DIV/0!</v>
      </c>
      <c r="AE3146" s="1215">
        <v>59</v>
      </c>
      <c r="AF3146" s="1216"/>
      <c r="AG3146" s="1217"/>
      <c r="AH3146" s="1218"/>
      <c r="AI3146" s="587" t="e">
        <f t="shared" si="689"/>
        <v>#DIV/0!</v>
      </c>
      <c r="AK3146" s="1215">
        <v>59</v>
      </c>
      <c r="AL3146" s="1216"/>
      <c r="AM3146" s="1217"/>
      <c r="AN3146" s="1218"/>
      <c r="AO3146" s="587" t="e">
        <f t="shared" si="690"/>
        <v>#DIV/0!</v>
      </c>
      <c r="AQ3146" s="1215">
        <v>59</v>
      </c>
      <c r="AR3146" s="1216"/>
      <c r="AS3146" s="1217"/>
      <c r="AT3146" s="1218"/>
      <c r="AU3146" s="587" t="e">
        <f t="shared" si="691"/>
        <v>#DIV/0!</v>
      </c>
      <c r="AW3146" s="1215">
        <v>59</v>
      </c>
      <c r="AX3146" s="1216"/>
      <c r="AY3146" s="1217"/>
      <c r="AZ3146" s="1218"/>
      <c r="BA3146" s="587" t="e">
        <f t="shared" si="692"/>
        <v>#DIV/0!</v>
      </c>
      <c r="BC3146" s="1215">
        <v>59</v>
      </c>
      <c r="BD3146" s="1216"/>
      <c r="BE3146" s="1217"/>
      <c r="BF3146" s="1218"/>
      <c r="BG3146" s="587" t="e">
        <f t="shared" si="693"/>
        <v>#DIV/0!</v>
      </c>
      <c r="BI3146" s="1215">
        <v>59</v>
      </c>
      <c r="BJ3146" s="1216"/>
      <c r="BK3146" s="1217"/>
      <c r="BL3146" s="1218"/>
      <c r="BM3146" s="587" t="e">
        <f t="shared" si="694"/>
        <v>#DIV/0!</v>
      </c>
      <c r="BO3146" s="1215">
        <v>59</v>
      </c>
      <c r="BP3146" s="1216"/>
      <c r="BQ3146" s="1217"/>
      <c r="BR3146" s="1218"/>
      <c r="BS3146" s="587" t="e">
        <f t="shared" si="695"/>
        <v>#DIV/0!</v>
      </c>
    </row>
    <row r="3147" spans="1:71" s="17" customFormat="1" ht="16.75" hidden="1" customHeight="1" outlineLevel="2">
      <c r="A3147" s="1215">
        <v>60</v>
      </c>
      <c r="B3147" s="1216"/>
      <c r="C3147" s="1217"/>
      <c r="D3147" s="1218"/>
      <c r="E3147" s="587" t="e">
        <f t="shared" si="684"/>
        <v>#DIV/0!</v>
      </c>
      <c r="G3147" s="1215">
        <v>60</v>
      </c>
      <c r="H3147" s="1216"/>
      <c r="I3147" s="1217"/>
      <c r="J3147" s="1218"/>
      <c r="K3147" s="587" t="e">
        <f t="shared" si="685"/>
        <v>#DIV/0!</v>
      </c>
      <c r="M3147" s="1215">
        <v>60</v>
      </c>
      <c r="N3147" s="1216"/>
      <c r="O3147" s="1217"/>
      <c r="P3147" s="1218"/>
      <c r="Q3147" s="587" t="e">
        <f t="shared" si="686"/>
        <v>#DIV/0!</v>
      </c>
      <c r="S3147" s="1215">
        <v>60</v>
      </c>
      <c r="T3147" s="1216"/>
      <c r="U3147" s="1217"/>
      <c r="V3147" s="1218"/>
      <c r="W3147" s="587" t="e">
        <f t="shared" si="687"/>
        <v>#DIV/0!</v>
      </c>
      <c r="Y3147" s="1215">
        <v>60</v>
      </c>
      <c r="Z3147" s="1216"/>
      <c r="AA3147" s="1217"/>
      <c r="AB3147" s="1218"/>
      <c r="AC3147" s="587" t="e">
        <f t="shared" si="688"/>
        <v>#DIV/0!</v>
      </c>
      <c r="AE3147" s="1215">
        <v>60</v>
      </c>
      <c r="AF3147" s="1216"/>
      <c r="AG3147" s="1217"/>
      <c r="AH3147" s="1218"/>
      <c r="AI3147" s="587" t="e">
        <f t="shared" si="689"/>
        <v>#DIV/0!</v>
      </c>
      <c r="AK3147" s="1215">
        <v>60</v>
      </c>
      <c r="AL3147" s="1216"/>
      <c r="AM3147" s="1217"/>
      <c r="AN3147" s="1218"/>
      <c r="AO3147" s="587" t="e">
        <f t="shared" si="690"/>
        <v>#DIV/0!</v>
      </c>
      <c r="AQ3147" s="1215">
        <v>60</v>
      </c>
      <c r="AR3147" s="1216"/>
      <c r="AS3147" s="1217"/>
      <c r="AT3147" s="1218"/>
      <c r="AU3147" s="587" t="e">
        <f t="shared" si="691"/>
        <v>#DIV/0!</v>
      </c>
      <c r="AW3147" s="1215">
        <v>60</v>
      </c>
      <c r="AX3147" s="1216"/>
      <c r="AY3147" s="1217"/>
      <c r="AZ3147" s="1218"/>
      <c r="BA3147" s="587" t="e">
        <f t="shared" si="692"/>
        <v>#DIV/0!</v>
      </c>
      <c r="BC3147" s="1215">
        <v>60</v>
      </c>
      <c r="BD3147" s="1216"/>
      <c r="BE3147" s="1217"/>
      <c r="BF3147" s="1218"/>
      <c r="BG3147" s="587" t="e">
        <f t="shared" si="693"/>
        <v>#DIV/0!</v>
      </c>
      <c r="BI3147" s="1215">
        <v>60</v>
      </c>
      <c r="BJ3147" s="1216"/>
      <c r="BK3147" s="1217"/>
      <c r="BL3147" s="1218"/>
      <c r="BM3147" s="587" t="e">
        <f t="shared" si="694"/>
        <v>#DIV/0!</v>
      </c>
      <c r="BO3147" s="1215">
        <v>60</v>
      </c>
      <c r="BP3147" s="1216"/>
      <c r="BQ3147" s="1217"/>
      <c r="BR3147" s="1218"/>
      <c r="BS3147" s="587" t="e">
        <f t="shared" si="695"/>
        <v>#DIV/0!</v>
      </c>
    </row>
    <row r="3148" spans="1:71" s="17" customFormat="1" ht="16.75" hidden="1" customHeight="1" outlineLevel="2">
      <c r="A3148" s="1215">
        <v>61</v>
      </c>
      <c r="B3148" s="1216"/>
      <c r="C3148" s="1217"/>
      <c r="D3148" s="1218"/>
      <c r="E3148" s="587" t="e">
        <f t="shared" si="684"/>
        <v>#DIV/0!</v>
      </c>
      <c r="G3148" s="1215">
        <v>61</v>
      </c>
      <c r="H3148" s="1216"/>
      <c r="I3148" s="1217"/>
      <c r="J3148" s="1218"/>
      <c r="K3148" s="587" t="e">
        <f t="shared" si="685"/>
        <v>#DIV/0!</v>
      </c>
      <c r="M3148" s="1215">
        <v>61</v>
      </c>
      <c r="N3148" s="1216"/>
      <c r="O3148" s="1217"/>
      <c r="P3148" s="1218"/>
      <c r="Q3148" s="587" t="e">
        <f t="shared" si="686"/>
        <v>#DIV/0!</v>
      </c>
      <c r="S3148" s="1215">
        <v>61</v>
      </c>
      <c r="T3148" s="1216"/>
      <c r="U3148" s="1217"/>
      <c r="V3148" s="1218"/>
      <c r="W3148" s="587" t="e">
        <f t="shared" si="687"/>
        <v>#DIV/0!</v>
      </c>
      <c r="Y3148" s="1215">
        <v>61</v>
      </c>
      <c r="Z3148" s="1216"/>
      <c r="AA3148" s="1217"/>
      <c r="AB3148" s="1218"/>
      <c r="AC3148" s="587" t="e">
        <f t="shared" si="688"/>
        <v>#DIV/0!</v>
      </c>
      <c r="AE3148" s="1215">
        <v>61</v>
      </c>
      <c r="AF3148" s="1216"/>
      <c r="AG3148" s="1217"/>
      <c r="AH3148" s="1218"/>
      <c r="AI3148" s="587" t="e">
        <f t="shared" si="689"/>
        <v>#DIV/0!</v>
      </c>
      <c r="AK3148" s="1215">
        <v>61</v>
      </c>
      <c r="AL3148" s="1216"/>
      <c r="AM3148" s="1217"/>
      <c r="AN3148" s="1218"/>
      <c r="AO3148" s="587" t="e">
        <f t="shared" si="690"/>
        <v>#DIV/0!</v>
      </c>
      <c r="AQ3148" s="1215">
        <v>61</v>
      </c>
      <c r="AR3148" s="1216"/>
      <c r="AS3148" s="1217"/>
      <c r="AT3148" s="1218"/>
      <c r="AU3148" s="587" t="e">
        <f t="shared" si="691"/>
        <v>#DIV/0!</v>
      </c>
      <c r="AW3148" s="1215">
        <v>61</v>
      </c>
      <c r="AX3148" s="1216"/>
      <c r="AY3148" s="1217"/>
      <c r="AZ3148" s="1218"/>
      <c r="BA3148" s="587" t="e">
        <f t="shared" si="692"/>
        <v>#DIV/0!</v>
      </c>
      <c r="BC3148" s="1215">
        <v>61</v>
      </c>
      <c r="BD3148" s="1216"/>
      <c r="BE3148" s="1217"/>
      <c r="BF3148" s="1218"/>
      <c r="BG3148" s="587" t="e">
        <f t="shared" si="693"/>
        <v>#DIV/0!</v>
      </c>
      <c r="BI3148" s="1215">
        <v>61</v>
      </c>
      <c r="BJ3148" s="1216"/>
      <c r="BK3148" s="1217"/>
      <c r="BL3148" s="1218"/>
      <c r="BM3148" s="587" t="e">
        <f t="shared" si="694"/>
        <v>#DIV/0!</v>
      </c>
      <c r="BO3148" s="1215">
        <v>61</v>
      </c>
      <c r="BP3148" s="1216"/>
      <c r="BQ3148" s="1217"/>
      <c r="BR3148" s="1218"/>
      <c r="BS3148" s="587" t="e">
        <f t="shared" si="695"/>
        <v>#DIV/0!</v>
      </c>
    </row>
    <row r="3149" spans="1:71" s="17" customFormat="1" ht="16.75" hidden="1" customHeight="1" outlineLevel="2">
      <c r="A3149" s="1215">
        <v>62</v>
      </c>
      <c r="B3149" s="1216"/>
      <c r="C3149" s="1217"/>
      <c r="D3149" s="1218"/>
      <c r="E3149" s="587" t="e">
        <f t="shared" si="684"/>
        <v>#DIV/0!</v>
      </c>
      <c r="G3149" s="1215">
        <v>62</v>
      </c>
      <c r="H3149" s="1216"/>
      <c r="I3149" s="1217"/>
      <c r="J3149" s="1218"/>
      <c r="K3149" s="587" t="e">
        <f t="shared" si="685"/>
        <v>#DIV/0!</v>
      </c>
      <c r="M3149" s="1215">
        <v>62</v>
      </c>
      <c r="N3149" s="1216"/>
      <c r="O3149" s="1217"/>
      <c r="P3149" s="1218"/>
      <c r="Q3149" s="587" t="e">
        <f t="shared" si="686"/>
        <v>#DIV/0!</v>
      </c>
      <c r="S3149" s="1215">
        <v>62</v>
      </c>
      <c r="T3149" s="1216"/>
      <c r="U3149" s="1217"/>
      <c r="V3149" s="1218"/>
      <c r="W3149" s="587" t="e">
        <f t="shared" si="687"/>
        <v>#DIV/0!</v>
      </c>
      <c r="Y3149" s="1215">
        <v>62</v>
      </c>
      <c r="Z3149" s="1216"/>
      <c r="AA3149" s="1217"/>
      <c r="AB3149" s="1218"/>
      <c r="AC3149" s="587" t="e">
        <f t="shared" si="688"/>
        <v>#DIV/0!</v>
      </c>
      <c r="AE3149" s="1215">
        <v>62</v>
      </c>
      <c r="AF3149" s="1216"/>
      <c r="AG3149" s="1217"/>
      <c r="AH3149" s="1218"/>
      <c r="AI3149" s="587" t="e">
        <f t="shared" si="689"/>
        <v>#DIV/0!</v>
      </c>
      <c r="AK3149" s="1215">
        <v>62</v>
      </c>
      <c r="AL3149" s="1216"/>
      <c r="AM3149" s="1217"/>
      <c r="AN3149" s="1218"/>
      <c r="AO3149" s="587" t="e">
        <f t="shared" si="690"/>
        <v>#DIV/0!</v>
      </c>
      <c r="AQ3149" s="1215">
        <v>62</v>
      </c>
      <c r="AR3149" s="1216"/>
      <c r="AS3149" s="1217"/>
      <c r="AT3149" s="1218"/>
      <c r="AU3149" s="587" t="e">
        <f t="shared" si="691"/>
        <v>#DIV/0!</v>
      </c>
      <c r="AW3149" s="1215">
        <v>62</v>
      </c>
      <c r="AX3149" s="1216"/>
      <c r="AY3149" s="1217"/>
      <c r="AZ3149" s="1218"/>
      <c r="BA3149" s="587" t="e">
        <f t="shared" si="692"/>
        <v>#DIV/0!</v>
      </c>
      <c r="BC3149" s="1215">
        <v>62</v>
      </c>
      <c r="BD3149" s="1216"/>
      <c r="BE3149" s="1217"/>
      <c r="BF3149" s="1218"/>
      <c r="BG3149" s="587" t="e">
        <f t="shared" si="693"/>
        <v>#DIV/0!</v>
      </c>
      <c r="BI3149" s="1215">
        <v>62</v>
      </c>
      <c r="BJ3149" s="1216"/>
      <c r="BK3149" s="1217"/>
      <c r="BL3149" s="1218"/>
      <c r="BM3149" s="587" t="e">
        <f t="shared" si="694"/>
        <v>#DIV/0!</v>
      </c>
      <c r="BO3149" s="1215">
        <v>62</v>
      </c>
      <c r="BP3149" s="1216"/>
      <c r="BQ3149" s="1217"/>
      <c r="BR3149" s="1218"/>
      <c r="BS3149" s="587" t="e">
        <f t="shared" si="695"/>
        <v>#DIV/0!</v>
      </c>
    </row>
    <row r="3150" spans="1:71" s="17" customFormat="1" ht="16.75" hidden="1" customHeight="1" outlineLevel="2">
      <c r="A3150" s="1215">
        <v>63</v>
      </c>
      <c r="B3150" s="1216"/>
      <c r="C3150" s="1217"/>
      <c r="D3150" s="1218"/>
      <c r="E3150" s="587" t="e">
        <f t="shared" si="684"/>
        <v>#DIV/0!</v>
      </c>
      <c r="G3150" s="1215">
        <v>63</v>
      </c>
      <c r="H3150" s="1216"/>
      <c r="I3150" s="1217"/>
      <c r="J3150" s="1218"/>
      <c r="K3150" s="587" t="e">
        <f t="shared" si="685"/>
        <v>#DIV/0!</v>
      </c>
      <c r="M3150" s="1215">
        <v>63</v>
      </c>
      <c r="N3150" s="1216"/>
      <c r="O3150" s="1217"/>
      <c r="P3150" s="1218"/>
      <c r="Q3150" s="587" t="e">
        <f t="shared" si="686"/>
        <v>#DIV/0!</v>
      </c>
      <c r="S3150" s="1215">
        <v>63</v>
      </c>
      <c r="T3150" s="1216"/>
      <c r="U3150" s="1217"/>
      <c r="V3150" s="1218"/>
      <c r="W3150" s="587" t="e">
        <f t="shared" si="687"/>
        <v>#DIV/0!</v>
      </c>
      <c r="Y3150" s="1215">
        <v>63</v>
      </c>
      <c r="Z3150" s="1216"/>
      <c r="AA3150" s="1217"/>
      <c r="AB3150" s="1218"/>
      <c r="AC3150" s="587" t="e">
        <f t="shared" si="688"/>
        <v>#DIV/0!</v>
      </c>
      <c r="AE3150" s="1215">
        <v>63</v>
      </c>
      <c r="AF3150" s="1216"/>
      <c r="AG3150" s="1217"/>
      <c r="AH3150" s="1218"/>
      <c r="AI3150" s="587" t="e">
        <f t="shared" si="689"/>
        <v>#DIV/0!</v>
      </c>
      <c r="AK3150" s="1215">
        <v>63</v>
      </c>
      <c r="AL3150" s="1216"/>
      <c r="AM3150" s="1217"/>
      <c r="AN3150" s="1218"/>
      <c r="AO3150" s="587" t="e">
        <f t="shared" si="690"/>
        <v>#DIV/0!</v>
      </c>
      <c r="AQ3150" s="1215">
        <v>63</v>
      </c>
      <c r="AR3150" s="1216"/>
      <c r="AS3150" s="1217"/>
      <c r="AT3150" s="1218"/>
      <c r="AU3150" s="587" t="e">
        <f t="shared" si="691"/>
        <v>#DIV/0!</v>
      </c>
      <c r="AW3150" s="1215">
        <v>63</v>
      </c>
      <c r="AX3150" s="1216"/>
      <c r="AY3150" s="1217"/>
      <c r="AZ3150" s="1218"/>
      <c r="BA3150" s="587" t="e">
        <f t="shared" si="692"/>
        <v>#DIV/0!</v>
      </c>
      <c r="BC3150" s="1215">
        <v>63</v>
      </c>
      <c r="BD3150" s="1216"/>
      <c r="BE3150" s="1217"/>
      <c r="BF3150" s="1218"/>
      <c r="BG3150" s="587" t="e">
        <f t="shared" si="693"/>
        <v>#DIV/0!</v>
      </c>
      <c r="BI3150" s="1215">
        <v>63</v>
      </c>
      <c r="BJ3150" s="1216"/>
      <c r="BK3150" s="1217"/>
      <c r="BL3150" s="1218"/>
      <c r="BM3150" s="587" t="e">
        <f t="shared" si="694"/>
        <v>#DIV/0!</v>
      </c>
      <c r="BO3150" s="1215">
        <v>63</v>
      </c>
      <c r="BP3150" s="1216"/>
      <c r="BQ3150" s="1217"/>
      <c r="BR3150" s="1218"/>
      <c r="BS3150" s="587" t="e">
        <f t="shared" si="695"/>
        <v>#DIV/0!</v>
      </c>
    </row>
    <row r="3151" spans="1:71" s="17" customFormat="1" ht="16.75" hidden="1" customHeight="1" outlineLevel="2">
      <c r="A3151" s="1215">
        <v>64</v>
      </c>
      <c r="B3151" s="1216"/>
      <c r="C3151" s="1217"/>
      <c r="D3151" s="1218"/>
      <c r="E3151" s="587" t="e">
        <f t="shared" si="684"/>
        <v>#DIV/0!</v>
      </c>
      <c r="G3151" s="1215">
        <v>64</v>
      </c>
      <c r="H3151" s="1216"/>
      <c r="I3151" s="1217"/>
      <c r="J3151" s="1218"/>
      <c r="K3151" s="587" t="e">
        <f t="shared" si="685"/>
        <v>#DIV/0!</v>
      </c>
      <c r="M3151" s="1215">
        <v>64</v>
      </c>
      <c r="N3151" s="1216"/>
      <c r="O3151" s="1217"/>
      <c r="P3151" s="1218"/>
      <c r="Q3151" s="587" t="e">
        <f t="shared" si="686"/>
        <v>#DIV/0!</v>
      </c>
      <c r="S3151" s="1215">
        <v>64</v>
      </c>
      <c r="T3151" s="1216"/>
      <c r="U3151" s="1217"/>
      <c r="V3151" s="1218"/>
      <c r="W3151" s="587" t="e">
        <f t="shared" si="687"/>
        <v>#DIV/0!</v>
      </c>
      <c r="Y3151" s="1215">
        <v>64</v>
      </c>
      <c r="Z3151" s="1216"/>
      <c r="AA3151" s="1217"/>
      <c r="AB3151" s="1218"/>
      <c r="AC3151" s="587" t="e">
        <f t="shared" si="688"/>
        <v>#DIV/0!</v>
      </c>
      <c r="AE3151" s="1215">
        <v>64</v>
      </c>
      <c r="AF3151" s="1216"/>
      <c r="AG3151" s="1217"/>
      <c r="AH3151" s="1218"/>
      <c r="AI3151" s="587" t="e">
        <f t="shared" si="689"/>
        <v>#DIV/0!</v>
      </c>
      <c r="AK3151" s="1215">
        <v>64</v>
      </c>
      <c r="AL3151" s="1216"/>
      <c r="AM3151" s="1217"/>
      <c r="AN3151" s="1218"/>
      <c r="AO3151" s="587" t="e">
        <f t="shared" si="690"/>
        <v>#DIV/0!</v>
      </c>
      <c r="AQ3151" s="1215">
        <v>64</v>
      </c>
      <c r="AR3151" s="1216"/>
      <c r="AS3151" s="1217"/>
      <c r="AT3151" s="1218"/>
      <c r="AU3151" s="587" t="e">
        <f t="shared" si="691"/>
        <v>#DIV/0!</v>
      </c>
      <c r="AW3151" s="1215">
        <v>64</v>
      </c>
      <c r="AX3151" s="1216"/>
      <c r="AY3151" s="1217"/>
      <c r="AZ3151" s="1218"/>
      <c r="BA3151" s="587" t="e">
        <f t="shared" si="692"/>
        <v>#DIV/0!</v>
      </c>
      <c r="BC3151" s="1215">
        <v>64</v>
      </c>
      <c r="BD3151" s="1216"/>
      <c r="BE3151" s="1217"/>
      <c r="BF3151" s="1218"/>
      <c r="BG3151" s="587" t="e">
        <f t="shared" si="693"/>
        <v>#DIV/0!</v>
      </c>
      <c r="BI3151" s="1215">
        <v>64</v>
      </c>
      <c r="BJ3151" s="1216"/>
      <c r="BK3151" s="1217"/>
      <c r="BL3151" s="1218"/>
      <c r="BM3151" s="587" t="e">
        <f t="shared" si="694"/>
        <v>#DIV/0!</v>
      </c>
      <c r="BO3151" s="1215">
        <v>64</v>
      </c>
      <c r="BP3151" s="1216"/>
      <c r="BQ3151" s="1217"/>
      <c r="BR3151" s="1218"/>
      <c r="BS3151" s="587" t="e">
        <f t="shared" si="695"/>
        <v>#DIV/0!</v>
      </c>
    </row>
    <row r="3152" spans="1:71" s="17" customFormat="1" ht="16.75" hidden="1" customHeight="1" outlineLevel="2">
      <c r="A3152" s="1215">
        <v>65</v>
      </c>
      <c r="B3152" s="1216"/>
      <c r="C3152" s="1217"/>
      <c r="D3152" s="1218"/>
      <c r="E3152" s="587" t="e">
        <f t="shared" si="684"/>
        <v>#DIV/0!</v>
      </c>
      <c r="G3152" s="1215">
        <v>65</v>
      </c>
      <c r="H3152" s="1216"/>
      <c r="I3152" s="1217"/>
      <c r="J3152" s="1218"/>
      <c r="K3152" s="587" t="e">
        <f t="shared" si="685"/>
        <v>#DIV/0!</v>
      </c>
      <c r="M3152" s="1215">
        <v>65</v>
      </c>
      <c r="N3152" s="1216"/>
      <c r="O3152" s="1217"/>
      <c r="P3152" s="1218"/>
      <c r="Q3152" s="587" t="e">
        <f t="shared" si="686"/>
        <v>#DIV/0!</v>
      </c>
      <c r="S3152" s="1215">
        <v>65</v>
      </c>
      <c r="T3152" s="1216"/>
      <c r="U3152" s="1217"/>
      <c r="V3152" s="1218"/>
      <c r="W3152" s="587" t="e">
        <f t="shared" si="687"/>
        <v>#DIV/0!</v>
      </c>
      <c r="Y3152" s="1215">
        <v>65</v>
      </c>
      <c r="Z3152" s="1216"/>
      <c r="AA3152" s="1217"/>
      <c r="AB3152" s="1218"/>
      <c r="AC3152" s="587" t="e">
        <f t="shared" si="688"/>
        <v>#DIV/0!</v>
      </c>
      <c r="AE3152" s="1215">
        <v>65</v>
      </c>
      <c r="AF3152" s="1216"/>
      <c r="AG3152" s="1217"/>
      <c r="AH3152" s="1218"/>
      <c r="AI3152" s="587" t="e">
        <f t="shared" si="689"/>
        <v>#DIV/0!</v>
      </c>
      <c r="AK3152" s="1215">
        <v>65</v>
      </c>
      <c r="AL3152" s="1216"/>
      <c r="AM3152" s="1217"/>
      <c r="AN3152" s="1218"/>
      <c r="AO3152" s="587" t="e">
        <f t="shared" si="690"/>
        <v>#DIV/0!</v>
      </c>
      <c r="AQ3152" s="1215">
        <v>65</v>
      </c>
      <c r="AR3152" s="1216"/>
      <c r="AS3152" s="1217"/>
      <c r="AT3152" s="1218"/>
      <c r="AU3152" s="587" t="e">
        <f t="shared" si="691"/>
        <v>#DIV/0!</v>
      </c>
      <c r="AW3152" s="1215">
        <v>65</v>
      </c>
      <c r="AX3152" s="1216"/>
      <c r="AY3152" s="1217"/>
      <c r="AZ3152" s="1218"/>
      <c r="BA3152" s="587" t="e">
        <f t="shared" si="692"/>
        <v>#DIV/0!</v>
      </c>
      <c r="BC3152" s="1215">
        <v>65</v>
      </c>
      <c r="BD3152" s="1216"/>
      <c r="BE3152" s="1217"/>
      <c r="BF3152" s="1218"/>
      <c r="BG3152" s="587" t="e">
        <f t="shared" si="693"/>
        <v>#DIV/0!</v>
      </c>
      <c r="BI3152" s="1215">
        <v>65</v>
      </c>
      <c r="BJ3152" s="1216"/>
      <c r="BK3152" s="1217"/>
      <c r="BL3152" s="1218"/>
      <c r="BM3152" s="587" t="e">
        <f t="shared" si="694"/>
        <v>#DIV/0!</v>
      </c>
      <c r="BO3152" s="1215">
        <v>65</v>
      </c>
      <c r="BP3152" s="1216"/>
      <c r="BQ3152" s="1217"/>
      <c r="BR3152" s="1218"/>
      <c r="BS3152" s="587" t="e">
        <f t="shared" si="695"/>
        <v>#DIV/0!</v>
      </c>
    </row>
    <row r="3153" spans="1:71" s="17" customFormat="1" ht="16.75" hidden="1" customHeight="1" outlineLevel="2">
      <c r="A3153" s="1215">
        <v>66</v>
      </c>
      <c r="B3153" s="1216"/>
      <c r="C3153" s="1217"/>
      <c r="D3153" s="1218"/>
      <c r="E3153" s="587" t="e">
        <f t="shared" ref="E3153:E3216" si="696">IF(AND(C3153&gt;=D$3081,C3153&lt;=D$3080),1,0)</f>
        <v>#DIV/0!</v>
      </c>
      <c r="G3153" s="1215">
        <v>66</v>
      </c>
      <c r="H3153" s="1216"/>
      <c r="I3153" s="1217"/>
      <c r="J3153" s="1218"/>
      <c r="K3153" s="587" t="e">
        <f t="shared" ref="K3153:K3216" si="697">IF(AND(I3153&gt;=J$3081,I3153&lt;=J$3080),1,0)</f>
        <v>#DIV/0!</v>
      </c>
      <c r="M3153" s="1215">
        <v>66</v>
      </c>
      <c r="N3153" s="1216"/>
      <c r="O3153" s="1217"/>
      <c r="P3153" s="1218"/>
      <c r="Q3153" s="587" t="e">
        <f t="shared" ref="Q3153:Q3216" si="698">IF(AND(O3153&gt;=P$3081,O3153&lt;=P$3080),1,0)</f>
        <v>#DIV/0!</v>
      </c>
      <c r="S3153" s="1215">
        <v>66</v>
      </c>
      <c r="T3153" s="1216"/>
      <c r="U3153" s="1217"/>
      <c r="V3153" s="1218"/>
      <c r="W3153" s="587" t="e">
        <f t="shared" ref="W3153:W3216" si="699">IF(AND(U3153&gt;=V$3081,U3153&lt;=V$3080),1,0)</f>
        <v>#DIV/0!</v>
      </c>
      <c r="Y3153" s="1215">
        <v>66</v>
      </c>
      <c r="Z3153" s="1216"/>
      <c r="AA3153" s="1217"/>
      <c r="AB3153" s="1218"/>
      <c r="AC3153" s="587" t="e">
        <f t="shared" ref="AC3153:AC3216" si="700">IF(AND(AA3153&gt;=AB$3081,AA3153&lt;=AB$3080),1,0)</f>
        <v>#DIV/0!</v>
      </c>
      <c r="AE3153" s="1215">
        <v>66</v>
      </c>
      <c r="AF3153" s="1216"/>
      <c r="AG3153" s="1217"/>
      <c r="AH3153" s="1218"/>
      <c r="AI3153" s="587" t="e">
        <f t="shared" ref="AI3153:AI3216" si="701">IF(AND(AG3153&gt;=AH$3081,AG3153&lt;=AH$3080),1,0)</f>
        <v>#DIV/0!</v>
      </c>
      <c r="AK3153" s="1215">
        <v>66</v>
      </c>
      <c r="AL3153" s="1216"/>
      <c r="AM3153" s="1217"/>
      <c r="AN3153" s="1218"/>
      <c r="AO3153" s="587" t="e">
        <f t="shared" ref="AO3153:AO3216" si="702">IF(AND(AM3153&gt;=AN$3081,AM3153&lt;=AN$3080),1,0)</f>
        <v>#DIV/0!</v>
      </c>
      <c r="AQ3153" s="1215">
        <v>66</v>
      </c>
      <c r="AR3153" s="1216"/>
      <c r="AS3153" s="1217"/>
      <c r="AT3153" s="1218"/>
      <c r="AU3153" s="587" t="e">
        <f t="shared" ref="AU3153:AU3216" si="703">IF(AND(AS3153&gt;=AT$3081,AS3153&lt;=AT$3080),1,0)</f>
        <v>#DIV/0!</v>
      </c>
      <c r="AW3153" s="1215">
        <v>66</v>
      </c>
      <c r="AX3153" s="1216"/>
      <c r="AY3153" s="1217"/>
      <c r="AZ3153" s="1218"/>
      <c r="BA3153" s="587" t="e">
        <f t="shared" ref="BA3153:BA3216" si="704">IF(AND(AY3153&gt;=AZ$3081,AY3153&lt;=AZ$3080),1,0)</f>
        <v>#DIV/0!</v>
      </c>
      <c r="BC3153" s="1215">
        <v>66</v>
      </c>
      <c r="BD3153" s="1216"/>
      <c r="BE3153" s="1217"/>
      <c r="BF3153" s="1218"/>
      <c r="BG3153" s="587" t="e">
        <f t="shared" ref="BG3153:BG3216" si="705">IF(AND(BE3153&gt;=BF$3081,BE3153&lt;=BF$3080),1,0)</f>
        <v>#DIV/0!</v>
      </c>
      <c r="BI3153" s="1215">
        <v>66</v>
      </c>
      <c r="BJ3153" s="1216"/>
      <c r="BK3153" s="1217"/>
      <c r="BL3153" s="1218"/>
      <c r="BM3153" s="587" t="e">
        <f t="shared" ref="BM3153:BM3216" si="706">IF(AND(BK3153&gt;=BL$3081,BK3153&lt;=BL$3080),1,0)</f>
        <v>#DIV/0!</v>
      </c>
      <c r="BO3153" s="1215">
        <v>66</v>
      </c>
      <c r="BP3153" s="1216"/>
      <c r="BQ3153" s="1217"/>
      <c r="BR3153" s="1218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15">
        <v>67</v>
      </c>
      <c r="B3154" s="1216"/>
      <c r="C3154" s="1217"/>
      <c r="D3154" s="1218"/>
      <c r="E3154" s="587" t="e">
        <f t="shared" si="696"/>
        <v>#DIV/0!</v>
      </c>
      <c r="G3154" s="1215">
        <v>67</v>
      </c>
      <c r="H3154" s="1216"/>
      <c r="I3154" s="1217"/>
      <c r="J3154" s="1218"/>
      <c r="K3154" s="587" t="e">
        <f t="shared" si="697"/>
        <v>#DIV/0!</v>
      </c>
      <c r="M3154" s="1215">
        <v>67</v>
      </c>
      <c r="N3154" s="1216"/>
      <c r="O3154" s="1217"/>
      <c r="P3154" s="1218"/>
      <c r="Q3154" s="587" t="e">
        <f t="shared" si="698"/>
        <v>#DIV/0!</v>
      </c>
      <c r="S3154" s="1215">
        <v>67</v>
      </c>
      <c r="T3154" s="1216"/>
      <c r="U3154" s="1217"/>
      <c r="V3154" s="1218"/>
      <c r="W3154" s="587" t="e">
        <f t="shared" si="699"/>
        <v>#DIV/0!</v>
      </c>
      <c r="Y3154" s="1215">
        <v>67</v>
      </c>
      <c r="Z3154" s="1216"/>
      <c r="AA3154" s="1217"/>
      <c r="AB3154" s="1218"/>
      <c r="AC3154" s="587" t="e">
        <f t="shared" si="700"/>
        <v>#DIV/0!</v>
      </c>
      <c r="AE3154" s="1215">
        <v>67</v>
      </c>
      <c r="AF3154" s="1216"/>
      <c r="AG3154" s="1217"/>
      <c r="AH3154" s="1218"/>
      <c r="AI3154" s="587" t="e">
        <f t="shared" si="701"/>
        <v>#DIV/0!</v>
      </c>
      <c r="AK3154" s="1215">
        <v>67</v>
      </c>
      <c r="AL3154" s="1216"/>
      <c r="AM3154" s="1217"/>
      <c r="AN3154" s="1218"/>
      <c r="AO3154" s="587" t="e">
        <f t="shared" si="702"/>
        <v>#DIV/0!</v>
      </c>
      <c r="AQ3154" s="1215">
        <v>67</v>
      </c>
      <c r="AR3154" s="1216"/>
      <c r="AS3154" s="1217"/>
      <c r="AT3154" s="1218"/>
      <c r="AU3154" s="587" t="e">
        <f t="shared" si="703"/>
        <v>#DIV/0!</v>
      </c>
      <c r="AW3154" s="1215">
        <v>67</v>
      </c>
      <c r="AX3154" s="1216"/>
      <c r="AY3154" s="1217"/>
      <c r="AZ3154" s="1218"/>
      <c r="BA3154" s="587" t="e">
        <f t="shared" si="704"/>
        <v>#DIV/0!</v>
      </c>
      <c r="BC3154" s="1215">
        <v>67</v>
      </c>
      <c r="BD3154" s="1216"/>
      <c r="BE3154" s="1217"/>
      <c r="BF3154" s="1218"/>
      <c r="BG3154" s="587" t="e">
        <f t="shared" si="705"/>
        <v>#DIV/0!</v>
      </c>
      <c r="BI3154" s="1215">
        <v>67</v>
      </c>
      <c r="BJ3154" s="1216"/>
      <c r="BK3154" s="1217"/>
      <c r="BL3154" s="1218"/>
      <c r="BM3154" s="587" t="e">
        <f t="shared" si="706"/>
        <v>#DIV/0!</v>
      </c>
      <c r="BO3154" s="1215">
        <v>67</v>
      </c>
      <c r="BP3154" s="1216"/>
      <c r="BQ3154" s="1217"/>
      <c r="BR3154" s="1218"/>
      <c r="BS3154" s="587" t="e">
        <f t="shared" si="707"/>
        <v>#DIV/0!</v>
      </c>
    </row>
    <row r="3155" spans="1:71" s="17" customFormat="1" ht="16.75" hidden="1" customHeight="1" outlineLevel="2">
      <c r="A3155" s="1215">
        <v>68</v>
      </c>
      <c r="B3155" s="1216"/>
      <c r="C3155" s="1217"/>
      <c r="D3155" s="1218"/>
      <c r="E3155" s="587" t="e">
        <f t="shared" si="696"/>
        <v>#DIV/0!</v>
      </c>
      <c r="G3155" s="1215">
        <v>68</v>
      </c>
      <c r="H3155" s="1216"/>
      <c r="I3155" s="1217"/>
      <c r="J3155" s="1218"/>
      <c r="K3155" s="587" t="e">
        <f t="shared" si="697"/>
        <v>#DIV/0!</v>
      </c>
      <c r="M3155" s="1215">
        <v>68</v>
      </c>
      <c r="N3155" s="1216"/>
      <c r="O3155" s="1217"/>
      <c r="P3155" s="1218"/>
      <c r="Q3155" s="587" t="e">
        <f t="shared" si="698"/>
        <v>#DIV/0!</v>
      </c>
      <c r="S3155" s="1215">
        <v>68</v>
      </c>
      <c r="T3155" s="1216"/>
      <c r="U3155" s="1217"/>
      <c r="V3155" s="1218"/>
      <c r="W3155" s="587" t="e">
        <f t="shared" si="699"/>
        <v>#DIV/0!</v>
      </c>
      <c r="Y3155" s="1215">
        <v>68</v>
      </c>
      <c r="Z3155" s="1216"/>
      <c r="AA3155" s="1217"/>
      <c r="AB3155" s="1218"/>
      <c r="AC3155" s="587" t="e">
        <f t="shared" si="700"/>
        <v>#DIV/0!</v>
      </c>
      <c r="AE3155" s="1215">
        <v>68</v>
      </c>
      <c r="AF3155" s="1216"/>
      <c r="AG3155" s="1217"/>
      <c r="AH3155" s="1218"/>
      <c r="AI3155" s="587" t="e">
        <f t="shared" si="701"/>
        <v>#DIV/0!</v>
      </c>
      <c r="AK3155" s="1215">
        <v>68</v>
      </c>
      <c r="AL3155" s="1216"/>
      <c r="AM3155" s="1217"/>
      <c r="AN3155" s="1218"/>
      <c r="AO3155" s="587" t="e">
        <f t="shared" si="702"/>
        <v>#DIV/0!</v>
      </c>
      <c r="AQ3155" s="1215">
        <v>68</v>
      </c>
      <c r="AR3155" s="1216"/>
      <c r="AS3155" s="1217"/>
      <c r="AT3155" s="1218"/>
      <c r="AU3155" s="587" t="e">
        <f t="shared" si="703"/>
        <v>#DIV/0!</v>
      </c>
      <c r="AW3155" s="1215">
        <v>68</v>
      </c>
      <c r="AX3155" s="1216"/>
      <c r="AY3155" s="1217"/>
      <c r="AZ3155" s="1218"/>
      <c r="BA3155" s="587" t="e">
        <f t="shared" si="704"/>
        <v>#DIV/0!</v>
      </c>
      <c r="BC3155" s="1215">
        <v>68</v>
      </c>
      <c r="BD3155" s="1216"/>
      <c r="BE3155" s="1217"/>
      <c r="BF3155" s="1218"/>
      <c r="BG3155" s="587" t="e">
        <f t="shared" si="705"/>
        <v>#DIV/0!</v>
      </c>
      <c r="BI3155" s="1215">
        <v>68</v>
      </c>
      <c r="BJ3155" s="1216"/>
      <c r="BK3155" s="1217"/>
      <c r="BL3155" s="1218"/>
      <c r="BM3155" s="587" t="e">
        <f t="shared" si="706"/>
        <v>#DIV/0!</v>
      </c>
      <c r="BO3155" s="1215">
        <v>68</v>
      </c>
      <c r="BP3155" s="1216"/>
      <c r="BQ3155" s="1217"/>
      <c r="BR3155" s="1218"/>
      <c r="BS3155" s="587" t="e">
        <f t="shared" si="707"/>
        <v>#DIV/0!</v>
      </c>
    </row>
    <row r="3156" spans="1:71" s="17" customFormat="1" ht="16.75" hidden="1" customHeight="1" outlineLevel="2">
      <c r="A3156" s="1215">
        <v>69</v>
      </c>
      <c r="B3156" s="1216"/>
      <c r="C3156" s="1217"/>
      <c r="D3156" s="1218"/>
      <c r="E3156" s="587" t="e">
        <f t="shared" si="696"/>
        <v>#DIV/0!</v>
      </c>
      <c r="G3156" s="1215">
        <v>69</v>
      </c>
      <c r="H3156" s="1216"/>
      <c r="I3156" s="1217"/>
      <c r="J3156" s="1218"/>
      <c r="K3156" s="587" t="e">
        <f t="shared" si="697"/>
        <v>#DIV/0!</v>
      </c>
      <c r="M3156" s="1215">
        <v>69</v>
      </c>
      <c r="N3156" s="1216"/>
      <c r="O3156" s="1217"/>
      <c r="P3156" s="1218"/>
      <c r="Q3156" s="587" t="e">
        <f t="shared" si="698"/>
        <v>#DIV/0!</v>
      </c>
      <c r="S3156" s="1215">
        <v>69</v>
      </c>
      <c r="T3156" s="1216"/>
      <c r="U3156" s="1217"/>
      <c r="V3156" s="1218"/>
      <c r="W3156" s="587" t="e">
        <f t="shared" si="699"/>
        <v>#DIV/0!</v>
      </c>
      <c r="Y3156" s="1215">
        <v>69</v>
      </c>
      <c r="Z3156" s="1216"/>
      <c r="AA3156" s="1217"/>
      <c r="AB3156" s="1218"/>
      <c r="AC3156" s="587" t="e">
        <f t="shared" si="700"/>
        <v>#DIV/0!</v>
      </c>
      <c r="AE3156" s="1215">
        <v>69</v>
      </c>
      <c r="AF3156" s="1216"/>
      <c r="AG3156" s="1217"/>
      <c r="AH3156" s="1218"/>
      <c r="AI3156" s="587" t="e">
        <f t="shared" si="701"/>
        <v>#DIV/0!</v>
      </c>
      <c r="AK3156" s="1215">
        <v>69</v>
      </c>
      <c r="AL3156" s="1216"/>
      <c r="AM3156" s="1217"/>
      <c r="AN3156" s="1218"/>
      <c r="AO3156" s="587" t="e">
        <f t="shared" si="702"/>
        <v>#DIV/0!</v>
      </c>
      <c r="AQ3156" s="1215">
        <v>69</v>
      </c>
      <c r="AR3156" s="1216"/>
      <c r="AS3156" s="1217"/>
      <c r="AT3156" s="1218"/>
      <c r="AU3156" s="587" t="e">
        <f t="shared" si="703"/>
        <v>#DIV/0!</v>
      </c>
      <c r="AW3156" s="1215">
        <v>69</v>
      </c>
      <c r="AX3156" s="1216"/>
      <c r="AY3156" s="1217"/>
      <c r="AZ3156" s="1218"/>
      <c r="BA3156" s="587" t="e">
        <f t="shared" si="704"/>
        <v>#DIV/0!</v>
      </c>
      <c r="BC3156" s="1215">
        <v>69</v>
      </c>
      <c r="BD3156" s="1216"/>
      <c r="BE3156" s="1217"/>
      <c r="BF3156" s="1218"/>
      <c r="BG3156" s="587" t="e">
        <f t="shared" si="705"/>
        <v>#DIV/0!</v>
      </c>
      <c r="BI3156" s="1215">
        <v>69</v>
      </c>
      <c r="BJ3156" s="1216"/>
      <c r="BK3156" s="1217"/>
      <c r="BL3156" s="1218"/>
      <c r="BM3156" s="587" t="e">
        <f t="shared" si="706"/>
        <v>#DIV/0!</v>
      </c>
      <c r="BO3156" s="1215">
        <v>69</v>
      </c>
      <c r="BP3156" s="1216"/>
      <c r="BQ3156" s="1217"/>
      <c r="BR3156" s="1218"/>
      <c r="BS3156" s="587" t="e">
        <f t="shared" si="707"/>
        <v>#DIV/0!</v>
      </c>
    </row>
    <row r="3157" spans="1:71" s="17" customFormat="1" ht="16.75" hidden="1" customHeight="1" outlineLevel="2">
      <c r="A3157" s="1215">
        <v>70</v>
      </c>
      <c r="B3157" s="1216"/>
      <c r="C3157" s="1217"/>
      <c r="D3157" s="1218"/>
      <c r="E3157" s="587" t="e">
        <f t="shared" si="696"/>
        <v>#DIV/0!</v>
      </c>
      <c r="G3157" s="1215">
        <v>70</v>
      </c>
      <c r="H3157" s="1216"/>
      <c r="I3157" s="1217"/>
      <c r="J3157" s="1218"/>
      <c r="K3157" s="587" t="e">
        <f t="shared" si="697"/>
        <v>#DIV/0!</v>
      </c>
      <c r="M3157" s="1215">
        <v>70</v>
      </c>
      <c r="N3157" s="1216"/>
      <c r="O3157" s="1217"/>
      <c r="P3157" s="1218"/>
      <c r="Q3157" s="587" t="e">
        <f t="shared" si="698"/>
        <v>#DIV/0!</v>
      </c>
      <c r="S3157" s="1215">
        <v>70</v>
      </c>
      <c r="T3157" s="1216"/>
      <c r="U3157" s="1217"/>
      <c r="V3157" s="1218"/>
      <c r="W3157" s="587" t="e">
        <f t="shared" si="699"/>
        <v>#DIV/0!</v>
      </c>
      <c r="Y3157" s="1215">
        <v>70</v>
      </c>
      <c r="Z3157" s="1216"/>
      <c r="AA3157" s="1217"/>
      <c r="AB3157" s="1218"/>
      <c r="AC3157" s="587" t="e">
        <f t="shared" si="700"/>
        <v>#DIV/0!</v>
      </c>
      <c r="AE3157" s="1215">
        <v>70</v>
      </c>
      <c r="AF3157" s="1216"/>
      <c r="AG3157" s="1217"/>
      <c r="AH3157" s="1218"/>
      <c r="AI3157" s="587" t="e">
        <f t="shared" si="701"/>
        <v>#DIV/0!</v>
      </c>
      <c r="AK3157" s="1215">
        <v>70</v>
      </c>
      <c r="AL3157" s="1216"/>
      <c r="AM3157" s="1217"/>
      <c r="AN3157" s="1218"/>
      <c r="AO3157" s="587" t="e">
        <f t="shared" si="702"/>
        <v>#DIV/0!</v>
      </c>
      <c r="AQ3157" s="1215">
        <v>70</v>
      </c>
      <c r="AR3157" s="1216"/>
      <c r="AS3157" s="1217"/>
      <c r="AT3157" s="1218"/>
      <c r="AU3157" s="587" t="e">
        <f t="shared" si="703"/>
        <v>#DIV/0!</v>
      </c>
      <c r="AW3157" s="1215">
        <v>70</v>
      </c>
      <c r="AX3157" s="1216"/>
      <c r="AY3157" s="1217"/>
      <c r="AZ3157" s="1218"/>
      <c r="BA3157" s="587" t="e">
        <f t="shared" si="704"/>
        <v>#DIV/0!</v>
      </c>
      <c r="BC3157" s="1215">
        <v>70</v>
      </c>
      <c r="BD3157" s="1216"/>
      <c r="BE3157" s="1217"/>
      <c r="BF3157" s="1218"/>
      <c r="BG3157" s="587" t="e">
        <f t="shared" si="705"/>
        <v>#DIV/0!</v>
      </c>
      <c r="BI3157" s="1215">
        <v>70</v>
      </c>
      <c r="BJ3157" s="1216"/>
      <c r="BK3157" s="1217"/>
      <c r="BL3157" s="1218"/>
      <c r="BM3157" s="587" t="e">
        <f t="shared" si="706"/>
        <v>#DIV/0!</v>
      </c>
      <c r="BO3157" s="1215">
        <v>70</v>
      </c>
      <c r="BP3157" s="1216"/>
      <c r="BQ3157" s="1217"/>
      <c r="BR3157" s="1218"/>
      <c r="BS3157" s="587" t="e">
        <f t="shared" si="707"/>
        <v>#DIV/0!</v>
      </c>
    </row>
    <row r="3158" spans="1:71" s="17" customFormat="1" ht="16.75" hidden="1" customHeight="1" outlineLevel="2">
      <c r="A3158" s="1215">
        <v>71</v>
      </c>
      <c r="B3158" s="1216"/>
      <c r="C3158" s="1217"/>
      <c r="D3158" s="1218"/>
      <c r="E3158" s="587" t="e">
        <f t="shared" si="696"/>
        <v>#DIV/0!</v>
      </c>
      <c r="G3158" s="1215">
        <v>71</v>
      </c>
      <c r="H3158" s="1216"/>
      <c r="I3158" s="1217"/>
      <c r="J3158" s="1218"/>
      <c r="K3158" s="587" t="e">
        <f t="shared" si="697"/>
        <v>#DIV/0!</v>
      </c>
      <c r="M3158" s="1215">
        <v>71</v>
      </c>
      <c r="N3158" s="1216"/>
      <c r="O3158" s="1217"/>
      <c r="P3158" s="1218"/>
      <c r="Q3158" s="587" t="e">
        <f t="shared" si="698"/>
        <v>#DIV/0!</v>
      </c>
      <c r="S3158" s="1215">
        <v>71</v>
      </c>
      <c r="T3158" s="1216"/>
      <c r="U3158" s="1217"/>
      <c r="V3158" s="1218"/>
      <c r="W3158" s="587" t="e">
        <f t="shared" si="699"/>
        <v>#DIV/0!</v>
      </c>
      <c r="Y3158" s="1215">
        <v>71</v>
      </c>
      <c r="Z3158" s="1216"/>
      <c r="AA3158" s="1217"/>
      <c r="AB3158" s="1218"/>
      <c r="AC3158" s="587" t="e">
        <f t="shared" si="700"/>
        <v>#DIV/0!</v>
      </c>
      <c r="AE3158" s="1215">
        <v>71</v>
      </c>
      <c r="AF3158" s="1216"/>
      <c r="AG3158" s="1217"/>
      <c r="AH3158" s="1218"/>
      <c r="AI3158" s="587" t="e">
        <f t="shared" si="701"/>
        <v>#DIV/0!</v>
      </c>
      <c r="AK3158" s="1215">
        <v>71</v>
      </c>
      <c r="AL3158" s="1216"/>
      <c r="AM3158" s="1217"/>
      <c r="AN3158" s="1218"/>
      <c r="AO3158" s="587" t="e">
        <f t="shared" si="702"/>
        <v>#DIV/0!</v>
      </c>
      <c r="AQ3158" s="1215">
        <v>71</v>
      </c>
      <c r="AR3158" s="1216"/>
      <c r="AS3158" s="1217"/>
      <c r="AT3158" s="1218"/>
      <c r="AU3158" s="587" t="e">
        <f t="shared" si="703"/>
        <v>#DIV/0!</v>
      </c>
      <c r="AW3158" s="1215">
        <v>71</v>
      </c>
      <c r="AX3158" s="1216"/>
      <c r="AY3158" s="1217"/>
      <c r="AZ3158" s="1218"/>
      <c r="BA3158" s="587" t="e">
        <f t="shared" si="704"/>
        <v>#DIV/0!</v>
      </c>
      <c r="BC3158" s="1215">
        <v>71</v>
      </c>
      <c r="BD3158" s="1216"/>
      <c r="BE3158" s="1217"/>
      <c r="BF3158" s="1218"/>
      <c r="BG3158" s="587" t="e">
        <f t="shared" si="705"/>
        <v>#DIV/0!</v>
      </c>
      <c r="BI3158" s="1215">
        <v>71</v>
      </c>
      <c r="BJ3158" s="1216"/>
      <c r="BK3158" s="1217"/>
      <c r="BL3158" s="1218"/>
      <c r="BM3158" s="587" t="e">
        <f t="shared" si="706"/>
        <v>#DIV/0!</v>
      </c>
      <c r="BO3158" s="1215">
        <v>71</v>
      </c>
      <c r="BP3158" s="1216"/>
      <c r="BQ3158" s="1217"/>
      <c r="BR3158" s="1218"/>
      <c r="BS3158" s="587" t="e">
        <f t="shared" si="707"/>
        <v>#DIV/0!</v>
      </c>
    </row>
    <row r="3159" spans="1:71" s="17" customFormat="1" ht="16.75" hidden="1" customHeight="1" outlineLevel="2">
      <c r="A3159" s="1215">
        <v>72</v>
      </c>
      <c r="B3159" s="1216"/>
      <c r="C3159" s="1217"/>
      <c r="D3159" s="1218"/>
      <c r="E3159" s="587" t="e">
        <f t="shared" si="696"/>
        <v>#DIV/0!</v>
      </c>
      <c r="G3159" s="1215">
        <v>72</v>
      </c>
      <c r="H3159" s="1216"/>
      <c r="I3159" s="1217"/>
      <c r="J3159" s="1218"/>
      <c r="K3159" s="587" t="e">
        <f t="shared" si="697"/>
        <v>#DIV/0!</v>
      </c>
      <c r="M3159" s="1215">
        <v>72</v>
      </c>
      <c r="N3159" s="1216"/>
      <c r="O3159" s="1217"/>
      <c r="P3159" s="1218"/>
      <c r="Q3159" s="587" t="e">
        <f t="shared" si="698"/>
        <v>#DIV/0!</v>
      </c>
      <c r="S3159" s="1215">
        <v>72</v>
      </c>
      <c r="T3159" s="1216"/>
      <c r="U3159" s="1217"/>
      <c r="V3159" s="1218"/>
      <c r="W3159" s="587" t="e">
        <f t="shared" si="699"/>
        <v>#DIV/0!</v>
      </c>
      <c r="Y3159" s="1215">
        <v>72</v>
      </c>
      <c r="Z3159" s="1216"/>
      <c r="AA3159" s="1217"/>
      <c r="AB3159" s="1218"/>
      <c r="AC3159" s="587" t="e">
        <f t="shared" si="700"/>
        <v>#DIV/0!</v>
      </c>
      <c r="AE3159" s="1215">
        <v>72</v>
      </c>
      <c r="AF3159" s="1216"/>
      <c r="AG3159" s="1217"/>
      <c r="AH3159" s="1218"/>
      <c r="AI3159" s="587" t="e">
        <f t="shared" si="701"/>
        <v>#DIV/0!</v>
      </c>
      <c r="AK3159" s="1215">
        <v>72</v>
      </c>
      <c r="AL3159" s="1216"/>
      <c r="AM3159" s="1217"/>
      <c r="AN3159" s="1218"/>
      <c r="AO3159" s="587" t="e">
        <f t="shared" si="702"/>
        <v>#DIV/0!</v>
      </c>
      <c r="AQ3159" s="1215">
        <v>72</v>
      </c>
      <c r="AR3159" s="1216"/>
      <c r="AS3159" s="1217"/>
      <c r="AT3159" s="1218"/>
      <c r="AU3159" s="587" t="e">
        <f t="shared" si="703"/>
        <v>#DIV/0!</v>
      </c>
      <c r="AW3159" s="1215">
        <v>72</v>
      </c>
      <c r="AX3159" s="1216"/>
      <c r="AY3159" s="1217"/>
      <c r="AZ3159" s="1218"/>
      <c r="BA3159" s="587" t="e">
        <f t="shared" si="704"/>
        <v>#DIV/0!</v>
      </c>
      <c r="BC3159" s="1215">
        <v>72</v>
      </c>
      <c r="BD3159" s="1216"/>
      <c r="BE3159" s="1217"/>
      <c r="BF3159" s="1218"/>
      <c r="BG3159" s="587" t="e">
        <f t="shared" si="705"/>
        <v>#DIV/0!</v>
      </c>
      <c r="BI3159" s="1215">
        <v>72</v>
      </c>
      <c r="BJ3159" s="1216"/>
      <c r="BK3159" s="1217"/>
      <c r="BL3159" s="1218"/>
      <c r="BM3159" s="587" t="e">
        <f t="shared" si="706"/>
        <v>#DIV/0!</v>
      </c>
      <c r="BO3159" s="1215">
        <v>72</v>
      </c>
      <c r="BP3159" s="1216"/>
      <c r="BQ3159" s="1217"/>
      <c r="BR3159" s="1218"/>
      <c r="BS3159" s="587" t="e">
        <f t="shared" si="707"/>
        <v>#DIV/0!</v>
      </c>
    </row>
    <row r="3160" spans="1:71" s="17" customFormat="1" ht="16.75" hidden="1" customHeight="1" outlineLevel="2">
      <c r="A3160" s="1215">
        <v>73</v>
      </c>
      <c r="B3160" s="1216"/>
      <c r="C3160" s="1217"/>
      <c r="D3160" s="1218"/>
      <c r="E3160" s="587" t="e">
        <f t="shared" si="696"/>
        <v>#DIV/0!</v>
      </c>
      <c r="G3160" s="1215">
        <v>73</v>
      </c>
      <c r="H3160" s="1216"/>
      <c r="I3160" s="1217"/>
      <c r="J3160" s="1218"/>
      <c r="K3160" s="587" t="e">
        <f t="shared" si="697"/>
        <v>#DIV/0!</v>
      </c>
      <c r="M3160" s="1215">
        <v>73</v>
      </c>
      <c r="N3160" s="1216"/>
      <c r="O3160" s="1217"/>
      <c r="P3160" s="1218"/>
      <c r="Q3160" s="587" t="e">
        <f t="shared" si="698"/>
        <v>#DIV/0!</v>
      </c>
      <c r="S3160" s="1215">
        <v>73</v>
      </c>
      <c r="T3160" s="1216"/>
      <c r="U3160" s="1217"/>
      <c r="V3160" s="1218"/>
      <c r="W3160" s="587" t="e">
        <f t="shared" si="699"/>
        <v>#DIV/0!</v>
      </c>
      <c r="Y3160" s="1215">
        <v>73</v>
      </c>
      <c r="Z3160" s="1216"/>
      <c r="AA3160" s="1217"/>
      <c r="AB3160" s="1218"/>
      <c r="AC3160" s="587" t="e">
        <f t="shared" si="700"/>
        <v>#DIV/0!</v>
      </c>
      <c r="AE3160" s="1215">
        <v>73</v>
      </c>
      <c r="AF3160" s="1216"/>
      <c r="AG3160" s="1217"/>
      <c r="AH3160" s="1218"/>
      <c r="AI3160" s="587" t="e">
        <f t="shared" si="701"/>
        <v>#DIV/0!</v>
      </c>
      <c r="AK3160" s="1215">
        <v>73</v>
      </c>
      <c r="AL3160" s="1216"/>
      <c r="AM3160" s="1217"/>
      <c r="AN3160" s="1218"/>
      <c r="AO3160" s="587" t="e">
        <f t="shared" si="702"/>
        <v>#DIV/0!</v>
      </c>
      <c r="AQ3160" s="1215">
        <v>73</v>
      </c>
      <c r="AR3160" s="1216"/>
      <c r="AS3160" s="1217"/>
      <c r="AT3160" s="1218"/>
      <c r="AU3160" s="587" t="e">
        <f t="shared" si="703"/>
        <v>#DIV/0!</v>
      </c>
      <c r="AW3160" s="1215">
        <v>73</v>
      </c>
      <c r="AX3160" s="1216"/>
      <c r="AY3160" s="1217"/>
      <c r="AZ3160" s="1218"/>
      <c r="BA3160" s="587" t="e">
        <f t="shared" si="704"/>
        <v>#DIV/0!</v>
      </c>
      <c r="BC3160" s="1215">
        <v>73</v>
      </c>
      <c r="BD3160" s="1216"/>
      <c r="BE3160" s="1217"/>
      <c r="BF3160" s="1218"/>
      <c r="BG3160" s="587" t="e">
        <f t="shared" si="705"/>
        <v>#DIV/0!</v>
      </c>
      <c r="BI3160" s="1215">
        <v>73</v>
      </c>
      <c r="BJ3160" s="1216"/>
      <c r="BK3160" s="1217"/>
      <c r="BL3160" s="1218"/>
      <c r="BM3160" s="587" t="e">
        <f t="shared" si="706"/>
        <v>#DIV/0!</v>
      </c>
      <c r="BO3160" s="1215">
        <v>73</v>
      </c>
      <c r="BP3160" s="1216"/>
      <c r="BQ3160" s="1217"/>
      <c r="BR3160" s="1218"/>
      <c r="BS3160" s="587" t="e">
        <f t="shared" si="707"/>
        <v>#DIV/0!</v>
      </c>
    </row>
    <row r="3161" spans="1:71" s="17" customFormat="1" ht="16.75" hidden="1" customHeight="1" outlineLevel="2">
      <c r="A3161" s="1215">
        <v>74</v>
      </c>
      <c r="B3161" s="1216"/>
      <c r="C3161" s="1217"/>
      <c r="D3161" s="1218"/>
      <c r="E3161" s="587" t="e">
        <f t="shared" si="696"/>
        <v>#DIV/0!</v>
      </c>
      <c r="G3161" s="1215">
        <v>74</v>
      </c>
      <c r="H3161" s="1216"/>
      <c r="I3161" s="1217"/>
      <c r="J3161" s="1218"/>
      <c r="K3161" s="587" t="e">
        <f t="shared" si="697"/>
        <v>#DIV/0!</v>
      </c>
      <c r="M3161" s="1215">
        <v>74</v>
      </c>
      <c r="N3161" s="1216"/>
      <c r="O3161" s="1217"/>
      <c r="P3161" s="1218"/>
      <c r="Q3161" s="587" t="e">
        <f t="shared" si="698"/>
        <v>#DIV/0!</v>
      </c>
      <c r="S3161" s="1215">
        <v>74</v>
      </c>
      <c r="T3161" s="1216"/>
      <c r="U3161" s="1217"/>
      <c r="V3161" s="1218"/>
      <c r="W3161" s="587" t="e">
        <f t="shared" si="699"/>
        <v>#DIV/0!</v>
      </c>
      <c r="Y3161" s="1215">
        <v>74</v>
      </c>
      <c r="Z3161" s="1216"/>
      <c r="AA3161" s="1217"/>
      <c r="AB3161" s="1218"/>
      <c r="AC3161" s="587" t="e">
        <f t="shared" si="700"/>
        <v>#DIV/0!</v>
      </c>
      <c r="AE3161" s="1215">
        <v>74</v>
      </c>
      <c r="AF3161" s="1216"/>
      <c r="AG3161" s="1217"/>
      <c r="AH3161" s="1218"/>
      <c r="AI3161" s="587" t="e">
        <f t="shared" si="701"/>
        <v>#DIV/0!</v>
      </c>
      <c r="AK3161" s="1215">
        <v>74</v>
      </c>
      <c r="AL3161" s="1216"/>
      <c r="AM3161" s="1217"/>
      <c r="AN3161" s="1218"/>
      <c r="AO3161" s="587" t="e">
        <f t="shared" si="702"/>
        <v>#DIV/0!</v>
      </c>
      <c r="AQ3161" s="1215">
        <v>74</v>
      </c>
      <c r="AR3161" s="1216"/>
      <c r="AS3161" s="1217"/>
      <c r="AT3161" s="1218"/>
      <c r="AU3161" s="587" t="e">
        <f t="shared" si="703"/>
        <v>#DIV/0!</v>
      </c>
      <c r="AW3161" s="1215">
        <v>74</v>
      </c>
      <c r="AX3161" s="1216"/>
      <c r="AY3161" s="1217"/>
      <c r="AZ3161" s="1218"/>
      <c r="BA3161" s="587" t="e">
        <f t="shared" si="704"/>
        <v>#DIV/0!</v>
      </c>
      <c r="BC3161" s="1215">
        <v>74</v>
      </c>
      <c r="BD3161" s="1216"/>
      <c r="BE3161" s="1217"/>
      <c r="BF3161" s="1218"/>
      <c r="BG3161" s="587" t="e">
        <f t="shared" si="705"/>
        <v>#DIV/0!</v>
      </c>
      <c r="BI3161" s="1215">
        <v>74</v>
      </c>
      <c r="BJ3161" s="1216"/>
      <c r="BK3161" s="1217"/>
      <c r="BL3161" s="1218"/>
      <c r="BM3161" s="587" t="e">
        <f t="shared" si="706"/>
        <v>#DIV/0!</v>
      </c>
      <c r="BO3161" s="1215">
        <v>74</v>
      </c>
      <c r="BP3161" s="1216"/>
      <c r="BQ3161" s="1217"/>
      <c r="BR3161" s="1218"/>
      <c r="BS3161" s="587" t="e">
        <f t="shared" si="707"/>
        <v>#DIV/0!</v>
      </c>
    </row>
    <row r="3162" spans="1:71" s="17" customFormat="1" ht="16.75" hidden="1" customHeight="1" outlineLevel="2">
      <c r="A3162" s="1215">
        <v>75</v>
      </c>
      <c r="B3162" s="1216"/>
      <c r="C3162" s="1217"/>
      <c r="D3162" s="1218"/>
      <c r="E3162" s="587" t="e">
        <f t="shared" si="696"/>
        <v>#DIV/0!</v>
      </c>
      <c r="G3162" s="1215">
        <v>75</v>
      </c>
      <c r="H3162" s="1216"/>
      <c r="I3162" s="1217"/>
      <c r="J3162" s="1218"/>
      <c r="K3162" s="587" t="e">
        <f t="shared" si="697"/>
        <v>#DIV/0!</v>
      </c>
      <c r="M3162" s="1215">
        <v>75</v>
      </c>
      <c r="N3162" s="1216"/>
      <c r="O3162" s="1217"/>
      <c r="P3162" s="1218"/>
      <c r="Q3162" s="587" t="e">
        <f t="shared" si="698"/>
        <v>#DIV/0!</v>
      </c>
      <c r="S3162" s="1215">
        <v>75</v>
      </c>
      <c r="T3162" s="1216"/>
      <c r="U3162" s="1217"/>
      <c r="V3162" s="1218"/>
      <c r="W3162" s="587" t="e">
        <f t="shared" si="699"/>
        <v>#DIV/0!</v>
      </c>
      <c r="Y3162" s="1215">
        <v>75</v>
      </c>
      <c r="Z3162" s="1216"/>
      <c r="AA3162" s="1217"/>
      <c r="AB3162" s="1218"/>
      <c r="AC3162" s="587" t="e">
        <f t="shared" si="700"/>
        <v>#DIV/0!</v>
      </c>
      <c r="AE3162" s="1215">
        <v>75</v>
      </c>
      <c r="AF3162" s="1216"/>
      <c r="AG3162" s="1217"/>
      <c r="AH3162" s="1218"/>
      <c r="AI3162" s="587" t="e">
        <f t="shared" si="701"/>
        <v>#DIV/0!</v>
      </c>
      <c r="AK3162" s="1215">
        <v>75</v>
      </c>
      <c r="AL3162" s="1216"/>
      <c r="AM3162" s="1217"/>
      <c r="AN3162" s="1218"/>
      <c r="AO3162" s="587" t="e">
        <f t="shared" si="702"/>
        <v>#DIV/0!</v>
      </c>
      <c r="AQ3162" s="1215">
        <v>75</v>
      </c>
      <c r="AR3162" s="1216"/>
      <c r="AS3162" s="1217"/>
      <c r="AT3162" s="1218"/>
      <c r="AU3162" s="587" t="e">
        <f t="shared" si="703"/>
        <v>#DIV/0!</v>
      </c>
      <c r="AW3162" s="1215">
        <v>75</v>
      </c>
      <c r="AX3162" s="1216"/>
      <c r="AY3162" s="1217"/>
      <c r="AZ3162" s="1218"/>
      <c r="BA3162" s="587" t="e">
        <f t="shared" si="704"/>
        <v>#DIV/0!</v>
      </c>
      <c r="BC3162" s="1215">
        <v>75</v>
      </c>
      <c r="BD3162" s="1216"/>
      <c r="BE3162" s="1217"/>
      <c r="BF3162" s="1218"/>
      <c r="BG3162" s="587" t="e">
        <f t="shared" si="705"/>
        <v>#DIV/0!</v>
      </c>
      <c r="BI3162" s="1215">
        <v>75</v>
      </c>
      <c r="BJ3162" s="1216"/>
      <c r="BK3162" s="1217"/>
      <c r="BL3162" s="1218"/>
      <c r="BM3162" s="587" t="e">
        <f t="shared" si="706"/>
        <v>#DIV/0!</v>
      </c>
      <c r="BO3162" s="1215">
        <v>75</v>
      </c>
      <c r="BP3162" s="1216"/>
      <c r="BQ3162" s="1217"/>
      <c r="BR3162" s="1218"/>
      <c r="BS3162" s="587" t="e">
        <f t="shared" si="707"/>
        <v>#DIV/0!</v>
      </c>
    </row>
    <row r="3163" spans="1:71" s="17" customFormat="1" ht="16.75" hidden="1" customHeight="1" outlineLevel="2">
      <c r="A3163" s="1215">
        <v>76</v>
      </c>
      <c r="B3163" s="1216"/>
      <c r="C3163" s="1217"/>
      <c r="D3163" s="1218"/>
      <c r="E3163" s="587" t="e">
        <f t="shared" si="696"/>
        <v>#DIV/0!</v>
      </c>
      <c r="G3163" s="1215">
        <v>76</v>
      </c>
      <c r="H3163" s="1216"/>
      <c r="I3163" s="1217"/>
      <c r="J3163" s="1218"/>
      <c r="K3163" s="587" t="e">
        <f t="shared" si="697"/>
        <v>#DIV/0!</v>
      </c>
      <c r="M3163" s="1215">
        <v>76</v>
      </c>
      <c r="N3163" s="1216"/>
      <c r="O3163" s="1217"/>
      <c r="P3163" s="1218"/>
      <c r="Q3163" s="587" t="e">
        <f t="shared" si="698"/>
        <v>#DIV/0!</v>
      </c>
      <c r="S3163" s="1215">
        <v>76</v>
      </c>
      <c r="T3163" s="1216"/>
      <c r="U3163" s="1217"/>
      <c r="V3163" s="1218"/>
      <c r="W3163" s="587" t="e">
        <f t="shared" si="699"/>
        <v>#DIV/0!</v>
      </c>
      <c r="Y3163" s="1215">
        <v>76</v>
      </c>
      <c r="Z3163" s="1216"/>
      <c r="AA3163" s="1217"/>
      <c r="AB3163" s="1218"/>
      <c r="AC3163" s="587" t="e">
        <f t="shared" si="700"/>
        <v>#DIV/0!</v>
      </c>
      <c r="AE3163" s="1215">
        <v>76</v>
      </c>
      <c r="AF3163" s="1216"/>
      <c r="AG3163" s="1217"/>
      <c r="AH3163" s="1218"/>
      <c r="AI3163" s="587" t="e">
        <f t="shared" si="701"/>
        <v>#DIV/0!</v>
      </c>
      <c r="AK3163" s="1215">
        <v>76</v>
      </c>
      <c r="AL3163" s="1216"/>
      <c r="AM3163" s="1217"/>
      <c r="AN3163" s="1218"/>
      <c r="AO3163" s="587" t="e">
        <f t="shared" si="702"/>
        <v>#DIV/0!</v>
      </c>
      <c r="AQ3163" s="1215">
        <v>76</v>
      </c>
      <c r="AR3163" s="1216"/>
      <c r="AS3163" s="1217"/>
      <c r="AT3163" s="1218"/>
      <c r="AU3163" s="587" t="e">
        <f t="shared" si="703"/>
        <v>#DIV/0!</v>
      </c>
      <c r="AW3163" s="1215">
        <v>76</v>
      </c>
      <c r="AX3163" s="1216"/>
      <c r="AY3163" s="1217"/>
      <c r="AZ3163" s="1218"/>
      <c r="BA3163" s="587" t="e">
        <f t="shared" si="704"/>
        <v>#DIV/0!</v>
      </c>
      <c r="BC3163" s="1215">
        <v>76</v>
      </c>
      <c r="BD3163" s="1216"/>
      <c r="BE3163" s="1217"/>
      <c r="BF3163" s="1218"/>
      <c r="BG3163" s="587" t="e">
        <f t="shared" si="705"/>
        <v>#DIV/0!</v>
      </c>
      <c r="BI3163" s="1215">
        <v>76</v>
      </c>
      <c r="BJ3163" s="1216"/>
      <c r="BK3163" s="1217"/>
      <c r="BL3163" s="1218"/>
      <c r="BM3163" s="587" t="e">
        <f t="shared" si="706"/>
        <v>#DIV/0!</v>
      </c>
      <c r="BO3163" s="1215">
        <v>76</v>
      </c>
      <c r="BP3163" s="1216"/>
      <c r="BQ3163" s="1217"/>
      <c r="BR3163" s="1218"/>
      <c r="BS3163" s="587" t="e">
        <f t="shared" si="707"/>
        <v>#DIV/0!</v>
      </c>
    </row>
    <row r="3164" spans="1:71" s="17" customFormat="1" ht="16.75" hidden="1" customHeight="1" outlineLevel="2">
      <c r="A3164" s="1215">
        <v>77</v>
      </c>
      <c r="B3164" s="1216"/>
      <c r="C3164" s="1217"/>
      <c r="D3164" s="1218"/>
      <c r="E3164" s="587" t="e">
        <f t="shared" si="696"/>
        <v>#DIV/0!</v>
      </c>
      <c r="G3164" s="1215">
        <v>77</v>
      </c>
      <c r="H3164" s="1216"/>
      <c r="I3164" s="1217"/>
      <c r="J3164" s="1218"/>
      <c r="K3164" s="587" t="e">
        <f t="shared" si="697"/>
        <v>#DIV/0!</v>
      </c>
      <c r="M3164" s="1215">
        <v>77</v>
      </c>
      <c r="N3164" s="1216"/>
      <c r="O3164" s="1217"/>
      <c r="P3164" s="1218"/>
      <c r="Q3164" s="587" t="e">
        <f t="shared" si="698"/>
        <v>#DIV/0!</v>
      </c>
      <c r="S3164" s="1215">
        <v>77</v>
      </c>
      <c r="T3164" s="1216"/>
      <c r="U3164" s="1217"/>
      <c r="V3164" s="1218"/>
      <c r="W3164" s="587" t="e">
        <f t="shared" si="699"/>
        <v>#DIV/0!</v>
      </c>
      <c r="Y3164" s="1215">
        <v>77</v>
      </c>
      <c r="Z3164" s="1216"/>
      <c r="AA3164" s="1217"/>
      <c r="AB3164" s="1218"/>
      <c r="AC3164" s="587" t="e">
        <f t="shared" si="700"/>
        <v>#DIV/0!</v>
      </c>
      <c r="AE3164" s="1215">
        <v>77</v>
      </c>
      <c r="AF3164" s="1216"/>
      <c r="AG3164" s="1217"/>
      <c r="AH3164" s="1218"/>
      <c r="AI3164" s="587" t="e">
        <f t="shared" si="701"/>
        <v>#DIV/0!</v>
      </c>
      <c r="AK3164" s="1215">
        <v>77</v>
      </c>
      <c r="AL3164" s="1216"/>
      <c r="AM3164" s="1217"/>
      <c r="AN3164" s="1218"/>
      <c r="AO3164" s="587" t="e">
        <f t="shared" si="702"/>
        <v>#DIV/0!</v>
      </c>
      <c r="AQ3164" s="1215">
        <v>77</v>
      </c>
      <c r="AR3164" s="1216"/>
      <c r="AS3164" s="1217"/>
      <c r="AT3164" s="1218"/>
      <c r="AU3164" s="587" t="e">
        <f t="shared" si="703"/>
        <v>#DIV/0!</v>
      </c>
      <c r="AW3164" s="1215">
        <v>77</v>
      </c>
      <c r="AX3164" s="1216"/>
      <c r="AY3164" s="1217"/>
      <c r="AZ3164" s="1218"/>
      <c r="BA3164" s="587" t="e">
        <f t="shared" si="704"/>
        <v>#DIV/0!</v>
      </c>
      <c r="BC3164" s="1215">
        <v>77</v>
      </c>
      <c r="BD3164" s="1216"/>
      <c r="BE3164" s="1217"/>
      <c r="BF3164" s="1218"/>
      <c r="BG3164" s="587" t="e">
        <f t="shared" si="705"/>
        <v>#DIV/0!</v>
      </c>
      <c r="BI3164" s="1215">
        <v>77</v>
      </c>
      <c r="BJ3164" s="1216"/>
      <c r="BK3164" s="1217"/>
      <c r="BL3164" s="1218"/>
      <c r="BM3164" s="587" t="e">
        <f t="shared" si="706"/>
        <v>#DIV/0!</v>
      </c>
      <c r="BO3164" s="1215">
        <v>77</v>
      </c>
      <c r="BP3164" s="1216"/>
      <c r="BQ3164" s="1217"/>
      <c r="BR3164" s="1218"/>
      <c r="BS3164" s="587" t="e">
        <f t="shared" si="707"/>
        <v>#DIV/0!</v>
      </c>
    </row>
    <row r="3165" spans="1:71" s="17" customFormat="1" ht="16.75" hidden="1" customHeight="1" outlineLevel="2">
      <c r="A3165" s="1215">
        <v>78</v>
      </c>
      <c r="B3165" s="1216"/>
      <c r="C3165" s="1217"/>
      <c r="D3165" s="1218"/>
      <c r="E3165" s="587" t="e">
        <f t="shared" si="696"/>
        <v>#DIV/0!</v>
      </c>
      <c r="G3165" s="1215">
        <v>78</v>
      </c>
      <c r="H3165" s="1216"/>
      <c r="I3165" s="1217"/>
      <c r="J3165" s="1218"/>
      <c r="K3165" s="587" t="e">
        <f t="shared" si="697"/>
        <v>#DIV/0!</v>
      </c>
      <c r="M3165" s="1215">
        <v>78</v>
      </c>
      <c r="N3165" s="1216"/>
      <c r="O3165" s="1217"/>
      <c r="P3165" s="1218"/>
      <c r="Q3165" s="587" t="e">
        <f t="shared" si="698"/>
        <v>#DIV/0!</v>
      </c>
      <c r="S3165" s="1215">
        <v>78</v>
      </c>
      <c r="T3165" s="1216"/>
      <c r="U3165" s="1217"/>
      <c r="V3165" s="1218"/>
      <c r="W3165" s="587" t="e">
        <f t="shared" si="699"/>
        <v>#DIV/0!</v>
      </c>
      <c r="Y3165" s="1215">
        <v>78</v>
      </c>
      <c r="Z3165" s="1216"/>
      <c r="AA3165" s="1217"/>
      <c r="AB3165" s="1218"/>
      <c r="AC3165" s="587" t="e">
        <f t="shared" si="700"/>
        <v>#DIV/0!</v>
      </c>
      <c r="AE3165" s="1215">
        <v>78</v>
      </c>
      <c r="AF3165" s="1216"/>
      <c r="AG3165" s="1217"/>
      <c r="AH3165" s="1218"/>
      <c r="AI3165" s="587" t="e">
        <f t="shared" si="701"/>
        <v>#DIV/0!</v>
      </c>
      <c r="AK3165" s="1215">
        <v>78</v>
      </c>
      <c r="AL3165" s="1216"/>
      <c r="AM3165" s="1217"/>
      <c r="AN3165" s="1218"/>
      <c r="AO3165" s="587" t="e">
        <f t="shared" si="702"/>
        <v>#DIV/0!</v>
      </c>
      <c r="AQ3165" s="1215">
        <v>78</v>
      </c>
      <c r="AR3165" s="1216"/>
      <c r="AS3165" s="1217"/>
      <c r="AT3165" s="1218"/>
      <c r="AU3165" s="587" t="e">
        <f t="shared" si="703"/>
        <v>#DIV/0!</v>
      </c>
      <c r="AW3165" s="1215">
        <v>78</v>
      </c>
      <c r="AX3165" s="1216"/>
      <c r="AY3165" s="1217"/>
      <c r="AZ3165" s="1218"/>
      <c r="BA3165" s="587" t="e">
        <f t="shared" si="704"/>
        <v>#DIV/0!</v>
      </c>
      <c r="BC3165" s="1215">
        <v>78</v>
      </c>
      <c r="BD3165" s="1216"/>
      <c r="BE3165" s="1217"/>
      <c r="BF3165" s="1218"/>
      <c r="BG3165" s="587" t="e">
        <f t="shared" si="705"/>
        <v>#DIV/0!</v>
      </c>
      <c r="BI3165" s="1215">
        <v>78</v>
      </c>
      <c r="BJ3165" s="1216"/>
      <c r="BK3165" s="1217"/>
      <c r="BL3165" s="1218"/>
      <c r="BM3165" s="587" t="e">
        <f t="shared" si="706"/>
        <v>#DIV/0!</v>
      </c>
      <c r="BO3165" s="1215">
        <v>78</v>
      </c>
      <c r="BP3165" s="1216"/>
      <c r="BQ3165" s="1217"/>
      <c r="BR3165" s="1218"/>
      <c r="BS3165" s="587" t="e">
        <f t="shared" si="707"/>
        <v>#DIV/0!</v>
      </c>
    </row>
    <row r="3166" spans="1:71" s="17" customFormat="1" ht="16.75" hidden="1" customHeight="1" outlineLevel="2">
      <c r="A3166" s="1215">
        <v>79</v>
      </c>
      <c r="B3166" s="1216"/>
      <c r="C3166" s="1217"/>
      <c r="D3166" s="1218"/>
      <c r="E3166" s="587" t="e">
        <f t="shared" si="696"/>
        <v>#DIV/0!</v>
      </c>
      <c r="G3166" s="1215">
        <v>79</v>
      </c>
      <c r="H3166" s="1216"/>
      <c r="I3166" s="1217"/>
      <c r="J3166" s="1218"/>
      <c r="K3166" s="587" t="e">
        <f t="shared" si="697"/>
        <v>#DIV/0!</v>
      </c>
      <c r="M3166" s="1215">
        <v>79</v>
      </c>
      <c r="N3166" s="1216"/>
      <c r="O3166" s="1217"/>
      <c r="P3166" s="1218"/>
      <c r="Q3166" s="587" t="e">
        <f t="shared" si="698"/>
        <v>#DIV/0!</v>
      </c>
      <c r="S3166" s="1215">
        <v>79</v>
      </c>
      <c r="T3166" s="1216"/>
      <c r="U3166" s="1217"/>
      <c r="V3166" s="1218"/>
      <c r="W3166" s="587" t="e">
        <f t="shared" si="699"/>
        <v>#DIV/0!</v>
      </c>
      <c r="Y3166" s="1215">
        <v>79</v>
      </c>
      <c r="Z3166" s="1216"/>
      <c r="AA3166" s="1217"/>
      <c r="AB3166" s="1218"/>
      <c r="AC3166" s="587" t="e">
        <f t="shared" si="700"/>
        <v>#DIV/0!</v>
      </c>
      <c r="AE3166" s="1215">
        <v>79</v>
      </c>
      <c r="AF3166" s="1216"/>
      <c r="AG3166" s="1217"/>
      <c r="AH3166" s="1218"/>
      <c r="AI3166" s="587" t="e">
        <f t="shared" si="701"/>
        <v>#DIV/0!</v>
      </c>
      <c r="AK3166" s="1215">
        <v>79</v>
      </c>
      <c r="AL3166" s="1216"/>
      <c r="AM3166" s="1217"/>
      <c r="AN3166" s="1218"/>
      <c r="AO3166" s="587" t="e">
        <f t="shared" si="702"/>
        <v>#DIV/0!</v>
      </c>
      <c r="AQ3166" s="1215">
        <v>79</v>
      </c>
      <c r="AR3166" s="1216"/>
      <c r="AS3166" s="1217"/>
      <c r="AT3166" s="1218"/>
      <c r="AU3166" s="587" t="e">
        <f t="shared" si="703"/>
        <v>#DIV/0!</v>
      </c>
      <c r="AW3166" s="1215">
        <v>79</v>
      </c>
      <c r="AX3166" s="1216"/>
      <c r="AY3166" s="1217"/>
      <c r="AZ3166" s="1218"/>
      <c r="BA3166" s="587" t="e">
        <f t="shared" si="704"/>
        <v>#DIV/0!</v>
      </c>
      <c r="BC3166" s="1215">
        <v>79</v>
      </c>
      <c r="BD3166" s="1216"/>
      <c r="BE3166" s="1217"/>
      <c r="BF3166" s="1218"/>
      <c r="BG3166" s="587" t="e">
        <f t="shared" si="705"/>
        <v>#DIV/0!</v>
      </c>
      <c r="BI3166" s="1215">
        <v>79</v>
      </c>
      <c r="BJ3166" s="1216"/>
      <c r="BK3166" s="1217"/>
      <c r="BL3166" s="1218"/>
      <c r="BM3166" s="587" t="e">
        <f t="shared" si="706"/>
        <v>#DIV/0!</v>
      </c>
      <c r="BO3166" s="1215">
        <v>79</v>
      </c>
      <c r="BP3166" s="1216"/>
      <c r="BQ3166" s="1217"/>
      <c r="BR3166" s="1218"/>
      <c r="BS3166" s="587" t="e">
        <f t="shared" si="707"/>
        <v>#DIV/0!</v>
      </c>
    </row>
    <row r="3167" spans="1:71" s="17" customFormat="1" ht="16.75" hidden="1" customHeight="1" outlineLevel="2">
      <c r="A3167" s="1215">
        <v>80</v>
      </c>
      <c r="B3167" s="1216"/>
      <c r="C3167" s="1217"/>
      <c r="D3167" s="1218"/>
      <c r="E3167" s="587" t="e">
        <f t="shared" si="696"/>
        <v>#DIV/0!</v>
      </c>
      <c r="G3167" s="1215">
        <v>80</v>
      </c>
      <c r="H3167" s="1216"/>
      <c r="I3167" s="1217"/>
      <c r="J3167" s="1218"/>
      <c r="K3167" s="587" t="e">
        <f t="shared" si="697"/>
        <v>#DIV/0!</v>
      </c>
      <c r="M3167" s="1215">
        <v>80</v>
      </c>
      <c r="N3167" s="1216"/>
      <c r="O3167" s="1217"/>
      <c r="P3167" s="1218"/>
      <c r="Q3167" s="587" t="e">
        <f t="shared" si="698"/>
        <v>#DIV/0!</v>
      </c>
      <c r="S3167" s="1215">
        <v>80</v>
      </c>
      <c r="T3167" s="1216"/>
      <c r="U3167" s="1217"/>
      <c r="V3167" s="1218"/>
      <c r="W3167" s="587" t="e">
        <f t="shared" si="699"/>
        <v>#DIV/0!</v>
      </c>
      <c r="Y3167" s="1215">
        <v>80</v>
      </c>
      <c r="Z3167" s="1216"/>
      <c r="AA3167" s="1217"/>
      <c r="AB3167" s="1218"/>
      <c r="AC3167" s="587" t="e">
        <f t="shared" si="700"/>
        <v>#DIV/0!</v>
      </c>
      <c r="AE3167" s="1215">
        <v>80</v>
      </c>
      <c r="AF3167" s="1216"/>
      <c r="AG3167" s="1217"/>
      <c r="AH3167" s="1218"/>
      <c r="AI3167" s="587" t="e">
        <f t="shared" si="701"/>
        <v>#DIV/0!</v>
      </c>
      <c r="AK3167" s="1215">
        <v>80</v>
      </c>
      <c r="AL3167" s="1216"/>
      <c r="AM3167" s="1217"/>
      <c r="AN3167" s="1218"/>
      <c r="AO3167" s="587" t="e">
        <f t="shared" si="702"/>
        <v>#DIV/0!</v>
      </c>
      <c r="AQ3167" s="1215">
        <v>80</v>
      </c>
      <c r="AR3167" s="1216"/>
      <c r="AS3167" s="1217"/>
      <c r="AT3167" s="1218"/>
      <c r="AU3167" s="587" t="e">
        <f t="shared" si="703"/>
        <v>#DIV/0!</v>
      </c>
      <c r="AW3167" s="1215">
        <v>80</v>
      </c>
      <c r="AX3167" s="1216"/>
      <c r="AY3167" s="1217"/>
      <c r="AZ3167" s="1218"/>
      <c r="BA3167" s="587" t="e">
        <f t="shared" si="704"/>
        <v>#DIV/0!</v>
      </c>
      <c r="BC3167" s="1215">
        <v>80</v>
      </c>
      <c r="BD3167" s="1216"/>
      <c r="BE3167" s="1217"/>
      <c r="BF3167" s="1218"/>
      <c r="BG3167" s="587" t="e">
        <f t="shared" si="705"/>
        <v>#DIV/0!</v>
      </c>
      <c r="BI3167" s="1215">
        <v>80</v>
      </c>
      <c r="BJ3167" s="1216"/>
      <c r="BK3167" s="1217"/>
      <c r="BL3167" s="1218"/>
      <c r="BM3167" s="587" t="e">
        <f t="shared" si="706"/>
        <v>#DIV/0!</v>
      </c>
      <c r="BO3167" s="1215">
        <v>80</v>
      </c>
      <c r="BP3167" s="1216"/>
      <c r="BQ3167" s="1217"/>
      <c r="BR3167" s="1218"/>
      <c r="BS3167" s="587" t="e">
        <f t="shared" si="707"/>
        <v>#DIV/0!</v>
      </c>
    </row>
    <row r="3168" spans="1:71" s="17" customFormat="1" ht="16.75" hidden="1" customHeight="1" outlineLevel="2">
      <c r="A3168" s="1215">
        <v>81</v>
      </c>
      <c r="B3168" s="1216"/>
      <c r="C3168" s="1217"/>
      <c r="D3168" s="1218"/>
      <c r="E3168" s="587" t="e">
        <f t="shared" si="696"/>
        <v>#DIV/0!</v>
      </c>
      <c r="G3168" s="1215">
        <v>81</v>
      </c>
      <c r="H3168" s="1216"/>
      <c r="I3168" s="1217"/>
      <c r="J3168" s="1218"/>
      <c r="K3168" s="587" t="e">
        <f t="shared" si="697"/>
        <v>#DIV/0!</v>
      </c>
      <c r="M3168" s="1215">
        <v>81</v>
      </c>
      <c r="N3168" s="1216"/>
      <c r="O3168" s="1217"/>
      <c r="P3168" s="1218"/>
      <c r="Q3168" s="587" t="e">
        <f t="shared" si="698"/>
        <v>#DIV/0!</v>
      </c>
      <c r="S3168" s="1215">
        <v>81</v>
      </c>
      <c r="T3168" s="1216"/>
      <c r="U3168" s="1217"/>
      <c r="V3168" s="1218"/>
      <c r="W3168" s="587" t="e">
        <f t="shared" si="699"/>
        <v>#DIV/0!</v>
      </c>
      <c r="Y3168" s="1215">
        <v>81</v>
      </c>
      <c r="Z3168" s="1216"/>
      <c r="AA3168" s="1217"/>
      <c r="AB3168" s="1218"/>
      <c r="AC3168" s="587" t="e">
        <f t="shared" si="700"/>
        <v>#DIV/0!</v>
      </c>
      <c r="AE3168" s="1215">
        <v>81</v>
      </c>
      <c r="AF3168" s="1216"/>
      <c r="AG3168" s="1217"/>
      <c r="AH3168" s="1218"/>
      <c r="AI3168" s="587" t="e">
        <f t="shared" si="701"/>
        <v>#DIV/0!</v>
      </c>
      <c r="AK3168" s="1215">
        <v>81</v>
      </c>
      <c r="AL3168" s="1216"/>
      <c r="AM3168" s="1217"/>
      <c r="AN3168" s="1218"/>
      <c r="AO3168" s="587" t="e">
        <f t="shared" si="702"/>
        <v>#DIV/0!</v>
      </c>
      <c r="AQ3168" s="1215">
        <v>81</v>
      </c>
      <c r="AR3168" s="1216"/>
      <c r="AS3168" s="1217"/>
      <c r="AT3168" s="1218"/>
      <c r="AU3168" s="587" t="e">
        <f t="shared" si="703"/>
        <v>#DIV/0!</v>
      </c>
      <c r="AW3168" s="1215">
        <v>81</v>
      </c>
      <c r="AX3168" s="1216"/>
      <c r="AY3168" s="1217"/>
      <c r="AZ3168" s="1218"/>
      <c r="BA3168" s="587" t="e">
        <f t="shared" si="704"/>
        <v>#DIV/0!</v>
      </c>
      <c r="BC3168" s="1215">
        <v>81</v>
      </c>
      <c r="BD3168" s="1216"/>
      <c r="BE3168" s="1217"/>
      <c r="BF3168" s="1218"/>
      <c r="BG3168" s="587" t="e">
        <f t="shared" si="705"/>
        <v>#DIV/0!</v>
      </c>
      <c r="BI3168" s="1215">
        <v>81</v>
      </c>
      <c r="BJ3168" s="1216"/>
      <c r="BK3168" s="1217"/>
      <c r="BL3168" s="1218"/>
      <c r="BM3168" s="587" t="e">
        <f t="shared" si="706"/>
        <v>#DIV/0!</v>
      </c>
      <c r="BO3168" s="1215">
        <v>81</v>
      </c>
      <c r="BP3168" s="1216"/>
      <c r="BQ3168" s="1217"/>
      <c r="BR3168" s="1218"/>
      <c r="BS3168" s="587" t="e">
        <f t="shared" si="707"/>
        <v>#DIV/0!</v>
      </c>
    </row>
    <row r="3169" spans="1:71" s="17" customFormat="1" ht="16.75" hidden="1" customHeight="1" outlineLevel="2">
      <c r="A3169" s="1215">
        <v>82</v>
      </c>
      <c r="B3169" s="1216"/>
      <c r="C3169" s="1217"/>
      <c r="D3169" s="1218"/>
      <c r="E3169" s="587" t="e">
        <f t="shared" si="696"/>
        <v>#DIV/0!</v>
      </c>
      <c r="G3169" s="1215">
        <v>82</v>
      </c>
      <c r="H3169" s="1216"/>
      <c r="I3169" s="1217"/>
      <c r="J3169" s="1218"/>
      <c r="K3169" s="587" t="e">
        <f t="shared" si="697"/>
        <v>#DIV/0!</v>
      </c>
      <c r="M3169" s="1215">
        <v>82</v>
      </c>
      <c r="N3169" s="1216"/>
      <c r="O3169" s="1217"/>
      <c r="P3169" s="1218"/>
      <c r="Q3169" s="587" t="e">
        <f t="shared" si="698"/>
        <v>#DIV/0!</v>
      </c>
      <c r="S3169" s="1215">
        <v>82</v>
      </c>
      <c r="T3169" s="1216"/>
      <c r="U3169" s="1217"/>
      <c r="V3169" s="1218"/>
      <c r="W3169" s="587" t="e">
        <f t="shared" si="699"/>
        <v>#DIV/0!</v>
      </c>
      <c r="Y3169" s="1215">
        <v>82</v>
      </c>
      <c r="Z3169" s="1216"/>
      <c r="AA3169" s="1217"/>
      <c r="AB3169" s="1218"/>
      <c r="AC3169" s="587" t="e">
        <f t="shared" si="700"/>
        <v>#DIV/0!</v>
      </c>
      <c r="AE3169" s="1215">
        <v>82</v>
      </c>
      <c r="AF3169" s="1216"/>
      <c r="AG3169" s="1217"/>
      <c r="AH3169" s="1218"/>
      <c r="AI3169" s="587" t="e">
        <f t="shared" si="701"/>
        <v>#DIV/0!</v>
      </c>
      <c r="AK3169" s="1215">
        <v>82</v>
      </c>
      <c r="AL3169" s="1216"/>
      <c r="AM3169" s="1217"/>
      <c r="AN3169" s="1218"/>
      <c r="AO3169" s="587" t="e">
        <f t="shared" si="702"/>
        <v>#DIV/0!</v>
      </c>
      <c r="AQ3169" s="1215">
        <v>82</v>
      </c>
      <c r="AR3169" s="1216"/>
      <c r="AS3169" s="1217"/>
      <c r="AT3169" s="1218"/>
      <c r="AU3169" s="587" t="e">
        <f t="shared" si="703"/>
        <v>#DIV/0!</v>
      </c>
      <c r="AW3169" s="1215">
        <v>82</v>
      </c>
      <c r="AX3169" s="1216"/>
      <c r="AY3169" s="1217"/>
      <c r="AZ3169" s="1218"/>
      <c r="BA3169" s="587" t="e">
        <f t="shared" si="704"/>
        <v>#DIV/0!</v>
      </c>
      <c r="BC3169" s="1215">
        <v>82</v>
      </c>
      <c r="BD3169" s="1216"/>
      <c r="BE3169" s="1217"/>
      <c r="BF3169" s="1218"/>
      <c r="BG3169" s="587" t="e">
        <f t="shared" si="705"/>
        <v>#DIV/0!</v>
      </c>
      <c r="BI3169" s="1215">
        <v>82</v>
      </c>
      <c r="BJ3169" s="1216"/>
      <c r="BK3169" s="1217"/>
      <c r="BL3169" s="1218"/>
      <c r="BM3169" s="587" t="e">
        <f t="shared" si="706"/>
        <v>#DIV/0!</v>
      </c>
      <c r="BO3169" s="1215">
        <v>82</v>
      </c>
      <c r="BP3169" s="1216"/>
      <c r="BQ3169" s="1217"/>
      <c r="BR3169" s="1218"/>
      <c r="BS3169" s="587" t="e">
        <f t="shared" si="707"/>
        <v>#DIV/0!</v>
      </c>
    </row>
    <row r="3170" spans="1:71" s="17" customFormat="1" ht="16.75" hidden="1" customHeight="1" outlineLevel="2">
      <c r="A3170" s="1215">
        <v>83</v>
      </c>
      <c r="B3170" s="1216"/>
      <c r="C3170" s="1217"/>
      <c r="D3170" s="1218"/>
      <c r="E3170" s="587" t="e">
        <f t="shared" si="696"/>
        <v>#DIV/0!</v>
      </c>
      <c r="G3170" s="1215">
        <v>83</v>
      </c>
      <c r="H3170" s="1216"/>
      <c r="I3170" s="1217"/>
      <c r="J3170" s="1218"/>
      <c r="K3170" s="587" t="e">
        <f t="shared" si="697"/>
        <v>#DIV/0!</v>
      </c>
      <c r="M3170" s="1215">
        <v>83</v>
      </c>
      <c r="N3170" s="1216"/>
      <c r="O3170" s="1217"/>
      <c r="P3170" s="1218"/>
      <c r="Q3170" s="587" t="e">
        <f t="shared" si="698"/>
        <v>#DIV/0!</v>
      </c>
      <c r="S3170" s="1215">
        <v>83</v>
      </c>
      <c r="T3170" s="1216"/>
      <c r="U3170" s="1217"/>
      <c r="V3170" s="1218"/>
      <c r="W3170" s="587" t="e">
        <f t="shared" si="699"/>
        <v>#DIV/0!</v>
      </c>
      <c r="Y3170" s="1215">
        <v>83</v>
      </c>
      <c r="Z3170" s="1216"/>
      <c r="AA3170" s="1217"/>
      <c r="AB3170" s="1218"/>
      <c r="AC3170" s="587" t="e">
        <f t="shared" si="700"/>
        <v>#DIV/0!</v>
      </c>
      <c r="AE3170" s="1215">
        <v>83</v>
      </c>
      <c r="AF3170" s="1216"/>
      <c r="AG3170" s="1217"/>
      <c r="AH3170" s="1218"/>
      <c r="AI3170" s="587" t="e">
        <f t="shared" si="701"/>
        <v>#DIV/0!</v>
      </c>
      <c r="AK3170" s="1215">
        <v>83</v>
      </c>
      <c r="AL3170" s="1216"/>
      <c r="AM3170" s="1217"/>
      <c r="AN3170" s="1218"/>
      <c r="AO3170" s="587" t="e">
        <f t="shared" si="702"/>
        <v>#DIV/0!</v>
      </c>
      <c r="AQ3170" s="1215">
        <v>83</v>
      </c>
      <c r="AR3170" s="1216"/>
      <c r="AS3170" s="1217"/>
      <c r="AT3170" s="1218"/>
      <c r="AU3170" s="587" t="e">
        <f t="shared" si="703"/>
        <v>#DIV/0!</v>
      </c>
      <c r="AW3170" s="1215">
        <v>83</v>
      </c>
      <c r="AX3170" s="1216"/>
      <c r="AY3170" s="1217"/>
      <c r="AZ3170" s="1218"/>
      <c r="BA3170" s="587" t="e">
        <f t="shared" si="704"/>
        <v>#DIV/0!</v>
      </c>
      <c r="BC3170" s="1215">
        <v>83</v>
      </c>
      <c r="BD3170" s="1216"/>
      <c r="BE3170" s="1217"/>
      <c r="BF3170" s="1218"/>
      <c r="BG3170" s="587" t="e">
        <f t="shared" si="705"/>
        <v>#DIV/0!</v>
      </c>
      <c r="BI3170" s="1215">
        <v>83</v>
      </c>
      <c r="BJ3170" s="1216"/>
      <c r="BK3170" s="1217"/>
      <c r="BL3170" s="1218"/>
      <c r="BM3170" s="587" t="e">
        <f t="shared" si="706"/>
        <v>#DIV/0!</v>
      </c>
      <c r="BO3170" s="1215">
        <v>83</v>
      </c>
      <c r="BP3170" s="1216"/>
      <c r="BQ3170" s="1217"/>
      <c r="BR3170" s="1218"/>
      <c r="BS3170" s="587" t="e">
        <f t="shared" si="707"/>
        <v>#DIV/0!</v>
      </c>
    </row>
    <row r="3171" spans="1:71" s="17" customFormat="1" ht="16.75" hidden="1" customHeight="1" outlineLevel="2">
      <c r="A3171" s="1215">
        <v>84</v>
      </c>
      <c r="B3171" s="1216"/>
      <c r="C3171" s="1217"/>
      <c r="D3171" s="1218"/>
      <c r="E3171" s="587" t="e">
        <f t="shared" si="696"/>
        <v>#DIV/0!</v>
      </c>
      <c r="G3171" s="1215">
        <v>84</v>
      </c>
      <c r="H3171" s="1216"/>
      <c r="I3171" s="1217"/>
      <c r="J3171" s="1218"/>
      <c r="K3171" s="587" t="e">
        <f t="shared" si="697"/>
        <v>#DIV/0!</v>
      </c>
      <c r="M3171" s="1215">
        <v>84</v>
      </c>
      <c r="N3171" s="1216"/>
      <c r="O3171" s="1217"/>
      <c r="P3171" s="1218"/>
      <c r="Q3171" s="587" t="e">
        <f t="shared" si="698"/>
        <v>#DIV/0!</v>
      </c>
      <c r="S3171" s="1215">
        <v>84</v>
      </c>
      <c r="T3171" s="1216"/>
      <c r="U3171" s="1217"/>
      <c r="V3171" s="1218"/>
      <c r="W3171" s="587" t="e">
        <f t="shared" si="699"/>
        <v>#DIV/0!</v>
      </c>
      <c r="Y3171" s="1215">
        <v>84</v>
      </c>
      <c r="Z3171" s="1216"/>
      <c r="AA3171" s="1217"/>
      <c r="AB3171" s="1218"/>
      <c r="AC3171" s="587" t="e">
        <f t="shared" si="700"/>
        <v>#DIV/0!</v>
      </c>
      <c r="AE3171" s="1215">
        <v>84</v>
      </c>
      <c r="AF3171" s="1216"/>
      <c r="AG3171" s="1217"/>
      <c r="AH3171" s="1218"/>
      <c r="AI3171" s="587" t="e">
        <f t="shared" si="701"/>
        <v>#DIV/0!</v>
      </c>
      <c r="AK3171" s="1215">
        <v>84</v>
      </c>
      <c r="AL3171" s="1216"/>
      <c r="AM3171" s="1217"/>
      <c r="AN3171" s="1218"/>
      <c r="AO3171" s="587" t="e">
        <f t="shared" si="702"/>
        <v>#DIV/0!</v>
      </c>
      <c r="AQ3171" s="1215">
        <v>84</v>
      </c>
      <c r="AR3171" s="1216"/>
      <c r="AS3171" s="1217"/>
      <c r="AT3171" s="1218"/>
      <c r="AU3171" s="587" t="e">
        <f t="shared" si="703"/>
        <v>#DIV/0!</v>
      </c>
      <c r="AW3171" s="1215">
        <v>84</v>
      </c>
      <c r="AX3171" s="1216"/>
      <c r="AY3171" s="1217"/>
      <c r="AZ3171" s="1218"/>
      <c r="BA3171" s="587" t="e">
        <f t="shared" si="704"/>
        <v>#DIV/0!</v>
      </c>
      <c r="BC3171" s="1215">
        <v>84</v>
      </c>
      <c r="BD3171" s="1216"/>
      <c r="BE3171" s="1217"/>
      <c r="BF3171" s="1218"/>
      <c r="BG3171" s="587" t="e">
        <f t="shared" si="705"/>
        <v>#DIV/0!</v>
      </c>
      <c r="BI3171" s="1215">
        <v>84</v>
      </c>
      <c r="BJ3171" s="1216"/>
      <c r="BK3171" s="1217"/>
      <c r="BL3171" s="1218"/>
      <c r="BM3171" s="587" t="e">
        <f t="shared" si="706"/>
        <v>#DIV/0!</v>
      </c>
      <c r="BO3171" s="1215">
        <v>84</v>
      </c>
      <c r="BP3171" s="1216"/>
      <c r="BQ3171" s="1217"/>
      <c r="BR3171" s="1218"/>
      <c r="BS3171" s="587" t="e">
        <f t="shared" si="707"/>
        <v>#DIV/0!</v>
      </c>
    </row>
    <row r="3172" spans="1:71" s="17" customFormat="1" ht="16.75" hidden="1" customHeight="1" outlineLevel="2">
      <c r="A3172" s="1215">
        <v>85</v>
      </c>
      <c r="B3172" s="1216"/>
      <c r="C3172" s="1217"/>
      <c r="D3172" s="1218"/>
      <c r="E3172" s="587" t="e">
        <f t="shared" si="696"/>
        <v>#DIV/0!</v>
      </c>
      <c r="G3172" s="1215">
        <v>85</v>
      </c>
      <c r="H3172" s="1216"/>
      <c r="I3172" s="1217"/>
      <c r="J3172" s="1218"/>
      <c r="K3172" s="587" t="e">
        <f t="shared" si="697"/>
        <v>#DIV/0!</v>
      </c>
      <c r="M3172" s="1215">
        <v>85</v>
      </c>
      <c r="N3172" s="1216"/>
      <c r="O3172" s="1217"/>
      <c r="P3172" s="1218"/>
      <c r="Q3172" s="587" t="e">
        <f t="shared" si="698"/>
        <v>#DIV/0!</v>
      </c>
      <c r="S3172" s="1215">
        <v>85</v>
      </c>
      <c r="T3172" s="1216"/>
      <c r="U3172" s="1217"/>
      <c r="V3172" s="1218"/>
      <c r="W3172" s="587" t="e">
        <f t="shared" si="699"/>
        <v>#DIV/0!</v>
      </c>
      <c r="Y3172" s="1215">
        <v>85</v>
      </c>
      <c r="Z3172" s="1216"/>
      <c r="AA3172" s="1217"/>
      <c r="AB3172" s="1218"/>
      <c r="AC3172" s="587" t="e">
        <f t="shared" si="700"/>
        <v>#DIV/0!</v>
      </c>
      <c r="AE3172" s="1215">
        <v>85</v>
      </c>
      <c r="AF3172" s="1216"/>
      <c r="AG3172" s="1217"/>
      <c r="AH3172" s="1218"/>
      <c r="AI3172" s="587" t="e">
        <f t="shared" si="701"/>
        <v>#DIV/0!</v>
      </c>
      <c r="AK3172" s="1215">
        <v>85</v>
      </c>
      <c r="AL3172" s="1216"/>
      <c r="AM3172" s="1217"/>
      <c r="AN3172" s="1218"/>
      <c r="AO3172" s="587" t="e">
        <f t="shared" si="702"/>
        <v>#DIV/0!</v>
      </c>
      <c r="AQ3172" s="1215">
        <v>85</v>
      </c>
      <c r="AR3172" s="1216"/>
      <c r="AS3172" s="1217"/>
      <c r="AT3172" s="1218"/>
      <c r="AU3172" s="587" t="e">
        <f t="shared" si="703"/>
        <v>#DIV/0!</v>
      </c>
      <c r="AW3172" s="1215">
        <v>85</v>
      </c>
      <c r="AX3172" s="1216"/>
      <c r="AY3172" s="1217"/>
      <c r="AZ3172" s="1218"/>
      <c r="BA3172" s="587" t="e">
        <f t="shared" si="704"/>
        <v>#DIV/0!</v>
      </c>
      <c r="BC3172" s="1215">
        <v>85</v>
      </c>
      <c r="BD3172" s="1216"/>
      <c r="BE3172" s="1217"/>
      <c r="BF3172" s="1218"/>
      <c r="BG3172" s="587" t="e">
        <f t="shared" si="705"/>
        <v>#DIV/0!</v>
      </c>
      <c r="BI3172" s="1215">
        <v>85</v>
      </c>
      <c r="BJ3172" s="1216"/>
      <c r="BK3172" s="1217"/>
      <c r="BL3172" s="1218"/>
      <c r="BM3172" s="587" t="e">
        <f t="shared" si="706"/>
        <v>#DIV/0!</v>
      </c>
      <c r="BO3172" s="1215">
        <v>85</v>
      </c>
      <c r="BP3172" s="1216"/>
      <c r="BQ3172" s="1217"/>
      <c r="BR3172" s="1218"/>
      <c r="BS3172" s="587" t="e">
        <f t="shared" si="707"/>
        <v>#DIV/0!</v>
      </c>
    </row>
    <row r="3173" spans="1:71" s="17" customFormat="1" ht="16.75" hidden="1" customHeight="1" outlineLevel="2">
      <c r="A3173" s="1215">
        <v>86</v>
      </c>
      <c r="B3173" s="1216"/>
      <c r="C3173" s="1217"/>
      <c r="D3173" s="1218"/>
      <c r="E3173" s="587" t="e">
        <f t="shared" si="696"/>
        <v>#DIV/0!</v>
      </c>
      <c r="G3173" s="1215">
        <v>86</v>
      </c>
      <c r="H3173" s="1216"/>
      <c r="I3173" s="1217"/>
      <c r="J3173" s="1218"/>
      <c r="K3173" s="587" t="e">
        <f t="shared" si="697"/>
        <v>#DIV/0!</v>
      </c>
      <c r="M3173" s="1215">
        <v>86</v>
      </c>
      <c r="N3173" s="1216"/>
      <c r="O3173" s="1217"/>
      <c r="P3173" s="1218"/>
      <c r="Q3173" s="587" t="e">
        <f t="shared" si="698"/>
        <v>#DIV/0!</v>
      </c>
      <c r="S3173" s="1215">
        <v>86</v>
      </c>
      <c r="T3173" s="1216"/>
      <c r="U3173" s="1217"/>
      <c r="V3173" s="1218"/>
      <c r="W3173" s="587" t="e">
        <f t="shared" si="699"/>
        <v>#DIV/0!</v>
      </c>
      <c r="Y3173" s="1215">
        <v>86</v>
      </c>
      <c r="Z3173" s="1216"/>
      <c r="AA3173" s="1217"/>
      <c r="AB3173" s="1218"/>
      <c r="AC3173" s="587" t="e">
        <f t="shared" si="700"/>
        <v>#DIV/0!</v>
      </c>
      <c r="AE3173" s="1215">
        <v>86</v>
      </c>
      <c r="AF3173" s="1216"/>
      <c r="AG3173" s="1217"/>
      <c r="AH3173" s="1218"/>
      <c r="AI3173" s="587" t="e">
        <f t="shared" si="701"/>
        <v>#DIV/0!</v>
      </c>
      <c r="AK3173" s="1215">
        <v>86</v>
      </c>
      <c r="AL3173" s="1216"/>
      <c r="AM3173" s="1217"/>
      <c r="AN3173" s="1218"/>
      <c r="AO3173" s="587" t="e">
        <f t="shared" si="702"/>
        <v>#DIV/0!</v>
      </c>
      <c r="AQ3173" s="1215">
        <v>86</v>
      </c>
      <c r="AR3173" s="1216"/>
      <c r="AS3173" s="1217"/>
      <c r="AT3173" s="1218"/>
      <c r="AU3173" s="587" t="e">
        <f t="shared" si="703"/>
        <v>#DIV/0!</v>
      </c>
      <c r="AW3173" s="1215">
        <v>86</v>
      </c>
      <c r="AX3173" s="1216"/>
      <c r="AY3173" s="1217"/>
      <c r="AZ3173" s="1218"/>
      <c r="BA3173" s="587" t="e">
        <f t="shared" si="704"/>
        <v>#DIV/0!</v>
      </c>
      <c r="BC3173" s="1215">
        <v>86</v>
      </c>
      <c r="BD3173" s="1216"/>
      <c r="BE3173" s="1217"/>
      <c r="BF3173" s="1218"/>
      <c r="BG3173" s="587" t="e">
        <f t="shared" si="705"/>
        <v>#DIV/0!</v>
      </c>
      <c r="BI3173" s="1215">
        <v>86</v>
      </c>
      <c r="BJ3173" s="1216"/>
      <c r="BK3173" s="1217"/>
      <c r="BL3173" s="1218"/>
      <c r="BM3173" s="587" t="e">
        <f t="shared" si="706"/>
        <v>#DIV/0!</v>
      </c>
      <c r="BO3173" s="1215">
        <v>86</v>
      </c>
      <c r="BP3173" s="1216"/>
      <c r="BQ3173" s="1217"/>
      <c r="BR3173" s="1218"/>
      <c r="BS3173" s="587" t="e">
        <f t="shared" si="707"/>
        <v>#DIV/0!</v>
      </c>
    </row>
    <row r="3174" spans="1:71" s="17" customFormat="1" ht="16.75" hidden="1" customHeight="1" outlineLevel="2">
      <c r="A3174" s="1215">
        <v>87</v>
      </c>
      <c r="B3174" s="1216"/>
      <c r="C3174" s="1217"/>
      <c r="D3174" s="1218"/>
      <c r="E3174" s="587" t="e">
        <f t="shared" si="696"/>
        <v>#DIV/0!</v>
      </c>
      <c r="G3174" s="1215">
        <v>87</v>
      </c>
      <c r="H3174" s="1216"/>
      <c r="I3174" s="1217"/>
      <c r="J3174" s="1218"/>
      <c r="K3174" s="587" t="e">
        <f t="shared" si="697"/>
        <v>#DIV/0!</v>
      </c>
      <c r="M3174" s="1215">
        <v>87</v>
      </c>
      <c r="N3174" s="1216"/>
      <c r="O3174" s="1217"/>
      <c r="P3174" s="1218"/>
      <c r="Q3174" s="587" t="e">
        <f t="shared" si="698"/>
        <v>#DIV/0!</v>
      </c>
      <c r="S3174" s="1215">
        <v>87</v>
      </c>
      <c r="T3174" s="1216"/>
      <c r="U3174" s="1217"/>
      <c r="V3174" s="1218"/>
      <c r="W3174" s="587" t="e">
        <f t="shared" si="699"/>
        <v>#DIV/0!</v>
      </c>
      <c r="Y3174" s="1215">
        <v>87</v>
      </c>
      <c r="Z3174" s="1216"/>
      <c r="AA3174" s="1217"/>
      <c r="AB3174" s="1218"/>
      <c r="AC3174" s="587" t="e">
        <f t="shared" si="700"/>
        <v>#DIV/0!</v>
      </c>
      <c r="AE3174" s="1215">
        <v>87</v>
      </c>
      <c r="AF3174" s="1216"/>
      <c r="AG3174" s="1217"/>
      <c r="AH3174" s="1218"/>
      <c r="AI3174" s="587" t="e">
        <f t="shared" si="701"/>
        <v>#DIV/0!</v>
      </c>
      <c r="AK3174" s="1215">
        <v>87</v>
      </c>
      <c r="AL3174" s="1216"/>
      <c r="AM3174" s="1217"/>
      <c r="AN3174" s="1218"/>
      <c r="AO3174" s="587" t="e">
        <f t="shared" si="702"/>
        <v>#DIV/0!</v>
      </c>
      <c r="AQ3174" s="1215">
        <v>87</v>
      </c>
      <c r="AR3174" s="1216"/>
      <c r="AS3174" s="1217"/>
      <c r="AT3174" s="1218"/>
      <c r="AU3174" s="587" t="e">
        <f t="shared" si="703"/>
        <v>#DIV/0!</v>
      </c>
      <c r="AW3174" s="1215">
        <v>87</v>
      </c>
      <c r="AX3174" s="1216"/>
      <c r="AY3174" s="1217"/>
      <c r="AZ3174" s="1218"/>
      <c r="BA3174" s="587" t="e">
        <f t="shared" si="704"/>
        <v>#DIV/0!</v>
      </c>
      <c r="BC3174" s="1215">
        <v>87</v>
      </c>
      <c r="BD3174" s="1216"/>
      <c r="BE3174" s="1217"/>
      <c r="BF3174" s="1218"/>
      <c r="BG3174" s="587" t="e">
        <f t="shared" si="705"/>
        <v>#DIV/0!</v>
      </c>
      <c r="BI3174" s="1215">
        <v>87</v>
      </c>
      <c r="BJ3174" s="1216"/>
      <c r="BK3174" s="1217"/>
      <c r="BL3174" s="1218"/>
      <c r="BM3174" s="587" t="e">
        <f t="shared" si="706"/>
        <v>#DIV/0!</v>
      </c>
      <c r="BO3174" s="1215">
        <v>87</v>
      </c>
      <c r="BP3174" s="1216"/>
      <c r="BQ3174" s="1217"/>
      <c r="BR3174" s="1218"/>
      <c r="BS3174" s="587" t="e">
        <f t="shared" si="707"/>
        <v>#DIV/0!</v>
      </c>
    </row>
    <row r="3175" spans="1:71" s="17" customFormat="1" ht="16.75" hidden="1" customHeight="1" outlineLevel="2">
      <c r="A3175" s="1215">
        <v>88</v>
      </c>
      <c r="B3175" s="1216"/>
      <c r="C3175" s="1217"/>
      <c r="D3175" s="1218"/>
      <c r="E3175" s="587" t="e">
        <f t="shared" si="696"/>
        <v>#DIV/0!</v>
      </c>
      <c r="G3175" s="1215">
        <v>88</v>
      </c>
      <c r="H3175" s="1216"/>
      <c r="I3175" s="1217"/>
      <c r="J3175" s="1218"/>
      <c r="K3175" s="587" t="e">
        <f t="shared" si="697"/>
        <v>#DIV/0!</v>
      </c>
      <c r="M3175" s="1215">
        <v>88</v>
      </c>
      <c r="N3175" s="1216"/>
      <c r="O3175" s="1217"/>
      <c r="P3175" s="1218"/>
      <c r="Q3175" s="587" t="e">
        <f t="shared" si="698"/>
        <v>#DIV/0!</v>
      </c>
      <c r="S3175" s="1215">
        <v>88</v>
      </c>
      <c r="T3175" s="1216"/>
      <c r="U3175" s="1217"/>
      <c r="V3175" s="1218"/>
      <c r="W3175" s="587" t="e">
        <f t="shared" si="699"/>
        <v>#DIV/0!</v>
      </c>
      <c r="Y3175" s="1215">
        <v>88</v>
      </c>
      <c r="Z3175" s="1216"/>
      <c r="AA3175" s="1217"/>
      <c r="AB3175" s="1218"/>
      <c r="AC3175" s="587" t="e">
        <f t="shared" si="700"/>
        <v>#DIV/0!</v>
      </c>
      <c r="AE3175" s="1215">
        <v>88</v>
      </c>
      <c r="AF3175" s="1216"/>
      <c r="AG3175" s="1217"/>
      <c r="AH3175" s="1218"/>
      <c r="AI3175" s="587" t="e">
        <f t="shared" si="701"/>
        <v>#DIV/0!</v>
      </c>
      <c r="AK3175" s="1215">
        <v>88</v>
      </c>
      <c r="AL3175" s="1216"/>
      <c r="AM3175" s="1217"/>
      <c r="AN3175" s="1218"/>
      <c r="AO3175" s="587" t="e">
        <f t="shared" si="702"/>
        <v>#DIV/0!</v>
      </c>
      <c r="AQ3175" s="1215">
        <v>88</v>
      </c>
      <c r="AR3175" s="1216"/>
      <c r="AS3175" s="1217"/>
      <c r="AT3175" s="1218"/>
      <c r="AU3175" s="587" t="e">
        <f t="shared" si="703"/>
        <v>#DIV/0!</v>
      </c>
      <c r="AW3175" s="1215">
        <v>88</v>
      </c>
      <c r="AX3175" s="1216"/>
      <c r="AY3175" s="1217"/>
      <c r="AZ3175" s="1218"/>
      <c r="BA3175" s="587" t="e">
        <f t="shared" si="704"/>
        <v>#DIV/0!</v>
      </c>
      <c r="BC3175" s="1215">
        <v>88</v>
      </c>
      <c r="BD3175" s="1216"/>
      <c r="BE3175" s="1217"/>
      <c r="BF3175" s="1218"/>
      <c r="BG3175" s="587" t="e">
        <f t="shared" si="705"/>
        <v>#DIV/0!</v>
      </c>
      <c r="BI3175" s="1215">
        <v>88</v>
      </c>
      <c r="BJ3175" s="1216"/>
      <c r="BK3175" s="1217"/>
      <c r="BL3175" s="1218"/>
      <c r="BM3175" s="587" t="e">
        <f t="shared" si="706"/>
        <v>#DIV/0!</v>
      </c>
      <c r="BO3175" s="1215">
        <v>88</v>
      </c>
      <c r="BP3175" s="1216"/>
      <c r="BQ3175" s="1217"/>
      <c r="BR3175" s="1218"/>
      <c r="BS3175" s="587" t="e">
        <f t="shared" si="707"/>
        <v>#DIV/0!</v>
      </c>
    </row>
    <row r="3176" spans="1:71" s="17" customFormat="1" ht="16.75" hidden="1" customHeight="1" outlineLevel="2">
      <c r="A3176" s="1215">
        <v>89</v>
      </c>
      <c r="B3176" s="1216"/>
      <c r="C3176" s="1217"/>
      <c r="D3176" s="1218"/>
      <c r="E3176" s="587" t="e">
        <f t="shared" si="696"/>
        <v>#DIV/0!</v>
      </c>
      <c r="G3176" s="1215">
        <v>89</v>
      </c>
      <c r="H3176" s="1216"/>
      <c r="I3176" s="1217"/>
      <c r="J3176" s="1218"/>
      <c r="K3176" s="587" t="e">
        <f t="shared" si="697"/>
        <v>#DIV/0!</v>
      </c>
      <c r="M3176" s="1215">
        <v>89</v>
      </c>
      <c r="N3176" s="1216"/>
      <c r="O3176" s="1217"/>
      <c r="P3176" s="1218"/>
      <c r="Q3176" s="587" t="e">
        <f t="shared" si="698"/>
        <v>#DIV/0!</v>
      </c>
      <c r="S3176" s="1215">
        <v>89</v>
      </c>
      <c r="T3176" s="1216"/>
      <c r="U3176" s="1217"/>
      <c r="V3176" s="1218"/>
      <c r="W3176" s="587" t="e">
        <f t="shared" si="699"/>
        <v>#DIV/0!</v>
      </c>
      <c r="Y3176" s="1215">
        <v>89</v>
      </c>
      <c r="Z3176" s="1216"/>
      <c r="AA3176" s="1217"/>
      <c r="AB3176" s="1218"/>
      <c r="AC3176" s="587" t="e">
        <f t="shared" si="700"/>
        <v>#DIV/0!</v>
      </c>
      <c r="AE3176" s="1215">
        <v>89</v>
      </c>
      <c r="AF3176" s="1216"/>
      <c r="AG3176" s="1217"/>
      <c r="AH3176" s="1218"/>
      <c r="AI3176" s="587" t="e">
        <f t="shared" si="701"/>
        <v>#DIV/0!</v>
      </c>
      <c r="AK3176" s="1215">
        <v>89</v>
      </c>
      <c r="AL3176" s="1216"/>
      <c r="AM3176" s="1217"/>
      <c r="AN3176" s="1218"/>
      <c r="AO3176" s="587" t="e">
        <f t="shared" si="702"/>
        <v>#DIV/0!</v>
      </c>
      <c r="AQ3176" s="1215">
        <v>89</v>
      </c>
      <c r="AR3176" s="1216"/>
      <c r="AS3176" s="1217"/>
      <c r="AT3176" s="1218"/>
      <c r="AU3176" s="587" t="e">
        <f t="shared" si="703"/>
        <v>#DIV/0!</v>
      </c>
      <c r="AW3176" s="1215">
        <v>89</v>
      </c>
      <c r="AX3176" s="1216"/>
      <c r="AY3176" s="1217"/>
      <c r="AZ3176" s="1218"/>
      <c r="BA3176" s="587" t="e">
        <f t="shared" si="704"/>
        <v>#DIV/0!</v>
      </c>
      <c r="BC3176" s="1215">
        <v>89</v>
      </c>
      <c r="BD3176" s="1216"/>
      <c r="BE3176" s="1217"/>
      <c r="BF3176" s="1218"/>
      <c r="BG3176" s="587" t="e">
        <f t="shared" si="705"/>
        <v>#DIV/0!</v>
      </c>
      <c r="BI3176" s="1215">
        <v>89</v>
      </c>
      <c r="BJ3176" s="1216"/>
      <c r="BK3176" s="1217"/>
      <c r="BL3176" s="1218"/>
      <c r="BM3176" s="587" t="e">
        <f t="shared" si="706"/>
        <v>#DIV/0!</v>
      </c>
      <c r="BO3176" s="1215">
        <v>89</v>
      </c>
      <c r="BP3176" s="1216"/>
      <c r="BQ3176" s="1217"/>
      <c r="BR3176" s="1218"/>
      <c r="BS3176" s="587" t="e">
        <f t="shared" si="707"/>
        <v>#DIV/0!</v>
      </c>
    </row>
    <row r="3177" spans="1:71" s="17" customFormat="1" ht="16.75" hidden="1" customHeight="1" outlineLevel="2">
      <c r="A3177" s="1215">
        <v>90</v>
      </c>
      <c r="B3177" s="1216"/>
      <c r="C3177" s="1217"/>
      <c r="D3177" s="1218"/>
      <c r="E3177" s="587" t="e">
        <f t="shared" si="696"/>
        <v>#DIV/0!</v>
      </c>
      <c r="G3177" s="1215">
        <v>90</v>
      </c>
      <c r="H3177" s="1216"/>
      <c r="I3177" s="1217"/>
      <c r="J3177" s="1218"/>
      <c r="K3177" s="587" t="e">
        <f t="shared" si="697"/>
        <v>#DIV/0!</v>
      </c>
      <c r="M3177" s="1215">
        <v>90</v>
      </c>
      <c r="N3177" s="1216"/>
      <c r="O3177" s="1217"/>
      <c r="P3177" s="1218"/>
      <c r="Q3177" s="587" t="e">
        <f t="shared" si="698"/>
        <v>#DIV/0!</v>
      </c>
      <c r="S3177" s="1215">
        <v>90</v>
      </c>
      <c r="T3177" s="1216"/>
      <c r="U3177" s="1217"/>
      <c r="V3177" s="1218"/>
      <c r="W3177" s="587" t="e">
        <f t="shared" si="699"/>
        <v>#DIV/0!</v>
      </c>
      <c r="Y3177" s="1215">
        <v>90</v>
      </c>
      <c r="Z3177" s="1216"/>
      <c r="AA3177" s="1217"/>
      <c r="AB3177" s="1218"/>
      <c r="AC3177" s="587" t="e">
        <f t="shared" si="700"/>
        <v>#DIV/0!</v>
      </c>
      <c r="AE3177" s="1215">
        <v>90</v>
      </c>
      <c r="AF3177" s="1216"/>
      <c r="AG3177" s="1217"/>
      <c r="AH3177" s="1218"/>
      <c r="AI3177" s="587" t="e">
        <f t="shared" si="701"/>
        <v>#DIV/0!</v>
      </c>
      <c r="AK3177" s="1215">
        <v>90</v>
      </c>
      <c r="AL3177" s="1216"/>
      <c r="AM3177" s="1217"/>
      <c r="AN3177" s="1218"/>
      <c r="AO3177" s="587" t="e">
        <f t="shared" si="702"/>
        <v>#DIV/0!</v>
      </c>
      <c r="AQ3177" s="1215">
        <v>90</v>
      </c>
      <c r="AR3177" s="1216"/>
      <c r="AS3177" s="1217"/>
      <c r="AT3177" s="1218"/>
      <c r="AU3177" s="587" t="e">
        <f t="shared" si="703"/>
        <v>#DIV/0!</v>
      </c>
      <c r="AW3177" s="1215">
        <v>90</v>
      </c>
      <c r="AX3177" s="1216"/>
      <c r="AY3177" s="1217"/>
      <c r="AZ3177" s="1218"/>
      <c r="BA3177" s="587" t="e">
        <f t="shared" si="704"/>
        <v>#DIV/0!</v>
      </c>
      <c r="BC3177" s="1215">
        <v>90</v>
      </c>
      <c r="BD3177" s="1216"/>
      <c r="BE3177" s="1217"/>
      <c r="BF3177" s="1218"/>
      <c r="BG3177" s="587" t="e">
        <f t="shared" si="705"/>
        <v>#DIV/0!</v>
      </c>
      <c r="BI3177" s="1215">
        <v>90</v>
      </c>
      <c r="BJ3177" s="1216"/>
      <c r="BK3177" s="1217"/>
      <c r="BL3177" s="1218"/>
      <c r="BM3177" s="587" t="e">
        <f t="shared" si="706"/>
        <v>#DIV/0!</v>
      </c>
      <c r="BO3177" s="1215">
        <v>90</v>
      </c>
      <c r="BP3177" s="1216"/>
      <c r="BQ3177" s="1217"/>
      <c r="BR3177" s="1218"/>
      <c r="BS3177" s="587" t="e">
        <f t="shared" si="707"/>
        <v>#DIV/0!</v>
      </c>
    </row>
    <row r="3178" spans="1:71" s="17" customFormat="1" ht="16.75" hidden="1" customHeight="1" outlineLevel="2">
      <c r="A3178" s="1215">
        <v>91</v>
      </c>
      <c r="B3178" s="1216"/>
      <c r="C3178" s="1217"/>
      <c r="D3178" s="1218"/>
      <c r="E3178" s="587" t="e">
        <f t="shared" si="696"/>
        <v>#DIV/0!</v>
      </c>
      <c r="G3178" s="1215">
        <v>91</v>
      </c>
      <c r="H3178" s="1216"/>
      <c r="I3178" s="1217"/>
      <c r="J3178" s="1218"/>
      <c r="K3178" s="587" t="e">
        <f t="shared" si="697"/>
        <v>#DIV/0!</v>
      </c>
      <c r="M3178" s="1215">
        <v>91</v>
      </c>
      <c r="N3178" s="1216"/>
      <c r="O3178" s="1217"/>
      <c r="P3178" s="1218"/>
      <c r="Q3178" s="587" t="e">
        <f t="shared" si="698"/>
        <v>#DIV/0!</v>
      </c>
      <c r="S3178" s="1215">
        <v>91</v>
      </c>
      <c r="T3178" s="1216"/>
      <c r="U3178" s="1217"/>
      <c r="V3178" s="1218"/>
      <c r="W3178" s="587" t="e">
        <f t="shared" si="699"/>
        <v>#DIV/0!</v>
      </c>
      <c r="Y3178" s="1215">
        <v>91</v>
      </c>
      <c r="Z3178" s="1216"/>
      <c r="AA3178" s="1217"/>
      <c r="AB3178" s="1218"/>
      <c r="AC3178" s="587" t="e">
        <f t="shared" si="700"/>
        <v>#DIV/0!</v>
      </c>
      <c r="AE3178" s="1215">
        <v>91</v>
      </c>
      <c r="AF3178" s="1216"/>
      <c r="AG3178" s="1217"/>
      <c r="AH3178" s="1218"/>
      <c r="AI3178" s="587" t="e">
        <f t="shared" si="701"/>
        <v>#DIV/0!</v>
      </c>
      <c r="AK3178" s="1215">
        <v>91</v>
      </c>
      <c r="AL3178" s="1216"/>
      <c r="AM3178" s="1217"/>
      <c r="AN3178" s="1218"/>
      <c r="AO3178" s="587" t="e">
        <f t="shared" si="702"/>
        <v>#DIV/0!</v>
      </c>
      <c r="AQ3178" s="1215">
        <v>91</v>
      </c>
      <c r="AR3178" s="1216"/>
      <c r="AS3178" s="1217"/>
      <c r="AT3178" s="1218"/>
      <c r="AU3178" s="587" t="e">
        <f t="shared" si="703"/>
        <v>#DIV/0!</v>
      </c>
      <c r="AW3178" s="1215">
        <v>91</v>
      </c>
      <c r="AX3178" s="1216"/>
      <c r="AY3178" s="1217"/>
      <c r="AZ3178" s="1218"/>
      <c r="BA3178" s="587" t="e">
        <f t="shared" si="704"/>
        <v>#DIV/0!</v>
      </c>
      <c r="BC3178" s="1215">
        <v>91</v>
      </c>
      <c r="BD3178" s="1216"/>
      <c r="BE3178" s="1217"/>
      <c r="BF3178" s="1218"/>
      <c r="BG3178" s="587" t="e">
        <f t="shared" si="705"/>
        <v>#DIV/0!</v>
      </c>
      <c r="BI3178" s="1215">
        <v>91</v>
      </c>
      <c r="BJ3178" s="1216"/>
      <c r="BK3178" s="1217"/>
      <c r="BL3178" s="1218"/>
      <c r="BM3178" s="587" t="e">
        <f t="shared" si="706"/>
        <v>#DIV/0!</v>
      </c>
      <c r="BO3178" s="1215">
        <v>91</v>
      </c>
      <c r="BP3178" s="1216"/>
      <c r="BQ3178" s="1217"/>
      <c r="BR3178" s="1218"/>
      <c r="BS3178" s="587" t="e">
        <f t="shared" si="707"/>
        <v>#DIV/0!</v>
      </c>
    </row>
    <row r="3179" spans="1:71" s="17" customFormat="1" ht="16.75" hidden="1" customHeight="1" outlineLevel="2">
      <c r="A3179" s="1215">
        <v>92</v>
      </c>
      <c r="B3179" s="1216"/>
      <c r="C3179" s="1217"/>
      <c r="D3179" s="1218"/>
      <c r="E3179" s="587" t="e">
        <f t="shared" si="696"/>
        <v>#DIV/0!</v>
      </c>
      <c r="G3179" s="1215">
        <v>92</v>
      </c>
      <c r="H3179" s="1216"/>
      <c r="I3179" s="1217"/>
      <c r="J3179" s="1218"/>
      <c r="K3179" s="587" t="e">
        <f t="shared" si="697"/>
        <v>#DIV/0!</v>
      </c>
      <c r="M3179" s="1215">
        <v>92</v>
      </c>
      <c r="N3179" s="1216"/>
      <c r="O3179" s="1217"/>
      <c r="P3179" s="1218"/>
      <c r="Q3179" s="587" t="e">
        <f t="shared" si="698"/>
        <v>#DIV/0!</v>
      </c>
      <c r="S3179" s="1215">
        <v>92</v>
      </c>
      <c r="T3179" s="1216"/>
      <c r="U3179" s="1217"/>
      <c r="V3179" s="1218"/>
      <c r="W3179" s="587" t="e">
        <f t="shared" si="699"/>
        <v>#DIV/0!</v>
      </c>
      <c r="Y3179" s="1215">
        <v>92</v>
      </c>
      <c r="Z3179" s="1216"/>
      <c r="AA3179" s="1217"/>
      <c r="AB3179" s="1218"/>
      <c r="AC3179" s="587" t="e">
        <f t="shared" si="700"/>
        <v>#DIV/0!</v>
      </c>
      <c r="AE3179" s="1215">
        <v>92</v>
      </c>
      <c r="AF3179" s="1216"/>
      <c r="AG3179" s="1217"/>
      <c r="AH3179" s="1218"/>
      <c r="AI3179" s="587" t="e">
        <f t="shared" si="701"/>
        <v>#DIV/0!</v>
      </c>
      <c r="AK3179" s="1215">
        <v>92</v>
      </c>
      <c r="AL3179" s="1216"/>
      <c r="AM3179" s="1217"/>
      <c r="AN3179" s="1218"/>
      <c r="AO3179" s="587" t="e">
        <f t="shared" si="702"/>
        <v>#DIV/0!</v>
      </c>
      <c r="AQ3179" s="1215">
        <v>92</v>
      </c>
      <c r="AR3179" s="1216"/>
      <c r="AS3179" s="1217"/>
      <c r="AT3179" s="1218"/>
      <c r="AU3179" s="587" t="e">
        <f t="shared" si="703"/>
        <v>#DIV/0!</v>
      </c>
      <c r="AW3179" s="1215">
        <v>92</v>
      </c>
      <c r="AX3179" s="1216"/>
      <c r="AY3179" s="1217"/>
      <c r="AZ3179" s="1218"/>
      <c r="BA3179" s="587" t="e">
        <f t="shared" si="704"/>
        <v>#DIV/0!</v>
      </c>
      <c r="BC3179" s="1215">
        <v>92</v>
      </c>
      <c r="BD3179" s="1216"/>
      <c r="BE3179" s="1217"/>
      <c r="BF3179" s="1218"/>
      <c r="BG3179" s="587" t="e">
        <f t="shared" si="705"/>
        <v>#DIV/0!</v>
      </c>
      <c r="BI3179" s="1215">
        <v>92</v>
      </c>
      <c r="BJ3179" s="1216"/>
      <c r="BK3179" s="1217"/>
      <c r="BL3179" s="1218"/>
      <c r="BM3179" s="587" t="e">
        <f t="shared" si="706"/>
        <v>#DIV/0!</v>
      </c>
      <c r="BO3179" s="1215">
        <v>92</v>
      </c>
      <c r="BP3179" s="1216"/>
      <c r="BQ3179" s="1217"/>
      <c r="BR3179" s="1218"/>
      <c r="BS3179" s="587" t="e">
        <f t="shared" si="707"/>
        <v>#DIV/0!</v>
      </c>
    </row>
    <row r="3180" spans="1:71" s="17" customFormat="1" ht="16.75" hidden="1" customHeight="1" outlineLevel="2">
      <c r="A3180" s="1215">
        <v>93</v>
      </c>
      <c r="B3180" s="1216"/>
      <c r="C3180" s="1217"/>
      <c r="D3180" s="1218"/>
      <c r="E3180" s="587" t="e">
        <f t="shared" si="696"/>
        <v>#DIV/0!</v>
      </c>
      <c r="G3180" s="1215">
        <v>93</v>
      </c>
      <c r="H3180" s="1216"/>
      <c r="I3180" s="1217"/>
      <c r="J3180" s="1218"/>
      <c r="K3180" s="587" t="e">
        <f t="shared" si="697"/>
        <v>#DIV/0!</v>
      </c>
      <c r="M3180" s="1215">
        <v>93</v>
      </c>
      <c r="N3180" s="1216"/>
      <c r="O3180" s="1217"/>
      <c r="P3180" s="1218"/>
      <c r="Q3180" s="587" t="e">
        <f t="shared" si="698"/>
        <v>#DIV/0!</v>
      </c>
      <c r="S3180" s="1215">
        <v>93</v>
      </c>
      <c r="T3180" s="1216"/>
      <c r="U3180" s="1217"/>
      <c r="V3180" s="1218"/>
      <c r="W3180" s="587" t="e">
        <f t="shared" si="699"/>
        <v>#DIV/0!</v>
      </c>
      <c r="Y3180" s="1215">
        <v>93</v>
      </c>
      <c r="Z3180" s="1216"/>
      <c r="AA3180" s="1217"/>
      <c r="AB3180" s="1218"/>
      <c r="AC3180" s="587" t="e">
        <f t="shared" si="700"/>
        <v>#DIV/0!</v>
      </c>
      <c r="AE3180" s="1215">
        <v>93</v>
      </c>
      <c r="AF3180" s="1216"/>
      <c r="AG3180" s="1217"/>
      <c r="AH3180" s="1218"/>
      <c r="AI3180" s="587" t="e">
        <f t="shared" si="701"/>
        <v>#DIV/0!</v>
      </c>
      <c r="AK3180" s="1215">
        <v>93</v>
      </c>
      <c r="AL3180" s="1216"/>
      <c r="AM3180" s="1217"/>
      <c r="AN3180" s="1218"/>
      <c r="AO3180" s="587" t="e">
        <f t="shared" si="702"/>
        <v>#DIV/0!</v>
      </c>
      <c r="AQ3180" s="1215">
        <v>93</v>
      </c>
      <c r="AR3180" s="1216"/>
      <c r="AS3180" s="1217"/>
      <c r="AT3180" s="1218"/>
      <c r="AU3180" s="587" t="e">
        <f t="shared" si="703"/>
        <v>#DIV/0!</v>
      </c>
      <c r="AW3180" s="1215">
        <v>93</v>
      </c>
      <c r="AX3180" s="1216"/>
      <c r="AY3180" s="1217"/>
      <c r="AZ3180" s="1218"/>
      <c r="BA3180" s="587" t="e">
        <f t="shared" si="704"/>
        <v>#DIV/0!</v>
      </c>
      <c r="BC3180" s="1215">
        <v>93</v>
      </c>
      <c r="BD3180" s="1216"/>
      <c r="BE3180" s="1217"/>
      <c r="BF3180" s="1218"/>
      <c r="BG3180" s="587" t="e">
        <f t="shared" si="705"/>
        <v>#DIV/0!</v>
      </c>
      <c r="BI3180" s="1215">
        <v>93</v>
      </c>
      <c r="BJ3180" s="1216"/>
      <c r="BK3180" s="1217"/>
      <c r="BL3180" s="1218"/>
      <c r="BM3180" s="587" t="e">
        <f t="shared" si="706"/>
        <v>#DIV/0!</v>
      </c>
      <c r="BO3180" s="1215">
        <v>93</v>
      </c>
      <c r="BP3180" s="1216"/>
      <c r="BQ3180" s="1217"/>
      <c r="BR3180" s="1218"/>
      <c r="BS3180" s="587" t="e">
        <f t="shared" si="707"/>
        <v>#DIV/0!</v>
      </c>
    </row>
    <row r="3181" spans="1:71" s="17" customFormat="1" ht="16.75" hidden="1" customHeight="1" outlineLevel="2">
      <c r="A3181" s="1215">
        <v>94</v>
      </c>
      <c r="B3181" s="1216"/>
      <c r="C3181" s="1217"/>
      <c r="D3181" s="1218"/>
      <c r="E3181" s="587" t="e">
        <f t="shared" si="696"/>
        <v>#DIV/0!</v>
      </c>
      <c r="G3181" s="1215">
        <v>94</v>
      </c>
      <c r="H3181" s="1216"/>
      <c r="I3181" s="1217"/>
      <c r="J3181" s="1218"/>
      <c r="K3181" s="587" t="e">
        <f t="shared" si="697"/>
        <v>#DIV/0!</v>
      </c>
      <c r="M3181" s="1215">
        <v>94</v>
      </c>
      <c r="N3181" s="1216"/>
      <c r="O3181" s="1217"/>
      <c r="P3181" s="1218"/>
      <c r="Q3181" s="587" t="e">
        <f t="shared" si="698"/>
        <v>#DIV/0!</v>
      </c>
      <c r="S3181" s="1215">
        <v>94</v>
      </c>
      <c r="T3181" s="1216"/>
      <c r="U3181" s="1217"/>
      <c r="V3181" s="1218"/>
      <c r="W3181" s="587" t="e">
        <f t="shared" si="699"/>
        <v>#DIV/0!</v>
      </c>
      <c r="Y3181" s="1215">
        <v>94</v>
      </c>
      <c r="Z3181" s="1216"/>
      <c r="AA3181" s="1217"/>
      <c r="AB3181" s="1218"/>
      <c r="AC3181" s="587" t="e">
        <f t="shared" si="700"/>
        <v>#DIV/0!</v>
      </c>
      <c r="AE3181" s="1215">
        <v>94</v>
      </c>
      <c r="AF3181" s="1216"/>
      <c r="AG3181" s="1217"/>
      <c r="AH3181" s="1218"/>
      <c r="AI3181" s="587" t="e">
        <f t="shared" si="701"/>
        <v>#DIV/0!</v>
      </c>
      <c r="AK3181" s="1215">
        <v>94</v>
      </c>
      <c r="AL3181" s="1216"/>
      <c r="AM3181" s="1217"/>
      <c r="AN3181" s="1218"/>
      <c r="AO3181" s="587" t="e">
        <f t="shared" si="702"/>
        <v>#DIV/0!</v>
      </c>
      <c r="AQ3181" s="1215">
        <v>94</v>
      </c>
      <c r="AR3181" s="1216"/>
      <c r="AS3181" s="1217"/>
      <c r="AT3181" s="1218"/>
      <c r="AU3181" s="587" t="e">
        <f t="shared" si="703"/>
        <v>#DIV/0!</v>
      </c>
      <c r="AW3181" s="1215">
        <v>94</v>
      </c>
      <c r="AX3181" s="1216"/>
      <c r="AY3181" s="1217"/>
      <c r="AZ3181" s="1218"/>
      <c r="BA3181" s="587" t="e">
        <f t="shared" si="704"/>
        <v>#DIV/0!</v>
      </c>
      <c r="BC3181" s="1215">
        <v>94</v>
      </c>
      <c r="BD3181" s="1216"/>
      <c r="BE3181" s="1217"/>
      <c r="BF3181" s="1218"/>
      <c r="BG3181" s="587" t="e">
        <f t="shared" si="705"/>
        <v>#DIV/0!</v>
      </c>
      <c r="BI3181" s="1215">
        <v>94</v>
      </c>
      <c r="BJ3181" s="1216"/>
      <c r="BK3181" s="1217"/>
      <c r="BL3181" s="1218"/>
      <c r="BM3181" s="587" t="e">
        <f t="shared" si="706"/>
        <v>#DIV/0!</v>
      </c>
      <c r="BO3181" s="1215">
        <v>94</v>
      </c>
      <c r="BP3181" s="1216"/>
      <c r="BQ3181" s="1217"/>
      <c r="BR3181" s="1218"/>
      <c r="BS3181" s="587" t="e">
        <f t="shared" si="707"/>
        <v>#DIV/0!</v>
      </c>
    </row>
    <row r="3182" spans="1:71" s="17" customFormat="1" ht="16.75" hidden="1" customHeight="1" outlineLevel="2">
      <c r="A3182" s="1215">
        <v>95</v>
      </c>
      <c r="B3182" s="1216"/>
      <c r="C3182" s="1217"/>
      <c r="D3182" s="1218"/>
      <c r="E3182" s="587" t="e">
        <f t="shared" si="696"/>
        <v>#DIV/0!</v>
      </c>
      <c r="G3182" s="1215">
        <v>95</v>
      </c>
      <c r="H3182" s="1216"/>
      <c r="I3182" s="1217"/>
      <c r="J3182" s="1218"/>
      <c r="K3182" s="587" t="e">
        <f t="shared" si="697"/>
        <v>#DIV/0!</v>
      </c>
      <c r="M3182" s="1215">
        <v>95</v>
      </c>
      <c r="N3182" s="1216"/>
      <c r="O3182" s="1217"/>
      <c r="P3182" s="1218"/>
      <c r="Q3182" s="587" t="e">
        <f t="shared" si="698"/>
        <v>#DIV/0!</v>
      </c>
      <c r="S3182" s="1215">
        <v>95</v>
      </c>
      <c r="T3182" s="1216"/>
      <c r="U3182" s="1217"/>
      <c r="V3182" s="1218"/>
      <c r="W3182" s="587" t="e">
        <f t="shared" si="699"/>
        <v>#DIV/0!</v>
      </c>
      <c r="Y3182" s="1215">
        <v>95</v>
      </c>
      <c r="Z3182" s="1216"/>
      <c r="AA3182" s="1217"/>
      <c r="AB3182" s="1218"/>
      <c r="AC3182" s="587" t="e">
        <f t="shared" si="700"/>
        <v>#DIV/0!</v>
      </c>
      <c r="AE3182" s="1215">
        <v>95</v>
      </c>
      <c r="AF3182" s="1216"/>
      <c r="AG3182" s="1217"/>
      <c r="AH3182" s="1218"/>
      <c r="AI3182" s="587" t="e">
        <f t="shared" si="701"/>
        <v>#DIV/0!</v>
      </c>
      <c r="AK3182" s="1215">
        <v>95</v>
      </c>
      <c r="AL3182" s="1216"/>
      <c r="AM3182" s="1217"/>
      <c r="AN3182" s="1218"/>
      <c r="AO3182" s="587" t="e">
        <f t="shared" si="702"/>
        <v>#DIV/0!</v>
      </c>
      <c r="AQ3182" s="1215">
        <v>95</v>
      </c>
      <c r="AR3182" s="1216"/>
      <c r="AS3182" s="1217"/>
      <c r="AT3182" s="1218"/>
      <c r="AU3182" s="587" t="e">
        <f t="shared" si="703"/>
        <v>#DIV/0!</v>
      </c>
      <c r="AW3182" s="1215">
        <v>95</v>
      </c>
      <c r="AX3182" s="1216"/>
      <c r="AY3182" s="1217"/>
      <c r="AZ3182" s="1218"/>
      <c r="BA3182" s="587" t="e">
        <f t="shared" si="704"/>
        <v>#DIV/0!</v>
      </c>
      <c r="BC3182" s="1215">
        <v>95</v>
      </c>
      <c r="BD3182" s="1216"/>
      <c r="BE3182" s="1217"/>
      <c r="BF3182" s="1218"/>
      <c r="BG3182" s="587" t="e">
        <f t="shared" si="705"/>
        <v>#DIV/0!</v>
      </c>
      <c r="BI3182" s="1215">
        <v>95</v>
      </c>
      <c r="BJ3182" s="1216"/>
      <c r="BK3182" s="1217"/>
      <c r="BL3182" s="1218"/>
      <c r="BM3182" s="587" t="e">
        <f t="shared" si="706"/>
        <v>#DIV/0!</v>
      </c>
      <c r="BO3182" s="1215">
        <v>95</v>
      </c>
      <c r="BP3182" s="1216"/>
      <c r="BQ3182" s="1217"/>
      <c r="BR3182" s="1218"/>
      <c r="BS3182" s="587" t="e">
        <f t="shared" si="707"/>
        <v>#DIV/0!</v>
      </c>
    </row>
    <row r="3183" spans="1:71" s="17" customFormat="1" ht="16.75" hidden="1" customHeight="1" outlineLevel="2">
      <c r="A3183" s="1215">
        <v>96</v>
      </c>
      <c r="B3183" s="1216"/>
      <c r="C3183" s="1217"/>
      <c r="D3183" s="1218"/>
      <c r="E3183" s="587" t="e">
        <f t="shared" si="696"/>
        <v>#DIV/0!</v>
      </c>
      <c r="G3183" s="1215">
        <v>96</v>
      </c>
      <c r="H3183" s="1216"/>
      <c r="I3183" s="1217"/>
      <c r="J3183" s="1218"/>
      <c r="K3183" s="587" t="e">
        <f t="shared" si="697"/>
        <v>#DIV/0!</v>
      </c>
      <c r="M3183" s="1215">
        <v>96</v>
      </c>
      <c r="N3183" s="1216"/>
      <c r="O3183" s="1217"/>
      <c r="P3183" s="1218"/>
      <c r="Q3183" s="587" t="e">
        <f t="shared" si="698"/>
        <v>#DIV/0!</v>
      </c>
      <c r="S3183" s="1215">
        <v>96</v>
      </c>
      <c r="T3183" s="1216"/>
      <c r="U3183" s="1217"/>
      <c r="V3183" s="1218"/>
      <c r="W3183" s="587" t="e">
        <f t="shared" si="699"/>
        <v>#DIV/0!</v>
      </c>
      <c r="Y3183" s="1215">
        <v>96</v>
      </c>
      <c r="Z3183" s="1216"/>
      <c r="AA3183" s="1217"/>
      <c r="AB3183" s="1218"/>
      <c r="AC3183" s="587" t="e">
        <f t="shared" si="700"/>
        <v>#DIV/0!</v>
      </c>
      <c r="AE3183" s="1215">
        <v>96</v>
      </c>
      <c r="AF3183" s="1216"/>
      <c r="AG3183" s="1217"/>
      <c r="AH3183" s="1218"/>
      <c r="AI3183" s="587" t="e">
        <f t="shared" si="701"/>
        <v>#DIV/0!</v>
      </c>
      <c r="AK3183" s="1215">
        <v>96</v>
      </c>
      <c r="AL3183" s="1216"/>
      <c r="AM3183" s="1217"/>
      <c r="AN3183" s="1218"/>
      <c r="AO3183" s="587" t="e">
        <f t="shared" si="702"/>
        <v>#DIV/0!</v>
      </c>
      <c r="AQ3183" s="1215">
        <v>96</v>
      </c>
      <c r="AR3183" s="1216"/>
      <c r="AS3183" s="1217"/>
      <c r="AT3183" s="1218"/>
      <c r="AU3183" s="587" t="e">
        <f t="shared" si="703"/>
        <v>#DIV/0!</v>
      </c>
      <c r="AW3183" s="1215">
        <v>96</v>
      </c>
      <c r="AX3183" s="1216"/>
      <c r="AY3183" s="1217"/>
      <c r="AZ3183" s="1218"/>
      <c r="BA3183" s="587" t="e">
        <f t="shared" si="704"/>
        <v>#DIV/0!</v>
      </c>
      <c r="BC3183" s="1215">
        <v>96</v>
      </c>
      <c r="BD3183" s="1216"/>
      <c r="BE3183" s="1217"/>
      <c r="BF3183" s="1218"/>
      <c r="BG3183" s="587" t="e">
        <f t="shared" si="705"/>
        <v>#DIV/0!</v>
      </c>
      <c r="BI3183" s="1215">
        <v>96</v>
      </c>
      <c r="BJ3183" s="1216"/>
      <c r="BK3183" s="1217"/>
      <c r="BL3183" s="1218"/>
      <c r="BM3183" s="587" t="e">
        <f t="shared" si="706"/>
        <v>#DIV/0!</v>
      </c>
      <c r="BO3183" s="1215">
        <v>96</v>
      </c>
      <c r="BP3183" s="1216"/>
      <c r="BQ3183" s="1217"/>
      <c r="BR3183" s="1218"/>
      <c r="BS3183" s="587" t="e">
        <f t="shared" si="707"/>
        <v>#DIV/0!</v>
      </c>
    </row>
    <row r="3184" spans="1:71" s="17" customFormat="1" ht="16.75" hidden="1" customHeight="1" outlineLevel="2">
      <c r="A3184" s="1215">
        <v>97</v>
      </c>
      <c r="B3184" s="1216"/>
      <c r="C3184" s="1217"/>
      <c r="D3184" s="1218"/>
      <c r="E3184" s="587" t="e">
        <f t="shared" si="696"/>
        <v>#DIV/0!</v>
      </c>
      <c r="G3184" s="1215">
        <v>97</v>
      </c>
      <c r="H3184" s="1216"/>
      <c r="I3184" s="1217"/>
      <c r="J3184" s="1218"/>
      <c r="K3184" s="587" t="e">
        <f t="shared" si="697"/>
        <v>#DIV/0!</v>
      </c>
      <c r="M3184" s="1215">
        <v>97</v>
      </c>
      <c r="N3184" s="1216"/>
      <c r="O3184" s="1217"/>
      <c r="P3184" s="1218"/>
      <c r="Q3184" s="587" t="e">
        <f t="shared" si="698"/>
        <v>#DIV/0!</v>
      </c>
      <c r="S3184" s="1215">
        <v>97</v>
      </c>
      <c r="T3184" s="1216"/>
      <c r="U3184" s="1217"/>
      <c r="V3184" s="1218"/>
      <c r="W3184" s="587" t="e">
        <f t="shared" si="699"/>
        <v>#DIV/0!</v>
      </c>
      <c r="Y3184" s="1215">
        <v>97</v>
      </c>
      <c r="Z3184" s="1216"/>
      <c r="AA3184" s="1217"/>
      <c r="AB3184" s="1218"/>
      <c r="AC3184" s="587" t="e">
        <f t="shared" si="700"/>
        <v>#DIV/0!</v>
      </c>
      <c r="AE3184" s="1215">
        <v>97</v>
      </c>
      <c r="AF3184" s="1216"/>
      <c r="AG3184" s="1217"/>
      <c r="AH3184" s="1218"/>
      <c r="AI3184" s="587" t="e">
        <f t="shared" si="701"/>
        <v>#DIV/0!</v>
      </c>
      <c r="AK3184" s="1215">
        <v>97</v>
      </c>
      <c r="AL3184" s="1216"/>
      <c r="AM3184" s="1217"/>
      <c r="AN3184" s="1218"/>
      <c r="AO3184" s="587" t="e">
        <f t="shared" si="702"/>
        <v>#DIV/0!</v>
      </c>
      <c r="AQ3184" s="1215">
        <v>97</v>
      </c>
      <c r="AR3184" s="1216"/>
      <c r="AS3184" s="1217"/>
      <c r="AT3184" s="1218"/>
      <c r="AU3184" s="587" t="e">
        <f t="shared" si="703"/>
        <v>#DIV/0!</v>
      </c>
      <c r="AW3184" s="1215">
        <v>97</v>
      </c>
      <c r="AX3184" s="1216"/>
      <c r="AY3184" s="1217"/>
      <c r="AZ3184" s="1218"/>
      <c r="BA3184" s="587" t="e">
        <f t="shared" si="704"/>
        <v>#DIV/0!</v>
      </c>
      <c r="BC3184" s="1215">
        <v>97</v>
      </c>
      <c r="BD3184" s="1216"/>
      <c r="BE3184" s="1217"/>
      <c r="BF3184" s="1218"/>
      <c r="BG3184" s="587" t="e">
        <f t="shared" si="705"/>
        <v>#DIV/0!</v>
      </c>
      <c r="BI3184" s="1215">
        <v>97</v>
      </c>
      <c r="BJ3184" s="1216"/>
      <c r="BK3184" s="1217"/>
      <c r="BL3184" s="1218"/>
      <c r="BM3184" s="587" t="e">
        <f t="shared" si="706"/>
        <v>#DIV/0!</v>
      </c>
      <c r="BO3184" s="1215">
        <v>97</v>
      </c>
      <c r="BP3184" s="1216"/>
      <c r="BQ3184" s="1217"/>
      <c r="BR3184" s="1218"/>
      <c r="BS3184" s="587" t="e">
        <f t="shared" si="707"/>
        <v>#DIV/0!</v>
      </c>
    </row>
    <row r="3185" spans="1:71" s="17" customFormat="1" ht="16.75" hidden="1" customHeight="1" outlineLevel="2">
      <c r="A3185" s="1215">
        <v>98</v>
      </c>
      <c r="B3185" s="1216"/>
      <c r="C3185" s="1217"/>
      <c r="D3185" s="1218"/>
      <c r="E3185" s="587" t="e">
        <f t="shared" si="696"/>
        <v>#DIV/0!</v>
      </c>
      <c r="G3185" s="1215">
        <v>98</v>
      </c>
      <c r="H3185" s="1216"/>
      <c r="I3185" s="1217"/>
      <c r="J3185" s="1218"/>
      <c r="K3185" s="587" t="e">
        <f t="shared" si="697"/>
        <v>#DIV/0!</v>
      </c>
      <c r="M3185" s="1215">
        <v>98</v>
      </c>
      <c r="N3185" s="1216"/>
      <c r="O3185" s="1217"/>
      <c r="P3185" s="1218"/>
      <c r="Q3185" s="587" t="e">
        <f t="shared" si="698"/>
        <v>#DIV/0!</v>
      </c>
      <c r="S3185" s="1215">
        <v>98</v>
      </c>
      <c r="T3185" s="1216"/>
      <c r="U3185" s="1217"/>
      <c r="V3185" s="1218"/>
      <c r="W3185" s="587" t="e">
        <f t="shared" si="699"/>
        <v>#DIV/0!</v>
      </c>
      <c r="Y3185" s="1215">
        <v>98</v>
      </c>
      <c r="Z3185" s="1216"/>
      <c r="AA3185" s="1217"/>
      <c r="AB3185" s="1218"/>
      <c r="AC3185" s="587" t="e">
        <f t="shared" si="700"/>
        <v>#DIV/0!</v>
      </c>
      <c r="AE3185" s="1215">
        <v>98</v>
      </c>
      <c r="AF3185" s="1216"/>
      <c r="AG3185" s="1217"/>
      <c r="AH3185" s="1218"/>
      <c r="AI3185" s="587" t="e">
        <f t="shared" si="701"/>
        <v>#DIV/0!</v>
      </c>
      <c r="AK3185" s="1215">
        <v>98</v>
      </c>
      <c r="AL3185" s="1216"/>
      <c r="AM3185" s="1217"/>
      <c r="AN3185" s="1218"/>
      <c r="AO3185" s="587" t="e">
        <f t="shared" si="702"/>
        <v>#DIV/0!</v>
      </c>
      <c r="AQ3185" s="1215">
        <v>98</v>
      </c>
      <c r="AR3185" s="1216"/>
      <c r="AS3185" s="1217"/>
      <c r="AT3185" s="1218"/>
      <c r="AU3185" s="587" t="e">
        <f t="shared" si="703"/>
        <v>#DIV/0!</v>
      </c>
      <c r="AW3185" s="1215">
        <v>98</v>
      </c>
      <c r="AX3185" s="1216"/>
      <c r="AY3185" s="1217"/>
      <c r="AZ3185" s="1218"/>
      <c r="BA3185" s="587" t="e">
        <f t="shared" si="704"/>
        <v>#DIV/0!</v>
      </c>
      <c r="BC3185" s="1215">
        <v>98</v>
      </c>
      <c r="BD3185" s="1216"/>
      <c r="BE3185" s="1217"/>
      <c r="BF3185" s="1218"/>
      <c r="BG3185" s="587" t="e">
        <f t="shared" si="705"/>
        <v>#DIV/0!</v>
      </c>
      <c r="BI3185" s="1215">
        <v>98</v>
      </c>
      <c r="BJ3185" s="1216"/>
      <c r="BK3185" s="1217"/>
      <c r="BL3185" s="1218"/>
      <c r="BM3185" s="587" t="e">
        <f t="shared" si="706"/>
        <v>#DIV/0!</v>
      </c>
      <c r="BO3185" s="1215">
        <v>98</v>
      </c>
      <c r="BP3185" s="1216"/>
      <c r="BQ3185" s="1217"/>
      <c r="BR3185" s="1218"/>
      <c r="BS3185" s="587" t="e">
        <f t="shared" si="707"/>
        <v>#DIV/0!</v>
      </c>
    </row>
    <row r="3186" spans="1:71" s="17" customFormat="1" ht="16.75" hidden="1" customHeight="1" outlineLevel="2">
      <c r="A3186" s="1215">
        <v>99</v>
      </c>
      <c r="B3186" s="1216"/>
      <c r="C3186" s="1217"/>
      <c r="D3186" s="1218"/>
      <c r="E3186" s="587" t="e">
        <f t="shared" si="696"/>
        <v>#DIV/0!</v>
      </c>
      <c r="G3186" s="1215">
        <v>99</v>
      </c>
      <c r="H3186" s="1216"/>
      <c r="I3186" s="1217"/>
      <c r="J3186" s="1218"/>
      <c r="K3186" s="587" t="e">
        <f t="shared" si="697"/>
        <v>#DIV/0!</v>
      </c>
      <c r="M3186" s="1215">
        <v>99</v>
      </c>
      <c r="N3186" s="1216"/>
      <c r="O3186" s="1217"/>
      <c r="P3186" s="1218"/>
      <c r="Q3186" s="587" t="e">
        <f t="shared" si="698"/>
        <v>#DIV/0!</v>
      </c>
      <c r="S3186" s="1215">
        <v>99</v>
      </c>
      <c r="T3186" s="1216"/>
      <c r="U3186" s="1217"/>
      <c r="V3186" s="1218"/>
      <c r="W3186" s="587" t="e">
        <f t="shared" si="699"/>
        <v>#DIV/0!</v>
      </c>
      <c r="Y3186" s="1215">
        <v>99</v>
      </c>
      <c r="Z3186" s="1216"/>
      <c r="AA3186" s="1217"/>
      <c r="AB3186" s="1218"/>
      <c r="AC3186" s="587" t="e">
        <f t="shared" si="700"/>
        <v>#DIV/0!</v>
      </c>
      <c r="AE3186" s="1215">
        <v>99</v>
      </c>
      <c r="AF3186" s="1216"/>
      <c r="AG3186" s="1217"/>
      <c r="AH3186" s="1218"/>
      <c r="AI3186" s="587" t="e">
        <f t="shared" si="701"/>
        <v>#DIV/0!</v>
      </c>
      <c r="AK3186" s="1215">
        <v>99</v>
      </c>
      <c r="AL3186" s="1216"/>
      <c r="AM3186" s="1217"/>
      <c r="AN3186" s="1218"/>
      <c r="AO3186" s="587" t="e">
        <f t="shared" si="702"/>
        <v>#DIV/0!</v>
      </c>
      <c r="AQ3186" s="1215">
        <v>99</v>
      </c>
      <c r="AR3186" s="1216"/>
      <c r="AS3186" s="1217"/>
      <c r="AT3186" s="1218"/>
      <c r="AU3186" s="587" t="e">
        <f t="shared" si="703"/>
        <v>#DIV/0!</v>
      </c>
      <c r="AW3186" s="1215">
        <v>99</v>
      </c>
      <c r="AX3186" s="1216"/>
      <c r="AY3186" s="1217"/>
      <c r="AZ3186" s="1218"/>
      <c r="BA3186" s="587" t="e">
        <f t="shared" si="704"/>
        <v>#DIV/0!</v>
      </c>
      <c r="BC3186" s="1215">
        <v>99</v>
      </c>
      <c r="BD3186" s="1216"/>
      <c r="BE3186" s="1217"/>
      <c r="BF3186" s="1218"/>
      <c r="BG3186" s="587" t="e">
        <f t="shared" si="705"/>
        <v>#DIV/0!</v>
      </c>
      <c r="BI3186" s="1215">
        <v>99</v>
      </c>
      <c r="BJ3186" s="1216"/>
      <c r="BK3186" s="1217"/>
      <c r="BL3186" s="1218"/>
      <c r="BM3186" s="587" t="e">
        <f t="shared" si="706"/>
        <v>#DIV/0!</v>
      </c>
      <c r="BO3186" s="1215">
        <v>99</v>
      </c>
      <c r="BP3186" s="1216"/>
      <c r="BQ3186" s="1217"/>
      <c r="BR3186" s="1218"/>
      <c r="BS3186" s="587" t="e">
        <f t="shared" si="707"/>
        <v>#DIV/0!</v>
      </c>
    </row>
    <row r="3187" spans="1:71" s="17" customFormat="1" ht="16.75" hidden="1" customHeight="1" outlineLevel="2">
      <c r="A3187" s="1215">
        <v>100</v>
      </c>
      <c r="B3187" s="1216"/>
      <c r="C3187" s="1217"/>
      <c r="D3187" s="1218"/>
      <c r="E3187" s="587" t="e">
        <f t="shared" si="696"/>
        <v>#DIV/0!</v>
      </c>
      <c r="G3187" s="1215">
        <v>100</v>
      </c>
      <c r="H3187" s="1216"/>
      <c r="I3187" s="1217"/>
      <c r="J3187" s="1218"/>
      <c r="K3187" s="587" t="e">
        <f t="shared" si="697"/>
        <v>#DIV/0!</v>
      </c>
      <c r="M3187" s="1215">
        <v>100</v>
      </c>
      <c r="N3187" s="1216"/>
      <c r="O3187" s="1217"/>
      <c r="P3187" s="1218"/>
      <c r="Q3187" s="587" t="e">
        <f t="shared" si="698"/>
        <v>#DIV/0!</v>
      </c>
      <c r="S3187" s="1215">
        <v>100</v>
      </c>
      <c r="T3187" s="1216"/>
      <c r="U3187" s="1217"/>
      <c r="V3187" s="1218"/>
      <c r="W3187" s="587" t="e">
        <f t="shared" si="699"/>
        <v>#DIV/0!</v>
      </c>
      <c r="Y3187" s="1215">
        <v>100</v>
      </c>
      <c r="Z3187" s="1216"/>
      <c r="AA3187" s="1217"/>
      <c r="AB3187" s="1218"/>
      <c r="AC3187" s="587" t="e">
        <f t="shared" si="700"/>
        <v>#DIV/0!</v>
      </c>
      <c r="AE3187" s="1215">
        <v>100</v>
      </c>
      <c r="AF3187" s="1216"/>
      <c r="AG3187" s="1217"/>
      <c r="AH3187" s="1218"/>
      <c r="AI3187" s="587" t="e">
        <f t="shared" si="701"/>
        <v>#DIV/0!</v>
      </c>
      <c r="AK3187" s="1215">
        <v>100</v>
      </c>
      <c r="AL3187" s="1216"/>
      <c r="AM3187" s="1217"/>
      <c r="AN3187" s="1218"/>
      <c r="AO3187" s="587" t="e">
        <f t="shared" si="702"/>
        <v>#DIV/0!</v>
      </c>
      <c r="AQ3187" s="1215">
        <v>100</v>
      </c>
      <c r="AR3187" s="1216"/>
      <c r="AS3187" s="1217"/>
      <c r="AT3187" s="1218"/>
      <c r="AU3187" s="587" t="e">
        <f t="shared" si="703"/>
        <v>#DIV/0!</v>
      </c>
      <c r="AW3187" s="1215">
        <v>100</v>
      </c>
      <c r="AX3187" s="1216"/>
      <c r="AY3187" s="1217"/>
      <c r="AZ3187" s="1218"/>
      <c r="BA3187" s="587" t="e">
        <f t="shared" si="704"/>
        <v>#DIV/0!</v>
      </c>
      <c r="BC3187" s="1215">
        <v>100</v>
      </c>
      <c r="BD3187" s="1216"/>
      <c r="BE3187" s="1217"/>
      <c r="BF3187" s="1218"/>
      <c r="BG3187" s="587" t="e">
        <f t="shared" si="705"/>
        <v>#DIV/0!</v>
      </c>
      <c r="BI3187" s="1215">
        <v>100</v>
      </c>
      <c r="BJ3187" s="1216"/>
      <c r="BK3187" s="1217"/>
      <c r="BL3187" s="1218"/>
      <c r="BM3187" s="587" t="e">
        <f t="shared" si="706"/>
        <v>#DIV/0!</v>
      </c>
      <c r="BO3187" s="1215">
        <v>100</v>
      </c>
      <c r="BP3187" s="1216"/>
      <c r="BQ3187" s="1217"/>
      <c r="BR3187" s="1218"/>
      <c r="BS3187" s="587" t="e">
        <f t="shared" si="707"/>
        <v>#DIV/0!</v>
      </c>
    </row>
    <row r="3188" spans="1:71" s="17" customFormat="1" ht="16.75" hidden="1" customHeight="1" outlineLevel="2">
      <c r="A3188" s="1215">
        <v>101</v>
      </c>
      <c r="B3188" s="1216"/>
      <c r="C3188" s="1217"/>
      <c r="D3188" s="1218"/>
      <c r="E3188" s="587" t="e">
        <f t="shared" si="696"/>
        <v>#DIV/0!</v>
      </c>
      <c r="G3188" s="1215">
        <v>101</v>
      </c>
      <c r="H3188" s="1216"/>
      <c r="I3188" s="1217"/>
      <c r="J3188" s="1218"/>
      <c r="K3188" s="587" t="e">
        <f t="shared" si="697"/>
        <v>#DIV/0!</v>
      </c>
      <c r="M3188" s="1215">
        <v>101</v>
      </c>
      <c r="N3188" s="1216"/>
      <c r="O3188" s="1217"/>
      <c r="P3188" s="1218"/>
      <c r="Q3188" s="587" t="e">
        <f t="shared" si="698"/>
        <v>#DIV/0!</v>
      </c>
      <c r="S3188" s="1215">
        <v>101</v>
      </c>
      <c r="T3188" s="1216"/>
      <c r="U3188" s="1217"/>
      <c r="V3188" s="1218"/>
      <c r="W3188" s="587" t="e">
        <f t="shared" si="699"/>
        <v>#DIV/0!</v>
      </c>
      <c r="Y3188" s="1215">
        <v>101</v>
      </c>
      <c r="Z3188" s="1216"/>
      <c r="AA3188" s="1217"/>
      <c r="AB3188" s="1218"/>
      <c r="AC3188" s="587" t="e">
        <f t="shared" si="700"/>
        <v>#DIV/0!</v>
      </c>
      <c r="AE3188" s="1215">
        <v>101</v>
      </c>
      <c r="AF3188" s="1216"/>
      <c r="AG3188" s="1217"/>
      <c r="AH3188" s="1218"/>
      <c r="AI3188" s="587" t="e">
        <f t="shared" si="701"/>
        <v>#DIV/0!</v>
      </c>
      <c r="AK3188" s="1215">
        <v>101</v>
      </c>
      <c r="AL3188" s="1216"/>
      <c r="AM3188" s="1217"/>
      <c r="AN3188" s="1218"/>
      <c r="AO3188" s="587" t="e">
        <f t="shared" si="702"/>
        <v>#DIV/0!</v>
      </c>
      <c r="AQ3188" s="1215">
        <v>101</v>
      </c>
      <c r="AR3188" s="1216"/>
      <c r="AS3188" s="1217"/>
      <c r="AT3188" s="1218"/>
      <c r="AU3188" s="587" t="e">
        <f t="shared" si="703"/>
        <v>#DIV/0!</v>
      </c>
      <c r="AW3188" s="1215">
        <v>101</v>
      </c>
      <c r="AX3188" s="1216"/>
      <c r="AY3188" s="1217"/>
      <c r="AZ3188" s="1218"/>
      <c r="BA3188" s="587" t="e">
        <f t="shared" si="704"/>
        <v>#DIV/0!</v>
      </c>
      <c r="BC3188" s="1215">
        <v>101</v>
      </c>
      <c r="BD3188" s="1216"/>
      <c r="BE3188" s="1217"/>
      <c r="BF3188" s="1218"/>
      <c r="BG3188" s="587" t="e">
        <f t="shared" si="705"/>
        <v>#DIV/0!</v>
      </c>
      <c r="BI3188" s="1215">
        <v>101</v>
      </c>
      <c r="BJ3188" s="1216"/>
      <c r="BK3188" s="1217"/>
      <c r="BL3188" s="1218"/>
      <c r="BM3188" s="587" t="e">
        <f t="shared" si="706"/>
        <v>#DIV/0!</v>
      </c>
      <c r="BO3188" s="1215">
        <v>101</v>
      </c>
      <c r="BP3188" s="1216"/>
      <c r="BQ3188" s="1217"/>
      <c r="BR3188" s="1218"/>
      <c r="BS3188" s="587" t="e">
        <f t="shared" si="707"/>
        <v>#DIV/0!</v>
      </c>
    </row>
    <row r="3189" spans="1:71" s="17" customFormat="1" ht="16.75" hidden="1" customHeight="1" outlineLevel="2">
      <c r="A3189" s="1215">
        <v>102</v>
      </c>
      <c r="B3189" s="1216"/>
      <c r="C3189" s="1217"/>
      <c r="D3189" s="1218"/>
      <c r="E3189" s="587" t="e">
        <f t="shared" si="696"/>
        <v>#DIV/0!</v>
      </c>
      <c r="G3189" s="1215">
        <v>102</v>
      </c>
      <c r="H3189" s="1216"/>
      <c r="I3189" s="1217"/>
      <c r="J3189" s="1218"/>
      <c r="K3189" s="587" t="e">
        <f t="shared" si="697"/>
        <v>#DIV/0!</v>
      </c>
      <c r="M3189" s="1215">
        <v>102</v>
      </c>
      <c r="N3189" s="1216"/>
      <c r="O3189" s="1217"/>
      <c r="P3189" s="1218"/>
      <c r="Q3189" s="587" t="e">
        <f t="shared" si="698"/>
        <v>#DIV/0!</v>
      </c>
      <c r="S3189" s="1215">
        <v>102</v>
      </c>
      <c r="T3189" s="1216"/>
      <c r="U3189" s="1217"/>
      <c r="V3189" s="1218"/>
      <c r="W3189" s="587" t="e">
        <f t="shared" si="699"/>
        <v>#DIV/0!</v>
      </c>
      <c r="Y3189" s="1215">
        <v>102</v>
      </c>
      <c r="Z3189" s="1216"/>
      <c r="AA3189" s="1217"/>
      <c r="AB3189" s="1218"/>
      <c r="AC3189" s="587" t="e">
        <f t="shared" si="700"/>
        <v>#DIV/0!</v>
      </c>
      <c r="AE3189" s="1215">
        <v>102</v>
      </c>
      <c r="AF3189" s="1216"/>
      <c r="AG3189" s="1217"/>
      <c r="AH3189" s="1218"/>
      <c r="AI3189" s="587" t="e">
        <f t="shared" si="701"/>
        <v>#DIV/0!</v>
      </c>
      <c r="AK3189" s="1215">
        <v>102</v>
      </c>
      <c r="AL3189" s="1216"/>
      <c r="AM3189" s="1217"/>
      <c r="AN3189" s="1218"/>
      <c r="AO3189" s="587" t="e">
        <f t="shared" si="702"/>
        <v>#DIV/0!</v>
      </c>
      <c r="AQ3189" s="1215">
        <v>102</v>
      </c>
      <c r="AR3189" s="1216"/>
      <c r="AS3189" s="1217"/>
      <c r="AT3189" s="1218"/>
      <c r="AU3189" s="587" t="e">
        <f t="shared" si="703"/>
        <v>#DIV/0!</v>
      </c>
      <c r="AW3189" s="1215">
        <v>102</v>
      </c>
      <c r="AX3189" s="1216"/>
      <c r="AY3189" s="1217"/>
      <c r="AZ3189" s="1218"/>
      <c r="BA3189" s="587" t="e">
        <f t="shared" si="704"/>
        <v>#DIV/0!</v>
      </c>
      <c r="BC3189" s="1215">
        <v>102</v>
      </c>
      <c r="BD3189" s="1216"/>
      <c r="BE3189" s="1217"/>
      <c r="BF3189" s="1218"/>
      <c r="BG3189" s="587" t="e">
        <f t="shared" si="705"/>
        <v>#DIV/0!</v>
      </c>
      <c r="BI3189" s="1215">
        <v>102</v>
      </c>
      <c r="BJ3189" s="1216"/>
      <c r="BK3189" s="1217"/>
      <c r="BL3189" s="1218"/>
      <c r="BM3189" s="587" t="e">
        <f t="shared" si="706"/>
        <v>#DIV/0!</v>
      </c>
      <c r="BO3189" s="1215">
        <v>102</v>
      </c>
      <c r="BP3189" s="1216"/>
      <c r="BQ3189" s="1217"/>
      <c r="BR3189" s="1218"/>
      <c r="BS3189" s="587" t="e">
        <f t="shared" si="707"/>
        <v>#DIV/0!</v>
      </c>
    </row>
    <row r="3190" spans="1:71" s="17" customFormat="1" ht="16.75" hidden="1" customHeight="1" outlineLevel="2">
      <c r="A3190" s="1215">
        <v>103</v>
      </c>
      <c r="B3190" s="1216"/>
      <c r="C3190" s="1217"/>
      <c r="D3190" s="1218"/>
      <c r="E3190" s="587" t="e">
        <f t="shared" si="696"/>
        <v>#DIV/0!</v>
      </c>
      <c r="G3190" s="1215">
        <v>103</v>
      </c>
      <c r="H3190" s="1216"/>
      <c r="I3190" s="1217"/>
      <c r="J3190" s="1218"/>
      <c r="K3190" s="587" t="e">
        <f t="shared" si="697"/>
        <v>#DIV/0!</v>
      </c>
      <c r="M3190" s="1215">
        <v>103</v>
      </c>
      <c r="N3190" s="1216"/>
      <c r="O3190" s="1217"/>
      <c r="P3190" s="1218"/>
      <c r="Q3190" s="587" t="e">
        <f t="shared" si="698"/>
        <v>#DIV/0!</v>
      </c>
      <c r="S3190" s="1215">
        <v>103</v>
      </c>
      <c r="T3190" s="1216"/>
      <c r="U3190" s="1217"/>
      <c r="V3190" s="1218"/>
      <c r="W3190" s="587" t="e">
        <f t="shared" si="699"/>
        <v>#DIV/0!</v>
      </c>
      <c r="Y3190" s="1215">
        <v>103</v>
      </c>
      <c r="Z3190" s="1216"/>
      <c r="AA3190" s="1217"/>
      <c r="AB3190" s="1218"/>
      <c r="AC3190" s="587" t="e">
        <f t="shared" si="700"/>
        <v>#DIV/0!</v>
      </c>
      <c r="AE3190" s="1215">
        <v>103</v>
      </c>
      <c r="AF3190" s="1216"/>
      <c r="AG3190" s="1217"/>
      <c r="AH3190" s="1218"/>
      <c r="AI3190" s="587" t="e">
        <f t="shared" si="701"/>
        <v>#DIV/0!</v>
      </c>
      <c r="AK3190" s="1215">
        <v>103</v>
      </c>
      <c r="AL3190" s="1216"/>
      <c r="AM3190" s="1217"/>
      <c r="AN3190" s="1218"/>
      <c r="AO3190" s="587" t="e">
        <f t="shared" si="702"/>
        <v>#DIV/0!</v>
      </c>
      <c r="AQ3190" s="1215">
        <v>103</v>
      </c>
      <c r="AR3190" s="1216"/>
      <c r="AS3190" s="1217"/>
      <c r="AT3190" s="1218"/>
      <c r="AU3190" s="587" t="e">
        <f t="shared" si="703"/>
        <v>#DIV/0!</v>
      </c>
      <c r="AW3190" s="1215">
        <v>103</v>
      </c>
      <c r="AX3190" s="1216"/>
      <c r="AY3190" s="1217"/>
      <c r="AZ3190" s="1218"/>
      <c r="BA3190" s="587" t="e">
        <f t="shared" si="704"/>
        <v>#DIV/0!</v>
      </c>
      <c r="BC3190" s="1215">
        <v>103</v>
      </c>
      <c r="BD3190" s="1216"/>
      <c r="BE3190" s="1217"/>
      <c r="BF3190" s="1218"/>
      <c r="BG3190" s="587" t="e">
        <f t="shared" si="705"/>
        <v>#DIV/0!</v>
      </c>
      <c r="BI3190" s="1215">
        <v>103</v>
      </c>
      <c r="BJ3190" s="1216"/>
      <c r="BK3190" s="1217"/>
      <c r="BL3190" s="1218"/>
      <c r="BM3190" s="587" t="e">
        <f t="shared" si="706"/>
        <v>#DIV/0!</v>
      </c>
      <c r="BO3190" s="1215">
        <v>103</v>
      </c>
      <c r="BP3190" s="1216"/>
      <c r="BQ3190" s="1217"/>
      <c r="BR3190" s="1218"/>
      <c r="BS3190" s="587" t="e">
        <f t="shared" si="707"/>
        <v>#DIV/0!</v>
      </c>
    </row>
    <row r="3191" spans="1:71" s="17" customFormat="1" ht="16.75" hidden="1" customHeight="1" outlineLevel="2">
      <c r="A3191" s="1215">
        <v>104</v>
      </c>
      <c r="B3191" s="1216"/>
      <c r="C3191" s="1217"/>
      <c r="D3191" s="1218"/>
      <c r="E3191" s="587" t="e">
        <f t="shared" si="696"/>
        <v>#DIV/0!</v>
      </c>
      <c r="G3191" s="1215">
        <v>104</v>
      </c>
      <c r="H3191" s="1216"/>
      <c r="I3191" s="1217"/>
      <c r="J3191" s="1218"/>
      <c r="K3191" s="587" t="e">
        <f t="shared" si="697"/>
        <v>#DIV/0!</v>
      </c>
      <c r="M3191" s="1215">
        <v>104</v>
      </c>
      <c r="N3191" s="1216"/>
      <c r="O3191" s="1217"/>
      <c r="P3191" s="1218"/>
      <c r="Q3191" s="587" t="e">
        <f t="shared" si="698"/>
        <v>#DIV/0!</v>
      </c>
      <c r="S3191" s="1215">
        <v>104</v>
      </c>
      <c r="T3191" s="1216"/>
      <c r="U3191" s="1217"/>
      <c r="V3191" s="1218"/>
      <c r="W3191" s="587" t="e">
        <f t="shared" si="699"/>
        <v>#DIV/0!</v>
      </c>
      <c r="Y3191" s="1215">
        <v>104</v>
      </c>
      <c r="Z3191" s="1216"/>
      <c r="AA3191" s="1217"/>
      <c r="AB3191" s="1218"/>
      <c r="AC3191" s="587" t="e">
        <f t="shared" si="700"/>
        <v>#DIV/0!</v>
      </c>
      <c r="AE3191" s="1215">
        <v>104</v>
      </c>
      <c r="AF3191" s="1216"/>
      <c r="AG3191" s="1217"/>
      <c r="AH3191" s="1218"/>
      <c r="AI3191" s="587" t="e">
        <f t="shared" si="701"/>
        <v>#DIV/0!</v>
      </c>
      <c r="AK3191" s="1215">
        <v>104</v>
      </c>
      <c r="AL3191" s="1216"/>
      <c r="AM3191" s="1217"/>
      <c r="AN3191" s="1218"/>
      <c r="AO3191" s="587" t="e">
        <f t="shared" si="702"/>
        <v>#DIV/0!</v>
      </c>
      <c r="AQ3191" s="1215">
        <v>104</v>
      </c>
      <c r="AR3191" s="1216"/>
      <c r="AS3191" s="1217"/>
      <c r="AT3191" s="1218"/>
      <c r="AU3191" s="587" t="e">
        <f t="shared" si="703"/>
        <v>#DIV/0!</v>
      </c>
      <c r="AW3191" s="1215">
        <v>104</v>
      </c>
      <c r="AX3191" s="1216"/>
      <c r="AY3191" s="1217"/>
      <c r="AZ3191" s="1218"/>
      <c r="BA3191" s="587" t="e">
        <f t="shared" si="704"/>
        <v>#DIV/0!</v>
      </c>
      <c r="BC3191" s="1215">
        <v>104</v>
      </c>
      <c r="BD3191" s="1216"/>
      <c r="BE3191" s="1217"/>
      <c r="BF3191" s="1218"/>
      <c r="BG3191" s="587" t="e">
        <f t="shared" si="705"/>
        <v>#DIV/0!</v>
      </c>
      <c r="BI3191" s="1215">
        <v>104</v>
      </c>
      <c r="BJ3191" s="1216"/>
      <c r="BK3191" s="1217"/>
      <c r="BL3191" s="1218"/>
      <c r="BM3191" s="587" t="e">
        <f t="shared" si="706"/>
        <v>#DIV/0!</v>
      </c>
      <c r="BO3191" s="1215">
        <v>104</v>
      </c>
      <c r="BP3191" s="1216"/>
      <c r="BQ3191" s="1217"/>
      <c r="BR3191" s="1218"/>
      <c r="BS3191" s="587" t="e">
        <f t="shared" si="707"/>
        <v>#DIV/0!</v>
      </c>
    </row>
    <row r="3192" spans="1:71" s="17" customFormat="1" ht="16.75" hidden="1" customHeight="1" outlineLevel="2">
      <c r="A3192" s="1215">
        <v>105</v>
      </c>
      <c r="B3192" s="1216"/>
      <c r="C3192" s="1217"/>
      <c r="D3192" s="1218"/>
      <c r="E3192" s="587" t="e">
        <f t="shared" si="696"/>
        <v>#DIV/0!</v>
      </c>
      <c r="G3192" s="1215">
        <v>105</v>
      </c>
      <c r="H3192" s="1216"/>
      <c r="I3192" s="1217"/>
      <c r="J3192" s="1218"/>
      <c r="K3192" s="587" t="e">
        <f t="shared" si="697"/>
        <v>#DIV/0!</v>
      </c>
      <c r="M3192" s="1215">
        <v>105</v>
      </c>
      <c r="N3192" s="1216"/>
      <c r="O3192" s="1217"/>
      <c r="P3192" s="1218"/>
      <c r="Q3192" s="587" t="e">
        <f t="shared" si="698"/>
        <v>#DIV/0!</v>
      </c>
      <c r="S3192" s="1215">
        <v>105</v>
      </c>
      <c r="T3192" s="1216"/>
      <c r="U3192" s="1217"/>
      <c r="V3192" s="1218"/>
      <c r="W3192" s="587" t="e">
        <f t="shared" si="699"/>
        <v>#DIV/0!</v>
      </c>
      <c r="Y3192" s="1215">
        <v>105</v>
      </c>
      <c r="Z3192" s="1216"/>
      <c r="AA3192" s="1217"/>
      <c r="AB3192" s="1218"/>
      <c r="AC3192" s="587" t="e">
        <f t="shared" si="700"/>
        <v>#DIV/0!</v>
      </c>
      <c r="AE3192" s="1215">
        <v>105</v>
      </c>
      <c r="AF3192" s="1216"/>
      <c r="AG3192" s="1217"/>
      <c r="AH3192" s="1218"/>
      <c r="AI3192" s="587" t="e">
        <f t="shared" si="701"/>
        <v>#DIV/0!</v>
      </c>
      <c r="AK3192" s="1215">
        <v>105</v>
      </c>
      <c r="AL3192" s="1216"/>
      <c r="AM3192" s="1217"/>
      <c r="AN3192" s="1218"/>
      <c r="AO3192" s="587" t="e">
        <f t="shared" si="702"/>
        <v>#DIV/0!</v>
      </c>
      <c r="AQ3192" s="1215">
        <v>105</v>
      </c>
      <c r="AR3192" s="1216"/>
      <c r="AS3192" s="1217"/>
      <c r="AT3192" s="1218"/>
      <c r="AU3192" s="587" t="e">
        <f t="shared" si="703"/>
        <v>#DIV/0!</v>
      </c>
      <c r="AW3192" s="1215">
        <v>105</v>
      </c>
      <c r="AX3192" s="1216"/>
      <c r="AY3192" s="1217"/>
      <c r="AZ3192" s="1218"/>
      <c r="BA3192" s="587" t="e">
        <f t="shared" si="704"/>
        <v>#DIV/0!</v>
      </c>
      <c r="BC3192" s="1215">
        <v>105</v>
      </c>
      <c r="BD3192" s="1216"/>
      <c r="BE3192" s="1217"/>
      <c r="BF3192" s="1218"/>
      <c r="BG3192" s="587" t="e">
        <f t="shared" si="705"/>
        <v>#DIV/0!</v>
      </c>
      <c r="BI3192" s="1215">
        <v>105</v>
      </c>
      <c r="BJ3192" s="1216"/>
      <c r="BK3192" s="1217"/>
      <c r="BL3192" s="1218"/>
      <c r="BM3192" s="587" t="e">
        <f t="shared" si="706"/>
        <v>#DIV/0!</v>
      </c>
      <c r="BO3192" s="1215">
        <v>105</v>
      </c>
      <c r="BP3192" s="1216"/>
      <c r="BQ3192" s="1217"/>
      <c r="BR3192" s="1218"/>
      <c r="BS3192" s="587" t="e">
        <f t="shared" si="707"/>
        <v>#DIV/0!</v>
      </c>
    </row>
    <row r="3193" spans="1:71" s="17" customFormat="1" ht="16.75" hidden="1" customHeight="1" outlineLevel="2">
      <c r="A3193" s="1215">
        <v>106</v>
      </c>
      <c r="B3193" s="1216"/>
      <c r="C3193" s="1217"/>
      <c r="D3193" s="1218"/>
      <c r="E3193" s="587" t="e">
        <f t="shared" si="696"/>
        <v>#DIV/0!</v>
      </c>
      <c r="G3193" s="1215">
        <v>106</v>
      </c>
      <c r="H3193" s="1216"/>
      <c r="I3193" s="1217"/>
      <c r="J3193" s="1218"/>
      <c r="K3193" s="587" t="e">
        <f t="shared" si="697"/>
        <v>#DIV/0!</v>
      </c>
      <c r="M3193" s="1215">
        <v>106</v>
      </c>
      <c r="N3193" s="1216"/>
      <c r="O3193" s="1217"/>
      <c r="P3193" s="1218"/>
      <c r="Q3193" s="587" t="e">
        <f t="shared" si="698"/>
        <v>#DIV/0!</v>
      </c>
      <c r="S3193" s="1215">
        <v>106</v>
      </c>
      <c r="T3193" s="1216"/>
      <c r="U3193" s="1217"/>
      <c r="V3193" s="1218"/>
      <c r="W3193" s="587" t="e">
        <f t="shared" si="699"/>
        <v>#DIV/0!</v>
      </c>
      <c r="Y3193" s="1215">
        <v>106</v>
      </c>
      <c r="Z3193" s="1216"/>
      <c r="AA3193" s="1217"/>
      <c r="AB3193" s="1218"/>
      <c r="AC3193" s="587" t="e">
        <f t="shared" si="700"/>
        <v>#DIV/0!</v>
      </c>
      <c r="AE3193" s="1215">
        <v>106</v>
      </c>
      <c r="AF3193" s="1216"/>
      <c r="AG3193" s="1217"/>
      <c r="AH3193" s="1218"/>
      <c r="AI3193" s="587" t="e">
        <f t="shared" si="701"/>
        <v>#DIV/0!</v>
      </c>
      <c r="AK3193" s="1215">
        <v>106</v>
      </c>
      <c r="AL3193" s="1216"/>
      <c r="AM3193" s="1217"/>
      <c r="AN3193" s="1218"/>
      <c r="AO3193" s="587" t="e">
        <f t="shared" si="702"/>
        <v>#DIV/0!</v>
      </c>
      <c r="AQ3193" s="1215">
        <v>106</v>
      </c>
      <c r="AR3193" s="1216"/>
      <c r="AS3193" s="1217"/>
      <c r="AT3193" s="1218"/>
      <c r="AU3193" s="587" t="e">
        <f t="shared" si="703"/>
        <v>#DIV/0!</v>
      </c>
      <c r="AW3193" s="1215">
        <v>106</v>
      </c>
      <c r="AX3193" s="1216"/>
      <c r="AY3193" s="1217"/>
      <c r="AZ3193" s="1218"/>
      <c r="BA3193" s="587" t="e">
        <f t="shared" si="704"/>
        <v>#DIV/0!</v>
      </c>
      <c r="BC3193" s="1215">
        <v>106</v>
      </c>
      <c r="BD3193" s="1216"/>
      <c r="BE3193" s="1217"/>
      <c r="BF3193" s="1218"/>
      <c r="BG3193" s="587" t="e">
        <f t="shared" si="705"/>
        <v>#DIV/0!</v>
      </c>
      <c r="BI3193" s="1215">
        <v>106</v>
      </c>
      <c r="BJ3193" s="1216"/>
      <c r="BK3193" s="1217"/>
      <c r="BL3193" s="1218"/>
      <c r="BM3193" s="587" t="e">
        <f t="shared" si="706"/>
        <v>#DIV/0!</v>
      </c>
      <c r="BO3193" s="1215">
        <v>106</v>
      </c>
      <c r="BP3193" s="1216"/>
      <c r="BQ3193" s="1217"/>
      <c r="BR3193" s="1218"/>
      <c r="BS3193" s="587" t="e">
        <f t="shared" si="707"/>
        <v>#DIV/0!</v>
      </c>
    </row>
    <row r="3194" spans="1:71" s="17" customFormat="1" ht="16.75" hidden="1" customHeight="1" outlineLevel="2">
      <c r="A3194" s="1215">
        <v>107</v>
      </c>
      <c r="B3194" s="1216"/>
      <c r="C3194" s="1217"/>
      <c r="D3194" s="1218"/>
      <c r="E3194" s="587" t="e">
        <f t="shared" si="696"/>
        <v>#DIV/0!</v>
      </c>
      <c r="G3194" s="1215">
        <v>107</v>
      </c>
      <c r="H3194" s="1216"/>
      <c r="I3194" s="1217"/>
      <c r="J3194" s="1218"/>
      <c r="K3194" s="587" t="e">
        <f t="shared" si="697"/>
        <v>#DIV/0!</v>
      </c>
      <c r="M3194" s="1215">
        <v>107</v>
      </c>
      <c r="N3194" s="1216"/>
      <c r="O3194" s="1217"/>
      <c r="P3194" s="1218"/>
      <c r="Q3194" s="587" t="e">
        <f t="shared" si="698"/>
        <v>#DIV/0!</v>
      </c>
      <c r="S3194" s="1215">
        <v>107</v>
      </c>
      <c r="T3194" s="1216"/>
      <c r="U3194" s="1217"/>
      <c r="V3194" s="1218"/>
      <c r="W3194" s="587" t="e">
        <f t="shared" si="699"/>
        <v>#DIV/0!</v>
      </c>
      <c r="Y3194" s="1215">
        <v>107</v>
      </c>
      <c r="Z3194" s="1216"/>
      <c r="AA3194" s="1217"/>
      <c r="AB3194" s="1218"/>
      <c r="AC3194" s="587" t="e">
        <f t="shared" si="700"/>
        <v>#DIV/0!</v>
      </c>
      <c r="AE3194" s="1215">
        <v>107</v>
      </c>
      <c r="AF3194" s="1216"/>
      <c r="AG3194" s="1217"/>
      <c r="AH3194" s="1218"/>
      <c r="AI3194" s="587" t="e">
        <f t="shared" si="701"/>
        <v>#DIV/0!</v>
      </c>
      <c r="AK3194" s="1215">
        <v>107</v>
      </c>
      <c r="AL3194" s="1216"/>
      <c r="AM3194" s="1217"/>
      <c r="AN3194" s="1218"/>
      <c r="AO3194" s="587" t="e">
        <f t="shared" si="702"/>
        <v>#DIV/0!</v>
      </c>
      <c r="AQ3194" s="1215">
        <v>107</v>
      </c>
      <c r="AR3194" s="1216"/>
      <c r="AS3194" s="1217"/>
      <c r="AT3194" s="1218"/>
      <c r="AU3194" s="587" t="e">
        <f t="shared" si="703"/>
        <v>#DIV/0!</v>
      </c>
      <c r="AW3194" s="1215">
        <v>107</v>
      </c>
      <c r="AX3194" s="1216"/>
      <c r="AY3194" s="1217"/>
      <c r="AZ3194" s="1218"/>
      <c r="BA3194" s="587" t="e">
        <f t="shared" si="704"/>
        <v>#DIV/0!</v>
      </c>
      <c r="BC3194" s="1215">
        <v>107</v>
      </c>
      <c r="BD3194" s="1216"/>
      <c r="BE3194" s="1217"/>
      <c r="BF3194" s="1218"/>
      <c r="BG3194" s="587" t="e">
        <f t="shared" si="705"/>
        <v>#DIV/0!</v>
      </c>
      <c r="BI3194" s="1215">
        <v>107</v>
      </c>
      <c r="BJ3194" s="1216"/>
      <c r="BK3194" s="1217"/>
      <c r="BL3194" s="1218"/>
      <c r="BM3194" s="587" t="e">
        <f t="shared" si="706"/>
        <v>#DIV/0!</v>
      </c>
      <c r="BO3194" s="1215">
        <v>107</v>
      </c>
      <c r="BP3194" s="1216"/>
      <c r="BQ3194" s="1217"/>
      <c r="BR3194" s="1218"/>
      <c r="BS3194" s="587" t="e">
        <f t="shared" si="707"/>
        <v>#DIV/0!</v>
      </c>
    </row>
    <row r="3195" spans="1:71" s="17" customFormat="1" ht="16.75" hidden="1" customHeight="1" outlineLevel="2">
      <c r="A3195" s="1215">
        <v>108</v>
      </c>
      <c r="B3195" s="1216"/>
      <c r="C3195" s="1217"/>
      <c r="D3195" s="1218"/>
      <c r="E3195" s="587" t="e">
        <f t="shared" si="696"/>
        <v>#DIV/0!</v>
      </c>
      <c r="G3195" s="1215">
        <v>108</v>
      </c>
      <c r="H3195" s="1216"/>
      <c r="I3195" s="1217"/>
      <c r="J3195" s="1218"/>
      <c r="K3195" s="587" t="e">
        <f t="shared" si="697"/>
        <v>#DIV/0!</v>
      </c>
      <c r="M3195" s="1215">
        <v>108</v>
      </c>
      <c r="N3195" s="1216"/>
      <c r="O3195" s="1217"/>
      <c r="P3195" s="1218"/>
      <c r="Q3195" s="587" t="e">
        <f t="shared" si="698"/>
        <v>#DIV/0!</v>
      </c>
      <c r="S3195" s="1215">
        <v>108</v>
      </c>
      <c r="T3195" s="1216"/>
      <c r="U3195" s="1217"/>
      <c r="V3195" s="1218"/>
      <c r="W3195" s="587" t="e">
        <f t="shared" si="699"/>
        <v>#DIV/0!</v>
      </c>
      <c r="Y3195" s="1215">
        <v>108</v>
      </c>
      <c r="Z3195" s="1216"/>
      <c r="AA3195" s="1217"/>
      <c r="AB3195" s="1218"/>
      <c r="AC3195" s="587" t="e">
        <f t="shared" si="700"/>
        <v>#DIV/0!</v>
      </c>
      <c r="AE3195" s="1215">
        <v>108</v>
      </c>
      <c r="AF3195" s="1216"/>
      <c r="AG3195" s="1217"/>
      <c r="AH3195" s="1218"/>
      <c r="AI3195" s="587" t="e">
        <f t="shared" si="701"/>
        <v>#DIV/0!</v>
      </c>
      <c r="AK3195" s="1215">
        <v>108</v>
      </c>
      <c r="AL3195" s="1216"/>
      <c r="AM3195" s="1217"/>
      <c r="AN3195" s="1218"/>
      <c r="AO3195" s="587" t="e">
        <f t="shared" si="702"/>
        <v>#DIV/0!</v>
      </c>
      <c r="AQ3195" s="1215">
        <v>108</v>
      </c>
      <c r="AR3195" s="1216"/>
      <c r="AS3195" s="1217"/>
      <c r="AT3195" s="1218"/>
      <c r="AU3195" s="587" t="e">
        <f t="shared" si="703"/>
        <v>#DIV/0!</v>
      </c>
      <c r="AW3195" s="1215">
        <v>108</v>
      </c>
      <c r="AX3195" s="1216"/>
      <c r="AY3195" s="1217"/>
      <c r="AZ3195" s="1218"/>
      <c r="BA3195" s="587" t="e">
        <f t="shared" si="704"/>
        <v>#DIV/0!</v>
      </c>
      <c r="BC3195" s="1215">
        <v>108</v>
      </c>
      <c r="BD3195" s="1216"/>
      <c r="BE3195" s="1217"/>
      <c r="BF3195" s="1218"/>
      <c r="BG3195" s="587" t="e">
        <f t="shared" si="705"/>
        <v>#DIV/0!</v>
      </c>
      <c r="BI3195" s="1215">
        <v>108</v>
      </c>
      <c r="BJ3195" s="1216"/>
      <c r="BK3195" s="1217"/>
      <c r="BL3195" s="1218"/>
      <c r="BM3195" s="587" t="e">
        <f t="shared" si="706"/>
        <v>#DIV/0!</v>
      </c>
      <c r="BO3195" s="1215">
        <v>108</v>
      </c>
      <c r="BP3195" s="1216"/>
      <c r="BQ3195" s="1217"/>
      <c r="BR3195" s="1218"/>
      <c r="BS3195" s="587" t="e">
        <f t="shared" si="707"/>
        <v>#DIV/0!</v>
      </c>
    </row>
    <row r="3196" spans="1:71" s="17" customFormat="1" ht="16.75" hidden="1" customHeight="1" outlineLevel="2">
      <c r="A3196" s="1215">
        <v>109</v>
      </c>
      <c r="B3196" s="1216"/>
      <c r="C3196" s="1217"/>
      <c r="D3196" s="1218"/>
      <c r="E3196" s="587" t="e">
        <f t="shared" si="696"/>
        <v>#DIV/0!</v>
      </c>
      <c r="G3196" s="1215">
        <v>109</v>
      </c>
      <c r="H3196" s="1216"/>
      <c r="I3196" s="1217"/>
      <c r="J3196" s="1218"/>
      <c r="K3196" s="587" t="e">
        <f t="shared" si="697"/>
        <v>#DIV/0!</v>
      </c>
      <c r="M3196" s="1215">
        <v>109</v>
      </c>
      <c r="N3196" s="1216"/>
      <c r="O3196" s="1217"/>
      <c r="P3196" s="1218"/>
      <c r="Q3196" s="587" t="e">
        <f t="shared" si="698"/>
        <v>#DIV/0!</v>
      </c>
      <c r="S3196" s="1215">
        <v>109</v>
      </c>
      <c r="T3196" s="1216"/>
      <c r="U3196" s="1217"/>
      <c r="V3196" s="1218"/>
      <c r="W3196" s="587" t="e">
        <f t="shared" si="699"/>
        <v>#DIV/0!</v>
      </c>
      <c r="Y3196" s="1215">
        <v>109</v>
      </c>
      <c r="Z3196" s="1216"/>
      <c r="AA3196" s="1217"/>
      <c r="AB3196" s="1218"/>
      <c r="AC3196" s="587" t="e">
        <f t="shared" si="700"/>
        <v>#DIV/0!</v>
      </c>
      <c r="AE3196" s="1215">
        <v>109</v>
      </c>
      <c r="AF3196" s="1216"/>
      <c r="AG3196" s="1217"/>
      <c r="AH3196" s="1218"/>
      <c r="AI3196" s="587" t="e">
        <f t="shared" si="701"/>
        <v>#DIV/0!</v>
      </c>
      <c r="AK3196" s="1215">
        <v>109</v>
      </c>
      <c r="AL3196" s="1216"/>
      <c r="AM3196" s="1217"/>
      <c r="AN3196" s="1218"/>
      <c r="AO3196" s="587" t="e">
        <f t="shared" si="702"/>
        <v>#DIV/0!</v>
      </c>
      <c r="AQ3196" s="1215">
        <v>109</v>
      </c>
      <c r="AR3196" s="1216"/>
      <c r="AS3196" s="1217"/>
      <c r="AT3196" s="1218"/>
      <c r="AU3196" s="587" t="e">
        <f t="shared" si="703"/>
        <v>#DIV/0!</v>
      </c>
      <c r="AW3196" s="1215">
        <v>109</v>
      </c>
      <c r="AX3196" s="1216"/>
      <c r="AY3196" s="1217"/>
      <c r="AZ3196" s="1218"/>
      <c r="BA3196" s="587" t="e">
        <f t="shared" si="704"/>
        <v>#DIV/0!</v>
      </c>
      <c r="BC3196" s="1215">
        <v>109</v>
      </c>
      <c r="BD3196" s="1216"/>
      <c r="BE3196" s="1217"/>
      <c r="BF3196" s="1218"/>
      <c r="BG3196" s="587" t="e">
        <f t="shared" si="705"/>
        <v>#DIV/0!</v>
      </c>
      <c r="BI3196" s="1215">
        <v>109</v>
      </c>
      <c r="BJ3196" s="1216"/>
      <c r="BK3196" s="1217"/>
      <c r="BL3196" s="1218"/>
      <c r="BM3196" s="587" t="e">
        <f t="shared" si="706"/>
        <v>#DIV/0!</v>
      </c>
      <c r="BO3196" s="1215">
        <v>109</v>
      </c>
      <c r="BP3196" s="1216"/>
      <c r="BQ3196" s="1217"/>
      <c r="BR3196" s="1218"/>
      <c r="BS3196" s="587" t="e">
        <f t="shared" si="707"/>
        <v>#DIV/0!</v>
      </c>
    </row>
    <row r="3197" spans="1:71" s="17" customFormat="1" ht="16.75" hidden="1" customHeight="1" outlineLevel="2">
      <c r="A3197" s="1215">
        <v>110</v>
      </c>
      <c r="B3197" s="1216"/>
      <c r="C3197" s="1217"/>
      <c r="D3197" s="1218"/>
      <c r="E3197" s="587" t="e">
        <f t="shared" si="696"/>
        <v>#DIV/0!</v>
      </c>
      <c r="G3197" s="1215">
        <v>110</v>
      </c>
      <c r="H3197" s="1216"/>
      <c r="I3197" s="1217"/>
      <c r="J3197" s="1218"/>
      <c r="K3197" s="587" t="e">
        <f t="shared" si="697"/>
        <v>#DIV/0!</v>
      </c>
      <c r="M3197" s="1215">
        <v>110</v>
      </c>
      <c r="N3197" s="1216"/>
      <c r="O3197" s="1217"/>
      <c r="P3197" s="1218"/>
      <c r="Q3197" s="587" t="e">
        <f t="shared" si="698"/>
        <v>#DIV/0!</v>
      </c>
      <c r="S3197" s="1215">
        <v>110</v>
      </c>
      <c r="T3197" s="1216"/>
      <c r="U3197" s="1217"/>
      <c r="V3197" s="1218"/>
      <c r="W3197" s="587" t="e">
        <f t="shared" si="699"/>
        <v>#DIV/0!</v>
      </c>
      <c r="Y3197" s="1215">
        <v>110</v>
      </c>
      <c r="Z3197" s="1216"/>
      <c r="AA3197" s="1217"/>
      <c r="AB3197" s="1218"/>
      <c r="AC3197" s="587" t="e">
        <f t="shared" si="700"/>
        <v>#DIV/0!</v>
      </c>
      <c r="AE3197" s="1215">
        <v>110</v>
      </c>
      <c r="AF3197" s="1216"/>
      <c r="AG3197" s="1217"/>
      <c r="AH3197" s="1218"/>
      <c r="AI3197" s="587" t="e">
        <f t="shared" si="701"/>
        <v>#DIV/0!</v>
      </c>
      <c r="AK3197" s="1215">
        <v>110</v>
      </c>
      <c r="AL3197" s="1216"/>
      <c r="AM3197" s="1217"/>
      <c r="AN3197" s="1218"/>
      <c r="AO3197" s="587" t="e">
        <f t="shared" si="702"/>
        <v>#DIV/0!</v>
      </c>
      <c r="AQ3197" s="1215">
        <v>110</v>
      </c>
      <c r="AR3197" s="1216"/>
      <c r="AS3197" s="1217"/>
      <c r="AT3197" s="1218"/>
      <c r="AU3197" s="587" t="e">
        <f t="shared" si="703"/>
        <v>#DIV/0!</v>
      </c>
      <c r="AW3197" s="1215">
        <v>110</v>
      </c>
      <c r="AX3197" s="1216"/>
      <c r="AY3197" s="1217"/>
      <c r="AZ3197" s="1218"/>
      <c r="BA3197" s="587" t="e">
        <f t="shared" si="704"/>
        <v>#DIV/0!</v>
      </c>
      <c r="BC3197" s="1215">
        <v>110</v>
      </c>
      <c r="BD3197" s="1216"/>
      <c r="BE3197" s="1217"/>
      <c r="BF3197" s="1218"/>
      <c r="BG3197" s="587" t="e">
        <f t="shared" si="705"/>
        <v>#DIV/0!</v>
      </c>
      <c r="BI3197" s="1215">
        <v>110</v>
      </c>
      <c r="BJ3197" s="1216"/>
      <c r="BK3197" s="1217"/>
      <c r="BL3197" s="1218"/>
      <c r="BM3197" s="587" t="e">
        <f t="shared" si="706"/>
        <v>#DIV/0!</v>
      </c>
      <c r="BO3197" s="1215">
        <v>110</v>
      </c>
      <c r="BP3197" s="1216"/>
      <c r="BQ3197" s="1217"/>
      <c r="BR3197" s="1218"/>
      <c r="BS3197" s="587" t="e">
        <f t="shared" si="707"/>
        <v>#DIV/0!</v>
      </c>
    </row>
    <row r="3198" spans="1:71" s="17" customFormat="1" ht="16.75" hidden="1" customHeight="1" outlineLevel="2">
      <c r="A3198" s="1215">
        <v>111</v>
      </c>
      <c r="B3198" s="1216"/>
      <c r="C3198" s="1217"/>
      <c r="D3198" s="1218"/>
      <c r="E3198" s="587" t="e">
        <f t="shared" si="696"/>
        <v>#DIV/0!</v>
      </c>
      <c r="G3198" s="1215">
        <v>111</v>
      </c>
      <c r="H3198" s="1216"/>
      <c r="I3198" s="1217"/>
      <c r="J3198" s="1218"/>
      <c r="K3198" s="587" t="e">
        <f t="shared" si="697"/>
        <v>#DIV/0!</v>
      </c>
      <c r="M3198" s="1215">
        <v>111</v>
      </c>
      <c r="N3198" s="1216"/>
      <c r="O3198" s="1217"/>
      <c r="P3198" s="1218"/>
      <c r="Q3198" s="587" t="e">
        <f t="shared" si="698"/>
        <v>#DIV/0!</v>
      </c>
      <c r="S3198" s="1215">
        <v>111</v>
      </c>
      <c r="T3198" s="1216"/>
      <c r="U3198" s="1217"/>
      <c r="V3198" s="1218"/>
      <c r="W3198" s="587" t="e">
        <f t="shared" si="699"/>
        <v>#DIV/0!</v>
      </c>
      <c r="Y3198" s="1215">
        <v>111</v>
      </c>
      <c r="Z3198" s="1216"/>
      <c r="AA3198" s="1217"/>
      <c r="AB3198" s="1218"/>
      <c r="AC3198" s="587" t="e">
        <f t="shared" si="700"/>
        <v>#DIV/0!</v>
      </c>
      <c r="AE3198" s="1215">
        <v>111</v>
      </c>
      <c r="AF3198" s="1216"/>
      <c r="AG3198" s="1217"/>
      <c r="AH3198" s="1218"/>
      <c r="AI3198" s="587" t="e">
        <f t="shared" si="701"/>
        <v>#DIV/0!</v>
      </c>
      <c r="AK3198" s="1215">
        <v>111</v>
      </c>
      <c r="AL3198" s="1216"/>
      <c r="AM3198" s="1217"/>
      <c r="AN3198" s="1218"/>
      <c r="AO3198" s="587" t="e">
        <f t="shared" si="702"/>
        <v>#DIV/0!</v>
      </c>
      <c r="AQ3198" s="1215">
        <v>111</v>
      </c>
      <c r="AR3198" s="1216"/>
      <c r="AS3198" s="1217"/>
      <c r="AT3198" s="1218"/>
      <c r="AU3198" s="587" t="e">
        <f t="shared" si="703"/>
        <v>#DIV/0!</v>
      </c>
      <c r="AW3198" s="1215">
        <v>111</v>
      </c>
      <c r="AX3198" s="1216"/>
      <c r="AY3198" s="1217"/>
      <c r="AZ3198" s="1218"/>
      <c r="BA3198" s="587" t="e">
        <f t="shared" si="704"/>
        <v>#DIV/0!</v>
      </c>
      <c r="BC3198" s="1215">
        <v>111</v>
      </c>
      <c r="BD3198" s="1216"/>
      <c r="BE3198" s="1217"/>
      <c r="BF3198" s="1218"/>
      <c r="BG3198" s="587" t="e">
        <f t="shared" si="705"/>
        <v>#DIV/0!</v>
      </c>
      <c r="BI3198" s="1215">
        <v>111</v>
      </c>
      <c r="BJ3198" s="1216"/>
      <c r="BK3198" s="1217"/>
      <c r="BL3198" s="1218"/>
      <c r="BM3198" s="587" t="e">
        <f t="shared" si="706"/>
        <v>#DIV/0!</v>
      </c>
      <c r="BO3198" s="1215">
        <v>111</v>
      </c>
      <c r="BP3198" s="1216"/>
      <c r="BQ3198" s="1217"/>
      <c r="BR3198" s="1218"/>
      <c r="BS3198" s="587" t="e">
        <f t="shared" si="707"/>
        <v>#DIV/0!</v>
      </c>
    </row>
    <row r="3199" spans="1:71" s="17" customFormat="1" ht="16.75" hidden="1" customHeight="1" outlineLevel="2">
      <c r="A3199" s="1215">
        <v>112</v>
      </c>
      <c r="B3199" s="1216"/>
      <c r="C3199" s="1217"/>
      <c r="D3199" s="1218"/>
      <c r="E3199" s="587" t="e">
        <f t="shared" si="696"/>
        <v>#DIV/0!</v>
      </c>
      <c r="G3199" s="1215">
        <v>112</v>
      </c>
      <c r="H3199" s="1216"/>
      <c r="I3199" s="1217"/>
      <c r="J3199" s="1218"/>
      <c r="K3199" s="587" t="e">
        <f t="shared" si="697"/>
        <v>#DIV/0!</v>
      </c>
      <c r="M3199" s="1215">
        <v>112</v>
      </c>
      <c r="N3199" s="1216"/>
      <c r="O3199" s="1217"/>
      <c r="P3199" s="1218"/>
      <c r="Q3199" s="587" t="e">
        <f t="shared" si="698"/>
        <v>#DIV/0!</v>
      </c>
      <c r="S3199" s="1215">
        <v>112</v>
      </c>
      <c r="T3199" s="1216"/>
      <c r="U3199" s="1217"/>
      <c r="V3199" s="1218"/>
      <c r="W3199" s="587" t="e">
        <f t="shared" si="699"/>
        <v>#DIV/0!</v>
      </c>
      <c r="Y3199" s="1215">
        <v>112</v>
      </c>
      <c r="Z3199" s="1216"/>
      <c r="AA3199" s="1217"/>
      <c r="AB3199" s="1218"/>
      <c r="AC3199" s="587" t="e">
        <f t="shared" si="700"/>
        <v>#DIV/0!</v>
      </c>
      <c r="AE3199" s="1215">
        <v>112</v>
      </c>
      <c r="AF3199" s="1216"/>
      <c r="AG3199" s="1217"/>
      <c r="AH3199" s="1218"/>
      <c r="AI3199" s="587" t="e">
        <f t="shared" si="701"/>
        <v>#DIV/0!</v>
      </c>
      <c r="AK3199" s="1215">
        <v>112</v>
      </c>
      <c r="AL3199" s="1216"/>
      <c r="AM3199" s="1217"/>
      <c r="AN3199" s="1218"/>
      <c r="AO3199" s="587" t="e">
        <f t="shared" si="702"/>
        <v>#DIV/0!</v>
      </c>
      <c r="AQ3199" s="1215">
        <v>112</v>
      </c>
      <c r="AR3199" s="1216"/>
      <c r="AS3199" s="1217"/>
      <c r="AT3199" s="1218"/>
      <c r="AU3199" s="587" t="e">
        <f t="shared" si="703"/>
        <v>#DIV/0!</v>
      </c>
      <c r="AW3199" s="1215">
        <v>112</v>
      </c>
      <c r="AX3199" s="1216"/>
      <c r="AY3199" s="1217"/>
      <c r="AZ3199" s="1218"/>
      <c r="BA3199" s="587" t="e">
        <f t="shared" si="704"/>
        <v>#DIV/0!</v>
      </c>
      <c r="BC3199" s="1215">
        <v>112</v>
      </c>
      <c r="BD3199" s="1216"/>
      <c r="BE3199" s="1217"/>
      <c r="BF3199" s="1218"/>
      <c r="BG3199" s="587" t="e">
        <f t="shared" si="705"/>
        <v>#DIV/0!</v>
      </c>
      <c r="BI3199" s="1215">
        <v>112</v>
      </c>
      <c r="BJ3199" s="1216"/>
      <c r="BK3199" s="1217"/>
      <c r="BL3199" s="1218"/>
      <c r="BM3199" s="587" t="e">
        <f t="shared" si="706"/>
        <v>#DIV/0!</v>
      </c>
      <c r="BO3199" s="1215">
        <v>112</v>
      </c>
      <c r="BP3199" s="1216"/>
      <c r="BQ3199" s="1217"/>
      <c r="BR3199" s="1218"/>
      <c r="BS3199" s="587" t="e">
        <f t="shared" si="707"/>
        <v>#DIV/0!</v>
      </c>
    </row>
    <row r="3200" spans="1:71" s="17" customFormat="1" ht="16.75" hidden="1" customHeight="1" outlineLevel="2">
      <c r="A3200" s="1215">
        <v>113</v>
      </c>
      <c r="B3200" s="1216"/>
      <c r="C3200" s="1217"/>
      <c r="D3200" s="1218"/>
      <c r="E3200" s="587" t="e">
        <f t="shared" si="696"/>
        <v>#DIV/0!</v>
      </c>
      <c r="G3200" s="1215">
        <v>113</v>
      </c>
      <c r="H3200" s="1216"/>
      <c r="I3200" s="1217"/>
      <c r="J3200" s="1218"/>
      <c r="K3200" s="587" t="e">
        <f t="shared" si="697"/>
        <v>#DIV/0!</v>
      </c>
      <c r="M3200" s="1215">
        <v>113</v>
      </c>
      <c r="N3200" s="1216"/>
      <c r="O3200" s="1217"/>
      <c r="P3200" s="1218"/>
      <c r="Q3200" s="587" t="e">
        <f t="shared" si="698"/>
        <v>#DIV/0!</v>
      </c>
      <c r="S3200" s="1215">
        <v>113</v>
      </c>
      <c r="T3200" s="1216"/>
      <c r="U3200" s="1217"/>
      <c r="V3200" s="1218"/>
      <c r="W3200" s="587" t="e">
        <f t="shared" si="699"/>
        <v>#DIV/0!</v>
      </c>
      <c r="Y3200" s="1215">
        <v>113</v>
      </c>
      <c r="Z3200" s="1216"/>
      <c r="AA3200" s="1217"/>
      <c r="AB3200" s="1218"/>
      <c r="AC3200" s="587" t="e">
        <f t="shared" si="700"/>
        <v>#DIV/0!</v>
      </c>
      <c r="AE3200" s="1215">
        <v>113</v>
      </c>
      <c r="AF3200" s="1216"/>
      <c r="AG3200" s="1217"/>
      <c r="AH3200" s="1218"/>
      <c r="AI3200" s="587" t="e">
        <f t="shared" si="701"/>
        <v>#DIV/0!</v>
      </c>
      <c r="AK3200" s="1215">
        <v>113</v>
      </c>
      <c r="AL3200" s="1216"/>
      <c r="AM3200" s="1217"/>
      <c r="AN3200" s="1218"/>
      <c r="AO3200" s="587" t="e">
        <f t="shared" si="702"/>
        <v>#DIV/0!</v>
      </c>
      <c r="AQ3200" s="1215">
        <v>113</v>
      </c>
      <c r="AR3200" s="1216"/>
      <c r="AS3200" s="1217"/>
      <c r="AT3200" s="1218"/>
      <c r="AU3200" s="587" t="e">
        <f t="shared" si="703"/>
        <v>#DIV/0!</v>
      </c>
      <c r="AW3200" s="1215">
        <v>113</v>
      </c>
      <c r="AX3200" s="1216"/>
      <c r="AY3200" s="1217"/>
      <c r="AZ3200" s="1218"/>
      <c r="BA3200" s="587" t="e">
        <f t="shared" si="704"/>
        <v>#DIV/0!</v>
      </c>
      <c r="BC3200" s="1215">
        <v>113</v>
      </c>
      <c r="BD3200" s="1216"/>
      <c r="BE3200" s="1217"/>
      <c r="BF3200" s="1218"/>
      <c r="BG3200" s="587" t="e">
        <f t="shared" si="705"/>
        <v>#DIV/0!</v>
      </c>
      <c r="BI3200" s="1215">
        <v>113</v>
      </c>
      <c r="BJ3200" s="1216"/>
      <c r="BK3200" s="1217"/>
      <c r="BL3200" s="1218"/>
      <c r="BM3200" s="587" t="e">
        <f t="shared" si="706"/>
        <v>#DIV/0!</v>
      </c>
      <c r="BO3200" s="1215">
        <v>113</v>
      </c>
      <c r="BP3200" s="1216"/>
      <c r="BQ3200" s="1217"/>
      <c r="BR3200" s="1218"/>
      <c r="BS3200" s="587" t="e">
        <f t="shared" si="707"/>
        <v>#DIV/0!</v>
      </c>
    </row>
    <row r="3201" spans="1:71" s="17" customFormat="1" ht="16.75" hidden="1" customHeight="1" outlineLevel="2">
      <c r="A3201" s="1215">
        <v>114</v>
      </c>
      <c r="B3201" s="1216"/>
      <c r="C3201" s="1217"/>
      <c r="D3201" s="1218"/>
      <c r="E3201" s="587" t="e">
        <f t="shared" si="696"/>
        <v>#DIV/0!</v>
      </c>
      <c r="G3201" s="1215">
        <v>114</v>
      </c>
      <c r="H3201" s="1216"/>
      <c r="I3201" s="1217"/>
      <c r="J3201" s="1218"/>
      <c r="K3201" s="587" t="e">
        <f t="shared" si="697"/>
        <v>#DIV/0!</v>
      </c>
      <c r="M3201" s="1215">
        <v>114</v>
      </c>
      <c r="N3201" s="1216"/>
      <c r="O3201" s="1217"/>
      <c r="P3201" s="1218"/>
      <c r="Q3201" s="587" t="e">
        <f t="shared" si="698"/>
        <v>#DIV/0!</v>
      </c>
      <c r="S3201" s="1215">
        <v>114</v>
      </c>
      <c r="T3201" s="1216"/>
      <c r="U3201" s="1217"/>
      <c r="V3201" s="1218"/>
      <c r="W3201" s="587" t="e">
        <f t="shared" si="699"/>
        <v>#DIV/0!</v>
      </c>
      <c r="Y3201" s="1215">
        <v>114</v>
      </c>
      <c r="Z3201" s="1216"/>
      <c r="AA3201" s="1217"/>
      <c r="AB3201" s="1218"/>
      <c r="AC3201" s="587" t="e">
        <f t="shared" si="700"/>
        <v>#DIV/0!</v>
      </c>
      <c r="AE3201" s="1215">
        <v>114</v>
      </c>
      <c r="AF3201" s="1216"/>
      <c r="AG3201" s="1217"/>
      <c r="AH3201" s="1218"/>
      <c r="AI3201" s="587" t="e">
        <f t="shared" si="701"/>
        <v>#DIV/0!</v>
      </c>
      <c r="AK3201" s="1215">
        <v>114</v>
      </c>
      <c r="AL3201" s="1216"/>
      <c r="AM3201" s="1217"/>
      <c r="AN3201" s="1218"/>
      <c r="AO3201" s="587" t="e">
        <f t="shared" si="702"/>
        <v>#DIV/0!</v>
      </c>
      <c r="AQ3201" s="1215">
        <v>114</v>
      </c>
      <c r="AR3201" s="1216"/>
      <c r="AS3201" s="1217"/>
      <c r="AT3201" s="1218"/>
      <c r="AU3201" s="587" t="e">
        <f t="shared" si="703"/>
        <v>#DIV/0!</v>
      </c>
      <c r="AW3201" s="1215">
        <v>114</v>
      </c>
      <c r="AX3201" s="1216"/>
      <c r="AY3201" s="1217"/>
      <c r="AZ3201" s="1218"/>
      <c r="BA3201" s="587" t="e">
        <f t="shared" si="704"/>
        <v>#DIV/0!</v>
      </c>
      <c r="BC3201" s="1215">
        <v>114</v>
      </c>
      <c r="BD3201" s="1216"/>
      <c r="BE3201" s="1217"/>
      <c r="BF3201" s="1218"/>
      <c r="BG3201" s="587" t="e">
        <f t="shared" si="705"/>
        <v>#DIV/0!</v>
      </c>
      <c r="BI3201" s="1215">
        <v>114</v>
      </c>
      <c r="BJ3201" s="1216"/>
      <c r="BK3201" s="1217"/>
      <c r="BL3201" s="1218"/>
      <c r="BM3201" s="587" t="e">
        <f t="shared" si="706"/>
        <v>#DIV/0!</v>
      </c>
      <c r="BO3201" s="1215">
        <v>114</v>
      </c>
      <c r="BP3201" s="1216"/>
      <c r="BQ3201" s="1217"/>
      <c r="BR3201" s="1218"/>
      <c r="BS3201" s="587" t="e">
        <f t="shared" si="707"/>
        <v>#DIV/0!</v>
      </c>
    </row>
    <row r="3202" spans="1:71" s="17" customFormat="1" ht="16.75" hidden="1" customHeight="1" outlineLevel="2">
      <c r="A3202" s="1215">
        <v>115</v>
      </c>
      <c r="B3202" s="1216"/>
      <c r="C3202" s="1217"/>
      <c r="D3202" s="1218"/>
      <c r="E3202" s="587" t="e">
        <f t="shared" si="696"/>
        <v>#DIV/0!</v>
      </c>
      <c r="G3202" s="1215">
        <v>115</v>
      </c>
      <c r="H3202" s="1216"/>
      <c r="I3202" s="1217"/>
      <c r="J3202" s="1218"/>
      <c r="K3202" s="587" t="e">
        <f t="shared" si="697"/>
        <v>#DIV/0!</v>
      </c>
      <c r="M3202" s="1215">
        <v>115</v>
      </c>
      <c r="N3202" s="1216"/>
      <c r="O3202" s="1217"/>
      <c r="P3202" s="1218"/>
      <c r="Q3202" s="587" t="e">
        <f t="shared" si="698"/>
        <v>#DIV/0!</v>
      </c>
      <c r="S3202" s="1215">
        <v>115</v>
      </c>
      <c r="T3202" s="1216"/>
      <c r="U3202" s="1217"/>
      <c r="V3202" s="1218"/>
      <c r="W3202" s="587" t="e">
        <f t="shared" si="699"/>
        <v>#DIV/0!</v>
      </c>
      <c r="Y3202" s="1215">
        <v>115</v>
      </c>
      <c r="Z3202" s="1216"/>
      <c r="AA3202" s="1217"/>
      <c r="AB3202" s="1218"/>
      <c r="AC3202" s="587" t="e">
        <f t="shared" si="700"/>
        <v>#DIV/0!</v>
      </c>
      <c r="AE3202" s="1215">
        <v>115</v>
      </c>
      <c r="AF3202" s="1216"/>
      <c r="AG3202" s="1217"/>
      <c r="AH3202" s="1218"/>
      <c r="AI3202" s="587" t="e">
        <f t="shared" si="701"/>
        <v>#DIV/0!</v>
      </c>
      <c r="AK3202" s="1215">
        <v>115</v>
      </c>
      <c r="AL3202" s="1216"/>
      <c r="AM3202" s="1217"/>
      <c r="AN3202" s="1218"/>
      <c r="AO3202" s="587" t="e">
        <f t="shared" si="702"/>
        <v>#DIV/0!</v>
      </c>
      <c r="AQ3202" s="1215">
        <v>115</v>
      </c>
      <c r="AR3202" s="1216"/>
      <c r="AS3202" s="1217"/>
      <c r="AT3202" s="1218"/>
      <c r="AU3202" s="587" t="e">
        <f t="shared" si="703"/>
        <v>#DIV/0!</v>
      </c>
      <c r="AW3202" s="1215">
        <v>115</v>
      </c>
      <c r="AX3202" s="1216"/>
      <c r="AY3202" s="1217"/>
      <c r="AZ3202" s="1218"/>
      <c r="BA3202" s="587" t="e">
        <f t="shared" si="704"/>
        <v>#DIV/0!</v>
      </c>
      <c r="BC3202" s="1215">
        <v>115</v>
      </c>
      <c r="BD3202" s="1216"/>
      <c r="BE3202" s="1217"/>
      <c r="BF3202" s="1218"/>
      <c r="BG3202" s="587" t="e">
        <f t="shared" si="705"/>
        <v>#DIV/0!</v>
      </c>
      <c r="BI3202" s="1215">
        <v>115</v>
      </c>
      <c r="BJ3202" s="1216"/>
      <c r="BK3202" s="1217"/>
      <c r="BL3202" s="1218"/>
      <c r="BM3202" s="587" t="e">
        <f t="shared" si="706"/>
        <v>#DIV/0!</v>
      </c>
      <c r="BO3202" s="1215">
        <v>115</v>
      </c>
      <c r="BP3202" s="1216"/>
      <c r="BQ3202" s="1217"/>
      <c r="BR3202" s="1218"/>
      <c r="BS3202" s="587" t="e">
        <f t="shared" si="707"/>
        <v>#DIV/0!</v>
      </c>
    </row>
    <row r="3203" spans="1:71" s="17" customFormat="1" ht="16.75" hidden="1" customHeight="1" outlineLevel="2">
      <c r="A3203" s="1215">
        <v>116</v>
      </c>
      <c r="B3203" s="1216"/>
      <c r="C3203" s="1217"/>
      <c r="D3203" s="1218"/>
      <c r="E3203" s="587" t="e">
        <f t="shared" si="696"/>
        <v>#DIV/0!</v>
      </c>
      <c r="G3203" s="1215">
        <v>116</v>
      </c>
      <c r="H3203" s="1216"/>
      <c r="I3203" s="1217"/>
      <c r="J3203" s="1218"/>
      <c r="K3203" s="587" t="e">
        <f t="shared" si="697"/>
        <v>#DIV/0!</v>
      </c>
      <c r="M3203" s="1215">
        <v>116</v>
      </c>
      <c r="N3203" s="1216"/>
      <c r="O3203" s="1217"/>
      <c r="P3203" s="1218"/>
      <c r="Q3203" s="587" t="e">
        <f t="shared" si="698"/>
        <v>#DIV/0!</v>
      </c>
      <c r="S3203" s="1215">
        <v>116</v>
      </c>
      <c r="T3203" s="1216"/>
      <c r="U3203" s="1217"/>
      <c r="V3203" s="1218"/>
      <c r="W3203" s="587" t="e">
        <f t="shared" si="699"/>
        <v>#DIV/0!</v>
      </c>
      <c r="Y3203" s="1215">
        <v>116</v>
      </c>
      <c r="Z3203" s="1216"/>
      <c r="AA3203" s="1217"/>
      <c r="AB3203" s="1218"/>
      <c r="AC3203" s="587" t="e">
        <f t="shared" si="700"/>
        <v>#DIV/0!</v>
      </c>
      <c r="AE3203" s="1215">
        <v>116</v>
      </c>
      <c r="AF3203" s="1216"/>
      <c r="AG3203" s="1217"/>
      <c r="AH3203" s="1218"/>
      <c r="AI3203" s="587" t="e">
        <f t="shared" si="701"/>
        <v>#DIV/0!</v>
      </c>
      <c r="AK3203" s="1215">
        <v>116</v>
      </c>
      <c r="AL3203" s="1216"/>
      <c r="AM3203" s="1217"/>
      <c r="AN3203" s="1218"/>
      <c r="AO3203" s="587" t="e">
        <f t="shared" si="702"/>
        <v>#DIV/0!</v>
      </c>
      <c r="AQ3203" s="1215">
        <v>116</v>
      </c>
      <c r="AR3203" s="1216"/>
      <c r="AS3203" s="1217"/>
      <c r="AT3203" s="1218"/>
      <c r="AU3203" s="587" t="e">
        <f t="shared" si="703"/>
        <v>#DIV/0!</v>
      </c>
      <c r="AW3203" s="1215">
        <v>116</v>
      </c>
      <c r="AX3203" s="1216"/>
      <c r="AY3203" s="1217"/>
      <c r="AZ3203" s="1218"/>
      <c r="BA3203" s="587" t="e">
        <f t="shared" si="704"/>
        <v>#DIV/0!</v>
      </c>
      <c r="BC3203" s="1215">
        <v>116</v>
      </c>
      <c r="BD3203" s="1216"/>
      <c r="BE3203" s="1217"/>
      <c r="BF3203" s="1218"/>
      <c r="BG3203" s="587" t="e">
        <f t="shared" si="705"/>
        <v>#DIV/0!</v>
      </c>
      <c r="BI3203" s="1215">
        <v>116</v>
      </c>
      <c r="BJ3203" s="1216"/>
      <c r="BK3203" s="1217"/>
      <c r="BL3203" s="1218"/>
      <c r="BM3203" s="587" t="e">
        <f t="shared" si="706"/>
        <v>#DIV/0!</v>
      </c>
      <c r="BO3203" s="1215">
        <v>116</v>
      </c>
      <c r="BP3203" s="1216"/>
      <c r="BQ3203" s="1217"/>
      <c r="BR3203" s="1218"/>
      <c r="BS3203" s="587" t="e">
        <f t="shared" si="707"/>
        <v>#DIV/0!</v>
      </c>
    </row>
    <row r="3204" spans="1:71" s="17" customFormat="1" ht="16.75" hidden="1" customHeight="1" outlineLevel="2">
      <c r="A3204" s="1215">
        <v>117</v>
      </c>
      <c r="B3204" s="1216"/>
      <c r="C3204" s="1217"/>
      <c r="D3204" s="1218"/>
      <c r="E3204" s="587" t="e">
        <f t="shared" si="696"/>
        <v>#DIV/0!</v>
      </c>
      <c r="G3204" s="1215">
        <v>117</v>
      </c>
      <c r="H3204" s="1216"/>
      <c r="I3204" s="1217"/>
      <c r="J3204" s="1218"/>
      <c r="K3204" s="587" t="e">
        <f t="shared" si="697"/>
        <v>#DIV/0!</v>
      </c>
      <c r="M3204" s="1215">
        <v>117</v>
      </c>
      <c r="N3204" s="1216"/>
      <c r="O3204" s="1217"/>
      <c r="P3204" s="1218"/>
      <c r="Q3204" s="587" t="e">
        <f t="shared" si="698"/>
        <v>#DIV/0!</v>
      </c>
      <c r="S3204" s="1215">
        <v>117</v>
      </c>
      <c r="T3204" s="1216"/>
      <c r="U3204" s="1217"/>
      <c r="V3204" s="1218"/>
      <c r="W3204" s="587" t="e">
        <f t="shared" si="699"/>
        <v>#DIV/0!</v>
      </c>
      <c r="Y3204" s="1215">
        <v>117</v>
      </c>
      <c r="Z3204" s="1216"/>
      <c r="AA3204" s="1217"/>
      <c r="AB3204" s="1218"/>
      <c r="AC3204" s="587" t="e">
        <f t="shared" si="700"/>
        <v>#DIV/0!</v>
      </c>
      <c r="AE3204" s="1215">
        <v>117</v>
      </c>
      <c r="AF3204" s="1216"/>
      <c r="AG3204" s="1217"/>
      <c r="AH3204" s="1218"/>
      <c r="AI3204" s="587" t="e">
        <f t="shared" si="701"/>
        <v>#DIV/0!</v>
      </c>
      <c r="AK3204" s="1215">
        <v>117</v>
      </c>
      <c r="AL3204" s="1216"/>
      <c r="AM3204" s="1217"/>
      <c r="AN3204" s="1218"/>
      <c r="AO3204" s="587" t="e">
        <f t="shared" si="702"/>
        <v>#DIV/0!</v>
      </c>
      <c r="AQ3204" s="1215">
        <v>117</v>
      </c>
      <c r="AR3204" s="1216"/>
      <c r="AS3204" s="1217"/>
      <c r="AT3204" s="1218"/>
      <c r="AU3204" s="587" t="e">
        <f t="shared" si="703"/>
        <v>#DIV/0!</v>
      </c>
      <c r="AW3204" s="1215">
        <v>117</v>
      </c>
      <c r="AX3204" s="1216"/>
      <c r="AY3204" s="1217"/>
      <c r="AZ3204" s="1218"/>
      <c r="BA3204" s="587" t="e">
        <f t="shared" si="704"/>
        <v>#DIV/0!</v>
      </c>
      <c r="BC3204" s="1215">
        <v>117</v>
      </c>
      <c r="BD3204" s="1216"/>
      <c r="BE3204" s="1217"/>
      <c r="BF3204" s="1218"/>
      <c r="BG3204" s="587" t="e">
        <f t="shared" si="705"/>
        <v>#DIV/0!</v>
      </c>
      <c r="BI3204" s="1215">
        <v>117</v>
      </c>
      <c r="BJ3204" s="1216"/>
      <c r="BK3204" s="1217"/>
      <c r="BL3204" s="1218"/>
      <c r="BM3204" s="587" t="e">
        <f t="shared" si="706"/>
        <v>#DIV/0!</v>
      </c>
      <c r="BO3204" s="1215">
        <v>117</v>
      </c>
      <c r="BP3204" s="1216"/>
      <c r="BQ3204" s="1217"/>
      <c r="BR3204" s="1218"/>
      <c r="BS3204" s="587" t="e">
        <f t="shared" si="707"/>
        <v>#DIV/0!</v>
      </c>
    </row>
    <row r="3205" spans="1:71" s="17" customFormat="1" ht="16.75" hidden="1" customHeight="1" outlineLevel="2">
      <c r="A3205" s="1215">
        <v>118</v>
      </c>
      <c r="B3205" s="1216"/>
      <c r="C3205" s="1217"/>
      <c r="D3205" s="1218"/>
      <c r="E3205" s="587" t="e">
        <f t="shared" si="696"/>
        <v>#DIV/0!</v>
      </c>
      <c r="G3205" s="1215">
        <v>118</v>
      </c>
      <c r="H3205" s="1216"/>
      <c r="I3205" s="1217"/>
      <c r="J3205" s="1218"/>
      <c r="K3205" s="587" t="e">
        <f t="shared" si="697"/>
        <v>#DIV/0!</v>
      </c>
      <c r="M3205" s="1215">
        <v>118</v>
      </c>
      <c r="N3205" s="1216"/>
      <c r="O3205" s="1217"/>
      <c r="P3205" s="1218"/>
      <c r="Q3205" s="587" t="e">
        <f t="shared" si="698"/>
        <v>#DIV/0!</v>
      </c>
      <c r="S3205" s="1215">
        <v>118</v>
      </c>
      <c r="T3205" s="1216"/>
      <c r="U3205" s="1217"/>
      <c r="V3205" s="1218"/>
      <c r="W3205" s="587" t="e">
        <f t="shared" si="699"/>
        <v>#DIV/0!</v>
      </c>
      <c r="Y3205" s="1215">
        <v>118</v>
      </c>
      <c r="Z3205" s="1216"/>
      <c r="AA3205" s="1217"/>
      <c r="AB3205" s="1218"/>
      <c r="AC3205" s="587" t="e">
        <f t="shared" si="700"/>
        <v>#DIV/0!</v>
      </c>
      <c r="AE3205" s="1215">
        <v>118</v>
      </c>
      <c r="AF3205" s="1216"/>
      <c r="AG3205" s="1217"/>
      <c r="AH3205" s="1218"/>
      <c r="AI3205" s="587" t="e">
        <f t="shared" si="701"/>
        <v>#DIV/0!</v>
      </c>
      <c r="AK3205" s="1215">
        <v>118</v>
      </c>
      <c r="AL3205" s="1216"/>
      <c r="AM3205" s="1217"/>
      <c r="AN3205" s="1218"/>
      <c r="AO3205" s="587" t="e">
        <f t="shared" si="702"/>
        <v>#DIV/0!</v>
      </c>
      <c r="AQ3205" s="1215">
        <v>118</v>
      </c>
      <c r="AR3205" s="1216"/>
      <c r="AS3205" s="1217"/>
      <c r="AT3205" s="1218"/>
      <c r="AU3205" s="587" t="e">
        <f t="shared" si="703"/>
        <v>#DIV/0!</v>
      </c>
      <c r="AW3205" s="1215">
        <v>118</v>
      </c>
      <c r="AX3205" s="1216"/>
      <c r="AY3205" s="1217"/>
      <c r="AZ3205" s="1218"/>
      <c r="BA3205" s="587" t="e">
        <f t="shared" si="704"/>
        <v>#DIV/0!</v>
      </c>
      <c r="BC3205" s="1215">
        <v>118</v>
      </c>
      <c r="BD3205" s="1216"/>
      <c r="BE3205" s="1217"/>
      <c r="BF3205" s="1218"/>
      <c r="BG3205" s="587" t="e">
        <f t="shared" si="705"/>
        <v>#DIV/0!</v>
      </c>
      <c r="BI3205" s="1215">
        <v>118</v>
      </c>
      <c r="BJ3205" s="1216"/>
      <c r="BK3205" s="1217"/>
      <c r="BL3205" s="1218"/>
      <c r="BM3205" s="587" t="e">
        <f t="shared" si="706"/>
        <v>#DIV/0!</v>
      </c>
      <c r="BO3205" s="1215">
        <v>118</v>
      </c>
      <c r="BP3205" s="1216"/>
      <c r="BQ3205" s="1217"/>
      <c r="BR3205" s="1218"/>
      <c r="BS3205" s="587" t="e">
        <f t="shared" si="707"/>
        <v>#DIV/0!</v>
      </c>
    </row>
    <row r="3206" spans="1:71" s="17" customFormat="1" ht="16.75" hidden="1" customHeight="1" outlineLevel="2">
      <c r="A3206" s="1215">
        <v>119</v>
      </c>
      <c r="B3206" s="1216"/>
      <c r="C3206" s="1217"/>
      <c r="D3206" s="1218"/>
      <c r="E3206" s="587" t="e">
        <f t="shared" si="696"/>
        <v>#DIV/0!</v>
      </c>
      <c r="G3206" s="1215">
        <v>119</v>
      </c>
      <c r="H3206" s="1216"/>
      <c r="I3206" s="1217"/>
      <c r="J3206" s="1218"/>
      <c r="K3206" s="587" t="e">
        <f t="shared" si="697"/>
        <v>#DIV/0!</v>
      </c>
      <c r="M3206" s="1215">
        <v>119</v>
      </c>
      <c r="N3206" s="1216"/>
      <c r="O3206" s="1217"/>
      <c r="P3206" s="1218"/>
      <c r="Q3206" s="587" t="e">
        <f t="shared" si="698"/>
        <v>#DIV/0!</v>
      </c>
      <c r="S3206" s="1215">
        <v>119</v>
      </c>
      <c r="T3206" s="1216"/>
      <c r="U3206" s="1217"/>
      <c r="V3206" s="1218"/>
      <c r="W3206" s="587" t="e">
        <f t="shared" si="699"/>
        <v>#DIV/0!</v>
      </c>
      <c r="Y3206" s="1215">
        <v>119</v>
      </c>
      <c r="Z3206" s="1216"/>
      <c r="AA3206" s="1217"/>
      <c r="AB3206" s="1218"/>
      <c r="AC3206" s="587" t="e">
        <f t="shared" si="700"/>
        <v>#DIV/0!</v>
      </c>
      <c r="AE3206" s="1215">
        <v>119</v>
      </c>
      <c r="AF3206" s="1216"/>
      <c r="AG3206" s="1217"/>
      <c r="AH3206" s="1218"/>
      <c r="AI3206" s="587" t="e">
        <f t="shared" si="701"/>
        <v>#DIV/0!</v>
      </c>
      <c r="AK3206" s="1215">
        <v>119</v>
      </c>
      <c r="AL3206" s="1216"/>
      <c r="AM3206" s="1217"/>
      <c r="AN3206" s="1218"/>
      <c r="AO3206" s="587" t="e">
        <f t="shared" si="702"/>
        <v>#DIV/0!</v>
      </c>
      <c r="AQ3206" s="1215">
        <v>119</v>
      </c>
      <c r="AR3206" s="1216"/>
      <c r="AS3206" s="1217"/>
      <c r="AT3206" s="1218"/>
      <c r="AU3206" s="587" t="e">
        <f t="shared" si="703"/>
        <v>#DIV/0!</v>
      </c>
      <c r="AW3206" s="1215">
        <v>119</v>
      </c>
      <c r="AX3206" s="1216"/>
      <c r="AY3206" s="1217"/>
      <c r="AZ3206" s="1218"/>
      <c r="BA3206" s="587" t="e">
        <f t="shared" si="704"/>
        <v>#DIV/0!</v>
      </c>
      <c r="BC3206" s="1215">
        <v>119</v>
      </c>
      <c r="BD3206" s="1216"/>
      <c r="BE3206" s="1217"/>
      <c r="BF3206" s="1218"/>
      <c r="BG3206" s="587" t="e">
        <f t="shared" si="705"/>
        <v>#DIV/0!</v>
      </c>
      <c r="BI3206" s="1215">
        <v>119</v>
      </c>
      <c r="BJ3206" s="1216"/>
      <c r="BK3206" s="1217"/>
      <c r="BL3206" s="1218"/>
      <c r="BM3206" s="587" t="e">
        <f t="shared" si="706"/>
        <v>#DIV/0!</v>
      </c>
      <c r="BO3206" s="1215">
        <v>119</v>
      </c>
      <c r="BP3206" s="1216"/>
      <c r="BQ3206" s="1217"/>
      <c r="BR3206" s="1218"/>
      <c r="BS3206" s="587" t="e">
        <f t="shared" si="707"/>
        <v>#DIV/0!</v>
      </c>
    </row>
    <row r="3207" spans="1:71" s="17" customFormat="1" ht="16.75" hidden="1" customHeight="1" outlineLevel="2">
      <c r="A3207" s="1215">
        <v>120</v>
      </c>
      <c r="B3207" s="1216"/>
      <c r="C3207" s="1217"/>
      <c r="D3207" s="1218"/>
      <c r="E3207" s="587" t="e">
        <f t="shared" si="696"/>
        <v>#DIV/0!</v>
      </c>
      <c r="G3207" s="1215">
        <v>120</v>
      </c>
      <c r="H3207" s="1216"/>
      <c r="I3207" s="1217"/>
      <c r="J3207" s="1218"/>
      <c r="K3207" s="587" t="e">
        <f t="shared" si="697"/>
        <v>#DIV/0!</v>
      </c>
      <c r="M3207" s="1215">
        <v>120</v>
      </c>
      <c r="N3207" s="1216"/>
      <c r="O3207" s="1217"/>
      <c r="P3207" s="1218"/>
      <c r="Q3207" s="587" t="e">
        <f t="shared" si="698"/>
        <v>#DIV/0!</v>
      </c>
      <c r="S3207" s="1215">
        <v>120</v>
      </c>
      <c r="T3207" s="1216"/>
      <c r="U3207" s="1217"/>
      <c r="V3207" s="1218"/>
      <c r="W3207" s="587" t="e">
        <f t="shared" si="699"/>
        <v>#DIV/0!</v>
      </c>
      <c r="Y3207" s="1215">
        <v>120</v>
      </c>
      <c r="Z3207" s="1216"/>
      <c r="AA3207" s="1217"/>
      <c r="AB3207" s="1218"/>
      <c r="AC3207" s="587" t="e">
        <f t="shared" si="700"/>
        <v>#DIV/0!</v>
      </c>
      <c r="AE3207" s="1215">
        <v>120</v>
      </c>
      <c r="AF3207" s="1216"/>
      <c r="AG3207" s="1217"/>
      <c r="AH3207" s="1218"/>
      <c r="AI3207" s="587" t="e">
        <f t="shared" si="701"/>
        <v>#DIV/0!</v>
      </c>
      <c r="AK3207" s="1215">
        <v>120</v>
      </c>
      <c r="AL3207" s="1216"/>
      <c r="AM3207" s="1217"/>
      <c r="AN3207" s="1218"/>
      <c r="AO3207" s="587" t="e">
        <f t="shared" si="702"/>
        <v>#DIV/0!</v>
      </c>
      <c r="AQ3207" s="1215">
        <v>120</v>
      </c>
      <c r="AR3207" s="1216"/>
      <c r="AS3207" s="1217"/>
      <c r="AT3207" s="1218"/>
      <c r="AU3207" s="587" t="e">
        <f t="shared" si="703"/>
        <v>#DIV/0!</v>
      </c>
      <c r="AW3207" s="1215">
        <v>120</v>
      </c>
      <c r="AX3207" s="1216"/>
      <c r="AY3207" s="1217"/>
      <c r="AZ3207" s="1218"/>
      <c r="BA3207" s="587" t="e">
        <f t="shared" si="704"/>
        <v>#DIV/0!</v>
      </c>
      <c r="BC3207" s="1215">
        <v>120</v>
      </c>
      <c r="BD3207" s="1216"/>
      <c r="BE3207" s="1217"/>
      <c r="BF3207" s="1218"/>
      <c r="BG3207" s="587" t="e">
        <f t="shared" si="705"/>
        <v>#DIV/0!</v>
      </c>
      <c r="BI3207" s="1215">
        <v>120</v>
      </c>
      <c r="BJ3207" s="1216"/>
      <c r="BK3207" s="1217"/>
      <c r="BL3207" s="1218"/>
      <c r="BM3207" s="587" t="e">
        <f t="shared" si="706"/>
        <v>#DIV/0!</v>
      </c>
      <c r="BO3207" s="1215">
        <v>120</v>
      </c>
      <c r="BP3207" s="1216"/>
      <c r="BQ3207" s="1217"/>
      <c r="BR3207" s="1218"/>
      <c r="BS3207" s="587" t="e">
        <f t="shared" si="707"/>
        <v>#DIV/0!</v>
      </c>
    </row>
    <row r="3208" spans="1:71" s="17" customFormat="1" ht="16.75" hidden="1" customHeight="1" outlineLevel="2">
      <c r="A3208" s="1215">
        <v>121</v>
      </c>
      <c r="B3208" s="1216"/>
      <c r="C3208" s="1217"/>
      <c r="D3208" s="1218"/>
      <c r="E3208" s="587" t="e">
        <f t="shared" si="696"/>
        <v>#DIV/0!</v>
      </c>
      <c r="G3208" s="1215">
        <v>121</v>
      </c>
      <c r="H3208" s="1216"/>
      <c r="I3208" s="1217"/>
      <c r="J3208" s="1218"/>
      <c r="K3208" s="587" t="e">
        <f t="shared" si="697"/>
        <v>#DIV/0!</v>
      </c>
      <c r="M3208" s="1215">
        <v>121</v>
      </c>
      <c r="N3208" s="1216"/>
      <c r="O3208" s="1217"/>
      <c r="P3208" s="1218"/>
      <c r="Q3208" s="587" t="e">
        <f t="shared" si="698"/>
        <v>#DIV/0!</v>
      </c>
      <c r="S3208" s="1215">
        <v>121</v>
      </c>
      <c r="T3208" s="1216"/>
      <c r="U3208" s="1217"/>
      <c r="V3208" s="1218"/>
      <c r="W3208" s="587" t="e">
        <f t="shared" si="699"/>
        <v>#DIV/0!</v>
      </c>
      <c r="Y3208" s="1215">
        <v>121</v>
      </c>
      <c r="Z3208" s="1216"/>
      <c r="AA3208" s="1217"/>
      <c r="AB3208" s="1218"/>
      <c r="AC3208" s="587" t="e">
        <f t="shared" si="700"/>
        <v>#DIV/0!</v>
      </c>
      <c r="AE3208" s="1215">
        <v>121</v>
      </c>
      <c r="AF3208" s="1216"/>
      <c r="AG3208" s="1217"/>
      <c r="AH3208" s="1218"/>
      <c r="AI3208" s="587" t="e">
        <f t="shared" si="701"/>
        <v>#DIV/0!</v>
      </c>
      <c r="AK3208" s="1215">
        <v>121</v>
      </c>
      <c r="AL3208" s="1216"/>
      <c r="AM3208" s="1217"/>
      <c r="AN3208" s="1218"/>
      <c r="AO3208" s="587" t="e">
        <f t="shared" si="702"/>
        <v>#DIV/0!</v>
      </c>
      <c r="AQ3208" s="1215">
        <v>121</v>
      </c>
      <c r="AR3208" s="1216"/>
      <c r="AS3208" s="1217"/>
      <c r="AT3208" s="1218"/>
      <c r="AU3208" s="587" t="e">
        <f t="shared" si="703"/>
        <v>#DIV/0!</v>
      </c>
      <c r="AW3208" s="1215">
        <v>121</v>
      </c>
      <c r="AX3208" s="1216"/>
      <c r="AY3208" s="1217"/>
      <c r="AZ3208" s="1218"/>
      <c r="BA3208" s="587" t="e">
        <f t="shared" si="704"/>
        <v>#DIV/0!</v>
      </c>
      <c r="BC3208" s="1215">
        <v>121</v>
      </c>
      <c r="BD3208" s="1216"/>
      <c r="BE3208" s="1217"/>
      <c r="BF3208" s="1218"/>
      <c r="BG3208" s="587" t="e">
        <f t="shared" si="705"/>
        <v>#DIV/0!</v>
      </c>
      <c r="BI3208" s="1215">
        <v>121</v>
      </c>
      <c r="BJ3208" s="1216"/>
      <c r="BK3208" s="1217"/>
      <c r="BL3208" s="1218"/>
      <c r="BM3208" s="587" t="e">
        <f t="shared" si="706"/>
        <v>#DIV/0!</v>
      </c>
      <c r="BO3208" s="1215">
        <v>121</v>
      </c>
      <c r="BP3208" s="1216"/>
      <c r="BQ3208" s="1217"/>
      <c r="BR3208" s="1218"/>
      <c r="BS3208" s="587" t="e">
        <f t="shared" si="707"/>
        <v>#DIV/0!</v>
      </c>
    </row>
    <row r="3209" spans="1:71" s="17" customFormat="1" ht="16.75" hidden="1" customHeight="1" outlineLevel="2">
      <c r="A3209" s="1215">
        <v>122</v>
      </c>
      <c r="B3209" s="1216"/>
      <c r="C3209" s="1217"/>
      <c r="D3209" s="1218"/>
      <c r="E3209" s="587" t="e">
        <f t="shared" si="696"/>
        <v>#DIV/0!</v>
      </c>
      <c r="G3209" s="1215">
        <v>122</v>
      </c>
      <c r="H3209" s="1216"/>
      <c r="I3209" s="1217"/>
      <c r="J3209" s="1218"/>
      <c r="K3209" s="587" t="e">
        <f t="shared" si="697"/>
        <v>#DIV/0!</v>
      </c>
      <c r="M3209" s="1215">
        <v>122</v>
      </c>
      <c r="N3209" s="1216"/>
      <c r="O3209" s="1217"/>
      <c r="P3209" s="1218"/>
      <c r="Q3209" s="587" t="e">
        <f t="shared" si="698"/>
        <v>#DIV/0!</v>
      </c>
      <c r="S3209" s="1215">
        <v>122</v>
      </c>
      <c r="T3209" s="1216"/>
      <c r="U3209" s="1217"/>
      <c r="V3209" s="1218"/>
      <c r="W3209" s="587" t="e">
        <f t="shared" si="699"/>
        <v>#DIV/0!</v>
      </c>
      <c r="Y3209" s="1215">
        <v>122</v>
      </c>
      <c r="Z3209" s="1216"/>
      <c r="AA3209" s="1217"/>
      <c r="AB3209" s="1218"/>
      <c r="AC3209" s="587" t="e">
        <f t="shared" si="700"/>
        <v>#DIV/0!</v>
      </c>
      <c r="AE3209" s="1215">
        <v>122</v>
      </c>
      <c r="AF3209" s="1216"/>
      <c r="AG3209" s="1217"/>
      <c r="AH3209" s="1218"/>
      <c r="AI3209" s="587" t="e">
        <f t="shared" si="701"/>
        <v>#DIV/0!</v>
      </c>
      <c r="AK3209" s="1215">
        <v>122</v>
      </c>
      <c r="AL3209" s="1216"/>
      <c r="AM3209" s="1217"/>
      <c r="AN3209" s="1218"/>
      <c r="AO3209" s="587" t="e">
        <f t="shared" si="702"/>
        <v>#DIV/0!</v>
      </c>
      <c r="AQ3209" s="1215">
        <v>122</v>
      </c>
      <c r="AR3209" s="1216"/>
      <c r="AS3209" s="1217"/>
      <c r="AT3209" s="1218"/>
      <c r="AU3209" s="587" t="e">
        <f t="shared" si="703"/>
        <v>#DIV/0!</v>
      </c>
      <c r="AW3209" s="1215">
        <v>122</v>
      </c>
      <c r="AX3209" s="1216"/>
      <c r="AY3209" s="1217"/>
      <c r="AZ3209" s="1218"/>
      <c r="BA3209" s="587" t="e">
        <f t="shared" si="704"/>
        <v>#DIV/0!</v>
      </c>
      <c r="BC3209" s="1215">
        <v>122</v>
      </c>
      <c r="BD3209" s="1216"/>
      <c r="BE3209" s="1217"/>
      <c r="BF3209" s="1218"/>
      <c r="BG3209" s="587" t="e">
        <f t="shared" si="705"/>
        <v>#DIV/0!</v>
      </c>
      <c r="BI3209" s="1215">
        <v>122</v>
      </c>
      <c r="BJ3209" s="1216"/>
      <c r="BK3209" s="1217"/>
      <c r="BL3209" s="1218"/>
      <c r="BM3209" s="587" t="e">
        <f t="shared" si="706"/>
        <v>#DIV/0!</v>
      </c>
      <c r="BO3209" s="1215">
        <v>122</v>
      </c>
      <c r="BP3209" s="1216"/>
      <c r="BQ3209" s="1217"/>
      <c r="BR3209" s="1218"/>
      <c r="BS3209" s="587" t="e">
        <f t="shared" si="707"/>
        <v>#DIV/0!</v>
      </c>
    </row>
    <row r="3210" spans="1:71" s="17" customFormat="1" ht="16.75" hidden="1" customHeight="1" outlineLevel="2">
      <c r="A3210" s="1215">
        <v>123</v>
      </c>
      <c r="B3210" s="1216"/>
      <c r="C3210" s="1217"/>
      <c r="D3210" s="1218"/>
      <c r="E3210" s="587" t="e">
        <f t="shared" si="696"/>
        <v>#DIV/0!</v>
      </c>
      <c r="G3210" s="1215">
        <v>123</v>
      </c>
      <c r="H3210" s="1216"/>
      <c r="I3210" s="1217"/>
      <c r="J3210" s="1218"/>
      <c r="K3210" s="587" t="e">
        <f t="shared" si="697"/>
        <v>#DIV/0!</v>
      </c>
      <c r="M3210" s="1215">
        <v>123</v>
      </c>
      <c r="N3210" s="1216"/>
      <c r="O3210" s="1217"/>
      <c r="P3210" s="1218"/>
      <c r="Q3210" s="587" t="e">
        <f t="shared" si="698"/>
        <v>#DIV/0!</v>
      </c>
      <c r="S3210" s="1215">
        <v>123</v>
      </c>
      <c r="T3210" s="1216"/>
      <c r="U3210" s="1217"/>
      <c r="V3210" s="1218"/>
      <c r="W3210" s="587" t="e">
        <f t="shared" si="699"/>
        <v>#DIV/0!</v>
      </c>
      <c r="Y3210" s="1215">
        <v>123</v>
      </c>
      <c r="Z3210" s="1216"/>
      <c r="AA3210" s="1217"/>
      <c r="AB3210" s="1218"/>
      <c r="AC3210" s="587" t="e">
        <f t="shared" si="700"/>
        <v>#DIV/0!</v>
      </c>
      <c r="AE3210" s="1215">
        <v>123</v>
      </c>
      <c r="AF3210" s="1216"/>
      <c r="AG3210" s="1217"/>
      <c r="AH3210" s="1218"/>
      <c r="AI3210" s="587" t="e">
        <f t="shared" si="701"/>
        <v>#DIV/0!</v>
      </c>
      <c r="AK3210" s="1215">
        <v>123</v>
      </c>
      <c r="AL3210" s="1216"/>
      <c r="AM3210" s="1217"/>
      <c r="AN3210" s="1218"/>
      <c r="AO3210" s="587" t="e">
        <f t="shared" si="702"/>
        <v>#DIV/0!</v>
      </c>
      <c r="AQ3210" s="1215">
        <v>123</v>
      </c>
      <c r="AR3210" s="1216"/>
      <c r="AS3210" s="1217"/>
      <c r="AT3210" s="1218"/>
      <c r="AU3210" s="587" t="e">
        <f t="shared" si="703"/>
        <v>#DIV/0!</v>
      </c>
      <c r="AW3210" s="1215">
        <v>123</v>
      </c>
      <c r="AX3210" s="1216"/>
      <c r="AY3210" s="1217"/>
      <c r="AZ3210" s="1218"/>
      <c r="BA3210" s="587" t="e">
        <f t="shared" si="704"/>
        <v>#DIV/0!</v>
      </c>
      <c r="BC3210" s="1215">
        <v>123</v>
      </c>
      <c r="BD3210" s="1216"/>
      <c r="BE3210" s="1217"/>
      <c r="BF3210" s="1218"/>
      <c r="BG3210" s="587" t="e">
        <f t="shared" si="705"/>
        <v>#DIV/0!</v>
      </c>
      <c r="BI3210" s="1215">
        <v>123</v>
      </c>
      <c r="BJ3210" s="1216"/>
      <c r="BK3210" s="1217"/>
      <c r="BL3210" s="1218"/>
      <c r="BM3210" s="587" t="e">
        <f t="shared" si="706"/>
        <v>#DIV/0!</v>
      </c>
      <c r="BO3210" s="1215">
        <v>123</v>
      </c>
      <c r="BP3210" s="1216"/>
      <c r="BQ3210" s="1217"/>
      <c r="BR3210" s="1218"/>
      <c r="BS3210" s="587" t="e">
        <f t="shared" si="707"/>
        <v>#DIV/0!</v>
      </c>
    </row>
    <row r="3211" spans="1:71" s="17" customFormat="1" ht="16.75" hidden="1" customHeight="1" outlineLevel="2">
      <c r="A3211" s="1215">
        <v>124</v>
      </c>
      <c r="B3211" s="1216"/>
      <c r="C3211" s="1217"/>
      <c r="D3211" s="1218"/>
      <c r="E3211" s="587" t="e">
        <f t="shared" si="696"/>
        <v>#DIV/0!</v>
      </c>
      <c r="G3211" s="1215">
        <v>124</v>
      </c>
      <c r="H3211" s="1216"/>
      <c r="I3211" s="1217"/>
      <c r="J3211" s="1218"/>
      <c r="K3211" s="587" t="e">
        <f t="shared" si="697"/>
        <v>#DIV/0!</v>
      </c>
      <c r="M3211" s="1215">
        <v>124</v>
      </c>
      <c r="N3211" s="1216"/>
      <c r="O3211" s="1217"/>
      <c r="P3211" s="1218"/>
      <c r="Q3211" s="587" t="e">
        <f t="shared" si="698"/>
        <v>#DIV/0!</v>
      </c>
      <c r="S3211" s="1215">
        <v>124</v>
      </c>
      <c r="T3211" s="1216"/>
      <c r="U3211" s="1217"/>
      <c r="V3211" s="1218"/>
      <c r="W3211" s="587" t="e">
        <f t="shared" si="699"/>
        <v>#DIV/0!</v>
      </c>
      <c r="Y3211" s="1215">
        <v>124</v>
      </c>
      <c r="Z3211" s="1216"/>
      <c r="AA3211" s="1217"/>
      <c r="AB3211" s="1218"/>
      <c r="AC3211" s="587" t="e">
        <f t="shared" si="700"/>
        <v>#DIV/0!</v>
      </c>
      <c r="AE3211" s="1215">
        <v>124</v>
      </c>
      <c r="AF3211" s="1216"/>
      <c r="AG3211" s="1217"/>
      <c r="AH3211" s="1218"/>
      <c r="AI3211" s="587" t="e">
        <f t="shared" si="701"/>
        <v>#DIV/0!</v>
      </c>
      <c r="AK3211" s="1215">
        <v>124</v>
      </c>
      <c r="AL3211" s="1216"/>
      <c r="AM3211" s="1217"/>
      <c r="AN3211" s="1218"/>
      <c r="AO3211" s="587" t="e">
        <f t="shared" si="702"/>
        <v>#DIV/0!</v>
      </c>
      <c r="AQ3211" s="1215">
        <v>124</v>
      </c>
      <c r="AR3211" s="1216"/>
      <c r="AS3211" s="1217"/>
      <c r="AT3211" s="1218"/>
      <c r="AU3211" s="587" t="e">
        <f t="shared" si="703"/>
        <v>#DIV/0!</v>
      </c>
      <c r="AW3211" s="1215">
        <v>124</v>
      </c>
      <c r="AX3211" s="1216"/>
      <c r="AY3211" s="1217"/>
      <c r="AZ3211" s="1218"/>
      <c r="BA3211" s="587" t="e">
        <f t="shared" si="704"/>
        <v>#DIV/0!</v>
      </c>
      <c r="BC3211" s="1215">
        <v>124</v>
      </c>
      <c r="BD3211" s="1216"/>
      <c r="BE3211" s="1217"/>
      <c r="BF3211" s="1218"/>
      <c r="BG3211" s="587" t="e">
        <f t="shared" si="705"/>
        <v>#DIV/0!</v>
      </c>
      <c r="BI3211" s="1215">
        <v>124</v>
      </c>
      <c r="BJ3211" s="1216"/>
      <c r="BK3211" s="1217"/>
      <c r="BL3211" s="1218"/>
      <c r="BM3211" s="587" t="e">
        <f t="shared" si="706"/>
        <v>#DIV/0!</v>
      </c>
      <c r="BO3211" s="1215">
        <v>124</v>
      </c>
      <c r="BP3211" s="1216"/>
      <c r="BQ3211" s="1217"/>
      <c r="BR3211" s="1218"/>
      <c r="BS3211" s="587" t="e">
        <f t="shared" si="707"/>
        <v>#DIV/0!</v>
      </c>
    </row>
    <row r="3212" spans="1:71" s="17" customFormat="1" ht="16.75" hidden="1" customHeight="1" outlineLevel="2">
      <c r="A3212" s="1215">
        <v>125</v>
      </c>
      <c r="B3212" s="1216"/>
      <c r="C3212" s="1217"/>
      <c r="D3212" s="1218"/>
      <c r="E3212" s="587" t="e">
        <f t="shared" si="696"/>
        <v>#DIV/0!</v>
      </c>
      <c r="G3212" s="1215">
        <v>125</v>
      </c>
      <c r="H3212" s="1216"/>
      <c r="I3212" s="1217"/>
      <c r="J3212" s="1218"/>
      <c r="K3212" s="587" t="e">
        <f t="shared" si="697"/>
        <v>#DIV/0!</v>
      </c>
      <c r="M3212" s="1215">
        <v>125</v>
      </c>
      <c r="N3212" s="1216"/>
      <c r="O3212" s="1217"/>
      <c r="P3212" s="1218"/>
      <c r="Q3212" s="587" t="e">
        <f t="shared" si="698"/>
        <v>#DIV/0!</v>
      </c>
      <c r="S3212" s="1215">
        <v>125</v>
      </c>
      <c r="T3212" s="1216"/>
      <c r="U3212" s="1217"/>
      <c r="V3212" s="1218"/>
      <c r="W3212" s="587" t="e">
        <f t="shared" si="699"/>
        <v>#DIV/0!</v>
      </c>
      <c r="Y3212" s="1215">
        <v>125</v>
      </c>
      <c r="Z3212" s="1216"/>
      <c r="AA3212" s="1217"/>
      <c r="AB3212" s="1218"/>
      <c r="AC3212" s="587" t="e">
        <f t="shared" si="700"/>
        <v>#DIV/0!</v>
      </c>
      <c r="AE3212" s="1215">
        <v>125</v>
      </c>
      <c r="AF3212" s="1216"/>
      <c r="AG3212" s="1217"/>
      <c r="AH3212" s="1218"/>
      <c r="AI3212" s="587" t="e">
        <f t="shared" si="701"/>
        <v>#DIV/0!</v>
      </c>
      <c r="AK3212" s="1215">
        <v>125</v>
      </c>
      <c r="AL3212" s="1216"/>
      <c r="AM3212" s="1217"/>
      <c r="AN3212" s="1218"/>
      <c r="AO3212" s="587" t="e">
        <f t="shared" si="702"/>
        <v>#DIV/0!</v>
      </c>
      <c r="AQ3212" s="1215">
        <v>125</v>
      </c>
      <c r="AR3212" s="1216"/>
      <c r="AS3212" s="1217"/>
      <c r="AT3212" s="1218"/>
      <c r="AU3212" s="587" t="e">
        <f t="shared" si="703"/>
        <v>#DIV/0!</v>
      </c>
      <c r="AW3212" s="1215">
        <v>125</v>
      </c>
      <c r="AX3212" s="1216"/>
      <c r="AY3212" s="1217"/>
      <c r="AZ3212" s="1218"/>
      <c r="BA3212" s="587" t="e">
        <f t="shared" si="704"/>
        <v>#DIV/0!</v>
      </c>
      <c r="BC3212" s="1215">
        <v>125</v>
      </c>
      <c r="BD3212" s="1216"/>
      <c r="BE3212" s="1217"/>
      <c r="BF3212" s="1218"/>
      <c r="BG3212" s="587" t="e">
        <f t="shared" si="705"/>
        <v>#DIV/0!</v>
      </c>
      <c r="BI3212" s="1215">
        <v>125</v>
      </c>
      <c r="BJ3212" s="1216"/>
      <c r="BK3212" s="1217"/>
      <c r="BL3212" s="1218"/>
      <c r="BM3212" s="587" t="e">
        <f t="shared" si="706"/>
        <v>#DIV/0!</v>
      </c>
      <c r="BO3212" s="1215">
        <v>125</v>
      </c>
      <c r="BP3212" s="1216"/>
      <c r="BQ3212" s="1217"/>
      <c r="BR3212" s="1218"/>
      <c r="BS3212" s="587" t="e">
        <f t="shared" si="707"/>
        <v>#DIV/0!</v>
      </c>
    </row>
    <row r="3213" spans="1:71" s="17" customFormat="1" ht="16.75" hidden="1" customHeight="1" outlineLevel="2">
      <c r="A3213" s="1215">
        <v>126</v>
      </c>
      <c r="B3213" s="1216"/>
      <c r="C3213" s="1217"/>
      <c r="D3213" s="1218"/>
      <c r="E3213" s="587" t="e">
        <f t="shared" si="696"/>
        <v>#DIV/0!</v>
      </c>
      <c r="G3213" s="1215">
        <v>126</v>
      </c>
      <c r="H3213" s="1216"/>
      <c r="I3213" s="1217"/>
      <c r="J3213" s="1218"/>
      <c r="K3213" s="587" t="e">
        <f t="shared" si="697"/>
        <v>#DIV/0!</v>
      </c>
      <c r="M3213" s="1215">
        <v>126</v>
      </c>
      <c r="N3213" s="1216"/>
      <c r="O3213" s="1217"/>
      <c r="P3213" s="1218"/>
      <c r="Q3213" s="587" t="e">
        <f t="shared" si="698"/>
        <v>#DIV/0!</v>
      </c>
      <c r="S3213" s="1215">
        <v>126</v>
      </c>
      <c r="T3213" s="1216"/>
      <c r="U3213" s="1217"/>
      <c r="V3213" s="1218"/>
      <c r="W3213" s="587" t="e">
        <f t="shared" si="699"/>
        <v>#DIV/0!</v>
      </c>
      <c r="Y3213" s="1215">
        <v>126</v>
      </c>
      <c r="Z3213" s="1216"/>
      <c r="AA3213" s="1217"/>
      <c r="AB3213" s="1218"/>
      <c r="AC3213" s="587" t="e">
        <f t="shared" si="700"/>
        <v>#DIV/0!</v>
      </c>
      <c r="AE3213" s="1215">
        <v>126</v>
      </c>
      <c r="AF3213" s="1216"/>
      <c r="AG3213" s="1217"/>
      <c r="AH3213" s="1218"/>
      <c r="AI3213" s="587" t="e">
        <f t="shared" si="701"/>
        <v>#DIV/0!</v>
      </c>
      <c r="AK3213" s="1215">
        <v>126</v>
      </c>
      <c r="AL3213" s="1216"/>
      <c r="AM3213" s="1217"/>
      <c r="AN3213" s="1218"/>
      <c r="AO3213" s="587" t="e">
        <f t="shared" si="702"/>
        <v>#DIV/0!</v>
      </c>
      <c r="AQ3213" s="1215">
        <v>126</v>
      </c>
      <c r="AR3213" s="1216"/>
      <c r="AS3213" s="1217"/>
      <c r="AT3213" s="1218"/>
      <c r="AU3213" s="587" t="e">
        <f t="shared" si="703"/>
        <v>#DIV/0!</v>
      </c>
      <c r="AW3213" s="1215">
        <v>126</v>
      </c>
      <c r="AX3213" s="1216"/>
      <c r="AY3213" s="1217"/>
      <c r="AZ3213" s="1218"/>
      <c r="BA3213" s="587" t="e">
        <f t="shared" si="704"/>
        <v>#DIV/0!</v>
      </c>
      <c r="BC3213" s="1215">
        <v>126</v>
      </c>
      <c r="BD3213" s="1216"/>
      <c r="BE3213" s="1217"/>
      <c r="BF3213" s="1218"/>
      <c r="BG3213" s="587" t="e">
        <f t="shared" si="705"/>
        <v>#DIV/0!</v>
      </c>
      <c r="BI3213" s="1215">
        <v>126</v>
      </c>
      <c r="BJ3213" s="1216"/>
      <c r="BK3213" s="1217"/>
      <c r="BL3213" s="1218"/>
      <c r="BM3213" s="587" t="e">
        <f t="shared" si="706"/>
        <v>#DIV/0!</v>
      </c>
      <c r="BO3213" s="1215">
        <v>126</v>
      </c>
      <c r="BP3213" s="1216"/>
      <c r="BQ3213" s="1217"/>
      <c r="BR3213" s="1218"/>
      <c r="BS3213" s="587" t="e">
        <f t="shared" si="707"/>
        <v>#DIV/0!</v>
      </c>
    </row>
    <row r="3214" spans="1:71" s="17" customFormat="1" ht="16.75" hidden="1" customHeight="1" outlineLevel="2">
      <c r="A3214" s="1215">
        <v>127</v>
      </c>
      <c r="B3214" s="1216"/>
      <c r="C3214" s="1217"/>
      <c r="D3214" s="1218"/>
      <c r="E3214" s="587" t="e">
        <f t="shared" si="696"/>
        <v>#DIV/0!</v>
      </c>
      <c r="G3214" s="1215">
        <v>127</v>
      </c>
      <c r="H3214" s="1216"/>
      <c r="I3214" s="1217"/>
      <c r="J3214" s="1218"/>
      <c r="K3214" s="587" t="e">
        <f t="shared" si="697"/>
        <v>#DIV/0!</v>
      </c>
      <c r="M3214" s="1215">
        <v>127</v>
      </c>
      <c r="N3214" s="1216"/>
      <c r="O3214" s="1217"/>
      <c r="P3214" s="1218"/>
      <c r="Q3214" s="587" t="e">
        <f t="shared" si="698"/>
        <v>#DIV/0!</v>
      </c>
      <c r="S3214" s="1215">
        <v>127</v>
      </c>
      <c r="T3214" s="1216"/>
      <c r="U3214" s="1217"/>
      <c r="V3214" s="1218"/>
      <c r="W3214" s="587" t="e">
        <f t="shared" si="699"/>
        <v>#DIV/0!</v>
      </c>
      <c r="Y3214" s="1215">
        <v>127</v>
      </c>
      <c r="Z3214" s="1216"/>
      <c r="AA3214" s="1217"/>
      <c r="AB3214" s="1218"/>
      <c r="AC3214" s="587" t="e">
        <f t="shared" si="700"/>
        <v>#DIV/0!</v>
      </c>
      <c r="AE3214" s="1215">
        <v>127</v>
      </c>
      <c r="AF3214" s="1216"/>
      <c r="AG3214" s="1217"/>
      <c r="AH3214" s="1218"/>
      <c r="AI3214" s="587" t="e">
        <f t="shared" si="701"/>
        <v>#DIV/0!</v>
      </c>
      <c r="AK3214" s="1215">
        <v>127</v>
      </c>
      <c r="AL3214" s="1216"/>
      <c r="AM3214" s="1217"/>
      <c r="AN3214" s="1218"/>
      <c r="AO3214" s="587" t="e">
        <f t="shared" si="702"/>
        <v>#DIV/0!</v>
      </c>
      <c r="AQ3214" s="1215">
        <v>127</v>
      </c>
      <c r="AR3214" s="1216"/>
      <c r="AS3214" s="1217"/>
      <c r="AT3214" s="1218"/>
      <c r="AU3214" s="587" t="e">
        <f t="shared" si="703"/>
        <v>#DIV/0!</v>
      </c>
      <c r="AW3214" s="1215">
        <v>127</v>
      </c>
      <c r="AX3214" s="1216"/>
      <c r="AY3214" s="1217"/>
      <c r="AZ3214" s="1218"/>
      <c r="BA3214" s="587" t="e">
        <f t="shared" si="704"/>
        <v>#DIV/0!</v>
      </c>
      <c r="BC3214" s="1215">
        <v>127</v>
      </c>
      <c r="BD3214" s="1216"/>
      <c r="BE3214" s="1217"/>
      <c r="BF3214" s="1218"/>
      <c r="BG3214" s="587" t="e">
        <f t="shared" si="705"/>
        <v>#DIV/0!</v>
      </c>
      <c r="BI3214" s="1215">
        <v>127</v>
      </c>
      <c r="BJ3214" s="1216"/>
      <c r="BK3214" s="1217"/>
      <c r="BL3214" s="1218"/>
      <c r="BM3214" s="587" t="e">
        <f t="shared" si="706"/>
        <v>#DIV/0!</v>
      </c>
      <c r="BO3214" s="1215">
        <v>127</v>
      </c>
      <c r="BP3214" s="1216"/>
      <c r="BQ3214" s="1217"/>
      <c r="BR3214" s="1218"/>
      <c r="BS3214" s="587" t="e">
        <f t="shared" si="707"/>
        <v>#DIV/0!</v>
      </c>
    </row>
    <row r="3215" spans="1:71" s="17" customFormat="1" ht="16.75" hidden="1" customHeight="1" outlineLevel="2">
      <c r="A3215" s="1215">
        <v>128</v>
      </c>
      <c r="B3215" s="1216"/>
      <c r="C3215" s="1217"/>
      <c r="D3215" s="1218"/>
      <c r="E3215" s="587" t="e">
        <f t="shared" si="696"/>
        <v>#DIV/0!</v>
      </c>
      <c r="G3215" s="1215">
        <v>128</v>
      </c>
      <c r="H3215" s="1216"/>
      <c r="I3215" s="1217"/>
      <c r="J3215" s="1218"/>
      <c r="K3215" s="587" t="e">
        <f t="shared" si="697"/>
        <v>#DIV/0!</v>
      </c>
      <c r="M3215" s="1215">
        <v>128</v>
      </c>
      <c r="N3215" s="1216"/>
      <c r="O3215" s="1217"/>
      <c r="P3215" s="1218"/>
      <c r="Q3215" s="587" t="e">
        <f t="shared" si="698"/>
        <v>#DIV/0!</v>
      </c>
      <c r="S3215" s="1215">
        <v>128</v>
      </c>
      <c r="T3215" s="1216"/>
      <c r="U3215" s="1217"/>
      <c r="V3215" s="1218"/>
      <c r="W3215" s="587" t="e">
        <f t="shared" si="699"/>
        <v>#DIV/0!</v>
      </c>
      <c r="Y3215" s="1215">
        <v>128</v>
      </c>
      <c r="Z3215" s="1216"/>
      <c r="AA3215" s="1217"/>
      <c r="AB3215" s="1218"/>
      <c r="AC3215" s="587" t="e">
        <f t="shared" si="700"/>
        <v>#DIV/0!</v>
      </c>
      <c r="AE3215" s="1215">
        <v>128</v>
      </c>
      <c r="AF3215" s="1216"/>
      <c r="AG3215" s="1217"/>
      <c r="AH3215" s="1218"/>
      <c r="AI3215" s="587" t="e">
        <f t="shared" si="701"/>
        <v>#DIV/0!</v>
      </c>
      <c r="AK3215" s="1215">
        <v>128</v>
      </c>
      <c r="AL3215" s="1216"/>
      <c r="AM3215" s="1217"/>
      <c r="AN3215" s="1218"/>
      <c r="AO3215" s="587" t="e">
        <f t="shared" si="702"/>
        <v>#DIV/0!</v>
      </c>
      <c r="AQ3215" s="1215">
        <v>128</v>
      </c>
      <c r="AR3215" s="1216"/>
      <c r="AS3215" s="1217"/>
      <c r="AT3215" s="1218"/>
      <c r="AU3215" s="587" t="e">
        <f t="shared" si="703"/>
        <v>#DIV/0!</v>
      </c>
      <c r="AW3215" s="1215">
        <v>128</v>
      </c>
      <c r="AX3215" s="1216"/>
      <c r="AY3215" s="1217"/>
      <c r="AZ3215" s="1218"/>
      <c r="BA3215" s="587" t="e">
        <f t="shared" si="704"/>
        <v>#DIV/0!</v>
      </c>
      <c r="BC3215" s="1215">
        <v>128</v>
      </c>
      <c r="BD3215" s="1216"/>
      <c r="BE3215" s="1217"/>
      <c r="BF3215" s="1218"/>
      <c r="BG3215" s="587" t="e">
        <f t="shared" si="705"/>
        <v>#DIV/0!</v>
      </c>
      <c r="BI3215" s="1215">
        <v>128</v>
      </c>
      <c r="BJ3215" s="1216"/>
      <c r="BK3215" s="1217"/>
      <c r="BL3215" s="1218"/>
      <c r="BM3215" s="587" t="e">
        <f t="shared" si="706"/>
        <v>#DIV/0!</v>
      </c>
      <c r="BO3215" s="1215">
        <v>128</v>
      </c>
      <c r="BP3215" s="1216"/>
      <c r="BQ3215" s="1217"/>
      <c r="BR3215" s="1218"/>
      <c r="BS3215" s="587" t="e">
        <f t="shared" si="707"/>
        <v>#DIV/0!</v>
      </c>
    </row>
    <row r="3216" spans="1:71" s="17" customFormat="1" ht="16.75" hidden="1" customHeight="1" outlineLevel="2">
      <c r="A3216" s="1215">
        <v>129</v>
      </c>
      <c r="B3216" s="1216"/>
      <c r="C3216" s="1217"/>
      <c r="D3216" s="1218"/>
      <c r="E3216" s="587" t="e">
        <f t="shared" si="696"/>
        <v>#DIV/0!</v>
      </c>
      <c r="G3216" s="1215">
        <v>129</v>
      </c>
      <c r="H3216" s="1216"/>
      <c r="I3216" s="1217"/>
      <c r="J3216" s="1218"/>
      <c r="K3216" s="587" t="e">
        <f t="shared" si="697"/>
        <v>#DIV/0!</v>
      </c>
      <c r="M3216" s="1215">
        <v>129</v>
      </c>
      <c r="N3216" s="1216"/>
      <c r="O3216" s="1217"/>
      <c r="P3216" s="1218"/>
      <c r="Q3216" s="587" t="e">
        <f t="shared" si="698"/>
        <v>#DIV/0!</v>
      </c>
      <c r="S3216" s="1215">
        <v>129</v>
      </c>
      <c r="T3216" s="1216"/>
      <c r="U3216" s="1217"/>
      <c r="V3216" s="1218"/>
      <c r="W3216" s="587" t="e">
        <f t="shared" si="699"/>
        <v>#DIV/0!</v>
      </c>
      <c r="Y3216" s="1215">
        <v>129</v>
      </c>
      <c r="Z3216" s="1216"/>
      <c r="AA3216" s="1217"/>
      <c r="AB3216" s="1218"/>
      <c r="AC3216" s="587" t="e">
        <f t="shared" si="700"/>
        <v>#DIV/0!</v>
      </c>
      <c r="AE3216" s="1215">
        <v>129</v>
      </c>
      <c r="AF3216" s="1216"/>
      <c r="AG3216" s="1217"/>
      <c r="AH3216" s="1218"/>
      <c r="AI3216" s="587" t="e">
        <f t="shared" si="701"/>
        <v>#DIV/0!</v>
      </c>
      <c r="AK3216" s="1215">
        <v>129</v>
      </c>
      <c r="AL3216" s="1216"/>
      <c r="AM3216" s="1217"/>
      <c r="AN3216" s="1218"/>
      <c r="AO3216" s="587" t="e">
        <f t="shared" si="702"/>
        <v>#DIV/0!</v>
      </c>
      <c r="AQ3216" s="1215">
        <v>129</v>
      </c>
      <c r="AR3216" s="1216"/>
      <c r="AS3216" s="1217"/>
      <c r="AT3216" s="1218"/>
      <c r="AU3216" s="587" t="e">
        <f t="shared" si="703"/>
        <v>#DIV/0!</v>
      </c>
      <c r="AW3216" s="1215">
        <v>129</v>
      </c>
      <c r="AX3216" s="1216"/>
      <c r="AY3216" s="1217"/>
      <c r="AZ3216" s="1218"/>
      <c r="BA3216" s="587" t="e">
        <f t="shared" si="704"/>
        <v>#DIV/0!</v>
      </c>
      <c r="BC3216" s="1215">
        <v>129</v>
      </c>
      <c r="BD3216" s="1216"/>
      <c r="BE3216" s="1217"/>
      <c r="BF3216" s="1218"/>
      <c r="BG3216" s="587" t="e">
        <f t="shared" si="705"/>
        <v>#DIV/0!</v>
      </c>
      <c r="BI3216" s="1215">
        <v>129</v>
      </c>
      <c r="BJ3216" s="1216"/>
      <c r="BK3216" s="1217"/>
      <c r="BL3216" s="1218"/>
      <c r="BM3216" s="587" t="e">
        <f t="shared" si="706"/>
        <v>#DIV/0!</v>
      </c>
      <c r="BO3216" s="1215">
        <v>129</v>
      </c>
      <c r="BP3216" s="1216"/>
      <c r="BQ3216" s="1217"/>
      <c r="BR3216" s="1218"/>
      <c r="BS3216" s="587" t="e">
        <f t="shared" si="707"/>
        <v>#DIV/0!</v>
      </c>
    </row>
    <row r="3217" spans="1:71" s="17" customFormat="1" ht="16.75" hidden="1" customHeight="1" outlineLevel="2">
      <c r="A3217" s="1215">
        <v>130</v>
      </c>
      <c r="B3217" s="1216"/>
      <c r="C3217" s="1217"/>
      <c r="D3217" s="1218"/>
      <c r="E3217" s="587" t="e">
        <f t="shared" ref="E3217:E3280" si="708">IF(AND(C3217&gt;=D$3081,C3217&lt;=D$3080),1,0)</f>
        <v>#DIV/0!</v>
      </c>
      <c r="G3217" s="1215">
        <v>130</v>
      </c>
      <c r="H3217" s="1216"/>
      <c r="I3217" s="1217"/>
      <c r="J3217" s="1218"/>
      <c r="K3217" s="587" t="e">
        <f t="shared" ref="K3217:K3280" si="709">IF(AND(I3217&gt;=J$3081,I3217&lt;=J$3080),1,0)</f>
        <v>#DIV/0!</v>
      </c>
      <c r="M3217" s="1215">
        <v>130</v>
      </c>
      <c r="N3217" s="1216"/>
      <c r="O3217" s="1217"/>
      <c r="P3217" s="1218"/>
      <c r="Q3217" s="587" t="e">
        <f t="shared" ref="Q3217:Q3280" si="710">IF(AND(O3217&gt;=P$3081,O3217&lt;=P$3080),1,0)</f>
        <v>#DIV/0!</v>
      </c>
      <c r="S3217" s="1215">
        <v>130</v>
      </c>
      <c r="T3217" s="1216"/>
      <c r="U3217" s="1217"/>
      <c r="V3217" s="1218"/>
      <c r="W3217" s="587" t="e">
        <f t="shared" ref="W3217:W3280" si="711">IF(AND(U3217&gt;=V$3081,U3217&lt;=V$3080),1,0)</f>
        <v>#DIV/0!</v>
      </c>
      <c r="Y3217" s="1215">
        <v>130</v>
      </c>
      <c r="Z3217" s="1216"/>
      <c r="AA3217" s="1217"/>
      <c r="AB3217" s="1218"/>
      <c r="AC3217" s="587" t="e">
        <f t="shared" ref="AC3217:AC3280" si="712">IF(AND(AA3217&gt;=AB$3081,AA3217&lt;=AB$3080),1,0)</f>
        <v>#DIV/0!</v>
      </c>
      <c r="AE3217" s="1215">
        <v>130</v>
      </c>
      <c r="AF3217" s="1216"/>
      <c r="AG3217" s="1217"/>
      <c r="AH3217" s="1218"/>
      <c r="AI3217" s="587" t="e">
        <f t="shared" ref="AI3217:AI3280" si="713">IF(AND(AG3217&gt;=AH$3081,AG3217&lt;=AH$3080),1,0)</f>
        <v>#DIV/0!</v>
      </c>
      <c r="AK3217" s="1215">
        <v>130</v>
      </c>
      <c r="AL3217" s="1216"/>
      <c r="AM3217" s="1217"/>
      <c r="AN3217" s="1218"/>
      <c r="AO3217" s="587" t="e">
        <f t="shared" ref="AO3217:AO3280" si="714">IF(AND(AM3217&gt;=AN$3081,AM3217&lt;=AN$3080),1,0)</f>
        <v>#DIV/0!</v>
      </c>
      <c r="AQ3217" s="1215">
        <v>130</v>
      </c>
      <c r="AR3217" s="1216"/>
      <c r="AS3217" s="1217"/>
      <c r="AT3217" s="1218"/>
      <c r="AU3217" s="587" t="e">
        <f t="shared" ref="AU3217:AU3280" si="715">IF(AND(AS3217&gt;=AT$3081,AS3217&lt;=AT$3080),1,0)</f>
        <v>#DIV/0!</v>
      </c>
      <c r="AW3217" s="1215">
        <v>130</v>
      </c>
      <c r="AX3217" s="1216"/>
      <c r="AY3217" s="1217"/>
      <c r="AZ3217" s="1218"/>
      <c r="BA3217" s="587" t="e">
        <f t="shared" ref="BA3217:BA3280" si="716">IF(AND(AY3217&gt;=AZ$3081,AY3217&lt;=AZ$3080),1,0)</f>
        <v>#DIV/0!</v>
      </c>
      <c r="BC3217" s="1215">
        <v>130</v>
      </c>
      <c r="BD3217" s="1216"/>
      <c r="BE3217" s="1217"/>
      <c r="BF3217" s="1218"/>
      <c r="BG3217" s="587" t="e">
        <f t="shared" ref="BG3217:BG3280" si="717">IF(AND(BE3217&gt;=BF$3081,BE3217&lt;=BF$3080),1,0)</f>
        <v>#DIV/0!</v>
      </c>
      <c r="BI3217" s="1215">
        <v>130</v>
      </c>
      <c r="BJ3217" s="1216"/>
      <c r="BK3217" s="1217"/>
      <c r="BL3217" s="1218"/>
      <c r="BM3217" s="587" t="e">
        <f t="shared" ref="BM3217:BM3280" si="718">IF(AND(BK3217&gt;=BL$3081,BK3217&lt;=BL$3080),1,0)</f>
        <v>#DIV/0!</v>
      </c>
      <c r="BO3217" s="1215">
        <v>130</v>
      </c>
      <c r="BP3217" s="1216"/>
      <c r="BQ3217" s="1217"/>
      <c r="BR3217" s="1218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15">
        <v>131</v>
      </c>
      <c r="B3218" s="1216"/>
      <c r="C3218" s="1217"/>
      <c r="D3218" s="1218"/>
      <c r="E3218" s="587" t="e">
        <f t="shared" si="708"/>
        <v>#DIV/0!</v>
      </c>
      <c r="G3218" s="1215">
        <v>131</v>
      </c>
      <c r="H3218" s="1216"/>
      <c r="I3218" s="1217"/>
      <c r="J3218" s="1218"/>
      <c r="K3218" s="587" t="e">
        <f t="shared" si="709"/>
        <v>#DIV/0!</v>
      </c>
      <c r="M3218" s="1215">
        <v>131</v>
      </c>
      <c r="N3218" s="1216"/>
      <c r="O3218" s="1217"/>
      <c r="P3218" s="1218"/>
      <c r="Q3218" s="587" t="e">
        <f t="shared" si="710"/>
        <v>#DIV/0!</v>
      </c>
      <c r="S3218" s="1215">
        <v>131</v>
      </c>
      <c r="T3218" s="1216"/>
      <c r="U3218" s="1217"/>
      <c r="V3218" s="1218"/>
      <c r="W3218" s="587" t="e">
        <f t="shared" si="711"/>
        <v>#DIV/0!</v>
      </c>
      <c r="Y3218" s="1215">
        <v>131</v>
      </c>
      <c r="Z3218" s="1216"/>
      <c r="AA3218" s="1217"/>
      <c r="AB3218" s="1218"/>
      <c r="AC3218" s="587" t="e">
        <f t="shared" si="712"/>
        <v>#DIV/0!</v>
      </c>
      <c r="AE3218" s="1215">
        <v>131</v>
      </c>
      <c r="AF3218" s="1216"/>
      <c r="AG3218" s="1217"/>
      <c r="AH3218" s="1218"/>
      <c r="AI3218" s="587" t="e">
        <f t="shared" si="713"/>
        <v>#DIV/0!</v>
      </c>
      <c r="AK3218" s="1215">
        <v>131</v>
      </c>
      <c r="AL3218" s="1216"/>
      <c r="AM3218" s="1217"/>
      <c r="AN3218" s="1218"/>
      <c r="AO3218" s="587" t="e">
        <f t="shared" si="714"/>
        <v>#DIV/0!</v>
      </c>
      <c r="AQ3218" s="1215">
        <v>131</v>
      </c>
      <c r="AR3218" s="1216"/>
      <c r="AS3218" s="1217"/>
      <c r="AT3218" s="1218"/>
      <c r="AU3218" s="587" t="e">
        <f t="shared" si="715"/>
        <v>#DIV/0!</v>
      </c>
      <c r="AW3218" s="1215">
        <v>131</v>
      </c>
      <c r="AX3218" s="1216"/>
      <c r="AY3218" s="1217"/>
      <c r="AZ3218" s="1218"/>
      <c r="BA3218" s="587" t="e">
        <f t="shared" si="716"/>
        <v>#DIV/0!</v>
      </c>
      <c r="BC3218" s="1215">
        <v>131</v>
      </c>
      <c r="BD3218" s="1216"/>
      <c r="BE3218" s="1217"/>
      <c r="BF3218" s="1218"/>
      <c r="BG3218" s="587" t="e">
        <f t="shared" si="717"/>
        <v>#DIV/0!</v>
      </c>
      <c r="BI3218" s="1215">
        <v>131</v>
      </c>
      <c r="BJ3218" s="1216"/>
      <c r="BK3218" s="1217"/>
      <c r="BL3218" s="1218"/>
      <c r="BM3218" s="587" t="e">
        <f t="shared" si="718"/>
        <v>#DIV/0!</v>
      </c>
      <c r="BO3218" s="1215">
        <v>131</v>
      </c>
      <c r="BP3218" s="1216"/>
      <c r="BQ3218" s="1217"/>
      <c r="BR3218" s="1218"/>
      <c r="BS3218" s="587" t="e">
        <f t="shared" si="719"/>
        <v>#DIV/0!</v>
      </c>
    </row>
    <row r="3219" spans="1:71" s="17" customFormat="1" ht="16.75" hidden="1" customHeight="1" outlineLevel="2">
      <c r="A3219" s="1215">
        <v>132</v>
      </c>
      <c r="B3219" s="1216"/>
      <c r="C3219" s="1217"/>
      <c r="D3219" s="1218"/>
      <c r="E3219" s="587" t="e">
        <f t="shared" si="708"/>
        <v>#DIV/0!</v>
      </c>
      <c r="G3219" s="1215">
        <v>132</v>
      </c>
      <c r="H3219" s="1216"/>
      <c r="I3219" s="1217"/>
      <c r="J3219" s="1218"/>
      <c r="K3219" s="587" t="e">
        <f t="shared" si="709"/>
        <v>#DIV/0!</v>
      </c>
      <c r="M3219" s="1215">
        <v>132</v>
      </c>
      <c r="N3219" s="1216"/>
      <c r="O3219" s="1217"/>
      <c r="P3219" s="1218"/>
      <c r="Q3219" s="587" t="e">
        <f t="shared" si="710"/>
        <v>#DIV/0!</v>
      </c>
      <c r="S3219" s="1215">
        <v>132</v>
      </c>
      <c r="T3219" s="1216"/>
      <c r="U3219" s="1217"/>
      <c r="V3219" s="1218"/>
      <c r="W3219" s="587" t="e">
        <f t="shared" si="711"/>
        <v>#DIV/0!</v>
      </c>
      <c r="Y3219" s="1215">
        <v>132</v>
      </c>
      <c r="Z3219" s="1216"/>
      <c r="AA3219" s="1217"/>
      <c r="AB3219" s="1218"/>
      <c r="AC3219" s="587" t="e">
        <f t="shared" si="712"/>
        <v>#DIV/0!</v>
      </c>
      <c r="AE3219" s="1215">
        <v>132</v>
      </c>
      <c r="AF3219" s="1216"/>
      <c r="AG3219" s="1217"/>
      <c r="AH3219" s="1218"/>
      <c r="AI3219" s="587" t="e">
        <f t="shared" si="713"/>
        <v>#DIV/0!</v>
      </c>
      <c r="AK3219" s="1215">
        <v>132</v>
      </c>
      <c r="AL3219" s="1216"/>
      <c r="AM3219" s="1217"/>
      <c r="AN3219" s="1218"/>
      <c r="AO3219" s="587" t="e">
        <f t="shared" si="714"/>
        <v>#DIV/0!</v>
      </c>
      <c r="AQ3219" s="1215">
        <v>132</v>
      </c>
      <c r="AR3219" s="1216"/>
      <c r="AS3219" s="1217"/>
      <c r="AT3219" s="1218"/>
      <c r="AU3219" s="587" t="e">
        <f t="shared" si="715"/>
        <v>#DIV/0!</v>
      </c>
      <c r="AW3219" s="1215">
        <v>132</v>
      </c>
      <c r="AX3219" s="1216"/>
      <c r="AY3219" s="1217"/>
      <c r="AZ3219" s="1218"/>
      <c r="BA3219" s="587" t="e">
        <f t="shared" si="716"/>
        <v>#DIV/0!</v>
      </c>
      <c r="BC3219" s="1215">
        <v>132</v>
      </c>
      <c r="BD3219" s="1216"/>
      <c r="BE3219" s="1217"/>
      <c r="BF3219" s="1218"/>
      <c r="BG3219" s="587" t="e">
        <f t="shared" si="717"/>
        <v>#DIV/0!</v>
      </c>
      <c r="BI3219" s="1215">
        <v>132</v>
      </c>
      <c r="BJ3219" s="1216"/>
      <c r="BK3219" s="1217"/>
      <c r="BL3219" s="1218"/>
      <c r="BM3219" s="587" t="e">
        <f t="shared" si="718"/>
        <v>#DIV/0!</v>
      </c>
      <c r="BO3219" s="1215">
        <v>132</v>
      </c>
      <c r="BP3219" s="1216"/>
      <c r="BQ3219" s="1217"/>
      <c r="BR3219" s="1218"/>
      <c r="BS3219" s="587" t="e">
        <f t="shared" si="719"/>
        <v>#DIV/0!</v>
      </c>
    </row>
    <row r="3220" spans="1:71" s="17" customFormat="1" ht="16.75" hidden="1" customHeight="1" outlineLevel="2">
      <c r="A3220" s="1215">
        <v>133</v>
      </c>
      <c r="B3220" s="1216"/>
      <c r="C3220" s="1217"/>
      <c r="D3220" s="1218"/>
      <c r="E3220" s="587" t="e">
        <f t="shared" si="708"/>
        <v>#DIV/0!</v>
      </c>
      <c r="G3220" s="1215">
        <v>133</v>
      </c>
      <c r="H3220" s="1216"/>
      <c r="I3220" s="1217"/>
      <c r="J3220" s="1218"/>
      <c r="K3220" s="587" t="e">
        <f t="shared" si="709"/>
        <v>#DIV/0!</v>
      </c>
      <c r="M3220" s="1215">
        <v>133</v>
      </c>
      <c r="N3220" s="1216"/>
      <c r="O3220" s="1217"/>
      <c r="P3220" s="1218"/>
      <c r="Q3220" s="587" t="e">
        <f t="shared" si="710"/>
        <v>#DIV/0!</v>
      </c>
      <c r="S3220" s="1215">
        <v>133</v>
      </c>
      <c r="T3220" s="1216"/>
      <c r="U3220" s="1217"/>
      <c r="V3220" s="1218"/>
      <c r="W3220" s="587" t="e">
        <f t="shared" si="711"/>
        <v>#DIV/0!</v>
      </c>
      <c r="Y3220" s="1215">
        <v>133</v>
      </c>
      <c r="Z3220" s="1216"/>
      <c r="AA3220" s="1217"/>
      <c r="AB3220" s="1218"/>
      <c r="AC3220" s="587" t="e">
        <f t="shared" si="712"/>
        <v>#DIV/0!</v>
      </c>
      <c r="AE3220" s="1215">
        <v>133</v>
      </c>
      <c r="AF3220" s="1216"/>
      <c r="AG3220" s="1217"/>
      <c r="AH3220" s="1218"/>
      <c r="AI3220" s="587" t="e">
        <f t="shared" si="713"/>
        <v>#DIV/0!</v>
      </c>
      <c r="AK3220" s="1215">
        <v>133</v>
      </c>
      <c r="AL3220" s="1216"/>
      <c r="AM3220" s="1217"/>
      <c r="AN3220" s="1218"/>
      <c r="AO3220" s="587" t="e">
        <f t="shared" si="714"/>
        <v>#DIV/0!</v>
      </c>
      <c r="AQ3220" s="1215">
        <v>133</v>
      </c>
      <c r="AR3220" s="1216"/>
      <c r="AS3220" s="1217"/>
      <c r="AT3220" s="1218"/>
      <c r="AU3220" s="587" t="e">
        <f t="shared" si="715"/>
        <v>#DIV/0!</v>
      </c>
      <c r="AW3220" s="1215">
        <v>133</v>
      </c>
      <c r="AX3220" s="1216"/>
      <c r="AY3220" s="1217"/>
      <c r="AZ3220" s="1218"/>
      <c r="BA3220" s="587" t="e">
        <f t="shared" si="716"/>
        <v>#DIV/0!</v>
      </c>
      <c r="BC3220" s="1215">
        <v>133</v>
      </c>
      <c r="BD3220" s="1216"/>
      <c r="BE3220" s="1217"/>
      <c r="BF3220" s="1218"/>
      <c r="BG3220" s="587" t="e">
        <f t="shared" si="717"/>
        <v>#DIV/0!</v>
      </c>
      <c r="BI3220" s="1215">
        <v>133</v>
      </c>
      <c r="BJ3220" s="1216"/>
      <c r="BK3220" s="1217"/>
      <c r="BL3220" s="1218"/>
      <c r="BM3220" s="587" t="e">
        <f t="shared" si="718"/>
        <v>#DIV/0!</v>
      </c>
      <c r="BO3220" s="1215">
        <v>133</v>
      </c>
      <c r="BP3220" s="1216"/>
      <c r="BQ3220" s="1217"/>
      <c r="BR3220" s="1218"/>
      <c r="BS3220" s="587" t="e">
        <f t="shared" si="719"/>
        <v>#DIV/0!</v>
      </c>
    </row>
    <row r="3221" spans="1:71" s="17" customFormat="1" ht="16.75" hidden="1" customHeight="1" outlineLevel="2">
      <c r="A3221" s="1215">
        <v>134</v>
      </c>
      <c r="B3221" s="1216"/>
      <c r="C3221" s="1217"/>
      <c r="D3221" s="1218"/>
      <c r="E3221" s="587" t="e">
        <f t="shared" si="708"/>
        <v>#DIV/0!</v>
      </c>
      <c r="G3221" s="1215">
        <v>134</v>
      </c>
      <c r="H3221" s="1216"/>
      <c r="I3221" s="1217"/>
      <c r="J3221" s="1218"/>
      <c r="K3221" s="587" t="e">
        <f t="shared" si="709"/>
        <v>#DIV/0!</v>
      </c>
      <c r="M3221" s="1215">
        <v>134</v>
      </c>
      <c r="N3221" s="1216"/>
      <c r="O3221" s="1217"/>
      <c r="P3221" s="1218"/>
      <c r="Q3221" s="587" t="e">
        <f t="shared" si="710"/>
        <v>#DIV/0!</v>
      </c>
      <c r="S3221" s="1215">
        <v>134</v>
      </c>
      <c r="T3221" s="1216"/>
      <c r="U3221" s="1217"/>
      <c r="V3221" s="1218"/>
      <c r="W3221" s="587" t="e">
        <f t="shared" si="711"/>
        <v>#DIV/0!</v>
      </c>
      <c r="Y3221" s="1215">
        <v>134</v>
      </c>
      <c r="Z3221" s="1216"/>
      <c r="AA3221" s="1217"/>
      <c r="AB3221" s="1218"/>
      <c r="AC3221" s="587" t="e">
        <f t="shared" si="712"/>
        <v>#DIV/0!</v>
      </c>
      <c r="AE3221" s="1215">
        <v>134</v>
      </c>
      <c r="AF3221" s="1216"/>
      <c r="AG3221" s="1217"/>
      <c r="AH3221" s="1218"/>
      <c r="AI3221" s="587" t="e">
        <f t="shared" si="713"/>
        <v>#DIV/0!</v>
      </c>
      <c r="AK3221" s="1215">
        <v>134</v>
      </c>
      <c r="AL3221" s="1216"/>
      <c r="AM3221" s="1217"/>
      <c r="AN3221" s="1218"/>
      <c r="AO3221" s="587" t="e">
        <f t="shared" si="714"/>
        <v>#DIV/0!</v>
      </c>
      <c r="AQ3221" s="1215">
        <v>134</v>
      </c>
      <c r="AR3221" s="1216"/>
      <c r="AS3221" s="1217"/>
      <c r="AT3221" s="1218"/>
      <c r="AU3221" s="587" t="e">
        <f t="shared" si="715"/>
        <v>#DIV/0!</v>
      </c>
      <c r="AW3221" s="1215">
        <v>134</v>
      </c>
      <c r="AX3221" s="1216"/>
      <c r="AY3221" s="1217"/>
      <c r="AZ3221" s="1218"/>
      <c r="BA3221" s="587" t="e">
        <f t="shared" si="716"/>
        <v>#DIV/0!</v>
      </c>
      <c r="BC3221" s="1215">
        <v>134</v>
      </c>
      <c r="BD3221" s="1216"/>
      <c r="BE3221" s="1217"/>
      <c r="BF3221" s="1218"/>
      <c r="BG3221" s="587" t="e">
        <f t="shared" si="717"/>
        <v>#DIV/0!</v>
      </c>
      <c r="BI3221" s="1215">
        <v>134</v>
      </c>
      <c r="BJ3221" s="1216"/>
      <c r="BK3221" s="1217"/>
      <c r="BL3221" s="1218"/>
      <c r="BM3221" s="587" t="e">
        <f t="shared" si="718"/>
        <v>#DIV/0!</v>
      </c>
      <c r="BO3221" s="1215">
        <v>134</v>
      </c>
      <c r="BP3221" s="1216"/>
      <c r="BQ3221" s="1217"/>
      <c r="BR3221" s="1218"/>
      <c r="BS3221" s="587" t="e">
        <f t="shared" si="719"/>
        <v>#DIV/0!</v>
      </c>
    </row>
    <row r="3222" spans="1:71" s="17" customFormat="1" ht="16.75" hidden="1" customHeight="1" outlineLevel="2">
      <c r="A3222" s="1215">
        <v>135</v>
      </c>
      <c r="B3222" s="1216"/>
      <c r="C3222" s="1217"/>
      <c r="D3222" s="1218"/>
      <c r="E3222" s="587" t="e">
        <f t="shared" si="708"/>
        <v>#DIV/0!</v>
      </c>
      <c r="G3222" s="1215">
        <v>135</v>
      </c>
      <c r="H3222" s="1216"/>
      <c r="I3222" s="1217"/>
      <c r="J3222" s="1218"/>
      <c r="K3222" s="587" t="e">
        <f t="shared" si="709"/>
        <v>#DIV/0!</v>
      </c>
      <c r="M3222" s="1215">
        <v>135</v>
      </c>
      <c r="N3222" s="1216"/>
      <c r="O3222" s="1217"/>
      <c r="P3222" s="1218"/>
      <c r="Q3222" s="587" t="e">
        <f t="shared" si="710"/>
        <v>#DIV/0!</v>
      </c>
      <c r="S3222" s="1215">
        <v>135</v>
      </c>
      <c r="T3222" s="1216"/>
      <c r="U3222" s="1217"/>
      <c r="V3222" s="1218"/>
      <c r="W3222" s="587" t="e">
        <f t="shared" si="711"/>
        <v>#DIV/0!</v>
      </c>
      <c r="Y3222" s="1215">
        <v>135</v>
      </c>
      <c r="Z3222" s="1216"/>
      <c r="AA3222" s="1217"/>
      <c r="AB3222" s="1218"/>
      <c r="AC3222" s="587" t="e">
        <f t="shared" si="712"/>
        <v>#DIV/0!</v>
      </c>
      <c r="AE3222" s="1215">
        <v>135</v>
      </c>
      <c r="AF3222" s="1216"/>
      <c r="AG3222" s="1217"/>
      <c r="AH3222" s="1218"/>
      <c r="AI3222" s="587" t="e">
        <f t="shared" si="713"/>
        <v>#DIV/0!</v>
      </c>
      <c r="AK3222" s="1215">
        <v>135</v>
      </c>
      <c r="AL3222" s="1216"/>
      <c r="AM3222" s="1217"/>
      <c r="AN3222" s="1218"/>
      <c r="AO3222" s="587" t="e">
        <f t="shared" si="714"/>
        <v>#DIV/0!</v>
      </c>
      <c r="AQ3222" s="1215">
        <v>135</v>
      </c>
      <c r="AR3222" s="1216"/>
      <c r="AS3222" s="1217"/>
      <c r="AT3222" s="1218"/>
      <c r="AU3222" s="587" t="e">
        <f t="shared" si="715"/>
        <v>#DIV/0!</v>
      </c>
      <c r="AW3222" s="1215">
        <v>135</v>
      </c>
      <c r="AX3222" s="1216"/>
      <c r="AY3222" s="1217"/>
      <c r="AZ3222" s="1218"/>
      <c r="BA3222" s="587" t="e">
        <f t="shared" si="716"/>
        <v>#DIV/0!</v>
      </c>
      <c r="BC3222" s="1215">
        <v>135</v>
      </c>
      <c r="BD3222" s="1216"/>
      <c r="BE3222" s="1217"/>
      <c r="BF3222" s="1218"/>
      <c r="BG3222" s="587" t="e">
        <f t="shared" si="717"/>
        <v>#DIV/0!</v>
      </c>
      <c r="BI3222" s="1215">
        <v>135</v>
      </c>
      <c r="BJ3222" s="1216"/>
      <c r="BK3222" s="1217"/>
      <c r="BL3222" s="1218"/>
      <c r="BM3222" s="587" t="e">
        <f t="shared" si="718"/>
        <v>#DIV/0!</v>
      </c>
      <c r="BO3222" s="1215">
        <v>135</v>
      </c>
      <c r="BP3222" s="1216"/>
      <c r="BQ3222" s="1217"/>
      <c r="BR3222" s="1218"/>
      <c r="BS3222" s="587" t="e">
        <f t="shared" si="719"/>
        <v>#DIV/0!</v>
      </c>
    </row>
    <row r="3223" spans="1:71" s="17" customFormat="1" ht="16.75" hidden="1" customHeight="1" outlineLevel="2">
      <c r="A3223" s="1215">
        <v>136</v>
      </c>
      <c r="B3223" s="1216"/>
      <c r="C3223" s="1217"/>
      <c r="D3223" s="1218"/>
      <c r="E3223" s="587" t="e">
        <f t="shared" si="708"/>
        <v>#DIV/0!</v>
      </c>
      <c r="G3223" s="1215">
        <v>136</v>
      </c>
      <c r="H3223" s="1216"/>
      <c r="I3223" s="1217"/>
      <c r="J3223" s="1218"/>
      <c r="K3223" s="587" t="e">
        <f t="shared" si="709"/>
        <v>#DIV/0!</v>
      </c>
      <c r="M3223" s="1215">
        <v>136</v>
      </c>
      <c r="N3223" s="1216"/>
      <c r="O3223" s="1217"/>
      <c r="P3223" s="1218"/>
      <c r="Q3223" s="587" t="e">
        <f t="shared" si="710"/>
        <v>#DIV/0!</v>
      </c>
      <c r="S3223" s="1215">
        <v>136</v>
      </c>
      <c r="T3223" s="1216"/>
      <c r="U3223" s="1217"/>
      <c r="V3223" s="1218"/>
      <c r="W3223" s="587" t="e">
        <f t="shared" si="711"/>
        <v>#DIV/0!</v>
      </c>
      <c r="Y3223" s="1215">
        <v>136</v>
      </c>
      <c r="Z3223" s="1216"/>
      <c r="AA3223" s="1217"/>
      <c r="AB3223" s="1218"/>
      <c r="AC3223" s="587" t="e">
        <f t="shared" si="712"/>
        <v>#DIV/0!</v>
      </c>
      <c r="AE3223" s="1215">
        <v>136</v>
      </c>
      <c r="AF3223" s="1216"/>
      <c r="AG3223" s="1217"/>
      <c r="AH3223" s="1218"/>
      <c r="AI3223" s="587" t="e">
        <f t="shared" si="713"/>
        <v>#DIV/0!</v>
      </c>
      <c r="AK3223" s="1215">
        <v>136</v>
      </c>
      <c r="AL3223" s="1216"/>
      <c r="AM3223" s="1217"/>
      <c r="AN3223" s="1218"/>
      <c r="AO3223" s="587" t="e">
        <f t="shared" si="714"/>
        <v>#DIV/0!</v>
      </c>
      <c r="AQ3223" s="1215">
        <v>136</v>
      </c>
      <c r="AR3223" s="1216"/>
      <c r="AS3223" s="1217"/>
      <c r="AT3223" s="1218"/>
      <c r="AU3223" s="587" t="e">
        <f t="shared" si="715"/>
        <v>#DIV/0!</v>
      </c>
      <c r="AW3223" s="1215">
        <v>136</v>
      </c>
      <c r="AX3223" s="1216"/>
      <c r="AY3223" s="1217"/>
      <c r="AZ3223" s="1218"/>
      <c r="BA3223" s="587" t="e">
        <f t="shared" si="716"/>
        <v>#DIV/0!</v>
      </c>
      <c r="BC3223" s="1215">
        <v>136</v>
      </c>
      <c r="BD3223" s="1216"/>
      <c r="BE3223" s="1217"/>
      <c r="BF3223" s="1218"/>
      <c r="BG3223" s="587" t="e">
        <f t="shared" si="717"/>
        <v>#DIV/0!</v>
      </c>
      <c r="BI3223" s="1215">
        <v>136</v>
      </c>
      <c r="BJ3223" s="1216"/>
      <c r="BK3223" s="1217"/>
      <c r="BL3223" s="1218"/>
      <c r="BM3223" s="587" t="e">
        <f t="shared" si="718"/>
        <v>#DIV/0!</v>
      </c>
      <c r="BO3223" s="1215">
        <v>136</v>
      </c>
      <c r="BP3223" s="1216"/>
      <c r="BQ3223" s="1217"/>
      <c r="BR3223" s="1218"/>
      <c r="BS3223" s="587" t="e">
        <f t="shared" si="719"/>
        <v>#DIV/0!</v>
      </c>
    </row>
    <row r="3224" spans="1:71" s="17" customFormat="1" ht="16.75" hidden="1" customHeight="1" outlineLevel="2">
      <c r="A3224" s="1215">
        <v>137</v>
      </c>
      <c r="B3224" s="1216"/>
      <c r="C3224" s="1217"/>
      <c r="D3224" s="1218"/>
      <c r="E3224" s="587" t="e">
        <f t="shared" si="708"/>
        <v>#DIV/0!</v>
      </c>
      <c r="G3224" s="1215">
        <v>137</v>
      </c>
      <c r="H3224" s="1216"/>
      <c r="I3224" s="1217"/>
      <c r="J3224" s="1218"/>
      <c r="K3224" s="587" t="e">
        <f t="shared" si="709"/>
        <v>#DIV/0!</v>
      </c>
      <c r="M3224" s="1215">
        <v>137</v>
      </c>
      <c r="N3224" s="1216"/>
      <c r="O3224" s="1217"/>
      <c r="P3224" s="1218"/>
      <c r="Q3224" s="587" t="e">
        <f t="shared" si="710"/>
        <v>#DIV/0!</v>
      </c>
      <c r="S3224" s="1215">
        <v>137</v>
      </c>
      <c r="T3224" s="1216"/>
      <c r="U3224" s="1217"/>
      <c r="V3224" s="1218"/>
      <c r="W3224" s="587" t="e">
        <f t="shared" si="711"/>
        <v>#DIV/0!</v>
      </c>
      <c r="Y3224" s="1215">
        <v>137</v>
      </c>
      <c r="Z3224" s="1216"/>
      <c r="AA3224" s="1217"/>
      <c r="AB3224" s="1218"/>
      <c r="AC3224" s="587" t="e">
        <f t="shared" si="712"/>
        <v>#DIV/0!</v>
      </c>
      <c r="AE3224" s="1215">
        <v>137</v>
      </c>
      <c r="AF3224" s="1216"/>
      <c r="AG3224" s="1217"/>
      <c r="AH3224" s="1218"/>
      <c r="AI3224" s="587" t="e">
        <f t="shared" si="713"/>
        <v>#DIV/0!</v>
      </c>
      <c r="AK3224" s="1215">
        <v>137</v>
      </c>
      <c r="AL3224" s="1216"/>
      <c r="AM3224" s="1217"/>
      <c r="AN3224" s="1218"/>
      <c r="AO3224" s="587" t="e">
        <f t="shared" si="714"/>
        <v>#DIV/0!</v>
      </c>
      <c r="AQ3224" s="1215">
        <v>137</v>
      </c>
      <c r="AR3224" s="1216"/>
      <c r="AS3224" s="1217"/>
      <c r="AT3224" s="1218"/>
      <c r="AU3224" s="587" t="e">
        <f t="shared" si="715"/>
        <v>#DIV/0!</v>
      </c>
      <c r="AW3224" s="1215">
        <v>137</v>
      </c>
      <c r="AX3224" s="1216"/>
      <c r="AY3224" s="1217"/>
      <c r="AZ3224" s="1218"/>
      <c r="BA3224" s="587" t="e">
        <f t="shared" si="716"/>
        <v>#DIV/0!</v>
      </c>
      <c r="BC3224" s="1215">
        <v>137</v>
      </c>
      <c r="BD3224" s="1216"/>
      <c r="BE3224" s="1217"/>
      <c r="BF3224" s="1218"/>
      <c r="BG3224" s="587" t="e">
        <f t="shared" si="717"/>
        <v>#DIV/0!</v>
      </c>
      <c r="BI3224" s="1215">
        <v>137</v>
      </c>
      <c r="BJ3224" s="1216"/>
      <c r="BK3224" s="1217"/>
      <c r="BL3224" s="1218"/>
      <c r="BM3224" s="587" t="e">
        <f t="shared" si="718"/>
        <v>#DIV/0!</v>
      </c>
      <c r="BO3224" s="1215">
        <v>137</v>
      </c>
      <c r="BP3224" s="1216"/>
      <c r="BQ3224" s="1217"/>
      <c r="BR3224" s="1218"/>
      <c r="BS3224" s="587" t="e">
        <f t="shared" si="719"/>
        <v>#DIV/0!</v>
      </c>
    </row>
    <row r="3225" spans="1:71" s="17" customFormat="1" ht="16.75" hidden="1" customHeight="1" outlineLevel="2">
      <c r="A3225" s="1215">
        <v>138</v>
      </c>
      <c r="B3225" s="1216"/>
      <c r="C3225" s="1217"/>
      <c r="D3225" s="1218"/>
      <c r="E3225" s="587" t="e">
        <f t="shared" si="708"/>
        <v>#DIV/0!</v>
      </c>
      <c r="G3225" s="1215">
        <v>138</v>
      </c>
      <c r="H3225" s="1216"/>
      <c r="I3225" s="1217"/>
      <c r="J3225" s="1218"/>
      <c r="K3225" s="587" t="e">
        <f t="shared" si="709"/>
        <v>#DIV/0!</v>
      </c>
      <c r="M3225" s="1215">
        <v>138</v>
      </c>
      <c r="N3225" s="1216"/>
      <c r="O3225" s="1217"/>
      <c r="P3225" s="1218"/>
      <c r="Q3225" s="587" t="e">
        <f t="shared" si="710"/>
        <v>#DIV/0!</v>
      </c>
      <c r="S3225" s="1215">
        <v>138</v>
      </c>
      <c r="T3225" s="1216"/>
      <c r="U3225" s="1217"/>
      <c r="V3225" s="1218"/>
      <c r="W3225" s="587" t="e">
        <f t="shared" si="711"/>
        <v>#DIV/0!</v>
      </c>
      <c r="Y3225" s="1215">
        <v>138</v>
      </c>
      <c r="Z3225" s="1216"/>
      <c r="AA3225" s="1217"/>
      <c r="AB3225" s="1218"/>
      <c r="AC3225" s="587" t="e">
        <f t="shared" si="712"/>
        <v>#DIV/0!</v>
      </c>
      <c r="AE3225" s="1215">
        <v>138</v>
      </c>
      <c r="AF3225" s="1216"/>
      <c r="AG3225" s="1217"/>
      <c r="AH3225" s="1218"/>
      <c r="AI3225" s="587" t="e">
        <f t="shared" si="713"/>
        <v>#DIV/0!</v>
      </c>
      <c r="AK3225" s="1215">
        <v>138</v>
      </c>
      <c r="AL3225" s="1216"/>
      <c r="AM3225" s="1217"/>
      <c r="AN3225" s="1218"/>
      <c r="AO3225" s="587" t="e">
        <f t="shared" si="714"/>
        <v>#DIV/0!</v>
      </c>
      <c r="AQ3225" s="1215">
        <v>138</v>
      </c>
      <c r="AR3225" s="1216"/>
      <c r="AS3225" s="1217"/>
      <c r="AT3225" s="1218"/>
      <c r="AU3225" s="587" t="e">
        <f t="shared" si="715"/>
        <v>#DIV/0!</v>
      </c>
      <c r="AW3225" s="1215">
        <v>138</v>
      </c>
      <c r="AX3225" s="1216"/>
      <c r="AY3225" s="1217"/>
      <c r="AZ3225" s="1218"/>
      <c r="BA3225" s="587" t="e">
        <f t="shared" si="716"/>
        <v>#DIV/0!</v>
      </c>
      <c r="BC3225" s="1215">
        <v>138</v>
      </c>
      <c r="BD3225" s="1216"/>
      <c r="BE3225" s="1217"/>
      <c r="BF3225" s="1218"/>
      <c r="BG3225" s="587" t="e">
        <f t="shared" si="717"/>
        <v>#DIV/0!</v>
      </c>
      <c r="BI3225" s="1215">
        <v>138</v>
      </c>
      <c r="BJ3225" s="1216"/>
      <c r="BK3225" s="1217"/>
      <c r="BL3225" s="1218"/>
      <c r="BM3225" s="587" t="e">
        <f t="shared" si="718"/>
        <v>#DIV/0!</v>
      </c>
      <c r="BO3225" s="1215">
        <v>138</v>
      </c>
      <c r="BP3225" s="1216"/>
      <c r="BQ3225" s="1217"/>
      <c r="BR3225" s="1218"/>
      <c r="BS3225" s="587" t="e">
        <f t="shared" si="719"/>
        <v>#DIV/0!</v>
      </c>
    </row>
    <row r="3226" spans="1:71" s="17" customFormat="1" ht="16.75" hidden="1" customHeight="1" outlineLevel="2">
      <c r="A3226" s="1215">
        <v>139</v>
      </c>
      <c r="B3226" s="1216"/>
      <c r="C3226" s="1217"/>
      <c r="D3226" s="1218"/>
      <c r="E3226" s="587" t="e">
        <f t="shared" si="708"/>
        <v>#DIV/0!</v>
      </c>
      <c r="G3226" s="1215">
        <v>139</v>
      </c>
      <c r="H3226" s="1216"/>
      <c r="I3226" s="1217"/>
      <c r="J3226" s="1218"/>
      <c r="K3226" s="587" t="e">
        <f t="shared" si="709"/>
        <v>#DIV/0!</v>
      </c>
      <c r="M3226" s="1215">
        <v>139</v>
      </c>
      <c r="N3226" s="1216"/>
      <c r="O3226" s="1217"/>
      <c r="P3226" s="1218"/>
      <c r="Q3226" s="587" t="e">
        <f t="shared" si="710"/>
        <v>#DIV/0!</v>
      </c>
      <c r="S3226" s="1215">
        <v>139</v>
      </c>
      <c r="T3226" s="1216"/>
      <c r="U3226" s="1217"/>
      <c r="V3226" s="1218"/>
      <c r="W3226" s="587" t="e">
        <f t="shared" si="711"/>
        <v>#DIV/0!</v>
      </c>
      <c r="Y3226" s="1215">
        <v>139</v>
      </c>
      <c r="Z3226" s="1216"/>
      <c r="AA3226" s="1217"/>
      <c r="AB3226" s="1218"/>
      <c r="AC3226" s="587" t="e">
        <f t="shared" si="712"/>
        <v>#DIV/0!</v>
      </c>
      <c r="AE3226" s="1215">
        <v>139</v>
      </c>
      <c r="AF3226" s="1216"/>
      <c r="AG3226" s="1217"/>
      <c r="AH3226" s="1218"/>
      <c r="AI3226" s="587" t="e">
        <f t="shared" si="713"/>
        <v>#DIV/0!</v>
      </c>
      <c r="AK3226" s="1215">
        <v>139</v>
      </c>
      <c r="AL3226" s="1216"/>
      <c r="AM3226" s="1217"/>
      <c r="AN3226" s="1218"/>
      <c r="AO3226" s="587" t="e">
        <f t="shared" si="714"/>
        <v>#DIV/0!</v>
      </c>
      <c r="AQ3226" s="1215">
        <v>139</v>
      </c>
      <c r="AR3226" s="1216"/>
      <c r="AS3226" s="1217"/>
      <c r="AT3226" s="1218"/>
      <c r="AU3226" s="587" t="e">
        <f t="shared" si="715"/>
        <v>#DIV/0!</v>
      </c>
      <c r="AW3226" s="1215">
        <v>139</v>
      </c>
      <c r="AX3226" s="1216"/>
      <c r="AY3226" s="1217"/>
      <c r="AZ3226" s="1218"/>
      <c r="BA3226" s="587" t="e">
        <f t="shared" si="716"/>
        <v>#DIV/0!</v>
      </c>
      <c r="BC3226" s="1215">
        <v>139</v>
      </c>
      <c r="BD3226" s="1216"/>
      <c r="BE3226" s="1217"/>
      <c r="BF3226" s="1218"/>
      <c r="BG3226" s="587" t="e">
        <f t="shared" si="717"/>
        <v>#DIV/0!</v>
      </c>
      <c r="BI3226" s="1215">
        <v>139</v>
      </c>
      <c r="BJ3226" s="1216"/>
      <c r="BK3226" s="1217"/>
      <c r="BL3226" s="1218"/>
      <c r="BM3226" s="587" t="e">
        <f t="shared" si="718"/>
        <v>#DIV/0!</v>
      </c>
      <c r="BO3226" s="1215">
        <v>139</v>
      </c>
      <c r="BP3226" s="1216"/>
      <c r="BQ3226" s="1217"/>
      <c r="BR3226" s="1218"/>
      <c r="BS3226" s="587" t="e">
        <f t="shared" si="719"/>
        <v>#DIV/0!</v>
      </c>
    </row>
    <row r="3227" spans="1:71" s="17" customFormat="1" ht="16.75" hidden="1" customHeight="1" outlineLevel="2">
      <c r="A3227" s="1215">
        <v>140</v>
      </c>
      <c r="B3227" s="1216"/>
      <c r="C3227" s="1217"/>
      <c r="D3227" s="1218"/>
      <c r="E3227" s="587" t="e">
        <f t="shared" si="708"/>
        <v>#DIV/0!</v>
      </c>
      <c r="G3227" s="1215">
        <v>140</v>
      </c>
      <c r="H3227" s="1216"/>
      <c r="I3227" s="1217"/>
      <c r="J3227" s="1218"/>
      <c r="K3227" s="587" t="e">
        <f t="shared" si="709"/>
        <v>#DIV/0!</v>
      </c>
      <c r="M3227" s="1215">
        <v>140</v>
      </c>
      <c r="N3227" s="1216"/>
      <c r="O3227" s="1217"/>
      <c r="P3227" s="1218"/>
      <c r="Q3227" s="587" t="e">
        <f t="shared" si="710"/>
        <v>#DIV/0!</v>
      </c>
      <c r="S3227" s="1215">
        <v>140</v>
      </c>
      <c r="T3227" s="1216"/>
      <c r="U3227" s="1217"/>
      <c r="V3227" s="1218"/>
      <c r="W3227" s="587" t="e">
        <f t="shared" si="711"/>
        <v>#DIV/0!</v>
      </c>
      <c r="Y3227" s="1215">
        <v>140</v>
      </c>
      <c r="Z3227" s="1216"/>
      <c r="AA3227" s="1217"/>
      <c r="AB3227" s="1218"/>
      <c r="AC3227" s="587" t="e">
        <f t="shared" si="712"/>
        <v>#DIV/0!</v>
      </c>
      <c r="AE3227" s="1215">
        <v>140</v>
      </c>
      <c r="AF3227" s="1216"/>
      <c r="AG3227" s="1217"/>
      <c r="AH3227" s="1218"/>
      <c r="AI3227" s="587" t="e">
        <f t="shared" si="713"/>
        <v>#DIV/0!</v>
      </c>
      <c r="AK3227" s="1215">
        <v>140</v>
      </c>
      <c r="AL3227" s="1216"/>
      <c r="AM3227" s="1217"/>
      <c r="AN3227" s="1218"/>
      <c r="AO3227" s="587" t="e">
        <f t="shared" si="714"/>
        <v>#DIV/0!</v>
      </c>
      <c r="AQ3227" s="1215">
        <v>140</v>
      </c>
      <c r="AR3227" s="1216"/>
      <c r="AS3227" s="1217"/>
      <c r="AT3227" s="1218"/>
      <c r="AU3227" s="587" t="e">
        <f t="shared" si="715"/>
        <v>#DIV/0!</v>
      </c>
      <c r="AW3227" s="1215">
        <v>140</v>
      </c>
      <c r="AX3227" s="1216"/>
      <c r="AY3227" s="1217"/>
      <c r="AZ3227" s="1218"/>
      <c r="BA3227" s="587" t="e">
        <f t="shared" si="716"/>
        <v>#DIV/0!</v>
      </c>
      <c r="BC3227" s="1215">
        <v>140</v>
      </c>
      <c r="BD3227" s="1216"/>
      <c r="BE3227" s="1217"/>
      <c r="BF3227" s="1218"/>
      <c r="BG3227" s="587" t="e">
        <f t="shared" si="717"/>
        <v>#DIV/0!</v>
      </c>
      <c r="BI3227" s="1215">
        <v>140</v>
      </c>
      <c r="BJ3227" s="1216"/>
      <c r="BK3227" s="1217"/>
      <c r="BL3227" s="1218"/>
      <c r="BM3227" s="587" t="e">
        <f t="shared" si="718"/>
        <v>#DIV/0!</v>
      </c>
      <c r="BO3227" s="1215">
        <v>140</v>
      </c>
      <c r="BP3227" s="1216"/>
      <c r="BQ3227" s="1217"/>
      <c r="BR3227" s="1218"/>
      <c r="BS3227" s="587" t="e">
        <f t="shared" si="719"/>
        <v>#DIV/0!</v>
      </c>
    </row>
    <row r="3228" spans="1:71" s="17" customFormat="1" ht="16.75" hidden="1" customHeight="1" outlineLevel="2">
      <c r="A3228" s="1215">
        <v>141</v>
      </c>
      <c r="B3228" s="1216"/>
      <c r="C3228" s="1217"/>
      <c r="D3228" s="1218"/>
      <c r="E3228" s="587" t="e">
        <f t="shared" si="708"/>
        <v>#DIV/0!</v>
      </c>
      <c r="G3228" s="1215">
        <v>141</v>
      </c>
      <c r="H3228" s="1216"/>
      <c r="I3228" s="1217"/>
      <c r="J3228" s="1218"/>
      <c r="K3228" s="587" t="e">
        <f t="shared" si="709"/>
        <v>#DIV/0!</v>
      </c>
      <c r="M3228" s="1215">
        <v>141</v>
      </c>
      <c r="N3228" s="1216"/>
      <c r="O3228" s="1217"/>
      <c r="P3228" s="1218"/>
      <c r="Q3228" s="587" t="e">
        <f t="shared" si="710"/>
        <v>#DIV/0!</v>
      </c>
      <c r="S3228" s="1215">
        <v>141</v>
      </c>
      <c r="T3228" s="1216"/>
      <c r="U3228" s="1217"/>
      <c r="V3228" s="1218"/>
      <c r="W3228" s="587" t="e">
        <f t="shared" si="711"/>
        <v>#DIV/0!</v>
      </c>
      <c r="Y3228" s="1215">
        <v>141</v>
      </c>
      <c r="Z3228" s="1216"/>
      <c r="AA3228" s="1217"/>
      <c r="AB3228" s="1218"/>
      <c r="AC3228" s="587" t="e">
        <f t="shared" si="712"/>
        <v>#DIV/0!</v>
      </c>
      <c r="AE3228" s="1215">
        <v>141</v>
      </c>
      <c r="AF3228" s="1216"/>
      <c r="AG3228" s="1217"/>
      <c r="AH3228" s="1218"/>
      <c r="AI3228" s="587" t="e">
        <f t="shared" si="713"/>
        <v>#DIV/0!</v>
      </c>
      <c r="AK3228" s="1215">
        <v>141</v>
      </c>
      <c r="AL3228" s="1216"/>
      <c r="AM3228" s="1217"/>
      <c r="AN3228" s="1218"/>
      <c r="AO3228" s="587" t="e">
        <f t="shared" si="714"/>
        <v>#DIV/0!</v>
      </c>
      <c r="AQ3228" s="1215">
        <v>141</v>
      </c>
      <c r="AR3228" s="1216"/>
      <c r="AS3228" s="1217"/>
      <c r="AT3228" s="1218"/>
      <c r="AU3228" s="587" t="e">
        <f t="shared" si="715"/>
        <v>#DIV/0!</v>
      </c>
      <c r="AW3228" s="1215">
        <v>141</v>
      </c>
      <c r="AX3228" s="1216"/>
      <c r="AY3228" s="1217"/>
      <c r="AZ3228" s="1218"/>
      <c r="BA3228" s="587" t="e">
        <f t="shared" si="716"/>
        <v>#DIV/0!</v>
      </c>
      <c r="BC3228" s="1215">
        <v>141</v>
      </c>
      <c r="BD3228" s="1216"/>
      <c r="BE3228" s="1217"/>
      <c r="BF3228" s="1218"/>
      <c r="BG3228" s="587" t="e">
        <f t="shared" si="717"/>
        <v>#DIV/0!</v>
      </c>
      <c r="BI3228" s="1215">
        <v>141</v>
      </c>
      <c r="BJ3228" s="1216"/>
      <c r="BK3228" s="1217"/>
      <c r="BL3228" s="1218"/>
      <c r="BM3228" s="587" t="e">
        <f t="shared" si="718"/>
        <v>#DIV/0!</v>
      </c>
      <c r="BO3228" s="1215">
        <v>141</v>
      </c>
      <c r="BP3228" s="1216"/>
      <c r="BQ3228" s="1217"/>
      <c r="BR3228" s="1218"/>
      <c r="BS3228" s="587" t="e">
        <f t="shared" si="719"/>
        <v>#DIV/0!</v>
      </c>
    </row>
    <row r="3229" spans="1:71" s="17" customFormat="1" ht="16.75" hidden="1" customHeight="1" outlineLevel="2">
      <c r="A3229" s="1215">
        <v>142</v>
      </c>
      <c r="B3229" s="1216"/>
      <c r="C3229" s="1217"/>
      <c r="D3229" s="1218"/>
      <c r="E3229" s="587" t="e">
        <f t="shared" si="708"/>
        <v>#DIV/0!</v>
      </c>
      <c r="G3229" s="1215">
        <v>142</v>
      </c>
      <c r="H3229" s="1216"/>
      <c r="I3229" s="1217"/>
      <c r="J3229" s="1218"/>
      <c r="K3229" s="587" t="e">
        <f t="shared" si="709"/>
        <v>#DIV/0!</v>
      </c>
      <c r="M3229" s="1215">
        <v>142</v>
      </c>
      <c r="N3229" s="1216"/>
      <c r="O3229" s="1217"/>
      <c r="P3229" s="1218"/>
      <c r="Q3229" s="587" t="e">
        <f t="shared" si="710"/>
        <v>#DIV/0!</v>
      </c>
      <c r="S3229" s="1215">
        <v>142</v>
      </c>
      <c r="T3229" s="1216"/>
      <c r="U3229" s="1217"/>
      <c r="V3229" s="1218"/>
      <c r="W3229" s="587" t="e">
        <f t="shared" si="711"/>
        <v>#DIV/0!</v>
      </c>
      <c r="Y3229" s="1215">
        <v>142</v>
      </c>
      <c r="Z3229" s="1216"/>
      <c r="AA3229" s="1217"/>
      <c r="AB3229" s="1218"/>
      <c r="AC3229" s="587" t="e">
        <f t="shared" si="712"/>
        <v>#DIV/0!</v>
      </c>
      <c r="AE3229" s="1215">
        <v>142</v>
      </c>
      <c r="AF3229" s="1216"/>
      <c r="AG3229" s="1217"/>
      <c r="AH3229" s="1218"/>
      <c r="AI3229" s="587" t="e">
        <f t="shared" si="713"/>
        <v>#DIV/0!</v>
      </c>
      <c r="AK3229" s="1215">
        <v>142</v>
      </c>
      <c r="AL3229" s="1216"/>
      <c r="AM3229" s="1217"/>
      <c r="AN3229" s="1218"/>
      <c r="AO3229" s="587" t="e">
        <f t="shared" si="714"/>
        <v>#DIV/0!</v>
      </c>
      <c r="AQ3229" s="1215">
        <v>142</v>
      </c>
      <c r="AR3229" s="1216"/>
      <c r="AS3229" s="1217"/>
      <c r="AT3229" s="1218"/>
      <c r="AU3229" s="587" t="e">
        <f t="shared" si="715"/>
        <v>#DIV/0!</v>
      </c>
      <c r="AW3229" s="1215">
        <v>142</v>
      </c>
      <c r="AX3229" s="1216"/>
      <c r="AY3229" s="1217"/>
      <c r="AZ3229" s="1218"/>
      <c r="BA3229" s="587" t="e">
        <f t="shared" si="716"/>
        <v>#DIV/0!</v>
      </c>
      <c r="BC3229" s="1215">
        <v>142</v>
      </c>
      <c r="BD3229" s="1216"/>
      <c r="BE3229" s="1217"/>
      <c r="BF3229" s="1218"/>
      <c r="BG3229" s="587" t="e">
        <f t="shared" si="717"/>
        <v>#DIV/0!</v>
      </c>
      <c r="BI3229" s="1215">
        <v>142</v>
      </c>
      <c r="BJ3229" s="1216"/>
      <c r="BK3229" s="1217"/>
      <c r="BL3229" s="1218"/>
      <c r="BM3229" s="587" t="e">
        <f t="shared" si="718"/>
        <v>#DIV/0!</v>
      </c>
      <c r="BO3229" s="1215">
        <v>142</v>
      </c>
      <c r="BP3229" s="1216"/>
      <c r="BQ3229" s="1217"/>
      <c r="BR3229" s="1218"/>
      <c r="BS3229" s="587" t="e">
        <f t="shared" si="719"/>
        <v>#DIV/0!</v>
      </c>
    </row>
    <row r="3230" spans="1:71" s="17" customFormat="1" ht="16.75" hidden="1" customHeight="1" outlineLevel="2">
      <c r="A3230" s="1215">
        <v>143</v>
      </c>
      <c r="B3230" s="1216"/>
      <c r="C3230" s="1217"/>
      <c r="D3230" s="1218"/>
      <c r="E3230" s="587" t="e">
        <f t="shared" si="708"/>
        <v>#DIV/0!</v>
      </c>
      <c r="G3230" s="1215">
        <v>143</v>
      </c>
      <c r="H3230" s="1216"/>
      <c r="I3230" s="1217"/>
      <c r="J3230" s="1218"/>
      <c r="K3230" s="587" t="e">
        <f t="shared" si="709"/>
        <v>#DIV/0!</v>
      </c>
      <c r="M3230" s="1215">
        <v>143</v>
      </c>
      <c r="N3230" s="1216"/>
      <c r="O3230" s="1217"/>
      <c r="P3230" s="1218"/>
      <c r="Q3230" s="587" t="e">
        <f t="shared" si="710"/>
        <v>#DIV/0!</v>
      </c>
      <c r="S3230" s="1215">
        <v>143</v>
      </c>
      <c r="T3230" s="1216"/>
      <c r="U3230" s="1217"/>
      <c r="V3230" s="1218"/>
      <c r="W3230" s="587" t="e">
        <f t="shared" si="711"/>
        <v>#DIV/0!</v>
      </c>
      <c r="Y3230" s="1215">
        <v>143</v>
      </c>
      <c r="Z3230" s="1216"/>
      <c r="AA3230" s="1217"/>
      <c r="AB3230" s="1218"/>
      <c r="AC3230" s="587" t="e">
        <f t="shared" si="712"/>
        <v>#DIV/0!</v>
      </c>
      <c r="AE3230" s="1215">
        <v>143</v>
      </c>
      <c r="AF3230" s="1216"/>
      <c r="AG3230" s="1217"/>
      <c r="AH3230" s="1218"/>
      <c r="AI3230" s="587" t="e">
        <f t="shared" si="713"/>
        <v>#DIV/0!</v>
      </c>
      <c r="AK3230" s="1215">
        <v>143</v>
      </c>
      <c r="AL3230" s="1216"/>
      <c r="AM3230" s="1217"/>
      <c r="AN3230" s="1218"/>
      <c r="AO3230" s="587" t="e">
        <f t="shared" si="714"/>
        <v>#DIV/0!</v>
      </c>
      <c r="AQ3230" s="1215">
        <v>143</v>
      </c>
      <c r="AR3230" s="1216"/>
      <c r="AS3230" s="1217"/>
      <c r="AT3230" s="1218"/>
      <c r="AU3230" s="587" t="e">
        <f t="shared" si="715"/>
        <v>#DIV/0!</v>
      </c>
      <c r="AW3230" s="1215">
        <v>143</v>
      </c>
      <c r="AX3230" s="1216"/>
      <c r="AY3230" s="1217"/>
      <c r="AZ3230" s="1218"/>
      <c r="BA3230" s="587" t="e">
        <f t="shared" si="716"/>
        <v>#DIV/0!</v>
      </c>
      <c r="BC3230" s="1215">
        <v>143</v>
      </c>
      <c r="BD3230" s="1216"/>
      <c r="BE3230" s="1217"/>
      <c r="BF3230" s="1218"/>
      <c r="BG3230" s="587" t="e">
        <f t="shared" si="717"/>
        <v>#DIV/0!</v>
      </c>
      <c r="BI3230" s="1215">
        <v>143</v>
      </c>
      <c r="BJ3230" s="1216"/>
      <c r="BK3230" s="1217"/>
      <c r="BL3230" s="1218"/>
      <c r="BM3230" s="587" t="e">
        <f t="shared" si="718"/>
        <v>#DIV/0!</v>
      </c>
      <c r="BO3230" s="1215">
        <v>143</v>
      </c>
      <c r="BP3230" s="1216"/>
      <c r="BQ3230" s="1217"/>
      <c r="BR3230" s="1218"/>
      <c r="BS3230" s="587" t="e">
        <f t="shared" si="719"/>
        <v>#DIV/0!</v>
      </c>
    </row>
    <row r="3231" spans="1:71" s="17" customFormat="1" ht="16.75" hidden="1" customHeight="1" outlineLevel="2">
      <c r="A3231" s="1215">
        <v>144</v>
      </c>
      <c r="B3231" s="1216"/>
      <c r="C3231" s="1217"/>
      <c r="D3231" s="1218"/>
      <c r="E3231" s="587" t="e">
        <f t="shared" si="708"/>
        <v>#DIV/0!</v>
      </c>
      <c r="G3231" s="1215">
        <v>144</v>
      </c>
      <c r="H3231" s="1216"/>
      <c r="I3231" s="1217"/>
      <c r="J3231" s="1218"/>
      <c r="K3231" s="587" t="e">
        <f t="shared" si="709"/>
        <v>#DIV/0!</v>
      </c>
      <c r="M3231" s="1215">
        <v>144</v>
      </c>
      <c r="N3231" s="1216"/>
      <c r="O3231" s="1217"/>
      <c r="P3231" s="1218"/>
      <c r="Q3231" s="587" t="e">
        <f t="shared" si="710"/>
        <v>#DIV/0!</v>
      </c>
      <c r="S3231" s="1215">
        <v>144</v>
      </c>
      <c r="T3231" s="1216"/>
      <c r="U3231" s="1217"/>
      <c r="V3231" s="1218"/>
      <c r="W3231" s="587" t="e">
        <f t="shared" si="711"/>
        <v>#DIV/0!</v>
      </c>
      <c r="Y3231" s="1215">
        <v>144</v>
      </c>
      <c r="Z3231" s="1216"/>
      <c r="AA3231" s="1217"/>
      <c r="AB3231" s="1218"/>
      <c r="AC3231" s="587" t="e">
        <f t="shared" si="712"/>
        <v>#DIV/0!</v>
      </c>
      <c r="AE3231" s="1215">
        <v>144</v>
      </c>
      <c r="AF3231" s="1216"/>
      <c r="AG3231" s="1217"/>
      <c r="AH3231" s="1218"/>
      <c r="AI3231" s="587" t="e">
        <f t="shared" si="713"/>
        <v>#DIV/0!</v>
      </c>
      <c r="AK3231" s="1215">
        <v>144</v>
      </c>
      <c r="AL3231" s="1216"/>
      <c r="AM3231" s="1217"/>
      <c r="AN3231" s="1218"/>
      <c r="AO3231" s="587" t="e">
        <f t="shared" si="714"/>
        <v>#DIV/0!</v>
      </c>
      <c r="AQ3231" s="1215">
        <v>144</v>
      </c>
      <c r="AR3231" s="1216"/>
      <c r="AS3231" s="1217"/>
      <c r="AT3231" s="1218"/>
      <c r="AU3231" s="587" t="e">
        <f t="shared" si="715"/>
        <v>#DIV/0!</v>
      </c>
      <c r="AW3231" s="1215">
        <v>144</v>
      </c>
      <c r="AX3231" s="1216"/>
      <c r="AY3231" s="1217"/>
      <c r="AZ3231" s="1218"/>
      <c r="BA3231" s="587" t="e">
        <f t="shared" si="716"/>
        <v>#DIV/0!</v>
      </c>
      <c r="BC3231" s="1215">
        <v>144</v>
      </c>
      <c r="BD3231" s="1216"/>
      <c r="BE3231" s="1217"/>
      <c r="BF3231" s="1218"/>
      <c r="BG3231" s="587" t="e">
        <f t="shared" si="717"/>
        <v>#DIV/0!</v>
      </c>
      <c r="BI3231" s="1215">
        <v>144</v>
      </c>
      <c r="BJ3231" s="1216"/>
      <c r="BK3231" s="1217"/>
      <c r="BL3231" s="1218"/>
      <c r="BM3231" s="587" t="e">
        <f t="shared" si="718"/>
        <v>#DIV/0!</v>
      </c>
      <c r="BO3231" s="1215">
        <v>144</v>
      </c>
      <c r="BP3231" s="1216"/>
      <c r="BQ3231" s="1217"/>
      <c r="BR3231" s="1218"/>
      <c r="BS3231" s="587" t="e">
        <f t="shared" si="719"/>
        <v>#DIV/0!</v>
      </c>
    </row>
    <row r="3232" spans="1:71" s="17" customFormat="1" ht="16.75" hidden="1" customHeight="1" outlineLevel="2">
      <c r="A3232" s="1215">
        <v>145</v>
      </c>
      <c r="B3232" s="1216"/>
      <c r="C3232" s="1217"/>
      <c r="D3232" s="1218"/>
      <c r="E3232" s="587" t="e">
        <f t="shared" si="708"/>
        <v>#DIV/0!</v>
      </c>
      <c r="G3232" s="1215">
        <v>145</v>
      </c>
      <c r="H3232" s="1216"/>
      <c r="I3232" s="1217"/>
      <c r="J3232" s="1218"/>
      <c r="K3232" s="587" t="e">
        <f t="shared" si="709"/>
        <v>#DIV/0!</v>
      </c>
      <c r="M3232" s="1215">
        <v>145</v>
      </c>
      <c r="N3232" s="1216"/>
      <c r="O3232" s="1217"/>
      <c r="P3232" s="1218"/>
      <c r="Q3232" s="587" t="e">
        <f t="shared" si="710"/>
        <v>#DIV/0!</v>
      </c>
      <c r="S3232" s="1215">
        <v>145</v>
      </c>
      <c r="T3232" s="1216"/>
      <c r="U3232" s="1217"/>
      <c r="V3232" s="1218"/>
      <c r="W3232" s="587" t="e">
        <f t="shared" si="711"/>
        <v>#DIV/0!</v>
      </c>
      <c r="Y3232" s="1215">
        <v>145</v>
      </c>
      <c r="Z3232" s="1216"/>
      <c r="AA3232" s="1217"/>
      <c r="AB3232" s="1218"/>
      <c r="AC3232" s="587" t="e">
        <f t="shared" si="712"/>
        <v>#DIV/0!</v>
      </c>
      <c r="AE3232" s="1215">
        <v>145</v>
      </c>
      <c r="AF3232" s="1216"/>
      <c r="AG3232" s="1217"/>
      <c r="AH3232" s="1218"/>
      <c r="AI3232" s="587" t="e">
        <f t="shared" si="713"/>
        <v>#DIV/0!</v>
      </c>
      <c r="AK3232" s="1215">
        <v>145</v>
      </c>
      <c r="AL3232" s="1216"/>
      <c r="AM3232" s="1217"/>
      <c r="AN3232" s="1218"/>
      <c r="AO3232" s="587" t="e">
        <f t="shared" si="714"/>
        <v>#DIV/0!</v>
      </c>
      <c r="AQ3232" s="1215">
        <v>145</v>
      </c>
      <c r="AR3232" s="1216"/>
      <c r="AS3232" s="1217"/>
      <c r="AT3232" s="1218"/>
      <c r="AU3232" s="587" t="e">
        <f t="shared" si="715"/>
        <v>#DIV/0!</v>
      </c>
      <c r="AW3232" s="1215">
        <v>145</v>
      </c>
      <c r="AX3232" s="1216"/>
      <c r="AY3232" s="1217"/>
      <c r="AZ3232" s="1218"/>
      <c r="BA3232" s="587" t="e">
        <f t="shared" si="716"/>
        <v>#DIV/0!</v>
      </c>
      <c r="BC3232" s="1215">
        <v>145</v>
      </c>
      <c r="BD3232" s="1216"/>
      <c r="BE3232" s="1217"/>
      <c r="BF3232" s="1218"/>
      <c r="BG3232" s="587" t="e">
        <f t="shared" si="717"/>
        <v>#DIV/0!</v>
      </c>
      <c r="BI3232" s="1215">
        <v>145</v>
      </c>
      <c r="BJ3232" s="1216"/>
      <c r="BK3232" s="1217"/>
      <c r="BL3232" s="1218"/>
      <c r="BM3232" s="587" t="e">
        <f t="shared" si="718"/>
        <v>#DIV/0!</v>
      </c>
      <c r="BO3232" s="1215">
        <v>145</v>
      </c>
      <c r="BP3232" s="1216"/>
      <c r="BQ3232" s="1217"/>
      <c r="BR3232" s="1218"/>
      <c r="BS3232" s="587" t="e">
        <f t="shared" si="719"/>
        <v>#DIV/0!</v>
      </c>
    </row>
    <row r="3233" spans="1:71" s="17" customFormat="1" ht="16.75" hidden="1" customHeight="1" outlineLevel="2">
      <c r="A3233" s="1215">
        <v>146</v>
      </c>
      <c r="B3233" s="1216"/>
      <c r="C3233" s="1217"/>
      <c r="D3233" s="1218"/>
      <c r="E3233" s="587" t="e">
        <f t="shared" si="708"/>
        <v>#DIV/0!</v>
      </c>
      <c r="G3233" s="1215">
        <v>146</v>
      </c>
      <c r="H3233" s="1216"/>
      <c r="I3233" s="1217"/>
      <c r="J3233" s="1218"/>
      <c r="K3233" s="587" t="e">
        <f t="shared" si="709"/>
        <v>#DIV/0!</v>
      </c>
      <c r="M3233" s="1215">
        <v>146</v>
      </c>
      <c r="N3233" s="1216"/>
      <c r="O3233" s="1217"/>
      <c r="P3233" s="1218"/>
      <c r="Q3233" s="587" t="e">
        <f t="shared" si="710"/>
        <v>#DIV/0!</v>
      </c>
      <c r="S3233" s="1215">
        <v>146</v>
      </c>
      <c r="T3233" s="1216"/>
      <c r="U3233" s="1217"/>
      <c r="V3233" s="1218"/>
      <c r="W3233" s="587" t="e">
        <f t="shared" si="711"/>
        <v>#DIV/0!</v>
      </c>
      <c r="Y3233" s="1215">
        <v>146</v>
      </c>
      <c r="Z3233" s="1216"/>
      <c r="AA3233" s="1217"/>
      <c r="AB3233" s="1218"/>
      <c r="AC3233" s="587" t="e">
        <f t="shared" si="712"/>
        <v>#DIV/0!</v>
      </c>
      <c r="AE3233" s="1215">
        <v>146</v>
      </c>
      <c r="AF3233" s="1216"/>
      <c r="AG3233" s="1217"/>
      <c r="AH3233" s="1218"/>
      <c r="AI3233" s="587" t="e">
        <f t="shared" si="713"/>
        <v>#DIV/0!</v>
      </c>
      <c r="AK3233" s="1215">
        <v>146</v>
      </c>
      <c r="AL3233" s="1216"/>
      <c r="AM3233" s="1217"/>
      <c r="AN3233" s="1218"/>
      <c r="AO3233" s="587" t="e">
        <f t="shared" si="714"/>
        <v>#DIV/0!</v>
      </c>
      <c r="AQ3233" s="1215">
        <v>146</v>
      </c>
      <c r="AR3233" s="1216"/>
      <c r="AS3233" s="1217"/>
      <c r="AT3233" s="1218"/>
      <c r="AU3233" s="587" t="e">
        <f t="shared" si="715"/>
        <v>#DIV/0!</v>
      </c>
      <c r="AW3233" s="1215">
        <v>146</v>
      </c>
      <c r="AX3233" s="1216"/>
      <c r="AY3233" s="1217"/>
      <c r="AZ3233" s="1218"/>
      <c r="BA3233" s="587" t="e">
        <f t="shared" si="716"/>
        <v>#DIV/0!</v>
      </c>
      <c r="BC3233" s="1215">
        <v>146</v>
      </c>
      <c r="BD3233" s="1216"/>
      <c r="BE3233" s="1217"/>
      <c r="BF3233" s="1218"/>
      <c r="BG3233" s="587" t="e">
        <f t="shared" si="717"/>
        <v>#DIV/0!</v>
      </c>
      <c r="BI3233" s="1215">
        <v>146</v>
      </c>
      <c r="BJ3233" s="1216"/>
      <c r="BK3233" s="1217"/>
      <c r="BL3233" s="1218"/>
      <c r="BM3233" s="587" t="e">
        <f t="shared" si="718"/>
        <v>#DIV/0!</v>
      </c>
      <c r="BO3233" s="1215">
        <v>146</v>
      </c>
      <c r="BP3233" s="1216"/>
      <c r="BQ3233" s="1217"/>
      <c r="BR3233" s="1218"/>
      <c r="BS3233" s="587" t="e">
        <f t="shared" si="719"/>
        <v>#DIV/0!</v>
      </c>
    </row>
    <row r="3234" spans="1:71" s="17" customFormat="1" ht="16.75" hidden="1" customHeight="1" outlineLevel="2">
      <c r="A3234" s="1215">
        <v>147</v>
      </c>
      <c r="B3234" s="1216"/>
      <c r="C3234" s="1217"/>
      <c r="D3234" s="1218"/>
      <c r="E3234" s="587" t="e">
        <f t="shared" si="708"/>
        <v>#DIV/0!</v>
      </c>
      <c r="G3234" s="1215">
        <v>147</v>
      </c>
      <c r="H3234" s="1216"/>
      <c r="I3234" s="1217"/>
      <c r="J3234" s="1218"/>
      <c r="K3234" s="587" t="e">
        <f t="shared" si="709"/>
        <v>#DIV/0!</v>
      </c>
      <c r="M3234" s="1215">
        <v>147</v>
      </c>
      <c r="N3234" s="1216"/>
      <c r="O3234" s="1217"/>
      <c r="P3234" s="1218"/>
      <c r="Q3234" s="587" t="e">
        <f t="shared" si="710"/>
        <v>#DIV/0!</v>
      </c>
      <c r="S3234" s="1215">
        <v>147</v>
      </c>
      <c r="T3234" s="1216"/>
      <c r="U3234" s="1217"/>
      <c r="V3234" s="1218"/>
      <c r="W3234" s="587" t="e">
        <f t="shared" si="711"/>
        <v>#DIV/0!</v>
      </c>
      <c r="Y3234" s="1215">
        <v>147</v>
      </c>
      <c r="Z3234" s="1216"/>
      <c r="AA3234" s="1217"/>
      <c r="AB3234" s="1218"/>
      <c r="AC3234" s="587" t="e">
        <f t="shared" si="712"/>
        <v>#DIV/0!</v>
      </c>
      <c r="AE3234" s="1215">
        <v>147</v>
      </c>
      <c r="AF3234" s="1216"/>
      <c r="AG3234" s="1217"/>
      <c r="AH3234" s="1218"/>
      <c r="AI3234" s="587" t="e">
        <f t="shared" si="713"/>
        <v>#DIV/0!</v>
      </c>
      <c r="AK3234" s="1215">
        <v>147</v>
      </c>
      <c r="AL3234" s="1216"/>
      <c r="AM3234" s="1217"/>
      <c r="AN3234" s="1218"/>
      <c r="AO3234" s="587" t="e">
        <f t="shared" si="714"/>
        <v>#DIV/0!</v>
      </c>
      <c r="AQ3234" s="1215">
        <v>147</v>
      </c>
      <c r="AR3234" s="1216"/>
      <c r="AS3234" s="1217"/>
      <c r="AT3234" s="1218"/>
      <c r="AU3234" s="587" t="e">
        <f t="shared" si="715"/>
        <v>#DIV/0!</v>
      </c>
      <c r="AW3234" s="1215">
        <v>147</v>
      </c>
      <c r="AX3234" s="1216"/>
      <c r="AY3234" s="1217"/>
      <c r="AZ3234" s="1218"/>
      <c r="BA3234" s="587" t="e">
        <f t="shared" si="716"/>
        <v>#DIV/0!</v>
      </c>
      <c r="BC3234" s="1215">
        <v>147</v>
      </c>
      <c r="BD3234" s="1216"/>
      <c r="BE3234" s="1217"/>
      <c r="BF3234" s="1218"/>
      <c r="BG3234" s="587" t="e">
        <f t="shared" si="717"/>
        <v>#DIV/0!</v>
      </c>
      <c r="BI3234" s="1215">
        <v>147</v>
      </c>
      <c r="BJ3234" s="1216"/>
      <c r="BK3234" s="1217"/>
      <c r="BL3234" s="1218"/>
      <c r="BM3234" s="587" t="e">
        <f t="shared" si="718"/>
        <v>#DIV/0!</v>
      </c>
      <c r="BO3234" s="1215">
        <v>147</v>
      </c>
      <c r="BP3234" s="1216"/>
      <c r="BQ3234" s="1217"/>
      <c r="BR3234" s="1218"/>
      <c r="BS3234" s="587" t="e">
        <f t="shared" si="719"/>
        <v>#DIV/0!</v>
      </c>
    </row>
    <row r="3235" spans="1:71" s="17" customFormat="1" ht="16.75" hidden="1" customHeight="1" outlineLevel="2">
      <c r="A3235" s="1215">
        <v>148</v>
      </c>
      <c r="B3235" s="1216"/>
      <c r="C3235" s="1217"/>
      <c r="D3235" s="1218"/>
      <c r="E3235" s="587" t="e">
        <f t="shared" si="708"/>
        <v>#DIV/0!</v>
      </c>
      <c r="G3235" s="1215">
        <v>148</v>
      </c>
      <c r="H3235" s="1216"/>
      <c r="I3235" s="1217"/>
      <c r="J3235" s="1218"/>
      <c r="K3235" s="587" t="e">
        <f t="shared" si="709"/>
        <v>#DIV/0!</v>
      </c>
      <c r="M3235" s="1215">
        <v>148</v>
      </c>
      <c r="N3235" s="1216"/>
      <c r="O3235" s="1217"/>
      <c r="P3235" s="1218"/>
      <c r="Q3235" s="587" t="e">
        <f t="shared" si="710"/>
        <v>#DIV/0!</v>
      </c>
      <c r="S3235" s="1215">
        <v>148</v>
      </c>
      <c r="T3235" s="1216"/>
      <c r="U3235" s="1217"/>
      <c r="V3235" s="1218"/>
      <c r="W3235" s="587" t="e">
        <f t="shared" si="711"/>
        <v>#DIV/0!</v>
      </c>
      <c r="Y3235" s="1215">
        <v>148</v>
      </c>
      <c r="Z3235" s="1216"/>
      <c r="AA3235" s="1217"/>
      <c r="AB3235" s="1218"/>
      <c r="AC3235" s="587" t="e">
        <f t="shared" si="712"/>
        <v>#DIV/0!</v>
      </c>
      <c r="AE3235" s="1215">
        <v>148</v>
      </c>
      <c r="AF3235" s="1216"/>
      <c r="AG3235" s="1217"/>
      <c r="AH3235" s="1218"/>
      <c r="AI3235" s="587" t="e">
        <f t="shared" si="713"/>
        <v>#DIV/0!</v>
      </c>
      <c r="AK3235" s="1215">
        <v>148</v>
      </c>
      <c r="AL3235" s="1216"/>
      <c r="AM3235" s="1217"/>
      <c r="AN3235" s="1218"/>
      <c r="AO3235" s="587" t="e">
        <f t="shared" si="714"/>
        <v>#DIV/0!</v>
      </c>
      <c r="AQ3235" s="1215">
        <v>148</v>
      </c>
      <c r="AR3235" s="1216"/>
      <c r="AS3235" s="1217"/>
      <c r="AT3235" s="1218"/>
      <c r="AU3235" s="587" t="e">
        <f t="shared" si="715"/>
        <v>#DIV/0!</v>
      </c>
      <c r="AW3235" s="1215">
        <v>148</v>
      </c>
      <c r="AX3235" s="1216"/>
      <c r="AY3235" s="1217"/>
      <c r="AZ3235" s="1218"/>
      <c r="BA3235" s="587" t="e">
        <f t="shared" si="716"/>
        <v>#DIV/0!</v>
      </c>
      <c r="BC3235" s="1215">
        <v>148</v>
      </c>
      <c r="BD3235" s="1216"/>
      <c r="BE3235" s="1217"/>
      <c r="BF3235" s="1218"/>
      <c r="BG3235" s="587" t="e">
        <f t="shared" si="717"/>
        <v>#DIV/0!</v>
      </c>
      <c r="BI3235" s="1215">
        <v>148</v>
      </c>
      <c r="BJ3235" s="1216"/>
      <c r="BK3235" s="1217"/>
      <c r="BL3235" s="1218"/>
      <c r="BM3235" s="587" t="e">
        <f t="shared" si="718"/>
        <v>#DIV/0!</v>
      </c>
      <c r="BO3235" s="1215">
        <v>148</v>
      </c>
      <c r="BP3235" s="1216"/>
      <c r="BQ3235" s="1217"/>
      <c r="BR3235" s="1218"/>
      <c r="BS3235" s="587" t="e">
        <f t="shared" si="719"/>
        <v>#DIV/0!</v>
      </c>
    </row>
    <row r="3236" spans="1:71" s="17" customFormat="1" ht="16.75" hidden="1" customHeight="1" outlineLevel="2">
      <c r="A3236" s="1215">
        <v>149</v>
      </c>
      <c r="B3236" s="1216"/>
      <c r="C3236" s="1217"/>
      <c r="D3236" s="1218"/>
      <c r="E3236" s="587" t="e">
        <f t="shared" si="708"/>
        <v>#DIV/0!</v>
      </c>
      <c r="G3236" s="1215">
        <v>149</v>
      </c>
      <c r="H3236" s="1216"/>
      <c r="I3236" s="1217"/>
      <c r="J3236" s="1218"/>
      <c r="K3236" s="587" t="e">
        <f t="shared" si="709"/>
        <v>#DIV/0!</v>
      </c>
      <c r="M3236" s="1215">
        <v>149</v>
      </c>
      <c r="N3236" s="1216"/>
      <c r="O3236" s="1217"/>
      <c r="P3236" s="1218"/>
      <c r="Q3236" s="587" t="e">
        <f t="shared" si="710"/>
        <v>#DIV/0!</v>
      </c>
      <c r="S3236" s="1215">
        <v>149</v>
      </c>
      <c r="T3236" s="1216"/>
      <c r="U3236" s="1217"/>
      <c r="V3236" s="1218"/>
      <c r="W3236" s="587" t="e">
        <f t="shared" si="711"/>
        <v>#DIV/0!</v>
      </c>
      <c r="Y3236" s="1215">
        <v>149</v>
      </c>
      <c r="Z3236" s="1216"/>
      <c r="AA3236" s="1217"/>
      <c r="AB3236" s="1218"/>
      <c r="AC3236" s="587" t="e">
        <f t="shared" si="712"/>
        <v>#DIV/0!</v>
      </c>
      <c r="AE3236" s="1215">
        <v>149</v>
      </c>
      <c r="AF3236" s="1216"/>
      <c r="AG3236" s="1217"/>
      <c r="AH3236" s="1218"/>
      <c r="AI3236" s="587" t="e">
        <f t="shared" si="713"/>
        <v>#DIV/0!</v>
      </c>
      <c r="AK3236" s="1215">
        <v>149</v>
      </c>
      <c r="AL3236" s="1216"/>
      <c r="AM3236" s="1217"/>
      <c r="AN3236" s="1218"/>
      <c r="AO3236" s="587" t="e">
        <f t="shared" si="714"/>
        <v>#DIV/0!</v>
      </c>
      <c r="AQ3236" s="1215">
        <v>149</v>
      </c>
      <c r="AR3236" s="1216"/>
      <c r="AS3236" s="1217"/>
      <c r="AT3236" s="1218"/>
      <c r="AU3236" s="587" t="e">
        <f t="shared" si="715"/>
        <v>#DIV/0!</v>
      </c>
      <c r="AW3236" s="1215">
        <v>149</v>
      </c>
      <c r="AX3236" s="1216"/>
      <c r="AY3236" s="1217"/>
      <c r="AZ3236" s="1218"/>
      <c r="BA3236" s="587" t="e">
        <f t="shared" si="716"/>
        <v>#DIV/0!</v>
      </c>
      <c r="BC3236" s="1215">
        <v>149</v>
      </c>
      <c r="BD3236" s="1216"/>
      <c r="BE3236" s="1217"/>
      <c r="BF3236" s="1218"/>
      <c r="BG3236" s="587" t="e">
        <f t="shared" si="717"/>
        <v>#DIV/0!</v>
      </c>
      <c r="BI3236" s="1215">
        <v>149</v>
      </c>
      <c r="BJ3236" s="1216"/>
      <c r="BK3236" s="1217"/>
      <c r="BL3236" s="1218"/>
      <c r="BM3236" s="587" t="e">
        <f t="shared" si="718"/>
        <v>#DIV/0!</v>
      </c>
      <c r="BO3236" s="1215">
        <v>149</v>
      </c>
      <c r="BP3236" s="1216"/>
      <c r="BQ3236" s="1217"/>
      <c r="BR3236" s="1218"/>
      <c r="BS3236" s="587" t="e">
        <f t="shared" si="719"/>
        <v>#DIV/0!</v>
      </c>
    </row>
    <row r="3237" spans="1:71" s="17" customFormat="1" ht="16.75" hidden="1" customHeight="1" outlineLevel="2">
      <c r="A3237" s="1215">
        <v>150</v>
      </c>
      <c r="B3237" s="1216"/>
      <c r="C3237" s="1217"/>
      <c r="D3237" s="1218"/>
      <c r="E3237" s="587" t="e">
        <f t="shared" si="708"/>
        <v>#DIV/0!</v>
      </c>
      <c r="G3237" s="1215">
        <v>150</v>
      </c>
      <c r="H3237" s="1216"/>
      <c r="I3237" s="1217"/>
      <c r="J3237" s="1218"/>
      <c r="K3237" s="587" t="e">
        <f t="shared" si="709"/>
        <v>#DIV/0!</v>
      </c>
      <c r="M3237" s="1215">
        <v>150</v>
      </c>
      <c r="N3237" s="1216"/>
      <c r="O3237" s="1217"/>
      <c r="P3237" s="1218"/>
      <c r="Q3237" s="587" t="e">
        <f t="shared" si="710"/>
        <v>#DIV/0!</v>
      </c>
      <c r="S3237" s="1215">
        <v>150</v>
      </c>
      <c r="T3237" s="1216"/>
      <c r="U3237" s="1217"/>
      <c r="V3237" s="1218"/>
      <c r="W3237" s="587" t="e">
        <f t="shared" si="711"/>
        <v>#DIV/0!</v>
      </c>
      <c r="Y3237" s="1215">
        <v>150</v>
      </c>
      <c r="Z3237" s="1216"/>
      <c r="AA3237" s="1217"/>
      <c r="AB3237" s="1218"/>
      <c r="AC3237" s="587" t="e">
        <f t="shared" si="712"/>
        <v>#DIV/0!</v>
      </c>
      <c r="AE3237" s="1215">
        <v>150</v>
      </c>
      <c r="AF3237" s="1216"/>
      <c r="AG3237" s="1217"/>
      <c r="AH3237" s="1218"/>
      <c r="AI3237" s="587" t="e">
        <f t="shared" si="713"/>
        <v>#DIV/0!</v>
      </c>
      <c r="AK3237" s="1215">
        <v>150</v>
      </c>
      <c r="AL3237" s="1216"/>
      <c r="AM3237" s="1217"/>
      <c r="AN3237" s="1218"/>
      <c r="AO3237" s="587" t="e">
        <f t="shared" si="714"/>
        <v>#DIV/0!</v>
      </c>
      <c r="AQ3237" s="1215">
        <v>150</v>
      </c>
      <c r="AR3237" s="1216"/>
      <c r="AS3237" s="1217"/>
      <c r="AT3237" s="1218"/>
      <c r="AU3237" s="587" t="e">
        <f t="shared" si="715"/>
        <v>#DIV/0!</v>
      </c>
      <c r="AW3237" s="1215">
        <v>150</v>
      </c>
      <c r="AX3237" s="1216"/>
      <c r="AY3237" s="1217"/>
      <c r="AZ3237" s="1218"/>
      <c r="BA3237" s="587" t="e">
        <f t="shared" si="716"/>
        <v>#DIV/0!</v>
      </c>
      <c r="BC3237" s="1215">
        <v>150</v>
      </c>
      <c r="BD3237" s="1216"/>
      <c r="BE3237" s="1217"/>
      <c r="BF3237" s="1218"/>
      <c r="BG3237" s="587" t="e">
        <f t="shared" si="717"/>
        <v>#DIV/0!</v>
      </c>
      <c r="BI3237" s="1215">
        <v>150</v>
      </c>
      <c r="BJ3237" s="1216"/>
      <c r="BK3237" s="1217"/>
      <c r="BL3237" s="1218"/>
      <c r="BM3237" s="587" t="e">
        <f t="shared" si="718"/>
        <v>#DIV/0!</v>
      </c>
      <c r="BO3237" s="1215">
        <v>150</v>
      </c>
      <c r="BP3237" s="1216"/>
      <c r="BQ3237" s="1217"/>
      <c r="BR3237" s="1218"/>
      <c r="BS3237" s="587" t="e">
        <f t="shared" si="719"/>
        <v>#DIV/0!</v>
      </c>
    </row>
    <row r="3238" spans="1:71" s="17" customFormat="1" ht="16.75" hidden="1" customHeight="1" outlineLevel="2">
      <c r="A3238" s="1215">
        <v>151</v>
      </c>
      <c r="B3238" s="1216"/>
      <c r="C3238" s="1217"/>
      <c r="D3238" s="1218"/>
      <c r="E3238" s="587" t="e">
        <f t="shared" si="708"/>
        <v>#DIV/0!</v>
      </c>
      <c r="G3238" s="1215">
        <v>151</v>
      </c>
      <c r="H3238" s="1216"/>
      <c r="I3238" s="1217"/>
      <c r="J3238" s="1218"/>
      <c r="K3238" s="587" t="e">
        <f t="shared" si="709"/>
        <v>#DIV/0!</v>
      </c>
      <c r="M3238" s="1215">
        <v>151</v>
      </c>
      <c r="N3238" s="1216"/>
      <c r="O3238" s="1217"/>
      <c r="P3238" s="1218"/>
      <c r="Q3238" s="587" t="e">
        <f t="shared" si="710"/>
        <v>#DIV/0!</v>
      </c>
      <c r="S3238" s="1215">
        <v>151</v>
      </c>
      <c r="T3238" s="1216"/>
      <c r="U3238" s="1217"/>
      <c r="V3238" s="1218"/>
      <c r="W3238" s="587" t="e">
        <f t="shared" si="711"/>
        <v>#DIV/0!</v>
      </c>
      <c r="Y3238" s="1215">
        <v>151</v>
      </c>
      <c r="Z3238" s="1216"/>
      <c r="AA3238" s="1217"/>
      <c r="AB3238" s="1218"/>
      <c r="AC3238" s="587" t="e">
        <f t="shared" si="712"/>
        <v>#DIV/0!</v>
      </c>
      <c r="AE3238" s="1215">
        <v>151</v>
      </c>
      <c r="AF3238" s="1216"/>
      <c r="AG3238" s="1217"/>
      <c r="AH3238" s="1218"/>
      <c r="AI3238" s="587" t="e">
        <f t="shared" si="713"/>
        <v>#DIV/0!</v>
      </c>
      <c r="AK3238" s="1215">
        <v>151</v>
      </c>
      <c r="AL3238" s="1216"/>
      <c r="AM3238" s="1217"/>
      <c r="AN3238" s="1218"/>
      <c r="AO3238" s="587" t="e">
        <f t="shared" si="714"/>
        <v>#DIV/0!</v>
      </c>
      <c r="AQ3238" s="1215">
        <v>151</v>
      </c>
      <c r="AR3238" s="1216"/>
      <c r="AS3238" s="1217"/>
      <c r="AT3238" s="1218"/>
      <c r="AU3238" s="587" t="e">
        <f t="shared" si="715"/>
        <v>#DIV/0!</v>
      </c>
      <c r="AW3238" s="1215">
        <v>151</v>
      </c>
      <c r="AX3238" s="1216"/>
      <c r="AY3238" s="1217"/>
      <c r="AZ3238" s="1218"/>
      <c r="BA3238" s="587" t="e">
        <f t="shared" si="716"/>
        <v>#DIV/0!</v>
      </c>
      <c r="BC3238" s="1215">
        <v>151</v>
      </c>
      <c r="BD3238" s="1216"/>
      <c r="BE3238" s="1217"/>
      <c r="BF3238" s="1218"/>
      <c r="BG3238" s="587" t="e">
        <f t="shared" si="717"/>
        <v>#DIV/0!</v>
      </c>
      <c r="BI3238" s="1215">
        <v>151</v>
      </c>
      <c r="BJ3238" s="1216"/>
      <c r="BK3238" s="1217"/>
      <c r="BL3238" s="1218"/>
      <c r="BM3238" s="587" t="e">
        <f t="shared" si="718"/>
        <v>#DIV/0!</v>
      </c>
      <c r="BO3238" s="1215">
        <v>151</v>
      </c>
      <c r="BP3238" s="1216"/>
      <c r="BQ3238" s="1217"/>
      <c r="BR3238" s="1218"/>
      <c r="BS3238" s="587" t="e">
        <f t="shared" si="719"/>
        <v>#DIV/0!</v>
      </c>
    </row>
    <row r="3239" spans="1:71" s="17" customFormat="1" ht="16.75" hidden="1" customHeight="1" outlineLevel="2">
      <c r="A3239" s="1215">
        <v>152</v>
      </c>
      <c r="B3239" s="1216"/>
      <c r="C3239" s="1217"/>
      <c r="D3239" s="1218"/>
      <c r="E3239" s="587" t="e">
        <f t="shared" si="708"/>
        <v>#DIV/0!</v>
      </c>
      <c r="G3239" s="1215">
        <v>152</v>
      </c>
      <c r="H3239" s="1216"/>
      <c r="I3239" s="1217"/>
      <c r="J3239" s="1218"/>
      <c r="K3239" s="587" t="e">
        <f t="shared" si="709"/>
        <v>#DIV/0!</v>
      </c>
      <c r="M3239" s="1215">
        <v>152</v>
      </c>
      <c r="N3239" s="1216"/>
      <c r="O3239" s="1217"/>
      <c r="P3239" s="1218"/>
      <c r="Q3239" s="587" t="e">
        <f t="shared" si="710"/>
        <v>#DIV/0!</v>
      </c>
      <c r="S3239" s="1215">
        <v>152</v>
      </c>
      <c r="T3239" s="1216"/>
      <c r="U3239" s="1217"/>
      <c r="V3239" s="1218"/>
      <c r="W3239" s="587" t="e">
        <f t="shared" si="711"/>
        <v>#DIV/0!</v>
      </c>
      <c r="Y3239" s="1215">
        <v>152</v>
      </c>
      <c r="Z3239" s="1216"/>
      <c r="AA3239" s="1217"/>
      <c r="AB3239" s="1218"/>
      <c r="AC3239" s="587" t="e">
        <f t="shared" si="712"/>
        <v>#DIV/0!</v>
      </c>
      <c r="AE3239" s="1215">
        <v>152</v>
      </c>
      <c r="AF3239" s="1216"/>
      <c r="AG3239" s="1217"/>
      <c r="AH3239" s="1218"/>
      <c r="AI3239" s="587" t="e">
        <f t="shared" si="713"/>
        <v>#DIV/0!</v>
      </c>
      <c r="AK3239" s="1215">
        <v>152</v>
      </c>
      <c r="AL3239" s="1216"/>
      <c r="AM3239" s="1217"/>
      <c r="AN3239" s="1218"/>
      <c r="AO3239" s="587" t="e">
        <f t="shared" si="714"/>
        <v>#DIV/0!</v>
      </c>
      <c r="AQ3239" s="1215">
        <v>152</v>
      </c>
      <c r="AR3239" s="1216"/>
      <c r="AS3239" s="1217"/>
      <c r="AT3239" s="1218"/>
      <c r="AU3239" s="587" t="e">
        <f t="shared" si="715"/>
        <v>#DIV/0!</v>
      </c>
      <c r="AW3239" s="1215">
        <v>152</v>
      </c>
      <c r="AX3239" s="1216"/>
      <c r="AY3239" s="1217"/>
      <c r="AZ3239" s="1218"/>
      <c r="BA3239" s="587" t="e">
        <f t="shared" si="716"/>
        <v>#DIV/0!</v>
      </c>
      <c r="BC3239" s="1215">
        <v>152</v>
      </c>
      <c r="BD3239" s="1216"/>
      <c r="BE3239" s="1217"/>
      <c r="BF3239" s="1218"/>
      <c r="BG3239" s="587" t="e">
        <f t="shared" si="717"/>
        <v>#DIV/0!</v>
      </c>
      <c r="BI3239" s="1215">
        <v>152</v>
      </c>
      <c r="BJ3239" s="1216"/>
      <c r="BK3239" s="1217"/>
      <c r="BL3239" s="1218"/>
      <c r="BM3239" s="587" t="e">
        <f t="shared" si="718"/>
        <v>#DIV/0!</v>
      </c>
      <c r="BO3239" s="1215">
        <v>152</v>
      </c>
      <c r="BP3239" s="1216"/>
      <c r="BQ3239" s="1217"/>
      <c r="BR3239" s="1218"/>
      <c r="BS3239" s="587" t="e">
        <f t="shared" si="719"/>
        <v>#DIV/0!</v>
      </c>
    </row>
    <row r="3240" spans="1:71" s="17" customFormat="1" ht="16.75" hidden="1" customHeight="1" outlineLevel="2">
      <c r="A3240" s="1215">
        <v>153</v>
      </c>
      <c r="B3240" s="1216"/>
      <c r="C3240" s="1217"/>
      <c r="D3240" s="1218"/>
      <c r="E3240" s="587" t="e">
        <f t="shared" si="708"/>
        <v>#DIV/0!</v>
      </c>
      <c r="G3240" s="1215">
        <v>153</v>
      </c>
      <c r="H3240" s="1216"/>
      <c r="I3240" s="1217"/>
      <c r="J3240" s="1218"/>
      <c r="K3240" s="587" t="e">
        <f t="shared" si="709"/>
        <v>#DIV/0!</v>
      </c>
      <c r="M3240" s="1215">
        <v>153</v>
      </c>
      <c r="N3240" s="1216"/>
      <c r="O3240" s="1217"/>
      <c r="P3240" s="1218"/>
      <c r="Q3240" s="587" t="e">
        <f t="shared" si="710"/>
        <v>#DIV/0!</v>
      </c>
      <c r="S3240" s="1215">
        <v>153</v>
      </c>
      <c r="T3240" s="1216"/>
      <c r="U3240" s="1217"/>
      <c r="V3240" s="1218"/>
      <c r="W3240" s="587" t="e">
        <f t="shared" si="711"/>
        <v>#DIV/0!</v>
      </c>
      <c r="Y3240" s="1215">
        <v>153</v>
      </c>
      <c r="Z3240" s="1216"/>
      <c r="AA3240" s="1217"/>
      <c r="AB3240" s="1218"/>
      <c r="AC3240" s="587" t="e">
        <f t="shared" si="712"/>
        <v>#DIV/0!</v>
      </c>
      <c r="AE3240" s="1215">
        <v>153</v>
      </c>
      <c r="AF3240" s="1216"/>
      <c r="AG3240" s="1217"/>
      <c r="AH3240" s="1218"/>
      <c r="AI3240" s="587" t="e">
        <f t="shared" si="713"/>
        <v>#DIV/0!</v>
      </c>
      <c r="AK3240" s="1215">
        <v>153</v>
      </c>
      <c r="AL3240" s="1216"/>
      <c r="AM3240" s="1217"/>
      <c r="AN3240" s="1218"/>
      <c r="AO3240" s="587" t="e">
        <f t="shared" si="714"/>
        <v>#DIV/0!</v>
      </c>
      <c r="AQ3240" s="1215">
        <v>153</v>
      </c>
      <c r="AR3240" s="1216"/>
      <c r="AS3240" s="1217"/>
      <c r="AT3240" s="1218"/>
      <c r="AU3240" s="587" t="e">
        <f t="shared" si="715"/>
        <v>#DIV/0!</v>
      </c>
      <c r="AW3240" s="1215">
        <v>153</v>
      </c>
      <c r="AX3240" s="1216"/>
      <c r="AY3240" s="1217"/>
      <c r="AZ3240" s="1218"/>
      <c r="BA3240" s="587" t="e">
        <f t="shared" si="716"/>
        <v>#DIV/0!</v>
      </c>
      <c r="BC3240" s="1215">
        <v>153</v>
      </c>
      <c r="BD3240" s="1216"/>
      <c r="BE3240" s="1217"/>
      <c r="BF3240" s="1218"/>
      <c r="BG3240" s="587" t="e">
        <f t="shared" si="717"/>
        <v>#DIV/0!</v>
      </c>
      <c r="BI3240" s="1215">
        <v>153</v>
      </c>
      <c r="BJ3240" s="1216"/>
      <c r="BK3240" s="1217"/>
      <c r="BL3240" s="1218"/>
      <c r="BM3240" s="587" t="e">
        <f t="shared" si="718"/>
        <v>#DIV/0!</v>
      </c>
      <c r="BO3240" s="1215">
        <v>153</v>
      </c>
      <c r="BP3240" s="1216"/>
      <c r="BQ3240" s="1217"/>
      <c r="BR3240" s="1218"/>
      <c r="BS3240" s="587" t="e">
        <f t="shared" si="719"/>
        <v>#DIV/0!</v>
      </c>
    </row>
    <row r="3241" spans="1:71" s="17" customFormat="1" ht="16.75" hidden="1" customHeight="1" outlineLevel="2">
      <c r="A3241" s="1215">
        <v>154</v>
      </c>
      <c r="B3241" s="1216"/>
      <c r="C3241" s="1217"/>
      <c r="D3241" s="1218"/>
      <c r="E3241" s="587" t="e">
        <f t="shared" si="708"/>
        <v>#DIV/0!</v>
      </c>
      <c r="G3241" s="1215">
        <v>154</v>
      </c>
      <c r="H3241" s="1216"/>
      <c r="I3241" s="1217"/>
      <c r="J3241" s="1218"/>
      <c r="K3241" s="587" t="e">
        <f t="shared" si="709"/>
        <v>#DIV/0!</v>
      </c>
      <c r="M3241" s="1215">
        <v>154</v>
      </c>
      <c r="N3241" s="1216"/>
      <c r="O3241" s="1217"/>
      <c r="P3241" s="1218"/>
      <c r="Q3241" s="587" t="e">
        <f t="shared" si="710"/>
        <v>#DIV/0!</v>
      </c>
      <c r="S3241" s="1215">
        <v>154</v>
      </c>
      <c r="T3241" s="1216"/>
      <c r="U3241" s="1217"/>
      <c r="V3241" s="1218"/>
      <c r="W3241" s="587" t="e">
        <f t="shared" si="711"/>
        <v>#DIV/0!</v>
      </c>
      <c r="Y3241" s="1215">
        <v>154</v>
      </c>
      <c r="Z3241" s="1216"/>
      <c r="AA3241" s="1217"/>
      <c r="AB3241" s="1218"/>
      <c r="AC3241" s="587" t="e">
        <f t="shared" si="712"/>
        <v>#DIV/0!</v>
      </c>
      <c r="AE3241" s="1215">
        <v>154</v>
      </c>
      <c r="AF3241" s="1216"/>
      <c r="AG3241" s="1217"/>
      <c r="AH3241" s="1218"/>
      <c r="AI3241" s="587" t="e">
        <f t="shared" si="713"/>
        <v>#DIV/0!</v>
      </c>
      <c r="AK3241" s="1215">
        <v>154</v>
      </c>
      <c r="AL3241" s="1216"/>
      <c r="AM3241" s="1217"/>
      <c r="AN3241" s="1218"/>
      <c r="AO3241" s="587" t="e">
        <f t="shared" si="714"/>
        <v>#DIV/0!</v>
      </c>
      <c r="AQ3241" s="1215">
        <v>154</v>
      </c>
      <c r="AR3241" s="1216"/>
      <c r="AS3241" s="1217"/>
      <c r="AT3241" s="1218"/>
      <c r="AU3241" s="587" t="e">
        <f t="shared" si="715"/>
        <v>#DIV/0!</v>
      </c>
      <c r="AW3241" s="1215">
        <v>154</v>
      </c>
      <c r="AX3241" s="1216"/>
      <c r="AY3241" s="1217"/>
      <c r="AZ3241" s="1218"/>
      <c r="BA3241" s="587" t="e">
        <f t="shared" si="716"/>
        <v>#DIV/0!</v>
      </c>
      <c r="BC3241" s="1215">
        <v>154</v>
      </c>
      <c r="BD3241" s="1216"/>
      <c r="BE3241" s="1217"/>
      <c r="BF3241" s="1218"/>
      <c r="BG3241" s="587" t="e">
        <f t="shared" si="717"/>
        <v>#DIV/0!</v>
      </c>
      <c r="BI3241" s="1215">
        <v>154</v>
      </c>
      <c r="BJ3241" s="1216"/>
      <c r="BK3241" s="1217"/>
      <c r="BL3241" s="1218"/>
      <c r="BM3241" s="587" t="e">
        <f t="shared" si="718"/>
        <v>#DIV/0!</v>
      </c>
      <c r="BO3241" s="1215">
        <v>154</v>
      </c>
      <c r="BP3241" s="1216"/>
      <c r="BQ3241" s="1217"/>
      <c r="BR3241" s="1218"/>
      <c r="BS3241" s="587" t="e">
        <f t="shared" si="719"/>
        <v>#DIV/0!</v>
      </c>
    </row>
    <row r="3242" spans="1:71" s="17" customFormat="1" ht="16.75" hidden="1" customHeight="1" outlineLevel="2">
      <c r="A3242" s="1215">
        <v>155</v>
      </c>
      <c r="B3242" s="1216"/>
      <c r="C3242" s="1217"/>
      <c r="D3242" s="1218"/>
      <c r="E3242" s="587" t="e">
        <f t="shared" si="708"/>
        <v>#DIV/0!</v>
      </c>
      <c r="G3242" s="1215">
        <v>155</v>
      </c>
      <c r="H3242" s="1216"/>
      <c r="I3242" s="1217"/>
      <c r="J3242" s="1218"/>
      <c r="K3242" s="587" t="e">
        <f t="shared" si="709"/>
        <v>#DIV/0!</v>
      </c>
      <c r="M3242" s="1215">
        <v>155</v>
      </c>
      <c r="N3242" s="1216"/>
      <c r="O3242" s="1217"/>
      <c r="P3242" s="1218"/>
      <c r="Q3242" s="587" t="e">
        <f t="shared" si="710"/>
        <v>#DIV/0!</v>
      </c>
      <c r="S3242" s="1215">
        <v>155</v>
      </c>
      <c r="T3242" s="1216"/>
      <c r="U3242" s="1217"/>
      <c r="V3242" s="1218"/>
      <c r="W3242" s="587" t="e">
        <f t="shared" si="711"/>
        <v>#DIV/0!</v>
      </c>
      <c r="Y3242" s="1215">
        <v>155</v>
      </c>
      <c r="Z3242" s="1216"/>
      <c r="AA3242" s="1217"/>
      <c r="AB3242" s="1218"/>
      <c r="AC3242" s="587" t="e">
        <f t="shared" si="712"/>
        <v>#DIV/0!</v>
      </c>
      <c r="AE3242" s="1215">
        <v>155</v>
      </c>
      <c r="AF3242" s="1216"/>
      <c r="AG3242" s="1217"/>
      <c r="AH3242" s="1218"/>
      <c r="AI3242" s="587" t="e">
        <f t="shared" si="713"/>
        <v>#DIV/0!</v>
      </c>
      <c r="AK3242" s="1215">
        <v>155</v>
      </c>
      <c r="AL3242" s="1216"/>
      <c r="AM3242" s="1217"/>
      <c r="AN3242" s="1218"/>
      <c r="AO3242" s="587" t="e">
        <f t="shared" si="714"/>
        <v>#DIV/0!</v>
      </c>
      <c r="AQ3242" s="1215">
        <v>155</v>
      </c>
      <c r="AR3242" s="1216"/>
      <c r="AS3242" s="1217"/>
      <c r="AT3242" s="1218"/>
      <c r="AU3242" s="587" t="e">
        <f t="shared" si="715"/>
        <v>#DIV/0!</v>
      </c>
      <c r="AW3242" s="1215">
        <v>155</v>
      </c>
      <c r="AX3242" s="1216"/>
      <c r="AY3242" s="1217"/>
      <c r="AZ3242" s="1218"/>
      <c r="BA3242" s="587" t="e">
        <f t="shared" si="716"/>
        <v>#DIV/0!</v>
      </c>
      <c r="BC3242" s="1215">
        <v>155</v>
      </c>
      <c r="BD3242" s="1216"/>
      <c r="BE3242" s="1217"/>
      <c r="BF3242" s="1218"/>
      <c r="BG3242" s="587" t="e">
        <f t="shared" si="717"/>
        <v>#DIV/0!</v>
      </c>
      <c r="BI3242" s="1215">
        <v>155</v>
      </c>
      <c r="BJ3242" s="1216"/>
      <c r="BK3242" s="1217"/>
      <c r="BL3242" s="1218"/>
      <c r="BM3242" s="587" t="e">
        <f t="shared" si="718"/>
        <v>#DIV/0!</v>
      </c>
      <c r="BO3242" s="1215">
        <v>155</v>
      </c>
      <c r="BP3242" s="1216"/>
      <c r="BQ3242" s="1217"/>
      <c r="BR3242" s="1218"/>
      <c r="BS3242" s="587" t="e">
        <f t="shared" si="719"/>
        <v>#DIV/0!</v>
      </c>
    </row>
    <row r="3243" spans="1:71" s="17" customFormat="1" ht="16.75" hidden="1" customHeight="1" outlineLevel="2">
      <c r="A3243" s="1215">
        <v>156</v>
      </c>
      <c r="B3243" s="1216"/>
      <c r="C3243" s="1217"/>
      <c r="D3243" s="1218"/>
      <c r="E3243" s="587" t="e">
        <f t="shared" si="708"/>
        <v>#DIV/0!</v>
      </c>
      <c r="G3243" s="1215">
        <v>156</v>
      </c>
      <c r="H3243" s="1216"/>
      <c r="I3243" s="1217"/>
      <c r="J3243" s="1218"/>
      <c r="K3243" s="587" t="e">
        <f t="shared" si="709"/>
        <v>#DIV/0!</v>
      </c>
      <c r="M3243" s="1215">
        <v>156</v>
      </c>
      <c r="N3243" s="1216"/>
      <c r="O3243" s="1217"/>
      <c r="P3243" s="1218"/>
      <c r="Q3243" s="587" t="e">
        <f t="shared" si="710"/>
        <v>#DIV/0!</v>
      </c>
      <c r="S3243" s="1215">
        <v>156</v>
      </c>
      <c r="T3243" s="1216"/>
      <c r="U3243" s="1217"/>
      <c r="V3243" s="1218"/>
      <c r="W3243" s="587" t="e">
        <f t="shared" si="711"/>
        <v>#DIV/0!</v>
      </c>
      <c r="Y3243" s="1215">
        <v>156</v>
      </c>
      <c r="Z3243" s="1216"/>
      <c r="AA3243" s="1217"/>
      <c r="AB3243" s="1218"/>
      <c r="AC3243" s="587" t="e">
        <f t="shared" si="712"/>
        <v>#DIV/0!</v>
      </c>
      <c r="AE3243" s="1215">
        <v>156</v>
      </c>
      <c r="AF3243" s="1216"/>
      <c r="AG3243" s="1217"/>
      <c r="AH3243" s="1218"/>
      <c r="AI3243" s="587" t="e">
        <f t="shared" si="713"/>
        <v>#DIV/0!</v>
      </c>
      <c r="AK3243" s="1215">
        <v>156</v>
      </c>
      <c r="AL3243" s="1216"/>
      <c r="AM3243" s="1217"/>
      <c r="AN3243" s="1218"/>
      <c r="AO3243" s="587" t="e">
        <f t="shared" si="714"/>
        <v>#DIV/0!</v>
      </c>
      <c r="AQ3243" s="1215">
        <v>156</v>
      </c>
      <c r="AR3243" s="1216"/>
      <c r="AS3243" s="1217"/>
      <c r="AT3243" s="1218"/>
      <c r="AU3243" s="587" t="e">
        <f t="shared" si="715"/>
        <v>#DIV/0!</v>
      </c>
      <c r="AW3243" s="1215">
        <v>156</v>
      </c>
      <c r="AX3243" s="1216"/>
      <c r="AY3243" s="1217"/>
      <c r="AZ3243" s="1218"/>
      <c r="BA3243" s="587" t="e">
        <f t="shared" si="716"/>
        <v>#DIV/0!</v>
      </c>
      <c r="BC3243" s="1215">
        <v>156</v>
      </c>
      <c r="BD3243" s="1216"/>
      <c r="BE3243" s="1217"/>
      <c r="BF3243" s="1218"/>
      <c r="BG3243" s="587" t="e">
        <f t="shared" si="717"/>
        <v>#DIV/0!</v>
      </c>
      <c r="BI3243" s="1215">
        <v>156</v>
      </c>
      <c r="BJ3243" s="1216"/>
      <c r="BK3243" s="1217"/>
      <c r="BL3243" s="1218"/>
      <c r="BM3243" s="587" t="e">
        <f t="shared" si="718"/>
        <v>#DIV/0!</v>
      </c>
      <c r="BO3243" s="1215">
        <v>156</v>
      </c>
      <c r="BP3243" s="1216"/>
      <c r="BQ3243" s="1217"/>
      <c r="BR3243" s="1218"/>
      <c r="BS3243" s="587" t="e">
        <f t="shared" si="719"/>
        <v>#DIV/0!</v>
      </c>
    </row>
    <row r="3244" spans="1:71" s="17" customFormat="1" ht="16.75" hidden="1" customHeight="1" outlineLevel="2">
      <c r="A3244" s="1215">
        <v>157</v>
      </c>
      <c r="B3244" s="1216"/>
      <c r="C3244" s="1217"/>
      <c r="D3244" s="1218"/>
      <c r="E3244" s="587" t="e">
        <f t="shared" si="708"/>
        <v>#DIV/0!</v>
      </c>
      <c r="G3244" s="1215">
        <v>157</v>
      </c>
      <c r="H3244" s="1216"/>
      <c r="I3244" s="1217"/>
      <c r="J3244" s="1218"/>
      <c r="K3244" s="587" t="e">
        <f t="shared" si="709"/>
        <v>#DIV/0!</v>
      </c>
      <c r="M3244" s="1215">
        <v>157</v>
      </c>
      <c r="N3244" s="1216"/>
      <c r="O3244" s="1217"/>
      <c r="P3244" s="1218"/>
      <c r="Q3244" s="587" t="e">
        <f t="shared" si="710"/>
        <v>#DIV/0!</v>
      </c>
      <c r="S3244" s="1215">
        <v>157</v>
      </c>
      <c r="T3244" s="1216"/>
      <c r="U3244" s="1217"/>
      <c r="V3244" s="1218"/>
      <c r="W3244" s="587" t="e">
        <f t="shared" si="711"/>
        <v>#DIV/0!</v>
      </c>
      <c r="Y3244" s="1215">
        <v>157</v>
      </c>
      <c r="Z3244" s="1216"/>
      <c r="AA3244" s="1217"/>
      <c r="AB3244" s="1218"/>
      <c r="AC3244" s="587" t="e">
        <f t="shared" si="712"/>
        <v>#DIV/0!</v>
      </c>
      <c r="AE3244" s="1215">
        <v>157</v>
      </c>
      <c r="AF3244" s="1216"/>
      <c r="AG3244" s="1217"/>
      <c r="AH3244" s="1218"/>
      <c r="AI3244" s="587" t="e">
        <f t="shared" si="713"/>
        <v>#DIV/0!</v>
      </c>
      <c r="AK3244" s="1215">
        <v>157</v>
      </c>
      <c r="AL3244" s="1216"/>
      <c r="AM3244" s="1217"/>
      <c r="AN3244" s="1218"/>
      <c r="AO3244" s="587" t="e">
        <f t="shared" si="714"/>
        <v>#DIV/0!</v>
      </c>
      <c r="AQ3244" s="1215">
        <v>157</v>
      </c>
      <c r="AR3244" s="1216"/>
      <c r="AS3244" s="1217"/>
      <c r="AT3244" s="1218"/>
      <c r="AU3244" s="587" t="e">
        <f t="shared" si="715"/>
        <v>#DIV/0!</v>
      </c>
      <c r="AW3244" s="1215">
        <v>157</v>
      </c>
      <c r="AX3244" s="1216"/>
      <c r="AY3244" s="1217"/>
      <c r="AZ3244" s="1218"/>
      <c r="BA3244" s="587" t="e">
        <f t="shared" si="716"/>
        <v>#DIV/0!</v>
      </c>
      <c r="BC3244" s="1215">
        <v>157</v>
      </c>
      <c r="BD3244" s="1216"/>
      <c r="BE3244" s="1217"/>
      <c r="BF3244" s="1218"/>
      <c r="BG3244" s="587" t="e">
        <f t="shared" si="717"/>
        <v>#DIV/0!</v>
      </c>
      <c r="BI3244" s="1215">
        <v>157</v>
      </c>
      <c r="BJ3244" s="1216"/>
      <c r="BK3244" s="1217"/>
      <c r="BL3244" s="1218"/>
      <c r="BM3244" s="587" t="e">
        <f t="shared" si="718"/>
        <v>#DIV/0!</v>
      </c>
      <c r="BO3244" s="1215">
        <v>157</v>
      </c>
      <c r="BP3244" s="1216"/>
      <c r="BQ3244" s="1217"/>
      <c r="BR3244" s="1218"/>
      <c r="BS3244" s="587" t="e">
        <f t="shared" si="719"/>
        <v>#DIV/0!</v>
      </c>
    </row>
    <row r="3245" spans="1:71" s="17" customFormat="1" ht="16.75" hidden="1" customHeight="1" outlineLevel="2">
      <c r="A3245" s="1215">
        <v>158</v>
      </c>
      <c r="B3245" s="1216"/>
      <c r="C3245" s="1217"/>
      <c r="D3245" s="1218"/>
      <c r="E3245" s="587" t="e">
        <f t="shared" si="708"/>
        <v>#DIV/0!</v>
      </c>
      <c r="G3245" s="1215">
        <v>158</v>
      </c>
      <c r="H3245" s="1216"/>
      <c r="I3245" s="1217"/>
      <c r="J3245" s="1218"/>
      <c r="K3245" s="587" t="e">
        <f t="shared" si="709"/>
        <v>#DIV/0!</v>
      </c>
      <c r="M3245" s="1215">
        <v>158</v>
      </c>
      <c r="N3245" s="1216"/>
      <c r="O3245" s="1217"/>
      <c r="P3245" s="1218"/>
      <c r="Q3245" s="587" t="e">
        <f t="shared" si="710"/>
        <v>#DIV/0!</v>
      </c>
      <c r="S3245" s="1215">
        <v>158</v>
      </c>
      <c r="T3245" s="1216"/>
      <c r="U3245" s="1217"/>
      <c r="V3245" s="1218"/>
      <c r="W3245" s="587" t="e">
        <f t="shared" si="711"/>
        <v>#DIV/0!</v>
      </c>
      <c r="Y3245" s="1215">
        <v>158</v>
      </c>
      <c r="Z3245" s="1216"/>
      <c r="AA3245" s="1217"/>
      <c r="AB3245" s="1218"/>
      <c r="AC3245" s="587" t="e">
        <f t="shared" si="712"/>
        <v>#DIV/0!</v>
      </c>
      <c r="AE3245" s="1215">
        <v>158</v>
      </c>
      <c r="AF3245" s="1216"/>
      <c r="AG3245" s="1217"/>
      <c r="AH3245" s="1218"/>
      <c r="AI3245" s="587" t="e">
        <f t="shared" si="713"/>
        <v>#DIV/0!</v>
      </c>
      <c r="AK3245" s="1215">
        <v>158</v>
      </c>
      <c r="AL3245" s="1216"/>
      <c r="AM3245" s="1217"/>
      <c r="AN3245" s="1218"/>
      <c r="AO3245" s="587" t="e">
        <f t="shared" si="714"/>
        <v>#DIV/0!</v>
      </c>
      <c r="AQ3245" s="1215">
        <v>158</v>
      </c>
      <c r="AR3245" s="1216"/>
      <c r="AS3245" s="1217"/>
      <c r="AT3245" s="1218"/>
      <c r="AU3245" s="587" t="e">
        <f t="shared" si="715"/>
        <v>#DIV/0!</v>
      </c>
      <c r="AW3245" s="1215">
        <v>158</v>
      </c>
      <c r="AX3245" s="1216"/>
      <c r="AY3245" s="1217"/>
      <c r="AZ3245" s="1218"/>
      <c r="BA3245" s="587" t="e">
        <f t="shared" si="716"/>
        <v>#DIV/0!</v>
      </c>
      <c r="BC3245" s="1215">
        <v>158</v>
      </c>
      <c r="BD3245" s="1216"/>
      <c r="BE3245" s="1217"/>
      <c r="BF3245" s="1218"/>
      <c r="BG3245" s="587" t="e">
        <f t="shared" si="717"/>
        <v>#DIV/0!</v>
      </c>
      <c r="BI3245" s="1215">
        <v>158</v>
      </c>
      <c r="BJ3245" s="1216"/>
      <c r="BK3245" s="1217"/>
      <c r="BL3245" s="1218"/>
      <c r="BM3245" s="587" t="e">
        <f t="shared" si="718"/>
        <v>#DIV/0!</v>
      </c>
      <c r="BO3245" s="1215">
        <v>158</v>
      </c>
      <c r="BP3245" s="1216"/>
      <c r="BQ3245" s="1217"/>
      <c r="BR3245" s="1218"/>
      <c r="BS3245" s="587" t="e">
        <f t="shared" si="719"/>
        <v>#DIV/0!</v>
      </c>
    </row>
    <row r="3246" spans="1:71" s="17" customFormat="1" ht="16.75" hidden="1" customHeight="1" outlineLevel="2">
      <c r="A3246" s="1215">
        <v>159</v>
      </c>
      <c r="B3246" s="1216"/>
      <c r="C3246" s="1217"/>
      <c r="D3246" s="1218"/>
      <c r="E3246" s="587" t="e">
        <f t="shared" si="708"/>
        <v>#DIV/0!</v>
      </c>
      <c r="G3246" s="1215">
        <v>159</v>
      </c>
      <c r="H3246" s="1216"/>
      <c r="I3246" s="1217"/>
      <c r="J3246" s="1218"/>
      <c r="K3246" s="587" t="e">
        <f t="shared" si="709"/>
        <v>#DIV/0!</v>
      </c>
      <c r="M3246" s="1215">
        <v>159</v>
      </c>
      <c r="N3246" s="1216"/>
      <c r="O3246" s="1217"/>
      <c r="P3246" s="1218"/>
      <c r="Q3246" s="587" t="e">
        <f t="shared" si="710"/>
        <v>#DIV/0!</v>
      </c>
      <c r="S3246" s="1215">
        <v>159</v>
      </c>
      <c r="T3246" s="1216"/>
      <c r="U3246" s="1217"/>
      <c r="V3246" s="1218"/>
      <c r="W3246" s="587" t="e">
        <f t="shared" si="711"/>
        <v>#DIV/0!</v>
      </c>
      <c r="Y3246" s="1215">
        <v>159</v>
      </c>
      <c r="Z3246" s="1216"/>
      <c r="AA3246" s="1217"/>
      <c r="AB3246" s="1218"/>
      <c r="AC3246" s="587" t="e">
        <f t="shared" si="712"/>
        <v>#DIV/0!</v>
      </c>
      <c r="AE3246" s="1215">
        <v>159</v>
      </c>
      <c r="AF3246" s="1216"/>
      <c r="AG3246" s="1217"/>
      <c r="AH3246" s="1218"/>
      <c r="AI3246" s="587" t="e">
        <f t="shared" si="713"/>
        <v>#DIV/0!</v>
      </c>
      <c r="AK3246" s="1215">
        <v>159</v>
      </c>
      <c r="AL3246" s="1216"/>
      <c r="AM3246" s="1217"/>
      <c r="AN3246" s="1218"/>
      <c r="AO3246" s="587" t="e">
        <f t="shared" si="714"/>
        <v>#DIV/0!</v>
      </c>
      <c r="AQ3246" s="1215">
        <v>159</v>
      </c>
      <c r="AR3246" s="1216"/>
      <c r="AS3246" s="1217"/>
      <c r="AT3246" s="1218"/>
      <c r="AU3246" s="587" t="e">
        <f t="shared" si="715"/>
        <v>#DIV/0!</v>
      </c>
      <c r="AW3246" s="1215">
        <v>159</v>
      </c>
      <c r="AX3246" s="1216"/>
      <c r="AY3246" s="1217"/>
      <c r="AZ3246" s="1218"/>
      <c r="BA3246" s="587" t="e">
        <f t="shared" si="716"/>
        <v>#DIV/0!</v>
      </c>
      <c r="BC3246" s="1215">
        <v>159</v>
      </c>
      <c r="BD3246" s="1216"/>
      <c r="BE3246" s="1217"/>
      <c r="BF3246" s="1218"/>
      <c r="BG3246" s="587" t="e">
        <f t="shared" si="717"/>
        <v>#DIV/0!</v>
      </c>
      <c r="BI3246" s="1215">
        <v>159</v>
      </c>
      <c r="BJ3246" s="1216"/>
      <c r="BK3246" s="1217"/>
      <c r="BL3246" s="1218"/>
      <c r="BM3246" s="587" t="e">
        <f t="shared" si="718"/>
        <v>#DIV/0!</v>
      </c>
      <c r="BO3246" s="1215">
        <v>159</v>
      </c>
      <c r="BP3246" s="1216"/>
      <c r="BQ3246" s="1217"/>
      <c r="BR3246" s="1218"/>
      <c r="BS3246" s="587" t="e">
        <f t="shared" si="719"/>
        <v>#DIV/0!</v>
      </c>
    </row>
    <row r="3247" spans="1:71" s="17" customFormat="1" ht="16.75" hidden="1" customHeight="1" outlineLevel="2">
      <c r="A3247" s="1215">
        <v>160</v>
      </c>
      <c r="B3247" s="1216"/>
      <c r="C3247" s="1217"/>
      <c r="D3247" s="1218"/>
      <c r="E3247" s="587" t="e">
        <f t="shared" si="708"/>
        <v>#DIV/0!</v>
      </c>
      <c r="G3247" s="1215">
        <v>160</v>
      </c>
      <c r="H3247" s="1216"/>
      <c r="I3247" s="1217"/>
      <c r="J3247" s="1218"/>
      <c r="K3247" s="587" t="e">
        <f t="shared" si="709"/>
        <v>#DIV/0!</v>
      </c>
      <c r="M3247" s="1215">
        <v>160</v>
      </c>
      <c r="N3247" s="1216"/>
      <c r="O3247" s="1217"/>
      <c r="P3247" s="1218"/>
      <c r="Q3247" s="587" t="e">
        <f t="shared" si="710"/>
        <v>#DIV/0!</v>
      </c>
      <c r="S3247" s="1215">
        <v>160</v>
      </c>
      <c r="T3247" s="1216"/>
      <c r="U3247" s="1217"/>
      <c r="V3247" s="1218"/>
      <c r="W3247" s="587" t="e">
        <f t="shared" si="711"/>
        <v>#DIV/0!</v>
      </c>
      <c r="Y3247" s="1215">
        <v>160</v>
      </c>
      <c r="Z3247" s="1216"/>
      <c r="AA3247" s="1217"/>
      <c r="AB3247" s="1218"/>
      <c r="AC3247" s="587" t="e">
        <f t="shared" si="712"/>
        <v>#DIV/0!</v>
      </c>
      <c r="AE3247" s="1215">
        <v>160</v>
      </c>
      <c r="AF3247" s="1216"/>
      <c r="AG3247" s="1217"/>
      <c r="AH3247" s="1218"/>
      <c r="AI3247" s="587" t="e">
        <f t="shared" si="713"/>
        <v>#DIV/0!</v>
      </c>
      <c r="AK3247" s="1215">
        <v>160</v>
      </c>
      <c r="AL3247" s="1216"/>
      <c r="AM3247" s="1217"/>
      <c r="AN3247" s="1218"/>
      <c r="AO3247" s="587" t="e">
        <f t="shared" si="714"/>
        <v>#DIV/0!</v>
      </c>
      <c r="AQ3247" s="1215">
        <v>160</v>
      </c>
      <c r="AR3247" s="1216"/>
      <c r="AS3247" s="1217"/>
      <c r="AT3247" s="1218"/>
      <c r="AU3247" s="587" t="e">
        <f t="shared" si="715"/>
        <v>#DIV/0!</v>
      </c>
      <c r="AW3247" s="1215">
        <v>160</v>
      </c>
      <c r="AX3247" s="1216"/>
      <c r="AY3247" s="1217"/>
      <c r="AZ3247" s="1218"/>
      <c r="BA3247" s="587" t="e">
        <f t="shared" si="716"/>
        <v>#DIV/0!</v>
      </c>
      <c r="BC3247" s="1215">
        <v>160</v>
      </c>
      <c r="BD3247" s="1216"/>
      <c r="BE3247" s="1217"/>
      <c r="BF3247" s="1218"/>
      <c r="BG3247" s="587" t="e">
        <f t="shared" si="717"/>
        <v>#DIV/0!</v>
      </c>
      <c r="BI3247" s="1215">
        <v>160</v>
      </c>
      <c r="BJ3247" s="1216"/>
      <c r="BK3247" s="1217"/>
      <c r="BL3247" s="1218"/>
      <c r="BM3247" s="587" t="e">
        <f t="shared" si="718"/>
        <v>#DIV/0!</v>
      </c>
      <c r="BO3247" s="1215">
        <v>160</v>
      </c>
      <c r="BP3247" s="1216"/>
      <c r="BQ3247" s="1217"/>
      <c r="BR3247" s="1218"/>
      <c r="BS3247" s="587" t="e">
        <f t="shared" si="719"/>
        <v>#DIV/0!</v>
      </c>
    </row>
    <row r="3248" spans="1:71" s="17" customFormat="1" ht="16.75" hidden="1" customHeight="1" outlineLevel="2">
      <c r="A3248" s="1215">
        <v>161</v>
      </c>
      <c r="B3248" s="1216"/>
      <c r="C3248" s="1217"/>
      <c r="D3248" s="1218"/>
      <c r="E3248" s="587" t="e">
        <f t="shared" si="708"/>
        <v>#DIV/0!</v>
      </c>
      <c r="G3248" s="1215">
        <v>161</v>
      </c>
      <c r="H3248" s="1216"/>
      <c r="I3248" s="1217"/>
      <c r="J3248" s="1218"/>
      <c r="K3248" s="587" t="e">
        <f t="shared" si="709"/>
        <v>#DIV/0!</v>
      </c>
      <c r="M3248" s="1215">
        <v>161</v>
      </c>
      <c r="N3248" s="1216"/>
      <c r="O3248" s="1217"/>
      <c r="P3248" s="1218"/>
      <c r="Q3248" s="587" t="e">
        <f t="shared" si="710"/>
        <v>#DIV/0!</v>
      </c>
      <c r="S3248" s="1215">
        <v>161</v>
      </c>
      <c r="T3248" s="1216"/>
      <c r="U3248" s="1217"/>
      <c r="V3248" s="1218"/>
      <c r="W3248" s="587" t="e">
        <f t="shared" si="711"/>
        <v>#DIV/0!</v>
      </c>
      <c r="Y3248" s="1215">
        <v>161</v>
      </c>
      <c r="Z3248" s="1216"/>
      <c r="AA3248" s="1217"/>
      <c r="AB3248" s="1218"/>
      <c r="AC3248" s="587" t="e">
        <f t="shared" si="712"/>
        <v>#DIV/0!</v>
      </c>
      <c r="AE3248" s="1215">
        <v>161</v>
      </c>
      <c r="AF3248" s="1216"/>
      <c r="AG3248" s="1217"/>
      <c r="AH3248" s="1218"/>
      <c r="AI3248" s="587" t="e">
        <f t="shared" si="713"/>
        <v>#DIV/0!</v>
      </c>
      <c r="AK3248" s="1215">
        <v>161</v>
      </c>
      <c r="AL3248" s="1216"/>
      <c r="AM3248" s="1217"/>
      <c r="AN3248" s="1218"/>
      <c r="AO3248" s="587" t="e">
        <f t="shared" si="714"/>
        <v>#DIV/0!</v>
      </c>
      <c r="AQ3248" s="1215">
        <v>161</v>
      </c>
      <c r="AR3248" s="1216"/>
      <c r="AS3248" s="1217"/>
      <c r="AT3248" s="1218"/>
      <c r="AU3248" s="587" t="e">
        <f t="shared" si="715"/>
        <v>#DIV/0!</v>
      </c>
      <c r="AW3248" s="1215">
        <v>161</v>
      </c>
      <c r="AX3248" s="1216"/>
      <c r="AY3248" s="1217"/>
      <c r="AZ3248" s="1218"/>
      <c r="BA3248" s="587" t="e">
        <f t="shared" si="716"/>
        <v>#DIV/0!</v>
      </c>
      <c r="BC3248" s="1215">
        <v>161</v>
      </c>
      <c r="BD3248" s="1216"/>
      <c r="BE3248" s="1217"/>
      <c r="BF3248" s="1218"/>
      <c r="BG3248" s="587" t="e">
        <f t="shared" si="717"/>
        <v>#DIV/0!</v>
      </c>
      <c r="BI3248" s="1215">
        <v>161</v>
      </c>
      <c r="BJ3248" s="1216"/>
      <c r="BK3248" s="1217"/>
      <c r="BL3248" s="1218"/>
      <c r="BM3248" s="587" t="e">
        <f t="shared" si="718"/>
        <v>#DIV/0!</v>
      </c>
      <c r="BO3248" s="1215">
        <v>161</v>
      </c>
      <c r="BP3248" s="1216"/>
      <c r="BQ3248" s="1217"/>
      <c r="BR3248" s="1218"/>
      <c r="BS3248" s="587" t="e">
        <f t="shared" si="719"/>
        <v>#DIV/0!</v>
      </c>
    </row>
    <row r="3249" spans="1:71" s="17" customFormat="1" ht="16.75" hidden="1" customHeight="1" outlineLevel="2">
      <c r="A3249" s="1215">
        <v>162</v>
      </c>
      <c r="B3249" s="1216"/>
      <c r="C3249" s="1217"/>
      <c r="D3249" s="1218"/>
      <c r="E3249" s="587" t="e">
        <f t="shared" si="708"/>
        <v>#DIV/0!</v>
      </c>
      <c r="G3249" s="1215">
        <v>162</v>
      </c>
      <c r="H3249" s="1216"/>
      <c r="I3249" s="1217"/>
      <c r="J3249" s="1218"/>
      <c r="K3249" s="587" t="e">
        <f t="shared" si="709"/>
        <v>#DIV/0!</v>
      </c>
      <c r="M3249" s="1215">
        <v>162</v>
      </c>
      <c r="N3249" s="1216"/>
      <c r="O3249" s="1217"/>
      <c r="P3249" s="1218"/>
      <c r="Q3249" s="587" t="e">
        <f t="shared" si="710"/>
        <v>#DIV/0!</v>
      </c>
      <c r="S3249" s="1215">
        <v>162</v>
      </c>
      <c r="T3249" s="1216"/>
      <c r="U3249" s="1217"/>
      <c r="V3249" s="1218"/>
      <c r="W3249" s="587" t="e">
        <f t="shared" si="711"/>
        <v>#DIV/0!</v>
      </c>
      <c r="Y3249" s="1215">
        <v>162</v>
      </c>
      <c r="Z3249" s="1216"/>
      <c r="AA3249" s="1217"/>
      <c r="AB3249" s="1218"/>
      <c r="AC3249" s="587" t="e">
        <f t="shared" si="712"/>
        <v>#DIV/0!</v>
      </c>
      <c r="AE3249" s="1215">
        <v>162</v>
      </c>
      <c r="AF3249" s="1216"/>
      <c r="AG3249" s="1217"/>
      <c r="AH3249" s="1218"/>
      <c r="AI3249" s="587" t="e">
        <f t="shared" si="713"/>
        <v>#DIV/0!</v>
      </c>
      <c r="AK3249" s="1215">
        <v>162</v>
      </c>
      <c r="AL3249" s="1216"/>
      <c r="AM3249" s="1217"/>
      <c r="AN3249" s="1218"/>
      <c r="AO3249" s="587" t="e">
        <f t="shared" si="714"/>
        <v>#DIV/0!</v>
      </c>
      <c r="AQ3249" s="1215">
        <v>162</v>
      </c>
      <c r="AR3249" s="1216"/>
      <c r="AS3249" s="1217"/>
      <c r="AT3249" s="1218"/>
      <c r="AU3249" s="587" t="e">
        <f t="shared" si="715"/>
        <v>#DIV/0!</v>
      </c>
      <c r="AW3249" s="1215">
        <v>162</v>
      </c>
      <c r="AX3249" s="1216"/>
      <c r="AY3249" s="1217"/>
      <c r="AZ3249" s="1218"/>
      <c r="BA3249" s="587" t="e">
        <f t="shared" si="716"/>
        <v>#DIV/0!</v>
      </c>
      <c r="BC3249" s="1215">
        <v>162</v>
      </c>
      <c r="BD3249" s="1216"/>
      <c r="BE3249" s="1217"/>
      <c r="BF3249" s="1218"/>
      <c r="BG3249" s="587" t="e">
        <f t="shared" si="717"/>
        <v>#DIV/0!</v>
      </c>
      <c r="BI3249" s="1215">
        <v>162</v>
      </c>
      <c r="BJ3249" s="1216"/>
      <c r="BK3249" s="1217"/>
      <c r="BL3249" s="1218"/>
      <c r="BM3249" s="587" t="e">
        <f t="shared" si="718"/>
        <v>#DIV/0!</v>
      </c>
      <c r="BO3249" s="1215">
        <v>162</v>
      </c>
      <c r="BP3249" s="1216"/>
      <c r="BQ3249" s="1217"/>
      <c r="BR3249" s="1218"/>
      <c r="BS3249" s="587" t="e">
        <f t="shared" si="719"/>
        <v>#DIV/0!</v>
      </c>
    </row>
    <row r="3250" spans="1:71" s="17" customFormat="1" ht="16.75" hidden="1" customHeight="1" outlineLevel="2">
      <c r="A3250" s="1215">
        <v>163</v>
      </c>
      <c r="B3250" s="1216"/>
      <c r="C3250" s="1217"/>
      <c r="D3250" s="1218"/>
      <c r="E3250" s="587" t="e">
        <f t="shared" si="708"/>
        <v>#DIV/0!</v>
      </c>
      <c r="G3250" s="1215">
        <v>163</v>
      </c>
      <c r="H3250" s="1216"/>
      <c r="I3250" s="1217"/>
      <c r="J3250" s="1218"/>
      <c r="K3250" s="587" t="e">
        <f t="shared" si="709"/>
        <v>#DIV/0!</v>
      </c>
      <c r="M3250" s="1215">
        <v>163</v>
      </c>
      <c r="N3250" s="1216"/>
      <c r="O3250" s="1217"/>
      <c r="P3250" s="1218"/>
      <c r="Q3250" s="587" t="e">
        <f t="shared" si="710"/>
        <v>#DIV/0!</v>
      </c>
      <c r="S3250" s="1215">
        <v>163</v>
      </c>
      <c r="T3250" s="1216"/>
      <c r="U3250" s="1217"/>
      <c r="V3250" s="1218"/>
      <c r="W3250" s="587" t="e">
        <f t="shared" si="711"/>
        <v>#DIV/0!</v>
      </c>
      <c r="Y3250" s="1215">
        <v>163</v>
      </c>
      <c r="Z3250" s="1216"/>
      <c r="AA3250" s="1217"/>
      <c r="AB3250" s="1218"/>
      <c r="AC3250" s="587" t="e">
        <f t="shared" si="712"/>
        <v>#DIV/0!</v>
      </c>
      <c r="AE3250" s="1215">
        <v>163</v>
      </c>
      <c r="AF3250" s="1216"/>
      <c r="AG3250" s="1217"/>
      <c r="AH3250" s="1218"/>
      <c r="AI3250" s="587" t="e">
        <f t="shared" si="713"/>
        <v>#DIV/0!</v>
      </c>
      <c r="AK3250" s="1215">
        <v>163</v>
      </c>
      <c r="AL3250" s="1216"/>
      <c r="AM3250" s="1217"/>
      <c r="AN3250" s="1218"/>
      <c r="AO3250" s="587" t="e">
        <f t="shared" si="714"/>
        <v>#DIV/0!</v>
      </c>
      <c r="AQ3250" s="1215">
        <v>163</v>
      </c>
      <c r="AR3250" s="1216"/>
      <c r="AS3250" s="1217"/>
      <c r="AT3250" s="1218"/>
      <c r="AU3250" s="587" t="e">
        <f t="shared" si="715"/>
        <v>#DIV/0!</v>
      </c>
      <c r="AW3250" s="1215">
        <v>163</v>
      </c>
      <c r="AX3250" s="1216"/>
      <c r="AY3250" s="1217"/>
      <c r="AZ3250" s="1218"/>
      <c r="BA3250" s="587" t="e">
        <f t="shared" si="716"/>
        <v>#DIV/0!</v>
      </c>
      <c r="BC3250" s="1215">
        <v>163</v>
      </c>
      <c r="BD3250" s="1216"/>
      <c r="BE3250" s="1217"/>
      <c r="BF3250" s="1218"/>
      <c r="BG3250" s="587" t="e">
        <f t="shared" si="717"/>
        <v>#DIV/0!</v>
      </c>
      <c r="BI3250" s="1215">
        <v>163</v>
      </c>
      <c r="BJ3250" s="1216"/>
      <c r="BK3250" s="1217"/>
      <c r="BL3250" s="1218"/>
      <c r="BM3250" s="587" t="e">
        <f t="shared" si="718"/>
        <v>#DIV/0!</v>
      </c>
      <c r="BO3250" s="1215">
        <v>163</v>
      </c>
      <c r="BP3250" s="1216"/>
      <c r="BQ3250" s="1217"/>
      <c r="BR3250" s="1218"/>
      <c r="BS3250" s="587" t="e">
        <f t="shared" si="719"/>
        <v>#DIV/0!</v>
      </c>
    </row>
    <row r="3251" spans="1:71" s="17" customFormat="1" ht="16.75" hidden="1" customHeight="1" outlineLevel="2">
      <c r="A3251" s="1215">
        <v>164</v>
      </c>
      <c r="B3251" s="1216"/>
      <c r="C3251" s="1217"/>
      <c r="D3251" s="1218"/>
      <c r="E3251" s="587" t="e">
        <f t="shared" si="708"/>
        <v>#DIV/0!</v>
      </c>
      <c r="G3251" s="1215">
        <v>164</v>
      </c>
      <c r="H3251" s="1216"/>
      <c r="I3251" s="1217"/>
      <c r="J3251" s="1218"/>
      <c r="K3251" s="587" t="e">
        <f t="shared" si="709"/>
        <v>#DIV/0!</v>
      </c>
      <c r="M3251" s="1215">
        <v>164</v>
      </c>
      <c r="N3251" s="1216"/>
      <c r="O3251" s="1217"/>
      <c r="P3251" s="1218"/>
      <c r="Q3251" s="587" t="e">
        <f t="shared" si="710"/>
        <v>#DIV/0!</v>
      </c>
      <c r="S3251" s="1215">
        <v>164</v>
      </c>
      <c r="T3251" s="1216"/>
      <c r="U3251" s="1217"/>
      <c r="V3251" s="1218"/>
      <c r="W3251" s="587" t="e">
        <f t="shared" si="711"/>
        <v>#DIV/0!</v>
      </c>
      <c r="Y3251" s="1215">
        <v>164</v>
      </c>
      <c r="Z3251" s="1216"/>
      <c r="AA3251" s="1217"/>
      <c r="AB3251" s="1218"/>
      <c r="AC3251" s="587" t="e">
        <f t="shared" si="712"/>
        <v>#DIV/0!</v>
      </c>
      <c r="AE3251" s="1215">
        <v>164</v>
      </c>
      <c r="AF3251" s="1216"/>
      <c r="AG3251" s="1217"/>
      <c r="AH3251" s="1218"/>
      <c r="AI3251" s="587" t="e">
        <f t="shared" si="713"/>
        <v>#DIV/0!</v>
      </c>
      <c r="AK3251" s="1215">
        <v>164</v>
      </c>
      <c r="AL3251" s="1216"/>
      <c r="AM3251" s="1217"/>
      <c r="AN3251" s="1218"/>
      <c r="AO3251" s="587" t="e">
        <f t="shared" si="714"/>
        <v>#DIV/0!</v>
      </c>
      <c r="AQ3251" s="1215">
        <v>164</v>
      </c>
      <c r="AR3251" s="1216"/>
      <c r="AS3251" s="1217"/>
      <c r="AT3251" s="1218"/>
      <c r="AU3251" s="587" t="e">
        <f t="shared" si="715"/>
        <v>#DIV/0!</v>
      </c>
      <c r="AW3251" s="1215">
        <v>164</v>
      </c>
      <c r="AX3251" s="1216"/>
      <c r="AY3251" s="1217"/>
      <c r="AZ3251" s="1218"/>
      <c r="BA3251" s="587" t="e">
        <f t="shared" si="716"/>
        <v>#DIV/0!</v>
      </c>
      <c r="BC3251" s="1215">
        <v>164</v>
      </c>
      <c r="BD3251" s="1216"/>
      <c r="BE3251" s="1217"/>
      <c r="BF3251" s="1218"/>
      <c r="BG3251" s="587" t="e">
        <f t="shared" si="717"/>
        <v>#DIV/0!</v>
      </c>
      <c r="BI3251" s="1215">
        <v>164</v>
      </c>
      <c r="BJ3251" s="1216"/>
      <c r="BK3251" s="1217"/>
      <c r="BL3251" s="1218"/>
      <c r="BM3251" s="587" t="e">
        <f t="shared" si="718"/>
        <v>#DIV/0!</v>
      </c>
      <c r="BO3251" s="1215">
        <v>164</v>
      </c>
      <c r="BP3251" s="1216"/>
      <c r="BQ3251" s="1217"/>
      <c r="BR3251" s="1218"/>
      <c r="BS3251" s="587" t="e">
        <f t="shared" si="719"/>
        <v>#DIV/0!</v>
      </c>
    </row>
    <row r="3252" spans="1:71" s="17" customFormat="1" ht="16.75" hidden="1" customHeight="1" outlineLevel="2">
      <c r="A3252" s="1215">
        <v>165</v>
      </c>
      <c r="B3252" s="1216"/>
      <c r="C3252" s="1217"/>
      <c r="D3252" s="1218"/>
      <c r="E3252" s="587" t="e">
        <f t="shared" si="708"/>
        <v>#DIV/0!</v>
      </c>
      <c r="G3252" s="1215">
        <v>165</v>
      </c>
      <c r="H3252" s="1216"/>
      <c r="I3252" s="1217"/>
      <c r="J3252" s="1218"/>
      <c r="K3252" s="587" t="e">
        <f t="shared" si="709"/>
        <v>#DIV/0!</v>
      </c>
      <c r="M3252" s="1215">
        <v>165</v>
      </c>
      <c r="N3252" s="1216"/>
      <c r="O3252" s="1217"/>
      <c r="P3252" s="1218"/>
      <c r="Q3252" s="587" t="e">
        <f t="shared" si="710"/>
        <v>#DIV/0!</v>
      </c>
      <c r="S3252" s="1215">
        <v>165</v>
      </c>
      <c r="T3252" s="1216"/>
      <c r="U3252" s="1217"/>
      <c r="V3252" s="1218"/>
      <c r="W3252" s="587" t="e">
        <f t="shared" si="711"/>
        <v>#DIV/0!</v>
      </c>
      <c r="Y3252" s="1215">
        <v>165</v>
      </c>
      <c r="Z3252" s="1216"/>
      <c r="AA3252" s="1217"/>
      <c r="AB3252" s="1218"/>
      <c r="AC3252" s="587" t="e">
        <f t="shared" si="712"/>
        <v>#DIV/0!</v>
      </c>
      <c r="AE3252" s="1215">
        <v>165</v>
      </c>
      <c r="AF3252" s="1216"/>
      <c r="AG3252" s="1217"/>
      <c r="AH3252" s="1218"/>
      <c r="AI3252" s="587" t="e">
        <f t="shared" si="713"/>
        <v>#DIV/0!</v>
      </c>
      <c r="AK3252" s="1215">
        <v>165</v>
      </c>
      <c r="AL3252" s="1216"/>
      <c r="AM3252" s="1217"/>
      <c r="AN3252" s="1218"/>
      <c r="AO3252" s="587" t="e">
        <f t="shared" si="714"/>
        <v>#DIV/0!</v>
      </c>
      <c r="AQ3252" s="1215">
        <v>165</v>
      </c>
      <c r="AR3252" s="1216"/>
      <c r="AS3252" s="1217"/>
      <c r="AT3252" s="1218"/>
      <c r="AU3252" s="587" t="e">
        <f t="shared" si="715"/>
        <v>#DIV/0!</v>
      </c>
      <c r="AW3252" s="1215">
        <v>165</v>
      </c>
      <c r="AX3252" s="1216"/>
      <c r="AY3252" s="1217"/>
      <c r="AZ3252" s="1218"/>
      <c r="BA3252" s="587" t="e">
        <f t="shared" si="716"/>
        <v>#DIV/0!</v>
      </c>
      <c r="BC3252" s="1215">
        <v>165</v>
      </c>
      <c r="BD3252" s="1216"/>
      <c r="BE3252" s="1217"/>
      <c r="BF3252" s="1218"/>
      <c r="BG3252" s="587" t="e">
        <f t="shared" si="717"/>
        <v>#DIV/0!</v>
      </c>
      <c r="BI3252" s="1215">
        <v>165</v>
      </c>
      <c r="BJ3252" s="1216"/>
      <c r="BK3252" s="1217"/>
      <c r="BL3252" s="1218"/>
      <c r="BM3252" s="587" t="e">
        <f t="shared" si="718"/>
        <v>#DIV/0!</v>
      </c>
      <c r="BO3252" s="1215">
        <v>165</v>
      </c>
      <c r="BP3252" s="1216"/>
      <c r="BQ3252" s="1217"/>
      <c r="BR3252" s="1218"/>
      <c r="BS3252" s="587" t="e">
        <f t="shared" si="719"/>
        <v>#DIV/0!</v>
      </c>
    </row>
    <row r="3253" spans="1:71" s="17" customFormat="1" ht="16.75" hidden="1" customHeight="1" outlineLevel="2">
      <c r="A3253" s="1215">
        <v>166</v>
      </c>
      <c r="B3253" s="1216"/>
      <c r="C3253" s="1217"/>
      <c r="D3253" s="1218"/>
      <c r="E3253" s="587" t="e">
        <f t="shared" si="708"/>
        <v>#DIV/0!</v>
      </c>
      <c r="G3253" s="1215">
        <v>166</v>
      </c>
      <c r="H3253" s="1216"/>
      <c r="I3253" s="1217"/>
      <c r="J3253" s="1218"/>
      <c r="K3253" s="587" t="e">
        <f t="shared" si="709"/>
        <v>#DIV/0!</v>
      </c>
      <c r="M3253" s="1215">
        <v>166</v>
      </c>
      <c r="N3253" s="1216"/>
      <c r="O3253" s="1217"/>
      <c r="P3253" s="1218"/>
      <c r="Q3253" s="587" t="e">
        <f t="shared" si="710"/>
        <v>#DIV/0!</v>
      </c>
      <c r="S3253" s="1215">
        <v>166</v>
      </c>
      <c r="T3253" s="1216"/>
      <c r="U3253" s="1217"/>
      <c r="V3253" s="1218"/>
      <c r="W3253" s="587" t="e">
        <f t="shared" si="711"/>
        <v>#DIV/0!</v>
      </c>
      <c r="Y3253" s="1215">
        <v>166</v>
      </c>
      <c r="Z3253" s="1216"/>
      <c r="AA3253" s="1217"/>
      <c r="AB3253" s="1218"/>
      <c r="AC3253" s="587" t="e">
        <f t="shared" si="712"/>
        <v>#DIV/0!</v>
      </c>
      <c r="AE3253" s="1215">
        <v>166</v>
      </c>
      <c r="AF3253" s="1216"/>
      <c r="AG3253" s="1217"/>
      <c r="AH3253" s="1218"/>
      <c r="AI3253" s="587" t="e">
        <f t="shared" si="713"/>
        <v>#DIV/0!</v>
      </c>
      <c r="AK3253" s="1215">
        <v>166</v>
      </c>
      <c r="AL3253" s="1216"/>
      <c r="AM3253" s="1217"/>
      <c r="AN3253" s="1218"/>
      <c r="AO3253" s="587" t="e">
        <f t="shared" si="714"/>
        <v>#DIV/0!</v>
      </c>
      <c r="AQ3253" s="1215">
        <v>166</v>
      </c>
      <c r="AR3253" s="1216"/>
      <c r="AS3253" s="1217"/>
      <c r="AT3253" s="1218"/>
      <c r="AU3253" s="587" t="e">
        <f t="shared" si="715"/>
        <v>#DIV/0!</v>
      </c>
      <c r="AW3253" s="1215">
        <v>166</v>
      </c>
      <c r="AX3253" s="1216"/>
      <c r="AY3253" s="1217"/>
      <c r="AZ3253" s="1218"/>
      <c r="BA3253" s="587" t="e">
        <f t="shared" si="716"/>
        <v>#DIV/0!</v>
      </c>
      <c r="BC3253" s="1215">
        <v>166</v>
      </c>
      <c r="BD3253" s="1216"/>
      <c r="BE3253" s="1217"/>
      <c r="BF3253" s="1218"/>
      <c r="BG3253" s="587" t="e">
        <f t="shared" si="717"/>
        <v>#DIV/0!</v>
      </c>
      <c r="BI3253" s="1215">
        <v>166</v>
      </c>
      <c r="BJ3253" s="1216"/>
      <c r="BK3253" s="1217"/>
      <c r="BL3253" s="1218"/>
      <c r="BM3253" s="587" t="e">
        <f t="shared" si="718"/>
        <v>#DIV/0!</v>
      </c>
      <c r="BO3253" s="1215">
        <v>166</v>
      </c>
      <c r="BP3253" s="1216"/>
      <c r="BQ3253" s="1217"/>
      <c r="BR3253" s="1218"/>
      <c r="BS3253" s="587" t="e">
        <f t="shared" si="719"/>
        <v>#DIV/0!</v>
      </c>
    </row>
    <row r="3254" spans="1:71" s="17" customFormat="1" ht="16.75" hidden="1" customHeight="1" outlineLevel="2">
      <c r="A3254" s="1215">
        <v>167</v>
      </c>
      <c r="B3254" s="1216"/>
      <c r="C3254" s="1217"/>
      <c r="D3254" s="1218"/>
      <c r="E3254" s="587" t="e">
        <f t="shared" si="708"/>
        <v>#DIV/0!</v>
      </c>
      <c r="G3254" s="1215">
        <v>167</v>
      </c>
      <c r="H3254" s="1216"/>
      <c r="I3254" s="1217"/>
      <c r="J3254" s="1218"/>
      <c r="K3254" s="587" t="e">
        <f t="shared" si="709"/>
        <v>#DIV/0!</v>
      </c>
      <c r="M3254" s="1215">
        <v>167</v>
      </c>
      <c r="N3254" s="1216"/>
      <c r="O3254" s="1217"/>
      <c r="P3254" s="1218"/>
      <c r="Q3254" s="587" t="e">
        <f t="shared" si="710"/>
        <v>#DIV/0!</v>
      </c>
      <c r="S3254" s="1215">
        <v>167</v>
      </c>
      <c r="T3254" s="1216"/>
      <c r="U3254" s="1217"/>
      <c r="V3254" s="1218"/>
      <c r="W3254" s="587" t="e">
        <f t="shared" si="711"/>
        <v>#DIV/0!</v>
      </c>
      <c r="Y3254" s="1215">
        <v>167</v>
      </c>
      <c r="Z3254" s="1216"/>
      <c r="AA3254" s="1217"/>
      <c r="AB3254" s="1218"/>
      <c r="AC3254" s="587" t="e">
        <f t="shared" si="712"/>
        <v>#DIV/0!</v>
      </c>
      <c r="AE3254" s="1215">
        <v>167</v>
      </c>
      <c r="AF3254" s="1216"/>
      <c r="AG3254" s="1217"/>
      <c r="AH3254" s="1218"/>
      <c r="AI3254" s="587" t="e">
        <f t="shared" si="713"/>
        <v>#DIV/0!</v>
      </c>
      <c r="AK3254" s="1215">
        <v>167</v>
      </c>
      <c r="AL3254" s="1216"/>
      <c r="AM3254" s="1217"/>
      <c r="AN3254" s="1218"/>
      <c r="AO3254" s="587" t="e">
        <f t="shared" si="714"/>
        <v>#DIV/0!</v>
      </c>
      <c r="AQ3254" s="1215">
        <v>167</v>
      </c>
      <c r="AR3254" s="1216"/>
      <c r="AS3254" s="1217"/>
      <c r="AT3254" s="1218"/>
      <c r="AU3254" s="587" t="e">
        <f t="shared" si="715"/>
        <v>#DIV/0!</v>
      </c>
      <c r="AW3254" s="1215">
        <v>167</v>
      </c>
      <c r="AX3254" s="1216"/>
      <c r="AY3254" s="1217"/>
      <c r="AZ3254" s="1218"/>
      <c r="BA3254" s="587" t="e">
        <f t="shared" si="716"/>
        <v>#DIV/0!</v>
      </c>
      <c r="BC3254" s="1215">
        <v>167</v>
      </c>
      <c r="BD3254" s="1216"/>
      <c r="BE3254" s="1217"/>
      <c r="BF3254" s="1218"/>
      <c r="BG3254" s="587" t="e">
        <f t="shared" si="717"/>
        <v>#DIV/0!</v>
      </c>
      <c r="BI3254" s="1215">
        <v>167</v>
      </c>
      <c r="BJ3254" s="1216"/>
      <c r="BK3254" s="1217"/>
      <c r="BL3254" s="1218"/>
      <c r="BM3254" s="587" t="e">
        <f t="shared" si="718"/>
        <v>#DIV/0!</v>
      </c>
      <c r="BO3254" s="1215">
        <v>167</v>
      </c>
      <c r="BP3254" s="1216"/>
      <c r="BQ3254" s="1217"/>
      <c r="BR3254" s="1218"/>
      <c r="BS3254" s="587" t="e">
        <f t="shared" si="719"/>
        <v>#DIV/0!</v>
      </c>
    </row>
    <row r="3255" spans="1:71" s="17" customFormat="1" ht="16.75" hidden="1" customHeight="1" outlineLevel="2">
      <c r="A3255" s="1215">
        <v>168</v>
      </c>
      <c r="B3255" s="1216"/>
      <c r="C3255" s="1217"/>
      <c r="D3255" s="1218"/>
      <c r="E3255" s="587" t="e">
        <f t="shared" si="708"/>
        <v>#DIV/0!</v>
      </c>
      <c r="G3255" s="1215">
        <v>168</v>
      </c>
      <c r="H3255" s="1216"/>
      <c r="I3255" s="1217"/>
      <c r="J3255" s="1218"/>
      <c r="K3255" s="587" t="e">
        <f t="shared" si="709"/>
        <v>#DIV/0!</v>
      </c>
      <c r="M3255" s="1215">
        <v>168</v>
      </c>
      <c r="N3255" s="1216"/>
      <c r="O3255" s="1217"/>
      <c r="P3255" s="1218"/>
      <c r="Q3255" s="587" t="e">
        <f t="shared" si="710"/>
        <v>#DIV/0!</v>
      </c>
      <c r="S3255" s="1215">
        <v>168</v>
      </c>
      <c r="T3255" s="1216"/>
      <c r="U3255" s="1217"/>
      <c r="V3255" s="1218"/>
      <c r="W3255" s="587" t="e">
        <f t="shared" si="711"/>
        <v>#DIV/0!</v>
      </c>
      <c r="Y3255" s="1215">
        <v>168</v>
      </c>
      <c r="Z3255" s="1216"/>
      <c r="AA3255" s="1217"/>
      <c r="AB3255" s="1218"/>
      <c r="AC3255" s="587" t="e">
        <f t="shared" si="712"/>
        <v>#DIV/0!</v>
      </c>
      <c r="AE3255" s="1215">
        <v>168</v>
      </c>
      <c r="AF3255" s="1216"/>
      <c r="AG3255" s="1217"/>
      <c r="AH3255" s="1218"/>
      <c r="AI3255" s="587" t="e">
        <f t="shared" si="713"/>
        <v>#DIV/0!</v>
      </c>
      <c r="AK3255" s="1215">
        <v>168</v>
      </c>
      <c r="AL3255" s="1216"/>
      <c r="AM3255" s="1217"/>
      <c r="AN3255" s="1218"/>
      <c r="AO3255" s="587" t="e">
        <f t="shared" si="714"/>
        <v>#DIV/0!</v>
      </c>
      <c r="AQ3255" s="1215">
        <v>168</v>
      </c>
      <c r="AR3255" s="1216"/>
      <c r="AS3255" s="1217"/>
      <c r="AT3255" s="1218"/>
      <c r="AU3255" s="587" t="e">
        <f t="shared" si="715"/>
        <v>#DIV/0!</v>
      </c>
      <c r="AW3255" s="1215">
        <v>168</v>
      </c>
      <c r="AX3255" s="1216"/>
      <c r="AY3255" s="1217"/>
      <c r="AZ3255" s="1218"/>
      <c r="BA3255" s="587" t="e">
        <f t="shared" si="716"/>
        <v>#DIV/0!</v>
      </c>
      <c r="BC3255" s="1215">
        <v>168</v>
      </c>
      <c r="BD3255" s="1216"/>
      <c r="BE3255" s="1217"/>
      <c r="BF3255" s="1218"/>
      <c r="BG3255" s="587" t="e">
        <f t="shared" si="717"/>
        <v>#DIV/0!</v>
      </c>
      <c r="BI3255" s="1215">
        <v>168</v>
      </c>
      <c r="BJ3255" s="1216"/>
      <c r="BK3255" s="1217"/>
      <c r="BL3255" s="1218"/>
      <c r="BM3255" s="587" t="e">
        <f t="shared" si="718"/>
        <v>#DIV/0!</v>
      </c>
      <c r="BO3255" s="1215">
        <v>168</v>
      </c>
      <c r="BP3255" s="1216"/>
      <c r="BQ3255" s="1217"/>
      <c r="BR3255" s="1218"/>
      <c r="BS3255" s="587" t="e">
        <f t="shared" si="719"/>
        <v>#DIV/0!</v>
      </c>
    </row>
    <row r="3256" spans="1:71" s="17" customFormat="1" ht="16.75" hidden="1" customHeight="1" outlineLevel="2">
      <c r="A3256" s="1215">
        <v>169</v>
      </c>
      <c r="B3256" s="1216"/>
      <c r="C3256" s="1217"/>
      <c r="D3256" s="1218"/>
      <c r="E3256" s="587" t="e">
        <f t="shared" si="708"/>
        <v>#DIV/0!</v>
      </c>
      <c r="G3256" s="1215">
        <v>169</v>
      </c>
      <c r="H3256" s="1216"/>
      <c r="I3256" s="1217"/>
      <c r="J3256" s="1218"/>
      <c r="K3256" s="587" t="e">
        <f t="shared" si="709"/>
        <v>#DIV/0!</v>
      </c>
      <c r="M3256" s="1215">
        <v>169</v>
      </c>
      <c r="N3256" s="1216"/>
      <c r="O3256" s="1217"/>
      <c r="P3256" s="1218"/>
      <c r="Q3256" s="587" t="e">
        <f t="shared" si="710"/>
        <v>#DIV/0!</v>
      </c>
      <c r="S3256" s="1215">
        <v>169</v>
      </c>
      <c r="T3256" s="1216"/>
      <c r="U3256" s="1217"/>
      <c r="V3256" s="1218"/>
      <c r="W3256" s="587" t="e">
        <f t="shared" si="711"/>
        <v>#DIV/0!</v>
      </c>
      <c r="Y3256" s="1215">
        <v>169</v>
      </c>
      <c r="Z3256" s="1216"/>
      <c r="AA3256" s="1217"/>
      <c r="AB3256" s="1218"/>
      <c r="AC3256" s="587" t="e">
        <f t="shared" si="712"/>
        <v>#DIV/0!</v>
      </c>
      <c r="AE3256" s="1215">
        <v>169</v>
      </c>
      <c r="AF3256" s="1216"/>
      <c r="AG3256" s="1217"/>
      <c r="AH3256" s="1218"/>
      <c r="AI3256" s="587" t="e">
        <f t="shared" si="713"/>
        <v>#DIV/0!</v>
      </c>
      <c r="AK3256" s="1215">
        <v>169</v>
      </c>
      <c r="AL3256" s="1216"/>
      <c r="AM3256" s="1217"/>
      <c r="AN3256" s="1218"/>
      <c r="AO3256" s="587" t="e">
        <f t="shared" si="714"/>
        <v>#DIV/0!</v>
      </c>
      <c r="AQ3256" s="1215">
        <v>169</v>
      </c>
      <c r="AR3256" s="1216"/>
      <c r="AS3256" s="1217"/>
      <c r="AT3256" s="1218"/>
      <c r="AU3256" s="587" t="e">
        <f t="shared" si="715"/>
        <v>#DIV/0!</v>
      </c>
      <c r="AW3256" s="1215">
        <v>169</v>
      </c>
      <c r="AX3256" s="1216"/>
      <c r="AY3256" s="1217"/>
      <c r="AZ3256" s="1218"/>
      <c r="BA3256" s="587" t="e">
        <f t="shared" si="716"/>
        <v>#DIV/0!</v>
      </c>
      <c r="BC3256" s="1215">
        <v>169</v>
      </c>
      <c r="BD3256" s="1216"/>
      <c r="BE3256" s="1217"/>
      <c r="BF3256" s="1218"/>
      <c r="BG3256" s="587" t="e">
        <f t="shared" si="717"/>
        <v>#DIV/0!</v>
      </c>
      <c r="BI3256" s="1215">
        <v>169</v>
      </c>
      <c r="BJ3256" s="1216"/>
      <c r="BK3256" s="1217"/>
      <c r="BL3256" s="1218"/>
      <c r="BM3256" s="587" t="e">
        <f t="shared" si="718"/>
        <v>#DIV/0!</v>
      </c>
      <c r="BO3256" s="1215">
        <v>169</v>
      </c>
      <c r="BP3256" s="1216"/>
      <c r="BQ3256" s="1217"/>
      <c r="BR3256" s="1218"/>
      <c r="BS3256" s="587" t="e">
        <f t="shared" si="719"/>
        <v>#DIV/0!</v>
      </c>
    </row>
    <row r="3257" spans="1:71" s="17" customFormat="1" ht="16.75" hidden="1" customHeight="1" outlineLevel="2">
      <c r="A3257" s="1215">
        <v>170</v>
      </c>
      <c r="B3257" s="1216"/>
      <c r="C3257" s="1217"/>
      <c r="D3257" s="1218"/>
      <c r="E3257" s="587" t="e">
        <f t="shared" si="708"/>
        <v>#DIV/0!</v>
      </c>
      <c r="G3257" s="1215">
        <v>170</v>
      </c>
      <c r="H3257" s="1216"/>
      <c r="I3257" s="1217"/>
      <c r="J3257" s="1218"/>
      <c r="K3257" s="587" t="e">
        <f t="shared" si="709"/>
        <v>#DIV/0!</v>
      </c>
      <c r="M3257" s="1215">
        <v>170</v>
      </c>
      <c r="N3257" s="1216"/>
      <c r="O3257" s="1217"/>
      <c r="P3257" s="1218"/>
      <c r="Q3257" s="587" t="e">
        <f t="shared" si="710"/>
        <v>#DIV/0!</v>
      </c>
      <c r="S3257" s="1215">
        <v>170</v>
      </c>
      <c r="T3257" s="1216"/>
      <c r="U3257" s="1217"/>
      <c r="V3257" s="1218"/>
      <c r="W3257" s="587" t="e">
        <f t="shared" si="711"/>
        <v>#DIV/0!</v>
      </c>
      <c r="Y3257" s="1215">
        <v>170</v>
      </c>
      <c r="Z3257" s="1216"/>
      <c r="AA3257" s="1217"/>
      <c r="AB3257" s="1218"/>
      <c r="AC3257" s="587" t="e">
        <f t="shared" si="712"/>
        <v>#DIV/0!</v>
      </c>
      <c r="AE3257" s="1215">
        <v>170</v>
      </c>
      <c r="AF3257" s="1216"/>
      <c r="AG3257" s="1217"/>
      <c r="AH3257" s="1218"/>
      <c r="AI3257" s="587" t="e">
        <f t="shared" si="713"/>
        <v>#DIV/0!</v>
      </c>
      <c r="AK3257" s="1215">
        <v>170</v>
      </c>
      <c r="AL3257" s="1216"/>
      <c r="AM3257" s="1217"/>
      <c r="AN3257" s="1218"/>
      <c r="AO3257" s="587" t="e">
        <f t="shared" si="714"/>
        <v>#DIV/0!</v>
      </c>
      <c r="AQ3257" s="1215">
        <v>170</v>
      </c>
      <c r="AR3257" s="1216"/>
      <c r="AS3257" s="1217"/>
      <c r="AT3257" s="1218"/>
      <c r="AU3257" s="587" t="e">
        <f t="shared" si="715"/>
        <v>#DIV/0!</v>
      </c>
      <c r="AW3257" s="1215">
        <v>170</v>
      </c>
      <c r="AX3257" s="1216"/>
      <c r="AY3257" s="1217"/>
      <c r="AZ3257" s="1218"/>
      <c r="BA3257" s="587" t="e">
        <f t="shared" si="716"/>
        <v>#DIV/0!</v>
      </c>
      <c r="BC3257" s="1215">
        <v>170</v>
      </c>
      <c r="BD3257" s="1216"/>
      <c r="BE3257" s="1217"/>
      <c r="BF3257" s="1218"/>
      <c r="BG3257" s="587" t="e">
        <f t="shared" si="717"/>
        <v>#DIV/0!</v>
      </c>
      <c r="BI3257" s="1215">
        <v>170</v>
      </c>
      <c r="BJ3257" s="1216"/>
      <c r="BK3257" s="1217"/>
      <c r="BL3257" s="1218"/>
      <c r="BM3257" s="587" t="e">
        <f t="shared" si="718"/>
        <v>#DIV/0!</v>
      </c>
      <c r="BO3257" s="1215">
        <v>170</v>
      </c>
      <c r="BP3257" s="1216"/>
      <c r="BQ3257" s="1217"/>
      <c r="BR3257" s="1218"/>
      <c r="BS3257" s="587" t="e">
        <f t="shared" si="719"/>
        <v>#DIV/0!</v>
      </c>
    </row>
    <row r="3258" spans="1:71" s="17" customFormat="1" ht="16.75" hidden="1" customHeight="1" outlineLevel="2">
      <c r="A3258" s="1215">
        <v>171</v>
      </c>
      <c r="B3258" s="1216"/>
      <c r="C3258" s="1217"/>
      <c r="D3258" s="1218"/>
      <c r="E3258" s="587" t="e">
        <f t="shared" si="708"/>
        <v>#DIV/0!</v>
      </c>
      <c r="G3258" s="1215">
        <v>171</v>
      </c>
      <c r="H3258" s="1216"/>
      <c r="I3258" s="1217"/>
      <c r="J3258" s="1218"/>
      <c r="K3258" s="587" t="e">
        <f t="shared" si="709"/>
        <v>#DIV/0!</v>
      </c>
      <c r="M3258" s="1215">
        <v>171</v>
      </c>
      <c r="N3258" s="1216"/>
      <c r="O3258" s="1217"/>
      <c r="P3258" s="1218"/>
      <c r="Q3258" s="587" t="e">
        <f t="shared" si="710"/>
        <v>#DIV/0!</v>
      </c>
      <c r="S3258" s="1215">
        <v>171</v>
      </c>
      <c r="T3258" s="1216"/>
      <c r="U3258" s="1217"/>
      <c r="V3258" s="1218"/>
      <c r="W3258" s="587" t="e">
        <f t="shared" si="711"/>
        <v>#DIV/0!</v>
      </c>
      <c r="Y3258" s="1215">
        <v>171</v>
      </c>
      <c r="Z3258" s="1216"/>
      <c r="AA3258" s="1217"/>
      <c r="AB3258" s="1218"/>
      <c r="AC3258" s="587" t="e">
        <f t="shared" si="712"/>
        <v>#DIV/0!</v>
      </c>
      <c r="AE3258" s="1215">
        <v>171</v>
      </c>
      <c r="AF3258" s="1216"/>
      <c r="AG3258" s="1217"/>
      <c r="AH3258" s="1218"/>
      <c r="AI3258" s="587" t="e">
        <f t="shared" si="713"/>
        <v>#DIV/0!</v>
      </c>
      <c r="AK3258" s="1215">
        <v>171</v>
      </c>
      <c r="AL3258" s="1216"/>
      <c r="AM3258" s="1217"/>
      <c r="AN3258" s="1218"/>
      <c r="AO3258" s="587" t="e">
        <f t="shared" si="714"/>
        <v>#DIV/0!</v>
      </c>
      <c r="AQ3258" s="1215">
        <v>171</v>
      </c>
      <c r="AR3258" s="1216"/>
      <c r="AS3258" s="1217"/>
      <c r="AT3258" s="1218"/>
      <c r="AU3258" s="587" t="e">
        <f t="shared" si="715"/>
        <v>#DIV/0!</v>
      </c>
      <c r="AW3258" s="1215">
        <v>171</v>
      </c>
      <c r="AX3258" s="1216"/>
      <c r="AY3258" s="1217"/>
      <c r="AZ3258" s="1218"/>
      <c r="BA3258" s="587" t="e">
        <f t="shared" si="716"/>
        <v>#DIV/0!</v>
      </c>
      <c r="BC3258" s="1215">
        <v>171</v>
      </c>
      <c r="BD3258" s="1216"/>
      <c r="BE3258" s="1217"/>
      <c r="BF3258" s="1218"/>
      <c r="BG3258" s="587" t="e">
        <f t="shared" si="717"/>
        <v>#DIV/0!</v>
      </c>
      <c r="BI3258" s="1215">
        <v>171</v>
      </c>
      <c r="BJ3258" s="1216"/>
      <c r="BK3258" s="1217"/>
      <c r="BL3258" s="1218"/>
      <c r="BM3258" s="587" t="e">
        <f t="shared" si="718"/>
        <v>#DIV/0!</v>
      </c>
      <c r="BO3258" s="1215">
        <v>171</v>
      </c>
      <c r="BP3258" s="1216"/>
      <c r="BQ3258" s="1217"/>
      <c r="BR3258" s="1218"/>
      <c r="BS3258" s="587" t="e">
        <f t="shared" si="719"/>
        <v>#DIV/0!</v>
      </c>
    </row>
    <row r="3259" spans="1:71" s="17" customFormat="1" ht="16.75" hidden="1" customHeight="1" outlineLevel="2">
      <c r="A3259" s="1215">
        <v>172</v>
      </c>
      <c r="B3259" s="1216"/>
      <c r="C3259" s="1217"/>
      <c r="D3259" s="1218"/>
      <c r="E3259" s="587" t="e">
        <f t="shared" si="708"/>
        <v>#DIV/0!</v>
      </c>
      <c r="G3259" s="1215">
        <v>172</v>
      </c>
      <c r="H3259" s="1216"/>
      <c r="I3259" s="1217"/>
      <c r="J3259" s="1218"/>
      <c r="K3259" s="587" t="e">
        <f t="shared" si="709"/>
        <v>#DIV/0!</v>
      </c>
      <c r="M3259" s="1215">
        <v>172</v>
      </c>
      <c r="N3259" s="1216"/>
      <c r="O3259" s="1217"/>
      <c r="P3259" s="1218"/>
      <c r="Q3259" s="587" t="e">
        <f t="shared" si="710"/>
        <v>#DIV/0!</v>
      </c>
      <c r="S3259" s="1215">
        <v>172</v>
      </c>
      <c r="T3259" s="1216"/>
      <c r="U3259" s="1217"/>
      <c r="V3259" s="1218"/>
      <c r="W3259" s="587" t="e">
        <f t="shared" si="711"/>
        <v>#DIV/0!</v>
      </c>
      <c r="Y3259" s="1215">
        <v>172</v>
      </c>
      <c r="Z3259" s="1216"/>
      <c r="AA3259" s="1217"/>
      <c r="AB3259" s="1218"/>
      <c r="AC3259" s="587" t="e">
        <f t="shared" si="712"/>
        <v>#DIV/0!</v>
      </c>
      <c r="AE3259" s="1215">
        <v>172</v>
      </c>
      <c r="AF3259" s="1216"/>
      <c r="AG3259" s="1217"/>
      <c r="AH3259" s="1218"/>
      <c r="AI3259" s="587" t="e">
        <f t="shared" si="713"/>
        <v>#DIV/0!</v>
      </c>
      <c r="AK3259" s="1215">
        <v>172</v>
      </c>
      <c r="AL3259" s="1216"/>
      <c r="AM3259" s="1217"/>
      <c r="AN3259" s="1218"/>
      <c r="AO3259" s="587" t="e">
        <f t="shared" si="714"/>
        <v>#DIV/0!</v>
      </c>
      <c r="AQ3259" s="1215">
        <v>172</v>
      </c>
      <c r="AR3259" s="1216"/>
      <c r="AS3259" s="1217"/>
      <c r="AT3259" s="1218"/>
      <c r="AU3259" s="587" t="e">
        <f t="shared" si="715"/>
        <v>#DIV/0!</v>
      </c>
      <c r="AW3259" s="1215">
        <v>172</v>
      </c>
      <c r="AX3259" s="1216"/>
      <c r="AY3259" s="1217"/>
      <c r="AZ3259" s="1218"/>
      <c r="BA3259" s="587" t="e">
        <f t="shared" si="716"/>
        <v>#DIV/0!</v>
      </c>
      <c r="BC3259" s="1215">
        <v>172</v>
      </c>
      <c r="BD3259" s="1216"/>
      <c r="BE3259" s="1217"/>
      <c r="BF3259" s="1218"/>
      <c r="BG3259" s="587" t="e">
        <f t="shared" si="717"/>
        <v>#DIV/0!</v>
      </c>
      <c r="BI3259" s="1215">
        <v>172</v>
      </c>
      <c r="BJ3259" s="1216"/>
      <c r="BK3259" s="1217"/>
      <c r="BL3259" s="1218"/>
      <c r="BM3259" s="587" t="e">
        <f t="shared" si="718"/>
        <v>#DIV/0!</v>
      </c>
      <c r="BO3259" s="1215">
        <v>172</v>
      </c>
      <c r="BP3259" s="1216"/>
      <c r="BQ3259" s="1217"/>
      <c r="BR3259" s="1218"/>
      <c r="BS3259" s="587" t="e">
        <f t="shared" si="719"/>
        <v>#DIV/0!</v>
      </c>
    </row>
    <row r="3260" spans="1:71" s="17" customFormat="1" ht="16.75" hidden="1" customHeight="1" outlineLevel="2">
      <c r="A3260" s="1215">
        <v>173</v>
      </c>
      <c r="B3260" s="1216"/>
      <c r="C3260" s="1217"/>
      <c r="D3260" s="1218"/>
      <c r="E3260" s="587" t="e">
        <f t="shared" si="708"/>
        <v>#DIV/0!</v>
      </c>
      <c r="G3260" s="1215">
        <v>173</v>
      </c>
      <c r="H3260" s="1216"/>
      <c r="I3260" s="1217"/>
      <c r="J3260" s="1218"/>
      <c r="K3260" s="587" t="e">
        <f t="shared" si="709"/>
        <v>#DIV/0!</v>
      </c>
      <c r="M3260" s="1215">
        <v>173</v>
      </c>
      <c r="N3260" s="1216"/>
      <c r="O3260" s="1217"/>
      <c r="P3260" s="1218"/>
      <c r="Q3260" s="587" t="e">
        <f t="shared" si="710"/>
        <v>#DIV/0!</v>
      </c>
      <c r="S3260" s="1215">
        <v>173</v>
      </c>
      <c r="T3260" s="1216"/>
      <c r="U3260" s="1217"/>
      <c r="V3260" s="1218"/>
      <c r="W3260" s="587" t="e">
        <f t="shared" si="711"/>
        <v>#DIV/0!</v>
      </c>
      <c r="Y3260" s="1215">
        <v>173</v>
      </c>
      <c r="Z3260" s="1216"/>
      <c r="AA3260" s="1217"/>
      <c r="AB3260" s="1218"/>
      <c r="AC3260" s="587" t="e">
        <f t="shared" si="712"/>
        <v>#DIV/0!</v>
      </c>
      <c r="AE3260" s="1215">
        <v>173</v>
      </c>
      <c r="AF3260" s="1216"/>
      <c r="AG3260" s="1217"/>
      <c r="AH3260" s="1218"/>
      <c r="AI3260" s="587" t="e">
        <f t="shared" si="713"/>
        <v>#DIV/0!</v>
      </c>
      <c r="AK3260" s="1215">
        <v>173</v>
      </c>
      <c r="AL3260" s="1216"/>
      <c r="AM3260" s="1217"/>
      <c r="AN3260" s="1218"/>
      <c r="AO3260" s="587" t="e">
        <f t="shared" si="714"/>
        <v>#DIV/0!</v>
      </c>
      <c r="AQ3260" s="1215">
        <v>173</v>
      </c>
      <c r="AR3260" s="1216"/>
      <c r="AS3260" s="1217"/>
      <c r="AT3260" s="1218"/>
      <c r="AU3260" s="587" t="e">
        <f t="shared" si="715"/>
        <v>#DIV/0!</v>
      </c>
      <c r="AW3260" s="1215">
        <v>173</v>
      </c>
      <c r="AX3260" s="1216"/>
      <c r="AY3260" s="1217"/>
      <c r="AZ3260" s="1218"/>
      <c r="BA3260" s="587" t="e">
        <f t="shared" si="716"/>
        <v>#DIV/0!</v>
      </c>
      <c r="BC3260" s="1215">
        <v>173</v>
      </c>
      <c r="BD3260" s="1216"/>
      <c r="BE3260" s="1217"/>
      <c r="BF3260" s="1218"/>
      <c r="BG3260" s="587" t="e">
        <f t="shared" si="717"/>
        <v>#DIV/0!</v>
      </c>
      <c r="BI3260" s="1215">
        <v>173</v>
      </c>
      <c r="BJ3260" s="1216"/>
      <c r="BK3260" s="1217"/>
      <c r="BL3260" s="1218"/>
      <c r="BM3260" s="587" t="e">
        <f t="shared" si="718"/>
        <v>#DIV/0!</v>
      </c>
      <c r="BO3260" s="1215">
        <v>173</v>
      </c>
      <c r="BP3260" s="1216"/>
      <c r="BQ3260" s="1217"/>
      <c r="BR3260" s="1218"/>
      <c r="BS3260" s="587" t="e">
        <f t="shared" si="719"/>
        <v>#DIV/0!</v>
      </c>
    </row>
    <row r="3261" spans="1:71" s="17" customFormat="1" ht="16.75" hidden="1" customHeight="1" outlineLevel="2">
      <c r="A3261" s="1215">
        <v>174</v>
      </c>
      <c r="B3261" s="1216"/>
      <c r="C3261" s="1217"/>
      <c r="D3261" s="1218"/>
      <c r="E3261" s="587" t="e">
        <f t="shared" si="708"/>
        <v>#DIV/0!</v>
      </c>
      <c r="G3261" s="1215">
        <v>174</v>
      </c>
      <c r="H3261" s="1216"/>
      <c r="I3261" s="1217"/>
      <c r="J3261" s="1218"/>
      <c r="K3261" s="587" t="e">
        <f t="shared" si="709"/>
        <v>#DIV/0!</v>
      </c>
      <c r="M3261" s="1215">
        <v>174</v>
      </c>
      <c r="N3261" s="1216"/>
      <c r="O3261" s="1217"/>
      <c r="P3261" s="1218"/>
      <c r="Q3261" s="587" t="e">
        <f t="shared" si="710"/>
        <v>#DIV/0!</v>
      </c>
      <c r="S3261" s="1215">
        <v>174</v>
      </c>
      <c r="T3261" s="1216"/>
      <c r="U3261" s="1217"/>
      <c r="V3261" s="1218"/>
      <c r="W3261" s="587" t="e">
        <f t="shared" si="711"/>
        <v>#DIV/0!</v>
      </c>
      <c r="Y3261" s="1215">
        <v>174</v>
      </c>
      <c r="Z3261" s="1216"/>
      <c r="AA3261" s="1217"/>
      <c r="AB3261" s="1218"/>
      <c r="AC3261" s="587" t="e">
        <f t="shared" si="712"/>
        <v>#DIV/0!</v>
      </c>
      <c r="AE3261" s="1215">
        <v>174</v>
      </c>
      <c r="AF3261" s="1216"/>
      <c r="AG3261" s="1217"/>
      <c r="AH3261" s="1218"/>
      <c r="AI3261" s="587" t="e">
        <f t="shared" si="713"/>
        <v>#DIV/0!</v>
      </c>
      <c r="AK3261" s="1215">
        <v>174</v>
      </c>
      <c r="AL3261" s="1216"/>
      <c r="AM3261" s="1217"/>
      <c r="AN3261" s="1218"/>
      <c r="AO3261" s="587" t="e">
        <f t="shared" si="714"/>
        <v>#DIV/0!</v>
      </c>
      <c r="AQ3261" s="1215">
        <v>174</v>
      </c>
      <c r="AR3261" s="1216"/>
      <c r="AS3261" s="1217"/>
      <c r="AT3261" s="1218"/>
      <c r="AU3261" s="587" t="e">
        <f t="shared" si="715"/>
        <v>#DIV/0!</v>
      </c>
      <c r="AW3261" s="1215">
        <v>174</v>
      </c>
      <c r="AX3261" s="1216"/>
      <c r="AY3261" s="1217"/>
      <c r="AZ3261" s="1218"/>
      <c r="BA3261" s="587" t="e">
        <f t="shared" si="716"/>
        <v>#DIV/0!</v>
      </c>
      <c r="BC3261" s="1215">
        <v>174</v>
      </c>
      <c r="BD3261" s="1216"/>
      <c r="BE3261" s="1217"/>
      <c r="BF3261" s="1218"/>
      <c r="BG3261" s="587" t="e">
        <f t="shared" si="717"/>
        <v>#DIV/0!</v>
      </c>
      <c r="BI3261" s="1215">
        <v>174</v>
      </c>
      <c r="BJ3261" s="1216"/>
      <c r="BK3261" s="1217"/>
      <c r="BL3261" s="1218"/>
      <c r="BM3261" s="587" t="e">
        <f t="shared" si="718"/>
        <v>#DIV/0!</v>
      </c>
      <c r="BO3261" s="1215">
        <v>174</v>
      </c>
      <c r="BP3261" s="1216"/>
      <c r="BQ3261" s="1217"/>
      <c r="BR3261" s="1218"/>
      <c r="BS3261" s="587" t="e">
        <f t="shared" si="719"/>
        <v>#DIV/0!</v>
      </c>
    </row>
    <row r="3262" spans="1:71" s="17" customFormat="1" ht="16.75" hidden="1" customHeight="1" outlineLevel="2">
      <c r="A3262" s="1215">
        <v>175</v>
      </c>
      <c r="B3262" s="1216"/>
      <c r="C3262" s="1217"/>
      <c r="D3262" s="1218"/>
      <c r="E3262" s="587" t="e">
        <f t="shared" si="708"/>
        <v>#DIV/0!</v>
      </c>
      <c r="G3262" s="1215">
        <v>175</v>
      </c>
      <c r="H3262" s="1216"/>
      <c r="I3262" s="1217"/>
      <c r="J3262" s="1218"/>
      <c r="K3262" s="587" t="e">
        <f t="shared" si="709"/>
        <v>#DIV/0!</v>
      </c>
      <c r="M3262" s="1215">
        <v>175</v>
      </c>
      <c r="N3262" s="1216"/>
      <c r="O3262" s="1217"/>
      <c r="P3262" s="1218"/>
      <c r="Q3262" s="587" t="e">
        <f t="shared" si="710"/>
        <v>#DIV/0!</v>
      </c>
      <c r="S3262" s="1215">
        <v>175</v>
      </c>
      <c r="T3262" s="1216"/>
      <c r="U3262" s="1217"/>
      <c r="V3262" s="1218"/>
      <c r="W3262" s="587" t="e">
        <f t="shared" si="711"/>
        <v>#DIV/0!</v>
      </c>
      <c r="Y3262" s="1215">
        <v>175</v>
      </c>
      <c r="Z3262" s="1216"/>
      <c r="AA3262" s="1217"/>
      <c r="AB3262" s="1218"/>
      <c r="AC3262" s="587" t="e">
        <f t="shared" si="712"/>
        <v>#DIV/0!</v>
      </c>
      <c r="AE3262" s="1215">
        <v>175</v>
      </c>
      <c r="AF3262" s="1216"/>
      <c r="AG3262" s="1217"/>
      <c r="AH3262" s="1218"/>
      <c r="AI3262" s="587" t="e">
        <f t="shared" si="713"/>
        <v>#DIV/0!</v>
      </c>
      <c r="AK3262" s="1215">
        <v>175</v>
      </c>
      <c r="AL3262" s="1216"/>
      <c r="AM3262" s="1217"/>
      <c r="AN3262" s="1218"/>
      <c r="AO3262" s="587" t="e">
        <f t="shared" si="714"/>
        <v>#DIV/0!</v>
      </c>
      <c r="AQ3262" s="1215">
        <v>175</v>
      </c>
      <c r="AR3262" s="1216"/>
      <c r="AS3262" s="1217"/>
      <c r="AT3262" s="1218"/>
      <c r="AU3262" s="587" t="e">
        <f t="shared" si="715"/>
        <v>#DIV/0!</v>
      </c>
      <c r="AW3262" s="1215">
        <v>175</v>
      </c>
      <c r="AX3262" s="1216"/>
      <c r="AY3262" s="1217"/>
      <c r="AZ3262" s="1218"/>
      <c r="BA3262" s="587" t="e">
        <f t="shared" si="716"/>
        <v>#DIV/0!</v>
      </c>
      <c r="BC3262" s="1215">
        <v>175</v>
      </c>
      <c r="BD3262" s="1216"/>
      <c r="BE3262" s="1217"/>
      <c r="BF3262" s="1218"/>
      <c r="BG3262" s="587" t="e">
        <f t="shared" si="717"/>
        <v>#DIV/0!</v>
      </c>
      <c r="BI3262" s="1215">
        <v>175</v>
      </c>
      <c r="BJ3262" s="1216"/>
      <c r="BK3262" s="1217"/>
      <c r="BL3262" s="1218"/>
      <c r="BM3262" s="587" t="e">
        <f t="shared" si="718"/>
        <v>#DIV/0!</v>
      </c>
      <c r="BO3262" s="1215">
        <v>175</v>
      </c>
      <c r="BP3262" s="1216"/>
      <c r="BQ3262" s="1217"/>
      <c r="BR3262" s="1218"/>
      <c r="BS3262" s="587" t="e">
        <f t="shared" si="719"/>
        <v>#DIV/0!</v>
      </c>
    </row>
    <row r="3263" spans="1:71" s="17" customFormat="1" ht="16.75" hidden="1" customHeight="1" outlineLevel="2">
      <c r="A3263" s="1215">
        <v>176</v>
      </c>
      <c r="B3263" s="1216"/>
      <c r="C3263" s="1217"/>
      <c r="D3263" s="1218"/>
      <c r="E3263" s="587" t="e">
        <f t="shared" si="708"/>
        <v>#DIV/0!</v>
      </c>
      <c r="G3263" s="1215">
        <v>176</v>
      </c>
      <c r="H3263" s="1216"/>
      <c r="I3263" s="1217"/>
      <c r="J3263" s="1218"/>
      <c r="K3263" s="587" t="e">
        <f t="shared" si="709"/>
        <v>#DIV/0!</v>
      </c>
      <c r="M3263" s="1215">
        <v>176</v>
      </c>
      <c r="N3263" s="1216"/>
      <c r="O3263" s="1217"/>
      <c r="P3263" s="1218"/>
      <c r="Q3263" s="587" t="e">
        <f t="shared" si="710"/>
        <v>#DIV/0!</v>
      </c>
      <c r="S3263" s="1215">
        <v>176</v>
      </c>
      <c r="T3263" s="1216"/>
      <c r="U3263" s="1217"/>
      <c r="V3263" s="1218"/>
      <c r="W3263" s="587" t="e">
        <f t="shared" si="711"/>
        <v>#DIV/0!</v>
      </c>
      <c r="Y3263" s="1215">
        <v>176</v>
      </c>
      <c r="Z3263" s="1216"/>
      <c r="AA3263" s="1217"/>
      <c r="AB3263" s="1218"/>
      <c r="AC3263" s="587" t="e">
        <f t="shared" si="712"/>
        <v>#DIV/0!</v>
      </c>
      <c r="AE3263" s="1215">
        <v>176</v>
      </c>
      <c r="AF3263" s="1216"/>
      <c r="AG3263" s="1217"/>
      <c r="AH3263" s="1218"/>
      <c r="AI3263" s="587" t="e">
        <f t="shared" si="713"/>
        <v>#DIV/0!</v>
      </c>
      <c r="AK3263" s="1215">
        <v>176</v>
      </c>
      <c r="AL3263" s="1216"/>
      <c r="AM3263" s="1217"/>
      <c r="AN3263" s="1218"/>
      <c r="AO3263" s="587" t="e">
        <f t="shared" si="714"/>
        <v>#DIV/0!</v>
      </c>
      <c r="AQ3263" s="1215">
        <v>176</v>
      </c>
      <c r="AR3263" s="1216"/>
      <c r="AS3263" s="1217"/>
      <c r="AT3263" s="1218"/>
      <c r="AU3263" s="587" t="e">
        <f t="shared" si="715"/>
        <v>#DIV/0!</v>
      </c>
      <c r="AW3263" s="1215">
        <v>176</v>
      </c>
      <c r="AX3263" s="1216"/>
      <c r="AY3263" s="1217"/>
      <c r="AZ3263" s="1218"/>
      <c r="BA3263" s="587" t="e">
        <f t="shared" si="716"/>
        <v>#DIV/0!</v>
      </c>
      <c r="BC3263" s="1215">
        <v>176</v>
      </c>
      <c r="BD3263" s="1216"/>
      <c r="BE3263" s="1217"/>
      <c r="BF3263" s="1218"/>
      <c r="BG3263" s="587" t="e">
        <f t="shared" si="717"/>
        <v>#DIV/0!</v>
      </c>
      <c r="BI3263" s="1215">
        <v>176</v>
      </c>
      <c r="BJ3263" s="1216"/>
      <c r="BK3263" s="1217"/>
      <c r="BL3263" s="1218"/>
      <c r="BM3263" s="587" t="e">
        <f t="shared" si="718"/>
        <v>#DIV/0!</v>
      </c>
      <c r="BO3263" s="1215">
        <v>176</v>
      </c>
      <c r="BP3263" s="1216"/>
      <c r="BQ3263" s="1217"/>
      <c r="BR3263" s="1218"/>
      <c r="BS3263" s="587" t="e">
        <f t="shared" si="719"/>
        <v>#DIV/0!</v>
      </c>
    </row>
    <row r="3264" spans="1:71" s="17" customFormat="1" ht="16.75" hidden="1" customHeight="1" outlineLevel="2">
      <c r="A3264" s="1215">
        <v>177</v>
      </c>
      <c r="B3264" s="1216"/>
      <c r="C3264" s="1217"/>
      <c r="D3264" s="1218"/>
      <c r="E3264" s="587" t="e">
        <f t="shared" si="708"/>
        <v>#DIV/0!</v>
      </c>
      <c r="G3264" s="1215">
        <v>177</v>
      </c>
      <c r="H3264" s="1216"/>
      <c r="I3264" s="1217"/>
      <c r="J3264" s="1218"/>
      <c r="K3264" s="587" t="e">
        <f t="shared" si="709"/>
        <v>#DIV/0!</v>
      </c>
      <c r="M3264" s="1215">
        <v>177</v>
      </c>
      <c r="N3264" s="1216"/>
      <c r="O3264" s="1217"/>
      <c r="P3264" s="1218"/>
      <c r="Q3264" s="587" t="e">
        <f t="shared" si="710"/>
        <v>#DIV/0!</v>
      </c>
      <c r="S3264" s="1215">
        <v>177</v>
      </c>
      <c r="T3264" s="1216"/>
      <c r="U3264" s="1217"/>
      <c r="V3264" s="1218"/>
      <c r="W3264" s="587" t="e">
        <f t="shared" si="711"/>
        <v>#DIV/0!</v>
      </c>
      <c r="Y3264" s="1215">
        <v>177</v>
      </c>
      <c r="Z3264" s="1216"/>
      <c r="AA3264" s="1217"/>
      <c r="AB3264" s="1218"/>
      <c r="AC3264" s="587" t="e">
        <f t="shared" si="712"/>
        <v>#DIV/0!</v>
      </c>
      <c r="AE3264" s="1215">
        <v>177</v>
      </c>
      <c r="AF3264" s="1216"/>
      <c r="AG3264" s="1217"/>
      <c r="AH3264" s="1218"/>
      <c r="AI3264" s="587" t="e">
        <f t="shared" si="713"/>
        <v>#DIV/0!</v>
      </c>
      <c r="AK3264" s="1215">
        <v>177</v>
      </c>
      <c r="AL3264" s="1216"/>
      <c r="AM3264" s="1217"/>
      <c r="AN3264" s="1218"/>
      <c r="AO3264" s="587" t="e">
        <f t="shared" si="714"/>
        <v>#DIV/0!</v>
      </c>
      <c r="AQ3264" s="1215">
        <v>177</v>
      </c>
      <c r="AR3264" s="1216"/>
      <c r="AS3264" s="1217"/>
      <c r="AT3264" s="1218"/>
      <c r="AU3264" s="587" t="e">
        <f t="shared" si="715"/>
        <v>#DIV/0!</v>
      </c>
      <c r="AW3264" s="1215">
        <v>177</v>
      </c>
      <c r="AX3264" s="1216"/>
      <c r="AY3264" s="1217"/>
      <c r="AZ3264" s="1218"/>
      <c r="BA3264" s="587" t="e">
        <f t="shared" si="716"/>
        <v>#DIV/0!</v>
      </c>
      <c r="BC3264" s="1215">
        <v>177</v>
      </c>
      <c r="BD3264" s="1216"/>
      <c r="BE3264" s="1217"/>
      <c r="BF3264" s="1218"/>
      <c r="BG3264" s="587" t="e">
        <f t="shared" si="717"/>
        <v>#DIV/0!</v>
      </c>
      <c r="BI3264" s="1215">
        <v>177</v>
      </c>
      <c r="BJ3264" s="1216"/>
      <c r="BK3264" s="1217"/>
      <c r="BL3264" s="1218"/>
      <c r="BM3264" s="587" t="e">
        <f t="shared" si="718"/>
        <v>#DIV/0!</v>
      </c>
      <c r="BO3264" s="1215">
        <v>177</v>
      </c>
      <c r="BP3264" s="1216"/>
      <c r="BQ3264" s="1217"/>
      <c r="BR3264" s="1218"/>
      <c r="BS3264" s="587" t="e">
        <f t="shared" si="719"/>
        <v>#DIV/0!</v>
      </c>
    </row>
    <row r="3265" spans="1:71" s="17" customFormat="1" ht="16.75" hidden="1" customHeight="1" outlineLevel="2">
      <c r="A3265" s="1215">
        <v>178</v>
      </c>
      <c r="B3265" s="1216"/>
      <c r="C3265" s="1217"/>
      <c r="D3265" s="1218"/>
      <c r="E3265" s="587" t="e">
        <f t="shared" si="708"/>
        <v>#DIV/0!</v>
      </c>
      <c r="G3265" s="1215">
        <v>178</v>
      </c>
      <c r="H3265" s="1216"/>
      <c r="I3265" s="1217"/>
      <c r="J3265" s="1218"/>
      <c r="K3265" s="587" t="e">
        <f t="shared" si="709"/>
        <v>#DIV/0!</v>
      </c>
      <c r="M3265" s="1215">
        <v>178</v>
      </c>
      <c r="N3265" s="1216"/>
      <c r="O3265" s="1217"/>
      <c r="P3265" s="1218"/>
      <c r="Q3265" s="587" t="e">
        <f t="shared" si="710"/>
        <v>#DIV/0!</v>
      </c>
      <c r="S3265" s="1215">
        <v>178</v>
      </c>
      <c r="T3265" s="1216"/>
      <c r="U3265" s="1217"/>
      <c r="V3265" s="1218"/>
      <c r="W3265" s="587" t="e">
        <f t="shared" si="711"/>
        <v>#DIV/0!</v>
      </c>
      <c r="Y3265" s="1215">
        <v>178</v>
      </c>
      <c r="Z3265" s="1216"/>
      <c r="AA3265" s="1217"/>
      <c r="AB3265" s="1218"/>
      <c r="AC3265" s="587" t="e">
        <f t="shared" si="712"/>
        <v>#DIV/0!</v>
      </c>
      <c r="AE3265" s="1215">
        <v>178</v>
      </c>
      <c r="AF3265" s="1216"/>
      <c r="AG3265" s="1217"/>
      <c r="AH3265" s="1218"/>
      <c r="AI3265" s="587" t="e">
        <f t="shared" si="713"/>
        <v>#DIV/0!</v>
      </c>
      <c r="AK3265" s="1215">
        <v>178</v>
      </c>
      <c r="AL3265" s="1216"/>
      <c r="AM3265" s="1217"/>
      <c r="AN3265" s="1218"/>
      <c r="AO3265" s="587" t="e">
        <f t="shared" si="714"/>
        <v>#DIV/0!</v>
      </c>
      <c r="AQ3265" s="1215">
        <v>178</v>
      </c>
      <c r="AR3265" s="1216"/>
      <c r="AS3265" s="1217"/>
      <c r="AT3265" s="1218"/>
      <c r="AU3265" s="587" t="e">
        <f t="shared" si="715"/>
        <v>#DIV/0!</v>
      </c>
      <c r="AW3265" s="1215">
        <v>178</v>
      </c>
      <c r="AX3265" s="1216"/>
      <c r="AY3265" s="1217"/>
      <c r="AZ3265" s="1218"/>
      <c r="BA3265" s="587" t="e">
        <f t="shared" si="716"/>
        <v>#DIV/0!</v>
      </c>
      <c r="BC3265" s="1215">
        <v>178</v>
      </c>
      <c r="BD3265" s="1216"/>
      <c r="BE3265" s="1217"/>
      <c r="BF3265" s="1218"/>
      <c r="BG3265" s="587" t="e">
        <f t="shared" si="717"/>
        <v>#DIV/0!</v>
      </c>
      <c r="BI3265" s="1215">
        <v>178</v>
      </c>
      <c r="BJ3265" s="1216"/>
      <c r="BK3265" s="1217"/>
      <c r="BL3265" s="1218"/>
      <c r="BM3265" s="587" t="e">
        <f t="shared" si="718"/>
        <v>#DIV/0!</v>
      </c>
      <c r="BO3265" s="1215">
        <v>178</v>
      </c>
      <c r="BP3265" s="1216"/>
      <c r="BQ3265" s="1217"/>
      <c r="BR3265" s="1218"/>
      <c r="BS3265" s="587" t="e">
        <f t="shared" si="719"/>
        <v>#DIV/0!</v>
      </c>
    </row>
    <row r="3266" spans="1:71" s="17" customFormat="1" ht="16.75" hidden="1" customHeight="1" outlineLevel="2">
      <c r="A3266" s="1215">
        <v>179</v>
      </c>
      <c r="B3266" s="1216"/>
      <c r="C3266" s="1217"/>
      <c r="D3266" s="1218"/>
      <c r="E3266" s="587" t="e">
        <f t="shared" si="708"/>
        <v>#DIV/0!</v>
      </c>
      <c r="G3266" s="1215">
        <v>179</v>
      </c>
      <c r="H3266" s="1216"/>
      <c r="I3266" s="1217"/>
      <c r="J3266" s="1218"/>
      <c r="K3266" s="587" t="e">
        <f t="shared" si="709"/>
        <v>#DIV/0!</v>
      </c>
      <c r="M3266" s="1215">
        <v>179</v>
      </c>
      <c r="N3266" s="1216"/>
      <c r="O3266" s="1217"/>
      <c r="P3266" s="1218"/>
      <c r="Q3266" s="587" t="e">
        <f t="shared" si="710"/>
        <v>#DIV/0!</v>
      </c>
      <c r="S3266" s="1215">
        <v>179</v>
      </c>
      <c r="T3266" s="1216"/>
      <c r="U3266" s="1217"/>
      <c r="V3266" s="1218"/>
      <c r="W3266" s="587" t="e">
        <f t="shared" si="711"/>
        <v>#DIV/0!</v>
      </c>
      <c r="Y3266" s="1215">
        <v>179</v>
      </c>
      <c r="Z3266" s="1216"/>
      <c r="AA3266" s="1217"/>
      <c r="AB3266" s="1218"/>
      <c r="AC3266" s="587" t="e">
        <f t="shared" si="712"/>
        <v>#DIV/0!</v>
      </c>
      <c r="AE3266" s="1215">
        <v>179</v>
      </c>
      <c r="AF3266" s="1216"/>
      <c r="AG3266" s="1217"/>
      <c r="AH3266" s="1218"/>
      <c r="AI3266" s="587" t="e">
        <f t="shared" si="713"/>
        <v>#DIV/0!</v>
      </c>
      <c r="AK3266" s="1215">
        <v>179</v>
      </c>
      <c r="AL3266" s="1216"/>
      <c r="AM3266" s="1217"/>
      <c r="AN3266" s="1218"/>
      <c r="AO3266" s="587" t="e">
        <f t="shared" si="714"/>
        <v>#DIV/0!</v>
      </c>
      <c r="AQ3266" s="1215">
        <v>179</v>
      </c>
      <c r="AR3266" s="1216"/>
      <c r="AS3266" s="1217"/>
      <c r="AT3266" s="1218"/>
      <c r="AU3266" s="587" t="e">
        <f t="shared" si="715"/>
        <v>#DIV/0!</v>
      </c>
      <c r="AW3266" s="1215">
        <v>179</v>
      </c>
      <c r="AX3266" s="1216"/>
      <c r="AY3266" s="1217"/>
      <c r="AZ3266" s="1218"/>
      <c r="BA3266" s="587" t="e">
        <f t="shared" si="716"/>
        <v>#DIV/0!</v>
      </c>
      <c r="BC3266" s="1215">
        <v>179</v>
      </c>
      <c r="BD3266" s="1216"/>
      <c r="BE3266" s="1217"/>
      <c r="BF3266" s="1218"/>
      <c r="BG3266" s="587" t="e">
        <f t="shared" si="717"/>
        <v>#DIV/0!</v>
      </c>
      <c r="BI3266" s="1215">
        <v>179</v>
      </c>
      <c r="BJ3266" s="1216"/>
      <c r="BK3266" s="1217"/>
      <c r="BL3266" s="1218"/>
      <c r="BM3266" s="587" t="e">
        <f t="shared" si="718"/>
        <v>#DIV/0!</v>
      </c>
      <c r="BO3266" s="1215">
        <v>179</v>
      </c>
      <c r="BP3266" s="1216"/>
      <c r="BQ3266" s="1217"/>
      <c r="BR3266" s="1218"/>
      <c r="BS3266" s="587" t="e">
        <f t="shared" si="719"/>
        <v>#DIV/0!</v>
      </c>
    </row>
    <row r="3267" spans="1:71" s="17" customFormat="1" ht="16.75" hidden="1" customHeight="1" outlineLevel="2">
      <c r="A3267" s="1215">
        <v>180</v>
      </c>
      <c r="B3267" s="1216"/>
      <c r="C3267" s="1217"/>
      <c r="D3267" s="1218"/>
      <c r="E3267" s="587" t="e">
        <f t="shared" si="708"/>
        <v>#DIV/0!</v>
      </c>
      <c r="G3267" s="1215">
        <v>180</v>
      </c>
      <c r="H3267" s="1216"/>
      <c r="I3267" s="1217"/>
      <c r="J3267" s="1218"/>
      <c r="K3267" s="587" t="e">
        <f t="shared" si="709"/>
        <v>#DIV/0!</v>
      </c>
      <c r="M3267" s="1215">
        <v>180</v>
      </c>
      <c r="N3267" s="1216"/>
      <c r="O3267" s="1217"/>
      <c r="P3267" s="1218"/>
      <c r="Q3267" s="587" t="e">
        <f t="shared" si="710"/>
        <v>#DIV/0!</v>
      </c>
      <c r="S3267" s="1215">
        <v>180</v>
      </c>
      <c r="T3267" s="1216"/>
      <c r="U3267" s="1217"/>
      <c r="V3267" s="1218"/>
      <c r="W3267" s="587" t="e">
        <f t="shared" si="711"/>
        <v>#DIV/0!</v>
      </c>
      <c r="Y3267" s="1215">
        <v>180</v>
      </c>
      <c r="Z3267" s="1216"/>
      <c r="AA3267" s="1217"/>
      <c r="AB3267" s="1218"/>
      <c r="AC3267" s="587" t="e">
        <f t="shared" si="712"/>
        <v>#DIV/0!</v>
      </c>
      <c r="AE3267" s="1215">
        <v>180</v>
      </c>
      <c r="AF3267" s="1216"/>
      <c r="AG3267" s="1217"/>
      <c r="AH3267" s="1218"/>
      <c r="AI3267" s="587" t="e">
        <f t="shared" si="713"/>
        <v>#DIV/0!</v>
      </c>
      <c r="AK3267" s="1215">
        <v>180</v>
      </c>
      <c r="AL3267" s="1216"/>
      <c r="AM3267" s="1217"/>
      <c r="AN3267" s="1218"/>
      <c r="AO3267" s="587" t="e">
        <f t="shared" si="714"/>
        <v>#DIV/0!</v>
      </c>
      <c r="AQ3267" s="1215">
        <v>180</v>
      </c>
      <c r="AR3267" s="1216"/>
      <c r="AS3267" s="1217"/>
      <c r="AT3267" s="1218"/>
      <c r="AU3267" s="587" t="e">
        <f t="shared" si="715"/>
        <v>#DIV/0!</v>
      </c>
      <c r="AW3267" s="1215">
        <v>180</v>
      </c>
      <c r="AX3267" s="1216"/>
      <c r="AY3267" s="1217"/>
      <c r="AZ3267" s="1218"/>
      <c r="BA3267" s="587" t="e">
        <f t="shared" si="716"/>
        <v>#DIV/0!</v>
      </c>
      <c r="BC3267" s="1215">
        <v>180</v>
      </c>
      <c r="BD3267" s="1216"/>
      <c r="BE3267" s="1217"/>
      <c r="BF3267" s="1218"/>
      <c r="BG3267" s="587" t="e">
        <f t="shared" si="717"/>
        <v>#DIV/0!</v>
      </c>
      <c r="BI3267" s="1215">
        <v>180</v>
      </c>
      <c r="BJ3267" s="1216"/>
      <c r="BK3267" s="1217"/>
      <c r="BL3267" s="1218"/>
      <c r="BM3267" s="587" t="e">
        <f t="shared" si="718"/>
        <v>#DIV/0!</v>
      </c>
      <c r="BO3267" s="1215">
        <v>180</v>
      </c>
      <c r="BP3267" s="1216"/>
      <c r="BQ3267" s="1217"/>
      <c r="BR3267" s="1218"/>
      <c r="BS3267" s="587" t="e">
        <f t="shared" si="719"/>
        <v>#DIV/0!</v>
      </c>
    </row>
    <row r="3268" spans="1:71" s="17" customFormat="1" ht="16.75" hidden="1" customHeight="1" outlineLevel="2">
      <c r="A3268" s="1215">
        <v>181</v>
      </c>
      <c r="B3268" s="1216"/>
      <c r="C3268" s="1217"/>
      <c r="D3268" s="1218"/>
      <c r="E3268" s="587" t="e">
        <f t="shared" si="708"/>
        <v>#DIV/0!</v>
      </c>
      <c r="G3268" s="1215">
        <v>181</v>
      </c>
      <c r="H3268" s="1216"/>
      <c r="I3268" s="1217"/>
      <c r="J3268" s="1218"/>
      <c r="K3268" s="587" t="e">
        <f t="shared" si="709"/>
        <v>#DIV/0!</v>
      </c>
      <c r="M3268" s="1215">
        <v>181</v>
      </c>
      <c r="N3268" s="1216"/>
      <c r="O3268" s="1217"/>
      <c r="P3268" s="1218"/>
      <c r="Q3268" s="587" t="e">
        <f t="shared" si="710"/>
        <v>#DIV/0!</v>
      </c>
      <c r="S3268" s="1215">
        <v>181</v>
      </c>
      <c r="T3268" s="1216"/>
      <c r="U3268" s="1217"/>
      <c r="V3268" s="1218"/>
      <c r="W3268" s="587" t="e">
        <f t="shared" si="711"/>
        <v>#DIV/0!</v>
      </c>
      <c r="Y3268" s="1215">
        <v>181</v>
      </c>
      <c r="Z3268" s="1216"/>
      <c r="AA3268" s="1217"/>
      <c r="AB3268" s="1218"/>
      <c r="AC3268" s="587" t="e">
        <f t="shared" si="712"/>
        <v>#DIV/0!</v>
      </c>
      <c r="AE3268" s="1215">
        <v>181</v>
      </c>
      <c r="AF3268" s="1216"/>
      <c r="AG3268" s="1217"/>
      <c r="AH3268" s="1218"/>
      <c r="AI3268" s="587" t="e">
        <f t="shared" si="713"/>
        <v>#DIV/0!</v>
      </c>
      <c r="AK3268" s="1215">
        <v>181</v>
      </c>
      <c r="AL3268" s="1216"/>
      <c r="AM3268" s="1217"/>
      <c r="AN3268" s="1218"/>
      <c r="AO3268" s="587" t="e">
        <f t="shared" si="714"/>
        <v>#DIV/0!</v>
      </c>
      <c r="AQ3268" s="1215">
        <v>181</v>
      </c>
      <c r="AR3268" s="1216"/>
      <c r="AS3268" s="1217"/>
      <c r="AT3268" s="1218"/>
      <c r="AU3268" s="587" t="e">
        <f t="shared" si="715"/>
        <v>#DIV/0!</v>
      </c>
      <c r="AW3268" s="1215">
        <v>181</v>
      </c>
      <c r="AX3268" s="1216"/>
      <c r="AY3268" s="1217"/>
      <c r="AZ3268" s="1218"/>
      <c r="BA3268" s="587" t="e">
        <f t="shared" si="716"/>
        <v>#DIV/0!</v>
      </c>
      <c r="BC3268" s="1215">
        <v>181</v>
      </c>
      <c r="BD3268" s="1216"/>
      <c r="BE3268" s="1217"/>
      <c r="BF3268" s="1218"/>
      <c r="BG3268" s="587" t="e">
        <f t="shared" si="717"/>
        <v>#DIV/0!</v>
      </c>
      <c r="BI3268" s="1215">
        <v>181</v>
      </c>
      <c r="BJ3268" s="1216"/>
      <c r="BK3268" s="1217"/>
      <c r="BL3268" s="1218"/>
      <c r="BM3268" s="587" t="e">
        <f t="shared" si="718"/>
        <v>#DIV/0!</v>
      </c>
      <c r="BO3268" s="1215">
        <v>181</v>
      </c>
      <c r="BP3268" s="1216"/>
      <c r="BQ3268" s="1217"/>
      <c r="BR3268" s="1218"/>
      <c r="BS3268" s="587" t="e">
        <f t="shared" si="719"/>
        <v>#DIV/0!</v>
      </c>
    </row>
    <row r="3269" spans="1:71" s="17" customFormat="1" ht="16.75" hidden="1" customHeight="1" outlineLevel="2">
      <c r="A3269" s="1215">
        <v>182</v>
      </c>
      <c r="B3269" s="1216"/>
      <c r="C3269" s="1217"/>
      <c r="D3269" s="1218"/>
      <c r="E3269" s="587" t="e">
        <f t="shared" si="708"/>
        <v>#DIV/0!</v>
      </c>
      <c r="G3269" s="1215">
        <v>182</v>
      </c>
      <c r="H3269" s="1216"/>
      <c r="I3269" s="1217"/>
      <c r="J3269" s="1218"/>
      <c r="K3269" s="587" t="e">
        <f t="shared" si="709"/>
        <v>#DIV/0!</v>
      </c>
      <c r="M3269" s="1215">
        <v>182</v>
      </c>
      <c r="N3269" s="1216"/>
      <c r="O3269" s="1217"/>
      <c r="P3269" s="1218"/>
      <c r="Q3269" s="587" t="e">
        <f t="shared" si="710"/>
        <v>#DIV/0!</v>
      </c>
      <c r="S3269" s="1215">
        <v>182</v>
      </c>
      <c r="T3269" s="1216"/>
      <c r="U3269" s="1217"/>
      <c r="V3269" s="1218"/>
      <c r="W3269" s="587" t="e">
        <f t="shared" si="711"/>
        <v>#DIV/0!</v>
      </c>
      <c r="Y3269" s="1215">
        <v>182</v>
      </c>
      <c r="Z3269" s="1216"/>
      <c r="AA3269" s="1217"/>
      <c r="AB3269" s="1218"/>
      <c r="AC3269" s="587" t="e">
        <f t="shared" si="712"/>
        <v>#DIV/0!</v>
      </c>
      <c r="AE3269" s="1215">
        <v>182</v>
      </c>
      <c r="AF3269" s="1216"/>
      <c r="AG3269" s="1217"/>
      <c r="AH3269" s="1218"/>
      <c r="AI3269" s="587" t="e">
        <f t="shared" si="713"/>
        <v>#DIV/0!</v>
      </c>
      <c r="AK3269" s="1215">
        <v>182</v>
      </c>
      <c r="AL3269" s="1216"/>
      <c r="AM3269" s="1217"/>
      <c r="AN3269" s="1218"/>
      <c r="AO3269" s="587" t="e">
        <f t="shared" si="714"/>
        <v>#DIV/0!</v>
      </c>
      <c r="AQ3269" s="1215">
        <v>182</v>
      </c>
      <c r="AR3269" s="1216"/>
      <c r="AS3269" s="1217"/>
      <c r="AT3269" s="1218"/>
      <c r="AU3269" s="587" t="e">
        <f t="shared" si="715"/>
        <v>#DIV/0!</v>
      </c>
      <c r="AW3269" s="1215">
        <v>182</v>
      </c>
      <c r="AX3269" s="1216"/>
      <c r="AY3269" s="1217"/>
      <c r="AZ3269" s="1218"/>
      <c r="BA3269" s="587" t="e">
        <f t="shared" si="716"/>
        <v>#DIV/0!</v>
      </c>
      <c r="BC3269" s="1215">
        <v>182</v>
      </c>
      <c r="BD3269" s="1216"/>
      <c r="BE3269" s="1217"/>
      <c r="BF3269" s="1218"/>
      <c r="BG3269" s="587" t="e">
        <f t="shared" si="717"/>
        <v>#DIV/0!</v>
      </c>
      <c r="BI3269" s="1215">
        <v>182</v>
      </c>
      <c r="BJ3269" s="1216"/>
      <c r="BK3269" s="1217"/>
      <c r="BL3269" s="1218"/>
      <c r="BM3269" s="587" t="e">
        <f t="shared" si="718"/>
        <v>#DIV/0!</v>
      </c>
      <c r="BO3269" s="1215">
        <v>182</v>
      </c>
      <c r="BP3269" s="1216"/>
      <c r="BQ3269" s="1217"/>
      <c r="BR3269" s="1218"/>
      <c r="BS3269" s="587" t="e">
        <f t="shared" si="719"/>
        <v>#DIV/0!</v>
      </c>
    </row>
    <row r="3270" spans="1:71" s="17" customFormat="1" ht="16.75" hidden="1" customHeight="1" outlineLevel="2">
      <c r="A3270" s="1215">
        <v>183</v>
      </c>
      <c r="B3270" s="1216"/>
      <c r="C3270" s="1217"/>
      <c r="D3270" s="1218"/>
      <c r="E3270" s="587" t="e">
        <f t="shared" si="708"/>
        <v>#DIV/0!</v>
      </c>
      <c r="G3270" s="1215">
        <v>183</v>
      </c>
      <c r="H3270" s="1216"/>
      <c r="I3270" s="1217"/>
      <c r="J3270" s="1218"/>
      <c r="K3270" s="587" t="e">
        <f t="shared" si="709"/>
        <v>#DIV/0!</v>
      </c>
      <c r="M3270" s="1215">
        <v>183</v>
      </c>
      <c r="N3270" s="1216"/>
      <c r="O3270" s="1217"/>
      <c r="P3270" s="1218"/>
      <c r="Q3270" s="587" t="e">
        <f t="shared" si="710"/>
        <v>#DIV/0!</v>
      </c>
      <c r="S3270" s="1215">
        <v>183</v>
      </c>
      <c r="T3270" s="1216"/>
      <c r="U3270" s="1217"/>
      <c r="V3270" s="1218"/>
      <c r="W3270" s="587" t="e">
        <f t="shared" si="711"/>
        <v>#DIV/0!</v>
      </c>
      <c r="Y3270" s="1215">
        <v>183</v>
      </c>
      <c r="Z3270" s="1216"/>
      <c r="AA3270" s="1217"/>
      <c r="AB3270" s="1218"/>
      <c r="AC3270" s="587" t="e">
        <f t="shared" si="712"/>
        <v>#DIV/0!</v>
      </c>
      <c r="AE3270" s="1215">
        <v>183</v>
      </c>
      <c r="AF3270" s="1216"/>
      <c r="AG3270" s="1217"/>
      <c r="AH3270" s="1218"/>
      <c r="AI3270" s="587" t="e">
        <f t="shared" si="713"/>
        <v>#DIV/0!</v>
      </c>
      <c r="AK3270" s="1215">
        <v>183</v>
      </c>
      <c r="AL3270" s="1216"/>
      <c r="AM3270" s="1217"/>
      <c r="AN3270" s="1218"/>
      <c r="AO3270" s="587" t="e">
        <f t="shared" si="714"/>
        <v>#DIV/0!</v>
      </c>
      <c r="AQ3270" s="1215">
        <v>183</v>
      </c>
      <c r="AR3270" s="1216"/>
      <c r="AS3270" s="1217"/>
      <c r="AT3270" s="1218"/>
      <c r="AU3270" s="587" t="e">
        <f t="shared" si="715"/>
        <v>#DIV/0!</v>
      </c>
      <c r="AW3270" s="1215">
        <v>183</v>
      </c>
      <c r="AX3270" s="1216"/>
      <c r="AY3270" s="1217"/>
      <c r="AZ3270" s="1218"/>
      <c r="BA3270" s="587" t="e">
        <f t="shared" si="716"/>
        <v>#DIV/0!</v>
      </c>
      <c r="BC3270" s="1215">
        <v>183</v>
      </c>
      <c r="BD3270" s="1216"/>
      <c r="BE3270" s="1217"/>
      <c r="BF3270" s="1218"/>
      <c r="BG3270" s="587" t="e">
        <f t="shared" si="717"/>
        <v>#DIV/0!</v>
      </c>
      <c r="BI3270" s="1215">
        <v>183</v>
      </c>
      <c r="BJ3270" s="1216"/>
      <c r="BK3270" s="1217"/>
      <c r="BL3270" s="1218"/>
      <c r="BM3270" s="587" t="e">
        <f t="shared" si="718"/>
        <v>#DIV/0!</v>
      </c>
      <c r="BO3270" s="1215">
        <v>183</v>
      </c>
      <c r="BP3270" s="1216"/>
      <c r="BQ3270" s="1217"/>
      <c r="BR3270" s="1218"/>
      <c r="BS3270" s="587" t="e">
        <f t="shared" si="719"/>
        <v>#DIV/0!</v>
      </c>
    </row>
    <row r="3271" spans="1:71" s="17" customFormat="1" ht="16.75" hidden="1" customHeight="1" outlineLevel="2">
      <c r="A3271" s="1215">
        <v>184</v>
      </c>
      <c r="B3271" s="1216"/>
      <c r="C3271" s="1217"/>
      <c r="D3271" s="1218"/>
      <c r="E3271" s="587" t="e">
        <f t="shared" si="708"/>
        <v>#DIV/0!</v>
      </c>
      <c r="G3271" s="1215">
        <v>184</v>
      </c>
      <c r="H3271" s="1216"/>
      <c r="I3271" s="1217"/>
      <c r="J3271" s="1218"/>
      <c r="K3271" s="587" t="e">
        <f t="shared" si="709"/>
        <v>#DIV/0!</v>
      </c>
      <c r="M3271" s="1215">
        <v>184</v>
      </c>
      <c r="N3271" s="1216"/>
      <c r="O3271" s="1217"/>
      <c r="P3271" s="1218"/>
      <c r="Q3271" s="587" t="e">
        <f t="shared" si="710"/>
        <v>#DIV/0!</v>
      </c>
      <c r="S3271" s="1215">
        <v>184</v>
      </c>
      <c r="T3271" s="1216"/>
      <c r="U3271" s="1217"/>
      <c r="V3271" s="1218"/>
      <c r="W3271" s="587" t="e">
        <f t="shared" si="711"/>
        <v>#DIV/0!</v>
      </c>
      <c r="Y3271" s="1215">
        <v>184</v>
      </c>
      <c r="Z3271" s="1216"/>
      <c r="AA3271" s="1217"/>
      <c r="AB3271" s="1218"/>
      <c r="AC3271" s="587" t="e">
        <f t="shared" si="712"/>
        <v>#DIV/0!</v>
      </c>
      <c r="AE3271" s="1215">
        <v>184</v>
      </c>
      <c r="AF3271" s="1216"/>
      <c r="AG3271" s="1217"/>
      <c r="AH3271" s="1218"/>
      <c r="AI3271" s="587" t="e">
        <f t="shared" si="713"/>
        <v>#DIV/0!</v>
      </c>
      <c r="AK3271" s="1215">
        <v>184</v>
      </c>
      <c r="AL3271" s="1216"/>
      <c r="AM3271" s="1217"/>
      <c r="AN3271" s="1218"/>
      <c r="AO3271" s="587" t="e">
        <f t="shared" si="714"/>
        <v>#DIV/0!</v>
      </c>
      <c r="AQ3271" s="1215">
        <v>184</v>
      </c>
      <c r="AR3271" s="1216"/>
      <c r="AS3271" s="1217"/>
      <c r="AT3271" s="1218"/>
      <c r="AU3271" s="587" t="e">
        <f t="shared" si="715"/>
        <v>#DIV/0!</v>
      </c>
      <c r="AW3271" s="1215">
        <v>184</v>
      </c>
      <c r="AX3271" s="1216"/>
      <c r="AY3271" s="1217"/>
      <c r="AZ3271" s="1218"/>
      <c r="BA3271" s="587" t="e">
        <f t="shared" si="716"/>
        <v>#DIV/0!</v>
      </c>
      <c r="BC3271" s="1215">
        <v>184</v>
      </c>
      <c r="BD3271" s="1216"/>
      <c r="BE3271" s="1217"/>
      <c r="BF3271" s="1218"/>
      <c r="BG3271" s="587" t="e">
        <f t="shared" si="717"/>
        <v>#DIV/0!</v>
      </c>
      <c r="BI3271" s="1215">
        <v>184</v>
      </c>
      <c r="BJ3271" s="1216"/>
      <c r="BK3271" s="1217"/>
      <c r="BL3271" s="1218"/>
      <c r="BM3271" s="587" t="e">
        <f t="shared" si="718"/>
        <v>#DIV/0!</v>
      </c>
      <c r="BO3271" s="1215">
        <v>184</v>
      </c>
      <c r="BP3271" s="1216"/>
      <c r="BQ3271" s="1217"/>
      <c r="BR3271" s="1218"/>
      <c r="BS3271" s="587" t="e">
        <f t="shared" si="719"/>
        <v>#DIV/0!</v>
      </c>
    </row>
    <row r="3272" spans="1:71" s="17" customFormat="1" ht="16.75" hidden="1" customHeight="1" outlineLevel="2">
      <c r="A3272" s="1215">
        <v>185</v>
      </c>
      <c r="B3272" s="1216"/>
      <c r="C3272" s="1217"/>
      <c r="D3272" s="1218"/>
      <c r="E3272" s="587" t="e">
        <f t="shared" si="708"/>
        <v>#DIV/0!</v>
      </c>
      <c r="G3272" s="1215">
        <v>185</v>
      </c>
      <c r="H3272" s="1216"/>
      <c r="I3272" s="1217"/>
      <c r="J3272" s="1218"/>
      <c r="K3272" s="587" t="e">
        <f t="shared" si="709"/>
        <v>#DIV/0!</v>
      </c>
      <c r="M3272" s="1215">
        <v>185</v>
      </c>
      <c r="N3272" s="1216"/>
      <c r="O3272" s="1217"/>
      <c r="P3272" s="1218"/>
      <c r="Q3272" s="587" t="e">
        <f t="shared" si="710"/>
        <v>#DIV/0!</v>
      </c>
      <c r="S3272" s="1215">
        <v>185</v>
      </c>
      <c r="T3272" s="1216"/>
      <c r="U3272" s="1217"/>
      <c r="V3272" s="1218"/>
      <c r="W3272" s="587" t="e">
        <f t="shared" si="711"/>
        <v>#DIV/0!</v>
      </c>
      <c r="Y3272" s="1215">
        <v>185</v>
      </c>
      <c r="Z3272" s="1216"/>
      <c r="AA3272" s="1217"/>
      <c r="AB3272" s="1218"/>
      <c r="AC3272" s="587" t="e">
        <f t="shared" si="712"/>
        <v>#DIV/0!</v>
      </c>
      <c r="AE3272" s="1215">
        <v>185</v>
      </c>
      <c r="AF3272" s="1216"/>
      <c r="AG3272" s="1217"/>
      <c r="AH3272" s="1218"/>
      <c r="AI3272" s="587" t="e">
        <f t="shared" si="713"/>
        <v>#DIV/0!</v>
      </c>
      <c r="AK3272" s="1215">
        <v>185</v>
      </c>
      <c r="AL3272" s="1216"/>
      <c r="AM3272" s="1217"/>
      <c r="AN3272" s="1218"/>
      <c r="AO3272" s="587" t="e">
        <f t="shared" si="714"/>
        <v>#DIV/0!</v>
      </c>
      <c r="AQ3272" s="1215">
        <v>185</v>
      </c>
      <c r="AR3272" s="1216"/>
      <c r="AS3272" s="1217"/>
      <c r="AT3272" s="1218"/>
      <c r="AU3272" s="587" t="e">
        <f t="shared" si="715"/>
        <v>#DIV/0!</v>
      </c>
      <c r="AW3272" s="1215">
        <v>185</v>
      </c>
      <c r="AX3272" s="1216"/>
      <c r="AY3272" s="1217"/>
      <c r="AZ3272" s="1218"/>
      <c r="BA3272" s="587" t="e">
        <f t="shared" si="716"/>
        <v>#DIV/0!</v>
      </c>
      <c r="BC3272" s="1215">
        <v>185</v>
      </c>
      <c r="BD3272" s="1216"/>
      <c r="BE3272" s="1217"/>
      <c r="BF3272" s="1218"/>
      <c r="BG3272" s="587" t="e">
        <f t="shared" si="717"/>
        <v>#DIV/0!</v>
      </c>
      <c r="BI3272" s="1215">
        <v>185</v>
      </c>
      <c r="BJ3272" s="1216"/>
      <c r="BK3272" s="1217"/>
      <c r="BL3272" s="1218"/>
      <c r="BM3272" s="587" t="e">
        <f t="shared" si="718"/>
        <v>#DIV/0!</v>
      </c>
      <c r="BO3272" s="1215">
        <v>185</v>
      </c>
      <c r="BP3272" s="1216"/>
      <c r="BQ3272" s="1217"/>
      <c r="BR3272" s="1218"/>
      <c r="BS3272" s="587" t="e">
        <f t="shared" si="719"/>
        <v>#DIV/0!</v>
      </c>
    </row>
    <row r="3273" spans="1:71" s="17" customFormat="1" ht="16.75" hidden="1" customHeight="1" outlineLevel="2">
      <c r="A3273" s="1215">
        <v>186</v>
      </c>
      <c r="B3273" s="1216"/>
      <c r="C3273" s="1217"/>
      <c r="D3273" s="1218"/>
      <c r="E3273" s="587" t="e">
        <f t="shared" si="708"/>
        <v>#DIV/0!</v>
      </c>
      <c r="G3273" s="1215">
        <v>186</v>
      </c>
      <c r="H3273" s="1216"/>
      <c r="I3273" s="1217"/>
      <c r="J3273" s="1218"/>
      <c r="K3273" s="587" t="e">
        <f t="shared" si="709"/>
        <v>#DIV/0!</v>
      </c>
      <c r="M3273" s="1215">
        <v>186</v>
      </c>
      <c r="N3273" s="1216"/>
      <c r="O3273" s="1217"/>
      <c r="P3273" s="1218"/>
      <c r="Q3273" s="587" t="e">
        <f t="shared" si="710"/>
        <v>#DIV/0!</v>
      </c>
      <c r="S3273" s="1215">
        <v>186</v>
      </c>
      <c r="T3273" s="1216"/>
      <c r="U3273" s="1217"/>
      <c r="V3273" s="1218"/>
      <c r="W3273" s="587" t="e">
        <f t="shared" si="711"/>
        <v>#DIV/0!</v>
      </c>
      <c r="Y3273" s="1215">
        <v>186</v>
      </c>
      <c r="Z3273" s="1216"/>
      <c r="AA3273" s="1217"/>
      <c r="AB3273" s="1218"/>
      <c r="AC3273" s="587" t="e">
        <f t="shared" si="712"/>
        <v>#DIV/0!</v>
      </c>
      <c r="AE3273" s="1215">
        <v>186</v>
      </c>
      <c r="AF3273" s="1216"/>
      <c r="AG3273" s="1217"/>
      <c r="AH3273" s="1218"/>
      <c r="AI3273" s="587" t="e">
        <f t="shared" si="713"/>
        <v>#DIV/0!</v>
      </c>
      <c r="AK3273" s="1215">
        <v>186</v>
      </c>
      <c r="AL3273" s="1216"/>
      <c r="AM3273" s="1217"/>
      <c r="AN3273" s="1218"/>
      <c r="AO3273" s="587" t="e">
        <f t="shared" si="714"/>
        <v>#DIV/0!</v>
      </c>
      <c r="AQ3273" s="1215">
        <v>186</v>
      </c>
      <c r="AR3273" s="1216"/>
      <c r="AS3273" s="1217"/>
      <c r="AT3273" s="1218"/>
      <c r="AU3273" s="587" t="e">
        <f t="shared" si="715"/>
        <v>#DIV/0!</v>
      </c>
      <c r="AW3273" s="1215">
        <v>186</v>
      </c>
      <c r="AX3273" s="1216"/>
      <c r="AY3273" s="1217"/>
      <c r="AZ3273" s="1218"/>
      <c r="BA3273" s="587" t="e">
        <f t="shared" si="716"/>
        <v>#DIV/0!</v>
      </c>
      <c r="BC3273" s="1215">
        <v>186</v>
      </c>
      <c r="BD3273" s="1216"/>
      <c r="BE3273" s="1217"/>
      <c r="BF3273" s="1218"/>
      <c r="BG3273" s="587" t="e">
        <f t="shared" si="717"/>
        <v>#DIV/0!</v>
      </c>
      <c r="BI3273" s="1215">
        <v>186</v>
      </c>
      <c r="BJ3273" s="1216"/>
      <c r="BK3273" s="1217"/>
      <c r="BL3273" s="1218"/>
      <c r="BM3273" s="587" t="e">
        <f t="shared" si="718"/>
        <v>#DIV/0!</v>
      </c>
      <c r="BO3273" s="1215">
        <v>186</v>
      </c>
      <c r="BP3273" s="1216"/>
      <c r="BQ3273" s="1217"/>
      <c r="BR3273" s="1218"/>
      <c r="BS3273" s="587" t="e">
        <f t="shared" si="719"/>
        <v>#DIV/0!</v>
      </c>
    </row>
    <row r="3274" spans="1:71" s="17" customFormat="1" ht="16.75" hidden="1" customHeight="1" outlineLevel="2">
      <c r="A3274" s="1215">
        <v>187</v>
      </c>
      <c r="B3274" s="1216"/>
      <c r="C3274" s="1217"/>
      <c r="D3274" s="1218"/>
      <c r="E3274" s="587" t="e">
        <f t="shared" si="708"/>
        <v>#DIV/0!</v>
      </c>
      <c r="G3274" s="1215">
        <v>187</v>
      </c>
      <c r="H3274" s="1216"/>
      <c r="I3274" s="1217"/>
      <c r="J3274" s="1218"/>
      <c r="K3274" s="587" t="e">
        <f t="shared" si="709"/>
        <v>#DIV/0!</v>
      </c>
      <c r="M3274" s="1215">
        <v>187</v>
      </c>
      <c r="N3274" s="1216"/>
      <c r="O3274" s="1217"/>
      <c r="P3274" s="1218"/>
      <c r="Q3274" s="587" t="e">
        <f t="shared" si="710"/>
        <v>#DIV/0!</v>
      </c>
      <c r="S3274" s="1215">
        <v>187</v>
      </c>
      <c r="T3274" s="1216"/>
      <c r="U3274" s="1217"/>
      <c r="V3274" s="1218"/>
      <c r="W3274" s="587" t="e">
        <f t="shared" si="711"/>
        <v>#DIV/0!</v>
      </c>
      <c r="Y3274" s="1215">
        <v>187</v>
      </c>
      <c r="Z3274" s="1216"/>
      <c r="AA3274" s="1217"/>
      <c r="AB3274" s="1218"/>
      <c r="AC3274" s="587" t="e">
        <f t="shared" si="712"/>
        <v>#DIV/0!</v>
      </c>
      <c r="AE3274" s="1215">
        <v>187</v>
      </c>
      <c r="AF3274" s="1216"/>
      <c r="AG3274" s="1217"/>
      <c r="AH3274" s="1218"/>
      <c r="AI3274" s="587" t="e">
        <f t="shared" si="713"/>
        <v>#DIV/0!</v>
      </c>
      <c r="AK3274" s="1215">
        <v>187</v>
      </c>
      <c r="AL3274" s="1216"/>
      <c r="AM3274" s="1217"/>
      <c r="AN3274" s="1218"/>
      <c r="AO3274" s="587" t="e">
        <f t="shared" si="714"/>
        <v>#DIV/0!</v>
      </c>
      <c r="AQ3274" s="1215">
        <v>187</v>
      </c>
      <c r="AR3274" s="1216"/>
      <c r="AS3274" s="1217"/>
      <c r="AT3274" s="1218"/>
      <c r="AU3274" s="587" t="e">
        <f t="shared" si="715"/>
        <v>#DIV/0!</v>
      </c>
      <c r="AW3274" s="1215">
        <v>187</v>
      </c>
      <c r="AX3274" s="1216"/>
      <c r="AY3274" s="1217"/>
      <c r="AZ3274" s="1218"/>
      <c r="BA3274" s="587" t="e">
        <f t="shared" si="716"/>
        <v>#DIV/0!</v>
      </c>
      <c r="BC3274" s="1215">
        <v>187</v>
      </c>
      <c r="BD3274" s="1216"/>
      <c r="BE3274" s="1217"/>
      <c r="BF3274" s="1218"/>
      <c r="BG3274" s="587" t="e">
        <f t="shared" si="717"/>
        <v>#DIV/0!</v>
      </c>
      <c r="BI3274" s="1215">
        <v>187</v>
      </c>
      <c r="BJ3274" s="1216"/>
      <c r="BK3274" s="1217"/>
      <c r="BL3274" s="1218"/>
      <c r="BM3274" s="587" t="e">
        <f t="shared" si="718"/>
        <v>#DIV/0!</v>
      </c>
      <c r="BO3274" s="1215">
        <v>187</v>
      </c>
      <c r="BP3274" s="1216"/>
      <c r="BQ3274" s="1217"/>
      <c r="BR3274" s="1218"/>
      <c r="BS3274" s="587" t="e">
        <f t="shared" si="719"/>
        <v>#DIV/0!</v>
      </c>
    </row>
    <row r="3275" spans="1:71" s="17" customFormat="1" ht="16.75" hidden="1" customHeight="1" outlineLevel="2">
      <c r="A3275" s="1215">
        <v>188</v>
      </c>
      <c r="B3275" s="1216"/>
      <c r="C3275" s="1217"/>
      <c r="D3275" s="1218"/>
      <c r="E3275" s="587" t="e">
        <f t="shared" si="708"/>
        <v>#DIV/0!</v>
      </c>
      <c r="G3275" s="1215">
        <v>188</v>
      </c>
      <c r="H3275" s="1216"/>
      <c r="I3275" s="1217"/>
      <c r="J3275" s="1218"/>
      <c r="K3275" s="587" t="e">
        <f t="shared" si="709"/>
        <v>#DIV/0!</v>
      </c>
      <c r="M3275" s="1215">
        <v>188</v>
      </c>
      <c r="N3275" s="1216"/>
      <c r="O3275" s="1217"/>
      <c r="P3275" s="1218"/>
      <c r="Q3275" s="587" t="e">
        <f t="shared" si="710"/>
        <v>#DIV/0!</v>
      </c>
      <c r="S3275" s="1215">
        <v>188</v>
      </c>
      <c r="T3275" s="1216"/>
      <c r="U3275" s="1217"/>
      <c r="V3275" s="1218"/>
      <c r="W3275" s="587" t="e">
        <f t="shared" si="711"/>
        <v>#DIV/0!</v>
      </c>
      <c r="Y3275" s="1215">
        <v>188</v>
      </c>
      <c r="Z3275" s="1216"/>
      <c r="AA3275" s="1217"/>
      <c r="AB3275" s="1218"/>
      <c r="AC3275" s="587" t="e">
        <f t="shared" si="712"/>
        <v>#DIV/0!</v>
      </c>
      <c r="AE3275" s="1215">
        <v>188</v>
      </c>
      <c r="AF3275" s="1216"/>
      <c r="AG3275" s="1217"/>
      <c r="AH3275" s="1218"/>
      <c r="AI3275" s="587" t="e">
        <f t="shared" si="713"/>
        <v>#DIV/0!</v>
      </c>
      <c r="AK3275" s="1215">
        <v>188</v>
      </c>
      <c r="AL3275" s="1216"/>
      <c r="AM3275" s="1217"/>
      <c r="AN3275" s="1218"/>
      <c r="AO3275" s="587" t="e">
        <f t="shared" si="714"/>
        <v>#DIV/0!</v>
      </c>
      <c r="AQ3275" s="1215">
        <v>188</v>
      </c>
      <c r="AR3275" s="1216"/>
      <c r="AS3275" s="1217"/>
      <c r="AT3275" s="1218"/>
      <c r="AU3275" s="587" t="e">
        <f t="shared" si="715"/>
        <v>#DIV/0!</v>
      </c>
      <c r="AW3275" s="1215">
        <v>188</v>
      </c>
      <c r="AX3275" s="1216"/>
      <c r="AY3275" s="1217"/>
      <c r="AZ3275" s="1218"/>
      <c r="BA3275" s="587" t="e">
        <f t="shared" si="716"/>
        <v>#DIV/0!</v>
      </c>
      <c r="BC3275" s="1215">
        <v>188</v>
      </c>
      <c r="BD3275" s="1216"/>
      <c r="BE3275" s="1217"/>
      <c r="BF3275" s="1218"/>
      <c r="BG3275" s="587" t="e">
        <f t="shared" si="717"/>
        <v>#DIV/0!</v>
      </c>
      <c r="BI3275" s="1215">
        <v>188</v>
      </c>
      <c r="BJ3275" s="1216"/>
      <c r="BK3275" s="1217"/>
      <c r="BL3275" s="1218"/>
      <c r="BM3275" s="587" t="e">
        <f t="shared" si="718"/>
        <v>#DIV/0!</v>
      </c>
      <c r="BO3275" s="1215">
        <v>188</v>
      </c>
      <c r="BP3275" s="1216"/>
      <c r="BQ3275" s="1217"/>
      <c r="BR3275" s="1218"/>
      <c r="BS3275" s="587" t="e">
        <f t="shared" si="719"/>
        <v>#DIV/0!</v>
      </c>
    </row>
    <row r="3276" spans="1:71" s="17" customFormat="1" ht="16.75" hidden="1" customHeight="1" outlineLevel="2">
      <c r="A3276" s="1215">
        <v>189</v>
      </c>
      <c r="B3276" s="1216"/>
      <c r="C3276" s="1217"/>
      <c r="D3276" s="1218"/>
      <c r="E3276" s="587" t="e">
        <f t="shared" si="708"/>
        <v>#DIV/0!</v>
      </c>
      <c r="G3276" s="1215">
        <v>189</v>
      </c>
      <c r="H3276" s="1216"/>
      <c r="I3276" s="1217"/>
      <c r="J3276" s="1218"/>
      <c r="K3276" s="587" t="e">
        <f t="shared" si="709"/>
        <v>#DIV/0!</v>
      </c>
      <c r="M3276" s="1215">
        <v>189</v>
      </c>
      <c r="N3276" s="1216"/>
      <c r="O3276" s="1217"/>
      <c r="P3276" s="1218"/>
      <c r="Q3276" s="587" t="e">
        <f t="shared" si="710"/>
        <v>#DIV/0!</v>
      </c>
      <c r="S3276" s="1215">
        <v>189</v>
      </c>
      <c r="T3276" s="1216"/>
      <c r="U3276" s="1217"/>
      <c r="V3276" s="1218"/>
      <c r="W3276" s="587" t="e">
        <f t="shared" si="711"/>
        <v>#DIV/0!</v>
      </c>
      <c r="Y3276" s="1215">
        <v>189</v>
      </c>
      <c r="Z3276" s="1216"/>
      <c r="AA3276" s="1217"/>
      <c r="AB3276" s="1218"/>
      <c r="AC3276" s="587" t="e">
        <f t="shared" si="712"/>
        <v>#DIV/0!</v>
      </c>
      <c r="AE3276" s="1215">
        <v>189</v>
      </c>
      <c r="AF3276" s="1216"/>
      <c r="AG3276" s="1217"/>
      <c r="AH3276" s="1218"/>
      <c r="AI3276" s="587" t="e">
        <f t="shared" si="713"/>
        <v>#DIV/0!</v>
      </c>
      <c r="AK3276" s="1215">
        <v>189</v>
      </c>
      <c r="AL3276" s="1216"/>
      <c r="AM3276" s="1217"/>
      <c r="AN3276" s="1218"/>
      <c r="AO3276" s="587" t="e">
        <f t="shared" si="714"/>
        <v>#DIV/0!</v>
      </c>
      <c r="AQ3276" s="1215">
        <v>189</v>
      </c>
      <c r="AR3276" s="1216"/>
      <c r="AS3276" s="1217"/>
      <c r="AT3276" s="1218"/>
      <c r="AU3276" s="587" t="e">
        <f t="shared" si="715"/>
        <v>#DIV/0!</v>
      </c>
      <c r="AW3276" s="1215">
        <v>189</v>
      </c>
      <c r="AX3276" s="1216"/>
      <c r="AY3276" s="1217"/>
      <c r="AZ3276" s="1218"/>
      <c r="BA3276" s="587" t="e">
        <f t="shared" si="716"/>
        <v>#DIV/0!</v>
      </c>
      <c r="BC3276" s="1215">
        <v>189</v>
      </c>
      <c r="BD3276" s="1216"/>
      <c r="BE3276" s="1217"/>
      <c r="BF3276" s="1218"/>
      <c r="BG3276" s="587" t="e">
        <f t="shared" si="717"/>
        <v>#DIV/0!</v>
      </c>
      <c r="BI3276" s="1215">
        <v>189</v>
      </c>
      <c r="BJ3276" s="1216"/>
      <c r="BK3276" s="1217"/>
      <c r="BL3276" s="1218"/>
      <c r="BM3276" s="587" t="e">
        <f t="shared" si="718"/>
        <v>#DIV/0!</v>
      </c>
      <c r="BO3276" s="1215">
        <v>189</v>
      </c>
      <c r="BP3276" s="1216"/>
      <c r="BQ3276" s="1217"/>
      <c r="BR3276" s="1218"/>
      <c r="BS3276" s="587" t="e">
        <f t="shared" si="719"/>
        <v>#DIV/0!</v>
      </c>
    </row>
    <row r="3277" spans="1:71" s="17" customFormat="1" ht="16.75" hidden="1" customHeight="1" outlineLevel="2">
      <c r="A3277" s="1215">
        <v>190</v>
      </c>
      <c r="B3277" s="1216"/>
      <c r="C3277" s="1217"/>
      <c r="D3277" s="1218"/>
      <c r="E3277" s="587" t="e">
        <f t="shared" si="708"/>
        <v>#DIV/0!</v>
      </c>
      <c r="G3277" s="1215">
        <v>190</v>
      </c>
      <c r="H3277" s="1216"/>
      <c r="I3277" s="1217"/>
      <c r="J3277" s="1218"/>
      <c r="K3277" s="587" t="e">
        <f t="shared" si="709"/>
        <v>#DIV/0!</v>
      </c>
      <c r="M3277" s="1215">
        <v>190</v>
      </c>
      <c r="N3277" s="1216"/>
      <c r="O3277" s="1217"/>
      <c r="P3277" s="1218"/>
      <c r="Q3277" s="587" t="e">
        <f t="shared" si="710"/>
        <v>#DIV/0!</v>
      </c>
      <c r="S3277" s="1215">
        <v>190</v>
      </c>
      <c r="T3277" s="1216"/>
      <c r="U3277" s="1217"/>
      <c r="V3277" s="1218"/>
      <c r="W3277" s="587" t="e">
        <f t="shared" si="711"/>
        <v>#DIV/0!</v>
      </c>
      <c r="Y3277" s="1215">
        <v>190</v>
      </c>
      <c r="Z3277" s="1216"/>
      <c r="AA3277" s="1217"/>
      <c r="AB3277" s="1218"/>
      <c r="AC3277" s="587" t="e">
        <f t="shared" si="712"/>
        <v>#DIV/0!</v>
      </c>
      <c r="AE3277" s="1215">
        <v>190</v>
      </c>
      <c r="AF3277" s="1216"/>
      <c r="AG3277" s="1217"/>
      <c r="AH3277" s="1218"/>
      <c r="AI3277" s="587" t="e">
        <f t="shared" si="713"/>
        <v>#DIV/0!</v>
      </c>
      <c r="AK3277" s="1215">
        <v>190</v>
      </c>
      <c r="AL3277" s="1216"/>
      <c r="AM3277" s="1217"/>
      <c r="AN3277" s="1218"/>
      <c r="AO3277" s="587" t="e">
        <f t="shared" si="714"/>
        <v>#DIV/0!</v>
      </c>
      <c r="AQ3277" s="1215">
        <v>190</v>
      </c>
      <c r="AR3277" s="1216"/>
      <c r="AS3277" s="1217"/>
      <c r="AT3277" s="1218"/>
      <c r="AU3277" s="587" t="e">
        <f t="shared" si="715"/>
        <v>#DIV/0!</v>
      </c>
      <c r="AW3277" s="1215">
        <v>190</v>
      </c>
      <c r="AX3277" s="1216"/>
      <c r="AY3277" s="1217"/>
      <c r="AZ3277" s="1218"/>
      <c r="BA3277" s="587" t="e">
        <f t="shared" si="716"/>
        <v>#DIV/0!</v>
      </c>
      <c r="BC3277" s="1215">
        <v>190</v>
      </c>
      <c r="BD3277" s="1216"/>
      <c r="BE3277" s="1217"/>
      <c r="BF3277" s="1218"/>
      <c r="BG3277" s="587" t="e">
        <f t="shared" si="717"/>
        <v>#DIV/0!</v>
      </c>
      <c r="BI3277" s="1215">
        <v>190</v>
      </c>
      <c r="BJ3277" s="1216"/>
      <c r="BK3277" s="1217"/>
      <c r="BL3277" s="1218"/>
      <c r="BM3277" s="587" t="e">
        <f t="shared" si="718"/>
        <v>#DIV/0!</v>
      </c>
      <c r="BO3277" s="1215">
        <v>190</v>
      </c>
      <c r="BP3277" s="1216"/>
      <c r="BQ3277" s="1217"/>
      <c r="BR3277" s="1218"/>
      <c r="BS3277" s="587" t="e">
        <f t="shared" si="719"/>
        <v>#DIV/0!</v>
      </c>
    </row>
    <row r="3278" spans="1:71" s="17" customFormat="1" ht="16.75" hidden="1" customHeight="1" outlineLevel="2">
      <c r="A3278" s="1215">
        <v>191</v>
      </c>
      <c r="B3278" s="1216"/>
      <c r="C3278" s="1217"/>
      <c r="D3278" s="1218"/>
      <c r="E3278" s="587" t="e">
        <f t="shared" si="708"/>
        <v>#DIV/0!</v>
      </c>
      <c r="G3278" s="1215">
        <v>191</v>
      </c>
      <c r="H3278" s="1216"/>
      <c r="I3278" s="1217"/>
      <c r="J3278" s="1218"/>
      <c r="K3278" s="587" t="e">
        <f t="shared" si="709"/>
        <v>#DIV/0!</v>
      </c>
      <c r="M3278" s="1215">
        <v>191</v>
      </c>
      <c r="N3278" s="1216"/>
      <c r="O3278" s="1217"/>
      <c r="P3278" s="1218"/>
      <c r="Q3278" s="587" t="e">
        <f t="shared" si="710"/>
        <v>#DIV/0!</v>
      </c>
      <c r="S3278" s="1215">
        <v>191</v>
      </c>
      <c r="T3278" s="1216"/>
      <c r="U3278" s="1217"/>
      <c r="V3278" s="1218"/>
      <c r="W3278" s="587" t="e">
        <f t="shared" si="711"/>
        <v>#DIV/0!</v>
      </c>
      <c r="Y3278" s="1215">
        <v>191</v>
      </c>
      <c r="Z3278" s="1216"/>
      <c r="AA3278" s="1217"/>
      <c r="AB3278" s="1218"/>
      <c r="AC3278" s="587" t="e">
        <f t="shared" si="712"/>
        <v>#DIV/0!</v>
      </c>
      <c r="AE3278" s="1215">
        <v>191</v>
      </c>
      <c r="AF3278" s="1216"/>
      <c r="AG3278" s="1217"/>
      <c r="AH3278" s="1218"/>
      <c r="AI3278" s="587" t="e">
        <f t="shared" si="713"/>
        <v>#DIV/0!</v>
      </c>
      <c r="AK3278" s="1215">
        <v>191</v>
      </c>
      <c r="AL3278" s="1216"/>
      <c r="AM3278" s="1217"/>
      <c r="AN3278" s="1218"/>
      <c r="AO3278" s="587" t="e">
        <f t="shared" si="714"/>
        <v>#DIV/0!</v>
      </c>
      <c r="AQ3278" s="1215">
        <v>191</v>
      </c>
      <c r="AR3278" s="1216"/>
      <c r="AS3278" s="1217"/>
      <c r="AT3278" s="1218"/>
      <c r="AU3278" s="587" t="e">
        <f t="shared" si="715"/>
        <v>#DIV/0!</v>
      </c>
      <c r="AW3278" s="1215">
        <v>191</v>
      </c>
      <c r="AX3278" s="1216"/>
      <c r="AY3278" s="1217"/>
      <c r="AZ3278" s="1218"/>
      <c r="BA3278" s="587" t="e">
        <f t="shared" si="716"/>
        <v>#DIV/0!</v>
      </c>
      <c r="BC3278" s="1215">
        <v>191</v>
      </c>
      <c r="BD3278" s="1216"/>
      <c r="BE3278" s="1217"/>
      <c r="BF3278" s="1218"/>
      <c r="BG3278" s="587" t="e">
        <f t="shared" si="717"/>
        <v>#DIV/0!</v>
      </c>
      <c r="BI3278" s="1215">
        <v>191</v>
      </c>
      <c r="BJ3278" s="1216"/>
      <c r="BK3278" s="1217"/>
      <c r="BL3278" s="1218"/>
      <c r="BM3278" s="587" t="e">
        <f t="shared" si="718"/>
        <v>#DIV/0!</v>
      </c>
      <c r="BO3278" s="1215">
        <v>191</v>
      </c>
      <c r="BP3278" s="1216"/>
      <c r="BQ3278" s="1217"/>
      <c r="BR3278" s="1218"/>
      <c r="BS3278" s="587" t="e">
        <f t="shared" si="719"/>
        <v>#DIV/0!</v>
      </c>
    </row>
    <row r="3279" spans="1:71" s="17" customFormat="1" ht="16.75" hidden="1" customHeight="1" outlineLevel="2">
      <c r="A3279" s="1215">
        <v>192</v>
      </c>
      <c r="B3279" s="1216"/>
      <c r="C3279" s="1217"/>
      <c r="D3279" s="1218"/>
      <c r="E3279" s="587" t="e">
        <f t="shared" si="708"/>
        <v>#DIV/0!</v>
      </c>
      <c r="G3279" s="1215">
        <v>192</v>
      </c>
      <c r="H3279" s="1216"/>
      <c r="I3279" s="1217"/>
      <c r="J3279" s="1218"/>
      <c r="K3279" s="587" t="e">
        <f t="shared" si="709"/>
        <v>#DIV/0!</v>
      </c>
      <c r="M3279" s="1215">
        <v>192</v>
      </c>
      <c r="N3279" s="1216"/>
      <c r="O3279" s="1217"/>
      <c r="P3279" s="1218"/>
      <c r="Q3279" s="587" t="e">
        <f t="shared" si="710"/>
        <v>#DIV/0!</v>
      </c>
      <c r="S3279" s="1215">
        <v>192</v>
      </c>
      <c r="T3279" s="1216"/>
      <c r="U3279" s="1217"/>
      <c r="V3279" s="1218"/>
      <c r="W3279" s="587" t="e">
        <f t="shared" si="711"/>
        <v>#DIV/0!</v>
      </c>
      <c r="Y3279" s="1215">
        <v>192</v>
      </c>
      <c r="Z3279" s="1216"/>
      <c r="AA3279" s="1217"/>
      <c r="AB3279" s="1218"/>
      <c r="AC3279" s="587" t="e">
        <f t="shared" si="712"/>
        <v>#DIV/0!</v>
      </c>
      <c r="AE3279" s="1215">
        <v>192</v>
      </c>
      <c r="AF3279" s="1216"/>
      <c r="AG3279" s="1217"/>
      <c r="AH3279" s="1218"/>
      <c r="AI3279" s="587" t="e">
        <f t="shared" si="713"/>
        <v>#DIV/0!</v>
      </c>
      <c r="AK3279" s="1215">
        <v>192</v>
      </c>
      <c r="AL3279" s="1216"/>
      <c r="AM3279" s="1217"/>
      <c r="AN3279" s="1218"/>
      <c r="AO3279" s="587" t="e">
        <f t="shared" si="714"/>
        <v>#DIV/0!</v>
      </c>
      <c r="AQ3279" s="1215">
        <v>192</v>
      </c>
      <c r="AR3279" s="1216"/>
      <c r="AS3279" s="1217"/>
      <c r="AT3279" s="1218"/>
      <c r="AU3279" s="587" t="e">
        <f t="shared" si="715"/>
        <v>#DIV/0!</v>
      </c>
      <c r="AW3279" s="1215">
        <v>192</v>
      </c>
      <c r="AX3279" s="1216"/>
      <c r="AY3279" s="1217"/>
      <c r="AZ3279" s="1218"/>
      <c r="BA3279" s="587" t="e">
        <f t="shared" si="716"/>
        <v>#DIV/0!</v>
      </c>
      <c r="BC3279" s="1215">
        <v>192</v>
      </c>
      <c r="BD3279" s="1216"/>
      <c r="BE3279" s="1217"/>
      <c r="BF3279" s="1218"/>
      <c r="BG3279" s="587" t="e">
        <f t="shared" si="717"/>
        <v>#DIV/0!</v>
      </c>
      <c r="BI3279" s="1215">
        <v>192</v>
      </c>
      <c r="BJ3279" s="1216"/>
      <c r="BK3279" s="1217"/>
      <c r="BL3279" s="1218"/>
      <c r="BM3279" s="587" t="e">
        <f t="shared" si="718"/>
        <v>#DIV/0!</v>
      </c>
      <c r="BO3279" s="1215">
        <v>192</v>
      </c>
      <c r="BP3279" s="1216"/>
      <c r="BQ3279" s="1217"/>
      <c r="BR3279" s="1218"/>
      <c r="BS3279" s="587" t="e">
        <f t="shared" si="719"/>
        <v>#DIV/0!</v>
      </c>
    </row>
    <row r="3280" spans="1:71" s="17" customFormat="1" ht="16.75" hidden="1" customHeight="1" outlineLevel="2">
      <c r="A3280" s="1215">
        <v>193</v>
      </c>
      <c r="B3280" s="1216"/>
      <c r="C3280" s="1217"/>
      <c r="D3280" s="1218"/>
      <c r="E3280" s="587" t="e">
        <f t="shared" si="708"/>
        <v>#DIV/0!</v>
      </c>
      <c r="G3280" s="1215">
        <v>193</v>
      </c>
      <c r="H3280" s="1216"/>
      <c r="I3280" s="1217"/>
      <c r="J3280" s="1218"/>
      <c r="K3280" s="587" t="e">
        <f t="shared" si="709"/>
        <v>#DIV/0!</v>
      </c>
      <c r="M3280" s="1215">
        <v>193</v>
      </c>
      <c r="N3280" s="1216"/>
      <c r="O3280" s="1217"/>
      <c r="P3280" s="1218"/>
      <c r="Q3280" s="587" t="e">
        <f t="shared" si="710"/>
        <v>#DIV/0!</v>
      </c>
      <c r="S3280" s="1215">
        <v>193</v>
      </c>
      <c r="T3280" s="1216"/>
      <c r="U3280" s="1217"/>
      <c r="V3280" s="1218"/>
      <c r="W3280" s="587" t="e">
        <f t="shared" si="711"/>
        <v>#DIV/0!</v>
      </c>
      <c r="Y3280" s="1215">
        <v>193</v>
      </c>
      <c r="Z3280" s="1216"/>
      <c r="AA3280" s="1217"/>
      <c r="AB3280" s="1218"/>
      <c r="AC3280" s="587" t="e">
        <f t="shared" si="712"/>
        <v>#DIV/0!</v>
      </c>
      <c r="AE3280" s="1215">
        <v>193</v>
      </c>
      <c r="AF3280" s="1216"/>
      <c r="AG3280" s="1217"/>
      <c r="AH3280" s="1218"/>
      <c r="AI3280" s="587" t="e">
        <f t="shared" si="713"/>
        <v>#DIV/0!</v>
      </c>
      <c r="AK3280" s="1215">
        <v>193</v>
      </c>
      <c r="AL3280" s="1216"/>
      <c r="AM3280" s="1217"/>
      <c r="AN3280" s="1218"/>
      <c r="AO3280" s="587" t="e">
        <f t="shared" si="714"/>
        <v>#DIV/0!</v>
      </c>
      <c r="AQ3280" s="1215">
        <v>193</v>
      </c>
      <c r="AR3280" s="1216"/>
      <c r="AS3280" s="1217"/>
      <c r="AT3280" s="1218"/>
      <c r="AU3280" s="587" t="e">
        <f t="shared" si="715"/>
        <v>#DIV/0!</v>
      </c>
      <c r="AW3280" s="1215">
        <v>193</v>
      </c>
      <c r="AX3280" s="1216"/>
      <c r="AY3280" s="1217"/>
      <c r="AZ3280" s="1218"/>
      <c r="BA3280" s="587" t="e">
        <f t="shared" si="716"/>
        <v>#DIV/0!</v>
      </c>
      <c r="BC3280" s="1215">
        <v>193</v>
      </c>
      <c r="BD3280" s="1216"/>
      <c r="BE3280" s="1217"/>
      <c r="BF3280" s="1218"/>
      <c r="BG3280" s="587" t="e">
        <f t="shared" si="717"/>
        <v>#DIV/0!</v>
      </c>
      <c r="BI3280" s="1215">
        <v>193</v>
      </c>
      <c r="BJ3280" s="1216"/>
      <c r="BK3280" s="1217"/>
      <c r="BL3280" s="1218"/>
      <c r="BM3280" s="587" t="e">
        <f t="shared" si="718"/>
        <v>#DIV/0!</v>
      </c>
      <c r="BO3280" s="1215">
        <v>193</v>
      </c>
      <c r="BP3280" s="1216"/>
      <c r="BQ3280" s="1217"/>
      <c r="BR3280" s="1218"/>
      <c r="BS3280" s="587" t="e">
        <f t="shared" si="719"/>
        <v>#DIV/0!</v>
      </c>
    </row>
    <row r="3281" spans="1:71" s="17" customFormat="1" ht="16.75" hidden="1" customHeight="1" outlineLevel="2">
      <c r="A3281" s="1215">
        <v>194</v>
      </c>
      <c r="B3281" s="1216"/>
      <c r="C3281" s="1217"/>
      <c r="D3281" s="1218"/>
      <c r="E3281" s="587" t="e">
        <f t="shared" ref="E3281:E3344" si="720">IF(AND(C3281&gt;=D$3081,C3281&lt;=D$3080),1,0)</f>
        <v>#DIV/0!</v>
      </c>
      <c r="G3281" s="1215">
        <v>194</v>
      </c>
      <c r="H3281" s="1216"/>
      <c r="I3281" s="1217"/>
      <c r="J3281" s="1218"/>
      <c r="K3281" s="587" t="e">
        <f t="shared" ref="K3281:K3344" si="721">IF(AND(I3281&gt;=J$3081,I3281&lt;=J$3080),1,0)</f>
        <v>#DIV/0!</v>
      </c>
      <c r="M3281" s="1215">
        <v>194</v>
      </c>
      <c r="N3281" s="1216"/>
      <c r="O3281" s="1217"/>
      <c r="P3281" s="1218"/>
      <c r="Q3281" s="587" t="e">
        <f t="shared" ref="Q3281:Q3344" si="722">IF(AND(O3281&gt;=P$3081,O3281&lt;=P$3080),1,0)</f>
        <v>#DIV/0!</v>
      </c>
      <c r="S3281" s="1215">
        <v>194</v>
      </c>
      <c r="T3281" s="1216"/>
      <c r="U3281" s="1217"/>
      <c r="V3281" s="1218"/>
      <c r="W3281" s="587" t="e">
        <f t="shared" ref="W3281:W3344" si="723">IF(AND(U3281&gt;=V$3081,U3281&lt;=V$3080),1,0)</f>
        <v>#DIV/0!</v>
      </c>
      <c r="Y3281" s="1215">
        <v>194</v>
      </c>
      <c r="Z3281" s="1216"/>
      <c r="AA3281" s="1217"/>
      <c r="AB3281" s="1218"/>
      <c r="AC3281" s="587" t="e">
        <f t="shared" ref="AC3281:AC3344" si="724">IF(AND(AA3281&gt;=AB$3081,AA3281&lt;=AB$3080),1,0)</f>
        <v>#DIV/0!</v>
      </c>
      <c r="AE3281" s="1215">
        <v>194</v>
      </c>
      <c r="AF3281" s="1216"/>
      <c r="AG3281" s="1217"/>
      <c r="AH3281" s="1218"/>
      <c r="AI3281" s="587" t="e">
        <f t="shared" ref="AI3281:AI3344" si="725">IF(AND(AG3281&gt;=AH$3081,AG3281&lt;=AH$3080),1,0)</f>
        <v>#DIV/0!</v>
      </c>
      <c r="AK3281" s="1215">
        <v>194</v>
      </c>
      <c r="AL3281" s="1216"/>
      <c r="AM3281" s="1217"/>
      <c r="AN3281" s="1218"/>
      <c r="AO3281" s="587" t="e">
        <f t="shared" ref="AO3281:AO3344" si="726">IF(AND(AM3281&gt;=AN$3081,AM3281&lt;=AN$3080),1,0)</f>
        <v>#DIV/0!</v>
      </c>
      <c r="AQ3281" s="1215">
        <v>194</v>
      </c>
      <c r="AR3281" s="1216"/>
      <c r="AS3281" s="1217"/>
      <c r="AT3281" s="1218"/>
      <c r="AU3281" s="587" t="e">
        <f t="shared" ref="AU3281:AU3344" si="727">IF(AND(AS3281&gt;=AT$3081,AS3281&lt;=AT$3080),1,0)</f>
        <v>#DIV/0!</v>
      </c>
      <c r="AW3281" s="1215">
        <v>194</v>
      </c>
      <c r="AX3281" s="1216"/>
      <c r="AY3281" s="1217"/>
      <c r="AZ3281" s="1218"/>
      <c r="BA3281" s="587" t="e">
        <f t="shared" ref="BA3281:BA3344" si="728">IF(AND(AY3281&gt;=AZ$3081,AY3281&lt;=AZ$3080),1,0)</f>
        <v>#DIV/0!</v>
      </c>
      <c r="BC3281" s="1215">
        <v>194</v>
      </c>
      <c r="BD3281" s="1216"/>
      <c r="BE3281" s="1217"/>
      <c r="BF3281" s="1218"/>
      <c r="BG3281" s="587" t="e">
        <f t="shared" ref="BG3281:BG3344" si="729">IF(AND(BE3281&gt;=BF$3081,BE3281&lt;=BF$3080),1,0)</f>
        <v>#DIV/0!</v>
      </c>
      <c r="BI3281" s="1215">
        <v>194</v>
      </c>
      <c r="BJ3281" s="1216"/>
      <c r="BK3281" s="1217"/>
      <c r="BL3281" s="1218"/>
      <c r="BM3281" s="587" t="e">
        <f t="shared" ref="BM3281:BM3344" si="730">IF(AND(BK3281&gt;=BL$3081,BK3281&lt;=BL$3080),1,0)</f>
        <v>#DIV/0!</v>
      </c>
      <c r="BO3281" s="1215">
        <v>194</v>
      </c>
      <c r="BP3281" s="1216"/>
      <c r="BQ3281" s="1217"/>
      <c r="BR3281" s="1218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15">
        <v>195</v>
      </c>
      <c r="B3282" s="1216"/>
      <c r="C3282" s="1217"/>
      <c r="D3282" s="1218"/>
      <c r="E3282" s="587" t="e">
        <f t="shared" si="720"/>
        <v>#DIV/0!</v>
      </c>
      <c r="G3282" s="1215">
        <v>195</v>
      </c>
      <c r="H3282" s="1216"/>
      <c r="I3282" s="1217"/>
      <c r="J3282" s="1218"/>
      <c r="K3282" s="587" t="e">
        <f t="shared" si="721"/>
        <v>#DIV/0!</v>
      </c>
      <c r="M3282" s="1215">
        <v>195</v>
      </c>
      <c r="N3282" s="1216"/>
      <c r="O3282" s="1217"/>
      <c r="P3282" s="1218"/>
      <c r="Q3282" s="587" t="e">
        <f t="shared" si="722"/>
        <v>#DIV/0!</v>
      </c>
      <c r="S3282" s="1215">
        <v>195</v>
      </c>
      <c r="T3282" s="1216"/>
      <c r="U3282" s="1217"/>
      <c r="V3282" s="1218"/>
      <c r="W3282" s="587" t="e">
        <f t="shared" si="723"/>
        <v>#DIV/0!</v>
      </c>
      <c r="Y3282" s="1215">
        <v>195</v>
      </c>
      <c r="Z3282" s="1216"/>
      <c r="AA3282" s="1217"/>
      <c r="AB3282" s="1218"/>
      <c r="AC3282" s="587" t="e">
        <f t="shared" si="724"/>
        <v>#DIV/0!</v>
      </c>
      <c r="AE3282" s="1215">
        <v>195</v>
      </c>
      <c r="AF3282" s="1216"/>
      <c r="AG3282" s="1217"/>
      <c r="AH3282" s="1218"/>
      <c r="AI3282" s="587" t="e">
        <f t="shared" si="725"/>
        <v>#DIV/0!</v>
      </c>
      <c r="AK3282" s="1215">
        <v>195</v>
      </c>
      <c r="AL3282" s="1216"/>
      <c r="AM3282" s="1217"/>
      <c r="AN3282" s="1218"/>
      <c r="AO3282" s="587" t="e">
        <f t="shared" si="726"/>
        <v>#DIV/0!</v>
      </c>
      <c r="AQ3282" s="1215">
        <v>195</v>
      </c>
      <c r="AR3282" s="1216"/>
      <c r="AS3282" s="1217"/>
      <c r="AT3282" s="1218"/>
      <c r="AU3282" s="587" t="e">
        <f t="shared" si="727"/>
        <v>#DIV/0!</v>
      </c>
      <c r="AW3282" s="1215">
        <v>195</v>
      </c>
      <c r="AX3282" s="1216"/>
      <c r="AY3282" s="1217"/>
      <c r="AZ3282" s="1218"/>
      <c r="BA3282" s="587" t="e">
        <f t="shared" si="728"/>
        <v>#DIV/0!</v>
      </c>
      <c r="BC3282" s="1215">
        <v>195</v>
      </c>
      <c r="BD3282" s="1216"/>
      <c r="BE3282" s="1217"/>
      <c r="BF3282" s="1218"/>
      <c r="BG3282" s="587" t="e">
        <f t="shared" si="729"/>
        <v>#DIV/0!</v>
      </c>
      <c r="BI3282" s="1215">
        <v>195</v>
      </c>
      <c r="BJ3282" s="1216"/>
      <c r="BK3282" s="1217"/>
      <c r="BL3282" s="1218"/>
      <c r="BM3282" s="587" t="e">
        <f t="shared" si="730"/>
        <v>#DIV/0!</v>
      </c>
      <c r="BO3282" s="1215">
        <v>195</v>
      </c>
      <c r="BP3282" s="1216"/>
      <c r="BQ3282" s="1217"/>
      <c r="BR3282" s="1218"/>
      <c r="BS3282" s="587" t="e">
        <f t="shared" si="731"/>
        <v>#DIV/0!</v>
      </c>
    </row>
    <row r="3283" spans="1:71" s="17" customFormat="1" ht="16.75" hidden="1" customHeight="1" outlineLevel="2">
      <c r="A3283" s="1215">
        <v>196</v>
      </c>
      <c r="B3283" s="1216"/>
      <c r="C3283" s="1217"/>
      <c r="D3283" s="1218"/>
      <c r="E3283" s="587" t="e">
        <f t="shared" si="720"/>
        <v>#DIV/0!</v>
      </c>
      <c r="G3283" s="1215">
        <v>196</v>
      </c>
      <c r="H3283" s="1216"/>
      <c r="I3283" s="1217"/>
      <c r="J3283" s="1218"/>
      <c r="K3283" s="587" t="e">
        <f t="shared" si="721"/>
        <v>#DIV/0!</v>
      </c>
      <c r="M3283" s="1215">
        <v>196</v>
      </c>
      <c r="N3283" s="1216"/>
      <c r="O3283" s="1217"/>
      <c r="P3283" s="1218"/>
      <c r="Q3283" s="587" t="e">
        <f t="shared" si="722"/>
        <v>#DIV/0!</v>
      </c>
      <c r="S3283" s="1215">
        <v>196</v>
      </c>
      <c r="T3283" s="1216"/>
      <c r="U3283" s="1217"/>
      <c r="V3283" s="1218"/>
      <c r="W3283" s="587" t="e">
        <f t="shared" si="723"/>
        <v>#DIV/0!</v>
      </c>
      <c r="Y3283" s="1215">
        <v>196</v>
      </c>
      <c r="Z3283" s="1216"/>
      <c r="AA3283" s="1217"/>
      <c r="AB3283" s="1218"/>
      <c r="AC3283" s="587" t="e">
        <f t="shared" si="724"/>
        <v>#DIV/0!</v>
      </c>
      <c r="AE3283" s="1215">
        <v>196</v>
      </c>
      <c r="AF3283" s="1216"/>
      <c r="AG3283" s="1217"/>
      <c r="AH3283" s="1218"/>
      <c r="AI3283" s="587" t="e">
        <f t="shared" si="725"/>
        <v>#DIV/0!</v>
      </c>
      <c r="AK3283" s="1215">
        <v>196</v>
      </c>
      <c r="AL3283" s="1216"/>
      <c r="AM3283" s="1217"/>
      <c r="AN3283" s="1218"/>
      <c r="AO3283" s="587" t="e">
        <f t="shared" si="726"/>
        <v>#DIV/0!</v>
      </c>
      <c r="AQ3283" s="1215">
        <v>196</v>
      </c>
      <c r="AR3283" s="1216"/>
      <c r="AS3283" s="1217"/>
      <c r="AT3283" s="1218"/>
      <c r="AU3283" s="587" t="e">
        <f t="shared" si="727"/>
        <v>#DIV/0!</v>
      </c>
      <c r="AW3283" s="1215">
        <v>196</v>
      </c>
      <c r="AX3283" s="1216"/>
      <c r="AY3283" s="1217"/>
      <c r="AZ3283" s="1218"/>
      <c r="BA3283" s="587" t="e">
        <f t="shared" si="728"/>
        <v>#DIV/0!</v>
      </c>
      <c r="BC3283" s="1215">
        <v>196</v>
      </c>
      <c r="BD3283" s="1216"/>
      <c r="BE3283" s="1217"/>
      <c r="BF3283" s="1218"/>
      <c r="BG3283" s="587" t="e">
        <f t="shared" si="729"/>
        <v>#DIV/0!</v>
      </c>
      <c r="BI3283" s="1215">
        <v>196</v>
      </c>
      <c r="BJ3283" s="1216"/>
      <c r="BK3283" s="1217"/>
      <c r="BL3283" s="1218"/>
      <c r="BM3283" s="587" t="e">
        <f t="shared" si="730"/>
        <v>#DIV/0!</v>
      </c>
      <c r="BO3283" s="1215">
        <v>196</v>
      </c>
      <c r="BP3283" s="1216"/>
      <c r="BQ3283" s="1217"/>
      <c r="BR3283" s="1218"/>
      <c r="BS3283" s="587" t="e">
        <f t="shared" si="731"/>
        <v>#DIV/0!</v>
      </c>
    </row>
    <row r="3284" spans="1:71" s="17" customFormat="1" ht="16.75" hidden="1" customHeight="1" outlineLevel="2">
      <c r="A3284" s="1215">
        <v>197</v>
      </c>
      <c r="B3284" s="1216"/>
      <c r="C3284" s="1217"/>
      <c r="D3284" s="1218"/>
      <c r="E3284" s="587" t="e">
        <f t="shared" si="720"/>
        <v>#DIV/0!</v>
      </c>
      <c r="G3284" s="1215">
        <v>197</v>
      </c>
      <c r="H3284" s="1216"/>
      <c r="I3284" s="1217"/>
      <c r="J3284" s="1218"/>
      <c r="K3284" s="587" t="e">
        <f t="shared" si="721"/>
        <v>#DIV/0!</v>
      </c>
      <c r="M3284" s="1215">
        <v>197</v>
      </c>
      <c r="N3284" s="1216"/>
      <c r="O3284" s="1217"/>
      <c r="P3284" s="1218"/>
      <c r="Q3284" s="587" t="e">
        <f t="shared" si="722"/>
        <v>#DIV/0!</v>
      </c>
      <c r="S3284" s="1215">
        <v>197</v>
      </c>
      <c r="T3284" s="1216"/>
      <c r="U3284" s="1217"/>
      <c r="V3284" s="1218"/>
      <c r="W3284" s="587" t="e">
        <f t="shared" si="723"/>
        <v>#DIV/0!</v>
      </c>
      <c r="Y3284" s="1215">
        <v>197</v>
      </c>
      <c r="Z3284" s="1216"/>
      <c r="AA3284" s="1217"/>
      <c r="AB3284" s="1218"/>
      <c r="AC3284" s="587" t="e">
        <f t="shared" si="724"/>
        <v>#DIV/0!</v>
      </c>
      <c r="AE3284" s="1215">
        <v>197</v>
      </c>
      <c r="AF3284" s="1216"/>
      <c r="AG3284" s="1217"/>
      <c r="AH3284" s="1218"/>
      <c r="AI3284" s="587" t="e">
        <f t="shared" si="725"/>
        <v>#DIV/0!</v>
      </c>
      <c r="AK3284" s="1215">
        <v>197</v>
      </c>
      <c r="AL3284" s="1216"/>
      <c r="AM3284" s="1217"/>
      <c r="AN3284" s="1218"/>
      <c r="AO3284" s="587" t="e">
        <f t="shared" si="726"/>
        <v>#DIV/0!</v>
      </c>
      <c r="AQ3284" s="1215">
        <v>197</v>
      </c>
      <c r="AR3284" s="1216"/>
      <c r="AS3284" s="1217"/>
      <c r="AT3284" s="1218"/>
      <c r="AU3284" s="587" t="e">
        <f t="shared" si="727"/>
        <v>#DIV/0!</v>
      </c>
      <c r="AW3284" s="1215">
        <v>197</v>
      </c>
      <c r="AX3284" s="1216"/>
      <c r="AY3284" s="1217"/>
      <c r="AZ3284" s="1218"/>
      <c r="BA3284" s="587" t="e">
        <f t="shared" si="728"/>
        <v>#DIV/0!</v>
      </c>
      <c r="BC3284" s="1215">
        <v>197</v>
      </c>
      <c r="BD3284" s="1216"/>
      <c r="BE3284" s="1217"/>
      <c r="BF3284" s="1218"/>
      <c r="BG3284" s="587" t="e">
        <f t="shared" si="729"/>
        <v>#DIV/0!</v>
      </c>
      <c r="BI3284" s="1215">
        <v>197</v>
      </c>
      <c r="BJ3284" s="1216"/>
      <c r="BK3284" s="1217"/>
      <c r="BL3284" s="1218"/>
      <c r="BM3284" s="587" t="e">
        <f t="shared" si="730"/>
        <v>#DIV/0!</v>
      </c>
      <c r="BO3284" s="1215">
        <v>197</v>
      </c>
      <c r="BP3284" s="1216"/>
      <c r="BQ3284" s="1217"/>
      <c r="BR3284" s="1218"/>
      <c r="BS3284" s="587" t="e">
        <f t="shared" si="731"/>
        <v>#DIV/0!</v>
      </c>
    </row>
    <row r="3285" spans="1:71" s="17" customFormat="1" ht="16.75" hidden="1" customHeight="1" outlineLevel="2">
      <c r="A3285" s="1215">
        <v>198</v>
      </c>
      <c r="B3285" s="1216"/>
      <c r="C3285" s="1217"/>
      <c r="D3285" s="1218"/>
      <c r="E3285" s="587" t="e">
        <f t="shared" si="720"/>
        <v>#DIV/0!</v>
      </c>
      <c r="G3285" s="1215">
        <v>198</v>
      </c>
      <c r="H3285" s="1216"/>
      <c r="I3285" s="1217"/>
      <c r="J3285" s="1218"/>
      <c r="K3285" s="587" t="e">
        <f t="shared" si="721"/>
        <v>#DIV/0!</v>
      </c>
      <c r="M3285" s="1215">
        <v>198</v>
      </c>
      <c r="N3285" s="1216"/>
      <c r="O3285" s="1217"/>
      <c r="P3285" s="1218"/>
      <c r="Q3285" s="587" t="e">
        <f t="shared" si="722"/>
        <v>#DIV/0!</v>
      </c>
      <c r="S3285" s="1215">
        <v>198</v>
      </c>
      <c r="T3285" s="1216"/>
      <c r="U3285" s="1217"/>
      <c r="V3285" s="1218"/>
      <c r="W3285" s="587" t="e">
        <f t="shared" si="723"/>
        <v>#DIV/0!</v>
      </c>
      <c r="Y3285" s="1215">
        <v>198</v>
      </c>
      <c r="Z3285" s="1216"/>
      <c r="AA3285" s="1217"/>
      <c r="AB3285" s="1218"/>
      <c r="AC3285" s="587" t="e">
        <f t="shared" si="724"/>
        <v>#DIV/0!</v>
      </c>
      <c r="AE3285" s="1215">
        <v>198</v>
      </c>
      <c r="AF3285" s="1216"/>
      <c r="AG3285" s="1217"/>
      <c r="AH3285" s="1218"/>
      <c r="AI3285" s="587" t="e">
        <f t="shared" si="725"/>
        <v>#DIV/0!</v>
      </c>
      <c r="AK3285" s="1215">
        <v>198</v>
      </c>
      <c r="AL3285" s="1216"/>
      <c r="AM3285" s="1217"/>
      <c r="AN3285" s="1218"/>
      <c r="AO3285" s="587" t="e">
        <f t="shared" si="726"/>
        <v>#DIV/0!</v>
      </c>
      <c r="AQ3285" s="1215">
        <v>198</v>
      </c>
      <c r="AR3285" s="1216"/>
      <c r="AS3285" s="1217"/>
      <c r="AT3285" s="1218"/>
      <c r="AU3285" s="587" t="e">
        <f t="shared" si="727"/>
        <v>#DIV/0!</v>
      </c>
      <c r="AW3285" s="1215">
        <v>198</v>
      </c>
      <c r="AX3285" s="1216"/>
      <c r="AY3285" s="1217"/>
      <c r="AZ3285" s="1218"/>
      <c r="BA3285" s="587" t="e">
        <f t="shared" si="728"/>
        <v>#DIV/0!</v>
      </c>
      <c r="BC3285" s="1215">
        <v>198</v>
      </c>
      <c r="BD3285" s="1216"/>
      <c r="BE3285" s="1217"/>
      <c r="BF3285" s="1218"/>
      <c r="BG3285" s="587" t="e">
        <f t="shared" si="729"/>
        <v>#DIV/0!</v>
      </c>
      <c r="BI3285" s="1215">
        <v>198</v>
      </c>
      <c r="BJ3285" s="1216"/>
      <c r="BK3285" s="1217"/>
      <c r="BL3285" s="1218"/>
      <c r="BM3285" s="587" t="e">
        <f t="shared" si="730"/>
        <v>#DIV/0!</v>
      </c>
      <c r="BO3285" s="1215">
        <v>198</v>
      </c>
      <c r="BP3285" s="1216"/>
      <c r="BQ3285" s="1217"/>
      <c r="BR3285" s="1218"/>
      <c r="BS3285" s="587" t="e">
        <f t="shared" si="731"/>
        <v>#DIV/0!</v>
      </c>
    </row>
    <row r="3286" spans="1:71" s="17" customFormat="1" ht="16.75" hidden="1" customHeight="1" outlineLevel="2">
      <c r="A3286" s="1215">
        <v>199</v>
      </c>
      <c r="B3286" s="1216"/>
      <c r="C3286" s="1217"/>
      <c r="D3286" s="1218"/>
      <c r="E3286" s="587" t="e">
        <f t="shared" si="720"/>
        <v>#DIV/0!</v>
      </c>
      <c r="G3286" s="1215">
        <v>199</v>
      </c>
      <c r="H3286" s="1216"/>
      <c r="I3286" s="1217"/>
      <c r="J3286" s="1218"/>
      <c r="K3286" s="587" t="e">
        <f t="shared" si="721"/>
        <v>#DIV/0!</v>
      </c>
      <c r="M3286" s="1215">
        <v>199</v>
      </c>
      <c r="N3286" s="1216"/>
      <c r="O3286" s="1217"/>
      <c r="P3286" s="1218"/>
      <c r="Q3286" s="587" t="e">
        <f t="shared" si="722"/>
        <v>#DIV/0!</v>
      </c>
      <c r="S3286" s="1215">
        <v>199</v>
      </c>
      <c r="T3286" s="1216"/>
      <c r="U3286" s="1217"/>
      <c r="V3286" s="1218"/>
      <c r="W3286" s="587" t="e">
        <f t="shared" si="723"/>
        <v>#DIV/0!</v>
      </c>
      <c r="Y3286" s="1215">
        <v>199</v>
      </c>
      <c r="Z3286" s="1216"/>
      <c r="AA3286" s="1217"/>
      <c r="AB3286" s="1218"/>
      <c r="AC3286" s="587" t="e">
        <f t="shared" si="724"/>
        <v>#DIV/0!</v>
      </c>
      <c r="AE3286" s="1215">
        <v>199</v>
      </c>
      <c r="AF3286" s="1216"/>
      <c r="AG3286" s="1217"/>
      <c r="AH3286" s="1218"/>
      <c r="AI3286" s="587" t="e">
        <f t="shared" si="725"/>
        <v>#DIV/0!</v>
      </c>
      <c r="AK3286" s="1215">
        <v>199</v>
      </c>
      <c r="AL3286" s="1216"/>
      <c r="AM3286" s="1217"/>
      <c r="AN3286" s="1218"/>
      <c r="AO3286" s="587" t="e">
        <f t="shared" si="726"/>
        <v>#DIV/0!</v>
      </c>
      <c r="AQ3286" s="1215">
        <v>199</v>
      </c>
      <c r="AR3286" s="1216"/>
      <c r="AS3286" s="1217"/>
      <c r="AT3286" s="1218"/>
      <c r="AU3286" s="587" t="e">
        <f t="shared" si="727"/>
        <v>#DIV/0!</v>
      </c>
      <c r="AW3286" s="1215">
        <v>199</v>
      </c>
      <c r="AX3286" s="1216"/>
      <c r="AY3286" s="1217"/>
      <c r="AZ3286" s="1218"/>
      <c r="BA3286" s="587" t="e">
        <f t="shared" si="728"/>
        <v>#DIV/0!</v>
      </c>
      <c r="BC3286" s="1215">
        <v>199</v>
      </c>
      <c r="BD3286" s="1216"/>
      <c r="BE3286" s="1217"/>
      <c r="BF3286" s="1218"/>
      <c r="BG3286" s="587" t="e">
        <f t="shared" si="729"/>
        <v>#DIV/0!</v>
      </c>
      <c r="BI3286" s="1215">
        <v>199</v>
      </c>
      <c r="BJ3286" s="1216"/>
      <c r="BK3286" s="1217"/>
      <c r="BL3286" s="1218"/>
      <c r="BM3286" s="587" t="e">
        <f t="shared" si="730"/>
        <v>#DIV/0!</v>
      </c>
      <c r="BO3286" s="1215">
        <v>199</v>
      </c>
      <c r="BP3286" s="1216"/>
      <c r="BQ3286" s="1217"/>
      <c r="BR3286" s="1218"/>
      <c r="BS3286" s="587" t="e">
        <f t="shared" si="731"/>
        <v>#DIV/0!</v>
      </c>
    </row>
    <row r="3287" spans="1:71" s="17" customFormat="1" ht="16.75" hidden="1" customHeight="1" outlineLevel="2">
      <c r="A3287" s="1215">
        <v>200</v>
      </c>
      <c r="B3287" s="1216"/>
      <c r="C3287" s="1217"/>
      <c r="D3287" s="1218"/>
      <c r="E3287" s="587" t="e">
        <f t="shared" si="720"/>
        <v>#DIV/0!</v>
      </c>
      <c r="G3287" s="1215">
        <v>200</v>
      </c>
      <c r="H3287" s="1216"/>
      <c r="I3287" s="1217"/>
      <c r="J3287" s="1218"/>
      <c r="K3287" s="587" t="e">
        <f t="shared" si="721"/>
        <v>#DIV/0!</v>
      </c>
      <c r="M3287" s="1215">
        <v>200</v>
      </c>
      <c r="N3287" s="1216"/>
      <c r="O3287" s="1217"/>
      <c r="P3287" s="1218"/>
      <c r="Q3287" s="587" t="e">
        <f t="shared" si="722"/>
        <v>#DIV/0!</v>
      </c>
      <c r="S3287" s="1215">
        <v>200</v>
      </c>
      <c r="T3287" s="1216"/>
      <c r="U3287" s="1217"/>
      <c r="V3287" s="1218"/>
      <c r="W3287" s="587" t="e">
        <f t="shared" si="723"/>
        <v>#DIV/0!</v>
      </c>
      <c r="Y3287" s="1215">
        <v>200</v>
      </c>
      <c r="Z3287" s="1216"/>
      <c r="AA3287" s="1217"/>
      <c r="AB3287" s="1218"/>
      <c r="AC3287" s="587" t="e">
        <f t="shared" si="724"/>
        <v>#DIV/0!</v>
      </c>
      <c r="AE3287" s="1215">
        <v>200</v>
      </c>
      <c r="AF3287" s="1216"/>
      <c r="AG3287" s="1217"/>
      <c r="AH3287" s="1218"/>
      <c r="AI3287" s="587" t="e">
        <f t="shared" si="725"/>
        <v>#DIV/0!</v>
      </c>
      <c r="AK3287" s="1215">
        <v>200</v>
      </c>
      <c r="AL3287" s="1216"/>
      <c r="AM3287" s="1217"/>
      <c r="AN3287" s="1218"/>
      <c r="AO3287" s="587" t="e">
        <f t="shared" si="726"/>
        <v>#DIV/0!</v>
      </c>
      <c r="AQ3287" s="1215">
        <v>200</v>
      </c>
      <c r="AR3287" s="1216"/>
      <c r="AS3287" s="1217"/>
      <c r="AT3287" s="1218"/>
      <c r="AU3287" s="587" t="e">
        <f t="shared" si="727"/>
        <v>#DIV/0!</v>
      </c>
      <c r="AW3287" s="1215">
        <v>200</v>
      </c>
      <c r="AX3287" s="1216"/>
      <c r="AY3287" s="1217"/>
      <c r="AZ3287" s="1218"/>
      <c r="BA3287" s="587" t="e">
        <f t="shared" si="728"/>
        <v>#DIV/0!</v>
      </c>
      <c r="BC3287" s="1215">
        <v>200</v>
      </c>
      <c r="BD3287" s="1216"/>
      <c r="BE3287" s="1217"/>
      <c r="BF3287" s="1218"/>
      <c r="BG3287" s="587" t="e">
        <f t="shared" si="729"/>
        <v>#DIV/0!</v>
      </c>
      <c r="BI3287" s="1215">
        <v>200</v>
      </c>
      <c r="BJ3287" s="1216"/>
      <c r="BK3287" s="1217"/>
      <c r="BL3287" s="1218"/>
      <c r="BM3287" s="587" t="e">
        <f t="shared" si="730"/>
        <v>#DIV/0!</v>
      </c>
      <c r="BO3287" s="1215">
        <v>200</v>
      </c>
      <c r="BP3287" s="1216"/>
      <c r="BQ3287" s="1217"/>
      <c r="BR3287" s="1218"/>
      <c r="BS3287" s="587" t="e">
        <f t="shared" si="731"/>
        <v>#DIV/0!</v>
      </c>
    </row>
    <row r="3288" spans="1:71" s="17" customFormat="1" ht="16.75" hidden="1" customHeight="1" outlineLevel="2">
      <c r="A3288" s="1215">
        <v>201</v>
      </c>
      <c r="B3288" s="1216"/>
      <c r="C3288" s="1217"/>
      <c r="D3288" s="1218"/>
      <c r="E3288" s="587" t="e">
        <f t="shared" si="720"/>
        <v>#DIV/0!</v>
      </c>
      <c r="G3288" s="1215">
        <v>201</v>
      </c>
      <c r="H3288" s="1216"/>
      <c r="I3288" s="1217"/>
      <c r="J3288" s="1218"/>
      <c r="K3288" s="587" t="e">
        <f t="shared" si="721"/>
        <v>#DIV/0!</v>
      </c>
      <c r="M3288" s="1215">
        <v>201</v>
      </c>
      <c r="N3288" s="1216"/>
      <c r="O3288" s="1217"/>
      <c r="P3288" s="1218"/>
      <c r="Q3288" s="587" t="e">
        <f t="shared" si="722"/>
        <v>#DIV/0!</v>
      </c>
      <c r="S3288" s="1215">
        <v>201</v>
      </c>
      <c r="T3288" s="1216"/>
      <c r="U3288" s="1217"/>
      <c r="V3288" s="1218"/>
      <c r="W3288" s="587" t="e">
        <f t="shared" si="723"/>
        <v>#DIV/0!</v>
      </c>
      <c r="Y3288" s="1215">
        <v>201</v>
      </c>
      <c r="Z3288" s="1216"/>
      <c r="AA3288" s="1217"/>
      <c r="AB3288" s="1218"/>
      <c r="AC3288" s="587" t="e">
        <f t="shared" si="724"/>
        <v>#DIV/0!</v>
      </c>
      <c r="AE3288" s="1215">
        <v>201</v>
      </c>
      <c r="AF3288" s="1216"/>
      <c r="AG3288" s="1217"/>
      <c r="AH3288" s="1218"/>
      <c r="AI3288" s="587" t="e">
        <f t="shared" si="725"/>
        <v>#DIV/0!</v>
      </c>
      <c r="AK3288" s="1215">
        <v>201</v>
      </c>
      <c r="AL3288" s="1216"/>
      <c r="AM3288" s="1217"/>
      <c r="AN3288" s="1218"/>
      <c r="AO3288" s="587" t="e">
        <f t="shared" si="726"/>
        <v>#DIV/0!</v>
      </c>
      <c r="AQ3288" s="1215">
        <v>201</v>
      </c>
      <c r="AR3288" s="1216"/>
      <c r="AS3288" s="1217"/>
      <c r="AT3288" s="1218"/>
      <c r="AU3288" s="587" t="e">
        <f t="shared" si="727"/>
        <v>#DIV/0!</v>
      </c>
      <c r="AW3288" s="1215">
        <v>201</v>
      </c>
      <c r="AX3288" s="1216"/>
      <c r="AY3288" s="1217"/>
      <c r="AZ3288" s="1218"/>
      <c r="BA3288" s="587" t="e">
        <f t="shared" si="728"/>
        <v>#DIV/0!</v>
      </c>
      <c r="BC3288" s="1215">
        <v>201</v>
      </c>
      <c r="BD3288" s="1216"/>
      <c r="BE3288" s="1217"/>
      <c r="BF3288" s="1218"/>
      <c r="BG3288" s="587" t="e">
        <f t="shared" si="729"/>
        <v>#DIV/0!</v>
      </c>
      <c r="BI3288" s="1215">
        <v>201</v>
      </c>
      <c r="BJ3288" s="1216"/>
      <c r="BK3288" s="1217"/>
      <c r="BL3288" s="1218"/>
      <c r="BM3288" s="587" t="e">
        <f t="shared" si="730"/>
        <v>#DIV/0!</v>
      </c>
      <c r="BO3288" s="1215">
        <v>201</v>
      </c>
      <c r="BP3288" s="1216"/>
      <c r="BQ3288" s="1217"/>
      <c r="BR3288" s="1218"/>
      <c r="BS3288" s="587" t="e">
        <f t="shared" si="731"/>
        <v>#DIV/0!</v>
      </c>
    </row>
    <row r="3289" spans="1:71" s="17" customFormat="1" ht="16.75" hidden="1" customHeight="1" outlineLevel="2">
      <c r="A3289" s="1215">
        <v>202</v>
      </c>
      <c r="B3289" s="1216"/>
      <c r="C3289" s="1217"/>
      <c r="D3289" s="1218"/>
      <c r="E3289" s="587" t="e">
        <f t="shared" si="720"/>
        <v>#DIV/0!</v>
      </c>
      <c r="G3289" s="1215">
        <v>202</v>
      </c>
      <c r="H3289" s="1216"/>
      <c r="I3289" s="1217"/>
      <c r="J3289" s="1218"/>
      <c r="K3289" s="587" t="e">
        <f t="shared" si="721"/>
        <v>#DIV/0!</v>
      </c>
      <c r="M3289" s="1215">
        <v>202</v>
      </c>
      <c r="N3289" s="1216"/>
      <c r="O3289" s="1217"/>
      <c r="P3289" s="1218"/>
      <c r="Q3289" s="587" t="e">
        <f t="shared" si="722"/>
        <v>#DIV/0!</v>
      </c>
      <c r="S3289" s="1215">
        <v>202</v>
      </c>
      <c r="T3289" s="1216"/>
      <c r="U3289" s="1217"/>
      <c r="V3289" s="1218"/>
      <c r="W3289" s="587" t="e">
        <f t="shared" si="723"/>
        <v>#DIV/0!</v>
      </c>
      <c r="Y3289" s="1215">
        <v>202</v>
      </c>
      <c r="Z3289" s="1216"/>
      <c r="AA3289" s="1217"/>
      <c r="AB3289" s="1218"/>
      <c r="AC3289" s="587" t="e">
        <f t="shared" si="724"/>
        <v>#DIV/0!</v>
      </c>
      <c r="AE3289" s="1215">
        <v>202</v>
      </c>
      <c r="AF3289" s="1216"/>
      <c r="AG3289" s="1217"/>
      <c r="AH3289" s="1218"/>
      <c r="AI3289" s="587" t="e">
        <f t="shared" si="725"/>
        <v>#DIV/0!</v>
      </c>
      <c r="AK3289" s="1215">
        <v>202</v>
      </c>
      <c r="AL3289" s="1216"/>
      <c r="AM3289" s="1217"/>
      <c r="AN3289" s="1218"/>
      <c r="AO3289" s="587" t="e">
        <f t="shared" si="726"/>
        <v>#DIV/0!</v>
      </c>
      <c r="AQ3289" s="1215">
        <v>202</v>
      </c>
      <c r="AR3289" s="1216"/>
      <c r="AS3289" s="1217"/>
      <c r="AT3289" s="1218"/>
      <c r="AU3289" s="587" t="e">
        <f t="shared" si="727"/>
        <v>#DIV/0!</v>
      </c>
      <c r="AW3289" s="1215">
        <v>202</v>
      </c>
      <c r="AX3289" s="1216"/>
      <c r="AY3289" s="1217"/>
      <c r="AZ3289" s="1218"/>
      <c r="BA3289" s="587" t="e">
        <f t="shared" si="728"/>
        <v>#DIV/0!</v>
      </c>
      <c r="BC3289" s="1215">
        <v>202</v>
      </c>
      <c r="BD3289" s="1216"/>
      <c r="BE3289" s="1217"/>
      <c r="BF3289" s="1218"/>
      <c r="BG3289" s="587" t="e">
        <f t="shared" si="729"/>
        <v>#DIV/0!</v>
      </c>
      <c r="BI3289" s="1215">
        <v>202</v>
      </c>
      <c r="BJ3289" s="1216"/>
      <c r="BK3289" s="1217"/>
      <c r="BL3289" s="1218"/>
      <c r="BM3289" s="587" t="e">
        <f t="shared" si="730"/>
        <v>#DIV/0!</v>
      </c>
      <c r="BO3289" s="1215">
        <v>202</v>
      </c>
      <c r="BP3289" s="1216"/>
      <c r="BQ3289" s="1217"/>
      <c r="BR3289" s="1218"/>
      <c r="BS3289" s="587" t="e">
        <f t="shared" si="731"/>
        <v>#DIV/0!</v>
      </c>
    </row>
    <row r="3290" spans="1:71" s="17" customFormat="1" ht="16.75" hidden="1" customHeight="1" outlineLevel="2">
      <c r="A3290" s="1215">
        <v>203</v>
      </c>
      <c r="B3290" s="1216"/>
      <c r="C3290" s="1217"/>
      <c r="D3290" s="1218"/>
      <c r="E3290" s="587" t="e">
        <f t="shared" si="720"/>
        <v>#DIV/0!</v>
      </c>
      <c r="G3290" s="1215">
        <v>203</v>
      </c>
      <c r="H3290" s="1216"/>
      <c r="I3290" s="1217"/>
      <c r="J3290" s="1218"/>
      <c r="K3290" s="587" t="e">
        <f t="shared" si="721"/>
        <v>#DIV/0!</v>
      </c>
      <c r="M3290" s="1215">
        <v>203</v>
      </c>
      <c r="N3290" s="1216"/>
      <c r="O3290" s="1217"/>
      <c r="P3290" s="1218"/>
      <c r="Q3290" s="587" t="e">
        <f t="shared" si="722"/>
        <v>#DIV/0!</v>
      </c>
      <c r="S3290" s="1215">
        <v>203</v>
      </c>
      <c r="T3290" s="1216"/>
      <c r="U3290" s="1217"/>
      <c r="V3290" s="1218"/>
      <c r="W3290" s="587" t="e">
        <f t="shared" si="723"/>
        <v>#DIV/0!</v>
      </c>
      <c r="Y3290" s="1215">
        <v>203</v>
      </c>
      <c r="Z3290" s="1216"/>
      <c r="AA3290" s="1217"/>
      <c r="AB3290" s="1218"/>
      <c r="AC3290" s="587" t="e">
        <f t="shared" si="724"/>
        <v>#DIV/0!</v>
      </c>
      <c r="AE3290" s="1215">
        <v>203</v>
      </c>
      <c r="AF3290" s="1216"/>
      <c r="AG3290" s="1217"/>
      <c r="AH3290" s="1218"/>
      <c r="AI3290" s="587" t="e">
        <f t="shared" si="725"/>
        <v>#DIV/0!</v>
      </c>
      <c r="AK3290" s="1215">
        <v>203</v>
      </c>
      <c r="AL3290" s="1216"/>
      <c r="AM3290" s="1217"/>
      <c r="AN3290" s="1218"/>
      <c r="AO3290" s="587" t="e">
        <f t="shared" si="726"/>
        <v>#DIV/0!</v>
      </c>
      <c r="AQ3290" s="1215">
        <v>203</v>
      </c>
      <c r="AR3290" s="1216"/>
      <c r="AS3290" s="1217"/>
      <c r="AT3290" s="1218"/>
      <c r="AU3290" s="587" t="e">
        <f t="shared" si="727"/>
        <v>#DIV/0!</v>
      </c>
      <c r="AW3290" s="1215">
        <v>203</v>
      </c>
      <c r="AX3290" s="1216"/>
      <c r="AY3290" s="1217"/>
      <c r="AZ3290" s="1218"/>
      <c r="BA3290" s="587" t="e">
        <f t="shared" si="728"/>
        <v>#DIV/0!</v>
      </c>
      <c r="BC3290" s="1215">
        <v>203</v>
      </c>
      <c r="BD3290" s="1216"/>
      <c r="BE3290" s="1217"/>
      <c r="BF3290" s="1218"/>
      <c r="BG3290" s="587" t="e">
        <f t="shared" si="729"/>
        <v>#DIV/0!</v>
      </c>
      <c r="BI3290" s="1215">
        <v>203</v>
      </c>
      <c r="BJ3290" s="1216"/>
      <c r="BK3290" s="1217"/>
      <c r="BL3290" s="1218"/>
      <c r="BM3290" s="587" t="e">
        <f t="shared" si="730"/>
        <v>#DIV/0!</v>
      </c>
      <c r="BO3290" s="1215">
        <v>203</v>
      </c>
      <c r="BP3290" s="1216"/>
      <c r="BQ3290" s="1217"/>
      <c r="BR3290" s="1218"/>
      <c r="BS3290" s="587" t="e">
        <f t="shared" si="731"/>
        <v>#DIV/0!</v>
      </c>
    </row>
    <row r="3291" spans="1:71" s="17" customFormat="1" ht="16.75" hidden="1" customHeight="1" outlineLevel="2">
      <c r="A3291" s="1215">
        <v>204</v>
      </c>
      <c r="B3291" s="1216"/>
      <c r="C3291" s="1217"/>
      <c r="D3291" s="1218"/>
      <c r="E3291" s="587" t="e">
        <f t="shared" si="720"/>
        <v>#DIV/0!</v>
      </c>
      <c r="G3291" s="1215">
        <v>204</v>
      </c>
      <c r="H3291" s="1216"/>
      <c r="I3291" s="1217"/>
      <c r="J3291" s="1218"/>
      <c r="K3291" s="587" t="e">
        <f t="shared" si="721"/>
        <v>#DIV/0!</v>
      </c>
      <c r="M3291" s="1215">
        <v>204</v>
      </c>
      <c r="N3291" s="1216"/>
      <c r="O3291" s="1217"/>
      <c r="P3291" s="1218"/>
      <c r="Q3291" s="587" t="e">
        <f t="shared" si="722"/>
        <v>#DIV/0!</v>
      </c>
      <c r="S3291" s="1215">
        <v>204</v>
      </c>
      <c r="T3291" s="1216"/>
      <c r="U3291" s="1217"/>
      <c r="V3291" s="1218"/>
      <c r="W3291" s="587" t="e">
        <f t="shared" si="723"/>
        <v>#DIV/0!</v>
      </c>
      <c r="Y3291" s="1215">
        <v>204</v>
      </c>
      <c r="Z3291" s="1216"/>
      <c r="AA3291" s="1217"/>
      <c r="AB3291" s="1218"/>
      <c r="AC3291" s="587" t="e">
        <f t="shared" si="724"/>
        <v>#DIV/0!</v>
      </c>
      <c r="AE3291" s="1215">
        <v>204</v>
      </c>
      <c r="AF3291" s="1216"/>
      <c r="AG3291" s="1217"/>
      <c r="AH3291" s="1218"/>
      <c r="AI3291" s="587" t="e">
        <f t="shared" si="725"/>
        <v>#DIV/0!</v>
      </c>
      <c r="AK3291" s="1215">
        <v>204</v>
      </c>
      <c r="AL3291" s="1216"/>
      <c r="AM3291" s="1217"/>
      <c r="AN3291" s="1218"/>
      <c r="AO3291" s="587" t="e">
        <f t="shared" si="726"/>
        <v>#DIV/0!</v>
      </c>
      <c r="AQ3291" s="1215">
        <v>204</v>
      </c>
      <c r="AR3291" s="1216"/>
      <c r="AS3291" s="1217"/>
      <c r="AT3291" s="1218"/>
      <c r="AU3291" s="587" t="e">
        <f t="shared" si="727"/>
        <v>#DIV/0!</v>
      </c>
      <c r="AW3291" s="1215">
        <v>204</v>
      </c>
      <c r="AX3291" s="1216"/>
      <c r="AY3291" s="1217"/>
      <c r="AZ3291" s="1218"/>
      <c r="BA3291" s="587" t="e">
        <f t="shared" si="728"/>
        <v>#DIV/0!</v>
      </c>
      <c r="BC3291" s="1215">
        <v>204</v>
      </c>
      <c r="BD3291" s="1216"/>
      <c r="BE3291" s="1217"/>
      <c r="BF3291" s="1218"/>
      <c r="BG3291" s="587" t="e">
        <f t="shared" si="729"/>
        <v>#DIV/0!</v>
      </c>
      <c r="BI3291" s="1215">
        <v>204</v>
      </c>
      <c r="BJ3291" s="1216"/>
      <c r="BK3291" s="1217"/>
      <c r="BL3291" s="1218"/>
      <c r="BM3291" s="587" t="e">
        <f t="shared" si="730"/>
        <v>#DIV/0!</v>
      </c>
      <c r="BO3291" s="1215">
        <v>204</v>
      </c>
      <c r="BP3291" s="1216"/>
      <c r="BQ3291" s="1217"/>
      <c r="BR3291" s="1218"/>
      <c r="BS3291" s="587" t="e">
        <f t="shared" si="731"/>
        <v>#DIV/0!</v>
      </c>
    </row>
    <row r="3292" spans="1:71" s="17" customFormat="1" ht="16.75" hidden="1" customHeight="1" outlineLevel="2">
      <c r="A3292" s="1215">
        <v>205</v>
      </c>
      <c r="B3292" s="1216"/>
      <c r="C3292" s="1217"/>
      <c r="D3292" s="1218"/>
      <c r="E3292" s="587" t="e">
        <f t="shared" si="720"/>
        <v>#DIV/0!</v>
      </c>
      <c r="G3292" s="1215">
        <v>205</v>
      </c>
      <c r="H3292" s="1216"/>
      <c r="I3292" s="1217"/>
      <c r="J3292" s="1218"/>
      <c r="K3292" s="587" t="e">
        <f t="shared" si="721"/>
        <v>#DIV/0!</v>
      </c>
      <c r="M3292" s="1215">
        <v>205</v>
      </c>
      <c r="N3292" s="1216"/>
      <c r="O3292" s="1217"/>
      <c r="P3292" s="1218"/>
      <c r="Q3292" s="587" t="e">
        <f t="shared" si="722"/>
        <v>#DIV/0!</v>
      </c>
      <c r="S3292" s="1215">
        <v>205</v>
      </c>
      <c r="T3292" s="1216"/>
      <c r="U3292" s="1217"/>
      <c r="V3292" s="1218"/>
      <c r="W3292" s="587" t="e">
        <f t="shared" si="723"/>
        <v>#DIV/0!</v>
      </c>
      <c r="Y3292" s="1215">
        <v>205</v>
      </c>
      <c r="Z3292" s="1216"/>
      <c r="AA3292" s="1217"/>
      <c r="AB3292" s="1218"/>
      <c r="AC3292" s="587" t="e">
        <f t="shared" si="724"/>
        <v>#DIV/0!</v>
      </c>
      <c r="AE3292" s="1215">
        <v>205</v>
      </c>
      <c r="AF3292" s="1216"/>
      <c r="AG3292" s="1217"/>
      <c r="AH3292" s="1218"/>
      <c r="AI3292" s="587" t="e">
        <f t="shared" si="725"/>
        <v>#DIV/0!</v>
      </c>
      <c r="AK3292" s="1215">
        <v>205</v>
      </c>
      <c r="AL3292" s="1216"/>
      <c r="AM3292" s="1217"/>
      <c r="AN3292" s="1218"/>
      <c r="AO3292" s="587" t="e">
        <f t="shared" si="726"/>
        <v>#DIV/0!</v>
      </c>
      <c r="AQ3292" s="1215">
        <v>205</v>
      </c>
      <c r="AR3292" s="1216"/>
      <c r="AS3292" s="1217"/>
      <c r="AT3292" s="1218"/>
      <c r="AU3292" s="587" t="e">
        <f t="shared" si="727"/>
        <v>#DIV/0!</v>
      </c>
      <c r="AW3292" s="1215">
        <v>205</v>
      </c>
      <c r="AX3292" s="1216"/>
      <c r="AY3292" s="1217"/>
      <c r="AZ3292" s="1218"/>
      <c r="BA3292" s="587" t="e">
        <f t="shared" si="728"/>
        <v>#DIV/0!</v>
      </c>
      <c r="BC3292" s="1215">
        <v>205</v>
      </c>
      <c r="BD3292" s="1216"/>
      <c r="BE3292" s="1217"/>
      <c r="BF3292" s="1218"/>
      <c r="BG3292" s="587" t="e">
        <f t="shared" si="729"/>
        <v>#DIV/0!</v>
      </c>
      <c r="BI3292" s="1215">
        <v>205</v>
      </c>
      <c r="BJ3292" s="1216"/>
      <c r="BK3292" s="1217"/>
      <c r="BL3292" s="1218"/>
      <c r="BM3292" s="587" t="e">
        <f t="shared" si="730"/>
        <v>#DIV/0!</v>
      </c>
      <c r="BO3292" s="1215">
        <v>205</v>
      </c>
      <c r="BP3292" s="1216"/>
      <c r="BQ3292" s="1217"/>
      <c r="BR3292" s="1218"/>
      <c r="BS3292" s="587" t="e">
        <f t="shared" si="731"/>
        <v>#DIV/0!</v>
      </c>
    </row>
    <row r="3293" spans="1:71" s="17" customFormat="1" ht="16.75" hidden="1" customHeight="1" outlineLevel="2">
      <c r="A3293" s="1215">
        <v>206</v>
      </c>
      <c r="B3293" s="1216"/>
      <c r="C3293" s="1217"/>
      <c r="D3293" s="1218"/>
      <c r="E3293" s="587" t="e">
        <f t="shared" si="720"/>
        <v>#DIV/0!</v>
      </c>
      <c r="G3293" s="1215">
        <v>206</v>
      </c>
      <c r="H3293" s="1216"/>
      <c r="I3293" s="1217"/>
      <c r="J3293" s="1218"/>
      <c r="K3293" s="587" t="e">
        <f t="shared" si="721"/>
        <v>#DIV/0!</v>
      </c>
      <c r="M3293" s="1215">
        <v>206</v>
      </c>
      <c r="N3293" s="1216"/>
      <c r="O3293" s="1217"/>
      <c r="P3293" s="1218"/>
      <c r="Q3293" s="587" t="e">
        <f t="shared" si="722"/>
        <v>#DIV/0!</v>
      </c>
      <c r="S3293" s="1215">
        <v>206</v>
      </c>
      <c r="T3293" s="1216"/>
      <c r="U3293" s="1217"/>
      <c r="V3293" s="1218"/>
      <c r="W3293" s="587" t="e">
        <f t="shared" si="723"/>
        <v>#DIV/0!</v>
      </c>
      <c r="Y3293" s="1215">
        <v>206</v>
      </c>
      <c r="Z3293" s="1216"/>
      <c r="AA3293" s="1217"/>
      <c r="AB3293" s="1218"/>
      <c r="AC3293" s="587" t="e">
        <f t="shared" si="724"/>
        <v>#DIV/0!</v>
      </c>
      <c r="AE3293" s="1215">
        <v>206</v>
      </c>
      <c r="AF3293" s="1216"/>
      <c r="AG3293" s="1217"/>
      <c r="AH3293" s="1218"/>
      <c r="AI3293" s="587" t="e">
        <f t="shared" si="725"/>
        <v>#DIV/0!</v>
      </c>
      <c r="AK3293" s="1215">
        <v>206</v>
      </c>
      <c r="AL3293" s="1216"/>
      <c r="AM3293" s="1217"/>
      <c r="AN3293" s="1218"/>
      <c r="AO3293" s="587" t="e">
        <f t="shared" si="726"/>
        <v>#DIV/0!</v>
      </c>
      <c r="AQ3293" s="1215">
        <v>206</v>
      </c>
      <c r="AR3293" s="1216"/>
      <c r="AS3293" s="1217"/>
      <c r="AT3293" s="1218"/>
      <c r="AU3293" s="587" t="e">
        <f t="shared" si="727"/>
        <v>#DIV/0!</v>
      </c>
      <c r="AW3293" s="1215">
        <v>206</v>
      </c>
      <c r="AX3293" s="1216"/>
      <c r="AY3293" s="1217"/>
      <c r="AZ3293" s="1218"/>
      <c r="BA3293" s="587" t="e">
        <f t="shared" si="728"/>
        <v>#DIV/0!</v>
      </c>
      <c r="BC3293" s="1215">
        <v>206</v>
      </c>
      <c r="BD3293" s="1216"/>
      <c r="BE3293" s="1217"/>
      <c r="BF3293" s="1218"/>
      <c r="BG3293" s="587" t="e">
        <f t="shared" si="729"/>
        <v>#DIV/0!</v>
      </c>
      <c r="BI3293" s="1215">
        <v>206</v>
      </c>
      <c r="BJ3293" s="1216"/>
      <c r="BK3293" s="1217"/>
      <c r="BL3293" s="1218"/>
      <c r="BM3293" s="587" t="e">
        <f t="shared" si="730"/>
        <v>#DIV/0!</v>
      </c>
      <c r="BO3293" s="1215">
        <v>206</v>
      </c>
      <c r="BP3293" s="1216"/>
      <c r="BQ3293" s="1217"/>
      <c r="BR3293" s="1218"/>
      <c r="BS3293" s="587" t="e">
        <f t="shared" si="731"/>
        <v>#DIV/0!</v>
      </c>
    </row>
    <row r="3294" spans="1:71" s="17" customFormat="1" ht="16.75" hidden="1" customHeight="1" outlineLevel="2">
      <c r="A3294" s="1215">
        <v>207</v>
      </c>
      <c r="B3294" s="1216"/>
      <c r="C3294" s="1217"/>
      <c r="D3294" s="1218"/>
      <c r="E3294" s="587" t="e">
        <f t="shared" si="720"/>
        <v>#DIV/0!</v>
      </c>
      <c r="G3294" s="1215">
        <v>207</v>
      </c>
      <c r="H3294" s="1216"/>
      <c r="I3294" s="1217"/>
      <c r="J3294" s="1218"/>
      <c r="K3294" s="587" t="e">
        <f t="shared" si="721"/>
        <v>#DIV/0!</v>
      </c>
      <c r="M3294" s="1215">
        <v>207</v>
      </c>
      <c r="N3294" s="1216"/>
      <c r="O3294" s="1217"/>
      <c r="P3294" s="1218"/>
      <c r="Q3294" s="587" t="e">
        <f t="shared" si="722"/>
        <v>#DIV/0!</v>
      </c>
      <c r="S3294" s="1215">
        <v>207</v>
      </c>
      <c r="T3294" s="1216"/>
      <c r="U3294" s="1217"/>
      <c r="V3294" s="1218"/>
      <c r="W3294" s="587" t="e">
        <f t="shared" si="723"/>
        <v>#DIV/0!</v>
      </c>
      <c r="Y3294" s="1215">
        <v>207</v>
      </c>
      <c r="Z3294" s="1216"/>
      <c r="AA3294" s="1217"/>
      <c r="AB3294" s="1218"/>
      <c r="AC3294" s="587" t="e">
        <f t="shared" si="724"/>
        <v>#DIV/0!</v>
      </c>
      <c r="AE3294" s="1215">
        <v>207</v>
      </c>
      <c r="AF3294" s="1216"/>
      <c r="AG3294" s="1217"/>
      <c r="AH3294" s="1218"/>
      <c r="AI3294" s="587" t="e">
        <f t="shared" si="725"/>
        <v>#DIV/0!</v>
      </c>
      <c r="AK3294" s="1215">
        <v>207</v>
      </c>
      <c r="AL3294" s="1216"/>
      <c r="AM3294" s="1217"/>
      <c r="AN3294" s="1218"/>
      <c r="AO3294" s="587" t="e">
        <f t="shared" si="726"/>
        <v>#DIV/0!</v>
      </c>
      <c r="AQ3294" s="1215">
        <v>207</v>
      </c>
      <c r="AR3294" s="1216"/>
      <c r="AS3294" s="1217"/>
      <c r="AT3294" s="1218"/>
      <c r="AU3294" s="587" t="e">
        <f t="shared" si="727"/>
        <v>#DIV/0!</v>
      </c>
      <c r="AW3294" s="1215">
        <v>207</v>
      </c>
      <c r="AX3294" s="1216"/>
      <c r="AY3294" s="1217"/>
      <c r="AZ3294" s="1218"/>
      <c r="BA3294" s="587" t="e">
        <f t="shared" si="728"/>
        <v>#DIV/0!</v>
      </c>
      <c r="BC3294" s="1215">
        <v>207</v>
      </c>
      <c r="BD3294" s="1216"/>
      <c r="BE3294" s="1217"/>
      <c r="BF3294" s="1218"/>
      <c r="BG3294" s="587" t="e">
        <f t="shared" si="729"/>
        <v>#DIV/0!</v>
      </c>
      <c r="BI3294" s="1215">
        <v>207</v>
      </c>
      <c r="BJ3294" s="1216"/>
      <c r="BK3294" s="1217"/>
      <c r="BL3294" s="1218"/>
      <c r="BM3294" s="587" t="e">
        <f t="shared" si="730"/>
        <v>#DIV/0!</v>
      </c>
      <c r="BO3294" s="1215">
        <v>207</v>
      </c>
      <c r="BP3294" s="1216"/>
      <c r="BQ3294" s="1217"/>
      <c r="BR3294" s="1218"/>
      <c r="BS3294" s="587" t="e">
        <f t="shared" si="731"/>
        <v>#DIV/0!</v>
      </c>
    </row>
    <row r="3295" spans="1:71" s="17" customFormat="1" ht="16.75" hidden="1" customHeight="1" outlineLevel="2">
      <c r="A3295" s="1215">
        <v>208</v>
      </c>
      <c r="B3295" s="1216"/>
      <c r="C3295" s="1217"/>
      <c r="D3295" s="1218"/>
      <c r="E3295" s="587" t="e">
        <f t="shared" si="720"/>
        <v>#DIV/0!</v>
      </c>
      <c r="G3295" s="1215">
        <v>208</v>
      </c>
      <c r="H3295" s="1216"/>
      <c r="I3295" s="1217"/>
      <c r="J3295" s="1218"/>
      <c r="K3295" s="587" t="e">
        <f t="shared" si="721"/>
        <v>#DIV/0!</v>
      </c>
      <c r="M3295" s="1215">
        <v>208</v>
      </c>
      <c r="N3295" s="1216"/>
      <c r="O3295" s="1217"/>
      <c r="P3295" s="1218"/>
      <c r="Q3295" s="587" t="e">
        <f t="shared" si="722"/>
        <v>#DIV/0!</v>
      </c>
      <c r="S3295" s="1215">
        <v>208</v>
      </c>
      <c r="T3295" s="1216"/>
      <c r="U3295" s="1217"/>
      <c r="V3295" s="1218"/>
      <c r="W3295" s="587" t="e">
        <f t="shared" si="723"/>
        <v>#DIV/0!</v>
      </c>
      <c r="Y3295" s="1215">
        <v>208</v>
      </c>
      <c r="Z3295" s="1216"/>
      <c r="AA3295" s="1217"/>
      <c r="AB3295" s="1218"/>
      <c r="AC3295" s="587" t="e">
        <f t="shared" si="724"/>
        <v>#DIV/0!</v>
      </c>
      <c r="AE3295" s="1215">
        <v>208</v>
      </c>
      <c r="AF3295" s="1216"/>
      <c r="AG3295" s="1217"/>
      <c r="AH3295" s="1218"/>
      <c r="AI3295" s="587" t="e">
        <f t="shared" si="725"/>
        <v>#DIV/0!</v>
      </c>
      <c r="AK3295" s="1215">
        <v>208</v>
      </c>
      <c r="AL3295" s="1216"/>
      <c r="AM3295" s="1217"/>
      <c r="AN3295" s="1218"/>
      <c r="AO3295" s="587" t="e">
        <f t="shared" si="726"/>
        <v>#DIV/0!</v>
      </c>
      <c r="AQ3295" s="1215">
        <v>208</v>
      </c>
      <c r="AR3295" s="1216"/>
      <c r="AS3295" s="1217"/>
      <c r="AT3295" s="1218"/>
      <c r="AU3295" s="587" t="e">
        <f t="shared" si="727"/>
        <v>#DIV/0!</v>
      </c>
      <c r="AW3295" s="1215">
        <v>208</v>
      </c>
      <c r="AX3295" s="1216"/>
      <c r="AY3295" s="1217"/>
      <c r="AZ3295" s="1218"/>
      <c r="BA3295" s="587" t="e">
        <f t="shared" si="728"/>
        <v>#DIV/0!</v>
      </c>
      <c r="BC3295" s="1215">
        <v>208</v>
      </c>
      <c r="BD3295" s="1216"/>
      <c r="BE3295" s="1217"/>
      <c r="BF3295" s="1218"/>
      <c r="BG3295" s="587" t="e">
        <f t="shared" si="729"/>
        <v>#DIV/0!</v>
      </c>
      <c r="BI3295" s="1215">
        <v>208</v>
      </c>
      <c r="BJ3295" s="1216"/>
      <c r="BK3295" s="1217"/>
      <c r="BL3295" s="1218"/>
      <c r="BM3295" s="587" t="e">
        <f t="shared" si="730"/>
        <v>#DIV/0!</v>
      </c>
      <c r="BO3295" s="1215">
        <v>208</v>
      </c>
      <c r="BP3295" s="1216"/>
      <c r="BQ3295" s="1217"/>
      <c r="BR3295" s="1218"/>
      <c r="BS3295" s="587" t="e">
        <f t="shared" si="731"/>
        <v>#DIV/0!</v>
      </c>
    </row>
    <row r="3296" spans="1:71" s="17" customFormat="1" ht="16.75" hidden="1" customHeight="1" outlineLevel="2">
      <c r="A3296" s="1215">
        <v>209</v>
      </c>
      <c r="B3296" s="1216"/>
      <c r="C3296" s="1217"/>
      <c r="D3296" s="1218"/>
      <c r="E3296" s="587" t="e">
        <f t="shared" si="720"/>
        <v>#DIV/0!</v>
      </c>
      <c r="G3296" s="1215">
        <v>209</v>
      </c>
      <c r="H3296" s="1216"/>
      <c r="I3296" s="1217"/>
      <c r="J3296" s="1218"/>
      <c r="K3296" s="587" t="e">
        <f t="shared" si="721"/>
        <v>#DIV/0!</v>
      </c>
      <c r="M3296" s="1215">
        <v>209</v>
      </c>
      <c r="N3296" s="1216"/>
      <c r="O3296" s="1217"/>
      <c r="P3296" s="1218"/>
      <c r="Q3296" s="587" t="e">
        <f t="shared" si="722"/>
        <v>#DIV/0!</v>
      </c>
      <c r="S3296" s="1215">
        <v>209</v>
      </c>
      <c r="T3296" s="1216"/>
      <c r="U3296" s="1217"/>
      <c r="V3296" s="1218"/>
      <c r="W3296" s="587" t="e">
        <f t="shared" si="723"/>
        <v>#DIV/0!</v>
      </c>
      <c r="Y3296" s="1215">
        <v>209</v>
      </c>
      <c r="Z3296" s="1216"/>
      <c r="AA3296" s="1217"/>
      <c r="AB3296" s="1218"/>
      <c r="AC3296" s="587" t="e">
        <f t="shared" si="724"/>
        <v>#DIV/0!</v>
      </c>
      <c r="AE3296" s="1215">
        <v>209</v>
      </c>
      <c r="AF3296" s="1216"/>
      <c r="AG3296" s="1217"/>
      <c r="AH3296" s="1218"/>
      <c r="AI3296" s="587" t="e">
        <f t="shared" si="725"/>
        <v>#DIV/0!</v>
      </c>
      <c r="AK3296" s="1215">
        <v>209</v>
      </c>
      <c r="AL3296" s="1216"/>
      <c r="AM3296" s="1217"/>
      <c r="AN3296" s="1218"/>
      <c r="AO3296" s="587" t="e">
        <f t="shared" si="726"/>
        <v>#DIV/0!</v>
      </c>
      <c r="AQ3296" s="1215">
        <v>209</v>
      </c>
      <c r="AR3296" s="1216"/>
      <c r="AS3296" s="1217"/>
      <c r="AT3296" s="1218"/>
      <c r="AU3296" s="587" t="e">
        <f t="shared" si="727"/>
        <v>#DIV/0!</v>
      </c>
      <c r="AW3296" s="1215">
        <v>209</v>
      </c>
      <c r="AX3296" s="1216"/>
      <c r="AY3296" s="1217"/>
      <c r="AZ3296" s="1218"/>
      <c r="BA3296" s="587" t="e">
        <f t="shared" si="728"/>
        <v>#DIV/0!</v>
      </c>
      <c r="BC3296" s="1215">
        <v>209</v>
      </c>
      <c r="BD3296" s="1216"/>
      <c r="BE3296" s="1217"/>
      <c r="BF3296" s="1218"/>
      <c r="BG3296" s="587" t="e">
        <f t="shared" si="729"/>
        <v>#DIV/0!</v>
      </c>
      <c r="BI3296" s="1215">
        <v>209</v>
      </c>
      <c r="BJ3296" s="1216"/>
      <c r="BK3296" s="1217"/>
      <c r="BL3296" s="1218"/>
      <c r="BM3296" s="587" t="e">
        <f t="shared" si="730"/>
        <v>#DIV/0!</v>
      </c>
      <c r="BO3296" s="1215">
        <v>209</v>
      </c>
      <c r="BP3296" s="1216"/>
      <c r="BQ3296" s="1217"/>
      <c r="BR3296" s="1218"/>
      <c r="BS3296" s="587" t="e">
        <f t="shared" si="731"/>
        <v>#DIV/0!</v>
      </c>
    </row>
    <row r="3297" spans="1:71" s="17" customFormat="1" ht="16.75" hidden="1" customHeight="1" outlineLevel="2">
      <c r="A3297" s="1215">
        <v>210</v>
      </c>
      <c r="B3297" s="1216"/>
      <c r="C3297" s="1217"/>
      <c r="D3297" s="1218"/>
      <c r="E3297" s="587" t="e">
        <f t="shared" si="720"/>
        <v>#DIV/0!</v>
      </c>
      <c r="G3297" s="1215">
        <v>210</v>
      </c>
      <c r="H3297" s="1216"/>
      <c r="I3297" s="1217"/>
      <c r="J3297" s="1218"/>
      <c r="K3297" s="587" t="e">
        <f t="shared" si="721"/>
        <v>#DIV/0!</v>
      </c>
      <c r="M3297" s="1215">
        <v>210</v>
      </c>
      <c r="N3297" s="1216"/>
      <c r="O3297" s="1217"/>
      <c r="P3297" s="1218"/>
      <c r="Q3297" s="587" t="e">
        <f t="shared" si="722"/>
        <v>#DIV/0!</v>
      </c>
      <c r="S3297" s="1215">
        <v>210</v>
      </c>
      <c r="T3297" s="1216"/>
      <c r="U3297" s="1217"/>
      <c r="V3297" s="1218"/>
      <c r="W3297" s="587" t="e">
        <f t="shared" si="723"/>
        <v>#DIV/0!</v>
      </c>
      <c r="Y3297" s="1215">
        <v>210</v>
      </c>
      <c r="Z3297" s="1216"/>
      <c r="AA3297" s="1217"/>
      <c r="AB3297" s="1218"/>
      <c r="AC3297" s="587" t="e">
        <f t="shared" si="724"/>
        <v>#DIV/0!</v>
      </c>
      <c r="AE3297" s="1215">
        <v>210</v>
      </c>
      <c r="AF3297" s="1216"/>
      <c r="AG3297" s="1217"/>
      <c r="AH3297" s="1218"/>
      <c r="AI3297" s="587" t="e">
        <f t="shared" si="725"/>
        <v>#DIV/0!</v>
      </c>
      <c r="AK3297" s="1215">
        <v>210</v>
      </c>
      <c r="AL3297" s="1216"/>
      <c r="AM3297" s="1217"/>
      <c r="AN3297" s="1218"/>
      <c r="AO3297" s="587" t="e">
        <f t="shared" si="726"/>
        <v>#DIV/0!</v>
      </c>
      <c r="AQ3297" s="1215">
        <v>210</v>
      </c>
      <c r="AR3297" s="1216"/>
      <c r="AS3297" s="1217"/>
      <c r="AT3297" s="1218"/>
      <c r="AU3297" s="587" t="e">
        <f t="shared" si="727"/>
        <v>#DIV/0!</v>
      </c>
      <c r="AW3297" s="1215">
        <v>210</v>
      </c>
      <c r="AX3297" s="1216"/>
      <c r="AY3297" s="1217"/>
      <c r="AZ3297" s="1218"/>
      <c r="BA3297" s="587" t="e">
        <f t="shared" si="728"/>
        <v>#DIV/0!</v>
      </c>
      <c r="BC3297" s="1215">
        <v>210</v>
      </c>
      <c r="BD3297" s="1216"/>
      <c r="BE3297" s="1217"/>
      <c r="BF3297" s="1218"/>
      <c r="BG3297" s="587" t="e">
        <f t="shared" si="729"/>
        <v>#DIV/0!</v>
      </c>
      <c r="BI3297" s="1215">
        <v>210</v>
      </c>
      <c r="BJ3297" s="1216"/>
      <c r="BK3297" s="1217"/>
      <c r="BL3297" s="1218"/>
      <c r="BM3297" s="587" t="e">
        <f t="shared" si="730"/>
        <v>#DIV/0!</v>
      </c>
      <c r="BO3297" s="1215">
        <v>210</v>
      </c>
      <c r="BP3297" s="1216"/>
      <c r="BQ3297" s="1217"/>
      <c r="BR3297" s="1218"/>
      <c r="BS3297" s="587" t="e">
        <f t="shared" si="731"/>
        <v>#DIV/0!</v>
      </c>
    </row>
    <row r="3298" spans="1:71" s="17" customFormat="1" ht="16.75" hidden="1" customHeight="1" outlineLevel="2">
      <c r="A3298" s="1215">
        <v>211</v>
      </c>
      <c r="B3298" s="1216"/>
      <c r="C3298" s="1217"/>
      <c r="D3298" s="1218"/>
      <c r="E3298" s="587" t="e">
        <f t="shared" si="720"/>
        <v>#DIV/0!</v>
      </c>
      <c r="G3298" s="1215">
        <v>211</v>
      </c>
      <c r="H3298" s="1216"/>
      <c r="I3298" s="1217"/>
      <c r="J3298" s="1218"/>
      <c r="K3298" s="587" t="e">
        <f t="shared" si="721"/>
        <v>#DIV/0!</v>
      </c>
      <c r="M3298" s="1215">
        <v>211</v>
      </c>
      <c r="N3298" s="1216"/>
      <c r="O3298" s="1217"/>
      <c r="P3298" s="1218"/>
      <c r="Q3298" s="587" t="e">
        <f t="shared" si="722"/>
        <v>#DIV/0!</v>
      </c>
      <c r="S3298" s="1215">
        <v>211</v>
      </c>
      <c r="T3298" s="1216"/>
      <c r="U3298" s="1217"/>
      <c r="V3298" s="1218"/>
      <c r="W3298" s="587" t="e">
        <f t="shared" si="723"/>
        <v>#DIV/0!</v>
      </c>
      <c r="Y3298" s="1215">
        <v>211</v>
      </c>
      <c r="Z3298" s="1216"/>
      <c r="AA3298" s="1217"/>
      <c r="AB3298" s="1218"/>
      <c r="AC3298" s="587" t="e">
        <f t="shared" si="724"/>
        <v>#DIV/0!</v>
      </c>
      <c r="AE3298" s="1215">
        <v>211</v>
      </c>
      <c r="AF3298" s="1216"/>
      <c r="AG3298" s="1217"/>
      <c r="AH3298" s="1218"/>
      <c r="AI3298" s="587" t="e">
        <f t="shared" si="725"/>
        <v>#DIV/0!</v>
      </c>
      <c r="AK3298" s="1215">
        <v>211</v>
      </c>
      <c r="AL3298" s="1216"/>
      <c r="AM3298" s="1217"/>
      <c r="AN3298" s="1218"/>
      <c r="AO3298" s="587" t="e">
        <f t="shared" si="726"/>
        <v>#DIV/0!</v>
      </c>
      <c r="AQ3298" s="1215">
        <v>211</v>
      </c>
      <c r="AR3298" s="1216"/>
      <c r="AS3298" s="1217"/>
      <c r="AT3298" s="1218"/>
      <c r="AU3298" s="587" t="e">
        <f t="shared" si="727"/>
        <v>#DIV/0!</v>
      </c>
      <c r="AW3298" s="1215">
        <v>211</v>
      </c>
      <c r="AX3298" s="1216"/>
      <c r="AY3298" s="1217"/>
      <c r="AZ3298" s="1218"/>
      <c r="BA3298" s="587" t="e">
        <f t="shared" si="728"/>
        <v>#DIV/0!</v>
      </c>
      <c r="BC3298" s="1215">
        <v>211</v>
      </c>
      <c r="BD3298" s="1216"/>
      <c r="BE3298" s="1217"/>
      <c r="BF3298" s="1218"/>
      <c r="BG3298" s="587" t="e">
        <f t="shared" si="729"/>
        <v>#DIV/0!</v>
      </c>
      <c r="BI3298" s="1215">
        <v>211</v>
      </c>
      <c r="BJ3298" s="1216"/>
      <c r="BK3298" s="1217"/>
      <c r="BL3298" s="1218"/>
      <c r="BM3298" s="587" t="e">
        <f t="shared" si="730"/>
        <v>#DIV/0!</v>
      </c>
      <c r="BO3298" s="1215">
        <v>211</v>
      </c>
      <c r="BP3298" s="1216"/>
      <c r="BQ3298" s="1217"/>
      <c r="BR3298" s="1218"/>
      <c r="BS3298" s="587" t="e">
        <f t="shared" si="731"/>
        <v>#DIV/0!</v>
      </c>
    </row>
    <row r="3299" spans="1:71" s="17" customFormat="1" ht="16.75" hidden="1" customHeight="1" outlineLevel="2">
      <c r="A3299" s="1215">
        <v>212</v>
      </c>
      <c r="B3299" s="1216"/>
      <c r="C3299" s="1217"/>
      <c r="D3299" s="1218"/>
      <c r="E3299" s="587" t="e">
        <f t="shared" si="720"/>
        <v>#DIV/0!</v>
      </c>
      <c r="G3299" s="1215">
        <v>212</v>
      </c>
      <c r="H3299" s="1216"/>
      <c r="I3299" s="1217"/>
      <c r="J3299" s="1218"/>
      <c r="K3299" s="587" t="e">
        <f t="shared" si="721"/>
        <v>#DIV/0!</v>
      </c>
      <c r="M3299" s="1215">
        <v>212</v>
      </c>
      <c r="N3299" s="1216"/>
      <c r="O3299" s="1217"/>
      <c r="P3299" s="1218"/>
      <c r="Q3299" s="587" t="e">
        <f t="shared" si="722"/>
        <v>#DIV/0!</v>
      </c>
      <c r="S3299" s="1215">
        <v>212</v>
      </c>
      <c r="T3299" s="1216"/>
      <c r="U3299" s="1217"/>
      <c r="V3299" s="1218"/>
      <c r="W3299" s="587" t="e">
        <f t="shared" si="723"/>
        <v>#DIV/0!</v>
      </c>
      <c r="Y3299" s="1215">
        <v>212</v>
      </c>
      <c r="Z3299" s="1216"/>
      <c r="AA3299" s="1217"/>
      <c r="AB3299" s="1218"/>
      <c r="AC3299" s="587" t="e">
        <f t="shared" si="724"/>
        <v>#DIV/0!</v>
      </c>
      <c r="AE3299" s="1215">
        <v>212</v>
      </c>
      <c r="AF3299" s="1216"/>
      <c r="AG3299" s="1217"/>
      <c r="AH3299" s="1218"/>
      <c r="AI3299" s="587" t="e">
        <f t="shared" si="725"/>
        <v>#DIV/0!</v>
      </c>
      <c r="AK3299" s="1215">
        <v>212</v>
      </c>
      <c r="AL3299" s="1216"/>
      <c r="AM3299" s="1217"/>
      <c r="AN3299" s="1218"/>
      <c r="AO3299" s="587" t="e">
        <f t="shared" si="726"/>
        <v>#DIV/0!</v>
      </c>
      <c r="AQ3299" s="1215">
        <v>212</v>
      </c>
      <c r="AR3299" s="1216"/>
      <c r="AS3299" s="1217"/>
      <c r="AT3299" s="1218"/>
      <c r="AU3299" s="587" t="e">
        <f t="shared" si="727"/>
        <v>#DIV/0!</v>
      </c>
      <c r="AW3299" s="1215">
        <v>212</v>
      </c>
      <c r="AX3299" s="1216"/>
      <c r="AY3299" s="1217"/>
      <c r="AZ3299" s="1218"/>
      <c r="BA3299" s="587" t="e">
        <f t="shared" si="728"/>
        <v>#DIV/0!</v>
      </c>
      <c r="BC3299" s="1215">
        <v>212</v>
      </c>
      <c r="BD3299" s="1216"/>
      <c r="BE3299" s="1217"/>
      <c r="BF3299" s="1218"/>
      <c r="BG3299" s="587" t="e">
        <f t="shared" si="729"/>
        <v>#DIV/0!</v>
      </c>
      <c r="BI3299" s="1215">
        <v>212</v>
      </c>
      <c r="BJ3299" s="1216"/>
      <c r="BK3299" s="1217"/>
      <c r="BL3299" s="1218"/>
      <c r="BM3299" s="587" t="e">
        <f t="shared" si="730"/>
        <v>#DIV/0!</v>
      </c>
      <c r="BO3299" s="1215">
        <v>212</v>
      </c>
      <c r="BP3299" s="1216"/>
      <c r="BQ3299" s="1217"/>
      <c r="BR3299" s="1218"/>
      <c r="BS3299" s="587" t="e">
        <f t="shared" si="731"/>
        <v>#DIV/0!</v>
      </c>
    </row>
    <row r="3300" spans="1:71" s="17" customFormat="1" ht="16.75" hidden="1" customHeight="1" outlineLevel="2">
      <c r="A3300" s="1215">
        <v>213</v>
      </c>
      <c r="B3300" s="1216"/>
      <c r="C3300" s="1217"/>
      <c r="D3300" s="1218"/>
      <c r="E3300" s="587" t="e">
        <f t="shared" si="720"/>
        <v>#DIV/0!</v>
      </c>
      <c r="G3300" s="1215">
        <v>213</v>
      </c>
      <c r="H3300" s="1216"/>
      <c r="I3300" s="1217"/>
      <c r="J3300" s="1218"/>
      <c r="K3300" s="587" t="e">
        <f t="shared" si="721"/>
        <v>#DIV/0!</v>
      </c>
      <c r="M3300" s="1215">
        <v>213</v>
      </c>
      <c r="N3300" s="1216"/>
      <c r="O3300" s="1217"/>
      <c r="P3300" s="1218"/>
      <c r="Q3300" s="587" t="e">
        <f t="shared" si="722"/>
        <v>#DIV/0!</v>
      </c>
      <c r="S3300" s="1215">
        <v>213</v>
      </c>
      <c r="T3300" s="1216"/>
      <c r="U3300" s="1217"/>
      <c r="V3300" s="1218"/>
      <c r="W3300" s="587" t="e">
        <f t="shared" si="723"/>
        <v>#DIV/0!</v>
      </c>
      <c r="Y3300" s="1215">
        <v>213</v>
      </c>
      <c r="Z3300" s="1216"/>
      <c r="AA3300" s="1217"/>
      <c r="AB3300" s="1218"/>
      <c r="AC3300" s="587" t="e">
        <f t="shared" si="724"/>
        <v>#DIV/0!</v>
      </c>
      <c r="AE3300" s="1215">
        <v>213</v>
      </c>
      <c r="AF3300" s="1216"/>
      <c r="AG3300" s="1217"/>
      <c r="AH3300" s="1218"/>
      <c r="AI3300" s="587" t="e">
        <f t="shared" si="725"/>
        <v>#DIV/0!</v>
      </c>
      <c r="AK3300" s="1215">
        <v>213</v>
      </c>
      <c r="AL3300" s="1216"/>
      <c r="AM3300" s="1217"/>
      <c r="AN3300" s="1218"/>
      <c r="AO3300" s="587" t="e">
        <f t="shared" si="726"/>
        <v>#DIV/0!</v>
      </c>
      <c r="AQ3300" s="1215">
        <v>213</v>
      </c>
      <c r="AR3300" s="1216"/>
      <c r="AS3300" s="1217"/>
      <c r="AT3300" s="1218"/>
      <c r="AU3300" s="587" t="e">
        <f t="shared" si="727"/>
        <v>#DIV/0!</v>
      </c>
      <c r="AW3300" s="1215">
        <v>213</v>
      </c>
      <c r="AX3300" s="1216"/>
      <c r="AY3300" s="1217"/>
      <c r="AZ3300" s="1218"/>
      <c r="BA3300" s="587" t="e">
        <f t="shared" si="728"/>
        <v>#DIV/0!</v>
      </c>
      <c r="BC3300" s="1215">
        <v>213</v>
      </c>
      <c r="BD3300" s="1216"/>
      <c r="BE3300" s="1217"/>
      <c r="BF3300" s="1218"/>
      <c r="BG3300" s="587" t="e">
        <f t="shared" si="729"/>
        <v>#DIV/0!</v>
      </c>
      <c r="BI3300" s="1215">
        <v>213</v>
      </c>
      <c r="BJ3300" s="1216"/>
      <c r="BK3300" s="1217"/>
      <c r="BL3300" s="1218"/>
      <c r="BM3300" s="587" t="e">
        <f t="shared" si="730"/>
        <v>#DIV/0!</v>
      </c>
      <c r="BO3300" s="1215">
        <v>213</v>
      </c>
      <c r="BP3300" s="1216"/>
      <c r="BQ3300" s="1217"/>
      <c r="BR3300" s="1218"/>
      <c r="BS3300" s="587" t="e">
        <f t="shared" si="731"/>
        <v>#DIV/0!</v>
      </c>
    </row>
    <row r="3301" spans="1:71" s="17" customFormat="1" ht="16.75" hidden="1" customHeight="1" outlineLevel="2">
      <c r="A3301" s="1215">
        <v>214</v>
      </c>
      <c r="B3301" s="1216"/>
      <c r="C3301" s="1217"/>
      <c r="D3301" s="1218"/>
      <c r="E3301" s="587" t="e">
        <f t="shared" si="720"/>
        <v>#DIV/0!</v>
      </c>
      <c r="G3301" s="1215">
        <v>214</v>
      </c>
      <c r="H3301" s="1216"/>
      <c r="I3301" s="1217"/>
      <c r="J3301" s="1218"/>
      <c r="K3301" s="587" t="e">
        <f t="shared" si="721"/>
        <v>#DIV/0!</v>
      </c>
      <c r="M3301" s="1215">
        <v>214</v>
      </c>
      <c r="N3301" s="1216"/>
      <c r="O3301" s="1217"/>
      <c r="P3301" s="1218"/>
      <c r="Q3301" s="587" t="e">
        <f t="shared" si="722"/>
        <v>#DIV/0!</v>
      </c>
      <c r="S3301" s="1215">
        <v>214</v>
      </c>
      <c r="T3301" s="1216"/>
      <c r="U3301" s="1217"/>
      <c r="V3301" s="1218"/>
      <c r="W3301" s="587" t="e">
        <f t="shared" si="723"/>
        <v>#DIV/0!</v>
      </c>
      <c r="Y3301" s="1215">
        <v>214</v>
      </c>
      <c r="Z3301" s="1216"/>
      <c r="AA3301" s="1217"/>
      <c r="AB3301" s="1218"/>
      <c r="AC3301" s="587" t="e">
        <f t="shared" si="724"/>
        <v>#DIV/0!</v>
      </c>
      <c r="AE3301" s="1215">
        <v>214</v>
      </c>
      <c r="AF3301" s="1216"/>
      <c r="AG3301" s="1217"/>
      <c r="AH3301" s="1218"/>
      <c r="AI3301" s="587" t="e">
        <f t="shared" si="725"/>
        <v>#DIV/0!</v>
      </c>
      <c r="AK3301" s="1215">
        <v>214</v>
      </c>
      <c r="AL3301" s="1216"/>
      <c r="AM3301" s="1217"/>
      <c r="AN3301" s="1218"/>
      <c r="AO3301" s="587" t="e">
        <f t="shared" si="726"/>
        <v>#DIV/0!</v>
      </c>
      <c r="AQ3301" s="1215">
        <v>214</v>
      </c>
      <c r="AR3301" s="1216"/>
      <c r="AS3301" s="1217"/>
      <c r="AT3301" s="1218"/>
      <c r="AU3301" s="587" t="e">
        <f t="shared" si="727"/>
        <v>#DIV/0!</v>
      </c>
      <c r="AW3301" s="1215">
        <v>214</v>
      </c>
      <c r="AX3301" s="1216"/>
      <c r="AY3301" s="1217"/>
      <c r="AZ3301" s="1218"/>
      <c r="BA3301" s="587" t="e">
        <f t="shared" si="728"/>
        <v>#DIV/0!</v>
      </c>
      <c r="BC3301" s="1215">
        <v>214</v>
      </c>
      <c r="BD3301" s="1216"/>
      <c r="BE3301" s="1217"/>
      <c r="BF3301" s="1218"/>
      <c r="BG3301" s="587" t="e">
        <f t="shared" si="729"/>
        <v>#DIV/0!</v>
      </c>
      <c r="BI3301" s="1215">
        <v>214</v>
      </c>
      <c r="BJ3301" s="1216"/>
      <c r="BK3301" s="1217"/>
      <c r="BL3301" s="1218"/>
      <c r="BM3301" s="587" t="e">
        <f t="shared" si="730"/>
        <v>#DIV/0!</v>
      </c>
      <c r="BO3301" s="1215">
        <v>214</v>
      </c>
      <c r="BP3301" s="1216"/>
      <c r="BQ3301" s="1217"/>
      <c r="BR3301" s="1218"/>
      <c r="BS3301" s="587" t="e">
        <f t="shared" si="731"/>
        <v>#DIV/0!</v>
      </c>
    </row>
    <row r="3302" spans="1:71" s="17" customFormat="1" ht="16.75" hidden="1" customHeight="1" outlineLevel="2">
      <c r="A3302" s="1215">
        <v>215</v>
      </c>
      <c r="B3302" s="1216"/>
      <c r="C3302" s="1217"/>
      <c r="D3302" s="1218"/>
      <c r="E3302" s="587" t="e">
        <f t="shared" si="720"/>
        <v>#DIV/0!</v>
      </c>
      <c r="G3302" s="1215">
        <v>215</v>
      </c>
      <c r="H3302" s="1216"/>
      <c r="I3302" s="1217"/>
      <c r="J3302" s="1218"/>
      <c r="K3302" s="587" t="e">
        <f t="shared" si="721"/>
        <v>#DIV/0!</v>
      </c>
      <c r="M3302" s="1215">
        <v>215</v>
      </c>
      <c r="N3302" s="1216"/>
      <c r="O3302" s="1217"/>
      <c r="P3302" s="1218"/>
      <c r="Q3302" s="587" t="e">
        <f t="shared" si="722"/>
        <v>#DIV/0!</v>
      </c>
      <c r="S3302" s="1215">
        <v>215</v>
      </c>
      <c r="T3302" s="1216"/>
      <c r="U3302" s="1217"/>
      <c r="V3302" s="1218"/>
      <c r="W3302" s="587" t="e">
        <f t="shared" si="723"/>
        <v>#DIV/0!</v>
      </c>
      <c r="Y3302" s="1215">
        <v>215</v>
      </c>
      <c r="Z3302" s="1216"/>
      <c r="AA3302" s="1217"/>
      <c r="AB3302" s="1218"/>
      <c r="AC3302" s="587" t="e">
        <f t="shared" si="724"/>
        <v>#DIV/0!</v>
      </c>
      <c r="AE3302" s="1215">
        <v>215</v>
      </c>
      <c r="AF3302" s="1216"/>
      <c r="AG3302" s="1217"/>
      <c r="AH3302" s="1218"/>
      <c r="AI3302" s="587" t="e">
        <f t="shared" si="725"/>
        <v>#DIV/0!</v>
      </c>
      <c r="AK3302" s="1215">
        <v>215</v>
      </c>
      <c r="AL3302" s="1216"/>
      <c r="AM3302" s="1217"/>
      <c r="AN3302" s="1218"/>
      <c r="AO3302" s="587" t="e">
        <f t="shared" si="726"/>
        <v>#DIV/0!</v>
      </c>
      <c r="AQ3302" s="1215">
        <v>215</v>
      </c>
      <c r="AR3302" s="1216"/>
      <c r="AS3302" s="1217"/>
      <c r="AT3302" s="1218"/>
      <c r="AU3302" s="587" t="e">
        <f t="shared" si="727"/>
        <v>#DIV/0!</v>
      </c>
      <c r="AW3302" s="1215">
        <v>215</v>
      </c>
      <c r="AX3302" s="1216"/>
      <c r="AY3302" s="1217"/>
      <c r="AZ3302" s="1218"/>
      <c r="BA3302" s="587" t="e">
        <f t="shared" si="728"/>
        <v>#DIV/0!</v>
      </c>
      <c r="BC3302" s="1215">
        <v>215</v>
      </c>
      <c r="BD3302" s="1216"/>
      <c r="BE3302" s="1217"/>
      <c r="BF3302" s="1218"/>
      <c r="BG3302" s="587" t="e">
        <f t="shared" si="729"/>
        <v>#DIV/0!</v>
      </c>
      <c r="BI3302" s="1215">
        <v>215</v>
      </c>
      <c r="BJ3302" s="1216"/>
      <c r="BK3302" s="1217"/>
      <c r="BL3302" s="1218"/>
      <c r="BM3302" s="587" t="e">
        <f t="shared" si="730"/>
        <v>#DIV/0!</v>
      </c>
      <c r="BO3302" s="1215">
        <v>215</v>
      </c>
      <c r="BP3302" s="1216"/>
      <c r="BQ3302" s="1217"/>
      <c r="BR3302" s="1218"/>
      <c r="BS3302" s="587" t="e">
        <f t="shared" si="731"/>
        <v>#DIV/0!</v>
      </c>
    </row>
    <row r="3303" spans="1:71" s="17" customFormat="1" ht="16.75" hidden="1" customHeight="1" outlineLevel="2">
      <c r="A3303" s="1215">
        <v>216</v>
      </c>
      <c r="B3303" s="1216"/>
      <c r="C3303" s="1217"/>
      <c r="D3303" s="1218"/>
      <c r="E3303" s="587" t="e">
        <f t="shared" si="720"/>
        <v>#DIV/0!</v>
      </c>
      <c r="G3303" s="1215">
        <v>216</v>
      </c>
      <c r="H3303" s="1216"/>
      <c r="I3303" s="1217"/>
      <c r="J3303" s="1218"/>
      <c r="K3303" s="587" t="e">
        <f t="shared" si="721"/>
        <v>#DIV/0!</v>
      </c>
      <c r="M3303" s="1215">
        <v>216</v>
      </c>
      <c r="N3303" s="1216"/>
      <c r="O3303" s="1217"/>
      <c r="P3303" s="1218"/>
      <c r="Q3303" s="587" t="e">
        <f t="shared" si="722"/>
        <v>#DIV/0!</v>
      </c>
      <c r="S3303" s="1215">
        <v>216</v>
      </c>
      <c r="T3303" s="1216"/>
      <c r="U3303" s="1217"/>
      <c r="V3303" s="1218"/>
      <c r="W3303" s="587" t="e">
        <f t="shared" si="723"/>
        <v>#DIV/0!</v>
      </c>
      <c r="Y3303" s="1215">
        <v>216</v>
      </c>
      <c r="Z3303" s="1216"/>
      <c r="AA3303" s="1217"/>
      <c r="AB3303" s="1218"/>
      <c r="AC3303" s="587" t="e">
        <f t="shared" si="724"/>
        <v>#DIV/0!</v>
      </c>
      <c r="AE3303" s="1215">
        <v>216</v>
      </c>
      <c r="AF3303" s="1216"/>
      <c r="AG3303" s="1217"/>
      <c r="AH3303" s="1218"/>
      <c r="AI3303" s="587" t="e">
        <f t="shared" si="725"/>
        <v>#DIV/0!</v>
      </c>
      <c r="AK3303" s="1215">
        <v>216</v>
      </c>
      <c r="AL3303" s="1216"/>
      <c r="AM3303" s="1217"/>
      <c r="AN3303" s="1218"/>
      <c r="AO3303" s="587" t="e">
        <f t="shared" si="726"/>
        <v>#DIV/0!</v>
      </c>
      <c r="AQ3303" s="1215">
        <v>216</v>
      </c>
      <c r="AR3303" s="1216"/>
      <c r="AS3303" s="1217"/>
      <c r="AT3303" s="1218"/>
      <c r="AU3303" s="587" t="e">
        <f t="shared" si="727"/>
        <v>#DIV/0!</v>
      </c>
      <c r="AW3303" s="1215">
        <v>216</v>
      </c>
      <c r="AX3303" s="1216"/>
      <c r="AY3303" s="1217"/>
      <c r="AZ3303" s="1218"/>
      <c r="BA3303" s="587" t="e">
        <f t="shared" si="728"/>
        <v>#DIV/0!</v>
      </c>
      <c r="BC3303" s="1215">
        <v>216</v>
      </c>
      <c r="BD3303" s="1216"/>
      <c r="BE3303" s="1217"/>
      <c r="BF3303" s="1218"/>
      <c r="BG3303" s="587" t="e">
        <f t="shared" si="729"/>
        <v>#DIV/0!</v>
      </c>
      <c r="BI3303" s="1215">
        <v>216</v>
      </c>
      <c r="BJ3303" s="1216"/>
      <c r="BK3303" s="1217"/>
      <c r="BL3303" s="1218"/>
      <c r="BM3303" s="587" t="e">
        <f t="shared" si="730"/>
        <v>#DIV/0!</v>
      </c>
      <c r="BO3303" s="1215">
        <v>216</v>
      </c>
      <c r="BP3303" s="1216"/>
      <c r="BQ3303" s="1217"/>
      <c r="BR3303" s="1218"/>
      <c r="BS3303" s="587" t="e">
        <f t="shared" si="731"/>
        <v>#DIV/0!</v>
      </c>
    </row>
    <row r="3304" spans="1:71" s="17" customFormat="1" ht="16.75" hidden="1" customHeight="1" outlineLevel="2">
      <c r="A3304" s="1215">
        <v>217</v>
      </c>
      <c r="B3304" s="1216"/>
      <c r="C3304" s="1217"/>
      <c r="D3304" s="1218"/>
      <c r="E3304" s="587" t="e">
        <f t="shared" si="720"/>
        <v>#DIV/0!</v>
      </c>
      <c r="G3304" s="1215">
        <v>217</v>
      </c>
      <c r="H3304" s="1216"/>
      <c r="I3304" s="1217"/>
      <c r="J3304" s="1218"/>
      <c r="K3304" s="587" t="e">
        <f t="shared" si="721"/>
        <v>#DIV/0!</v>
      </c>
      <c r="M3304" s="1215">
        <v>217</v>
      </c>
      <c r="N3304" s="1216"/>
      <c r="O3304" s="1217"/>
      <c r="P3304" s="1218"/>
      <c r="Q3304" s="587" t="e">
        <f t="shared" si="722"/>
        <v>#DIV/0!</v>
      </c>
      <c r="S3304" s="1215">
        <v>217</v>
      </c>
      <c r="T3304" s="1216"/>
      <c r="U3304" s="1217"/>
      <c r="V3304" s="1218"/>
      <c r="W3304" s="587" t="e">
        <f t="shared" si="723"/>
        <v>#DIV/0!</v>
      </c>
      <c r="Y3304" s="1215">
        <v>217</v>
      </c>
      <c r="Z3304" s="1216"/>
      <c r="AA3304" s="1217"/>
      <c r="AB3304" s="1218"/>
      <c r="AC3304" s="587" t="e">
        <f t="shared" si="724"/>
        <v>#DIV/0!</v>
      </c>
      <c r="AE3304" s="1215">
        <v>217</v>
      </c>
      <c r="AF3304" s="1216"/>
      <c r="AG3304" s="1217"/>
      <c r="AH3304" s="1218"/>
      <c r="AI3304" s="587" t="e">
        <f t="shared" si="725"/>
        <v>#DIV/0!</v>
      </c>
      <c r="AK3304" s="1215">
        <v>217</v>
      </c>
      <c r="AL3304" s="1216"/>
      <c r="AM3304" s="1217"/>
      <c r="AN3304" s="1218"/>
      <c r="AO3304" s="587" t="e">
        <f t="shared" si="726"/>
        <v>#DIV/0!</v>
      </c>
      <c r="AQ3304" s="1215">
        <v>217</v>
      </c>
      <c r="AR3304" s="1216"/>
      <c r="AS3304" s="1217"/>
      <c r="AT3304" s="1218"/>
      <c r="AU3304" s="587" t="e">
        <f t="shared" si="727"/>
        <v>#DIV/0!</v>
      </c>
      <c r="AW3304" s="1215">
        <v>217</v>
      </c>
      <c r="AX3304" s="1216"/>
      <c r="AY3304" s="1217"/>
      <c r="AZ3304" s="1218"/>
      <c r="BA3304" s="587" t="e">
        <f t="shared" si="728"/>
        <v>#DIV/0!</v>
      </c>
      <c r="BC3304" s="1215">
        <v>217</v>
      </c>
      <c r="BD3304" s="1216"/>
      <c r="BE3304" s="1217"/>
      <c r="BF3304" s="1218"/>
      <c r="BG3304" s="587" t="e">
        <f t="shared" si="729"/>
        <v>#DIV/0!</v>
      </c>
      <c r="BI3304" s="1215">
        <v>217</v>
      </c>
      <c r="BJ3304" s="1216"/>
      <c r="BK3304" s="1217"/>
      <c r="BL3304" s="1218"/>
      <c r="BM3304" s="587" t="e">
        <f t="shared" si="730"/>
        <v>#DIV/0!</v>
      </c>
      <c r="BO3304" s="1215">
        <v>217</v>
      </c>
      <c r="BP3304" s="1216"/>
      <c r="BQ3304" s="1217"/>
      <c r="BR3304" s="1218"/>
      <c r="BS3304" s="587" t="e">
        <f t="shared" si="731"/>
        <v>#DIV/0!</v>
      </c>
    </row>
    <row r="3305" spans="1:71" s="17" customFormat="1" ht="16.75" hidden="1" customHeight="1" outlineLevel="2">
      <c r="A3305" s="1215">
        <v>218</v>
      </c>
      <c r="B3305" s="1216"/>
      <c r="C3305" s="1217"/>
      <c r="D3305" s="1218"/>
      <c r="E3305" s="587" t="e">
        <f t="shared" si="720"/>
        <v>#DIV/0!</v>
      </c>
      <c r="G3305" s="1215">
        <v>218</v>
      </c>
      <c r="H3305" s="1216"/>
      <c r="I3305" s="1217"/>
      <c r="J3305" s="1218"/>
      <c r="K3305" s="587" t="e">
        <f t="shared" si="721"/>
        <v>#DIV/0!</v>
      </c>
      <c r="M3305" s="1215">
        <v>218</v>
      </c>
      <c r="N3305" s="1216"/>
      <c r="O3305" s="1217"/>
      <c r="P3305" s="1218"/>
      <c r="Q3305" s="587" t="e">
        <f t="shared" si="722"/>
        <v>#DIV/0!</v>
      </c>
      <c r="S3305" s="1215">
        <v>218</v>
      </c>
      <c r="T3305" s="1216"/>
      <c r="U3305" s="1217"/>
      <c r="V3305" s="1218"/>
      <c r="W3305" s="587" t="e">
        <f t="shared" si="723"/>
        <v>#DIV/0!</v>
      </c>
      <c r="Y3305" s="1215">
        <v>218</v>
      </c>
      <c r="Z3305" s="1216"/>
      <c r="AA3305" s="1217"/>
      <c r="AB3305" s="1218"/>
      <c r="AC3305" s="587" t="e">
        <f t="shared" si="724"/>
        <v>#DIV/0!</v>
      </c>
      <c r="AE3305" s="1215">
        <v>218</v>
      </c>
      <c r="AF3305" s="1216"/>
      <c r="AG3305" s="1217"/>
      <c r="AH3305" s="1218"/>
      <c r="AI3305" s="587" t="e">
        <f t="shared" si="725"/>
        <v>#DIV/0!</v>
      </c>
      <c r="AK3305" s="1215">
        <v>218</v>
      </c>
      <c r="AL3305" s="1216"/>
      <c r="AM3305" s="1217"/>
      <c r="AN3305" s="1218"/>
      <c r="AO3305" s="587" t="e">
        <f t="shared" si="726"/>
        <v>#DIV/0!</v>
      </c>
      <c r="AQ3305" s="1215">
        <v>218</v>
      </c>
      <c r="AR3305" s="1216"/>
      <c r="AS3305" s="1217"/>
      <c r="AT3305" s="1218"/>
      <c r="AU3305" s="587" t="e">
        <f t="shared" si="727"/>
        <v>#DIV/0!</v>
      </c>
      <c r="AW3305" s="1215">
        <v>218</v>
      </c>
      <c r="AX3305" s="1216"/>
      <c r="AY3305" s="1217"/>
      <c r="AZ3305" s="1218"/>
      <c r="BA3305" s="587" t="e">
        <f t="shared" si="728"/>
        <v>#DIV/0!</v>
      </c>
      <c r="BC3305" s="1215">
        <v>218</v>
      </c>
      <c r="BD3305" s="1216"/>
      <c r="BE3305" s="1217"/>
      <c r="BF3305" s="1218"/>
      <c r="BG3305" s="587" t="e">
        <f t="shared" si="729"/>
        <v>#DIV/0!</v>
      </c>
      <c r="BI3305" s="1215">
        <v>218</v>
      </c>
      <c r="BJ3305" s="1216"/>
      <c r="BK3305" s="1217"/>
      <c r="BL3305" s="1218"/>
      <c r="BM3305" s="587" t="e">
        <f t="shared" si="730"/>
        <v>#DIV/0!</v>
      </c>
      <c r="BO3305" s="1215">
        <v>218</v>
      </c>
      <c r="BP3305" s="1216"/>
      <c r="BQ3305" s="1217"/>
      <c r="BR3305" s="1218"/>
      <c r="BS3305" s="587" t="e">
        <f t="shared" si="731"/>
        <v>#DIV/0!</v>
      </c>
    </row>
    <row r="3306" spans="1:71" s="17" customFormat="1" ht="16.75" hidden="1" customHeight="1" outlineLevel="2">
      <c r="A3306" s="1215">
        <v>219</v>
      </c>
      <c r="B3306" s="1216"/>
      <c r="C3306" s="1217"/>
      <c r="D3306" s="1218"/>
      <c r="E3306" s="587" t="e">
        <f t="shared" si="720"/>
        <v>#DIV/0!</v>
      </c>
      <c r="G3306" s="1215">
        <v>219</v>
      </c>
      <c r="H3306" s="1216"/>
      <c r="I3306" s="1217"/>
      <c r="J3306" s="1218"/>
      <c r="K3306" s="587" t="e">
        <f t="shared" si="721"/>
        <v>#DIV/0!</v>
      </c>
      <c r="M3306" s="1215">
        <v>219</v>
      </c>
      <c r="N3306" s="1216"/>
      <c r="O3306" s="1217"/>
      <c r="P3306" s="1218"/>
      <c r="Q3306" s="587" t="e">
        <f t="shared" si="722"/>
        <v>#DIV/0!</v>
      </c>
      <c r="S3306" s="1215">
        <v>219</v>
      </c>
      <c r="T3306" s="1216"/>
      <c r="U3306" s="1217"/>
      <c r="V3306" s="1218"/>
      <c r="W3306" s="587" t="e">
        <f t="shared" si="723"/>
        <v>#DIV/0!</v>
      </c>
      <c r="Y3306" s="1215">
        <v>219</v>
      </c>
      <c r="Z3306" s="1216"/>
      <c r="AA3306" s="1217"/>
      <c r="AB3306" s="1218"/>
      <c r="AC3306" s="587" t="e">
        <f t="shared" si="724"/>
        <v>#DIV/0!</v>
      </c>
      <c r="AE3306" s="1215">
        <v>219</v>
      </c>
      <c r="AF3306" s="1216"/>
      <c r="AG3306" s="1217"/>
      <c r="AH3306" s="1218"/>
      <c r="AI3306" s="587" t="e">
        <f t="shared" si="725"/>
        <v>#DIV/0!</v>
      </c>
      <c r="AK3306" s="1215">
        <v>219</v>
      </c>
      <c r="AL3306" s="1216"/>
      <c r="AM3306" s="1217"/>
      <c r="AN3306" s="1218"/>
      <c r="AO3306" s="587" t="e">
        <f t="shared" si="726"/>
        <v>#DIV/0!</v>
      </c>
      <c r="AQ3306" s="1215">
        <v>219</v>
      </c>
      <c r="AR3306" s="1216"/>
      <c r="AS3306" s="1217"/>
      <c r="AT3306" s="1218"/>
      <c r="AU3306" s="587" t="e">
        <f t="shared" si="727"/>
        <v>#DIV/0!</v>
      </c>
      <c r="AW3306" s="1215">
        <v>219</v>
      </c>
      <c r="AX3306" s="1216"/>
      <c r="AY3306" s="1217"/>
      <c r="AZ3306" s="1218"/>
      <c r="BA3306" s="587" t="e">
        <f t="shared" si="728"/>
        <v>#DIV/0!</v>
      </c>
      <c r="BC3306" s="1215">
        <v>219</v>
      </c>
      <c r="BD3306" s="1216"/>
      <c r="BE3306" s="1217"/>
      <c r="BF3306" s="1218"/>
      <c r="BG3306" s="587" t="e">
        <f t="shared" si="729"/>
        <v>#DIV/0!</v>
      </c>
      <c r="BI3306" s="1215">
        <v>219</v>
      </c>
      <c r="BJ3306" s="1216"/>
      <c r="BK3306" s="1217"/>
      <c r="BL3306" s="1218"/>
      <c r="BM3306" s="587" t="e">
        <f t="shared" si="730"/>
        <v>#DIV/0!</v>
      </c>
      <c r="BO3306" s="1215">
        <v>219</v>
      </c>
      <c r="BP3306" s="1216"/>
      <c r="BQ3306" s="1217"/>
      <c r="BR3306" s="1218"/>
      <c r="BS3306" s="587" t="e">
        <f t="shared" si="731"/>
        <v>#DIV/0!</v>
      </c>
    </row>
    <row r="3307" spans="1:71" s="17" customFormat="1" ht="16.75" hidden="1" customHeight="1" outlineLevel="2">
      <c r="A3307" s="1215">
        <v>220</v>
      </c>
      <c r="B3307" s="1216"/>
      <c r="C3307" s="1217"/>
      <c r="D3307" s="1218"/>
      <c r="E3307" s="587" t="e">
        <f t="shared" si="720"/>
        <v>#DIV/0!</v>
      </c>
      <c r="G3307" s="1215">
        <v>220</v>
      </c>
      <c r="H3307" s="1216"/>
      <c r="I3307" s="1217"/>
      <c r="J3307" s="1218"/>
      <c r="K3307" s="587" t="e">
        <f t="shared" si="721"/>
        <v>#DIV/0!</v>
      </c>
      <c r="M3307" s="1215">
        <v>220</v>
      </c>
      <c r="N3307" s="1216"/>
      <c r="O3307" s="1217"/>
      <c r="P3307" s="1218"/>
      <c r="Q3307" s="587" t="e">
        <f t="shared" si="722"/>
        <v>#DIV/0!</v>
      </c>
      <c r="S3307" s="1215">
        <v>220</v>
      </c>
      <c r="T3307" s="1216"/>
      <c r="U3307" s="1217"/>
      <c r="V3307" s="1218"/>
      <c r="W3307" s="587" t="e">
        <f t="shared" si="723"/>
        <v>#DIV/0!</v>
      </c>
      <c r="Y3307" s="1215">
        <v>220</v>
      </c>
      <c r="Z3307" s="1216"/>
      <c r="AA3307" s="1217"/>
      <c r="AB3307" s="1218"/>
      <c r="AC3307" s="587" t="e">
        <f t="shared" si="724"/>
        <v>#DIV/0!</v>
      </c>
      <c r="AE3307" s="1215">
        <v>220</v>
      </c>
      <c r="AF3307" s="1216"/>
      <c r="AG3307" s="1217"/>
      <c r="AH3307" s="1218"/>
      <c r="AI3307" s="587" t="e">
        <f t="shared" si="725"/>
        <v>#DIV/0!</v>
      </c>
      <c r="AK3307" s="1215">
        <v>220</v>
      </c>
      <c r="AL3307" s="1216"/>
      <c r="AM3307" s="1217"/>
      <c r="AN3307" s="1218"/>
      <c r="AO3307" s="587" t="e">
        <f t="shared" si="726"/>
        <v>#DIV/0!</v>
      </c>
      <c r="AQ3307" s="1215">
        <v>220</v>
      </c>
      <c r="AR3307" s="1216"/>
      <c r="AS3307" s="1217"/>
      <c r="AT3307" s="1218"/>
      <c r="AU3307" s="587" t="e">
        <f t="shared" si="727"/>
        <v>#DIV/0!</v>
      </c>
      <c r="AW3307" s="1215">
        <v>220</v>
      </c>
      <c r="AX3307" s="1216"/>
      <c r="AY3307" s="1217"/>
      <c r="AZ3307" s="1218"/>
      <c r="BA3307" s="587" t="e">
        <f t="shared" si="728"/>
        <v>#DIV/0!</v>
      </c>
      <c r="BC3307" s="1215">
        <v>220</v>
      </c>
      <c r="BD3307" s="1216"/>
      <c r="BE3307" s="1217"/>
      <c r="BF3307" s="1218"/>
      <c r="BG3307" s="587" t="e">
        <f t="shared" si="729"/>
        <v>#DIV/0!</v>
      </c>
      <c r="BI3307" s="1215">
        <v>220</v>
      </c>
      <c r="BJ3307" s="1216"/>
      <c r="BK3307" s="1217"/>
      <c r="BL3307" s="1218"/>
      <c r="BM3307" s="587" t="e">
        <f t="shared" si="730"/>
        <v>#DIV/0!</v>
      </c>
      <c r="BO3307" s="1215">
        <v>220</v>
      </c>
      <c r="BP3307" s="1216"/>
      <c r="BQ3307" s="1217"/>
      <c r="BR3307" s="1218"/>
      <c r="BS3307" s="587" t="e">
        <f t="shared" si="731"/>
        <v>#DIV/0!</v>
      </c>
    </row>
    <row r="3308" spans="1:71" s="17" customFormat="1" ht="16.75" hidden="1" customHeight="1" outlineLevel="2">
      <c r="A3308" s="1215">
        <v>221</v>
      </c>
      <c r="B3308" s="1216"/>
      <c r="C3308" s="1217"/>
      <c r="D3308" s="1218"/>
      <c r="E3308" s="587" t="e">
        <f t="shared" si="720"/>
        <v>#DIV/0!</v>
      </c>
      <c r="G3308" s="1215">
        <v>221</v>
      </c>
      <c r="H3308" s="1216"/>
      <c r="I3308" s="1217"/>
      <c r="J3308" s="1218"/>
      <c r="K3308" s="587" t="e">
        <f t="shared" si="721"/>
        <v>#DIV/0!</v>
      </c>
      <c r="M3308" s="1215">
        <v>221</v>
      </c>
      <c r="N3308" s="1216"/>
      <c r="O3308" s="1217"/>
      <c r="P3308" s="1218"/>
      <c r="Q3308" s="587" t="e">
        <f t="shared" si="722"/>
        <v>#DIV/0!</v>
      </c>
      <c r="S3308" s="1215">
        <v>221</v>
      </c>
      <c r="T3308" s="1216"/>
      <c r="U3308" s="1217"/>
      <c r="V3308" s="1218"/>
      <c r="W3308" s="587" t="e">
        <f t="shared" si="723"/>
        <v>#DIV/0!</v>
      </c>
      <c r="Y3308" s="1215">
        <v>221</v>
      </c>
      <c r="Z3308" s="1216"/>
      <c r="AA3308" s="1217"/>
      <c r="AB3308" s="1218"/>
      <c r="AC3308" s="587" t="e">
        <f t="shared" si="724"/>
        <v>#DIV/0!</v>
      </c>
      <c r="AE3308" s="1215">
        <v>221</v>
      </c>
      <c r="AF3308" s="1216"/>
      <c r="AG3308" s="1217"/>
      <c r="AH3308" s="1218"/>
      <c r="AI3308" s="587" t="e">
        <f t="shared" si="725"/>
        <v>#DIV/0!</v>
      </c>
      <c r="AK3308" s="1215">
        <v>221</v>
      </c>
      <c r="AL3308" s="1216"/>
      <c r="AM3308" s="1217"/>
      <c r="AN3308" s="1218"/>
      <c r="AO3308" s="587" t="e">
        <f t="shared" si="726"/>
        <v>#DIV/0!</v>
      </c>
      <c r="AQ3308" s="1215">
        <v>221</v>
      </c>
      <c r="AR3308" s="1216"/>
      <c r="AS3308" s="1217"/>
      <c r="AT3308" s="1218"/>
      <c r="AU3308" s="587" t="e">
        <f t="shared" si="727"/>
        <v>#DIV/0!</v>
      </c>
      <c r="AW3308" s="1215">
        <v>221</v>
      </c>
      <c r="AX3308" s="1216"/>
      <c r="AY3308" s="1217"/>
      <c r="AZ3308" s="1218"/>
      <c r="BA3308" s="587" t="e">
        <f t="shared" si="728"/>
        <v>#DIV/0!</v>
      </c>
      <c r="BC3308" s="1215">
        <v>221</v>
      </c>
      <c r="BD3308" s="1216"/>
      <c r="BE3308" s="1217"/>
      <c r="BF3308" s="1218"/>
      <c r="BG3308" s="587" t="e">
        <f t="shared" si="729"/>
        <v>#DIV/0!</v>
      </c>
      <c r="BI3308" s="1215">
        <v>221</v>
      </c>
      <c r="BJ3308" s="1216"/>
      <c r="BK3308" s="1217"/>
      <c r="BL3308" s="1218"/>
      <c r="BM3308" s="587" t="e">
        <f t="shared" si="730"/>
        <v>#DIV/0!</v>
      </c>
      <c r="BO3308" s="1215">
        <v>221</v>
      </c>
      <c r="BP3308" s="1216"/>
      <c r="BQ3308" s="1217"/>
      <c r="BR3308" s="1218"/>
      <c r="BS3308" s="587" t="e">
        <f t="shared" si="731"/>
        <v>#DIV/0!</v>
      </c>
    </row>
    <row r="3309" spans="1:71" s="17" customFormat="1" ht="16.75" hidden="1" customHeight="1" outlineLevel="2">
      <c r="A3309" s="1215">
        <v>222</v>
      </c>
      <c r="B3309" s="1216"/>
      <c r="C3309" s="1217"/>
      <c r="D3309" s="1218"/>
      <c r="E3309" s="587" t="e">
        <f t="shared" si="720"/>
        <v>#DIV/0!</v>
      </c>
      <c r="G3309" s="1215">
        <v>222</v>
      </c>
      <c r="H3309" s="1216"/>
      <c r="I3309" s="1217"/>
      <c r="J3309" s="1218"/>
      <c r="K3309" s="587" t="e">
        <f t="shared" si="721"/>
        <v>#DIV/0!</v>
      </c>
      <c r="M3309" s="1215">
        <v>222</v>
      </c>
      <c r="N3309" s="1216"/>
      <c r="O3309" s="1217"/>
      <c r="P3309" s="1218"/>
      <c r="Q3309" s="587" t="e">
        <f t="shared" si="722"/>
        <v>#DIV/0!</v>
      </c>
      <c r="S3309" s="1215">
        <v>222</v>
      </c>
      <c r="T3309" s="1216"/>
      <c r="U3309" s="1217"/>
      <c r="V3309" s="1218"/>
      <c r="W3309" s="587" t="e">
        <f t="shared" si="723"/>
        <v>#DIV/0!</v>
      </c>
      <c r="Y3309" s="1215">
        <v>222</v>
      </c>
      <c r="Z3309" s="1216"/>
      <c r="AA3309" s="1217"/>
      <c r="AB3309" s="1218"/>
      <c r="AC3309" s="587" t="e">
        <f t="shared" si="724"/>
        <v>#DIV/0!</v>
      </c>
      <c r="AE3309" s="1215">
        <v>222</v>
      </c>
      <c r="AF3309" s="1216"/>
      <c r="AG3309" s="1217"/>
      <c r="AH3309" s="1218"/>
      <c r="AI3309" s="587" t="e">
        <f t="shared" si="725"/>
        <v>#DIV/0!</v>
      </c>
      <c r="AK3309" s="1215">
        <v>222</v>
      </c>
      <c r="AL3309" s="1216"/>
      <c r="AM3309" s="1217"/>
      <c r="AN3309" s="1218"/>
      <c r="AO3309" s="587" t="e">
        <f t="shared" si="726"/>
        <v>#DIV/0!</v>
      </c>
      <c r="AQ3309" s="1215">
        <v>222</v>
      </c>
      <c r="AR3309" s="1216"/>
      <c r="AS3309" s="1217"/>
      <c r="AT3309" s="1218"/>
      <c r="AU3309" s="587" t="e">
        <f t="shared" si="727"/>
        <v>#DIV/0!</v>
      </c>
      <c r="AW3309" s="1215">
        <v>222</v>
      </c>
      <c r="AX3309" s="1216"/>
      <c r="AY3309" s="1217"/>
      <c r="AZ3309" s="1218"/>
      <c r="BA3309" s="587" t="e">
        <f t="shared" si="728"/>
        <v>#DIV/0!</v>
      </c>
      <c r="BC3309" s="1215">
        <v>222</v>
      </c>
      <c r="BD3309" s="1216"/>
      <c r="BE3309" s="1217"/>
      <c r="BF3309" s="1218"/>
      <c r="BG3309" s="587" t="e">
        <f t="shared" si="729"/>
        <v>#DIV/0!</v>
      </c>
      <c r="BI3309" s="1215">
        <v>222</v>
      </c>
      <c r="BJ3309" s="1216"/>
      <c r="BK3309" s="1217"/>
      <c r="BL3309" s="1218"/>
      <c r="BM3309" s="587" t="e">
        <f t="shared" si="730"/>
        <v>#DIV/0!</v>
      </c>
      <c r="BO3309" s="1215">
        <v>222</v>
      </c>
      <c r="BP3309" s="1216"/>
      <c r="BQ3309" s="1217"/>
      <c r="BR3309" s="1218"/>
      <c r="BS3309" s="587" t="e">
        <f t="shared" si="731"/>
        <v>#DIV/0!</v>
      </c>
    </row>
    <row r="3310" spans="1:71" s="17" customFormat="1" ht="16.75" hidden="1" customHeight="1" outlineLevel="2">
      <c r="A3310" s="1215">
        <v>223</v>
      </c>
      <c r="B3310" s="1216"/>
      <c r="C3310" s="1217"/>
      <c r="D3310" s="1218"/>
      <c r="E3310" s="587" t="e">
        <f t="shared" si="720"/>
        <v>#DIV/0!</v>
      </c>
      <c r="G3310" s="1215">
        <v>223</v>
      </c>
      <c r="H3310" s="1216"/>
      <c r="I3310" s="1217"/>
      <c r="J3310" s="1218"/>
      <c r="K3310" s="587" t="e">
        <f t="shared" si="721"/>
        <v>#DIV/0!</v>
      </c>
      <c r="M3310" s="1215">
        <v>223</v>
      </c>
      <c r="N3310" s="1216"/>
      <c r="O3310" s="1217"/>
      <c r="P3310" s="1218"/>
      <c r="Q3310" s="587" t="e">
        <f t="shared" si="722"/>
        <v>#DIV/0!</v>
      </c>
      <c r="S3310" s="1215">
        <v>223</v>
      </c>
      <c r="T3310" s="1216"/>
      <c r="U3310" s="1217"/>
      <c r="V3310" s="1218"/>
      <c r="W3310" s="587" t="e">
        <f t="shared" si="723"/>
        <v>#DIV/0!</v>
      </c>
      <c r="Y3310" s="1215">
        <v>223</v>
      </c>
      <c r="Z3310" s="1216"/>
      <c r="AA3310" s="1217"/>
      <c r="AB3310" s="1218"/>
      <c r="AC3310" s="587" t="e">
        <f t="shared" si="724"/>
        <v>#DIV/0!</v>
      </c>
      <c r="AE3310" s="1215">
        <v>223</v>
      </c>
      <c r="AF3310" s="1216"/>
      <c r="AG3310" s="1217"/>
      <c r="AH3310" s="1218"/>
      <c r="AI3310" s="587" t="e">
        <f t="shared" si="725"/>
        <v>#DIV/0!</v>
      </c>
      <c r="AK3310" s="1215">
        <v>223</v>
      </c>
      <c r="AL3310" s="1216"/>
      <c r="AM3310" s="1217"/>
      <c r="AN3310" s="1218"/>
      <c r="AO3310" s="587" t="e">
        <f t="shared" si="726"/>
        <v>#DIV/0!</v>
      </c>
      <c r="AQ3310" s="1215">
        <v>223</v>
      </c>
      <c r="AR3310" s="1216"/>
      <c r="AS3310" s="1217"/>
      <c r="AT3310" s="1218"/>
      <c r="AU3310" s="587" t="e">
        <f t="shared" si="727"/>
        <v>#DIV/0!</v>
      </c>
      <c r="AW3310" s="1215">
        <v>223</v>
      </c>
      <c r="AX3310" s="1216"/>
      <c r="AY3310" s="1217"/>
      <c r="AZ3310" s="1218"/>
      <c r="BA3310" s="587" t="e">
        <f t="shared" si="728"/>
        <v>#DIV/0!</v>
      </c>
      <c r="BC3310" s="1215">
        <v>223</v>
      </c>
      <c r="BD3310" s="1216"/>
      <c r="BE3310" s="1217"/>
      <c r="BF3310" s="1218"/>
      <c r="BG3310" s="587" t="e">
        <f t="shared" si="729"/>
        <v>#DIV/0!</v>
      </c>
      <c r="BI3310" s="1215">
        <v>223</v>
      </c>
      <c r="BJ3310" s="1216"/>
      <c r="BK3310" s="1217"/>
      <c r="BL3310" s="1218"/>
      <c r="BM3310" s="587" t="e">
        <f t="shared" si="730"/>
        <v>#DIV/0!</v>
      </c>
      <c r="BO3310" s="1215">
        <v>223</v>
      </c>
      <c r="BP3310" s="1216"/>
      <c r="BQ3310" s="1217"/>
      <c r="BR3310" s="1218"/>
      <c r="BS3310" s="587" t="e">
        <f t="shared" si="731"/>
        <v>#DIV/0!</v>
      </c>
    </row>
    <row r="3311" spans="1:71" s="17" customFormat="1" ht="16.75" hidden="1" customHeight="1" outlineLevel="2">
      <c r="A3311" s="1215">
        <v>224</v>
      </c>
      <c r="B3311" s="1216"/>
      <c r="C3311" s="1217"/>
      <c r="D3311" s="1218"/>
      <c r="E3311" s="587" t="e">
        <f t="shared" si="720"/>
        <v>#DIV/0!</v>
      </c>
      <c r="G3311" s="1215">
        <v>224</v>
      </c>
      <c r="H3311" s="1216"/>
      <c r="I3311" s="1217"/>
      <c r="J3311" s="1218"/>
      <c r="K3311" s="587" t="e">
        <f t="shared" si="721"/>
        <v>#DIV/0!</v>
      </c>
      <c r="M3311" s="1215">
        <v>224</v>
      </c>
      <c r="N3311" s="1216"/>
      <c r="O3311" s="1217"/>
      <c r="P3311" s="1218"/>
      <c r="Q3311" s="587" t="e">
        <f t="shared" si="722"/>
        <v>#DIV/0!</v>
      </c>
      <c r="S3311" s="1215">
        <v>224</v>
      </c>
      <c r="T3311" s="1216"/>
      <c r="U3311" s="1217"/>
      <c r="V3311" s="1218"/>
      <c r="W3311" s="587" t="e">
        <f t="shared" si="723"/>
        <v>#DIV/0!</v>
      </c>
      <c r="Y3311" s="1215">
        <v>224</v>
      </c>
      <c r="Z3311" s="1216"/>
      <c r="AA3311" s="1217"/>
      <c r="AB3311" s="1218"/>
      <c r="AC3311" s="587" t="e">
        <f t="shared" si="724"/>
        <v>#DIV/0!</v>
      </c>
      <c r="AE3311" s="1215">
        <v>224</v>
      </c>
      <c r="AF3311" s="1216"/>
      <c r="AG3311" s="1217"/>
      <c r="AH3311" s="1218"/>
      <c r="AI3311" s="587" t="e">
        <f t="shared" si="725"/>
        <v>#DIV/0!</v>
      </c>
      <c r="AK3311" s="1215">
        <v>224</v>
      </c>
      <c r="AL3311" s="1216"/>
      <c r="AM3311" s="1217"/>
      <c r="AN3311" s="1218"/>
      <c r="AO3311" s="587" t="e">
        <f t="shared" si="726"/>
        <v>#DIV/0!</v>
      </c>
      <c r="AQ3311" s="1215">
        <v>224</v>
      </c>
      <c r="AR3311" s="1216"/>
      <c r="AS3311" s="1217"/>
      <c r="AT3311" s="1218"/>
      <c r="AU3311" s="587" t="e">
        <f t="shared" si="727"/>
        <v>#DIV/0!</v>
      </c>
      <c r="AW3311" s="1215">
        <v>224</v>
      </c>
      <c r="AX3311" s="1216"/>
      <c r="AY3311" s="1217"/>
      <c r="AZ3311" s="1218"/>
      <c r="BA3311" s="587" t="e">
        <f t="shared" si="728"/>
        <v>#DIV/0!</v>
      </c>
      <c r="BC3311" s="1215">
        <v>224</v>
      </c>
      <c r="BD3311" s="1216"/>
      <c r="BE3311" s="1217"/>
      <c r="BF3311" s="1218"/>
      <c r="BG3311" s="587" t="e">
        <f t="shared" si="729"/>
        <v>#DIV/0!</v>
      </c>
      <c r="BI3311" s="1215">
        <v>224</v>
      </c>
      <c r="BJ3311" s="1216"/>
      <c r="BK3311" s="1217"/>
      <c r="BL3311" s="1218"/>
      <c r="BM3311" s="587" t="e">
        <f t="shared" si="730"/>
        <v>#DIV/0!</v>
      </c>
      <c r="BO3311" s="1215">
        <v>224</v>
      </c>
      <c r="BP3311" s="1216"/>
      <c r="BQ3311" s="1217"/>
      <c r="BR3311" s="1218"/>
      <c r="BS3311" s="587" t="e">
        <f t="shared" si="731"/>
        <v>#DIV/0!</v>
      </c>
    </row>
    <row r="3312" spans="1:71" s="17" customFormat="1" ht="16.75" hidden="1" customHeight="1" outlineLevel="2">
      <c r="A3312" s="1215">
        <v>225</v>
      </c>
      <c r="B3312" s="1216"/>
      <c r="C3312" s="1217"/>
      <c r="D3312" s="1218"/>
      <c r="E3312" s="587" t="e">
        <f t="shared" si="720"/>
        <v>#DIV/0!</v>
      </c>
      <c r="G3312" s="1215">
        <v>225</v>
      </c>
      <c r="H3312" s="1216"/>
      <c r="I3312" s="1217"/>
      <c r="J3312" s="1218"/>
      <c r="K3312" s="587" t="e">
        <f t="shared" si="721"/>
        <v>#DIV/0!</v>
      </c>
      <c r="M3312" s="1215">
        <v>225</v>
      </c>
      <c r="N3312" s="1216"/>
      <c r="O3312" s="1217"/>
      <c r="P3312" s="1218"/>
      <c r="Q3312" s="587" t="e">
        <f t="shared" si="722"/>
        <v>#DIV/0!</v>
      </c>
      <c r="S3312" s="1215">
        <v>225</v>
      </c>
      <c r="T3312" s="1216"/>
      <c r="U3312" s="1217"/>
      <c r="V3312" s="1218"/>
      <c r="W3312" s="587" t="e">
        <f t="shared" si="723"/>
        <v>#DIV/0!</v>
      </c>
      <c r="Y3312" s="1215">
        <v>225</v>
      </c>
      <c r="Z3312" s="1216"/>
      <c r="AA3312" s="1217"/>
      <c r="AB3312" s="1218"/>
      <c r="AC3312" s="587" t="e">
        <f t="shared" si="724"/>
        <v>#DIV/0!</v>
      </c>
      <c r="AE3312" s="1215">
        <v>225</v>
      </c>
      <c r="AF3312" s="1216"/>
      <c r="AG3312" s="1217"/>
      <c r="AH3312" s="1218"/>
      <c r="AI3312" s="587" t="e">
        <f t="shared" si="725"/>
        <v>#DIV/0!</v>
      </c>
      <c r="AK3312" s="1215">
        <v>225</v>
      </c>
      <c r="AL3312" s="1216"/>
      <c r="AM3312" s="1217"/>
      <c r="AN3312" s="1218"/>
      <c r="AO3312" s="587" t="e">
        <f t="shared" si="726"/>
        <v>#DIV/0!</v>
      </c>
      <c r="AQ3312" s="1215">
        <v>225</v>
      </c>
      <c r="AR3312" s="1216"/>
      <c r="AS3312" s="1217"/>
      <c r="AT3312" s="1218"/>
      <c r="AU3312" s="587" t="e">
        <f t="shared" si="727"/>
        <v>#DIV/0!</v>
      </c>
      <c r="AW3312" s="1215">
        <v>225</v>
      </c>
      <c r="AX3312" s="1216"/>
      <c r="AY3312" s="1217"/>
      <c r="AZ3312" s="1218"/>
      <c r="BA3312" s="587" t="e">
        <f t="shared" si="728"/>
        <v>#DIV/0!</v>
      </c>
      <c r="BC3312" s="1215">
        <v>225</v>
      </c>
      <c r="BD3312" s="1216"/>
      <c r="BE3312" s="1217"/>
      <c r="BF3312" s="1218"/>
      <c r="BG3312" s="587" t="e">
        <f t="shared" si="729"/>
        <v>#DIV/0!</v>
      </c>
      <c r="BI3312" s="1215">
        <v>225</v>
      </c>
      <c r="BJ3312" s="1216"/>
      <c r="BK3312" s="1217"/>
      <c r="BL3312" s="1218"/>
      <c r="BM3312" s="587" t="e">
        <f t="shared" si="730"/>
        <v>#DIV/0!</v>
      </c>
      <c r="BO3312" s="1215">
        <v>225</v>
      </c>
      <c r="BP3312" s="1216"/>
      <c r="BQ3312" s="1217"/>
      <c r="BR3312" s="1218"/>
      <c r="BS3312" s="587" t="e">
        <f t="shared" si="731"/>
        <v>#DIV/0!</v>
      </c>
    </row>
    <row r="3313" spans="1:71" s="17" customFormat="1" ht="16.75" hidden="1" customHeight="1" outlineLevel="2">
      <c r="A3313" s="1215">
        <v>226</v>
      </c>
      <c r="B3313" s="1216"/>
      <c r="C3313" s="1217"/>
      <c r="D3313" s="1218"/>
      <c r="E3313" s="587" t="e">
        <f t="shared" si="720"/>
        <v>#DIV/0!</v>
      </c>
      <c r="G3313" s="1215">
        <v>226</v>
      </c>
      <c r="H3313" s="1216"/>
      <c r="I3313" s="1217"/>
      <c r="J3313" s="1218"/>
      <c r="K3313" s="587" t="e">
        <f t="shared" si="721"/>
        <v>#DIV/0!</v>
      </c>
      <c r="M3313" s="1215">
        <v>226</v>
      </c>
      <c r="N3313" s="1216"/>
      <c r="O3313" s="1217"/>
      <c r="P3313" s="1218"/>
      <c r="Q3313" s="587" t="e">
        <f t="shared" si="722"/>
        <v>#DIV/0!</v>
      </c>
      <c r="S3313" s="1215">
        <v>226</v>
      </c>
      <c r="T3313" s="1216"/>
      <c r="U3313" s="1217"/>
      <c r="V3313" s="1218"/>
      <c r="W3313" s="587" t="e">
        <f t="shared" si="723"/>
        <v>#DIV/0!</v>
      </c>
      <c r="Y3313" s="1215">
        <v>226</v>
      </c>
      <c r="Z3313" s="1216"/>
      <c r="AA3313" s="1217"/>
      <c r="AB3313" s="1218"/>
      <c r="AC3313" s="587" t="e">
        <f t="shared" si="724"/>
        <v>#DIV/0!</v>
      </c>
      <c r="AE3313" s="1215">
        <v>226</v>
      </c>
      <c r="AF3313" s="1216"/>
      <c r="AG3313" s="1217"/>
      <c r="AH3313" s="1218"/>
      <c r="AI3313" s="587" t="e">
        <f t="shared" si="725"/>
        <v>#DIV/0!</v>
      </c>
      <c r="AK3313" s="1215">
        <v>226</v>
      </c>
      <c r="AL3313" s="1216"/>
      <c r="AM3313" s="1217"/>
      <c r="AN3313" s="1218"/>
      <c r="AO3313" s="587" t="e">
        <f t="shared" si="726"/>
        <v>#DIV/0!</v>
      </c>
      <c r="AQ3313" s="1215">
        <v>226</v>
      </c>
      <c r="AR3313" s="1216"/>
      <c r="AS3313" s="1217"/>
      <c r="AT3313" s="1218"/>
      <c r="AU3313" s="587" t="e">
        <f t="shared" si="727"/>
        <v>#DIV/0!</v>
      </c>
      <c r="AW3313" s="1215">
        <v>226</v>
      </c>
      <c r="AX3313" s="1216"/>
      <c r="AY3313" s="1217"/>
      <c r="AZ3313" s="1218"/>
      <c r="BA3313" s="587" t="e">
        <f t="shared" si="728"/>
        <v>#DIV/0!</v>
      </c>
      <c r="BC3313" s="1215">
        <v>226</v>
      </c>
      <c r="BD3313" s="1216"/>
      <c r="BE3313" s="1217"/>
      <c r="BF3313" s="1218"/>
      <c r="BG3313" s="587" t="e">
        <f t="shared" si="729"/>
        <v>#DIV/0!</v>
      </c>
      <c r="BI3313" s="1215">
        <v>226</v>
      </c>
      <c r="BJ3313" s="1216"/>
      <c r="BK3313" s="1217"/>
      <c r="BL3313" s="1218"/>
      <c r="BM3313" s="587" t="e">
        <f t="shared" si="730"/>
        <v>#DIV/0!</v>
      </c>
      <c r="BO3313" s="1215">
        <v>226</v>
      </c>
      <c r="BP3313" s="1216"/>
      <c r="BQ3313" s="1217"/>
      <c r="BR3313" s="1218"/>
      <c r="BS3313" s="587" t="e">
        <f t="shared" si="731"/>
        <v>#DIV/0!</v>
      </c>
    </row>
    <row r="3314" spans="1:71" s="17" customFormat="1" ht="16.75" hidden="1" customHeight="1" outlineLevel="2">
      <c r="A3314" s="1215">
        <v>227</v>
      </c>
      <c r="B3314" s="1216"/>
      <c r="C3314" s="1217"/>
      <c r="D3314" s="1218"/>
      <c r="E3314" s="587" t="e">
        <f t="shared" si="720"/>
        <v>#DIV/0!</v>
      </c>
      <c r="G3314" s="1215">
        <v>227</v>
      </c>
      <c r="H3314" s="1216"/>
      <c r="I3314" s="1217"/>
      <c r="J3314" s="1218"/>
      <c r="K3314" s="587" t="e">
        <f t="shared" si="721"/>
        <v>#DIV/0!</v>
      </c>
      <c r="M3314" s="1215">
        <v>227</v>
      </c>
      <c r="N3314" s="1216"/>
      <c r="O3314" s="1217"/>
      <c r="P3314" s="1218"/>
      <c r="Q3314" s="587" t="e">
        <f t="shared" si="722"/>
        <v>#DIV/0!</v>
      </c>
      <c r="S3314" s="1215">
        <v>227</v>
      </c>
      <c r="T3314" s="1216"/>
      <c r="U3314" s="1217"/>
      <c r="V3314" s="1218"/>
      <c r="W3314" s="587" t="e">
        <f t="shared" si="723"/>
        <v>#DIV/0!</v>
      </c>
      <c r="Y3314" s="1215">
        <v>227</v>
      </c>
      <c r="Z3314" s="1216"/>
      <c r="AA3314" s="1217"/>
      <c r="AB3314" s="1218"/>
      <c r="AC3314" s="587" t="e">
        <f t="shared" si="724"/>
        <v>#DIV/0!</v>
      </c>
      <c r="AE3314" s="1215">
        <v>227</v>
      </c>
      <c r="AF3314" s="1216"/>
      <c r="AG3314" s="1217"/>
      <c r="AH3314" s="1218"/>
      <c r="AI3314" s="587" t="e">
        <f t="shared" si="725"/>
        <v>#DIV/0!</v>
      </c>
      <c r="AK3314" s="1215">
        <v>227</v>
      </c>
      <c r="AL3314" s="1216"/>
      <c r="AM3314" s="1217"/>
      <c r="AN3314" s="1218"/>
      <c r="AO3314" s="587" t="e">
        <f t="shared" si="726"/>
        <v>#DIV/0!</v>
      </c>
      <c r="AQ3314" s="1215">
        <v>227</v>
      </c>
      <c r="AR3314" s="1216"/>
      <c r="AS3314" s="1217"/>
      <c r="AT3314" s="1218"/>
      <c r="AU3314" s="587" t="e">
        <f t="shared" si="727"/>
        <v>#DIV/0!</v>
      </c>
      <c r="AW3314" s="1215">
        <v>227</v>
      </c>
      <c r="AX3314" s="1216"/>
      <c r="AY3314" s="1217"/>
      <c r="AZ3314" s="1218"/>
      <c r="BA3314" s="587" t="e">
        <f t="shared" si="728"/>
        <v>#DIV/0!</v>
      </c>
      <c r="BC3314" s="1215">
        <v>227</v>
      </c>
      <c r="BD3314" s="1216"/>
      <c r="BE3314" s="1217"/>
      <c r="BF3314" s="1218"/>
      <c r="BG3314" s="587" t="e">
        <f t="shared" si="729"/>
        <v>#DIV/0!</v>
      </c>
      <c r="BI3314" s="1215">
        <v>227</v>
      </c>
      <c r="BJ3314" s="1216"/>
      <c r="BK3314" s="1217"/>
      <c r="BL3314" s="1218"/>
      <c r="BM3314" s="587" t="e">
        <f t="shared" si="730"/>
        <v>#DIV/0!</v>
      </c>
      <c r="BO3314" s="1215">
        <v>227</v>
      </c>
      <c r="BP3314" s="1216"/>
      <c r="BQ3314" s="1217"/>
      <c r="BR3314" s="1218"/>
      <c r="BS3314" s="587" t="e">
        <f t="shared" si="731"/>
        <v>#DIV/0!</v>
      </c>
    </row>
    <row r="3315" spans="1:71" s="17" customFormat="1" ht="16.75" hidden="1" customHeight="1" outlineLevel="2">
      <c r="A3315" s="1215">
        <v>228</v>
      </c>
      <c r="B3315" s="1216"/>
      <c r="C3315" s="1217"/>
      <c r="D3315" s="1218"/>
      <c r="E3315" s="587" t="e">
        <f t="shared" si="720"/>
        <v>#DIV/0!</v>
      </c>
      <c r="G3315" s="1215">
        <v>228</v>
      </c>
      <c r="H3315" s="1216"/>
      <c r="I3315" s="1217"/>
      <c r="J3315" s="1218"/>
      <c r="K3315" s="587" t="e">
        <f t="shared" si="721"/>
        <v>#DIV/0!</v>
      </c>
      <c r="M3315" s="1215">
        <v>228</v>
      </c>
      <c r="N3315" s="1216"/>
      <c r="O3315" s="1217"/>
      <c r="P3315" s="1218"/>
      <c r="Q3315" s="587" t="e">
        <f t="shared" si="722"/>
        <v>#DIV/0!</v>
      </c>
      <c r="S3315" s="1215">
        <v>228</v>
      </c>
      <c r="T3315" s="1216"/>
      <c r="U3315" s="1217"/>
      <c r="V3315" s="1218"/>
      <c r="W3315" s="587" t="e">
        <f t="shared" si="723"/>
        <v>#DIV/0!</v>
      </c>
      <c r="Y3315" s="1215">
        <v>228</v>
      </c>
      <c r="Z3315" s="1216"/>
      <c r="AA3315" s="1217"/>
      <c r="AB3315" s="1218"/>
      <c r="AC3315" s="587" t="e">
        <f t="shared" si="724"/>
        <v>#DIV/0!</v>
      </c>
      <c r="AE3315" s="1215">
        <v>228</v>
      </c>
      <c r="AF3315" s="1216"/>
      <c r="AG3315" s="1217"/>
      <c r="AH3315" s="1218"/>
      <c r="AI3315" s="587" t="e">
        <f t="shared" si="725"/>
        <v>#DIV/0!</v>
      </c>
      <c r="AK3315" s="1215">
        <v>228</v>
      </c>
      <c r="AL3315" s="1216"/>
      <c r="AM3315" s="1217"/>
      <c r="AN3315" s="1218"/>
      <c r="AO3315" s="587" t="e">
        <f t="shared" si="726"/>
        <v>#DIV/0!</v>
      </c>
      <c r="AQ3315" s="1215">
        <v>228</v>
      </c>
      <c r="AR3315" s="1216"/>
      <c r="AS3315" s="1217"/>
      <c r="AT3315" s="1218"/>
      <c r="AU3315" s="587" t="e">
        <f t="shared" si="727"/>
        <v>#DIV/0!</v>
      </c>
      <c r="AW3315" s="1215">
        <v>228</v>
      </c>
      <c r="AX3315" s="1216"/>
      <c r="AY3315" s="1217"/>
      <c r="AZ3315" s="1218"/>
      <c r="BA3315" s="587" t="e">
        <f t="shared" si="728"/>
        <v>#DIV/0!</v>
      </c>
      <c r="BC3315" s="1215">
        <v>228</v>
      </c>
      <c r="BD3315" s="1216"/>
      <c r="BE3315" s="1217"/>
      <c r="BF3315" s="1218"/>
      <c r="BG3315" s="587" t="e">
        <f t="shared" si="729"/>
        <v>#DIV/0!</v>
      </c>
      <c r="BI3315" s="1215">
        <v>228</v>
      </c>
      <c r="BJ3315" s="1216"/>
      <c r="BK3315" s="1217"/>
      <c r="BL3315" s="1218"/>
      <c r="BM3315" s="587" t="e">
        <f t="shared" si="730"/>
        <v>#DIV/0!</v>
      </c>
      <c r="BO3315" s="1215">
        <v>228</v>
      </c>
      <c r="BP3315" s="1216"/>
      <c r="BQ3315" s="1217"/>
      <c r="BR3315" s="1218"/>
      <c r="BS3315" s="587" t="e">
        <f t="shared" si="731"/>
        <v>#DIV/0!</v>
      </c>
    </row>
    <row r="3316" spans="1:71" s="17" customFormat="1" ht="16.75" hidden="1" customHeight="1" outlineLevel="2">
      <c r="A3316" s="1215">
        <v>229</v>
      </c>
      <c r="B3316" s="1216"/>
      <c r="C3316" s="1217"/>
      <c r="D3316" s="1218"/>
      <c r="E3316" s="587" t="e">
        <f t="shared" si="720"/>
        <v>#DIV/0!</v>
      </c>
      <c r="G3316" s="1215">
        <v>229</v>
      </c>
      <c r="H3316" s="1216"/>
      <c r="I3316" s="1217"/>
      <c r="J3316" s="1218"/>
      <c r="K3316" s="587" t="e">
        <f t="shared" si="721"/>
        <v>#DIV/0!</v>
      </c>
      <c r="M3316" s="1215">
        <v>229</v>
      </c>
      <c r="N3316" s="1216"/>
      <c r="O3316" s="1217"/>
      <c r="P3316" s="1218"/>
      <c r="Q3316" s="587" t="e">
        <f t="shared" si="722"/>
        <v>#DIV/0!</v>
      </c>
      <c r="S3316" s="1215">
        <v>229</v>
      </c>
      <c r="T3316" s="1216"/>
      <c r="U3316" s="1217"/>
      <c r="V3316" s="1218"/>
      <c r="W3316" s="587" t="e">
        <f t="shared" si="723"/>
        <v>#DIV/0!</v>
      </c>
      <c r="Y3316" s="1215">
        <v>229</v>
      </c>
      <c r="Z3316" s="1216"/>
      <c r="AA3316" s="1217"/>
      <c r="AB3316" s="1218"/>
      <c r="AC3316" s="587" t="e">
        <f t="shared" si="724"/>
        <v>#DIV/0!</v>
      </c>
      <c r="AE3316" s="1215">
        <v>229</v>
      </c>
      <c r="AF3316" s="1216"/>
      <c r="AG3316" s="1217"/>
      <c r="AH3316" s="1218"/>
      <c r="AI3316" s="587" t="e">
        <f t="shared" si="725"/>
        <v>#DIV/0!</v>
      </c>
      <c r="AK3316" s="1215">
        <v>229</v>
      </c>
      <c r="AL3316" s="1216"/>
      <c r="AM3316" s="1217"/>
      <c r="AN3316" s="1218"/>
      <c r="AO3316" s="587" t="e">
        <f t="shared" si="726"/>
        <v>#DIV/0!</v>
      </c>
      <c r="AQ3316" s="1215">
        <v>229</v>
      </c>
      <c r="AR3316" s="1216"/>
      <c r="AS3316" s="1217"/>
      <c r="AT3316" s="1218"/>
      <c r="AU3316" s="587" t="e">
        <f t="shared" si="727"/>
        <v>#DIV/0!</v>
      </c>
      <c r="AW3316" s="1215">
        <v>229</v>
      </c>
      <c r="AX3316" s="1216"/>
      <c r="AY3316" s="1217"/>
      <c r="AZ3316" s="1218"/>
      <c r="BA3316" s="587" t="e">
        <f t="shared" si="728"/>
        <v>#DIV/0!</v>
      </c>
      <c r="BC3316" s="1215">
        <v>229</v>
      </c>
      <c r="BD3316" s="1216"/>
      <c r="BE3316" s="1217"/>
      <c r="BF3316" s="1218"/>
      <c r="BG3316" s="587" t="e">
        <f t="shared" si="729"/>
        <v>#DIV/0!</v>
      </c>
      <c r="BI3316" s="1215">
        <v>229</v>
      </c>
      <c r="BJ3316" s="1216"/>
      <c r="BK3316" s="1217"/>
      <c r="BL3316" s="1218"/>
      <c r="BM3316" s="587" t="e">
        <f t="shared" si="730"/>
        <v>#DIV/0!</v>
      </c>
      <c r="BO3316" s="1215">
        <v>229</v>
      </c>
      <c r="BP3316" s="1216"/>
      <c r="BQ3316" s="1217"/>
      <c r="BR3316" s="1218"/>
      <c r="BS3316" s="587" t="e">
        <f t="shared" si="731"/>
        <v>#DIV/0!</v>
      </c>
    </row>
    <row r="3317" spans="1:71" s="17" customFormat="1" ht="16.75" hidden="1" customHeight="1" outlineLevel="2">
      <c r="A3317" s="1215">
        <v>230</v>
      </c>
      <c r="B3317" s="1216"/>
      <c r="C3317" s="1217"/>
      <c r="D3317" s="1218"/>
      <c r="E3317" s="587" t="e">
        <f t="shared" si="720"/>
        <v>#DIV/0!</v>
      </c>
      <c r="G3317" s="1215">
        <v>230</v>
      </c>
      <c r="H3317" s="1216"/>
      <c r="I3317" s="1217"/>
      <c r="J3317" s="1218"/>
      <c r="K3317" s="587" t="e">
        <f t="shared" si="721"/>
        <v>#DIV/0!</v>
      </c>
      <c r="M3317" s="1215">
        <v>230</v>
      </c>
      <c r="N3317" s="1216"/>
      <c r="O3317" s="1217"/>
      <c r="P3317" s="1218"/>
      <c r="Q3317" s="587" t="e">
        <f t="shared" si="722"/>
        <v>#DIV/0!</v>
      </c>
      <c r="S3317" s="1215">
        <v>230</v>
      </c>
      <c r="T3317" s="1216"/>
      <c r="U3317" s="1217"/>
      <c r="V3317" s="1218"/>
      <c r="W3317" s="587" t="e">
        <f t="shared" si="723"/>
        <v>#DIV/0!</v>
      </c>
      <c r="Y3317" s="1215">
        <v>230</v>
      </c>
      <c r="Z3317" s="1216"/>
      <c r="AA3317" s="1217"/>
      <c r="AB3317" s="1218"/>
      <c r="AC3317" s="587" t="e">
        <f t="shared" si="724"/>
        <v>#DIV/0!</v>
      </c>
      <c r="AE3317" s="1215">
        <v>230</v>
      </c>
      <c r="AF3317" s="1216"/>
      <c r="AG3317" s="1217"/>
      <c r="AH3317" s="1218"/>
      <c r="AI3317" s="587" t="e">
        <f t="shared" si="725"/>
        <v>#DIV/0!</v>
      </c>
      <c r="AK3317" s="1215">
        <v>230</v>
      </c>
      <c r="AL3317" s="1216"/>
      <c r="AM3317" s="1217"/>
      <c r="AN3317" s="1218"/>
      <c r="AO3317" s="587" t="e">
        <f t="shared" si="726"/>
        <v>#DIV/0!</v>
      </c>
      <c r="AQ3317" s="1215">
        <v>230</v>
      </c>
      <c r="AR3317" s="1216"/>
      <c r="AS3317" s="1217"/>
      <c r="AT3317" s="1218"/>
      <c r="AU3317" s="587" t="e">
        <f t="shared" si="727"/>
        <v>#DIV/0!</v>
      </c>
      <c r="AW3317" s="1215">
        <v>230</v>
      </c>
      <c r="AX3317" s="1216"/>
      <c r="AY3317" s="1217"/>
      <c r="AZ3317" s="1218"/>
      <c r="BA3317" s="587" t="e">
        <f t="shared" si="728"/>
        <v>#DIV/0!</v>
      </c>
      <c r="BC3317" s="1215">
        <v>230</v>
      </c>
      <c r="BD3317" s="1216"/>
      <c r="BE3317" s="1217"/>
      <c r="BF3317" s="1218"/>
      <c r="BG3317" s="587" t="e">
        <f t="shared" si="729"/>
        <v>#DIV/0!</v>
      </c>
      <c r="BI3317" s="1215">
        <v>230</v>
      </c>
      <c r="BJ3317" s="1216"/>
      <c r="BK3317" s="1217"/>
      <c r="BL3317" s="1218"/>
      <c r="BM3317" s="587" t="e">
        <f t="shared" si="730"/>
        <v>#DIV/0!</v>
      </c>
      <c r="BO3317" s="1215">
        <v>230</v>
      </c>
      <c r="BP3317" s="1216"/>
      <c r="BQ3317" s="1217"/>
      <c r="BR3317" s="1218"/>
      <c r="BS3317" s="587" t="e">
        <f t="shared" si="731"/>
        <v>#DIV/0!</v>
      </c>
    </row>
    <row r="3318" spans="1:71" s="17" customFormat="1" ht="16.75" hidden="1" customHeight="1" outlineLevel="2">
      <c r="A3318" s="1215">
        <v>231</v>
      </c>
      <c r="B3318" s="1216"/>
      <c r="C3318" s="1217"/>
      <c r="D3318" s="1218"/>
      <c r="E3318" s="587" t="e">
        <f t="shared" si="720"/>
        <v>#DIV/0!</v>
      </c>
      <c r="G3318" s="1215">
        <v>231</v>
      </c>
      <c r="H3318" s="1216"/>
      <c r="I3318" s="1217"/>
      <c r="J3318" s="1218"/>
      <c r="K3318" s="587" t="e">
        <f t="shared" si="721"/>
        <v>#DIV/0!</v>
      </c>
      <c r="M3318" s="1215">
        <v>231</v>
      </c>
      <c r="N3318" s="1216"/>
      <c r="O3318" s="1217"/>
      <c r="P3318" s="1218"/>
      <c r="Q3318" s="587" t="e">
        <f t="shared" si="722"/>
        <v>#DIV/0!</v>
      </c>
      <c r="S3318" s="1215">
        <v>231</v>
      </c>
      <c r="T3318" s="1216"/>
      <c r="U3318" s="1217"/>
      <c r="V3318" s="1218"/>
      <c r="W3318" s="587" t="e">
        <f t="shared" si="723"/>
        <v>#DIV/0!</v>
      </c>
      <c r="Y3318" s="1215">
        <v>231</v>
      </c>
      <c r="Z3318" s="1216"/>
      <c r="AA3318" s="1217"/>
      <c r="AB3318" s="1218"/>
      <c r="AC3318" s="587" t="e">
        <f t="shared" si="724"/>
        <v>#DIV/0!</v>
      </c>
      <c r="AE3318" s="1215">
        <v>231</v>
      </c>
      <c r="AF3318" s="1216"/>
      <c r="AG3318" s="1217"/>
      <c r="AH3318" s="1218"/>
      <c r="AI3318" s="587" t="e">
        <f t="shared" si="725"/>
        <v>#DIV/0!</v>
      </c>
      <c r="AK3318" s="1215">
        <v>231</v>
      </c>
      <c r="AL3318" s="1216"/>
      <c r="AM3318" s="1217"/>
      <c r="AN3318" s="1218"/>
      <c r="AO3318" s="587" t="e">
        <f t="shared" si="726"/>
        <v>#DIV/0!</v>
      </c>
      <c r="AQ3318" s="1215">
        <v>231</v>
      </c>
      <c r="AR3318" s="1216"/>
      <c r="AS3318" s="1217"/>
      <c r="AT3318" s="1218"/>
      <c r="AU3318" s="587" t="e">
        <f t="shared" si="727"/>
        <v>#DIV/0!</v>
      </c>
      <c r="AW3318" s="1215">
        <v>231</v>
      </c>
      <c r="AX3318" s="1216"/>
      <c r="AY3318" s="1217"/>
      <c r="AZ3318" s="1218"/>
      <c r="BA3318" s="587" t="e">
        <f t="shared" si="728"/>
        <v>#DIV/0!</v>
      </c>
      <c r="BC3318" s="1215">
        <v>231</v>
      </c>
      <c r="BD3318" s="1216"/>
      <c r="BE3318" s="1217"/>
      <c r="BF3318" s="1218"/>
      <c r="BG3318" s="587" t="e">
        <f t="shared" si="729"/>
        <v>#DIV/0!</v>
      </c>
      <c r="BI3318" s="1215">
        <v>231</v>
      </c>
      <c r="BJ3318" s="1216"/>
      <c r="BK3318" s="1217"/>
      <c r="BL3318" s="1218"/>
      <c r="BM3318" s="587" t="e">
        <f t="shared" si="730"/>
        <v>#DIV/0!</v>
      </c>
      <c r="BO3318" s="1215">
        <v>231</v>
      </c>
      <c r="BP3318" s="1216"/>
      <c r="BQ3318" s="1217"/>
      <c r="BR3318" s="1218"/>
      <c r="BS3318" s="587" t="e">
        <f t="shared" si="731"/>
        <v>#DIV/0!</v>
      </c>
    </row>
    <row r="3319" spans="1:71" s="17" customFormat="1" ht="16.75" hidden="1" customHeight="1" outlineLevel="2">
      <c r="A3319" s="1215">
        <v>232</v>
      </c>
      <c r="B3319" s="1216"/>
      <c r="C3319" s="1217"/>
      <c r="D3319" s="1218"/>
      <c r="E3319" s="587" t="e">
        <f t="shared" si="720"/>
        <v>#DIV/0!</v>
      </c>
      <c r="G3319" s="1215">
        <v>232</v>
      </c>
      <c r="H3319" s="1216"/>
      <c r="I3319" s="1217"/>
      <c r="J3319" s="1218"/>
      <c r="K3319" s="587" t="e">
        <f t="shared" si="721"/>
        <v>#DIV/0!</v>
      </c>
      <c r="M3319" s="1215">
        <v>232</v>
      </c>
      <c r="N3319" s="1216"/>
      <c r="O3319" s="1217"/>
      <c r="P3319" s="1218"/>
      <c r="Q3319" s="587" t="e">
        <f t="shared" si="722"/>
        <v>#DIV/0!</v>
      </c>
      <c r="S3319" s="1215">
        <v>232</v>
      </c>
      <c r="T3319" s="1216"/>
      <c r="U3319" s="1217"/>
      <c r="V3319" s="1218"/>
      <c r="W3319" s="587" t="e">
        <f t="shared" si="723"/>
        <v>#DIV/0!</v>
      </c>
      <c r="Y3319" s="1215">
        <v>232</v>
      </c>
      <c r="Z3319" s="1216"/>
      <c r="AA3319" s="1217"/>
      <c r="AB3319" s="1218"/>
      <c r="AC3319" s="587" t="e">
        <f t="shared" si="724"/>
        <v>#DIV/0!</v>
      </c>
      <c r="AE3319" s="1215">
        <v>232</v>
      </c>
      <c r="AF3319" s="1216"/>
      <c r="AG3319" s="1217"/>
      <c r="AH3319" s="1218"/>
      <c r="AI3319" s="587" t="e">
        <f t="shared" si="725"/>
        <v>#DIV/0!</v>
      </c>
      <c r="AK3319" s="1215">
        <v>232</v>
      </c>
      <c r="AL3319" s="1216"/>
      <c r="AM3319" s="1217"/>
      <c r="AN3319" s="1218"/>
      <c r="AO3319" s="587" t="e">
        <f t="shared" si="726"/>
        <v>#DIV/0!</v>
      </c>
      <c r="AQ3319" s="1215">
        <v>232</v>
      </c>
      <c r="AR3319" s="1216"/>
      <c r="AS3319" s="1217"/>
      <c r="AT3319" s="1218"/>
      <c r="AU3319" s="587" t="e">
        <f t="shared" si="727"/>
        <v>#DIV/0!</v>
      </c>
      <c r="AW3319" s="1215">
        <v>232</v>
      </c>
      <c r="AX3319" s="1216"/>
      <c r="AY3319" s="1217"/>
      <c r="AZ3319" s="1218"/>
      <c r="BA3319" s="587" t="e">
        <f t="shared" si="728"/>
        <v>#DIV/0!</v>
      </c>
      <c r="BC3319" s="1215">
        <v>232</v>
      </c>
      <c r="BD3319" s="1216"/>
      <c r="BE3319" s="1217"/>
      <c r="BF3319" s="1218"/>
      <c r="BG3319" s="587" t="e">
        <f t="shared" si="729"/>
        <v>#DIV/0!</v>
      </c>
      <c r="BI3319" s="1215">
        <v>232</v>
      </c>
      <c r="BJ3319" s="1216"/>
      <c r="BK3319" s="1217"/>
      <c r="BL3319" s="1218"/>
      <c r="BM3319" s="587" t="e">
        <f t="shared" si="730"/>
        <v>#DIV/0!</v>
      </c>
      <c r="BO3319" s="1215">
        <v>232</v>
      </c>
      <c r="BP3319" s="1216"/>
      <c r="BQ3319" s="1217"/>
      <c r="BR3319" s="1218"/>
      <c r="BS3319" s="587" t="e">
        <f t="shared" si="731"/>
        <v>#DIV/0!</v>
      </c>
    </row>
    <row r="3320" spans="1:71" s="17" customFormat="1" ht="16.75" hidden="1" customHeight="1" outlineLevel="2">
      <c r="A3320" s="1215">
        <v>233</v>
      </c>
      <c r="B3320" s="1216"/>
      <c r="C3320" s="1217"/>
      <c r="D3320" s="1218"/>
      <c r="E3320" s="587" t="e">
        <f t="shared" si="720"/>
        <v>#DIV/0!</v>
      </c>
      <c r="G3320" s="1215">
        <v>233</v>
      </c>
      <c r="H3320" s="1216"/>
      <c r="I3320" s="1217"/>
      <c r="J3320" s="1218"/>
      <c r="K3320" s="587" t="e">
        <f t="shared" si="721"/>
        <v>#DIV/0!</v>
      </c>
      <c r="M3320" s="1215">
        <v>233</v>
      </c>
      <c r="N3320" s="1216"/>
      <c r="O3320" s="1217"/>
      <c r="P3320" s="1218"/>
      <c r="Q3320" s="587" t="e">
        <f t="shared" si="722"/>
        <v>#DIV/0!</v>
      </c>
      <c r="S3320" s="1215">
        <v>233</v>
      </c>
      <c r="T3320" s="1216"/>
      <c r="U3320" s="1217"/>
      <c r="V3320" s="1218"/>
      <c r="W3320" s="587" t="e">
        <f t="shared" si="723"/>
        <v>#DIV/0!</v>
      </c>
      <c r="Y3320" s="1215">
        <v>233</v>
      </c>
      <c r="Z3320" s="1216"/>
      <c r="AA3320" s="1217"/>
      <c r="AB3320" s="1218"/>
      <c r="AC3320" s="587" t="e">
        <f t="shared" si="724"/>
        <v>#DIV/0!</v>
      </c>
      <c r="AE3320" s="1215">
        <v>233</v>
      </c>
      <c r="AF3320" s="1216"/>
      <c r="AG3320" s="1217"/>
      <c r="AH3320" s="1218"/>
      <c r="AI3320" s="587" t="e">
        <f t="shared" si="725"/>
        <v>#DIV/0!</v>
      </c>
      <c r="AK3320" s="1215">
        <v>233</v>
      </c>
      <c r="AL3320" s="1216"/>
      <c r="AM3320" s="1217"/>
      <c r="AN3320" s="1218"/>
      <c r="AO3320" s="587" t="e">
        <f t="shared" si="726"/>
        <v>#DIV/0!</v>
      </c>
      <c r="AQ3320" s="1215">
        <v>233</v>
      </c>
      <c r="AR3320" s="1216"/>
      <c r="AS3320" s="1217"/>
      <c r="AT3320" s="1218"/>
      <c r="AU3320" s="587" t="e">
        <f t="shared" si="727"/>
        <v>#DIV/0!</v>
      </c>
      <c r="AW3320" s="1215">
        <v>233</v>
      </c>
      <c r="AX3320" s="1216"/>
      <c r="AY3320" s="1217"/>
      <c r="AZ3320" s="1218"/>
      <c r="BA3320" s="587" t="e">
        <f t="shared" si="728"/>
        <v>#DIV/0!</v>
      </c>
      <c r="BC3320" s="1215">
        <v>233</v>
      </c>
      <c r="BD3320" s="1216"/>
      <c r="BE3320" s="1217"/>
      <c r="BF3320" s="1218"/>
      <c r="BG3320" s="587" t="e">
        <f t="shared" si="729"/>
        <v>#DIV/0!</v>
      </c>
      <c r="BI3320" s="1215">
        <v>233</v>
      </c>
      <c r="BJ3320" s="1216"/>
      <c r="BK3320" s="1217"/>
      <c r="BL3320" s="1218"/>
      <c r="BM3320" s="587" t="e">
        <f t="shared" si="730"/>
        <v>#DIV/0!</v>
      </c>
      <c r="BO3320" s="1215">
        <v>233</v>
      </c>
      <c r="BP3320" s="1216"/>
      <c r="BQ3320" s="1217"/>
      <c r="BR3320" s="1218"/>
      <c r="BS3320" s="587" t="e">
        <f t="shared" si="731"/>
        <v>#DIV/0!</v>
      </c>
    </row>
    <row r="3321" spans="1:71" s="17" customFormat="1" ht="16.75" hidden="1" customHeight="1" outlineLevel="2">
      <c r="A3321" s="1215">
        <v>234</v>
      </c>
      <c r="B3321" s="1216"/>
      <c r="C3321" s="1217"/>
      <c r="D3321" s="1218"/>
      <c r="E3321" s="587" t="e">
        <f t="shared" si="720"/>
        <v>#DIV/0!</v>
      </c>
      <c r="G3321" s="1215">
        <v>234</v>
      </c>
      <c r="H3321" s="1216"/>
      <c r="I3321" s="1217"/>
      <c r="J3321" s="1218"/>
      <c r="K3321" s="587" t="e">
        <f t="shared" si="721"/>
        <v>#DIV/0!</v>
      </c>
      <c r="M3321" s="1215">
        <v>234</v>
      </c>
      <c r="N3321" s="1216"/>
      <c r="O3321" s="1217"/>
      <c r="P3321" s="1218"/>
      <c r="Q3321" s="587" t="e">
        <f t="shared" si="722"/>
        <v>#DIV/0!</v>
      </c>
      <c r="S3321" s="1215">
        <v>234</v>
      </c>
      <c r="T3321" s="1216"/>
      <c r="U3321" s="1217"/>
      <c r="V3321" s="1218"/>
      <c r="W3321" s="587" t="e">
        <f t="shared" si="723"/>
        <v>#DIV/0!</v>
      </c>
      <c r="Y3321" s="1215">
        <v>234</v>
      </c>
      <c r="Z3321" s="1216"/>
      <c r="AA3321" s="1217"/>
      <c r="AB3321" s="1218"/>
      <c r="AC3321" s="587" t="e">
        <f t="shared" si="724"/>
        <v>#DIV/0!</v>
      </c>
      <c r="AE3321" s="1215">
        <v>234</v>
      </c>
      <c r="AF3321" s="1216"/>
      <c r="AG3321" s="1217"/>
      <c r="AH3321" s="1218"/>
      <c r="AI3321" s="587" t="e">
        <f t="shared" si="725"/>
        <v>#DIV/0!</v>
      </c>
      <c r="AK3321" s="1215">
        <v>234</v>
      </c>
      <c r="AL3321" s="1216"/>
      <c r="AM3321" s="1217"/>
      <c r="AN3321" s="1218"/>
      <c r="AO3321" s="587" t="e">
        <f t="shared" si="726"/>
        <v>#DIV/0!</v>
      </c>
      <c r="AQ3321" s="1215">
        <v>234</v>
      </c>
      <c r="AR3321" s="1216"/>
      <c r="AS3321" s="1217"/>
      <c r="AT3321" s="1218"/>
      <c r="AU3321" s="587" t="e">
        <f t="shared" si="727"/>
        <v>#DIV/0!</v>
      </c>
      <c r="AW3321" s="1215">
        <v>234</v>
      </c>
      <c r="AX3321" s="1216"/>
      <c r="AY3321" s="1217"/>
      <c r="AZ3321" s="1218"/>
      <c r="BA3321" s="587" t="e">
        <f t="shared" si="728"/>
        <v>#DIV/0!</v>
      </c>
      <c r="BC3321" s="1215">
        <v>234</v>
      </c>
      <c r="BD3321" s="1216"/>
      <c r="BE3321" s="1217"/>
      <c r="BF3321" s="1218"/>
      <c r="BG3321" s="587" t="e">
        <f t="shared" si="729"/>
        <v>#DIV/0!</v>
      </c>
      <c r="BI3321" s="1215">
        <v>234</v>
      </c>
      <c r="BJ3321" s="1216"/>
      <c r="BK3321" s="1217"/>
      <c r="BL3321" s="1218"/>
      <c r="BM3321" s="587" t="e">
        <f t="shared" si="730"/>
        <v>#DIV/0!</v>
      </c>
      <c r="BO3321" s="1215">
        <v>234</v>
      </c>
      <c r="BP3321" s="1216"/>
      <c r="BQ3321" s="1217"/>
      <c r="BR3321" s="1218"/>
      <c r="BS3321" s="587" t="e">
        <f t="shared" si="731"/>
        <v>#DIV/0!</v>
      </c>
    </row>
    <row r="3322" spans="1:71" s="17" customFormat="1" ht="16.75" hidden="1" customHeight="1" outlineLevel="2">
      <c r="A3322" s="1215">
        <v>235</v>
      </c>
      <c r="B3322" s="1216"/>
      <c r="C3322" s="1217"/>
      <c r="D3322" s="1218"/>
      <c r="E3322" s="587" t="e">
        <f t="shared" si="720"/>
        <v>#DIV/0!</v>
      </c>
      <c r="G3322" s="1215">
        <v>235</v>
      </c>
      <c r="H3322" s="1216"/>
      <c r="I3322" s="1217"/>
      <c r="J3322" s="1218"/>
      <c r="K3322" s="587" t="e">
        <f t="shared" si="721"/>
        <v>#DIV/0!</v>
      </c>
      <c r="M3322" s="1215">
        <v>235</v>
      </c>
      <c r="N3322" s="1216"/>
      <c r="O3322" s="1217"/>
      <c r="P3322" s="1218"/>
      <c r="Q3322" s="587" t="e">
        <f t="shared" si="722"/>
        <v>#DIV/0!</v>
      </c>
      <c r="S3322" s="1215">
        <v>235</v>
      </c>
      <c r="T3322" s="1216"/>
      <c r="U3322" s="1217"/>
      <c r="V3322" s="1218"/>
      <c r="W3322" s="587" t="e">
        <f t="shared" si="723"/>
        <v>#DIV/0!</v>
      </c>
      <c r="Y3322" s="1215">
        <v>235</v>
      </c>
      <c r="Z3322" s="1216"/>
      <c r="AA3322" s="1217"/>
      <c r="AB3322" s="1218"/>
      <c r="AC3322" s="587" t="e">
        <f t="shared" si="724"/>
        <v>#DIV/0!</v>
      </c>
      <c r="AE3322" s="1215">
        <v>235</v>
      </c>
      <c r="AF3322" s="1216"/>
      <c r="AG3322" s="1217"/>
      <c r="AH3322" s="1218"/>
      <c r="AI3322" s="587" t="e">
        <f t="shared" si="725"/>
        <v>#DIV/0!</v>
      </c>
      <c r="AK3322" s="1215">
        <v>235</v>
      </c>
      <c r="AL3322" s="1216"/>
      <c r="AM3322" s="1217"/>
      <c r="AN3322" s="1218"/>
      <c r="AO3322" s="587" t="e">
        <f t="shared" si="726"/>
        <v>#DIV/0!</v>
      </c>
      <c r="AQ3322" s="1215">
        <v>235</v>
      </c>
      <c r="AR3322" s="1216"/>
      <c r="AS3322" s="1217"/>
      <c r="AT3322" s="1218"/>
      <c r="AU3322" s="587" t="e">
        <f t="shared" si="727"/>
        <v>#DIV/0!</v>
      </c>
      <c r="AW3322" s="1215">
        <v>235</v>
      </c>
      <c r="AX3322" s="1216"/>
      <c r="AY3322" s="1217"/>
      <c r="AZ3322" s="1218"/>
      <c r="BA3322" s="587" t="e">
        <f t="shared" si="728"/>
        <v>#DIV/0!</v>
      </c>
      <c r="BC3322" s="1215">
        <v>235</v>
      </c>
      <c r="BD3322" s="1216"/>
      <c r="BE3322" s="1217"/>
      <c r="BF3322" s="1218"/>
      <c r="BG3322" s="587" t="e">
        <f t="shared" si="729"/>
        <v>#DIV/0!</v>
      </c>
      <c r="BI3322" s="1215">
        <v>235</v>
      </c>
      <c r="BJ3322" s="1216"/>
      <c r="BK3322" s="1217"/>
      <c r="BL3322" s="1218"/>
      <c r="BM3322" s="587" t="e">
        <f t="shared" si="730"/>
        <v>#DIV/0!</v>
      </c>
      <c r="BO3322" s="1215">
        <v>235</v>
      </c>
      <c r="BP3322" s="1216"/>
      <c r="BQ3322" s="1217"/>
      <c r="BR3322" s="1218"/>
      <c r="BS3322" s="587" t="e">
        <f t="shared" si="731"/>
        <v>#DIV/0!</v>
      </c>
    </row>
    <row r="3323" spans="1:71" s="17" customFormat="1" ht="16.75" hidden="1" customHeight="1" outlineLevel="2">
      <c r="A3323" s="1215">
        <v>236</v>
      </c>
      <c r="B3323" s="1216"/>
      <c r="C3323" s="1217"/>
      <c r="D3323" s="1218"/>
      <c r="E3323" s="587" t="e">
        <f t="shared" si="720"/>
        <v>#DIV/0!</v>
      </c>
      <c r="G3323" s="1215">
        <v>236</v>
      </c>
      <c r="H3323" s="1216"/>
      <c r="I3323" s="1217"/>
      <c r="J3323" s="1218"/>
      <c r="K3323" s="587" t="e">
        <f t="shared" si="721"/>
        <v>#DIV/0!</v>
      </c>
      <c r="M3323" s="1215">
        <v>236</v>
      </c>
      <c r="N3323" s="1216"/>
      <c r="O3323" s="1217"/>
      <c r="P3323" s="1218"/>
      <c r="Q3323" s="587" t="e">
        <f t="shared" si="722"/>
        <v>#DIV/0!</v>
      </c>
      <c r="S3323" s="1215">
        <v>236</v>
      </c>
      <c r="T3323" s="1216"/>
      <c r="U3323" s="1217"/>
      <c r="V3323" s="1218"/>
      <c r="W3323" s="587" t="e">
        <f t="shared" si="723"/>
        <v>#DIV/0!</v>
      </c>
      <c r="Y3323" s="1215">
        <v>236</v>
      </c>
      <c r="Z3323" s="1216"/>
      <c r="AA3323" s="1217"/>
      <c r="AB3323" s="1218"/>
      <c r="AC3323" s="587" t="e">
        <f t="shared" si="724"/>
        <v>#DIV/0!</v>
      </c>
      <c r="AE3323" s="1215">
        <v>236</v>
      </c>
      <c r="AF3323" s="1216"/>
      <c r="AG3323" s="1217"/>
      <c r="AH3323" s="1218"/>
      <c r="AI3323" s="587" t="e">
        <f t="shared" si="725"/>
        <v>#DIV/0!</v>
      </c>
      <c r="AK3323" s="1215">
        <v>236</v>
      </c>
      <c r="AL3323" s="1216"/>
      <c r="AM3323" s="1217"/>
      <c r="AN3323" s="1218"/>
      <c r="AO3323" s="587" t="e">
        <f t="shared" si="726"/>
        <v>#DIV/0!</v>
      </c>
      <c r="AQ3323" s="1215">
        <v>236</v>
      </c>
      <c r="AR3323" s="1216"/>
      <c r="AS3323" s="1217"/>
      <c r="AT3323" s="1218"/>
      <c r="AU3323" s="587" t="e">
        <f t="shared" si="727"/>
        <v>#DIV/0!</v>
      </c>
      <c r="AW3323" s="1215">
        <v>236</v>
      </c>
      <c r="AX3323" s="1216"/>
      <c r="AY3323" s="1217"/>
      <c r="AZ3323" s="1218"/>
      <c r="BA3323" s="587" t="e">
        <f t="shared" si="728"/>
        <v>#DIV/0!</v>
      </c>
      <c r="BC3323" s="1215">
        <v>236</v>
      </c>
      <c r="BD3323" s="1216"/>
      <c r="BE3323" s="1217"/>
      <c r="BF3323" s="1218"/>
      <c r="BG3323" s="587" t="e">
        <f t="shared" si="729"/>
        <v>#DIV/0!</v>
      </c>
      <c r="BI3323" s="1215">
        <v>236</v>
      </c>
      <c r="BJ3323" s="1216"/>
      <c r="BK3323" s="1217"/>
      <c r="BL3323" s="1218"/>
      <c r="BM3323" s="587" t="e">
        <f t="shared" si="730"/>
        <v>#DIV/0!</v>
      </c>
      <c r="BO3323" s="1215">
        <v>236</v>
      </c>
      <c r="BP3323" s="1216"/>
      <c r="BQ3323" s="1217"/>
      <c r="BR3323" s="1218"/>
      <c r="BS3323" s="587" t="e">
        <f t="shared" si="731"/>
        <v>#DIV/0!</v>
      </c>
    </row>
    <row r="3324" spans="1:71" s="17" customFormat="1" ht="16.75" hidden="1" customHeight="1" outlineLevel="2">
      <c r="A3324" s="1215">
        <v>237</v>
      </c>
      <c r="B3324" s="1216"/>
      <c r="C3324" s="1217"/>
      <c r="D3324" s="1218"/>
      <c r="E3324" s="587" t="e">
        <f t="shared" si="720"/>
        <v>#DIV/0!</v>
      </c>
      <c r="G3324" s="1215">
        <v>237</v>
      </c>
      <c r="H3324" s="1216"/>
      <c r="I3324" s="1217"/>
      <c r="J3324" s="1218"/>
      <c r="K3324" s="587" t="e">
        <f t="shared" si="721"/>
        <v>#DIV/0!</v>
      </c>
      <c r="M3324" s="1215">
        <v>237</v>
      </c>
      <c r="N3324" s="1216"/>
      <c r="O3324" s="1217"/>
      <c r="P3324" s="1218"/>
      <c r="Q3324" s="587" t="e">
        <f t="shared" si="722"/>
        <v>#DIV/0!</v>
      </c>
      <c r="S3324" s="1215">
        <v>237</v>
      </c>
      <c r="T3324" s="1216"/>
      <c r="U3324" s="1217"/>
      <c r="V3324" s="1218"/>
      <c r="W3324" s="587" t="e">
        <f t="shared" si="723"/>
        <v>#DIV/0!</v>
      </c>
      <c r="Y3324" s="1215">
        <v>237</v>
      </c>
      <c r="Z3324" s="1216"/>
      <c r="AA3324" s="1217"/>
      <c r="AB3324" s="1218"/>
      <c r="AC3324" s="587" t="e">
        <f t="shared" si="724"/>
        <v>#DIV/0!</v>
      </c>
      <c r="AE3324" s="1215">
        <v>237</v>
      </c>
      <c r="AF3324" s="1216"/>
      <c r="AG3324" s="1217"/>
      <c r="AH3324" s="1218"/>
      <c r="AI3324" s="587" t="e">
        <f t="shared" si="725"/>
        <v>#DIV/0!</v>
      </c>
      <c r="AK3324" s="1215">
        <v>237</v>
      </c>
      <c r="AL3324" s="1216"/>
      <c r="AM3324" s="1217"/>
      <c r="AN3324" s="1218"/>
      <c r="AO3324" s="587" t="e">
        <f t="shared" si="726"/>
        <v>#DIV/0!</v>
      </c>
      <c r="AQ3324" s="1215">
        <v>237</v>
      </c>
      <c r="AR3324" s="1216"/>
      <c r="AS3324" s="1217"/>
      <c r="AT3324" s="1218"/>
      <c r="AU3324" s="587" t="e">
        <f t="shared" si="727"/>
        <v>#DIV/0!</v>
      </c>
      <c r="AW3324" s="1215">
        <v>237</v>
      </c>
      <c r="AX3324" s="1216"/>
      <c r="AY3324" s="1217"/>
      <c r="AZ3324" s="1218"/>
      <c r="BA3324" s="587" t="e">
        <f t="shared" si="728"/>
        <v>#DIV/0!</v>
      </c>
      <c r="BC3324" s="1215">
        <v>237</v>
      </c>
      <c r="BD3324" s="1216"/>
      <c r="BE3324" s="1217"/>
      <c r="BF3324" s="1218"/>
      <c r="BG3324" s="587" t="e">
        <f t="shared" si="729"/>
        <v>#DIV/0!</v>
      </c>
      <c r="BI3324" s="1215">
        <v>237</v>
      </c>
      <c r="BJ3324" s="1216"/>
      <c r="BK3324" s="1217"/>
      <c r="BL3324" s="1218"/>
      <c r="BM3324" s="587" t="e">
        <f t="shared" si="730"/>
        <v>#DIV/0!</v>
      </c>
      <c r="BO3324" s="1215">
        <v>237</v>
      </c>
      <c r="BP3324" s="1216"/>
      <c r="BQ3324" s="1217"/>
      <c r="BR3324" s="1218"/>
      <c r="BS3324" s="587" t="e">
        <f t="shared" si="731"/>
        <v>#DIV/0!</v>
      </c>
    </row>
    <row r="3325" spans="1:71" s="17" customFormat="1" ht="16.75" hidden="1" customHeight="1" outlineLevel="2">
      <c r="A3325" s="1215">
        <v>238</v>
      </c>
      <c r="B3325" s="1216"/>
      <c r="C3325" s="1217"/>
      <c r="D3325" s="1218"/>
      <c r="E3325" s="587" t="e">
        <f t="shared" si="720"/>
        <v>#DIV/0!</v>
      </c>
      <c r="G3325" s="1215">
        <v>238</v>
      </c>
      <c r="H3325" s="1216"/>
      <c r="I3325" s="1217"/>
      <c r="J3325" s="1218"/>
      <c r="K3325" s="587" t="e">
        <f t="shared" si="721"/>
        <v>#DIV/0!</v>
      </c>
      <c r="M3325" s="1215">
        <v>238</v>
      </c>
      <c r="N3325" s="1216"/>
      <c r="O3325" s="1217"/>
      <c r="P3325" s="1218"/>
      <c r="Q3325" s="587" t="e">
        <f t="shared" si="722"/>
        <v>#DIV/0!</v>
      </c>
      <c r="S3325" s="1215">
        <v>238</v>
      </c>
      <c r="T3325" s="1216"/>
      <c r="U3325" s="1217"/>
      <c r="V3325" s="1218"/>
      <c r="W3325" s="587" t="e">
        <f t="shared" si="723"/>
        <v>#DIV/0!</v>
      </c>
      <c r="Y3325" s="1215">
        <v>238</v>
      </c>
      <c r="Z3325" s="1216"/>
      <c r="AA3325" s="1217"/>
      <c r="AB3325" s="1218"/>
      <c r="AC3325" s="587" t="e">
        <f t="shared" si="724"/>
        <v>#DIV/0!</v>
      </c>
      <c r="AE3325" s="1215">
        <v>238</v>
      </c>
      <c r="AF3325" s="1216"/>
      <c r="AG3325" s="1217"/>
      <c r="AH3325" s="1218"/>
      <c r="AI3325" s="587" t="e">
        <f t="shared" si="725"/>
        <v>#DIV/0!</v>
      </c>
      <c r="AK3325" s="1215">
        <v>238</v>
      </c>
      <c r="AL3325" s="1216"/>
      <c r="AM3325" s="1217"/>
      <c r="AN3325" s="1218"/>
      <c r="AO3325" s="587" t="e">
        <f t="shared" si="726"/>
        <v>#DIV/0!</v>
      </c>
      <c r="AQ3325" s="1215">
        <v>238</v>
      </c>
      <c r="AR3325" s="1216"/>
      <c r="AS3325" s="1217"/>
      <c r="AT3325" s="1218"/>
      <c r="AU3325" s="587" t="e">
        <f t="shared" si="727"/>
        <v>#DIV/0!</v>
      </c>
      <c r="AW3325" s="1215">
        <v>238</v>
      </c>
      <c r="AX3325" s="1216"/>
      <c r="AY3325" s="1217"/>
      <c r="AZ3325" s="1218"/>
      <c r="BA3325" s="587" t="e">
        <f t="shared" si="728"/>
        <v>#DIV/0!</v>
      </c>
      <c r="BC3325" s="1215">
        <v>238</v>
      </c>
      <c r="BD3325" s="1216"/>
      <c r="BE3325" s="1217"/>
      <c r="BF3325" s="1218"/>
      <c r="BG3325" s="587" t="e">
        <f t="shared" si="729"/>
        <v>#DIV/0!</v>
      </c>
      <c r="BI3325" s="1215">
        <v>238</v>
      </c>
      <c r="BJ3325" s="1216"/>
      <c r="BK3325" s="1217"/>
      <c r="BL3325" s="1218"/>
      <c r="BM3325" s="587" t="e">
        <f t="shared" si="730"/>
        <v>#DIV/0!</v>
      </c>
      <c r="BO3325" s="1215">
        <v>238</v>
      </c>
      <c r="BP3325" s="1216"/>
      <c r="BQ3325" s="1217"/>
      <c r="BR3325" s="1218"/>
      <c r="BS3325" s="587" t="e">
        <f t="shared" si="731"/>
        <v>#DIV/0!</v>
      </c>
    </row>
    <row r="3326" spans="1:71" s="17" customFormat="1" ht="16.75" hidden="1" customHeight="1" outlineLevel="2">
      <c r="A3326" s="1215">
        <v>239</v>
      </c>
      <c r="B3326" s="1216"/>
      <c r="C3326" s="1217"/>
      <c r="D3326" s="1218"/>
      <c r="E3326" s="587" t="e">
        <f t="shared" si="720"/>
        <v>#DIV/0!</v>
      </c>
      <c r="G3326" s="1215">
        <v>239</v>
      </c>
      <c r="H3326" s="1216"/>
      <c r="I3326" s="1217"/>
      <c r="J3326" s="1218"/>
      <c r="K3326" s="587" t="e">
        <f t="shared" si="721"/>
        <v>#DIV/0!</v>
      </c>
      <c r="M3326" s="1215">
        <v>239</v>
      </c>
      <c r="N3326" s="1216"/>
      <c r="O3326" s="1217"/>
      <c r="P3326" s="1218"/>
      <c r="Q3326" s="587" t="e">
        <f t="shared" si="722"/>
        <v>#DIV/0!</v>
      </c>
      <c r="S3326" s="1215">
        <v>239</v>
      </c>
      <c r="T3326" s="1216"/>
      <c r="U3326" s="1217"/>
      <c r="V3326" s="1218"/>
      <c r="W3326" s="587" t="e">
        <f t="shared" si="723"/>
        <v>#DIV/0!</v>
      </c>
      <c r="Y3326" s="1215">
        <v>239</v>
      </c>
      <c r="Z3326" s="1216"/>
      <c r="AA3326" s="1217"/>
      <c r="AB3326" s="1218"/>
      <c r="AC3326" s="587" t="e">
        <f t="shared" si="724"/>
        <v>#DIV/0!</v>
      </c>
      <c r="AE3326" s="1215">
        <v>239</v>
      </c>
      <c r="AF3326" s="1216"/>
      <c r="AG3326" s="1217"/>
      <c r="AH3326" s="1218"/>
      <c r="AI3326" s="587" t="e">
        <f t="shared" si="725"/>
        <v>#DIV/0!</v>
      </c>
      <c r="AK3326" s="1215">
        <v>239</v>
      </c>
      <c r="AL3326" s="1216"/>
      <c r="AM3326" s="1217"/>
      <c r="AN3326" s="1218"/>
      <c r="AO3326" s="587" t="e">
        <f t="shared" si="726"/>
        <v>#DIV/0!</v>
      </c>
      <c r="AQ3326" s="1215">
        <v>239</v>
      </c>
      <c r="AR3326" s="1216"/>
      <c r="AS3326" s="1217"/>
      <c r="AT3326" s="1218"/>
      <c r="AU3326" s="587" t="e">
        <f t="shared" si="727"/>
        <v>#DIV/0!</v>
      </c>
      <c r="AW3326" s="1215">
        <v>239</v>
      </c>
      <c r="AX3326" s="1216"/>
      <c r="AY3326" s="1217"/>
      <c r="AZ3326" s="1218"/>
      <c r="BA3326" s="587" t="e">
        <f t="shared" si="728"/>
        <v>#DIV/0!</v>
      </c>
      <c r="BC3326" s="1215">
        <v>239</v>
      </c>
      <c r="BD3326" s="1216"/>
      <c r="BE3326" s="1217"/>
      <c r="BF3326" s="1218"/>
      <c r="BG3326" s="587" t="e">
        <f t="shared" si="729"/>
        <v>#DIV/0!</v>
      </c>
      <c r="BI3326" s="1215">
        <v>239</v>
      </c>
      <c r="BJ3326" s="1216"/>
      <c r="BK3326" s="1217"/>
      <c r="BL3326" s="1218"/>
      <c r="BM3326" s="587" t="e">
        <f t="shared" si="730"/>
        <v>#DIV/0!</v>
      </c>
      <c r="BO3326" s="1215">
        <v>239</v>
      </c>
      <c r="BP3326" s="1216"/>
      <c r="BQ3326" s="1217"/>
      <c r="BR3326" s="1218"/>
      <c r="BS3326" s="587" t="e">
        <f t="shared" si="731"/>
        <v>#DIV/0!</v>
      </c>
    </row>
    <row r="3327" spans="1:71" s="17" customFormat="1" ht="16.75" hidden="1" customHeight="1" outlineLevel="2">
      <c r="A3327" s="1215">
        <v>240</v>
      </c>
      <c r="B3327" s="1216"/>
      <c r="C3327" s="1217"/>
      <c r="D3327" s="1218"/>
      <c r="E3327" s="587" t="e">
        <f t="shared" si="720"/>
        <v>#DIV/0!</v>
      </c>
      <c r="G3327" s="1215">
        <v>240</v>
      </c>
      <c r="H3327" s="1216"/>
      <c r="I3327" s="1217"/>
      <c r="J3327" s="1218"/>
      <c r="K3327" s="587" t="e">
        <f t="shared" si="721"/>
        <v>#DIV/0!</v>
      </c>
      <c r="M3327" s="1215">
        <v>240</v>
      </c>
      <c r="N3327" s="1216"/>
      <c r="O3327" s="1217"/>
      <c r="P3327" s="1218"/>
      <c r="Q3327" s="587" t="e">
        <f t="shared" si="722"/>
        <v>#DIV/0!</v>
      </c>
      <c r="S3327" s="1215">
        <v>240</v>
      </c>
      <c r="T3327" s="1216"/>
      <c r="U3327" s="1217"/>
      <c r="V3327" s="1218"/>
      <c r="W3327" s="587" t="e">
        <f t="shared" si="723"/>
        <v>#DIV/0!</v>
      </c>
      <c r="Y3327" s="1215">
        <v>240</v>
      </c>
      <c r="Z3327" s="1216"/>
      <c r="AA3327" s="1217"/>
      <c r="AB3327" s="1218"/>
      <c r="AC3327" s="587" t="e">
        <f t="shared" si="724"/>
        <v>#DIV/0!</v>
      </c>
      <c r="AE3327" s="1215">
        <v>240</v>
      </c>
      <c r="AF3327" s="1216"/>
      <c r="AG3327" s="1217"/>
      <c r="AH3327" s="1218"/>
      <c r="AI3327" s="587" t="e">
        <f t="shared" si="725"/>
        <v>#DIV/0!</v>
      </c>
      <c r="AK3327" s="1215">
        <v>240</v>
      </c>
      <c r="AL3327" s="1216"/>
      <c r="AM3327" s="1217"/>
      <c r="AN3327" s="1218"/>
      <c r="AO3327" s="587" t="e">
        <f t="shared" si="726"/>
        <v>#DIV/0!</v>
      </c>
      <c r="AQ3327" s="1215">
        <v>240</v>
      </c>
      <c r="AR3327" s="1216"/>
      <c r="AS3327" s="1217"/>
      <c r="AT3327" s="1218"/>
      <c r="AU3327" s="587" t="e">
        <f t="shared" si="727"/>
        <v>#DIV/0!</v>
      </c>
      <c r="AW3327" s="1215">
        <v>240</v>
      </c>
      <c r="AX3327" s="1216"/>
      <c r="AY3327" s="1217"/>
      <c r="AZ3327" s="1218"/>
      <c r="BA3327" s="587" t="e">
        <f t="shared" si="728"/>
        <v>#DIV/0!</v>
      </c>
      <c r="BC3327" s="1215">
        <v>240</v>
      </c>
      <c r="BD3327" s="1216"/>
      <c r="BE3327" s="1217"/>
      <c r="BF3327" s="1218"/>
      <c r="BG3327" s="587" t="e">
        <f t="shared" si="729"/>
        <v>#DIV/0!</v>
      </c>
      <c r="BI3327" s="1215">
        <v>240</v>
      </c>
      <c r="BJ3327" s="1216"/>
      <c r="BK3327" s="1217"/>
      <c r="BL3327" s="1218"/>
      <c r="BM3327" s="587" t="e">
        <f t="shared" si="730"/>
        <v>#DIV/0!</v>
      </c>
      <c r="BO3327" s="1215">
        <v>240</v>
      </c>
      <c r="BP3327" s="1216"/>
      <c r="BQ3327" s="1217"/>
      <c r="BR3327" s="1218"/>
      <c r="BS3327" s="587" t="e">
        <f t="shared" si="731"/>
        <v>#DIV/0!</v>
      </c>
    </row>
    <row r="3328" spans="1:71" s="17" customFormat="1" ht="16.75" hidden="1" customHeight="1" outlineLevel="2">
      <c r="A3328" s="1215">
        <v>241</v>
      </c>
      <c r="B3328" s="1216"/>
      <c r="C3328" s="1217"/>
      <c r="D3328" s="1218"/>
      <c r="E3328" s="587" t="e">
        <f t="shared" si="720"/>
        <v>#DIV/0!</v>
      </c>
      <c r="G3328" s="1215">
        <v>241</v>
      </c>
      <c r="H3328" s="1216"/>
      <c r="I3328" s="1217"/>
      <c r="J3328" s="1218"/>
      <c r="K3328" s="587" t="e">
        <f t="shared" si="721"/>
        <v>#DIV/0!</v>
      </c>
      <c r="M3328" s="1215">
        <v>241</v>
      </c>
      <c r="N3328" s="1216"/>
      <c r="O3328" s="1217"/>
      <c r="P3328" s="1218"/>
      <c r="Q3328" s="587" t="e">
        <f t="shared" si="722"/>
        <v>#DIV/0!</v>
      </c>
      <c r="S3328" s="1215">
        <v>241</v>
      </c>
      <c r="T3328" s="1216"/>
      <c r="U3328" s="1217"/>
      <c r="V3328" s="1218"/>
      <c r="W3328" s="587" t="e">
        <f t="shared" si="723"/>
        <v>#DIV/0!</v>
      </c>
      <c r="Y3328" s="1215">
        <v>241</v>
      </c>
      <c r="Z3328" s="1216"/>
      <c r="AA3328" s="1217"/>
      <c r="AB3328" s="1218"/>
      <c r="AC3328" s="587" t="e">
        <f t="shared" si="724"/>
        <v>#DIV/0!</v>
      </c>
      <c r="AE3328" s="1215">
        <v>241</v>
      </c>
      <c r="AF3328" s="1216"/>
      <c r="AG3328" s="1217"/>
      <c r="AH3328" s="1218"/>
      <c r="AI3328" s="587" t="e">
        <f t="shared" si="725"/>
        <v>#DIV/0!</v>
      </c>
      <c r="AK3328" s="1215">
        <v>241</v>
      </c>
      <c r="AL3328" s="1216"/>
      <c r="AM3328" s="1217"/>
      <c r="AN3328" s="1218"/>
      <c r="AO3328" s="587" t="e">
        <f t="shared" si="726"/>
        <v>#DIV/0!</v>
      </c>
      <c r="AQ3328" s="1215">
        <v>241</v>
      </c>
      <c r="AR3328" s="1216"/>
      <c r="AS3328" s="1217"/>
      <c r="AT3328" s="1218"/>
      <c r="AU3328" s="587" t="e">
        <f t="shared" si="727"/>
        <v>#DIV/0!</v>
      </c>
      <c r="AW3328" s="1215">
        <v>241</v>
      </c>
      <c r="AX3328" s="1216"/>
      <c r="AY3328" s="1217"/>
      <c r="AZ3328" s="1218"/>
      <c r="BA3328" s="587" t="e">
        <f t="shared" si="728"/>
        <v>#DIV/0!</v>
      </c>
      <c r="BC3328" s="1215">
        <v>241</v>
      </c>
      <c r="BD3328" s="1216"/>
      <c r="BE3328" s="1217"/>
      <c r="BF3328" s="1218"/>
      <c r="BG3328" s="587" t="e">
        <f t="shared" si="729"/>
        <v>#DIV/0!</v>
      </c>
      <c r="BI3328" s="1215">
        <v>241</v>
      </c>
      <c r="BJ3328" s="1216"/>
      <c r="BK3328" s="1217"/>
      <c r="BL3328" s="1218"/>
      <c r="BM3328" s="587" t="e">
        <f t="shared" si="730"/>
        <v>#DIV/0!</v>
      </c>
      <c r="BO3328" s="1215">
        <v>241</v>
      </c>
      <c r="BP3328" s="1216"/>
      <c r="BQ3328" s="1217"/>
      <c r="BR3328" s="1218"/>
      <c r="BS3328" s="587" t="e">
        <f t="shared" si="731"/>
        <v>#DIV/0!</v>
      </c>
    </row>
    <row r="3329" spans="1:71" s="17" customFormat="1" ht="16.75" hidden="1" customHeight="1" outlineLevel="2">
      <c r="A3329" s="1215">
        <v>242</v>
      </c>
      <c r="B3329" s="1216"/>
      <c r="C3329" s="1217"/>
      <c r="D3329" s="1218"/>
      <c r="E3329" s="587" t="e">
        <f t="shared" si="720"/>
        <v>#DIV/0!</v>
      </c>
      <c r="G3329" s="1215">
        <v>242</v>
      </c>
      <c r="H3329" s="1216"/>
      <c r="I3329" s="1217"/>
      <c r="J3329" s="1218"/>
      <c r="K3329" s="587" t="e">
        <f t="shared" si="721"/>
        <v>#DIV/0!</v>
      </c>
      <c r="M3329" s="1215">
        <v>242</v>
      </c>
      <c r="N3329" s="1216"/>
      <c r="O3329" s="1217"/>
      <c r="P3329" s="1218"/>
      <c r="Q3329" s="587" t="e">
        <f t="shared" si="722"/>
        <v>#DIV/0!</v>
      </c>
      <c r="S3329" s="1215">
        <v>242</v>
      </c>
      <c r="T3329" s="1216"/>
      <c r="U3329" s="1217"/>
      <c r="V3329" s="1218"/>
      <c r="W3329" s="587" t="e">
        <f t="shared" si="723"/>
        <v>#DIV/0!</v>
      </c>
      <c r="Y3329" s="1215">
        <v>242</v>
      </c>
      <c r="Z3329" s="1216"/>
      <c r="AA3329" s="1217"/>
      <c r="AB3329" s="1218"/>
      <c r="AC3329" s="587" t="e">
        <f t="shared" si="724"/>
        <v>#DIV/0!</v>
      </c>
      <c r="AE3329" s="1215">
        <v>242</v>
      </c>
      <c r="AF3329" s="1216"/>
      <c r="AG3329" s="1217"/>
      <c r="AH3329" s="1218"/>
      <c r="AI3329" s="587" t="e">
        <f t="shared" si="725"/>
        <v>#DIV/0!</v>
      </c>
      <c r="AK3329" s="1215">
        <v>242</v>
      </c>
      <c r="AL3329" s="1216"/>
      <c r="AM3329" s="1217"/>
      <c r="AN3329" s="1218"/>
      <c r="AO3329" s="587" t="e">
        <f t="shared" si="726"/>
        <v>#DIV/0!</v>
      </c>
      <c r="AQ3329" s="1215">
        <v>242</v>
      </c>
      <c r="AR3329" s="1216"/>
      <c r="AS3329" s="1217"/>
      <c r="AT3329" s="1218"/>
      <c r="AU3329" s="587" t="e">
        <f t="shared" si="727"/>
        <v>#DIV/0!</v>
      </c>
      <c r="AW3329" s="1215">
        <v>242</v>
      </c>
      <c r="AX3329" s="1216"/>
      <c r="AY3329" s="1217"/>
      <c r="AZ3329" s="1218"/>
      <c r="BA3329" s="587" t="e">
        <f t="shared" si="728"/>
        <v>#DIV/0!</v>
      </c>
      <c r="BC3329" s="1215">
        <v>242</v>
      </c>
      <c r="BD3329" s="1216"/>
      <c r="BE3329" s="1217"/>
      <c r="BF3329" s="1218"/>
      <c r="BG3329" s="587" t="e">
        <f t="shared" si="729"/>
        <v>#DIV/0!</v>
      </c>
      <c r="BI3329" s="1215">
        <v>242</v>
      </c>
      <c r="BJ3329" s="1216"/>
      <c r="BK3329" s="1217"/>
      <c r="BL3329" s="1218"/>
      <c r="BM3329" s="587" t="e">
        <f t="shared" si="730"/>
        <v>#DIV/0!</v>
      </c>
      <c r="BO3329" s="1215">
        <v>242</v>
      </c>
      <c r="BP3329" s="1216"/>
      <c r="BQ3329" s="1217"/>
      <c r="BR3329" s="1218"/>
      <c r="BS3329" s="587" t="e">
        <f t="shared" si="731"/>
        <v>#DIV/0!</v>
      </c>
    </row>
    <row r="3330" spans="1:71" s="17" customFormat="1" ht="16.75" hidden="1" customHeight="1" outlineLevel="2">
      <c r="A3330" s="1215">
        <v>243</v>
      </c>
      <c r="B3330" s="1216"/>
      <c r="C3330" s="1217"/>
      <c r="D3330" s="1218"/>
      <c r="E3330" s="587" t="e">
        <f t="shared" si="720"/>
        <v>#DIV/0!</v>
      </c>
      <c r="G3330" s="1215">
        <v>243</v>
      </c>
      <c r="H3330" s="1216"/>
      <c r="I3330" s="1217"/>
      <c r="J3330" s="1218"/>
      <c r="K3330" s="587" t="e">
        <f t="shared" si="721"/>
        <v>#DIV/0!</v>
      </c>
      <c r="M3330" s="1215">
        <v>243</v>
      </c>
      <c r="N3330" s="1216"/>
      <c r="O3330" s="1217"/>
      <c r="P3330" s="1218"/>
      <c r="Q3330" s="587" t="e">
        <f t="shared" si="722"/>
        <v>#DIV/0!</v>
      </c>
      <c r="S3330" s="1215">
        <v>243</v>
      </c>
      <c r="T3330" s="1216"/>
      <c r="U3330" s="1217"/>
      <c r="V3330" s="1218"/>
      <c r="W3330" s="587" t="e">
        <f t="shared" si="723"/>
        <v>#DIV/0!</v>
      </c>
      <c r="Y3330" s="1215">
        <v>243</v>
      </c>
      <c r="Z3330" s="1216"/>
      <c r="AA3330" s="1217"/>
      <c r="AB3330" s="1218"/>
      <c r="AC3330" s="587" t="e">
        <f t="shared" si="724"/>
        <v>#DIV/0!</v>
      </c>
      <c r="AE3330" s="1215">
        <v>243</v>
      </c>
      <c r="AF3330" s="1216"/>
      <c r="AG3330" s="1217"/>
      <c r="AH3330" s="1218"/>
      <c r="AI3330" s="587" t="e">
        <f t="shared" si="725"/>
        <v>#DIV/0!</v>
      </c>
      <c r="AK3330" s="1215">
        <v>243</v>
      </c>
      <c r="AL3330" s="1216"/>
      <c r="AM3330" s="1217"/>
      <c r="AN3330" s="1218"/>
      <c r="AO3330" s="587" t="e">
        <f t="shared" si="726"/>
        <v>#DIV/0!</v>
      </c>
      <c r="AQ3330" s="1215">
        <v>243</v>
      </c>
      <c r="AR3330" s="1216"/>
      <c r="AS3330" s="1217"/>
      <c r="AT3330" s="1218"/>
      <c r="AU3330" s="587" t="e">
        <f t="shared" si="727"/>
        <v>#DIV/0!</v>
      </c>
      <c r="AW3330" s="1215">
        <v>243</v>
      </c>
      <c r="AX3330" s="1216"/>
      <c r="AY3330" s="1217"/>
      <c r="AZ3330" s="1218"/>
      <c r="BA3330" s="587" t="e">
        <f t="shared" si="728"/>
        <v>#DIV/0!</v>
      </c>
      <c r="BC3330" s="1215">
        <v>243</v>
      </c>
      <c r="BD3330" s="1216"/>
      <c r="BE3330" s="1217"/>
      <c r="BF3330" s="1218"/>
      <c r="BG3330" s="587" t="e">
        <f t="shared" si="729"/>
        <v>#DIV/0!</v>
      </c>
      <c r="BI3330" s="1215">
        <v>243</v>
      </c>
      <c r="BJ3330" s="1216"/>
      <c r="BK3330" s="1217"/>
      <c r="BL3330" s="1218"/>
      <c r="BM3330" s="587" t="e">
        <f t="shared" si="730"/>
        <v>#DIV/0!</v>
      </c>
      <c r="BO3330" s="1215">
        <v>243</v>
      </c>
      <c r="BP3330" s="1216"/>
      <c r="BQ3330" s="1217"/>
      <c r="BR3330" s="1218"/>
      <c r="BS3330" s="587" t="e">
        <f t="shared" si="731"/>
        <v>#DIV/0!</v>
      </c>
    </row>
    <row r="3331" spans="1:71" s="17" customFormat="1" ht="16.75" hidden="1" customHeight="1" outlineLevel="2">
      <c r="A3331" s="1215">
        <v>244</v>
      </c>
      <c r="B3331" s="1216"/>
      <c r="C3331" s="1217"/>
      <c r="D3331" s="1218"/>
      <c r="E3331" s="587" t="e">
        <f t="shared" si="720"/>
        <v>#DIV/0!</v>
      </c>
      <c r="G3331" s="1215">
        <v>244</v>
      </c>
      <c r="H3331" s="1216"/>
      <c r="I3331" s="1217"/>
      <c r="J3331" s="1218"/>
      <c r="K3331" s="587" t="e">
        <f t="shared" si="721"/>
        <v>#DIV/0!</v>
      </c>
      <c r="M3331" s="1215">
        <v>244</v>
      </c>
      <c r="N3331" s="1216"/>
      <c r="O3331" s="1217"/>
      <c r="P3331" s="1218"/>
      <c r="Q3331" s="587" t="e">
        <f t="shared" si="722"/>
        <v>#DIV/0!</v>
      </c>
      <c r="S3331" s="1215">
        <v>244</v>
      </c>
      <c r="T3331" s="1216"/>
      <c r="U3331" s="1217"/>
      <c r="V3331" s="1218"/>
      <c r="W3331" s="587" t="e">
        <f t="shared" si="723"/>
        <v>#DIV/0!</v>
      </c>
      <c r="Y3331" s="1215">
        <v>244</v>
      </c>
      <c r="Z3331" s="1216"/>
      <c r="AA3331" s="1217"/>
      <c r="AB3331" s="1218"/>
      <c r="AC3331" s="587" t="e">
        <f t="shared" si="724"/>
        <v>#DIV/0!</v>
      </c>
      <c r="AE3331" s="1215">
        <v>244</v>
      </c>
      <c r="AF3331" s="1216"/>
      <c r="AG3331" s="1217"/>
      <c r="AH3331" s="1218"/>
      <c r="AI3331" s="587" t="e">
        <f t="shared" si="725"/>
        <v>#DIV/0!</v>
      </c>
      <c r="AK3331" s="1215">
        <v>244</v>
      </c>
      <c r="AL3331" s="1216"/>
      <c r="AM3331" s="1217"/>
      <c r="AN3331" s="1218"/>
      <c r="AO3331" s="587" t="e">
        <f t="shared" si="726"/>
        <v>#DIV/0!</v>
      </c>
      <c r="AQ3331" s="1215">
        <v>244</v>
      </c>
      <c r="AR3331" s="1216"/>
      <c r="AS3331" s="1217"/>
      <c r="AT3331" s="1218"/>
      <c r="AU3331" s="587" t="e">
        <f t="shared" si="727"/>
        <v>#DIV/0!</v>
      </c>
      <c r="AW3331" s="1215">
        <v>244</v>
      </c>
      <c r="AX3331" s="1216"/>
      <c r="AY3331" s="1217"/>
      <c r="AZ3331" s="1218"/>
      <c r="BA3331" s="587" t="e">
        <f t="shared" si="728"/>
        <v>#DIV/0!</v>
      </c>
      <c r="BC3331" s="1215">
        <v>244</v>
      </c>
      <c r="BD3331" s="1216"/>
      <c r="BE3331" s="1217"/>
      <c r="BF3331" s="1218"/>
      <c r="BG3331" s="587" t="e">
        <f t="shared" si="729"/>
        <v>#DIV/0!</v>
      </c>
      <c r="BI3331" s="1215">
        <v>244</v>
      </c>
      <c r="BJ3331" s="1216"/>
      <c r="BK3331" s="1217"/>
      <c r="BL3331" s="1218"/>
      <c r="BM3331" s="587" t="e">
        <f t="shared" si="730"/>
        <v>#DIV/0!</v>
      </c>
      <c r="BO3331" s="1215">
        <v>244</v>
      </c>
      <c r="BP3331" s="1216"/>
      <c r="BQ3331" s="1217"/>
      <c r="BR3331" s="1218"/>
      <c r="BS3331" s="587" t="e">
        <f t="shared" si="731"/>
        <v>#DIV/0!</v>
      </c>
    </row>
    <row r="3332" spans="1:71" s="17" customFormat="1" ht="16.75" hidden="1" customHeight="1" outlineLevel="2">
      <c r="A3332" s="1215">
        <v>245</v>
      </c>
      <c r="B3332" s="1216"/>
      <c r="C3332" s="1217"/>
      <c r="D3332" s="1218"/>
      <c r="E3332" s="587" t="e">
        <f t="shared" si="720"/>
        <v>#DIV/0!</v>
      </c>
      <c r="G3332" s="1215">
        <v>245</v>
      </c>
      <c r="H3332" s="1216"/>
      <c r="I3332" s="1217"/>
      <c r="J3332" s="1218"/>
      <c r="K3332" s="587" t="e">
        <f t="shared" si="721"/>
        <v>#DIV/0!</v>
      </c>
      <c r="M3332" s="1215">
        <v>245</v>
      </c>
      <c r="N3332" s="1216"/>
      <c r="O3332" s="1217"/>
      <c r="P3332" s="1218"/>
      <c r="Q3332" s="587" t="e">
        <f t="shared" si="722"/>
        <v>#DIV/0!</v>
      </c>
      <c r="S3332" s="1215">
        <v>245</v>
      </c>
      <c r="T3332" s="1216"/>
      <c r="U3332" s="1217"/>
      <c r="V3332" s="1218"/>
      <c r="W3332" s="587" t="e">
        <f t="shared" si="723"/>
        <v>#DIV/0!</v>
      </c>
      <c r="Y3332" s="1215">
        <v>245</v>
      </c>
      <c r="Z3332" s="1216"/>
      <c r="AA3332" s="1217"/>
      <c r="AB3332" s="1218"/>
      <c r="AC3332" s="587" t="e">
        <f t="shared" si="724"/>
        <v>#DIV/0!</v>
      </c>
      <c r="AE3332" s="1215">
        <v>245</v>
      </c>
      <c r="AF3332" s="1216"/>
      <c r="AG3332" s="1217"/>
      <c r="AH3332" s="1218"/>
      <c r="AI3332" s="587" t="e">
        <f t="shared" si="725"/>
        <v>#DIV/0!</v>
      </c>
      <c r="AK3332" s="1215">
        <v>245</v>
      </c>
      <c r="AL3332" s="1216"/>
      <c r="AM3332" s="1217"/>
      <c r="AN3332" s="1218"/>
      <c r="AO3332" s="587" t="e">
        <f t="shared" si="726"/>
        <v>#DIV/0!</v>
      </c>
      <c r="AQ3332" s="1215">
        <v>245</v>
      </c>
      <c r="AR3332" s="1216"/>
      <c r="AS3332" s="1217"/>
      <c r="AT3332" s="1218"/>
      <c r="AU3332" s="587" t="e">
        <f t="shared" si="727"/>
        <v>#DIV/0!</v>
      </c>
      <c r="AW3332" s="1215">
        <v>245</v>
      </c>
      <c r="AX3332" s="1216"/>
      <c r="AY3332" s="1217"/>
      <c r="AZ3332" s="1218"/>
      <c r="BA3332" s="587" t="e">
        <f t="shared" si="728"/>
        <v>#DIV/0!</v>
      </c>
      <c r="BC3332" s="1215">
        <v>245</v>
      </c>
      <c r="BD3332" s="1216"/>
      <c r="BE3332" s="1217"/>
      <c r="BF3332" s="1218"/>
      <c r="BG3332" s="587" t="e">
        <f t="shared" si="729"/>
        <v>#DIV/0!</v>
      </c>
      <c r="BI3332" s="1215">
        <v>245</v>
      </c>
      <c r="BJ3332" s="1216"/>
      <c r="BK3332" s="1217"/>
      <c r="BL3332" s="1218"/>
      <c r="BM3332" s="587" t="e">
        <f t="shared" si="730"/>
        <v>#DIV/0!</v>
      </c>
      <c r="BO3332" s="1215">
        <v>245</v>
      </c>
      <c r="BP3332" s="1216"/>
      <c r="BQ3332" s="1217"/>
      <c r="BR3332" s="1218"/>
      <c r="BS3332" s="587" t="e">
        <f t="shared" si="731"/>
        <v>#DIV/0!</v>
      </c>
    </row>
    <row r="3333" spans="1:71" s="17" customFormat="1" ht="16.75" hidden="1" customHeight="1" outlineLevel="2">
      <c r="A3333" s="1215">
        <v>246</v>
      </c>
      <c r="B3333" s="1216"/>
      <c r="C3333" s="1217"/>
      <c r="D3333" s="1218"/>
      <c r="E3333" s="587" t="e">
        <f t="shared" si="720"/>
        <v>#DIV/0!</v>
      </c>
      <c r="G3333" s="1215">
        <v>246</v>
      </c>
      <c r="H3333" s="1216"/>
      <c r="I3333" s="1217"/>
      <c r="J3333" s="1218"/>
      <c r="K3333" s="587" t="e">
        <f t="shared" si="721"/>
        <v>#DIV/0!</v>
      </c>
      <c r="M3333" s="1215">
        <v>246</v>
      </c>
      <c r="N3333" s="1216"/>
      <c r="O3333" s="1217"/>
      <c r="P3333" s="1218"/>
      <c r="Q3333" s="587" t="e">
        <f t="shared" si="722"/>
        <v>#DIV/0!</v>
      </c>
      <c r="S3333" s="1215">
        <v>246</v>
      </c>
      <c r="T3333" s="1216"/>
      <c r="U3333" s="1217"/>
      <c r="V3333" s="1218"/>
      <c r="W3333" s="587" t="e">
        <f t="shared" si="723"/>
        <v>#DIV/0!</v>
      </c>
      <c r="Y3333" s="1215">
        <v>246</v>
      </c>
      <c r="Z3333" s="1216"/>
      <c r="AA3333" s="1217"/>
      <c r="AB3333" s="1218"/>
      <c r="AC3333" s="587" t="e">
        <f t="shared" si="724"/>
        <v>#DIV/0!</v>
      </c>
      <c r="AE3333" s="1215">
        <v>246</v>
      </c>
      <c r="AF3333" s="1216"/>
      <c r="AG3333" s="1217"/>
      <c r="AH3333" s="1218"/>
      <c r="AI3333" s="587" t="e">
        <f t="shared" si="725"/>
        <v>#DIV/0!</v>
      </c>
      <c r="AK3333" s="1215">
        <v>246</v>
      </c>
      <c r="AL3333" s="1216"/>
      <c r="AM3333" s="1217"/>
      <c r="AN3333" s="1218"/>
      <c r="AO3333" s="587" t="e">
        <f t="shared" si="726"/>
        <v>#DIV/0!</v>
      </c>
      <c r="AQ3333" s="1215">
        <v>246</v>
      </c>
      <c r="AR3333" s="1216"/>
      <c r="AS3333" s="1217"/>
      <c r="AT3333" s="1218"/>
      <c r="AU3333" s="587" t="e">
        <f t="shared" si="727"/>
        <v>#DIV/0!</v>
      </c>
      <c r="AW3333" s="1215">
        <v>246</v>
      </c>
      <c r="AX3333" s="1216"/>
      <c r="AY3333" s="1217"/>
      <c r="AZ3333" s="1218"/>
      <c r="BA3333" s="587" t="e">
        <f t="shared" si="728"/>
        <v>#DIV/0!</v>
      </c>
      <c r="BC3333" s="1215">
        <v>246</v>
      </c>
      <c r="BD3333" s="1216"/>
      <c r="BE3333" s="1217"/>
      <c r="BF3333" s="1218"/>
      <c r="BG3333" s="587" t="e">
        <f t="shared" si="729"/>
        <v>#DIV/0!</v>
      </c>
      <c r="BI3333" s="1215">
        <v>246</v>
      </c>
      <c r="BJ3333" s="1216"/>
      <c r="BK3333" s="1217"/>
      <c r="BL3333" s="1218"/>
      <c r="BM3333" s="587" t="e">
        <f t="shared" si="730"/>
        <v>#DIV/0!</v>
      </c>
      <c r="BO3333" s="1215">
        <v>246</v>
      </c>
      <c r="BP3333" s="1216"/>
      <c r="BQ3333" s="1217"/>
      <c r="BR3333" s="1218"/>
      <c r="BS3333" s="587" t="e">
        <f t="shared" si="731"/>
        <v>#DIV/0!</v>
      </c>
    </row>
    <row r="3334" spans="1:71" s="17" customFormat="1" ht="16.75" hidden="1" customHeight="1" outlineLevel="2">
      <c r="A3334" s="1215">
        <v>247</v>
      </c>
      <c r="B3334" s="1216"/>
      <c r="C3334" s="1217"/>
      <c r="D3334" s="1218"/>
      <c r="E3334" s="587" t="e">
        <f t="shared" si="720"/>
        <v>#DIV/0!</v>
      </c>
      <c r="G3334" s="1215">
        <v>247</v>
      </c>
      <c r="H3334" s="1216"/>
      <c r="I3334" s="1217"/>
      <c r="J3334" s="1218"/>
      <c r="K3334" s="587" t="e">
        <f t="shared" si="721"/>
        <v>#DIV/0!</v>
      </c>
      <c r="M3334" s="1215">
        <v>247</v>
      </c>
      <c r="N3334" s="1216"/>
      <c r="O3334" s="1217"/>
      <c r="P3334" s="1218"/>
      <c r="Q3334" s="587" t="e">
        <f t="shared" si="722"/>
        <v>#DIV/0!</v>
      </c>
      <c r="S3334" s="1215">
        <v>247</v>
      </c>
      <c r="T3334" s="1216"/>
      <c r="U3334" s="1217"/>
      <c r="V3334" s="1218"/>
      <c r="W3334" s="587" t="e">
        <f t="shared" si="723"/>
        <v>#DIV/0!</v>
      </c>
      <c r="Y3334" s="1215">
        <v>247</v>
      </c>
      <c r="Z3334" s="1216"/>
      <c r="AA3334" s="1217"/>
      <c r="AB3334" s="1218"/>
      <c r="AC3334" s="587" t="e">
        <f t="shared" si="724"/>
        <v>#DIV/0!</v>
      </c>
      <c r="AE3334" s="1215">
        <v>247</v>
      </c>
      <c r="AF3334" s="1216"/>
      <c r="AG3334" s="1217"/>
      <c r="AH3334" s="1218"/>
      <c r="AI3334" s="587" t="e">
        <f t="shared" si="725"/>
        <v>#DIV/0!</v>
      </c>
      <c r="AK3334" s="1215">
        <v>247</v>
      </c>
      <c r="AL3334" s="1216"/>
      <c r="AM3334" s="1217"/>
      <c r="AN3334" s="1218"/>
      <c r="AO3334" s="587" t="e">
        <f t="shared" si="726"/>
        <v>#DIV/0!</v>
      </c>
      <c r="AQ3334" s="1215">
        <v>247</v>
      </c>
      <c r="AR3334" s="1216"/>
      <c r="AS3334" s="1217"/>
      <c r="AT3334" s="1218"/>
      <c r="AU3334" s="587" t="e">
        <f t="shared" si="727"/>
        <v>#DIV/0!</v>
      </c>
      <c r="AW3334" s="1215">
        <v>247</v>
      </c>
      <c r="AX3334" s="1216"/>
      <c r="AY3334" s="1217"/>
      <c r="AZ3334" s="1218"/>
      <c r="BA3334" s="587" t="e">
        <f t="shared" si="728"/>
        <v>#DIV/0!</v>
      </c>
      <c r="BC3334" s="1215">
        <v>247</v>
      </c>
      <c r="BD3334" s="1216"/>
      <c r="BE3334" s="1217"/>
      <c r="BF3334" s="1218"/>
      <c r="BG3334" s="587" t="e">
        <f t="shared" si="729"/>
        <v>#DIV/0!</v>
      </c>
      <c r="BI3334" s="1215">
        <v>247</v>
      </c>
      <c r="BJ3334" s="1216"/>
      <c r="BK3334" s="1217"/>
      <c r="BL3334" s="1218"/>
      <c r="BM3334" s="587" t="e">
        <f t="shared" si="730"/>
        <v>#DIV/0!</v>
      </c>
      <c r="BO3334" s="1215">
        <v>247</v>
      </c>
      <c r="BP3334" s="1216"/>
      <c r="BQ3334" s="1217"/>
      <c r="BR3334" s="1218"/>
      <c r="BS3334" s="587" t="e">
        <f t="shared" si="731"/>
        <v>#DIV/0!</v>
      </c>
    </row>
    <row r="3335" spans="1:71" s="17" customFormat="1" ht="16.75" hidden="1" customHeight="1" outlineLevel="2">
      <c r="A3335" s="1215">
        <v>248</v>
      </c>
      <c r="B3335" s="1216"/>
      <c r="C3335" s="1217"/>
      <c r="D3335" s="1218"/>
      <c r="E3335" s="587" t="e">
        <f t="shared" si="720"/>
        <v>#DIV/0!</v>
      </c>
      <c r="G3335" s="1215">
        <v>248</v>
      </c>
      <c r="H3335" s="1216"/>
      <c r="I3335" s="1217"/>
      <c r="J3335" s="1218"/>
      <c r="K3335" s="587" t="e">
        <f t="shared" si="721"/>
        <v>#DIV/0!</v>
      </c>
      <c r="M3335" s="1215">
        <v>248</v>
      </c>
      <c r="N3335" s="1216"/>
      <c r="O3335" s="1217"/>
      <c r="P3335" s="1218"/>
      <c r="Q3335" s="587" t="e">
        <f t="shared" si="722"/>
        <v>#DIV/0!</v>
      </c>
      <c r="S3335" s="1215">
        <v>248</v>
      </c>
      <c r="T3335" s="1216"/>
      <c r="U3335" s="1217"/>
      <c r="V3335" s="1218"/>
      <c r="W3335" s="587" t="e">
        <f t="shared" si="723"/>
        <v>#DIV/0!</v>
      </c>
      <c r="Y3335" s="1215">
        <v>248</v>
      </c>
      <c r="Z3335" s="1216"/>
      <c r="AA3335" s="1217"/>
      <c r="AB3335" s="1218"/>
      <c r="AC3335" s="587" t="e">
        <f t="shared" si="724"/>
        <v>#DIV/0!</v>
      </c>
      <c r="AE3335" s="1215">
        <v>248</v>
      </c>
      <c r="AF3335" s="1216"/>
      <c r="AG3335" s="1217"/>
      <c r="AH3335" s="1218"/>
      <c r="AI3335" s="587" t="e">
        <f t="shared" si="725"/>
        <v>#DIV/0!</v>
      </c>
      <c r="AK3335" s="1215">
        <v>248</v>
      </c>
      <c r="AL3335" s="1216"/>
      <c r="AM3335" s="1217"/>
      <c r="AN3335" s="1218"/>
      <c r="AO3335" s="587" t="e">
        <f t="shared" si="726"/>
        <v>#DIV/0!</v>
      </c>
      <c r="AQ3335" s="1215">
        <v>248</v>
      </c>
      <c r="AR3335" s="1216"/>
      <c r="AS3335" s="1217"/>
      <c r="AT3335" s="1218"/>
      <c r="AU3335" s="587" t="e">
        <f t="shared" si="727"/>
        <v>#DIV/0!</v>
      </c>
      <c r="AW3335" s="1215">
        <v>248</v>
      </c>
      <c r="AX3335" s="1216"/>
      <c r="AY3335" s="1217"/>
      <c r="AZ3335" s="1218"/>
      <c r="BA3335" s="587" t="e">
        <f t="shared" si="728"/>
        <v>#DIV/0!</v>
      </c>
      <c r="BC3335" s="1215">
        <v>248</v>
      </c>
      <c r="BD3335" s="1216"/>
      <c r="BE3335" s="1217"/>
      <c r="BF3335" s="1218"/>
      <c r="BG3335" s="587" t="e">
        <f t="shared" si="729"/>
        <v>#DIV/0!</v>
      </c>
      <c r="BI3335" s="1215">
        <v>248</v>
      </c>
      <c r="BJ3335" s="1216"/>
      <c r="BK3335" s="1217"/>
      <c r="BL3335" s="1218"/>
      <c r="BM3335" s="587" t="e">
        <f t="shared" si="730"/>
        <v>#DIV/0!</v>
      </c>
      <c r="BO3335" s="1215">
        <v>248</v>
      </c>
      <c r="BP3335" s="1216"/>
      <c r="BQ3335" s="1217"/>
      <c r="BR3335" s="1218"/>
      <c r="BS3335" s="587" t="e">
        <f t="shared" si="731"/>
        <v>#DIV/0!</v>
      </c>
    </row>
    <row r="3336" spans="1:71" s="17" customFormat="1" ht="16.75" hidden="1" customHeight="1" outlineLevel="2">
      <c r="A3336" s="1215">
        <v>249</v>
      </c>
      <c r="B3336" s="1216"/>
      <c r="C3336" s="1217"/>
      <c r="D3336" s="1218"/>
      <c r="E3336" s="587" t="e">
        <f t="shared" si="720"/>
        <v>#DIV/0!</v>
      </c>
      <c r="G3336" s="1215">
        <v>249</v>
      </c>
      <c r="H3336" s="1216"/>
      <c r="I3336" s="1217"/>
      <c r="J3336" s="1218"/>
      <c r="K3336" s="587" t="e">
        <f t="shared" si="721"/>
        <v>#DIV/0!</v>
      </c>
      <c r="M3336" s="1215">
        <v>249</v>
      </c>
      <c r="N3336" s="1216"/>
      <c r="O3336" s="1217"/>
      <c r="P3336" s="1218"/>
      <c r="Q3336" s="587" t="e">
        <f t="shared" si="722"/>
        <v>#DIV/0!</v>
      </c>
      <c r="S3336" s="1215">
        <v>249</v>
      </c>
      <c r="T3336" s="1216"/>
      <c r="U3336" s="1217"/>
      <c r="V3336" s="1218"/>
      <c r="W3336" s="587" t="e">
        <f t="shared" si="723"/>
        <v>#DIV/0!</v>
      </c>
      <c r="Y3336" s="1215">
        <v>249</v>
      </c>
      <c r="Z3336" s="1216"/>
      <c r="AA3336" s="1217"/>
      <c r="AB3336" s="1218"/>
      <c r="AC3336" s="587" t="e">
        <f t="shared" si="724"/>
        <v>#DIV/0!</v>
      </c>
      <c r="AE3336" s="1215">
        <v>249</v>
      </c>
      <c r="AF3336" s="1216"/>
      <c r="AG3336" s="1217"/>
      <c r="AH3336" s="1218"/>
      <c r="AI3336" s="587" t="e">
        <f t="shared" si="725"/>
        <v>#DIV/0!</v>
      </c>
      <c r="AK3336" s="1215">
        <v>249</v>
      </c>
      <c r="AL3336" s="1216"/>
      <c r="AM3336" s="1217"/>
      <c r="AN3336" s="1218"/>
      <c r="AO3336" s="587" t="e">
        <f t="shared" si="726"/>
        <v>#DIV/0!</v>
      </c>
      <c r="AQ3336" s="1215">
        <v>249</v>
      </c>
      <c r="AR3336" s="1216"/>
      <c r="AS3336" s="1217"/>
      <c r="AT3336" s="1218"/>
      <c r="AU3336" s="587" t="e">
        <f t="shared" si="727"/>
        <v>#DIV/0!</v>
      </c>
      <c r="AW3336" s="1215">
        <v>249</v>
      </c>
      <c r="AX3336" s="1216"/>
      <c r="AY3336" s="1217"/>
      <c r="AZ3336" s="1218"/>
      <c r="BA3336" s="587" t="e">
        <f t="shared" si="728"/>
        <v>#DIV/0!</v>
      </c>
      <c r="BC3336" s="1215">
        <v>249</v>
      </c>
      <c r="BD3336" s="1216"/>
      <c r="BE3336" s="1217"/>
      <c r="BF3336" s="1218"/>
      <c r="BG3336" s="587" t="e">
        <f t="shared" si="729"/>
        <v>#DIV/0!</v>
      </c>
      <c r="BI3336" s="1215">
        <v>249</v>
      </c>
      <c r="BJ3336" s="1216"/>
      <c r="BK3336" s="1217"/>
      <c r="BL3336" s="1218"/>
      <c r="BM3336" s="587" t="e">
        <f t="shared" si="730"/>
        <v>#DIV/0!</v>
      </c>
      <c r="BO3336" s="1215">
        <v>249</v>
      </c>
      <c r="BP3336" s="1216"/>
      <c r="BQ3336" s="1217"/>
      <c r="BR3336" s="1218"/>
      <c r="BS3336" s="587" t="e">
        <f t="shared" si="731"/>
        <v>#DIV/0!</v>
      </c>
    </row>
    <row r="3337" spans="1:71" s="17" customFormat="1" ht="16.75" hidden="1" customHeight="1" outlineLevel="2">
      <c r="A3337" s="1215">
        <v>250</v>
      </c>
      <c r="B3337" s="1216"/>
      <c r="C3337" s="1217"/>
      <c r="D3337" s="1218"/>
      <c r="E3337" s="587" t="e">
        <f t="shared" si="720"/>
        <v>#DIV/0!</v>
      </c>
      <c r="G3337" s="1215">
        <v>250</v>
      </c>
      <c r="H3337" s="1216"/>
      <c r="I3337" s="1217"/>
      <c r="J3337" s="1218"/>
      <c r="K3337" s="587" t="e">
        <f t="shared" si="721"/>
        <v>#DIV/0!</v>
      </c>
      <c r="M3337" s="1215">
        <v>250</v>
      </c>
      <c r="N3337" s="1216"/>
      <c r="O3337" s="1217"/>
      <c r="P3337" s="1218"/>
      <c r="Q3337" s="587" t="e">
        <f t="shared" si="722"/>
        <v>#DIV/0!</v>
      </c>
      <c r="S3337" s="1215">
        <v>250</v>
      </c>
      <c r="T3337" s="1216"/>
      <c r="U3337" s="1217"/>
      <c r="V3337" s="1218"/>
      <c r="W3337" s="587" t="e">
        <f t="shared" si="723"/>
        <v>#DIV/0!</v>
      </c>
      <c r="Y3337" s="1215">
        <v>250</v>
      </c>
      <c r="Z3337" s="1216"/>
      <c r="AA3337" s="1217"/>
      <c r="AB3337" s="1218"/>
      <c r="AC3337" s="587" t="e">
        <f t="shared" si="724"/>
        <v>#DIV/0!</v>
      </c>
      <c r="AE3337" s="1215">
        <v>250</v>
      </c>
      <c r="AF3337" s="1216"/>
      <c r="AG3337" s="1217"/>
      <c r="AH3337" s="1218"/>
      <c r="AI3337" s="587" t="e">
        <f t="shared" si="725"/>
        <v>#DIV/0!</v>
      </c>
      <c r="AK3337" s="1215">
        <v>250</v>
      </c>
      <c r="AL3337" s="1216"/>
      <c r="AM3337" s="1217"/>
      <c r="AN3337" s="1218"/>
      <c r="AO3337" s="587" t="e">
        <f t="shared" si="726"/>
        <v>#DIV/0!</v>
      </c>
      <c r="AQ3337" s="1215">
        <v>250</v>
      </c>
      <c r="AR3337" s="1216"/>
      <c r="AS3337" s="1217"/>
      <c r="AT3337" s="1218"/>
      <c r="AU3337" s="587" t="e">
        <f t="shared" si="727"/>
        <v>#DIV/0!</v>
      </c>
      <c r="AW3337" s="1215">
        <v>250</v>
      </c>
      <c r="AX3337" s="1216"/>
      <c r="AY3337" s="1217"/>
      <c r="AZ3337" s="1218"/>
      <c r="BA3337" s="587" t="e">
        <f t="shared" si="728"/>
        <v>#DIV/0!</v>
      </c>
      <c r="BC3337" s="1215">
        <v>250</v>
      </c>
      <c r="BD3337" s="1216"/>
      <c r="BE3337" s="1217"/>
      <c r="BF3337" s="1218"/>
      <c r="BG3337" s="587" t="e">
        <f t="shared" si="729"/>
        <v>#DIV/0!</v>
      </c>
      <c r="BI3337" s="1215">
        <v>250</v>
      </c>
      <c r="BJ3337" s="1216"/>
      <c r="BK3337" s="1217"/>
      <c r="BL3337" s="1218"/>
      <c r="BM3337" s="587" t="e">
        <f t="shared" si="730"/>
        <v>#DIV/0!</v>
      </c>
      <c r="BO3337" s="1215">
        <v>250</v>
      </c>
      <c r="BP3337" s="1216"/>
      <c r="BQ3337" s="1217"/>
      <c r="BR3337" s="1218"/>
      <c r="BS3337" s="587" t="e">
        <f t="shared" si="731"/>
        <v>#DIV/0!</v>
      </c>
    </row>
    <row r="3338" spans="1:71" s="17" customFormat="1" ht="16.75" hidden="1" customHeight="1" outlineLevel="2">
      <c r="A3338" s="1215">
        <v>251</v>
      </c>
      <c r="B3338" s="1216"/>
      <c r="C3338" s="1217"/>
      <c r="D3338" s="1218"/>
      <c r="E3338" s="587" t="e">
        <f t="shared" si="720"/>
        <v>#DIV/0!</v>
      </c>
      <c r="G3338" s="1215">
        <v>251</v>
      </c>
      <c r="H3338" s="1216"/>
      <c r="I3338" s="1217"/>
      <c r="J3338" s="1218"/>
      <c r="K3338" s="587" t="e">
        <f t="shared" si="721"/>
        <v>#DIV/0!</v>
      </c>
      <c r="M3338" s="1215">
        <v>251</v>
      </c>
      <c r="N3338" s="1216"/>
      <c r="O3338" s="1217"/>
      <c r="P3338" s="1218"/>
      <c r="Q3338" s="587" t="e">
        <f t="shared" si="722"/>
        <v>#DIV/0!</v>
      </c>
      <c r="S3338" s="1215">
        <v>251</v>
      </c>
      <c r="T3338" s="1216"/>
      <c r="U3338" s="1217"/>
      <c r="V3338" s="1218"/>
      <c r="W3338" s="587" t="e">
        <f t="shared" si="723"/>
        <v>#DIV/0!</v>
      </c>
      <c r="Y3338" s="1215">
        <v>251</v>
      </c>
      <c r="Z3338" s="1216"/>
      <c r="AA3338" s="1217"/>
      <c r="AB3338" s="1218"/>
      <c r="AC3338" s="587" t="e">
        <f t="shared" si="724"/>
        <v>#DIV/0!</v>
      </c>
      <c r="AE3338" s="1215">
        <v>251</v>
      </c>
      <c r="AF3338" s="1216"/>
      <c r="AG3338" s="1217"/>
      <c r="AH3338" s="1218"/>
      <c r="AI3338" s="587" t="e">
        <f t="shared" si="725"/>
        <v>#DIV/0!</v>
      </c>
      <c r="AK3338" s="1215">
        <v>251</v>
      </c>
      <c r="AL3338" s="1216"/>
      <c r="AM3338" s="1217"/>
      <c r="AN3338" s="1218"/>
      <c r="AO3338" s="587" t="e">
        <f t="shared" si="726"/>
        <v>#DIV/0!</v>
      </c>
      <c r="AQ3338" s="1215">
        <v>251</v>
      </c>
      <c r="AR3338" s="1216"/>
      <c r="AS3338" s="1217"/>
      <c r="AT3338" s="1218"/>
      <c r="AU3338" s="587" t="e">
        <f t="shared" si="727"/>
        <v>#DIV/0!</v>
      </c>
      <c r="AW3338" s="1215">
        <v>251</v>
      </c>
      <c r="AX3338" s="1216"/>
      <c r="AY3338" s="1217"/>
      <c r="AZ3338" s="1218"/>
      <c r="BA3338" s="587" t="e">
        <f t="shared" si="728"/>
        <v>#DIV/0!</v>
      </c>
      <c r="BC3338" s="1215">
        <v>251</v>
      </c>
      <c r="BD3338" s="1216"/>
      <c r="BE3338" s="1217"/>
      <c r="BF3338" s="1218"/>
      <c r="BG3338" s="587" t="e">
        <f t="shared" si="729"/>
        <v>#DIV/0!</v>
      </c>
      <c r="BI3338" s="1215">
        <v>251</v>
      </c>
      <c r="BJ3338" s="1216"/>
      <c r="BK3338" s="1217"/>
      <c r="BL3338" s="1218"/>
      <c r="BM3338" s="587" t="e">
        <f t="shared" si="730"/>
        <v>#DIV/0!</v>
      </c>
      <c r="BO3338" s="1215">
        <v>251</v>
      </c>
      <c r="BP3338" s="1216"/>
      <c r="BQ3338" s="1217"/>
      <c r="BR3338" s="1218"/>
      <c r="BS3338" s="587" t="e">
        <f t="shared" si="731"/>
        <v>#DIV/0!</v>
      </c>
    </row>
    <row r="3339" spans="1:71" s="17" customFormat="1" ht="16.75" hidden="1" customHeight="1" outlineLevel="2">
      <c r="A3339" s="1215">
        <v>252</v>
      </c>
      <c r="B3339" s="1216"/>
      <c r="C3339" s="1217"/>
      <c r="D3339" s="1218"/>
      <c r="E3339" s="587" t="e">
        <f t="shared" si="720"/>
        <v>#DIV/0!</v>
      </c>
      <c r="G3339" s="1215">
        <v>252</v>
      </c>
      <c r="H3339" s="1216"/>
      <c r="I3339" s="1217"/>
      <c r="J3339" s="1218"/>
      <c r="K3339" s="587" t="e">
        <f t="shared" si="721"/>
        <v>#DIV/0!</v>
      </c>
      <c r="M3339" s="1215">
        <v>252</v>
      </c>
      <c r="N3339" s="1216"/>
      <c r="O3339" s="1217"/>
      <c r="P3339" s="1218"/>
      <c r="Q3339" s="587" t="e">
        <f t="shared" si="722"/>
        <v>#DIV/0!</v>
      </c>
      <c r="S3339" s="1215">
        <v>252</v>
      </c>
      <c r="T3339" s="1216"/>
      <c r="U3339" s="1217"/>
      <c r="V3339" s="1218"/>
      <c r="W3339" s="587" t="e">
        <f t="shared" si="723"/>
        <v>#DIV/0!</v>
      </c>
      <c r="Y3339" s="1215">
        <v>252</v>
      </c>
      <c r="Z3339" s="1216"/>
      <c r="AA3339" s="1217"/>
      <c r="AB3339" s="1218"/>
      <c r="AC3339" s="587" t="e">
        <f t="shared" si="724"/>
        <v>#DIV/0!</v>
      </c>
      <c r="AE3339" s="1215">
        <v>252</v>
      </c>
      <c r="AF3339" s="1216"/>
      <c r="AG3339" s="1217"/>
      <c r="AH3339" s="1218"/>
      <c r="AI3339" s="587" t="e">
        <f t="shared" si="725"/>
        <v>#DIV/0!</v>
      </c>
      <c r="AK3339" s="1215">
        <v>252</v>
      </c>
      <c r="AL3339" s="1216"/>
      <c r="AM3339" s="1217"/>
      <c r="AN3339" s="1218"/>
      <c r="AO3339" s="587" t="e">
        <f t="shared" si="726"/>
        <v>#DIV/0!</v>
      </c>
      <c r="AQ3339" s="1215">
        <v>252</v>
      </c>
      <c r="AR3339" s="1216"/>
      <c r="AS3339" s="1217"/>
      <c r="AT3339" s="1218"/>
      <c r="AU3339" s="587" t="e">
        <f t="shared" si="727"/>
        <v>#DIV/0!</v>
      </c>
      <c r="AW3339" s="1215">
        <v>252</v>
      </c>
      <c r="AX3339" s="1216"/>
      <c r="AY3339" s="1217"/>
      <c r="AZ3339" s="1218"/>
      <c r="BA3339" s="587" t="e">
        <f t="shared" si="728"/>
        <v>#DIV/0!</v>
      </c>
      <c r="BC3339" s="1215">
        <v>252</v>
      </c>
      <c r="BD3339" s="1216"/>
      <c r="BE3339" s="1217"/>
      <c r="BF3339" s="1218"/>
      <c r="BG3339" s="587" t="e">
        <f t="shared" si="729"/>
        <v>#DIV/0!</v>
      </c>
      <c r="BI3339" s="1215">
        <v>252</v>
      </c>
      <c r="BJ3339" s="1216"/>
      <c r="BK3339" s="1217"/>
      <c r="BL3339" s="1218"/>
      <c r="BM3339" s="587" t="e">
        <f t="shared" si="730"/>
        <v>#DIV/0!</v>
      </c>
      <c r="BO3339" s="1215">
        <v>252</v>
      </c>
      <c r="BP3339" s="1216"/>
      <c r="BQ3339" s="1217"/>
      <c r="BR3339" s="1218"/>
      <c r="BS3339" s="587" t="e">
        <f t="shared" si="731"/>
        <v>#DIV/0!</v>
      </c>
    </row>
    <row r="3340" spans="1:71" s="17" customFormat="1" ht="16.75" hidden="1" customHeight="1" outlineLevel="2">
      <c r="A3340" s="1215">
        <v>253</v>
      </c>
      <c r="B3340" s="1216"/>
      <c r="C3340" s="1217"/>
      <c r="D3340" s="1218"/>
      <c r="E3340" s="587" t="e">
        <f t="shared" si="720"/>
        <v>#DIV/0!</v>
      </c>
      <c r="G3340" s="1215">
        <v>253</v>
      </c>
      <c r="H3340" s="1216"/>
      <c r="I3340" s="1217"/>
      <c r="J3340" s="1218"/>
      <c r="K3340" s="587" t="e">
        <f t="shared" si="721"/>
        <v>#DIV/0!</v>
      </c>
      <c r="M3340" s="1215">
        <v>253</v>
      </c>
      <c r="N3340" s="1216"/>
      <c r="O3340" s="1217"/>
      <c r="P3340" s="1218"/>
      <c r="Q3340" s="587" t="e">
        <f t="shared" si="722"/>
        <v>#DIV/0!</v>
      </c>
      <c r="S3340" s="1215">
        <v>253</v>
      </c>
      <c r="T3340" s="1216"/>
      <c r="U3340" s="1217"/>
      <c r="V3340" s="1218"/>
      <c r="W3340" s="587" t="e">
        <f t="shared" si="723"/>
        <v>#DIV/0!</v>
      </c>
      <c r="Y3340" s="1215">
        <v>253</v>
      </c>
      <c r="Z3340" s="1216"/>
      <c r="AA3340" s="1217"/>
      <c r="AB3340" s="1218"/>
      <c r="AC3340" s="587" t="e">
        <f t="shared" si="724"/>
        <v>#DIV/0!</v>
      </c>
      <c r="AE3340" s="1215">
        <v>253</v>
      </c>
      <c r="AF3340" s="1216"/>
      <c r="AG3340" s="1217"/>
      <c r="AH3340" s="1218"/>
      <c r="AI3340" s="587" t="e">
        <f t="shared" si="725"/>
        <v>#DIV/0!</v>
      </c>
      <c r="AK3340" s="1215">
        <v>253</v>
      </c>
      <c r="AL3340" s="1216"/>
      <c r="AM3340" s="1217"/>
      <c r="AN3340" s="1218"/>
      <c r="AO3340" s="587" t="e">
        <f t="shared" si="726"/>
        <v>#DIV/0!</v>
      </c>
      <c r="AQ3340" s="1215">
        <v>253</v>
      </c>
      <c r="AR3340" s="1216"/>
      <c r="AS3340" s="1217"/>
      <c r="AT3340" s="1218"/>
      <c r="AU3340" s="587" t="e">
        <f t="shared" si="727"/>
        <v>#DIV/0!</v>
      </c>
      <c r="AW3340" s="1215">
        <v>253</v>
      </c>
      <c r="AX3340" s="1216"/>
      <c r="AY3340" s="1217"/>
      <c r="AZ3340" s="1218"/>
      <c r="BA3340" s="587" t="e">
        <f t="shared" si="728"/>
        <v>#DIV/0!</v>
      </c>
      <c r="BC3340" s="1215">
        <v>253</v>
      </c>
      <c r="BD3340" s="1216"/>
      <c r="BE3340" s="1217"/>
      <c r="BF3340" s="1218"/>
      <c r="BG3340" s="587" t="e">
        <f t="shared" si="729"/>
        <v>#DIV/0!</v>
      </c>
      <c r="BI3340" s="1215">
        <v>253</v>
      </c>
      <c r="BJ3340" s="1216"/>
      <c r="BK3340" s="1217"/>
      <c r="BL3340" s="1218"/>
      <c r="BM3340" s="587" t="e">
        <f t="shared" si="730"/>
        <v>#DIV/0!</v>
      </c>
      <c r="BO3340" s="1215">
        <v>253</v>
      </c>
      <c r="BP3340" s="1216"/>
      <c r="BQ3340" s="1217"/>
      <c r="BR3340" s="1218"/>
      <c r="BS3340" s="587" t="e">
        <f t="shared" si="731"/>
        <v>#DIV/0!</v>
      </c>
    </row>
    <row r="3341" spans="1:71" s="17" customFormat="1" ht="16.75" hidden="1" customHeight="1" outlineLevel="2">
      <c r="A3341" s="1215">
        <v>254</v>
      </c>
      <c r="B3341" s="1216"/>
      <c r="C3341" s="1217"/>
      <c r="D3341" s="1218"/>
      <c r="E3341" s="587" t="e">
        <f t="shared" si="720"/>
        <v>#DIV/0!</v>
      </c>
      <c r="G3341" s="1215">
        <v>254</v>
      </c>
      <c r="H3341" s="1216"/>
      <c r="I3341" s="1217"/>
      <c r="J3341" s="1218"/>
      <c r="K3341" s="587" t="e">
        <f t="shared" si="721"/>
        <v>#DIV/0!</v>
      </c>
      <c r="M3341" s="1215">
        <v>254</v>
      </c>
      <c r="N3341" s="1216"/>
      <c r="O3341" s="1217"/>
      <c r="P3341" s="1218"/>
      <c r="Q3341" s="587" t="e">
        <f t="shared" si="722"/>
        <v>#DIV/0!</v>
      </c>
      <c r="S3341" s="1215">
        <v>254</v>
      </c>
      <c r="T3341" s="1216"/>
      <c r="U3341" s="1217"/>
      <c r="V3341" s="1218"/>
      <c r="W3341" s="587" t="e">
        <f t="shared" si="723"/>
        <v>#DIV/0!</v>
      </c>
      <c r="Y3341" s="1215">
        <v>254</v>
      </c>
      <c r="Z3341" s="1216"/>
      <c r="AA3341" s="1217"/>
      <c r="AB3341" s="1218"/>
      <c r="AC3341" s="587" t="e">
        <f t="shared" si="724"/>
        <v>#DIV/0!</v>
      </c>
      <c r="AE3341" s="1215">
        <v>254</v>
      </c>
      <c r="AF3341" s="1216"/>
      <c r="AG3341" s="1217"/>
      <c r="AH3341" s="1218"/>
      <c r="AI3341" s="587" t="e">
        <f t="shared" si="725"/>
        <v>#DIV/0!</v>
      </c>
      <c r="AK3341" s="1215">
        <v>254</v>
      </c>
      <c r="AL3341" s="1216"/>
      <c r="AM3341" s="1217"/>
      <c r="AN3341" s="1218"/>
      <c r="AO3341" s="587" t="e">
        <f t="shared" si="726"/>
        <v>#DIV/0!</v>
      </c>
      <c r="AQ3341" s="1215">
        <v>254</v>
      </c>
      <c r="AR3341" s="1216"/>
      <c r="AS3341" s="1217"/>
      <c r="AT3341" s="1218"/>
      <c r="AU3341" s="587" t="e">
        <f t="shared" si="727"/>
        <v>#DIV/0!</v>
      </c>
      <c r="AW3341" s="1215">
        <v>254</v>
      </c>
      <c r="AX3341" s="1216"/>
      <c r="AY3341" s="1217"/>
      <c r="AZ3341" s="1218"/>
      <c r="BA3341" s="587" t="e">
        <f t="shared" si="728"/>
        <v>#DIV/0!</v>
      </c>
      <c r="BC3341" s="1215">
        <v>254</v>
      </c>
      <c r="BD3341" s="1216"/>
      <c r="BE3341" s="1217"/>
      <c r="BF3341" s="1218"/>
      <c r="BG3341" s="587" t="e">
        <f t="shared" si="729"/>
        <v>#DIV/0!</v>
      </c>
      <c r="BI3341" s="1215">
        <v>254</v>
      </c>
      <c r="BJ3341" s="1216"/>
      <c r="BK3341" s="1217"/>
      <c r="BL3341" s="1218"/>
      <c r="BM3341" s="587" t="e">
        <f t="shared" si="730"/>
        <v>#DIV/0!</v>
      </c>
      <c r="BO3341" s="1215">
        <v>254</v>
      </c>
      <c r="BP3341" s="1216"/>
      <c r="BQ3341" s="1217"/>
      <c r="BR3341" s="1218"/>
      <c r="BS3341" s="587" t="e">
        <f t="shared" si="731"/>
        <v>#DIV/0!</v>
      </c>
    </row>
    <row r="3342" spans="1:71" s="17" customFormat="1" ht="16.75" hidden="1" customHeight="1" outlineLevel="2">
      <c r="A3342" s="1215">
        <v>255</v>
      </c>
      <c r="B3342" s="1216"/>
      <c r="C3342" s="1217"/>
      <c r="D3342" s="1218"/>
      <c r="E3342" s="587" t="e">
        <f t="shared" si="720"/>
        <v>#DIV/0!</v>
      </c>
      <c r="G3342" s="1215">
        <v>255</v>
      </c>
      <c r="H3342" s="1216"/>
      <c r="I3342" s="1217"/>
      <c r="J3342" s="1218"/>
      <c r="K3342" s="587" t="e">
        <f t="shared" si="721"/>
        <v>#DIV/0!</v>
      </c>
      <c r="M3342" s="1215">
        <v>255</v>
      </c>
      <c r="N3342" s="1216"/>
      <c r="O3342" s="1217"/>
      <c r="P3342" s="1218"/>
      <c r="Q3342" s="587" t="e">
        <f t="shared" si="722"/>
        <v>#DIV/0!</v>
      </c>
      <c r="S3342" s="1215">
        <v>255</v>
      </c>
      <c r="T3342" s="1216"/>
      <c r="U3342" s="1217"/>
      <c r="V3342" s="1218"/>
      <c r="W3342" s="587" t="e">
        <f t="shared" si="723"/>
        <v>#DIV/0!</v>
      </c>
      <c r="Y3342" s="1215">
        <v>255</v>
      </c>
      <c r="Z3342" s="1216"/>
      <c r="AA3342" s="1217"/>
      <c r="AB3342" s="1218"/>
      <c r="AC3342" s="587" t="e">
        <f t="shared" si="724"/>
        <v>#DIV/0!</v>
      </c>
      <c r="AE3342" s="1215">
        <v>255</v>
      </c>
      <c r="AF3342" s="1216"/>
      <c r="AG3342" s="1217"/>
      <c r="AH3342" s="1218"/>
      <c r="AI3342" s="587" t="e">
        <f t="shared" si="725"/>
        <v>#DIV/0!</v>
      </c>
      <c r="AK3342" s="1215">
        <v>255</v>
      </c>
      <c r="AL3342" s="1216"/>
      <c r="AM3342" s="1217"/>
      <c r="AN3342" s="1218"/>
      <c r="AO3342" s="587" t="e">
        <f t="shared" si="726"/>
        <v>#DIV/0!</v>
      </c>
      <c r="AQ3342" s="1215">
        <v>255</v>
      </c>
      <c r="AR3342" s="1216"/>
      <c r="AS3342" s="1217"/>
      <c r="AT3342" s="1218"/>
      <c r="AU3342" s="587" t="e">
        <f t="shared" si="727"/>
        <v>#DIV/0!</v>
      </c>
      <c r="AW3342" s="1215">
        <v>255</v>
      </c>
      <c r="AX3342" s="1216"/>
      <c r="AY3342" s="1217"/>
      <c r="AZ3342" s="1218"/>
      <c r="BA3342" s="587" t="e">
        <f t="shared" si="728"/>
        <v>#DIV/0!</v>
      </c>
      <c r="BC3342" s="1215">
        <v>255</v>
      </c>
      <c r="BD3342" s="1216"/>
      <c r="BE3342" s="1217"/>
      <c r="BF3342" s="1218"/>
      <c r="BG3342" s="587" t="e">
        <f t="shared" si="729"/>
        <v>#DIV/0!</v>
      </c>
      <c r="BI3342" s="1215">
        <v>255</v>
      </c>
      <c r="BJ3342" s="1216"/>
      <c r="BK3342" s="1217"/>
      <c r="BL3342" s="1218"/>
      <c r="BM3342" s="587" t="e">
        <f t="shared" si="730"/>
        <v>#DIV/0!</v>
      </c>
      <c r="BO3342" s="1215">
        <v>255</v>
      </c>
      <c r="BP3342" s="1216"/>
      <c r="BQ3342" s="1217"/>
      <c r="BR3342" s="1218"/>
      <c r="BS3342" s="587" t="e">
        <f t="shared" si="731"/>
        <v>#DIV/0!</v>
      </c>
    </row>
    <row r="3343" spans="1:71" s="17" customFormat="1" ht="16.75" hidden="1" customHeight="1" outlineLevel="2">
      <c r="A3343" s="1215">
        <v>256</v>
      </c>
      <c r="B3343" s="1216"/>
      <c r="C3343" s="1217"/>
      <c r="D3343" s="1218"/>
      <c r="E3343" s="587" t="e">
        <f t="shared" si="720"/>
        <v>#DIV/0!</v>
      </c>
      <c r="G3343" s="1215">
        <v>256</v>
      </c>
      <c r="H3343" s="1216"/>
      <c r="I3343" s="1217"/>
      <c r="J3343" s="1218"/>
      <c r="K3343" s="587" t="e">
        <f t="shared" si="721"/>
        <v>#DIV/0!</v>
      </c>
      <c r="M3343" s="1215">
        <v>256</v>
      </c>
      <c r="N3343" s="1216"/>
      <c r="O3343" s="1217"/>
      <c r="P3343" s="1218"/>
      <c r="Q3343" s="587" t="e">
        <f t="shared" si="722"/>
        <v>#DIV/0!</v>
      </c>
      <c r="S3343" s="1215">
        <v>256</v>
      </c>
      <c r="T3343" s="1216"/>
      <c r="U3343" s="1217"/>
      <c r="V3343" s="1218"/>
      <c r="W3343" s="587" t="e">
        <f t="shared" si="723"/>
        <v>#DIV/0!</v>
      </c>
      <c r="Y3343" s="1215">
        <v>256</v>
      </c>
      <c r="Z3343" s="1216"/>
      <c r="AA3343" s="1217"/>
      <c r="AB3343" s="1218"/>
      <c r="AC3343" s="587" t="e">
        <f t="shared" si="724"/>
        <v>#DIV/0!</v>
      </c>
      <c r="AE3343" s="1215">
        <v>256</v>
      </c>
      <c r="AF3343" s="1216"/>
      <c r="AG3343" s="1217"/>
      <c r="AH3343" s="1218"/>
      <c r="AI3343" s="587" t="e">
        <f t="shared" si="725"/>
        <v>#DIV/0!</v>
      </c>
      <c r="AK3343" s="1215">
        <v>256</v>
      </c>
      <c r="AL3343" s="1216"/>
      <c r="AM3343" s="1217"/>
      <c r="AN3343" s="1218"/>
      <c r="AO3343" s="587" t="e">
        <f t="shared" si="726"/>
        <v>#DIV/0!</v>
      </c>
      <c r="AQ3343" s="1215">
        <v>256</v>
      </c>
      <c r="AR3343" s="1216"/>
      <c r="AS3343" s="1217"/>
      <c r="AT3343" s="1218"/>
      <c r="AU3343" s="587" t="e">
        <f t="shared" si="727"/>
        <v>#DIV/0!</v>
      </c>
      <c r="AW3343" s="1215">
        <v>256</v>
      </c>
      <c r="AX3343" s="1216"/>
      <c r="AY3343" s="1217"/>
      <c r="AZ3343" s="1218"/>
      <c r="BA3343" s="587" t="e">
        <f t="shared" si="728"/>
        <v>#DIV/0!</v>
      </c>
      <c r="BC3343" s="1215">
        <v>256</v>
      </c>
      <c r="BD3343" s="1216"/>
      <c r="BE3343" s="1217"/>
      <c r="BF3343" s="1218"/>
      <c r="BG3343" s="587" t="e">
        <f t="shared" si="729"/>
        <v>#DIV/0!</v>
      </c>
      <c r="BI3343" s="1215">
        <v>256</v>
      </c>
      <c r="BJ3343" s="1216"/>
      <c r="BK3343" s="1217"/>
      <c r="BL3343" s="1218"/>
      <c r="BM3343" s="587" t="e">
        <f t="shared" si="730"/>
        <v>#DIV/0!</v>
      </c>
      <c r="BO3343" s="1215">
        <v>256</v>
      </c>
      <c r="BP3343" s="1216"/>
      <c r="BQ3343" s="1217"/>
      <c r="BR3343" s="1218"/>
      <c r="BS3343" s="587" t="e">
        <f t="shared" si="731"/>
        <v>#DIV/0!</v>
      </c>
    </row>
    <row r="3344" spans="1:71" s="17" customFormat="1" ht="16.75" hidden="1" customHeight="1" outlineLevel="2">
      <c r="A3344" s="1215">
        <v>257</v>
      </c>
      <c r="B3344" s="1216"/>
      <c r="C3344" s="1217"/>
      <c r="D3344" s="1218"/>
      <c r="E3344" s="587" t="e">
        <f t="shared" si="720"/>
        <v>#DIV/0!</v>
      </c>
      <c r="G3344" s="1215">
        <v>257</v>
      </c>
      <c r="H3344" s="1216"/>
      <c r="I3344" s="1217"/>
      <c r="J3344" s="1218"/>
      <c r="K3344" s="587" t="e">
        <f t="shared" si="721"/>
        <v>#DIV/0!</v>
      </c>
      <c r="M3344" s="1215">
        <v>257</v>
      </c>
      <c r="N3344" s="1216"/>
      <c r="O3344" s="1217"/>
      <c r="P3344" s="1218"/>
      <c r="Q3344" s="587" t="e">
        <f t="shared" si="722"/>
        <v>#DIV/0!</v>
      </c>
      <c r="S3344" s="1215">
        <v>257</v>
      </c>
      <c r="T3344" s="1216"/>
      <c r="U3344" s="1217"/>
      <c r="V3344" s="1218"/>
      <c r="W3344" s="587" t="e">
        <f t="shared" si="723"/>
        <v>#DIV/0!</v>
      </c>
      <c r="Y3344" s="1215">
        <v>257</v>
      </c>
      <c r="Z3344" s="1216"/>
      <c r="AA3344" s="1217"/>
      <c r="AB3344" s="1218"/>
      <c r="AC3344" s="587" t="e">
        <f t="shared" si="724"/>
        <v>#DIV/0!</v>
      </c>
      <c r="AE3344" s="1215">
        <v>257</v>
      </c>
      <c r="AF3344" s="1216"/>
      <c r="AG3344" s="1217"/>
      <c r="AH3344" s="1218"/>
      <c r="AI3344" s="587" t="e">
        <f t="shared" si="725"/>
        <v>#DIV/0!</v>
      </c>
      <c r="AK3344" s="1215">
        <v>257</v>
      </c>
      <c r="AL3344" s="1216"/>
      <c r="AM3344" s="1217"/>
      <c r="AN3344" s="1218"/>
      <c r="AO3344" s="587" t="e">
        <f t="shared" si="726"/>
        <v>#DIV/0!</v>
      </c>
      <c r="AQ3344" s="1215">
        <v>257</v>
      </c>
      <c r="AR3344" s="1216"/>
      <c r="AS3344" s="1217"/>
      <c r="AT3344" s="1218"/>
      <c r="AU3344" s="587" t="e">
        <f t="shared" si="727"/>
        <v>#DIV/0!</v>
      </c>
      <c r="AW3344" s="1215">
        <v>257</v>
      </c>
      <c r="AX3344" s="1216"/>
      <c r="AY3344" s="1217"/>
      <c r="AZ3344" s="1218"/>
      <c r="BA3344" s="587" t="e">
        <f t="shared" si="728"/>
        <v>#DIV/0!</v>
      </c>
      <c r="BC3344" s="1215">
        <v>257</v>
      </c>
      <c r="BD3344" s="1216"/>
      <c r="BE3344" s="1217"/>
      <c r="BF3344" s="1218"/>
      <c r="BG3344" s="587" t="e">
        <f t="shared" si="729"/>
        <v>#DIV/0!</v>
      </c>
      <c r="BI3344" s="1215">
        <v>257</v>
      </c>
      <c r="BJ3344" s="1216"/>
      <c r="BK3344" s="1217"/>
      <c r="BL3344" s="1218"/>
      <c r="BM3344" s="587" t="e">
        <f t="shared" si="730"/>
        <v>#DIV/0!</v>
      </c>
      <c r="BO3344" s="1215">
        <v>257</v>
      </c>
      <c r="BP3344" s="1216"/>
      <c r="BQ3344" s="1217"/>
      <c r="BR3344" s="1218"/>
      <c r="BS3344" s="587" t="e">
        <f t="shared" si="731"/>
        <v>#DIV/0!</v>
      </c>
    </row>
    <row r="3345" spans="1:71" s="17" customFormat="1" ht="16.75" hidden="1" customHeight="1" outlineLevel="2">
      <c r="A3345" s="1215">
        <v>258</v>
      </c>
      <c r="B3345" s="1216"/>
      <c r="C3345" s="1217"/>
      <c r="D3345" s="1218"/>
      <c r="E3345" s="587" t="e">
        <f t="shared" ref="E3345:E3408" si="732">IF(AND(C3345&gt;=D$3081,C3345&lt;=D$3080),1,0)</f>
        <v>#DIV/0!</v>
      </c>
      <c r="G3345" s="1215">
        <v>258</v>
      </c>
      <c r="H3345" s="1216"/>
      <c r="I3345" s="1217"/>
      <c r="J3345" s="1218"/>
      <c r="K3345" s="587" t="e">
        <f t="shared" ref="K3345:K3408" si="733">IF(AND(I3345&gt;=J$3081,I3345&lt;=J$3080),1,0)</f>
        <v>#DIV/0!</v>
      </c>
      <c r="M3345" s="1215">
        <v>258</v>
      </c>
      <c r="N3345" s="1216"/>
      <c r="O3345" s="1217"/>
      <c r="P3345" s="1218"/>
      <c r="Q3345" s="587" t="e">
        <f t="shared" ref="Q3345:Q3408" si="734">IF(AND(O3345&gt;=P$3081,O3345&lt;=P$3080),1,0)</f>
        <v>#DIV/0!</v>
      </c>
      <c r="S3345" s="1215">
        <v>258</v>
      </c>
      <c r="T3345" s="1216"/>
      <c r="U3345" s="1217"/>
      <c r="V3345" s="1218"/>
      <c r="W3345" s="587" t="e">
        <f t="shared" ref="W3345:W3408" si="735">IF(AND(U3345&gt;=V$3081,U3345&lt;=V$3080),1,0)</f>
        <v>#DIV/0!</v>
      </c>
      <c r="Y3345" s="1215">
        <v>258</v>
      </c>
      <c r="Z3345" s="1216"/>
      <c r="AA3345" s="1217"/>
      <c r="AB3345" s="1218"/>
      <c r="AC3345" s="587" t="e">
        <f t="shared" ref="AC3345:AC3408" si="736">IF(AND(AA3345&gt;=AB$3081,AA3345&lt;=AB$3080),1,0)</f>
        <v>#DIV/0!</v>
      </c>
      <c r="AE3345" s="1215">
        <v>258</v>
      </c>
      <c r="AF3345" s="1216"/>
      <c r="AG3345" s="1217"/>
      <c r="AH3345" s="1218"/>
      <c r="AI3345" s="587" t="e">
        <f t="shared" ref="AI3345:AI3408" si="737">IF(AND(AG3345&gt;=AH$3081,AG3345&lt;=AH$3080),1,0)</f>
        <v>#DIV/0!</v>
      </c>
      <c r="AK3345" s="1215">
        <v>258</v>
      </c>
      <c r="AL3345" s="1216"/>
      <c r="AM3345" s="1217"/>
      <c r="AN3345" s="1218"/>
      <c r="AO3345" s="587" t="e">
        <f t="shared" ref="AO3345:AO3408" si="738">IF(AND(AM3345&gt;=AN$3081,AM3345&lt;=AN$3080),1,0)</f>
        <v>#DIV/0!</v>
      </c>
      <c r="AQ3345" s="1215">
        <v>258</v>
      </c>
      <c r="AR3345" s="1216"/>
      <c r="AS3345" s="1217"/>
      <c r="AT3345" s="1218"/>
      <c r="AU3345" s="587" t="e">
        <f t="shared" ref="AU3345:AU3408" si="739">IF(AND(AS3345&gt;=AT$3081,AS3345&lt;=AT$3080),1,0)</f>
        <v>#DIV/0!</v>
      </c>
      <c r="AW3345" s="1215">
        <v>258</v>
      </c>
      <c r="AX3345" s="1216"/>
      <c r="AY3345" s="1217"/>
      <c r="AZ3345" s="1218"/>
      <c r="BA3345" s="587" t="e">
        <f t="shared" ref="BA3345:BA3408" si="740">IF(AND(AY3345&gt;=AZ$3081,AY3345&lt;=AZ$3080),1,0)</f>
        <v>#DIV/0!</v>
      </c>
      <c r="BC3345" s="1215">
        <v>258</v>
      </c>
      <c r="BD3345" s="1216"/>
      <c r="BE3345" s="1217"/>
      <c r="BF3345" s="1218"/>
      <c r="BG3345" s="587" t="e">
        <f t="shared" ref="BG3345:BG3408" si="741">IF(AND(BE3345&gt;=BF$3081,BE3345&lt;=BF$3080),1,0)</f>
        <v>#DIV/0!</v>
      </c>
      <c r="BI3345" s="1215">
        <v>258</v>
      </c>
      <c r="BJ3345" s="1216"/>
      <c r="BK3345" s="1217"/>
      <c r="BL3345" s="1218"/>
      <c r="BM3345" s="587" t="e">
        <f t="shared" ref="BM3345:BM3408" si="742">IF(AND(BK3345&gt;=BL$3081,BK3345&lt;=BL$3080),1,0)</f>
        <v>#DIV/0!</v>
      </c>
      <c r="BO3345" s="1215">
        <v>258</v>
      </c>
      <c r="BP3345" s="1216"/>
      <c r="BQ3345" s="1217"/>
      <c r="BR3345" s="1218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15">
        <v>259</v>
      </c>
      <c r="B3346" s="1216"/>
      <c r="C3346" s="1217"/>
      <c r="D3346" s="1218"/>
      <c r="E3346" s="587" t="e">
        <f t="shared" si="732"/>
        <v>#DIV/0!</v>
      </c>
      <c r="G3346" s="1215">
        <v>259</v>
      </c>
      <c r="H3346" s="1216"/>
      <c r="I3346" s="1217"/>
      <c r="J3346" s="1218"/>
      <c r="K3346" s="587" t="e">
        <f t="shared" si="733"/>
        <v>#DIV/0!</v>
      </c>
      <c r="M3346" s="1215">
        <v>259</v>
      </c>
      <c r="N3346" s="1216"/>
      <c r="O3346" s="1217"/>
      <c r="P3346" s="1218"/>
      <c r="Q3346" s="587" t="e">
        <f t="shared" si="734"/>
        <v>#DIV/0!</v>
      </c>
      <c r="S3346" s="1215">
        <v>259</v>
      </c>
      <c r="T3346" s="1216"/>
      <c r="U3346" s="1217"/>
      <c r="V3346" s="1218"/>
      <c r="W3346" s="587" t="e">
        <f t="shared" si="735"/>
        <v>#DIV/0!</v>
      </c>
      <c r="Y3346" s="1215">
        <v>259</v>
      </c>
      <c r="Z3346" s="1216"/>
      <c r="AA3346" s="1217"/>
      <c r="AB3346" s="1218"/>
      <c r="AC3346" s="587" t="e">
        <f t="shared" si="736"/>
        <v>#DIV/0!</v>
      </c>
      <c r="AE3346" s="1215">
        <v>259</v>
      </c>
      <c r="AF3346" s="1216"/>
      <c r="AG3346" s="1217"/>
      <c r="AH3346" s="1218"/>
      <c r="AI3346" s="587" t="e">
        <f t="shared" si="737"/>
        <v>#DIV/0!</v>
      </c>
      <c r="AK3346" s="1215">
        <v>259</v>
      </c>
      <c r="AL3346" s="1216"/>
      <c r="AM3346" s="1217"/>
      <c r="AN3346" s="1218"/>
      <c r="AO3346" s="587" t="e">
        <f t="shared" si="738"/>
        <v>#DIV/0!</v>
      </c>
      <c r="AQ3346" s="1215">
        <v>259</v>
      </c>
      <c r="AR3346" s="1216"/>
      <c r="AS3346" s="1217"/>
      <c r="AT3346" s="1218"/>
      <c r="AU3346" s="587" t="e">
        <f t="shared" si="739"/>
        <v>#DIV/0!</v>
      </c>
      <c r="AW3346" s="1215">
        <v>259</v>
      </c>
      <c r="AX3346" s="1216"/>
      <c r="AY3346" s="1217"/>
      <c r="AZ3346" s="1218"/>
      <c r="BA3346" s="587" t="e">
        <f t="shared" si="740"/>
        <v>#DIV/0!</v>
      </c>
      <c r="BC3346" s="1215">
        <v>259</v>
      </c>
      <c r="BD3346" s="1216"/>
      <c r="BE3346" s="1217"/>
      <c r="BF3346" s="1218"/>
      <c r="BG3346" s="587" t="e">
        <f t="shared" si="741"/>
        <v>#DIV/0!</v>
      </c>
      <c r="BI3346" s="1215">
        <v>259</v>
      </c>
      <c r="BJ3346" s="1216"/>
      <c r="BK3346" s="1217"/>
      <c r="BL3346" s="1218"/>
      <c r="BM3346" s="587" t="e">
        <f t="shared" si="742"/>
        <v>#DIV/0!</v>
      </c>
      <c r="BO3346" s="1215">
        <v>259</v>
      </c>
      <c r="BP3346" s="1216"/>
      <c r="BQ3346" s="1217"/>
      <c r="BR3346" s="1218"/>
      <c r="BS3346" s="587" t="e">
        <f t="shared" si="743"/>
        <v>#DIV/0!</v>
      </c>
    </row>
    <row r="3347" spans="1:71" s="17" customFormat="1" ht="16.75" hidden="1" customHeight="1" outlineLevel="2">
      <c r="A3347" s="1215">
        <v>260</v>
      </c>
      <c r="B3347" s="1216"/>
      <c r="C3347" s="1217"/>
      <c r="D3347" s="1218"/>
      <c r="E3347" s="587" t="e">
        <f t="shared" si="732"/>
        <v>#DIV/0!</v>
      </c>
      <c r="G3347" s="1215">
        <v>260</v>
      </c>
      <c r="H3347" s="1216"/>
      <c r="I3347" s="1217"/>
      <c r="J3347" s="1218"/>
      <c r="K3347" s="587" t="e">
        <f t="shared" si="733"/>
        <v>#DIV/0!</v>
      </c>
      <c r="M3347" s="1215">
        <v>260</v>
      </c>
      <c r="N3347" s="1216"/>
      <c r="O3347" s="1217"/>
      <c r="P3347" s="1218"/>
      <c r="Q3347" s="587" t="e">
        <f t="shared" si="734"/>
        <v>#DIV/0!</v>
      </c>
      <c r="S3347" s="1215">
        <v>260</v>
      </c>
      <c r="T3347" s="1216"/>
      <c r="U3347" s="1217"/>
      <c r="V3347" s="1218"/>
      <c r="W3347" s="587" t="e">
        <f t="shared" si="735"/>
        <v>#DIV/0!</v>
      </c>
      <c r="Y3347" s="1215">
        <v>260</v>
      </c>
      <c r="Z3347" s="1216"/>
      <c r="AA3347" s="1217"/>
      <c r="AB3347" s="1218"/>
      <c r="AC3347" s="587" t="e">
        <f t="shared" si="736"/>
        <v>#DIV/0!</v>
      </c>
      <c r="AE3347" s="1215">
        <v>260</v>
      </c>
      <c r="AF3347" s="1216"/>
      <c r="AG3347" s="1217"/>
      <c r="AH3347" s="1218"/>
      <c r="AI3347" s="587" t="e">
        <f t="shared" si="737"/>
        <v>#DIV/0!</v>
      </c>
      <c r="AK3347" s="1215">
        <v>260</v>
      </c>
      <c r="AL3347" s="1216"/>
      <c r="AM3347" s="1217"/>
      <c r="AN3347" s="1218"/>
      <c r="AO3347" s="587" t="e">
        <f t="shared" si="738"/>
        <v>#DIV/0!</v>
      </c>
      <c r="AQ3347" s="1215">
        <v>260</v>
      </c>
      <c r="AR3347" s="1216"/>
      <c r="AS3347" s="1217"/>
      <c r="AT3347" s="1218"/>
      <c r="AU3347" s="587" t="e">
        <f t="shared" si="739"/>
        <v>#DIV/0!</v>
      </c>
      <c r="AW3347" s="1215">
        <v>260</v>
      </c>
      <c r="AX3347" s="1216"/>
      <c r="AY3347" s="1217"/>
      <c r="AZ3347" s="1218"/>
      <c r="BA3347" s="587" t="e">
        <f t="shared" si="740"/>
        <v>#DIV/0!</v>
      </c>
      <c r="BC3347" s="1215">
        <v>260</v>
      </c>
      <c r="BD3347" s="1216"/>
      <c r="BE3347" s="1217"/>
      <c r="BF3347" s="1218"/>
      <c r="BG3347" s="587" t="e">
        <f t="shared" si="741"/>
        <v>#DIV/0!</v>
      </c>
      <c r="BI3347" s="1215">
        <v>260</v>
      </c>
      <c r="BJ3347" s="1216"/>
      <c r="BK3347" s="1217"/>
      <c r="BL3347" s="1218"/>
      <c r="BM3347" s="587" t="e">
        <f t="shared" si="742"/>
        <v>#DIV/0!</v>
      </c>
      <c r="BO3347" s="1215">
        <v>260</v>
      </c>
      <c r="BP3347" s="1216"/>
      <c r="BQ3347" s="1217"/>
      <c r="BR3347" s="1218"/>
      <c r="BS3347" s="587" t="e">
        <f t="shared" si="743"/>
        <v>#DIV/0!</v>
      </c>
    </row>
    <row r="3348" spans="1:71" s="17" customFormat="1" ht="16.75" hidden="1" customHeight="1" outlineLevel="2">
      <c r="A3348" s="1215">
        <v>261</v>
      </c>
      <c r="B3348" s="1216"/>
      <c r="C3348" s="1217"/>
      <c r="D3348" s="1218"/>
      <c r="E3348" s="587" t="e">
        <f t="shared" si="732"/>
        <v>#DIV/0!</v>
      </c>
      <c r="G3348" s="1215">
        <v>261</v>
      </c>
      <c r="H3348" s="1216"/>
      <c r="I3348" s="1217"/>
      <c r="J3348" s="1218"/>
      <c r="K3348" s="587" t="e">
        <f t="shared" si="733"/>
        <v>#DIV/0!</v>
      </c>
      <c r="M3348" s="1215">
        <v>261</v>
      </c>
      <c r="N3348" s="1216"/>
      <c r="O3348" s="1217"/>
      <c r="P3348" s="1218"/>
      <c r="Q3348" s="587" t="e">
        <f t="shared" si="734"/>
        <v>#DIV/0!</v>
      </c>
      <c r="S3348" s="1215">
        <v>261</v>
      </c>
      <c r="T3348" s="1216"/>
      <c r="U3348" s="1217"/>
      <c r="V3348" s="1218"/>
      <c r="W3348" s="587" t="e">
        <f t="shared" si="735"/>
        <v>#DIV/0!</v>
      </c>
      <c r="Y3348" s="1215">
        <v>261</v>
      </c>
      <c r="Z3348" s="1216"/>
      <c r="AA3348" s="1217"/>
      <c r="AB3348" s="1218"/>
      <c r="AC3348" s="587" t="e">
        <f t="shared" si="736"/>
        <v>#DIV/0!</v>
      </c>
      <c r="AE3348" s="1215">
        <v>261</v>
      </c>
      <c r="AF3348" s="1216"/>
      <c r="AG3348" s="1217"/>
      <c r="AH3348" s="1218"/>
      <c r="AI3348" s="587" t="e">
        <f t="shared" si="737"/>
        <v>#DIV/0!</v>
      </c>
      <c r="AK3348" s="1215">
        <v>261</v>
      </c>
      <c r="AL3348" s="1216"/>
      <c r="AM3348" s="1217"/>
      <c r="AN3348" s="1218"/>
      <c r="AO3348" s="587" t="e">
        <f t="shared" si="738"/>
        <v>#DIV/0!</v>
      </c>
      <c r="AQ3348" s="1215">
        <v>261</v>
      </c>
      <c r="AR3348" s="1216"/>
      <c r="AS3348" s="1217"/>
      <c r="AT3348" s="1218"/>
      <c r="AU3348" s="587" t="e">
        <f t="shared" si="739"/>
        <v>#DIV/0!</v>
      </c>
      <c r="AW3348" s="1215">
        <v>261</v>
      </c>
      <c r="AX3348" s="1216"/>
      <c r="AY3348" s="1217"/>
      <c r="AZ3348" s="1218"/>
      <c r="BA3348" s="587" t="e">
        <f t="shared" si="740"/>
        <v>#DIV/0!</v>
      </c>
      <c r="BC3348" s="1215">
        <v>261</v>
      </c>
      <c r="BD3348" s="1216"/>
      <c r="BE3348" s="1217"/>
      <c r="BF3348" s="1218"/>
      <c r="BG3348" s="587" t="e">
        <f t="shared" si="741"/>
        <v>#DIV/0!</v>
      </c>
      <c r="BI3348" s="1215">
        <v>261</v>
      </c>
      <c r="BJ3348" s="1216"/>
      <c r="BK3348" s="1217"/>
      <c r="BL3348" s="1218"/>
      <c r="BM3348" s="587" t="e">
        <f t="shared" si="742"/>
        <v>#DIV/0!</v>
      </c>
      <c r="BO3348" s="1215">
        <v>261</v>
      </c>
      <c r="BP3348" s="1216"/>
      <c r="BQ3348" s="1217"/>
      <c r="BR3348" s="1218"/>
      <c r="BS3348" s="587" t="e">
        <f t="shared" si="743"/>
        <v>#DIV/0!</v>
      </c>
    </row>
    <row r="3349" spans="1:71" s="17" customFormat="1" ht="16.75" hidden="1" customHeight="1" outlineLevel="2">
      <c r="A3349" s="1215">
        <v>262</v>
      </c>
      <c r="B3349" s="1216"/>
      <c r="C3349" s="1217"/>
      <c r="D3349" s="1218"/>
      <c r="E3349" s="587" t="e">
        <f t="shared" si="732"/>
        <v>#DIV/0!</v>
      </c>
      <c r="G3349" s="1215">
        <v>262</v>
      </c>
      <c r="H3349" s="1216"/>
      <c r="I3349" s="1217"/>
      <c r="J3349" s="1218"/>
      <c r="K3349" s="587" t="e">
        <f t="shared" si="733"/>
        <v>#DIV/0!</v>
      </c>
      <c r="M3349" s="1215">
        <v>262</v>
      </c>
      <c r="N3349" s="1216"/>
      <c r="O3349" s="1217"/>
      <c r="P3349" s="1218"/>
      <c r="Q3349" s="587" t="e">
        <f t="shared" si="734"/>
        <v>#DIV/0!</v>
      </c>
      <c r="S3349" s="1215">
        <v>262</v>
      </c>
      <c r="T3349" s="1216"/>
      <c r="U3349" s="1217"/>
      <c r="V3349" s="1218"/>
      <c r="W3349" s="587" t="e">
        <f t="shared" si="735"/>
        <v>#DIV/0!</v>
      </c>
      <c r="Y3349" s="1215">
        <v>262</v>
      </c>
      <c r="Z3349" s="1216"/>
      <c r="AA3349" s="1217"/>
      <c r="AB3349" s="1218"/>
      <c r="AC3349" s="587" t="e">
        <f t="shared" si="736"/>
        <v>#DIV/0!</v>
      </c>
      <c r="AE3349" s="1215">
        <v>262</v>
      </c>
      <c r="AF3349" s="1216"/>
      <c r="AG3349" s="1217"/>
      <c r="AH3349" s="1218"/>
      <c r="AI3349" s="587" t="e">
        <f t="shared" si="737"/>
        <v>#DIV/0!</v>
      </c>
      <c r="AK3349" s="1215">
        <v>262</v>
      </c>
      <c r="AL3349" s="1216"/>
      <c r="AM3349" s="1217"/>
      <c r="AN3349" s="1218"/>
      <c r="AO3349" s="587" t="e">
        <f t="shared" si="738"/>
        <v>#DIV/0!</v>
      </c>
      <c r="AQ3349" s="1215">
        <v>262</v>
      </c>
      <c r="AR3349" s="1216"/>
      <c r="AS3349" s="1217"/>
      <c r="AT3349" s="1218"/>
      <c r="AU3349" s="587" t="e">
        <f t="shared" si="739"/>
        <v>#DIV/0!</v>
      </c>
      <c r="AW3349" s="1215">
        <v>262</v>
      </c>
      <c r="AX3349" s="1216"/>
      <c r="AY3349" s="1217"/>
      <c r="AZ3349" s="1218"/>
      <c r="BA3349" s="587" t="e">
        <f t="shared" si="740"/>
        <v>#DIV/0!</v>
      </c>
      <c r="BC3349" s="1215">
        <v>262</v>
      </c>
      <c r="BD3349" s="1216"/>
      <c r="BE3349" s="1217"/>
      <c r="BF3349" s="1218"/>
      <c r="BG3349" s="587" t="e">
        <f t="shared" si="741"/>
        <v>#DIV/0!</v>
      </c>
      <c r="BI3349" s="1215">
        <v>262</v>
      </c>
      <c r="BJ3349" s="1216"/>
      <c r="BK3349" s="1217"/>
      <c r="BL3349" s="1218"/>
      <c r="BM3349" s="587" t="e">
        <f t="shared" si="742"/>
        <v>#DIV/0!</v>
      </c>
      <c r="BO3349" s="1215">
        <v>262</v>
      </c>
      <c r="BP3349" s="1216"/>
      <c r="BQ3349" s="1217"/>
      <c r="BR3349" s="1218"/>
      <c r="BS3349" s="587" t="e">
        <f t="shared" si="743"/>
        <v>#DIV/0!</v>
      </c>
    </row>
    <row r="3350" spans="1:71" s="17" customFormat="1" ht="16.75" hidden="1" customHeight="1" outlineLevel="2">
      <c r="A3350" s="1215">
        <v>263</v>
      </c>
      <c r="B3350" s="1216"/>
      <c r="C3350" s="1217"/>
      <c r="D3350" s="1218"/>
      <c r="E3350" s="587" t="e">
        <f t="shared" si="732"/>
        <v>#DIV/0!</v>
      </c>
      <c r="G3350" s="1215">
        <v>263</v>
      </c>
      <c r="H3350" s="1216"/>
      <c r="I3350" s="1217"/>
      <c r="J3350" s="1218"/>
      <c r="K3350" s="587" t="e">
        <f t="shared" si="733"/>
        <v>#DIV/0!</v>
      </c>
      <c r="M3350" s="1215">
        <v>263</v>
      </c>
      <c r="N3350" s="1216"/>
      <c r="O3350" s="1217"/>
      <c r="P3350" s="1218"/>
      <c r="Q3350" s="587" t="e">
        <f t="shared" si="734"/>
        <v>#DIV/0!</v>
      </c>
      <c r="S3350" s="1215">
        <v>263</v>
      </c>
      <c r="T3350" s="1216"/>
      <c r="U3350" s="1217"/>
      <c r="V3350" s="1218"/>
      <c r="W3350" s="587" t="e">
        <f t="shared" si="735"/>
        <v>#DIV/0!</v>
      </c>
      <c r="Y3350" s="1215">
        <v>263</v>
      </c>
      <c r="Z3350" s="1216"/>
      <c r="AA3350" s="1217"/>
      <c r="AB3350" s="1218"/>
      <c r="AC3350" s="587" t="e">
        <f t="shared" si="736"/>
        <v>#DIV/0!</v>
      </c>
      <c r="AE3350" s="1215">
        <v>263</v>
      </c>
      <c r="AF3350" s="1216"/>
      <c r="AG3350" s="1217"/>
      <c r="AH3350" s="1218"/>
      <c r="AI3350" s="587" t="e">
        <f t="shared" si="737"/>
        <v>#DIV/0!</v>
      </c>
      <c r="AK3350" s="1215">
        <v>263</v>
      </c>
      <c r="AL3350" s="1216"/>
      <c r="AM3350" s="1217"/>
      <c r="AN3350" s="1218"/>
      <c r="AO3350" s="587" t="e">
        <f t="shared" si="738"/>
        <v>#DIV/0!</v>
      </c>
      <c r="AQ3350" s="1215">
        <v>263</v>
      </c>
      <c r="AR3350" s="1216"/>
      <c r="AS3350" s="1217"/>
      <c r="AT3350" s="1218"/>
      <c r="AU3350" s="587" t="e">
        <f t="shared" si="739"/>
        <v>#DIV/0!</v>
      </c>
      <c r="AW3350" s="1215">
        <v>263</v>
      </c>
      <c r="AX3350" s="1216"/>
      <c r="AY3350" s="1217"/>
      <c r="AZ3350" s="1218"/>
      <c r="BA3350" s="587" t="e">
        <f t="shared" si="740"/>
        <v>#DIV/0!</v>
      </c>
      <c r="BC3350" s="1215">
        <v>263</v>
      </c>
      <c r="BD3350" s="1216"/>
      <c r="BE3350" s="1217"/>
      <c r="BF3350" s="1218"/>
      <c r="BG3350" s="587" t="e">
        <f t="shared" si="741"/>
        <v>#DIV/0!</v>
      </c>
      <c r="BI3350" s="1215">
        <v>263</v>
      </c>
      <c r="BJ3350" s="1216"/>
      <c r="BK3350" s="1217"/>
      <c r="BL3350" s="1218"/>
      <c r="BM3350" s="587" t="e">
        <f t="shared" si="742"/>
        <v>#DIV/0!</v>
      </c>
      <c r="BO3350" s="1215">
        <v>263</v>
      </c>
      <c r="BP3350" s="1216"/>
      <c r="BQ3350" s="1217"/>
      <c r="BR3350" s="1218"/>
      <c r="BS3350" s="587" t="e">
        <f t="shared" si="743"/>
        <v>#DIV/0!</v>
      </c>
    </row>
    <row r="3351" spans="1:71" s="17" customFormat="1" ht="16.75" hidden="1" customHeight="1" outlineLevel="2">
      <c r="A3351" s="1215">
        <v>264</v>
      </c>
      <c r="B3351" s="1216"/>
      <c r="C3351" s="1217"/>
      <c r="D3351" s="1218"/>
      <c r="E3351" s="587" t="e">
        <f t="shared" si="732"/>
        <v>#DIV/0!</v>
      </c>
      <c r="G3351" s="1215">
        <v>264</v>
      </c>
      <c r="H3351" s="1216"/>
      <c r="I3351" s="1217"/>
      <c r="J3351" s="1218"/>
      <c r="K3351" s="587" t="e">
        <f t="shared" si="733"/>
        <v>#DIV/0!</v>
      </c>
      <c r="M3351" s="1215">
        <v>264</v>
      </c>
      <c r="N3351" s="1216"/>
      <c r="O3351" s="1217"/>
      <c r="P3351" s="1218"/>
      <c r="Q3351" s="587" t="e">
        <f t="shared" si="734"/>
        <v>#DIV/0!</v>
      </c>
      <c r="S3351" s="1215">
        <v>264</v>
      </c>
      <c r="T3351" s="1216"/>
      <c r="U3351" s="1217"/>
      <c r="V3351" s="1218"/>
      <c r="W3351" s="587" t="e">
        <f t="shared" si="735"/>
        <v>#DIV/0!</v>
      </c>
      <c r="Y3351" s="1215">
        <v>264</v>
      </c>
      <c r="Z3351" s="1216"/>
      <c r="AA3351" s="1217"/>
      <c r="AB3351" s="1218"/>
      <c r="AC3351" s="587" t="e">
        <f t="shared" si="736"/>
        <v>#DIV/0!</v>
      </c>
      <c r="AE3351" s="1215">
        <v>264</v>
      </c>
      <c r="AF3351" s="1216"/>
      <c r="AG3351" s="1217"/>
      <c r="AH3351" s="1218"/>
      <c r="AI3351" s="587" t="e">
        <f t="shared" si="737"/>
        <v>#DIV/0!</v>
      </c>
      <c r="AK3351" s="1215">
        <v>264</v>
      </c>
      <c r="AL3351" s="1216"/>
      <c r="AM3351" s="1217"/>
      <c r="AN3351" s="1218"/>
      <c r="AO3351" s="587" t="e">
        <f t="shared" si="738"/>
        <v>#DIV/0!</v>
      </c>
      <c r="AQ3351" s="1215">
        <v>264</v>
      </c>
      <c r="AR3351" s="1216"/>
      <c r="AS3351" s="1217"/>
      <c r="AT3351" s="1218"/>
      <c r="AU3351" s="587" t="e">
        <f t="shared" si="739"/>
        <v>#DIV/0!</v>
      </c>
      <c r="AW3351" s="1215">
        <v>264</v>
      </c>
      <c r="AX3351" s="1216"/>
      <c r="AY3351" s="1217"/>
      <c r="AZ3351" s="1218"/>
      <c r="BA3351" s="587" t="e">
        <f t="shared" si="740"/>
        <v>#DIV/0!</v>
      </c>
      <c r="BC3351" s="1215">
        <v>264</v>
      </c>
      <c r="BD3351" s="1216"/>
      <c r="BE3351" s="1217"/>
      <c r="BF3351" s="1218"/>
      <c r="BG3351" s="587" t="e">
        <f t="shared" si="741"/>
        <v>#DIV/0!</v>
      </c>
      <c r="BI3351" s="1215">
        <v>264</v>
      </c>
      <c r="BJ3351" s="1216"/>
      <c r="BK3351" s="1217"/>
      <c r="BL3351" s="1218"/>
      <c r="BM3351" s="587" t="e">
        <f t="shared" si="742"/>
        <v>#DIV/0!</v>
      </c>
      <c r="BO3351" s="1215">
        <v>264</v>
      </c>
      <c r="BP3351" s="1216"/>
      <c r="BQ3351" s="1217"/>
      <c r="BR3351" s="1218"/>
      <c r="BS3351" s="587" t="e">
        <f t="shared" si="743"/>
        <v>#DIV/0!</v>
      </c>
    </row>
    <row r="3352" spans="1:71" s="17" customFormat="1" ht="16.75" hidden="1" customHeight="1" outlineLevel="2">
      <c r="A3352" s="1215">
        <v>265</v>
      </c>
      <c r="B3352" s="1216"/>
      <c r="C3352" s="1217"/>
      <c r="D3352" s="1218"/>
      <c r="E3352" s="587" t="e">
        <f t="shared" si="732"/>
        <v>#DIV/0!</v>
      </c>
      <c r="G3352" s="1215">
        <v>265</v>
      </c>
      <c r="H3352" s="1216"/>
      <c r="I3352" s="1217"/>
      <c r="J3352" s="1218"/>
      <c r="K3352" s="587" t="e">
        <f t="shared" si="733"/>
        <v>#DIV/0!</v>
      </c>
      <c r="M3352" s="1215">
        <v>265</v>
      </c>
      <c r="N3352" s="1216"/>
      <c r="O3352" s="1217"/>
      <c r="P3352" s="1218"/>
      <c r="Q3352" s="587" t="e">
        <f t="shared" si="734"/>
        <v>#DIV/0!</v>
      </c>
      <c r="S3352" s="1215">
        <v>265</v>
      </c>
      <c r="T3352" s="1216"/>
      <c r="U3352" s="1217"/>
      <c r="V3352" s="1218"/>
      <c r="W3352" s="587" t="e">
        <f t="shared" si="735"/>
        <v>#DIV/0!</v>
      </c>
      <c r="Y3352" s="1215">
        <v>265</v>
      </c>
      <c r="Z3352" s="1216"/>
      <c r="AA3352" s="1217"/>
      <c r="AB3352" s="1218"/>
      <c r="AC3352" s="587" t="e">
        <f t="shared" si="736"/>
        <v>#DIV/0!</v>
      </c>
      <c r="AE3352" s="1215">
        <v>265</v>
      </c>
      <c r="AF3352" s="1216"/>
      <c r="AG3352" s="1217"/>
      <c r="AH3352" s="1218"/>
      <c r="AI3352" s="587" t="e">
        <f t="shared" si="737"/>
        <v>#DIV/0!</v>
      </c>
      <c r="AK3352" s="1215">
        <v>265</v>
      </c>
      <c r="AL3352" s="1216"/>
      <c r="AM3352" s="1217"/>
      <c r="AN3352" s="1218"/>
      <c r="AO3352" s="587" t="e">
        <f t="shared" si="738"/>
        <v>#DIV/0!</v>
      </c>
      <c r="AQ3352" s="1215">
        <v>265</v>
      </c>
      <c r="AR3352" s="1216"/>
      <c r="AS3352" s="1217"/>
      <c r="AT3352" s="1218"/>
      <c r="AU3352" s="587" t="e">
        <f t="shared" si="739"/>
        <v>#DIV/0!</v>
      </c>
      <c r="AW3352" s="1215">
        <v>265</v>
      </c>
      <c r="AX3352" s="1216"/>
      <c r="AY3352" s="1217"/>
      <c r="AZ3352" s="1218"/>
      <c r="BA3352" s="587" t="e">
        <f t="shared" si="740"/>
        <v>#DIV/0!</v>
      </c>
      <c r="BC3352" s="1215">
        <v>265</v>
      </c>
      <c r="BD3352" s="1216"/>
      <c r="BE3352" s="1217"/>
      <c r="BF3352" s="1218"/>
      <c r="BG3352" s="587" t="e">
        <f t="shared" si="741"/>
        <v>#DIV/0!</v>
      </c>
      <c r="BI3352" s="1215">
        <v>265</v>
      </c>
      <c r="BJ3352" s="1216"/>
      <c r="BK3352" s="1217"/>
      <c r="BL3352" s="1218"/>
      <c r="BM3352" s="587" t="e">
        <f t="shared" si="742"/>
        <v>#DIV/0!</v>
      </c>
      <c r="BO3352" s="1215">
        <v>265</v>
      </c>
      <c r="BP3352" s="1216"/>
      <c r="BQ3352" s="1217"/>
      <c r="BR3352" s="1218"/>
      <c r="BS3352" s="587" t="e">
        <f t="shared" si="743"/>
        <v>#DIV/0!</v>
      </c>
    </row>
    <row r="3353" spans="1:71" s="17" customFormat="1" ht="16.75" hidden="1" customHeight="1" outlineLevel="2">
      <c r="A3353" s="1215">
        <v>266</v>
      </c>
      <c r="B3353" s="1216"/>
      <c r="C3353" s="1217"/>
      <c r="D3353" s="1218"/>
      <c r="E3353" s="587" t="e">
        <f t="shared" si="732"/>
        <v>#DIV/0!</v>
      </c>
      <c r="G3353" s="1215">
        <v>266</v>
      </c>
      <c r="H3353" s="1216"/>
      <c r="I3353" s="1217"/>
      <c r="J3353" s="1218"/>
      <c r="K3353" s="587" t="e">
        <f t="shared" si="733"/>
        <v>#DIV/0!</v>
      </c>
      <c r="M3353" s="1215">
        <v>266</v>
      </c>
      <c r="N3353" s="1216"/>
      <c r="O3353" s="1217"/>
      <c r="P3353" s="1218"/>
      <c r="Q3353" s="587" t="e">
        <f t="shared" si="734"/>
        <v>#DIV/0!</v>
      </c>
      <c r="S3353" s="1215">
        <v>266</v>
      </c>
      <c r="T3353" s="1216"/>
      <c r="U3353" s="1217"/>
      <c r="V3353" s="1218"/>
      <c r="W3353" s="587" t="e">
        <f t="shared" si="735"/>
        <v>#DIV/0!</v>
      </c>
      <c r="Y3353" s="1215">
        <v>266</v>
      </c>
      <c r="Z3353" s="1216"/>
      <c r="AA3353" s="1217"/>
      <c r="AB3353" s="1218"/>
      <c r="AC3353" s="587" t="e">
        <f t="shared" si="736"/>
        <v>#DIV/0!</v>
      </c>
      <c r="AE3353" s="1215">
        <v>266</v>
      </c>
      <c r="AF3353" s="1216"/>
      <c r="AG3353" s="1217"/>
      <c r="AH3353" s="1218"/>
      <c r="AI3353" s="587" t="e">
        <f t="shared" si="737"/>
        <v>#DIV/0!</v>
      </c>
      <c r="AK3353" s="1215">
        <v>266</v>
      </c>
      <c r="AL3353" s="1216"/>
      <c r="AM3353" s="1217"/>
      <c r="AN3353" s="1218"/>
      <c r="AO3353" s="587" t="e">
        <f t="shared" si="738"/>
        <v>#DIV/0!</v>
      </c>
      <c r="AQ3353" s="1215">
        <v>266</v>
      </c>
      <c r="AR3353" s="1216"/>
      <c r="AS3353" s="1217"/>
      <c r="AT3353" s="1218"/>
      <c r="AU3353" s="587" t="e">
        <f t="shared" si="739"/>
        <v>#DIV/0!</v>
      </c>
      <c r="AW3353" s="1215">
        <v>266</v>
      </c>
      <c r="AX3353" s="1216"/>
      <c r="AY3353" s="1217"/>
      <c r="AZ3353" s="1218"/>
      <c r="BA3353" s="587" t="e">
        <f t="shared" si="740"/>
        <v>#DIV/0!</v>
      </c>
      <c r="BC3353" s="1215">
        <v>266</v>
      </c>
      <c r="BD3353" s="1216"/>
      <c r="BE3353" s="1217"/>
      <c r="BF3353" s="1218"/>
      <c r="BG3353" s="587" t="e">
        <f t="shared" si="741"/>
        <v>#DIV/0!</v>
      </c>
      <c r="BI3353" s="1215">
        <v>266</v>
      </c>
      <c r="BJ3353" s="1216"/>
      <c r="BK3353" s="1217"/>
      <c r="BL3353" s="1218"/>
      <c r="BM3353" s="587" t="e">
        <f t="shared" si="742"/>
        <v>#DIV/0!</v>
      </c>
      <c r="BO3353" s="1215">
        <v>266</v>
      </c>
      <c r="BP3353" s="1216"/>
      <c r="BQ3353" s="1217"/>
      <c r="BR3353" s="1218"/>
      <c r="BS3353" s="587" t="e">
        <f t="shared" si="743"/>
        <v>#DIV/0!</v>
      </c>
    </row>
    <row r="3354" spans="1:71" s="17" customFormat="1" ht="16.75" hidden="1" customHeight="1" outlineLevel="2">
      <c r="A3354" s="1215">
        <v>267</v>
      </c>
      <c r="B3354" s="1216"/>
      <c r="C3354" s="1217"/>
      <c r="D3354" s="1218"/>
      <c r="E3354" s="587" t="e">
        <f t="shared" si="732"/>
        <v>#DIV/0!</v>
      </c>
      <c r="G3354" s="1215">
        <v>267</v>
      </c>
      <c r="H3354" s="1216"/>
      <c r="I3354" s="1217"/>
      <c r="J3354" s="1218"/>
      <c r="K3354" s="587" t="e">
        <f t="shared" si="733"/>
        <v>#DIV/0!</v>
      </c>
      <c r="M3354" s="1215">
        <v>267</v>
      </c>
      <c r="N3354" s="1216"/>
      <c r="O3354" s="1217"/>
      <c r="P3354" s="1218"/>
      <c r="Q3354" s="587" t="e">
        <f t="shared" si="734"/>
        <v>#DIV/0!</v>
      </c>
      <c r="S3354" s="1215">
        <v>267</v>
      </c>
      <c r="T3354" s="1216"/>
      <c r="U3354" s="1217"/>
      <c r="V3354" s="1218"/>
      <c r="W3354" s="587" t="e">
        <f t="shared" si="735"/>
        <v>#DIV/0!</v>
      </c>
      <c r="Y3354" s="1215">
        <v>267</v>
      </c>
      <c r="Z3354" s="1216"/>
      <c r="AA3354" s="1217"/>
      <c r="AB3354" s="1218"/>
      <c r="AC3354" s="587" t="e">
        <f t="shared" si="736"/>
        <v>#DIV/0!</v>
      </c>
      <c r="AE3354" s="1215">
        <v>267</v>
      </c>
      <c r="AF3354" s="1216"/>
      <c r="AG3354" s="1217"/>
      <c r="AH3354" s="1218"/>
      <c r="AI3354" s="587" t="e">
        <f t="shared" si="737"/>
        <v>#DIV/0!</v>
      </c>
      <c r="AK3354" s="1215">
        <v>267</v>
      </c>
      <c r="AL3354" s="1216"/>
      <c r="AM3354" s="1217"/>
      <c r="AN3354" s="1218"/>
      <c r="AO3354" s="587" t="e">
        <f t="shared" si="738"/>
        <v>#DIV/0!</v>
      </c>
      <c r="AQ3354" s="1215">
        <v>267</v>
      </c>
      <c r="AR3354" s="1216"/>
      <c r="AS3354" s="1217"/>
      <c r="AT3354" s="1218"/>
      <c r="AU3354" s="587" t="e">
        <f t="shared" si="739"/>
        <v>#DIV/0!</v>
      </c>
      <c r="AW3354" s="1215">
        <v>267</v>
      </c>
      <c r="AX3354" s="1216"/>
      <c r="AY3354" s="1217"/>
      <c r="AZ3354" s="1218"/>
      <c r="BA3354" s="587" t="e">
        <f t="shared" si="740"/>
        <v>#DIV/0!</v>
      </c>
      <c r="BC3354" s="1215">
        <v>267</v>
      </c>
      <c r="BD3354" s="1216"/>
      <c r="BE3354" s="1217"/>
      <c r="BF3354" s="1218"/>
      <c r="BG3354" s="587" t="e">
        <f t="shared" si="741"/>
        <v>#DIV/0!</v>
      </c>
      <c r="BI3354" s="1215">
        <v>267</v>
      </c>
      <c r="BJ3354" s="1216"/>
      <c r="BK3354" s="1217"/>
      <c r="BL3354" s="1218"/>
      <c r="BM3354" s="587" t="e">
        <f t="shared" si="742"/>
        <v>#DIV/0!</v>
      </c>
      <c r="BO3354" s="1215">
        <v>267</v>
      </c>
      <c r="BP3354" s="1216"/>
      <c r="BQ3354" s="1217"/>
      <c r="BR3354" s="1218"/>
      <c r="BS3354" s="587" t="e">
        <f t="shared" si="743"/>
        <v>#DIV/0!</v>
      </c>
    </row>
    <row r="3355" spans="1:71" s="17" customFormat="1" ht="16.75" hidden="1" customHeight="1" outlineLevel="2">
      <c r="A3355" s="1215">
        <v>268</v>
      </c>
      <c r="B3355" s="1216"/>
      <c r="C3355" s="1217"/>
      <c r="D3355" s="1218"/>
      <c r="E3355" s="587" t="e">
        <f t="shared" si="732"/>
        <v>#DIV/0!</v>
      </c>
      <c r="G3355" s="1215">
        <v>268</v>
      </c>
      <c r="H3355" s="1216"/>
      <c r="I3355" s="1217"/>
      <c r="J3355" s="1218"/>
      <c r="K3355" s="587" t="e">
        <f t="shared" si="733"/>
        <v>#DIV/0!</v>
      </c>
      <c r="M3355" s="1215">
        <v>268</v>
      </c>
      <c r="N3355" s="1216"/>
      <c r="O3355" s="1217"/>
      <c r="P3355" s="1218"/>
      <c r="Q3355" s="587" t="e">
        <f t="shared" si="734"/>
        <v>#DIV/0!</v>
      </c>
      <c r="S3355" s="1215">
        <v>268</v>
      </c>
      <c r="T3355" s="1216"/>
      <c r="U3355" s="1217"/>
      <c r="V3355" s="1218"/>
      <c r="W3355" s="587" t="e">
        <f t="shared" si="735"/>
        <v>#DIV/0!</v>
      </c>
      <c r="Y3355" s="1215">
        <v>268</v>
      </c>
      <c r="Z3355" s="1216"/>
      <c r="AA3355" s="1217"/>
      <c r="AB3355" s="1218"/>
      <c r="AC3355" s="587" t="e">
        <f t="shared" si="736"/>
        <v>#DIV/0!</v>
      </c>
      <c r="AE3355" s="1215">
        <v>268</v>
      </c>
      <c r="AF3355" s="1216"/>
      <c r="AG3355" s="1217"/>
      <c r="AH3355" s="1218"/>
      <c r="AI3355" s="587" t="e">
        <f t="shared" si="737"/>
        <v>#DIV/0!</v>
      </c>
      <c r="AK3355" s="1215">
        <v>268</v>
      </c>
      <c r="AL3355" s="1216"/>
      <c r="AM3355" s="1217"/>
      <c r="AN3355" s="1218"/>
      <c r="AO3355" s="587" t="e">
        <f t="shared" si="738"/>
        <v>#DIV/0!</v>
      </c>
      <c r="AQ3355" s="1215">
        <v>268</v>
      </c>
      <c r="AR3355" s="1216"/>
      <c r="AS3355" s="1217"/>
      <c r="AT3355" s="1218"/>
      <c r="AU3355" s="587" t="e">
        <f t="shared" si="739"/>
        <v>#DIV/0!</v>
      </c>
      <c r="AW3355" s="1215">
        <v>268</v>
      </c>
      <c r="AX3355" s="1216"/>
      <c r="AY3355" s="1217"/>
      <c r="AZ3355" s="1218"/>
      <c r="BA3355" s="587" t="e">
        <f t="shared" si="740"/>
        <v>#DIV/0!</v>
      </c>
      <c r="BC3355" s="1215">
        <v>268</v>
      </c>
      <c r="BD3355" s="1216"/>
      <c r="BE3355" s="1217"/>
      <c r="BF3355" s="1218"/>
      <c r="BG3355" s="587" t="e">
        <f t="shared" si="741"/>
        <v>#DIV/0!</v>
      </c>
      <c r="BI3355" s="1215">
        <v>268</v>
      </c>
      <c r="BJ3355" s="1216"/>
      <c r="BK3355" s="1217"/>
      <c r="BL3355" s="1218"/>
      <c r="BM3355" s="587" t="e">
        <f t="shared" si="742"/>
        <v>#DIV/0!</v>
      </c>
      <c r="BO3355" s="1215">
        <v>268</v>
      </c>
      <c r="BP3355" s="1216"/>
      <c r="BQ3355" s="1217"/>
      <c r="BR3355" s="1218"/>
      <c r="BS3355" s="587" t="e">
        <f t="shared" si="743"/>
        <v>#DIV/0!</v>
      </c>
    </row>
    <row r="3356" spans="1:71" s="17" customFormat="1" ht="16.75" hidden="1" customHeight="1" outlineLevel="2">
      <c r="A3356" s="1215">
        <v>269</v>
      </c>
      <c r="B3356" s="1216"/>
      <c r="C3356" s="1217"/>
      <c r="D3356" s="1218"/>
      <c r="E3356" s="587" t="e">
        <f t="shared" si="732"/>
        <v>#DIV/0!</v>
      </c>
      <c r="G3356" s="1215">
        <v>269</v>
      </c>
      <c r="H3356" s="1216"/>
      <c r="I3356" s="1217"/>
      <c r="J3356" s="1218"/>
      <c r="K3356" s="587" t="e">
        <f t="shared" si="733"/>
        <v>#DIV/0!</v>
      </c>
      <c r="M3356" s="1215">
        <v>269</v>
      </c>
      <c r="N3356" s="1216"/>
      <c r="O3356" s="1217"/>
      <c r="P3356" s="1218"/>
      <c r="Q3356" s="587" t="e">
        <f t="shared" si="734"/>
        <v>#DIV/0!</v>
      </c>
      <c r="S3356" s="1215">
        <v>269</v>
      </c>
      <c r="T3356" s="1216"/>
      <c r="U3356" s="1217"/>
      <c r="V3356" s="1218"/>
      <c r="W3356" s="587" t="e">
        <f t="shared" si="735"/>
        <v>#DIV/0!</v>
      </c>
      <c r="Y3356" s="1215">
        <v>269</v>
      </c>
      <c r="Z3356" s="1216"/>
      <c r="AA3356" s="1217"/>
      <c r="AB3356" s="1218"/>
      <c r="AC3356" s="587" t="e">
        <f t="shared" si="736"/>
        <v>#DIV/0!</v>
      </c>
      <c r="AE3356" s="1215">
        <v>269</v>
      </c>
      <c r="AF3356" s="1216"/>
      <c r="AG3356" s="1217"/>
      <c r="AH3356" s="1218"/>
      <c r="AI3356" s="587" t="e">
        <f t="shared" si="737"/>
        <v>#DIV/0!</v>
      </c>
      <c r="AK3356" s="1215">
        <v>269</v>
      </c>
      <c r="AL3356" s="1216"/>
      <c r="AM3356" s="1217"/>
      <c r="AN3356" s="1218"/>
      <c r="AO3356" s="587" t="e">
        <f t="shared" si="738"/>
        <v>#DIV/0!</v>
      </c>
      <c r="AQ3356" s="1215">
        <v>269</v>
      </c>
      <c r="AR3356" s="1216"/>
      <c r="AS3356" s="1217"/>
      <c r="AT3356" s="1218"/>
      <c r="AU3356" s="587" t="e">
        <f t="shared" si="739"/>
        <v>#DIV/0!</v>
      </c>
      <c r="AW3356" s="1215">
        <v>269</v>
      </c>
      <c r="AX3356" s="1216"/>
      <c r="AY3356" s="1217"/>
      <c r="AZ3356" s="1218"/>
      <c r="BA3356" s="587" t="e">
        <f t="shared" si="740"/>
        <v>#DIV/0!</v>
      </c>
      <c r="BC3356" s="1215">
        <v>269</v>
      </c>
      <c r="BD3356" s="1216"/>
      <c r="BE3356" s="1217"/>
      <c r="BF3356" s="1218"/>
      <c r="BG3356" s="587" t="e">
        <f t="shared" si="741"/>
        <v>#DIV/0!</v>
      </c>
      <c r="BI3356" s="1215">
        <v>269</v>
      </c>
      <c r="BJ3356" s="1216"/>
      <c r="BK3356" s="1217"/>
      <c r="BL3356" s="1218"/>
      <c r="BM3356" s="587" t="e">
        <f t="shared" si="742"/>
        <v>#DIV/0!</v>
      </c>
      <c r="BO3356" s="1215">
        <v>269</v>
      </c>
      <c r="BP3356" s="1216"/>
      <c r="BQ3356" s="1217"/>
      <c r="BR3356" s="1218"/>
      <c r="BS3356" s="587" t="e">
        <f t="shared" si="743"/>
        <v>#DIV/0!</v>
      </c>
    </row>
    <row r="3357" spans="1:71" s="17" customFormat="1" ht="16.75" hidden="1" customHeight="1" outlineLevel="2">
      <c r="A3357" s="1215">
        <v>270</v>
      </c>
      <c r="B3357" s="1216"/>
      <c r="C3357" s="1217"/>
      <c r="D3357" s="1218"/>
      <c r="E3357" s="587" t="e">
        <f t="shared" si="732"/>
        <v>#DIV/0!</v>
      </c>
      <c r="G3357" s="1215">
        <v>270</v>
      </c>
      <c r="H3357" s="1216"/>
      <c r="I3357" s="1217"/>
      <c r="J3357" s="1218"/>
      <c r="K3357" s="587" t="e">
        <f t="shared" si="733"/>
        <v>#DIV/0!</v>
      </c>
      <c r="M3357" s="1215">
        <v>270</v>
      </c>
      <c r="N3357" s="1216"/>
      <c r="O3357" s="1217"/>
      <c r="P3357" s="1218"/>
      <c r="Q3357" s="587" t="e">
        <f t="shared" si="734"/>
        <v>#DIV/0!</v>
      </c>
      <c r="S3357" s="1215">
        <v>270</v>
      </c>
      <c r="T3357" s="1216"/>
      <c r="U3357" s="1217"/>
      <c r="V3357" s="1218"/>
      <c r="W3357" s="587" t="e">
        <f t="shared" si="735"/>
        <v>#DIV/0!</v>
      </c>
      <c r="Y3357" s="1215">
        <v>270</v>
      </c>
      <c r="Z3357" s="1216"/>
      <c r="AA3357" s="1217"/>
      <c r="AB3357" s="1218"/>
      <c r="AC3357" s="587" t="e">
        <f t="shared" si="736"/>
        <v>#DIV/0!</v>
      </c>
      <c r="AE3357" s="1215">
        <v>270</v>
      </c>
      <c r="AF3357" s="1216"/>
      <c r="AG3357" s="1217"/>
      <c r="AH3357" s="1218"/>
      <c r="AI3357" s="587" t="e">
        <f t="shared" si="737"/>
        <v>#DIV/0!</v>
      </c>
      <c r="AK3357" s="1215">
        <v>270</v>
      </c>
      <c r="AL3357" s="1216"/>
      <c r="AM3357" s="1217"/>
      <c r="AN3357" s="1218"/>
      <c r="AO3357" s="587" t="e">
        <f t="shared" si="738"/>
        <v>#DIV/0!</v>
      </c>
      <c r="AQ3357" s="1215">
        <v>270</v>
      </c>
      <c r="AR3357" s="1216"/>
      <c r="AS3357" s="1217"/>
      <c r="AT3357" s="1218"/>
      <c r="AU3357" s="587" t="e">
        <f t="shared" si="739"/>
        <v>#DIV/0!</v>
      </c>
      <c r="AW3357" s="1215">
        <v>270</v>
      </c>
      <c r="AX3357" s="1216"/>
      <c r="AY3357" s="1217"/>
      <c r="AZ3357" s="1218"/>
      <c r="BA3357" s="587" t="e">
        <f t="shared" si="740"/>
        <v>#DIV/0!</v>
      </c>
      <c r="BC3357" s="1215">
        <v>270</v>
      </c>
      <c r="BD3357" s="1216"/>
      <c r="BE3357" s="1217"/>
      <c r="BF3357" s="1218"/>
      <c r="BG3357" s="587" t="e">
        <f t="shared" si="741"/>
        <v>#DIV/0!</v>
      </c>
      <c r="BI3357" s="1215">
        <v>270</v>
      </c>
      <c r="BJ3357" s="1216"/>
      <c r="BK3357" s="1217"/>
      <c r="BL3357" s="1218"/>
      <c r="BM3357" s="587" t="e">
        <f t="shared" si="742"/>
        <v>#DIV/0!</v>
      </c>
      <c r="BO3357" s="1215">
        <v>270</v>
      </c>
      <c r="BP3357" s="1216"/>
      <c r="BQ3357" s="1217"/>
      <c r="BR3357" s="1218"/>
      <c r="BS3357" s="587" t="e">
        <f t="shared" si="743"/>
        <v>#DIV/0!</v>
      </c>
    </row>
    <row r="3358" spans="1:71" s="17" customFormat="1" ht="16.75" hidden="1" customHeight="1" outlineLevel="2">
      <c r="A3358" s="1215">
        <v>271</v>
      </c>
      <c r="B3358" s="1216"/>
      <c r="C3358" s="1217"/>
      <c r="D3358" s="1218"/>
      <c r="E3358" s="587" t="e">
        <f t="shared" si="732"/>
        <v>#DIV/0!</v>
      </c>
      <c r="G3358" s="1215">
        <v>271</v>
      </c>
      <c r="H3358" s="1216"/>
      <c r="I3358" s="1217"/>
      <c r="J3358" s="1218"/>
      <c r="K3358" s="587" t="e">
        <f t="shared" si="733"/>
        <v>#DIV/0!</v>
      </c>
      <c r="M3358" s="1215">
        <v>271</v>
      </c>
      <c r="N3358" s="1216"/>
      <c r="O3358" s="1217"/>
      <c r="P3358" s="1218"/>
      <c r="Q3358" s="587" t="e">
        <f t="shared" si="734"/>
        <v>#DIV/0!</v>
      </c>
      <c r="S3358" s="1215">
        <v>271</v>
      </c>
      <c r="T3358" s="1216"/>
      <c r="U3358" s="1217"/>
      <c r="V3358" s="1218"/>
      <c r="W3358" s="587" t="e">
        <f t="shared" si="735"/>
        <v>#DIV/0!</v>
      </c>
      <c r="Y3358" s="1215">
        <v>271</v>
      </c>
      <c r="Z3358" s="1216"/>
      <c r="AA3358" s="1217"/>
      <c r="AB3358" s="1218"/>
      <c r="AC3358" s="587" t="e">
        <f t="shared" si="736"/>
        <v>#DIV/0!</v>
      </c>
      <c r="AE3358" s="1215">
        <v>271</v>
      </c>
      <c r="AF3358" s="1216"/>
      <c r="AG3358" s="1217"/>
      <c r="AH3358" s="1218"/>
      <c r="AI3358" s="587" t="e">
        <f t="shared" si="737"/>
        <v>#DIV/0!</v>
      </c>
      <c r="AK3358" s="1215">
        <v>271</v>
      </c>
      <c r="AL3358" s="1216"/>
      <c r="AM3358" s="1217"/>
      <c r="AN3358" s="1218"/>
      <c r="AO3358" s="587" t="e">
        <f t="shared" si="738"/>
        <v>#DIV/0!</v>
      </c>
      <c r="AQ3358" s="1215">
        <v>271</v>
      </c>
      <c r="AR3358" s="1216"/>
      <c r="AS3358" s="1217"/>
      <c r="AT3358" s="1218"/>
      <c r="AU3358" s="587" t="e">
        <f t="shared" si="739"/>
        <v>#DIV/0!</v>
      </c>
      <c r="AW3358" s="1215">
        <v>271</v>
      </c>
      <c r="AX3358" s="1216"/>
      <c r="AY3358" s="1217"/>
      <c r="AZ3358" s="1218"/>
      <c r="BA3358" s="587" t="e">
        <f t="shared" si="740"/>
        <v>#DIV/0!</v>
      </c>
      <c r="BC3358" s="1215">
        <v>271</v>
      </c>
      <c r="BD3358" s="1216"/>
      <c r="BE3358" s="1217"/>
      <c r="BF3358" s="1218"/>
      <c r="BG3358" s="587" t="e">
        <f t="shared" si="741"/>
        <v>#DIV/0!</v>
      </c>
      <c r="BI3358" s="1215">
        <v>271</v>
      </c>
      <c r="BJ3358" s="1216"/>
      <c r="BK3358" s="1217"/>
      <c r="BL3358" s="1218"/>
      <c r="BM3358" s="587" t="e">
        <f t="shared" si="742"/>
        <v>#DIV/0!</v>
      </c>
      <c r="BO3358" s="1215">
        <v>271</v>
      </c>
      <c r="BP3358" s="1216"/>
      <c r="BQ3358" s="1217"/>
      <c r="BR3358" s="1218"/>
      <c r="BS3358" s="587" t="e">
        <f t="shared" si="743"/>
        <v>#DIV/0!</v>
      </c>
    </row>
    <row r="3359" spans="1:71" s="17" customFormat="1" ht="16.75" hidden="1" customHeight="1" outlineLevel="2">
      <c r="A3359" s="1215">
        <v>272</v>
      </c>
      <c r="B3359" s="1216"/>
      <c r="C3359" s="1217"/>
      <c r="D3359" s="1218"/>
      <c r="E3359" s="587" t="e">
        <f t="shared" si="732"/>
        <v>#DIV/0!</v>
      </c>
      <c r="G3359" s="1215">
        <v>272</v>
      </c>
      <c r="H3359" s="1216"/>
      <c r="I3359" s="1217"/>
      <c r="J3359" s="1218"/>
      <c r="K3359" s="587" t="e">
        <f t="shared" si="733"/>
        <v>#DIV/0!</v>
      </c>
      <c r="M3359" s="1215">
        <v>272</v>
      </c>
      <c r="N3359" s="1216"/>
      <c r="O3359" s="1217"/>
      <c r="P3359" s="1218"/>
      <c r="Q3359" s="587" t="e">
        <f t="shared" si="734"/>
        <v>#DIV/0!</v>
      </c>
      <c r="S3359" s="1215">
        <v>272</v>
      </c>
      <c r="T3359" s="1216"/>
      <c r="U3359" s="1217"/>
      <c r="V3359" s="1218"/>
      <c r="W3359" s="587" t="e">
        <f t="shared" si="735"/>
        <v>#DIV/0!</v>
      </c>
      <c r="Y3359" s="1215">
        <v>272</v>
      </c>
      <c r="Z3359" s="1216"/>
      <c r="AA3359" s="1217"/>
      <c r="AB3359" s="1218"/>
      <c r="AC3359" s="587" t="e">
        <f t="shared" si="736"/>
        <v>#DIV/0!</v>
      </c>
      <c r="AE3359" s="1215">
        <v>272</v>
      </c>
      <c r="AF3359" s="1216"/>
      <c r="AG3359" s="1217"/>
      <c r="AH3359" s="1218"/>
      <c r="AI3359" s="587" t="e">
        <f t="shared" si="737"/>
        <v>#DIV/0!</v>
      </c>
      <c r="AK3359" s="1215">
        <v>272</v>
      </c>
      <c r="AL3359" s="1216"/>
      <c r="AM3359" s="1217"/>
      <c r="AN3359" s="1218"/>
      <c r="AO3359" s="587" t="e">
        <f t="shared" si="738"/>
        <v>#DIV/0!</v>
      </c>
      <c r="AQ3359" s="1215">
        <v>272</v>
      </c>
      <c r="AR3359" s="1216"/>
      <c r="AS3359" s="1217"/>
      <c r="AT3359" s="1218"/>
      <c r="AU3359" s="587" t="e">
        <f t="shared" si="739"/>
        <v>#DIV/0!</v>
      </c>
      <c r="AW3359" s="1215">
        <v>272</v>
      </c>
      <c r="AX3359" s="1216"/>
      <c r="AY3359" s="1217"/>
      <c r="AZ3359" s="1218"/>
      <c r="BA3359" s="587" t="e">
        <f t="shared" si="740"/>
        <v>#DIV/0!</v>
      </c>
      <c r="BC3359" s="1215">
        <v>272</v>
      </c>
      <c r="BD3359" s="1216"/>
      <c r="BE3359" s="1217"/>
      <c r="BF3359" s="1218"/>
      <c r="BG3359" s="587" t="e">
        <f t="shared" si="741"/>
        <v>#DIV/0!</v>
      </c>
      <c r="BI3359" s="1215">
        <v>272</v>
      </c>
      <c r="BJ3359" s="1216"/>
      <c r="BK3359" s="1217"/>
      <c r="BL3359" s="1218"/>
      <c r="BM3359" s="587" t="e">
        <f t="shared" si="742"/>
        <v>#DIV/0!</v>
      </c>
      <c r="BO3359" s="1215">
        <v>272</v>
      </c>
      <c r="BP3359" s="1216"/>
      <c r="BQ3359" s="1217"/>
      <c r="BR3359" s="1218"/>
      <c r="BS3359" s="587" t="e">
        <f t="shared" si="743"/>
        <v>#DIV/0!</v>
      </c>
    </row>
    <row r="3360" spans="1:71" s="17" customFormat="1" ht="16.75" hidden="1" customHeight="1" outlineLevel="2">
      <c r="A3360" s="1215">
        <v>273</v>
      </c>
      <c r="B3360" s="1216"/>
      <c r="C3360" s="1217"/>
      <c r="D3360" s="1218"/>
      <c r="E3360" s="587" t="e">
        <f t="shared" si="732"/>
        <v>#DIV/0!</v>
      </c>
      <c r="G3360" s="1215">
        <v>273</v>
      </c>
      <c r="H3360" s="1216"/>
      <c r="I3360" s="1217"/>
      <c r="J3360" s="1218"/>
      <c r="K3360" s="587" t="e">
        <f t="shared" si="733"/>
        <v>#DIV/0!</v>
      </c>
      <c r="M3360" s="1215">
        <v>273</v>
      </c>
      <c r="N3360" s="1216"/>
      <c r="O3360" s="1217"/>
      <c r="P3360" s="1218"/>
      <c r="Q3360" s="587" t="e">
        <f t="shared" si="734"/>
        <v>#DIV/0!</v>
      </c>
      <c r="S3360" s="1215">
        <v>273</v>
      </c>
      <c r="T3360" s="1216"/>
      <c r="U3360" s="1217"/>
      <c r="V3360" s="1218"/>
      <c r="W3360" s="587" t="e">
        <f t="shared" si="735"/>
        <v>#DIV/0!</v>
      </c>
      <c r="Y3360" s="1215">
        <v>273</v>
      </c>
      <c r="Z3360" s="1216"/>
      <c r="AA3360" s="1217"/>
      <c r="AB3360" s="1218"/>
      <c r="AC3360" s="587" t="e">
        <f t="shared" si="736"/>
        <v>#DIV/0!</v>
      </c>
      <c r="AE3360" s="1215">
        <v>273</v>
      </c>
      <c r="AF3360" s="1216"/>
      <c r="AG3360" s="1217"/>
      <c r="AH3360" s="1218"/>
      <c r="AI3360" s="587" t="e">
        <f t="shared" si="737"/>
        <v>#DIV/0!</v>
      </c>
      <c r="AK3360" s="1215">
        <v>273</v>
      </c>
      <c r="AL3360" s="1216"/>
      <c r="AM3360" s="1217"/>
      <c r="AN3360" s="1218"/>
      <c r="AO3360" s="587" t="e">
        <f t="shared" si="738"/>
        <v>#DIV/0!</v>
      </c>
      <c r="AQ3360" s="1215">
        <v>273</v>
      </c>
      <c r="AR3360" s="1216"/>
      <c r="AS3360" s="1217"/>
      <c r="AT3360" s="1218"/>
      <c r="AU3360" s="587" t="e">
        <f t="shared" si="739"/>
        <v>#DIV/0!</v>
      </c>
      <c r="AW3360" s="1215">
        <v>273</v>
      </c>
      <c r="AX3360" s="1216"/>
      <c r="AY3360" s="1217"/>
      <c r="AZ3360" s="1218"/>
      <c r="BA3360" s="587" t="e">
        <f t="shared" si="740"/>
        <v>#DIV/0!</v>
      </c>
      <c r="BC3360" s="1215">
        <v>273</v>
      </c>
      <c r="BD3360" s="1216"/>
      <c r="BE3360" s="1217"/>
      <c r="BF3360" s="1218"/>
      <c r="BG3360" s="587" t="e">
        <f t="shared" si="741"/>
        <v>#DIV/0!</v>
      </c>
      <c r="BI3360" s="1215">
        <v>273</v>
      </c>
      <c r="BJ3360" s="1216"/>
      <c r="BK3360" s="1217"/>
      <c r="BL3360" s="1218"/>
      <c r="BM3360" s="587" t="e">
        <f t="shared" si="742"/>
        <v>#DIV/0!</v>
      </c>
      <c r="BO3360" s="1215">
        <v>273</v>
      </c>
      <c r="BP3360" s="1216"/>
      <c r="BQ3360" s="1217"/>
      <c r="BR3360" s="1218"/>
      <c r="BS3360" s="587" t="e">
        <f t="shared" si="743"/>
        <v>#DIV/0!</v>
      </c>
    </row>
    <row r="3361" spans="1:71" s="17" customFormat="1" ht="16.75" hidden="1" customHeight="1" outlineLevel="2">
      <c r="A3361" s="1215">
        <v>274</v>
      </c>
      <c r="B3361" s="1216"/>
      <c r="C3361" s="1217"/>
      <c r="D3361" s="1218"/>
      <c r="E3361" s="587" t="e">
        <f t="shared" si="732"/>
        <v>#DIV/0!</v>
      </c>
      <c r="G3361" s="1215">
        <v>274</v>
      </c>
      <c r="H3361" s="1216"/>
      <c r="I3361" s="1217"/>
      <c r="J3361" s="1218"/>
      <c r="K3361" s="587" t="e">
        <f t="shared" si="733"/>
        <v>#DIV/0!</v>
      </c>
      <c r="M3361" s="1215">
        <v>274</v>
      </c>
      <c r="N3361" s="1216"/>
      <c r="O3361" s="1217"/>
      <c r="P3361" s="1218"/>
      <c r="Q3361" s="587" t="e">
        <f t="shared" si="734"/>
        <v>#DIV/0!</v>
      </c>
      <c r="S3361" s="1215">
        <v>274</v>
      </c>
      <c r="T3361" s="1216"/>
      <c r="U3361" s="1217"/>
      <c r="V3361" s="1218"/>
      <c r="W3361" s="587" t="e">
        <f t="shared" si="735"/>
        <v>#DIV/0!</v>
      </c>
      <c r="Y3361" s="1215">
        <v>274</v>
      </c>
      <c r="Z3361" s="1216"/>
      <c r="AA3361" s="1217"/>
      <c r="AB3361" s="1218"/>
      <c r="AC3361" s="587" t="e">
        <f t="shared" si="736"/>
        <v>#DIV/0!</v>
      </c>
      <c r="AE3361" s="1215">
        <v>274</v>
      </c>
      <c r="AF3361" s="1216"/>
      <c r="AG3361" s="1217"/>
      <c r="AH3361" s="1218"/>
      <c r="AI3361" s="587" t="e">
        <f t="shared" si="737"/>
        <v>#DIV/0!</v>
      </c>
      <c r="AK3361" s="1215">
        <v>274</v>
      </c>
      <c r="AL3361" s="1216"/>
      <c r="AM3361" s="1217"/>
      <c r="AN3361" s="1218"/>
      <c r="AO3361" s="587" t="e">
        <f t="shared" si="738"/>
        <v>#DIV/0!</v>
      </c>
      <c r="AQ3361" s="1215">
        <v>274</v>
      </c>
      <c r="AR3361" s="1216"/>
      <c r="AS3361" s="1217"/>
      <c r="AT3361" s="1218"/>
      <c r="AU3361" s="587" t="e">
        <f t="shared" si="739"/>
        <v>#DIV/0!</v>
      </c>
      <c r="AW3361" s="1215">
        <v>274</v>
      </c>
      <c r="AX3361" s="1216"/>
      <c r="AY3361" s="1217"/>
      <c r="AZ3361" s="1218"/>
      <c r="BA3361" s="587" t="e">
        <f t="shared" si="740"/>
        <v>#DIV/0!</v>
      </c>
      <c r="BC3361" s="1215">
        <v>274</v>
      </c>
      <c r="BD3361" s="1216"/>
      <c r="BE3361" s="1217"/>
      <c r="BF3361" s="1218"/>
      <c r="BG3361" s="587" t="e">
        <f t="shared" si="741"/>
        <v>#DIV/0!</v>
      </c>
      <c r="BI3361" s="1215">
        <v>274</v>
      </c>
      <c r="BJ3361" s="1216"/>
      <c r="BK3361" s="1217"/>
      <c r="BL3361" s="1218"/>
      <c r="BM3361" s="587" t="e">
        <f t="shared" si="742"/>
        <v>#DIV/0!</v>
      </c>
      <c r="BO3361" s="1215">
        <v>274</v>
      </c>
      <c r="BP3361" s="1216"/>
      <c r="BQ3361" s="1217"/>
      <c r="BR3361" s="1218"/>
      <c r="BS3361" s="587" t="e">
        <f t="shared" si="743"/>
        <v>#DIV/0!</v>
      </c>
    </row>
    <row r="3362" spans="1:71" s="17" customFormat="1" ht="16.75" hidden="1" customHeight="1" outlineLevel="2">
      <c r="A3362" s="1215">
        <v>275</v>
      </c>
      <c r="B3362" s="1216"/>
      <c r="C3362" s="1217"/>
      <c r="D3362" s="1218"/>
      <c r="E3362" s="587" t="e">
        <f t="shared" si="732"/>
        <v>#DIV/0!</v>
      </c>
      <c r="G3362" s="1215">
        <v>275</v>
      </c>
      <c r="H3362" s="1216"/>
      <c r="I3362" s="1217"/>
      <c r="J3362" s="1218"/>
      <c r="K3362" s="587" t="e">
        <f t="shared" si="733"/>
        <v>#DIV/0!</v>
      </c>
      <c r="M3362" s="1215">
        <v>275</v>
      </c>
      <c r="N3362" s="1216"/>
      <c r="O3362" s="1217"/>
      <c r="P3362" s="1218"/>
      <c r="Q3362" s="587" t="e">
        <f t="shared" si="734"/>
        <v>#DIV/0!</v>
      </c>
      <c r="S3362" s="1215">
        <v>275</v>
      </c>
      <c r="T3362" s="1216"/>
      <c r="U3362" s="1217"/>
      <c r="V3362" s="1218"/>
      <c r="W3362" s="587" t="e">
        <f t="shared" si="735"/>
        <v>#DIV/0!</v>
      </c>
      <c r="Y3362" s="1215">
        <v>275</v>
      </c>
      <c r="Z3362" s="1216"/>
      <c r="AA3362" s="1217"/>
      <c r="AB3362" s="1218"/>
      <c r="AC3362" s="587" t="e">
        <f t="shared" si="736"/>
        <v>#DIV/0!</v>
      </c>
      <c r="AE3362" s="1215">
        <v>275</v>
      </c>
      <c r="AF3362" s="1216"/>
      <c r="AG3362" s="1217"/>
      <c r="AH3362" s="1218"/>
      <c r="AI3362" s="587" t="e">
        <f t="shared" si="737"/>
        <v>#DIV/0!</v>
      </c>
      <c r="AK3362" s="1215">
        <v>275</v>
      </c>
      <c r="AL3362" s="1216"/>
      <c r="AM3362" s="1217"/>
      <c r="AN3362" s="1218"/>
      <c r="AO3362" s="587" t="e">
        <f t="shared" si="738"/>
        <v>#DIV/0!</v>
      </c>
      <c r="AQ3362" s="1215">
        <v>275</v>
      </c>
      <c r="AR3362" s="1216"/>
      <c r="AS3362" s="1217"/>
      <c r="AT3362" s="1218"/>
      <c r="AU3362" s="587" t="e">
        <f t="shared" si="739"/>
        <v>#DIV/0!</v>
      </c>
      <c r="AW3362" s="1215">
        <v>275</v>
      </c>
      <c r="AX3362" s="1216"/>
      <c r="AY3362" s="1217"/>
      <c r="AZ3362" s="1218"/>
      <c r="BA3362" s="587" t="e">
        <f t="shared" si="740"/>
        <v>#DIV/0!</v>
      </c>
      <c r="BC3362" s="1215">
        <v>275</v>
      </c>
      <c r="BD3362" s="1216"/>
      <c r="BE3362" s="1217"/>
      <c r="BF3362" s="1218"/>
      <c r="BG3362" s="587" t="e">
        <f t="shared" si="741"/>
        <v>#DIV/0!</v>
      </c>
      <c r="BI3362" s="1215">
        <v>275</v>
      </c>
      <c r="BJ3362" s="1216"/>
      <c r="BK3362" s="1217"/>
      <c r="BL3362" s="1218"/>
      <c r="BM3362" s="587" t="e">
        <f t="shared" si="742"/>
        <v>#DIV/0!</v>
      </c>
      <c r="BO3362" s="1215">
        <v>275</v>
      </c>
      <c r="BP3362" s="1216"/>
      <c r="BQ3362" s="1217"/>
      <c r="BR3362" s="1218"/>
      <c r="BS3362" s="587" t="e">
        <f t="shared" si="743"/>
        <v>#DIV/0!</v>
      </c>
    </row>
    <row r="3363" spans="1:71" s="17" customFormat="1" ht="16.75" hidden="1" customHeight="1" outlineLevel="2">
      <c r="A3363" s="1215">
        <v>276</v>
      </c>
      <c r="B3363" s="1216"/>
      <c r="C3363" s="1217"/>
      <c r="D3363" s="1218"/>
      <c r="E3363" s="587" t="e">
        <f t="shared" si="732"/>
        <v>#DIV/0!</v>
      </c>
      <c r="G3363" s="1215">
        <v>276</v>
      </c>
      <c r="H3363" s="1216"/>
      <c r="I3363" s="1217"/>
      <c r="J3363" s="1218"/>
      <c r="K3363" s="587" t="e">
        <f t="shared" si="733"/>
        <v>#DIV/0!</v>
      </c>
      <c r="M3363" s="1215">
        <v>276</v>
      </c>
      <c r="N3363" s="1216"/>
      <c r="O3363" s="1217"/>
      <c r="P3363" s="1218"/>
      <c r="Q3363" s="587" t="e">
        <f t="shared" si="734"/>
        <v>#DIV/0!</v>
      </c>
      <c r="S3363" s="1215">
        <v>276</v>
      </c>
      <c r="T3363" s="1216"/>
      <c r="U3363" s="1217"/>
      <c r="V3363" s="1218"/>
      <c r="W3363" s="587" t="e">
        <f t="shared" si="735"/>
        <v>#DIV/0!</v>
      </c>
      <c r="Y3363" s="1215">
        <v>276</v>
      </c>
      <c r="Z3363" s="1216"/>
      <c r="AA3363" s="1217"/>
      <c r="AB3363" s="1218"/>
      <c r="AC3363" s="587" t="e">
        <f t="shared" si="736"/>
        <v>#DIV/0!</v>
      </c>
      <c r="AE3363" s="1215">
        <v>276</v>
      </c>
      <c r="AF3363" s="1216"/>
      <c r="AG3363" s="1217"/>
      <c r="AH3363" s="1218"/>
      <c r="AI3363" s="587" t="e">
        <f t="shared" si="737"/>
        <v>#DIV/0!</v>
      </c>
      <c r="AK3363" s="1215">
        <v>276</v>
      </c>
      <c r="AL3363" s="1216"/>
      <c r="AM3363" s="1217"/>
      <c r="AN3363" s="1218"/>
      <c r="AO3363" s="587" t="e">
        <f t="shared" si="738"/>
        <v>#DIV/0!</v>
      </c>
      <c r="AQ3363" s="1215">
        <v>276</v>
      </c>
      <c r="AR3363" s="1216"/>
      <c r="AS3363" s="1217"/>
      <c r="AT3363" s="1218"/>
      <c r="AU3363" s="587" t="e">
        <f t="shared" si="739"/>
        <v>#DIV/0!</v>
      </c>
      <c r="AW3363" s="1215">
        <v>276</v>
      </c>
      <c r="AX3363" s="1216"/>
      <c r="AY3363" s="1217"/>
      <c r="AZ3363" s="1218"/>
      <c r="BA3363" s="587" t="e">
        <f t="shared" si="740"/>
        <v>#DIV/0!</v>
      </c>
      <c r="BC3363" s="1215">
        <v>276</v>
      </c>
      <c r="BD3363" s="1216"/>
      <c r="BE3363" s="1217"/>
      <c r="BF3363" s="1218"/>
      <c r="BG3363" s="587" t="e">
        <f t="shared" si="741"/>
        <v>#DIV/0!</v>
      </c>
      <c r="BI3363" s="1215">
        <v>276</v>
      </c>
      <c r="BJ3363" s="1216"/>
      <c r="BK3363" s="1217"/>
      <c r="BL3363" s="1218"/>
      <c r="BM3363" s="587" t="e">
        <f t="shared" si="742"/>
        <v>#DIV/0!</v>
      </c>
      <c r="BO3363" s="1215">
        <v>276</v>
      </c>
      <c r="BP3363" s="1216"/>
      <c r="BQ3363" s="1217"/>
      <c r="BR3363" s="1218"/>
      <c r="BS3363" s="587" t="e">
        <f t="shared" si="743"/>
        <v>#DIV/0!</v>
      </c>
    </row>
    <row r="3364" spans="1:71" s="17" customFormat="1" ht="16.75" hidden="1" customHeight="1" outlineLevel="2">
      <c r="A3364" s="1215">
        <v>277</v>
      </c>
      <c r="B3364" s="1216"/>
      <c r="C3364" s="1217"/>
      <c r="D3364" s="1218"/>
      <c r="E3364" s="587" t="e">
        <f t="shared" si="732"/>
        <v>#DIV/0!</v>
      </c>
      <c r="G3364" s="1215">
        <v>277</v>
      </c>
      <c r="H3364" s="1216"/>
      <c r="I3364" s="1217"/>
      <c r="J3364" s="1218"/>
      <c r="K3364" s="587" t="e">
        <f t="shared" si="733"/>
        <v>#DIV/0!</v>
      </c>
      <c r="M3364" s="1215">
        <v>277</v>
      </c>
      <c r="N3364" s="1216"/>
      <c r="O3364" s="1217"/>
      <c r="P3364" s="1218"/>
      <c r="Q3364" s="587" t="e">
        <f t="shared" si="734"/>
        <v>#DIV/0!</v>
      </c>
      <c r="S3364" s="1215">
        <v>277</v>
      </c>
      <c r="T3364" s="1216"/>
      <c r="U3364" s="1217"/>
      <c r="V3364" s="1218"/>
      <c r="W3364" s="587" t="e">
        <f t="shared" si="735"/>
        <v>#DIV/0!</v>
      </c>
      <c r="Y3364" s="1215">
        <v>277</v>
      </c>
      <c r="Z3364" s="1216"/>
      <c r="AA3364" s="1217"/>
      <c r="AB3364" s="1218"/>
      <c r="AC3364" s="587" t="e">
        <f t="shared" si="736"/>
        <v>#DIV/0!</v>
      </c>
      <c r="AE3364" s="1215">
        <v>277</v>
      </c>
      <c r="AF3364" s="1216"/>
      <c r="AG3364" s="1217"/>
      <c r="AH3364" s="1218"/>
      <c r="AI3364" s="587" t="e">
        <f t="shared" si="737"/>
        <v>#DIV/0!</v>
      </c>
      <c r="AK3364" s="1215">
        <v>277</v>
      </c>
      <c r="AL3364" s="1216"/>
      <c r="AM3364" s="1217"/>
      <c r="AN3364" s="1218"/>
      <c r="AO3364" s="587" t="e">
        <f t="shared" si="738"/>
        <v>#DIV/0!</v>
      </c>
      <c r="AQ3364" s="1215">
        <v>277</v>
      </c>
      <c r="AR3364" s="1216"/>
      <c r="AS3364" s="1217"/>
      <c r="AT3364" s="1218"/>
      <c r="AU3364" s="587" t="e">
        <f t="shared" si="739"/>
        <v>#DIV/0!</v>
      </c>
      <c r="AW3364" s="1215">
        <v>277</v>
      </c>
      <c r="AX3364" s="1216"/>
      <c r="AY3364" s="1217"/>
      <c r="AZ3364" s="1218"/>
      <c r="BA3364" s="587" t="e">
        <f t="shared" si="740"/>
        <v>#DIV/0!</v>
      </c>
      <c r="BC3364" s="1215">
        <v>277</v>
      </c>
      <c r="BD3364" s="1216"/>
      <c r="BE3364" s="1217"/>
      <c r="BF3364" s="1218"/>
      <c r="BG3364" s="587" t="e">
        <f t="shared" si="741"/>
        <v>#DIV/0!</v>
      </c>
      <c r="BI3364" s="1215">
        <v>277</v>
      </c>
      <c r="BJ3364" s="1216"/>
      <c r="BK3364" s="1217"/>
      <c r="BL3364" s="1218"/>
      <c r="BM3364" s="587" t="e">
        <f t="shared" si="742"/>
        <v>#DIV/0!</v>
      </c>
      <c r="BO3364" s="1215">
        <v>277</v>
      </c>
      <c r="BP3364" s="1216"/>
      <c r="BQ3364" s="1217"/>
      <c r="BR3364" s="1218"/>
      <c r="BS3364" s="587" t="e">
        <f t="shared" si="743"/>
        <v>#DIV/0!</v>
      </c>
    </row>
    <row r="3365" spans="1:71" s="17" customFormat="1" ht="16.75" hidden="1" customHeight="1" outlineLevel="2">
      <c r="A3365" s="1215">
        <v>278</v>
      </c>
      <c r="B3365" s="1216"/>
      <c r="C3365" s="1217"/>
      <c r="D3365" s="1218"/>
      <c r="E3365" s="587" t="e">
        <f t="shared" si="732"/>
        <v>#DIV/0!</v>
      </c>
      <c r="G3365" s="1215">
        <v>278</v>
      </c>
      <c r="H3365" s="1216"/>
      <c r="I3365" s="1217"/>
      <c r="J3365" s="1218"/>
      <c r="K3365" s="587" t="e">
        <f t="shared" si="733"/>
        <v>#DIV/0!</v>
      </c>
      <c r="M3365" s="1215">
        <v>278</v>
      </c>
      <c r="N3365" s="1216"/>
      <c r="O3365" s="1217"/>
      <c r="P3365" s="1218"/>
      <c r="Q3365" s="587" t="e">
        <f t="shared" si="734"/>
        <v>#DIV/0!</v>
      </c>
      <c r="S3365" s="1215">
        <v>278</v>
      </c>
      <c r="T3365" s="1216"/>
      <c r="U3365" s="1217"/>
      <c r="V3365" s="1218"/>
      <c r="W3365" s="587" t="e">
        <f t="shared" si="735"/>
        <v>#DIV/0!</v>
      </c>
      <c r="Y3365" s="1215">
        <v>278</v>
      </c>
      <c r="Z3365" s="1216"/>
      <c r="AA3365" s="1217"/>
      <c r="AB3365" s="1218"/>
      <c r="AC3365" s="587" t="e">
        <f t="shared" si="736"/>
        <v>#DIV/0!</v>
      </c>
      <c r="AE3365" s="1215">
        <v>278</v>
      </c>
      <c r="AF3365" s="1216"/>
      <c r="AG3365" s="1217"/>
      <c r="AH3365" s="1218"/>
      <c r="AI3365" s="587" t="e">
        <f t="shared" si="737"/>
        <v>#DIV/0!</v>
      </c>
      <c r="AK3365" s="1215">
        <v>278</v>
      </c>
      <c r="AL3365" s="1216"/>
      <c r="AM3365" s="1217"/>
      <c r="AN3365" s="1218"/>
      <c r="AO3365" s="587" t="e">
        <f t="shared" si="738"/>
        <v>#DIV/0!</v>
      </c>
      <c r="AQ3365" s="1215">
        <v>278</v>
      </c>
      <c r="AR3365" s="1216"/>
      <c r="AS3365" s="1217"/>
      <c r="AT3365" s="1218"/>
      <c r="AU3365" s="587" t="e">
        <f t="shared" si="739"/>
        <v>#DIV/0!</v>
      </c>
      <c r="AW3365" s="1215">
        <v>278</v>
      </c>
      <c r="AX3365" s="1216"/>
      <c r="AY3365" s="1217"/>
      <c r="AZ3365" s="1218"/>
      <c r="BA3365" s="587" t="e">
        <f t="shared" si="740"/>
        <v>#DIV/0!</v>
      </c>
      <c r="BC3365" s="1215">
        <v>278</v>
      </c>
      <c r="BD3365" s="1216"/>
      <c r="BE3365" s="1217"/>
      <c r="BF3365" s="1218"/>
      <c r="BG3365" s="587" t="e">
        <f t="shared" si="741"/>
        <v>#DIV/0!</v>
      </c>
      <c r="BI3365" s="1215">
        <v>278</v>
      </c>
      <c r="BJ3365" s="1216"/>
      <c r="BK3365" s="1217"/>
      <c r="BL3365" s="1218"/>
      <c r="BM3365" s="587" t="e">
        <f t="shared" si="742"/>
        <v>#DIV/0!</v>
      </c>
      <c r="BO3365" s="1215">
        <v>278</v>
      </c>
      <c r="BP3365" s="1216"/>
      <c r="BQ3365" s="1217"/>
      <c r="BR3365" s="1218"/>
      <c r="BS3365" s="587" t="e">
        <f t="shared" si="743"/>
        <v>#DIV/0!</v>
      </c>
    </row>
    <row r="3366" spans="1:71" s="17" customFormat="1" ht="16.75" hidden="1" customHeight="1" outlineLevel="2">
      <c r="A3366" s="1215">
        <v>279</v>
      </c>
      <c r="B3366" s="1216"/>
      <c r="C3366" s="1217"/>
      <c r="D3366" s="1218"/>
      <c r="E3366" s="587" t="e">
        <f t="shared" si="732"/>
        <v>#DIV/0!</v>
      </c>
      <c r="G3366" s="1215">
        <v>279</v>
      </c>
      <c r="H3366" s="1216"/>
      <c r="I3366" s="1217"/>
      <c r="J3366" s="1218"/>
      <c r="K3366" s="587" t="e">
        <f t="shared" si="733"/>
        <v>#DIV/0!</v>
      </c>
      <c r="M3366" s="1215">
        <v>279</v>
      </c>
      <c r="N3366" s="1216"/>
      <c r="O3366" s="1217"/>
      <c r="P3366" s="1218"/>
      <c r="Q3366" s="587" t="e">
        <f t="shared" si="734"/>
        <v>#DIV/0!</v>
      </c>
      <c r="S3366" s="1215">
        <v>279</v>
      </c>
      <c r="T3366" s="1216"/>
      <c r="U3366" s="1217"/>
      <c r="V3366" s="1218"/>
      <c r="W3366" s="587" t="e">
        <f t="shared" si="735"/>
        <v>#DIV/0!</v>
      </c>
      <c r="Y3366" s="1215">
        <v>279</v>
      </c>
      <c r="Z3366" s="1216"/>
      <c r="AA3366" s="1217"/>
      <c r="AB3366" s="1218"/>
      <c r="AC3366" s="587" t="e">
        <f t="shared" si="736"/>
        <v>#DIV/0!</v>
      </c>
      <c r="AE3366" s="1215">
        <v>279</v>
      </c>
      <c r="AF3366" s="1216"/>
      <c r="AG3366" s="1217"/>
      <c r="AH3366" s="1218"/>
      <c r="AI3366" s="587" t="e">
        <f t="shared" si="737"/>
        <v>#DIV/0!</v>
      </c>
      <c r="AK3366" s="1215">
        <v>279</v>
      </c>
      <c r="AL3366" s="1216"/>
      <c r="AM3366" s="1217"/>
      <c r="AN3366" s="1218"/>
      <c r="AO3366" s="587" t="e">
        <f t="shared" si="738"/>
        <v>#DIV/0!</v>
      </c>
      <c r="AQ3366" s="1215">
        <v>279</v>
      </c>
      <c r="AR3366" s="1216"/>
      <c r="AS3366" s="1217"/>
      <c r="AT3366" s="1218"/>
      <c r="AU3366" s="587" t="e">
        <f t="shared" si="739"/>
        <v>#DIV/0!</v>
      </c>
      <c r="AW3366" s="1215">
        <v>279</v>
      </c>
      <c r="AX3366" s="1216"/>
      <c r="AY3366" s="1217"/>
      <c r="AZ3366" s="1218"/>
      <c r="BA3366" s="587" t="e">
        <f t="shared" si="740"/>
        <v>#DIV/0!</v>
      </c>
      <c r="BC3366" s="1215">
        <v>279</v>
      </c>
      <c r="BD3366" s="1216"/>
      <c r="BE3366" s="1217"/>
      <c r="BF3366" s="1218"/>
      <c r="BG3366" s="587" t="e">
        <f t="shared" si="741"/>
        <v>#DIV/0!</v>
      </c>
      <c r="BI3366" s="1215">
        <v>279</v>
      </c>
      <c r="BJ3366" s="1216"/>
      <c r="BK3366" s="1217"/>
      <c r="BL3366" s="1218"/>
      <c r="BM3366" s="587" t="e">
        <f t="shared" si="742"/>
        <v>#DIV/0!</v>
      </c>
      <c r="BO3366" s="1215">
        <v>279</v>
      </c>
      <c r="BP3366" s="1216"/>
      <c r="BQ3366" s="1217"/>
      <c r="BR3366" s="1218"/>
      <c r="BS3366" s="587" t="e">
        <f t="shared" si="743"/>
        <v>#DIV/0!</v>
      </c>
    </row>
    <row r="3367" spans="1:71" s="17" customFormat="1" ht="16.75" hidden="1" customHeight="1" outlineLevel="2">
      <c r="A3367" s="1215">
        <v>280</v>
      </c>
      <c r="B3367" s="1216"/>
      <c r="C3367" s="1217"/>
      <c r="D3367" s="1218"/>
      <c r="E3367" s="587" t="e">
        <f t="shared" si="732"/>
        <v>#DIV/0!</v>
      </c>
      <c r="G3367" s="1215">
        <v>280</v>
      </c>
      <c r="H3367" s="1216"/>
      <c r="I3367" s="1217"/>
      <c r="J3367" s="1218"/>
      <c r="K3367" s="587" t="e">
        <f t="shared" si="733"/>
        <v>#DIV/0!</v>
      </c>
      <c r="M3367" s="1215">
        <v>280</v>
      </c>
      <c r="N3367" s="1216"/>
      <c r="O3367" s="1217"/>
      <c r="P3367" s="1218"/>
      <c r="Q3367" s="587" t="e">
        <f t="shared" si="734"/>
        <v>#DIV/0!</v>
      </c>
      <c r="S3367" s="1215">
        <v>280</v>
      </c>
      <c r="T3367" s="1216"/>
      <c r="U3367" s="1217"/>
      <c r="V3367" s="1218"/>
      <c r="W3367" s="587" t="e">
        <f t="shared" si="735"/>
        <v>#DIV/0!</v>
      </c>
      <c r="Y3367" s="1215">
        <v>280</v>
      </c>
      <c r="Z3367" s="1216"/>
      <c r="AA3367" s="1217"/>
      <c r="AB3367" s="1218"/>
      <c r="AC3367" s="587" t="e">
        <f t="shared" si="736"/>
        <v>#DIV/0!</v>
      </c>
      <c r="AE3367" s="1215">
        <v>280</v>
      </c>
      <c r="AF3367" s="1216"/>
      <c r="AG3367" s="1217"/>
      <c r="AH3367" s="1218"/>
      <c r="AI3367" s="587" t="e">
        <f t="shared" si="737"/>
        <v>#DIV/0!</v>
      </c>
      <c r="AK3367" s="1215">
        <v>280</v>
      </c>
      <c r="AL3367" s="1216"/>
      <c r="AM3367" s="1217"/>
      <c r="AN3367" s="1218"/>
      <c r="AO3367" s="587" t="e">
        <f t="shared" si="738"/>
        <v>#DIV/0!</v>
      </c>
      <c r="AQ3367" s="1215">
        <v>280</v>
      </c>
      <c r="AR3367" s="1216"/>
      <c r="AS3367" s="1217"/>
      <c r="AT3367" s="1218"/>
      <c r="AU3367" s="587" t="e">
        <f t="shared" si="739"/>
        <v>#DIV/0!</v>
      </c>
      <c r="AW3367" s="1215">
        <v>280</v>
      </c>
      <c r="AX3367" s="1216"/>
      <c r="AY3367" s="1217"/>
      <c r="AZ3367" s="1218"/>
      <c r="BA3367" s="587" t="e">
        <f t="shared" si="740"/>
        <v>#DIV/0!</v>
      </c>
      <c r="BC3367" s="1215">
        <v>280</v>
      </c>
      <c r="BD3367" s="1216"/>
      <c r="BE3367" s="1217"/>
      <c r="BF3367" s="1218"/>
      <c r="BG3367" s="587" t="e">
        <f t="shared" si="741"/>
        <v>#DIV/0!</v>
      </c>
      <c r="BI3367" s="1215">
        <v>280</v>
      </c>
      <c r="BJ3367" s="1216"/>
      <c r="BK3367" s="1217"/>
      <c r="BL3367" s="1218"/>
      <c r="BM3367" s="587" t="e">
        <f t="shared" si="742"/>
        <v>#DIV/0!</v>
      </c>
      <c r="BO3367" s="1215">
        <v>280</v>
      </c>
      <c r="BP3367" s="1216"/>
      <c r="BQ3367" s="1217"/>
      <c r="BR3367" s="1218"/>
      <c r="BS3367" s="587" t="e">
        <f t="shared" si="743"/>
        <v>#DIV/0!</v>
      </c>
    </row>
    <row r="3368" spans="1:71" s="17" customFormat="1" ht="16.75" hidden="1" customHeight="1" outlineLevel="2">
      <c r="A3368" s="1215">
        <v>281</v>
      </c>
      <c r="B3368" s="1216"/>
      <c r="C3368" s="1217"/>
      <c r="D3368" s="1218"/>
      <c r="E3368" s="587" t="e">
        <f t="shared" si="732"/>
        <v>#DIV/0!</v>
      </c>
      <c r="G3368" s="1215">
        <v>281</v>
      </c>
      <c r="H3368" s="1216"/>
      <c r="I3368" s="1217"/>
      <c r="J3368" s="1218"/>
      <c r="K3368" s="587" t="e">
        <f t="shared" si="733"/>
        <v>#DIV/0!</v>
      </c>
      <c r="M3368" s="1215">
        <v>281</v>
      </c>
      <c r="N3368" s="1216"/>
      <c r="O3368" s="1217"/>
      <c r="P3368" s="1218"/>
      <c r="Q3368" s="587" t="e">
        <f t="shared" si="734"/>
        <v>#DIV/0!</v>
      </c>
      <c r="S3368" s="1215">
        <v>281</v>
      </c>
      <c r="T3368" s="1216"/>
      <c r="U3368" s="1217"/>
      <c r="V3368" s="1218"/>
      <c r="W3368" s="587" t="e">
        <f t="shared" si="735"/>
        <v>#DIV/0!</v>
      </c>
      <c r="Y3368" s="1215">
        <v>281</v>
      </c>
      <c r="Z3368" s="1216"/>
      <c r="AA3368" s="1217"/>
      <c r="AB3368" s="1218"/>
      <c r="AC3368" s="587" t="e">
        <f t="shared" si="736"/>
        <v>#DIV/0!</v>
      </c>
      <c r="AE3368" s="1215">
        <v>281</v>
      </c>
      <c r="AF3368" s="1216"/>
      <c r="AG3368" s="1217"/>
      <c r="AH3368" s="1218"/>
      <c r="AI3368" s="587" t="e">
        <f t="shared" si="737"/>
        <v>#DIV/0!</v>
      </c>
      <c r="AK3368" s="1215">
        <v>281</v>
      </c>
      <c r="AL3368" s="1216"/>
      <c r="AM3368" s="1217"/>
      <c r="AN3368" s="1218"/>
      <c r="AO3368" s="587" t="e">
        <f t="shared" si="738"/>
        <v>#DIV/0!</v>
      </c>
      <c r="AQ3368" s="1215">
        <v>281</v>
      </c>
      <c r="AR3368" s="1216"/>
      <c r="AS3368" s="1217"/>
      <c r="AT3368" s="1218"/>
      <c r="AU3368" s="587" t="e">
        <f t="shared" si="739"/>
        <v>#DIV/0!</v>
      </c>
      <c r="AW3368" s="1215">
        <v>281</v>
      </c>
      <c r="AX3368" s="1216"/>
      <c r="AY3368" s="1217"/>
      <c r="AZ3368" s="1218"/>
      <c r="BA3368" s="587" t="e">
        <f t="shared" si="740"/>
        <v>#DIV/0!</v>
      </c>
      <c r="BC3368" s="1215">
        <v>281</v>
      </c>
      <c r="BD3368" s="1216"/>
      <c r="BE3368" s="1217"/>
      <c r="BF3368" s="1218"/>
      <c r="BG3368" s="587" t="e">
        <f t="shared" si="741"/>
        <v>#DIV/0!</v>
      </c>
      <c r="BI3368" s="1215">
        <v>281</v>
      </c>
      <c r="BJ3368" s="1216"/>
      <c r="BK3368" s="1217"/>
      <c r="BL3368" s="1218"/>
      <c r="BM3368" s="587" t="e">
        <f t="shared" si="742"/>
        <v>#DIV/0!</v>
      </c>
      <c r="BO3368" s="1215">
        <v>281</v>
      </c>
      <c r="BP3368" s="1216"/>
      <c r="BQ3368" s="1217"/>
      <c r="BR3368" s="1218"/>
      <c r="BS3368" s="587" t="e">
        <f t="shared" si="743"/>
        <v>#DIV/0!</v>
      </c>
    </row>
    <row r="3369" spans="1:71" s="17" customFormat="1" ht="16.75" hidden="1" customHeight="1" outlineLevel="2">
      <c r="A3369" s="1215">
        <v>282</v>
      </c>
      <c r="B3369" s="1216"/>
      <c r="C3369" s="1217"/>
      <c r="D3369" s="1218"/>
      <c r="E3369" s="587" t="e">
        <f t="shared" si="732"/>
        <v>#DIV/0!</v>
      </c>
      <c r="G3369" s="1215">
        <v>282</v>
      </c>
      <c r="H3369" s="1216"/>
      <c r="I3369" s="1217"/>
      <c r="J3369" s="1218"/>
      <c r="K3369" s="587" t="e">
        <f t="shared" si="733"/>
        <v>#DIV/0!</v>
      </c>
      <c r="M3369" s="1215">
        <v>282</v>
      </c>
      <c r="N3369" s="1216"/>
      <c r="O3369" s="1217"/>
      <c r="P3369" s="1218"/>
      <c r="Q3369" s="587" t="e">
        <f t="shared" si="734"/>
        <v>#DIV/0!</v>
      </c>
      <c r="S3369" s="1215">
        <v>282</v>
      </c>
      <c r="T3369" s="1216"/>
      <c r="U3369" s="1217"/>
      <c r="V3369" s="1218"/>
      <c r="W3369" s="587" t="e">
        <f t="shared" si="735"/>
        <v>#DIV/0!</v>
      </c>
      <c r="Y3369" s="1215">
        <v>282</v>
      </c>
      <c r="Z3369" s="1216"/>
      <c r="AA3369" s="1217"/>
      <c r="AB3369" s="1218"/>
      <c r="AC3369" s="587" t="e">
        <f t="shared" si="736"/>
        <v>#DIV/0!</v>
      </c>
      <c r="AE3369" s="1215">
        <v>282</v>
      </c>
      <c r="AF3369" s="1216"/>
      <c r="AG3369" s="1217"/>
      <c r="AH3369" s="1218"/>
      <c r="AI3369" s="587" t="e">
        <f t="shared" si="737"/>
        <v>#DIV/0!</v>
      </c>
      <c r="AK3369" s="1215">
        <v>282</v>
      </c>
      <c r="AL3369" s="1216"/>
      <c r="AM3369" s="1217"/>
      <c r="AN3369" s="1218"/>
      <c r="AO3369" s="587" t="e">
        <f t="shared" si="738"/>
        <v>#DIV/0!</v>
      </c>
      <c r="AQ3369" s="1215">
        <v>282</v>
      </c>
      <c r="AR3369" s="1216"/>
      <c r="AS3369" s="1217"/>
      <c r="AT3369" s="1218"/>
      <c r="AU3369" s="587" t="e">
        <f t="shared" si="739"/>
        <v>#DIV/0!</v>
      </c>
      <c r="AW3369" s="1215">
        <v>282</v>
      </c>
      <c r="AX3369" s="1216"/>
      <c r="AY3369" s="1217"/>
      <c r="AZ3369" s="1218"/>
      <c r="BA3369" s="587" t="e">
        <f t="shared" si="740"/>
        <v>#DIV/0!</v>
      </c>
      <c r="BC3369" s="1215">
        <v>282</v>
      </c>
      <c r="BD3369" s="1216"/>
      <c r="BE3369" s="1217"/>
      <c r="BF3369" s="1218"/>
      <c r="BG3369" s="587" t="e">
        <f t="shared" si="741"/>
        <v>#DIV/0!</v>
      </c>
      <c r="BI3369" s="1215">
        <v>282</v>
      </c>
      <c r="BJ3369" s="1216"/>
      <c r="BK3369" s="1217"/>
      <c r="BL3369" s="1218"/>
      <c r="BM3369" s="587" t="e">
        <f t="shared" si="742"/>
        <v>#DIV/0!</v>
      </c>
      <c r="BO3369" s="1215">
        <v>282</v>
      </c>
      <c r="BP3369" s="1216"/>
      <c r="BQ3369" s="1217"/>
      <c r="BR3369" s="1218"/>
      <c r="BS3369" s="587" t="e">
        <f t="shared" si="743"/>
        <v>#DIV/0!</v>
      </c>
    </row>
    <row r="3370" spans="1:71" s="17" customFormat="1" ht="16.75" hidden="1" customHeight="1" outlineLevel="2">
      <c r="A3370" s="1215">
        <v>283</v>
      </c>
      <c r="B3370" s="1216"/>
      <c r="C3370" s="1217"/>
      <c r="D3370" s="1218"/>
      <c r="E3370" s="587" t="e">
        <f t="shared" si="732"/>
        <v>#DIV/0!</v>
      </c>
      <c r="G3370" s="1215">
        <v>283</v>
      </c>
      <c r="H3370" s="1216"/>
      <c r="I3370" s="1217"/>
      <c r="J3370" s="1218"/>
      <c r="K3370" s="587" t="e">
        <f t="shared" si="733"/>
        <v>#DIV/0!</v>
      </c>
      <c r="M3370" s="1215">
        <v>283</v>
      </c>
      <c r="N3370" s="1216"/>
      <c r="O3370" s="1217"/>
      <c r="P3370" s="1218"/>
      <c r="Q3370" s="587" t="e">
        <f t="shared" si="734"/>
        <v>#DIV/0!</v>
      </c>
      <c r="S3370" s="1215">
        <v>283</v>
      </c>
      <c r="T3370" s="1216"/>
      <c r="U3370" s="1217"/>
      <c r="V3370" s="1218"/>
      <c r="W3370" s="587" t="e">
        <f t="shared" si="735"/>
        <v>#DIV/0!</v>
      </c>
      <c r="Y3370" s="1215">
        <v>283</v>
      </c>
      <c r="Z3370" s="1216"/>
      <c r="AA3370" s="1217"/>
      <c r="AB3370" s="1218"/>
      <c r="AC3370" s="587" t="e">
        <f t="shared" si="736"/>
        <v>#DIV/0!</v>
      </c>
      <c r="AE3370" s="1215">
        <v>283</v>
      </c>
      <c r="AF3370" s="1216"/>
      <c r="AG3370" s="1217"/>
      <c r="AH3370" s="1218"/>
      <c r="AI3370" s="587" t="e">
        <f t="shared" si="737"/>
        <v>#DIV/0!</v>
      </c>
      <c r="AK3370" s="1215">
        <v>283</v>
      </c>
      <c r="AL3370" s="1216"/>
      <c r="AM3370" s="1217"/>
      <c r="AN3370" s="1218"/>
      <c r="AO3370" s="587" t="e">
        <f t="shared" si="738"/>
        <v>#DIV/0!</v>
      </c>
      <c r="AQ3370" s="1215">
        <v>283</v>
      </c>
      <c r="AR3370" s="1216"/>
      <c r="AS3370" s="1217"/>
      <c r="AT3370" s="1218"/>
      <c r="AU3370" s="587" t="e">
        <f t="shared" si="739"/>
        <v>#DIV/0!</v>
      </c>
      <c r="AW3370" s="1215">
        <v>283</v>
      </c>
      <c r="AX3370" s="1216"/>
      <c r="AY3370" s="1217"/>
      <c r="AZ3370" s="1218"/>
      <c r="BA3370" s="587" t="e">
        <f t="shared" si="740"/>
        <v>#DIV/0!</v>
      </c>
      <c r="BC3370" s="1215">
        <v>283</v>
      </c>
      <c r="BD3370" s="1216"/>
      <c r="BE3370" s="1217"/>
      <c r="BF3370" s="1218"/>
      <c r="BG3370" s="587" t="e">
        <f t="shared" si="741"/>
        <v>#DIV/0!</v>
      </c>
      <c r="BI3370" s="1215">
        <v>283</v>
      </c>
      <c r="BJ3370" s="1216"/>
      <c r="BK3370" s="1217"/>
      <c r="BL3370" s="1218"/>
      <c r="BM3370" s="587" t="e">
        <f t="shared" si="742"/>
        <v>#DIV/0!</v>
      </c>
      <c r="BO3370" s="1215">
        <v>283</v>
      </c>
      <c r="BP3370" s="1216"/>
      <c r="BQ3370" s="1217"/>
      <c r="BR3370" s="1218"/>
      <c r="BS3370" s="587" t="e">
        <f t="shared" si="743"/>
        <v>#DIV/0!</v>
      </c>
    </row>
    <row r="3371" spans="1:71" s="17" customFormat="1" ht="16.75" hidden="1" customHeight="1" outlineLevel="2">
      <c r="A3371" s="1215">
        <v>284</v>
      </c>
      <c r="B3371" s="1216"/>
      <c r="C3371" s="1217"/>
      <c r="D3371" s="1218"/>
      <c r="E3371" s="587" t="e">
        <f t="shared" si="732"/>
        <v>#DIV/0!</v>
      </c>
      <c r="G3371" s="1215">
        <v>284</v>
      </c>
      <c r="H3371" s="1216"/>
      <c r="I3371" s="1217"/>
      <c r="J3371" s="1218"/>
      <c r="K3371" s="587" t="e">
        <f t="shared" si="733"/>
        <v>#DIV/0!</v>
      </c>
      <c r="M3371" s="1215">
        <v>284</v>
      </c>
      <c r="N3371" s="1216"/>
      <c r="O3371" s="1217"/>
      <c r="P3371" s="1218"/>
      <c r="Q3371" s="587" t="e">
        <f t="shared" si="734"/>
        <v>#DIV/0!</v>
      </c>
      <c r="S3371" s="1215">
        <v>284</v>
      </c>
      <c r="T3371" s="1216"/>
      <c r="U3371" s="1217"/>
      <c r="V3371" s="1218"/>
      <c r="W3371" s="587" t="e">
        <f t="shared" si="735"/>
        <v>#DIV/0!</v>
      </c>
      <c r="Y3371" s="1215">
        <v>284</v>
      </c>
      <c r="Z3371" s="1216"/>
      <c r="AA3371" s="1217"/>
      <c r="AB3371" s="1218"/>
      <c r="AC3371" s="587" t="e">
        <f t="shared" si="736"/>
        <v>#DIV/0!</v>
      </c>
      <c r="AE3371" s="1215">
        <v>284</v>
      </c>
      <c r="AF3371" s="1216"/>
      <c r="AG3371" s="1217"/>
      <c r="AH3371" s="1218"/>
      <c r="AI3371" s="587" t="e">
        <f t="shared" si="737"/>
        <v>#DIV/0!</v>
      </c>
      <c r="AK3371" s="1215">
        <v>284</v>
      </c>
      <c r="AL3371" s="1216"/>
      <c r="AM3371" s="1217"/>
      <c r="AN3371" s="1218"/>
      <c r="AO3371" s="587" t="e">
        <f t="shared" si="738"/>
        <v>#DIV/0!</v>
      </c>
      <c r="AQ3371" s="1215">
        <v>284</v>
      </c>
      <c r="AR3371" s="1216"/>
      <c r="AS3371" s="1217"/>
      <c r="AT3371" s="1218"/>
      <c r="AU3371" s="587" t="e">
        <f t="shared" si="739"/>
        <v>#DIV/0!</v>
      </c>
      <c r="AW3371" s="1215">
        <v>284</v>
      </c>
      <c r="AX3371" s="1216"/>
      <c r="AY3371" s="1217"/>
      <c r="AZ3371" s="1218"/>
      <c r="BA3371" s="587" t="e">
        <f t="shared" si="740"/>
        <v>#DIV/0!</v>
      </c>
      <c r="BC3371" s="1215">
        <v>284</v>
      </c>
      <c r="BD3371" s="1216"/>
      <c r="BE3371" s="1217"/>
      <c r="BF3371" s="1218"/>
      <c r="BG3371" s="587" t="e">
        <f t="shared" si="741"/>
        <v>#DIV/0!</v>
      </c>
      <c r="BI3371" s="1215">
        <v>284</v>
      </c>
      <c r="BJ3371" s="1216"/>
      <c r="BK3371" s="1217"/>
      <c r="BL3371" s="1218"/>
      <c r="BM3371" s="587" t="e">
        <f t="shared" si="742"/>
        <v>#DIV/0!</v>
      </c>
      <c r="BO3371" s="1215">
        <v>284</v>
      </c>
      <c r="BP3371" s="1216"/>
      <c r="BQ3371" s="1217"/>
      <c r="BR3371" s="1218"/>
      <c r="BS3371" s="587" t="e">
        <f t="shared" si="743"/>
        <v>#DIV/0!</v>
      </c>
    </row>
    <row r="3372" spans="1:71" s="17" customFormat="1" ht="16.75" hidden="1" customHeight="1" outlineLevel="2">
      <c r="A3372" s="1215">
        <v>285</v>
      </c>
      <c r="B3372" s="1216"/>
      <c r="C3372" s="1217"/>
      <c r="D3372" s="1218"/>
      <c r="E3372" s="587" t="e">
        <f t="shared" si="732"/>
        <v>#DIV/0!</v>
      </c>
      <c r="G3372" s="1215">
        <v>285</v>
      </c>
      <c r="H3372" s="1216"/>
      <c r="I3372" s="1217"/>
      <c r="J3372" s="1218"/>
      <c r="K3372" s="587" t="e">
        <f t="shared" si="733"/>
        <v>#DIV/0!</v>
      </c>
      <c r="M3372" s="1215">
        <v>285</v>
      </c>
      <c r="N3372" s="1216"/>
      <c r="O3372" s="1217"/>
      <c r="P3372" s="1218"/>
      <c r="Q3372" s="587" t="e">
        <f t="shared" si="734"/>
        <v>#DIV/0!</v>
      </c>
      <c r="S3372" s="1215">
        <v>285</v>
      </c>
      <c r="T3372" s="1216"/>
      <c r="U3372" s="1217"/>
      <c r="V3372" s="1218"/>
      <c r="W3372" s="587" t="e">
        <f t="shared" si="735"/>
        <v>#DIV/0!</v>
      </c>
      <c r="Y3372" s="1215">
        <v>285</v>
      </c>
      <c r="Z3372" s="1216"/>
      <c r="AA3372" s="1217"/>
      <c r="AB3372" s="1218"/>
      <c r="AC3372" s="587" t="e">
        <f t="shared" si="736"/>
        <v>#DIV/0!</v>
      </c>
      <c r="AE3372" s="1215">
        <v>285</v>
      </c>
      <c r="AF3372" s="1216"/>
      <c r="AG3372" s="1217"/>
      <c r="AH3372" s="1218"/>
      <c r="AI3372" s="587" t="e">
        <f t="shared" si="737"/>
        <v>#DIV/0!</v>
      </c>
      <c r="AK3372" s="1215">
        <v>285</v>
      </c>
      <c r="AL3372" s="1216"/>
      <c r="AM3372" s="1217"/>
      <c r="AN3372" s="1218"/>
      <c r="AO3372" s="587" t="e">
        <f t="shared" si="738"/>
        <v>#DIV/0!</v>
      </c>
      <c r="AQ3372" s="1215">
        <v>285</v>
      </c>
      <c r="AR3372" s="1216"/>
      <c r="AS3372" s="1217"/>
      <c r="AT3372" s="1218"/>
      <c r="AU3372" s="587" t="e">
        <f t="shared" si="739"/>
        <v>#DIV/0!</v>
      </c>
      <c r="AW3372" s="1215">
        <v>285</v>
      </c>
      <c r="AX3372" s="1216"/>
      <c r="AY3372" s="1217"/>
      <c r="AZ3372" s="1218"/>
      <c r="BA3372" s="587" t="e">
        <f t="shared" si="740"/>
        <v>#DIV/0!</v>
      </c>
      <c r="BC3372" s="1215">
        <v>285</v>
      </c>
      <c r="BD3372" s="1216"/>
      <c r="BE3372" s="1217"/>
      <c r="BF3372" s="1218"/>
      <c r="BG3372" s="587" t="e">
        <f t="shared" si="741"/>
        <v>#DIV/0!</v>
      </c>
      <c r="BI3372" s="1215">
        <v>285</v>
      </c>
      <c r="BJ3372" s="1216"/>
      <c r="BK3372" s="1217"/>
      <c r="BL3372" s="1218"/>
      <c r="BM3372" s="587" t="e">
        <f t="shared" si="742"/>
        <v>#DIV/0!</v>
      </c>
      <c r="BO3372" s="1215">
        <v>285</v>
      </c>
      <c r="BP3372" s="1216"/>
      <c r="BQ3372" s="1217"/>
      <c r="BR3372" s="1218"/>
      <c r="BS3372" s="587" t="e">
        <f t="shared" si="743"/>
        <v>#DIV/0!</v>
      </c>
    </row>
    <row r="3373" spans="1:71" s="17" customFormat="1" ht="16.75" hidden="1" customHeight="1" outlineLevel="2">
      <c r="A3373" s="1215">
        <v>286</v>
      </c>
      <c r="B3373" s="1216"/>
      <c r="C3373" s="1217"/>
      <c r="D3373" s="1218"/>
      <c r="E3373" s="587" t="e">
        <f t="shared" si="732"/>
        <v>#DIV/0!</v>
      </c>
      <c r="G3373" s="1215">
        <v>286</v>
      </c>
      <c r="H3373" s="1216"/>
      <c r="I3373" s="1217"/>
      <c r="J3373" s="1218"/>
      <c r="K3373" s="587" t="e">
        <f t="shared" si="733"/>
        <v>#DIV/0!</v>
      </c>
      <c r="M3373" s="1215">
        <v>286</v>
      </c>
      <c r="N3373" s="1216"/>
      <c r="O3373" s="1217"/>
      <c r="P3373" s="1218"/>
      <c r="Q3373" s="587" t="e">
        <f t="shared" si="734"/>
        <v>#DIV/0!</v>
      </c>
      <c r="S3373" s="1215">
        <v>286</v>
      </c>
      <c r="T3373" s="1216"/>
      <c r="U3373" s="1217"/>
      <c r="V3373" s="1218"/>
      <c r="W3373" s="587" t="e">
        <f t="shared" si="735"/>
        <v>#DIV/0!</v>
      </c>
      <c r="Y3373" s="1215">
        <v>286</v>
      </c>
      <c r="Z3373" s="1216"/>
      <c r="AA3373" s="1217"/>
      <c r="AB3373" s="1218"/>
      <c r="AC3373" s="587" t="e">
        <f t="shared" si="736"/>
        <v>#DIV/0!</v>
      </c>
      <c r="AE3373" s="1215">
        <v>286</v>
      </c>
      <c r="AF3373" s="1216"/>
      <c r="AG3373" s="1217"/>
      <c r="AH3373" s="1218"/>
      <c r="AI3373" s="587" t="e">
        <f t="shared" si="737"/>
        <v>#DIV/0!</v>
      </c>
      <c r="AK3373" s="1215">
        <v>286</v>
      </c>
      <c r="AL3373" s="1216"/>
      <c r="AM3373" s="1217"/>
      <c r="AN3373" s="1218"/>
      <c r="AO3373" s="587" t="e">
        <f t="shared" si="738"/>
        <v>#DIV/0!</v>
      </c>
      <c r="AQ3373" s="1215">
        <v>286</v>
      </c>
      <c r="AR3373" s="1216"/>
      <c r="AS3373" s="1217"/>
      <c r="AT3373" s="1218"/>
      <c r="AU3373" s="587" t="e">
        <f t="shared" si="739"/>
        <v>#DIV/0!</v>
      </c>
      <c r="AW3373" s="1215">
        <v>286</v>
      </c>
      <c r="AX3373" s="1216"/>
      <c r="AY3373" s="1217"/>
      <c r="AZ3373" s="1218"/>
      <c r="BA3373" s="587" t="e">
        <f t="shared" si="740"/>
        <v>#DIV/0!</v>
      </c>
      <c r="BC3373" s="1215">
        <v>286</v>
      </c>
      <c r="BD3373" s="1216"/>
      <c r="BE3373" s="1217"/>
      <c r="BF3373" s="1218"/>
      <c r="BG3373" s="587" t="e">
        <f t="shared" si="741"/>
        <v>#DIV/0!</v>
      </c>
      <c r="BI3373" s="1215">
        <v>286</v>
      </c>
      <c r="BJ3373" s="1216"/>
      <c r="BK3373" s="1217"/>
      <c r="BL3373" s="1218"/>
      <c r="BM3373" s="587" t="e">
        <f t="shared" si="742"/>
        <v>#DIV/0!</v>
      </c>
      <c r="BO3373" s="1215">
        <v>286</v>
      </c>
      <c r="BP3373" s="1216"/>
      <c r="BQ3373" s="1217"/>
      <c r="BR3373" s="1218"/>
      <c r="BS3373" s="587" t="e">
        <f t="shared" si="743"/>
        <v>#DIV/0!</v>
      </c>
    </row>
    <row r="3374" spans="1:71" s="17" customFormat="1" ht="16.75" hidden="1" customHeight="1" outlineLevel="2">
      <c r="A3374" s="1215">
        <v>287</v>
      </c>
      <c r="B3374" s="1216"/>
      <c r="C3374" s="1217"/>
      <c r="D3374" s="1218"/>
      <c r="E3374" s="587" t="e">
        <f t="shared" si="732"/>
        <v>#DIV/0!</v>
      </c>
      <c r="G3374" s="1215">
        <v>287</v>
      </c>
      <c r="H3374" s="1216"/>
      <c r="I3374" s="1217"/>
      <c r="J3374" s="1218"/>
      <c r="K3374" s="587" t="e">
        <f t="shared" si="733"/>
        <v>#DIV/0!</v>
      </c>
      <c r="M3374" s="1215">
        <v>287</v>
      </c>
      <c r="N3374" s="1216"/>
      <c r="O3374" s="1217"/>
      <c r="P3374" s="1218"/>
      <c r="Q3374" s="587" t="e">
        <f t="shared" si="734"/>
        <v>#DIV/0!</v>
      </c>
      <c r="S3374" s="1215">
        <v>287</v>
      </c>
      <c r="T3374" s="1216"/>
      <c r="U3374" s="1217"/>
      <c r="V3374" s="1218"/>
      <c r="W3374" s="587" t="e">
        <f t="shared" si="735"/>
        <v>#DIV/0!</v>
      </c>
      <c r="Y3374" s="1215">
        <v>287</v>
      </c>
      <c r="Z3374" s="1216"/>
      <c r="AA3374" s="1217"/>
      <c r="AB3374" s="1218"/>
      <c r="AC3374" s="587" t="e">
        <f t="shared" si="736"/>
        <v>#DIV/0!</v>
      </c>
      <c r="AE3374" s="1215">
        <v>287</v>
      </c>
      <c r="AF3374" s="1216"/>
      <c r="AG3374" s="1217"/>
      <c r="AH3374" s="1218"/>
      <c r="AI3374" s="587" t="e">
        <f t="shared" si="737"/>
        <v>#DIV/0!</v>
      </c>
      <c r="AK3374" s="1215">
        <v>287</v>
      </c>
      <c r="AL3374" s="1216"/>
      <c r="AM3374" s="1217"/>
      <c r="AN3374" s="1218"/>
      <c r="AO3374" s="587" t="e">
        <f t="shared" si="738"/>
        <v>#DIV/0!</v>
      </c>
      <c r="AQ3374" s="1215">
        <v>287</v>
      </c>
      <c r="AR3374" s="1216"/>
      <c r="AS3374" s="1217"/>
      <c r="AT3374" s="1218"/>
      <c r="AU3374" s="587" t="e">
        <f t="shared" si="739"/>
        <v>#DIV/0!</v>
      </c>
      <c r="AW3374" s="1215">
        <v>287</v>
      </c>
      <c r="AX3374" s="1216"/>
      <c r="AY3374" s="1217"/>
      <c r="AZ3374" s="1218"/>
      <c r="BA3374" s="587" t="e">
        <f t="shared" si="740"/>
        <v>#DIV/0!</v>
      </c>
      <c r="BC3374" s="1215">
        <v>287</v>
      </c>
      <c r="BD3374" s="1216"/>
      <c r="BE3374" s="1217"/>
      <c r="BF3374" s="1218"/>
      <c r="BG3374" s="587" t="e">
        <f t="shared" si="741"/>
        <v>#DIV/0!</v>
      </c>
      <c r="BI3374" s="1215">
        <v>287</v>
      </c>
      <c r="BJ3374" s="1216"/>
      <c r="BK3374" s="1217"/>
      <c r="BL3374" s="1218"/>
      <c r="BM3374" s="587" t="e">
        <f t="shared" si="742"/>
        <v>#DIV/0!</v>
      </c>
      <c r="BO3374" s="1215">
        <v>287</v>
      </c>
      <c r="BP3374" s="1216"/>
      <c r="BQ3374" s="1217"/>
      <c r="BR3374" s="1218"/>
      <c r="BS3374" s="587" t="e">
        <f t="shared" si="743"/>
        <v>#DIV/0!</v>
      </c>
    </row>
    <row r="3375" spans="1:71" s="17" customFormat="1" ht="16.75" hidden="1" customHeight="1" outlineLevel="2">
      <c r="A3375" s="1215">
        <v>288</v>
      </c>
      <c r="B3375" s="1216"/>
      <c r="C3375" s="1217"/>
      <c r="D3375" s="1218"/>
      <c r="E3375" s="587" t="e">
        <f t="shared" si="732"/>
        <v>#DIV/0!</v>
      </c>
      <c r="G3375" s="1215">
        <v>288</v>
      </c>
      <c r="H3375" s="1216"/>
      <c r="I3375" s="1217"/>
      <c r="J3375" s="1218"/>
      <c r="K3375" s="587" t="e">
        <f t="shared" si="733"/>
        <v>#DIV/0!</v>
      </c>
      <c r="M3375" s="1215">
        <v>288</v>
      </c>
      <c r="N3375" s="1216"/>
      <c r="O3375" s="1217"/>
      <c r="P3375" s="1218"/>
      <c r="Q3375" s="587" t="e">
        <f t="shared" si="734"/>
        <v>#DIV/0!</v>
      </c>
      <c r="S3375" s="1215">
        <v>288</v>
      </c>
      <c r="T3375" s="1216"/>
      <c r="U3375" s="1217"/>
      <c r="V3375" s="1218"/>
      <c r="W3375" s="587" t="e">
        <f t="shared" si="735"/>
        <v>#DIV/0!</v>
      </c>
      <c r="Y3375" s="1215">
        <v>288</v>
      </c>
      <c r="Z3375" s="1216"/>
      <c r="AA3375" s="1217"/>
      <c r="AB3375" s="1218"/>
      <c r="AC3375" s="587" t="e">
        <f t="shared" si="736"/>
        <v>#DIV/0!</v>
      </c>
      <c r="AE3375" s="1215">
        <v>288</v>
      </c>
      <c r="AF3375" s="1216"/>
      <c r="AG3375" s="1217"/>
      <c r="AH3375" s="1218"/>
      <c r="AI3375" s="587" t="e">
        <f t="shared" si="737"/>
        <v>#DIV/0!</v>
      </c>
      <c r="AK3375" s="1215">
        <v>288</v>
      </c>
      <c r="AL3375" s="1216"/>
      <c r="AM3375" s="1217"/>
      <c r="AN3375" s="1218"/>
      <c r="AO3375" s="587" t="e">
        <f t="shared" si="738"/>
        <v>#DIV/0!</v>
      </c>
      <c r="AQ3375" s="1215">
        <v>288</v>
      </c>
      <c r="AR3375" s="1216"/>
      <c r="AS3375" s="1217"/>
      <c r="AT3375" s="1218"/>
      <c r="AU3375" s="587" t="e">
        <f t="shared" si="739"/>
        <v>#DIV/0!</v>
      </c>
      <c r="AW3375" s="1215">
        <v>288</v>
      </c>
      <c r="AX3375" s="1216"/>
      <c r="AY3375" s="1217"/>
      <c r="AZ3375" s="1218"/>
      <c r="BA3375" s="587" t="e">
        <f t="shared" si="740"/>
        <v>#DIV/0!</v>
      </c>
      <c r="BC3375" s="1215">
        <v>288</v>
      </c>
      <c r="BD3375" s="1216"/>
      <c r="BE3375" s="1217"/>
      <c r="BF3375" s="1218"/>
      <c r="BG3375" s="587" t="e">
        <f t="shared" si="741"/>
        <v>#DIV/0!</v>
      </c>
      <c r="BI3375" s="1215">
        <v>288</v>
      </c>
      <c r="BJ3375" s="1216"/>
      <c r="BK3375" s="1217"/>
      <c r="BL3375" s="1218"/>
      <c r="BM3375" s="587" t="e">
        <f t="shared" si="742"/>
        <v>#DIV/0!</v>
      </c>
      <c r="BO3375" s="1215">
        <v>288</v>
      </c>
      <c r="BP3375" s="1216"/>
      <c r="BQ3375" s="1217"/>
      <c r="BR3375" s="1218"/>
      <c r="BS3375" s="587" t="e">
        <f t="shared" si="743"/>
        <v>#DIV/0!</v>
      </c>
    </row>
    <row r="3376" spans="1:71" s="17" customFormat="1" ht="16.75" hidden="1" customHeight="1" outlineLevel="2">
      <c r="A3376" s="1215">
        <v>289</v>
      </c>
      <c r="B3376" s="1216"/>
      <c r="C3376" s="1217"/>
      <c r="D3376" s="1218"/>
      <c r="E3376" s="587" t="e">
        <f t="shared" si="732"/>
        <v>#DIV/0!</v>
      </c>
      <c r="G3376" s="1215">
        <v>289</v>
      </c>
      <c r="H3376" s="1216"/>
      <c r="I3376" s="1217"/>
      <c r="J3376" s="1218"/>
      <c r="K3376" s="587" t="e">
        <f t="shared" si="733"/>
        <v>#DIV/0!</v>
      </c>
      <c r="M3376" s="1215">
        <v>289</v>
      </c>
      <c r="N3376" s="1216"/>
      <c r="O3376" s="1217"/>
      <c r="P3376" s="1218"/>
      <c r="Q3376" s="587" t="e">
        <f t="shared" si="734"/>
        <v>#DIV/0!</v>
      </c>
      <c r="S3376" s="1215">
        <v>289</v>
      </c>
      <c r="T3376" s="1216"/>
      <c r="U3376" s="1217"/>
      <c r="V3376" s="1218"/>
      <c r="W3376" s="587" t="e">
        <f t="shared" si="735"/>
        <v>#DIV/0!</v>
      </c>
      <c r="Y3376" s="1215">
        <v>289</v>
      </c>
      <c r="Z3376" s="1216"/>
      <c r="AA3376" s="1217"/>
      <c r="AB3376" s="1218"/>
      <c r="AC3376" s="587" t="e">
        <f t="shared" si="736"/>
        <v>#DIV/0!</v>
      </c>
      <c r="AE3376" s="1215">
        <v>289</v>
      </c>
      <c r="AF3376" s="1216"/>
      <c r="AG3376" s="1217"/>
      <c r="AH3376" s="1218"/>
      <c r="AI3376" s="587" t="e">
        <f t="shared" si="737"/>
        <v>#DIV/0!</v>
      </c>
      <c r="AK3376" s="1215">
        <v>289</v>
      </c>
      <c r="AL3376" s="1216"/>
      <c r="AM3376" s="1217"/>
      <c r="AN3376" s="1218"/>
      <c r="AO3376" s="587" t="e">
        <f t="shared" si="738"/>
        <v>#DIV/0!</v>
      </c>
      <c r="AQ3376" s="1215">
        <v>289</v>
      </c>
      <c r="AR3376" s="1216"/>
      <c r="AS3376" s="1217"/>
      <c r="AT3376" s="1218"/>
      <c r="AU3376" s="587" t="e">
        <f t="shared" si="739"/>
        <v>#DIV/0!</v>
      </c>
      <c r="AW3376" s="1215">
        <v>289</v>
      </c>
      <c r="AX3376" s="1216"/>
      <c r="AY3376" s="1217"/>
      <c r="AZ3376" s="1218"/>
      <c r="BA3376" s="587" t="e">
        <f t="shared" si="740"/>
        <v>#DIV/0!</v>
      </c>
      <c r="BC3376" s="1215">
        <v>289</v>
      </c>
      <c r="BD3376" s="1216"/>
      <c r="BE3376" s="1217"/>
      <c r="BF3376" s="1218"/>
      <c r="BG3376" s="587" t="e">
        <f t="shared" si="741"/>
        <v>#DIV/0!</v>
      </c>
      <c r="BI3376" s="1215">
        <v>289</v>
      </c>
      <c r="BJ3376" s="1216"/>
      <c r="BK3376" s="1217"/>
      <c r="BL3376" s="1218"/>
      <c r="BM3376" s="587" t="e">
        <f t="shared" si="742"/>
        <v>#DIV/0!</v>
      </c>
      <c r="BO3376" s="1215">
        <v>289</v>
      </c>
      <c r="BP3376" s="1216"/>
      <c r="BQ3376" s="1217"/>
      <c r="BR3376" s="1218"/>
      <c r="BS3376" s="587" t="e">
        <f t="shared" si="743"/>
        <v>#DIV/0!</v>
      </c>
    </row>
    <row r="3377" spans="1:71" s="17" customFormat="1" ht="16.75" hidden="1" customHeight="1" outlineLevel="2">
      <c r="A3377" s="1215">
        <v>290</v>
      </c>
      <c r="B3377" s="1216"/>
      <c r="C3377" s="1217"/>
      <c r="D3377" s="1218"/>
      <c r="E3377" s="587" t="e">
        <f t="shared" si="732"/>
        <v>#DIV/0!</v>
      </c>
      <c r="G3377" s="1215">
        <v>290</v>
      </c>
      <c r="H3377" s="1216"/>
      <c r="I3377" s="1217"/>
      <c r="J3377" s="1218"/>
      <c r="K3377" s="587" t="e">
        <f t="shared" si="733"/>
        <v>#DIV/0!</v>
      </c>
      <c r="M3377" s="1215">
        <v>290</v>
      </c>
      <c r="N3377" s="1216"/>
      <c r="O3377" s="1217"/>
      <c r="P3377" s="1218"/>
      <c r="Q3377" s="587" t="e">
        <f t="shared" si="734"/>
        <v>#DIV/0!</v>
      </c>
      <c r="S3377" s="1215">
        <v>290</v>
      </c>
      <c r="T3377" s="1216"/>
      <c r="U3377" s="1217"/>
      <c r="V3377" s="1218"/>
      <c r="W3377" s="587" t="e">
        <f t="shared" si="735"/>
        <v>#DIV/0!</v>
      </c>
      <c r="Y3377" s="1215">
        <v>290</v>
      </c>
      <c r="Z3377" s="1216"/>
      <c r="AA3377" s="1217"/>
      <c r="AB3377" s="1218"/>
      <c r="AC3377" s="587" t="e">
        <f t="shared" si="736"/>
        <v>#DIV/0!</v>
      </c>
      <c r="AE3377" s="1215">
        <v>290</v>
      </c>
      <c r="AF3377" s="1216"/>
      <c r="AG3377" s="1217"/>
      <c r="AH3377" s="1218"/>
      <c r="AI3377" s="587" t="e">
        <f t="shared" si="737"/>
        <v>#DIV/0!</v>
      </c>
      <c r="AK3377" s="1215">
        <v>290</v>
      </c>
      <c r="AL3377" s="1216"/>
      <c r="AM3377" s="1217"/>
      <c r="AN3377" s="1218"/>
      <c r="AO3377" s="587" t="e">
        <f t="shared" si="738"/>
        <v>#DIV/0!</v>
      </c>
      <c r="AQ3377" s="1215">
        <v>290</v>
      </c>
      <c r="AR3377" s="1216"/>
      <c r="AS3377" s="1217"/>
      <c r="AT3377" s="1218"/>
      <c r="AU3377" s="587" t="e">
        <f t="shared" si="739"/>
        <v>#DIV/0!</v>
      </c>
      <c r="AW3377" s="1215">
        <v>290</v>
      </c>
      <c r="AX3377" s="1216"/>
      <c r="AY3377" s="1217"/>
      <c r="AZ3377" s="1218"/>
      <c r="BA3377" s="587" t="e">
        <f t="shared" si="740"/>
        <v>#DIV/0!</v>
      </c>
      <c r="BC3377" s="1215">
        <v>290</v>
      </c>
      <c r="BD3377" s="1216"/>
      <c r="BE3377" s="1217"/>
      <c r="BF3377" s="1218"/>
      <c r="BG3377" s="587" t="e">
        <f t="shared" si="741"/>
        <v>#DIV/0!</v>
      </c>
      <c r="BI3377" s="1215">
        <v>290</v>
      </c>
      <c r="BJ3377" s="1216"/>
      <c r="BK3377" s="1217"/>
      <c r="BL3377" s="1218"/>
      <c r="BM3377" s="587" t="e">
        <f t="shared" si="742"/>
        <v>#DIV/0!</v>
      </c>
      <c r="BO3377" s="1215">
        <v>290</v>
      </c>
      <c r="BP3377" s="1216"/>
      <c r="BQ3377" s="1217"/>
      <c r="BR3377" s="1218"/>
      <c r="BS3377" s="587" t="e">
        <f t="shared" si="743"/>
        <v>#DIV/0!</v>
      </c>
    </row>
    <row r="3378" spans="1:71" s="17" customFormat="1" ht="16.75" hidden="1" customHeight="1" outlineLevel="2">
      <c r="A3378" s="1215">
        <v>291</v>
      </c>
      <c r="B3378" s="1216"/>
      <c r="C3378" s="1217"/>
      <c r="D3378" s="1218"/>
      <c r="E3378" s="587" t="e">
        <f t="shared" si="732"/>
        <v>#DIV/0!</v>
      </c>
      <c r="G3378" s="1215">
        <v>291</v>
      </c>
      <c r="H3378" s="1216"/>
      <c r="I3378" s="1217"/>
      <c r="J3378" s="1218"/>
      <c r="K3378" s="587" t="e">
        <f t="shared" si="733"/>
        <v>#DIV/0!</v>
      </c>
      <c r="M3378" s="1215">
        <v>291</v>
      </c>
      <c r="N3378" s="1216"/>
      <c r="O3378" s="1217"/>
      <c r="P3378" s="1218"/>
      <c r="Q3378" s="587" t="e">
        <f t="shared" si="734"/>
        <v>#DIV/0!</v>
      </c>
      <c r="S3378" s="1215">
        <v>291</v>
      </c>
      <c r="T3378" s="1216"/>
      <c r="U3378" s="1217"/>
      <c r="V3378" s="1218"/>
      <c r="W3378" s="587" t="e">
        <f t="shared" si="735"/>
        <v>#DIV/0!</v>
      </c>
      <c r="Y3378" s="1215">
        <v>291</v>
      </c>
      <c r="Z3378" s="1216"/>
      <c r="AA3378" s="1217"/>
      <c r="AB3378" s="1218"/>
      <c r="AC3378" s="587" t="e">
        <f t="shared" si="736"/>
        <v>#DIV/0!</v>
      </c>
      <c r="AE3378" s="1215">
        <v>291</v>
      </c>
      <c r="AF3378" s="1216"/>
      <c r="AG3378" s="1217"/>
      <c r="AH3378" s="1218"/>
      <c r="AI3378" s="587" t="e">
        <f t="shared" si="737"/>
        <v>#DIV/0!</v>
      </c>
      <c r="AK3378" s="1215">
        <v>291</v>
      </c>
      <c r="AL3378" s="1216"/>
      <c r="AM3378" s="1217"/>
      <c r="AN3378" s="1218"/>
      <c r="AO3378" s="587" t="e">
        <f t="shared" si="738"/>
        <v>#DIV/0!</v>
      </c>
      <c r="AQ3378" s="1215">
        <v>291</v>
      </c>
      <c r="AR3378" s="1216"/>
      <c r="AS3378" s="1217"/>
      <c r="AT3378" s="1218"/>
      <c r="AU3378" s="587" t="e">
        <f t="shared" si="739"/>
        <v>#DIV/0!</v>
      </c>
      <c r="AW3378" s="1215">
        <v>291</v>
      </c>
      <c r="AX3378" s="1216"/>
      <c r="AY3378" s="1217"/>
      <c r="AZ3378" s="1218"/>
      <c r="BA3378" s="587" t="e">
        <f t="shared" si="740"/>
        <v>#DIV/0!</v>
      </c>
      <c r="BC3378" s="1215">
        <v>291</v>
      </c>
      <c r="BD3378" s="1216"/>
      <c r="BE3378" s="1217"/>
      <c r="BF3378" s="1218"/>
      <c r="BG3378" s="587" t="e">
        <f t="shared" si="741"/>
        <v>#DIV/0!</v>
      </c>
      <c r="BI3378" s="1215">
        <v>291</v>
      </c>
      <c r="BJ3378" s="1216"/>
      <c r="BK3378" s="1217"/>
      <c r="BL3378" s="1218"/>
      <c r="BM3378" s="587" t="e">
        <f t="shared" si="742"/>
        <v>#DIV/0!</v>
      </c>
      <c r="BO3378" s="1215">
        <v>291</v>
      </c>
      <c r="BP3378" s="1216"/>
      <c r="BQ3378" s="1217"/>
      <c r="BR3378" s="1218"/>
      <c r="BS3378" s="587" t="e">
        <f t="shared" si="743"/>
        <v>#DIV/0!</v>
      </c>
    </row>
    <row r="3379" spans="1:71" s="17" customFormat="1" ht="16.75" hidden="1" customHeight="1" outlineLevel="2">
      <c r="A3379" s="1215">
        <v>292</v>
      </c>
      <c r="B3379" s="1216"/>
      <c r="C3379" s="1217"/>
      <c r="D3379" s="1218"/>
      <c r="E3379" s="587" t="e">
        <f t="shared" si="732"/>
        <v>#DIV/0!</v>
      </c>
      <c r="G3379" s="1215">
        <v>292</v>
      </c>
      <c r="H3379" s="1216"/>
      <c r="I3379" s="1217"/>
      <c r="J3379" s="1218"/>
      <c r="K3379" s="587" t="e">
        <f t="shared" si="733"/>
        <v>#DIV/0!</v>
      </c>
      <c r="M3379" s="1215">
        <v>292</v>
      </c>
      <c r="N3379" s="1216"/>
      <c r="O3379" s="1217"/>
      <c r="P3379" s="1218"/>
      <c r="Q3379" s="587" t="e">
        <f t="shared" si="734"/>
        <v>#DIV/0!</v>
      </c>
      <c r="S3379" s="1215">
        <v>292</v>
      </c>
      <c r="T3379" s="1216"/>
      <c r="U3379" s="1217"/>
      <c r="V3379" s="1218"/>
      <c r="W3379" s="587" t="e">
        <f t="shared" si="735"/>
        <v>#DIV/0!</v>
      </c>
      <c r="Y3379" s="1215">
        <v>292</v>
      </c>
      <c r="Z3379" s="1216"/>
      <c r="AA3379" s="1217"/>
      <c r="AB3379" s="1218"/>
      <c r="AC3379" s="587" t="e">
        <f t="shared" si="736"/>
        <v>#DIV/0!</v>
      </c>
      <c r="AE3379" s="1215">
        <v>292</v>
      </c>
      <c r="AF3379" s="1216"/>
      <c r="AG3379" s="1217"/>
      <c r="AH3379" s="1218"/>
      <c r="AI3379" s="587" t="e">
        <f t="shared" si="737"/>
        <v>#DIV/0!</v>
      </c>
      <c r="AK3379" s="1215">
        <v>292</v>
      </c>
      <c r="AL3379" s="1216"/>
      <c r="AM3379" s="1217"/>
      <c r="AN3379" s="1218"/>
      <c r="AO3379" s="587" t="e">
        <f t="shared" si="738"/>
        <v>#DIV/0!</v>
      </c>
      <c r="AQ3379" s="1215">
        <v>292</v>
      </c>
      <c r="AR3379" s="1216"/>
      <c r="AS3379" s="1217"/>
      <c r="AT3379" s="1218"/>
      <c r="AU3379" s="587" t="e">
        <f t="shared" si="739"/>
        <v>#DIV/0!</v>
      </c>
      <c r="AW3379" s="1215">
        <v>292</v>
      </c>
      <c r="AX3379" s="1216"/>
      <c r="AY3379" s="1217"/>
      <c r="AZ3379" s="1218"/>
      <c r="BA3379" s="587" t="e">
        <f t="shared" si="740"/>
        <v>#DIV/0!</v>
      </c>
      <c r="BC3379" s="1215">
        <v>292</v>
      </c>
      <c r="BD3379" s="1216"/>
      <c r="BE3379" s="1217"/>
      <c r="BF3379" s="1218"/>
      <c r="BG3379" s="587" t="e">
        <f t="shared" si="741"/>
        <v>#DIV/0!</v>
      </c>
      <c r="BI3379" s="1215">
        <v>292</v>
      </c>
      <c r="BJ3379" s="1216"/>
      <c r="BK3379" s="1217"/>
      <c r="BL3379" s="1218"/>
      <c r="BM3379" s="587" t="e">
        <f t="shared" si="742"/>
        <v>#DIV/0!</v>
      </c>
      <c r="BO3379" s="1215">
        <v>292</v>
      </c>
      <c r="BP3379" s="1216"/>
      <c r="BQ3379" s="1217"/>
      <c r="BR3379" s="1218"/>
      <c r="BS3379" s="587" t="e">
        <f t="shared" si="743"/>
        <v>#DIV/0!</v>
      </c>
    </row>
    <row r="3380" spans="1:71" s="17" customFormat="1" ht="16.75" hidden="1" customHeight="1" outlineLevel="2">
      <c r="A3380" s="1215">
        <v>293</v>
      </c>
      <c r="B3380" s="1216"/>
      <c r="C3380" s="1217"/>
      <c r="D3380" s="1218"/>
      <c r="E3380" s="587" t="e">
        <f t="shared" si="732"/>
        <v>#DIV/0!</v>
      </c>
      <c r="G3380" s="1215">
        <v>293</v>
      </c>
      <c r="H3380" s="1216"/>
      <c r="I3380" s="1217"/>
      <c r="J3380" s="1218"/>
      <c r="K3380" s="587" t="e">
        <f t="shared" si="733"/>
        <v>#DIV/0!</v>
      </c>
      <c r="M3380" s="1215">
        <v>293</v>
      </c>
      <c r="N3380" s="1216"/>
      <c r="O3380" s="1217"/>
      <c r="P3380" s="1218"/>
      <c r="Q3380" s="587" t="e">
        <f t="shared" si="734"/>
        <v>#DIV/0!</v>
      </c>
      <c r="S3380" s="1215">
        <v>293</v>
      </c>
      <c r="T3380" s="1216"/>
      <c r="U3380" s="1217"/>
      <c r="V3380" s="1218"/>
      <c r="W3380" s="587" t="e">
        <f t="shared" si="735"/>
        <v>#DIV/0!</v>
      </c>
      <c r="Y3380" s="1215">
        <v>293</v>
      </c>
      <c r="Z3380" s="1216"/>
      <c r="AA3380" s="1217"/>
      <c r="AB3380" s="1218"/>
      <c r="AC3380" s="587" t="e">
        <f t="shared" si="736"/>
        <v>#DIV/0!</v>
      </c>
      <c r="AE3380" s="1215">
        <v>293</v>
      </c>
      <c r="AF3380" s="1216"/>
      <c r="AG3380" s="1217"/>
      <c r="AH3380" s="1218"/>
      <c r="AI3380" s="587" t="e">
        <f t="shared" si="737"/>
        <v>#DIV/0!</v>
      </c>
      <c r="AK3380" s="1215">
        <v>293</v>
      </c>
      <c r="AL3380" s="1216"/>
      <c r="AM3380" s="1217"/>
      <c r="AN3380" s="1218"/>
      <c r="AO3380" s="587" t="e">
        <f t="shared" si="738"/>
        <v>#DIV/0!</v>
      </c>
      <c r="AQ3380" s="1215">
        <v>293</v>
      </c>
      <c r="AR3380" s="1216"/>
      <c r="AS3380" s="1217"/>
      <c r="AT3380" s="1218"/>
      <c r="AU3380" s="587" t="e">
        <f t="shared" si="739"/>
        <v>#DIV/0!</v>
      </c>
      <c r="AW3380" s="1215">
        <v>293</v>
      </c>
      <c r="AX3380" s="1216"/>
      <c r="AY3380" s="1217"/>
      <c r="AZ3380" s="1218"/>
      <c r="BA3380" s="587" t="e">
        <f t="shared" si="740"/>
        <v>#DIV/0!</v>
      </c>
      <c r="BC3380" s="1215">
        <v>293</v>
      </c>
      <c r="BD3380" s="1216"/>
      <c r="BE3380" s="1217"/>
      <c r="BF3380" s="1218"/>
      <c r="BG3380" s="587" t="e">
        <f t="shared" si="741"/>
        <v>#DIV/0!</v>
      </c>
      <c r="BI3380" s="1215">
        <v>293</v>
      </c>
      <c r="BJ3380" s="1216"/>
      <c r="BK3380" s="1217"/>
      <c r="BL3380" s="1218"/>
      <c r="BM3380" s="587" t="e">
        <f t="shared" si="742"/>
        <v>#DIV/0!</v>
      </c>
      <c r="BO3380" s="1215">
        <v>293</v>
      </c>
      <c r="BP3380" s="1216"/>
      <c r="BQ3380" s="1217"/>
      <c r="BR3380" s="1218"/>
      <c r="BS3380" s="587" t="e">
        <f t="shared" si="743"/>
        <v>#DIV/0!</v>
      </c>
    </row>
    <row r="3381" spans="1:71" s="17" customFormat="1" ht="16.75" hidden="1" customHeight="1" outlineLevel="2">
      <c r="A3381" s="1215">
        <v>294</v>
      </c>
      <c r="B3381" s="1216"/>
      <c r="C3381" s="1217"/>
      <c r="D3381" s="1218"/>
      <c r="E3381" s="587" t="e">
        <f t="shared" si="732"/>
        <v>#DIV/0!</v>
      </c>
      <c r="G3381" s="1215">
        <v>294</v>
      </c>
      <c r="H3381" s="1216"/>
      <c r="I3381" s="1217"/>
      <c r="J3381" s="1218"/>
      <c r="K3381" s="587" t="e">
        <f t="shared" si="733"/>
        <v>#DIV/0!</v>
      </c>
      <c r="M3381" s="1215">
        <v>294</v>
      </c>
      <c r="N3381" s="1216"/>
      <c r="O3381" s="1217"/>
      <c r="P3381" s="1218"/>
      <c r="Q3381" s="587" t="e">
        <f t="shared" si="734"/>
        <v>#DIV/0!</v>
      </c>
      <c r="S3381" s="1215">
        <v>294</v>
      </c>
      <c r="T3381" s="1216"/>
      <c r="U3381" s="1217"/>
      <c r="V3381" s="1218"/>
      <c r="W3381" s="587" t="e">
        <f t="shared" si="735"/>
        <v>#DIV/0!</v>
      </c>
      <c r="Y3381" s="1215">
        <v>294</v>
      </c>
      <c r="Z3381" s="1216"/>
      <c r="AA3381" s="1217"/>
      <c r="AB3381" s="1218"/>
      <c r="AC3381" s="587" t="e">
        <f t="shared" si="736"/>
        <v>#DIV/0!</v>
      </c>
      <c r="AE3381" s="1215">
        <v>294</v>
      </c>
      <c r="AF3381" s="1216"/>
      <c r="AG3381" s="1217"/>
      <c r="AH3381" s="1218"/>
      <c r="AI3381" s="587" t="e">
        <f t="shared" si="737"/>
        <v>#DIV/0!</v>
      </c>
      <c r="AK3381" s="1215">
        <v>294</v>
      </c>
      <c r="AL3381" s="1216"/>
      <c r="AM3381" s="1217"/>
      <c r="AN3381" s="1218"/>
      <c r="AO3381" s="587" t="e">
        <f t="shared" si="738"/>
        <v>#DIV/0!</v>
      </c>
      <c r="AQ3381" s="1215">
        <v>294</v>
      </c>
      <c r="AR3381" s="1216"/>
      <c r="AS3381" s="1217"/>
      <c r="AT3381" s="1218"/>
      <c r="AU3381" s="587" t="e">
        <f t="shared" si="739"/>
        <v>#DIV/0!</v>
      </c>
      <c r="AW3381" s="1215">
        <v>294</v>
      </c>
      <c r="AX3381" s="1216"/>
      <c r="AY3381" s="1217"/>
      <c r="AZ3381" s="1218"/>
      <c r="BA3381" s="587" t="e">
        <f t="shared" si="740"/>
        <v>#DIV/0!</v>
      </c>
      <c r="BC3381" s="1215">
        <v>294</v>
      </c>
      <c r="BD3381" s="1216"/>
      <c r="BE3381" s="1217"/>
      <c r="BF3381" s="1218"/>
      <c r="BG3381" s="587" t="e">
        <f t="shared" si="741"/>
        <v>#DIV/0!</v>
      </c>
      <c r="BI3381" s="1215">
        <v>294</v>
      </c>
      <c r="BJ3381" s="1216"/>
      <c r="BK3381" s="1217"/>
      <c r="BL3381" s="1218"/>
      <c r="BM3381" s="587" t="e">
        <f t="shared" si="742"/>
        <v>#DIV/0!</v>
      </c>
      <c r="BO3381" s="1215">
        <v>294</v>
      </c>
      <c r="BP3381" s="1216"/>
      <c r="BQ3381" s="1217"/>
      <c r="BR3381" s="1218"/>
      <c r="BS3381" s="587" t="e">
        <f t="shared" si="743"/>
        <v>#DIV/0!</v>
      </c>
    </row>
    <row r="3382" spans="1:71" s="17" customFormat="1" ht="16.75" hidden="1" customHeight="1" outlineLevel="2">
      <c r="A3382" s="1215">
        <v>295</v>
      </c>
      <c r="B3382" s="1216"/>
      <c r="C3382" s="1217"/>
      <c r="D3382" s="1218"/>
      <c r="E3382" s="587" t="e">
        <f t="shared" si="732"/>
        <v>#DIV/0!</v>
      </c>
      <c r="G3382" s="1215">
        <v>295</v>
      </c>
      <c r="H3382" s="1216"/>
      <c r="I3382" s="1217"/>
      <c r="J3382" s="1218"/>
      <c r="K3382" s="587" t="e">
        <f t="shared" si="733"/>
        <v>#DIV/0!</v>
      </c>
      <c r="M3382" s="1215">
        <v>295</v>
      </c>
      <c r="N3382" s="1216"/>
      <c r="O3382" s="1217"/>
      <c r="P3382" s="1218"/>
      <c r="Q3382" s="587" t="e">
        <f t="shared" si="734"/>
        <v>#DIV/0!</v>
      </c>
      <c r="S3382" s="1215">
        <v>295</v>
      </c>
      <c r="T3382" s="1216"/>
      <c r="U3382" s="1217"/>
      <c r="V3382" s="1218"/>
      <c r="W3382" s="587" t="e">
        <f t="shared" si="735"/>
        <v>#DIV/0!</v>
      </c>
      <c r="Y3382" s="1215">
        <v>295</v>
      </c>
      <c r="Z3382" s="1216"/>
      <c r="AA3382" s="1217"/>
      <c r="AB3382" s="1218"/>
      <c r="AC3382" s="587" t="e">
        <f t="shared" si="736"/>
        <v>#DIV/0!</v>
      </c>
      <c r="AE3382" s="1215">
        <v>295</v>
      </c>
      <c r="AF3382" s="1216"/>
      <c r="AG3382" s="1217"/>
      <c r="AH3382" s="1218"/>
      <c r="AI3382" s="587" t="e">
        <f t="shared" si="737"/>
        <v>#DIV/0!</v>
      </c>
      <c r="AK3382" s="1215">
        <v>295</v>
      </c>
      <c r="AL3382" s="1216"/>
      <c r="AM3382" s="1217"/>
      <c r="AN3382" s="1218"/>
      <c r="AO3382" s="587" t="e">
        <f t="shared" si="738"/>
        <v>#DIV/0!</v>
      </c>
      <c r="AQ3382" s="1215">
        <v>295</v>
      </c>
      <c r="AR3382" s="1216"/>
      <c r="AS3382" s="1217"/>
      <c r="AT3382" s="1218"/>
      <c r="AU3382" s="587" t="e">
        <f t="shared" si="739"/>
        <v>#DIV/0!</v>
      </c>
      <c r="AW3382" s="1215">
        <v>295</v>
      </c>
      <c r="AX3382" s="1216"/>
      <c r="AY3382" s="1217"/>
      <c r="AZ3382" s="1218"/>
      <c r="BA3382" s="587" t="e">
        <f t="shared" si="740"/>
        <v>#DIV/0!</v>
      </c>
      <c r="BC3382" s="1215">
        <v>295</v>
      </c>
      <c r="BD3382" s="1216"/>
      <c r="BE3382" s="1217"/>
      <c r="BF3382" s="1218"/>
      <c r="BG3382" s="587" t="e">
        <f t="shared" si="741"/>
        <v>#DIV/0!</v>
      </c>
      <c r="BI3382" s="1215">
        <v>295</v>
      </c>
      <c r="BJ3382" s="1216"/>
      <c r="BK3382" s="1217"/>
      <c r="BL3382" s="1218"/>
      <c r="BM3382" s="587" t="e">
        <f t="shared" si="742"/>
        <v>#DIV/0!</v>
      </c>
      <c r="BO3382" s="1215">
        <v>295</v>
      </c>
      <c r="BP3382" s="1216"/>
      <c r="BQ3382" s="1217"/>
      <c r="BR3382" s="1218"/>
      <c r="BS3382" s="587" t="e">
        <f t="shared" si="743"/>
        <v>#DIV/0!</v>
      </c>
    </row>
    <row r="3383" spans="1:71" s="17" customFormat="1" ht="16.75" hidden="1" customHeight="1" outlineLevel="2">
      <c r="A3383" s="1215">
        <v>296</v>
      </c>
      <c r="B3383" s="1216"/>
      <c r="C3383" s="1217"/>
      <c r="D3383" s="1218"/>
      <c r="E3383" s="587" t="e">
        <f t="shared" si="732"/>
        <v>#DIV/0!</v>
      </c>
      <c r="G3383" s="1215">
        <v>296</v>
      </c>
      <c r="H3383" s="1216"/>
      <c r="I3383" s="1217"/>
      <c r="J3383" s="1218"/>
      <c r="K3383" s="587" t="e">
        <f t="shared" si="733"/>
        <v>#DIV/0!</v>
      </c>
      <c r="M3383" s="1215">
        <v>296</v>
      </c>
      <c r="N3383" s="1216"/>
      <c r="O3383" s="1217"/>
      <c r="P3383" s="1218"/>
      <c r="Q3383" s="587" t="e">
        <f t="shared" si="734"/>
        <v>#DIV/0!</v>
      </c>
      <c r="S3383" s="1215">
        <v>296</v>
      </c>
      <c r="T3383" s="1216"/>
      <c r="U3383" s="1217"/>
      <c r="V3383" s="1218"/>
      <c r="W3383" s="587" t="e">
        <f t="shared" si="735"/>
        <v>#DIV/0!</v>
      </c>
      <c r="Y3383" s="1215">
        <v>296</v>
      </c>
      <c r="Z3383" s="1216"/>
      <c r="AA3383" s="1217"/>
      <c r="AB3383" s="1218"/>
      <c r="AC3383" s="587" t="e">
        <f t="shared" si="736"/>
        <v>#DIV/0!</v>
      </c>
      <c r="AE3383" s="1215">
        <v>296</v>
      </c>
      <c r="AF3383" s="1216"/>
      <c r="AG3383" s="1217"/>
      <c r="AH3383" s="1218"/>
      <c r="AI3383" s="587" t="e">
        <f t="shared" si="737"/>
        <v>#DIV/0!</v>
      </c>
      <c r="AK3383" s="1215">
        <v>296</v>
      </c>
      <c r="AL3383" s="1216"/>
      <c r="AM3383" s="1217"/>
      <c r="AN3383" s="1218"/>
      <c r="AO3383" s="587" t="e">
        <f t="shared" si="738"/>
        <v>#DIV/0!</v>
      </c>
      <c r="AQ3383" s="1215">
        <v>296</v>
      </c>
      <c r="AR3383" s="1216"/>
      <c r="AS3383" s="1217"/>
      <c r="AT3383" s="1218"/>
      <c r="AU3383" s="587" t="e">
        <f t="shared" si="739"/>
        <v>#DIV/0!</v>
      </c>
      <c r="AW3383" s="1215">
        <v>296</v>
      </c>
      <c r="AX3383" s="1216"/>
      <c r="AY3383" s="1217"/>
      <c r="AZ3383" s="1218"/>
      <c r="BA3383" s="587" t="e">
        <f t="shared" si="740"/>
        <v>#DIV/0!</v>
      </c>
      <c r="BC3383" s="1215">
        <v>296</v>
      </c>
      <c r="BD3383" s="1216"/>
      <c r="BE3383" s="1217"/>
      <c r="BF3383" s="1218"/>
      <c r="BG3383" s="587" t="e">
        <f t="shared" si="741"/>
        <v>#DIV/0!</v>
      </c>
      <c r="BI3383" s="1215">
        <v>296</v>
      </c>
      <c r="BJ3383" s="1216"/>
      <c r="BK3383" s="1217"/>
      <c r="BL3383" s="1218"/>
      <c r="BM3383" s="587" t="e">
        <f t="shared" si="742"/>
        <v>#DIV/0!</v>
      </c>
      <c r="BO3383" s="1215">
        <v>296</v>
      </c>
      <c r="BP3383" s="1216"/>
      <c r="BQ3383" s="1217"/>
      <c r="BR3383" s="1218"/>
      <c r="BS3383" s="587" t="e">
        <f t="shared" si="743"/>
        <v>#DIV/0!</v>
      </c>
    </row>
    <row r="3384" spans="1:71" s="17" customFormat="1" ht="16.75" hidden="1" customHeight="1" outlineLevel="2">
      <c r="A3384" s="1215">
        <v>297</v>
      </c>
      <c r="B3384" s="1216"/>
      <c r="C3384" s="1217"/>
      <c r="D3384" s="1218"/>
      <c r="E3384" s="587" t="e">
        <f t="shared" si="732"/>
        <v>#DIV/0!</v>
      </c>
      <c r="G3384" s="1215">
        <v>297</v>
      </c>
      <c r="H3384" s="1216"/>
      <c r="I3384" s="1217"/>
      <c r="J3384" s="1218"/>
      <c r="K3384" s="587" t="e">
        <f t="shared" si="733"/>
        <v>#DIV/0!</v>
      </c>
      <c r="M3384" s="1215">
        <v>297</v>
      </c>
      <c r="N3384" s="1216"/>
      <c r="O3384" s="1217"/>
      <c r="P3384" s="1218"/>
      <c r="Q3384" s="587" t="e">
        <f t="shared" si="734"/>
        <v>#DIV/0!</v>
      </c>
      <c r="S3384" s="1215">
        <v>297</v>
      </c>
      <c r="T3384" s="1216"/>
      <c r="U3384" s="1217"/>
      <c r="V3384" s="1218"/>
      <c r="W3384" s="587" t="e">
        <f t="shared" si="735"/>
        <v>#DIV/0!</v>
      </c>
      <c r="Y3384" s="1215">
        <v>297</v>
      </c>
      <c r="Z3384" s="1216"/>
      <c r="AA3384" s="1217"/>
      <c r="AB3384" s="1218"/>
      <c r="AC3384" s="587" t="e">
        <f t="shared" si="736"/>
        <v>#DIV/0!</v>
      </c>
      <c r="AE3384" s="1215">
        <v>297</v>
      </c>
      <c r="AF3384" s="1216"/>
      <c r="AG3384" s="1217"/>
      <c r="AH3384" s="1218"/>
      <c r="AI3384" s="587" t="e">
        <f t="shared" si="737"/>
        <v>#DIV/0!</v>
      </c>
      <c r="AK3384" s="1215">
        <v>297</v>
      </c>
      <c r="AL3384" s="1216"/>
      <c r="AM3384" s="1217"/>
      <c r="AN3384" s="1218"/>
      <c r="AO3384" s="587" t="e">
        <f t="shared" si="738"/>
        <v>#DIV/0!</v>
      </c>
      <c r="AQ3384" s="1215">
        <v>297</v>
      </c>
      <c r="AR3384" s="1216"/>
      <c r="AS3384" s="1217"/>
      <c r="AT3384" s="1218"/>
      <c r="AU3384" s="587" t="e">
        <f t="shared" si="739"/>
        <v>#DIV/0!</v>
      </c>
      <c r="AW3384" s="1215">
        <v>297</v>
      </c>
      <c r="AX3384" s="1216"/>
      <c r="AY3384" s="1217"/>
      <c r="AZ3384" s="1218"/>
      <c r="BA3384" s="587" t="e">
        <f t="shared" si="740"/>
        <v>#DIV/0!</v>
      </c>
      <c r="BC3384" s="1215">
        <v>297</v>
      </c>
      <c r="BD3384" s="1216"/>
      <c r="BE3384" s="1217"/>
      <c r="BF3384" s="1218"/>
      <c r="BG3384" s="587" t="e">
        <f t="shared" si="741"/>
        <v>#DIV/0!</v>
      </c>
      <c r="BI3384" s="1215">
        <v>297</v>
      </c>
      <c r="BJ3384" s="1216"/>
      <c r="BK3384" s="1217"/>
      <c r="BL3384" s="1218"/>
      <c r="BM3384" s="587" t="e">
        <f t="shared" si="742"/>
        <v>#DIV/0!</v>
      </c>
      <c r="BO3384" s="1215">
        <v>297</v>
      </c>
      <c r="BP3384" s="1216"/>
      <c r="BQ3384" s="1217"/>
      <c r="BR3384" s="1218"/>
      <c r="BS3384" s="587" t="e">
        <f t="shared" si="743"/>
        <v>#DIV/0!</v>
      </c>
    </row>
    <row r="3385" spans="1:71" s="17" customFormat="1" ht="16.75" hidden="1" customHeight="1" outlineLevel="2">
      <c r="A3385" s="1215">
        <v>298</v>
      </c>
      <c r="B3385" s="1216"/>
      <c r="C3385" s="1217"/>
      <c r="D3385" s="1218"/>
      <c r="E3385" s="587" t="e">
        <f t="shared" si="732"/>
        <v>#DIV/0!</v>
      </c>
      <c r="G3385" s="1215">
        <v>298</v>
      </c>
      <c r="H3385" s="1216"/>
      <c r="I3385" s="1217"/>
      <c r="J3385" s="1218"/>
      <c r="K3385" s="587" t="e">
        <f t="shared" si="733"/>
        <v>#DIV/0!</v>
      </c>
      <c r="M3385" s="1215">
        <v>298</v>
      </c>
      <c r="N3385" s="1216"/>
      <c r="O3385" s="1217"/>
      <c r="P3385" s="1218"/>
      <c r="Q3385" s="587" t="e">
        <f t="shared" si="734"/>
        <v>#DIV/0!</v>
      </c>
      <c r="S3385" s="1215">
        <v>298</v>
      </c>
      <c r="T3385" s="1216"/>
      <c r="U3385" s="1217"/>
      <c r="V3385" s="1218"/>
      <c r="W3385" s="587" t="e">
        <f t="shared" si="735"/>
        <v>#DIV/0!</v>
      </c>
      <c r="Y3385" s="1215">
        <v>298</v>
      </c>
      <c r="Z3385" s="1216"/>
      <c r="AA3385" s="1217"/>
      <c r="AB3385" s="1218"/>
      <c r="AC3385" s="587" t="e">
        <f t="shared" si="736"/>
        <v>#DIV/0!</v>
      </c>
      <c r="AE3385" s="1215">
        <v>298</v>
      </c>
      <c r="AF3385" s="1216"/>
      <c r="AG3385" s="1217"/>
      <c r="AH3385" s="1218"/>
      <c r="AI3385" s="587" t="e">
        <f t="shared" si="737"/>
        <v>#DIV/0!</v>
      </c>
      <c r="AK3385" s="1215">
        <v>298</v>
      </c>
      <c r="AL3385" s="1216"/>
      <c r="AM3385" s="1217"/>
      <c r="AN3385" s="1218"/>
      <c r="AO3385" s="587" t="e">
        <f t="shared" si="738"/>
        <v>#DIV/0!</v>
      </c>
      <c r="AQ3385" s="1215">
        <v>298</v>
      </c>
      <c r="AR3385" s="1216"/>
      <c r="AS3385" s="1217"/>
      <c r="AT3385" s="1218"/>
      <c r="AU3385" s="587" t="e">
        <f t="shared" si="739"/>
        <v>#DIV/0!</v>
      </c>
      <c r="AW3385" s="1215">
        <v>298</v>
      </c>
      <c r="AX3385" s="1216"/>
      <c r="AY3385" s="1217"/>
      <c r="AZ3385" s="1218"/>
      <c r="BA3385" s="587" t="e">
        <f t="shared" si="740"/>
        <v>#DIV/0!</v>
      </c>
      <c r="BC3385" s="1215">
        <v>298</v>
      </c>
      <c r="BD3385" s="1216"/>
      <c r="BE3385" s="1217"/>
      <c r="BF3385" s="1218"/>
      <c r="BG3385" s="587" t="e">
        <f t="shared" si="741"/>
        <v>#DIV/0!</v>
      </c>
      <c r="BI3385" s="1215">
        <v>298</v>
      </c>
      <c r="BJ3385" s="1216"/>
      <c r="BK3385" s="1217"/>
      <c r="BL3385" s="1218"/>
      <c r="BM3385" s="587" t="e">
        <f t="shared" si="742"/>
        <v>#DIV/0!</v>
      </c>
      <c r="BO3385" s="1215">
        <v>298</v>
      </c>
      <c r="BP3385" s="1216"/>
      <c r="BQ3385" s="1217"/>
      <c r="BR3385" s="1218"/>
      <c r="BS3385" s="587" t="e">
        <f t="shared" si="743"/>
        <v>#DIV/0!</v>
      </c>
    </row>
    <row r="3386" spans="1:71" s="17" customFormat="1" ht="16.75" hidden="1" customHeight="1" outlineLevel="2">
      <c r="A3386" s="1215">
        <v>299</v>
      </c>
      <c r="B3386" s="1216"/>
      <c r="C3386" s="1217"/>
      <c r="D3386" s="1218"/>
      <c r="E3386" s="587" t="e">
        <f t="shared" si="732"/>
        <v>#DIV/0!</v>
      </c>
      <c r="G3386" s="1215">
        <v>299</v>
      </c>
      <c r="H3386" s="1216"/>
      <c r="I3386" s="1217"/>
      <c r="J3386" s="1218"/>
      <c r="K3386" s="587" t="e">
        <f t="shared" si="733"/>
        <v>#DIV/0!</v>
      </c>
      <c r="M3386" s="1215">
        <v>299</v>
      </c>
      <c r="N3386" s="1216"/>
      <c r="O3386" s="1217"/>
      <c r="P3386" s="1218"/>
      <c r="Q3386" s="587" t="e">
        <f t="shared" si="734"/>
        <v>#DIV/0!</v>
      </c>
      <c r="S3386" s="1215">
        <v>299</v>
      </c>
      <c r="T3386" s="1216"/>
      <c r="U3386" s="1217"/>
      <c r="V3386" s="1218"/>
      <c r="W3386" s="587" t="e">
        <f t="shared" si="735"/>
        <v>#DIV/0!</v>
      </c>
      <c r="Y3386" s="1215">
        <v>299</v>
      </c>
      <c r="Z3386" s="1216"/>
      <c r="AA3386" s="1217"/>
      <c r="AB3386" s="1218"/>
      <c r="AC3386" s="587" t="e">
        <f t="shared" si="736"/>
        <v>#DIV/0!</v>
      </c>
      <c r="AE3386" s="1215">
        <v>299</v>
      </c>
      <c r="AF3386" s="1216"/>
      <c r="AG3386" s="1217"/>
      <c r="AH3386" s="1218"/>
      <c r="AI3386" s="587" t="e">
        <f t="shared" si="737"/>
        <v>#DIV/0!</v>
      </c>
      <c r="AK3386" s="1215">
        <v>299</v>
      </c>
      <c r="AL3386" s="1216"/>
      <c r="AM3386" s="1217"/>
      <c r="AN3386" s="1218"/>
      <c r="AO3386" s="587" t="e">
        <f t="shared" si="738"/>
        <v>#DIV/0!</v>
      </c>
      <c r="AQ3386" s="1215">
        <v>299</v>
      </c>
      <c r="AR3386" s="1216"/>
      <c r="AS3386" s="1217"/>
      <c r="AT3386" s="1218"/>
      <c r="AU3386" s="587" t="e">
        <f t="shared" si="739"/>
        <v>#DIV/0!</v>
      </c>
      <c r="AW3386" s="1215">
        <v>299</v>
      </c>
      <c r="AX3386" s="1216"/>
      <c r="AY3386" s="1217"/>
      <c r="AZ3386" s="1218"/>
      <c r="BA3386" s="587" t="e">
        <f t="shared" si="740"/>
        <v>#DIV/0!</v>
      </c>
      <c r="BC3386" s="1215">
        <v>299</v>
      </c>
      <c r="BD3386" s="1216"/>
      <c r="BE3386" s="1217"/>
      <c r="BF3386" s="1218"/>
      <c r="BG3386" s="587" t="e">
        <f t="shared" si="741"/>
        <v>#DIV/0!</v>
      </c>
      <c r="BI3386" s="1215">
        <v>299</v>
      </c>
      <c r="BJ3386" s="1216"/>
      <c r="BK3386" s="1217"/>
      <c r="BL3386" s="1218"/>
      <c r="BM3386" s="587" t="e">
        <f t="shared" si="742"/>
        <v>#DIV/0!</v>
      </c>
      <c r="BO3386" s="1215">
        <v>299</v>
      </c>
      <c r="BP3386" s="1216"/>
      <c r="BQ3386" s="1217"/>
      <c r="BR3386" s="1218"/>
      <c r="BS3386" s="587" t="e">
        <f t="shared" si="743"/>
        <v>#DIV/0!</v>
      </c>
    </row>
    <row r="3387" spans="1:71" s="17" customFormat="1" ht="16.75" hidden="1" customHeight="1" outlineLevel="2">
      <c r="A3387" s="1215">
        <v>300</v>
      </c>
      <c r="B3387" s="1216"/>
      <c r="C3387" s="1217"/>
      <c r="D3387" s="1218"/>
      <c r="E3387" s="587" t="e">
        <f t="shared" si="732"/>
        <v>#DIV/0!</v>
      </c>
      <c r="G3387" s="1215">
        <v>300</v>
      </c>
      <c r="H3387" s="1216"/>
      <c r="I3387" s="1217"/>
      <c r="J3387" s="1218"/>
      <c r="K3387" s="587" t="e">
        <f t="shared" si="733"/>
        <v>#DIV/0!</v>
      </c>
      <c r="M3387" s="1215">
        <v>300</v>
      </c>
      <c r="N3387" s="1216"/>
      <c r="O3387" s="1217"/>
      <c r="P3387" s="1218"/>
      <c r="Q3387" s="587" t="e">
        <f t="shared" si="734"/>
        <v>#DIV/0!</v>
      </c>
      <c r="S3387" s="1215">
        <v>300</v>
      </c>
      <c r="T3387" s="1216"/>
      <c r="U3387" s="1217"/>
      <c r="V3387" s="1218"/>
      <c r="W3387" s="587" t="e">
        <f t="shared" si="735"/>
        <v>#DIV/0!</v>
      </c>
      <c r="Y3387" s="1215">
        <v>300</v>
      </c>
      <c r="Z3387" s="1216"/>
      <c r="AA3387" s="1217"/>
      <c r="AB3387" s="1218"/>
      <c r="AC3387" s="587" t="e">
        <f t="shared" si="736"/>
        <v>#DIV/0!</v>
      </c>
      <c r="AE3387" s="1215">
        <v>300</v>
      </c>
      <c r="AF3387" s="1216"/>
      <c r="AG3387" s="1217"/>
      <c r="AH3387" s="1218"/>
      <c r="AI3387" s="587" t="e">
        <f t="shared" si="737"/>
        <v>#DIV/0!</v>
      </c>
      <c r="AK3387" s="1215">
        <v>300</v>
      </c>
      <c r="AL3387" s="1216"/>
      <c r="AM3387" s="1217"/>
      <c r="AN3387" s="1218"/>
      <c r="AO3387" s="587" t="e">
        <f t="shared" si="738"/>
        <v>#DIV/0!</v>
      </c>
      <c r="AQ3387" s="1215">
        <v>300</v>
      </c>
      <c r="AR3387" s="1216"/>
      <c r="AS3387" s="1217"/>
      <c r="AT3387" s="1218"/>
      <c r="AU3387" s="587" t="e">
        <f t="shared" si="739"/>
        <v>#DIV/0!</v>
      </c>
      <c r="AW3387" s="1215">
        <v>300</v>
      </c>
      <c r="AX3387" s="1216"/>
      <c r="AY3387" s="1217"/>
      <c r="AZ3387" s="1218"/>
      <c r="BA3387" s="587" t="e">
        <f t="shared" si="740"/>
        <v>#DIV/0!</v>
      </c>
      <c r="BC3387" s="1215">
        <v>300</v>
      </c>
      <c r="BD3387" s="1216"/>
      <c r="BE3387" s="1217"/>
      <c r="BF3387" s="1218"/>
      <c r="BG3387" s="587" t="e">
        <f t="shared" si="741"/>
        <v>#DIV/0!</v>
      </c>
      <c r="BI3387" s="1215">
        <v>300</v>
      </c>
      <c r="BJ3387" s="1216"/>
      <c r="BK3387" s="1217"/>
      <c r="BL3387" s="1218"/>
      <c r="BM3387" s="587" t="e">
        <f t="shared" si="742"/>
        <v>#DIV/0!</v>
      </c>
      <c r="BO3387" s="1215">
        <v>300</v>
      </c>
      <c r="BP3387" s="1216"/>
      <c r="BQ3387" s="1217"/>
      <c r="BR3387" s="1218"/>
      <c r="BS3387" s="587" t="e">
        <f t="shared" si="743"/>
        <v>#DIV/0!</v>
      </c>
    </row>
    <row r="3388" spans="1:71" s="17" customFormat="1" ht="16.75" hidden="1" customHeight="1" outlineLevel="2">
      <c r="A3388" s="1215">
        <v>301</v>
      </c>
      <c r="B3388" s="1216"/>
      <c r="C3388" s="1217"/>
      <c r="D3388" s="1218"/>
      <c r="E3388" s="587" t="e">
        <f t="shared" si="732"/>
        <v>#DIV/0!</v>
      </c>
      <c r="G3388" s="1215">
        <v>301</v>
      </c>
      <c r="H3388" s="1216"/>
      <c r="I3388" s="1217"/>
      <c r="J3388" s="1218"/>
      <c r="K3388" s="587" t="e">
        <f t="shared" si="733"/>
        <v>#DIV/0!</v>
      </c>
      <c r="M3388" s="1215">
        <v>301</v>
      </c>
      <c r="N3388" s="1216"/>
      <c r="O3388" s="1217"/>
      <c r="P3388" s="1218"/>
      <c r="Q3388" s="587" t="e">
        <f t="shared" si="734"/>
        <v>#DIV/0!</v>
      </c>
      <c r="S3388" s="1215">
        <v>301</v>
      </c>
      <c r="T3388" s="1216"/>
      <c r="U3388" s="1217"/>
      <c r="V3388" s="1218"/>
      <c r="W3388" s="587" t="e">
        <f t="shared" si="735"/>
        <v>#DIV/0!</v>
      </c>
      <c r="Y3388" s="1215">
        <v>301</v>
      </c>
      <c r="Z3388" s="1216"/>
      <c r="AA3388" s="1217"/>
      <c r="AB3388" s="1218"/>
      <c r="AC3388" s="587" t="e">
        <f t="shared" si="736"/>
        <v>#DIV/0!</v>
      </c>
      <c r="AE3388" s="1215">
        <v>301</v>
      </c>
      <c r="AF3388" s="1216"/>
      <c r="AG3388" s="1217"/>
      <c r="AH3388" s="1218"/>
      <c r="AI3388" s="587" t="e">
        <f t="shared" si="737"/>
        <v>#DIV/0!</v>
      </c>
      <c r="AK3388" s="1215">
        <v>301</v>
      </c>
      <c r="AL3388" s="1216"/>
      <c r="AM3388" s="1217"/>
      <c r="AN3388" s="1218"/>
      <c r="AO3388" s="587" t="e">
        <f t="shared" si="738"/>
        <v>#DIV/0!</v>
      </c>
      <c r="AQ3388" s="1215">
        <v>301</v>
      </c>
      <c r="AR3388" s="1216"/>
      <c r="AS3388" s="1217"/>
      <c r="AT3388" s="1218"/>
      <c r="AU3388" s="587" t="e">
        <f t="shared" si="739"/>
        <v>#DIV/0!</v>
      </c>
      <c r="AW3388" s="1215">
        <v>301</v>
      </c>
      <c r="AX3388" s="1216"/>
      <c r="AY3388" s="1217"/>
      <c r="AZ3388" s="1218"/>
      <c r="BA3388" s="587" t="e">
        <f t="shared" si="740"/>
        <v>#DIV/0!</v>
      </c>
      <c r="BC3388" s="1215">
        <v>301</v>
      </c>
      <c r="BD3388" s="1216"/>
      <c r="BE3388" s="1217"/>
      <c r="BF3388" s="1218"/>
      <c r="BG3388" s="587" t="e">
        <f t="shared" si="741"/>
        <v>#DIV/0!</v>
      </c>
      <c r="BI3388" s="1215">
        <v>301</v>
      </c>
      <c r="BJ3388" s="1216"/>
      <c r="BK3388" s="1217"/>
      <c r="BL3388" s="1218"/>
      <c r="BM3388" s="587" t="e">
        <f t="shared" si="742"/>
        <v>#DIV/0!</v>
      </c>
      <c r="BO3388" s="1215">
        <v>301</v>
      </c>
      <c r="BP3388" s="1216"/>
      <c r="BQ3388" s="1217"/>
      <c r="BR3388" s="1218"/>
      <c r="BS3388" s="587" t="e">
        <f t="shared" si="743"/>
        <v>#DIV/0!</v>
      </c>
    </row>
    <row r="3389" spans="1:71" s="17" customFormat="1" ht="16.75" hidden="1" customHeight="1" outlineLevel="2">
      <c r="A3389" s="1215">
        <v>302</v>
      </c>
      <c r="B3389" s="1216"/>
      <c r="C3389" s="1217"/>
      <c r="D3389" s="1218"/>
      <c r="E3389" s="587" t="e">
        <f t="shared" si="732"/>
        <v>#DIV/0!</v>
      </c>
      <c r="G3389" s="1215">
        <v>302</v>
      </c>
      <c r="H3389" s="1216"/>
      <c r="I3389" s="1217"/>
      <c r="J3389" s="1218"/>
      <c r="K3389" s="587" t="e">
        <f t="shared" si="733"/>
        <v>#DIV/0!</v>
      </c>
      <c r="M3389" s="1215">
        <v>302</v>
      </c>
      <c r="N3389" s="1216"/>
      <c r="O3389" s="1217"/>
      <c r="P3389" s="1218"/>
      <c r="Q3389" s="587" t="e">
        <f t="shared" si="734"/>
        <v>#DIV/0!</v>
      </c>
      <c r="S3389" s="1215">
        <v>302</v>
      </c>
      <c r="T3389" s="1216"/>
      <c r="U3389" s="1217"/>
      <c r="V3389" s="1218"/>
      <c r="W3389" s="587" t="e">
        <f t="shared" si="735"/>
        <v>#DIV/0!</v>
      </c>
      <c r="Y3389" s="1215">
        <v>302</v>
      </c>
      <c r="Z3389" s="1216"/>
      <c r="AA3389" s="1217"/>
      <c r="AB3389" s="1218"/>
      <c r="AC3389" s="587" t="e">
        <f t="shared" si="736"/>
        <v>#DIV/0!</v>
      </c>
      <c r="AE3389" s="1215">
        <v>302</v>
      </c>
      <c r="AF3389" s="1216"/>
      <c r="AG3389" s="1217"/>
      <c r="AH3389" s="1218"/>
      <c r="AI3389" s="587" t="e">
        <f t="shared" si="737"/>
        <v>#DIV/0!</v>
      </c>
      <c r="AK3389" s="1215">
        <v>302</v>
      </c>
      <c r="AL3389" s="1216"/>
      <c r="AM3389" s="1217"/>
      <c r="AN3389" s="1218"/>
      <c r="AO3389" s="587" t="e">
        <f t="shared" si="738"/>
        <v>#DIV/0!</v>
      </c>
      <c r="AQ3389" s="1215">
        <v>302</v>
      </c>
      <c r="AR3389" s="1216"/>
      <c r="AS3389" s="1217"/>
      <c r="AT3389" s="1218"/>
      <c r="AU3389" s="587" t="e">
        <f t="shared" si="739"/>
        <v>#DIV/0!</v>
      </c>
      <c r="AW3389" s="1215">
        <v>302</v>
      </c>
      <c r="AX3389" s="1216"/>
      <c r="AY3389" s="1217"/>
      <c r="AZ3389" s="1218"/>
      <c r="BA3389" s="587" t="e">
        <f t="shared" si="740"/>
        <v>#DIV/0!</v>
      </c>
      <c r="BC3389" s="1215">
        <v>302</v>
      </c>
      <c r="BD3389" s="1216"/>
      <c r="BE3389" s="1217"/>
      <c r="BF3389" s="1218"/>
      <c r="BG3389" s="587" t="e">
        <f t="shared" si="741"/>
        <v>#DIV/0!</v>
      </c>
      <c r="BI3389" s="1215">
        <v>302</v>
      </c>
      <c r="BJ3389" s="1216"/>
      <c r="BK3389" s="1217"/>
      <c r="BL3389" s="1218"/>
      <c r="BM3389" s="587" t="e">
        <f t="shared" si="742"/>
        <v>#DIV/0!</v>
      </c>
      <c r="BO3389" s="1215">
        <v>302</v>
      </c>
      <c r="BP3389" s="1216"/>
      <c r="BQ3389" s="1217"/>
      <c r="BR3389" s="1218"/>
      <c r="BS3389" s="587" t="e">
        <f t="shared" si="743"/>
        <v>#DIV/0!</v>
      </c>
    </row>
    <row r="3390" spans="1:71" s="17" customFormat="1" ht="16.75" hidden="1" customHeight="1" outlineLevel="2">
      <c r="A3390" s="1215">
        <v>303</v>
      </c>
      <c r="B3390" s="1216"/>
      <c r="C3390" s="1217"/>
      <c r="D3390" s="1218"/>
      <c r="E3390" s="587" t="e">
        <f t="shared" si="732"/>
        <v>#DIV/0!</v>
      </c>
      <c r="G3390" s="1215">
        <v>303</v>
      </c>
      <c r="H3390" s="1216"/>
      <c r="I3390" s="1217"/>
      <c r="J3390" s="1218"/>
      <c r="K3390" s="587" t="e">
        <f t="shared" si="733"/>
        <v>#DIV/0!</v>
      </c>
      <c r="M3390" s="1215">
        <v>303</v>
      </c>
      <c r="N3390" s="1216"/>
      <c r="O3390" s="1217"/>
      <c r="P3390" s="1218"/>
      <c r="Q3390" s="587" t="e">
        <f t="shared" si="734"/>
        <v>#DIV/0!</v>
      </c>
      <c r="S3390" s="1215">
        <v>303</v>
      </c>
      <c r="T3390" s="1216"/>
      <c r="U3390" s="1217"/>
      <c r="V3390" s="1218"/>
      <c r="W3390" s="587" t="e">
        <f t="shared" si="735"/>
        <v>#DIV/0!</v>
      </c>
      <c r="Y3390" s="1215">
        <v>303</v>
      </c>
      <c r="Z3390" s="1216"/>
      <c r="AA3390" s="1217"/>
      <c r="AB3390" s="1218"/>
      <c r="AC3390" s="587" t="e">
        <f t="shared" si="736"/>
        <v>#DIV/0!</v>
      </c>
      <c r="AE3390" s="1215">
        <v>303</v>
      </c>
      <c r="AF3390" s="1216"/>
      <c r="AG3390" s="1217"/>
      <c r="AH3390" s="1218"/>
      <c r="AI3390" s="587" t="e">
        <f t="shared" si="737"/>
        <v>#DIV/0!</v>
      </c>
      <c r="AK3390" s="1215">
        <v>303</v>
      </c>
      <c r="AL3390" s="1216"/>
      <c r="AM3390" s="1217"/>
      <c r="AN3390" s="1218"/>
      <c r="AO3390" s="587" t="e">
        <f t="shared" si="738"/>
        <v>#DIV/0!</v>
      </c>
      <c r="AQ3390" s="1215">
        <v>303</v>
      </c>
      <c r="AR3390" s="1216"/>
      <c r="AS3390" s="1217"/>
      <c r="AT3390" s="1218"/>
      <c r="AU3390" s="587" t="e">
        <f t="shared" si="739"/>
        <v>#DIV/0!</v>
      </c>
      <c r="AW3390" s="1215">
        <v>303</v>
      </c>
      <c r="AX3390" s="1216"/>
      <c r="AY3390" s="1217"/>
      <c r="AZ3390" s="1218"/>
      <c r="BA3390" s="587" t="e">
        <f t="shared" si="740"/>
        <v>#DIV/0!</v>
      </c>
      <c r="BC3390" s="1215">
        <v>303</v>
      </c>
      <c r="BD3390" s="1216"/>
      <c r="BE3390" s="1217"/>
      <c r="BF3390" s="1218"/>
      <c r="BG3390" s="587" t="e">
        <f t="shared" si="741"/>
        <v>#DIV/0!</v>
      </c>
      <c r="BI3390" s="1215">
        <v>303</v>
      </c>
      <c r="BJ3390" s="1216"/>
      <c r="BK3390" s="1217"/>
      <c r="BL3390" s="1218"/>
      <c r="BM3390" s="587" t="e">
        <f t="shared" si="742"/>
        <v>#DIV/0!</v>
      </c>
      <c r="BO3390" s="1215">
        <v>303</v>
      </c>
      <c r="BP3390" s="1216"/>
      <c r="BQ3390" s="1217"/>
      <c r="BR3390" s="1218"/>
      <c r="BS3390" s="587" t="e">
        <f t="shared" si="743"/>
        <v>#DIV/0!</v>
      </c>
    </row>
    <row r="3391" spans="1:71" s="17" customFormat="1" ht="16.75" hidden="1" customHeight="1" outlineLevel="2">
      <c r="A3391" s="1215">
        <v>304</v>
      </c>
      <c r="B3391" s="1216"/>
      <c r="C3391" s="1217"/>
      <c r="D3391" s="1218"/>
      <c r="E3391" s="587" t="e">
        <f t="shared" si="732"/>
        <v>#DIV/0!</v>
      </c>
      <c r="G3391" s="1215">
        <v>304</v>
      </c>
      <c r="H3391" s="1216"/>
      <c r="I3391" s="1217"/>
      <c r="J3391" s="1218"/>
      <c r="K3391" s="587" t="e">
        <f t="shared" si="733"/>
        <v>#DIV/0!</v>
      </c>
      <c r="M3391" s="1215">
        <v>304</v>
      </c>
      <c r="N3391" s="1216"/>
      <c r="O3391" s="1217"/>
      <c r="P3391" s="1218"/>
      <c r="Q3391" s="587" t="e">
        <f t="shared" si="734"/>
        <v>#DIV/0!</v>
      </c>
      <c r="S3391" s="1215">
        <v>304</v>
      </c>
      <c r="T3391" s="1216"/>
      <c r="U3391" s="1217"/>
      <c r="V3391" s="1218"/>
      <c r="W3391" s="587" t="e">
        <f t="shared" si="735"/>
        <v>#DIV/0!</v>
      </c>
      <c r="Y3391" s="1215">
        <v>304</v>
      </c>
      <c r="Z3391" s="1216"/>
      <c r="AA3391" s="1217"/>
      <c r="AB3391" s="1218"/>
      <c r="AC3391" s="587" t="e">
        <f t="shared" si="736"/>
        <v>#DIV/0!</v>
      </c>
      <c r="AE3391" s="1215">
        <v>304</v>
      </c>
      <c r="AF3391" s="1216"/>
      <c r="AG3391" s="1217"/>
      <c r="AH3391" s="1218"/>
      <c r="AI3391" s="587" t="e">
        <f t="shared" si="737"/>
        <v>#DIV/0!</v>
      </c>
      <c r="AK3391" s="1215">
        <v>304</v>
      </c>
      <c r="AL3391" s="1216"/>
      <c r="AM3391" s="1217"/>
      <c r="AN3391" s="1218"/>
      <c r="AO3391" s="587" t="e">
        <f t="shared" si="738"/>
        <v>#DIV/0!</v>
      </c>
      <c r="AQ3391" s="1215">
        <v>304</v>
      </c>
      <c r="AR3391" s="1216"/>
      <c r="AS3391" s="1217"/>
      <c r="AT3391" s="1218"/>
      <c r="AU3391" s="587" t="e">
        <f t="shared" si="739"/>
        <v>#DIV/0!</v>
      </c>
      <c r="AW3391" s="1215">
        <v>304</v>
      </c>
      <c r="AX3391" s="1216"/>
      <c r="AY3391" s="1217"/>
      <c r="AZ3391" s="1218"/>
      <c r="BA3391" s="587" t="e">
        <f t="shared" si="740"/>
        <v>#DIV/0!</v>
      </c>
      <c r="BC3391" s="1215">
        <v>304</v>
      </c>
      <c r="BD3391" s="1216"/>
      <c r="BE3391" s="1217"/>
      <c r="BF3391" s="1218"/>
      <c r="BG3391" s="587" t="e">
        <f t="shared" si="741"/>
        <v>#DIV/0!</v>
      </c>
      <c r="BI3391" s="1215">
        <v>304</v>
      </c>
      <c r="BJ3391" s="1216"/>
      <c r="BK3391" s="1217"/>
      <c r="BL3391" s="1218"/>
      <c r="BM3391" s="587" t="e">
        <f t="shared" si="742"/>
        <v>#DIV/0!</v>
      </c>
      <c r="BO3391" s="1215">
        <v>304</v>
      </c>
      <c r="BP3391" s="1216"/>
      <c r="BQ3391" s="1217"/>
      <c r="BR3391" s="1218"/>
      <c r="BS3391" s="587" t="e">
        <f t="shared" si="743"/>
        <v>#DIV/0!</v>
      </c>
    </row>
    <row r="3392" spans="1:71" s="17" customFormat="1" ht="16.75" hidden="1" customHeight="1" outlineLevel="2">
      <c r="A3392" s="1215">
        <v>305</v>
      </c>
      <c r="B3392" s="1216"/>
      <c r="C3392" s="1217"/>
      <c r="D3392" s="1218"/>
      <c r="E3392" s="587" t="e">
        <f t="shared" si="732"/>
        <v>#DIV/0!</v>
      </c>
      <c r="G3392" s="1215">
        <v>305</v>
      </c>
      <c r="H3392" s="1216"/>
      <c r="I3392" s="1217"/>
      <c r="J3392" s="1218"/>
      <c r="K3392" s="587" t="e">
        <f t="shared" si="733"/>
        <v>#DIV/0!</v>
      </c>
      <c r="M3392" s="1215">
        <v>305</v>
      </c>
      <c r="N3392" s="1216"/>
      <c r="O3392" s="1217"/>
      <c r="P3392" s="1218"/>
      <c r="Q3392" s="587" t="e">
        <f t="shared" si="734"/>
        <v>#DIV/0!</v>
      </c>
      <c r="S3392" s="1215">
        <v>305</v>
      </c>
      <c r="T3392" s="1216"/>
      <c r="U3392" s="1217"/>
      <c r="V3392" s="1218"/>
      <c r="W3392" s="587" t="e">
        <f t="shared" si="735"/>
        <v>#DIV/0!</v>
      </c>
      <c r="Y3392" s="1215">
        <v>305</v>
      </c>
      <c r="Z3392" s="1216"/>
      <c r="AA3392" s="1217"/>
      <c r="AB3392" s="1218"/>
      <c r="AC3392" s="587" t="e">
        <f t="shared" si="736"/>
        <v>#DIV/0!</v>
      </c>
      <c r="AE3392" s="1215">
        <v>305</v>
      </c>
      <c r="AF3392" s="1216"/>
      <c r="AG3392" s="1217"/>
      <c r="AH3392" s="1218"/>
      <c r="AI3392" s="587" t="e">
        <f t="shared" si="737"/>
        <v>#DIV/0!</v>
      </c>
      <c r="AK3392" s="1215">
        <v>305</v>
      </c>
      <c r="AL3392" s="1216"/>
      <c r="AM3392" s="1217"/>
      <c r="AN3392" s="1218"/>
      <c r="AO3392" s="587" t="e">
        <f t="shared" si="738"/>
        <v>#DIV/0!</v>
      </c>
      <c r="AQ3392" s="1215">
        <v>305</v>
      </c>
      <c r="AR3392" s="1216"/>
      <c r="AS3392" s="1217"/>
      <c r="AT3392" s="1218"/>
      <c r="AU3392" s="587" t="e">
        <f t="shared" si="739"/>
        <v>#DIV/0!</v>
      </c>
      <c r="AW3392" s="1215">
        <v>305</v>
      </c>
      <c r="AX3392" s="1216"/>
      <c r="AY3392" s="1217"/>
      <c r="AZ3392" s="1218"/>
      <c r="BA3392" s="587" t="e">
        <f t="shared" si="740"/>
        <v>#DIV/0!</v>
      </c>
      <c r="BC3392" s="1215">
        <v>305</v>
      </c>
      <c r="BD3392" s="1216"/>
      <c r="BE3392" s="1217"/>
      <c r="BF3392" s="1218"/>
      <c r="BG3392" s="587" t="e">
        <f t="shared" si="741"/>
        <v>#DIV/0!</v>
      </c>
      <c r="BI3392" s="1215">
        <v>305</v>
      </c>
      <c r="BJ3392" s="1216"/>
      <c r="BK3392" s="1217"/>
      <c r="BL3392" s="1218"/>
      <c r="BM3392" s="587" t="e">
        <f t="shared" si="742"/>
        <v>#DIV/0!</v>
      </c>
      <c r="BO3392" s="1215">
        <v>305</v>
      </c>
      <c r="BP3392" s="1216"/>
      <c r="BQ3392" s="1217"/>
      <c r="BR3392" s="1218"/>
      <c r="BS3392" s="587" t="e">
        <f t="shared" si="743"/>
        <v>#DIV/0!</v>
      </c>
    </row>
    <row r="3393" spans="1:71" s="17" customFormat="1" ht="16.75" hidden="1" customHeight="1" outlineLevel="2">
      <c r="A3393" s="1215">
        <v>306</v>
      </c>
      <c r="B3393" s="1216"/>
      <c r="C3393" s="1217"/>
      <c r="D3393" s="1218"/>
      <c r="E3393" s="587" t="e">
        <f t="shared" si="732"/>
        <v>#DIV/0!</v>
      </c>
      <c r="G3393" s="1215">
        <v>306</v>
      </c>
      <c r="H3393" s="1216"/>
      <c r="I3393" s="1217"/>
      <c r="J3393" s="1218"/>
      <c r="K3393" s="587" t="e">
        <f t="shared" si="733"/>
        <v>#DIV/0!</v>
      </c>
      <c r="M3393" s="1215">
        <v>306</v>
      </c>
      <c r="N3393" s="1216"/>
      <c r="O3393" s="1217"/>
      <c r="P3393" s="1218"/>
      <c r="Q3393" s="587" t="e">
        <f t="shared" si="734"/>
        <v>#DIV/0!</v>
      </c>
      <c r="S3393" s="1215">
        <v>306</v>
      </c>
      <c r="T3393" s="1216"/>
      <c r="U3393" s="1217"/>
      <c r="V3393" s="1218"/>
      <c r="W3393" s="587" t="e">
        <f t="shared" si="735"/>
        <v>#DIV/0!</v>
      </c>
      <c r="Y3393" s="1215">
        <v>306</v>
      </c>
      <c r="Z3393" s="1216"/>
      <c r="AA3393" s="1217"/>
      <c r="AB3393" s="1218"/>
      <c r="AC3393" s="587" t="e">
        <f t="shared" si="736"/>
        <v>#DIV/0!</v>
      </c>
      <c r="AE3393" s="1215">
        <v>306</v>
      </c>
      <c r="AF3393" s="1216"/>
      <c r="AG3393" s="1217"/>
      <c r="AH3393" s="1218"/>
      <c r="AI3393" s="587" t="e">
        <f t="shared" si="737"/>
        <v>#DIV/0!</v>
      </c>
      <c r="AK3393" s="1215">
        <v>306</v>
      </c>
      <c r="AL3393" s="1216"/>
      <c r="AM3393" s="1217"/>
      <c r="AN3393" s="1218"/>
      <c r="AO3393" s="587" t="e">
        <f t="shared" si="738"/>
        <v>#DIV/0!</v>
      </c>
      <c r="AQ3393" s="1215">
        <v>306</v>
      </c>
      <c r="AR3393" s="1216"/>
      <c r="AS3393" s="1217"/>
      <c r="AT3393" s="1218"/>
      <c r="AU3393" s="587" t="e">
        <f t="shared" si="739"/>
        <v>#DIV/0!</v>
      </c>
      <c r="AW3393" s="1215">
        <v>306</v>
      </c>
      <c r="AX3393" s="1216"/>
      <c r="AY3393" s="1217"/>
      <c r="AZ3393" s="1218"/>
      <c r="BA3393" s="587" t="e">
        <f t="shared" si="740"/>
        <v>#DIV/0!</v>
      </c>
      <c r="BC3393" s="1215">
        <v>306</v>
      </c>
      <c r="BD3393" s="1216"/>
      <c r="BE3393" s="1217"/>
      <c r="BF3393" s="1218"/>
      <c r="BG3393" s="587" t="e">
        <f t="shared" si="741"/>
        <v>#DIV/0!</v>
      </c>
      <c r="BI3393" s="1215">
        <v>306</v>
      </c>
      <c r="BJ3393" s="1216"/>
      <c r="BK3393" s="1217"/>
      <c r="BL3393" s="1218"/>
      <c r="BM3393" s="587" t="e">
        <f t="shared" si="742"/>
        <v>#DIV/0!</v>
      </c>
      <c r="BO3393" s="1215">
        <v>306</v>
      </c>
      <c r="BP3393" s="1216"/>
      <c r="BQ3393" s="1217"/>
      <c r="BR3393" s="1218"/>
      <c r="BS3393" s="587" t="e">
        <f t="shared" si="743"/>
        <v>#DIV/0!</v>
      </c>
    </row>
    <row r="3394" spans="1:71" s="17" customFormat="1" ht="16.75" hidden="1" customHeight="1" outlineLevel="2">
      <c r="A3394" s="1215">
        <v>307</v>
      </c>
      <c r="B3394" s="1216"/>
      <c r="C3394" s="1217"/>
      <c r="D3394" s="1218"/>
      <c r="E3394" s="587" t="e">
        <f t="shared" si="732"/>
        <v>#DIV/0!</v>
      </c>
      <c r="G3394" s="1215">
        <v>307</v>
      </c>
      <c r="H3394" s="1216"/>
      <c r="I3394" s="1217"/>
      <c r="J3394" s="1218"/>
      <c r="K3394" s="587" t="e">
        <f t="shared" si="733"/>
        <v>#DIV/0!</v>
      </c>
      <c r="M3394" s="1215">
        <v>307</v>
      </c>
      <c r="N3394" s="1216"/>
      <c r="O3394" s="1217"/>
      <c r="P3394" s="1218"/>
      <c r="Q3394" s="587" t="e">
        <f t="shared" si="734"/>
        <v>#DIV/0!</v>
      </c>
      <c r="S3394" s="1215">
        <v>307</v>
      </c>
      <c r="T3394" s="1216"/>
      <c r="U3394" s="1217"/>
      <c r="V3394" s="1218"/>
      <c r="W3394" s="587" t="e">
        <f t="shared" si="735"/>
        <v>#DIV/0!</v>
      </c>
      <c r="Y3394" s="1215">
        <v>307</v>
      </c>
      <c r="Z3394" s="1216"/>
      <c r="AA3394" s="1217"/>
      <c r="AB3394" s="1218"/>
      <c r="AC3394" s="587" t="e">
        <f t="shared" si="736"/>
        <v>#DIV/0!</v>
      </c>
      <c r="AE3394" s="1215">
        <v>307</v>
      </c>
      <c r="AF3394" s="1216"/>
      <c r="AG3394" s="1217"/>
      <c r="AH3394" s="1218"/>
      <c r="AI3394" s="587" t="e">
        <f t="shared" si="737"/>
        <v>#DIV/0!</v>
      </c>
      <c r="AK3394" s="1215">
        <v>307</v>
      </c>
      <c r="AL3394" s="1216"/>
      <c r="AM3394" s="1217"/>
      <c r="AN3394" s="1218"/>
      <c r="AO3394" s="587" t="e">
        <f t="shared" si="738"/>
        <v>#DIV/0!</v>
      </c>
      <c r="AQ3394" s="1215">
        <v>307</v>
      </c>
      <c r="AR3394" s="1216"/>
      <c r="AS3394" s="1217"/>
      <c r="AT3394" s="1218"/>
      <c r="AU3394" s="587" t="e">
        <f t="shared" si="739"/>
        <v>#DIV/0!</v>
      </c>
      <c r="AW3394" s="1215">
        <v>307</v>
      </c>
      <c r="AX3394" s="1216"/>
      <c r="AY3394" s="1217"/>
      <c r="AZ3394" s="1218"/>
      <c r="BA3394" s="587" t="e">
        <f t="shared" si="740"/>
        <v>#DIV/0!</v>
      </c>
      <c r="BC3394" s="1215">
        <v>307</v>
      </c>
      <c r="BD3394" s="1216"/>
      <c r="BE3394" s="1217"/>
      <c r="BF3394" s="1218"/>
      <c r="BG3394" s="587" t="e">
        <f t="shared" si="741"/>
        <v>#DIV/0!</v>
      </c>
      <c r="BI3394" s="1215">
        <v>307</v>
      </c>
      <c r="BJ3394" s="1216"/>
      <c r="BK3394" s="1217"/>
      <c r="BL3394" s="1218"/>
      <c r="BM3394" s="587" t="e">
        <f t="shared" si="742"/>
        <v>#DIV/0!</v>
      </c>
      <c r="BO3394" s="1215">
        <v>307</v>
      </c>
      <c r="BP3394" s="1216"/>
      <c r="BQ3394" s="1217"/>
      <c r="BR3394" s="1218"/>
      <c r="BS3394" s="587" t="e">
        <f t="shared" si="743"/>
        <v>#DIV/0!</v>
      </c>
    </row>
    <row r="3395" spans="1:71" s="17" customFormat="1" ht="16.75" hidden="1" customHeight="1" outlineLevel="2">
      <c r="A3395" s="1215">
        <v>308</v>
      </c>
      <c r="B3395" s="1216"/>
      <c r="C3395" s="1217"/>
      <c r="D3395" s="1218"/>
      <c r="E3395" s="587" t="e">
        <f t="shared" si="732"/>
        <v>#DIV/0!</v>
      </c>
      <c r="G3395" s="1215">
        <v>308</v>
      </c>
      <c r="H3395" s="1216"/>
      <c r="I3395" s="1217"/>
      <c r="J3395" s="1218"/>
      <c r="K3395" s="587" t="e">
        <f t="shared" si="733"/>
        <v>#DIV/0!</v>
      </c>
      <c r="M3395" s="1215">
        <v>308</v>
      </c>
      <c r="N3395" s="1216"/>
      <c r="O3395" s="1217"/>
      <c r="P3395" s="1218"/>
      <c r="Q3395" s="587" t="e">
        <f t="shared" si="734"/>
        <v>#DIV/0!</v>
      </c>
      <c r="S3395" s="1215">
        <v>308</v>
      </c>
      <c r="T3395" s="1216"/>
      <c r="U3395" s="1217"/>
      <c r="V3395" s="1218"/>
      <c r="W3395" s="587" t="e">
        <f t="shared" si="735"/>
        <v>#DIV/0!</v>
      </c>
      <c r="Y3395" s="1215">
        <v>308</v>
      </c>
      <c r="Z3395" s="1216"/>
      <c r="AA3395" s="1217"/>
      <c r="AB3395" s="1218"/>
      <c r="AC3395" s="587" t="e">
        <f t="shared" si="736"/>
        <v>#DIV/0!</v>
      </c>
      <c r="AE3395" s="1215">
        <v>308</v>
      </c>
      <c r="AF3395" s="1216"/>
      <c r="AG3395" s="1217"/>
      <c r="AH3395" s="1218"/>
      <c r="AI3395" s="587" t="e">
        <f t="shared" si="737"/>
        <v>#DIV/0!</v>
      </c>
      <c r="AK3395" s="1215">
        <v>308</v>
      </c>
      <c r="AL3395" s="1216"/>
      <c r="AM3395" s="1217"/>
      <c r="AN3395" s="1218"/>
      <c r="AO3395" s="587" t="e">
        <f t="shared" si="738"/>
        <v>#DIV/0!</v>
      </c>
      <c r="AQ3395" s="1215">
        <v>308</v>
      </c>
      <c r="AR3395" s="1216"/>
      <c r="AS3395" s="1217"/>
      <c r="AT3395" s="1218"/>
      <c r="AU3395" s="587" t="e">
        <f t="shared" si="739"/>
        <v>#DIV/0!</v>
      </c>
      <c r="AW3395" s="1215">
        <v>308</v>
      </c>
      <c r="AX3395" s="1216"/>
      <c r="AY3395" s="1217"/>
      <c r="AZ3395" s="1218"/>
      <c r="BA3395" s="587" t="e">
        <f t="shared" si="740"/>
        <v>#DIV/0!</v>
      </c>
      <c r="BC3395" s="1215">
        <v>308</v>
      </c>
      <c r="BD3395" s="1216"/>
      <c r="BE3395" s="1217"/>
      <c r="BF3395" s="1218"/>
      <c r="BG3395" s="587" t="e">
        <f t="shared" si="741"/>
        <v>#DIV/0!</v>
      </c>
      <c r="BI3395" s="1215">
        <v>308</v>
      </c>
      <c r="BJ3395" s="1216"/>
      <c r="BK3395" s="1217"/>
      <c r="BL3395" s="1218"/>
      <c r="BM3395" s="587" t="e">
        <f t="shared" si="742"/>
        <v>#DIV/0!</v>
      </c>
      <c r="BO3395" s="1215">
        <v>308</v>
      </c>
      <c r="BP3395" s="1216"/>
      <c r="BQ3395" s="1217"/>
      <c r="BR3395" s="1218"/>
      <c r="BS3395" s="587" t="e">
        <f t="shared" si="743"/>
        <v>#DIV/0!</v>
      </c>
    </row>
    <row r="3396" spans="1:71" s="17" customFormat="1" ht="16.75" hidden="1" customHeight="1" outlineLevel="2">
      <c r="A3396" s="1215">
        <v>309</v>
      </c>
      <c r="B3396" s="1216"/>
      <c r="C3396" s="1217"/>
      <c r="D3396" s="1218"/>
      <c r="E3396" s="587" t="e">
        <f t="shared" si="732"/>
        <v>#DIV/0!</v>
      </c>
      <c r="G3396" s="1215">
        <v>309</v>
      </c>
      <c r="H3396" s="1216"/>
      <c r="I3396" s="1217"/>
      <c r="J3396" s="1218"/>
      <c r="K3396" s="587" t="e">
        <f t="shared" si="733"/>
        <v>#DIV/0!</v>
      </c>
      <c r="M3396" s="1215">
        <v>309</v>
      </c>
      <c r="N3396" s="1216"/>
      <c r="O3396" s="1217"/>
      <c r="P3396" s="1218"/>
      <c r="Q3396" s="587" t="e">
        <f t="shared" si="734"/>
        <v>#DIV/0!</v>
      </c>
      <c r="S3396" s="1215">
        <v>309</v>
      </c>
      <c r="T3396" s="1216"/>
      <c r="U3396" s="1217"/>
      <c r="V3396" s="1218"/>
      <c r="W3396" s="587" t="e">
        <f t="shared" si="735"/>
        <v>#DIV/0!</v>
      </c>
      <c r="Y3396" s="1215">
        <v>309</v>
      </c>
      <c r="Z3396" s="1216"/>
      <c r="AA3396" s="1217"/>
      <c r="AB3396" s="1218"/>
      <c r="AC3396" s="587" t="e">
        <f t="shared" si="736"/>
        <v>#DIV/0!</v>
      </c>
      <c r="AE3396" s="1215">
        <v>309</v>
      </c>
      <c r="AF3396" s="1216"/>
      <c r="AG3396" s="1217"/>
      <c r="AH3396" s="1218"/>
      <c r="AI3396" s="587" t="e">
        <f t="shared" si="737"/>
        <v>#DIV/0!</v>
      </c>
      <c r="AK3396" s="1215">
        <v>309</v>
      </c>
      <c r="AL3396" s="1216"/>
      <c r="AM3396" s="1217"/>
      <c r="AN3396" s="1218"/>
      <c r="AO3396" s="587" t="e">
        <f t="shared" si="738"/>
        <v>#DIV/0!</v>
      </c>
      <c r="AQ3396" s="1215">
        <v>309</v>
      </c>
      <c r="AR3396" s="1216"/>
      <c r="AS3396" s="1217"/>
      <c r="AT3396" s="1218"/>
      <c r="AU3396" s="587" t="e">
        <f t="shared" si="739"/>
        <v>#DIV/0!</v>
      </c>
      <c r="AW3396" s="1215">
        <v>309</v>
      </c>
      <c r="AX3396" s="1216"/>
      <c r="AY3396" s="1217"/>
      <c r="AZ3396" s="1218"/>
      <c r="BA3396" s="587" t="e">
        <f t="shared" si="740"/>
        <v>#DIV/0!</v>
      </c>
      <c r="BC3396" s="1215">
        <v>309</v>
      </c>
      <c r="BD3396" s="1216"/>
      <c r="BE3396" s="1217"/>
      <c r="BF3396" s="1218"/>
      <c r="BG3396" s="587" t="e">
        <f t="shared" si="741"/>
        <v>#DIV/0!</v>
      </c>
      <c r="BI3396" s="1215">
        <v>309</v>
      </c>
      <c r="BJ3396" s="1216"/>
      <c r="BK3396" s="1217"/>
      <c r="BL3396" s="1218"/>
      <c r="BM3396" s="587" t="e">
        <f t="shared" si="742"/>
        <v>#DIV/0!</v>
      </c>
      <c r="BO3396" s="1215">
        <v>309</v>
      </c>
      <c r="BP3396" s="1216"/>
      <c r="BQ3396" s="1217"/>
      <c r="BR3396" s="1218"/>
      <c r="BS3396" s="587" t="e">
        <f t="shared" si="743"/>
        <v>#DIV/0!</v>
      </c>
    </row>
    <row r="3397" spans="1:71" s="17" customFormat="1" ht="16.75" hidden="1" customHeight="1" outlineLevel="2">
      <c r="A3397" s="1215">
        <v>310</v>
      </c>
      <c r="B3397" s="1216"/>
      <c r="C3397" s="1217"/>
      <c r="D3397" s="1218"/>
      <c r="E3397" s="587" t="e">
        <f t="shared" si="732"/>
        <v>#DIV/0!</v>
      </c>
      <c r="G3397" s="1215">
        <v>310</v>
      </c>
      <c r="H3397" s="1216"/>
      <c r="I3397" s="1217"/>
      <c r="J3397" s="1218"/>
      <c r="K3397" s="587" t="e">
        <f t="shared" si="733"/>
        <v>#DIV/0!</v>
      </c>
      <c r="M3397" s="1215">
        <v>310</v>
      </c>
      <c r="N3397" s="1216"/>
      <c r="O3397" s="1217"/>
      <c r="P3397" s="1218"/>
      <c r="Q3397" s="587" t="e">
        <f t="shared" si="734"/>
        <v>#DIV/0!</v>
      </c>
      <c r="S3397" s="1215">
        <v>310</v>
      </c>
      <c r="T3397" s="1216"/>
      <c r="U3397" s="1217"/>
      <c r="V3397" s="1218"/>
      <c r="W3397" s="587" t="e">
        <f t="shared" si="735"/>
        <v>#DIV/0!</v>
      </c>
      <c r="Y3397" s="1215">
        <v>310</v>
      </c>
      <c r="Z3397" s="1216"/>
      <c r="AA3397" s="1217"/>
      <c r="AB3397" s="1218"/>
      <c r="AC3397" s="587" t="e">
        <f t="shared" si="736"/>
        <v>#DIV/0!</v>
      </c>
      <c r="AE3397" s="1215">
        <v>310</v>
      </c>
      <c r="AF3397" s="1216"/>
      <c r="AG3397" s="1217"/>
      <c r="AH3397" s="1218"/>
      <c r="AI3397" s="587" t="e">
        <f t="shared" si="737"/>
        <v>#DIV/0!</v>
      </c>
      <c r="AK3397" s="1215">
        <v>310</v>
      </c>
      <c r="AL3397" s="1216"/>
      <c r="AM3397" s="1217"/>
      <c r="AN3397" s="1218"/>
      <c r="AO3397" s="587" t="e">
        <f t="shared" si="738"/>
        <v>#DIV/0!</v>
      </c>
      <c r="AQ3397" s="1215">
        <v>310</v>
      </c>
      <c r="AR3397" s="1216"/>
      <c r="AS3397" s="1217"/>
      <c r="AT3397" s="1218"/>
      <c r="AU3397" s="587" t="e">
        <f t="shared" si="739"/>
        <v>#DIV/0!</v>
      </c>
      <c r="AW3397" s="1215">
        <v>310</v>
      </c>
      <c r="AX3397" s="1216"/>
      <c r="AY3397" s="1217"/>
      <c r="AZ3397" s="1218"/>
      <c r="BA3397" s="587" t="e">
        <f t="shared" si="740"/>
        <v>#DIV/0!</v>
      </c>
      <c r="BC3397" s="1215">
        <v>310</v>
      </c>
      <c r="BD3397" s="1216"/>
      <c r="BE3397" s="1217"/>
      <c r="BF3397" s="1218"/>
      <c r="BG3397" s="587" t="e">
        <f t="shared" si="741"/>
        <v>#DIV/0!</v>
      </c>
      <c r="BI3397" s="1215">
        <v>310</v>
      </c>
      <c r="BJ3397" s="1216"/>
      <c r="BK3397" s="1217"/>
      <c r="BL3397" s="1218"/>
      <c r="BM3397" s="587" t="e">
        <f t="shared" si="742"/>
        <v>#DIV/0!</v>
      </c>
      <c r="BO3397" s="1215">
        <v>310</v>
      </c>
      <c r="BP3397" s="1216"/>
      <c r="BQ3397" s="1217"/>
      <c r="BR3397" s="1218"/>
      <c r="BS3397" s="587" t="e">
        <f t="shared" si="743"/>
        <v>#DIV/0!</v>
      </c>
    </row>
    <row r="3398" spans="1:71" s="17" customFormat="1" ht="16.75" hidden="1" customHeight="1" outlineLevel="2">
      <c r="A3398" s="1215">
        <v>311</v>
      </c>
      <c r="B3398" s="1216"/>
      <c r="C3398" s="1217"/>
      <c r="D3398" s="1218"/>
      <c r="E3398" s="587" t="e">
        <f t="shared" si="732"/>
        <v>#DIV/0!</v>
      </c>
      <c r="G3398" s="1215">
        <v>311</v>
      </c>
      <c r="H3398" s="1216"/>
      <c r="I3398" s="1217"/>
      <c r="J3398" s="1218"/>
      <c r="K3398" s="587" t="e">
        <f t="shared" si="733"/>
        <v>#DIV/0!</v>
      </c>
      <c r="M3398" s="1215">
        <v>311</v>
      </c>
      <c r="N3398" s="1216"/>
      <c r="O3398" s="1217"/>
      <c r="P3398" s="1218"/>
      <c r="Q3398" s="587" t="e">
        <f t="shared" si="734"/>
        <v>#DIV/0!</v>
      </c>
      <c r="S3398" s="1215">
        <v>311</v>
      </c>
      <c r="T3398" s="1216"/>
      <c r="U3398" s="1217"/>
      <c r="V3398" s="1218"/>
      <c r="W3398" s="587" t="e">
        <f t="shared" si="735"/>
        <v>#DIV/0!</v>
      </c>
      <c r="Y3398" s="1215">
        <v>311</v>
      </c>
      <c r="Z3398" s="1216"/>
      <c r="AA3398" s="1217"/>
      <c r="AB3398" s="1218"/>
      <c r="AC3398" s="587" t="e">
        <f t="shared" si="736"/>
        <v>#DIV/0!</v>
      </c>
      <c r="AE3398" s="1215">
        <v>311</v>
      </c>
      <c r="AF3398" s="1216"/>
      <c r="AG3398" s="1217"/>
      <c r="AH3398" s="1218"/>
      <c r="AI3398" s="587" t="e">
        <f t="shared" si="737"/>
        <v>#DIV/0!</v>
      </c>
      <c r="AK3398" s="1215">
        <v>311</v>
      </c>
      <c r="AL3398" s="1216"/>
      <c r="AM3398" s="1217"/>
      <c r="AN3398" s="1218"/>
      <c r="AO3398" s="587" t="e">
        <f t="shared" si="738"/>
        <v>#DIV/0!</v>
      </c>
      <c r="AQ3398" s="1215">
        <v>311</v>
      </c>
      <c r="AR3398" s="1216"/>
      <c r="AS3398" s="1217"/>
      <c r="AT3398" s="1218"/>
      <c r="AU3398" s="587" t="e">
        <f t="shared" si="739"/>
        <v>#DIV/0!</v>
      </c>
      <c r="AW3398" s="1215">
        <v>311</v>
      </c>
      <c r="AX3398" s="1216"/>
      <c r="AY3398" s="1217"/>
      <c r="AZ3398" s="1218"/>
      <c r="BA3398" s="587" t="e">
        <f t="shared" si="740"/>
        <v>#DIV/0!</v>
      </c>
      <c r="BC3398" s="1215">
        <v>311</v>
      </c>
      <c r="BD3398" s="1216"/>
      <c r="BE3398" s="1217"/>
      <c r="BF3398" s="1218"/>
      <c r="BG3398" s="587" t="e">
        <f t="shared" si="741"/>
        <v>#DIV/0!</v>
      </c>
      <c r="BI3398" s="1215">
        <v>311</v>
      </c>
      <c r="BJ3398" s="1216"/>
      <c r="BK3398" s="1217"/>
      <c r="BL3398" s="1218"/>
      <c r="BM3398" s="587" t="e">
        <f t="shared" si="742"/>
        <v>#DIV/0!</v>
      </c>
      <c r="BO3398" s="1215">
        <v>311</v>
      </c>
      <c r="BP3398" s="1216"/>
      <c r="BQ3398" s="1217"/>
      <c r="BR3398" s="1218"/>
      <c r="BS3398" s="587" t="e">
        <f t="shared" si="743"/>
        <v>#DIV/0!</v>
      </c>
    </row>
    <row r="3399" spans="1:71" s="17" customFormat="1" ht="16.75" hidden="1" customHeight="1" outlineLevel="2">
      <c r="A3399" s="1215">
        <v>312</v>
      </c>
      <c r="B3399" s="1216"/>
      <c r="C3399" s="1217"/>
      <c r="D3399" s="1218"/>
      <c r="E3399" s="587" t="e">
        <f t="shared" si="732"/>
        <v>#DIV/0!</v>
      </c>
      <c r="G3399" s="1215">
        <v>312</v>
      </c>
      <c r="H3399" s="1216"/>
      <c r="I3399" s="1217"/>
      <c r="J3399" s="1218"/>
      <c r="K3399" s="587" t="e">
        <f t="shared" si="733"/>
        <v>#DIV/0!</v>
      </c>
      <c r="M3399" s="1215">
        <v>312</v>
      </c>
      <c r="N3399" s="1216"/>
      <c r="O3399" s="1217"/>
      <c r="P3399" s="1218"/>
      <c r="Q3399" s="587" t="e">
        <f t="shared" si="734"/>
        <v>#DIV/0!</v>
      </c>
      <c r="S3399" s="1215">
        <v>312</v>
      </c>
      <c r="T3399" s="1216"/>
      <c r="U3399" s="1217"/>
      <c r="V3399" s="1218"/>
      <c r="W3399" s="587" t="e">
        <f t="shared" si="735"/>
        <v>#DIV/0!</v>
      </c>
      <c r="Y3399" s="1215">
        <v>312</v>
      </c>
      <c r="Z3399" s="1216"/>
      <c r="AA3399" s="1217"/>
      <c r="AB3399" s="1218"/>
      <c r="AC3399" s="587" t="e">
        <f t="shared" si="736"/>
        <v>#DIV/0!</v>
      </c>
      <c r="AE3399" s="1215">
        <v>312</v>
      </c>
      <c r="AF3399" s="1216"/>
      <c r="AG3399" s="1217"/>
      <c r="AH3399" s="1218"/>
      <c r="AI3399" s="587" t="e">
        <f t="shared" si="737"/>
        <v>#DIV/0!</v>
      </c>
      <c r="AK3399" s="1215">
        <v>312</v>
      </c>
      <c r="AL3399" s="1216"/>
      <c r="AM3399" s="1217"/>
      <c r="AN3399" s="1218"/>
      <c r="AO3399" s="587" t="e">
        <f t="shared" si="738"/>
        <v>#DIV/0!</v>
      </c>
      <c r="AQ3399" s="1215">
        <v>312</v>
      </c>
      <c r="AR3399" s="1216"/>
      <c r="AS3399" s="1217"/>
      <c r="AT3399" s="1218"/>
      <c r="AU3399" s="587" t="e">
        <f t="shared" si="739"/>
        <v>#DIV/0!</v>
      </c>
      <c r="AW3399" s="1215">
        <v>312</v>
      </c>
      <c r="AX3399" s="1216"/>
      <c r="AY3399" s="1217"/>
      <c r="AZ3399" s="1218"/>
      <c r="BA3399" s="587" t="e">
        <f t="shared" si="740"/>
        <v>#DIV/0!</v>
      </c>
      <c r="BC3399" s="1215">
        <v>312</v>
      </c>
      <c r="BD3399" s="1216"/>
      <c r="BE3399" s="1217"/>
      <c r="BF3399" s="1218"/>
      <c r="BG3399" s="587" t="e">
        <f t="shared" si="741"/>
        <v>#DIV/0!</v>
      </c>
      <c r="BI3399" s="1215">
        <v>312</v>
      </c>
      <c r="BJ3399" s="1216"/>
      <c r="BK3399" s="1217"/>
      <c r="BL3399" s="1218"/>
      <c r="BM3399" s="587" t="e">
        <f t="shared" si="742"/>
        <v>#DIV/0!</v>
      </c>
      <c r="BO3399" s="1215">
        <v>312</v>
      </c>
      <c r="BP3399" s="1216"/>
      <c r="BQ3399" s="1217"/>
      <c r="BR3399" s="1218"/>
      <c r="BS3399" s="587" t="e">
        <f t="shared" si="743"/>
        <v>#DIV/0!</v>
      </c>
    </row>
    <row r="3400" spans="1:71" s="17" customFormat="1" ht="16.75" hidden="1" customHeight="1" outlineLevel="2">
      <c r="A3400" s="1215">
        <v>313</v>
      </c>
      <c r="B3400" s="1216"/>
      <c r="C3400" s="1217"/>
      <c r="D3400" s="1218"/>
      <c r="E3400" s="587" t="e">
        <f t="shared" si="732"/>
        <v>#DIV/0!</v>
      </c>
      <c r="G3400" s="1215">
        <v>313</v>
      </c>
      <c r="H3400" s="1216"/>
      <c r="I3400" s="1217"/>
      <c r="J3400" s="1218"/>
      <c r="K3400" s="587" t="e">
        <f t="shared" si="733"/>
        <v>#DIV/0!</v>
      </c>
      <c r="M3400" s="1215">
        <v>313</v>
      </c>
      <c r="N3400" s="1216"/>
      <c r="O3400" s="1217"/>
      <c r="P3400" s="1218"/>
      <c r="Q3400" s="587" t="e">
        <f t="shared" si="734"/>
        <v>#DIV/0!</v>
      </c>
      <c r="S3400" s="1215">
        <v>313</v>
      </c>
      <c r="T3400" s="1216"/>
      <c r="U3400" s="1217"/>
      <c r="V3400" s="1218"/>
      <c r="W3400" s="587" t="e">
        <f t="shared" si="735"/>
        <v>#DIV/0!</v>
      </c>
      <c r="Y3400" s="1215">
        <v>313</v>
      </c>
      <c r="Z3400" s="1216"/>
      <c r="AA3400" s="1217"/>
      <c r="AB3400" s="1218"/>
      <c r="AC3400" s="587" t="e">
        <f t="shared" si="736"/>
        <v>#DIV/0!</v>
      </c>
      <c r="AE3400" s="1215">
        <v>313</v>
      </c>
      <c r="AF3400" s="1216"/>
      <c r="AG3400" s="1217"/>
      <c r="AH3400" s="1218"/>
      <c r="AI3400" s="587" t="e">
        <f t="shared" si="737"/>
        <v>#DIV/0!</v>
      </c>
      <c r="AK3400" s="1215">
        <v>313</v>
      </c>
      <c r="AL3400" s="1216"/>
      <c r="AM3400" s="1217"/>
      <c r="AN3400" s="1218"/>
      <c r="AO3400" s="587" t="e">
        <f t="shared" si="738"/>
        <v>#DIV/0!</v>
      </c>
      <c r="AQ3400" s="1215">
        <v>313</v>
      </c>
      <c r="AR3400" s="1216"/>
      <c r="AS3400" s="1217"/>
      <c r="AT3400" s="1218"/>
      <c r="AU3400" s="587" t="e">
        <f t="shared" si="739"/>
        <v>#DIV/0!</v>
      </c>
      <c r="AW3400" s="1215">
        <v>313</v>
      </c>
      <c r="AX3400" s="1216"/>
      <c r="AY3400" s="1217"/>
      <c r="AZ3400" s="1218"/>
      <c r="BA3400" s="587" t="e">
        <f t="shared" si="740"/>
        <v>#DIV/0!</v>
      </c>
      <c r="BC3400" s="1215">
        <v>313</v>
      </c>
      <c r="BD3400" s="1216"/>
      <c r="BE3400" s="1217"/>
      <c r="BF3400" s="1218"/>
      <c r="BG3400" s="587" t="e">
        <f t="shared" si="741"/>
        <v>#DIV/0!</v>
      </c>
      <c r="BI3400" s="1215">
        <v>313</v>
      </c>
      <c r="BJ3400" s="1216"/>
      <c r="BK3400" s="1217"/>
      <c r="BL3400" s="1218"/>
      <c r="BM3400" s="587" t="e">
        <f t="shared" si="742"/>
        <v>#DIV/0!</v>
      </c>
      <c r="BO3400" s="1215">
        <v>313</v>
      </c>
      <c r="BP3400" s="1216"/>
      <c r="BQ3400" s="1217"/>
      <c r="BR3400" s="1218"/>
      <c r="BS3400" s="587" t="e">
        <f t="shared" si="743"/>
        <v>#DIV/0!</v>
      </c>
    </row>
    <row r="3401" spans="1:71" s="17" customFormat="1" ht="16.75" hidden="1" customHeight="1" outlineLevel="2">
      <c r="A3401" s="1215">
        <v>314</v>
      </c>
      <c r="B3401" s="1216"/>
      <c r="C3401" s="1217"/>
      <c r="D3401" s="1218"/>
      <c r="E3401" s="587" t="e">
        <f t="shared" si="732"/>
        <v>#DIV/0!</v>
      </c>
      <c r="G3401" s="1215">
        <v>314</v>
      </c>
      <c r="H3401" s="1216"/>
      <c r="I3401" s="1217"/>
      <c r="J3401" s="1218"/>
      <c r="K3401" s="587" t="e">
        <f t="shared" si="733"/>
        <v>#DIV/0!</v>
      </c>
      <c r="M3401" s="1215">
        <v>314</v>
      </c>
      <c r="N3401" s="1216"/>
      <c r="O3401" s="1217"/>
      <c r="P3401" s="1218"/>
      <c r="Q3401" s="587" t="e">
        <f t="shared" si="734"/>
        <v>#DIV/0!</v>
      </c>
      <c r="S3401" s="1215">
        <v>314</v>
      </c>
      <c r="T3401" s="1216"/>
      <c r="U3401" s="1217"/>
      <c r="V3401" s="1218"/>
      <c r="W3401" s="587" t="e">
        <f t="shared" si="735"/>
        <v>#DIV/0!</v>
      </c>
      <c r="Y3401" s="1215">
        <v>314</v>
      </c>
      <c r="Z3401" s="1216"/>
      <c r="AA3401" s="1217"/>
      <c r="AB3401" s="1218"/>
      <c r="AC3401" s="587" t="e">
        <f t="shared" si="736"/>
        <v>#DIV/0!</v>
      </c>
      <c r="AE3401" s="1215">
        <v>314</v>
      </c>
      <c r="AF3401" s="1216"/>
      <c r="AG3401" s="1217"/>
      <c r="AH3401" s="1218"/>
      <c r="AI3401" s="587" t="e">
        <f t="shared" si="737"/>
        <v>#DIV/0!</v>
      </c>
      <c r="AK3401" s="1215">
        <v>314</v>
      </c>
      <c r="AL3401" s="1216"/>
      <c r="AM3401" s="1217"/>
      <c r="AN3401" s="1218"/>
      <c r="AO3401" s="587" t="e">
        <f t="shared" si="738"/>
        <v>#DIV/0!</v>
      </c>
      <c r="AQ3401" s="1215">
        <v>314</v>
      </c>
      <c r="AR3401" s="1216"/>
      <c r="AS3401" s="1217"/>
      <c r="AT3401" s="1218"/>
      <c r="AU3401" s="587" t="e">
        <f t="shared" si="739"/>
        <v>#DIV/0!</v>
      </c>
      <c r="AW3401" s="1215">
        <v>314</v>
      </c>
      <c r="AX3401" s="1216"/>
      <c r="AY3401" s="1217"/>
      <c r="AZ3401" s="1218"/>
      <c r="BA3401" s="587" t="e">
        <f t="shared" si="740"/>
        <v>#DIV/0!</v>
      </c>
      <c r="BC3401" s="1215">
        <v>314</v>
      </c>
      <c r="BD3401" s="1216"/>
      <c r="BE3401" s="1217"/>
      <c r="BF3401" s="1218"/>
      <c r="BG3401" s="587" t="e">
        <f t="shared" si="741"/>
        <v>#DIV/0!</v>
      </c>
      <c r="BI3401" s="1215">
        <v>314</v>
      </c>
      <c r="BJ3401" s="1216"/>
      <c r="BK3401" s="1217"/>
      <c r="BL3401" s="1218"/>
      <c r="BM3401" s="587" t="e">
        <f t="shared" si="742"/>
        <v>#DIV/0!</v>
      </c>
      <c r="BO3401" s="1215">
        <v>314</v>
      </c>
      <c r="BP3401" s="1216"/>
      <c r="BQ3401" s="1217"/>
      <c r="BR3401" s="1218"/>
      <c r="BS3401" s="587" t="e">
        <f t="shared" si="743"/>
        <v>#DIV/0!</v>
      </c>
    </row>
    <row r="3402" spans="1:71" s="17" customFormat="1" ht="16.75" hidden="1" customHeight="1" outlineLevel="2">
      <c r="A3402" s="1215">
        <v>315</v>
      </c>
      <c r="B3402" s="1216"/>
      <c r="C3402" s="1217"/>
      <c r="D3402" s="1218"/>
      <c r="E3402" s="587" t="e">
        <f t="shared" si="732"/>
        <v>#DIV/0!</v>
      </c>
      <c r="G3402" s="1215">
        <v>315</v>
      </c>
      <c r="H3402" s="1216"/>
      <c r="I3402" s="1217"/>
      <c r="J3402" s="1218"/>
      <c r="K3402" s="587" t="e">
        <f t="shared" si="733"/>
        <v>#DIV/0!</v>
      </c>
      <c r="M3402" s="1215">
        <v>315</v>
      </c>
      <c r="N3402" s="1216"/>
      <c r="O3402" s="1217"/>
      <c r="P3402" s="1218"/>
      <c r="Q3402" s="587" t="e">
        <f t="shared" si="734"/>
        <v>#DIV/0!</v>
      </c>
      <c r="S3402" s="1215">
        <v>315</v>
      </c>
      <c r="T3402" s="1216"/>
      <c r="U3402" s="1217"/>
      <c r="V3402" s="1218"/>
      <c r="W3402" s="587" t="e">
        <f t="shared" si="735"/>
        <v>#DIV/0!</v>
      </c>
      <c r="Y3402" s="1215">
        <v>315</v>
      </c>
      <c r="Z3402" s="1216"/>
      <c r="AA3402" s="1217"/>
      <c r="AB3402" s="1218"/>
      <c r="AC3402" s="587" t="e">
        <f t="shared" si="736"/>
        <v>#DIV/0!</v>
      </c>
      <c r="AE3402" s="1215">
        <v>315</v>
      </c>
      <c r="AF3402" s="1216"/>
      <c r="AG3402" s="1217"/>
      <c r="AH3402" s="1218"/>
      <c r="AI3402" s="587" t="e">
        <f t="shared" si="737"/>
        <v>#DIV/0!</v>
      </c>
      <c r="AK3402" s="1215">
        <v>315</v>
      </c>
      <c r="AL3402" s="1216"/>
      <c r="AM3402" s="1217"/>
      <c r="AN3402" s="1218"/>
      <c r="AO3402" s="587" t="e">
        <f t="shared" si="738"/>
        <v>#DIV/0!</v>
      </c>
      <c r="AQ3402" s="1215">
        <v>315</v>
      </c>
      <c r="AR3402" s="1216"/>
      <c r="AS3402" s="1217"/>
      <c r="AT3402" s="1218"/>
      <c r="AU3402" s="587" t="e">
        <f t="shared" si="739"/>
        <v>#DIV/0!</v>
      </c>
      <c r="AW3402" s="1215">
        <v>315</v>
      </c>
      <c r="AX3402" s="1216"/>
      <c r="AY3402" s="1217"/>
      <c r="AZ3402" s="1218"/>
      <c r="BA3402" s="587" t="e">
        <f t="shared" si="740"/>
        <v>#DIV/0!</v>
      </c>
      <c r="BC3402" s="1215">
        <v>315</v>
      </c>
      <c r="BD3402" s="1216"/>
      <c r="BE3402" s="1217"/>
      <c r="BF3402" s="1218"/>
      <c r="BG3402" s="587" t="e">
        <f t="shared" si="741"/>
        <v>#DIV/0!</v>
      </c>
      <c r="BI3402" s="1215">
        <v>315</v>
      </c>
      <c r="BJ3402" s="1216"/>
      <c r="BK3402" s="1217"/>
      <c r="BL3402" s="1218"/>
      <c r="BM3402" s="587" t="e">
        <f t="shared" si="742"/>
        <v>#DIV/0!</v>
      </c>
      <c r="BO3402" s="1215">
        <v>315</v>
      </c>
      <c r="BP3402" s="1216"/>
      <c r="BQ3402" s="1217"/>
      <c r="BR3402" s="1218"/>
      <c r="BS3402" s="587" t="e">
        <f t="shared" si="743"/>
        <v>#DIV/0!</v>
      </c>
    </row>
    <row r="3403" spans="1:71" s="17" customFormat="1" ht="16.75" hidden="1" customHeight="1" outlineLevel="2">
      <c r="A3403" s="1215">
        <v>316</v>
      </c>
      <c r="B3403" s="1216"/>
      <c r="C3403" s="1217"/>
      <c r="D3403" s="1218"/>
      <c r="E3403" s="587" t="e">
        <f t="shared" si="732"/>
        <v>#DIV/0!</v>
      </c>
      <c r="G3403" s="1215">
        <v>316</v>
      </c>
      <c r="H3403" s="1216"/>
      <c r="I3403" s="1217"/>
      <c r="J3403" s="1218"/>
      <c r="K3403" s="587" t="e">
        <f t="shared" si="733"/>
        <v>#DIV/0!</v>
      </c>
      <c r="M3403" s="1215">
        <v>316</v>
      </c>
      <c r="N3403" s="1216"/>
      <c r="O3403" s="1217"/>
      <c r="P3403" s="1218"/>
      <c r="Q3403" s="587" t="e">
        <f t="shared" si="734"/>
        <v>#DIV/0!</v>
      </c>
      <c r="S3403" s="1215">
        <v>316</v>
      </c>
      <c r="T3403" s="1216"/>
      <c r="U3403" s="1217"/>
      <c r="V3403" s="1218"/>
      <c r="W3403" s="587" t="e">
        <f t="shared" si="735"/>
        <v>#DIV/0!</v>
      </c>
      <c r="Y3403" s="1215">
        <v>316</v>
      </c>
      <c r="Z3403" s="1216"/>
      <c r="AA3403" s="1217"/>
      <c r="AB3403" s="1218"/>
      <c r="AC3403" s="587" t="e">
        <f t="shared" si="736"/>
        <v>#DIV/0!</v>
      </c>
      <c r="AE3403" s="1215">
        <v>316</v>
      </c>
      <c r="AF3403" s="1216"/>
      <c r="AG3403" s="1217"/>
      <c r="AH3403" s="1218"/>
      <c r="AI3403" s="587" t="e">
        <f t="shared" si="737"/>
        <v>#DIV/0!</v>
      </c>
      <c r="AK3403" s="1215">
        <v>316</v>
      </c>
      <c r="AL3403" s="1216"/>
      <c r="AM3403" s="1217"/>
      <c r="AN3403" s="1218"/>
      <c r="AO3403" s="587" t="e">
        <f t="shared" si="738"/>
        <v>#DIV/0!</v>
      </c>
      <c r="AQ3403" s="1215">
        <v>316</v>
      </c>
      <c r="AR3403" s="1216"/>
      <c r="AS3403" s="1217"/>
      <c r="AT3403" s="1218"/>
      <c r="AU3403" s="587" t="e">
        <f t="shared" si="739"/>
        <v>#DIV/0!</v>
      </c>
      <c r="AW3403" s="1215">
        <v>316</v>
      </c>
      <c r="AX3403" s="1216"/>
      <c r="AY3403" s="1217"/>
      <c r="AZ3403" s="1218"/>
      <c r="BA3403" s="587" t="e">
        <f t="shared" si="740"/>
        <v>#DIV/0!</v>
      </c>
      <c r="BC3403" s="1215">
        <v>316</v>
      </c>
      <c r="BD3403" s="1216"/>
      <c r="BE3403" s="1217"/>
      <c r="BF3403" s="1218"/>
      <c r="BG3403" s="587" t="e">
        <f t="shared" si="741"/>
        <v>#DIV/0!</v>
      </c>
      <c r="BI3403" s="1215">
        <v>316</v>
      </c>
      <c r="BJ3403" s="1216"/>
      <c r="BK3403" s="1217"/>
      <c r="BL3403" s="1218"/>
      <c r="BM3403" s="587" t="e">
        <f t="shared" si="742"/>
        <v>#DIV/0!</v>
      </c>
      <c r="BO3403" s="1215">
        <v>316</v>
      </c>
      <c r="BP3403" s="1216"/>
      <c r="BQ3403" s="1217"/>
      <c r="BR3403" s="1218"/>
      <c r="BS3403" s="587" t="e">
        <f t="shared" si="743"/>
        <v>#DIV/0!</v>
      </c>
    </row>
    <row r="3404" spans="1:71" s="17" customFormat="1" ht="16.75" hidden="1" customHeight="1" outlineLevel="2">
      <c r="A3404" s="1215">
        <v>317</v>
      </c>
      <c r="B3404" s="1216"/>
      <c r="C3404" s="1217"/>
      <c r="D3404" s="1218"/>
      <c r="E3404" s="587" t="e">
        <f t="shared" si="732"/>
        <v>#DIV/0!</v>
      </c>
      <c r="G3404" s="1215">
        <v>317</v>
      </c>
      <c r="H3404" s="1216"/>
      <c r="I3404" s="1217"/>
      <c r="J3404" s="1218"/>
      <c r="K3404" s="587" t="e">
        <f t="shared" si="733"/>
        <v>#DIV/0!</v>
      </c>
      <c r="M3404" s="1215">
        <v>317</v>
      </c>
      <c r="N3404" s="1216"/>
      <c r="O3404" s="1217"/>
      <c r="P3404" s="1218"/>
      <c r="Q3404" s="587" t="e">
        <f t="shared" si="734"/>
        <v>#DIV/0!</v>
      </c>
      <c r="S3404" s="1215">
        <v>317</v>
      </c>
      <c r="T3404" s="1216"/>
      <c r="U3404" s="1217"/>
      <c r="V3404" s="1218"/>
      <c r="W3404" s="587" t="e">
        <f t="shared" si="735"/>
        <v>#DIV/0!</v>
      </c>
      <c r="Y3404" s="1215">
        <v>317</v>
      </c>
      <c r="Z3404" s="1216"/>
      <c r="AA3404" s="1217"/>
      <c r="AB3404" s="1218"/>
      <c r="AC3404" s="587" t="e">
        <f t="shared" si="736"/>
        <v>#DIV/0!</v>
      </c>
      <c r="AE3404" s="1215">
        <v>317</v>
      </c>
      <c r="AF3404" s="1216"/>
      <c r="AG3404" s="1217"/>
      <c r="AH3404" s="1218"/>
      <c r="AI3404" s="587" t="e">
        <f t="shared" si="737"/>
        <v>#DIV/0!</v>
      </c>
      <c r="AK3404" s="1215">
        <v>317</v>
      </c>
      <c r="AL3404" s="1216"/>
      <c r="AM3404" s="1217"/>
      <c r="AN3404" s="1218"/>
      <c r="AO3404" s="587" t="e">
        <f t="shared" si="738"/>
        <v>#DIV/0!</v>
      </c>
      <c r="AQ3404" s="1215">
        <v>317</v>
      </c>
      <c r="AR3404" s="1216"/>
      <c r="AS3404" s="1217"/>
      <c r="AT3404" s="1218"/>
      <c r="AU3404" s="587" t="e">
        <f t="shared" si="739"/>
        <v>#DIV/0!</v>
      </c>
      <c r="AW3404" s="1215">
        <v>317</v>
      </c>
      <c r="AX3404" s="1216"/>
      <c r="AY3404" s="1217"/>
      <c r="AZ3404" s="1218"/>
      <c r="BA3404" s="587" t="e">
        <f t="shared" si="740"/>
        <v>#DIV/0!</v>
      </c>
      <c r="BC3404" s="1215">
        <v>317</v>
      </c>
      <c r="BD3404" s="1216"/>
      <c r="BE3404" s="1217"/>
      <c r="BF3404" s="1218"/>
      <c r="BG3404" s="587" t="e">
        <f t="shared" si="741"/>
        <v>#DIV/0!</v>
      </c>
      <c r="BI3404" s="1215">
        <v>317</v>
      </c>
      <c r="BJ3404" s="1216"/>
      <c r="BK3404" s="1217"/>
      <c r="BL3404" s="1218"/>
      <c r="BM3404" s="587" t="e">
        <f t="shared" si="742"/>
        <v>#DIV/0!</v>
      </c>
      <c r="BO3404" s="1215">
        <v>317</v>
      </c>
      <c r="BP3404" s="1216"/>
      <c r="BQ3404" s="1217"/>
      <c r="BR3404" s="1218"/>
      <c r="BS3404" s="587" t="e">
        <f t="shared" si="743"/>
        <v>#DIV/0!</v>
      </c>
    </row>
    <row r="3405" spans="1:71" s="17" customFormat="1" ht="16.75" hidden="1" customHeight="1" outlineLevel="2">
      <c r="A3405" s="1215">
        <v>318</v>
      </c>
      <c r="B3405" s="1216"/>
      <c r="C3405" s="1217"/>
      <c r="D3405" s="1218"/>
      <c r="E3405" s="587" t="e">
        <f t="shared" si="732"/>
        <v>#DIV/0!</v>
      </c>
      <c r="G3405" s="1215">
        <v>318</v>
      </c>
      <c r="H3405" s="1216"/>
      <c r="I3405" s="1217"/>
      <c r="J3405" s="1218"/>
      <c r="K3405" s="587" t="e">
        <f t="shared" si="733"/>
        <v>#DIV/0!</v>
      </c>
      <c r="M3405" s="1215">
        <v>318</v>
      </c>
      <c r="N3405" s="1216"/>
      <c r="O3405" s="1217"/>
      <c r="P3405" s="1218"/>
      <c r="Q3405" s="587" t="e">
        <f t="shared" si="734"/>
        <v>#DIV/0!</v>
      </c>
      <c r="S3405" s="1215">
        <v>318</v>
      </c>
      <c r="T3405" s="1216"/>
      <c r="U3405" s="1217"/>
      <c r="V3405" s="1218"/>
      <c r="W3405" s="587" t="e">
        <f t="shared" si="735"/>
        <v>#DIV/0!</v>
      </c>
      <c r="Y3405" s="1215">
        <v>318</v>
      </c>
      <c r="Z3405" s="1216"/>
      <c r="AA3405" s="1217"/>
      <c r="AB3405" s="1218"/>
      <c r="AC3405" s="587" t="e">
        <f t="shared" si="736"/>
        <v>#DIV/0!</v>
      </c>
      <c r="AE3405" s="1215">
        <v>318</v>
      </c>
      <c r="AF3405" s="1216"/>
      <c r="AG3405" s="1217"/>
      <c r="AH3405" s="1218"/>
      <c r="AI3405" s="587" t="e">
        <f t="shared" si="737"/>
        <v>#DIV/0!</v>
      </c>
      <c r="AK3405" s="1215">
        <v>318</v>
      </c>
      <c r="AL3405" s="1216"/>
      <c r="AM3405" s="1217"/>
      <c r="AN3405" s="1218"/>
      <c r="AO3405" s="587" t="e">
        <f t="shared" si="738"/>
        <v>#DIV/0!</v>
      </c>
      <c r="AQ3405" s="1215">
        <v>318</v>
      </c>
      <c r="AR3405" s="1216"/>
      <c r="AS3405" s="1217"/>
      <c r="AT3405" s="1218"/>
      <c r="AU3405" s="587" t="e">
        <f t="shared" si="739"/>
        <v>#DIV/0!</v>
      </c>
      <c r="AW3405" s="1215">
        <v>318</v>
      </c>
      <c r="AX3405" s="1216"/>
      <c r="AY3405" s="1217"/>
      <c r="AZ3405" s="1218"/>
      <c r="BA3405" s="587" t="e">
        <f t="shared" si="740"/>
        <v>#DIV/0!</v>
      </c>
      <c r="BC3405" s="1215">
        <v>318</v>
      </c>
      <c r="BD3405" s="1216"/>
      <c r="BE3405" s="1217"/>
      <c r="BF3405" s="1218"/>
      <c r="BG3405" s="587" t="e">
        <f t="shared" si="741"/>
        <v>#DIV/0!</v>
      </c>
      <c r="BI3405" s="1215">
        <v>318</v>
      </c>
      <c r="BJ3405" s="1216"/>
      <c r="BK3405" s="1217"/>
      <c r="BL3405" s="1218"/>
      <c r="BM3405" s="587" t="e">
        <f t="shared" si="742"/>
        <v>#DIV/0!</v>
      </c>
      <c r="BO3405" s="1215">
        <v>318</v>
      </c>
      <c r="BP3405" s="1216"/>
      <c r="BQ3405" s="1217"/>
      <c r="BR3405" s="1218"/>
      <c r="BS3405" s="587" t="e">
        <f t="shared" si="743"/>
        <v>#DIV/0!</v>
      </c>
    </row>
    <row r="3406" spans="1:71" s="17" customFormat="1" ht="16.75" hidden="1" customHeight="1" outlineLevel="2">
      <c r="A3406" s="1215">
        <v>319</v>
      </c>
      <c r="B3406" s="1216"/>
      <c r="C3406" s="1217"/>
      <c r="D3406" s="1218"/>
      <c r="E3406" s="587" t="e">
        <f t="shared" si="732"/>
        <v>#DIV/0!</v>
      </c>
      <c r="G3406" s="1215">
        <v>319</v>
      </c>
      <c r="H3406" s="1216"/>
      <c r="I3406" s="1217"/>
      <c r="J3406" s="1218"/>
      <c r="K3406" s="587" t="e">
        <f t="shared" si="733"/>
        <v>#DIV/0!</v>
      </c>
      <c r="M3406" s="1215">
        <v>319</v>
      </c>
      <c r="N3406" s="1216"/>
      <c r="O3406" s="1217"/>
      <c r="P3406" s="1218"/>
      <c r="Q3406" s="587" t="e">
        <f t="shared" si="734"/>
        <v>#DIV/0!</v>
      </c>
      <c r="S3406" s="1215">
        <v>319</v>
      </c>
      <c r="T3406" s="1216"/>
      <c r="U3406" s="1217"/>
      <c r="V3406" s="1218"/>
      <c r="W3406" s="587" t="e">
        <f t="shared" si="735"/>
        <v>#DIV/0!</v>
      </c>
      <c r="Y3406" s="1215">
        <v>319</v>
      </c>
      <c r="Z3406" s="1216"/>
      <c r="AA3406" s="1217"/>
      <c r="AB3406" s="1218"/>
      <c r="AC3406" s="587" t="e">
        <f t="shared" si="736"/>
        <v>#DIV/0!</v>
      </c>
      <c r="AE3406" s="1215">
        <v>319</v>
      </c>
      <c r="AF3406" s="1216"/>
      <c r="AG3406" s="1217"/>
      <c r="AH3406" s="1218"/>
      <c r="AI3406" s="587" t="e">
        <f t="shared" si="737"/>
        <v>#DIV/0!</v>
      </c>
      <c r="AK3406" s="1215">
        <v>319</v>
      </c>
      <c r="AL3406" s="1216"/>
      <c r="AM3406" s="1217"/>
      <c r="AN3406" s="1218"/>
      <c r="AO3406" s="587" t="e">
        <f t="shared" si="738"/>
        <v>#DIV/0!</v>
      </c>
      <c r="AQ3406" s="1215">
        <v>319</v>
      </c>
      <c r="AR3406" s="1216"/>
      <c r="AS3406" s="1217"/>
      <c r="AT3406" s="1218"/>
      <c r="AU3406" s="587" t="e">
        <f t="shared" si="739"/>
        <v>#DIV/0!</v>
      </c>
      <c r="AW3406" s="1215">
        <v>319</v>
      </c>
      <c r="AX3406" s="1216"/>
      <c r="AY3406" s="1217"/>
      <c r="AZ3406" s="1218"/>
      <c r="BA3406" s="587" t="e">
        <f t="shared" si="740"/>
        <v>#DIV/0!</v>
      </c>
      <c r="BC3406" s="1215">
        <v>319</v>
      </c>
      <c r="BD3406" s="1216"/>
      <c r="BE3406" s="1217"/>
      <c r="BF3406" s="1218"/>
      <c r="BG3406" s="587" t="e">
        <f t="shared" si="741"/>
        <v>#DIV/0!</v>
      </c>
      <c r="BI3406" s="1215">
        <v>319</v>
      </c>
      <c r="BJ3406" s="1216"/>
      <c r="BK3406" s="1217"/>
      <c r="BL3406" s="1218"/>
      <c r="BM3406" s="587" t="e">
        <f t="shared" si="742"/>
        <v>#DIV/0!</v>
      </c>
      <c r="BO3406" s="1215">
        <v>319</v>
      </c>
      <c r="BP3406" s="1216"/>
      <c r="BQ3406" s="1217"/>
      <c r="BR3406" s="1218"/>
      <c r="BS3406" s="587" t="e">
        <f t="shared" si="743"/>
        <v>#DIV/0!</v>
      </c>
    </row>
    <row r="3407" spans="1:71" s="17" customFormat="1" ht="16.75" hidden="1" customHeight="1" outlineLevel="2">
      <c r="A3407" s="1215">
        <v>320</v>
      </c>
      <c r="B3407" s="1216"/>
      <c r="C3407" s="1217"/>
      <c r="D3407" s="1218"/>
      <c r="E3407" s="587" t="e">
        <f t="shared" si="732"/>
        <v>#DIV/0!</v>
      </c>
      <c r="G3407" s="1215">
        <v>320</v>
      </c>
      <c r="H3407" s="1216"/>
      <c r="I3407" s="1217"/>
      <c r="J3407" s="1218"/>
      <c r="K3407" s="587" t="e">
        <f t="shared" si="733"/>
        <v>#DIV/0!</v>
      </c>
      <c r="M3407" s="1215">
        <v>320</v>
      </c>
      <c r="N3407" s="1216"/>
      <c r="O3407" s="1217"/>
      <c r="P3407" s="1218"/>
      <c r="Q3407" s="587" t="e">
        <f t="shared" si="734"/>
        <v>#DIV/0!</v>
      </c>
      <c r="S3407" s="1215">
        <v>320</v>
      </c>
      <c r="T3407" s="1216"/>
      <c r="U3407" s="1217"/>
      <c r="V3407" s="1218"/>
      <c r="W3407" s="587" t="e">
        <f t="shared" si="735"/>
        <v>#DIV/0!</v>
      </c>
      <c r="Y3407" s="1215">
        <v>320</v>
      </c>
      <c r="Z3407" s="1216"/>
      <c r="AA3407" s="1217"/>
      <c r="AB3407" s="1218"/>
      <c r="AC3407" s="587" t="e">
        <f t="shared" si="736"/>
        <v>#DIV/0!</v>
      </c>
      <c r="AE3407" s="1215">
        <v>320</v>
      </c>
      <c r="AF3407" s="1216"/>
      <c r="AG3407" s="1217"/>
      <c r="AH3407" s="1218"/>
      <c r="AI3407" s="587" t="e">
        <f t="shared" si="737"/>
        <v>#DIV/0!</v>
      </c>
      <c r="AK3407" s="1215">
        <v>320</v>
      </c>
      <c r="AL3407" s="1216"/>
      <c r="AM3407" s="1217"/>
      <c r="AN3407" s="1218"/>
      <c r="AO3407" s="587" t="e">
        <f t="shared" si="738"/>
        <v>#DIV/0!</v>
      </c>
      <c r="AQ3407" s="1215">
        <v>320</v>
      </c>
      <c r="AR3407" s="1216"/>
      <c r="AS3407" s="1217"/>
      <c r="AT3407" s="1218"/>
      <c r="AU3407" s="587" t="e">
        <f t="shared" si="739"/>
        <v>#DIV/0!</v>
      </c>
      <c r="AW3407" s="1215">
        <v>320</v>
      </c>
      <c r="AX3407" s="1216"/>
      <c r="AY3407" s="1217"/>
      <c r="AZ3407" s="1218"/>
      <c r="BA3407" s="587" t="e">
        <f t="shared" si="740"/>
        <v>#DIV/0!</v>
      </c>
      <c r="BC3407" s="1215">
        <v>320</v>
      </c>
      <c r="BD3407" s="1216"/>
      <c r="BE3407" s="1217"/>
      <c r="BF3407" s="1218"/>
      <c r="BG3407" s="587" t="e">
        <f t="shared" si="741"/>
        <v>#DIV/0!</v>
      </c>
      <c r="BI3407" s="1215">
        <v>320</v>
      </c>
      <c r="BJ3407" s="1216"/>
      <c r="BK3407" s="1217"/>
      <c r="BL3407" s="1218"/>
      <c r="BM3407" s="587" t="e">
        <f t="shared" si="742"/>
        <v>#DIV/0!</v>
      </c>
      <c r="BO3407" s="1215">
        <v>320</v>
      </c>
      <c r="BP3407" s="1216"/>
      <c r="BQ3407" s="1217"/>
      <c r="BR3407" s="1218"/>
      <c r="BS3407" s="587" t="e">
        <f t="shared" si="743"/>
        <v>#DIV/0!</v>
      </c>
    </row>
    <row r="3408" spans="1:71" s="17" customFormat="1" ht="16.75" hidden="1" customHeight="1" outlineLevel="2">
      <c r="A3408" s="1215">
        <v>321</v>
      </c>
      <c r="B3408" s="1216"/>
      <c r="C3408" s="1217"/>
      <c r="D3408" s="1218"/>
      <c r="E3408" s="587" t="e">
        <f t="shared" si="732"/>
        <v>#DIV/0!</v>
      </c>
      <c r="G3408" s="1215">
        <v>321</v>
      </c>
      <c r="H3408" s="1216"/>
      <c r="I3408" s="1217"/>
      <c r="J3408" s="1218"/>
      <c r="K3408" s="587" t="e">
        <f t="shared" si="733"/>
        <v>#DIV/0!</v>
      </c>
      <c r="M3408" s="1215">
        <v>321</v>
      </c>
      <c r="N3408" s="1216"/>
      <c r="O3408" s="1217"/>
      <c r="P3408" s="1218"/>
      <c r="Q3408" s="587" t="e">
        <f t="shared" si="734"/>
        <v>#DIV/0!</v>
      </c>
      <c r="S3408" s="1215">
        <v>321</v>
      </c>
      <c r="T3408" s="1216"/>
      <c r="U3408" s="1217"/>
      <c r="V3408" s="1218"/>
      <c r="W3408" s="587" t="e">
        <f t="shared" si="735"/>
        <v>#DIV/0!</v>
      </c>
      <c r="Y3408" s="1215">
        <v>321</v>
      </c>
      <c r="Z3408" s="1216"/>
      <c r="AA3408" s="1217"/>
      <c r="AB3408" s="1218"/>
      <c r="AC3408" s="587" t="e">
        <f t="shared" si="736"/>
        <v>#DIV/0!</v>
      </c>
      <c r="AE3408" s="1215">
        <v>321</v>
      </c>
      <c r="AF3408" s="1216"/>
      <c r="AG3408" s="1217"/>
      <c r="AH3408" s="1218"/>
      <c r="AI3408" s="587" t="e">
        <f t="shared" si="737"/>
        <v>#DIV/0!</v>
      </c>
      <c r="AK3408" s="1215">
        <v>321</v>
      </c>
      <c r="AL3408" s="1216"/>
      <c r="AM3408" s="1217"/>
      <c r="AN3408" s="1218"/>
      <c r="AO3408" s="587" t="e">
        <f t="shared" si="738"/>
        <v>#DIV/0!</v>
      </c>
      <c r="AQ3408" s="1215">
        <v>321</v>
      </c>
      <c r="AR3408" s="1216"/>
      <c r="AS3408" s="1217"/>
      <c r="AT3408" s="1218"/>
      <c r="AU3408" s="587" t="e">
        <f t="shared" si="739"/>
        <v>#DIV/0!</v>
      </c>
      <c r="AW3408" s="1215">
        <v>321</v>
      </c>
      <c r="AX3408" s="1216"/>
      <c r="AY3408" s="1217"/>
      <c r="AZ3408" s="1218"/>
      <c r="BA3408" s="587" t="e">
        <f t="shared" si="740"/>
        <v>#DIV/0!</v>
      </c>
      <c r="BC3408" s="1215">
        <v>321</v>
      </c>
      <c r="BD3408" s="1216"/>
      <c r="BE3408" s="1217"/>
      <c r="BF3408" s="1218"/>
      <c r="BG3408" s="587" t="e">
        <f t="shared" si="741"/>
        <v>#DIV/0!</v>
      </c>
      <c r="BI3408" s="1215">
        <v>321</v>
      </c>
      <c r="BJ3408" s="1216"/>
      <c r="BK3408" s="1217"/>
      <c r="BL3408" s="1218"/>
      <c r="BM3408" s="587" t="e">
        <f t="shared" si="742"/>
        <v>#DIV/0!</v>
      </c>
      <c r="BO3408" s="1215">
        <v>321</v>
      </c>
      <c r="BP3408" s="1216"/>
      <c r="BQ3408" s="1217"/>
      <c r="BR3408" s="1218"/>
      <c r="BS3408" s="587" t="e">
        <f t="shared" si="743"/>
        <v>#DIV/0!</v>
      </c>
    </row>
    <row r="3409" spans="1:71" s="17" customFormat="1" ht="16.75" hidden="1" customHeight="1" outlineLevel="2">
      <c r="A3409" s="1215">
        <v>322</v>
      </c>
      <c r="B3409" s="1216"/>
      <c r="C3409" s="1217"/>
      <c r="D3409" s="1218"/>
      <c r="E3409" s="587" t="e">
        <f t="shared" ref="E3409:E3472" si="744">IF(AND(C3409&gt;=D$3081,C3409&lt;=D$3080),1,0)</f>
        <v>#DIV/0!</v>
      </c>
      <c r="G3409" s="1215">
        <v>322</v>
      </c>
      <c r="H3409" s="1216"/>
      <c r="I3409" s="1217"/>
      <c r="J3409" s="1218"/>
      <c r="K3409" s="587" t="e">
        <f t="shared" ref="K3409:K3472" si="745">IF(AND(I3409&gt;=J$3081,I3409&lt;=J$3080),1,0)</f>
        <v>#DIV/0!</v>
      </c>
      <c r="M3409" s="1215">
        <v>322</v>
      </c>
      <c r="N3409" s="1216"/>
      <c r="O3409" s="1217"/>
      <c r="P3409" s="1218"/>
      <c r="Q3409" s="587" t="e">
        <f t="shared" ref="Q3409:Q3472" si="746">IF(AND(O3409&gt;=P$3081,O3409&lt;=P$3080),1,0)</f>
        <v>#DIV/0!</v>
      </c>
      <c r="S3409" s="1215">
        <v>322</v>
      </c>
      <c r="T3409" s="1216"/>
      <c r="U3409" s="1217"/>
      <c r="V3409" s="1218"/>
      <c r="W3409" s="587" t="e">
        <f t="shared" ref="W3409:W3472" si="747">IF(AND(U3409&gt;=V$3081,U3409&lt;=V$3080),1,0)</f>
        <v>#DIV/0!</v>
      </c>
      <c r="Y3409" s="1215">
        <v>322</v>
      </c>
      <c r="Z3409" s="1216"/>
      <c r="AA3409" s="1217"/>
      <c r="AB3409" s="1218"/>
      <c r="AC3409" s="587" t="e">
        <f t="shared" ref="AC3409:AC3472" si="748">IF(AND(AA3409&gt;=AB$3081,AA3409&lt;=AB$3080),1,0)</f>
        <v>#DIV/0!</v>
      </c>
      <c r="AE3409" s="1215">
        <v>322</v>
      </c>
      <c r="AF3409" s="1216"/>
      <c r="AG3409" s="1217"/>
      <c r="AH3409" s="1218"/>
      <c r="AI3409" s="587" t="e">
        <f t="shared" ref="AI3409:AI3472" si="749">IF(AND(AG3409&gt;=AH$3081,AG3409&lt;=AH$3080),1,0)</f>
        <v>#DIV/0!</v>
      </c>
      <c r="AK3409" s="1215">
        <v>322</v>
      </c>
      <c r="AL3409" s="1216"/>
      <c r="AM3409" s="1217"/>
      <c r="AN3409" s="1218"/>
      <c r="AO3409" s="587" t="e">
        <f t="shared" ref="AO3409:AO3472" si="750">IF(AND(AM3409&gt;=AN$3081,AM3409&lt;=AN$3080),1,0)</f>
        <v>#DIV/0!</v>
      </c>
      <c r="AQ3409" s="1215">
        <v>322</v>
      </c>
      <c r="AR3409" s="1216"/>
      <c r="AS3409" s="1217"/>
      <c r="AT3409" s="1218"/>
      <c r="AU3409" s="587" t="e">
        <f t="shared" ref="AU3409:AU3472" si="751">IF(AND(AS3409&gt;=AT$3081,AS3409&lt;=AT$3080),1,0)</f>
        <v>#DIV/0!</v>
      </c>
      <c r="AW3409" s="1215">
        <v>322</v>
      </c>
      <c r="AX3409" s="1216"/>
      <c r="AY3409" s="1217"/>
      <c r="AZ3409" s="1218"/>
      <c r="BA3409" s="587" t="e">
        <f t="shared" ref="BA3409:BA3472" si="752">IF(AND(AY3409&gt;=AZ$3081,AY3409&lt;=AZ$3080),1,0)</f>
        <v>#DIV/0!</v>
      </c>
      <c r="BC3409" s="1215">
        <v>322</v>
      </c>
      <c r="BD3409" s="1216"/>
      <c r="BE3409" s="1217"/>
      <c r="BF3409" s="1218"/>
      <c r="BG3409" s="587" t="e">
        <f t="shared" ref="BG3409:BG3472" si="753">IF(AND(BE3409&gt;=BF$3081,BE3409&lt;=BF$3080),1,0)</f>
        <v>#DIV/0!</v>
      </c>
      <c r="BI3409" s="1215">
        <v>322</v>
      </c>
      <c r="BJ3409" s="1216"/>
      <c r="BK3409" s="1217"/>
      <c r="BL3409" s="1218"/>
      <c r="BM3409" s="587" t="e">
        <f t="shared" ref="BM3409:BM3472" si="754">IF(AND(BK3409&gt;=BL$3081,BK3409&lt;=BL$3080),1,0)</f>
        <v>#DIV/0!</v>
      </c>
      <c r="BO3409" s="1215">
        <v>322</v>
      </c>
      <c r="BP3409" s="1216"/>
      <c r="BQ3409" s="1217"/>
      <c r="BR3409" s="1218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15">
        <v>323</v>
      </c>
      <c r="B3410" s="1216"/>
      <c r="C3410" s="1217"/>
      <c r="D3410" s="1218"/>
      <c r="E3410" s="587" t="e">
        <f t="shared" si="744"/>
        <v>#DIV/0!</v>
      </c>
      <c r="G3410" s="1215">
        <v>323</v>
      </c>
      <c r="H3410" s="1216"/>
      <c r="I3410" s="1217"/>
      <c r="J3410" s="1218"/>
      <c r="K3410" s="587" t="e">
        <f t="shared" si="745"/>
        <v>#DIV/0!</v>
      </c>
      <c r="M3410" s="1215">
        <v>323</v>
      </c>
      <c r="N3410" s="1216"/>
      <c r="O3410" s="1217"/>
      <c r="P3410" s="1218"/>
      <c r="Q3410" s="587" t="e">
        <f t="shared" si="746"/>
        <v>#DIV/0!</v>
      </c>
      <c r="S3410" s="1215">
        <v>323</v>
      </c>
      <c r="T3410" s="1216"/>
      <c r="U3410" s="1217"/>
      <c r="V3410" s="1218"/>
      <c r="W3410" s="587" t="e">
        <f t="shared" si="747"/>
        <v>#DIV/0!</v>
      </c>
      <c r="Y3410" s="1215">
        <v>323</v>
      </c>
      <c r="Z3410" s="1216"/>
      <c r="AA3410" s="1217"/>
      <c r="AB3410" s="1218"/>
      <c r="AC3410" s="587" t="e">
        <f t="shared" si="748"/>
        <v>#DIV/0!</v>
      </c>
      <c r="AE3410" s="1215">
        <v>323</v>
      </c>
      <c r="AF3410" s="1216"/>
      <c r="AG3410" s="1217"/>
      <c r="AH3410" s="1218"/>
      <c r="AI3410" s="587" t="e">
        <f t="shared" si="749"/>
        <v>#DIV/0!</v>
      </c>
      <c r="AK3410" s="1215">
        <v>323</v>
      </c>
      <c r="AL3410" s="1216"/>
      <c r="AM3410" s="1217"/>
      <c r="AN3410" s="1218"/>
      <c r="AO3410" s="587" t="e">
        <f t="shared" si="750"/>
        <v>#DIV/0!</v>
      </c>
      <c r="AQ3410" s="1215">
        <v>323</v>
      </c>
      <c r="AR3410" s="1216"/>
      <c r="AS3410" s="1217"/>
      <c r="AT3410" s="1218"/>
      <c r="AU3410" s="587" t="e">
        <f t="shared" si="751"/>
        <v>#DIV/0!</v>
      </c>
      <c r="AW3410" s="1215">
        <v>323</v>
      </c>
      <c r="AX3410" s="1216"/>
      <c r="AY3410" s="1217"/>
      <c r="AZ3410" s="1218"/>
      <c r="BA3410" s="587" t="e">
        <f t="shared" si="752"/>
        <v>#DIV/0!</v>
      </c>
      <c r="BC3410" s="1215">
        <v>323</v>
      </c>
      <c r="BD3410" s="1216"/>
      <c r="BE3410" s="1217"/>
      <c r="BF3410" s="1218"/>
      <c r="BG3410" s="587" t="e">
        <f t="shared" si="753"/>
        <v>#DIV/0!</v>
      </c>
      <c r="BI3410" s="1215">
        <v>323</v>
      </c>
      <c r="BJ3410" s="1216"/>
      <c r="BK3410" s="1217"/>
      <c r="BL3410" s="1218"/>
      <c r="BM3410" s="587" t="e">
        <f t="shared" si="754"/>
        <v>#DIV/0!</v>
      </c>
      <c r="BO3410" s="1215">
        <v>323</v>
      </c>
      <c r="BP3410" s="1216"/>
      <c r="BQ3410" s="1217"/>
      <c r="BR3410" s="1218"/>
      <c r="BS3410" s="587" t="e">
        <f t="shared" si="755"/>
        <v>#DIV/0!</v>
      </c>
    </row>
    <row r="3411" spans="1:71" s="17" customFormat="1" ht="16.75" hidden="1" customHeight="1" outlineLevel="2">
      <c r="A3411" s="1215">
        <v>324</v>
      </c>
      <c r="B3411" s="1216"/>
      <c r="C3411" s="1217"/>
      <c r="D3411" s="1218"/>
      <c r="E3411" s="587" t="e">
        <f t="shared" si="744"/>
        <v>#DIV/0!</v>
      </c>
      <c r="G3411" s="1215">
        <v>324</v>
      </c>
      <c r="H3411" s="1216"/>
      <c r="I3411" s="1217"/>
      <c r="J3411" s="1218"/>
      <c r="K3411" s="587" t="e">
        <f t="shared" si="745"/>
        <v>#DIV/0!</v>
      </c>
      <c r="M3411" s="1215">
        <v>324</v>
      </c>
      <c r="N3411" s="1216"/>
      <c r="O3411" s="1217"/>
      <c r="P3411" s="1218"/>
      <c r="Q3411" s="587" t="e">
        <f t="shared" si="746"/>
        <v>#DIV/0!</v>
      </c>
      <c r="S3411" s="1215">
        <v>324</v>
      </c>
      <c r="T3411" s="1216"/>
      <c r="U3411" s="1217"/>
      <c r="V3411" s="1218"/>
      <c r="W3411" s="587" t="e">
        <f t="shared" si="747"/>
        <v>#DIV/0!</v>
      </c>
      <c r="Y3411" s="1215">
        <v>324</v>
      </c>
      <c r="Z3411" s="1216"/>
      <c r="AA3411" s="1217"/>
      <c r="AB3411" s="1218"/>
      <c r="AC3411" s="587" t="e">
        <f t="shared" si="748"/>
        <v>#DIV/0!</v>
      </c>
      <c r="AE3411" s="1215">
        <v>324</v>
      </c>
      <c r="AF3411" s="1216"/>
      <c r="AG3411" s="1217"/>
      <c r="AH3411" s="1218"/>
      <c r="AI3411" s="587" t="e">
        <f t="shared" si="749"/>
        <v>#DIV/0!</v>
      </c>
      <c r="AK3411" s="1215">
        <v>324</v>
      </c>
      <c r="AL3411" s="1216"/>
      <c r="AM3411" s="1217"/>
      <c r="AN3411" s="1218"/>
      <c r="AO3411" s="587" t="e">
        <f t="shared" si="750"/>
        <v>#DIV/0!</v>
      </c>
      <c r="AQ3411" s="1215">
        <v>324</v>
      </c>
      <c r="AR3411" s="1216"/>
      <c r="AS3411" s="1217"/>
      <c r="AT3411" s="1218"/>
      <c r="AU3411" s="587" t="e">
        <f t="shared" si="751"/>
        <v>#DIV/0!</v>
      </c>
      <c r="AW3411" s="1215">
        <v>324</v>
      </c>
      <c r="AX3411" s="1216"/>
      <c r="AY3411" s="1217"/>
      <c r="AZ3411" s="1218"/>
      <c r="BA3411" s="587" t="e">
        <f t="shared" si="752"/>
        <v>#DIV/0!</v>
      </c>
      <c r="BC3411" s="1215">
        <v>324</v>
      </c>
      <c r="BD3411" s="1216"/>
      <c r="BE3411" s="1217"/>
      <c r="BF3411" s="1218"/>
      <c r="BG3411" s="587" t="e">
        <f t="shared" si="753"/>
        <v>#DIV/0!</v>
      </c>
      <c r="BI3411" s="1215">
        <v>324</v>
      </c>
      <c r="BJ3411" s="1216"/>
      <c r="BK3411" s="1217"/>
      <c r="BL3411" s="1218"/>
      <c r="BM3411" s="587" t="e">
        <f t="shared" si="754"/>
        <v>#DIV/0!</v>
      </c>
      <c r="BO3411" s="1215">
        <v>324</v>
      </c>
      <c r="BP3411" s="1216"/>
      <c r="BQ3411" s="1217"/>
      <c r="BR3411" s="1218"/>
      <c r="BS3411" s="587" t="e">
        <f t="shared" si="755"/>
        <v>#DIV/0!</v>
      </c>
    </row>
    <row r="3412" spans="1:71" s="17" customFormat="1" ht="16.75" hidden="1" customHeight="1" outlineLevel="2">
      <c r="A3412" s="1215">
        <v>325</v>
      </c>
      <c r="B3412" s="1216"/>
      <c r="C3412" s="1217"/>
      <c r="D3412" s="1218"/>
      <c r="E3412" s="587" t="e">
        <f t="shared" si="744"/>
        <v>#DIV/0!</v>
      </c>
      <c r="G3412" s="1215">
        <v>325</v>
      </c>
      <c r="H3412" s="1216"/>
      <c r="I3412" s="1217"/>
      <c r="J3412" s="1218"/>
      <c r="K3412" s="587" t="e">
        <f t="shared" si="745"/>
        <v>#DIV/0!</v>
      </c>
      <c r="M3412" s="1215">
        <v>325</v>
      </c>
      <c r="N3412" s="1216"/>
      <c r="O3412" s="1217"/>
      <c r="P3412" s="1218"/>
      <c r="Q3412" s="587" t="e">
        <f t="shared" si="746"/>
        <v>#DIV/0!</v>
      </c>
      <c r="S3412" s="1215">
        <v>325</v>
      </c>
      <c r="T3412" s="1216"/>
      <c r="U3412" s="1217"/>
      <c r="V3412" s="1218"/>
      <c r="W3412" s="587" t="e">
        <f t="shared" si="747"/>
        <v>#DIV/0!</v>
      </c>
      <c r="Y3412" s="1215">
        <v>325</v>
      </c>
      <c r="Z3412" s="1216"/>
      <c r="AA3412" s="1217"/>
      <c r="AB3412" s="1218"/>
      <c r="AC3412" s="587" t="e">
        <f t="shared" si="748"/>
        <v>#DIV/0!</v>
      </c>
      <c r="AE3412" s="1215">
        <v>325</v>
      </c>
      <c r="AF3412" s="1216"/>
      <c r="AG3412" s="1217"/>
      <c r="AH3412" s="1218"/>
      <c r="AI3412" s="587" t="e">
        <f t="shared" si="749"/>
        <v>#DIV/0!</v>
      </c>
      <c r="AK3412" s="1215">
        <v>325</v>
      </c>
      <c r="AL3412" s="1216"/>
      <c r="AM3412" s="1217"/>
      <c r="AN3412" s="1218"/>
      <c r="AO3412" s="587" t="e">
        <f t="shared" si="750"/>
        <v>#DIV/0!</v>
      </c>
      <c r="AQ3412" s="1215">
        <v>325</v>
      </c>
      <c r="AR3412" s="1216"/>
      <c r="AS3412" s="1217"/>
      <c r="AT3412" s="1218"/>
      <c r="AU3412" s="587" t="e">
        <f t="shared" si="751"/>
        <v>#DIV/0!</v>
      </c>
      <c r="AW3412" s="1215">
        <v>325</v>
      </c>
      <c r="AX3412" s="1216"/>
      <c r="AY3412" s="1217"/>
      <c r="AZ3412" s="1218"/>
      <c r="BA3412" s="587" t="e">
        <f t="shared" si="752"/>
        <v>#DIV/0!</v>
      </c>
      <c r="BC3412" s="1215">
        <v>325</v>
      </c>
      <c r="BD3412" s="1216"/>
      <c r="BE3412" s="1217"/>
      <c r="BF3412" s="1218"/>
      <c r="BG3412" s="587" t="e">
        <f t="shared" si="753"/>
        <v>#DIV/0!</v>
      </c>
      <c r="BI3412" s="1215">
        <v>325</v>
      </c>
      <c r="BJ3412" s="1216"/>
      <c r="BK3412" s="1217"/>
      <c r="BL3412" s="1218"/>
      <c r="BM3412" s="587" t="e">
        <f t="shared" si="754"/>
        <v>#DIV/0!</v>
      </c>
      <c r="BO3412" s="1215">
        <v>325</v>
      </c>
      <c r="BP3412" s="1216"/>
      <c r="BQ3412" s="1217"/>
      <c r="BR3412" s="1218"/>
      <c r="BS3412" s="587" t="e">
        <f t="shared" si="755"/>
        <v>#DIV/0!</v>
      </c>
    </row>
    <row r="3413" spans="1:71" s="17" customFormat="1" ht="16.75" hidden="1" customHeight="1" outlineLevel="2">
      <c r="A3413" s="1215">
        <v>326</v>
      </c>
      <c r="B3413" s="1216"/>
      <c r="C3413" s="1217"/>
      <c r="D3413" s="1218"/>
      <c r="E3413" s="587" t="e">
        <f t="shared" si="744"/>
        <v>#DIV/0!</v>
      </c>
      <c r="G3413" s="1215">
        <v>326</v>
      </c>
      <c r="H3413" s="1216"/>
      <c r="I3413" s="1217"/>
      <c r="J3413" s="1218"/>
      <c r="K3413" s="587" t="e">
        <f t="shared" si="745"/>
        <v>#DIV/0!</v>
      </c>
      <c r="M3413" s="1215">
        <v>326</v>
      </c>
      <c r="N3413" s="1216"/>
      <c r="O3413" s="1217"/>
      <c r="P3413" s="1218"/>
      <c r="Q3413" s="587" t="e">
        <f t="shared" si="746"/>
        <v>#DIV/0!</v>
      </c>
      <c r="S3413" s="1215">
        <v>326</v>
      </c>
      <c r="T3413" s="1216"/>
      <c r="U3413" s="1217"/>
      <c r="V3413" s="1218"/>
      <c r="W3413" s="587" t="e">
        <f t="shared" si="747"/>
        <v>#DIV/0!</v>
      </c>
      <c r="Y3413" s="1215">
        <v>326</v>
      </c>
      <c r="Z3413" s="1216"/>
      <c r="AA3413" s="1217"/>
      <c r="AB3413" s="1218"/>
      <c r="AC3413" s="587" t="e">
        <f t="shared" si="748"/>
        <v>#DIV/0!</v>
      </c>
      <c r="AE3413" s="1215">
        <v>326</v>
      </c>
      <c r="AF3413" s="1216"/>
      <c r="AG3413" s="1217"/>
      <c r="AH3413" s="1218"/>
      <c r="AI3413" s="587" t="e">
        <f t="shared" si="749"/>
        <v>#DIV/0!</v>
      </c>
      <c r="AK3413" s="1215">
        <v>326</v>
      </c>
      <c r="AL3413" s="1216"/>
      <c r="AM3413" s="1217"/>
      <c r="AN3413" s="1218"/>
      <c r="AO3413" s="587" t="e">
        <f t="shared" si="750"/>
        <v>#DIV/0!</v>
      </c>
      <c r="AQ3413" s="1215">
        <v>326</v>
      </c>
      <c r="AR3413" s="1216"/>
      <c r="AS3413" s="1217"/>
      <c r="AT3413" s="1218"/>
      <c r="AU3413" s="587" t="e">
        <f t="shared" si="751"/>
        <v>#DIV/0!</v>
      </c>
      <c r="AW3413" s="1215">
        <v>326</v>
      </c>
      <c r="AX3413" s="1216"/>
      <c r="AY3413" s="1217"/>
      <c r="AZ3413" s="1218"/>
      <c r="BA3413" s="587" t="e">
        <f t="shared" si="752"/>
        <v>#DIV/0!</v>
      </c>
      <c r="BC3413" s="1215">
        <v>326</v>
      </c>
      <c r="BD3413" s="1216"/>
      <c r="BE3413" s="1217"/>
      <c r="BF3413" s="1218"/>
      <c r="BG3413" s="587" t="e">
        <f t="shared" si="753"/>
        <v>#DIV/0!</v>
      </c>
      <c r="BI3413" s="1215">
        <v>326</v>
      </c>
      <c r="BJ3413" s="1216"/>
      <c r="BK3413" s="1217"/>
      <c r="BL3413" s="1218"/>
      <c r="BM3413" s="587" t="e">
        <f t="shared" si="754"/>
        <v>#DIV/0!</v>
      </c>
      <c r="BO3413" s="1215">
        <v>326</v>
      </c>
      <c r="BP3413" s="1216"/>
      <c r="BQ3413" s="1217"/>
      <c r="BR3413" s="1218"/>
      <c r="BS3413" s="587" t="e">
        <f t="shared" si="755"/>
        <v>#DIV/0!</v>
      </c>
    </row>
    <row r="3414" spans="1:71" s="17" customFormat="1" ht="16.75" hidden="1" customHeight="1" outlineLevel="2">
      <c r="A3414" s="1215">
        <v>327</v>
      </c>
      <c r="B3414" s="1216"/>
      <c r="C3414" s="1217"/>
      <c r="D3414" s="1218"/>
      <c r="E3414" s="587" t="e">
        <f t="shared" si="744"/>
        <v>#DIV/0!</v>
      </c>
      <c r="G3414" s="1215">
        <v>327</v>
      </c>
      <c r="H3414" s="1216"/>
      <c r="I3414" s="1217"/>
      <c r="J3414" s="1218"/>
      <c r="K3414" s="587" t="e">
        <f t="shared" si="745"/>
        <v>#DIV/0!</v>
      </c>
      <c r="M3414" s="1215">
        <v>327</v>
      </c>
      <c r="N3414" s="1216"/>
      <c r="O3414" s="1217"/>
      <c r="P3414" s="1218"/>
      <c r="Q3414" s="587" t="e">
        <f t="shared" si="746"/>
        <v>#DIV/0!</v>
      </c>
      <c r="S3414" s="1215">
        <v>327</v>
      </c>
      <c r="T3414" s="1216"/>
      <c r="U3414" s="1217"/>
      <c r="V3414" s="1218"/>
      <c r="W3414" s="587" t="e">
        <f t="shared" si="747"/>
        <v>#DIV/0!</v>
      </c>
      <c r="Y3414" s="1215">
        <v>327</v>
      </c>
      <c r="Z3414" s="1216"/>
      <c r="AA3414" s="1217"/>
      <c r="AB3414" s="1218"/>
      <c r="AC3414" s="587" t="e">
        <f t="shared" si="748"/>
        <v>#DIV/0!</v>
      </c>
      <c r="AE3414" s="1215">
        <v>327</v>
      </c>
      <c r="AF3414" s="1216"/>
      <c r="AG3414" s="1217"/>
      <c r="AH3414" s="1218"/>
      <c r="AI3414" s="587" t="e">
        <f t="shared" si="749"/>
        <v>#DIV/0!</v>
      </c>
      <c r="AK3414" s="1215">
        <v>327</v>
      </c>
      <c r="AL3414" s="1216"/>
      <c r="AM3414" s="1217"/>
      <c r="AN3414" s="1218"/>
      <c r="AO3414" s="587" t="e">
        <f t="shared" si="750"/>
        <v>#DIV/0!</v>
      </c>
      <c r="AQ3414" s="1215">
        <v>327</v>
      </c>
      <c r="AR3414" s="1216"/>
      <c r="AS3414" s="1217"/>
      <c r="AT3414" s="1218"/>
      <c r="AU3414" s="587" t="e">
        <f t="shared" si="751"/>
        <v>#DIV/0!</v>
      </c>
      <c r="AW3414" s="1215">
        <v>327</v>
      </c>
      <c r="AX3414" s="1216"/>
      <c r="AY3414" s="1217"/>
      <c r="AZ3414" s="1218"/>
      <c r="BA3414" s="587" t="e">
        <f t="shared" si="752"/>
        <v>#DIV/0!</v>
      </c>
      <c r="BC3414" s="1215">
        <v>327</v>
      </c>
      <c r="BD3414" s="1216"/>
      <c r="BE3414" s="1217"/>
      <c r="BF3414" s="1218"/>
      <c r="BG3414" s="587" t="e">
        <f t="shared" si="753"/>
        <v>#DIV/0!</v>
      </c>
      <c r="BI3414" s="1215">
        <v>327</v>
      </c>
      <c r="BJ3414" s="1216"/>
      <c r="BK3414" s="1217"/>
      <c r="BL3414" s="1218"/>
      <c r="BM3414" s="587" t="e">
        <f t="shared" si="754"/>
        <v>#DIV/0!</v>
      </c>
      <c r="BO3414" s="1215">
        <v>327</v>
      </c>
      <c r="BP3414" s="1216"/>
      <c r="BQ3414" s="1217"/>
      <c r="BR3414" s="1218"/>
      <c r="BS3414" s="587" t="e">
        <f t="shared" si="755"/>
        <v>#DIV/0!</v>
      </c>
    </row>
    <row r="3415" spans="1:71" s="17" customFormat="1" ht="16.75" hidden="1" customHeight="1" outlineLevel="2">
      <c r="A3415" s="1215">
        <v>328</v>
      </c>
      <c r="B3415" s="1216"/>
      <c r="C3415" s="1217"/>
      <c r="D3415" s="1218"/>
      <c r="E3415" s="587" t="e">
        <f t="shared" si="744"/>
        <v>#DIV/0!</v>
      </c>
      <c r="G3415" s="1215">
        <v>328</v>
      </c>
      <c r="H3415" s="1216"/>
      <c r="I3415" s="1217"/>
      <c r="J3415" s="1218"/>
      <c r="K3415" s="587" t="e">
        <f t="shared" si="745"/>
        <v>#DIV/0!</v>
      </c>
      <c r="M3415" s="1215">
        <v>328</v>
      </c>
      <c r="N3415" s="1216"/>
      <c r="O3415" s="1217"/>
      <c r="P3415" s="1218"/>
      <c r="Q3415" s="587" t="e">
        <f t="shared" si="746"/>
        <v>#DIV/0!</v>
      </c>
      <c r="S3415" s="1215">
        <v>328</v>
      </c>
      <c r="T3415" s="1216"/>
      <c r="U3415" s="1217"/>
      <c r="V3415" s="1218"/>
      <c r="W3415" s="587" t="e">
        <f t="shared" si="747"/>
        <v>#DIV/0!</v>
      </c>
      <c r="Y3415" s="1215">
        <v>328</v>
      </c>
      <c r="Z3415" s="1216"/>
      <c r="AA3415" s="1217"/>
      <c r="AB3415" s="1218"/>
      <c r="AC3415" s="587" t="e">
        <f t="shared" si="748"/>
        <v>#DIV/0!</v>
      </c>
      <c r="AE3415" s="1215">
        <v>328</v>
      </c>
      <c r="AF3415" s="1216"/>
      <c r="AG3415" s="1217"/>
      <c r="AH3415" s="1218"/>
      <c r="AI3415" s="587" t="e">
        <f t="shared" si="749"/>
        <v>#DIV/0!</v>
      </c>
      <c r="AK3415" s="1215">
        <v>328</v>
      </c>
      <c r="AL3415" s="1216"/>
      <c r="AM3415" s="1217"/>
      <c r="AN3415" s="1218"/>
      <c r="AO3415" s="587" t="e">
        <f t="shared" si="750"/>
        <v>#DIV/0!</v>
      </c>
      <c r="AQ3415" s="1215">
        <v>328</v>
      </c>
      <c r="AR3415" s="1216"/>
      <c r="AS3415" s="1217"/>
      <c r="AT3415" s="1218"/>
      <c r="AU3415" s="587" t="e">
        <f t="shared" si="751"/>
        <v>#DIV/0!</v>
      </c>
      <c r="AW3415" s="1215">
        <v>328</v>
      </c>
      <c r="AX3415" s="1216"/>
      <c r="AY3415" s="1217"/>
      <c r="AZ3415" s="1218"/>
      <c r="BA3415" s="587" t="e">
        <f t="shared" si="752"/>
        <v>#DIV/0!</v>
      </c>
      <c r="BC3415" s="1215">
        <v>328</v>
      </c>
      <c r="BD3415" s="1216"/>
      <c r="BE3415" s="1217"/>
      <c r="BF3415" s="1218"/>
      <c r="BG3415" s="587" t="e">
        <f t="shared" si="753"/>
        <v>#DIV/0!</v>
      </c>
      <c r="BI3415" s="1215">
        <v>328</v>
      </c>
      <c r="BJ3415" s="1216"/>
      <c r="BK3415" s="1217"/>
      <c r="BL3415" s="1218"/>
      <c r="BM3415" s="587" t="e">
        <f t="shared" si="754"/>
        <v>#DIV/0!</v>
      </c>
      <c r="BO3415" s="1215">
        <v>328</v>
      </c>
      <c r="BP3415" s="1216"/>
      <c r="BQ3415" s="1217"/>
      <c r="BR3415" s="1218"/>
      <c r="BS3415" s="587" t="e">
        <f t="shared" si="755"/>
        <v>#DIV/0!</v>
      </c>
    </row>
    <row r="3416" spans="1:71" s="17" customFormat="1" ht="16.75" hidden="1" customHeight="1" outlineLevel="2">
      <c r="A3416" s="1215">
        <v>329</v>
      </c>
      <c r="B3416" s="1216"/>
      <c r="C3416" s="1217"/>
      <c r="D3416" s="1218"/>
      <c r="E3416" s="587" t="e">
        <f t="shared" si="744"/>
        <v>#DIV/0!</v>
      </c>
      <c r="G3416" s="1215">
        <v>329</v>
      </c>
      <c r="H3416" s="1216"/>
      <c r="I3416" s="1217"/>
      <c r="J3416" s="1218"/>
      <c r="K3416" s="587" t="e">
        <f t="shared" si="745"/>
        <v>#DIV/0!</v>
      </c>
      <c r="M3416" s="1215">
        <v>329</v>
      </c>
      <c r="N3416" s="1216"/>
      <c r="O3416" s="1217"/>
      <c r="P3416" s="1218"/>
      <c r="Q3416" s="587" t="e">
        <f t="shared" si="746"/>
        <v>#DIV/0!</v>
      </c>
      <c r="S3416" s="1215">
        <v>329</v>
      </c>
      <c r="T3416" s="1216"/>
      <c r="U3416" s="1217"/>
      <c r="V3416" s="1218"/>
      <c r="W3416" s="587" t="e">
        <f t="shared" si="747"/>
        <v>#DIV/0!</v>
      </c>
      <c r="Y3416" s="1215">
        <v>329</v>
      </c>
      <c r="Z3416" s="1216"/>
      <c r="AA3416" s="1217"/>
      <c r="AB3416" s="1218"/>
      <c r="AC3416" s="587" t="e">
        <f t="shared" si="748"/>
        <v>#DIV/0!</v>
      </c>
      <c r="AE3416" s="1215">
        <v>329</v>
      </c>
      <c r="AF3416" s="1216"/>
      <c r="AG3416" s="1217"/>
      <c r="AH3416" s="1218"/>
      <c r="AI3416" s="587" t="e">
        <f t="shared" si="749"/>
        <v>#DIV/0!</v>
      </c>
      <c r="AK3416" s="1215">
        <v>329</v>
      </c>
      <c r="AL3416" s="1216"/>
      <c r="AM3416" s="1217"/>
      <c r="AN3416" s="1218"/>
      <c r="AO3416" s="587" t="e">
        <f t="shared" si="750"/>
        <v>#DIV/0!</v>
      </c>
      <c r="AQ3416" s="1215">
        <v>329</v>
      </c>
      <c r="AR3416" s="1216"/>
      <c r="AS3416" s="1217"/>
      <c r="AT3416" s="1218"/>
      <c r="AU3416" s="587" t="e">
        <f t="shared" si="751"/>
        <v>#DIV/0!</v>
      </c>
      <c r="AW3416" s="1215">
        <v>329</v>
      </c>
      <c r="AX3416" s="1216"/>
      <c r="AY3416" s="1217"/>
      <c r="AZ3416" s="1218"/>
      <c r="BA3416" s="587" t="e">
        <f t="shared" si="752"/>
        <v>#DIV/0!</v>
      </c>
      <c r="BC3416" s="1215">
        <v>329</v>
      </c>
      <c r="BD3416" s="1216"/>
      <c r="BE3416" s="1217"/>
      <c r="BF3416" s="1218"/>
      <c r="BG3416" s="587" t="e">
        <f t="shared" si="753"/>
        <v>#DIV/0!</v>
      </c>
      <c r="BI3416" s="1215">
        <v>329</v>
      </c>
      <c r="BJ3416" s="1216"/>
      <c r="BK3416" s="1217"/>
      <c r="BL3416" s="1218"/>
      <c r="BM3416" s="587" t="e">
        <f t="shared" si="754"/>
        <v>#DIV/0!</v>
      </c>
      <c r="BO3416" s="1215">
        <v>329</v>
      </c>
      <c r="BP3416" s="1216"/>
      <c r="BQ3416" s="1217"/>
      <c r="BR3416" s="1218"/>
      <c r="BS3416" s="587" t="e">
        <f t="shared" si="755"/>
        <v>#DIV/0!</v>
      </c>
    </row>
    <row r="3417" spans="1:71" s="17" customFormat="1" ht="16.75" hidden="1" customHeight="1" outlineLevel="2">
      <c r="A3417" s="1215">
        <v>330</v>
      </c>
      <c r="B3417" s="1216"/>
      <c r="C3417" s="1217"/>
      <c r="D3417" s="1218"/>
      <c r="E3417" s="587" t="e">
        <f t="shared" si="744"/>
        <v>#DIV/0!</v>
      </c>
      <c r="G3417" s="1215">
        <v>330</v>
      </c>
      <c r="H3417" s="1216"/>
      <c r="I3417" s="1217"/>
      <c r="J3417" s="1218"/>
      <c r="K3417" s="587" t="e">
        <f t="shared" si="745"/>
        <v>#DIV/0!</v>
      </c>
      <c r="M3417" s="1215">
        <v>330</v>
      </c>
      <c r="N3417" s="1216"/>
      <c r="O3417" s="1217"/>
      <c r="P3417" s="1218"/>
      <c r="Q3417" s="587" t="e">
        <f t="shared" si="746"/>
        <v>#DIV/0!</v>
      </c>
      <c r="S3417" s="1215">
        <v>330</v>
      </c>
      <c r="T3417" s="1216"/>
      <c r="U3417" s="1217"/>
      <c r="V3417" s="1218"/>
      <c r="W3417" s="587" t="e">
        <f t="shared" si="747"/>
        <v>#DIV/0!</v>
      </c>
      <c r="Y3417" s="1215">
        <v>330</v>
      </c>
      <c r="Z3417" s="1216"/>
      <c r="AA3417" s="1217"/>
      <c r="AB3417" s="1218"/>
      <c r="AC3417" s="587" t="e">
        <f t="shared" si="748"/>
        <v>#DIV/0!</v>
      </c>
      <c r="AE3417" s="1215">
        <v>330</v>
      </c>
      <c r="AF3417" s="1216"/>
      <c r="AG3417" s="1217"/>
      <c r="AH3417" s="1218"/>
      <c r="AI3417" s="587" t="e">
        <f t="shared" si="749"/>
        <v>#DIV/0!</v>
      </c>
      <c r="AK3417" s="1215">
        <v>330</v>
      </c>
      <c r="AL3417" s="1216"/>
      <c r="AM3417" s="1217"/>
      <c r="AN3417" s="1218"/>
      <c r="AO3417" s="587" t="e">
        <f t="shared" si="750"/>
        <v>#DIV/0!</v>
      </c>
      <c r="AQ3417" s="1215">
        <v>330</v>
      </c>
      <c r="AR3417" s="1216"/>
      <c r="AS3417" s="1217"/>
      <c r="AT3417" s="1218"/>
      <c r="AU3417" s="587" t="e">
        <f t="shared" si="751"/>
        <v>#DIV/0!</v>
      </c>
      <c r="AW3417" s="1215">
        <v>330</v>
      </c>
      <c r="AX3417" s="1216"/>
      <c r="AY3417" s="1217"/>
      <c r="AZ3417" s="1218"/>
      <c r="BA3417" s="587" t="e">
        <f t="shared" si="752"/>
        <v>#DIV/0!</v>
      </c>
      <c r="BC3417" s="1215">
        <v>330</v>
      </c>
      <c r="BD3417" s="1216"/>
      <c r="BE3417" s="1217"/>
      <c r="BF3417" s="1218"/>
      <c r="BG3417" s="587" t="e">
        <f t="shared" si="753"/>
        <v>#DIV/0!</v>
      </c>
      <c r="BI3417" s="1215">
        <v>330</v>
      </c>
      <c r="BJ3417" s="1216"/>
      <c r="BK3417" s="1217"/>
      <c r="BL3417" s="1218"/>
      <c r="BM3417" s="587" t="e">
        <f t="shared" si="754"/>
        <v>#DIV/0!</v>
      </c>
      <c r="BO3417" s="1215">
        <v>330</v>
      </c>
      <c r="BP3417" s="1216"/>
      <c r="BQ3417" s="1217"/>
      <c r="BR3417" s="1218"/>
      <c r="BS3417" s="587" t="e">
        <f t="shared" si="755"/>
        <v>#DIV/0!</v>
      </c>
    </row>
    <row r="3418" spans="1:71" s="17" customFormat="1" ht="16.75" hidden="1" customHeight="1" outlineLevel="2">
      <c r="A3418" s="1215">
        <v>331</v>
      </c>
      <c r="B3418" s="1216"/>
      <c r="C3418" s="1217"/>
      <c r="D3418" s="1218"/>
      <c r="E3418" s="587" t="e">
        <f t="shared" si="744"/>
        <v>#DIV/0!</v>
      </c>
      <c r="G3418" s="1215">
        <v>331</v>
      </c>
      <c r="H3418" s="1216"/>
      <c r="I3418" s="1217"/>
      <c r="J3418" s="1218"/>
      <c r="K3418" s="587" t="e">
        <f t="shared" si="745"/>
        <v>#DIV/0!</v>
      </c>
      <c r="M3418" s="1215">
        <v>331</v>
      </c>
      <c r="N3418" s="1216"/>
      <c r="O3418" s="1217"/>
      <c r="P3418" s="1218"/>
      <c r="Q3418" s="587" t="e">
        <f t="shared" si="746"/>
        <v>#DIV/0!</v>
      </c>
      <c r="S3418" s="1215">
        <v>331</v>
      </c>
      <c r="T3418" s="1216"/>
      <c r="U3418" s="1217"/>
      <c r="V3418" s="1218"/>
      <c r="W3418" s="587" t="e">
        <f t="shared" si="747"/>
        <v>#DIV/0!</v>
      </c>
      <c r="Y3418" s="1215">
        <v>331</v>
      </c>
      <c r="Z3418" s="1216"/>
      <c r="AA3418" s="1217"/>
      <c r="AB3418" s="1218"/>
      <c r="AC3418" s="587" t="e">
        <f t="shared" si="748"/>
        <v>#DIV/0!</v>
      </c>
      <c r="AE3418" s="1215">
        <v>331</v>
      </c>
      <c r="AF3418" s="1216"/>
      <c r="AG3418" s="1217"/>
      <c r="AH3418" s="1218"/>
      <c r="AI3418" s="587" t="e">
        <f t="shared" si="749"/>
        <v>#DIV/0!</v>
      </c>
      <c r="AK3418" s="1215">
        <v>331</v>
      </c>
      <c r="AL3418" s="1216"/>
      <c r="AM3418" s="1217"/>
      <c r="AN3418" s="1218"/>
      <c r="AO3418" s="587" t="e">
        <f t="shared" si="750"/>
        <v>#DIV/0!</v>
      </c>
      <c r="AQ3418" s="1215">
        <v>331</v>
      </c>
      <c r="AR3418" s="1216"/>
      <c r="AS3418" s="1217"/>
      <c r="AT3418" s="1218"/>
      <c r="AU3418" s="587" t="e">
        <f t="shared" si="751"/>
        <v>#DIV/0!</v>
      </c>
      <c r="AW3418" s="1215">
        <v>331</v>
      </c>
      <c r="AX3418" s="1216"/>
      <c r="AY3418" s="1217"/>
      <c r="AZ3418" s="1218"/>
      <c r="BA3418" s="587" t="e">
        <f t="shared" si="752"/>
        <v>#DIV/0!</v>
      </c>
      <c r="BC3418" s="1215">
        <v>331</v>
      </c>
      <c r="BD3418" s="1216"/>
      <c r="BE3418" s="1217"/>
      <c r="BF3418" s="1218"/>
      <c r="BG3418" s="587" t="e">
        <f t="shared" si="753"/>
        <v>#DIV/0!</v>
      </c>
      <c r="BI3418" s="1215">
        <v>331</v>
      </c>
      <c r="BJ3418" s="1216"/>
      <c r="BK3418" s="1217"/>
      <c r="BL3418" s="1218"/>
      <c r="BM3418" s="587" t="e">
        <f t="shared" si="754"/>
        <v>#DIV/0!</v>
      </c>
      <c r="BO3418" s="1215">
        <v>331</v>
      </c>
      <c r="BP3418" s="1216"/>
      <c r="BQ3418" s="1217"/>
      <c r="BR3418" s="1218"/>
      <c r="BS3418" s="587" t="e">
        <f t="shared" si="755"/>
        <v>#DIV/0!</v>
      </c>
    </row>
    <row r="3419" spans="1:71" s="17" customFormat="1" ht="16.75" hidden="1" customHeight="1" outlineLevel="2">
      <c r="A3419" s="1215">
        <v>332</v>
      </c>
      <c r="B3419" s="1216"/>
      <c r="C3419" s="1217"/>
      <c r="D3419" s="1218"/>
      <c r="E3419" s="587" t="e">
        <f t="shared" si="744"/>
        <v>#DIV/0!</v>
      </c>
      <c r="G3419" s="1215">
        <v>332</v>
      </c>
      <c r="H3419" s="1216"/>
      <c r="I3419" s="1217"/>
      <c r="J3419" s="1218"/>
      <c r="K3419" s="587" t="e">
        <f t="shared" si="745"/>
        <v>#DIV/0!</v>
      </c>
      <c r="M3419" s="1215">
        <v>332</v>
      </c>
      <c r="N3419" s="1216"/>
      <c r="O3419" s="1217"/>
      <c r="P3419" s="1218"/>
      <c r="Q3419" s="587" t="e">
        <f t="shared" si="746"/>
        <v>#DIV/0!</v>
      </c>
      <c r="S3419" s="1215">
        <v>332</v>
      </c>
      <c r="T3419" s="1216"/>
      <c r="U3419" s="1217"/>
      <c r="V3419" s="1218"/>
      <c r="W3419" s="587" t="e">
        <f t="shared" si="747"/>
        <v>#DIV/0!</v>
      </c>
      <c r="Y3419" s="1215">
        <v>332</v>
      </c>
      <c r="Z3419" s="1216"/>
      <c r="AA3419" s="1217"/>
      <c r="AB3419" s="1218"/>
      <c r="AC3419" s="587" t="e">
        <f t="shared" si="748"/>
        <v>#DIV/0!</v>
      </c>
      <c r="AE3419" s="1215">
        <v>332</v>
      </c>
      <c r="AF3419" s="1216"/>
      <c r="AG3419" s="1217"/>
      <c r="AH3419" s="1218"/>
      <c r="AI3419" s="587" t="e">
        <f t="shared" si="749"/>
        <v>#DIV/0!</v>
      </c>
      <c r="AK3419" s="1215">
        <v>332</v>
      </c>
      <c r="AL3419" s="1216"/>
      <c r="AM3419" s="1217"/>
      <c r="AN3419" s="1218"/>
      <c r="AO3419" s="587" t="e">
        <f t="shared" si="750"/>
        <v>#DIV/0!</v>
      </c>
      <c r="AQ3419" s="1215">
        <v>332</v>
      </c>
      <c r="AR3419" s="1216"/>
      <c r="AS3419" s="1217"/>
      <c r="AT3419" s="1218"/>
      <c r="AU3419" s="587" t="e">
        <f t="shared" si="751"/>
        <v>#DIV/0!</v>
      </c>
      <c r="AW3419" s="1215">
        <v>332</v>
      </c>
      <c r="AX3419" s="1216"/>
      <c r="AY3419" s="1217"/>
      <c r="AZ3419" s="1218"/>
      <c r="BA3419" s="587" t="e">
        <f t="shared" si="752"/>
        <v>#DIV/0!</v>
      </c>
      <c r="BC3419" s="1215">
        <v>332</v>
      </c>
      <c r="BD3419" s="1216"/>
      <c r="BE3419" s="1217"/>
      <c r="BF3419" s="1218"/>
      <c r="BG3419" s="587" t="e">
        <f t="shared" si="753"/>
        <v>#DIV/0!</v>
      </c>
      <c r="BI3419" s="1215">
        <v>332</v>
      </c>
      <c r="BJ3419" s="1216"/>
      <c r="BK3419" s="1217"/>
      <c r="BL3419" s="1218"/>
      <c r="BM3419" s="587" t="e">
        <f t="shared" si="754"/>
        <v>#DIV/0!</v>
      </c>
      <c r="BO3419" s="1215">
        <v>332</v>
      </c>
      <c r="BP3419" s="1216"/>
      <c r="BQ3419" s="1217"/>
      <c r="BR3419" s="1218"/>
      <c r="BS3419" s="587" t="e">
        <f t="shared" si="755"/>
        <v>#DIV/0!</v>
      </c>
    </row>
    <row r="3420" spans="1:71" s="17" customFormat="1" ht="16.75" hidden="1" customHeight="1" outlineLevel="2">
      <c r="A3420" s="1215">
        <v>333</v>
      </c>
      <c r="B3420" s="1216"/>
      <c r="C3420" s="1217"/>
      <c r="D3420" s="1218"/>
      <c r="E3420" s="587" t="e">
        <f t="shared" si="744"/>
        <v>#DIV/0!</v>
      </c>
      <c r="G3420" s="1215">
        <v>333</v>
      </c>
      <c r="H3420" s="1216"/>
      <c r="I3420" s="1217"/>
      <c r="J3420" s="1218"/>
      <c r="K3420" s="587" t="e">
        <f t="shared" si="745"/>
        <v>#DIV/0!</v>
      </c>
      <c r="M3420" s="1215">
        <v>333</v>
      </c>
      <c r="N3420" s="1216"/>
      <c r="O3420" s="1217"/>
      <c r="P3420" s="1218"/>
      <c r="Q3420" s="587" t="e">
        <f t="shared" si="746"/>
        <v>#DIV/0!</v>
      </c>
      <c r="S3420" s="1215">
        <v>333</v>
      </c>
      <c r="T3420" s="1216"/>
      <c r="U3420" s="1217"/>
      <c r="V3420" s="1218"/>
      <c r="W3420" s="587" t="e">
        <f t="shared" si="747"/>
        <v>#DIV/0!</v>
      </c>
      <c r="Y3420" s="1215">
        <v>333</v>
      </c>
      <c r="Z3420" s="1216"/>
      <c r="AA3420" s="1217"/>
      <c r="AB3420" s="1218"/>
      <c r="AC3420" s="587" t="e">
        <f t="shared" si="748"/>
        <v>#DIV/0!</v>
      </c>
      <c r="AE3420" s="1215">
        <v>333</v>
      </c>
      <c r="AF3420" s="1216"/>
      <c r="AG3420" s="1217"/>
      <c r="AH3420" s="1218"/>
      <c r="AI3420" s="587" t="e">
        <f t="shared" si="749"/>
        <v>#DIV/0!</v>
      </c>
      <c r="AK3420" s="1215">
        <v>333</v>
      </c>
      <c r="AL3420" s="1216"/>
      <c r="AM3420" s="1217"/>
      <c r="AN3420" s="1218"/>
      <c r="AO3420" s="587" t="e">
        <f t="shared" si="750"/>
        <v>#DIV/0!</v>
      </c>
      <c r="AQ3420" s="1215">
        <v>333</v>
      </c>
      <c r="AR3420" s="1216"/>
      <c r="AS3420" s="1217"/>
      <c r="AT3420" s="1218"/>
      <c r="AU3420" s="587" t="e">
        <f t="shared" si="751"/>
        <v>#DIV/0!</v>
      </c>
      <c r="AW3420" s="1215">
        <v>333</v>
      </c>
      <c r="AX3420" s="1216"/>
      <c r="AY3420" s="1217"/>
      <c r="AZ3420" s="1218"/>
      <c r="BA3420" s="587" t="e">
        <f t="shared" si="752"/>
        <v>#DIV/0!</v>
      </c>
      <c r="BC3420" s="1215">
        <v>333</v>
      </c>
      <c r="BD3420" s="1216"/>
      <c r="BE3420" s="1217"/>
      <c r="BF3420" s="1218"/>
      <c r="BG3420" s="587" t="e">
        <f t="shared" si="753"/>
        <v>#DIV/0!</v>
      </c>
      <c r="BI3420" s="1215">
        <v>333</v>
      </c>
      <c r="BJ3420" s="1216"/>
      <c r="BK3420" s="1217"/>
      <c r="BL3420" s="1218"/>
      <c r="BM3420" s="587" t="e">
        <f t="shared" si="754"/>
        <v>#DIV/0!</v>
      </c>
      <c r="BO3420" s="1215">
        <v>333</v>
      </c>
      <c r="BP3420" s="1216"/>
      <c r="BQ3420" s="1217"/>
      <c r="BR3420" s="1218"/>
      <c r="BS3420" s="587" t="e">
        <f t="shared" si="755"/>
        <v>#DIV/0!</v>
      </c>
    </row>
    <row r="3421" spans="1:71" s="17" customFormat="1" ht="16.75" hidden="1" customHeight="1" outlineLevel="2">
      <c r="A3421" s="1215">
        <v>334</v>
      </c>
      <c r="B3421" s="1216"/>
      <c r="C3421" s="1217"/>
      <c r="D3421" s="1218"/>
      <c r="E3421" s="587" t="e">
        <f t="shared" si="744"/>
        <v>#DIV/0!</v>
      </c>
      <c r="G3421" s="1215">
        <v>334</v>
      </c>
      <c r="H3421" s="1216"/>
      <c r="I3421" s="1217"/>
      <c r="J3421" s="1218"/>
      <c r="K3421" s="587" t="e">
        <f t="shared" si="745"/>
        <v>#DIV/0!</v>
      </c>
      <c r="M3421" s="1215">
        <v>334</v>
      </c>
      <c r="N3421" s="1216"/>
      <c r="O3421" s="1217"/>
      <c r="P3421" s="1218"/>
      <c r="Q3421" s="587" t="e">
        <f t="shared" si="746"/>
        <v>#DIV/0!</v>
      </c>
      <c r="S3421" s="1215">
        <v>334</v>
      </c>
      <c r="T3421" s="1216"/>
      <c r="U3421" s="1217"/>
      <c r="V3421" s="1218"/>
      <c r="W3421" s="587" t="e">
        <f t="shared" si="747"/>
        <v>#DIV/0!</v>
      </c>
      <c r="Y3421" s="1215">
        <v>334</v>
      </c>
      <c r="Z3421" s="1216"/>
      <c r="AA3421" s="1217"/>
      <c r="AB3421" s="1218"/>
      <c r="AC3421" s="587" t="e">
        <f t="shared" si="748"/>
        <v>#DIV/0!</v>
      </c>
      <c r="AE3421" s="1215">
        <v>334</v>
      </c>
      <c r="AF3421" s="1216"/>
      <c r="AG3421" s="1217"/>
      <c r="AH3421" s="1218"/>
      <c r="AI3421" s="587" t="e">
        <f t="shared" si="749"/>
        <v>#DIV/0!</v>
      </c>
      <c r="AK3421" s="1215">
        <v>334</v>
      </c>
      <c r="AL3421" s="1216"/>
      <c r="AM3421" s="1217"/>
      <c r="AN3421" s="1218"/>
      <c r="AO3421" s="587" t="e">
        <f t="shared" si="750"/>
        <v>#DIV/0!</v>
      </c>
      <c r="AQ3421" s="1215">
        <v>334</v>
      </c>
      <c r="AR3421" s="1216"/>
      <c r="AS3421" s="1217"/>
      <c r="AT3421" s="1218"/>
      <c r="AU3421" s="587" t="e">
        <f t="shared" si="751"/>
        <v>#DIV/0!</v>
      </c>
      <c r="AW3421" s="1215">
        <v>334</v>
      </c>
      <c r="AX3421" s="1216"/>
      <c r="AY3421" s="1217"/>
      <c r="AZ3421" s="1218"/>
      <c r="BA3421" s="587" t="e">
        <f t="shared" si="752"/>
        <v>#DIV/0!</v>
      </c>
      <c r="BC3421" s="1215">
        <v>334</v>
      </c>
      <c r="BD3421" s="1216"/>
      <c r="BE3421" s="1217"/>
      <c r="BF3421" s="1218"/>
      <c r="BG3421" s="587" t="e">
        <f t="shared" si="753"/>
        <v>#DIV/0!</v>
      </c>
      <c r="BI3421" s="1215">
        <v>334</v>
      </c>
      <c r="BJ3421" s="1216"/>
      <c r="BK3421" s="1217"/>
      <c r="BL3421" s="1218"/>
      <c r="BM3421" s="587" t="e">
        <f t="shared" si="754"/>
        <v>#DIV/0!</v>
      </c>
      <c r="BO3421" s="1215">
        <v>334</v>
      </c>
      <c r="BP3421" s="1216"/>
      <c r="BQ3421" s="1217"/>
      <c r="BR3421" s="1218"/>
      <c r="BS3421" s="587" t="e">
        <f t="shared" si="755"/>
        <v>#DIV/0!</v>
      </c>
    </row>
    <row r="3422" spans="1:71" s="17" customFormat="1" ht="16.75" hidden="1" customHeight="1" outlineLevel="2">
      <c r="A3422" s="1215">
        <v>335</v>
      </c>
      <c r="B3422" s="1216"/>
      <c r="C3422" s="1217"/>
      <c r="D3422" s="1218"/>
      <c r="E3422" s="587" t="e">
        <f t="shared" si="744"/>
        <v>#DIV/0!</v>
      </c>
      <c r="G3422" s="1215">
        <v>335</v>
      </c>
      <c r="H3422" s="1216"/>
      <c r="I3422" s="1217"/>
      <c r="J3422" s="1218"/>
      <c r="K3422" s="587" t="e">
        <f t="shared" si="745"/>
        <v>#DIV/0!</v>
      </c>
      <c r="M3422" s="1215">
        <v>335</v>
      </c>
      <c r="N3422" s="1216"/>
      <c r="O3422" s="1217"/>
      <c r="P3422" s="1218"/>
      <c r="Q3422" s="587" t="e">
        <f t="shared" si="746"/>
        <v>#DIV/0!</v>
      </c>
      <c r="S3422" s="1215">
        <v>335</v>
      </c>
      <c r="T3422" s="1216"/>
      <c r="U3422" s="1217"/>
      <c r="V3422" s="1218"/>
      <c r="W3422" s="587" t="e">
        <f t="shared" si="747"/>
        <v>#DIV/0!</v>
      </c>
      <c r="Y3422" s="1215">
        <v>335</v>
      </c>
      <c r="Z3422" s="1216"/>
      <c r="AA3422" s="1217"/>
      <c r="AB3422" s="1218"/>
      <c r="AC3422" s="587" t="e">
        <f t="shared" si="748"/>
        <v>#DIV/0!</v>
      </c>
      <c r="AE3422" s="1215">
        <v>335</v>
      </c>
      <c r="AF3422" s="1216"/>
      <c r="AG3422" s="1217"/>
      <c r="AH3422" s="1218"/>
      <c r="AI3422" s="587" t="e">
        <f t="shared" si="749"/>
        <v>#DIV/0!</v>
      </c>
      <c r="AK3422" s="1215">
        <v>335</v>
      </c>
      <c r="AL3422" s="1216"/>
      <c r="AM3422" s="1217"/>
      <c r="AN3422" s="1218"/>
      <c r="AO3422" s="587" t="e">
        <f t="shared" si="750"/>
        <v>#DIV/0!</v>
      </c>
      <c r="AQ3422" s="1215">
        <v>335</v>
      </c>
      <c r="AR3422" s="1216"/>
      <c r="AS3422" s="1217"/>
      <c r="AT3422" s="1218"/>
      <c r="AU3422" s="587" t="e">
        <f t="shared" si="751"/>
        <v>#DIV/0!</v>
      </c>
      <c r="AW3422" s="1215">
        <v>335</v>
      </c>
      <c r="AX3422" s="1216"/>
      <c r="AY3422" s="1217"/>
      <c r="AZ3422" s="1218"/>
      <c r="BA3422" s="587" t="e">
        <f t="shared" si="752"/>
        <v>#DIV/0!</v>
      </c>
      <c r="BC3422" s="1215">
        <v>335</v>
      </c>
      <c r="BD3422" s="1216"/>
      <c r="BE3422" s="1217"/>
      <c r="BF3422" s="1218"/>
      <c r="BG3422" s="587" t="e">
        <f t="shared" si="753"/>
        <v>#DIV/0!</v>
      </c>
      <c r="BI3422" s="1215">
        <v>335</v>
      </c>
      <c r="BJ3422" s="1216"/>
      <c r="BK3422" s="1217"/>
      <c r="BL3422" s="1218"/>
      <c r="BM3422" s="587" t="e">
        <f t="shared" si="754"/>
        <v>#DIV/0!</v>
      </c>
      <c r="BO3422" s="1215">
        <v>335</v>
      </c>
      <c r="BP3422" s="1216"/>
      <c r="BQ3422" s="1217"/>
      <c r="BR3422" s="1218"/>
      <c r="BS3422" s="587" t="e">
        <f t="shared" si="755"/>
        <v>#DIV/0!</v>
      </c>
    </row>
    <row r="3423" spans="1:71" s="17" customFormat="1" ht="16.75" hidden="1" customHeight="1" outlineLevel="2">
      <c r="A3423" s="1215">
        <v>336</v>
      </c>
      <c r="B3423" s="1216"/>
      <c r="C3423" s="1217"/>
      <c r="D3423" s="1218"/>
      <c r="E3423" s="587" t="e">
        <f t="shared" si="744"/>
        <v>#DIV/0!</v>
      </c>
      <c r="G3423" s="1215">
        <v>336</v>
      </c>
      <c r="H3423" s="1216"/>
      <c r="I3423" s="1217"/>
      <c r="J3423" s="1218"/>
      <c r="K3423" s="587" t="e">
        <f t="shared" si="745"/>
        <v>#DIV/0!</v>
      </c>
      <c r="M3423" s="1215">
        <v>336</v>
      </c>
      <c r="N3423" s="1216"/>
      <c r="O3423" s="1217"/>
      <c r="P3423" s="1218"/>
      <c r="Q3423" s="587" t="e">
        <f t="shared" si="746"/>
        <v>#DIV/0!</v>
      </c>
      <c r="S3423" s="1215">
        <v>336</v>
      </c>
      <c r="T3423" s="1216"/>
      <c r="U3423" s="1217"/>
      <c r="V3423" s="1218"/>
      <c r="W3423" s="587" t="e">
        <f t="shared" si="747"/>
        <v>#DIV/0!</v>
      </c>
      <c r="Y3423" s="1215">
        <v>336</v>
      </c>
      <c r="Z3423" s="1216"/>
      <c r="AA3423" s="1217"/>
      <c r="AB3423" s="1218"/>
      <c r="AC3423" s="587" t="e">
        <f t="shared" si="748"/>
        <v>#DIV/0!</v>
      </c>
      <c r="AE3423" s="1215">
        <v>336</v>
      </c>
      <c r="AF3423" s="1216"/>
      <c r="AG3423" s="1217"/>
      <c r="AH3423" s="1218"/>
      <c r="AI3423" s="587" t="e">
        <f t="shared" si="749"/>
        <v>#DIV/0!</v>
      </c>
      <c r="AK3423" s="1215">
        <v>336</v>
      </c>
      <c r="AL3423" s="1216"/>
      <c r="AM3423" s="1217"/>
      <c r="AN3423" s="1218"/>
      <c r="AO3423" s="587" t="e">
        <f t="shared" si="750"/>
        <v>#DIV/0!</v>
      </c>
      <c r="AQ3423" s="1215">
        <v>336</v>
      </c>
      <c r="AR3423" s="1216"/>
      <c r="AS3423" s="1217"/>
      <c r="AT3423" s="1218"/>
      <c r="AU3423" s="587" t="e">
        <f t="shared" si="751"/>
        <v>#DIV/0!</v>
      </c>
      <c r="AW3423" s="1215">
        <v>336</v>
      </c>
      <c r="AX3423" s="1216"/>
      <c r="AY3423" s="1217"/>
      <c r="AZ3423" s="1218"/>
      <c r="BA3423" s="587" t="e">
        <f t="shared" si="752"/>
        <v>#DIV/0!</v>
      </c>
      <c r="BC3423" s="1215">
        <v>336</v>
      </c>
      <c r="BD3423" s="1216"/>
      <c r="BE3423" s="1217"/>
      <c r="BF3423" s="1218"/>
      <c r="BG3423" s="587" t="e">
        <f t="shared" si="753"/>
        <v>#DIV/0!</v>
      </c>
      <c r="BI3423" s="1215">
        <v>336</v>
      </c>
      <c r="BJ3423" s="1216"/>
      <c r="BK3423" s="1217"/>
      <c r="BL3423" s="1218"/>
      <c r="BM3423" s="587" t="e">
        <f t="shared" si="754"/>
        <v>#DIV/0!</v>
      </c>
      <c r="BO3423" s="1215">
        <v>336</v>
      </c>
      <c r="BP3423" s="1216"/>
      <c r="BQ3423" s="1217"/>
      <c r="BR3423" s="1218"/>
      <c r="BS3423" s="587" t="e">
        <f t="shared" si="755"/>
        <v>#DIV/0!</v>
      </c>
    </row>
    <row r="3424" spans="1:71" s="17" customFormat="1" ht="16.75" hidden="1" customHeight="1" outlineLevel="2">
      <c r="A3424" s="1215">
        <v>337</v>
      </c>
      <c r="B3424" s="1216"/>
      <c r="C3424" s="1217"/>
      <c r="D3424" s="1218"/>
      <c r="E3424" s="587" t="e">
        <f t="shared" si="744"/>
        <v>#DIV/0!</v>
      </c>
      <c r="G3424" s="1215">
        <v>337</v>
      </c>
      <c r="H3424" s="1216"/>
      <c r="I3424" s="1217"/>
      <c r="J3424" s="1218"/>
      <c r="K3424" s="587" t="e">
        <f t="shared" si="745"/>
        <v>#DIV/0!</v>
      </c>
      <c r="M3424" s="1215">
        <v>337</v>
      </c>
      <c r="N3424" s="1216"/>
      <c r="O3424" s="1217"/>
      <c r="P3424" s="1218"/>
      <c r="Q3424" s="587" t="e">
        <f t="shared" si="746"/>
        <v>#DIV/0!</v>
      </c>
      <c r="S3424" s="1215">
        <v>337</v>
      </c>
      <c r="T3424" s="1216"/>
      <c r="U3424" s="1217"/>
      <c r="V3424" s="1218"/>
      <c r="W3424" s="587" t="e">
        <f t="shared" si="747"/>
        <v>#DIV/0!</v>
      </c>
      <c r="Y3424" s="1215">
        <v>337</v>
      </c>
      <c r="Z3424" s="1216"/>
      <c r="AA3424" s="1217"/>
      <c r="AB3424" s="1218"/>
      <c r="AC3424" s="587" t="e">
        <f t="shared" si="748"/>
        <v>#DIV/0!</v>
      </c>
      <c r="AE3424" s="1215">
        <v>337</v>
      </c>
      <c r="AF3424" s="1216"/>
      <c r="AG3424" s="1217"/>
      <c r="AH3424" s="1218"/>
      <c r="AI3424" s="587" t="e">
        <f t="shared" si="749"/>
        <v>#DIV/0!</v>
      </c>
      <c r="AK3424" s="1215">
        <v>337</v>
      </c>
      <c r="AL3424" s="1216"/>
      <c r="AM3424" s="1217"/>
      <c r="AN3424" s="1218"/>
      <c r="AO3424" s="587" t="e">
        <f t="shared" si="750"/>
        <v>#DIV/0!</v>
      </c>
      <c r="AQ3424" s="1215">
        <v>337</v>
      </c>
      <c r="AR3424" s="1216"/>
      <c r="AS3424" s="1217"/>
      <c r="AT3424" s="1218"/>
      <c r="AU3424" s="587" t="e">
        <f t="shared" si="751"/>
        <v>#DIV/0!</v>
      </c>
      <c r="AW3424" s="1215">
        <v>337</v>
      </c>
      <c r="AX3424" s="1216"/>
      <c r="AY3424" s="1217"/>
      <c r="AZ3424" s="1218"/>
      <c r="BA3424" s="587" t="e">
        <f t="shared" si="752"/>
        <v>#DIV/0!</v>
      </c>
      <c r="BC3424" s="1215">
        <v>337</v>
      </c>
      <c r="BD3424" s="1216"/>
      <c r="BE3424" s="1217"/>
      <c r="BF3424" s="1218"/>
      <c r="BG3424" s="587" t="e">
        <f t="shared" si="753"/>
        <v>#DIV/0!</v>
      </c>
      <c r="BI3424" s="1215">
        <v>337</v>
      </c>
      <c r="BJ3424" s="1216"/>
      <c r="BK3424" s="1217"/>
      <c r="BL3424" s="1218"/>
      <c r="BM3424" s="587" t="e">
        <f t="shared" si="754"/>
        <v>#DIV/0!</v>
      </c>
      <c r="BO3424" s="1215">
        <v>337</v>
      </c>
      <c r="BP3424" s="1216"/>
      <c r="BQ3424" s="1217"/>
      <c r="BR3424" s="1218"/>
      <c r="BS3424" s="587" t="e">
        <f t="shared" si="755"/>
        <v>#DIV/0!</v>
      </c>
    </row>
    <row r="3425" spans="1:71" s="17" customFormat="1" ht="16.75" hidden="1" customHeight="1" outlineLevel="2">
      <c r="A3425" s="1215">
        <v>338</v>
      </c>
      <c r="B3425" s="1216"/>
      <c r="C3425" s="1217"/>
      <c r="D3425" s="1218"/>
      <c r="E3425" s="587" t="e">
        <f t="shared" si="744"/>
        <v>#DIV/0!</v>
      </c>
      <c r="G3425" s="1215">
        <v>338</v>
      </c>
      <c r="H3425" s="1216"/>
      <c r="I3425" s="1217"/>
      <c r="J3425" s="1218"/>
      <c r="K3425" s="587" t="e">
        <f t="shared" si="745"/>
        <v>#DIV/0!</v>
      </c>
      <c r="M3425" s="1215">
        <v>338</v>
      </c>
      <c r="N3425" s="1216"/>
      <c r="O3425" s="1217"/>
      <c r="P3425" s="1218"/>
      <c r="Q3425" s="587" t="e">
        <f t="shared" si="746"/>
        <v>#DIV/0!</v>
      </c>
      <c r="S3425" s="1215">
        <v>338</v>
      </c>
      <c r="T3425" s="1216"/>
      <c r="U3425" s="1217"/>
      <c r="V3425" s="1218"/>
      <c r="W3425" s="587" t="e">
        <f t="shared" si="747"/>
        <v>#DIV/0!</v>
      </c>
      <c r="Y3425" s="1215">
        <v>338</v>
      </c>
      <c r="Z3425" s="1216"/>
      <c r="AA3425" s="1217"/>
      <c r="AB3425" s="1218"/>
      <c r="AC3425" s="587" t="e">
        <f t="shared" si="748"/>
        <v>#DIV/0!</v>
      </c>
      <c r="AE3425" s="1215">
        <v>338</v>
      </c>
      <c r="AF3425" s="1216"/>
      <c r="AG3425" s="1217"/>
      <c r="AH3425" s="1218"/>
      <c r="AI3425" s="587" t="e">
        <f t="shared" si="749"/>
        <v>#DIV/0!</v>
      </c>
      <c r="AK3425" s="1215">
        <v>338</v>
      </c>
      <c r="AL3425" s="1216"/>
      <c r="AM3425" s="1217"/>
      <c r="AN3425" s="1218"/>
      <c r="AO3425" s="587" t="e">
        <f t="shared" si="750"/>
        <v>#DIV/0!</v>
      </c>
      <c r="AQ3425" s="1215">
        <v>338</v>
      </c>
      <c r="AR3425" s="1216"/>
      <c r="AS3425" s="1217"/>
      <c r="AT3425" s="1218"/>
      <c r="AU3425" s="587" t="e">
        <f t="shared" si="751"/>
        <v>#DIV/0!</v>
      </c>
      <c r="AW3425" s="1215">
        <v>338</v>
      </c>
      <c r="AX3425" s="1216"/>
      <c r="AY3425" s="1217"/>
      <c r="AZ3425" s="1218"/>
      <c r="BA3425" s="587" t="e">
        <f t="shared" si="752"/>
        <v>#DIV/0!</v>
      </c>
      <c r="BC3425" s="1215">
        <v>338</v>
      </c>
      <c r="BD3425" s="1216"/>
      <c r="BE3425" s="1217"/>
      <c r="BF3425" s="1218"/>
      <c r="BG3425" s="587" t="e">
        <f t="shared" si="753"/>
        <v>#DIV/0!</v>
      </c>
      <c r="BI3425" s="1215">
        <v>338</v>
      </c>
      <c r="BJ3425" s="1216"/>
      <c r="BK3425" s="1217"/>
      <c r="BL3425" s="1218"/>
      <c r="BM3425" s="587" t="e">
        <f t="shared" si="754"/>
        <v>#DIV/0!</v>
      </c>
      <c r="BO3425" s="1215">
        <v>338</v>
      </c>
      <c r="BP3425" s="1216"/>
      <c r="BQ3425" s="1217"/>
      <c r="BR3425" s="1218"/>
      <c r="BS3425" s="587" t="e">
        <f t="shared" si="755"/>
        <v>#DIV/0!</v>
      </c>
    </row>
    <row r="3426" spans="1:71" s="17" customFormat="1" ht="16.75" hidden="1" customHeight="1" outlineLevel="2">
      <c r="A3426" s="1215">
        <v>339</v>
      </c>
      <c r="B3426" s="1216"/>
      <c r="C3426" s="1217"/>
      <c r="D3426" s="1218"/>
      <c r="E3426" s="587" t="e">
        <f t="shared" si="744"/>
        <v>#DIV/0!</v>
      </c>
      <c r="G3426" s="1215">
        <v>339</v>
      </c>
      <c r="H3426" s="1216"/>
      <c r="I3426" s="1217"/>
      <c r="J3426" s="1218"/>
      <c r="K3426" s="587" t="e">
        <f t="shared" si="745"/>
        <v>#DIV/0!</v>
      </c>
      <c r="M3426" s="1215">
        <v>339</v>
      </c>
      <c r="N3426" s="1216"/>
      <c r="O3426" s="1217"/>
      <c r="P3426" s="1218"/>
      <c r="Q3426" s="587" t="e">
        <f t="shared" si="746"/>
        <v>#DIV/0!</v>
      </c>
      <c r="S3426" s="1215">
        <v>339</v>
      </c>
      <c r="T3426" s="1216"/>
      <c r="U3426" s="1217"/>
      <c r="V3426" s="1218"/>
      <c r="W3426" s="587" t="e">
        <f t="shared" si="747"/>
        <v>#DIV/0!</v>
      </c>
      <c r="Y3426" s="1215">
        <v>339</v>
      </c>
      <c r="Z3426" s="1216"/>
      <c r="AA3426" s="1217"/>
      <c r="AB3426" s="1218"/>
      <c r="AC3426" s="587" t="e">
        <f t="shared" si="748"/>
        <v>#DIV/0!</v>
      </c>
      <c r="AE3426" s="1215">
        <v>339</v>
      </c>
      <c r="AF3426" s="1216"/>
      <c r="AG3426" s="1217"/>
      <c r="AH3426" s="1218"/>
      <c r="AI3426" s="587" t="e">
        <f t="shared" si="749"/>
        <v>#DIV/0!</v>
      </c>
      <c r="AK3426" s="1215">
        <v>339</v>
      </c>
      <c r="AL3426" s="1216"/>
      <c r="AM3426" s="1217"/>
      <c r="AN3426" s="1218"/>
      <c r="AO3426" s="587" t="e">
        <f t="shared" si="750"/>
        <v>#DIV/0!</v>
      </c>
      <c r="AQ3426" s="1215">
        <v>339</v>
      </c>
      <c r="AR3426" s="1216"/>
      <c r="AS3426" s="1217"/>
      <c r="AT3426" s="1218"/>
      <c r="AU3426" s="587" t="e">
        <f t="shared" si="751"/>
        <v>#DIV/0!</v>
      </c>
      <c r="AW3426" s="1215">
        <v>339</v>
      </c>
      <c r="AX3426" s="1216"/>
      <c r="AY3426" s="1217"/>
      <c r="AZ3426" s="1218"/>
      <c r="BA3426" s="587" t="e">
        <f t="shared" si="752"/>
        <v>#DIV/0!</v>
      </c>
      <c r="BC3426" s="1215">
        <v>339</v>
      </c>
      <c r="BD3426" s="1216"/>
      <c r="BE3426" s="1217"/>
      <c r="BF3426" s="1218"/>
      <c r="BG3426" s="587" t="e">
        <f t="shared" si="753"/>
        <v>#DIV/0!</v>
      </c>
      <c r="BI3426" s="1215">
        <v>339</v>
      </c>
      <c r="BJ3426" s="1216"/>
      <c r="BK3426" s="1217"/>
      <c r="BL3426" s="1218"/>
      <c r="BM3426" s="587" t="e">
        <f t="shared" si="754"/>
        <v>#DIV/0!</v>
      </c>
      <c r="BO3426" s="1215">
        <v>339</v>
      </c>
      <c r="BP3426" s="1216"/>
      <c r="BQ3426" s="1217"/>
      <c r="BR3426" s="1218"/>
      <c r="BS3426" s="587" t="e">
        <f t="shared" si="755"/>
        <v>#DIV/0!</v>
      </c>
    </row>
    <row r="3427" spans="1:71" s="17" customFormat="1" ht="16.75" hidden="1" customHeight="1" outlineLevel="2">
      <c r="A3427" s="1215">
        <v>340</v>
      </c>
      <c r="B3427" s="1216"/>
      <c r="C3427" s="1217"/>
      <c r="D3427" s="1218"/>
      <c r="E3427" s="587" t="e">
        <f t="shared" si="744"/>
        <v>#DIV/0!</v>
      </c>
      <c r="G3427" s="1215">
        <v>340</v>
      </c>
      <c r="H3427" s="1216"/>
      <c r="I3427" s="1217"/>
      <c r="J3427" s="1218"/>
      <c r="K3427" s="587" t="e">
        <f t="shared" si="745"/>
        <v>#DIV/0!</v>
      </c>
      <c r="M3427" s="1215">
        <v>340</v>
      </c>
      <c r="N3427" s="1216"/>
      <c r="O3427" s="1217"/>
      <c r="P3427" s="1218"/>
      <c r="Q3427" s="587" t="e">
        <f t="shared" si="746"/>
        <v>#DIV/0!</v>
      </c>
      <c r="S3427" s="1215">
        <v>340</v>
      </c>
      <c r="T3427" s="1216"/>
      <c r="U3427" s="1217"/>
      <c r="V3427" s="1218"/>
      <c r="W3427" s="587" t="e">
        <f t="shared" si="747"/>
        <v>#DIV/0!</v>
      </c>
      <c r="Y3427" s="1215">
        <v>340</v>
      </c>
      <c r="Z3427" s="1216"/>
      <c r="AA3427" s="1217"/>
      <c r="AB3427" s="1218"/>
      <c r="AC3427" s="587" t="e">
        <f t="shared" si="748"/>
        <v>#DIV/0!</v>
      </c>
      <c r="AE3427" s="1215">
        <v>340</v>
      </c>
      <c r="AF3427" s="1216"/>
      <c r="AG3427" s="1217"/>
      <c r="AH3427" s="1218"/>
      <c r="AI3427" s="587" t="e">
        <f t="shared" si="749"/>
        <v>#DIV/0!</v>
      </c>
      <c r="AK3427" s="1215">
        <v>340</v>
      </c>
      <c r="AL3427" s="1216"/>
      <c r="AM3427" s="1217"/>
      <c r="AN3427" s="1218"/>
      <c r="AO3427" s="587" t="e">
        <f t="shared" si="750"/>
        <v>#DIV/0!</v>
      </c>
      <c r="AQ3427" s="1215">
        <v>340</v>
      </c>
      <c r="AR3427" s="1216"/>
      <c r="AS3427" s="1217"/>
      <c r="AT3427" s="1218"/>
      <c r="AU3427" s="587" t="e">
        <f t="shared" si="751"/>
        <v>#DIV/0!</v>
      </c>
      <c r="AW3427" s="1215">
        <v>340</v>
      </c>
      <c r="AX3427" s="1216"/>
      <c r="AY3427" s="1217"/>
      <c r="AZ3427" s="1218"/>
      <c r="BA3427" s="587" t="e">
        <f t="shared" si="752"/>
        <v>#DIV/0!</v>
      </c>
      <c r="BC3427" s="1215">
        <v>340</v>
      </c>
      <c r="BD3427" s="1216"/>
      <c r="BE3427" s="1217"/>
      <c r="BF3427" s="1218"/>
      <c r="BG3427" s="587" t="e">
        <f t="shared" si="753"/>
        <v>#DIV/0!</v>
      </c>
      <c r="BI3427" s="1215">
        <v>340</v>
      </c>
      <c r="BJ3427" s="1216"/>
      <c r="BK3427" s="1217"/>
      <c r="BL3427" s="1218"/>
      <c r="BM3427" s="587" t="e">
        <f t="shared" si="754"/>
        <v>#DIV/0!</v>
      </c>
      <c r="BO3427" s="1215">
        <v>340</v>
      </c>
      <c r="BP3427" s="1216"/>
      <c r="BQ3427" s="1217"/>
      <c r="BR3427" s="1218"/>
      <c r="BS3427" s="587" t="e">
        <f t="shared" si="755"/>
        <v>#DIV/0!</v>
      </c>
    </row>
    <row r="3428" spans="1:71" s="17" customFormat="1" ht="16.75" hidden="1" customHeight="1" outlineLevel="2">
      <c r="A3428" s="1215">
        <v>341</v>
      </c>
      <c r="B3428" s="1216"/>
      <c r="C3428" s="1217"/>
      <c r="D3428" s="1218"/>
      <c r="E3428" s="587" t="e">
        <f t="shared" si="744"/>
        <v>#DIV/0!</v>
      </c>
      <c r="G3428" s="1215">
        <v>341</v>
      </c>
      <c r="H3428" s="1216"/>
      <c r="I3428" s="1217"/>
      <c r="J3428" s="1218"/>
      <c r="K3428" s="587" t="e">
        <f t="shared" si="745"/>
        <v>#DIV/0!</v>
      </c>
      <c r="M3428" s="1215">
        <v>341</v>
      </c>
      <c r="N3428" s="1216"/>
      <c r="O3428" s="1217"/>
      <c r="P3428" s="1218"/>
      <c r="Q3428" s="587" t="e">
        <f t="shared" si="746"/>
        <v>#DIV/0!</v>
      </c>
      <c r="S3428" s="1215">
        <v>341</v>
      </c>
      <c r="T3428" s="1216"/>
      <c r="U3428" s="1217"/>
      <c r="V3428" s="1218"/>
      <c r="W3428" s="587" t="e">
        <f t="shared" si="747"/>
        <v>#DIV/0!</v>
      </c>
      <c r="Y3428" s="1215">
        <v>341</v>
      </c>
      <c r="Z3428" s="1216"/>
      <c r="AA3428" s="1217"/>
      <c r="AB3428" s="1218"/>
      <c r="AC3428" s="587" t="e">
        <f t="shared" si="748"/>
        <v>#DIV/0!</v>
      </c>
      <c r="AE3428" s="1215">
        <v>341</v>
      </c>
      <c r="AF3428" s="1216"/>
      <c r="AG3428" s="1217"/>
      <c r="AH3428" s="1218"/>
      <c r="AI3428" s="587" t="e">
        <f t="shared" si="749"/>
        <v>#DIV/0!</v>
      </c>
      <c r="AK3428" s="1215">
        <v>341</v>
      </c>
      <c r="AL3428" s="1216"/>
      <c r="AM3428" s="1217"/>
      <c r="AN3428" s="1218"/>
      <c r="AO3428" s="587" t="e">
        <f t="shared" si="750"/>
        <v>#DIV/0!</v>
      </c>
      <c r="AQ3428" s="1215">
        <v>341</v>
      </c>
      <c r="AR3428" s="1216"/>
      <c r="AS3428" s="1217"/>
      <c r="AT3428" s="1218"/>
      <c r="AU3428" s="587" t="e">
        <f t="shared" si="751"/>
        <v>#DIV/0!</v>
      </c>
      <c r="AW3428" s="1215">
        <v>341</v>
      </c>
      <c r="AX3428" s="1216"/>
      <c r="AY3428" s="1217"/>
      <c r="AZ3428" s="1218"/>
      <c r="BA3428" s="587" t="e">
        <f t="shared" si="752"/>
        <v>#DIV/0!</v>
      </c>
      <c r="BC3428" s="1215">
        <v>341</v>
      </c>
      <c r="BD3428" s="1216"/>
      <c r="BE3428" s="1217"/>
      <c r="BF3428" s="1218"/>
      <c r="BG3428" s="587" t="e">
        <f t="shared" si="753"/>
        <v>#DIV/0!</v>
      </c>
      <c r="BI3428" s="1215">
        <v>341</v>
      </c>
      <c r="BJ3428" s="1216"/>
      <c r="BK3428" s="1217"/>
      <c r="BL3428" s="1218"/>
      <c r="BM3428" s="587" t="e">
        <f t="shared" si="754"/>
        <v>#DIV/0!</v>
      </c>
      <c r="BO3428" s="1215">
        <v>341</v>
      </c>
      <c r="BP3428" s="1216"/>
      <c r="BQ3428" s="1217"/>
      <c r="BR3428" s="1218"/>
      <c r="BS3428" s="587" t="e">
        <f t="shared" si="755"/>
        <v>#DIV/0!</v>
      </c>
    </row>
    <row r="3429" spans="1:71" s="17" customFormat="1" ht="16.75" hidden="1" customHeight="1" outlineLevel="2">
      <c r="A3429" s="1215">
        <v>342</v>
      </c>
      <c r="B3429" s="1216"/>
      <c r="C3429" s="1217"/>
      <c r="D3429" s="1218"/>
      <c r="E3429" s="587" t="e">
        <f t="shared" si="744"/>
        <v>#DIV/0!</v>
      </c>
      <c r="G3429" s="1215">
        <v>342</v>
      </c>
      <c r="H3429" s="1216"/>
      <c r="I3429" s="1217"/>
      <c r="J3429" s="1218"/>
      <c r="K3429" s="587" t="e">
        <f t="shared" si="745"/>
        <v>#DIV/0!</v>
      </c>
      <c r="M3429" s="1215">
        <v>342</v>
      </c>
      <c r="N3429" s="1216"/>
      <c r="O3429" s="1217"/>
      <c r="P3429" s="1218"/>
      <c r="Q3429" s="587" t="e">
        <f t="shared" si="746"/>
        <v>#DIV/0!</v>
      </c>
      <c r="S3429" s="1215">
        <v>342</v>
      </c>
      <c r="T3429" s="1216"/>
      <c r="U3429" s="1217"/>
      <c r="V3429" s="1218"/>
      <c r="W3429" s="587" t="e">
        <f t="shared" si="747"/>
        <v>#DIV/0!</v>
      </c>
      <c r="Y3429" s="1215">
        <v>342</v>
      </c>
      <c r="Z3429" s="1216"/>
      <c r="AA3429" s="1217"/>
      <c r="AB3429" s="1218"/>
      <c r="AC3429" s="587" t="e">
        <f t="shared" si="748"/>
        <v>#DIV/0!</v>
      </c>
      <c r="AE3429" s="1215">
        <v>342</v>
      </c>
      <c r="AF3429" s="1216"/>
      <c r="AG3429" s="1217"/>
      <c r="AH3429" s="1218"/>
      <c r="AI3429" s="587" t="e">
        <f t="shared" si="749"/>
        <v>#DIV/0!</v>
      </c>
      <c r="AK3429" s="1215">
        <v>342</v>
      </c>
      <c r="AL3429" s="1216"/>
      <c r="AM3429" s="1217"/>
      <c r="AN3429" s="1218"/>
      <c r="AO3429" s="587" t="e">
        <f t="shared" si="750"/>
        <v>#DIV/0!</v>
      </c>
      <c r="AQ3429" s="1215">
        <v>342</v>
      </c>
      <c r="AR3429" s="1216"/>
      <c r="AS3429" s="1217"/>
      <c r="AT3429" s="1218"/>
      <c r="AU3429" s="587" t="e">
        <f t="shared" si="751"/>
        <v>#DIV/0!</v>
      </c>
      <c r="AW3429" s="1215">
        <v>342</v>
      </c>
      <c r="AX3429" s="1216"/>
      <c r="AY3429" s="1217"/>
      <c r="AZ3429" s="1218"/>
      <c r="BA3429" s="587" t="e">
        <f t="shared" si="752"/>
        <v>#DIV/0!</v>
      </c>
      <c r="BC3429" s="1215">
        <v>342</v>
      </c>
      <c r="BD3429" s="1216"/>
      <c r="BE3429" s="1217"/>
      <c r="BF3429" s="1218"/>
      <c r="BG3429" s="587" t="e">
        <f t="shared" si="753"/>
        <v>#DIV/0!</v>
      </c>
      <c r="BI3429" s="1215">
        <v>342</v>
      </c>
      <c r="BJ3429" s="1216"/>
      <c r="BK3429" s="1217"/>
      <c r="BL3429" s="1218"/>
      <c r="BM3429" s="587" t="e">
        <f t="shared" si="754"/>
        <v>#DIV/0!</v>
      </c>
      <c r="BO3429" s="1215">
        <v>342</v>
      </c>
      <c r="BP3429" s="1216"/>
      <c r="BQ3429" s="1217"/>
      <c r="BR3429" s="1218"/>
      <c r="BS3429" s="587" t="e">
        <f t="shared" si="755"/>
        <v>#DIV/0!</v>
      </c>
    </row>
    <row r="3430" spans="1:71" s="17" customFormat="1" ht="16.75" hidden="1" customHeight="1" outlineLevel="2">
      <c r="A3430" s="1215">
        <v>343</v>
      </c>
      <c r="B3430" s="1216"/>
      <c r="C3430" s="1217"/>
      <c r="D3430" s="1218"/>
      <c r="E3430" s="587" t="e">
        <f t="shared" si="744"/>
        <v>#DIV/0!</v>
      </c>
      <c r="G3430" s="1215">
        <v>343</v>
      </c>
      <c r="H3430" s="1216"/>
      <c r="I3430" s="1217"/>
      <c r="J3430" s="1218"/>
      <c r="K3430" s="587" t="e">
        <f t="shared" si="745"/>
        <v>#DIV/0!</v>
      </c>
      <c r="M3430" s="1215">
        <v>343</v>
      </c>
      <c r="N3430" s="1216"/>
      <c r="O3430" s="1217"/>
      <c r="P3430" s="1218"/>
      <c r="Q3430" s="587" t="e">
        <f t="shared" si="746"/>
        <v>#DIV/0!</v>
      </c>
      <c r="S3430" s="1215">
        <v>343</v>
      </c>
      <c r="T3430" s="1216"/>
      <c r="U3430" s="1217"/>
      <c r="V3430" s="1218"/>
      <c r="W3430" s="587" t="e">
        <f t="shared" si="747"/>
        <v>#DIV/0!</v>
      </c>
      <c r="Y3430" s="1215">
        <v>343</v>
      </c>
      <c r="Z3430" s="1216"/>
      <c r="AA3430" s="1217"/>
      <c r="AB3430" s="1218"/>
      <c r="AC3430" s="587" t="e">
        <f t="shared" si="748"/>
        <v>#DIV/0!</v>
      </c>
      <c r="AE3430" s="1215">
        <v>343</v>
      </c>
      <c r="AF3430" s="1216"/>
      <c r="AG3430" s="1217"/>
      <c r="AH3430" s="1218"/>
      <c r="AI3430" s="587" t="e">
        <f t="shared" si="749"/>
        <v>#DIV/0!</v>
      </c>
      <c r="AK3430" s="1215">
        <v>343</v>
      </c>
      <c r="AL3430" s="1216"/>
      <c r="AM3430" s="1217"/>
      <c r="AN3430" s="1218"/>
      <c r="AO3430" s="587" t="e">
        <f t="shared" si="750"/>
        <v>#DIV/0!</v>
      </c>
      <c r="AQ3430" s="1215">
        <v>343</v>
      </c>
      <c r="AR3430" s="1216"/>
      <c r="AS3430" s="1217"/>
      <c r="AT3430" s="1218"/>
      <c r="AU3430" s="587" t="e">
        <f t="shared" si="751"/>
        <v>#DIV/0!</v>
      </c>
      <c r="AW3430" s="1215">
        <v>343</v>
      </c>
      <c r="AX3430" s="1216"/>
      <c r="AY3430" s="1217"/>
      <c r="AZ3430" s="1218"/>
      <c r="BA3430" s="587" t="e">
        <f t="shared" si="752"/>
        <v>#DIV/0!</v>
      </c>
      <c r="BC3430" s="1215">
        <v>343</v>
      </c>
      <c r="BD3430" s="1216"/>
      <c r="BE3430" s="1217"/>
      <c r="BF3430" s="1218"/>
      <c r="BG3430" s="587" t="e">
        <f t="shared" si="753"/>
        <v>#DIV/0!</v>
      </c>
      <c r="BI3430" s="1215">
        <v>343</v>
      </c>
      <c r="BJ3430" s="1216"/>
      <c r="BK3430" s="1217"/>
      <c r="BL3430" s="1218"/>
      <c r="BM3430" s="587" t="e">
        <f t="shared" si="754"/>
        <v>#DIV/0!</v>
      </c>
      <c r="BO3430" s="1215">
        <v>343</v>
      </c>
      <c r="BP3430" s="1216"/>
      <c r="BQ3430" s="1217"/>
      <c r="BR3430" s="1218"/>
      <c r="BS3430" s="587" t="e">
        <f t="shared" si="755"/>
        <v>#DIV/0!</v>
      </c>
    </row>
    <row r="3431" spans="1:71" s="17" customFormat="1" ht="16.75" hidden="1" customHeight="1" outlineLevel="2">
      <c r="A3431" s="1215">
        <v>344</v>
      </c>
      <c r="B3431" s="1216"/>
      <c r="C3431" s="1217"/>
      <c r="D3431" s="1218"/>
      <c r="E3431" s="587" t="e">
        <f t="shared" si="744"/>
        <v>#DIV/0!</v>
      </c>
      <c r="G3431" s="1215">
        <v>344</v>
      </c>
      <c r="H3431" s="1216"/>
      <c r="I3431" s="1217"/>
      <c r="J3431" s="1218"/>
      <c r="K3431" s="587" t="e">
        <f t="shared" si="745"/>
        <v>#DIV/0!</v>
      </c>
      <c r="M3431" s="1215">
        <v>344</v>
      </c>
      <c r="N3431" s="1216"/>
      <c r="O3431" s="1217"/>
      <c r="P3431" s="1218"/>
      <c r="Q3431" s="587" t="e">
        <f t="shared" si="746"/>
        <v>#DIV/0!</v>
      </c>
      <c r="S3431" s="1215">
        <v>344</v>
      </c>
      <c r="T3431" s="1216"/>
      <c r="U3431" s="1217"/>
      <c r="V3431" s="1218"/>
      <c r="W3431" s="587" t="e">
        <f t="shared" si="747"/>
        <v>#DIV/0!</v>
      </c>
      <c r="Y3431" s="1215">
        <v>344</v>
      </c>
      <c r="Z3431" s="1216"/>
      <c r="AA3431" s="1217"/>
      <c r="AB3431" s="1218"/>
      <c r="AC3431" s="587" t="e">
        <f t="shared" si="748"/>
        <v>#DIV/0!</v>
      </c>
      <c r="AE3431" s="1215">
        <v>344</v>
      </c>
      <c r="AF3431" s="1216"/>
      <c r="AG3431" s="1217"/>
      <c r="AH3431" s="1218"/>
      <c r="AI3431" s="587" t="e">
        <f t="shared" si="749"/>
        <v>#DIV/0!</v>
      </c>
      <c r="AK3431" s="1215">
        <v>344</v>
      </c>
      <c r="AL3431" s="1216"/>
      <c r="AM3431" s="1217"/>
      <c r="AN3431" s="1218"/>
      <c r="AO3431" s="587" t="e">
        <f t="shared" si="750"/>
        <v>#DIV/0!</v>
      </c>
      <c r="AQ3431" s="1215">
        <v>344</v>
      </c>
      <c r="AR3431" s="1216"/>
      <c r="AS3431" s="1217"/>
      <c r="AT3431" s="1218"/>
      <c r="AU3431" s="587" t="e">
        <f t="shared" si="751"/>
        <v>#DIV/0!</v>
      </c>
      <c r="AW3431" s="1215">
        <v>344</v>
      </c>
      <c r="AX3431" s="1216"/>
      <c r="AY3431" s="1217"/>
      <c r="AZ3431" s="1218"/>
      <c r="BA3431" s="587" t="e">
        <f t="shared" si="752"/>
        <v>#DIV/0!</v>
      </c>
      <c r="BC3431" s="1215">
        <v>344</v>
      </c>
      <c r="BD3431" s="1216"/>
      <c r="BE3431" s="1217"/>
      <c r="BF3431" s="1218"/>
      <c r="BG3431" s="587" t="e">
        <f t="shared" si="753"/>
        <v>#DIV/0!</v>
      </c>
      <c r="BI3431" s="1215">
        <v>344</v>
      </c>
      <c r="BJ3431" s="1216"/>
      <c r="BK3431" s="1217"/>
      <c r="BL3431" s="1218"/>
      <c r="BM3431" s="587" t="e">
        <f t="shared" si="754"/>
        <v>#DIV/0!</v>
      </c>
      <c r="BO3431" s="1215">
        <v>344</v>
      </c>
      <c r="BP3431" s="1216"/>
      <c r="BQ3431" s="1217"/>
      <c r="BR3431" s="1218"/>
      <c r="BS3431" s="587" t="e">
        <f t="shared" si="755"/>
        <v>#DIV/0!</v>
      </c>
    </row>
    <row r="3432" spans="1:71" s="17" customFormat="1" ht="16.75" hidden="1" customHeight="1" outlineLevel="2">
      <c r="A3432" s="1215">
        <v>345</v>
      </c>
      <c r="B3432" s="1216"/>
      <c r="C3432" s="1217"/>
      <c r="D3432" s="1218"/>
      <c r="E3432" s="587" t="e">
        <f t="shared" si="744"/>
        <v>#DIV/0!</v>
      </c>
      <c r="G3432" s="1215">
        <v>345</v>
      </c>
      <c r="H3432" s="1216"/>
      <c r="I3432" s="1217"/>
      <c r="J3432" s="1218"/>
      <c r="K3432" s="587" t="e">
        <f t="shared" si="745"/>
        <v>#DIV/0!</v>
      </c>
      <c r="M3432" s="1215">
        <v>345</v>
      </c>
      <c r="N3432" s="1216"/>
      <c r="O3432" s="1217"/>
      <c r="P3432" s="1218"/>
      <c r="Q3432" s="587" t="e">
        <f t="shared" si="746"/>
        <v>#DIV/0!</v>
      </c>
      <c r="S3432" s="1215">
        <v>345</v>
      </c>
      <c r="T3432" s="1216"/>
      <c r="U3432" s="1217"/>
      <c r="V3432" s="1218"/>
      <c r="W3432" s="587" t="e">
        <f t="shared" si="747"/>
        <v>#DIV/0!</v>
      </c>
      <c r="Y3432" s="1215">
        <v>345</v>
      </c>
      <c r="Z3432" s="1216"/>
      <c r="AA3432" s="1217"/>
      <c r="AB3432" s="1218"/>
      <c r="AC3432" s="587" t="e">
        <f t="shared" si="748"/>
        <v>#DIV/0!</v>
      </c>
      <c r="AE3432" s="1215">
        <v>345</v>
      </c>
      <c r="AF3432" s="1216"/>
      <c r="AG3432" s="1217"/>
      <c r="AH3432" s="1218"/>
      <c r="AI3432" s="587" t="e">
        <f t="shared" si="749"/>
        <v>#DIV/0!</v>
      </c>
      <c r="AK3432" s="1215">
        <v>345</v>
      </c>
      <c r="AL3432" s="1216"/>
      <c r="AM3432" s="1217"/>
      <c r="AN3432" s="1218"/>
      <c r="AO3432" s="587" t="e">
        <f t="shared" si="750"/>
        <v>#DIV/0!</v>
      </c>
      <c r="AQ3432" s="1215">
        <v>345</v>
      </c>
      <c r="AR3432" s="1216"/>
      <c r="AS3432" s="1217"/>
      <c r="AT3432" s="1218"/>
      <c r="AU3432" s="587" t="e">
        <f t="shared" si="751"/>
        <v>#DIV/0!</v>
      </c>
      <c r="AW3432" s="1215">
        <v>345</v>
      </c>
      <c r="AX3432" s="1216"/>
      <c r="AY3432" s="1217"/>
      <c r="AZ3432" s="1218"/>
      <c r="BA3432" s="587" t="e">
        <f t="shared" si="752"/>
        <v>#DIV/0!</v>
      </c>
      <c r="BC3432" s="1215">
        <v>345</v>
      </c>
      <c r="BD3432" s="1216"/>
      <c r="BE3432" s="1217"/>
      <c r="BF3432" s="1218"/>
      <c r="BG3432" s="587" t="e">
        <f t="shared" si="753"/>
        <v>#DIV/0!</v>
      </c>
      <c r="BI3432" s="1215">
        <v>345</v>
      </c>
      <c r="BJ3432" s="1216"/>
      <c r="BK3432" s="1217"/>
      <c r="BL3432" s="1218"/>
      <c r="BM3432" s="587" t="e">
        <f t="shared" si="754"/>
        <v>#DIV/0!</v>
      </c>
      <c r="BO3432" s="1215">
        <v>345</v>
      </c>
      <c r="BP3432" s="1216"/>
      <c r="BQ3432" s="1217"/>
      <c r="BR3432" s="1218"/>
      <c r="BS3432" s="587" t="e">
        <f t="shared" si="755"/>
        <v>#DIV/0!</v>
      </c>
    </row>
    <row r="3433" spans="1:71" s="17" customFormat="1" ht="16.75" hidden="1" customHeight="1" outlineLevel="2">
      <c r="A3433" s="1215">
        <v>346</v>
      </c>
      <c r="B3433" s="1216"/>
      <c r="C3433" s="1217"/>
      <c r="D3433" s="1218"/>
      <c r="E3433" s="587" t="e">
        <f t="shared" si="744"/>
        <v>#DIV/0!</v>
      </c>
      <c r="G3433" s="1215">
        <v>346</v>
      </c>
      <c r="H3433" s="1216"/>
      <c r="I3433" s="1217"/>
      <c r="J3433" s="1218"/>
      <c r="K3433" s="587" t="e">
        <f t="shared" si="745"/>
        <v>#DIV/0!</v>
      </c>
      <c r="M3433" s="1215">
        <v>346</v>
      </c>
      <c r="N3433" s="1216"/>
      <c r="O3433" s="1217"/>
      <c r="P3433" s="1218"/>
      <c r="Q3433" s="587" t="e">
        <f t="shared" si="746"/>
        <v>#DIV/0!</v>
      </c>
      <c r="S3433" s="1215">
        <v>346</v>
      </c>
      <c r="T3433" s="1216"/>
      <c r="U3433" s="1217"/>
      <c r="V3433" s="1218"/>
      <c r="W3433" s="587" t="e">
        <f t="shared" si="747"/>
        <v>#DIV/0!</v>
      </c>
      <c r="Y3433" s="1215">
        <v>346</v>
      </c>
      <c r="Z3433" s="1216"/>
      <c r="AA3433" s="1217"/>
      <c r="AB3433" s="1218"/>
      <c r="AC3433" s="587" t="e">
        <f t="shared" si="748"/>
        <v>#DIV/0!</v>
      </c>
      <c r="AE3433" s="1215">
        <v>346</v>
      </c>
      <c r="AF3433" s="1216"/>
      <c r="AG3433" s="1217"/>
      <c r="AH3433" s="1218"/>
      <c r="AI3433" s="587" t="e">
        <f t="shared" si="749"/>
        <v>#DIV/0!</v>
      </c>
      <c r="AK3433" s="1215">
        <v>346</v>
      </c>
      <c r="AL3433" s="1216"/>
      <c r="AM3433" s="1217"/>
      <c r="AN3433" s="1218"/>
      <c r="AO3433" s="587" t="e">
        <f t="shared" si="750"/>
        <v>#DIV/0!</v>
      </c>
      <c r="AQ3433" s="1215">
        <v>346</v>
      </c>
      <c r="AR3433" s="1216"/>
      <c r="AS3433" s="1217"/>
      <c r="AT3433" s="1218"/>
      <c r="AU3433" s="587" t="e">
        <f t="shared" si="751"/>
        <v>#DIV/0!</v>
      </c>
      <c r="AW3433" s="1215">
        <v>346</v>
      </c>
      <c r="AX3433" s="1216"/>
      <c r="AY3433" s="1217"/>
      <c r="AZ3433" s="1218"/>
      <c r="BA3433" s="587" t="e">
        <f t="shared" si="752"/>
        <v>#DIV/0!</v>
      </c>
      <c r="BC3433" s="1215">
        <v>346</v>
      </c>
      <c r="BD3433" s="1216"/>
      <c r="BE3433" s="1217"/>
      <c r="BF3433" s="1218"/>
      <c r="BG3433" s="587" t="e">
        <f t="shared" si="753"/>
        <v>#DIV/0!</v>
      </c>
      <c r="BI3433" s="1215">
        <v>346</v>
      </c>
      <c r="BJ3433" s="1216"/>
      <c r="BK3433" s="1217"/>
      <c r="BL3433" s="1218"/>
      <c r="BM3433" s="587" t="e">
        <f t="shared" si="754"/>
        <v>#DIV/0!</v>
      </c>
      <c r="BO3433" s="1215">
        <v>346</v>
      </c>
      <c r="BP3433" s="1216"/>
      <c r="BQ3433" s="1217"/>
      <c r="BR3433" s="1218"/>
      <c r="BS3433" s="587" t="e">
        <f t="shared" si="755"/>
        <v>#DIV/0!</v>
      </c>
    </row>
    <row r="3434" spans="1:71" s="17" customFormat="1" ht="16.75" hidden="1" customHeight="1" outlineLevel="2">
      <c r="A3434" s="1215">
        <v>347</v>
      </c>
      <c r="B3434" s="1216"/>
      <c r="C3434" s="1217"/>
      <c r="D3434" s="1218"/>
      <c r="E3434" s="587" t="e">
        <f t="shared" si="744"/>
        <v>#DIV/0!</v>
      </c>
      <c r="G3434" s="1215">
        <v>347</v>
      </c>
      <c r="H3434" s="1216"/>
      <c r="I3434" s="1217"/>
      <c r="J3434" s="1218"/>
      <c r="K3434" s="587" t="e">
        <f t="shared" si="745"/>
        <v>#DIV/0!</v>
      </c>
      <c r="M3434" s="1215">
        <v>347</v>
      </c>
      <c r="N3434" s="1216"/>
      <c r="O3434" s="1217"/>
      <c r="P3434" s="1218"/>
      <c r="Q3434" s="587" t="e">
        <f t="shared" si="746"/>
        <v>#DIV/0!</v>
      </c>
      <c r="S3434" s="1215">
        <v>347</v>
      </c>
      <c r="T3434" s="1216"/>
      <c r="U3434" s="1217"/>
      <c r="V3434" s="1218"/>
      <c r="W3434" s="587" t="e">
        <f t="shared" si="747"/>
        <v>#DIV/0!</v>
      </c>
      <c r="Y3434" s="1215">
        <v>347</v>
      </c>
      <c r="Z3434" s="1216"/>
      <c r="AA3434" s="1217"/>
      <c r="AB3434" s="1218"/>
      <c r="AC3434" s="587" t="e">
        <f t="shared" si="748"/>
        <v>#DIV/0!</v>
      </c>
      <c r="AE3434" s="1215">
        <v>347</v>
      </c>
      <c r="AF3434" s="1216"/>
      <c r="AG3434" s="1217"/>
      <c r="AH3434" s="1218"/>
      <c r="AI3434" s="587" t="e">
        <f t="shared" si="749"/>
        <v>#DIV/0!</v>
      </c>
      <c r="AK3434" s="1215">
        <v>347</v>
      </c>
      <c r="AL3434" s="1216"/>
      <c r="AM3434" s="1217"/>
      <c r="AN3434" s="1218"/>
      <c r="AO3434" s="587" t="e">
        <f t="shared" si="750"/>
        <v>#DIV/0!</v>
      </c>
      <c r="AQ3434" s="1215">
        <v>347</v>
      </c>
      <c r="AR3434" s="1216"/>
      <c r="AS3434" s="1217"/>
      <c r="AT3434" s="1218"/>
      <c r="AU3434" s="587" t="e">
        <f t="shared" si="751"/>
        <v>#DIV/0!</v>
      </c>
      <c r="AW3434" s="1215">
        <v>347</v>
      </c>
      <c r="AX3434" s="1216"/>
      <c r="AY3434" s="1217"/>
      <c r="AZ3434" s="1218"/>
      <c r="BA3434" s="587" t="e">
        <f t="shared" si="752"/>
        <v>#DIV/0!</v>
      </c>
      <c r="BC3434" s="1215">
        <v>347</v>
      </c>
      <c r="BD3434" s="1216"/>
      <c r="BE3434" s="1217"/>
      <c r="BF3434" s="1218"/>
      <c r="BG3434" s="587" t="e">
        <f t="shared" si="753"/>
        <v>#DIV/0!</v>
      </c>
      <c r="BI3434" s="1215">
        <v>347</v>
      </c>
      <c r="BJ3434" s="1216"/>
      <c r="BK3434" s="1217"/>
      <c r="BL3434" s="1218"/>
      <c r="BM3434" s="587" t="e">
        <f t="shared" si="754"/>
        <v>#DIV/0!</v>
      </c>
      <c r="BO3434" s="1215">
        <v>347</v>
      </c>
      <c r="BP3434" s="1216"/>
      <c r="BQ3434" s="1217"/>
      <c r="BR3434" s="1218"/>
      <c r="BS3434" s="587" t="e">
        <f t="shared" si="755"/>
        <v>#DIV/0!</v>
      </c>
    </row>
    <row r="3435" spans="1:71" s="17" customFormat="1" ht="16.75" hidden="1" customHeight="1" outlineLevel="2">
      <c r="A3435" s="1215">
        <v>348</v>
      </c>
      <c r="B3435" s="1216"/>
      <c r="C3435" s="1217"/>
      <c r="D3435" s="1218"/>
      <c r="E3435" s="587" t="e">
        <f t="shared" si="744"/>
        <v>#DIV/0!</v>
      </c>
      <c r="G3435" s="1215">
        <v>348</v>
      </c>
      <c r="H3435" s="1216"/>
      <c r="I3435" s="1217"/>
      <c r="J3435" s="1218"/>
      <c r="K3435" s="587" t="e">
        <f t="shared" si="745"/>
        <v>#DIV/0!</v>
      </c>
      <c r="M3435" s="1215">
        <v>348</v>
      </c>
      <c r="N3435" s="1216"/>
      <c r="O3435" s="1217"/>
      <c r="P3435" s="1218"/>
      <c r="Q3435" s="587" t="e">
        <f t="shared" si="746"/>
        <v>#DIV/0!</v>
      </c>
      <c r="S3435" s="1215">
        <v>348</v>
      </c>
      <c r="T3435" s="1216"/>
      <c r="U3435" s="1217"/>
      <c r="V3435" s="1218"/>
      <c r="W3435" s="587" t="e">
        <f t="shared" si="747"/>
        <v>#DIV/0!</v>
      </c>
      <c r="Y3435" s="1215">
        <v>348</v>
      </c>
      <c r="Z3435" s="1216"/>
      <c r="AA3435" s="1217"/>
      <c r="AB3435" s="1218"/>
      <c r="AC3435" s="587" t="e">
        <f t="shared" si="748"/>
        <v>#DIV/0!</v>
      </c>
      <c r="AE3435" s="1215">
        <v>348</v>
      </c>
      <c r="AF3435" s="1216"/>
      <c r="AG3435" s="1217"/>
      <c r="AH3435" s="1218"/>
      <c r="AI3435" s="587" t="e">
        <f t="shared" si="749"/>
        <v>#DIV/0!</v>
      </c>
      <c r="AK3435" s="1215">
        <v>348</v>
      </c>
      <c r="AL3435" s="1216"/>
      <c r="AM3435" s="1217"/>
      <c r="AN3435" s="1218"/>
      <c r="AO3435" s="587" t="e">
        <f t="shared" si="750"/>
        <v>#DIV/0!</v>
      </c>
      <c r="AQ3435" s="1215">
        <v>348</v>
      </c>
      <c r="AR3435" s="1216"/>
      <c r="AS3435" s="1217"/>
      <c r="AT3435" s="1218"/>
      <c r="AU3435" s="587" t="e">
        <f t="shared" si="751"/>
        <v>#DIV/0!</v>
      </c>
      <c r="AW3435" s="1215">
        <v>348</v>
      </c>
      <c r="AX3435" s="1216"/>
      <c r="AY3435" s="1217"/>
      <c r="AZ3435" s="1218"/>
      <c r="BA3435" s="587" t="e">
        <f t="shared" si="752"/>
        <v>#DIV/0!</v>
      </c>
      <c r="BC3435" s="1215">
        <v>348</v>
      </c>
      <c r="BD3435" s="1216"/>
      <c r="BE3435" s="1217"/>
      <c r="BF3435" s="1218"/>
      <c r="BG3435" s="587" t="e">
        <f t="shared" si="753"/>
        <v>#DIV/0!</v>
      </c>
      <c r="BI3435" s="1215">
        <v>348</v>
      </c>
      <c r="BJ3435" s="1216"/>
      <c r="BK3435" s="1217"/>
      <c r="BL3435" s="1218"/>
      <c r="BM3435" s="587" t="e">
        <f t="shared" si="754"/>
        <v>#DIV/0!</v>
      </c>
      <c r="BO3435" s="1215">
        <v>348</v>
      </c>
      <c r="BP3435" s="1216"/>
      <c r="BQ3435" s="1217"/>
      <c r="BR3435" s="1218"/>
      <c r="BS3435" s="587" t="e">
        <f t="shared" si="755"/>
        <v>#DIV/0!</v>
      </c>
    </row>
    <row r="3436" spans="1:71" s="17" customFormat="1" ht="16.75" hidden="1" customHeight="1" outlineLevel="2">
      <c r="A3436" s="1215">
        <v>349</v>
      </c>
      <c r="B3436" s="1216"/>
      <c r="C3436" s="1217"/>
      <c r="D3436" s="1218"/>
      <c r="E3436" s="587" t="e">
        <f t="shared" si="744"/>
        <v>#DIV/0!</v>
      </c>
      <c r="G3436" s="1215">
        <v>349</v>
      </c>
      <c r="H3436" s="1216"/>
      <c r="I3436" s="1217"/>
      <c r="J3436" s="1218"/>
      <c r="K3436" s="587" t="e">
        <f t="shared" si="745"/>
        <v>#DIV/0!</v>
      </c>
      <c r="M3436" s="1215">
        <v>349</v>
      </c>
      <c r="N3436" s="1216"/>
      <c r="O3436" s="1217"/>
      <c r="P3436" s="1218"/>
      <c r="Q3436" s="587" t="e">
        <f t="shared" si="746"/>
        <v>#DIV/0!</v>
      </c>
      <c r="S3436" s="1215">
        <v>349</v>
      </c>
      <c r="T3436" s="1216"/>
      <c r="U3436" s="1217"/>
      <c r="V3436" s="1218"/>
      <c r="W3436" s="587" t="e">
        <f t="shared" si="747"/>
        <v>#DIV/0!</v>
      </c>
      <c r="Y3436" s="1215">
        <v>349</v>
      </c>
      <c r="Z3436" s="1216"/>
      <c r="AA3436" s="1217"/>
      <c r="AB3436" s="1218"/>
      <c r="AC3436" s="587" t="e">
        <f t="shared" si="748"/>
        <v>#DIV/0!</v>
      </c>
      <c r="AE3436" s="1215">
        <v>349</v>
      </c>
      <c r="AF3436" s="1216"/>
      <c r="AG3436" s="1217"/>
      <c r="AH3436" s="1218"/>
      <c r="AI3436" s="587" t="e">
        <f t="shared" si="749"/>
        <v>#DIV/0!</v>
      </c>
      <c r="AK3436" s="1215">
        <v>349</v>
      </c>
      <c r="AL3436" s="1216"/>
      <c r="AM3436" s="1217"/>
      <c r="AN3436" s="1218"/>
      <c r="AO3436" s="587" t="e">
        <f t="shared" si="750"/>
        <v>#DIV/0!</v>
      </c>
      <c r="AQ3436" s="1215">
        <v>349</v>
      </c>
      <c r="AR3436" s="1216"/>
      <c r="AS3436" s="1217"/>
      <c r="AT3436" s="1218"/>
      <c r="AU3436" s="587" t="e">
        <f t="shared" si="751"/>
        <v>#DIV/0!</v>
      </c>
      <c r="AW3436" s="1215">
        <v>349</v>
      </c>
      <c r="AX3436" s="1216"/>
      <c r="AY3436" s="1217"/>
      <c r="AZ3436" s="1218"/>
      <c r="BA3436" s="587" t="e">
        <f t="shared" si="752"/>
        <v>#DIV/0!</v>
      </c>
      <c r="BC3436" s="1215">
        <v>349</v>
      </c>
      <c r="BD3436" s="1216"/>
      <c r="BE3436" s="1217"/>
      <c r="BF3436" s="1218"/>
      <c r="BG3436" s="587" t="e">
        <f t="shared" si="753"/>
        <v>#DIV/0!</v>
      </c>
      <c r="BI3436" s="1215">
        <v>349</v>
      </c>
      <c r="BJ3436" s="1216"/>
      <c r="BK3436" s="1217"/>
      <c r="BL3436" s="1218"/>
      <c r="BM3436" s="587" t="e">
        <f t="shared" si="754"/>
        <v>#DIV/0!</v>
      </c>
      <c r="BO3436" s="1215">
        <v>349</v>
      </c>
      <c r="BP3436" s="1216"/>
      <c r="BQ3436" s="1217"/>
      <c r="BR3436" s="1218"/>
      <c r="BS3436" s="587" t="e">
        <f t="shared" si="755"/>
        <v>#DIV/0!</v>
      </c>
    </row>
    <row r="3437" spans="1:71" s="17" customFormat="1" ht="16.75" hidden="1" customHeight="1" outlineLevel="2">
      <c r="A3437" s="1215">
        <v>350</v>
      </c>
      <c r="B3437" s="1216"/>
      <c r="C3437" s="1217"/>
      <c r="D3437" s="1218"/>
      <c r="E3437" s="587" t="e">
        <f t="shared" si="744"/>
        <v>#DIV/0!</v>
      </c>
      <c r="G3437" s="1215">
        <v>350</v>
      </c>
      <c r="H3437" s="1216"/>
      <c r="I3437" s="1217"/>
      <c r="J3437" s="1218"/>
      <c r="K3437" s="587" t="e">
        <f t="shared" si="745"/>
        <v>#DIV/0!</v>
      </c>
      <c r="M3437" s="1215">
        <v>350</v>
      </c>
      <c r="N3437" s="1216"/>
      <c r="O3437" s="1217"/>
      <c r="P3437" s="1218"/>
      <c r="Q3437" s="587" t="e">
        <f t="shared" si="746"/>
        <v>#DIV/0!</v>
      </c>
      <c r="S3437" s="1215">
        <v>350</v>
      </c>
      <c r="T3437" s="1216"/>
      <c r="U3437" s="1217"/>
      <c r="V3437" s="1218"/>
      <c r="W3437" s="587" t="e">
        <f t="shared" si="747"/>
        <v>#DIV/0!</v>
      </c>
      <c r="Y3437" s="1215">
        <v>350</v>
      </c>
      <c r="Z3437" s="1216"/>
      <c r="AA3437" s="1217"/>
      <c r="AB3437" s="1218"/>
      <c r="AC3437" s="587" t="e">
        <f t="shared" si="748"/>
        <v>#DIV/0!</v>
      </c>
      <c r="AE3437" s="1215">
        <v>350</v>
      </c>
      <c r="AF3437" s="1216"/>
      <c r="AG3437" s="1217"/>
      <c r="AH3437" s="1218"/>
      <c r="AI3437" s="587" t="e">
        <f t="shared" si="749"/>
        <v>#DIV/0!</v>
      </c>
      <c r="AK3437" s="1215">
        <v>350</v>
      </c>
      <c r="AL3437" s="1216"/>
      <c r="AM3437" s="1217"/>
      <c r="AN3437" s="1218"/>
      <c r="AO3437" s="587" t="e">
        <f t="shared" si="750"/>
        <v>#DIV/0!</v>
      </c>
      <c r="AQ3437" s="1215">
        <v>350</v>
      </c>
      <c r="AR3437" s="1216"/>
      <c r="AS3437" s="1217"/>
      <c r="AT3437" s="1218"/>
      <c r="AU3437" s="587" t="e">
        <f t="shared" si="751"/>
        <v>#DIV/0!</v>
      </c>
      <c r="AW3437" s="1215">
        <v>350</v>
      </c>
      <c r="AX3437" s="1216"/>
      <c r="AY3437" s="1217"/>
      <c r="AZ3437" s="1218"/>
      <c r="BA3437" s="587" t="e">
        <f t="shared" si="752"/>
        <v>#DIV/0!</v>
      </c>
      <c r="BC3437" s="1215">
        <v>350</v>
      </c>
      <c r="BD3437" s="1216"/>
      <c r="BE3437" s="1217"/>
      <c r="BF3437" s="1218"/>
      <c r="BG3437" s="587" t="e">
        <f t="shared" si="753"/>
        <v>#DIV/0!</v>
      </c>
      <c r="BI3437" s="1215">
        <v>350</v>
      </c>
      <c r="BJ3437" s="1216"/>
      <c r="BK3437" s="1217"/>
      <c r="BL3437" s="1218"/>
      <c r="BM3437" s="587" t="e">
        <f t="shared" si="754"/>
        <v>#DIV/0!</v>
      </c>
      <c r="BO3437" s="1215">
        <v>350</v>
      </c>
      <c r="BP3437" s="1216"/>
      <c r="BQ3437" s="1217"/>
      <c r="BR3437" s="1218"/>
      <c r="BS3437" s="587" t="e">
        <f t="shared" si="755"/>
        <v>#DIV/0!</v>
      </c>
    </row>
    <row r="3438" spans="1:71" s="17" customFormat="1" ht="16.75" hidden="1" customHeight="1" outlineLevel="2">
      <c r="A3438" s="1215">
        <v>351</v>
      </c>
      <c r="B3438" s="1216"/>
      <c r="C3438" s="1217"/>
      <c r="D3438" s="1218"/>
      <c r="E3438" s="587" t="e">
        <f t="shared" si="744"/>
        <v>#DIV/0!</v>
      </c>
      <c r="G3438" s="1215">
        <v>351</v>
      </c>
      <c r="H3438" s="1216"/>
      <c r="I3438" s="1217"/>
      <c r="J3438" s="1218"/>
      <c r="K3438" s="587" t="e">
        <f t="shared" si="745"/>
        <v>#DIV/0!</v>
      </c>
      <c r="M3438" s="1215">
        <v>351</v>
      </c>
      <c r="N3438" s="1216"/>
      <c r="O3438" s="1217"/>
      <c r="P3438" s="1218"/>
      <c r="Q3438" s="587" t="e">
        <f t="shared" si="746"/>
        <v>#DIV/0!</v>
      </c>
      <c r="S3438" s="1215">
        <v>351</v>
      </c>
      <c r="T3438" s="1216"/>
      <c r="U3438" s="1217"/>
      <c r="V3438" s="1218"/>
      <c r="W3438" s="587" t="e">
        <f t="shared" si="747"/>
        <v>#DIV/0!</v>
      </c>
      <c r="Y3438" s="1215">
        <v>351</v>
      </c>
      <c r="Z3438" s="1216"/>
      <c r="AA3438" s="1217"/>
      <c r="AB3438" s="1218"/>
      <c r="AC3438" s="587" t="e">
        <f t="shared" si="748"/>
        <v>#DIV/0!</v>
      </c>
      <c r="AE3438" s="1215">
        <v>351</v>
      </c>
      <c r="AF3438" s="1216"/>
      <c r="AG3438" s="1217"/>
      <c r="AH3438" s="1218"/>
      <c r="AI3438" s="587" t="e">
        <f t="shared" si="749"/>
        <v>#DIV/0!</v>
      </c>
      <c r="AK3438" s="1215">
        <v>351</v>
      </c>
      <c r="AL3438" s="1216"/>
      <c r="AM3438" s="1217"/>
      <c r="AN3438" s="1218"/>
      <c r="AO3438" s="587" t="e">
        <f t="shared" si="750"/>
        <v>#DIV/0!</v>
      </c>
      <c r="AQ3438" s="1215">
        <v>351</v>
      </c>
      <c r="AR3438" s="1216"/>
      <c r="AS3438" s="1217"/>
      <c r="AT3438" s="1218"/>
      <c r="AU3438" s="587" t="e">
        <f t="shared" si="751"/>
        <v>#DIV/0!</v>
      </c>
      <c r="AW3438" s="1215">
        <v>351</v>
      </c>
      <c r="AX3438" s="1216"/>
      <c r="AY3438" s="1217"/>
      <c r="AZ3438" s="1218"/>
      <c r="BA3438" s="587" t="e">
        <f t="shared" si="752"/>
        <v>#DIV/0!</v>
      </c>
      <c r="BC3438" s="1215">
        <v>351</v>
      </c>
      <c r="BD3438" s="1216"/>
      <c r="BE3438" s="1217"/>
      <c r="BF3438" s="1218"/>
      <c r="BG3438" s="587" t="e">
        <f t="shared" si="753"/>
        <v>#DIV/0!</v>
      </c>
      <c r="BI3438" s="1215">
        <v>351</v>
      </c>
      <c r="BJ3438" s="1216"/>
      <c r="BK3438" s="1217"/>
      <c r="BL3438" s="1218"/>
      <c r="BM3438" s="587" t="e">
        <f t="shared" si="754"/>
        <v>#DIV/0!</v>
      </c>
      <c r="BO3438" s="1215">
        <v>351</v>
      </c>
      <c r="BP3438" s="1216"/>
      <c r="BQ3438" s="1217"/>
      <c r="BR3438" s="1218"/>
      <c r="BS3438" s="587" t="e">
        <f t="shared" si="755"/>
        <v>#DIV/0!</v>
      </c>
    </row>
    <row r="3439" spans="1:71" s="17" customFormat="1" ht="16.75" hidden="1" customHeight="1" outlineLevel="2">
      <c r="A3439" s="1215">
        <v>352</v>
      </c>
      <c r="B3439" s="1216"/>
      <c r="C3439" s="1217"/>
      <c r="D3439" s="1218"/>
      <c r="E3439" s="587" t="e">
        <f t="shared" si="744"/>
        <v>#DIV/0!</v>
      </c>
      <c r="G3439" s="1215">
        <v>352</v>
      </c>
      <c r="H3439" s="1216"/>
      <c r="I3439" s="1217"/>
      <c r="J3439" s="1218"/>
      <c r="K3439" s="587" t="e">
        <f t="shared" si="745"/>
        <v>#DIV/0!</v>
      </c>
      <c r="M3439" s="1215">
        <v>352</v>
      </c>
      <c r="N3439" s="1216"/>
      <c r="O3439" s="1217"/>
      <c r="P3439" s="1218"/>
      <c r="Q3439" s="587" t="e">
        <f t="shared" si="746"/>
        <v>#DIV/0!</v>
      </c>
      <c r="S3439" s="1215">
        <v>352</v>
      </c>
      <c r="T3439" s="1216"/>
      <c r="U3439" s="1217"/>
      <c r="V3439" s="1218"/>
      <c r="W3439" s="587" t="e">
        <f t="shared" si="747"/>
        <v>#DIV/0!</v>
      </c>
      <c r="Y3439" s="1215">
        <v>352</v>
      </c>
      <c r="Z3439" s="1216"/>
      <c r="AA3439" s="1217"/>
      <c r="AB3439" s="1218"/>
      <c r="AC3439" s="587" t="e">
        <f t="shared" si="748"/>
        <v>#DIV/0!</v>
      </c>
      <c r="AE3439" s="1215">
        <v>352</v>
      </c>
      <c r="AF3439" s="1216"/>
      <c r="AG3439" s="1217"/>
      <c r="AH3439" s="1218"/>
      <c r="AI3439" s="587" t="e">
        <f t="shared" si="749"/>
        <v>#DIV/0!</v>
      </c>
      <c r="AK3439" s="1215">
        <v>352</v>
      </c>
      <c r="AL3439" s="1216"/>
      <c r="AM3439" s="1217"/>
      <c r="AN3439" s="1218"/>
      <c r="AO3439" s="587" t="e">
        <f t="shared" si="750"/>
        <v>#DIV/0!</v>
      </c>
      <c r="AQ3439" s="1215">
        <v>352</v>
      </c>
      <c r="AR3439" s="1216"/>
      <c r="AS3439" s="1217"/>
      <c r="AT3439" s="1218"/>
      <c r="AU3439" s="587" t="e">
        <f t="shared" si="751"/>
        <v>#DIV/0!</v>
      </c>
      <c r="AW3439" s="1215">
        <v>352</v>
      </c>
      <c r="AX3439" s="1216"/>
      <c r="AY3439" s="1217"/>
      <c r="AZ3439" s="1218"/>
      <c r="BA3439" s="587" t="e">
        <f t="shared" si="752"/>
        <v>#DIV/0!</v>
      </c>
      <c r="BC3439" s="1215">
        <v>352</v>
      </c>
      <c r="BD3439" s="1216"/>
      <c r="BE3439" s="1217"/>
      <c r="BF3439" s="1218"/>
      <c r="BG3439" s="587" t="e">
        <f t="shared" si="753"/>
        <v>#DIV/0!</v>
      </c>
      <c r="BI3439" s="1215">
        <v>352</v>
      </c>
      <c r="BJ3439" s="1216"/>
      <c r="BK3439" s="1217"/>
      <c r="BL3439" s="1218"/>
      <c r="BM3439" s="587" t="e">
        <f t="shared" si="754"/>
        <v>#DIV/0!</v>
      </c>
      <c r="BO3439" s="1215">
        <v>352</v>
      </c>
      <c r="BP3439" s="1216"/>
      <c r="BQ3439" s="1217"/>
      <c r="BR3439" s="1218"/>
      <c r="BS3439" s="587" t="e">
        <f t="shared" si="755"/>
        <v>#DIV/0!</v>
      </c>
    </row>
    <row r="3440" spans="1:71" s="17" customFormat="1" ht="16.75" hidden="1" customHeight="1" outlineLevel="2">
      <c r="A3440" s="1215">
        <v>353</v>
      </c>
      <c r="B3440" s="1216"/>
      <c r="C3440" s="1217"/>
      <c r="D3440" s="1218"/>
      <c r="E3440" s="587" t="e">
        <f t="shared" si="744"/>
        <v>#DIV/0!</v>
      </c>
      <c r="G3440" s="1215">
        <v>353</v>
      </c>
      <c r="H3440" s="1216"/>
      <c r="I3440" s="1217"/>
      <c r="J3440" s="1218"/>
      <c r="K3440" s="587" t="e">
        <f t="shared" si="745"/>
        <v>#DIV/0!</v>
      </c>
      <c r="M3440" s="1215">
        <v>353</v>
      </c>
      <c r="N3440" s="1216"/>
      <c r="O3440" s="1217"/>
      <c r="P3440" s="1218"/>
      <c r="Q3440" s="587" t="e">
        <f t="shared" si="746"/>
        <v>#DIV/0!</v>
      </c>
      <c r="S3440" s="1215">
        <v>353</v>
      </c>
      <c r="T3440" s="1216"/>
      <c r="U3440" s="1217"/>
      <c r="V3440" s="1218"/>
      <c r="W3440" s="587" t="e">
        <f t="shared" si="747"/>
        <v>#DIV/0!</v>
      </c>
      <c r="Y3440" s="1215">
        <v>353</v>
      </c>
      <c r="Z3440" s="1216"/>
      <c r="AA3440" s="1217"/>
      <c r="AB3440" s="1218"/>
      <c r="AC3440" s="587" t="e">
        <f t="shared" si="748"/>
        <v>#DIV/0!</v>
      </c>
      <c r="AE3440" s="1215">
        <v>353</v>
      </c>
      <c r="AF3440" s="1216"/>
      <c r="AG3440" s="1217"/>
      <c r="AH3440" s="1218"/>
      <c r="AI3440" s="587" t="e">
        <f t="shared" si="749"/>
        <v>#DIV/0!</v>
      </c>
      <c r="AK3440" s="1215">
        <v>353</v>
      </c>
      <c r="AL3440" s="1216"/>
      <c r="AM3440" s="1217"/>
      <c r="AN3440" s="1218"/>
      <c r="AO3440" s="587" t="e">
        <f t="shared" si="750"/>
        <v>#DIV/0!</v>
      </c>
      <c r="AQ3440" s="1215">
        <v>353</v>
      </c>
      <c r="AR3440" s="1216"/>
      <c r="AS3440" s="1217"/>
      <c r="AT3440" s="1218"/>
      <c r="AU3440" s="587" t="e">
        <f t="shared" si="751"/>
        <v>#DIV/0!</v>
      </c>
      <c r="AW3440" s="1215">
        <v>353</v>
      </c>
      <c r="AX3440" s="1216"/>
      <c r="AY3440" s="1217"/>
      <c r="AZ3440" s="1218"/>
      <c r="BA3440" s="587" t="e">
        <f t="shared" si="752"/>
        <v>#DIV/0!</v>
      </c>
      <c r="BC3440" s="1215">
        <v>353</v>
      </c>
      <c r="BD3440" s="1216"/>
      <c r="BE3440" s="1217"/>
      <c r="BF3440" s="1218"/>
      <c r="BG3440" s="587" t="e">
        <f t="shared" si="753"/>
        <v>#DIV/0!</v>
      </c>
      <c r="BI3440" s="1215">
        <v>353</v>
      </c>
      <c r="BJ3440" s="1216"/>
      <c r="BK3440" s="1217"/>
      <c r="BL3440" s="1218"/>
      <c r="BM3440" s="587" t="e">
        <f t="shared" si="754"/>
        <v>#DIV/0!</v>
      </c>
      <c r="BO3440" s="1215">
        <v>353</v>
      </c>
      <c r="BP3440" s="1216"/>
      <c r="BQ3440" s="1217"/>
      <c r="BR3440" s="1218"/>
      <c r="BS3440" s="587" t="e">
        <f t="shared" si="755"/>
        <v>#DIV/0!</v>
      </c>
    </row>
    <row r="3441" spans="1:71" s="17" customFormat="1" ht="16.75" hidden="1" customHeight="1" outlineLevel="2">
      <c r="A3441" s="1215">
        <v>354</v>
      </c>
      <c r="B3441" s="1216"/>
      <c r="C3441" s="1217"/>
      <c r="D3441" s="1218"/>
      <c r="E3441" s="587" t="e">
        <f t="shared" si="744"/>
        <v>#DIV/0!</v>
      </c>
      <c r="G3441" s="1215">
        <v>354</v>
      </c>
      <c r="H3441" s="1216"/>
      <c r="I3441" s="1217"/>
      <c r="J3441" s="1218"/>
      <c r="K3441" s="587" t="e">
        <f t="shared" si="745"/>
        <v>#DIV/0!</v>
      </c>
      <c r="M3441" s="1215">
        <v>354</v>
      </c>
      <c r="N3441" s="1216"/>
      <c r="O3441" s="1217"/>
      <c r="P3441" s="1218"/>
      <c r="Q3441" s="587" t="e">
        <f t="shared" si="746"/>
        <v>#DIV/0!</v>
      </c>
      <c r="S3441" s="1215">
        <v>354</v>
      </c>
      <c r="T3441" s="1216"/>
      <c r="U3441" s="1217"/>
      <c r="V3441" s="1218"/>
      <c r="W3441" s="587" t="e">
        <f t="shared" si="747"/>
        <v>#DIV/0!</v>
      </c>
      <c r="Y3441" s="1215">
        <v>354</v>
      </c>
      <c r="Z3441" s="1216"/>
      <c r="AA3441" s="1217"/>
      <c r="AB3441" s="1218"/>
      <c r="AC3441" s="587" t="e">
        <f t="shared" si="748"/>
        <v>#DIV/0!</v>
      </c>
      <c r="AE3441" s="1215">
        <v>354</v>
      </c>
      <c r="AF3441" s="1216"/>
      <c r="AG3441" s="1217"/>
      <c r="AH3441" s="1218"/>
      <c r="AI3441" s="587" t="e">
        <f t="shared" si="749"/>
        <v>#DIV/0!</v>
      </c>
      <c r="AK3441" s="1215">
        <v>354</v>
      </c>
      <c r="AL3441" s="1216"/>
      <c r="AM3441" s="1217"/>
      <c r="AN3441" s="1218"/>
      <c r="AO3441" s="587" t="e">
        <f t="shared" si="750"/>
        <v>#DIV/0!</v>
      </c>
      <c r="AQ3441" s="1215">
        <v>354</v>
      </c>
      <c r="AR3441" s="1216"/>
      <c r="AS3441" s="1217"/>
      <c r="AT3441" s="1218"/>
      <c r="AU3441" s="587" t="e">
        <f t="shared" si="751"/>
        <v>#DIV/0!</v>
      </c>
      <c r="AW3441" s="1215">
        <v>354</v>
      </c>
      <c r="AX3441" s="1216"/>
      <c r="AY3441" s="1217"/>
      <c r="AZ3441" s="1218"/>
      <c r="BA3441" s="587" t="e">
        <f t="shared" si="752"/>
        <v>#DIV/0!</v>
      </c>
      <c r="BC3441" s="1215">
        <v>354</v>
      </c>
      <c r="BD3441" s="1216"/>
      <c r="BE3441" s="1217"/>
      <c r="BF3441" s="1218"/>
      <c r="BG3441" s="587" t="e">
        <f t="shared" si="753"/>
        <v>#DIV/0!</v>
      </c>
      <c r="BI3441" s="1215">
        <v>354</v>
      </c>
      <c r="BJ3441" s="1216"/>
      <c r="BK3441" s="1217"/>
      <c r="BL3441" s="1218"/>
      <c r="BM3441" s="587" t="e">
        <f t="shared" si="754"/>
        <v>#DIV/0!</v>
      </c>
      <c r="BO3441" s="1215">
        <v>354</v>
      </c>
      <c r="BP3441" s="1216"/>
      <c r="BQ3441" s="1217"/>
      <c r="BR3441" s="1218"/>
      <c r="BS3441" s="587" t="e">
        <f t="shared" si="755"/>
        <v>#DIV/0!</v>
      </c>
    </row>
    <row r="3442" spans="1:71" s="17" customFormat="1" ht="16.75" hidden="1" customHeight="1" outlineLevel="2">
      <c r="A3442" s="1215">
        <v>355</v>
      </c>
      <c r="B3442" s="1216"/>
      <c r="C3442" s="1217"/>
      <c r="D3442" s="1218"/>
      <c r="E3442" s="587" t="e">
        <f t="shared" si="744"/>
        <v>#DIV/0!</v>
      </c>
      <c r="G3442" s="1215">
        <v>355</v>
      </c>
      <c r="H3442" s="1216"/>
      <c r="I3442" s="1217"/>
      <c r="J3442" s="1218"/>
      <c r="K3442" s="587" t="e">
        <f t="shared" si="745"/>
        <v>#DIV/0!</v>
      </c>
      <c r="M3442" s="1215">
        <v>355</v>
      </c>
      <c r="N3442" s="1216"/>
      <c r="O3442" s="1217"/>
      <c r="P3442" s="1218"/>
      <c r="Q3442" s="587" t="e">
        <f t="shared" si="746"/>
        <v>#DIV/0!</v>
      </c>
      <c r="S3442" s="1215">
        <v>355</v>
      </c>
      <c r="T3442" s="1216"/>
      <c r="U3442" s="1217"/>
      <c r="V3442" s="1218"/>
      <c r="W3442" s="587" t="e">
        <f t="shared" si="747"/>
        <v>#DIV/0!</v>
      </c>
      <c r="Y3442" s="1215">
        <v>355</v>
      </c>
      <c r="Z3442" s="1216"/>
      <c r="AA3442" s="1217"/>
      <c r="AB3442" s="1218"/>
      <c r="AC3442" s="587" t="e">
        <f t="shared" si="748"/>
        <v>#DIV/0!</v>
      </c>
      <c r="AE3442" s="1215">
        <v>355</v>
      </c>
      <c r="AF3442" s="1216"/>
      <c r="AG3442" s="1217"/>
      <c r="AH3442" s="1218"/>
      <c r="AI3442" s="587" t="e">
        <f t="shared" si="749"/>
        <v>#DIV/0!</v>
      </c>
      <c r="AK3442" s="1215">
        <v>355</v>
      </c>
      <c r="AL3442" s="1216"/>
      <c r="AM3442" s="1217"/>
      <c r="AN3442" s="1218"/>
      <c r="AO3442" s="587" t="e">
        <f t="shared" si="750"/>
        <v>#DIV/0!</v>
      </c>
      <c r="AQ3442" s="1215">
        <v>355</v>
      </c>
      <c r="AR3442" s="1216"/>
      <c r="AS3442" s="1217"/>
      <c r="AT3442" s="1218"/>
      <c r="AU3442" s="587" t="e">
        <f t="shared" si="751"/>
        <v>#DIV/0!</v>
      </c>
      <c r="AW3442" s="1215">
        <v>355</v>
      </c>
      <c r="AX3442" s="1216"/>
      <c r="AY3442" s="1217"/>
      <c r="AZ3442" s="1218"/>
      <c r="BA3442" s="587" t="e">
        <f t="shared" si="752"/>
        <v>#DIV/0!</v>
      </c>
      <c r="BC3442" s="1215">
        <v>355</v>
      </c>
      <c r="BD3442" s="1216"/>
      <c r="BE3442" s="1217"/>
      <c r="BF3442" s="1218"/>
      <c r="BG3442" s="587" t="e">
        <f t="shared" si="753"/>
        <v>#DIV/0!</v>
      </c>
      <c r="BI3442" s="1215">
        <v>355</v>
      </c>
      <c r="BJ3442" s="1216"/>
      <c r="BK3442" s="1217"/>
      <c r="BL3442" s="1218"/>
      <c r="BM3442" s="587" t="e">
        <f t="shared" si="754"/>
        <v>#DIV/0!</v>
      </c>
      <c r="BO3442" s="1215">
        <v>355</v>
      </c>
      <c r="BP3442" s="1216"/>
      <c r="BQ3442" s="1217"/>
      <c r="BR3442" s="1218"/>
      <c r="BS3442" s="587" t="e">
        <f t="shared" si="755"/>
        <v>#DIV/0!</v>
      </c>
    </row>
    <row r="3443" spans="1:71" s="17" customFormat="1" ht="16.75" hidden="1" customHeight="1" outlineLevel="2">
      <c r="A3443" s="1215">
        <v>356</v>
      </c>
      <c r="B3443" s="1216"/>
      <c r="C3443" s="1217"/>
      <c r="D3443" s="1218"/>
      <c r="E3443" s="587" t="e">
        <f t="shared" si="744"/>
        <v>#DIV/0!</v>
      </c>
      <c r="G3443" s="1215">
        <v>356</v>
      </c>
      <c r="H3443" s="1216"/>
      <c r="I3443" s="1217"/>
      <c r="J3443" s="1218"/>
      <c r="K3443" s="587" t="e">
        <f t="shared" si="745"/>
        <v>#DIV/0!</v>
      </c>
      <c r="M3443" s="1215">
        <v>356</v>
      </c>
      <c r="N3443" s="1216"/>
      <c r="O3443" s="1217"/>
      <c r="P3443" s="1218"/>
      <c r="Q3443" s="587" t="e">
        <f t="shared" si="746"/>
        <v>#DIV/0!</v>
      </c>
      <c r="S3443" s="1215">
        <v>356</v>
      </c>
      <c r="T3443" s="1216"/>
      <c r="U3443" s="1217"/>
      <c r="V3443" s="1218"/>
      <c r="W3443" s="587" t="e">
        <f t="shared" si="747"/>
        <v>#DIV/0!</v>
      </c>
      <c r="Y3443" s="1215">
        <v>356</v>
      </c>
      <c r="Z3443" s="1216"/>
      <c r="AA3443" s="1217"/>
      <c r="AB3443" s="1218"/>
      <c r="AC3443" s="587" t="e">
        <f t="shared" si="748"/>
        <v>#DIV/0!</v>
      </c>
      <c r="AE3443" s="1215">
        <v>356</v>
      </c>
      <c r="AF3443" s="1216"/>
      <c r="AG3443" s="1217"/>
      <c r="AH3443" s="1218"/>
      <c r="AI3443" s="587" t="e">
        <f t="shared" si="749"/>
        <v>#DIV/0!</v>
      </c>
      <c r="AK3443" s="1215">
        <v>356</v>
      </c>
      <c r="AL3443" s="1216"/>
      <c r="AM3443" s="1217"/>
      <c r="AN3443" s="1218"/>
      <c r="AO3443" s="587" t="e">
        <f t="shared" si="750"/>
        <v>#DIV/0!</v>
      </c>
      <c r="AQ3443" s="1215">
        <v>356</v>
      </c>
      <c r="AR3443" s="1216"/>
      <c r="AS3443" s="1217"/>
      <c r="AT3443" s="1218"/>
      <c r="AU3443" s="587" t="e">
        <f t="shared" si="751"/>
        <v>#DIV/0!</v>
      </c>
      <c r="AW3443" s="1215">
        <v>356</v>
      </c>
      <c r="AX3443" s="1216"/>
      <c r="AY3443" s="1217"/>
      <c r="AZ3443" s="1218"/>
      <c r="BA3443" s="587" t="e">
        <f t="shared" si="752"/>
        <v>#DIV/0!</v>
      </c>
      <c r="BC3443" s="1215">
        <v>356</v>
      </c>
      <c r="BD3443" s="1216"/>
      <c r="BE3443" s="1217"/>
      <c r="BF3443" s="1218"/>
      <c r="BG3443" s="587" t="e">
        <f t="shared" si="753"/>
        <v>#DIV/0!</v>
      </c>
      <c r="BI3443" s="1215">
        <v>356</v>
      </c>
      <c r="BJ3443" s="1216"/>
      <c r="BK3443" s="1217"/>
      <c r="BL3443" s="1218"/>
      <c r="BM3443" s="587" t="e">
        <f t="shared" si="754"/>
        <v>#DIV/0!</v>
      </c>
      <c r="BO3443" s="1215">
        <v>356</v>
      </c>
      <c r="BP3443" s="1216"/>
      <c r="BQ3443" s="1217"/>
      <c r="BR3443" s="1218"/>
      <c r="BS3443" s="587" t="e">
        <f t="shared" si="755"/>
        <v>#DIV/0!</v>
      </c>
    </row>
    <row r="3444" spans="1:71" s="17" customFormat="1" ht="16.75" hidden="1" customHeight="1" outlineLevel="2">
      <c r="A3444" s="1215">
        <v>357</v>
      </c>
      <c r="B3444" s="1216"/>
      <c r="C3444" s="1217"/>
      <c r="D3444" s="1218"/>
      <c r="E3444" s="587" t="e">
        <f t="shared" si="744"/>
        <v>#DIV/0!</v>
      </c>
      <c r="G3444" s="1215">
        <v>357</v>
      </c>
      <c r="H3444" s="1216"/>
      <c r="I3444" s="1217"/>
      <c r="J3444" s="1218"/>
      <c r="K3444" s="587" t="e">
        <f t="shared" si="745"/>
        <v>#DIV/0!</v>
      </c>
      <c r="M3444" s="1215">
        <v>357</v>
      </c>
      <c r="N3444" s="1216"/>
      <c r="O3444" s="1217"/>
      <c r="P3444" s="1218"/>
      <c r="Q3444" s="587" t="e">
        <f t="shared" si="746"/>
        <v>#DIV/0!</v>
      </c>
      <c r="S3444" s="1215">
        <v>357</v>
      </c>
      <c r="T3444" s="1216"/>
      <c r="U3444" s="1217"/>
      <c r="V3444" s="1218"/>
      <c r="W3444" s="587" t="e">
        <f t="shared" si="747"/>
        <v>#DIV/0!</v>
      </c>
      <c r="Y3444" s="1215">
        <v>357</v>
      </c>
      <c r="Z3444" s="1216"/>
      <c r="AA3444" s="1217"/>
      <c r="AB3444" s="1218"/>
      <c r="AC3444" s="587" t="e">
        <f t="shared" si="748"/>
        <v>#DIV/0!</v>
      </c>
      <c r="AE3444" s="1215">
        <v>357</v>
      </c>
      <c r="AF3444" s="1216"/>
      <c r="AG3444" s="1217"/>
      <c r="AH3444" s="1218"/>
      <c r="AI3444" s="587" t="e">
        <f t="shared" si="749"/>
        <v>#DIV/0!</v>
      </c>
      <c r="AK3444" s="1215">
        <v>357</v>
      </c>
      <c r="AL3444" s="1216"/>
      <c r="AM3444" s="1217"/>
      <c r="AN3444" s="1218"/>
      <c r="AO3444" s="587" t="e">
        <f t="shared" si="750"/>
        <v>#DIV/0!</v>
      </c>
      <c r="AQ3444" s="1215">
        <v>357</v>
      </c>
      <c r="AR3444" s="1216"/>
      <c r="AS3444" s="1217"/>
      <c r="AT3444" s="1218"/>
      <c r="AU3444" s="587" t="e">
        <f t="shared" si="751"/>
        <v>#DIV/0!</v>
      </c>
      <c r="AW3444" s="1215">
        <v>357</v>
      </c>
      <c r="AX3444" s="1216"/>
      <c r="AY3444" s="1217"/>
      <c r="AZ3444" s="1218"/>
      <c r="BA3444" s="587" t="e">
        <f t="shared" si="752"/>
        <v>#DIV/0!</v>
      </c>
      <c r="BC3444" s="1215">
        <v>357</v>
      </c>
      <c r="BD3444" s="1216"/>
      <c r="BE3444" s="1217"/>
      <c r="BF3444" s="1218"/>
      <c r="BG3444" s="587" t="e">
        <f t="shared" si="753"/>
        <v>#DIV/0!</v>
      </c>
      <c r="BI3444" s="1215">
        <v>357</v>
      </c>
      <c r="BJ3444" s="1216"/>
      <c r="BK3444" s="1217"/>
      <c r="BL3444" s="1218"/>
      <c r="BM3444" s="587" t="e">
        <f t="shared" si="754"/>
        <v>#DIV/0!</v>
      </c>
      <c r="BO3444" s="1215">
        <v>357</v>
      </c>
      <c r="BP3444" s="1216"/>
      <c r="BQ3444" s="1217"/>
      <c r="BR3444" s="1218"/>
      <c r="BS3444" s="587" t="e">
        <f t="shared" si="755"/>
        <v>#DIV/0!</v>
      </c>
    </row>
    <row r="3445" spans="1:71" s="17" customFormat="1" ht="16.75" hidden="1" customHeight="1" outlineLevel="2">
      <c r="A3445" s="1215">
        <v>358</v>
      </c>
      <c r="B3445" s="1216"/>
      <c r="C3445" s="1217"/>
      <c r="D3445" s="1218"/>
      <c r="E3445" s="587" t="e">
        <f t="shared" si="744"/>
        <v>#DIV/0!</v>
      </c>
      <c r="G3445" s="1215">
        <v>358</v>
      </c>
      <c r="H3445" s="1216"/>
      <c r="I3445" s="1217"/>
      <c r="J3445" s="1218"/>
      <c r="K3445" s="587" t="e">
        <f t="shared" si="745"/>
        <v>#DIV/0!</v>
      </c>
      <c r="M3445" s="1215">
        <v>358</v>
      </c>
      <c r="N3445" s="1216"/>
      <c r="O3445" s="1217"/>
      <c r="P3445" s="1218"/>
      <c r="Q3445" s="587" t="e">
        <f t="shared" si="746"/>
        <v>#DIV/0!</v>
      </c>
      <c r="S3445" s="1215">
        <v>358</v>
      </c>
      <c r="T3445" s="1216"/>
      <c r="U3445" s="1217"/>
      <c r="V3445" s="1218"/>
      <c r="W3445" s="587" t="e">
        <f t="shared" si="747"/>
        <v>#DIV/0!</v>
      </c>
      <c r="Y3445" s="1215">
        <v>358</v>
      </c>
      <c r="Z3445" s="1216"/>
      <c r="AA3445" s="1217"/>
      <c r="AB3445" s="1218"/>
      <c r="AC3445" s="587" t="e">
        <f t="shared" si="748"/>
        <v>#DIV/0!</v>
      </c>
      <c r="AE3445" s="1215">
        <v>358</v>
      </c>
      <c r="AF3445" s="1216"/>
      <c r="AG3445" s="1217"/>
      <c r="AH3445" s="1218"/>
      <c r="AI3445" s="587" t="e">
        <f t="shared" si="749"/>
        <v>#DIV/0!</v>
      </c>
      <c r="AK3445" s="1215">
        <v>358</v>
      </c>
      <c r="AL3445" s="1216"/>
      <c r="AM3445" s="1217"/>
      <c r="AN3445" s="1218"/>
      <c r="AO3445" s="587" t="e">
        <f t="shared" si="750"/>
        <v>#DIV/0!</v>
      </c>
      <c r="AQ3445" s="1215">
        <v>358</v>
      </c>
      <c r="AR3445" s="1216"/>
      <c r="AS3445" s="1217"/>
      <c r="AT3445" s="1218"/>
      <c r="AU3445" s="587" t="e">
        <f t="shared" si="751"/>
        <v>#DIV/0!</v>
      </c>
      <c r="AW3445" s="1215">
        <v>358</v>
      </c>
      <c r="AX3445" s="1216"/>
      <c r="AY3445" s="1217"/>
      <c r="AZ3445" s="1218"/>
      <c r="BA3445" s="587" t="e">
        <f t="shared" si="752"/>
        <v>#DIV/0!</v>
      </c>
      <c r="BC3445" s="1215">
        <v>358</v>
      </c>
      <c r="BD3445" s="1216"/>
      <c r="BE3445" s="1217"/>
      <c r="BF3445" s="1218"/>
      <c r="BG3445" s="587" t="e">
        <f t="shared" si="753"/>
        <v>#DIV/0!</v>
      </c>
      <c r="BI3445" s="1215">
        <v>358</v>
      </c>
      <c r="BJ3445" s="1216"/>
      <c r="BK3445" s="1217"/>
      <c r="BL3445" s="1218"/>
      <c r="BM3445" s="587" t="e">
        <f t="shared" si="754"/>
        <v>#DIV/0!</v>
      </c>
      <c r="BO3445" s="1215">
        <v>358</v>
      </c>
      <c r="BP3445" s="1216"/>
      <c r="BQ3445" s="1217"/>
      <c r="BR3445" s="1218"/>
      <c r="BS3445" s="587" t="e">
        <f t="shared" si="755"/>
        <v>#DIV/0!</v>
      </c>
    </row>
    <row r="3446" spans="1:71" s="17" customFormat="1" ht="16.75" hidden="1" customHeight="1" outlineLevel="2">
      <c r="A3446" s="1215">
        <v>359</v>
      </c>
      <c r="B3446" s="1216"/>
      <c r="C3446" s="1217"/>
      <c r="D3446" s="1218"/>
      <c r="E3446" s="587" t="e">
        <f t="shared" si="744"/>
        <v>#DIV/0!</v>
      </c>
      <c r="G3446" s="1215">
        <v>359</v>
      </c>
      <c r="H3446" s="1216"/>
      <c r="I3446" s="1217"/>
      <c r="J3446" s="1218"/>
      <c r="K3446" s="587" t="e">
        <f t="shared" si="745"/>
        <v>#DIV/0!</v>
      </c>
      <c r="M3446" s="1215">
        <v>359</v>
      </c>
      <c r="N3446" s="1216"/>
      <c r="O3446" s="1217"/>
      <c r="P3446" s="1218"/>
      <c r="Q3446" s="587" t="e">
        <f t="shared" si="746"/>
        <v>#DIV/0!</v>
      </c>
      <c r="S3446" s="1215">
        <v>359</v>
      </c>
      <c r="T3446" s="1216"/>
      <c r="U3446" s="1217"/>
      <c r="V3446" s="1218"/>
      <c r="W3446" s="587" t="e">
        <f t="shared" si="747"/>
        <v>#DIV/0!</v>
      </c>
      <c r="Y3446" s="1215">
        <v>359</v>
      </c>
      <c r="Z3446" s="1216"/>
      <c r="AA3446" s="1217"/>
      <c r="AB3446" s="1218"/>
      <c r="AC3446" s="587" t="e">
        <f t="shared" si="748"/>
        <v>#DIV/0!</v>
      </c>
      <c r="AE3446" s="1215">
        <v>359</v>
      </c>
      <c r="AF3446" s="1216"/>
      <c r="AG3446" s="1217"/>
      <c r="AH3446" s="1218"/>
      <c r="AI3446" s="587" t="e">
        <f t="shared" si="749"/>
        <v>#DIV/0!</v>
      </c>
      <c r="AK3446" s="1215">
        <v>359</v>
      </c>
      <c r="AL3446" s="1216"/>
      <c r="AM3446" s="1217"/>
      <c r="AN3446" s="1218"/>
      <c r="AO3446" s="587" t="e">
        <f t="shared" si="750"/>
        <v>#DIV/0!</v>
      </c>
      <c r="AQ3446" s="1215">
        <v>359</v>
      </c>
      <c r="AR3446" s="1216"/>
      <c r="AS3446" s="1217"/>
      <c r="AT3446" s="1218"/>
      <c r="AU3446" s="587" t="e">
        <f t="shared" si="751"/>
        <v>#DIV/0!</v>
      </c>
      <c r="AW3446" s="1215">
        <v>359</v>
      </c>
      <c r="AX3446" s="1216"/>
      <c r="AY3446" s="1217"/>
      <c r="AZ3446" s="1218"/>
      <c r="BA3446" s="587" t="e">
        <f t="shared" si="752"/>
        <v>#DIV/0!</v>
      </c>
      <c r="BC3446" s="1215">
        <v>359</v>
      </c>
      <c r="BD3446" s="1216"/>
      <c r="BE3446" s="1217"/>
      <c r="BF3446" s="1218"/>
      <c r="BG3446" s="587" t="e">
        <f t="shared" si="753"/>
        <v>#DIV/0!</v>
      </c>
      <c r="BI3446" s="1215">
        <v>359</v>
      </c>
      <c r="BJ3446" s="1216"/>
      <c r="BK3446" s="1217"/>
      <c r="BL3446" s="1218"/>
      <c r="BM3446" s="587" t="e">
        <f t="shared" si="754"/>
        <v>#DIV/0!</v>
      </c>
      <c r="BO3446" s="1215">
        <v>359</v>
      </c>
      <c r="BP3446" s="1216"/>
      <c r="BQ3446" s="1217"/>
      <c r="BR3446" s="1218"/>
      <c r="BS3446" s="587" t="e">
        <f t="shared" si="755"/>
        <v>#DIV/0!</v>
      </c>
    </row>
    <row r="3447" spans="1:71" s="17" customFormat="1" ht="16.75" hidden="1" customHeight="1" outlineLevel="2">
      <c r="A3447" s="1215">
        <v>360</v>
      </c>
      <c r="B3447" s="1216"/>
      <c r="C3447" s="1217"/>
      <c r="D3447" s="1218"/>
      <c r="E3447" s="587" t="e">
        <f t="shared" si="744"/>
        <v>#DIV/0!</v>
      </c>
      <c r="G3447" s="1215">
        <v>360</v>
      </c>
      <c r="H3447" s="1216"/>
      <c r="I3447" s="1217"/>
      <c r="J3447" s="1218"/>
      <c r="K3447" s="587" t="e">
        <f t="shared" si="745"/>
        <v>#DIV/0!</v>
      </c>
      <c r="M3447" s="1215">
        <v>360</v>
      </c>
      <c r="N3447" s="1216"/>
      <c r="O3447" s="1217"/>
      <c r="P3447" s="1218"/>
      <c r="Q3447" s="587" t="e">
        <f t="shared" si="746"/>
        <v>#DIV/0!</v>
      </c>
      <c r="S3447" s="1215">
        <v>360</v>
      </c>
      <c r="T3447" s="1216"/>
      <c r="U3447" s="1217"/>
      <c r="V3447" s="1218"/>
      <c r="W3447" s="587" t="e">
        <f t="shared" si="747"/>
        <v>#DIV/0!</v>
      </c>
      <c r="Y3447" s="1215">
        <v>360</v>
      </c>
      <c r="Z3447" s="1216"/>
      <c r="AA3447" s="1217"/>
      <c r="AB3447" s="1218"/>
      <c r="AC3447" s="587" t="e">
        <f t="shared" si="748"/>
        <v>#DIV/0!</v>
      </c>
      <c r="AE3447" s="1215">
        <v>360</v>
      </c>
      <c r="AF3447" s="1216"/>
      <c r="AG3447" s="1217"/>
      <c r="AH3447" s="1218"/>
      <c r="AI3447" s="587" t="e">
        <f t="shared" si="749"/>
        <v>#DIV/0!</v>
      </c>
      <c r="AK3447" s="1215">
        <v>360</v>
      </c>
      <c r="AL3447" s="1216"/>
      <c r="AM3447" s="1217"/>
      <c r="AN3447" s="1218"/>
      <c r="AO3447" s="587" t="e">
        <f t="shared" si="750"/>
        <v>#DIV/0!</v>
      </c>
      <c r="AQ3447" s="1215">
        <v>360</v>
      </c>
      <c r="AR3447" s="1216"/>
      <c r="AS3447" s="1217"/>
      <c r="AT3447" s="1218"/>
      <c r="AU3447" s="587" t="e">
        <f t="shared" si="751"/>
        <v>#DIV/0!</v>
      </c>
      <c r="AW3447" s="1215">
        <v>360</v>
      </c>
      <c r="AX3447" s="1216"/>
      <c r="AY3447" s="1217"/>
      <c r="AZ3447" s="1218"/>
      <c r="BA3447" s="587" t="e">
        <f t="shared" si="752"/>
        <v>#DIV/0!</v>
      </c>
      <c r="BC3447" s="1215">
        <v>360</v>
      </c>
      <c r="BD3447" s="1216"/>
      <c r="BE3447" s="1217"/>
      <c r="BF3447" s="1218"/>
      <c r="BG3447" s="587" t="e">
        <f t="shared" si="753"/>
        <v>#DIV/0!</v>
      </c>
      <c r="BI3447" s="1215">
        <v>360</v>
      </c>
      <c r="BJ3447" s="1216"/>
      <c r="BK3447" s="1217"/>
      <c r="BL3447" s="1218"/>
      <c r="BM3447" s="587" t="e">
        <f t="shared" si="754"/>
        <v>#DIV/0!</v>
      </c>
      <c r="BO3447" s="1215">
        <v>360</v>
      </c>
      <c r="BP3447" s="1216"/>
      <c r="BQ3447" s="1217"/>
      <c r="BR3447" s="1218"/>
      <c r="BS3447" s="587" t="e">
        <f t="shared" si="755"/>
        <v>#DIV/0!</v>
      </c>
    </row>
    <row r="3448" spans="1:71" s="17" customFormat="1" ht="16.75" hidden="1" customHeight="1" outlineLevel="2">
      <c r="A3448" s="1215">
        <v>361</v>
      </c>
      <c r="B3448" s="1216"/>
      <c r="C3448" s="1217"/>
      <c r="D3448" s="1218"/>
      <c r="E3448" s="587" t="e">
        <f t="shared" si="744"/>
        <v>#DIV/0!</v>
      </c>
      <c r="G3448" s="1215">
        <v>361</v>
      </c>
      <c r="H3448" s="1216"/>
      <c r="I3448" s="1217"/>
      <c r="J3448" s="1218"/>
      <c r="K3448" s="587" t="e">
        <f t="shared" si="745"/>
        <v>#DIV/0!</v>
      </c>
      <c r="M3448" s="1215">
        <v>361</v>
      </c>
      <c r="N3448" s="1216"/>
      <c r="O3448" s="1217"/>
      <c r="P3448" s="1218"/>
      <c r="Q3448" s="587" t="e">
        <f t="shared" si="746"/>
        <v>#DIV/0!</v>
      </c>
      <c r="S3448" s="1215">
        <v>361</v>
      </c>
      <c r="T3448" s="1216"/>
      <c r="U3448" s="1217"/>
      <c r="V3448" s="1218"/>
      <c r="W3448" s="587" t="e">
        <f t="shared" si="747"/>
        <v>#DIV/0!</v>
      </c>
      <c r="Y3448" s="1215">
        <v>361</v>
      </c>
      <c r="Z3448" s="1216"/>
      <c r="AA3448" s="1217"/>
      <c r="AB3448" s="1218"/>
      <c r="AC3448" s="587" t="e">
        <f t="shared" si="748"/>
        <v>#DIV/0!</v>
      </c>
      <c r="AE3448" s="1215">
        <v>361</v>
      </c>
      <c r="AF3448" s="1216"/>
      <c r="AG3448" s="1217"/>
      <c r="AH3448" s="1218"/>
      <c r="AI3448" s="587" t="e">
        <f t="shared" si="749"/>
        <v>#DIV/0!</v>
      </c>
      <c r="AK3448" s="1215">
        <v>361</v>
      </c>
      <c r="AL3448" s="1216"/>
      <c r="AM3448" s="1217"/>
      <c r="AN3448" s="1218"/>
      <c r="AO3448" s="587" t="e">
        <f t="shared" si="750"/>
        <v>#DIV/0!</v>
      </c>
      <c r="AQ3448" s="1215">
        <v>361</v>
      </c>
      <c r="AR3448" s="1216"/>
      <c r="AS3448" s="1217"/>
      <c r="AT3448" s="1218"/>
      <c r="AU3448" s="587" t="e">
        <f t="shared" si="751"/>
        <v>#DIV/0!</v>
      </c>
      <c r="AW3448" s="1215">
        <v>361</v>
      </c>
      <c r="AX3448" s="1216"/>
      <c r="AY3448" s="1217"/>
      <c r="AZ3448" s="1218"/>
      <c r="BA3448" s="587" t="e">
        <f t="shared" si="752"/>
        <v>#DIV/0!</v>
      </c>
      <c r="BC3448" s="1215">
        <v>361</v>
      </c>
      <c r="BD3448" s="1216"/>
      <c r="BE3448" s="1217"/>
      <c r="BF3448" s="1218"/>
      <c r="BG3448" s="587" t="e">
        <f t="shared" si="753"/>
        <v>#DIV/0!</v>
      </c>
      <c r="BI3448" s="1215">
        <v>361</v>
      </c>
      <c r="BJ3448" s="1216"/>
      <c r="BK3448" s="1217"/>
      <c r="BL3448" s="1218"/>
      <c r="BM3448" s="587" t="e">
        <f t="shared" si="754"/>
        <v>#DIV/0!</v>
      </c>
      <c r="BO3448" s="1215">
        <v>361</v>
      </c>
      <c r="BP3448" s="1216"/>
      <c r="BQ3448" s="1217"/>
      <c r="BR3448" s="1218"/>
      <c r="BS3448" s="587" t="e">
        <f t="shared" si="755"/>
        <v>#DIV/0!</v>
      </c>
    </row>
    <row r="3449" spans="1:71" s="17" customFormat="1" ht="16.75" hidden="1" customHeight="1" outlineLevel="2">
      <c r="A3449" s="1215">
        <v>362</v>
      </c>
      <c r="B3449" s="1216"/>
      <c r="C3449" s="1217"/>
      <c r="D3449" s="1218"/>
      <c r="E3449" s="587" t="e">
        <f t="shared" si="744"/>
        <v>#DIV/0!</v>
      </c>
      <c r="G3449" s="1215">
        <v>362</v>
      </c>
      <c r="H3449" s="1216"/>
      <c r="I3449" s="1217"/>
      <c r="J3449" s="1218"/>
      <c r="K3449" s="587" t="e">
        <f t="shared" si="745"/>
        <v>#DIV/0!</v>
      </c>
      <c r="M3449" s="1215">
        <v>362</v>
      </c>
      <c r="N3449" s="1216"/>
      <c r="O3449" s="1217"/>
      <c r="P3449" s="1218"/>
      <c r="Q3449" s="587" t="e">
        <f t="shared" si="746"/>
        <v>#DIV/0!</v>
      </c>
      <c r="S3449" s="1215">
        <v>362</v>
      </c>
      <c r="T3449" s="1216"/>
      <c r="U3449" s="1217"/>
      <c r="V3449" s="1218"/>
      <c r="W3449" s="587" t="e">
        <f t="shared" si="747"/>
        <v>#DIV/0!</v>
      </c>
      <c r="Y3449" s="1215">
        <v>362</v>
      </c>
      <c r="Z3449" s="1216"/>
      <c r="AA3449" s="1217"/>
      <c r="AB3449" s="1218"/>
      <c r="AC3449" s="587" t="e">
        <f t="shared" si="748"/>
        <v>#DIV/0!</v>
      </c>
      <c r="AE3449" s="1215">
        <v>362</v>
      </c>
      <c r="AF3449" s="1216"/>
      <c r="AG3449" s="1217"/>
      <c r="AH3449" s="1218"/>
      <c r="AI3449" s="587" t="e">
        <f t="shared" si="749"/>
        <v>#DIV/0!</v>
      </c>
      <c r="AK3449" s="1215">
        <v>362</v>
      </c>
      <c r="AL3449" s="1216"/>
      <c r="AM3449" s="1217"/>
      <c r="AN3449" s="1218"/>
      <c r="AO3449" s="587" t="e">
        <f t="shared" si="750"/>
        <v>#DIV/0!</v>
      </c>
      <c r="AQ3449" s="1215">
        <v>362</v>
      </c>
      <c r="AR3449" s="1216"/>
      <c r="AS3449" s="1217"/>
      <c r="AT3449" s="1218"/>
      <c r="AU3449" s="587" t="e">
        <f t="shared" si="751"/>
        <v>#DIV/0!</v>
      </c>
      <c r="AW3449" s="1215">
        <v>362</v>
      </c>
      <c r="AX3449" s="1216"/>
      <c r="AY3449" s="1217"/>
      <c r="AZ3449" s="1218"/>
      <c r="BA3449" s="587" t="e">
        <f t="shared" si="752"/>
        <v>#DIV/0!</v>
      </c>
      <c r="BC3449" s="1215">
        <v>362</v>
      </c>
      <c r="BD3449" s="1216"/>
      <c r="BE3449" s="1217"/>
      <c r="BF3449" s="1218"/>
      <c r="BG3449" s="587" t="e">
        <f t="shared" si="753"/>
        <v>#DIV/0!</v>
      </c>
      <c r="BI3449" s="1215">
        <v>362</v>
      </c>
      <c r="BJ3449" s="1216"/>
      <c r="BK3449" s="1217"/>
      <c r="BL3449" s="1218"/>
      <c r="BM3449" s="587" t="e">
        <f t="shared" si="754"/>
        <v>#DIV/0!</v>
      </c>
      <c r="BO3449" s="1215">
        <v>362</v>
      </c>
      <c r="BP3449" s="1216"/>
      <c r="BQ3449" s="1217"/>
      <c r="BR3449" s="1218"/>
      <c r="BS3449" s="587" t="e">
        <f t="shared" si="755"/>
        <v>#DIV/0!</v>
      </c>
    </row>
    <row r="3450" spans="1:71" s="17" customFormat="1" ht="16.75" hidden="1" customHeight="1" outlineLevel="2">
      <c r="A3450" s="1215">
        <v>363</v>
      </c>
      <c r="B3450" s="1216"/>
      <c r="C3450" s="1217"/>
      <c r="D3450" s="1218"/>
      <c r="E3450" s="587" t="e">
        <f t="shared" si="744"/>
        <v>#DIV/0!</v>
      </c>
      <c r="G3450" s="1215">
        <v>363</v>
      </c>
      <c r="H3450" s="1216"/>
      <c r="I3450" s="1217"/>
      <c r="J3450" s="1218"/>
      <c r="K3450" s="587" t="e">
        <f t="shared" si="745"/>
        <v>#DIV/0!</v>
      </c>
      <c r="M3450" s="1215">
        <v>363</v>
      </c>
      <c r="N3450" s="1216"/>
      <c r="O3450" s="1217"/>
      <c r="P3450" s="1218"/>
      <c r="Q3450" s="587" t="e">
        <f t="shared" si="746"/>
        <v>#DIV/0!</v>
      </c>
      <c r="S3450" s="1215">
        <v>363</v>
      </c>
      <c r="T3450" s="1216"/>
      <c r="U3450" s="1217"/>
      <c r="V3450" s="1218"/>
      <c r="W3450" s="587" t="e">
        <f t="shared" si="747"/>
        <v>#DIV/0!</v>
      </c>
      <c r="Y3450" s="1215">
        <v>363</v>
      </c>
      <c r="Z3450" s="1216"/>
      <c r="AA3450" s="1217"/>
      <c r="AB3450" s="1218"/>
      <c r="AC3450" s="587" t="e">
        <f t="shared" si="748"/>
        <v>#DIV/0!</v>
      </c>
      <c r="AE3450" s="1215">
        <v>363</v>
      </c>
      <c r="AF3450" s="1216"/>
      <c r="AG3450" s="1217"/>
      <c r="AH3450" s="1218"/>
      <c r="AI3450" s="587" t="e">
        <f t="shared" si="749"/>
        <v>#DIV/0!</v>
      </c>
      <c r="AK3450" s="1215">
        <v>363</v>
      </c>
      <c r="AL3450" s="1216"/>
      <c r="AM3450" s="1217"/>
      <c r="AN3450" s="1218"/>
      <c r="AO3450" s="587" t="e">
        <f t="shared" si="750"/>
        <v>#DIV/0!</v>
      </c>
      <c r="AQ3450" s="1215">
        <v>363</v>
      </c>
      <c r="AR3450" s="1216"/>
      <c r="AS3450" s="1217"/>
      <c r="AT3450" s="1218"/>
      <c r="AU3450" s="587" t="e">
        <f t="shared" si="751"/>
        <v>#DIV/0!</v>
      </c>
      <c r="AW3450" s="1215">
        <v>363</v>
      </c>
      <c r="AX3450" s="1216"/>
      <c r="AY3450" s="1217"/>
      <c r="AZ3450" s="1218"/>
      <c r="BA3450" s="587" t="e">
        <f t="shared" si="752"/>
        <v>#DIV/0!</v>
      </c>
      <c r="BC3450" s="1215">
        <v>363</v>
      </c>
      <c r="BD3450" s="1216"/>
      <c r="BE3450" s="1217"/>
      <c r="BF3450" s="1218"/>
      <c r="BG3450" s="587" t="e">
        <f t="shared" si="753"/>
        <v>#DIV/0!</v>
      </c>
      <c r="BI3450" s="1215">
        <v>363</v>
      </c>
      <c r="BJ3450" s="1216"/>
      <c r="BK3450" s="1217"/>
      <c r="BL3450" s="1218"/>
      <c r="BM3450" s="587" t="e">
        <f t="shared" si="754"/>
        <v>#DIV/0!</v>
      </c>
      <c r="BO3450" s="1215">
        <v>363</v>
      </c>
      <c r="BP3450" s="1216"/>
      <c r="BQ3450" s="1217"/>
      <c r="BR3450" s="1218"/>
      <c r="BS3450" s="587" t="e">
        <f t="shared" si="755"/>
        <v>#DIV/0!</v>
      </c>
    </row>
    <row r="3451" spans="1:71" s="17" customFormat="1" ht="16.75" hidden="1" customHeight="1" outlineLevel="2">
      <c r="A3451" s="1215">
        <v>364</v>
      </c>
      <c r="B3451" s="1216"/>
      <c r="C3451" s="1217"/>
      <c r="D3451" s="1218"/>
      <c r="E3451" s="587" t="e">
        <f t="shared" si="744"/>
        <v>#DIV/0!</v>
      </c>
      <c r="G3451" s="1215">
        <v>364</v>
      </c>
      <c r="H3451" s="1216"/>
      <c r="I3451" s="1217"/>
      <c r="J3451" s="1218"/>
      <c r="K3451" s="587" t="e">
        <f t="shared" si="745"/>
        <v>#DIV/0!</v>
      </c>
      <c r="M3451" s="1215">
        <v>364</v>
      </c>
      <c r="N3451" s="1216"/>
      <c r="O3451" s="1217"/>
      <c r="P3451" s="1218"/>
      <c r="Q3451" s="587" t="e">
        <f t="shared" si="746"/>
        <v>#DIV/0!</v>
      </c>
      <c r="S3451" s="1215">
        <v>364</v>
      </c>
      <c r="T3451" s="1216"/>
      <c r="U3451" s="1217"/>
      <c r="V3451" s="1218"/>
      <c r="W3451" s="587" t="e">
        <f t="shared" si="747"/>
        <v>#DIV/0!</v>
      </c>
      <c r="Y3451" s="1215">
        <v>364</v>
      </c>
      <c r="Z3451" s="1216"/>
      <c r="AA3451" s="1217"/>
      <c r="AB3451" s="1218"/>
      <c r="AC3451" s="587" t="e">
        <f t="shared" si="748"/>
        <v>#DIV/0!</v>
      </c>
      <c r="AE3451" s="1215">
        <v>364</v>
      </c>
      <c r="AF3451" s="1216"/>
      <c r="AG3451" s="1217"/>
      <c r="AH3451" s="1218"/>
      <c r="AI3451" s="587" t="e">
        <f t="shared" si="749"/>
        <v>#DIV/0!</v>
      </c>
      <c r="AK3451" s="1215">
        <v>364</v>
      </c>
      <c r="AL3451" s="1216"/>
      <c r="AM3451" s="1217"/>
      <c r="AN3451" s="1218"/>
      <c r="AO3451" s="587" t="e">
        <f t="shared" si="750"/>
        <v>#DIV/0!</v>
      </c>
      <c r="AQ3451" s="1215">
        <v>364</v>
      </c>
      <c r="AR3451" s="1216"/>
      <c r="AS3451" s="1217"/>
      <c r="AT3451" s="1218"/>
      <c r="AU3451" s="587" t="e">
        <f t="shared" si="751"/>
        <v>#DIV/0!</v>
      </c>
      <c r="AW3451" s="1215">
        <v>364</v>
      </c>
      <c r="AX3451" s="1216"/>
      <c r="AY3451" s="1217"/>
      <c r="AZ3451" s="1218"/>
      <c r="BA3451" s="587" t="e">
        <f t="shared" si="752"/>
        <v>#DIV/0!</v>
      </c>
      <c r="BC3451" s="1215">
        <v>364</v>
      </c>
      <c r="BD3451" s="1216"/>
      <c r="BE3451" s="1217"/>
      <c r="BF3451" s="1218"/>
      <c r="BG3451" s="587" t="e">
        <f t="shared" si="753"/>
        <v>#DIV/0!</v>
      </c>
      <c r="BI3451" s="1215">
        <v>364</v>
      </c>
      <c r="BJ3451" s="1216"/>
      <c r="BK3451" s="1217"/>
      <c r="BL3451" s="1218"/>
      <c r="BM3451" s="587" t="e">
        <f t="shared" si="754"/>
        <v>#DIV/0!</v>
      </c>
      <c r="BO3451" s="1215">
        <v>364</v>
      </c>
      <c r="BP3451" s="1216"/>
      <c r="BQ3451" s="1217"/>
      <c r="BR3451" s="1218"/>
      <c r="BS3451" s="587" t="e">
        <f t="shared" si="755"/>
        <v>#DIV/0!</v>
      </c>
    </row>
    <row r="3452" spans="1:71" s="17" customFormat="1" ht="16.75" hidden="1" customHeight="1" outlineLevel="2">
      <c r="A3452" s="1215">
        <v>365</v>
      </c>
      <c r="B3452" s="1216"/>
      <c r="C3452" s="1217"/>
      <c r="D3452" s="1218"/>
      <c r="E3452" s="587" t="e">
        <f t="shared" si="744"/>
        <v>#DIV/0!</v>
      </c>
      <c r="G3452" s="1215">
        <v>365</v>
      </c>
      <c r="H3452" s="1216"/>
      <c r="I3452" s="1217"/>
      <c r="J3452" s="1218"/>
      <c r="K3452" s="587" t="e">
        <f t="shared" si="745"/>
        <v>#DIV/0!</v>
      </c>
      <c r="M3452" s="1215">
        <v>365</v>
      </c>
      <c r="N3452" s="1216"/>
      <c r="O3452" s="1217"/>
      <c r="P3452" s="1218"/>
      <c r="Q3452" s="587" t="e">
        <f t="shared" si="746"/>
        <v>#DIV/0!</v>
      </c>
      <c r="S3452" s="1215">
        <v>365</v>
      </c>
      <c r="T3452" s="1216"/>
      <c r="U3452" s="1217"/>
      <c r="V3452" s="1218"/>
      <c r="W3452" s="587" t="e">
        <f t="shared" si="747"/>
        <v>#DIV/0!</v>
      </c>
      <c r="Y3452" s="1215">
        <v>365</v>
      </c>
      <c r="Z3452" s="1216"/>
      <c r="AA3452" s="1217"/>
      <c r="AB3452" s="1218"/>
      <c r="AC3452" s="587" t="e">
        <f t="shared" si="748"/>
        <v>#DIV/0!</v>
      </c>
      <c r="AE3452" s="1215">
        <v>365</v>
      </c>
      <c r="AF3452" s="1216"/>
      <c r="AG3452" s="1217"/>
      <c r="AH3452" s="1218"/>
      <c r="AI3452" s="587" t="e">
        <f t="shared" si="749"/>
        <v>#DIV/0!</v>
      </c>
      <c r="AK3452" s="1215">
        <v>365</v>
      </c>
      <c r="AL3452" s="1216"/>
      <c r="AM3452" s="1217"/>
      <c r="AN3452" s="1218"/>
      <c r="AO3452" s="587" t="e">
        <f t="shared" si="750"/>
        <v>#DIV/0!</v>
      </c>
      <c r="AQ3452" s="1215">
        <v>365</v>
      </c>
      <c r="AR3452" s="1216"/>
      <c r="AS3452" s="1217"/>
      <c r="AT3452" s="1218"/>
      <c r="AU3452" s="587" t="e">
        <f t="shared" si="751"/>
        <v>#DIV/0!</v>
      </c>
      <c r="AW3452" s="1215">
        <v>365</v>
      </c>
      <c r="AX3452" s="1216"/>
      <c r="AY3452" s="1217"/>
      <c r="AZ3452" s="1218"/>
      <c r="BA3452" s="587" t="e">
        <f t="shared" si="752"/>
        <v>#DIV/0!</v>
      </c>
      <c r="BC3452" s="1215">
        <v>365</v>
      </c>
      <c r="BD3452" s="1216"/>
      <c r="BE3452" s="1217"/>
      <c r="BF3452" s="1218"/>
      <c r="BG3452" s="587" t="e">
        <f t="shared" si="753"/>
        <v>#DIV/0!</v>
      </c>
      <c r="BI3452" s="1215">
        <v>365</v>
      </c>
      <c r="BJ3452" s="1216"/>
      <c r="BK3452" s="1217"/>
      <c r="BL3452" s="1218"/>
      <c r="BM3452" s="587" t="e">
        <f t="shared" si="754"/>
        <v>#DIV/0!</v>
      </c>
      <c r="BO3452" s="1215">
        <v>365</v>
      </c>
      <c r="BP3452" s="1216"/>
      <c r="BQ3452" s="1217"/>
      <c r="BR3452" s="1218"/>
      <c r="BS3452" s="587" t="e">
        <f t="shared" si="755"/>
        <v>#DIV/0!</v>
      </c>
    </row>
    <row r="3453" spans="1:71" s="17" customFormat="1" ht="16.75" hidden="1" customHeight="1" outlineLevel="2">
      <c r="A3453" s="1215">
        <v>366</v>
      </c>
      <c r="B3453" s="1216"/>
      <c r="C3453" s="1217"/>
      <c r="D3453" s="1218"/>
      <c r="E3453" s="587" t="e">
        <f t="shared" si="744"/>
        <v>#DIV/0!</v>
      </c>
      <c r="G3453" s="1215">
        <v>366</v>
      </c>
      <c r="H3453" s="1216"/>
      <c r="I3453" s="1217"/>
      <c r="J3453" s="1218"/>
      <c r="K3453" s="587" t="e">
        <f t="shared" si="745"/>
        <v>#DIV/0!</v>
      </c>
      <c r="M3453" s="1215">
        <v>366</v>
      </c>
      <c r="N3453" s="1216"/>
      <c r="O3453" s="1217"/>
      <c r="P3453" s="1218"/>
      <c r="Q3453" s="587" t="e">
        <f t="shared" si="746"/>
        <v>#DIV/0!</v>
      </c>
      <c r="S3453" s="1215">
        <v>366</v>
      </c>
      <c r="T3453" s="1216"/>
      <c r="U3453" s="1217"/>
      <c r="V3453" s="1218"/>
      <c r="W3453" s="587" t="e">
        <f t="shared" si="747"/>
        <v>#DIV/0!</v>
      </c>
      <c r="Y3453" s="1215">
        <v>366</v>
      </c>
      <c r="Z3453" s="1216"/>
      <c r="AA3453" s="1217"/>
      <c r="AB3453" s="1218"/>
      <c r="AC3453" s="587" t="e">
        <f t="shared" si="748"/>
        <v>#DIV/0!</v>
      </c>
      <c r="AE3453" s="1215">
        <v>366</v>
      </c>
      <c r="AF3453" s="1216"/>
      <c r="AG3453" s="1217"/>
      <c r="AH3453" s="1218"/>
      <c r="AI3453" s="587" t="e">
        <f t="shared" si="749"/>
        <v>#DIV/0!</v>
      </c>
      <c r="AK3453" s="1215">
        <v>366</v>
      </c>
      <c r="AL3453" s="1216"/>
      <c r="AM3453" s="1217"/>
      <c r="AN3453" s="1218"/>
      <c r="AO3453" s="587" t="e">
        <f t="shared" si="750"/>
        <v>#DIV/0!</v>
      </c>
      <c r="AQ3453" s="1215">
        <v>366</v>
      </c>
      <c r="AR3453" s="1216"/>
      <c r="AS3453" s="1217"/>
      <c r="AT3453" s="1218"/>
      <c r="AU3453" s="587" t="e">
        <f t="shared" si="751"/>
        <v>#DIV/0!</v>
      </c>
      <c r="AW3453" s="1215">
        <v>366</v>
      </c>
      <c r="AX3453" s="1216"/>
      <c r="AY3453" s="1217"/>
      <c r="AZ3453" s="1218"/>
      <c r="BA3453" s="587" t="e">
        <f t="shared" si="752"/>
        <v>#DIV/0!</v>
      </c>
      <c r="BC3453" s="1215">
        <v>366</v>
      </c>
      <c r="BD3453" s="1216"/>
      <c r="BE3453" s="1217"/>
      <c r="BF3453" s="1218"/>
      <c r="BG3453" s="587" t="e">
        <f t="shared" si="753"/>
        <v>#DIV/0!</v>
      </c>
      <c r="BI3453" s="1215">
        <v>366</v>
      </c>
      <c r="BJ3453" s="1216"/>
      <c r="BK3453" s="1217"/>
      <c r="BL3453" s="1218"/>
      <c r="BM3453" s="587" t="e">
        <f t="shared" si="754"/>
        <v>#DIV/0!</v>
      </c>
      <c r="BO3453" s="1215">
        <v>366</v>
      </c>
      <c r="BP3453" s="1216"/>
      <c r="BQ3453" s="1217"/>
      <c r="BR3453" s="1218"/>
      <c r="BS3453" s="587" t="e">
        <f t="shared" si="755"/>
        <v>#DIV/0!</v>
      </c>
    </row>
    <row r="3454" spans="1:71" s="17" customFormat="1" ht="16.75" hidden="1" customHeight="1" outlineLevel="2">
      <c r="A3454" s="1215">
        <v>367</v>
      </c>
      <c r="B3454" s="1216"/>
      <c r="C3454" s="1217"/>
      <c r="D3454" s="1218"/>
      <c r="E3454" s="587" t="e">
        <f t="shared" si="744"/>
        <v>#DIV/0!</v>
      </c>
      <c r="G3454" s="1215">
        <v>367</v>
      </c>
      <c r="H3454" s="1216"/>
      <c r="I3454" s="1217"/>
      <c r="J3454" s="1218"/>
      <c r="K3454" s="587" t="e">
        <f t="shared" si="745"/>
        <v>#DIV/0!</v>
      </c>
      <c r="M3454" s="1215">
        <v>367</v>
      </c>
      <c r="N3454" s="1216"/>
      <c r="O3454" s="1217"/>
      <c r="P3454" s="1218"/>
      <c r="Q3454" s="587" t="e">
        <f t="shared" si="746"/>
        <v>#DIV/0!</v>
      </c>
      <c r="S3454" s="1215">
        <v>367</v>
      </c>
      <c r="T3454" s="1216"/>
      <c r="U3454" s="1217"/>
      <c r="V3454" s="1218"/>
      <c r="W3454" s="587" t="e">
        <f t="shared" si="747"/>
        <v>#DIV/0!</v>
      </c>
      <c r="Y3454" s="1215">
        <v>367</v>
      </c>
      <c r="Z3454" s="1216"/>
      <c r="AA3454" s="1217"/>
      <c r="AB3454" s="1218"/>
      <c r="AC3454" s="587" t="e">
        <f t="shared" si="748"/>
        <v>#DIV/0!</v>
      </c>
      <c r="AE3454" s="1215">
        <v>367</v>
      </c>
      <c r="AF3454" s="1216"/>
      <c r="AG3454" s="1217"/>
      <c r="AH3454" s="1218"/>
      <c r="AI3454" s="587" t="e">
        <f t="shared" si="749"/>
        <v>#DIV/0!</v>
      </c>
      <c r="AK3454" s="1215">
        <v>367</v>
      </c>
      <c r="AL3454" s="1216"/>
      <c r="AM3454" s="1217"/>
      <c r="AN3454" s="1218"/>
      <c r="AO3454" s="587" t="e">
        <f t="shared" si="750"/>
        <v>#DIV/0!</v>
      </c>
      <c r="AQ3454" s="1215">
        <v>367</v>
      </c>
      <c r="AR3454" s="1216"/>
      <c r="AS3454" s="1217"/>
      <c r="AT3454" s="1218"/>
      <c r="AU3454" s="587" t="e">
        <f t="shared" si="751"/>
        <v>#DIV/0!</v>
      </c>
      <c r="AW3454" s="1215">
        <v>367</v>
      </c>
      <c r="AX3454" s="1216"/>
      <c r="AY3454" s="1217"/>
      <c r="AZ3454" s="1218"/>
      <c r="BA3454" s="587" t="e">
        <f t="shared" si="752"/>
        <v>#DIV/0!</v>
      </c>
      <c r="BC3454" s="1215">
        <v>367</v>
      </c>
      <c r="BD3454" s="1216"/>
      <c r="BE3454" s="1217"/>
      <c r="BF3454" s="1218"/>
      <c r="BG3454" s="587" t="e">
        <f t="shared" si="753"/>
        <v>#DIV/0!</v>
      </c>
      <c r="BI3454" s="1215">
        <v>367</v>
      </c>
      <c r="BJ3454" s="1216"/>
      <c r="BK3454" s="1217"/>
      <c r="BL3454" s="1218"/>
      <c r="BM3454" s="587" t="e">
        <f t="shared" si="754"/>
        <v>#DIV/0!</v>
      </c>
      <c r="BO3454" s="1215">
        <v>367</v>
      </c>
      <c r="BP3454" s="1216"/>
      <c r="BQ3454" s="1217"/>
      <c r="BR3454" s="1218"/>
      <c r="BS3454" s="587" t="e">
        <f t="shared" si="755"/>
        <v>#DIV/0!</v>
      </c>
    </row>
    <row r="3455" spans="1:71" s="17" customFormat="1" ht="16.75" hidden="1" customHeight="1" outlineLevel="2">
      <c r="A3455" s="1215">
        <v>368</v>
      </c>
      <c r="B3455" s="1216"/>
      <c r="C3455" s="1217"/>
      <c r="D3455" s="1218"/>
      <c r="E3455" s="587" t="e">
        <f t="shared" si="744"/>
        <v>#DIV/0!</v>
      </c>
      <c r="G3455" s="1215">
        <v>368</v>
      </c>
      <c r="H3455" s="1216"/>
      <c r="I3455" s="1217"/>
      <c r="J3455" s="1218"/>
      <c r="K3455" s="587" t="e">
        <f t="shared" si="745"/>
        <v>#DIV/0!</v>
      </c>
      <c r="M3455" s="1215">
        <v>368</v>
      </c>
      <c r="N3455" s="1216"/>
      <c r="O3455" s="1217"/>
      <c r="P3455" s="1218"/>
      <c r="Q3455" s="587" t="e">
        <f t="shared" si="746"/>
        <v>#DIV/0!</v>
      </c>
      <c r="S3455" s="1215">
        <v>368</v>
      </c>
      <c r="T3455" s="1216"/>
      <c r="U3455" s="1217"/>
      <c r="V3455" s="1218"/>
      <c r="W3455" s="587" t="e">
        <f t="shared" si="747"/>
        <v>#DIV/0!</v>
      </c>
      <c r="Y3455" s="1215">
        <v>368</v>
      </c>
      <c r="Z3455" s="1216"/>
      <c r="AA3455" s="1217"/>
      <c r="AB3455" s="1218"/>
      <c r="AC3455" s="587" t="e">
        <f t="shared" si="748"/>
        <v>#DIV/0!</v>
      </c>
      <c r="AE3455" s="1215">
        <v>368</v>
      </c>
      <c r="AF3455" s="1216"/>
      <c r="AG3455" s="1217"/>
      <c r="AH3455" s="1218"/>
      <c r="AI3455" s="587" t="e">
        <f t="shared" si="749"/>
        <v>#DIV/0!</v>
      </c>
      <c r="AK3455" s="1215">
        <v>368</v>
      </c>
      <c r="AL3455" s="1216"/>
      <c r="AM3455" s="1217"/>
      <c r="AN3455" s="1218"/>
      <c r="AO3455" s="587" t="e">
        <f t="shared" si="750"/>
        <v>#DIV/0!</v>
      </c>
      <c r="AQ3455" s="1215">
        <v>368</v>
      </c>
      <c r="AR3455" s="1216"/>
      <c r="AS3455" s="1217"/>
      <c r="AT3455" s="1218"/>
      <c r="AU3455" s="587" t="e">
        <f t="shared" si="751"/>
        <v>#DIV/0!</v>
      </c>
      <c r="AW3455" s="1215">
        <v>368</v>
      </c>
      <c r="AX3455" s="1216"/>
      <c r="AY3455" s="1217"/>
      <c r="AZ3455" s="1218"/>
      <c r="BA3455" s="587" t="e">
        <f t="shared" si="752"/>
        <v>#DIV/0!</v>
      </c>
      <c r="BC3455" s="1215">
        <v>368</v>
      </c>
      <c r="BD3455" s="1216"/>
      <c r="BE3455" s="1217"/>
      <c r="BF3455" s="1218"/>
      <c r="BG3455" s="587" t="e">
        <f t="shared" si="753"/>
        <v>#DIV/0!</v>
      </c>
      <c r="BI3455" s="1215">
        <v>368</v>
      </c>
      <c r="BJ3455" s="1216"/>
      <c r="BK3455" s="1217"/>
      <c r="BL3455" s="1218"/>
      <c r="BM3455" s="587" t="e">
        <f t="shared" si="754"/>
        <v>#DIV/0!</v>
      </c>
      <c r="BO3455" s="1215">
        <v>368</v>
      </c>
      <c r="BP3455" s="1216"/>
      <c r="BQ3455" s="1217"/>
      <c r="BR3455" s="1218"/>
      <c r="BS3455" s="587" t="e">
        <f t="shared" si="755"/>
        <v>#DIV/0!</v>
      </c>
    </row>
    <row r="3456" spans="1:71" s="17" customFormat="1" ht="16.75" hidden="1" customHeight="1" outlineLevel="2">
      <c r="A3456" s="1215">
        <v>369</v>
      </c>
      <c r="B3456" s="1216"/>
      <c r="C3456" s="1217"/>
      <c r="D3456" s="1218"/>
      <c r="E3456" s="587" t="e">
        <f t="shared" si="744"/>
        <v>#DIV/0!</v>
      </c>
      <c r="G3456" s="1215">
        <v>369</v>
      </c>
      <c r="H3456" s="1216"/>
      <c r="I3456" s="1217"/>
      <c r="J3456" s="1218"/>
      <c r="K3456" s="587" t="e">
        <f t="shared" si="745"/>
        <v>#DIV/0!</v>
      </c>
      <c r="M3456" s="1215">
        <v>369</v>
      </c>
      <c r="N3456" s="1216"/>
      <c r="O3456" s="1217"/>
      <c r="P3456" s="1218"/>
      <c r="Q3456" s="587" t="e">
        <f t="shared" si="746"/>
        <v>#DIV/0!</v>
      </c>
      <c r="S3456" s="1215">
        <v>369</v>
      </c>
      <c r="T3456" s="1216"/>
      <c r="U3456" s="1217"/>
      <c r="V3456" s="1218"/>
      <c r="W3456" s="587" t="e">
        <f t="shared" si="747"/>
        <v>#DIV/0!</v>
      </c>
      <c r="Y3456" s="1215">
        <v>369</v>
      </c>
      <c r="Z3456" s="1216"/>
      <c r="AA3456" s="1217"/>
      <c r="AB3456" s="1218"/>
      <c r="AC3456" s="587" t="e">
        <f t="shared" si="748"/>
        <v>#DIV/0!</v>
      </c>
      <c r="AE3456" s="1215">
        <v>369</v>
      </c>
      <c r="AF3456" s="1216"/>
      <c r="AG3456" s="1217"/>
      <c r="AH3456" s="1218"/>
      <c r="AI3456" s="587" t="e">
        <f t="shared" si="749"/>
        <v>#DIV/0!</v>
      </c>
      <c r="AK3456" s="1215">
        <v>369</v>
      </c>
      <c r="AL3456" s="1216"/>
      <c r="AM3456" s="1217"/>
      <c r="AN3456" s="1218"/>
      <c r="AO3456" s="587" t="e">
        <f t="shared" si="750"/>
        <v>#DIV/0!</v>
      </c>
      <c r="AQ3456" s="1215">
        <v>369</v>
      </c>
      <c r="AR3456" s="1216"/>
      <c r="AS3456" s="1217"/>
      <c r="AT3456" s="1218"/>
      <c r="AU3456" s="587" t="e">
        <f t="shared" si="751"/>
        <v>#DIV/0!</v>
      </c>
      <c r="AW3456" s="1215">
        <v>369</v>
      </c>
      <c r="AX3456" s="1216"/>
      <c r="AY3456" s="1217"/>
      <c r="AZ3456" s="1218"/>
      <c r="BA3456" s="587" t="e">
        <f t="shared" si="752"/>
        <v>#DIV/0!</v>
      </c>
      <c r="BC3456" s="1215">
        <v>369</v>
      </c>
      <c r="BD3456" s="1216"/>
      <c r="BE3456" s="1217"/>
      <c r="BF3456" s="1218"/>
      <c r="BG3456" s="587" t="e">
        <f t="shared" si="753"/>
        <v>#DIV/0!</v>
      </c>
      <c r="BI3456" s="1215">
        <v>369</v>
      </c>
      <c r="BJ3456" s="1216"/>
      <c r="BK3456" s="1217"/>
      <c r="BL3456" s="1218"/>
      <c r="BM3456" s="587" t="e">
        <f t="shared" si="754"/>
        <v>#DIV/0!</v>
      </c>
      <c r="BO3456" s="1215">
        <v>369</v>
      </c>
      <c r="BP3456" s="1216"/>
      <c r="BQ3456" s="1217"/>
      <c r="BR3456" s="1218"/>
      <c r="BS3456" s="587" t="e">
        <f t="shared" si="755"/>
        <v>#DIV/0!</v>
      </c>
    </row>
    <row r="3457" spans="1:71" s="17" customFormat="1" ht="16.75" hidden="1" customHeight="1" outlineLevel="2">
      <c r="A3457" s="1215">
        <v>370</v>
      </c>
      <c r="B3457" s="1216"/>
      <c r="C3457" s="1217"/>
      <c r="D3457" s="1218"/>
      <c r="E3457" s="587" t="e">
        <f t="shared" si="744"/>
        <v>#DIV/0!</v>
      </c>
      <c r="G3457" s="1215">
        <v>370</v>
      </c>
      <c r="H3457" s="1216"/>
      <c r="I3457" s="1217"/>
      <c r="J3457" s="1218"/>
      <c r="K3457" s="587" t="e">
        <f t="shared" si="745"/>
        <v>#DIV/0!</v>
      </c>
      <c r="M3457" s="1215">
        <v>370</v>
      </c>
      <c r="N3457" s="1216"/>
      <c r="O3457" s="1217"/>
      <c r="P3457" s="1218"/>
      <c r="Q3457" s="587" t="e">
        <f t="shared" si="746"/>
        <v>#DIV/0!</v>
      </c>
      <c r="S3457" s="1215">
        <v>370</v>
      </c>
      <c r="T3457" s="1216"/>
      <c r="U3457" s="1217"/>
      <c r="V3457" s="1218"/>
      <c r="W3457" s="587" t="e">
        <f t="shared" si="747"/>
        <v>#DIV/0!</v>
      </c>
      <c r="Y3457" s="1215">
        <v>370</v>
      </c>
      <c r="Z3457" s="1216"/>
      <c r="AA3457" s="1217"/>
      <c r="AB3457" s="1218"/>
      <c r="AC3457" s="587" t="e">
        <f t="shared" si="748"/>
        <v>#DIV/0!</v>
      </c>
      <c r="AE3457" s="1215">
        <v>370</v>
      </c>
      <c r="AF3457" s="1216"/>
      <c r="AG3457" s="1217"/>
      <c r="AH3457" s="1218"/>
      <c r="AI3457" s="587" t="e">
        <f t="shared" si="749"/>
        <v>#DIV/0!</v>
      </c>
      <c r="AK3457" s="1215">
        <v>370</v>
      </c>
      <c r="AL3457" s="1216"/>
      <c r="AM3457" s="1217"/>
      <c r="AN3457" s="1218"/>
      <c r="AO3457" s="587" t="e">
        <f t="shared" si="750"/>
        <v>#DIV/0!</v>
      </c>
      <c r="AQ3457" s="1215">
        <v>370</v>
      </c>
      <c r="AR3457" s="1216"/>
      <c r="AS3457" s="1217"/>
      <c r="AT3457" s="1218"/>
      <c r="AU3457" s="587" t="e">
        <f t="shared" si="751"/>
        <v>#DIV/0!</v>
      </c>
      <c r="AW3457" s="1215">
        <v>370</v>
      </c>
      <c r="AX3457" s="1216"/>
      <c r="AY3457" s="1217"/>
      <c r="AZ3457" s="1218"/>
      <c r="BA3457" s="587" t="e">
        <f t="shared" si="752"/>
        <v>#DIV/0!</v>
      </c>
      <c r="BC3457" s="1215">
        <v>370</v>
      </c>
      <c r="BD3457" s="1216"/>
      <c r="BE3457" s="1217"/>
      <c r="BF3457" s="1218"/>
      <c r="BG3457" s="587" t="e">
        <f t="shared" si="753"/>
        <v>#DIV/0!</v>
      </c>
      <c r="BI3457" s="1215">
        <v>370</v>
      </c>
      <c r="BJ3457" s="1216"/>
      <c r="BK3457" s="1217"/>
      <c r="BL3457" s="1218"/>
      <c r="BM3457" s="587" t="e">
        <f t="shared" si="754"/>
        <v>#DIV/0!</v>
      </c>
      <c r="BO3457" s="1215">
        <v>370</v>
      </c>
      <c r="BP3457" s="1216"/>
      <c r="BQ3457" s="1217"/>
      <c r="BR3457" s="1218"/>
      <c r="BS3457" s="587" t="e">
        <f t="shared" si="755"/>
        <v>#DIV/0!</v>
      </c>
    </row>
    <row r="3458" spans="1:71" s="17" customFormat="1" ht="16.75" hidden="1" customHeight="1" outlineLevel="2">
      <c r="A3458" s="1215">
        <v>371</v>
      </c>
      <c r="B3458" s="1216"/>
      <c r="C3458" s="1217"/>
      <c r="D3458" s="1218"/>
      <c r="E3458" s="587" t="e">
        <f t="shared" si="744"/>
        <v>#DIV/0!</v>
      </c>
      <c r="G3458" s="1215">
        <v>371</v>
      </c>
      <c r="H3458" s="1216"/>
      <c r="I3458" s="1217"/>
      <c r="J3458" s="1218"/>
      <c r="K3458" s="587" t="e">
        <f t="shared" si="745"/>
        <v>#DIV/0!</v>
      </c>
      <c r="M3458" s="1215">
        <v>371</v>
      </c>
      <c r="N3458" s="1216"/>
      <c r="O3458" s="1217"/>
      <c r="P3458" s="1218"/>
      <c r="Q3458" s="587" t="e">
        <f t="shared" si="746"/>
        <v>#DIV/0!</v>
      </c>
      <c r="S3458" s="1215">
        <v>371</v>
      </c>
      <c r="T3458" s="1216"/>
      <c r="U3458" s="1217"/>
      <c r="V3458" s="1218"/>
      <c r="W3458" s="587" t="e">
        <f t="shared" si="747"/>
        <v>#DIV/0!</v>
      </c>
      <c r="Y3458" s="1215">
        <v>371</v>
      </c>
      <c r="Z3458" s="1216"/>
      <c r="AA3458" s="1217"/>
      <c r="AB3458" s="1218"/>
      <c r="AC3458" s="587" t="e">
        <f t="shared" si="748"/>
        <v>#DIV/0!</v>
      </c>
      <c r="AE3458" s="1215">
        <v>371</v>
      </c>
      <c r="AF3458" s="1216"/>
      <c r="AG3458" s="1217"/>
      <c r="AH3458" s="1218"/>
      <c r="AI3458" s="587" t="e">
        <f t="shared" si="749"/>
        <v>#DIV/0!</v>
      </c>
      <c r="AK3458" s="1215">
        <v>371</v>
      </c>
      <c r="AL3458" s="1216"/>
      <c r="AM3458" s="1217"/>
      <c r="AN3458" s="1218"/>
      <c r="AO3458" s="587" t="e">
        <f t="shared" si="750"/>
        <v>#DIV/0!</v>
      </c>
      <c r="AQ3458" s="1215">
        <v>371</v>
      </c>
      <c r="AR3458" s="1216"/>
      <c r="AS3458" s="1217"/>
      <c r="AT3458" s="1218"/>
      <c r="AU3458" s="587" t="e">
        <f t="shared" si="751"/>
        <v>#DIV/0!</v>
      </c>
      <c r="AW3458" s="1215">
        <v>371</v>
      </c>
      <c r="AX3458" s="1216"/>
      <c r="AY3458" s="1217"/>
      <c r="AZ3458" s="1218"/>
      <c r="BA3458" s="587" t="e">
        <f t="shared" si="752"/>
        <v>#DIV/0!</v>
      </c>
      <c r="BC3458" s="1215">
        <v>371</v>
      </c>
      <c r="BD3458" s="1216"/>
      <c r="BE3458" s="1217"/>
      <c r="BF3458" s="1218"/>
      <c r="BG3458" s="587" t="e">
        <f t="shared" si="753"/>
        <v>#DIV/0!</v>
      </c>
      <c r="BI3458" s="1215">
        <v>371</v>
      </c>
      <c r="BJ3458" s="1216"/>
      <c r="BK3458" s="1217"/>
      <c r="BL3458" s="1218"/>
      <c r="BM3458" s="587" t="e">
        <f t="shared" si="754"/>
        <v>#DIV/0!</v>
      </c>
      <c r="BO3458" s="1215">
        <v>371</v>
      </c>
      <c r="BP3458" s="1216"/>
      <c r="BQ3458" s="1217"/>
      <c r="BR3458" s="1218"/>
      <c r="BS3458" s="587" t="e">
        <f t="shared" si="755"/>
        <v>#DIV/0!</v>
      </c>
    </row>
    <row r="3459" spans="1:71" s="17" customFormat="1" ht="16.75" hidden="1" customHeight="1" outlineLevel="2">
      <c r="A3459" s="1215">
        <v>372</v>
      </c>
      <c r="B3459" s="1216"/>
      <c r="C3459" s="1217"/>
      <c r="D3459" s="1218"/>
      <c r="E3459" s="587" t="e">
        <f t="shared" si="744"/>
        <v>#DIV/0!</v>
      </c>
      <c r="G3459" s="1215">
        <v>372</v>
      </c>
      <c r="H3459" s="1216"/>
      <c r="I3459" s="1217"/>
      <c r="J3459" s="1218"/>
      <c r="K3459" s="587" t="e">
        <f t="shared" si="745"/>
        <v>#DIV/0!</v>
      </c>
      <c r="M3459" s="1215">
        <v>372</v>
      </c>
      <c r="N3459" s="1216"/>
      <c r="O3459" s="1217"/>
      <c r="P3459" s="1218"/>
      <c r="Q3459" s="587" t="e">
        <f t="shared" si="746"/>
        <v>#DIV/0!</v>
      </c>
      <c r="S3459" s="1215">
        <v>372</v>
      </c>
      <c r="T3459" s="1216"/>
      <c r="U3459" s="1217"/>
      <c r="V3459" s="1218"/>
      <c r="W3459" s="587" t="e">
        <f t="shared" si="747"/>
        <v>#DIV/0!</v>
      </c>
      <c r="Y3459" s="1215">
        <v>372</v>
      </c>
      <c r="Z3459" s="1216"/>
      <c r="AA3459" s="1217"/>
      <c r="AB3459" s="1218"/>
      <c r="AC3459" s="587" t="e">
        <f t="shared" si="748"/>
        <v>#DIV/0!</v>
      </c>
      <c r="AE3459" s="1215">
        <v>372</v>
      </c>
      <c r="AF3459" s="1216"/>
      <c r="AG3459" s="1217"/>
      <c r="AH3459" s="1218"/>
      <c r="AI3459" s="587" t="e">
        <f t="shared" si="749"/>
        <v>#DIV/0!</v>
      </c>
      <c r="AK3459" s="1215">
        <v>372</v>
      </c>
      <c r="AL3459" s="1216"/>
      <c r="AM3459" s="1217"/>
      <c r="AN3459" s="1218"/>
      <c r="AO3459" s="587" t="e">
        <f t="shared" si="750"/>
        <v>#DIV/0!</v>
      </c>
      <c r="AQ3459" s="1215">
        <v>372</v>
      </c>
      <c r="AR3459" s="1216"/>
      <c r="AS3459" s="1217"/>
      <c r="AT3459" s="1218"/>
      <c r="AU3459" s="587" t="e">
        <f t="shared" si="751"/>
        <v>#DIV/0!</v>
      </c>
      <c r="AW3459" s="1215">
        <v>372</v>
      </c>
      <c r="AX3459" s="1216"/>
      <c r="AY3459" s="1217"/>
      <c r="AZ3459" s="1218"/>
      <c r="BA3459" s="587" t="e">
        <f t="shared" si="752"/>
        <v>#DIV/0!</v>
      </c>
      <c r="BC3459" s="1215">
        <v>372</v>
      </c>
      <c r="BD3459" s="1216"/>
      <c r="BE3459" s="1217"/>
      <c r="BF3459" s="1218"/>
      <c r="BG3459" s="587" t="e">
        <f t="shared" si="753"/>
        <v>#DIV/0!</v>
      </c>
      <c r="BI3459" s="1215">
        <v>372</v>
      </c>
      <c r="BJ3459" s="1216"/>
      <c r="BK3459" s="1217"/>
      <c r="BL3459" s="1218"/>
      <c r="BM3459" s="587" t="e">
        <f t="shared" si="754"/>
        <v>#DIV/0!</v>
      </c>
      <c r="BO3459" s="1215">
        <v>372</v>
      </c>
      <c r="BP3459" s="1216"/>
      <c r="BQ3459" s="1217"/>
      <c r="BR3459" s="1218"/>
      <c r="BS3459" s="587" t="e">
        <f t="shared" si="755"/>
        <v>#DIV/0!</v>
      </c>
    </row>
    <row r="3460" spans="1:71" s="17" customFormat="1" ht="16.75" hidden="1" customHeight="1" outlineLevel="2">
      <c r="A3460" s="1215">
        <v>373</v>
      </c>
      <c r="B3460" s="1216"/>
      <c r="C3460" s="1217"/>
      <c r="D3460" s="1218"/>
      <c r="E3460" s="587" t="e">
        <f t="shared" si="744"/>
        <v>#DIV/0!</v>
      </c>
      <c r="G3460" s="1215">
        <v>373</v>
      </c>
      <c r="H3460" s="1216"/>
      <c r="I3460" s="1217"/>
      <c r="J3460" s="1218"/>
      <c r="K3460" s="587" t="e">
        <f t="shared" si="745"/>
        <v>#DIV/0!</v>
      </c>
      <c r="M3460" s="1215">
        <v>373</v>
      </c>
      <c r="N3460" s="1216"/>
      <c r="O3460" s="1217"/>
      <c r="P3460" s="1218"/>
      <c r="Q3460" s="587" t="e">
        <f t="shared" si="746"/>
        <v>#DIV/0!</v>
      </c>
      <c r="S3460" s="1215">
        <v>373</v>
      </c>
      <c r="T3460" s="1216"/>
      <c r="U3460" s="1217"/>
      <c r="V3460" s="1218"/>
      <c r="W3460" s="587" t="e">
        <f t="shared" si="747"/>
        <v>#DIV/0!</v>
      </c>
      <c r="Y3460" s="1215">
        <v>373</v>
      </c>
      <c r="Z3460" s="1216"/>
      <c r="AA3460" s="1217"/>
      <c r="AB3460" s="1218"/>
      <c r="AC3460" s="587" t="e">
        <f t="shared" si="748"/>
        <v>#DIV/0!</v>
      </c>
      <c r="AE3460" s="1215">
        <v>373</v>
      </c>
      <c r="AF3460" s="1216"/>
      <c r="AG3460" s="1217"/>
      <c r="AH3460" s="1218"/>
      <c r="AI3460" s="587" t="e">
        <f t="shared" si="749"/>
        <v>#DIV/0!</v>
      </c>
      <c r="AK3460" s="1215">
        <v>373</v>
      </c>
      <c r="AL3460" s="1216"/>
      <c r="AM3460" s="1217"/>
      <c r="AN3460" s="1218"/>
      <c r="AO3460" s="587" t="e">
        <f t="shared" si="750"/>
        <v>#DIV/0!</v>
      </c>
      <c r="AQ3460" s="1215">
        <v>373</v>
      </c>
      <c r="AR3460" s="1216"/>
      <c r="AS3460" s="1217"/>
      <c r="AT3460" s="1218"/>
      <c r="AU3460" s="587" t="e">
        <f t="shared" si="751"/>
        <v>#DIV/0!</v>
      </c>
      <c r="AW3460" s="1215">
        <v>373</v>
      </c>
      <c r="AX3460" s="1216"/>
      <c r="AY3460" s="1217"/>
      <c r="AZ3460" s="1218"/>
      <c r="BA3460" s="587" t="e">
        <f t="shared" si="752"/>
        <v>#DIV/0!</v>
      </c>
      <c r="BC3460" s="1215">
        <v>373</v>
      </c>
      <c r="BD3460" s="1216"/>
      <c r="BE3460" s="1217"/>
      <c r="BF3460" s="1218"/>
      <c r="BG3460" s="587" t="e">
        <f t="shared" si="753"/>
        <v>#DIV/0!</v>
      </c>
      <c r="BI3460" s="1215">
        <v>373</v>
      </c>
      <c r="BJ3460" s="1216"/>
      <c r="BK3460" s="1217"/>
      <c r="BL3460" s="1218"/>
      <c r="BM3460" s="587" t="e">
        <f t="shared" si="754"/>
        <v>#DIV/0!</v>
      </c>
      <c r="BO3460" s="1215">
        <v>373</v>
      </c>
      <c r="BP3460" s="1216"/>
      <c r="BQ3460" s="1217"/>
      <c r="BR3460" s="1218"/>
      <c r="BS3460" s="587" t="e">
        <f t="shared" si="755"/>
        <v>#DIV/0!</v>
      </c>
    </row>
    <row r="3461" spans="1:71" s="17" customFormat="1" ht="16.75" hidden="1" customHeight="1" outlineLevel="2">
      <c r="A3461" s="1215">
        <v>374</v>
      </c>
      <c r="B3461" s="1216"/>
      <c r="C3461" s="1217"/>
      <c r="D3461" s="1218"/>
      <c r="E3461" s="587" t="e">
        <f t="shared" si="744"/>
        <v>#DIV/0!</v>
      </c>
      <c r="G3461" s="1215">
        <v>374</v>
      </c>
      <c r="H3461" s="1216"/>
      <c r="I3461" s="1217"/>
      <c r="J3461" s="1218"/>
      <c r="K3461" s="587" t="e">
        <f t="shared" si="745"/>
        <v>#DIV/0!</v>
      </c>
      <c r="M3461" s="1215">
        <v>374</v>
      </c>
      <c r="N3461" s="1216"/>
      <c r="O3461" s="1217"/>
      <c r="P3461" s="1218"/>
      <c r="Q3461" s="587" t="e">
        <f t="shared" si="746"/>
        <v>#DIV/0!</v>
      </c>
      <c r="S3461" s="1215">
        <v>374</v>
      </c>
      <c r="T3461" s="1216"/>
      <c r="U3461" s="1217"/>
      <c r="V3461" s="1218"/>
      <c r="W3461" s="587" t="e">
        <f t="shared" si="747"/>
        <v>#DIV/0!</v>
      </c>
      <c r="Y3461" s="1215">
        <v>374</v>
      </c>
      <c r="Z3461" s="1216"/>
      <c r="AA3461" s="1217"/>
      <c r="AB3461" s="1218"/>
      <c r="AC3461" s="587" t="e">
        <f t="shared" si="748"/>
        <v>#DIV/0!</v>
      </c>
      <c r="AE3461" s="1215">
        <v>374</v>
      </c>
      <c r="AF3461" s="1216"/>
      <c r="AG3461" s="1217"/>
      <c r="AH3461" s="1218"/>
      <c r="AI3461" s="587" t="e">
        <f t="shared" si="749"/>
        <v>#DIV/0!</v>
      </c>
      <c r="AK3461" s="1215">
        <v>374</v>
      </c>
      <c r="AL3461" s="1216"/>
      <c r="AM3461" s="1217"/>
      <c r="AN3461" s="1218"/>
      <c r="AO3461" s="587" t="e">
        <f t="shared" si="750"/>
        <v>#DIV/0!</v>
      </c>
      <c r="AQ3461" s="1215">
        <v>374</v>
      </c>
      <c r="AR3461" s="1216"/>
      <c r="AS3461" s="1217"/>
      <c r="AT3461" s="1218"/>
      <c r="AU3461" s="587" t="e">
        <f t="shared" si="751"/>
        <v>#DIV/0!</v>
      </c>
      <c r="AW3461" s="1215">
        <v>374</v>
      </c>
      <c r="AX3461" s="1216"/>
      <c r="AY3461" s="1217"/>
      <c r="AZ3461" s="1218"/>
      <c r="BA3461" s="587" t="e">
        <f t="shared" si="752"/>
        <v>#DIV/0!</v>
      </c>
      <c r="BC3461" s="1215">
        <v>374</v>
      </c>
      <c r="BD3461" s="1216"/>
      <c r="BE3461" s="1217"/>
      <c r="BF3461" s="1218"/>
      <c r="BG3461" s="587" t="e">
        <f t="shared" si="753"/>
        <v>#DIV/0!</v>
      </c>
      <c r="BI3461" s="1215">
        <v>374</v>
      </c>
      <c r="BJ3461" s="1216"/>
      <c r="BK3461" s="1217"/>
      <c r="BL3461" s="1218"/>
      <c r="BM3461" s="587" t="e">
        <f t="shared" si="754"/>
        <v>#DIV/0!</v>
      </c>
      <c r="BO3461" s="1215">
        <v>374</v>
      </c>
      <c r="BP3461" s="1216"/>
      <c r="BQ3461" s="1217"/>
      <c r="BR3461" s="1218"/>
      <c r="BS3461" s="587" t="e">
        <f t="shared" si="755"/>
        <v>#DIV/0!</v>
      </c>
    </row>
    <row r="3462" spans="1:71" s="17" customFormat="1" ht="16.75" hidden="1" customHeight="1" outlineLevel="2">
      <c r="A3462" s="1215">
        <v>375</v>
      </c>
      <c r="B3462" s="1216"/>
      <c r="C3462" s="1217"/>
      <c r="D3462" s="1218"/>
      <c r="E3462" s="587" t="e">
        <f t="shared" si="744"/>
        <v>#DIV/0!</v>
      </c>
      <c r="G3462" s="1215">
        <v>375</v>
      </c>
      <c r="H3462" s="1216"/>
      <c r="I3462" s="1217"/>
      <c r="J3462" s="1218"/>
      <c r="K3462" s="587" t="e">
        <f t="shared" si="745"/>
        <v>#DIV/0!</v>
      </c>
      <c r="M3462" s="1215">
        <v>375</v>
      </c>
      <c r="N3462" s="1216"/>
      <c r="O3462" s="1217"/>
      <c r="P3462" s="1218"/>
      <c r="Q3462" s="587" t="e">
        <f t="shared" si="746"/>
        <v>#DIV/0!</v>
      </c>
      <c r="S3462" s="1215">
        <v>375</v>
      </c>
      <c r="T3462" s="1216"/>
      <c r="U3462" s="1217"/>
      <c r="V3462" s="1218"/>
      <c r="W3462" s="587" t="e">
        <f t="shared" si="747"/>
        <v>#DIV/0!</v>
      </c>
      <c r="Y3462" s="1215">
        <v>375</v>
      </c>
      <c r="Z3462" s="1216"/>
      <c r="AA3462" s="1217"/>
      <c r="AB3462" s="1218"/>
      <c r="AC3462" s="587" t="e">
        <f t="shared" si="748"/>
        <v>#DIV/0!</v>
      </c>
      <c r="AE3462" s="1215">
        <v>375</v>
      </c>
      <c r="AF3462" s="1216"/>
      <c r="AG3462" s="1217"/>
      <c r="AH3462" s="1218"/>
      <c r="AI3462" s="587" t="e">
        <f t="shared" si="749"/>
        <v>#DIV/0!</v>
      </c>
      <c r="AK3462" s="1215">
        <v>375</v>
      </c>
      <c r="AL3462" s="1216"/>
      <c r="AM3462" s="1217"/>
      <c r="AN3462" s="1218"/>
      <c r="AO3462" s="587" t="e">
        <f t="shared" si="750"/>
        <v>#DIV/0!</v>
      </c>
      <c r="AQ3462" s="1215">
        <v>375</v>
      </c>
      <c r="AR3462" s="1216"/>
      <c r="AS3462" s="1217"/>
      <c r="AT3462" s="1218"/>
      <c r="AU3462" s="587" t="e">
        <f t="shared" si="751"/>
        <v>#DIV/0!</v>
      </c>
      <c r="AW3462" s="1215">
        <v>375</v>
      </c>
      <c r="AX3462" s="1216"/>
      <c r="AY3462" s="1217"/>
      <c r="AZ3462" s="1218"/>
      <c r="BA3462" s="587" t="e">
        <f t="shared" si="752"/>
        <v>#DIV/0!</v>
      </c>
      <c r="BC3462" s="1215">
        <v>375</v>
      </c>
      <c r="BD3462" s="1216"/>
      <c r="BE3462" s="1217"/>
      <c r="BF3462" s="1218"/>
      <c r="BG3462" s="587" t="e">
        <f t="shared" si="753"/>
        <v>#DIV/0!</v>
      </c>
      <c r="BI3462" s="1215">
        <v>375</v>
      </c>
      <c r="BJ3462" s="1216"/>
      <c r="BK3462" s="1217"/>
      <c r="BL3462" s="1218"/>
      <c r="BM3462" s="587" t="e">
        <f t="shared" si="754"/>
        <v>#DIV/0!</v>
      </c>
      <c r="BO3462" s="1215">
        <v>375</v>
      </c>
      <c r="BP3462" s="1216"/>
      <c r="BQ3462" s="1217"/>
      <c r="BR3462" s="1218"/>
      <c r="BS3462" s="587" t="e">
        <f t="shared" si="755"/>
        <v>#DIV/0!</v>
      </c>
    </row>
    <row r="3463" spans="1:71" s="17" customFormat="1" ht="16.75" hidden="1" customHeight="1" outlineLevel="2">
      <c r="A3463" s="1215">
        <v>376</v>
      </c>
      <c r="B3463" s="1216"/>
      <c r="C3463" s="1217"/>
      <c r="D3463" s="1218"/>
      <c r="E3463" s="587" t="e">
        <f t="shared" si="744"/>
        <v>#DIV/0!</v>
      </c>
      <c r="G3463" s="1215">
        <v>376</v>
      </c>
      <c r="H3463" s="1216"/>
      <c r="I3463" s="1217"/>
      <c r="J3463" s="1218"/>
      <c r="K3463" s="587" t="e">
        <f t="shared" si="745"/>
        <v>#DIV/0!</v>
      </c>
      <c r="M3463" s="1215">
        <v>376</v>
      </c>
      <c r="N3463" s="1216"/>
      <c r="O3463" s="1217"/>
      <c r="P3463" s="1218"/>
      <c r="Q3463" s="587" t="e">
        <f t="shared" si="746"/>
        <v>#DIV/0!</v>
      </c>
      <c r="S3463" s="1215">
        <v>376</v>
      </c>
      <c r="T3463" s="1216"/>
      <c r="U3463" s="1217"/>
      <c r="V3463" s="1218"/>
      <c r="W3463" s="587" t="e">
        <f t="shared" si="747"/>
        <v>#DIV/0!</v>
      </c>
      <c r="Y3463" s="1215">
        <v>376</v>
      </c>
      <c r="Z3463" s="1216"/>
      <c r="AA3463" s="1217"/>
      <c r="AB3463" s="1218"/>
      <c r="AC3463" s="587" t="e">
        <f t="shared" si="748"/>
        <v>#DIV/0!</v>
      </c>
      <c r="AE3463" s="1215">
        <v>376</v>
      </c>
      <c r="AF3463" s="1216"/>
      <c r="AG3463" s="1217"/>
      <c r="AH3463" s="1218"/>
      <c r="AI3463" s="587" t="e">
        <f t="shared" si="749"/>
        <v>#DIV/0!</v>
      </c>
      <c r="AK3463" s="1215">
        <v>376</v>
      </c>
      <c r="AL3463" s="1216"/>
      <c r="AM3463" s="1217"/>
      <c r="AN3463" s="1218"/>
      <c r="AO3463" s="587" t="e">
        <f t="shared" si="750"/>
        <v>#DIV/0!</v>
      </c>
      <c r="AQ3463" s="1215">
        <v>376</v>
      </c>
      <c r="AR3463" s="1216"/>
      <c r="AS3463" s="1217"/>
      <c r="AT3463" s="1218"/>
      <c r="AU3463" s="587" t="e">
        <f t="shared" si="751"/>
        <v>#DIV/0!</v>
      </c>
      <c r="AW3463" s="1215">
        <v>376</v>
      </c>
      <c r="AX3463" s="1216"/>
      <c r="AY3463" s="1217"/>
      <c r="AZ3463" s="1218"/>
      <c r="BA3463" s="587" t="e">
        <f t="shared" si="752"/>
        <v>#DIV/0!</v>
      </c>
      <c r="BC3463" s="1215">
        <v>376</v>
      </c>
      <c r="BD3463" s="1216"/>
      <c r="BE3463" s="1217"/>
      <c r="BF3463" s="1218"/>
      <c r="BG3463" s="587" t="e">
        <f t="shared" si="753"/>
        <v>#DIV/0!</v>
      </c>
      <c r="BI3463" s="1215">
        <v>376</v>
      </c>
      <c r="BJ3463" s="1216"/>
      <c r="BK3463" s="1217"/>
      <c r="BL3463" s="1218"/>
      <c r="BM3463" s="587" t="e">
        <f t="shared" si="754"/>
        <v>#DIV/0!</v>
      </c>
      <c r="BO3463" s="1215">
        <v>376</v>
      </c>
      <c r="BP3463" s="1216"/>
      <c r="BQ3463" s="1217"/>
      <c r="BR3463" s="1218"/>
      <c r="BS3463" s="587" t="e">
        <f t="shared" si="755"/>
        <v>#DIV/0!</v>
      </c>
    </row>
    <row r="3464" spans="1:71" s="17" customFormat="1" ht="16.75" hidden="1" customHeight="1" outlineLevel="2">
      <c r="A3464" s="1215">
        <v>377</v>
      </c>
      <c r="B3464" s="1216"/>
      <c r="C3464" s="1217"/>
      <c r="D3464" s="1218"/>
      <c r="E3464" s="587" t="e">
        <f t="shared" si="744"/>
        <v>#DIV/0!</v>
      </c>
      <c r="G3464" s="1215">
        <v>377</v>
      </c>
      <c r="H3464" s="1216"/>
      <c r="I3464" s="1217"/>
      <c r="J3464" s="1218"/>
      <c r="K3464" s="587" t="e">
        <f t="shared" si="745"/>
        <v>#DIV/0!</v>
      </c>
      <c r="M3464" s="1215">
        <v>377</v>
      </c>
      <c r="N3464" s="1216"/>
      <c r="O3464" s="1217"/>
      <c r="P3464" s="1218"/>
      <c r="Q3464" s="587" t="e">
        <f t="shared" si="746"/>
        <v>#DIV/0!</v>
      </c>
      <c r="S3464" s="1215">
        <v>377</v>
      </c>
      <c r="T3464" s="1216"/>
      <c r="U3464" s="1217"/>
      <c r="V3464" s="1218"/>
      <c r="W3464" s="587" t="e">
        <f t="shared" si="747"/>
        <v>#DIV/0!</v>
      </c>
      <c r="Y3464" s="1215">
        <v>377</v>
      </c>
      <c r="Z3464" s="1216"/>
      <c r="AA3464" s="1217"/>
      <c r="AB3464" s="1218"/>
      <c r="AC3464" s="587" t="e">
        <f t="shared" si="748"/>
        <v>#DIV/0!</v>
      </c>
      <c r="AE3464" s="1215">
        <v>377</v>
      </c>
      <c r="AF3464" s="1216"/>
      <c r="AG3464" s="1217"/>
      <c r="AH3464" s="1218"/>
      <c r="AI3464" s="587" t="e">
        <f t="shared" si="749"/>
        <v>#DIV/0!</v>
      </c>
      <c r="AK3464" s="1215">
        <v>377</v>
      </c>
      <c r="AL3464" s="1216"/>
      <c r="AM3464" s="1217"/>
      <c r="AN3464" s="1218"/>
      <c r="AO3464" s="587" t="e">
        <f t="shared" si="750"/>
        <v>#DIV/0!</v>
      </c>
      <c r="AQ3464" s="1215">
        <v>377</v>
      </c>
      <c r="AR3464" s="1216"/>
      <c r="AS3464" s="1217"/>
      <c r="AT3464" s="1218"/>
      <c r="AU3464" s="587" t="e">
        <f t="shared" si="751"/>
        <v>#DIV/0!</v>
      </c>
      <c r="AW3464" s="1215">
        <v>377</v>
      </c>
      <c r="AX3464" s="1216"/>
      <c r="AY3464" s="1217"/>
      <c r="AZ3464" s="1218"/>
      <c r="BA3464" s="587" t="e">
        <f t="shared" si="752"/>
        <v>#DIV/0!</v>
      </c>
      <c r="BC3464" s="1215">
        <v>377</v>
      </c>
      <c r="BD3464" s="1216"/>
      <c r="BE3464" s="1217"/>
      <c r="BF3464" s="1218"/>
      <c r="BG3464" s="587" t="e">
        <f t="shared" si="753"/>
        <v>#DIV/0!</v>
      </c>
      <c r="BI3464" s="1215">
        <v>377</v>
      </c>
      <c r="BJ3464" s="1216"/>
      <c r="BK3464" s="1217"/>
      <c r="BL3464" s="1218"/>
      <c r="BM3464" s="587" t="e">
        <f t="shared" si="754"/>
        <v>#DIV/0!</v>
      </c>
      <c r="BO3464" s="1215">
        <v>377</v>
      </c>
      <c r="BP3464" s="1216"/>
      <c r="BQ3464" s="1217"/>
      <c r="BR3464" s="1218"/>
      <c r="BS3464" s="587" t="e">
        <f t="shared" si="755"/>
        <v>#DIV/0!</v>
      </c>
    </row>
    <row r="3465" spans="1:71" s="17" customFormat="1" ht="16.75" hidden="1" customHeight="1" outlineLevel="2">
      <c r="A3465" s="1215">
        <v>378</v>
      </c>
      <c r="B3465" s="1216"/>
      <c r="C3465" s="1217"/>
      <c r="D3465" s="1218"/>
      <c r="E3465" s="587" t="e">
        <f t="shared" si="744"/>
        <v>#DIV/0!</v>
      </c>
      <c r="G3465" s="1215">
        <v>378</v>
      </c>
      <c r="H3465" s="1216"/>
      <c r="I3465" s="1217"/>
      <c r="J3465" s="1218"/>
      <c r="K3465" s="587" t="e">
        <f t="shared" si="745"/>
        <v>#DIV/0!</v>
      </c>
      <c r="M3465" s="1215">
        <v>378</v>
      </c>
      <c r="N3465" s="1216"/>
      <c r="O3465" s="1217"/>
      <c r="P3465" s="1218"/>
      <c r="Q3465" s="587" t="e">
        <f t="shared" si="746"/>
        <v>#DIV/0!</v>
      </c>
      <c r="S3465" s="1215">
        <v>378</v>
      </c>
      <c r="T3465" s="1216"/>
      <c r="U3465" s="1217"/>
      <c r="V3465" s="1218"/>
      <c r="W3465" s="587" t="e">
        <f t="shared" si="747"/>
        <v>#DIV/0!</v>
      </c>
      <c r="Y3465" s="1215">
        <v>378</v>
      </c>
      <c r="Z3465" s="1216"/>
      <c r="AA3465" s="1217"/>
      <c r="AB3465" s="1218"/>
      <c r="AC3465" s="587" t="e">
        <f t="shared" si="748"/>
        <v>#DIV/0!</v>
      </c>
      <c r="AE3465" s="1215">
        <v>378</v>
      </c>
      <c r="AF3465" s="1216"/>
      <c r="AG3465" s="1217"/>
      <c r="AH3465" s="1218"/>
      <c r="AI3465" s="587" t="e">
        <f t="shared" si="749"/>
        <v>#DIV/0!</v>
      </c>
      <c r="AK3465" s="1215">
        <v>378</v>
      </c>
      <c r="AL3465" s="1216"/>
      <c r="AM3465" s="1217"/>
      <c r="AN3465" s="1218"/>
      <c r="AO3465" s="587" t="e">
        <f t="shared" si="750"/>
        <v>#DIV/0!</v>
      </c>
      <c r="AQ3465" s="1215">
        <v>378</v>
      </c>
      <c r="AR3465" s="1216"/>
      <c r="AS3465" s="1217"/>
      <c r="AT3465" s="1218"/>
      <c r="AU3465" s="587" t="e">
        <f t="shared" si="751"/>
        <v>#DIV/0!</v>
      </c>
      <c r="AW3465" s="1215">
        <v>378</v>
      </c>
      <c r="AX3465" s="1216"/>
      <c r="AY3465" s="1217"/>
      <c r="AZ3465" s="1218"/>
      <c r="BA3465" s="587" t="e">
        <f t="shared" si="752"/>
        <v>#DIV/0!</v>
      </c>
      <c r="BC3465" s="1215">
        <v>378</v>
      </c>
      <c r="BD3465" s="1216"/>
      <c r="BE3465" s="1217"/>
      <c r="BF3465" s="1218"/>
      <c r="BG3465" s="587" t="e">
        <f t="shared" si="753"/>
        <v>#DIV/0!</v>
      </c>
      <c r="BI3465" s="1215">
        <v>378</v>
      </c>
      <c r="BJ3465" s="1216"/>
      <c r="BK3465" s="1217"/>
      <c r="BL3465" s="1218"/>
      <c r="BM3465" s="587" t="e">
        <f t="shared" si="754"/>
        <v>#DIV/0!</v>
      </c>
      <c r="BO3465" s="1215">
        <v>378</v>
      </c>
      <c r="BP3465" s="1216"/>
      <c r="BQ3465" s="1217"/>
      <c r="BR3465" s="1218"/>
      <c r="BS3465" s="587" t="e">
        <f t="shared" si="755"/>
        <v>#DIV/0!</v>
      </c>
    </row>
    <row r="3466" spans="1:71" s="17" customFormat="1" ht="16.75" hidden="1" customHeight="1" outlineLevel="2">
      <c r="A3466" s="1215">
        <v>379</v>
      </c>
      <c r="B3466" s="1216"/>
      <c r="C3466" s="1217"/>
      <c r="D3466" s="1218"/>
      <c r="E3466" s="587" t="e">
        <f t="shared" si="744"/>
        <v>#DIV/0!</v>
      </c>
      <c r="G3466" s="1215">
        <v>379</v>
      </c>
      <c r="H3466" s="1216"/>
      <c r="I3466" s="1217"/>
      <c r="J3466" s="1218"/>
      <c r="K3466" s="587" t="e">
        <f t="shared" si="745"/>
        <v>#DIV/0!</v>
      </c>
      <c r="M3466" s="1215">
        <v>379</v>
      </c>
      <c r="N3466" s="1216"/>
      <c r="O3466" s="1217"/>
      <c r="P3466" s="1218"/>
      <c r="Q3466" s="587" t="e">
        <f t="shared" si="746"/>
        <v>#DIV/0!</v>
      </c>
      <c r="S3466" s="1215">
        <v>379</v>
      </c>
      <c r="T3466" s="1216"/>
      <c r="U3466" s="1217"/>
      <c r="V3466" s="1218"/>
      <c r="W3466" s="587" t="e">
        <f t="shared" si="747"/>
        <v>#DIV/0!</v>
      </c>
      <c r="Y3466" s="1215">
        <v>379</v>
      </c>
      <c r="Z3466" s="1216"/>
      <c r="AA3466" s="1217"/>
      <c r="AB3466" s="1218"/>
      <c r="AC3466" s="587" t="e">
        <f t="shared" si="748"/>
        <v>#DIV/0!</v>
      </c>
      <c r="AE3466" s="1215">
        <v>379</v>
      </c>
      <c r="AF3466" s="1216"/>
      <c r="AG3466" s="1217"/>
      <c r="AH3466" s="1218"/>
      <c r="AI3466" s="587" t="e">
        <f t="shared" si="749"/>
        <v>#DIV/0!</v>
      </c>
      <c r="AK3466" s="1215">
        <v>379</v>
      </c>
      <c r="AL3466" s="1216"/>
      <c r="AM3466" s="1217"/>
      <c r="AN3466" s="1218"/>
      <c r="AO3466" s="587" t="e">
        <f t="shared" si="750"/>
        <v>#DIV/0!</v>
      </c>
      <c r="AQ3466" s="1215">
        <v>379</v>
      </c>
      <c r="AR3466" s="1216"/>
      <c r="AS3466" s="1217"/>
      <c r="AT3466" s="1218"/>
      <c r="AU3466" s="587" t="e">
        <f t="shared" si="751"/>
        <v>#DIV/0!</v>
      </c>
      <c r="AW3466" s="1215">
        <v>379</v>
      </c>
      <c r="AX3466" s="1216"/>
      <c r="AY3466" s="1217"/>
      <c r="AZ3466" s="1218"/>
      <c r="BA3466" s="587" t="e">
        <f t="shared" si="752"/>
        <v>#DIV/0!</v>
      </c>
      <c r="BC3466" s="1215">
        <v>379</v>
      </c>
      <c r="BD3466" s="1216"/>
      <c r="BE3466" s="1217"/>
      <c r="BF3466" s="1218"/>
      <c r="BG3466" s="587" t="e">
        <f t="shared" si="753"/>
        <v>#DIV/0!</v>
      </c>
      <c r="BI3466" s="1215">
        <v>379</v>
      </c>
      <c r="BJ3466" s="1216"/>
      <c r="BK3466" s="1217"/>
      <c r="BL3466" s="1218"/>
      <c r="BM3466" s="587" t="e">
        <f t="shared" si="754"/>
        <v>#DIV/0!</v>
      </c>
      <c r="BO3466" s="1215">
        <v>379</v>
      </c>
      <c r="BP3466" s="1216"/>
      <c r="BQ3466" s="1217"/>
      <c r="BR3466" s="1218"/>
      <c r="BS3466" s="587" t="e">
        <f t="shared" si="755"/>
        <v>#DIV/0!</v>
      </c>
    </row>
    <row r="3467" spans="1:71" s="17" customFormat="1" ht="16.75" hidden="1" customHeight="1" outlineLevel="2">
      <c r="A3467" s="1215">
        <v>380</v>
      </c>
      <c r="B3467" s="1216"/>
      <c r="C3467" s="1217"/>
      <c r="D3467" s="1218"/>
      <c r="E3467" s="587" t="e">
        <f t="shared" si="744"/>
        <v>#DIV/0!</v>
      </c>
      <c r="G3467" s="1215">
        <v>380</v>
      </c>
      <c r="H3467" s="1216"/>
      <c r="I3467" s="1217"/>
      <c r="J3467" s="1218"/>
      <c r="K3467" s="587" t="e">
        <f t="shared" si="745"/>
        <v>#DIV/0!</v>
      </c>
      <c r="M3467" s="1215">
        <v>380</v>
      </c>
      <c r="N3467" s="1216"/>
      <c r="O3467" s="1217"/>
      <c r="P3467" s="1218"/>
      <c r="Q3467" s="587" t="e">
        <f t="shared" si="746"/>
        <v>#DIV/0!</v>
      </c>
      <c r="S3467" s="1215">
        <v>380</v>
      </c>
      <c r="T3467" s="1216"/>
      <c r="U3467" s="1217"/>
      <c r="V3467" s="1218"/>
      <c r="W3467" s="587" t="e">
        <f t="shared" si="747"/>
        <v>#DIV/0!</v>
      </c>
      <c r="Y3467" s="1215">
        <v>380</v>
      </c>
      <c r="Z3467" s="1216"/>
      <c r="AA3467" s="1217"/>
      <c r="AB3467" s="1218"/>
      <c r="AC3467" s="587" t="e">
        <f t="shared" si="748"/>
        <v>#DIV/0!</v>
      </c>
      <c r="AE3467" s="1215">
        <v>380</v>
      </c>
      <c r="AF3467" s="1216"/>
      <c r="AG3467" s="1217"/>
      <c r="AH3467" s="1218"/>
      <c r="AI3467" s="587" t="e">
        <f t="shared" si="749"/>
        <v>#DIV/0!</v>
      </c>
      <c r="AK3467" s="1215">
        <v>380</v>
      </c>
      <c r="AL3467" s="1216"/>
      <c r="AM3467" s="1217"/>
      <c r="AN3467" s="1218"/>
      <c r="AO3467" s="587" t="e">
        <f t="shared" si="750"/>
        <v>#DIV/0!</v>
      </c>
      <c r="AQ3467" s="1215">
        <v>380</v>
      </c>
      <c r="AR3467" s="1216"/>
      <c r="AS3467" s="1217"/>
      <c r="AT3467" s="1218"/>
      <c r="AU3467" s="587" t="e">
        <f t="shared" si="751"/>
        <v>#DIV/0!</v>
      </c>
      <c r="AW3467" s="1215">
        <v>380</v>
      </c>
      <c r="AX3467" s="1216"/>
      <c r="AY3467" s="1217"/>
      <c r="AZ3467" s="1218"/>
      <c r="BA3467" s="587" t="e">
        <f t="shared" si="752"/>
        <v>#DIV/0!</v>
      </c>
      <c r="BC3467" s="1215">
        <v>380</v>
      </c>
      <c r="BD3467" s="1216"/>
      <c r="BE3467" s="1217"/>
      <c r="BF3467" s="1218"/>
      <c r="BG3467" s="587" t="e">
        <f t="shared" si="753"/>
        <v>#DIV/0!</v>
      </c>
      <c r="BI3467" s="1215">
        <v>380</v>
      </c>
      <c r="BJ3467" s="1216"/>
      <c r="BK3467" s="1217"/>
      <c r="BL3467" s="1218"/>
      <c r="BM3467" s="587" t="e">
        <f t="shared" si="754"/>
        <v>#DIV/0!</v>
      </c>
      <c r="BO3467" s="1215">
        <v>380</v>
      </c>
      <c r="BP3467" s="1216"/>
      <c r="BQ3467" s="1217"/>
      <c r="BR3467" s="1218"/>
      <c r="BS3467" s="587" t="e">
        <f t="shared" si="755"/>
        <v>#DIV/0!</v>
      </c>
    </row>
    <row r="3468" spans="1:71" s="17" customFormat="1" ht="16.75" hidden="1" customHeight="1" outlineLevel="2">
      <c r="A3468" s="1215">
        <v>381</v>
      </c>
      <c r="B3468" s="1216"/>
      <c r="C3468" s="1217"/>
      <c r="D3468" s="1218"/>
      <c r="E3468" s="587" t="e">
        <f t="shared" si="744"/>
        <v>#DIV/0!</v>
      </c>
      <c r="G3468" s="1215">
        <v>381</v>
      </c>
      <c r="H3468" s="1216"/>
      <c r="I3468" s="1217"/>
      <c r="J3468" s="1218"/>
      <c r="K3468" s="587" t="e">
        <f t="shared" si="745"/>
        <v>#DIV/0!</v>
      </c>
      <c r="M3468" s="1215">
        <v>381</v>
      </c>
      <c r="N3468" s="1216"/>
      <c r="O3468" s="1217"/>
      <c r="P3468" s="1218"/>
      <c r="Q3468" s="587" t="e">
        <f t="shared" si="746"/>
        <v>#DIV/0!</v>
      </c>
      <c r="S3468" s="1215">
        <v>381</v>
      </c>
      <c r="T3468" s="1216"/>
      <c r="U3468" s="1217"/>
      <c r="V3468" s="1218"/>
      <c r="W3468" s="587" t="e">
        <f t="shared" si="747"/>
        <v>#DIV/0!</v>
      </c>
      <c r="Y3468" s="1215">
        <v>381</v>
      </c>
      <c r="Z3468" s="1216"/>
      <c r="AA3468" s="1217"/>
      <c r="AB3468" s="1218"/>
      <c r="AC3468" s="587" t="e">
        <f t="shared" si="748"/>
        <v>#DIV/0!</v>
      </c>
      <c r="AE3468" s="1215">
        <v>381</v>
      </c>
      <c r="AF3468" s="1216"/>
      <c r="AG3468" s="1217"/>
      <c r="AH3468" s="1218"/>
      <c r="AI3468" s="587" t="e">
        <f t="shared" si="749"/>
        <v>#DIV/0!</v>
      </c>
      <c r="AK3468" s="1215">
        <v>381</v>
      </c>
      <c r="AL3468" s="1216"/>
      <c r="AM3468" s="1217"/>
      <c r="AN3468" s="1218"/>
      <c r="AO3468" s="587" t="e">
        <f t="shared" si="750"/>
        <v>#DIV/0!</v>
      </c>
      <c r="AQ3468" s="1215">
        <v>381</v>
      </c>
      <c r="AR3468" s="1216"/>
      <c r="AS3468" s="1217"/>
      <c r="AT3468" s="1218"/>
      <c r="AU3468" s="587" t="e">
        <f t="shared" si="751"/>
        <v>#DIV/0!</v>
      </c>
      <c r="AW3468" s="1215">
        <v>381</v>
      </c>
      <c r="AX3468" s="1216"/>
      <c r="AY3468" s="1217"/>
      <c r="AZ3468" s="1218"/>
      <c r="BA3468" s="587" t="e">
        <f t="shared" si="752"/>
        <v>#DIV/0!</v>
      </c>
      <c r="BC3468" s="1215">
        <v>381</v>
      </c>
      <c r="BD3468" s="1216"/>
      <c r="BE3468" s="1217"/>
      <c r="BF3468" s="1218"/>
      <c r="BG3468" s="587" t="e">
        <f t="shared" si="753"/>
        <v>#DIV/0!</v>
      </c>
      <c r="BI3468" s="1215">
        <v>381</v>
      </c>
      <c r="BJ3468" s="1216"/>
      <c r="BK3468" s="1217"/>
      <c r="BL3468" s="1218"/>
      <c r="BM3468" s="587" t="e">
        <f t="shared" si="754"/>
        <v>#DIV/0!</v>
      </c>
      <c r="BO3468" s="1215">
        <v>381</v>
      </c>
      <c r="BP3468" s="1216"/>
      <c r="BQ3468" s="1217"/>
      <c r="BR3468" s="1218"/>
      <c r="BS3468" s="587" t="e">
        <f t="shared" si="755"/>
        <v>#DIV/0!</v>
      </c>
    </row>
    <row r="3469" spans="1:71" s="17" customFormat="1" ht="16.75" hidden="1" customHeight="1" outlineLevel="2">
      <c r="A3469" s="1215">
        <v>382</v>
      </c>
      <c r="B3469" s="1216"/>
      <c r="C3469" s="1217"/>
      <c r="D3469" s="1218"/>
      <c r="E3469" s="587" t="e">
        <f t="shared" si="744"/>
        <v>#DIV/0!</v>
      </c>
      <c r="G3469" s="1215">
        <v>382</v>
      </c>
      <c r="H3469" s="1216"/>
      <c r="I3469" s="1217"/>
      <c r="J3469" s="1218"/>
      <c r="K3469" s="587" t="e">
        <f t="shared" si="745"/>
        <v>#DIV/0!</v>
      </c>
      <c r="M3469" s="1215">
        <v>382</v>
      </c>
      <c r="N3469" s="1216"/>
      <c r="O3469" s="1217"/>
      <c r="P3469" s="1218"/>
      <c r="Q3469" s="587" t="e">
        <f t="shared" si="746"/>
        <v>#DIV/0!</v>
      </c>
      <c r="S3469" s="1215">
        <v>382</v>
      </c>
      <c r="T3469" s="1216"/>
      <c r="U3469" s="1217"/>
      <c r="V3469" s="1218"/>
      <c r="W3469" s="587" t="e">
        <f t="shared" si="747"/>
        <v>#DIV/0!</v>
      </c>
      <c r="Y3469" s="1215">
        <v>382</v>
      </c>
      <c r="Z3469" s="1216"/>
      <c r="AA3469" s="1217"/>
      <c r="AB3469" s="1218"/>
      <c r="AC3469" s="587" t="e">
        <f t="shared" si="748"/>
        <v>#DIV/0!</v>
      </c>
      <c r="AE3469" s="1215">
        <v>382</v>
      </c>
      <c r="AF3469" s="1216"/>
      <c r="AG3469" s="1217"/>
      <c r="AH3469" s="1218"/>
      <c r="AI3469" s="587" t="e">
        <f t="shared" si="749"/>
        <v>#DIV/0!</v>
      </c>
      <c r="AK3469" s="1215">
        <v>382</v>
      </c>
      <c r="AL3469" s="1216"/>
      <c r="AM3469" s="1217"/>
      <c r="AN3469" s="1218"/>
      <c r="AO3469" s="587" t="e">
        <f t="shared" si="750"/>
        <v>#DIV/0!</v>
      </c>
      <c r="AQ3469" s="1215">
        <v>382</v>
      </c>
      <c r="AR3469" s="1216"/>
      <c r="AS3469" s="1217"/>
      <c r="AT3469" s="1218"/>
      <c r="AU3469" s="587" t="e">
        <f t="shared" si="751"/>
        <v>#DIV/0!</v>
      </c>
      <c r="AW3469" s="1215">
        <v>382</v>
      </c>
      <c r="AX3469" s="1216"/>
      <c r="AY3469" s="1217"/>
      <c r="AZ3469" s="1218"/>
      <c r="BA3469" s="587" t="e">
        <f t="shared" si="752"/>
        <v>#DIV/0!</v>
      </c>
      <c r="BC3469" s="1215">
        <v>382</v>
      </c>
      <c r="BD3469" s="1216"/>
      <c r="BE3469" s="1217"/>
      <c r="BF3469" s="1218"/>
      <c r="BG3469" s="587" t="e">
        <f t="shared" si="753"/>
        <v>#DIV/0!</v>
      </c>
      <c r="BI3469" s="1215">
        <v>382</v>
      </c>
      <c r="BJ3469" s="1216"/>
      <c r="BK3469" s="1217"/>
      <c r="BL3469" s="1218"/>
      <c r="BM3469" s="587" t="e">
        <f t="shared" si="754"/>
        <v>#DIV/0!</v>
      </c>
      <c r="BO3469" s="1215">
        <v>382</v>
      </c>
      <c r="BP3469" s="1216"/>
      <c r="BQ3469" s="1217"/>
      <c r="BR3469" s="1218"/>
      <c r="BS3469" s="587" t="e">
        <f t="shared" si="755"/>
        <v>#DIV/0!</v>
      </c>
    </row>
    <row r="3470" spans="1:71" s="17" customFormat="1" ht="16.75" hidden="1" customHeight="1" outlineLevel="2">
      <c r="A3470" s="1215">
        <v>383</v>
      </c>
      <c r="B3470" s="1216"/>
      <c r="C3470" s="1217"/>
      <c r="D3470" s="1218"/>
      <c r="E3470" s="587" t="e">
        <f t="shared" si="744"/>
        <v>#DIV/0!</v>
      </c>
      <c r="G3470" s="1215">
        <v>383</v>
      </c>
      <c r="H3470" s="1216"/>
      <c r="I3470" s="1217"/>
      <c r="J3470" s="1218"/>
      <c r="K3470" s="587" t="e">
        <f t="shared" si="745"/>
        <v>#DIV/0!</v>
      </c>
      <c r="M3470" s="1215">
        <v>383</v>
      </c>
      <c r="N3470" s="1216"/>
      <c r="O3470" s="1217"/>
      <c r="P3470" s="1218"/>
      <c r="Q3470" s="587" t="e">
        <f t="shared" si="746"/>
        <v>#DIV/0!</v>
      </c>
      <c r="S3470" s="1215">
        <v>383</v>
      </c>
      <c r="T3470" s="1216"/>
      <c r="U3470" s="1217"/>
      <c r="V3470" s="1218"/>
      <c r="W3470" s="587" t="e">
        <f t="shared" si="747"/>
        <v>#DIV/0!</v>
      </c>
      <c r="Y3470" s="1215">
        <v>383</v>
      </c>
      <c r="Z3470" s="1216"/>
      <c r="AA3470" s="1217"/>
      <c r="AB3470" s="1218"/>
      <c r="AC3470" s="587" t="e">
        <f t="shared" si="748"/>
        <v>#DIV/0!</v>
      </c>
      <c r="AE3470" s="1215">
        <v>383</v>
      </c>
      <c r="AF3470" s="1216"/>
      <c r="AG3470" s="1217"/>
      <c r="AH3470" s="1218"/>
      <c r="AI3470" s="587" t="e">
        <f t="shared" si="749"/>
        <v>#DIV/0!</v>
      </c>
      <c r="AK3470" s="1215">
        <v>383</v>
      </c>
      <c r="AL3470" s="1216"/>
      <c r="AM3470" s="1217"/>
      <c r="AN3470" s="1218"/>
      <c r="AO3470" s="587" t="e">
        <f t="shared" si="750"/>
        <v>#DIV/0!</v>
      </c>
      <c r="AQ3470" s="1215">
        <v>383</v>
      </c>
      <c r="AR3470" s="1216"/>
      <c r="AS3470" s="1217"/>
      <c r="AT3470" s="1218"/>
      <c r="AU3470" s="587" t="e">
        <f t="shared" si="751"/>
        <v>#DIV/0!</v>
      </c>
      <c r="AW3470" s="1215">
        <v>383</v>
      </c>
      <c r="AX3470" s="1216"/>
      <c r="AY3470" s="1217"/>
      <c r="AZ3470" s="1218"/>
      <c r="BA3470" s="587" t="e">
        <f t="shared" si="752"/>
        <v>#DIV/0!</v>
      </c>
      <c r="BC3470" s="1215">
        <v>383</v>
      </c>
      <c r="BD3470" s="1216"/>
      <c r="BE3470" s="1217"/>
      <c r="BF3470" s="1218"/>
      <c r="BG3470" s="587" t="e">
        <f t="shared" si="753"/>
        <v>#DIV/0!</v>
      </c>
      <c r="BI3470" s="1215">
        <v>383</v>
      </c>
      <c r="BJ3470" s="1216"/>
      <c r="BK3470" s="1217"/>
      <c r="BL3470" s="1218"/>
      <c r="BM3470" s="587" t="e">
        <f t="shared" si="754"/>
        <v>#DIV/0!</v>
      </c>
      <c r="BO3470" s="1215">
        <v>383</v>
      </c>
      <c r="BP3470" s="1216"/>
      <c r="BQ3470" s="1217"/>
      <c r="BR3470" s="1218"/>
      <c r="BS3470" s="587" t="e">
        <f t="shared" si="755"/>
        <v>#DIV/0!</v>
      </c>
    </row>
    <row r="3471" spans="1:71" s="17" customFormat="1" ht="16.75" hidden="1" customHeight="1" outlineLevel="2">
      <c r="A3471" s="1215">
        <v>384</v>
      </c>
      <c r="B3471" s="1216"/>
      <c r="C3471" s="1217"/>
      <c r="D3471" s="1218"/>
      <c r="E3471" s="587" t="e">
        <f t="shared" si="744"/>
        <v>#DIV/0!</v>
      </c>
      <c r="G3471" s="1215">
        <v>384</v>
      </c>
      <c r="H3471" s="1216"/>
      <c r="I3471" s="1217"/>
      <c r="J3471" s="1218"/>
      <c r="K3471" s="587" t="e">
        <f t="shared" si="745"/>
        <v>#DIV/0!</v>
      </c>
      <c r="M3471" s="1215">
        <v>384</v>
      </c>
      <c r="N3471" s="1216"/>
      <c r="O3471" s="1217"/>
      <c r="P3471" s="1218"/>
      <c r="Q3471" s="587" t="e">
        <f t="shared" si="746"/>
        <v>#DIV/0!</v>
      </c>
      <c r="S3471" s="1215">
        <v>384</v>
      </c>
      <c r="T3471" s="1216"/>
      <c r="U3471" s="1217"/>
      <c r="V3471" s="1218"/>
      <c r="W3471" s="587" t="e">
        <f t="shared" si="747"/>
        <v>#DIV/0!</v>
      </c>
      <c r="Y3471" s="1215">
        <v>384</v>
      </c>
      <c r="Z3471" s="1216"/>
      <c r="AA3471" s="1217"/>
      <c r="AB3471" s="1218"/>
      <c r="AC3471" s="587" t="e">
        <f t="shared" si="748"/>
        <v>#DIV/0!</v>
      </c>
      <c r="AE3471" s="1215">
        <v>384</v>
      </c>
      <c r="AF3471" s="1216"/>
      <c r="AG3471" s="1217"/>
      <c r="AH3471" s="1218"/>
      <c r="AI3471" s="587" t="e">
        <f t="shared" si="749"/>
        <v>#DIV/0!</v>
      </c>
      <c r="AK3471" s="1215">
        <v>384</v>
      </c>
      <c r="AL3471" s="1216"/>
      <c r="AM3471" s="1217"/>
      <c r="AN3471" s="1218"/>
      <c r="AO3471" s="587" t="e">
        <f t="shared" si="750"/>
        <v>#DIV/0!</v>
      </c>
      <c r="AQ3471" s="1215">
        <v>384</v>
      </c>
      <c r="AR3471" s="1216"/>
      <c r="AS3471" s="1217"/>
      <c r="AT3471" s="1218"/>
      <c r="AU3471" s="587" t="e">
        <f t="shared" si="751"/>
        <v>#DIV/0!</v>
      </c>
      <c r="AW3471" s="1215">
        <v>384</v>
      </c>
      <c r="AX3471" s="1216"/>
      <c r="AY3471" s="1217"/>
      <c r="AZ3471" s="1218"/>
      <c r="BA3471" s="587" t="e">
        <f t="shared" si="752"/>
        <v>#DIV/0!</v>
      </c>
      <c r="BC3471" s="1215">
        <v>384</v>
      </c>
      <c r="BD3471" s="1216"/>
      <c r="BE3471" s="1217"/>
      <c r="BF3471" s="1218"/>
      <c r="BG3471" s="587" t="e">
        <f t="shared" si="753"/>
        <v>#DIV/0!</v>
      </c>
      <c r="BI3471" s="1215">
        <v>384</v>
      </c>
      <c r="BJ3471" s="1216"/>
      <c r="BK3471" s="1217"/>
      <c r="BL3471" s="1218"/>
      <c r="BM3471" s="587" t="e">
        <f t="shared" si="754"/>
        <v>#DIV/0!</v>
      </c>
      <c r="BO3471" s="1215">
        <v>384</v>
      </c>
      <c r="BP3471" s="1216"/>
      <c r="BQ3471" s="1217"/>
      <c r="BR3471" s="1218"/>
      <c r="BS3471" s="587" t="e">
        <f t="shared" si="755"/>
        <v>#DIV/0!</v>
      </c>
    </row>
    <row r="3472" spans="1:71" s="17" customFormat="1" ht="16.75" hidden="1" customHeight="1" outlineLevel="2">
      <c r="A3472" s="1215">
        <v>385</v>
      </c>
      <c r="B3472" s="1216"/>
      <c r="C3472" s="1217"/>
      <c r="D3472" s="1218"/>
      <c r="E3472" s="587" t="e">
        <f t="shared" si="744"/>
        <v>#DIV/0!</v>
      </c>
      <c r="G3472" s="1215">
        <v>385</v>
      </c>
      <c r="H3472" s="1216"/>
      <c r="I3472" s="1217"/>
      <c r="J3472" s="1218"/>
      <c r="K3472" s="587" t="e">
        <f t="shared" si="745"/>
        <v>#DIV/0!</v>
      </c>
      <c r="M3472" s="1215">
        <v>385</v>
      </c>
      <c r="N3472" s="1216"/>
      <c r="O3472" s="1217"/>
      <c r="P3472" s="1218"/>
      <c r="Q3472" s="587" t="e">
        <f t="shared" si="746"/>
        <v>#DIV/0!</v>
      </c>
      <c r="S3472" s="1215">
        <v>385</v>
      </c>
      <c r="T3472" s="1216"/>
      <c r="U3472" s="1217"/>
      <c r="V3472" s="1218"/>
      <c r="W3472" s="587" t="e">
        <f t="shared" si="747"/>
        <v>#DIV/0!</v>
      </c>
      <c r="Y3472" s="1215">
        <v>385</v>
      </c>
      <c r="Z3472" s="1216"/>
      <c r="AA3472" s="1217"/>
      <c r="AB3472" s="1218"/>
      <c r="AC3472" s="587" t="e">
        <f t="shared" si="748"/>
        <v>#DIV/0!</v>
      </c>
      <c r="AE3472" s="1215">
        <v>385</v>
      </c>
      <c r="AF3472" s="1216"/>
      <c r="AG3472" s="1217"/>
      <c r="AH3472" s="1218"/>
      <c r="AI3472" s="587" t="e">
        <f t="shared" si="749"/>
        <v>#DIV/0!</v>
      </c>
      <c r="AK3472" s="1215">
        <v>385</v>
      </c>
      <c r="AL3472" s="1216"/>
      <c r="AM3472" s="1217"/>
      <c r="AN3472" s="1218"/>
      <c r="AO3472" s="587" t="e">
        <f t="shared" si="750"/>
        <v>#DIV/0!</v>
      </c>
      <c r="AQ3472" s="1215">
        <v>385</v>
      </c>
      <c r="AR3472" s="1216"/>
      <c r="AS3472" s="1217"/>
      <c r="AT3472" s="1218"/>
      <c r="AU3472" s="587" t="e">
        <f t="shared" si="751"/>
        <v>#DIV/0!</v>
      </c>
      <c r="AW3472" s="1215">
        <v>385</v>
      </c>
      <c r="AX3472" s="1216"/>
      <c r="AY3472" s="1217"/>
      <c r="AZ3472" s="1218"/>
      <c r="BA3472" s="587" t="e">
        <f t="shared" si="752"/>
        <v>#DIV/0!</v>
      </c>
      <c r="BC3472" s="1215">
        <v>385</v>
      </c>
      <c r="BD3472" s="1216"/>
      <c r="BE3472" s="1217"/>
      <c r="BF3472" s="1218"/>
      <c r="BG3472" s="587" t="e">
        <f t="shared" si="753"/>
        <v>#DIV/0!</v>
      </c>
      <c r="BI3472" s="1215">
        <v>385</v>
      </c>
      <c r="BJ3472" s="1216"/>
      <c r="BK3472" s="1217"/>
      <c r="BL3472" s="1218"/>
      <c r="BM3472" s="587" t="e">
        <f t="shared" si="754"/>
        <v>#DIV/0!</v>
      </c>
      <c r="BO3472" s="1215">
        <v>385</v>
      </c>
      <c r="BP3472" s="1216"/>
      <c r="BQ3472" s="1217"/>
      <c r="BR3472" s="1218"/>
      <c r="BS3472" s="587" t="e">
        <f t="shared" si="755"/>
        <v>#DIV/0!</v>
      </c>
    </row>
    <row r="3473" spans="1:71" s="17" customFormat="1" ht="16.75" hidden="1" customHeight="1" outlineLevel="2">
      <c r="A3473" s="1215">
        <v>386</v>
      </c>
      <c r="B3473" s="1216"/>
      <c r="C3473" s="1217"/>
      <c r="D3473" s="1218"/>
      <c r="E3473" s="587" t="e">
        <f t="shared" ref="E3473:E3536" si="756">IF(AND(C3473&gt;=D$3081,C3473&lt;=D$3080),1,0)</f>
        <v>#DIV/0!</v>
      </c>
      <c r="G3473" s="1215">
        <v>386</v>
      </c>
      <c r="H3473" s="1216"/>
      <c r="I3473" s="1217"/>
      <c r="J3473" s="1218"/>
      <c r="K3473" s="587" t="e">
        <f t="shared" ref="K3473:K3536" si="757">IF(AND(I3473&gt;=J$3081,I3473&lt;=J$3080),1,0)</f>
        <v>#DIV/0!</v>
      </c>
      <c r="M3473" s="1215">
        <v>386</v>
      </c>
      <c r="N3473" s="1216"/>
      <c r="O3473" s="1217"/>
      <c r="P3473" s="1218"/>
      <c r="Q3473" s="587" t="e">
        <f t="shared" ref="Q3473:Q3536" si="758">IF(AND(O3473&gt;=P$3081,O3473&lt;=P$3080),1,0)</f>
        <v>#DIV/0!</v>
      </c>
      <c r="S3473" s="1215">
        <v>386</v>
      </c>
      <c r="T3473" s="1216"/>
      <c r="U3473" s="1217"/>
      <c r="V3473" s="1218"/>
      <c r="W3473" s="587" t="e">
        <f t="shared" ref="W3473:W3536" si="759">IF(AND(U3473&gt;=V$3081,U3473&lt;=V$3080),1,0)</f>
        <v>#DIV/0!</v>
      </c>
      <c r="Y3473" s="1215">
        <v>386</v>
      </c>
      <c r="Z3473" s="1216"/>
      <c r="AA3473" s="1217"/>
      <c r="AB3473" s="1218"/>
      <c r="AC3473" s="587" t="e">
        <f t="shared" ref="AC3473:AC3536" si="760">IF(AND(AA3473&gt;=AB$3081,AA3473&lt;=AB$3080),1,0)</f>
        <v>#DIV/0!</v>
      </c>
      <c r="AE3473" s="1215">
        <v>386</v>
      </c>
      <c r="AF3473" s="1216"/>
      <c r="AG3473" s="1217"/>
      <c r="AH3473" s="1218"/>
      <c r="AI3473" s="587" t="e">
        <f t="shared" ref="AI3473:AI3536" si="761">IF(AND(AG3473&gt;=AH$3081,AG3473&lt;=AH$3080),1,0)</f>
        <v>#DIV/0!</v>
      </c>
      <c r="AK3473" s="1215">
        <v>386</v>
      </c>
      <c r="AL3473" s="1216"/>
      <c r="AM3473" s="1217"/>
      <c r="AN3473" s="1218"/>
      <c r="AO3473" s="587" t="e">
        <f t="shared" ref="AO3473:AO3536" si="762">IF(AND(AM3473&gt;=AN$3081,AM3473&lt;=AN$3080),1,0)</f>
        <v>#DIV/0!</v>
      </c>
      <c r="AQ3473" s="1215">
        <v>386</v>
      </c>
      <c r="AR3473" s="1216"/>
      <c r="AS3473" s="1217"/>
      <c r="AT3473" s="1218"/>
      <c r="AU3473" s="587" t="e">
        <f t="shared" ref="AU3473:AU3536" si="763">IF(AND(AS3473&gt;=AT$3081,AS3473&lt;=AT$3080),1,0)</f>
        <v>#DIV/0!</v>
      </c>
      <c r="AW3473" s="1215">
        <v>386</v>
      </c>
      <c r="AX3473" s="1216"/>
      <c r="AY3473" s="1217"/>
      <c r="AZ3473" s="1218"/>
      <c r="BA3473" s="587" t="e">
        <f t="shared" ref="BA3473:BA3536" si="764">IF(AND(AY3473&gt;=AZ$3081,AY3473&lt;=AZ$3080),1,0)</f>
        <v>#DIV/0!</v>
      </c>
      <c r="BC3473" s="1215">
        <v>386</v>
      </c>
      <c r="BD3473" s="1216"/>
      <c r="BE3473" s="1217"/>
      <c r="BF3473" s="1218"/>
      <c r="BG3473" s="587" t="e">
        <f t="shared" ref="BG3473:BG3536" si="765">IF(AND(BE3473&gt;=BF$3081,BE3473&lt;=BF$3080),1,0)</f>
        <v>#DIV/0!</v>
      </c>
      <c r="BI3473" s="1215">
        <v>386</v>
      </c>
      <c r="BJ3473" s="1216"/>
      <c r="BK3473" s="1217"/>
      <c r="BL3473" s="1218"/>
      <c r="BM3473" s="587" t="e">
        <f t="shared" ref="BM3473:BM3536" si="766">IF(AND(BK3473&gt;=BL$3081,BK3473&lt;=BL$3080),1,0)</f>
        <v>#DIV/0!</v>
      </c>
      <c r="BO3473" s="1215">
        <v>386</v>
      </c>
      <c r="BP3473" s="1216"/>
      <c r="BQ3473" s="1217"/>
      <c r="BR3473" s="1218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15">
        <v>387</v>
      </c>
      <c r="B3474" s="1216"/>
      <c r="C3474" s="1217"/>
      <c r="D3474" s="1218"/>
      <c r="E3474" s="587" t="e">
        <f t="shared" si="756"/>
        <v>#DIV/0!</v>
      </c>
      <c r="G3474" s="1215">
        <v>387</v>
      </c>
      <c r="H3474" s="1216"/>
      <c r="I3474" s="1217"/>
      <c r="J3474" s="1218"/>
      <c r="K3474" s="587" t="e">
        <f t="shared" si="757"/>
        <v>#DIV/0!</v>
      </c>
      <c r="M3474" s="1215">
        <v>387</v>
      </c>
      <c r="N3474" s="1216"/>
      <c r="O3474" s="1217"/>
      <c r="P3474" s="1218"/>
      <c r="Q3474" s="587" t="e">
        <f t="shared" si="758"/>
        <v>#DIV/0!</v>
      </c>
      <c r="S3474" s="1215">
        <v>387</v>
      </c>
      <c r="T3474" s="1216"/>
      <c r="U3474" s="1217"/>
      <c r="V3474" s="1218"/>
      <c r="W3474" s="587" t="e">
        <f t="shared" si="759"/>
        <v>#DIV/0!</v>
      </c>
      <c r="Y3474" s="1215">
        <v>387</v>
      </c>
      <c r="Z3474" s="1216"/>
      <c r="AA3474" s="1217"/>
      <c r="AB3474" s="1218"/>
      <c r="AC3474" s="587" t="e">
        <f t="shared" si="760"/>
        <v>#DIV/0!</v>
      </c>
      <c r="AE3474" s="1215">
        <v>387</v>
      </c>
      <c r="AF3474" s="1216"/>
      <c r="AG3474" s="1217"/>
      <c r="AH3474" s="1218"/>
      <c r="AI3474" s="587" t="e">
        <f t="shared" si="761"/>
        <v>#DIV/0!</v>
      </c>
      <c r="AK3474" s="1215">
        <v>387</v>
      </c>
      <c r="AL3474" s="1216"/>
      <c r="AM3474" s="1217"/>
      <c r="AN3474" s="1218"/>
      <c r="AO3474" s="587" t="e">
        <f t="shared" si="762"/>
        <v>#DIV/0!</v>
      </c>
      <c r="AQ3474" s="1215">
        <v>387</v>
      </c>
      <c r="AR3474" s="1216"/>
      <c r="AS3474" s="1217"/>
      <c r="AT3474" s="1218"/>
      <c r="AU3474" s="587" t="e">
        <f t="shared" si="763"/>
        <v>#DIV/0!</v>
      </c>
      <c r="AW3474" s="1215">
        <v>387</v>
      </c>
      <c r="AX3474" s="1216"/>
      <c r="AY3474" s="1217"/>
      <c r="AZ3474" s="1218"/>
      <c r="BA3474" s="587" t="e">
        <f t="shared" si="764"/>
        <v>#DIV/0!</v>
      </c>
      <c r="BC3474" s="1215">
        <v>387</v>
      </c>
      <c r="BD3474" s="1216"/>
      <c r="BE3474" s="1217"/>
      <c r="BF3474" s="1218"/>
      <c r="BG3474" s="587" t="e">
        <f t="shared" si="765"/>
        <v>#DIV/0!</v>
      </c>
      <c r="BI3474" s="1215">
        <v>387</v>
      </c>
      <c r="BJ3474" s="1216"/>
      <c r="BK3474" s="1217"/>
      <c r="BL3474" s="1218"/>
      <c r="BM3474" s="587" t="e">
        <f t="shared" si="766"/>
        <v>#DIV/0!</v>
      </c>
      <c r="BO3474" s="1215">
        <v>387</v>
      </c>
      <c r="BP3474" s="1216"/>
      <c r="BQ3474" s="1217"/>
      <c r="BR3474" s="1218"/>
      <c r="BS3474" s="587" t="e">
        <f t="shared" si="767"/>
        <v>#DIV/0!</v>
      </c>
    </row>
    <row r="3475" spans="1:71" s="17" customFormat="1" ht="16.75" hidden="1" customHeight="1" outlineLevel="2">
      <c r="A3475" s="1215">
        <v>388</v>
      </c>
      <c r="B3475" s="1216"/>
      <c r="C3475" s="1217"/>
      <c r="D3475" s="1218"/>
      <c r="E3475" s="587" t="e">
        <f t="shared" si="756"/>
        <v>#DIV/0!</v>
      </c>
      <c r="G3475" s="1215">
        <v>388</v>
      </c>
      <c r="H3475" s="1216"/>
      <c r="I3475" s="1217"/>
      <c r="J3475" s="1218"/>
      <c r="K3475" s="587" t="e">
        <f t="shared" si="757"/>
        <v>#DIV/0!</v>
      </c>
      <c r="M3475" s="1215">
        <v>388</v>
      </c>
      <c r="N3475" s="1216"/>
      <c r="O3475" s="1217"/>
      <c r="P3475" s="1218"/>
      <c r="Q3475" s="587" t="e">
        <f t="shared" si="758"/>
        <v>#DIV/0!</v>
      </c>
      <c r="S3475" s="1215">
        <v>388</v>
      </c>
      <c r="T3475" s="1216"/>
      <c r="U3475" s="1217"/>
      <c r="V3475" s="1218"/>
      <c r="W3475" s="587" t="e">
        <f t="shared" si="759"/>
        <v>#DIV/0!</v>
      </c>
      <c r="Y3475" s="1215">
        <v>388</v>
      </c>
      <c r="Z3475" s="1216"/>
      <c r="AA3475" s="1217"/>
      <c r="AB3475" s="1218"/>
      <c r="AC3475" s="587" t="e">
        <f t="shared" si="760"/>
        <v>#DIV/0!</v>
      </c>
      <c r="AE3475" s="1215">
        <v>388</v>
      </c>
      <c r="AF3475" s="1216"/>
      <c r="AG3475" s="1217"/>
      <c r="AH3475" s="1218"/>
      <c r="AI3475" s="587" t="e">
        <f t="shared" si="761"/>
        <v>#DIV/0!</v>
      </c>
      <c r="AK3475" s="1215">
        <v>388</v>
      </c>
      <c r="AL3475" s="1216"/>
      <c r="AM3475" s="1217"/>
      <c r="AN3475" s="1218"/>
      <c r="AO3475" s="587" t="e">
        <f t="shared" si="762"/>
        <v>#DIV/0!</v>
      </c>
      <c r="AQ3475" s="1215">
        <v>388</v>
      </c>
      <c r="AR3475" s="1216"/>
      <c r="AS3475" s="1217"/>
      <c r="AT3475" s="1218"/>
      <c r="AU3475" s="587" t="e">
        <f t="shared" si="763"/>
        <v>#DIV/0!</v>
      </c>
      <c r="AW3475" s="1215">
        <v>388</v>
      </c>
      <c r="AX3475" s="1216"/>
      <c r="AY3475" s="1217"/>
      <c r="AZ3475" s="1218"/>
      <c r="BA3475" s="587" t="e">
        <f t="shared" si="764"/>
        <v>#DIV/0!</v>
      </c>
      <c r="BC3475" s="1215">
        <v>388</v>
      </c>
      <c r="BD3475" s="1216"/>
      <c r="BE3475" s="1217"/>
      <c r="BF3475" s="1218"/>
      <c r="BG3475" s="587" t="e">
        <f t="shared" si="765"/>
        <v>#DIV/0!</v>
      </c>
      <c r="BI3475" s="1215">
        <v>388</v>
      </c>
      <c r="BJ3475" s="1216"/>
      <c r="BK3475" s="1217"/>
      <c r="BL3475" s="1218"/>
      <c r="BM3475" s="587" t="e">
        <f t="shared" si="766"/>
        <v>#DIV/0!</v>
      </c>
      <c r="BO3475" s="1215">
        <v>388</v>
      </c>
      <c r="BP3475" s="1216"/>
      <c r="BQ3475" s="1217"/>
      <c r="BR3475" s="1218"/>
      <c r="BS3475" s="587" t="e">
        <f t="shared" si="767"/>
        <v>#DIV/0!</v>
      </c>
    </row>
    <row r="3476" spans="1:71" s="17" customFormat="1" ht="16.75" hidden="1" customHeight="1" outlineLevel="2">
      <c r="A3476" s="1215">
        <v>389</v>
      </c>
      <c r="B3476" s="1216"/>
      <c r="C3476" s="1217"/>
      <c r="D3476" s="1218"/>
      <c r="E3476" s="587" t="e">
        <f t="shared" si="756"/>
        <v>#DIV/0!</v>
      </c>
      <c r="G3476" s="1215">
        <v>389</v>
      </c>
      <c r="H3476" s="1216"/>
      <c r="I3476" s="1217"/>
      <c r="J3476" s="1218"/>
      <c r="K3476" s="587" t="e">
        <f t="shared" si="757"/>
        <v>#DIV/0!</v>
      </c>
      <c r="M3476" s="1215">
        <v>389</v>
      </c>
      <c r="N3476" s="1216"/>
      <c r="O3476" s="1217"/>
      <c r="P3476" s="1218"/>
      <c r="Q3476" s="587" t="e">
        <f t="shared" si="758"/>
        <v>#DIV/0!</v>
      </c>
      <c r="S3476" s="1215">
        <v>389</v>
      </c>
      <c r="T3476" s="1216"/>
      <c r="U3476" s="1217"/>
      <c r="V3476" s="1218"/>
      <c r="W3476" s="587" t="e">
        <f t="shared" si="759"/>
        <v>#DIV/0!</v>
      </c>
      <c r="Y3476" s="1215">
        <v>389</v>
      </c>
      <c r="Z3476" s="1216"/>
      <c r="AA3476" s="1217"/>
      <c r="AB3476" s="1218"/>
      <c r="AC3476" s="587" t="e">
        <f t="shared" si="760"/>
        <v>#DIV/0!</v>
      </c>
      <c r="AE3476" s="1215">
        <v>389</v>
      </c>
      <c r="AF3476" s="1216"/>
      <c r="AG3476" s="1217"/>
      <c r="AH3476" s="1218"/>
      <c r="AI3476" s="587" t="e">
        <f t="shared" si="761"/>
        <v>#DIV/0!</v>
      </c>
      <c r="AK3476" s="1215">
        <v>389</v>
      </c>
      <c r="AL3476" s="1216"/>
      <c r="AM3476" s="1217"/>
      <c r="AN3476" s="1218"/>
      <c r="AO3476" s="587" t="e">
        <f t="shared" si="762"/>
        <v>#DIV/0!</v>
      </c>
      <c r="AQ3476" s="1215">
        <v>389</v>
      </c>
      <c r="AR3476" s="1216"/>
      <c r="AS3476" s="1217"/>
      <c r="AT3476" s="1218"/>
      <c r="AU3476" s="587" t="e">
        <f t="shared" si="763"/>
        <v>#DIV/0!</v>
      </c>
      <c r="AW3476" s="1215">
        <v>389</v>
      </c>
      <c r="AX3476" s="1216"/>
      <c r="AY3476" s="1217"/>
      <c r="AZ3476" s="1218"/>
      <c r="BA3476" s="587" t="e">
        <f t="shared" si="764"/>
        <v>#DIV/0!</v>
      </c>
      <c r="BC3476" s="1215">
        <v>389</v>
      </c>
      <c r="BD3476" s="1216"/>
      <c r="BE3476" s="1217"/>
      <c r="BF3476" s="1218"/>
      <c r="BG3476" s="587" t="e">
        <f t="shared" si="765"/>
        <v>#DIV/0!</v>
      </c>
      <c r="BI3476" s="1215">
        <v>389</v>
      </c>
      <c r="BJ3476" s="1216"/>
      <c r="BK3476" s="1217"/>
      <c r="BL3476" s="1218"/>
      <c r="BM3476" s="587" t="e">
        <f t="shared" si="766"/>
        <v>#DIV/0!</v>
      </c>
      <c r="BO3476" s="1215">
        <v>389</v>
      </c>
      <c r="BP3476" s="1216"/>
      <c r="BQ3476" s="1217"/>
      <c r="BR3476" s="1218"/>
      <c r="BS3476" s="587" t="e">
        <f t="shared" si="767"/>
        <v>#DIV/0!</v>
      </c>
    </row>
    <row r="3477" spans="1:71" s="17" customFormat="1" ht="16.75" hidden="1" customHeight="1" outlineLevel="2">
      <c r="A3477" s="1215">
        <v>390</v>
      </c>
      <c r="B3477" s="1216"/>
      <c r="C3477" s="1217"/>
      <c r="D3477" s="1218"/>
      <c r="E3477" s="587" t="e">
        <f t="shared" si="756"/>
        <v>#DIV/0!</v>
      </c>
      <c r="G3477" s="1215">
        <v>390</v>
      </c>
      <c r="H3477" s="1216"/>
      <c r="I3477" s="1217"/>
      <c r="J3477" s="1218"/>
      <c r="K3477" s="587" t="e">
        <f t="shared" si="757"/>
        <v>#DIV/0!</v>
      </c>
      <c r="M3477" s="1215">
        <v>390</v>
      </c>
      <c r="N3477" s="1216"/>
      <c r="O3477" s="1217"/>
      <c r="P3477" s="1218"/>
      <c r="Q3477" s="587" t="e">
        <f t="shared" si="758"/>
        <v>#DIV/0!</v>
      </c>
      <c r="S3477" s="1215">
        <v>390</v>
      </c>
      <c r="T3477" s="1216"/>
      <c r="U3477" s="1217"/>
      <c r="V3477" s="1218"/>
      <c r="W3477" s="587" t="e">
        <f t="shared" si="759"/>
        <v>#DIV/0!</v>
      </c>
      <c r="Y3477" s="1215">
        <v>390</v>
      </c>
      <c r="Z3477" s="1216"/>
      <c r="AA3477" s="1217"/>
      <c r="AB3477" s="1218"/>
      <c r="AC3477" s="587" t="e">
        <f t="shared" si="760"/>
        <v>#DIV/0!</v>
      </c>
      <c r="AE3477" s="1215">
        <v>390</v>
      </c>
      <c r="AF3477" s="1216"/>
      <c r="AG3477" s="1217"/>
      <c r="AH3477" s="1218"/>
      <c r="AI3477" s="587" t="e">
        <f t="shared" si="761"/>
        <v>#DIV/0!</v>
      </c>
      <c r="AK3477" s="1215">
        <v>390</v>
      </c>
      <c r="AL3477" s="1216"/>
      <c r="AM3477" s="1217"/>
      <c r="AN3477" s="1218"/>
      <c r="AO3477" s="587" t="e">
        <f t="shared" si="762"/>
        <v>#DIV/0!</v>
      </c>
      <c r="AQ3477" s="1215">
        <v>390</v>
      </c>
      <c r="AR3477" s="1216"/>
      <c r="AS3477" s="1217"/>
      <c r="AT3477" s="1218"/>
      <c r="AU3477" s="587" t="e">
        <f t="shared" si="763"/>
        <v>#DIV/0!</v>
      </c>
      <c r="AW3477" s="1215">
        <v>390</v>
      </c>
      <c r="AX3477" s="1216"/>
      <c r="AY3477" s="1217"/>
      <c r="AZ3477" s="1218"/>
      <c r="BA3477" s="587" t="e">
        <f t="shared" si="764"/>
        <v>#DIV/0!</v>
      </c>
      <c r="BC3477" s="1215">
        <v>390</v>
      </c>
      <c r="BD3477" s="1216"/>
      <c r="BE3477" s="1217"/>
      <c r="BF3477" s="1218"/>
      <c r="BG3477" s="587" t="e">
        <f t="shared" si="765"/>
        <v>#DIV/0!</v>
      </c>
      <c r="BI3477" s="1215">
        <v>390</v>
      </c>
      <c r="BJ3477" s="1216"/>
      <c r="BK3477" s="1217"/>
      <c r="BL3477" s="1218"/>
      <c r="BM3477" s="587" t="e">
        <f t="shared" si="766"/>
        <v>#DIV/0!</v>
      </c>
      <c r="BO3477" s="1215">
        <v>390</v>
      </c>
      <c r="BP3477" s="1216"/>
      <c r="BQ3477" s="1217"/>
      <c r="BR3477" s="1218"/>
      <c r="BS3477" s="587" t="e">
        <f t="shared" si="767"/>
        <v>#DIV/0!</v>
      </c>
    </row>
    <row r="3478" spans="1:71" s="17" customFormat="1" ht="16.75" hidden="1" customHeight="1" outlineLevel="2">
      <c r="A3478" s="1215">
        <v>391</v>
      </c>
      <c r="B3478" s="1216"/>
      <c r="C3478" s="1217"/>
      <c r="D3478" s="1218"/>
      <c r="E3478" s="587" t="e">
        <f t="shared" si="756"/>
        <v>#DIV/0!</v>
      </c>
      <c r="G3478" s="1215">
        <v>391</v>
      </c>
      <c r="H3478" s="1216"/>
      <c r="I3478" s="1217"/>
      <c r="J3478" s="1218"/>
      <c r="K3478" s="587" t="e">
        <f t="shared" si="757"/>
        <v>#DIV/0!</v>
      </c>
      <c r="M3478" s="1215">
        <v>391</v>
      </c>
      <c r="N3478" s="1216"/>
      <c r="O3478" s="1217"/>
      <c r="P3478" s="1218"/>
      <c r="Q3478" s="587" t="e">
        <f t="shared" si="758"/>
        <v>#DIV/0!</v>
      </c>
      <c r="S3478" s="1215">
        <v>391</v>
      </c>
      <c r="T3478" s="1216"/>
      <c r="U3478" s="1217"/>
      <c r="V3478" s="1218"/>
      <c r="W3478" s="587" t="e">
        <f t="shared" si="759"/>
        <v>#DIV/0!</v>
      </c>
      <c r="Y3478" s="1215">
        <v>391</v>
      </c>
      <c r="Z3478" s="1216"/>
      <c r="AA3478" s="1217"/>
      <c r="AB3478" s="1218"/>
      <c r="AC3478" s="587" t="e">
        <f t="shared" si="760"/>
        <v>#DIV/0!</v>
      </c>
      <c r="AE3478" s="1215">
        <v>391</v>
      </c>
      <c r="AF3478" s="1216"/>
      <c r="AG3478" s="1217"/>
      <c r="AH3478" s="1218"/>
      <c r="AI3478" s="587" t="e">
        <f t="shared" si="761"/>
        <v>#DIV/0!</v>
      </c>
      <c r="AK3478" s="1215">
        <v>391</v>
      </c>
      <c r="AL3478" s="1216"/>
      <c r="AM3478" s="1217"/>
      <c r="AN3478" s="1218"/>
      <c r="AO3478" s="587" t="e">
        <f t="shared" si="762"/>
        <v>#DIV/0!</v>
      </c>
      <c r="AQ3478" s="1215">
        <v>391</v>
      </c>
      <c r="AR3478" s="1216"/>
      <c r="AS3478" s="1217"/>
      <c r="AT3478" s="1218"/>
      <c r="AU3478" s="587" t="e">
        <f t="shared" si="763"/>
        <v>#DIV/0!</v>
      </c>
      <c r="AW3478" s="1215">
        <v>391</v>
      </c>
      <c r="AX3478" s="1216"/>
      <c r="AY3478" s="1217"/>
      <c r="AZ3478" s="1218"/>
      <c r="BA3478" s="587" t="e">
        <f t="shared" si="764"/>
        <v>#DIV/0!</v>
      </c>
      <c r="BC3478" s="1215">
        <v>391</v>
      </c>
      <c r="BD3478" s="1216"/>
      <c r="BE3478" s="1217"/>
      <c r="BF3478" s="1218"/>
      <c r="BG3478" s="587" t="e">
        <f t="shared" si="765"/>
        <v>#DIV/0!</v>
      </c>
      <c r="BI3478" s="1215">
        <v>391</v>
      </c>
      <c r="BJ3478" s="1216"/>
      <c r="BK3478" s="1217"/>
      <c r="BL3478" s="1218"/>
      <c r="BM3478" s="587" t="e">
        <f t="shared" si="766"/>
        <v>#DIV/0!</v>
      </c>
      <c r="BO3478" s="1215">
        <v>391</v>
      </c>
      <c r="BP3478" s="1216"/>
      <c r="BQ3478" s="1217"/>
      <c r="BR3478" s="1218"/>
      <c r="BS3478" s="587" t="e">
        <f t="shared" si="767"/>
        <v>#DIV/0!</v>
      </c>
    </row>
    <row r="3479" spans="1:71" s="17" customFormat="1" ht="16.75" hidden="1" customHeight="1" outlineLevel="2">
      <c r="A3479" s="1215">
        <v>392</v>
      </c>
      <c r="B3479" s="1216"/>
      <c r="C3479" s="1217"/>
      <c r="D3479" s="1218"/>
      <c r="E3479" s="587" t="e">
        <f t="shared" si="756"/>
        <v>#DIV/0!</v>
      </c>
      <c r="G3479" s="1215">
        <v>392</v>
      </c>
      <c r="H3479" s="1216"/>
      <c r="I3479" s="1217"/>
      <c r="J3479" s="1218"/>
      <c r="K3479" s="587" t="e">
        <f t="shared" si="757"/>
        <v>#DIV/0!</v>
      </c>
      <c r="M3479" s="1215">
        <v>392</v>
      </c>
      <c r="N3479" s="1216"/>
      <c r="O3479" s="1217"/>
      <c r="P3479" s="1218"/>
      <c r="Q3479" s="587" t="e">
        <f t="shared" si="758"/>
        <v>#DIV/0!</v>
      </c>
      <c r="S3479" s="1215">
        <v>392</v>
      </c>
      <c r="T3479" s="1216"/>
      <c r="U3479" s="1217"/>
      <c r="V3479" s="1218"/>
      <c r="W3479" s="587" t="e">
        <f t="shared" si="759"/>
        <v>#DIV/0!</v>
      </c>
      <c r="Y3479" s="1215">
        <v>392</v>
      </c>
      <c r="Z3479" s="1216"/>
      <c r="AA3479" s="1217"/>
      <c r="AB3479" s="1218"/>
      <c r="AC3479" s="587" t="e">
        <f t="shared" si="760"/>
        <v>#DIV/0!</v>
      </c>
      <c r="AE3479" s="1215">
        <v>392</v>
      </c>
      <c r="AF3479" s="1216"/>
      <c r="AG3479" s="1217"/>
      <c r="AH3479" s="1218"/>
      <c r="AI3479" s="587" t="e">
        <f t="shared" si="761"/>
        <v>#DIV/0!</v>
      </c>
      <c r="AK3479" s="1215">
        <v>392</v>
      </c>
      <c r="AL3479" s="1216"/>
      <c r="AM3479" s="1217"/>
      <c r="AN3479" s="1218"/>
      <c r="AO3479" s="587" t="e">
        <f t="shared" si="762"/>
        <v>#DIV/0!</v>
      </c>
      <c r="AQ3479" s="1215">
        <v>392</v>
      </c>
      <c r="AR3479" s="1216"/>
      <c r="AS3479" s="1217"/>
      <c r="AT3479" s="1218"/>
      <c r="AU3479" s="587" t="e">
        <f t="shared" si="763"/>
        <v>#DIV/0!</v>
      </c>
      <c r="AW3479" s="1215">
        <v>392</v>
      </c>
      <c r="AX3479" s="1216"/>
      <c r="AY3479" s="1217"/>
      <c r="AZ3479" s="1218"/>
      <c r="BA3479" s="587" t="e">
        <f t="shared" si="764"/>
        <v>#DIV/0!</v>
      </c>
      <c r="BC3479" s="1215">
        <v>392</v>
      </c>
      <c r="BD3479" s="1216"/>
      <c r="BE3479" s="1217"/>
      <c r="BF3479" s="1218"/>
      <c r="BG3479" s="587" t="e">
        <f t="shared" si="765"/>
        <v>#DIV/0!</v>
      </c>
      <c r="BI3479" s="1215">
        <v>392</v>
      </c>
      <c r="BJ3479" s="1216"/>
      <c r="BK3479" s="1217"/>
      <c r="BL3479" s="1218"/>
      <c r="BM3479" s="587" t="e">
        <f t="shared" si="766"/>
        <v>#DIV/0!</v>
      </c>
      <c r="BO3479" s="1215">
        <v>392</v>
      </c>
      <c r="BP3479" s="1216"/>
      <c r="BQ3479" s="1217"/>
      <c r="BR3479" s="1218"/>
      <c r="BS3479" s="587" t="e">
        <f t="shared" si="767"/>
        <v>#DIV/0!</v>
      </c>
    </row>
    <row r="3480" spans="1:71" s="17" customFormat="1" ht="16.75" hidden="1" customHeight="1" outlineLevel="2">
      <c r="A3480" s="1215">
        <v>393</v>
      </c>
      <c r="B3480" s="1216"/>
      <c r="C3480" s="1217"/>
      <c r="D3480" s="1218"/>
      <c r="E3480" s="587" t="e">
        <f t="shared" si="756"/>
        <v>#DIV/0!</v>
      </c>
      <c r="G3480" s="1215">
        <v>393</v>
      </c>
      <c r="H3480" s="1216"/>
      <c r="I3480" s="1217"/>
      <c r="J3480" s="1218"/>
      <c r="K3480" s="587" t="e">
        <f t="shared" si="757"/>
        <v>#DIV/0!</v>
      </c>
      <c r="M3480" s="1215">
        <v>393</v>
      </c>
      <c r="N3480" s="1216"/>
      <c r="O3480" s="1217"/>
      <c r="P3480" s="1218"/>
      <c r="Q3480" s="587" t="e">
        <f t="shared" si="758"/>
        <v>#DIV/0!</v>
      </c>
      <c r="S3480" s="1215">
        <v>393</v>
      </c>
      <c r="T3480" s="1216"/>
      <c r="U3480" s="1217"/>
      <c r="V3480" s="1218"/>
      <c r="W3480" s="587" t="e">
        <f t="shared" si="759"/>
        <v>#DIV/0!</v>
      </c>
      <c r="Y3480" s="1215">
        <v>393</v>
      </c>
      <c r="Z3480" s="1216"/>
      <c r="AA3480" s="1217"/>
      <c r="AB3480" s="1218"/>
      <c r="AC3480" s="587" t="e">
        <f t="shared" si="760"/>
        <v>#DIV/0!</v>
      </c>
      <c r="AE3480" s="1215">
        <v>393</v>
      </c>
      <c r="AF3480" s="1216"/>
      <c r="AG3480" s="1217"/>
      <c r="AH3480" s="1218"/>
      <c r="AI3480" s="587" t="e">
        <f t="shared" si="761"/>
        <v>#DIV/0!</v>
      </c>
      <c r="AK3480" s="1215">
        <v>393</v>
      </c>
      <c r="AL3480" s="1216"/>
      <c r="AM3480" s="1217"/>
      <c r="AN3480" s="1218"/>
      <c r="AO3480" s="587" t="e">
        <f t="shared" si="762"/>
        <v>#DIV/0!</v>
      </c>
      <c r="AQ3480" s="1215">
        <v>393</v>
      </c>
      <c r="AR3480" s="1216"/>
      <c r="AS3480" s="1217"/>
      <c r="AT3480" s="1218"/>
      <c r="AU3480" s="587" t="e">
        <f t="shared" si="763"/>
        <v>#DIV/0!</v>
      </c>
      <c r="AW3480" s="1215">
        <v>393</v>
      </c>
      <c r="AX3480" s="1216"/>
      <c r="AY3480" s="1217"/>
      <c r="AZ3480" s="1218"/>
      <c r="BA3480" s="587" t="e">
        <f t="shared" si="764"/>
        <v>#DIV/0!</v>
      </c>
      <c r="BC3480" s="1215">
        <v>393</v>
      </c>
      <c r="BD3480" s="1216"/>
      <c r="BE3480" s="1217"/>
      <c r="BF3480" s="1218"/>
      <c r="BG3480" s="587" t="e">
        <f t="shared" si="765"/>
        <v>#DIV/0!</v>
      </c>
      <c r="BI3480" s="1215">
        <v>393</v>
      </c>
      <c r="BJ3480" s="1216"/>
      <c r="BK3480" s="1217"/>
      <c r="BL3480" s="1218"/>
      <c r="BM3480" s="587" t="e">
        <f t="shared" si="766"/>
        <v>#DIV/0!</v>
      </c>
      <c r="BO3480" s="1215">
        <v>393</v>
      </c>
      <c r="BP3480" s="1216"/>
      <c r="BQ3480" s="1217"/>
      <c r="BR3480" s="1218"/>
      <c r="BS3480" s="587" t="e">
        <f t="shared" si="767"/>
        <v>#DIV/0!</v>
      </c>
    </row>
    <row r="3481" spans="1:71" s="17" customFormat="1" ht="16.75" hidden="1" customHeight="1" outlineLevel="2">
      <c r="A3481" s="1215">
        <v>394</v>
      </c>
      <c r="B3481" s="1216"/>
      <c r="C3481" s="1217"/>
      <c r="D3481" s="1218"/>
      <c r="E3481" s="587" t="e">
        <f t="shared" si="756"/>
        <v>#DIV/0!</v>
      </c>
      <c r="G3481" s="1215">
        <v>394</v>
      </c>
      <c r="H3481" s="1216"/>
      <c r="I3481" s="1217"/>
      <c r="J3481" s="1218"/>
      <c r="K3481" s="587" t="e">
        <f t="shared" si="757"/>
        <v>#DIV/0!</v>
      </c>
      <c r="M3481" s="1215">
        <v>394</v>
      </c>
      <c r="N3481" s="1216"/>
      <c r="O3481" s="1217"/>
      <c r="P3481" s="1218"/>
      <c r="Q3481" s="587" t="e">
        <f t="shared" si="758"/>
        <v>#DIV/0!</v>
      </c>
      <c r="S3481" s="1215">
        <v>394</v>
      </c>
      <c r="T3481" s="1216"/>
      <c r="U3481" s="1217"/>
      <c r="V3481" s="1218"/>
      <c r="W3481" s="587" t="e">
        <f t="shared" si="759"/>
        <v>#DIV/0!</v>
      </c>
      <c r="Y3481" s="1215">
        <v>394</v>
      </c>
      <c r="Z3481" s="1216"/>
      <c r="AA3481" s="1217"/>
      <c r="AB3481" s="1218"/>
      <c r="AC3481" s="587" t="e">
        <f t="shared" si="760"/>
        <v>#DIV/0!</v>
      </c>
      <c r="AE3481" s="1215">
        <v>394</v>
      </c>
      <c r="AF3481" s="1216"/>
      <c r="AG3481" s="1217"/>
      <c r="AH3481" s="1218"/>
      <c r="AI3481" s="587" t="e">
        <f t="shared" si="761"/>
        <v>#DIV/0!</v>
      </c>
      <c r="AK3481" s="1215">
        <v>394</v>
      </c>
      <c r="AL3481" s="1216"/>
      <c r="AM3481" s="1217"/>
      <c r="AN3481" s="1218"/>
      <c r="AO3481" s="587" t="e">
        <f t="shared" si="762"/>
        <v>#DIV/0!</v>
      </c>
      <c r="AQ3481" s="1215">
        <v>394</v>
      </c>
      <c r="AR3481" s="1216"/>
      <c r="AS3481" s="1217"/>
      <c r="AT3481" s="1218"/>
      <c r="AU3481" s="587" t="e">
        <f t="shared" si="763"/>
        <v>#DIV/0!</v>
      </c>
      <c r="AW3481" s="1215">
        <v>394</v>
      </c>
      <c r="AX3481" s="1216"/>
      <c r="AY3481" s="1217"/>
      <c r="AZ3481" s="1218"/>
      <c r="BA3481" s="587" t="e">
        <f t="shared" si="764"/>
        <v>#DIV/0!</v>
      </c>
      <c r="BC3481" s="1215">
        <v>394</v>
      </c>
      <c r="BD3481" s="1216"/>
      <c r="BE3481" s="1217"/>
      <c r="BF3481" s="1218"/>
      <c r="BG3481" s="587" t="e">
        <f t="shared" si="765"/>
        <v>#DIV/0!</v>
      </c>
      <c r="BI3481" s="1215">
        <v>394</v>
      </c>
      <c r="BJ3481" s="1216"/>
      <c r="BK3481" s="1217"/>
      <c r="BL3481" s="1218"/>
      <c r="BM3481" s="587" t="e">
        <f t="shared" si="766"/>
        <v>#DIV/0!</v>
      </c>
      <c r="BO3481" s="1215">
        <v>394</v>
      </c>
      <c r="BP3481" s="1216"/>
      <c r="BQ3481" s="1217"/>
      <c r="BR3481" s="1218"/>
      <c r="BS3481" s="587" t="e">
        <f t="shared" si="767"/>
        <v>#DIV/0!</v>
      </c>
    </row>
    <row r="3482" spans="1:71" s="17" customFormat="1" ht="16.75" hidden="1" customHeight="1" outlineLevel="2">
      <c r="A3482" s="1215">
        <v>395</v>
      </c>
      <c r="B3482" s="1216"/>
      <c r="C3482" s="1217"/>
      <c r="D3482" s="1218"/>
      <c r="E3482" s="587" t="e">
        <f t="shared" si="756"/>
        <v>#DIV/0!</v>
      </c>
      <c r="G3482" s="1215">
        <v>395</v>
      </c>
      <c r="H3482" s="1216"/>
      <c r="I3482" s="1217"/>
      <c r="J3482" s="1218"/>
      <c r="K3482" s="587" t="e">
        <f t="shared" si="757"/>
        <v>#DIV/0!</v>
      </c>
      <c r="M3482" s="1215">
        <v>395</v>
      </c>
      <c r="N3482" s="1216"/>
      <c r="O3482" s="1217"/>
      <c r="P3482" s="1218"/>
      <c r="Q3482" s="587" t="e">
        <f t="shared" si="758"/>
        <v>#DIV/0!</v>
      </c>
      <c r="S3482" s="1215">
        <v>395</v>
      </c>
      <c r="T3482" s="1216"/>
      <c r="U3482" s="1217"/>
      <c r="V3482" s="1218"/>
      <c r="W3482" s="587" t="e">
        <f t="shared" si="759"/>
        <v>#DIV/0!</v>
      </c>
      <c r="Y3482" s="1215">
        <v>395</v>
      </c>
      <c r="Z3482" s="1216"/>
      <c r="AA3482" s="1217"/>
      <c r="AB3482" s="1218"/>
      <c r="AC3482" s="587" t="e">
        <f t="shared" si="760"/>
        <v>#DIV/0!</v>
      </c>
      <c r="AE3482" s="1215">
        <v>395</v>
      </c>
      <c r="AF3482" s="1216"/>
      <c r="AG3482" s="1217"/>
      <c r="AH3482" s="1218"/>
      <c r="AI3482" s="587" t="e">
        <f t="shared" si="761"/>
        <v>#DIV/0!</v>
      </c>
      <c r="AK3482" s="1215">
        <v>395</v>
      </c>
      <c r="AL3482" s="1216"/>
      <c r="AM3482" s="1217"/>
      <c r="AN3482" s="1218"/>
      <c r="AO3482" s="587" t="e">
        <f t="shared" si="762"/>
        <v>#DIV/0!</v>
      </c>
      <c r="AQ3482" s="1215">
        <v>395</v>
      </c>
      <c r="AR3482" s="1216"/>
      <c r="AS3482" s="1217"/>
      <c r="AT3482" s="1218"/>
      <c r="AU3482" s="587" t="e">
        <f t="shared" si="763"/>
        <v>#DIV/0!</v>
      </c>
      <c r="AW3482" s="1215">
        <v>395</v>
      </c>
      <c r="AX3482" s="1216"/>
      <c r="AY3482" s="1217"/>
      <c r="AZ3482" s="1218"/>
      <c r="BA3482" s="587" t="e">
        <f t="shared" si="764"/>
        <v>#DIV/0!</v>
      </c>
      <c r="BC3482" s="1215">
        <v>395</v>
      </c>
      <c r="BD3482" s="1216"/>
      <c r="BE3482" s="1217"/>
      <c r="BF3482" s="1218"/>
      <c r="BG3482" s="587" t="e">
        <f t="shared" si="765"/>
        <v>#DIV/0!</v>
      </c>
      <c r="BI3482" s="1215">
        <v>395</v>
      </c>
      <c r="BJ3482" s="1216"/>
      <c r="BK3482" s="1217"/>
      <c r="BL3482" s="1218"/>
      <c r="BM3482" s="587" t="e">
        <f t="shared" si="766"/>
        <v>#DIV/0!</v>
      </c>
      <c r="BO3482" s="1215">
        <v>395</v>
      </c>
      <c r="BP3482" s="1216"/>
      <c r="BQ3482" s="1217"/>
      <c r="BR3482" s="1218"/>
      <c r="BS3482" s="587" t="e">
        <f t="shared" si="767"/>
        <v>#DIV/0!</v>
      </c>
    </row>
    <row r="3483" spans="1:71" s="17" customFormat="1" ht="16.75" hidden="1" customHeight="1" outlineLevel="2">
      <c r="A3483" s="1215">
        <v>396</v>
      </c>
      <c r="B3483" s="1216"/>
      <c r="C3483" s="1217"/>
      <c r="D3483" s="1218"/>
      <c r="E3483" s="587" t="e">
        <f t="shared" si="756"/>
        <v>#DIV/0!</v>
      </c>
      <c r="G3483" s="1215">
        <v>396</v>
      </c>
      <c r="H3483" s="1216"/>
      <c r="I3483" s="1217"/>
      <c r="J3483" s="1218"/>
      <c r="K3483" s="587" t="e">
        <f t="shared" si="757"/>
        <v>#DIV/0!</v>
      </c>
      <c r="M3483" s="1215">
        <v>396</v>
      </c>
      <c r="N3483" s="1216"/>
      <c r="O3483" s="1217"/>
      <c r="P3483" s="1218"/>
      <c r="Q3483" s="587" t="e">
        <f t="shared" si="758"/>
        <v>#DIV/0!</v>
      </c>
      <c r="S3483" s="1215">
        <v>396</v>
      </c>
      <c r="T3483" s="1216"/>
      <c r="U3483" s="1217"/>
      <c r="V3483" s="1218"/>
      <c r="W3483" s="587" t="e">
        <f t="shared" si="759"/>
        <v>#DIV/0!</v>
      </c>
      <c r="Y3483" s="1215">
        <v>396</v>
      </c>
      <c r="Z3483" s="1216"/>
      <c r="AA3483" s="1217"/>
      <c r="AB3483" s="1218"/>
      <c r="AC3483" s="587" t="e">
        <f t="shared" si="760"/>
        <v>#DIV/0!</v>
      </c>
      <c r="AE3483" s="1215">
        <v>396</v>
      </c>
      <c r="AF3483" s="1216"/>
      <c r="AG3483" s="1217"/>
      <c r="AH3483" s="1218"/>
      <c r="AI3483" s="587" t="e">
        <f t="shared" si="761"/>
        <v>#DIV/0!</v>
      </c>
      <c r="AK3483" s="1215">
        <v>396</v>
      </c>
      <c r="AL3483" s="1216"/>
      <c r="AM3483" s="1217"/>
      <c r="AN3483" s="1218"/>
      <c r="AO3483" s="587" t="e">
        <f t="shared" si="762"/>
        <v>#DIV/0!</v>
      </c>
      <c r="AQ3483" s="1215">
        <v>396</v>
      </c>
      <c r="AR3483" s="1216"/>
      <c r="AS3483" s="1217"/>
      <c r="AT3483" s="1218"/>
      <c r="AU3483" s="587" t="e">
        <f t="shared" si="763"/>
        <v>#DIV/0!</v>
      </c>
      <c r="AW3483" s="1215">
        <v>396</v>
      </c>
      <c r="AX3483" s="1216"/>
      <c r="AY3483" s="1217"/>
      <c r="AZ3483" s="1218"/>
      <c r="BA3483" s="587" t="e">
        <f t="shared" si="764"/>
        <v>#DIV/0!</v>
      </c>
      <c r="BC3483" s="1215">
        <v>396</v>
      </c>
      <c r="BD3483" s="1216"/>
      <c r="BE3483" s="1217"/>
      <c r="BF3483" s="1218"/>
      <c r="BG3483" s="587" t="e">
        <f t="shared" si="765"/>
        <v>#DIV/0!</v>
      </c>
      <c r="BI3483" s="1215">
        <v>396</v>
      </c>
      <c r="BJ3483" s="1216"/>
      <c r="BK3483" s="1217"/>
      <c r="BL3483" s="1218"/>
      <c r="BM3483" s="587" t="e">
        <f t="shared" si="766"/>
        <v>#DIV/0!</v>
      </c>
      <c r="BO3483" s="1215">
        <v>396</v>
      </c>
      <c r="BP3483" s="1216"/>
      <c r="BQ3483" s="1217"/>
      <c r="BR3483" s="1218"/>
      <c r="BS3483" s="587" t="e">
        <f t="shared" si="767"/>
        <v>#DIV/0!</v>
      </c>
    </row>
    <row r="3484" spans="1:71" s="17" customFormat="1" ht="16.75" hidden="1" customHeight="1" outlineLevel="2">
      <c r="A3484" s="1215">
        <v>397</v>
      </c>
      <c r="B3484" s="1216"/>
      <c r="C3484" s="1217"/>
      <c r="D3484" s="1218"/>
      <c r="E3484" s="587" t="e">
        <f t="shared" si="756"/>
        <v>#DIV/0!</v>
      </c>
      <c r="G3484" s="1215">
        <v>397</v>
      </c>
      <c r="H3484" s="1216"/>
      <c r="I3484" s="1217"/>
      <c r="J3484" s="1218"/>
      <c r="K3484" s="587" t="e">
        <f t="shared" si="757"/>
        <v>#DIV/0!</v>
      </c>
      <c r="M3484" s="1215">
        <v>397</v>
      </c>
      <c r="N3484" s="1216"/>
      <c r="O3484" s="1217"/>
      <c r="P3484" s="1218"/>
      <c r="Q3484" s="587" t="e">
        <f t="shared" si="758"/>
        <v>#DIV/0!</v>
      </c>
      <c r="S3484" s="1215">
        <v>397</v>
      </c>
      <c r="T3484" s="1216"/>
      <c r="U3484" s="1217"/>
      <c r="V3484" s="1218"/>
      <c r="W3484" s="587" t="e">
        <f t="shared" si="759"/>
        <v>#DIV/0!</v>
      </c>
      <c r="Y3484" s="1215">
        <v>397</v>
      </c>
      <c r="Z3484" s="1216"/>
      <c r="AA3484" s="1217"/>
      <c r="AB3484" s="1218"/>
      <c r="AC3484" s="587" t="e">
        <f t="shared" si="760"/>
        <v>#DIV/0!</v>
      </c>
      <c r="AE3484" s="1215">
        <v>397</v>
      </c>
      <c r="AF3484" s="1216"/>
      <c r="AG3484" s="1217"/>
      <c r="AH3484" s="1218"/>
      <c r="AI3484" s="587" t="e">
        <f t="shared" si="761"/>
        <v>#DIV/0!</v>
      </c>
      <c r="AK3484" s="1215">
        <v>397</v>
      </c>
      <c r="AL3484" s="1216"/>
      <c r="AM3484" s="1217"/>
      <c r="AN3484" s="1218"/>
      <c r="AO3484" s="587" t="e">
        <f t="shared" si="762"/>
        <v>#DIV/0!</v>
      </c>
      <c r="AQ3484" s="1215">
        <v>397</v>
      </c>
      <c r="AR3484" s="1216"/>
      <c r="AS3484" s="1217"/>
      <c r="AT3484" s="1218"/>
      <c r="AU3484" s="587" t="e">
        <f t="shared" si="763"/>
        <v>#DIV/0!</v>
      </c>
      <c r="AW3484" s="1215">
        <v>397</v>
      </c>
      <c r="AX3484" s="1216"/>
      <c r="AY3484" s="1217"/>
      <c r="AZ3484" s="1218"/>
      <c r="BA3484" s="587" t="e">
        <f t="shared" si="764"/>
        <v>#DIV/0!</v>
      </c>
      <c r="BC3484" s="1215">
        <v>397</v>
      </c>
      <c r="BD3484" s="1216"/>
      <c r="BE3484" s="1217"/>
      <c r="BF3484" s="1218"/>
      <c r="BG3484" s="587" t="e">
        <f t="shared" si="765"/>
        <v>#DIV/0!</v>
      </c>
      <c r="BI3484" s="1215">
        <v>397</v>
      </c>
      <c r="BJ3484" s="1216"/>
      <c r="BK3484" s="1217"/>
      <c r="BL3484" s="1218"/>
      <c r="BM3484" s="587" t="e">
        <f t="shared" si="766"/>
        <v>#DIV/0!</v>
      </c>
      <c r="BO3484" s="1215">
        <v>397</v>
      </c>
      <c r="BP3484" s="1216"/>
      <c r="BQ3484" s="1217"/>
      <c r="BR3484" s="1218"/>
      <c r="BS3484" s="587" t="e">
        <f t="shared" si="767"/>
        <v>#DIV/0!</v>
      </c>
    </row>
    <row r="3485" spans="1:71" s="17" customFormat="1" ht="16.75" hidden="1" customHeight="1" outlineLevel="2">
      <c r="A3485" s="1215">
        <v>398</v>
      </c>
      <c r="B3485" s="1216"/>
      <c r="C3485" s="1217"/>
      <c r="D3485" s="1218"/>
      <c r="E3485" s="587" t="e">
        <f t="shared" si="756"/>
        <v>#DIV/0!</v>
      </c>
      <c r="G3485" s="1215">
        <v>398</v>
      </c>
      <c r="H3485" s="1216"/>
      <c r="I3485" s="1217"/>
      <c r="J3485" s="1218"/>
      <c r="K3485" s="587" t="e">
        <f t="shared" si="757"/>
        <v>#DIV/0!</v>
      </c>
      <c r="M3485" s="1215">
        <v>398</v>
      </c>
      <c r="N3485" s="1216"/>
      <c r="O3485" s="1217"/>
      <c r="P3485" s="1218"/>
      <c r="Q3485" s="587" t="e">
        <f t="shared" si="758"/>
        <v>#DIV/0!</v>
      </c>
      <c r="S3485" s="1215">
        <v>398</v>
      </c>
      <c r="T3485" s="1216"/>
      <c r="U3485" s="1217"/>
      <c r="V3485" s="1218"/>
      <c r="W3485" s="587" t="e">
        <f t="shared" si="759"/>
        <v>#DIV/0!</v>
      </c>
      <c r="Y3485" s="1215">
        <v>398</v>
      </c>
      <c r="Z3485" s="1216"/>
      <c r="AA3485" s="1217"/>
      <c r="AB3485" s="1218"/>
      <c r="AC3485" s="587" t="e">
        <f t="shared" si="760"/>
        <v>#DIV/0!</v>
      </c>
      <c r="AE3485" s="1215">
        <v>398</v>
      </c>
      <c r="AF3485" s="1216"/>
      <c r="AG3485" s="1217"/>
      <c r="AH3485" s="1218"/>
      <c r="AI3485" s="587" t="e">
        <f t="shared" si="761"/>
        <v>#DIV/0!</v>
      </c>
      <c r="AK3485" s="1215">
        <v>398</v>
      </c>
      <c r="AL3485" s="1216"/>
      <c r="AM3485" s="1217"/>
      <c r="AN3485" s="1218"/>
      <c r="AO3485" s="587" t="e">
        <f t="shared" si="762"/>
        <v>#DIV/0!</v>
      </c>
      <c r="AQ3485" s="1215">
        <v>398</v>
      </c>
      <c r="AR3485" s="1216"/>
      <c r="AS3485" s="1217"/>
      <c r="AT3485" s="1218"/>
      <c r="AU3485" s="587" t="e">
        <f t="shared" si="763"/>
        <v>#DIV/0!</v>
      </c>
      <c r="AW3485" s="1215">
        <v>398</v>
      </c>
      <c r="AX3485" s="1216"/>
      <c r="AY3485" s="1217"/>
      <c r="AZ3485" s="1218"/>
      <c r="BA3485" s="587" t="e">
        <f t="shared" si="764"/>
        <v>#DIV/0!</v>
      </c>
      <c r="BC3485" s="1215">
        <v>398</v>
      </c>
      <c r="BD3485" s="1216"/>
      <c r="BE3485" s="1217"/>
      <c r="BF3485" s="1218"/>
      <c r="BG3485" s="587" t="e">
        <f t="shared" si="765"/>
        <v>#DIV/0!</v>
      </c>
      <c r="BI3485" s="1215">
        <v>398</v>
      </c>
      <c r="BJ3485" s="1216"/>
      <c r="BK3485" s="1217"/>
      <c r="BL3485" s="1218"/>
      <c r="BM3485" s="587" t="e">
        <f t="shared" si="766"/>
        <v>#DIV/0!</v>
      </c>
      <c r="BO3485" s="1215">
        <v>398</v>
      </c>
      <c r="BP3485" s="1216"/>
      <c r="BQ3485" s="1217"/>
      <c r="BR3485" s="1218"/>
      <c r="BS3485" s="587" t="e">
        <f t="shared" si="767"/>
        <v>#DIV/0!</v>
      </c>
    </row>
    <row r="3486" spans="1:71" s="17" customFormat="1" ht="16.75" hidden="1" customHeight="1" outlineLevel="2">
      <c r="A3486" s="1215">
        <v>399</v>
      </c>
      <c r="B3486" s="1216"/>
      <c r="C3486" s="1217"/>
      <c r="D3486" s="1218"/>
      <c r="E3486" s="587" t="e">
        <f t="shared" si="756"/>
        <v>#DIV/0!</v>
      </c>
      <c r="G3486" s="1215">
        <v>399</v>
      </c>
      <c r="H3486" s="1216"/>
      <c r="I3486" s="1217"/>
      <c r="J3486" s="1218"/>
      <c r="K3486" s="587" t="e">
        <f t="shared" si="757"/>
        <v>#DIV/0!</v>
      </c>
      <c r="M3486" s="1215">
        <v>399</v>
      </c>
      <c r="N3486" s="1216"/>
      <c r="O3486" s="1217"/>
      <c r="P3486" s="1218"/>
      <c r="Q3486" s="587" t="e">
        <f t="shared" si="758"/>
        <v>#DIV/0!</v>
      </c>
      <c r="S3486" s="1215">
        <v>399</v>
      </c>
      <c r="T3486" s="1216"/>
      <c r="U3486" s="1217"/>
      <c r="V3486" s="1218"/>
      <c r="W3486" s="587" t="e">
        <f t="shared" si="759"/>
        <v>#DIV/0!</v>
      </c>
      <c r="Y3486" s="1215">
        <v>399</v>
      </c>
      <c r="Z3486" s="1216"/>
      <c r="AA3486" s="1217"/>
      <c r="AB3486" s="1218"/>
      <c r="AC3486" s="587" t="e">
        <f t="shared" si="760"/>
        <v>#DIV/0!</v>
      </c>
      <c r="AE3486" s="1215">
        <v>399</v>
      </c>
      <c r="AF3486" s="1216"/>
      <c r="AG3486" s="1217"/>
      <c r="AH3486" s="1218"/>
      <c r="AI3486" s="587" t="e">
        <f t="shared" si="761"/>
        <v>#DIV/0!</v>
      </c>
      <c r="AK3486" s="1215">
        <v>399</v>
      </c>
      <c r="AL3486" s="1216"/>
      <c r="AM3486" s="1217"/>
      <c r="AN3486" s="1218"/>
      <c r="AO3486" s="587" t="e">
        <f t="shared" si="762"/>
        <v>#DIV/0!</v>
      </c>
      <c r="AQ3486" s="1215">
        <v>399</v>
      </c>
      <c r="AR3486" s="1216"/>
      <c r="AS3486" s="1217"/>
      <c r="AT3486" s="1218"/>
      <c r="AU3486" s="587" t="e">
        <f t="shared" si="763"/>
        <v>#DIV/0!</v>
      </c>
      <c r="AW3486" s="1215">
        <v>399</v>
      </c>
      <c r="AX3486" s="1216"/>
      <c r="AY3486" s="1217"/>
      <c r="AZ3486" s="1218"/>
      <c r="BA3486" s="587" t="e">
        <f t="shared" si="764"/>
        <v>#DIV/0!</v>
      </c>
      <c r="BC3486" s="1215">
        <v>399</v>
      </c>
      <c r="BD3486" s="1216"/>
      <c r="BE3486" s="1217"/>
      <c r="BF3486" s="1218"/>
      <c r="BG3486" s="587" t="e">
        <f t="shared" si="765"/>
        <v>#DIV/0!</v>
      </c>
      <c r="BI3486" s="1215">
        <v>399</v>
      </c>
      <c r="BJ3486" s="1216"/>
      <c r="BK3486" s="1217"/>
      <c r="BL3486" s="1218"/>
      <c r="BM3486" s="587" t="e">
        <f t="shared" si="766"/>
        <v>#DIV/0!</v>
      </c>
      <c r="BO3486" s="1215">
        <v>399</v>
      </c>
      <c r="BP3486" s="1216"/>
      <c r="BQ3486" s="1217"/>
      <c r="BR3486" s="1218"/>
      <c r="BS3486" s="587" t="e">
        <f t="shared" si="767"/>
        <v>#DIV/0!</v>
      </c>
    </row>
    <row r="3487" spans="1:71" s="17" customFormat="1" ht="16.75" hidden="1" customHeight="1" outlineLevel="2">
      <c r="A3487" s="1215">
        <v>400</v>
      </c>
      <c r="B3487" s="1216"/>
      <c r="C3487" s="1217"/>
      <c r="D3487" s="1218"/>
      <c r="E3487" s="587" t="e">
        <f t="shared" si="756"/>
        <v>#DIV/0!</v>
      </c>
      <c r="G3487" s="1215">
        <v>400</v>
      </c>
      <c r="H3487" s="1216"/>
      <c r="I3487" s="1217"/>
      <c r="J3487" s="1218"/>
      <c r="K3487" s="587" t="e">
        <f t="shared" si="757"/>
        <v>#DIV/0!</v>
      </c>
      <c r="M3487" s="1215">
        <v>400</v>
      </c>
      <c r="N3487" s="1216"/>
      <c r="O3487" s="1217"/>
      <c r="P3487" s="1218"/>
      <c r="Q3487" s="587" t="e">
        <f t="shared" si="758"/>
        <v>#DIV/0!</v>
      </c>
      <c r="S3487" s="1215">
        <v>400</v>
      </c>
      <c r="T3487" s="1216"/>
      <c r="U3487" s="1217"/>
      <c r="V3487" s="1218"/>
      <c r="W3487" s="587" t="e">
        <f t="shared" si="759"/>
        <v>#DIV/0!</v>
      </c>
      <c r="Y3487" s="1215">
        <v>400</v>
      </c>
      <c r="Z3487" s="1216"/>
      <c r="AA3487" s="1217"/>
      <c r="AB3487" s="1218"/>
      <c r="AC3487" s="587" t="e">
        <f t="shared" si="760"/>
        <v>#DIV/0!</v>
      </c>
      <c r="AE3487" s="1215">
        <v>400</v>
      </c>
      <c r="AF3487" s="1216"/>
      <c r="AG3487" s="1217"/>
      <c r="AH3487" s="1218"/>
      <c r="AI3487" s="587" t="e">
        <f t="shared" si="761"/>
        <v>#DIV/0!</v>
      </c>
      <c r="AK3487" s="1215">
        <v>400</v>
      </c>
      <c r="AL3487" s="1216"/>
      <c r="AM3487" s="1217"/>
      <c r="AN3487" s="1218"/>
      <c r="AO3487" s="587" t="e">
        <f t="shared" si="762"/>
        <v>#DIV/0!</v>
      </c>
      <c r="AQ3487" s="1215">
        <v>400</v>
      </c>
      <c r="AR3487" s="1216"/>
      <c r="AS3487" s="1217"/>
      <c r="AT3487" s="1218"/>
      <c r="AU3487" s="587" t="e">
        <f t="shared" si="763"/>
        <v>#DIV/0!</v>
      </c>
      <c r="AW3487" s="1215">
        <v>400</v>
      </c>
      <c r="AX3487" s="1216"/>
      <c r="AY3487" s="1217"/>
      <c r="AZ3487" s="1218"/>
      <c r="BA3487" s="587" t="e">
        <f t="shared" si="764"/>
        <v>#DIV/0!</v>
      </c>
      <c r="BC3487" s="1215">
        <v>400</v>
      </c>
      <c r="BD3487" s="1216"/>
      <c r="BE3487" s="1217"/>
      <c r="BF3487" s="1218"/>
      <c r="BG3487" s="587" t="e">
        <f t="shared" si="765"/>
        <v>#DIV/0!</v>
      </c>
      <c r="BI3487" s="1215">
        <v>400</v>
      </c>
      <c r="BJ3487" s="1216"/>
      <c r="BK3487" s="1217"/>
      <c r="BL3487" s="1218"/>
      <c r="BM3487" s="587" t="e">
        <f t="shared" si="766"/>
        <v>#DIV/0!</v>
      </c>
      <c r="BO3487" s="1215">
        <v>400</v>
      </c>
      <c r="BP3487" s="1216"/>
      <c r="BQ3487" s="1217"/>
      <c r="BR3487" s="1218"/>
      <c r="BS3487" s="587" t="e">
        <f t="shared" si="767"/>
        <v>#DIV/0!</v>
      </c>
    </row>
    <row r="3488" spans="1:71" s="17" customFormat="1" ht="16.75" hidden="1" customHeight="1" outlineLevel="2">
      <c r="A3488" s="1215">
        <v>401</v>
      </c>
      <c r="B3488" s="1216"/>
      <c r="C3488" s="1217"/>
      <c r="D3488" s="1218"/>
      <c r="E3488" s="587" t="e">
        <f t="shared" si="756"/>
        <v>#DIV/0!</v>
      </c>
      <c r="G3488" s="1215">
        <v>401</v>
      </c>
      <c r="H3488" s="1216"/>
      <c r="I3488" s="1217"/>
      <c r="J3488" s="1218"/>
      <c r="K3488" s="587" t="e">
        <f t="shared" si="757"/>
        <v>#DIV/0!</v>
      </c>
      <c r="M3488" s="1215">
        <v>401</v>
      </c>
      <c r="N3488" s="1216"/>
      <c r="O3488" s="1217"/>
      <c r="P3488" s="1218"/>
      <c r="Q3488" s="587" t="e">
        <f t="shared" si="758"/>
        <v>#DIV/0!</v>
      </c>
      <c r="S3488" s="1215">
        <v>401</v>
      </c>
      <c r="T3488" s="1216"/>
      <c r="U3488" s="1217"/>
      <c r="V3488" s="1218"/>
      <c r="W3488" s="587" t="e">
        <f t="shared" si="759"/>
        <v>#DIV/0!</v>
      </c>
      <c r="Y3488" s="1215">
        <v>401</v>
      </c>
      <c r="Z3488" s="1216"/>
      <c r="AA3488" s="1217"/>
      <c r="AB3488" s="1218"/>
      <c r="AC3488" s="587" t="e">
        <f t="shared" si="760"/>
        <v>#DIV/0!</v>
      </c>
      <c r="AE3488" s="1215">
        <v>401</v>
      </c>
      <c r="AF3488" s="1216"/>
      <c r="AG3488" s="1217"/>
      <c r="AH3488" s="1218"/>
      <c r="AI3488" s="587" t="e">
        <f t="shared" si="761"/>
        <v>#DIV/0!</v>
      </c>
      <c r="AK3488" s="1215">
        <v>401</v>
      </c>
      <c r="AL3488" s="1216"/>
      <c r="AM3488" s="1217"/>
      <c r="AN3488" s="1218"/>
      <c r="AO3488" s="587" t="e">
        <f t="shared" si="762"/>
        <v>#DIV/0!</v>
      </c>
      <c r="AQ3488" s="1215">
        <v>401</v>
      </c>
      <c r="AR3488" s="1216"/>
      <c r="AS3488" s="1217"/>
      <c r="AT3488" s="1218"/>
      <c r="AU3488" s="587" t="e">
        <f t="shared" si="763"/>
        <v>#DIV/0!</v>
      </c>
      <c r="AW3488" s="1215">
        <v>401</v>
      </c>
      <c r="AX3488" s="1216"/>
      <c r="AY3488" s="1217"/>
      <c r="AZ3488" s="1218"/>
      <c r="BA3488" s="587" t="e">
        <f t="shared" si="764"/>
        <v>#DIV/0!</v>
      </c>
      <c r="BC3488" s="1215">
        <v>401</v>
      </c>
      <c r="BD3488" s="1216"/>
      <c r="BE3488" s="1217"/>
      <c r="BF3488" s="1218"/>
      <c r="BG3488" s="587" t="e">
        <f t="shared" si="765"/>
        <v>#DIV/0!</v>
      </c>
      <c r="BI3488" s="1215">
        <v>401</v>
      </c>
      <c r="BJ3488" s="1216"/>
      <c r="BK3488" s="1217"/>
      <c r="BL3488" s="1218"/>
      <c r="BM3488" s="587" t="e">
        <f t="shared" si="766"/>
        <v>#DIV/0!</v>
      </c>
      <c r="BO3488" s="1215">
        <v>401</v>
      </c>
      <c r="BP3488" s="1216"/>
      <c r="BQ3488" s="1217"/>
      <c r="BR3488" s="1218"/>
      <c r="BS3488" s="587" t="e">
        <f t="shared" si="767"/>
        <v>#DIV/0!</v>
      </c>
    </row>
    <row r="3489" spans="1:71" s="17" customFormat="1" ht="16.75" hidden="1" customHeight="1" outlineLevel="2">
      <c r="A3489" s="1215">
        <v>402</v>
      </c>
      <c r="B3489" s="1216"/>
      <c r="C3489" s="1217"/>
      <c r="D3489" s="1218"/>
      <c r="E3489" s="587" t="e">
        <f t="shared" si="756"/>
        <v>#DIV/0!</v>
      </c>
      <c r="G3489" s="1215">
        <v>402</v>
      </c>
      <c r="H3489" s="1216"/>
      <c r="I3489" s="1217"/>
      <c r="J3489" s="1218"/>
      <c r="K3489" s="587" t="e">
        <f t="shared" si="757"/>
        <v>#DIV/0!</v>
      </c>
      <c r="M3489" s="1215">
        <v>402</v>
      </c>
      <c r="N3489" s="1216"/>
      <c r="O3489" s="1217"/>
      <c r="P3489" s="1218"/>
      <c r="Q3489" s="587" t="e">
        <f t="shared" si="758"/>
        <v>#DIV/0!</v>
      </c>
      <c r="S3489" s="1215">
        <v>402</v>
      </c>
      <c r="T3489" s="1216"/>
      <c r="U3489" s="1217"/>
      <c r="V3489" s="1218"/>
      <c r="W3489" s="587" t="e">
        <f t="shared" si="759"/>
        <v>#DIV/0!</v>
      </c>
      <c r="Y3489" s="1215">
        <v>402</v>
      </c>
      <c r="Z3489" s="1216"/>
      <c r="AA3489" s="1217"/>
      <c r="AB3489" s="1218"/>
      <c r="AC3489" s="587" t="e">
        <f t="shared" si="760"/>
        <v>#DIV/0!</v>
      </c>
      <c r="AE3489" s="1215">
        <v>402</v>
      </c>
      <c r="AF3489" s="1216"/>
      <c r="AG3489" s="1217"/>
      <c r="AH3489" s="1218"/>
      <c r="AI3489" s="587" t="e">
        <f t="shared" si="761"/>
        <v>#DIV/0!</v>
      </c>
      <c r="AK3489" s="1215">
        <v>402</v>
      </c>
      <c r="AL3489" s="1216"/>
      <c r="AM3489" s="1217"/>
      <c r="AN3489" s="1218"/>
      <c r="AO3489" s="587" t="e">
        <f t="shared" si="762"/>
        <v>#DIV/0!</v>
      </c>
      <c r="AQ3489" s="1215">
        <v>402</v>
      </c>
      <c r="AR3489" s="1216"/>
      <c r="AS3489" s="1217"/>
      <c r="AT3489" s="1218"/>
      <c r="AU3489" s="587" t="e">
        <f t="shared" si="763"/>
        <v>#DIV/0!</v>
      </c>
      <c r="AW3489" s="1215">
        <v>402</v>
      </c>
      <c r="AX3489" s="1216"/>
      <c r="AY3489" s="1217"/>
      <c r="AZ3489" s="1218"/>
      <c r="BA3489" s="587" t="e">
        <f t="shared" si="764"/>
        <v>#DIV/0!</v>
      </c>
      <c r="BC3489" s="1215">
        <v>402</v>
      </c>
      <c r="BD3489" s="1216"/>
      <c r="BE3489" s="1217"/>
      <c r="BF3489" s="1218"/>
      <c r="BG3489" s="587" t="e">
        <f t="shared" si="765"/>
        <v>#DIV/0!</v>
      </c>
      <c r="BI3489" s="1215">
        <v>402</v>
      </c>
      <c r="BJ3489" s="1216"/>
      <c r="BK3489" s="1217"/>
      <c r="BL3489" s="1218"/>
      <c r="BM3489" s="587" t="e">
        <f t="shared" si="766"/>
        <v>#DIV/0!</v>
      </c>
      <c r="BO3489" s="1215">
        <v>402</v>
      </c>
      <c r="BP3489" s="1216"/>
      <c r="BQ3489" s="1217"/>
      <c r="BR3489" s="1218"/>
      <c r="BS3489" s="587" t="e">
        <f t="shared" si="767"/>
        <v>#DIV/0!</v>
      </c>
    </row>
    <row r="3490" spans="1:71" s="17" customFormat="1" ht="16.75" hidden="1" customHeight="1" outlineLevel="2">
      <c r="A3490" s="1215">
        <v>403</v>
      </c>
      <c r="B3490" s="1216"/>
      <c r="C3490" s="1217"/>
      <c r="D3490" s="1218"/>
      <c r="E3490" s="587" t="e">
        <f t="shared" si="756"/>
        <v>#DIV/0!</v>
      </c>
      <c r="G3490" s="1215">
        <v>403</v>
      </c>
      <c r="H3490" s="1216"/>
      <c r="I3490" s="1217"/>
      <c r="J3490" s="1218"/>
      <c r="K3490" s="587" t="e">
        <f t="shared" si="757"/>
        <v>#DIV/0!</v>
      </c>
      <c r="M3490" s="1215">
        <v>403</v>
      </c>
      <c r="N3490" s="1216"/>
      <c r="O3490" s="1217"/>
      <c r="P3490" s="1218"/>
      <c r="Q3490" s="587" t="e">
        <f t="shared" si="758"/>
        <v>#DIV/0!</v>
      </c>
      <c r="S3490" s="1215">
        <v>403</v>
      </c>
      <c r="T3490" s="1216"/>
      <c r="U3490" s="1217"/>
      <c r="V3490" s="1218"/>
      <c r="W3490" s="587" t="e">
        <f t="shared" si="759"/>
        <v>#DIV/0!</v>
      </c>
      <c r="Y3490" s="1215">
        <v>403</v>
      </c>
      <c r="Z3490" s="1216"/>
      <c r="AA3490" s="1217"/>
      <c r="AB3490" s="1218"/>
      <c r="AC3490" s="587" t="e">
        <f t="shared" si="760"/>
        <v>#DIV/0!</v>
      </c>
      <c r="AE3490" s="1215">
        <v>403</v>
      </c>
      <c r="AF3490" s="1216"/>
      <c r="AG3490" s="1217"/>
      <c r="AH3490" s="1218"/>
      <c r="AI3490" s="587" t="e">
        <f t="shared" si="761"/>
        <v>#DIV/0!</v>
      </c>
      <c r="AK3490" s="1215">
        <v>403</v>
      </c>
      <c r="AL3490" s="1216"/>
      <c r="AM3490" s="1217"/>
      <c r="AN3490" s="1218"/>
      <c r="AO3490" s="587" t="e">
        <f t="shared" si="762"/>
        <v>#DIV/0!</v>
      </c>
      <c r="AQ3490" s="1215">
        <v>403</v>
      </c>
      <c r="AR3490" s="1216"/>
      <c r="AS3490" s="1217"/>
      <c r="AT3490" s="1218"/>
      <c r="AU3490" s="587" t="e">
        <f t="shared" si="763"/>
        <v>#DIV/0!</v>
      </c>
      <c r="AW3490" s="1215">
        <v>403</v>
      </c>
      <c r="AX3490" s="1216"/>
      <c r="AY3490" s="1217"/>
      <c r="AZ3490" s="1218"/>
      <c r="BA3490" s="587" t="e">
        <f t="shared" si="764"/>
        <v>#DIV/0!</v>
      </c>
      <c r="BC3490" s="1215">
        <v>403</v>
      </c>
      <c r="BD3490" s="1216"/>
      <c r="BE3490" s="1217"/>
      <c r="BF3490" s="1218"/>
      <c r="BG3490" s="587" t="e">
        <f t="shared" si="765"/>
        <v>#DIV/0!</v>
      </c>
      <c r="BI3490" s="1215">
        <v>403</v>
      </c>
      <c r="BJ3490" s="1216"/>
      <c r="BK3490" s="1217"/>
      <c r="BL3490" s="1218"/>
      <c r="BM3490" s="587" t="e">
        <f t="shared" si="766"/>
        <v>#DIV/0!</v>
      </c>
      <c r="BO3490" s="1215">
        <v>403</v>
      </c>
      <c r="BP3490" s="1216"/>
      <c r="BQ3490" s="1217"/>
      <c r="BR3490" s="1218"/>
      <c r="BS3490" s="587" t="e">
        <f t="shared" si="767"/>
        <v>#DIV/0!</v>
      </c>
    </row>
    <row r="3491" spans="1:71" s="17" customFormat="1" ht="16.75" hidden="1" customHeight="1" outlineLevel="2">
      <c r="A3491" s="1215">
        <v>404</v>
      </c>
      <c r="B3491" s="1216"/>
      <c r="C3491" s="1217"/>
      <c r="D3491" s="1218"/>
      <c r="E3491" s="587" t="e">
        <f t="shared" si="756"/>
        <v>#DIV/0!</v>
      </c>
      <c r="G3491" s="1215">
        <v>404</v>
      </c>
      <c r="H3491" s="1216"/>
      <c r="I3491" s="1217"/>
      <c r="J3491" s="1218"/>
      <c r="K3491" s="587" t="e">
        <f t="shared" si="757"/>
        <v>#DIV/0!</v>
      </c>
      <c r="M3491" s="1215">
        <v>404</v>
      </c>
      <c r="N3491" s="1216"/>
      <c r="O3491" s="1217"/>
      <c r="P3491" s="1218"/>
      <c r="Q3491" s="587" t="e">
        <f t="shared" si="758"/>
        <v>#DIV/0!</v>
      </c>
      <c r="S3491" s="1215">
        <v>404</v>
      </c>
      <c r="T3491" s="1216"/>
      <c r="U3491" s="1217"/>
      <c r="V3491" s="1218"/>
      <c r="W3491" s="587" t="e">
        <f t="shared" si="759"/>
        <v>#DIV/0!</v>
      </c>
      <c r="Y3491" s="1215">
        <v>404</v>
      </c>
      <c r="Z3491" s="1216"/>
      <c r="AA3491" s="1217"/>
      <c r="AB3491" s="1218"/>
      <c r="AC3491" s="587" t="e">
        <f t="shared" si="760"/>
        <v>#DIV/0!</v>
      </c>
      <c r="AE3491" s="1215">
        <v>404</v>
      </c>
      <c r="AF3491" s="1216"/>
      <c r="AG3491" s="1217"/>
      <c r="AH3491" s="1218"/>
      <c r="AI3491" s="587" t="e">
        <f t="shared" si="761"/>
        <v>#DIV/0!</v>
      </c>
      <c r="AK3491" s="1215">
        <v>404</v>
      </c>
      <c r="AL3491" s="1216"/>
      <c r="AM3491" s="1217"/>
      <c r="AN3491" s="1218"/>
      <c r="AO3491" s="587" t="e">
        <f t="shared" si="762"/>
        <v>#DIV/0!</v>
      </c>
      <c r="AQ3491" s="1215">
        <v>404</v>
      </c>
      <c r="AR3491" s="1216"/>
      <c r="AS3491" s="1217"/>
      <c r="AT3491" s="1218"/>
      <c r="AU3491" s="587" t="e">
        <f t="shared" si="763"/>
        <v>#DIV/0!</v>
      </c>
      <c r="AW3491" s="1215">
        <v>404</v>
      </c>
      <c r="AX3491" s="1216"/>
      <c r="AY3491" s="1217"/>
      <c r="AZ3491" s="1218"/>
      <c r="BA3491" s="587" t="e">
        <f t="shared" si="764"/>
        <v>#DIV/0!</v>
      </c>
      <c r="BC3491" s="1215">
        <v>404</v>
      </c>
      <c r="BD3491" s="1216"/>
      <c r="BE3491" s="1217"/>
      <c r="BF3491" s="1218"/>
      <c r="BG3491" s="587" t="e">
        <f t="shared" si="765"/>
        <v>#DIV/0!</v>
      </c>
      <c r="BI3491" s="1215">
        <v>404</v>
      </c>
      <c r="BJ3491" s="1216"/>
      <c r="BK3491" s="1217"/>
      <c r="BL3491" s="1218"/>
      <c r="BM3491" s="587" t="e">
        <f t="shared" si="766"/>
        <v>#DIV/0!</v>
      </c>
      <c r="BO3491" s="1215">
        <v>404</v>
      </c>
      <c r="BP3491" s="1216"/>
      <c r="BQ3491" s="1217"/>
      <c r="BR3491" s="1218"/>
      <c r="BS3491" s="587" t="e">
        <f t="shared" si="767"/>
        <v>#DIV/0!</v>
      </c>
    </row>
    <row r="3492" spans="1:71" s="17" customFormat="1" ht="16.75" hidden="1" customHeight="1" outlineLevel="2">
      <c r="A3492" s="1215">
        <v>405</v>
      </c>
      <c r="B3492" s="1216"/>
      <c r="C3492" s="1217"/>
      <c r="D3492" s="1218"/>
      <c r="E3492" s="587" t="e">
        <f t="shared" si="756"/>
        <v>#DIV/0!</v>
      </c>
      <c r="G3492" s="1215">
        <v>405</v>
      </c>
      <c r="H3492" s="1216"/>
      <c r="I3492" s="1217"/>
      <c r="J3492" s="1218"/>
      <c r="K3492" s="587" t="e">
        <f t="shared" si="757"/>
        <v>#DIV/0!</v>
      </c>
      <c r="M3492" s="1215">
        <v>405</v>
      </c>
      <c r="N3492" s="1216"/>
      <c r="O3492" s="1217"/>
      <c r="P3492" s="1218"/>
      <c r="Q3492" s="587" t="e">
        <f t="shared" si="758"/>
        <v>#DIV/0!</v>
      </c>
      <c r="S3492" s="1215">
        <v>405</v>
      </c>
      <c r="T3492" s="1216"/>
      <c r="U3492" s="1217"/>
      <c r="V3492" s="1218"/>
      <c r="W3492" s="587" t="e">
        <f t="shared" si="759"/>
        <v>#DIV/0!</v>
      </c>
      <c r="Y3492" s="1215">
        <v>405</v>
      </c>
      <c r="Z3492" s="1216"/>
      <c r="AA3492" s="1217"/>
      <c r="AB3492" s="1218"/>
      <c r="AC3492" s="587" t="e">
        <f t="shared" si="760"/>
        <v>#DIV/0!</v>
      </c>
      <c r="AE3492" s="1215">
        <v>405</v>
      </c>
      <c r="AF3492" s="1216"/>
      <c r="AG3492" s="1217"/>
      <c r="AH3492" s="1218"/>
      <c r="AI3492" s="587" t="e">
        <f t="shared" si="761"/>
        <v>#DIV/0!</v>
      </c>
      <c r="AK3492" s="1215">
        <v>405</v>
      </c>
      <c r="AL3492" s="1216"/>
      <c r="AM3492" s="1217"/>
      <c r="AN3492" s="1218"/>
      <c r="AO3492" s="587" t="e">
        <f t="shared" si="762"/>
        <v>#DIV/0!</v>
      </c>
      <c r="AQ3492" s="1215">
        <v>405</v>
      </c>
      <c r="AR3492" s="1216"/>
      <c r="AS3492" s="1217"/>
      <c r="AT3492" s="1218"/>
      <c r="AU3492" s="587" t="e">
        <f t="shared" si="763"/>
        <v>#DIV/0!</v>
      </c>
      <c r="AW3492" s="1215">
        <v>405</v>
      </c>
      <c r="AX3492" s="1216"/>
      <c r="AY3492" s="1217"/>
      <c r="AZ3492" s="1218"/>
      <c r="BA3492" s="587" t="e">
        <f t="shared" si="764"/>
        <v>#DIV/0!</v>
      </c>
      <c r="BC3492" s="1215">
        <v>405</v>
      </c>
      <c r="BD3492" s="1216"/>
      <c r="BE3492" s="1217"/>
      <c r="BF3492" s="1218"/>
      <c r="BG3492" s="587" t="e">
        <f t="shared" si="765"/>
        <v>#DIV/0!</v>
      </c>
      <c r="BI3492" s="1215">
        <v>405</v>
      </c>
      <c r="BJ3492" s="1216"/>
      <c r="BK3492" s="1217"/>
      <c r="BL3492" s="1218"/>
      <c r="BM3492" s="587" t="e">
        <f t="shared" si="766"/>
        <v>#DIV/0!</v>
      </c>
      <c r="BO3492" s="1215">
        <v>405</v>
      </c>
      <c r="BP3492" s="1216"/>
      <c r="BQ3492" s="1217"/>
      <c r="BR3492" s="1218"/>
      <c r="BS3492" s="587" t="e">
        <f t="shared" si="767"/>
        <v>#DIV/0!</v>
      </c>
    </row>
    <row r="3493" spans="1:71" s="17" customFormat="1" ht="16.75" hidden="1" customHeight="1" outlineLevel="2">
      <c r="A3493" s="1215">
        <v>406</v>
      </c>
      <c r="B3493" s="1216"/>
      <c r="C3493" s="1217"/>
      <c r="D3493" s="1218"/>
      <c r="E3493" s="587" t="e">
        <f t="shared" si="756"/>
        <v>#DIV/0!</v>
      </c>
      <c r="G3493" s="1215">
        <v>406</v>
      </c>
      <c r="H3493" s="1216"/>
      <c r="I3493" s="1217"/>
      <c r="J3493" s="1218"/>
      <c r="K3493" s="587" t="e">
        <f t="shared" si="757"/>
        <v>#DIV/0!</v>
      </c>
      <c r="M3493" s="1215">
        <v>406</v>
      </c>
      <c r="N3493" s="1216"/>
      <c r="O3493" s="1217"/>
      <c r="P3493" s="1218"/>
      <c r="Q3493" s="587" t="e">
        <f t="shared" si="758"/>
        <v>#DIV/0!</v>
      </c>
      <c r="S3493" s="1215">
        <v>406</v>
      </c>
      <c r="T3493" s="1216"/>
      <c r="U3493" s="1217"/>
      <c r="V3493" s="1218"/>
      <c r="W3493" s="587" t="e">
        <f t="shared" si="759"/>
        <v>#DIV/0!</v>
      </c>
      <c r="Y3493" s="1215">
        <v>406</v>
      </c>
      <c r="Z3493" s="1216"/>
      <c r="AA3493" s="1217"/>
      <c r="AB3493" s="1218"/>
      <c r="AC3493" s="587" t="e">
        <f t="shared" si="760"/>
        <v>#DIV/0!</v>
      </c>
      <c r="AE3493" s="1215">
        <v>406</v>
      </c>
      <c r="AF3493" s="1216"/>
      <c r="AG3493" s="1217"/>
      <c r="AH3493" s="1218"/>
      <c r="AI3493" s="587" t="e">
        <f t="shared" si="761"/>
        <v>#DIV/0!</v>
      </c>
      <c r="AK3493" s="1215">
        <v>406</v>
      </c>
      <c r="AL3493" s="1216"/>
      <c r="AM3493" s="1217"/>
      <c r="AN3493" s="1218"/>
      <c r="AO3493" s="587" t="e">
        <f t="shared" si="762"/>
        <v>#DIV/0!</v>
      </c>
      <c r="AQ3493" s="1215">
        <v>406</v>
      </c>
      <c r="AR3493" s="1216"/>
      <c r="AS3493" s="1217"/>
      <c r="AT3493" s="1218"/>
      <c r="AU3493" s="587" t="e">
        <f t="shared" si="763"/>
        <v>#DIV/0!</v>
      </c>
      <c r="AW3493" s="1215">
        <v>406</v>
      </c>
      <c r="AX3493" s="1216"/>
      <c r="AY3493" s="1217"/>
      <c r="AZ3493" s="1218"/>
      <c r="BA3493" s="587" t="e">
        <f t="shared" si="764"/>
        <v>#DIV/0!</v>
      </c>
      <c r="BC3493" s="1215">
        <v>406</v>
      </c>
      <c r="BD3493" s="1216"/>
      <c r="BE3493" s="1217"/>
      <c r="BF3493" s="1218"/>
      <c r="BG3493" s="587" t="e">
        <f t="shared" si="765"/>
        <v>#DIV/0!</v>
      </c>
      <c r="BI3493" s="1215">
        <v>406</v>
      </c>
      <c r="BJ3493" s="1216"/>
      <c r="BK3493" s="1217"/>
      <c r="BL3493" s="1218"/>
      <c r="BM3493" s="587" t="e">
        <f t="shared" si="766"/>
        <v>#DIV/0!</v>
      </c>
      <c r="BO3493" s="1215">
        <v>406</v>
      </c>
      <c r="BP3493" s="1216"/>
      <c r="BQ3493" s="1217"/>
      <c r="BR3493" s="1218"/>
      <c r="BS3493" s="587" t="e">
        <f t="shared" si="767"/>
        <v>#DIV/0!</v>
      </c>
    </row>
    <row r="3494" spans="1:71" s="17" customFormat="1" ht="16.75" hidden="1" customHeight="1" outlineLevel="2">
      <c r="A3494" s="1215">
        <v>407</v>
      </c>
      <c r="B3494" s="1216"/>
      <c r="C3494" s="1217"/>
      <c r="D3494" s="1218"/>
      <c r="E3494" s="587" t="e">
        <f t="shared" si="756"/>
        <v>#DIV/0!</v>
      </c>
      <c r="G3494" s="1215">
        <v>407</v>
      </c>
      <c r="H3494" s="1216"/>
      <c r="I3494" s="1217"/>
      <c r="J3494" s="1218"/>
      <c r="K3494" s="587" t="e">
        <f t="shared" si="757"/>
        <v>#DIV/0!</v>
      </c>
      <c r="M3494" s="1215">
        <v>407</v>
      </c>
      <c r="N3494" s="1216"/>
      <c r="O3494" s="1217"/>
      <c r="P3494" s="1218"/>
      <c r="Q3494" s="587" t="e">
        <f t="shared" si="758"/>
        <v>#DIV/0!</v>
      </c>
      <c r="S3494" s="1215">
        <v>407</v>
      </c>
      <c r="T3494" s="1216"/>
      <c r="U3494" s="1217"/>
      <c r="V3494" s="1218"/>
      <c r="W3494" s="587" t="e">
        <f t="shared" si="759"/>
        <v>#DIV/0!</v>
      </c>
      <c r="Y3494" s="1215">
        <v>407</v>
      </c>
      <c r="Z3494" s="1216"/>
      <c r="AA3494" s="1217"/>
      <c r="AB3494" s="1218"/>
      <c r="AC3494" s="587" t="e">
        <f t="shared" si="760"/>
        <v>#DIV/0!</v>
      </c>
      <c r="AE3494" s="1215">
        <v>407</v>
      </c>
      <c r="AF3494" s="1216"/>
      <c r="AG3494" s="1217"/>
      <c r="AH3494" s="1218"/>
      <c r="AI3494" s="587" t="e">
        <f t="shared" si="761"/>
        <v>#DIV/0!</v>
      </c>
      <c r="AK3494" s="1215">
        <v>407</v>
      </c>
      <c r="AL3494" s="1216"/>
      <c r="AM3494" s="1217"/>
      <c r="AN3494" s="1218"/>
      <c r="AO3494" s="587" t="e">
        <f t="shared" si="762"/>
        <v>#DIV/0!</v>
      </c>
      <c r="AQ3494" s="1215">
        <v>407</v>
      </c>
      <c r="AR3494" s="1216"/>
      <c r="AS3494" s="1217"/>
      <c r="AT3494" s="1218"/>
      <c r="AU3494" s="587" t="e">
        <f t="shared" si="763"/>
        <v>#DIV/0!</v>
      </c>
      <c r="AW3494" s="1215">
        <v>407</v>
      </c>
      <c r="AX3494" s="1216"/>
      <c r="AY3494" s="1217"/>
      <c r="AZ3494" s="1218"/>
      <c r="BA3494" s="587" t="e">
        <f t="shared" si="764"/>
        <v>#DIV/0!</v>
      </c>
      <c r="BC3494" s="1215">
        <v>407</v>
      </c>
      <c r="BD3494" s="1216"/>
      <c r="BE3494" s="1217"/>
      <c r="BF3494" s="1218"/>
      <c r="BG3494" s="587" t="e">
        <f t="shared" si="765"/>
        <v>#DIV/0!</v>
      </c>
      <c r="BI3494" s="1215">
        <v>407</v>
      </c>
      <c r="BJ3494" s="1216"/>
      <c r="BK3494" s="1217"/>
      <c r="BL3494" s="1218"/>
      <c r="BM3494" s="587" t="e">
        <f t="shared" si="766"/>
        <v>#DIV/0!</v>
      </c>
      <c r="BO3494" s="1215">
        <v>407</v>
      </c>
      <c r="BP3494" s="1216"/>
      <c r="BQ3494" s="1217"/>
      <c r="BR3494" s="1218"/>
      <c r="BS3494" s="587" t="e">
        <f t="shared" si="767"/>
        <v>#DIV/0!</v>
      </c>
    </row>
    <row r="3495" spans="1:71" s="17" customFormat="1" ht="16.75" hidden="1" customHeight="1" outlineLevel="2">
      <c r="A3495" s="1215">
        <v>408</v>
      </c>
      <c r="B3495" s="1216"/>
      <c r="C3495" s="1217"/>
      <c r="D3495" s="1218"/>
      <c r="E3495" s="587" t="e">
        <f t="shared" si="756"/>
        <v>#DIV/0!</v>
      </c>
      <c r="G3495" s="1215">
        <v>408</v>
      </c>
      <c r="H3495" s="1216"/>
      <c r="I3495" s="1217"/>
      <c r="J3495" s="1218"/>
      <c r="K3495" s="587" t="e">
        <f t="shared" si="757"/>
        <v>#DIV/0!</v>
      </c>
      <c r="M3495" s="1215">
        <v>408</v>
      </c>
      <c r="N3495" s="1216"/>
      <c r="O3495" s="1217"/>
      <c r="P3495" s="1218"/>
      <c r="Q3495" s="587" t="e">
        <f t="shared" si="758"/>
        <v>#DIV/0!</v>
      </c>
      <c r="S3495" s="1215">
        <v>408</v>
      </c>
      <c r="T3495" s="1216"/>
      <c r="U3495" s="1217"/>
      <c r="V3495" s="1218"/>
      <c r="W3495" s="587" t="e">
        <f t="shared" si="759"/>
        <v>#DIV/0!</v>
      </c>
      <c r="Y3495" s="1215">
        <v>408</v>
      </c>
      <c r="Z3495" s="1216"/>
      <c r="AA3495" s="1217"/>
      <c r="AB3495" s="1218"/>
      <c r="AC3495" s="587" t="e">
        <f t="shared" si="760"/>
        <v>#DIV/0!</v>
      </c>
      <c r="AE3495" s="1215">
        <v>408</v>
      </c>
      <c r="AF3495" s="1216"/>
      <c r="AG3495" s="1217"/>
      <c r="AH3495" s="1218"/>
      <c r="AI3495" s="587" t="e">
        <f t="shared" si="761"/>
        <v>#DIV/0!</v>
      </c>
      <c r="AK3495" s="1215">
        <v>408</v>
      </c>
      <c r="AL3495" s="1216"/>
      <c r="AM3495" s="1217"/>
      <c r="AN3495" s="1218"/>
      <c r="AO3495" s="587" t="e">
        <f t="shared" si="762"/>
        <v>#DIV/0!</v>
      </c>
      <c r="AQ3495" s="1215">
        <v>408</v>
      </c>
      <c r="AR3495" s="1216"/>
      <c r="AS3495" s="1217"/>
      <c r="AT3495" s="1218"/>
      <c r="AU3495" s="587" t="e">
        <f t="shared" si="763"/>
        <v>#DIV/0!</v>
      </c>
      <c r="AW3495" s="1215">
        <v>408</v>
      </c>
      <c r="AX3495" s="1216"/>
      <c r="AY3495" s="1217"/>
      <c r="AZ3495" s="1218"/>
      <c r="BA3495" s="587" t="e">
        <f t="shared" si="764"/>
        <v>#DIV/0!</v>
      </c>
      <c r="BC3495" s="1215">
        <v>408</v>
      </c>
      <c r="BD3495" s="1216"/>
      <c r="BE3495" s="1217"/>
      <c r="BF3495" s="1218"/>
      <c r="BG3495" s="587" t="e">
        <f t="shared" si="765"/>
        <v>#DIV/0!</v>
      </c>
      <c r="BI3495" s="1215">
        <v>408</v>
      </c>
      <c r="BJ3495" s="1216"/>
      <c r="BK3495" s="1217"/>
      <c r="BL3495" s="1218"/>
      <c r="BM3495" s="587" t="e">
        <f t="shared" si="766"/>
        <v>#DIV/0!</v>
      </c>
      <c r="BO3495" s="1215">
        <v>408</v>
      </c>
      <c r="BP3495" s="1216"/>
      <c r="BQ3495" s="1217"/>
      <c r="BR3495" s="1218"/>
      <c r="BS3495" s="587" t="e">
        <f t="shared" si="767"/>
        <v>#DIV/0!</v>
      </c>
    </row>
    <row r="3496" spans="1:71" s="17" customFormat="1" ht="16.75" hidden="1" customHeight="1" outlineLevel="2">
      <c r="A3496" s="1215">
        <v>409</v>
      </c>
      <c r="B3496" s="1216"/>
      <c r="C3496" s="1217"/>
      <c r="D3496" s="1218"/>
      <c r="E3496" s="587" t="e">
        <f t="shared" si="756"/>
        <v>#DIV/0!</v>
      </c>
      <c r="G3496" s="1215">
        <v>409</v>
      </c>
      <c r="H3496" s="1216"/>
      <c r="I3496" s="1217"/>
      <c r="J3496" s="1218"/>
      <c r="K3496" s="587" t="e">
        <f t="shared" si="757"/>
        <v>#DIV/0!</v>
      </c>
      <c r="M3496" s="1215">
        <v>409</v>
      </c>
      <c r="N3496" s="1216"/>
      <c r="O3496" s="1217"/>
      <c r="P3496" s="1218"/>
      <c r="Q3496" s="587" t="e">
        <f t="shared" si="758"/>
        <v>#DIV/0!</v>
      </c>
      <c r="S3496" s="1215">
        <v>409</v>
      </c>
      <c r="T3496" s="1216"/>
      <c r="U3496" s="1217"/>
      <c r="V3496" s="1218"/>
      <c r="W3496" s="587" t="e">
        <f t="shared" si="759"/>
        <v>#DIV/0!</v>
      </c>
      <c r="Y3496" s="1215">
        <v>409</v>
      </c>
      <c r="Z3496" s="1216"/>
      <c r="AA3496" s="1217"/>
      <c r="AB3496" s="1218"/>
      <c r="AC3496" s="587" t="e">
        <f t="shared" si="760"/>
        <v>#DIV/0!</v>
      </c>
      <c r="AE3496" s="1215">
        <v>409</v>
      </c>
      <c r="AF3496" s="1216"/>
      <c r="AG3496" s="1217"/>
      <c r="AH3496" s="1218"/>
      <c r="AI3496" s="587" t="e">
        <f t="shared" si="761"/>
        <v>#DIV/0!</v>
      </c>
      <c r="AK3496" s="1215">
        <v>409</v>
      </c>
      <c r="AL3496" s="1216"/>
      <c r="AM3496" s="1217"/>
      <c r="AN3496" s="1218"/>
      <c r="AO3496" s="587" t="e">
        <f t="shared" si="762"/>
        <v>#DIV/0!</v>
      </c>
      <c r="AQ3496" s="1215">
        <v>409</v>
      </c>
      <c r="AR3496" s="1216"/>
      <c r="AS3496" s="1217"/>
      <c r="AT3496" s="1218"/>
      <c r="AU3496" s="587" t="e">
        <f t="shared" si="763"/>
        <v>#DIV/0!</v>
      </c>
      <c r="AW3496" s="1215">
        <v>409</v>
      </c>
      <c r="AX3496" s="1216"/>
      <c r="AY3496" s="1217"/>
      <c r="AZ3496" s="1218"/>
      <c r="BA3496" s="587" t="e">
        <f t="shared" si="764"/>
        <v>#DIV/0!</v>
      </c>
      <c r="BC3496" s="1215">
        <v>409</v>
      </c>
      <c r="BD3496" s="1216"/>
      <c r="BE3496" s="1217"/>
      <c r="BF3496" s="1218"/>
      <c r="BG3496" s="587" t="e">
        <f t="shared" si="765"/>
        <v>#DIV/0!</v>
      </c>
      <c r="BI3496" s="1215">
        <v>409</v>
      </c>
      <c r="BJ3496" s="1216"/>
      <c r="BK3496" s="1217"/>
      <c r="BL3496" s="1218"/>
      <c r="BM3496" s="587" t="e">
        <f t="shared" si="766"/>
        <v>#DIV/0!</v>
      </c>
      <c r="BO3496" s="1215">
        <v>409</v>
      </c>
      <c r="BP3496" s="1216"/>
      <c r="BQ3496" s="1217"/>
      <c r="BR3496" s="1218"/>
      <c r="BS3496" s="587" t="e">
        <f t="shared" si="767"/>
        <v>#DIV/0!</v>
      </c>
    </row>
    <row r="3497" spans="1:71" s="17" customFormat="1" ht="16.75" hidden="1" customHeight="1" outlineLevel="2">
      <c r="A3497" s="1215">
        <v>410</v>
      </c>
      <c r="B3497" s="1216"/>
      <c r="C3497" s="1217"/>
      <c r="D3497" s="1218"/>
      <c r="E3497" s="587" t="e">
        <f t="shared" si="756"/>
        <v>#DIV/0!</v>
      </c>
      <c r="G3497" s="1215">
        <v>410</v>
      </c>
      <c r="H3497" s="1216"/>
      <c r="I3497" s="1217"/>
      <c r="J3497" s="1218"/>
      <c r="K3497" s="587" t="e">
        <f t="shared" si="757"/>
        <v>#DIV/0!</v>
      </c>
      <c r="M3497" s="1215">
        <v>410</v>
      </c>
      <c r="N3497" s="1216"/>
      <c r="O3497" s="1217"/>
      <c r="P3497" s="1218"/>
      <c r="Q3497" s="587" t="e">
        <f t="shared" si="758"/>
        <v>#DIV/0!</v>
      </c>
      <c r="S3497" s="1215">
        <v>410</v>
      </c>
      <c r="T3497" s="1216"/>
      <c r="U3497" s="1217"/>
      <c r="V3497" s="1218"/>
      <c r="W3497" s="587" t="e">
        <f t="shared" si="759"/>
        <v>#DIV/0!</v>
      </c>
      <c r="Y3497" s="1215">
        <v>410</v>
      </c>
      <c r="Z3497" s="1216"/>
      <c r="AA3497" s="1217"/>
      <c r="AB3497" s="1218"/>
      <c r="AC3497" s="587" t="e">
        <f t="shared" si="760"/>
        <v>#DIV/0!</v>
      </c>
      <c r="AE3497" s="1215">
        <v>410</v>
      </c>
      <c r="AF3497" s="1216"/>
      <c r="AG3497" s="1217"/>
      <c r="AH3497" s="1218"/>
      <c r="AI3497" s="587" t="e">
        <f t="shared" si="761"/>
        <v>#DIV/0!</v>
      </c>
      <c r="AK3497" s="1215">
        <v>410</v>
      </c>
      <c r="AL3497" s="1216"/>
      <c r="AM3497" s="1217"/>
      <c r="AN3497" s="1218"/>
      <c r="AO3497" s="587" t="e">
        <f t="shared" si="762"/>
        <v>#DIV/0!</v>
      </c>
      <c r="AQ3497" s="1215">
        <v>410</v>
      </c>
      <c r="AR3497" s="1216"/>
      <c r="AS3497" s="1217"/>
      <c r="AT3497" s="1218"/>
      <c r="AU3497" s="587" t="e">
        <f t="shared" si="763"/>
        <v>#DIV/0!</v>
      </c>
      <c r="AW3497" s="1215">
        <v>410</v>
      </c>
      <c r="AX3497" s="1216"/>
      <c r="AY3497" s="1217"/>
      <c r="AZ3497" s="1218"/>
      <c r="BA3497" s="587" t="e">
        <f t="shared" si="764"/>
        <v>#DIV/0!</v>
      </c>
      <c r="BC3497" s="1215">
        <v>410</v>
      </c>
      <c r="BD3497" s="1216"/>
      <c r="BE3497" s="1217"/>
      <c r="BF3497" s="1218"/>
      <c r="BG3497" s="587" t="e">
        <f t="shared" si="765"/>
        <v>#DIV/0!</v>
      </c>
      <c r="BI3497" s="1215">
        <v>410</v>
      </c>
      <c r="BJ3497" s="1216"/>
      <c r="BK3497" s="1217"/>
      <c r="BL3497" s="1218"/>
      <c r="BM3497" s="587" t="e">
        <f t="shared" si="766"/>
        <v>#DIV/0!</v>
      </c>
      <c r="BO3497" s="1215">
        <v>410</v>
      </c>
      <c r="BP3497" s="1216"/>
      <c r="BQ3497" s="1217"/>
      <c r="BR3497" s="1218"/>
      <c r="BS3497" s="587" t="e">
        <f t="shared" si="767"/>
        <v>#DIV/0!</v>
      </c>
    </row>
    <row r="3498" spans="1:71" s="17" customFormat="1" ht="16.75" hidden="1" customHeight="1" outlineLevel="2">
      <c r="A3498" s="1215">
        <v>411</v>
      </c>
      <c r="B3498" s="1216"/>
      <c r="C3498" s="1217"/>
      <c r="D3498" s="1218"/>
      <c r="E3498" s="587" t="e">
        <f t="shared" si="756"/>
        <v>#DIV/0!</v>
      </c>
      <c r="G3498" s="1215">
        <v>411</v>
      </c>
      <c r="H3498" s="1216"/>
      <c r="I3498" s="1217"/>
      <c r="J3498" s="1218"/>
      <c r="K3498" s="587" t="e">
        <f t="shared" si="757"/>
        <v>#DIV/0!</v>
      </c>
      <c r="M3498" s="1215">
        <v>411</v>
      </c>
      <c r="N3498" s="1216"/>
      <c r="O3498" s="1217"/>
      <c r="P3498" s="1218"/>
      <c r="Q3498" s="587" t="e">
        <f t="shared" si="758"/>
        <v>#DIV/0!</v>
      </c>
      <c r="S3498" s="1215">
        <v>411</v>
      </c>
      <c r="T3498" s="1216"/>
      <c r="U3498" s="1217"/>
      <c r="V3498" s="1218"/>
      <c r="W3498" s="587" t="e">
        <f t="shared" si="759"/>
        <v>#DIV/0!</v>
      </c>
      <c r="Y3498" s="1215">
        <v>411</v>
      </c>
      <c r="Z3498" s="1216"/>
      <c r="AA3498" s="1217"/>
      <c r="AB3498" s="1218"/>
      <c r="AC3498" s="587" t="e">
        <f t="shared" si="760"/>
        <v>#DIV/0!</v>
      </c>
      <c r="AE3498" s="1215">
        <v>411</v>
      </c>
      <c r="AF3498" s="1216"/>
      <c r="AG3498" s="1217"/>
      <c r="AH3498" s="1218"/>
      <c r="AI3498" s="587" t="e">
        <f t="shared" si="761"/>
        <v>#DIV/0!</v>
      </c>
      <c r="AK3498" s="1215">
        <v>411</v>
      </c>
      <c r="AL3498" s="1216"/>
      <c r="AM3498" s="1217"/>
      <c r="AN3498" s="1218"/>
      <c r="AO3498" s="587" t="e">
        <f t="shared" si="762"/>
        <v>#DIV/0!</v>
      </c>
      <c r="AQ3498" s="1215">
        <v>411</v>
      </c>
      <c r="AR3498" s="1216"/>
      <c r="AS3498" s="1217"/>
      <c r="AT3498" s="1218"/>
      <c r="AU3498" s="587" t="e">
        <f t="shared" si="763"/>
        <v>#DIV/0!</v>
      </c>
      <c r="AW3498" s="1215">
        <v>411</v>
      </c>
      <c r="AX3498" s="1216"/>
      <c r="AY3498" s="1217"/>
      <c r="AZ3498" s="1218"/>
      <c r="BA3498" s="587" t="e">
        <f t="shared" si="764"/>
        <v>#DIV/0!</v>
      </c>
      <c r="BC3498" s="1215">
        <v>411</v>
      </c>
      <c r="BD3498" s="1216"/>
      <c r="BE3498" s="1217"/>
      <c r="BF3498" s="1218"/>
      <c r="BG3498" s="587" t="e">
        <f t="shared" si="765"/>
        <v>#DIV/0!</v>
      </c>
      <c r="BI3498" s="1215">
        <v>411</v>
      </c>
      <c r="BJ3498" s="1216"/>
      <c r="BK3498" s="1217"/>
      <c r="BL3498" s="1218"/>
      <c r="BM3498" s="587" t="e">
        <f t="shared" si="766"/>
        <v>#DIV/0!</v>
      </c>
      <c r="BO3498" s="1215">
        <v>411</v>
      </c>
      <c r="BP3498" s="1216"/>
      <c r="BQ3498" s="1217"/>
      <c r="BR3498" s="1218"/>
      <c r="BS3498" s="587" t="e">
        <f t="shared" si="767"/>
        <v>#DIV/0!</v>
      </c>
    </row>
    <row r="3499" spans="1:71" s="17" customFormat="1" ht="16.75" hidden="1" customHeight="1" outlineLevel="2">
      <c r="A3499" s="1215">
        <v>412</v>
      </c>
      <c r="B3499" s="1216"/>
      <c r="C3499" s="1217"/>
      <c r="D3499" s="1218"/>
      <c r="E3499" s="587" t="e">
        <f t="shared" si="756"/>
        <v>#DIV/0!</v>
      </c>
      <c r="G3499" s="1215">
        <v>412</v>
      </c>
      <c r="H3499" s="1216"/>
      <c r="I3499" s="1217"/>
      <c r="J3499" s="1218"/>
      <c r="K3499" s="587" t="e">
        <f t="shared" si="757"/>
        <v>#DIV/0!</v>
      </c>
      <c r="M3499" s="1215">
        <v>412</v>
      </c>
      <c r="N3499" s="1216"/>
      <c r="O3499" s="1217"/>
      <c r="P3499" s="1218"/>
      <c r="Q3499" s="587" t="e">
        <f t="shared" si="758"/>
        <v>#DIV/0!</v>
      </c>
      <c r="S3499" s="1215">
        <v>412</v>
      </c>
      <c r="T3499" s="1216"/>
      <c r="U3499" s="1217"/>
      <c r="V3499" s="1218"/>
      <c r="W3499" s="587" t="e">
        <f t="shared" si="759"/>
        <v>#DIV/0!</v>
      </c>
      <c r="Y3499" s="1215">
        <v>412</v>
      </c>
      <c r="Z3499" s="1216"/>
      <c r="AA3499" s="1217"/>
      <c r="AB3499" s="1218"/>
      <c r="AC3499" s="587" t="e">
        <f t="shared" si="760"/>
        <v>#DIV/0!</v>
      </c>
      <c r="AE3499" s="1215">
        <v>412</v>
      </c>
      <c r="AF3499" s="1216"/>
      <c r="AG3499" s="1217"/>
      <c r="AH3499" s="1218"/>
      <c r="AI3499" s="587" t="e">
        <f t="shared" si="761"/>
        <v>#DIV/0!</v>
      </c>
      <c r="AK3499" s="1215">
        <v>412</v>
      </c>
      <c r="AL3499" s="1216"/>
      <c r="AM3499" s="1217"/>
      <c r="AN3499" s="1218"/>
      <c r="AO3499" s="587" t="e">
        <f t="shared" si="762"/>
        <v>#DIV/0!</v>
      </c>
      <c r="AQ3499" s="1215">
        <v>412</v>
      </c>
      <c r="AR3499" s="1216"/>
      <c r="AS3499" s="1217"/>
      <c r="AT3499" s="1218"/>
      <c r="AU3499" s="587" t="e">
        <f t="shared" si="763"/>
        <v>#DIV/0!</v>
      </c>
      <c r="AW3499" s="1215">
        <v>412</v>
      </c>
      <c r="AX3499" s="1216"/>
      <c r="AY3499" s="1217"/>
      <c r="AZ3499" s="1218"/>
      <c r="BA3499" s="587" t="e">
        <f t="shared" si="764"/>
        <v>#DIV/0!</v>
      </c>
      <c r="BC3499" s="1215">
        <v>412</v>
      </c>
      <c r="BD3499" s="1216"/>
      <c r="BE3499" s="1217"/>
      <c r="BF3499" s="1218"/>
      <c r="BG3499" s="587" t="e">
        <f t="shared" si="765"/>
        <v>#DIV/0!</v>
      </c>
      <c r="BI3499" s="1215">
        <v>412</v>
      </c>
      <c r="BJ3499" s="1216"/>
      <c r="BK3499" s="1217"/>
      <c r="BL3499" s="1218"/>
      <c r="BM3499" s="587" t="e">
        <f t="shared" si="766"/>
        <v>#DIV/0!</v>
      </c>
      <c r="BO3499" s="1215">
        <v>412</v>
      </c>
      <c r="BP3499" s="1216"/>
      <c r="BQ3499" s="1217"/>
      <c r="BR3499" s="1218"/>
      <c r="BS3499" s="587" t="e">
        <f t="shared" si="767"/>
        <v>#DIV/0!</v>
      </c>
    </row>
    <row r="3500" spans="1:71" s="17" customFormat="1" ht="16.75" hidden="1" customHeight="1" outlineLevel="2">
      <c r="A3500" s="1215">
        <v>413</v>
      </c>
      <c r="B3500" s="1216"/>
      <c r="C3500" s="1217"/>
      <c r="D3500" s="1218"/>
      <c r="E3500" s="587" t="e">
        <f t="shared" si="756"/>
        <v>#DIV/0!</v>
      </c>
      <c r="G3500" s="1215">
        <v>413</v>
      </c>
      <c r="H3500" s="1216"/>
      <c r="I3500" s="1217"/>
      <c r="J3500" s="1218"/>
      <c r="K3500" s="587" t="e">
        <f t="shared" si="757"/>
        <v>#DIV/0!</v>
      </c>
      <c r="M3500" s="1215">
        <v>413</v>
      </c>
      <c r="N3500" s="1216"/>
      <c r="O3500" s="1217"/>
      <c r="P3500" s="1218"/>
      <c r="Q3500" s="587" t="e">
        <f t="shared" si="758"/>
        <v>#DIV/0!</v>
      </c>
      <c r="S3500" s="1215">
        <v>413</v>
      </c>
      <c r="T3500" s="1216"/>
      <c r="U3500" s="1217"/>
      <c r="V3500" s="1218"/>
      <c r="W3500" s="587" t="e">
        <f t="shared" si="759"/>
        <v>#DIV/0!</v>
      </c>
      <c r="Y3500" s="1215">
        <v>413</v>
      </c>
      <c r="Z3500" s="1216"/>
      <c r="AA3500" s="1217"/>
      <c r="AB3500" s="1218"/>
      <c r="AC3500" s="587" t="e">
        <f t="shared" si="760"/>
        <v>#DIV/0!</v>
      </c>
      <c r="AE3500" s="1215">
        <v>413</v>
      </c>
      <c r="AF3500" s="1216"/>
      <c r="AG3500" s="1217"/>
      <c r="AH3500" s="1218"/>
      <c r="AI3500" s="587" t="e">
        <f t="shared" si="761"/>
        <v>#DIV/0!</v>
      </c>
      <c r="AK3500" s="1215">
        <v>413</v>
      </c>
      <c r="AL3500" s="1216"/>
      <c r="AM3500" s="1217"/>
      <c r="AN3500" s="1218"/>
      <c r="AO3500" s="587" t="e">
        <f t="shared" si="762"/>
        <v>#DIV/0!</v>
      </c>
      <c r="AQ3500" s="1215">
        <v>413</v>
      </c>
      <c r="AR3500" s="1216"/>
      <c r="AS3500" s="1217"/>
      <c r="AT3500" s="1218"/>
      <c r="AU3500" s="587" t="e">
        <f t="shared" si="763"/>
        <v>#DIV/0!</v>
      </c>
      <c r="AW3500" s="1215">
        <v>413</v>
      </c>
      <c r="AX3500" s="1216"/>
      <c r="AY3500" s="1217"/>
      <c r="AZ3500" s="1218"/>
      <c r="BA3500" s="587" t="e">
        <f t="shared" si="764"/>
        <v>#DIV/0!</v>
      </c>
      <c r="BC3500" s="1215">
        <v>413</v>
      </c>
      <c r="BD3500" s="1216"/>
      <c r="BE3500" s="1217"/>
      <c r="BF3500" s="1218"/>
      <c r="BG3500" s="587" t="e">
        <f t="shared" si="765"/>
        <v>#DIV/0!</v>
      </c>
      <c r="BI3500" s="1215">
        <v>413</v>
      </c>
      <c r="BJ3500" s="1216"/>
      <c r="BK3500" s="1217"/>
      <c r="BL3500" s="1218"/>
      <c r="BM3500" s="587" t="e">
        <f t="shared" si="766"/>
        <v>#DIV/0!</v>
      </c>
      <c r="BO3500" s="1215">
        <v>413</v>
      </c>
      <c r="BP3500" s="1216"/>
      <c r="BQ3500" s="1217"/>
      <c r="BR3500" s="1218"/>
      <c r="BS3500" s="587" t="e">
        <f t="shared" si="767"/>
        <v>#DIV/0!</v>
      </c>
    </row>
    <row r="3501" spans="1:71" s="17" customFormat="1" ht="16.75" hidden="1" customHeight="1" outlineLevel="2">
      <c r="A3501" s="1215">
        <v>414</v>
      </c>
      <c r="B3501" s="1216"/>
      <c r="C3501" s="1217"/>
      <c r="D3501" s="1218"/>
      <c r="E3501" s="587" t="e">
        <f t="shared" si="756"/>
        <v>#DIV/0!</v>
      </c>
      <c r="G3501" s="1215">
        <v>414</v>
      </c>
      <c r="H3501" s="1216"/>
      <c r="I3501" s="1217"/>
      <c r="J3501" s="1218"/>
      <c r="K3501" s="587" t="e">
        <f t="shared" si="757"/>
        <v>#DIV/0!</v>
      </c>
      <c r="M3501" s="1215">
        <v>414</v>
      </c>
      <c r="N3501" s="1216"/>
      <c r="O3501" s="1217"/>
      <c r="P3501" s="1218"/>
      <c r="Q3501" s="587" t="e">
        <f t="shared" si="758"/>
        <v>#DIV/0!</v>
      </c>
      <c r="S3501" s="1215">
        <v>414</v>
      </c>
      <c r="T3501" s="1216"/>
      <c r="U3501" s="1217"/>
      <c r="V3501" s="1218"/>
      <c r="W3501" s="587" t="e">
        <f t="shared" si="759"/>
        <v>#DIV/0!</v>
      </c>
      <c r="Y3501" s="1215">
        <v>414</v>
      </c>
      <c r="Z3501" s="1216"/>
      <c r="AA3501" s="1217"/>
      <c r="AB3501" s="1218"/>
      <c r="AC3501" s="587" t="e">
        <f t="shared" si="760"/>
        <v>#DIV/0!</v>
      </c>
      <c r="AE3501" s="1215">
        <v>414</v>
      </c>
      <c r="AF3501" s="1216"/>
      <c r="AG3501" s="1217"/>
      <c r="AH3501" s="1218"/>
      <c r="AI3501" s="587" t="e">
        <f t="shared" si="761"/>
        <v>#DIV/0!</v>
      </c>
      <c r="AK3501" s="1215">
        <v>414</v>
      </c>
      <c r="AL3501" s="1216"/>
      <c r="AM3501" s="1217"/>
      <c r="AN3501" s="1218"/>
      <c r="AO3501" s="587" t="e">
        <f t="shared" si="762"/>
        <v>#DIV/0!</v>
      </c>
      <c r="AQ3501" s="1215">
        <v>414</v>
      </c>
      <c r="AR3501" s="1216"/>
      <c r="AS3501" s="1217"/>
      <c r="AT3501" s="1218"/>
      <c r="AU3501" s="587" t="e">
        <f t="shared" si="763"/>
        <v>#DIV/0!</v>
      </c>
      <c r="AW3501" s="1215">
        <v>414</v>
      </c>
      <c r="AX3501" s="1216"/>
      <c r="AY3501" s="1217"/>
      <c r="AZ3501" s="1218"/>
      <c r="BA3501" s="587" t="e">
        <f t="shared" si="764"/>
        <v>#DIV/0!</v>
      </c>
      <c r="BC3501" s="1215">
        <v>414</v>
      </c>
      <c r="BD3501" s="1216"/>
      <c r="BE3501" s="1217"/>
      <c r="BF3501" s="1218"/>
      <c r="BG3501" s="587" t="e">
        <f t="shared" si="765"/>
        <v>#DIV/0!</v>
      </c>
      <c r="BI3501" s="1215">
        <v>414</v>
      </c>
      <c r="BJ3501" s="1216"/>
      <c r="BK3501" s="1217"/>
      <c r="BL3501" s="1218"/>
      <c r="BM3501" s="587" t="e">
        <f t="shared" si="766"/>
        <v>#DIV/0!</v>
      </c>
      <c r="BO3501" s="1215">
        <v>414</v>
      </c>
      <c r="BP3501" s="1216"/>
      <c r="BQ3501" s="1217"/>
      <c r="BR3501" s="1218"/>
      <c r="BS3501" s="587" t="e">
        <f t="shared" si="767"/>
        <v>#DIV/0!</v>
      </c>
    </row>
    <row r="3502" spans="1:71" s="17" customFormat="1" ht="16.75" hidden="1" customHeight="1" outlineLevel="2">
      <c r="A3502" s="1215">
        <v>415</v>
      </c>
      <c r="B3502" s="1216"/>
      <c r="C3502" s="1217"/>
      <c r="D3502" s="1218"/>
      <c r="E3502" s="587" t="e">
        <f t="shared" si="756"/>
        <v>#DIV/0!</v>
      </c>
      <c r="G3502" s="1215">
        <v>415</v>
      </c>
      <c r="H3502" s="1216"/>
      <c r="I3502" s="1217"/>
      <c r="J3502" s="1218"/>
      <c r="K3502" s="587" t="e">
        <f t="shared" si="757"/>
        <v>#DIV/0!</v>
      </c>
      <c r="M3502" s="1215">
        <v>415</v>
      </c>
      <c r="N3502" s="1216"/>
      <c r="O3502" s="1217"/>
      <c r="P3502" s="1218"/>
      <c r="Q3502" s="587" t="e">
        <f t="shared" si="758"/>
        <v>#DIV/0!</v>
      </c>
      <c r="S3502" s="1215">
        <v>415</v>
      </c>
      <c r="T3502" s="1216"/>
      <c r="U3502" s="1217"/>
      <c r="V3502" s="1218"/>
      <c r="W3502" s="587" t="e">
        <f t="shared" si="759"/>
        <v>#DIV/0!</v>
      </c>
      <c r="Y3502" s="1215">
        <v>415</v>
      </c>
      <c r="Z3502" s="1216"/>
      <c r="AA3502" s="1217"/>
      <c r="AB3502" s="1218"/>
      <c r="AC3502" s="587" t="e">
        <f t="shared" si="760"/>
        <v>#DIV/0!</v>
      </c>
      <c r="AE3502" s="1215">
        <v>415</v>
      </c>
      <c r="AF3502" s="1216"/>
      <c r="AG3502" s="1217"/>
      <c r="AH3502" s="1218"/>
      <c r="AI3502" s="587" t="e">
        <f t="shared" si="761"/>
        <v>#DIV/0!</v>
      </c>
      <c r="AK3502" s="1215">
        <v>415</v>
      </c>
      <c r="AL3502" s="1216"/>
      <c r="AM3502" s="1217"/>
      <c r="AN3502" s="1218"/>
      <c r="AO3502" s="587" t="e">
        <f t="shared" si="762"/>
        <v>#DIV/0!</v>
      </c>
      <c r="AQ3502" s="1215">
        <v>415</v>
      </c>
      <c r="AR3502" s="1216"/>
      <c r="AS3502" s="1217"/>
      <c r="AT3502" s="1218"/>
      <c r="AU3502" s="587" t="e">
        <f t="shared" si="763"/>
        <v>#DIV/0!</v>
      </c>
      <c r="AW3502" s="1215">
        <v>415</v>
      </c>
      <c r="AX3502" s="1216"/>
      <c r="AY3502" s="1217"/>
      <c r="AZ3502" s="1218"/>
      <c r="BA3502" s="587" t="e">
        <f t="shared" si="764"/>
        <v>#DIV/0!</v>
      </c>
      <c r="BC3502" s="1215">
        <v>415</v>
      </c>
      <c r="BD3502" s="1216"/>
      <c r="BE3502" s="1217"/>
      <c r="BF3502" s="1218"/>
      <c r="BG3502" s="587" t="e">
        <f t="shared" si="765"/>
        <v>#DIV/0!</v>
      </c>
      <c r="BI3502" s="1215">
        <v>415</v>
      </c>
      <c r="BJ3502" s="1216"/>
      <c r="BK3502" s="1217"/>
      <c r="BL3502" s="1218"/>
      <c r="BM3502" s="587" t="e">
        <f t="shared" si="766"/>
        <v>#DIV/0!</v>
      </c>
      <c r="BO3502" s="1215">
        <v>415</v>
      </c>
      <c r="BP3502" s="1216"/>
      <c r="BQ3502" s="1217"/>
      <c r="BR3502" s="1218"/>
      <c r="BS3502" s="587" t="e">
        <f t="shared" si="767"/>
        <v>#DIV/0!</v>
      </c>
    </row>
    <row r="3503" spans="1:71" s="17" customFormat="1" ht="16.75" hidden="1" customHeight="1" outlineLevel="2">
      <c r="A3503" s="1215">
        <v>416</v>
      </c>
      <c r="B3503" s="1216"/>
      <c r="C3503" s="1217"/>
      <c r="D3503" s="1218"/>
      <c r="E3503" s="587" t="e">
        <f t="shared" si="756"/>
        <v>#DIV/0!</v>
      </c>
      <c r="G3503" s="1215">
        <v>416</v>
      </c>
      <c r="H3503" s="1216"/>
      <c r="I3503" s="1217"/>
      <c r="J3503" s="1218"/>
      <c r="K3503" s="587" t="e">
        <f t="shared" si="757"/>
        <v>#DIV/0!</v>
      </c>
      <c r="M3503" s="1215">
        <v>416</v>
      </c>
      <c r="N3503" s="1216"/>
      <c r="O3503" s="1217"/>
      <c r="P3503" s="1218"/>
      <c r="Q3503" s="587" t="e">
        <f t="shared" si="758"/>
        <v>#DIV/0!</v>
      </c>
      <c r="S3503" s="1215">
        <v>416</v>
      </c>
      <c r="T3503" s="1216"/>
      <c r="U3503" s="1217"/>
      <c r="V3503" s="1218"/>
      <c r="W3503" s="587" t="e">
        <f t="shared" si="759"/>
        <v>#DIV/0!</v>
      </c>
      <c r="Y3503" s="1215">
        <v>416</v>
      </c>
      <c r="Z3503" s="1216"/>
      <c r="AA3503" s="1217"/>
      <c r="AB3503" s="1218"/>
      <c r="AC3503" s="587" t="e">
        <f t="shared" si="760"/>
        <v>#DIV/0!</v>
      </c>
      <c r="AE3503" s="1215">
        <v>416</v>
      </c>
      <c r="AF3503" s="1216"/>
      <c r="AG3503" s="1217"/>
      <c r="AH3503" s="1218"/>
      <c r="AI3503" s="587" t="e">
        <f t="shared" si="761"/>
        <v>#DIV/0!</v>
      </c>
      <c r="AK3503" s="1215">
        <v>416</v>
      </c>
      <c r="AL3503" s="1216"/>
      <c r="AM3503" s="1217"/>
      <c r="AN3503" s="1218"/>
      <c r="AO3503" s="587" t="e">
        <f t="shared" si="762"/>
        <v>#DIV/0!</v>
      </c>
      <c r="AQ3503" s="1215">
        <v>416</v>
      </c>
      <c r="AR3503" s="1216"/>
      <c r="AS3503" s="1217"/>
      <c r="AT3503" s="1218"/>
      <c r="AU3503" s="587" t="e">
        <f t="shared" si="763"/>
        <v>#DIV/0!</v>
      </c>
      <c r="AW3503" s="1215">
        <v>416</v>
      </c>
      <c r="AX3503" s="1216"/>
      <c r="AY3503" s="1217"/>
      <c r="AZ3503" s="1218"/>
      <c r="BA3503" s="587" t="e">
        <f t="shared" si="764"/>
        <v>#DIV/0!</v>
      </c>
      <c r="BC3503" s="1215">
        <v>416</v>
      </c>
      <c r="BD3503" s="1216"/>
      <c r="BE3503" s="1217"/>
      <c r="BF3503" s="1218"/>
      <c r="BG3503" s="587" t="e">
        <f t="shared" si="765"/>
        <v>#DIV/0!</v>
      </c>
      <c r="BI3503" s="1215">
        <v>416</v>
      </c>
      <c r="BJ3503" s="1216"/>
      <c r="BK3503" s="1217"/>
      <c r="BL3503" s="1218"/>
      <c r="BM3503" s="587" t="e">
        <f t="shared" si="766"/>
        <v>#DIV/0!</v>
      </c>
      <c r="BO3503" s="1215">
        <v>416</v>
      </c>
      <c r="BP3503" s="1216"/>
      <c r="BQ3503" s="1217"/>
      <c r="BR3503" s="1218"/>
      <c r="BS3503" s="587" t="e">
        <f t="shared" si="767"/>
        <v>#DIV/0!</v>
      </c>
    </row>
    <row r="3504" spans="1:71" s="17" customFormat="1" ht="16.75" hidden="1" customHeight="1" outlineLevel="2">
      <c r="A3504" s="1215">
        <v>417</v>
      </c>
      <c r="B3504" s="1216"/>
      <c r="C3504" s="1217"/>
      <c r="D3504" s="1218"/>
      <c r="E3504" s="587" t="e">
        <f t="shared" si="756"/>
        <v>#DIV/0!</v>
      </c>
      <c r="G3504" s="1215">
        <v>417</v>
      </c>
      <c r="H3504" s="1216"/>
      <c r="I3504" s="1217"/>
      <c r="J3504" s="1218"/>
      <c r="K3504" s="587" t="e">
        <f t="shared" si="757"/>
        <v>#DIV/0!</v>
      </c>
      <c r="M3504" s="1215">
        <v>417</v>
      </c>
      <c r="N3504" s="1216"/>
      <c r="O3504" s="1217"/>
      <c r="P3504" s="1218"/>
      <c r="Q3504" s="587" t="e">
        <f t="shared" si="758"/>
        <v>#DIV/0!</v>
      </c>
      <c r="S3504" s="1215">
        <v>417</v>
      </c>
      <c r="T3504" s="1216"/>
      <c r="U3504" s="1217"/>
      <c r="V3504" s="1218"/>
      <c r="W3504" s="587" t="e">
        <f t="shared" si="759"/>
        <v>#DIV/0!</v>
      </c>
      <c r="Y3504" s="1215">
        <v>417</v>
      </c>
      <c r="Z3504" s="1216"/>
      <c r="AA3504" s="1217"/>
      <c r="AB3504" s="1218"/>
      <c r="AC3504" s="587" t="e">
        <f t="shared" si="760"/>
        <v>#DIV/0!</v>
      </c>
      <c r="AE3504" s="1215">
        <v>417</v>
      </c>
      <c r="AF3504" s="1216"/>
      <c r="AG3504" s="1217"/>
      <c r="AH3504" s="1218"/>
      <c r="AI3504" s="587" t="e">
        <f t="shared" si="761"/>
        <v>#DIV/0!</v>
      </c>
      <c r="AK3504" s="1215">
        <v>417</v>
      </c>
      <c r="AL3504" s="1216"/>
      <c r="AM3504" s="1217"/>
      <c r="AN3504" s="1218"/>
      <c r="AO3504" s="587" t="e">
        <f t="shared" si="762"/>
        <v>#DIV/0!</v>
      </c>
      <c r="AQ3504" s="1215">
        <v>417</v>
      </c>
      <c r="AR3504" s="1216"/>
      <c r="AS3504" s="1217"/>
      <c r="AT3504" s="1218"/>
      <c r="AU3504" s="587" t="e">
        <f t="shared" si="763"/>
        <v>#DIV/0!</v>
      </c>
      <c r="AW3504" s="1215">
        <v>417</v>
      </c>
      <c r="AX3504" s="1216"/>
      <c r="AY3504" s="1217"/>
      <c r="AZ3504" s="1218"/>
      <c r="BA3504" s="587" t="e">
        <f t="shared" si="764"/>
        <v>#DIV/0!</v>
      </c>
      <c r="BC3504" s="1215">
        <v>417</v>
      </c>
      <c r="BD3504" s="1216"/>
      <c r="BE3504" s="1217"/>
      <c r="BF3504" s="1218"/>
      <c r="BG3504" s="587" t="e">
        <f t="shared" si="765"/>
        <v>#DIV/0!</v>
      </c>
      <c r="BI3504" s="1215">
        <v>417</v>
      </c>
      <c r="BJ3504" s="1216"/>
      <c r="BK3504" s="1217"/>
      <c r="BL3504" s="1218"/>
      <c r="BM3504" s="587" t="e">
        <f t="shared" si="766"/>
        <v>#DIV/0!</v>
      </c>
      <c r="BO3504" s="1215">
        <v>417</v>
      </c>
      <c r="BP3504" s="1216"/>
      <c r="BQ3504" s="1217"/>
      <c r="BR3504" s="1218"/>
      <c r="BS3504" s="587" t="e">
        <f t="shared" si="767"/>
        <v>#DIV/0!</v>
      </c>
    </row>
    <row r="3505" spans="1:71" s="17" customFormat="1" ht="16.75" hidden="1" customHeight="1" outlineLevel="2">
      <c r="A3505" s="1215">
        <v>418</v>
      </c>
      <c r="B3505" s="1216"/>
      <c r="C3505" s="1217"/>
      <c r="D3505" s="1218"/>
      <c r="E3505" s="587" t="e">
        <f t="shared" si="756"/>
        <v>#DIV/0!</v>
      </c>
      <c r="G3505" s="1215">
        <v>418</v>
      </c>
      <c r="H3505" s="1216"/>
      <c r="I3505" s="1217"/>
      <c r="J3505" s="1218"/>
      <c r="K3505" s="587" t="e">
        <f t="shared" si="757"/>
        <v>#DIV/0!</v>
      </c>
      <c r="M3505" s="1215">
        <v>418</v>
      </c>
      <c r="N3505" s="1216"/>
      <c r="O3505" s="1217"/>
      <c r="P3505" s="1218"/>
      <c r="Q3505" s="587" t="e">
        <f t="shared" si="758"/>
        <v>#DIV/0!</v>
      </c>
      <c r="S3505" s="1215">
        <v>418</v>
      </c>
      <c r="T3505" s="1216"/>
      <c r="U3505" s="1217"/>
      <c r="V3505" s="1218"/>
      <c r="W3505" s="587" t="e">
        <f t="shared" si="759"/>
        <v>#DIV/0!</v>
      </c>
      <c r="Y3505" s="1215">
        <v>418</v>
      </c>
      <c r="Z3505" s="1216"/>
      <c r="AA3505" s="1217"/>
      <c r="AB3505" s="1218"/>
      <c r="AC3505" s="587" t="e">
        <f t="shared" si="760"/>
        <v>#DIV/0!</v>
      </c>
      <c r="AE3505" s="1215">
        <v>418</v>
      </c>
      <c r="AF3505" s="1216"/>
      <c r="AG3505" s="1217"/>
      <c r="AH3505" s="1218"/>
      <c r="AI3505" s="587" t="e">
        <f t="shared" si="761"/>
        <v>#DIV/0!</v>
      </c>
      <c r="AK3505" s="1215">
        <v>418</v>
      </c>
      <c r="AL3505" s="1216"/>
      <c r="AM3505" s="1217"/>
      <c r="AN3505" s="1218"/>
      <c r="AO3505" s="587" t="e">
        <f t="shared" si="762"/>
        <v>#DIV/0!</v>
      </c>
      <c r="AQ3505" s="1215">
        <v>418</v>
      </c>
      <c r="AR3505" s="1216"/>
      <c r="AS3505" s="1217"/>
      <c r="AT3505" s="1218"/>
      <c r="AU3505" s="587" t="e">
        <f t="shared" si="763"/>
        <v>#DIV/0!</v>
      </c>
      <c r="AW3505" s="1215">
        <v>418</v>
      </c>
      <c r="AX3505" s="1216"/>
      <c r="AY3505" s="1217"/>
      <c r="AZ3505" s="1218"/>
      <c r="BA3505" s="587" t="e">
        <f t="shared" si="764"/>
        <v>#DIV/0!</v>
      </c>
      <c r="BC3505" s="1215">
        <v>418</v>
      </c>
      <c r="BD3505" s="1216"/>
      <c r="BE3505" s="1217"/>
      <c r="BF3505" s="1218"/>
      <c r="BG3505" s="587" t="e">
        <f t="shared" si="765"/>
        <v>#DIV/0!</v>
      </c>
      <c r="BI3505" s="1215">
        <v>418</v>
      </c>
      <c r="BJ3505" s="1216"/>
      <c r="BK3505" s="1217"/>
      <c r="BL3505" s="1218"/>
      <c r="BM3505" s="587" t="e">
        <f t="shared" si="766"/>
        <v>#DIV/0!</v>
      </c>
      <c r="BO3505" s="1215">
        <v>418</v>
      </c>
      <c r="BP3505" s="1216"/>
      <c r="BQ3505" s="1217"/>
      <c r="BR3505" s="1218"/>
      <c r="BS3505" s="587" t="e">
        <f t="shared" si="767"/>
        <v>#DIV/0!</v>
      </c>
    </row>
    <row r="3506" spans="1:71" s="17" customFormat="1" ht="16.75" hidden="1" customHeight="1" outlineLevel="2">
      <c r="A3506" s="1215">
        <v>419</v>
      </c>
      <c r="B3506" s="1216"/>
      <c r="C3506" s="1217"/>
      <c r="D3506" s="1218"/>
      <c r="E3506" s="587" t="e">
        <f t="shared" si="756"/>
        <v>#DIV/0!</v>
      </c>
      <c r="G3506" s="1215">
        <v>419</v>
      </c>
      <c r="H3506" s="1216"/>
      <c r="I3506" s="1217"/>
      <c r="J3506" s="1218"/>
      <c r="K3506" s="587" t="e">
        <f t="shared" si="757"/>
        <v>#DIV/0!</v>
      </c>
      <c r="M3506" s="1215">
        <v>419</v>
      </c>
      <c r="N3506" s="1216"/>
      <c r="O3506" s="1217"/>
      <c r="P3506" s="1218"/>
      <c r="Q3506" s="587" t="e">
        <f t="shared" si="758"/>
        <v>#DIV/0!</v>
      </c>
      <c r="S3506" s="1215">
        <v>419</v>
      </c>
      <c r="T3506" s="1216"/>
      <c r="U3506" s="1217"/>
      <c r="V3506" s="1218"/>
      <c r="W3506" s="587" t="e">
        <f t="shared" si="759"/>
        <v>#DIV/0!</v>
      </c>
      <c r="Y3506" s="1215">
        <v>419</v>
      </c>
      <c r="Z3506" s="1216"/>
      <c r="AA3506" s="1217"/>
      <c r="AB3506" s="1218"/>
      <c r="AC3506" s="587" t="e">
        <f t="shared" si="760"/>
        <v>#DIV/0!</v>
      </c>
      <c r="AE3506" s="1215">
        <v>419</v>
      </c>
      <c r="AF3506" s="1216"/>
      <c r="AG3506" s="1217"/>
      <c r="AH3506" s="1218"/>
      <c r="AI3506" s="587" t="e">
        <f t="shared" si="761"/>
        <v>#DIV/0!</v>
      </c>
      <c r="AK3506" s="1215">
        <v>419</v>
      </c>
      <c r="AL3506" s="1216"/>
      <c r="AM3506" s="1217"/>
      <c r="AN3506" s="1218"/>
      <c r="AO3506" s="587" t="e">
        <f t="shared" si="762"/>
        <v>#DIV/0!</v>
      </c>
      <c r="AQ3506" s="1215">
        <v>419</v>
      </c>
      <c r="AR3506" s="1216"/>
      <c r="AS3506" s="1217"/>
      <c r="AT3506" s="1218"/>
      <c r="AU3506" s="587" t="e">
        <f t="shared" si="763"/>
        <v>#DIV/0!</v>
      </c>
      <c r="AW3506" s="1215">
        <v>419</v>
      </c>
      <c r="AX3506" s="1216"/>
      <c r="AY3506" s="1217"/>
      <c r="AZ3506" s="1218"/>
      <c r="BA3506" s="587" t="e">
        <f t="shared" si="764"/>
        <v>#DIV/0!</v>
      </c>
      <c r="BC3506" s="1215">
        <v>419</v>
      </c>
      <c r="BD3506" s="1216"/>
      <c r="BE3506" s="1217"/>
      <c r="BF3506" s="1218"/>
      <c r="BG3506" s="587" t="e">
        <f t="shared" si="765"/>
        <v>#DIV/0!</v>
      </c>
      <c r="BI3506" s="1215">
        <v>419</v>
      </c>
      <c r="BJ3506" s="1216"/>
      <c r="BK3506" s="1217"/>
      <c r="BL3506" s="1218"/>
      <c r="BM3506" s="587" t="e">
        <f t="shared" si="766"/>
        <v>#DIV/0!</v>
      </c>
      <c r="BO3506" s="1215">
        <v>419</v>
      </c>
      <c r="BP3506" s="1216"/>
      <c r="BQ3506" s="1217"/>
      <c r="BR3506" s="1218"/>
      <c r="BS3506" s="587" t="e">
        <f t="shared" si="767"/>
        <v>#DIV/0!</v>
      </c>
    </row>
    <row r="3507" spans="1:71" s="17" customFormat="1" ht="16.75" hidden="1" customHeight="1" outlineLevel="2">
      <c r="A3507" s="1215">
        <v>420</v>
      </c>
      <c r="B3507" s="1216"/>
      <c r="C3507" s="1217"/>
      <c r="D3507" s="1218"/>
      <c r="E3507" s="587" t="e">
        <f t="shared" si="756"/>
        <v>#DIV/0!</v>
      </c>
      <c r="G3507" s="1215">
        <v>420</v>
      </c>
      <c r="H3507" s="1216"/>
      <c r="I3507" s="1217"/>
      <c r="J3507" s="1218"/>
      <c r="K3507" s="587" t="e">
        <f t="shared" si="757"/>
        <v>#DIV/0!</v>
      </c>
      <c r="M3507" s="1215">
        <v>420</v>
      </c>
      <c r="N3507" s="1216"/>
      <c r="O3507" s="1217"/>
      <c r="P3507" s="1218"/>
      <c r="Q3507" s="587" t="e">
        <f t="shared" si="758"/>
        <v>#DIV/0!</v>
      </c>
      <c r="S3507" s="1215">
        <v>420</v>
      </c>
      <c r="T3507" s="1216"/>
      <c r="U3507" s="1217"/>
      <c r="V3507" s="1218"/>
      <c r="W3507" s="587" t="e">
        <f t="shared" si="759"/>
        <v>#DIV/0!</v>
      </c>
      <c r="Y3507" s="1215">
        <v>420</v>
      </c>
      <c r="Z3507" s="1216"/>
      <c r="AA3507" s="1217"/>
      <c r="AB3507" s="1218"/>
      <c r="AC3507" s="587" t="e">
        <f t="shared" si="760"/>
        <v>#DIV/0!</v>
      </c>
      <c r="AE3507" s="1215">
        <v>420</v>
      </c>
      <c r="AF3507" s="1216"/>
      <c r="AG3507" s="1217"/>
      <c r="AH3507" s="1218"/>
      <c r="AI3507" s="587" t="e">
        <f t="shared" si="761"/>
        <v>#DIV/0!</v>
      </c>
      <c r="AK3507" s="1215">
        <v>420</v>
      </c>
      <c r="AL3507" s="1216"/>
      <c r="AM3507" s="1217"/>
      <c r="AN3507" s="1218"/>
      <c r="AO3507" s="587" t="e">
        <f t="shared" si="762"/>
        <v>#DIV/0!</v>
      </c>
      <c r="AQ3507" s="1215">
        <v>420</v>
      </c>
      <c r="AR3507" s="1216"/>
      <c r="AS3507" s="1217"/>
      <c r="AT3507" s="1218"/>
      <c r="AU3507" s="587" t="e">
        <f t="shared" si="763"/>
        <v>#DIV/0!</v>
      </c>
      <c r="AW3507" s="1215">
        <v>420</v>
      </c>
      <c r="AX3507" s="1216"/>
      <c r="AY3507" s="1217"/>
      <c r="AZ3507" s="1218"/>
      <c r="BA3507" s="587" t="e">
        <f t="shared" si="764"/>
        <v>#DIV/0!</v>
      </c>
      <c r="BC3507" s="1215">
        <v>420</v>
      </c>
      <c r="BD3507" s="1216"/>
      <c r="BE3507" s="1217"/>
      <c r="BF3507" s="1218"/>
      <c r="BG3507" s="587" t="e">
        <f t="shared" si="765"/>
        <v>#DIV/0!</v>
      </c>
      <c r="BI3507" s="1215">
        <v>420</v>
      </c>
      <c r="BJ3507" s="1216"/>
      <c r="BK3507" s="1217"/>
      <c r="BL3507" s="1218"/>
      <c r="BM3507" s="587" t="e">
        <f t="shared" si="766"/>
        <v>#DIV/0!</v>
      </c>
      <c r="BO3507" s="1215">
        <v>420</v>
      </c>
      <c r="BP3507" s="1216"/>
      <c r="BQ3507" s="1217"/>
      <c r="BR3507" s="1218"/>
      <c r="BS3507" s="587" t="e">
        <f t="shared" si="767"/>
        <v>#DIV/0!</v>
      </c>
    </row>
    <row r="3508" spans="1:71" s="17" customFormat="1" ht="16.75" hidden="1" customHeight="1" outlineLevel="2">
      <c r="A3508" s="1215">
        <v>421</v>
      </c>
      <c r="B3508" s="1216"/>
      <c r="C3508" s="1217"/>
      <c r="D3508" s="1218"/>
      <c r="E3508" s="587" t="e">
        <f t="shared" si="756"/>
        <v>#DIV/0!</v>
      </c>
      <c r="G3508" s="1215">
        <v>421</v>
      </c>
      <c r="H3508" s="1216"/>
      <c r="I3508" s="1217"/>
      <c r="J3508" s="1218"/>
      <c r="K3508" s="587" t="e">
        <f t="shared" si="757"/>
        <v>#DIV/0!</v>
      </c>
      <c r="M3508" s="1215">
        <v>421</v>
      </c>
      <c r="N3508" s="1216"/>
      <c r="O3508" s="1217"/>
      <c r="P3508" s="1218"/>
      <c r="Q3508" s="587" t="e">
        <f t="shared" si="758"/>
        <v>#DIV/0!</v>
      </c>
      <c r="S3508" s="1215">
        <v>421</v>
      </c>
      <c r="T3508" s="1216"/>
      <c r="U3508" s="1217"/>
      <c r="V3508" s="1218"/>
      <c r="W3508" s="587" t="e">
        <f t="shared" si="759"/>
        <v>#DIV/0!</v>
      </c>
      <c r="Y3508" s="1215">
        <v>421</v>
      </c>
      <c r="Z3508" s="1216"/>
      <c r="AA3508" s="1217"/>
      <c r="AB3508" s="1218"/>
      <c r="AC3508" s="587" t="e">
        <f t="shared" si="760"/>
        <v>#DIV/0!</v>
      </c>
      <c r="AE3508" s="1215">
        <v>421</v>
      </c>
      <c r="AF3508" s="1216"/>
      <c r="AG3508" s="1217"/>
      <c r="AH3508" s="1218"/>
      <c r="AI3508" s="587" t="e">
        <f t="shared" si="761"/>
        <v>#DIV/0!</v>
      </c>
      <c r="AK3508" s="1215">
        <v>421</v>
      </c>
      <c r="AL3508" s="1216"/>
      <c r="AM3508" s="1217"/>
      <c r="AN3508" s="1218"/>
      <c r="AO3508" s="587" t="e">
        <f t="shared" si="762"/>
        <v>#DIV/0!</v>
      </c>
      <c r="AQ3508" s="1215">
        <v>421</v>
      </c>
      <c r="AR3508" s="1216"/>
      <c r="AS3508" s="1217"/>
      <c r="AT3508" s="1218"/>
      <c r="AU3508" s="587" t="e">
        <f t="shared" si="763"/>
        <v>#DIV/0!</v>
      </c>
      <c r="AW3508" s="1215">
        <v>421</v>
      </c>
      <c r="AX3508" s="1216"/>
      <c r="AY3508" s="1217"/>
      <c r="AZ3508" s="1218"/>
      <c r="BA3508" s="587" t="e">
        <f t="shared" si="764"/>
        <v>#DIV/0!</v>
      </c>
      <c r="BC3508" s="1215">
        <v>421</v>
      </c>
      <c r="BD3508" s="1216"/>
      <c r="BE3508" s="1217"/>
      <c r="BF3508" s="1218"/>
      <c r="BG3508" s="587" t="e">
        <f t="shared" si="765"/>
        <v>#DIV/0!</v>
      </c>
      <c r="BI3508" s="1215">
        <v>421</v>
      </c>
      <c r="BJ3508" s="1216"/>
      <c r="BK3508" s="1217"/>
      <c r="BL3508" s="1218"/>
      <c r="BM3508" s="587" t="e">
        <f t="shared" si="766"/>
        <v>#DIV/0!</v>
      </c>
      <c r="BO3508" s="1215">
        <v>421</v>
      </c>
      <c r="BP3508" s="1216"/>
      <c r="BQ3508" s="1217"/>
      <c r="BR3508" s="1218"/>
      <c r="BS3508" s="587" t="e">
        <f t="shared" si="767"/>
        <v>#DIV/0!</v>
      </c>
    </row>
    <row r="3509" spans="1:71" s="17" customFormat="1" ht="16.75" hidden="1" customHeight="1" outlineLevel="2">
      <c r="A3509" s="1215">
        <v>422</v>
      </c>
      <c r="B3509" s="1216"/>
      <c r="C3509" s="1217"/>
      <c r="D3509" s="1218"/>
      <c r="E3509" s="587" t="e">
        <f t="shared" si="756"/>
        <v>#DIV/0!</v>
      </c>
      <c r="G3509" s="1215">
        <v>422</v>
      </c>
      <c r="H3509" s="1216"/>
      <c r="I3509" s="1217"/>
      <c r="J3509" s="1218"/>
      <c r="K3509" s="587" t="e">
        <f t="shared" si="757"/>
        <v>#DIV/0!</v>
      </c>
      <c r="M3509" s="1215">
        <v>422</v>
      </c>
      <c r="N3509" s="1216"/>
      <c r="O3509" s="1217"/>
      <c r="P3509" s="1218"/>
      <c r="Q3509" s="587" t="e">
        <f t="shared" si="758"/>
        <v>#DIV/0!</v>
      </c>
      <c r="S3509" s="1215">
        <v>422</v>
      </c>
      <c r="T3509" s="1216"/>
      <c r="U3509" s="1217"/>
      <c r="V3509" s="1218"/>
      <c r="W3509" s="587" t="e">
        <f t="shared" si="759"/>
        <v>#DIV/0!</v>
      </c>
      <c r="Y3509" s="1215">
        <v>422</v>
      </c>
      <c r="Z3509" s="1216"/>
      <c r="AA3509" s="1217"/>
      <c r="AB3509" s="1218"/>
      <c r="AC3509" s="587" t="e">
        <f t="shared" si="760"/>
        <v>#DIV/0!</v>
      </c>
      <c r="AE3509" s="1215">
        <v>422</v>
      </c>
      <c r="AF3509" s="1216"/>
      <c r="AG3509" s="1217"/>
      <c r="AH3509" s="1218"/>
      <c r="AI3509" s="587" t="e">
        <f t="shared" si="761"/>
        <v>#DIV/0!</v>
      </c>
      <c r="AK3509" s="1215">
        <v>422</v>
      </c>
      <c r="AL3509" s="1216"/>
      <c r="AM3509" s="1217"/>
      <c r="AN3509" s="1218"/>
      <c r="AO3509" s="587" t="e">
        <f t="shared" si="762"/>
        <v>#DIV/0!</v>
      </c>
      <c r="AQ3509" s="1215">
        <v>422</v>
      </c>
      <c r="AR3509" s="1216"/>
      <c r="AS3509" s="1217"/>
      <c r="AT3509" s="1218"/>
      <c r="AU3509" s="587" t="e">
        <f t="shared" si="763"/>
        <v>#DIV/0!</v>
      </c>
      <c r="AW3509" s="1215">
        <v>422</v>
      </c>
      <c r="AX3509" s="1216"/>
      <c r="AY3509" s="1217"/>
      <c r="AZ3509" s="1218"/>
      <c r="BA3509" s="587" t="e">
        <f t="shared" si="764"/>
        <v>#DIV/0!</v>
      </c>
      <c r="BC3509" s="1215">
        <v>422</v>
      </c>
      <c r="BD3509" s="1216"/>
      <c r="BE3509" s="1217"/>
      <c r="BF3509" s="1218"/>
      <c r="BG3509" s="587" t="e">
        <f t="shared" si="765"/>
        <v>#DIV/0!</v>
      </c>
      <c r="BI3509" s="1215">
        <v>422</v>
      </c>
      <c r="BJ3509" s="1216"/>
      <c r="BK3509" s="1217"/>
      <c r="BL3509" s="1218"/>
      <c r="BM3509" s="587" t="e">
        <f t="shared" si="766"/>
        <v>#DIV/0!</v>
      </c>
      <c r="BO3509" s="1215">
        <v>422</v>
      </c>
      <c r="BP3509" s="1216"/>
      <c r="BQ3509" s="1217"/>
      <c r="BR3509" s="1218"/>
      <c r="BS3509" s="587" t="e">
        <f t="shared" si="767"/>
        <v>#DIV/0!</v>
      </c>
    </row>
    <row r="3510" spans="1:71" s="17" customFormat="1" ht="16.75" hidden="1" customHeight="1" outlineLevel="2">
      <c r="A3510" s="1215">
        <v>423</v>
      </c>
      <c r="B3510" s="1216"/>
      <c r="C3510" s="1217"/>
      <c r="D3510" s="1218"/>
      <c r="E3510" s="587" t="e">
        <f t="shared" si="756"/>
        <v>#DIV/0!</v>
      </c>
      <c r="G3510" s="1215">
        <v>423</v>
      </c>
      <c r="H3510" s="1216"/>
      <c r="I3510" s="1217"/>
      <c r="J3510" s="1218"/>
      <c r="K3510" s="587" t="e">
        <f t="shared" si="757"/>
        <v>#DIV/0!</v>
      </c>
      <c r="M3510" s="1215">
        <v>423</v>
      </c>
      <c r="N3510" s="1216"/>
      <c r="O3510" s="1217"/>
      <c r="P3510" s="1218"/>
      <c r="Q3510" s="587" t="e">
        <f t="shared" si="758"/>
        <v>#DIV/0!</v>
      </c>
      <c r="S3510" s="1215">
        <v>423</v>
      </c>
      <c r="T3510" s="1216"/>
      <c r="U3510" s="1217"/>
      <c r="V3510" s="1218"/>
      <c r="W3510" s="587" t="e">
        <f t="shared" si="759"/>
        <v>#DIV/0!</v>
      </c>
      <c r="Y3510" s="1215">
        <v>423</v>
      </c>
      <c r="Z3510" s="1216"/>
      <c r="AA3510" s="1217"/>
      <c r="AB3510" s="1218"/>
      <c r="AC3510" s="587" t="e">
        <f t="shared" si="760"/>
        <v>#DIV/0!</v>
      </c>
      <c r="AE3510" s="1215">
        <v>423</v>
      </c>
      <c r="AF3510" s="1216"/>
      <c r="AG3510" s="1217"/>
      <c r="AH3510" s="1218"/>
      <c r="AI3510" s="587" t="e">
        <f t="shared" si="761"/>
        <v>#DIV/0!</v>
      </c>
      <c r="AK3510" s="1215">
        <v>423</v>
      </c>
      <c r="AL3510" s="1216"/>
      <c r="AM3510" s="1217"/>
      <c r="AN3510" s="1218"/>
      <c r="AO3510" s="587" t="e">
        <f t="shared" si="762"/>
        <v>#DIV/0!</v>
      </c>
      <c r="AQ3510" s="1215">
        <v>423</v>
      </c>
      <c r="AR3510" s="1216"/>
      <c r="AS3510" s="1217"/>
      <c r="AT3510" s="1218"/>
      <c r="AU3510" s="587" t="e">
        <f t="shared" si="763"/>
        <v>#DIV/0!</v>
      </c>
      <c r="AW3510" s="1215">
        <v>423</v>
      </c>
      <c r="AX3510" s="1216"/>
      <c r="AY3510" s="1217"/>
      <c r="AZ3510" s="1218"/>
      <c r="BA3510" s="587" t="e">
        <f t="shared" si="764"/>
        <v>#DIV/0!</v>
      </c>
      <c r="BC3510" s="1215">
        <v>423</v>
      </c>
      <c r="BD3510" s="1216"/>
      <c r="BE3510" s="1217"/>
      <c r="BF3510" s="1218"/>
      <c r="BG3510" s="587" t="e">
        <f t="shared" si="765"/>
        <v>#DIV/0!</v>
      </c>
      <c r="BI3510" s="1215">
        <v>423</v>
      </c>
      <c r="BJ3510" s="1216"/>
      <c r="BK3510" s="1217"/>
      <c r="BL3510" s="1218"/>
      <c r="BM3510" s="587" t="e">
        <f t="shared" si="766"/>
        <v>#DIV/0!</v>
      </c>
      <c r="BO3510" s="1215">
        <v>423</v>
      </c>
      <c r="BP3510" s="1216"/>
      <c r="BQ3510" s="1217"/>
      <c r="BR3510" s="1218"/>
      <c r="BS3510" s="587" t="e">
        <f t="shared" si="767"/>
        <v>#DIV/0!</v>
      </c>
    </row>
    <row r="3511" spans="1:71" s="17" customFormat="1" ht="16.75" hidden="1" customHeight="1" outlineLevel="2">
      <c r="A3511" s="1215">
        <v>424</v>
      </c>
      <c r="B3511" s="1216"/>
      <c r="C3511" s="1217"/>
      <c r="D3511" s="1218"/>
      <c r="E3511" s="587" t="e">
        <f t="shared" si="756"/>
        <v>#DIV/0!</v>
      </c>
      <c r="G3511" s="1215">
        <v>424</v>
      </c>
      <c r="H3511" s="1216"/>
      <c r="I3511" s="1217"/>
      <c r="J3511" s="1218"/>
      <c r="K3511" s="587" t="e">
        <f t="shared" si="757"/>
        <v>#DIV/0!</v>
      </c>
      <c r="M3511" s="1215">
        <v>424</v>
      </c>
      <c r="N3511" s="1216"/>
      <c r="O3511" s="1217"/>
      <c r="P3511" s="1218"/>
      <c r="Q3511" s="587" t="e">
        <f t="shared" si="758"/>
        <v>#DIV/0!</v>
      </c>
      <c r="S3511" s="1215">
        <v>424</v>
      </c>
      <c r="T3511" s="1216"/>
      <c r="U3511" s="1217"/>
      <c r="V3511" s="1218"/>
      <c r="W3511" s="587" t="e">
        <f t="shared" si="759"/>
        <v>#DIV/0!</v>
      </c>
      <c r="Y3511" s="1215">
        <v>424</v>
      </c>
      <c r="Z3511" s="1216"/>
      <c r="AA3511" s="1217"/>
      <c r="AB3511" s="1218"/>
      <c r="AC3511" s="587" t="e">
        <f t="shared" si="760"/>
        <v>#DIV/0!</v>
      </c>
      <c r="AE3511" s="1215">
        <v>424</v>
      </c>
      <c r="AF3511" s="1216"/>
      <c r="AG3511" s="1217"/>
      <c r="AH3511" s="1218"/>
      <c r="AI3511" s="587" t="e">
        <f t="shared" si="761"/>
        <v>#DIV/0!</v>
      </c>
      <c r="AK3511" s="1215">
        <v>424</v>
      </c>
      <c r="AL3511" s="1216"/>
      <c r="AM3511" s="1217"/>
      <c r="AN3511" s="1218"/>
      <c r="AO3511" s="587" t="e">
        <f t="shared" si="762"/>
        <v>#DIV/0!</v>
      </c>
      <c r="AQ3511" s="1215">
        <v>424</v>
      </c>
      <c r="AR3511" s="1216"/>
      <c r="AS3511" s="1217"/>
      <c r="AT3511" s="1218"/>
      <c r="AU3511" s="587" t="e">
        <f t="shared" si="763"/>
        <v>#DIV/0!</v>
      </c>
      <c r="AW3511" s="1215">
        <v>424</v>
      </c>
      <c r="AX3511" s="1216"/>
      <c r="AY3511" s="1217"/>
      <c r="AZ3511" s="1218"/>
      <c r="BA3511" s="587" t="e">
        <f t="shared" si="764"/>
        <v>#DIV/0!</v>
      </c>
      <c r="BC3511" s="1215">
        <v>424</v>
      </c>
      <c r="BD3511" s="1216"/>
      <c r="BE3511" s="1217"/>
      <c r="BF3511" s="1218"/>
      <c r="BG3511" s="587" t="e">
        <f t="shared" si="765"/>
        <v>#DIV/0!</v>
      </c>
      <c r="BI3511" s="1215">
        <v>424</v>
      </c>
      <c r="BJ3511" s="1216"/>
      <c r="BK3511" s="1217"/>
      <c r="BL3511" s="1218"/>
      <c r="BM3511" s="587" t="e">
        <f t="shared" si="766"/>
        <v>#DIV/0!</v>
      </c>
      <c r="BO3511" s="1215">
        <v>424</v>
      </c>
      <c r="BP3511" s="1216"/>
      <c r="BQ3511" s="1217"/>
      <c r="BR3511" s="1218"/>
      <c r="BS3511" s="587" t="e">
        <f t="shared" si="767"/>
        <v>#DIV/0!</v>
      </c>
    </row>
    <row r="3512" spans="1:71" s="17" customFormat="1" ht="16.75" hidden="1" customHeight="1" outlineLevel="2">
      <c r="A3512" s="1215">
        <v>425</v>
      </c>
      <c r="B3512" s="1216"/>
      <c r="C3512" s="1217"/>
      <c r="D3512" s="1218"/>
      <c r="E3512" s="587" t="e">
        <f t="shared" si="756"/>
        <v>#DIV/0!</v>
      </c>
      <c r="G3512" s="1215">
        <v>425</v>
      </c>
      <c r="H3512" s="1216"/>
      <c r="I3512" s="1217"/>
      <c r="J3512" s="1218"/>
      <c r="K3512" s="587" t="e">
        <f t="shared" si="757"/>
        <v>#DIV/0!</v>
      </c>
      <c r="M3512" s="1215">
        <v>425</v>
      </c>
      <c r="N3512" s="1216"/>
      <c r="O3512" s="1217"/>
      <c r="P3512" s="1218"/>
      <c r="Q3512" s="587" t="e">
        <f t="shared" si="758"/>
        <v>#DIV/0!</v>
      </c>
      <c r="S3512" s="1215">
        <v>425</v>
      </c>
      <c r="T3512" s="1216"/>
      <c r="U3512" s="1217"/>
      <c r="V3512" s="1218"/>
      <c r="W3512" s="587" t="e">
        <f t="shared" si="759"/>
        <v>#DIV/0!</v>
      </c>
      <c r="Y3512" s="1215">
        <v>425</v>
      </c>
      <c r="Z3512" s="1216"/>
      <c r="AA3512" s="1217"/>
      <c r="AB3512" s="1218"/>
      <c r="AC3512" s="587" t="e">
        <f t="shared" si="760"/>
        <v>#DIV/0!</v>
      </c>
      <c r="AE3512" s="1215">
        <v>425</v>
      </c>
      <c r="AF3512" s="1216"/>
      <c r="AG3512" s="1217"/>
      <c r="AH3512" s="1218"/>
      <c r="AI3512" s="587" t="e">
        <f t="shared" si="761"/>
        <v>#DIV/0!</v>
      </c>
      <c r="AK3512" s="1215">
        <v>425</v>
      </c>
      <c r="AL3512" s="1216"/>
      <c r="AM3512" s="1217"/>
      <c r="AN3512" s="1218"/>
      <c r="AO3512" s="587" t="e">
        <f t="shared" si="762"/>
        <v>#DIV/0!</v>
      </c>
      <c r="AQ3512" s="1215">
        <v>425</v>
      </c>
      <c r="AR3512" s="1216"/>
      <c r="AS3512" s="1217"/>
      <c r="AT3512" s="1218"/>
      <c r="AU3512" s="587" t="e">
        <f t="shared" si="763"/>
        <v>#DIV/0!</v>
      </c>
      <c r="AW3512" s="1215">
        <v>425</v>
      </c>
      <c r="AX3512" s="1216"/>
      <c r="AY3512" s="1217"/>
      <c r="AZ3512" s="1218"/>
      <c r="BA3512" s="587" t="e">
        <f t="shared" si="764"/>
        <v>#DIV/0!</v>
      </c>
      <c r="BC3512" s="1215">
        <v>425</v>
      </c>
      <c r="BD3512" s="1216"/>
      <c r="BE3512" s="1217"/>
      <c r="BF3512" s="1218"/>
      <c r="BG3512" s="587" t="e">
        <f t="shared" si="765"/>
        <v>#DIV/0!</v>
      </c>
      <c r="BI3512" s="1215">
        <v>425</v>
      </c>
      <c r="BJ3512" s="1216"/>
      <c r="BK3512" s="1217"/>
      <c r="BL3512" s="1218"/>
      <c r="BM3512" s="587" t="e">
        <f t="shared" si="766"/>
        <v>#DIV/0!</v>
      </c>
      <c r="BO3512" s="1215">
        <v>425</v>
      </c>
      <c r="BP3512" s="1216"/>
      <c r="BQ3512" s="1217"/>
      <c r="BR3512" s="1218"/>
      <c r="BS3512" s="587" t="e">
        <f t="shared" si="767"/>
        <v>#DIV/0!</v>
      </c>
    </row>
    <row r="3513" spans="1:71" s="17" customFormat="1" ht="16.75" hidden="1" customHeight="1" outlineLevel="2">
      <c r="A3513" s="1215">
        <v>426</v>
      </c>
      <c r="B3513" s="1216"/>
      <c r="C3513" s="1217"/>
      <c r="D3513" s="1218"/>
      <c r="E3513" s="587" t="e">
        <f t="shared" si="756"/>
        <v>#DIV/0!</v>
      </c>
      <c r="G3513" s="1215">
        <v>426</v>
      </c>
      <c r="H3513" s="1216"/>
      <c r="I3513" s="1217"/>
      <c r="J3513" s="1218"/>
      <c r="K3513" s="587" t="e">
        <f t="shared" si="757"/>
        <v>#DIV/0!</v>
      </c>
      <c r="M3513" s="1215">
        <v>426</v>
      </c>
      <c r="N3513" s="1216"/>
      <c r="O3513" s="1217"/>
      <c r="P3513" s="1218"/>
      <c r="Q3513" s="587" t="e">
        <f t="shared" si="758"/>
        <v>#DIV/0!</v>
      </c>
      <c r="S3513" s="1215">
        <v>426</v>
      </c>
      <c r="T3513" s="1216"/>
      <c r="U3513" s="1217"/>
      <c r="V3513" s="1218"/>
      <c r="W3513" s="587" t="e">
        <f t="shared" si="759"/>
        <v>#DIV/0!</v>
      </c>
      <c r="Y3513" s="1215">
        <v>426</v>
      </c>
      <c r="Z3513" s="1216"/>
      <c r="AA3513" s="1217"/>
      <c r="AB3513" s="1218"/>
      <c r="AC3513" s="587" t="e">
        <f t="shared" si="760"/>
        <v>#DIV/0!</v>
      </c>
      <c r="AE3513" s="1215">
        <v>426</v>
      </c>
      <c r="AF3513" s="1216"/>
      <c r="AG3513" s="1217"/>
      <c r="AH3513" s="1218"/>
      <c r="AI3513" s="587" t="e">
        <f t="shared" si="761"/>
        <v>#DIV/0!</v>
      </c>
      <c r="AK3513" s="1215">
        <v>426</v>
      </c>
      <c r="AL3513" s="1216"/>
      <c r="AM3513" s="1217"/>
      <c r="AN3513" s="1218"/>
      <c r="AO3513" s="587" t="e">
        <f t="shared" si="762"/>
        <v>#DIV/0!</v>
      </c>
      <c r="AQ3513" s="1215">
        <v>426</v>
      </c>
      <c r="AR3513" s="1216"/>
      <c r="AS3513" s="1217"/>
      <c r="AT3513" s="1218"/>
      <c r="AU3513" s="587" t="e">
        <f t="shared" si="763"/>
        <v>#DIV/0!</v>
      </c>
      <c r="AW3513" s="1215">
        <v>426</v>
      </c>
      <c r="AX3513" s="1216"/>
      <c r="AY3513" s="1217"/>
      <c r="AZ3513" s="1218"/>
      <c r="BA3513" s="587" t="e">
        <f t="shared" si="764"/>
        <v>#DIV/0!</v>
      </c>
      <c r="BC3513" s="1215">
        <v>426</v>
      </c>
      <c r="BD3513" s="1216"/>
      <c r="BE3513" s="1217"/>
      <c r="BF3513" s="1218"/>
      <c r="BG3513" s="587" t="e">
        <f t="shared" si="765"/>
        <v>#DIV/0!</v>
      </c>
      <c r="BI3513" s="1215">
        <v>426</v>
      </c>
      <c r="BJ3513" s="1216"/>
      <c r="BK3513" s="1217"/>
      <c r="BL3513" s="1218"/>
      <c r="BM3513" s="587" t="e">
        <f t="shared" si="766"/>
        <v>#DIV/0!</v>
      </c>
      <c r="BO3513" s="1215">
        <v>426</v>
      </c>
      <c r="BP3513" s="1216"/>
      <c r="BQ3513" s="1217"/>
      <c r="BR3513" s="1218"/>
      <c r="BS3513" s="587" t="e">
        <f t="shared" si="767"/>
        <v>#DIV/0!</v>
      </c>
    </row>
    <row r="3514" spans="1:71" s="17" customFormat="1" ht="16.75" hidden="1" customHeight="1" outlineLevel="2">
      <c r="A3514" s="1215">
        <v>427</v>
      </c>
      <c r="B3514" s="1216"/>
      <c r="C3514" s="1217"/>
      <c r="D3514" s="1218"/>
      <c r="E3514" s="587" t="e">
        <f t="shared" si="756"/>
        <v>#DIV/0!</v>
      </c>
      <c r="G3514" s="1215">
        <v>427</v>
      </c>
      <c r="H3514" s="1216"/>
      <c r="I3514" s="1217"/>
      <c r="J3514" s="1218"/>
      <c r="K3514" s="587" t="e">
        <f t="shared" si="757"/>
        <v>#DIV/0!</v>
      </c>
      <c r="M3514" s="1215">
        <v>427</v>
      </c>
      <c r="N3514" s="1216"/>
      <c r="O3514" s="1217"/>
      <c r="P3514" s="1218"/>
      <c r="Q3514" s="587" t="e">
        <f t="shared" si="758"/>
        <v>#DIV/0!</v>
      </c>
      <c r="S3514" s="1215">
        <v>427</v>
      </c>
      <c r="T3514" s="1216"/>
      <c r="U3514" s="1217"/>
      <c r="V3514" s="1218"/>
      <c r="W3514" s="587" t="e">
        <f t="shared" si="759"/>
        <v>#DIV/0!</v>
      </c>
      <c r="Y3514" s="1215">
        <v>427</v>
      </c>
      <c r="Z3514" s="1216"/>
      <c r="AA3514" s="1217"/>
      <c r="AB3514" s="1218"/>
      <c r="AC3514" s="587" t="e">
        <f t="shared" si="760"/>
        <v>#DIV/0!</v>
      </c>
      <c r="AE3514" s="1215">
        <v>427</v>
      </c>
      <c r="AF3514" s="1216"/>
      <c r="AG3514" s="1217"/>
      <c r="AH3514" s="1218"/>
      <c r="AI3514" s="587" t="e">
        <f t="shared" si="761"/>
        <v>#DIV/0!</v>
      </c>
      <c r="AK3514" s="1215">
        <v>427</v>
      </c>
      <c r="AL3514" s="1216"/>
      <c r="AM3514" s="1217"/>
      <c r="AN3514" s="1218"/>
      <c r="AO3514" s="587" t="e">
        <f t="shared" si="762"/>
        <v>#DIV/0!</v>
      </c>
      <c r="AQ3514" s="1215">
        <v>427</v>
      </c>
      <c r="AR3514" s="1216"/>
      <c r="AS3514" s="1217"/>
      <c r="AT3514" s="1218"/>
      <c r="AU3514" s="587" t="e">
        <f t="shared" si="763"/>
        <v>#DIV/0!</v>
      </c>
      <c r="AW3514" s="1215">
        <v>427</v>
      </c>
      <c r="AX3514" s="1216"/>
      <c r="AY3514" s="1217"/>
      <c r="AZ3514" s="1218"/>
      <c r="BA3514" s="587" t="e">
        <f t="shared" si="764"/>
        <v>#DIV/0!</v>
      </c>
      <c r="BC3514" s="1215">
        <v>427</v>
      </c>
      <c r="BD3514" s="1216"/>
      <c r="BE3514" s="1217"/>
      <c r="BF3514" s="1218"/>
      <c r="BG3514" s="587" t="e">
        <f t="shared" si="765"/>
        <v>#DIV/0!</v>
      </c>
      <c r="BI3514" s="1215">
        <v>427</v>
      </c>
      <c r="BJ3514" s="1216"/>
      <c r="BK3514" s="1217"/>
      <c r="BL3514" s="1218"/>
      <c r="BM3514" s="587" t="e">
        <f t="shared" si="766"/>
        <v>#DIV/0!</v>
      </c>
      <c r="BO3514" s="1215">
        <v>427</v>
      </c>
      <c r="BP3514" s="1216"/>
      <c r="BQ3514" s="1217"/>
      <c r="BR3514" s="1218"/>
      <c r="BS3514" s="587" t="e">
        <f t="shared" si="767"/>
        <v>#DIV/0!</v>
      </c>
    </row>
    <row r="3515" spans="1:71" s="17" customFormat="1" ht="16.75" hidden="1" customHeight="1" outlineLevel="2">
      <c r="A3515" s="1215">
        <v>428</v>
      </c>
      <c r="B3515" s="1216"/>
      <c r="C3515" s="1217"/>
      <c r="D3515" s="1218"/>
      <c r="E3515" s="587" t="e">
        <f t="shared" si="756"/>
        <v>#DIV/0!</v>
      </c>
      <c r="G3515" s="1215">
        <v>428</v>
      </c>
      <c r="H3515" s="1216"/>
      <c r="I3515" s="1217"/>
      <c r="J3515" s="1218"/>
      <c r="K3515" s="587" t="e">
        <f t="shared" si="757"/>
        <v>#DIV/0!</v>
      </c>
      <c r="M3515" s="1215">
        <v>428</v>
      </c>
      <c r="N3515" s="1216"/>
      <c r="O3515" s="1217"/>
      <c r="P3515" s="1218"/>
      <c r="Q3515" s="587" t="e">
        <f t="shared" si="758"/>
        <v>#DIV/0!</v>
      </c>
      <c r="S3515" s="1215">
        <v>428</v>
      </c>
      <c r="T3515" s="1216"/>
      <c r="U3515" s="1217"/>
      <c r="V3515" s="1218"/>
      <c r="W3515" s="587" t="e">
        <f t="shared" si="759"/>
        <v>#DIV/0!</v>
      </c>
      <c r="Y3515" s="1215">
        <v>428</v>
      </c>
      <c r="Z3515" s="1216"/>
      <c r="AA3515" s="1217"/>
      <c r="AB3515" s="1218"/>
      <c r="AC3515" s="587" t="e">
        <f t="shared" si="760"/>
        <v>#DIV/0!</v>
      </c>
      <c r="AE3515" s="1215">
        <v>428</v>
      </c>
      <c r="AF3515" s="1216"/>
      <c r="AG3515" s="1217"/>
      <c r="AH3515" s="1218"/>
      <c r="AI3515" s="587" t="e">
        <f t="shared" si="761"/>
        <v>#DIV/0!</v>
      </c>
      <c r="AK3515" s="1215">
        <v>428</v>
      </c>
      <c r="AL3515" s="1216"/>
      <c r="AM3515" s="1217"/>
      <c r="AN3515" s="1218"/>
      <c r="AO3515" s="587" t="e">
        <f t="shared" si="762"/>
        <v>#DIV/0!</v>
      </c>
      <c r="AQ3515" s="1215">
        <v>428</v>
      </c>
      <c r="AR3515" s="1216"/>
      <c r="AS3515" s="1217"/>
      <c r="AT3515" s="1218"/>
      <c r="AU3515" s="587" t="e">
        <f t="shared" si="763"/>
        <v>#DIV/0!</v>
      </c>
      <c r="AW3515" s="1215">
        <v>428</v>
      </c>
      <c r="AX3515" s="1216"/>
      <c r="AY3515" s="1217"/>
      <c r="AZ3515" s="1218"/>
      <c r="BA3515" s="587" t="e">
        <f t="shared" si="764"/>
        <v>#DIV/0!</v>
      </c>
      <c r="BC3515" s="1215">
        <v>428</v>
      </c>
      <c r="BD3515" s="1216"/>
      <c r="BE3515" s="1217"/>
      <c r="BF3515" s="1218"/>
      <c r="BG3515" s="587" t="e">
        <f t="shared" si="765"/>
        <v>#DIV/0!</v>
      </c>
      <c r="BI3515" s="1215">
        <v>428</v>
      </c>
      <c r="BJ3515" s="1216"/>
      <c r="BK3515" s="1217"/>
      <c r="BL3515" s="1218"/>
      <c r="BM3515" s="587" t="e">
        <f t="shared" si="766"/>
        <v>#DIV/0!</v>
      </c>
      <c r="BO3515" s="1215">
        <v>428</v>
      </c>
      <c r="BP3515" s="1216"/>
      <c r="BQ3515" s="1217"/>
      <c r="BR3515" s="1218"/>
      <c r="BS3515" s="587" t="e">
        <f t="shared" si="767"/>
        <v>#DIV/0!</v>
      </c>
    </row>
    <row r="3516" spans="1:71" s="17" customFormat="1" ht="16.75" hidden="1" customHeight="1" outlineLevel="2">
      <c r="A3516" s="1215">
        <v>429</v>
      </c>
      <c r="B3516" s="1216"/>
      <c r="C3516" s="1217"/>
      <c r="D3516" s="1218"/>
      <c r="E3516" s="587" t="e">
        <f t="shared" si="756"/>
        <v>#DIV/0!</v>
      </c>
      <c r="G3516" s="1215">
        <v>429</v>
      </c>
      <c r="H3516" s="1216"/>
      <c r="I3516" s="1217"/>
      <c r="J3516" s="1218"/>
      <c r="K3516" s="587" t="e">
        <f t="shared" si="757"/>
        <v>#DIV/0!</v>
      </c>
      <c r="M3516" s="1215">
        <v>429</v>
      </c>
      <c r="N3516" s="1216"/>
      <c r="O3516" s="1217"/>
      <c r="P3516" s="1218"/>
      <c r="Q3516" s="587" t="e">
        <f t="shared" si="758"/>
        <v>#DIV/0!</v>
      </c>
      <c r="S3516" s="1215">
        <v>429</v>
      </c>
      <c r="T3516" s="1216"/>
      <c r="U3516" s="1217"/>
      <c r="V3516" s="1218"/>
      <c r="W3516" s="587" t="e">
        <f t="shared" si="759"/>
        <v>#DIV/0!</v>
      </c>
      <c r="Y3516" s="1215">
        <v>429</v>
      </c>
      <c r="Z3516" s="1216"/>
      <c r="AA3516" s="1217"/>
      <c r="AB3516" s="1218"/>
      <c r="AC3516" s="587" t="e">
        <f t="shared" si="760"/>
        <v>#DIV/0!</v>
      </c>
      <c r="AE3516" s="1215">
        <v>429</v>
      </c>
      <c r="AF3516" s="1216"/>
      <c r="AG3516" s="1217"/>
      <c r="AH3516" s="1218"/>
      <c r="AI3516" s="587" t="e">
        <f t="shared" si="761"/>
        <v>#DIV/0!</v>
      </c>
      <c r="AK3516" s="1215">
        <v>429</v>
      </c>
      <c r="AL3516" s="1216"/>
      <c r="AM3516" s="1217"/>
      <c r="AN3516" s="1218"/>
      <c r="AO3516" s="587" t="e">
        <f t="shared" si="762"/>
        <v>#DIV/0!</v>
      </c>
      <c r="AQ3516" s="1215">
        <v>429</v>
      </c>
      <c r="AR3516" s="1216"/>
      <c r="AS3516" s="1217"/>
      <c r="AT3516" s="1218"/>
      <c r="AU3516" s="587" t="e">
        <f t="shared" si="763"/>
        <v>#DIV/0!</v>
      </c>
      <c r="AW3516" s="1215">
        <v>429</v>
      </c>
      <c r="AX3516" s="1216"/>
      <c r="AY3516" s="1217"/>
      <c r="AZ3516" s="1218"/>
      <c r="BA3516" s="587" t="e">
        <f t="shared" si="764"/>
        <v>#DIV/0!</v>
      </c>
      <c r="BC3516" s="1215">
        <v>429</v>
      </c>
      <c r="BD3516" s="1216"/>
      <c r="BE3516" s="1217"/>
      <c r="BF3516" s="1218"/>
      <c r="BG3516" s="587" t="e">
        <f t="shared" si="765"/>
        <v>#DIV/0!</v>
      </c>
      <c r="BI3516" s="1215">
        <v>429</v>
      </c>
      <c r="BJ3516" s="1216"/>
      <c r="BK3516" s="1217"/>
      <c r="BL3516" s="1218"/>
      <c r="BM3516" s="587" t="e">
        <f t="shared" si="766"/>
        <v>#DIV/0!</v>
      </c>
      <c r="BO3516" s="1215">
        <v>429</v>
      </c>
      <c r="BP3516" s="1216"/>
      <c r="BQ3516" s="1217"/>
      <c r="BR3516" s="1218"/>
      <c r="BS3516" s="587" t="e">
        <f t="shared" si="767"/>
        <v>#DIV/0!</v>
      </c>
    </row>
    <row r="3517" spans="1:71" s="17" customFormat="1" ht="16.75" hidden="1" customHeight="1" outlineLevel="2">
      <c r="A3517" s="1215">
        <v>430</v>
      </c>
      <c r="B3517" s="1216"/>
      <c r="C3517" s="1217"/>
      <c r="D3517" s="1218"/>
      <c r="E3517" s="587" t="e">
        <f t="shared" si="756"/>
        <v>#DIV/0!</v>
      </c>
      <c r="G3517" s="1215">
        <v>430</v>
      </c>
      <c r="H3517" s="1216"/>
      <c r="I3517" s="1217"/>
      <c r="J3517" s="1218"/>
      <c r="K3517" s="587" t="e">
        <f t="shared" si="757"/>
        <v>#DIV/0!</v>
      </c>
      <c r="M3517" s="1215">
        <v>430</v>
      </c>
      <c r="N3517" s="1216"/>
      <c r="O3517" s="1217"/>
      <c r="P3517" s="1218"/>
      <c r="Q3517" s="587" t="e">
        <f t="shared" si="758"/>
        <v>#DIV/0!</v>
      </c>
      <c r="S3517" s="1215">
        <v>430</v>
      </c>
      <c r="T3517" s="1216"/>
      <c r="U3517" s="1217"/>
      <c r="V3517" s="1218"/>
      <c r="W3517" s="587" t="e">
        <f t="shared" si="759"/>
        <v>#DIV/0!</v>
      </c>
      <c r="Y3517" s="1215">
        <v>430</v>
      </c>
      <c r="Z3517" s="1216"/>
      <c r="AA3517" s="1217"/>
      <c r="AB3517" s="1218"/>
      <c r="AC3517" s="587" t="e">
        <f t="shared" si="760"/>
        <v>#DIV/0!</v>
      </c>
      <c r="AE3517" s="1215">
        <v>430</v>
      </c>
      <c r="AF3517" s="1216"/>
      <c r="AG3517" s="1217"/>
      <c r="AH3517" s="1218"/>
      <c r="AI3517" s="587" t="e">
        <f t="shared" si="761"/>
        <v>#DIV/0!</v>
      </c>
      <c r="AK3517" s="1215">
        <v>430</v>
      </c>
      <c r="AL3517" s="1216"/>
      <c r="AM3517" s="1217"/>
      <c r="AN3517" s="1218"/>
      <c r="AO3517" s="587" t="e">
        <f t="shared" si="762"/>
        <v>#DIV/0!</v>
      </c>
      <c r="AQ3517" s="1215">
        <v>430</v>
      </c>
      <c r="AR3517" s="1216"/>
      <c r="AS3517" s="1217"/>
      <c r="AT3517" s="1218"/>
      <c r="AU3517" s="587" t="e">
        <f t="shared" si="763"/>
        <v>#DIV/0!</v>
      </c>
      <c r="AW3517" s="1215">
        <v>430</v>
      </c>
      <c r="AX3517" s="1216"/>
      <c r="AY3517" s="1217"/>
      <c r="AZ3517" s="1218"/>
      <c r="BA3517" s="587" t="e">
        <f t="shared" si="764"/>
        <v>#DIV/0!</v>
      </c>
      <c r="BC3517" s="1215">
        <v>430</v>
      </c>
      <c r="BD3517" s="1216"/>
      <c r="BE3517" s="1217"/>
      <c r="BF3517" s="1218"/>
      <c r="BG3517" s="587" t="e">
        <f t="shared" si="765"/>
        <v>#DIV/0!</v>
      </c>
      <c r="BI3517" s="1215">
        <v>430</v>
      </c>
      <c r="BJ3517" s="1216"/>
      <c r="BK3517" s="1217"/>
      <c r="BL3517" s="1218"/>
      <c r="BM3517" s="587" t="e">
        <f t="shared" si="766"/>
        <v>#DIV/0!</v>
      </c>
      <c r="BO3517" s="1215">
        <v>430</v>
      </c>
      <c r="BP3517" s="1216"/>
      <c r="BQ3517" s="1217"/>
      <c r="BR3517" s="1218"/>
      <c r="BS3517" s="587" t="e">
        <f t="shared" si="767"/>
        <v>#DIV/0!</v>
      </c>
    </row>
    <row r="3518" spans="1:71" s="17" customFormat="1" ht="16.75" hidden="1" customHeight="1" outlineLevel="2">
      <c r="A3518" s="1215">
        <v>431</v>
      </c>
      <c r="B3518" s="1216"/>
      <c r="C3518" s="1217"/>
      <c r="D3518" s="1218"/>
      <c r="E3518" s="587" t="e">
        <f t="shared" si="756"/>
        <v>#DIV/0!</v>
      </c>
      <c r="G3518" s="1215">
        <v>431</v>
      </c>
      <c r="H3518" s="1216"/>
      <c r="I3518" s="1217"/>
      <c r="J3518" s="1218"/>
      <c r="K3518" s="587" t="e">
        <f t="shared" si="757"/>
        <v>#DIV/0!</v>
      </c>
      <c r="M3518" s="1215">
        <v>431</v>
      </c>
      <c r="N3518" s="1216"/>
      <c r="O3518" s="1217"/>
      <c r="P3518" s="1218"/>
      <c r="Q3518" s="587" t="e">
        <f t="shared" si="758"/>
        <v>#DIV/0!</v>
      </c>
      <c r="S3518" s="1215">
        <v>431</v>
      </c>
      <c r="T3518" s="1216"/>
      <c r="U3518" s="1217"/>
      <c r="V3518" s="1218"/>
      <c r="W3518" s="587" t="e">
        <f t="shared" si="759"/>
        <v>#DIV/0!</v>
      </c>
      <c r="Y3518" s="1215">
        <v>431</v>
      </c>
      <c r="Z3518" s="1216"/>
      <c r="AA3518" s="1217"/>
      <c r="AB3518" s="1218"/>
      <c r="AC3518" s="587" t="e">
        <f t="shared" si="760"/>
        <v>#DIV/0!</v>
      </c>
      <c r="AE3518" s="1215">
        <v>431</v>
      </c>
      <c r="AF3518" s="1216"/>
      <c r="AG3518" s="1217"/>
      <c r="AH3518" s="1218"/>
      <c r="AI3518" s="587" t="e">
        <f t="shared" si="761"/>
        <v>#DIV/0!</v>
      </c>
      <c r="AK3518" s="1215">
        <v>431</v>
      </c>
      <c r="AL3518" s="1216"/>
      <c r="AM3518" s="1217"/>
      <c r="AN3518" s="1218"/>
      <c r="AO3518" s="587" t="e">
        <f t="shared" si="762"/>
        <v>#DIV/0!</v>
      </c>
      <c r="AQ3518" s="1215">
        <v>431</v>
      </c>
      <c r="AR3518" s="1216"/>
      <c r="AS3518" s="1217"/>
      <c r="AT3518" s="1218"/>
      <c r="AU3518" s="587" t="e">
        <f t="shared" si="763"/>
        <v>#DIV/0!</v>
      </c>
      <c r="AW3518" s="1215">
        <v>431</v>
      </c>
      <c r="AX3518" s="1216"/>
      <c r="AY3518" s="1217"/>
      <c r="AZ3518" s="1218"/>
      <c r="BA3518" s="587" t="e">
        <f t="shared" si="764"/>
        <v>#DIV/0!</v>
      </c>
      <c r="BC3518" s="1215">
        <v>431</v>
      </c>
      <c r="BD3518" s="1216"/>
      <c r="BE3518" s="1217"/>
      <c r="BF3518" s="1218"/>
      <c r="BG3518" s="587" t="e">
        <f t="shared" si="765"/>
        <v>#DIV/0!</v>
      </c>
      <c r="BI3518" s="1215">
        <v>431</v>
      </c>
      <c r="BJ3518" s="1216"/>
      <c r="BK3518" s="1217"/>
      <c r="BL3518" s="1218"/>
      <c r="BM3518" s="587" t="e">
        <f t="shared" si="766"/>
        <v>#DIV/0!</v>
      </c>
      <c r="BO3518" s="1215">
        <v>431</v>
      </c>
      <c r="BP3518" s="1216"/>
      <c r="BQ3518" s="1217"/>
      <c r="BR3518" s="1218"/>
      <c r="BS3518" s="587" t="e">
        <f t="shared" si="767"/>
        <v>#DIV/0!</v>
      </c>
    </row>
    <row r="3519" spans="1:71" s="17" customFormat="1" ht="16.75" hidden="1" customHeight="1" outlineLevel="2">
      <c r="A3519" s="1215">
        <v>432</v>
      </c>
      <c r="B3519" s="1216"/>
      <c r="C3519" s="1217"/>
      <c r="D3519" s="1218"/>
      <c r="E3519" s="587" t="e">
        <f t="shared" si="756"/>
        <v>#DIV/0!</v>
      </c>
      <c r="G3519" s="1215">
        <v>432</v>
      </c>
      <c r="H3519" s="1216"/>
      <c r="I3519" s="1217"/>
      <c r="J3519" s="1218"/>
      <c r="K3519" s="587" t="e">
        <f t="shared" si="757"/>
        <v>#DIV/0!</v>
      </c>
      <c r="M3519" s="1215">
        <v>432</v>
      </c>
      <c r="N3519" s="1216"/>
      <c r="O3519" s="1217"/>
      <c r="P3519" s="1218"/>
      <c r="Q3519" s="587" t="e">
        <f t="shared" si="758"/>
        <v>#DIV/0!</v>
      </c>
      <c r="S3519" s="1215">
        <v>432</v>
      </c>
      <c r="T3519" s="1216"/>
      <c r="U3519" s="1217"/>
      <c r="V3519" s="1218"/>
      <c r="W3519" s="587" t="e">
        <f t="shared" si="759"/>
        <v>#DIV/0!</v>
      </c>
      <c r="Y3519" s="1215">
        <v>432</v>
      </c>
      <c r="Z3519" s="1216"/>
      <c r="AA3519" s="1217"/>
      <c r="AB3519" s="1218"/>
      <c r="AC3519" s="587" t="e">
        <f t="shared" si="760"/>
        <v>#DIV/0!</v>
      </c>
      <c r="AE3519" s="1215">
        <v>432</v>
      </c>
      <c r="AF3519" s="1216"/>
      <c r="AG3519" s="1217"/>
      <c r="AH3519" s="1218"/>
      <c r="AI3519" s="587" t="e">
        <f t="shared" si="761"/>
        <v>#DIV/0!</v>
      </c>
      <c r="AK3519" s="1215">
        <v>432</v>
      </c>
      <c r="AL3519" s="1216"/>
      <c r="AM3519" s="1217"/>
      <c r="AN3519" s="1218"/>
      <c r="AO3519" s="587" t="e">
        <f t="shared" si="762"/>
        <v>#DIV/0!</v>
      </c>
      <c r="AQ3519" s="1215">
        <v>432</v>
      </c>
      <c r="AR3519" s="1216"/>
      <c r="AS3519" s="1217"/>
      <c r="AT3519" s="1218"/>
      <c r="AU3519" s="587" t="e">
        <f t="shared" si="763"/>
        <v>#DIV/0!</v>
      </c>
      <c r="AW3519" s="1215">
        <v>432</v>
      </c>
      <c r="AX3519" s="1216"/>
      <c r="AY3519" s="1217"/>
      <c r="AZ3519" s="1218"/>
      <c r="BA3519" s="587" t="e">
        <f t="shared" si="764"/>
        <v>#DIV/0!</v>
      </c>
      <c r="BC3519" s="1215">
        <v>432</v>
      </c>
      <c r="BD3519" s="1216"/>
      <c r="BE3519" s="1217"/>
      <c r="BF3519" s="1218"/>
      <c r="BG3519" s="587" t="e">
        <f t="shared" si="765"/>
        <v>#DIV/0!</v>
      </c>
      <c r="BI3519" s="1215">
        <v>432</v>
      </c>
      <c r="BJ3519" s="1216"/>
      <c r="BK3519" s="1217"/>
      <c r="BL3519" s="1218"/>
      <c r="BM3519" s="587" t="e">
        <f t="shared" si="766"/>
        <v>#DIV/0!</v>
      </c>
      <c r="BO3519" s="1215">
        <v>432</v>
      </c>
      <c r="BP3519" s="1216"/>
      <c r="BQ3519" s="1217"/>
      <c r="BR3519" s="1218"/>
      <c r="BS3519" s="587" t="e">
        <f t="shared" si="767"/>
        <v>#DIV/0!</v>
      </c>
    </row>
    <row r="3520" spans="1:71" s="17" customFormat="1" ht="16.75" hidden="1" customHeight="1" outlineLevel="2">
      <c r="A3520" s="1215">
        <v>433</v>
      </c>
      <c r="B3520" s="1216"/>
      <c r="C3520" s="1217"/>
      <c r="D3520" s="1218"/>
      <c r="E3520" s="587" t="e">
        <f t="shared" si="756"/>
        <v>#DIV/0!</v>
      </c>
      <c r="G3520" s="1215">
        <v>433</v>
      </c>
      <c r="H3520" s="1216"/>
      <c r="I3520" s="1217"/>
      <c r="J3520" s="1218"/>
      <c r="K3520" s="587" t="e">
        <f t="shared" si="757"/>
        <v>#DIV/0!</v>
      </c>
      <c r="M3520" s="1215">
        <v>433</v>
      </c>
      <c r="N3520" s="1216"/>
      <c r="O3520" s="1217"/>
      <c r="P3520" s="1218"/>
      <c r="Q3520" s="587" t="e">
        <f t="shared" si="758"/>
        <v>#DIV/0!</v>
      </c>
      <c r="S3520" s="1215">
        <v>433</v>
      </c>
      <c r="T3520" s="1216"/>
      <c r="U3520" s="1217"/>
      <c r="V3520" s="1218"/>
      <c r="W3520" s="587" t="e">
        <f t="shared" si="759"/>
        <v>#DIV/0!</v>
      </c>
      <c r="Y3520" s="1215">
        <v>433</v>
      </c>
      <c r="Z3520" s="1216"/>
      <c r="AA3520" s="1217"/>
      <c r="AB3520" s="1218"/>
      <c r="AC3520" s="587" t="e">
        <f t="shared" si="760"/>
        <v>#DIV/0!</v>
      </c>
      <c r="AE3520" s="1215">
        <v>433</v>
      </c>
      <c r="AF3520" s="1216"/>
      <c r="AG3520" s="1217"/>
      <c r="AH3520" s="1218"/>
      <c r="AI3520" s="587" t="e">
        <f t="shared" si="761"/>
        <v>#DIV/0!</v>
      </c>
      <c r="AK3520" s="1215">
        <v>433</v>
      </c>
      <c r="AL3520" s="1216"/>
      <c r="AM3520" s="1217"/>
      <c r="AN3520" s="1218"/>
      <c r="AO3520" s="587" t="e">
        <f t="shared" si="762"/>
        <v>#DIV/0!</v>
      </c>
      <c r="AQ3520" s="1215">
        <v>433</v>
      </c>
      <c r="AR3520" s="1216"/>
      <c r="AS3520" s="1217"/>
      <c r="AT3520" s="1218"/>
      <c r="AU3520" s="587" t="e">
        <f t="shared" si="763"/>
        <v>#DIV/0!</v>
      </c>
      <c r="AW3520" s="1215">
        <v>433</v>
      </c>
      <c r="AX3520" s="1216"/>
      <c r="AY3520" s="1217"/>
      <c r="AZ3520" s="1218"/>
      <c r="BA3520" s="587" t="e">
        <f t="shared" si="764"/>
        <v>#DIV/0!</v>
      </c>
      <c r="BC3520" s="1215">
        <v>433</v>
      </c>
      <c r="BD3520" s="1216"/>
      <c r="BE3520" s="1217"/>
      <c r="BF3520" s="1218"/>
      <c r="BG3520" s="587" t="e">
        <f t="shared" si="765"/>
        <v>#DIV/0!</v>
      </c>
      <c r="BI3520" s="1215">
        <v>433</v>
      </c>
      <c r="BJ3520" s="1216"/>
      <c r="BK3520" s="1217"/>
      <c r="BL3520" s="1218"/>
      <c r="BM3520" s="587" t="e">
        <f t="shared" si="766"/>
        <v>#DIV/0!</v>
      </c>
      <c r="BO3520" s="1215">
        <v>433</v>
      </c>
      <c r="BP3520" s="1216"/>
      <c r="BQ3520" s="1217"/>
      <c r="BR3520" s="1218"/>
      <c r="BS3520" s="587" t="e">
        <f t="shared" si="767"/>
        <v>#DIV/0!</v>
      </c>
    </row>
    <row r="3521" spans="1:71" s="17" customFormat="1" ht="16.75" hidden="1" customHeight="1" outlineLevel="2">
      <c r="A3521" s="1215">
        <v>434</v>
      </c>
      <c r="B3521" s="1216"/>
      <c r="C3521" s="1217"/>
      <c r="D3521" s="1218"/>
      <c r="E3521" s="587" t="e">
        <f t="shared" si="756"/>
        <v>#DIV/0!</v>
      </c>
      <c r="G3521" s="1215">
        <v>434</v>
      </c>
      <c r="H3521" s="1216"/>
      <c r="I3521" s="1217"/>
      <c r="J3521" s="1218"/>
      <c r="K3521" s="587" t="e">
        <f t="shared" si="757"/>
        <v>#DIV/0!</v>
      </c>
      <c r="M3521" s="1215">
        <v>434</v>
      </c>
      <c r="N3521" s="1216"/>
      <c r="O3521" s="1217"/>
      <c r="P3521" s="1218"/>
      <c r="Q3521" s="587" t="e">
        <f t="shared" si="758"/>
        <v>#DIV/0!</v>
      </c>
      <c r="S3521" s="1215">
        <v>434</v>
      </c>
      <c r="T3521" s="1216"/>
      <c r="U3521" s="1217"/>
      <c r="V3521" s="1218"/>
      <c r="W3521" s="587" t="e">
        <f t="shared" si="759"/>
        <v>#DIV/0!</v>
      </c>
      <c r="Y3521" s="1215">
        <v>434</v>
      </c>
      <c r="Z3521" s="1216"/>
      <c r="AA3521" s="1217"/>
      <c r="AB3521" s="1218"/>
      <c r="AC3521" s="587" t="e">
        <f t="shared" si="760"/>
        <v>#DIV/0!</v>
      </c>
      <c r="AE3521" s="1215">
        <v>434</v>
      </c>
      <c r="AF3521" s="1216"/>
      <c r="AG3521" s="1217"/>
      <c r="AH3521" s="1218"/>
      <c r="AI3521" s="587" t="e">
        <f t="shared" si="761"/>
        <v>#DIV/0!</v>
      </c>
      <c r="AK3521" s="1215">
        <v>434</v>
      </c>
      <c r="AL3521" s="1216"/>
      <c r="AM3521" s="1217"/>
      <c r="AN3521" s="1218"/>
      <c r="AO3521" s="587" t="e">
        <f t="shared" si="762"/>
        <v>#DIV/0!</v>
      </c>
      <c r="AQ3521" s="1215">
        <v>434</v>
      </c>
      <c r="AR3521" s="1216"/>
      <c r="AS3521" s="1217"/>
      <c r="AT3521" s="1218"/>
      <c r="AU3521" s="587" t="e">
        <f t="shared" si="763"/>
        <v>#DIV/0!</v>
      </c>
      <c r="AW3521" s="1215">
        <v>434</v>
      </c>
      <c r="AX3521" s="1216"/>
      <c r="AY3521" s="1217"/>
      <c r="AZ3521" s="1218"/>
      <c r="BA3521" s="587" t="e">
        <f t="shared" si="764"/>
        <v>#DIV/0!</v>
      </c>
      <c r="BC3521" s="1215">
        <v>434</v>
      </c>
      <c r="BD3521" s="1216"/>
      <c r="BE3521" s="1217"/>
      <c r="BF3521" s="1218"/>
      <c r="BG3521" s="587" t="e">
        <f t="shared" si="765"/>
        <v>#DIV/0!</v>
      </c>
      <c r="BI3521" s="1215">
        <v>434</v>
      </c>
      <c r="BJ3521" s="1216"/>
      <c r="BK3521" s="1217"/>
      <c r="BL3521" s="1218"/>
      <c r="BM3521" s="587" t="e">
        <f t="shared" si="766"/>
        <v>#DIV/0!</v>
      </c>
      <c r="BO3521" s="1215">
        <v>434</v>
      </c>
      <c r="BP3521" s="1216"/>
      <c r="BQ3521" s="1217"/>
      <c r="BR3521" s="1218"/>
      <c r="BS3521" s="587" t="e">
        <f t="shared" si="767"/>
        <v>#DIV/0!</v>
      </c>
    </row>
    <row r="3522" spans="1:71" s="17" customFormat="1" ht="16.75" hidden="1" customHeight="1" outlineLevel="2">
      <c r="A3522" s="1215">
        <v>435</v>
      </c>
      <c r="B3522" s="1216"/>
      <c r="C3522" s="1217"/>
      <c r="D3522" s="1218"/>
      <c r="E3522" s="587" t="e">
        <f t="shared" si="756"/>
        <v>#DIV/0!</v>
      </c>
      <c r="G3522" s="1215">
        <v>435</v>
      </c>
      <c r="H3522" s="1216"/>
      <c r="I3522" s="1217"/>
      <c r="J3522" s="1218"/>
      <c r="K3522" s="587" t="e">
        <f t="shared" si="757"/>
        <v>#DIV/0!</v>
      </c>
      <c r="M3522" s="1215">
        <v>435</v>
      </c>
      <c r="N3522" s="1216"/>
      <c r="O3522" s="1217"/>
      <c r="P3522" s="1218"/>
      <c r="Q3522" s="587" t="e">
        <f t="shared" si="758"/>
        <v>#DIV/0!</v>
      </c>
      <c r="S3522" s="1215">
        <v>435</v>
      </c>
      <c r="T3522" s="1216"/>
      <c r="U3522" s="1217"/>
      <c r="V3522" s="1218"/>
      <c r="W3522" s="587" t="e">
        <f t="shared" si="759"/>
        <v>#DIV/0!</v>
      </c>
      <c r="Y3522" s="1215">
        <v>435</v>
      </c>
      <c r="Z3522" s="1216"/>
      <c r="AA3522" s="1217"/>
      <c r="AB3522" s="1218"/>
      <c r="AC3522" s="587" t="e">
        <f t="shared" si="760"/>
        <v>#DIV/0!</v>
      </c>
      <c r="AE3522" s="1215">
        <v>435</v>
      </c>
      <c r="AF3522" s="1216"/>
      <c r="AG3522" s="1217"/>
      <c r="AH3522" s="1218"/>
      <c r="AI3522" s="587" t="e">
        <f t="shared" si="761"/>
        <v>#DIV/0!</v>
      </c>
      <c r="AK3522" s="1215">
        <v>435</v>
      </c>
      <c r="AL3522" s="1216"/>
      <c r="AM3522" s="1217"/>
      <c r="AN3522" s="1218"/>
      <c r="AO3522" s="587" t="e">
        <f t="shared" si="762"/>
        <v>#DIV/0!</v>
      </c>
      <c r="AQ3522" s="1215">
        <v>435</v>
      </c>
      <c r="AR3522" s="1216"/>
      <c r="AS3522" s="1217"/>
      <c r="AT3522" s="1218"/>
      <c r="AU3522" s="587" t="e">
        <f t="shared" si="763"/>
        <v>#DIV/0!</v>
      </c>
      <c r="AW3522" s="1215">
        <v>435</v>
      </c>
      <c r="AX3522" s="1216"/>
      <c r="AY3522" s="1217"/>
      <c r="AZ3522" s="1218"/>
      <c r="BA3522" s="587" t="e">
        <f t="shared" si="764"/>
        <v>#DIV/0!</v>
      </c>
      <c r="BC3522" s="1215">
        <v>435</v>
      </c>
      <c r="BD3522" s="1216"/>
      <c r="BE3522" s="1217"/>
      <c r="BF3522" s="1218"/>
      <c r="BG3522" s="587" t="e">
        <f t="shared" si="765"/>
        <v>#DIV/0!</v>
      </c>
      <c r="BI3522" s="1215">
        <v>435</v>
      </c>
      <c r="BJ3522" s="1216"/>
      <c r="BK3522" s="1217"/>
      <c r="BL3522" s="1218"/>
      <c r="BM3522" s="587" t="e">
        <f t="shared" si="766"/>
        <v>#DIV/0!</v>
      </c>
      <c r="BO3522" s="1215">
        <v>435</v>
      </c>
      <c r="BP3522" s="1216"/>
      <c r="BQ3522" s="1217"/>
      <c r="BR3522" s="1218"/>
      <c r="BS3522" s="587" t="e">
        <f t="shared" si="767"/>
        <v>#DIV/0!</v>
      </c>
    </row>
    <row r="3523" spans="1:71" s="17" customFormat="1" ht="16.75" hidden="1" customHeight="1" outlineLevel="2">
      <c r="A3523" s="1215">
        <v>436</v>
      </c>
      <c r="B3523" s="1216"/>
      <c r="C3523" s="1217"/>
      <c r="D3523" s="1218"/>
      <c r="E3523" s="587" t="e">
        <f t="shared" si="756"/>
        <v>#DIV/0!</v>
      </c>
      <c r="G3523" s="1215">
        <v>436</v>
      </c>
      <c r="H3523" s="1216"/>
      <c r="I3523" s="1217"/>
      <c r="J3523" s="1218"/>
      <c r="K3523" s="587" t="e">
        <f t="shared" si="757"/>
        <v>#DIV/0!</v>
      </c>
      <c r="M3523" s="1215">
        <v>436</v>
      </c>
      <c r="N3523" s="1216"/>
      <c r="O3523" s="1217"/>
      <c r="P3523" s="1218"/>
      <c r="Q3523" s="587" t="e">
        <f t="shared" si="758"/>
        <v>#DIV/0!</v>
      </c>
      <c r="S3523" s="1215">
        <v>436</v>
      </c>
      <c r="T3523" s="1216"/>
      <c r="U3523" s="1217"/>
      <c r="V3523" s="1218"/>
      <c r="W3523" s="587" t="e">
        <f t="shared" si="759"/>
        <v>#DIV/0!</v>
      </c>
      <c r="Y3523" s="1215">
        <v>436</v>
      </c>
      <c r="Z3523" s="1216"/>
      <c r="AA3523" s="1217"/>
      <c r="AB3523" s="1218"/>
      <c r="AC3523" s="587" t="e">
        <f t="shared" si="760"/>
        <v>#DIV/0!</v>
      </c>
      <c r="AE3523" s="1215">
        <v>436</v>
      </c>
      <c r="AF3523" s="1216"/>
      <c r="AG3523" s="1217"/>
      <c r="AH3523" s="1218"/>
      <c r="AI3523" s="587" t="e">
        <f t="shared" si="761"/>
        <v>#DIV/0!</v>
      </c>
      <c r="AK3523" s="1215">
        <v>436</v>
      </c>
      <c r="AL3523" s="1216"/>
      <c r="AM3523" s="1217"/>
      <c r="AN3523" s="1218"/>
      <c r="AO3523" s="587" t="e">
        <f t="shared" si="762"/>
        <v>#DIV/0!</v>
      </c>
      <c r="AQ3523" s="1215">
        <v>436</v>
      </c>
      <c r="AR3523" s="1216"/>
      <c r="AS3523" s="1217"/>
      <c r="AT3523" s="1218"/>
      <c r="AU3523" s="587" t="e">
        <f t="shared" si="763"/>
        <v>#DIV/0!</v>
      </c>
      <c r="AW3523" s="1215">
        <v>436</v>
      </c>
      <c r="AX3523" s="1216"/>
      <c r="AY3523" s="1217"/>
      <c r="AZ3523" s="1218"/>
      <c r="BA3523" s="587" t="e">
        <f t="shared" si="764"/>
        <v>#DIV/0!</v>
      </c>
      <c r="BC3523" s="1215">
        <v>436</v>
      </c>
      <c r="BD3523" s="1216"/>
      <c r="BE3523" s="1217"/>
      <c r="BF3523" s="1218"/>
      <c r="BG3523" s="587" t="e">
        <f t="shared" si="765"/>
        <v>#DIV/0!</v>
      </c>
      <c r="BI3523" s="1215">
        <v>436</v>
      </c>
      <c r="BJ3523" s="1216"/>
      <c r="BK3523" s="1217"/>
      <c r="BL3523" s="1218"/>
      <c r="BM3523" s="587" t="e">
        <f t="shared" si="766"/>
        <v>#DIV/0!</v>
      </c>
      <c r="BO3523" s="1215">
        <v>436</v>
      </c>
      <c r="BP3523" s="1216"/>
      <c r="BQ3523" s="1217"/>
      <c r="BR3523" s="1218"/>
      <c r="BS3523" s="587" t="e">
        <f t="shared" si="767"/>
        <v>#DIV/0!</v>
      </c>
    </row>
    <row r="3524" spans="1:71" s="17" customFormat="1" ht="16.75" hidden="1" customHeight="1" outlineLevel="2">
      <c r="A3524" s="1215">
        <v>437</v>
      </c>
      <c r="B3524" s="1216"/>
      <c r="C3524" s="1217"/>
      <c r="D3524" s="1218"/>
      <c r="E3524" s="587" t="e">
        <f t="shared" si="756"/>
        <v>#DIV/0!</v>
      </c>
      <c r="G3524" s="1215">
        <v>437</v>
      </c>
      <c r="H3524" s="1216"/>
      <c r="I3524" s="1217"/>
      <c r="J3524" s="1218"/>
      <c r="K3524" s="587" t="e">
        <f t="shared" si="757"/>
        <v>#DIV/0!</v>
      </c>
      <c r="M3524" s="1215">
        <v>437</v>
      </c>
      <c r="N3524" s="1216"/>
      <c r="O3524" s="1217"/>
      <c r="P3524" s="1218"/>
      <c r="Q3524" s="587" t="e">
        <f t="shared" si="758"/>
        <v>#DIV/0!</v>
      </c>
      <c r="S3524" s="1215">
        <v>437</v>
      </c>
      <c r="T3524" s="1216"/>
      <c r="U3524" s="1217"/>
      <c r="V3524" s="1218"/>
      <c r="W3524" s="587" t="e">
        <f t="shared" si="759"/>
        <v>#DIV/0!</v>
      </c>
      <c r="Y3524" s="1215">
        <v>437</v>
      </c>
      <c r="Z3524" s="1216"/>
      <c r="AA3524" s="1217"/>
      <c r="AB3524" s="1218"/>
      <c r="AC3524" s="587" t="e">
        <f t="shared" si="760"/>
        <v>#DIV/0!</v>
      </c>
      <c r="AE3524" s="1215">
        <v>437</v>
      </c>
      <c r="AF3524" s="1216"/>
      <c r="AG3524" s="1217"/>
      <c r="AH3524" s="1218"/>
      <c r="AI3524" s="587" t="e">
        <f t="shared" si="761"/>
        <v>#DIV/0!</v>
      </c>
      <c r="AK3524" s="1215">
        <v>437</v>
      </c>
      <c r="AL3524" s="1216"/>
      <c r="AM3524" s="1217"/>
      <c r="AN3524" s="1218"/>
      <c r="AO3524" s="587" t="e">
        <f t="shared" si="762"/>
        <v>#DIV/0!</v>
      </c>
      <c r="AQ3524" s="1215">
        <v>437</v>
      </c>
      <c r="AR3524" s="1216"/>
      <c r="AS3524" s="1217"/>
      <c r="AT3524" s="1218"/>
      <c r="AU3524" s="587" t="e">
        <f t="shared" si="763"/>
        <v>#DIV/0!</v>
      </c>
      <c r="AW3524" s="1215">
        <v>437</v>
      </c>
      <c r="AX3524" s="1216"/>
      <c r="AY3524" s="1217"/>
      <c r="AZ3524" s="1218"/>
      <c r="BA3524" s="587" t="e">
        <f t="shared" si="764"/>
        <v>#DIV/0!</v>
      </c>
      <c r="BC3524" s="1215">
        <v>437</v>
      </c>
      <c r="BD3524" s="1216"/>
      <c r="BE3524" s="1217"/>
      <c r="BF3524" s="1218"/>
      <c r="BG3524" s="587" t="e">
        <f t="shared" si="765"/>
        <v>#DIV/0!</v>
      </c>
      <c r="BI3524" s="1215">
        <v>437</v>
      </c>
      <c r="BJ3524" s="1216"/>
      <c r="BK3524" s="1217"/>
      <c r="BL3524" s="1218"/>
      <c r="BM3524" s="587" t="e">
        <f t="shared" si="766"/>
        <v>#DIV/0!</v>
      </c>
      <c r="BO3524" s="1215">
        <v>437</v>
      </c>
      <c r="BP3524" s="1216"/>
      <c r="BQ3524" s="1217"/>
      <c r="BR3524" s="1218"/>
      <c r="BS3524" s="587" t="e">
        <f t="shared" si="767"/>
        <v>#DIV/0!</v>
      </c>
    </row>
    <row r="3525" spans="1:71" s="17" customFormat="1" ht="16.75" hidden="1" customHeight="1" outlineLevel="2">
      <c r="A3525" s="1215">
        <v>438</v>
      </c>
      <c r="B3525" s="1216"/>
      <c r="C3525" s="1217"/>
      <c r="D3525" s="1218"/>
      <c r="E3525" s="587" t="e">
        <f t="shared" si="756"/>
        <v>#DIV/0!</v>
      </c>
      <c r="G3525" s="1215">
        <v>438</v>
      </c>
      <c r="H3525" s="1216"/>
      <c r="I3525" s="1217"/>
      <c r="J3525" s="1218"/>
      <c r="K3525" s="587" t="e">
        <f t="shared" si="757"/>
        <v>#DIV/0!</v>
      </c>
      <c r="M3525" s="1215">
        <v>438</v>
      </c>
      <c r="N3525" s="1216"/>
      <c r="O3525" s="1217"/>
      <c r="P3525" s="1218"/>
      <c r="Q3525" s="587" t="e">
        <f t="shared" si="758"/>
        <v>#DIV/0!</v>
      </c>
      <c r="S3525" s="1215">
        <v>438</v>
      </c>
      <c r="T3525" s="1216"/>
      <c r="U3525" s="1217"/>
      <c r="V3525" s="1218"/>
      <c r="W3525" s="587" t="e">
        <f t="shared" si="759"/>
        <v>#DIV/0!</v>
      </c>
      <c r="Y3525" s="1215">
        <v>438</v>
      </c>
      <c r="Z3525" s="1216"/>
      <c r="AA3525" s="1217"/>
      <c r="AB3525" s="1218"/>
      <c r="AC3525" s="587" t="e">
        <f t="shared" si="760"/>
        <v>#DIV/0!</v>
      </c>
      <c r="AE3525" s="1215">
        <v>438</v>
      </c>
      <c r="AF3525" s="1216"/>
      <c r="AG3525" s="1217"/>
      <c r="AH3525" s="1218"/>
      <c r="AI3525" s="587" t="e">
        <f t="shared" si="761"/>
        <v>#DIV/0!</v>
      </c>
      <c r="AK3525" s="1215">
        <v>438</v>
      </c>
      <c r="AL3525" s="1216"/>
      <c r="AM3525" s="1217"/>
      <c r="AN3525" s="1218"/>
      <c r="AO3525" s="587" t="e">
        <f t="shared" si="762"/>
        <v>#DIV/0!</v>
      </c>
      <c r="AQ3525" s="1215">
        <v>438</v>
      </c>
      <c r="AR3525" s="1216"/>
      <c r="AS3525" s="1217"/>
      <c r="AT3525" s="1218"/>
      <c r="AU3525" s="587" t="e">
        <f t="shared" si="763"/>
        <v>#DIV/0!</v>
      </c>
      <c r="AW3525" s="1215">
        <v>438</v>
      </c>
      <c r="AX3525" s="1216"/>
      <c r="AY3525" s="1217"/>
      <c r="AZ3525" s="1218"/>
      <c r="BA3525" s="587" t="e">
        <f t="shared" si="764"/>
        <v>#DIV/0!</v>
      </c>
      <c r="BC3525" s="1215">
        <v>438</v>
      </c>
      <c r="BD3525" s="1216"/>
      <c r="BE3525" s="1217"/>
      <c r="BF3525" s="1218"/>
      <c r="BG3525" s="587" t="e">
        <f t="shared" si="765"/>
        <v>#DIV/0!</v>
      </c>
      <c r="BI3525" s="1215">
        <v>438</v>
      </c>
      <c r="BJ3525" s="1216"/>
      <c r="BK3525" s="1217"/>
      <c r="BL3525" s="1218"/>
      <c r="BM3525" s="587" t="e">
        <f t="shared" si="766"/>
        <v>#DIV/0!</v>
      </c>
      <c r="BO3525" s="1215">
        <v>438</v>
      </c>
      <c r="BP3525" s="1216"/>
      <c r="BQ3525" s="1217"/>
      <c r="BR3525" s="1218"/>
      <c r="BS3525" s="587" t="e">
        <f t="shared" si="767"/>
        <v>#DIV/0!</v>
      </c>
    </row>
    <row r="3526" spans="1:71" s="17" customFormat="1" ht="16.75" hidden="1" customHeight="1" outlineLevel="2">
      <c r="A3526" s="1215">
        <v>439</v>
      </c>
      <c r="B3526" s="1216"/>
      <c r="C3526" s="1217"/>
      <c r="D3526" s="1218"/>
      <c r="E3526" s="587" t="e">
        <f t="shared" si="756"/>
        <v>#DIV/0!</v>
      </c>
      <c r="G3526" s="1215">
        <v>439</v>
      </c>
      <c r="H3526" s="1216"/>
      <c r="I3526" s="1217"/>
      <c r="J3526" s="1218"/>
      <c r="K3526" s="587" t="e">
        <f t="shared" si="757"/>
        <v>#DIV/0!</v>
      </c>
      <c r="M3526" s="1215">
        <v>439</v>
      </c>
      <c r="N3526" s="1216"/>
      <c r="O3526" s="1217"/>
      <c r="P3526" s="1218"/>
      <c r="Q3526" s="587" t="e">
        <f t="shared" si="758"/>
        <v>#DIV/0!</v>
      </c>
      <c r="S3526" s="1215">
        <v>439</v>
      </c>
      <c r="T3526" s="1216"/>
      <c r="U3526" s="1217"/>
      <c r="V3526" s="1218"/>
      <c r="W3526" s="587" t="e">
        <f t="shared" si="759"/>
        <v>#DIV/0!</v>
      </c>
      <c r="Y3526" s="1215">
        <v>439</v>
      </c>
      <c r="Z3526" s="1216"/>
      <c r="AA3526" s="1217"/>
      <c r="AB3526" s="1218"/>
      <c r="AC3526" s="587" t="e">
        <f t="shared" si="760"/>
        <v>#DIV/0!</v>
      </c>
      <c r="AE3526" s="1215">
        <v>439</v>
      </c>
      <c r="AF3526" s="1216"/>
      <c r="AG3526" s="1217"/>
      <c r="AH3526" s="1218"/>
      <c r="AI3526" s="587" t="e">
        <f t="shared" si="761"/>
        <v>#DIV/0!</v>
      </c>
      <c r="AK3526" s="1215">
        <v>439</v>
      </c>
      <c r="AL3526" s="1216"/>
      <c r="AM3526" s="1217"/>
      <c r="AN3526" s="1218"/>
      <c r="AO3526" s="587" t="e">
        <f t="shared" si="762"/>
        <v>#DIV/0!</v>
      </c>
      <c r="AQ3526" s="1215">
        <v>439</v>
      </c>
      <c r="AR3526" s="1216"/>
      <c r="AS3526" s="1217"/>
      <c r="AT3526" s="1218"/>
      <c r="AU3526" s="587" t="e">
        <f t="shared" si="763"/>
        <v>#DIV/0!</v>
      </c>
      <c r="AW3526" s="1215">
        <v>439</v>
      </c>
      <c r="AX3526" s="1216"/>
      <c r="AY3526" s="1217"/>
      <c r="AZ3526" s="1218"/>
      <c r="BA3526" s="587" t="e">
        <f t="shared" si="764"/>
        <v>#DIV/0!</v>
      </c>
      <c r="BC3526" s="1215">
        <v>439</v>
      </c>
      <c r="BD3526" s="1216"/>
      <c r="BE3526" s="1217"/>
      <c r="BF3526" s="1218"/>
      <c r="BG3526" s="587" t="e">
        <f t="shared" si="765"/>
        <v>#DIV/0!</v>
      </c>
      <c r="BI3526" s="1215">
        <v>439</v>
      </c>
      <c r="BJ3526" s="1216"/>
      <c r="BK3526" s="1217"/>
      <c r="BL3526" s="1218"/>
      <c r="BM3526" s="587" t="e">
        <f t="shared" si="766"/>
        <v>#DIV/0!</v>
      </c>
      <c r="BO3526" s="1215">
        <v>439</v>
      </c>
      <c r="BP3526" s="1216"/>
      <c r="BQ3526" s="1217"/>
      <c r="BR3526" s="1218"/>
      <c r="BS3526" s="587" t="e">
        <f t="shared" si="767"/>
        <v>#DIV/0!</v>
      </c>
    </row>
    <row r="3527" spans="1:71" s="17" customFormat="1" ht="16.75" hidden="1" customHeight="1" outlineLevel="2">
      <c r="A3527" s="1215">
        <v>440</v>
      </c>
      <c r="B3527" s="1216"/>
      <c r="C3527" s="1217"/>
      <c r="D3527" s="1218"/>
      <c r="E3527" s="587" t="e">
        <f t="shared" si="756"/>
        <v>#DIV/0!</v>
      </c>
      <c r="G3527" s="1215">
        <v>440</v>
      </c>
      <c r="H3527" s="1216"/>
      <c r="I3527" s="1217"/>
      <c r="J3527" s="1218"/>
      <c r="K3527" s="587" t="e">
        <f t="shared" si="757"/>
        <v>#DIV/0!</v>
      </c>
      <c r="M3527" s="1215">
        <v>440</v>
      </c>
      <c r="N3527" s="1216"/>
      <c r="O3527" s="1217"/>
      <c r="P3527" s="1218"/>
      <c r="Q3527" s="587" t="e">
        <f t="shared" si="758"/>
        <v>#DIV/0!</v>
      </c>
      <c r="S3527" s="1215">
        <v>440</v>
      </c>
      <c r="T3527" s="1216"/>
      <c r="U3527" s="1217"/>
      <c r="V3527" s="1218"/>
      <c r="W3527" s="587" t="e">
        <f t="shared" si="759"/>
        <v>#DIV/0!</v>
      </c>
      <c r="Y3527" s="1215">
        <v>440</v>
      </c>
      <c r="Z3527" s="1216"/>
      <c r="AA3527" s="1217"/>
      <c r="AB3527" s="1218"/>
      <c r="AC3527" s="587" t="e">
        <f t="shared" si="760"/>
        <v>#DIV/0!</v>
      </c>
      <c r="AE3527" s="1215">
        <v>440</v>
      </c>
      <c r="AF3527" s="1216"/>
      <c r="AG3527" s="1217"/>
      <c r="AH3527" s="1218"/>
      <c r="AI3527" s="587" t="e">
        <f t="shared" si="761"/>
        <v>#DIV/0!</v>
      </c>
      <c r="AK3527" s="1215">
        <v>440</v>
      </c>
      <c r="AL3527" s="1216"/>
      <c r="AM3527" s="1217"/>
      <c r="AN3527" s="1218"/>
      <c r="AO3527" s="587" t="e">
        <f t="shared" si="762"/>
        <v>#DIV/0!</v>
      </c>
      <c r="AQ3527" s="1215">
        <v>440</v>
      </c>
      <c r="AR3527" s="1216"/>
      <c r="AS3527" s="1217"/>
      <c r="AT3527" s="1218"/>
      <c r="AU3527" s="587" t="e">
        <f t="shared" si="763"/>
        <v>#DIV/0!</v>
      </c>
      <c r="AW3527" s="1215">
        <v>440</v>
      </c>
      <c r="AX3527" s="1216"/>
      <c r="AY3527" s="1217"/>
      <c r="AZ3527" s="1218"/>
      <c r="BA3527" s="587" t="e">
        <f t="shared" si="764"/>
        <v>#DIV/0!</v>
      </c>
      <c r="BC3527" s="1215">
        <v>440</v>
      </c>
      <c r="BD3527" s="1216"/>
      <c r="BE3527" s="1217"/>
      <c r="BF3527" s="1218"/>
      <c r="BG3527" s="587" t="e">
        <f t="shared" si="765"/>
        <v>#DIV/0!</v>
      </c>
      <c r="BI3527" s="1215">
        <v>440</v>
      </c>
      <c r="BJ3527" s="1216"/>
      <c r="BK3527" s="1217"/>
      <c r="BL3527" s="1218"/>
      <c r="BM3527" s="587" t="e">
        <f t="shared" si="766"/>
        <v>#DIV/0!</v>
      </c>
      <c r="BO3527" s="1215">
        <v>440</v>
      </c>
      <c r="BP3527" s="1216"/>
      <c r="BQ3527" s="1217"/>
      <c r="BR3527" s="1218"/>
      <c r="BS3527" s="587" t="e">
        <f t="shared" si="767"/>
        <v>#DIV/0!</v>
      </c>
    </row>
    <row r="3528" spans="1:71" s="17" customFormat="1" ht="16.75" hidden="1" customHeight="1" outlineLevel="2">
      <c r="A3528" s="1215">
        <v>441</v>
      </c>
      <c r="B3528" s="1216"/>
      <c r="C3528" s="1217"/>
      <c r="D3528" s="1218"/>
      <c r="E3528" s="587" t="e">
        <f t="shared" si="756"/>
        <v>#DIV/0!</v>
      </c>
      <c r="G3528" s="1215">
        <v>441</v>
      </c>
      <c r="H3528" s="1216"/>
      <c r="I3528" s="1217"/>
      <c r="J3528" s="1218"/>
      <c r="K3528" s="587" t="e">
        <f t="shared" si="757"/>
        <v>#DIV/0!</v>
      </c>
      <c r="M3528" s="1215">
        <v>441</v>
      </c>
      <c r="N3528" s="1216"/>
      <c r="O3528" s="1217"/>
      <c r="P3528" s="1218"/>
      <c r="Q3528" s="587" t="e">
        <f t="shared" si="758"/>
        <v>#DIV/0!</v>
      </c>
      <c r="S3528" s="1215">
        <v>441</v>
      </c>
      <c r="T3528" s="1216"/>
      <c r="U3528" s="1217"/>
      <c r="V3528" s="1218"/>
      <c r="W3528" s="587" t="e">
        <f t="shared" si="759"/>
        <v>#DIV/0!</v>
      </c>
      <c r="Y3528" s="1215">
        <v>441</v>
      </c>
      <c r="Z3528" s="1216"/>
      <c r="AA3528" s="1217"/>
      <c r="AB3528" s="1218"/>
      <c r="AC3528" s="587" t="e">
        <f t="shared" si="760"/>
        <v>#DIV/0!</v>
      </c>
      <c r="AE3528" s="1215">
        <v>441</v>
      </c>
      <c r="AF3528" s="1216"/>
      <c r="AG3528" s="1217"/>
      <c r="AH3528" s="1218"/>
      <c r="AI3528" s="587" t="e">
        <f t="shared" si="761"/>
        <v>#DIV/0!</v>
      </c>
      <c r="AK3528" s="1215">
        <v>441</v>
      </c>
      <c r="AL3528" s="1216"/>
      <c r="AM3528" s="1217"/>
      <c r="AN3528" s="1218"/>
      <c r="AO3528" s="587" t="e">
        <f t="shared" si="762"/>
        <v>#DIV/0!</v>
      </c>
      <c r="AQ3528" s="1215">
        <v>441</v>
      </c>
      <c r="AR3528" s="1216"/>
      <c r="AS3528" s="1217"/>
      <c r="AT3528" s="1218"/>
      <c r="AU3528" s="587" t="e">
        <f t="shared" si="763"/>
        <v>#DIV/0!</v>
      </c>
      <c r="AW3528" s="1215">
        <v>441</v>
      </c>
      <c r="AX3528" s="1216"/>
      <c r="AY3528" s="1217"/>
      <c r="AZ3528" s="1218"/>
      <c r="BA3528" s="587" t="e">
        <f t="shared" si="764"/>
        <v>#DIV/0!</v>
      </c>
      <c r="BC3528" s="1215">
        <v>441</v>
      </c>
      <c r="BD3528" s="1216"/>
      <c r="BE3528" s="1217"/>
      <c r="BF3528" s="1218"/>
      <c r="BG3528" s="587" t="e">
        <f t="shared" si="765"/>
        <v>#DIV/0!</v>
      </c>
      <c r="BI3528" s="1215">
        <v>441</v>
      </c>
      <c r="BJ3528" s="1216"/>
      <c r="BK3528" s="1217"/>
      <c r="BL3528" s="1218"/>
      <c r="BM3528" s="587" t="e">
        <f t="shared" si="766"/>
        <v>#DIV/0!</v>
      </c>
      <c r="BO3528" s="1215">
        <v>441</v>
      </c>
      <c r="BP3528" s="1216"/>
      <c r="BQ3528" s="1217"/>
      <c r="BR3528" s="1218"/>
      <c r="BS3528" s="587" t="e">
        <f t="shared" si="767"/>
        <v>#DIV/0!</v>
      </c>
    </row>
    <row r="3529" spans="1:71" s="17" customFormat="1" ht="16.75" hidden="1" customHeight="1" outlineLevel="2">
      <c r="A3529" s="1215">
        <v>442</v>
      </c>
      <c r="B3529" s="1216"/>
      <c r="C3529" s="1217"/>
      <c r="D3529" s="1218"/>
      <c r="E3529" s="587" t="e">
        <f t="shared" si="756"/>
        <v>#DIV/0!</v>
      </c>
      <c r="G3529" s="1215">
        <v>442</v>
      </c>
      <c r="H3529" s="1216"/>
      <c r="I3529" s="1217"/>
      <c r="J3529" s="1218"/>
      <c r="K3529" s="587" t="e">
        <f t="shared" si="757"/>
        <v>#DIV/0!</v>
      </c>
      <c r="M3529" s="1215">
        <v>442</v>
      </c>
      <c r="N3529" s="1216"/>
      <c r="O3529" s="1217"/>
      <c r="P3529" s="1218"/>
      <c r="Q3529" s="587" t="e">
        <f t="shared" si="758"/>
        <v>#DIV/0!</v>
      </c>
      <c r="S3529" s="1215">
        <v>442</v>
      </c>
      <c r="T3529" s="1216"/>
      <c r="U3529" s="1217"/>
      <c r="V3529" s="1218"/>
      <c r="W3529" s="587" t="e">
        <f t="shared" si="759"/>
        <v>#DIV/0!</v>
      </c>
      <c r="Y3529" s="1215">
        <v>442</v>
      </c>
      <c r="Z3529" s="1216"/>
      <c r="AA3529" s="1217"/>
      <c r="AB3529" s="1218"/>
      <c r="AC3529" s="587" t="e">
        <f t="shared" si="760"/>
        <v>#DIV/0!</v>
      </c>
      <c r="AE3529" s="1215">
        <v>442</v>
      </c>
      <c r="AF3529" s="1216"/>
      <c r="AG3529" s="1217"/>
      <c r="AH3529" s="1218"/>
      <c r="AI3529" s="587" t="e">
        <f t="shared" si="761"/>
        <v>#DIV/0!</v>
      </c>
      <c r="AK3529" s="1215">
        <v>442</v>
      </c>
      <c r="AL3529" s="1216"/>
      <c r="AM3529" s="1217"/>
      <c r="AN3529" s="1218"/>
      <c r="AO3529" s="587" t="e">
        <f t="shared" si="762"/>
        <v>#DIV/0!</v>
      </c>
      <c r="AQ3529" s="1215">
        <v>442</v>
      </c>
      <c r="AR3529" s="1216"/>
      <c r="AS3529" s="1217"/>
      <c r="AT3529" s="1218"/>
      <c r="AU3529" s="587" t="e">
        <f t="shared" si="763"/>
        <v>#DIV/0!</v>
      </c>
      <c r="AW3529" s="1215">
        <v>442</v>
      </c>
      <c r="AX3529" s="1216"/>
      <c r="AY3529" s="1217"/>
      <c r="AZ3529" s="1218"/>
      <c r="BA3529" s="587" t="e">
        <f t="shared" si="764"/>
        <v>#DIV/0!</v>
      </c>
      <c r="BC3529" s="1215">
        <v>442</v>
      </c>
      <c r="BD3529" s="1216"/>
      <c r="BE3529" s="1217"/>
      <c r="BF3529" s="1218"/>
      <c r="BG3529" s="587" t="e">
        <f t="shared" si="765"/>
        <v>#DIV/0!</v>
      </c>
      <c r="BI3529" s="1215">
        <v>442</v>
      </c>
      <c r="BJ3529" s="1216"/>
      <c r="BK3529" s="1217"/>
      <c r="BL3529" s="1218"/>
      <c r="BM3529" s="587" t="e">
        <f t="shared" si="766"/>
        <v>#DIV/0!</v>
      </c>
      <c r="BO3529" s="1215">
        <v>442</v>
      </c>
      <c r="BP3529" s="1216"/>
      <c r="BQ3529" s="1217"/>
      <c r="BR3529" s="1218"/>
      <c r="BS3529" s="587" t="e">
        <f t="shared" si="767"/>
        <v>#DIV/0!</v>
      </c>
    </row>
    <row r="3530" spans="1:71" s="17" customFormat="1" ht="16.75" hidden="1" customHeight="1" outlineLevel="2">
      <c r="A3530" s="1215">
        <v>443</v>
      </c>
      <c r="B3530" s="1216"/>
      <c r="C3530" s="1217"/>
      <c r="D3530" s="1218"/>
      <c r="E3530" s="587" t="e">
        <f t="shared" si="756"/>
        <v>#DIV/0!</v>
      </c>
      <c r="G3530" s="1215">
        <v>443</v>
      </c>
      <c r="H3530" s="1216"/>
      <c r="I3530" s="1217"/>
      <c r="J3530" s="1218"/>
      <c r="K3530" s="587" t="e">
        <f t="shared" si="757"/>
        <v>#DIV/0!</v>
      </c>
      <c r="M3530" s="1215">
        <v>443</v>
      </c>
      <c r="N3530" s="1216"/>
      <c r="O3530" s="1217"/>
      <c r="P3530" s="1218"/>
      <c r="Q3530" s="587" t="e">
        <f t="shared" si="758"/>
        <v>#DIV/0!</v>
      </c>
      <c r="S3530" s="1215">
        <v>443</v>
      </c>
      <c r="T3530" s="1216"/>
      <c r="U3530" s="1217"/>
      <c r="V3530" s="1218"/>
      <c r="W3530" s="587" t="e">
        <f t="shared" si="759"/>
        <v>#DIV/0!</v>
      </c>
      <c r="Y3530" s="1215">
        <v>443</v>
      </c>
      <c r="Z3530" s="1216"/>
      <c r="AA3530" s="1217"/>
      <c r="AB3530" s="1218"/>
      <c r="AC3530" s="587" t="e">
        <f t="shared" si="760"/>
        <v>#DIV/0!</v>
      </c>
      <c r="AE3530" s="1215">
        <v>443</v>
      </c>
      <c r="AF3530" s="1216"/>
      <c r="AG3530" s="1217"/>
      <c r="AH3530" s="1218"/>
      <c r="AI3530" s="587" t="e">
        <f t="shared" si="761"/>
        <v>#DIV/0!</v>
      </c>
      <c r="AK3530" s="1215">
        <v>443</v>
      </c>
      <c r="AL3530" s="1216"/>
      <c r="AM3530" s="1217"/>
      <c r="AN3530" s="1218"/>
      <c r="AO3530" s="587" t="e">
        <f t="shared" si="762"/>
        <v>#DIV/0!</v>
      </c>
      <c r="AQ3530" s="1215">
        <v>443</v>
      </c>
      <c r="AR3530" s="1216"/>
      <c r="AS3530" s="1217"/>
      <c r="AT3530" s="1218"/>
      <c r="AU3530" s="587" t="e">
        <f t="shared" si="763"/>
        <v>#DIV/0!</v>
      </c>
      <c r="AW3530" s="1215">
        <v>443</v>
      </c>
      <c r="AX3530" s="1216"/>
      <c r="AY3530" s="1217"/>
      <c r="AZ3530" s="1218"/>
      <c r="BA3530" s="587" t="e">
        <f t="shared" si="764"/>
        <v>#DIV/0!</v>
      </c>
      <c r="BC3530" s="1215">
        <v>443</v>
      </c>
      <c r="BD3530" s="1216"/>
      <c r="BE3530" s="1217"/>
      <c r="BF3530" s="1218"/>
      <c r="BG3530" s="587" t="e">
        <f t="shared" si="765"/>
        <v>#DIV/0!</v>
      </c>
      <c r="BI3530" s="1215">
        <v>443</v>
      </c>
      <c r="BJ3530" s="1216"/>
      <c r="BK3530" s="1217"/>
      <c r="BL3530" s="1218"/>
      <c r="BM3530" s="587" t="e">
        <f t="shared" si="766"/>
        <v>#DIV/0!</v>
      </c>
      <c r="BO3530" s="1215">
        <v>443</v>
      </c>
      <c r="BP3530" s="1216"/>
      <c r="BQ3530" s="1217"/>
      <c r="BR3530" s="1218"/>
      <c r="BS3530" s="587" t="e">
        <f t="shared" si="767"/>
        <v>#DIV/0!</v>
      </c>
    </row>
    <row r="3531" spans="1:71" s="17" customFormat="1" ht="16.75" hidden="1" customHeight="1" outlineLevel="2">
      <c r="A3531" s="1215">
        <v>444</v>
      </c>
      <c r="B3531" s="1216"/>
      <c r="C3531" s="1217"/>
      <c r="D3531" s="1218"/>
      <c r="E3531" s="587" t="e">
        <f t="shared" si="756"/>
        <v>#DIV/0!</v>
      </c>
      <c r="G3531" s="1215">
        <v>444</v>
      </c>
      <c r="H3531" s="1216"/>
      <c r="I3531" s="1217"/>
      <c r="J3531" s="1218"/>
      <c r="K3531" s="587" t="e">
        <f t="shared" si="757"/>
        <v>#DIV/0!</v>
      </c>
      <c r="M3531" s="1215">
        <v>444</v>
      </c>
      <c r="N3531" s="1216"/>
      <c r="O3531" s="1217"/>
      <c r="P3531" s="1218"/>
      <c r="Q3531" s="587" t="e">
        <f t="shared" si="758"/>
        <v>#DIV/0!</v>
      </c>
      <c r="S3531" s="1215">
        <v>444</v>
      </c>
      <c r="T3531" s="1216"/>
      <c r="U3531" s="1217"/>
      <c r="V3531" s="1218"/>
      <c r="W3531" s="587" t="e">
        <f t="shared" si="759"/>
        <v>#DIV/0!</v>
      </c>
      <c r="Y3531" s="1215">
        <v>444</v>
      </c>
      <c r="Z3531" s="1216"/>
      <c r="AA3531" s="1217"/>
      <c r="AB3531" s="1218"/>
      <c r="AC3531" s="587" t="e">
        <f t="shared" si="760"/>
        <v>#DIV/0!</v>
      </c>
      <c r="AE3531" s="1215">
        <v>444</v>
      </c>
      <c r="AF3531" s="1216"/>
      <c r="AG3531" s="1217"/>
      <c r="AH3531" s="1218"/>
      <c r="AI3531" s="587" t="e">
        <f t="shared" si="761"/>
        <v>#DIV/0!</v>
      </c>
      <c r="AK3531" s="1215">
        <v>444</v>
      </c>
      <c r="AL3531" s="1216"/>
      <c r="AM3531" s="1217"/>
      <c r="AN3531" s="1218"/>
      <c r="AO3531" s="587" t="e">
        <f t="shared" si="762"/>
        <v>#DIV/0!</v>
      </c>
      <c r="AQ3531" s="1215">
        <v>444</v>
      </c>
      <c r="AR3531" s="1216"/>
      <c r="AS3531" s="1217"/>
      <c r="AT3531" s="1218"/>
      <c r="AU3531" s="587" t="e">
        <f t="shared" si="763"/>
        <v>#DIV/0!</v>
      </c>
      <c r="AW3531" s="1215">
        <v>444</v>
      </c>
      <c r="AX3531" s="1216"/>
      <c r="AY3531" s="1217"/>
      <c r="AZ3531" s="1218"/>
      <c r="BA3531" s="587" t="e">
        <f t="shared" si="764"/>
        <v>#DIV/0!</v>
      </c>
      <c r="BC3531" s="1215">
        <v>444</v>
      </c>
      <c r="BD3531" s="1216"/>
      <c r="BE3531" s="1217"/>
      <c r="BF3531" s="1218"/>
      <c r="BG3531" s="587" t="e">
        <f t="shared" si="765"/>
        <v>#DIV/0!</v>
      </c>
      <c r="BI3531" s="1215">
        <v>444</v>
      </c>
      <c r="BJ3531" s="1216"/>
      <c r="BK3531" s="1217"/>
      <c r="BL3531" s="1218"/>
      <c r="BM3531" s="587" t="e">
        <f t="shared" si="766"/>
        <v>#DIV/0!</v>
      </c>
      <c r="BO3531" s="1215">
        <v>444</v>
      </c>
      <c r="BP3531" s="1216"/>
      <c r="BQ3531" s="1217"/>
      <c r="BR3531" s="1218"/>
      <c r="BS3531" s="587" t="e">
        <f t="shared" si="767"/>
        <v>#DIV/0!</v>
      </c>
    </row>
    <row r="3532" spans="1:71" s="17" customFormat="1" ht="16.75" hidden="1" customHeight="1" outlineLevel="2">
      <c r="A3532" s="1215">
        <v>445</v>
      </c>
      <c r="B3532" s="1216"/>
      <c r="C3532" s="1217"/>
      <c r="D3532" s="1218"/>
      <c r="E3532" s="587" t="e">
        <f t="shared" si="756"/>
        <v>#DIV/0!</v>
      </c>
      <c r="G3532" s="1215">
        <v>445</v>
      </c>
      <c r="H3532" s="1216"/>
      <c r="I3532" s="1217"/>
      <c r="J3532" s="1218"/>
      <c r="K3532" s="587" t="e">
        <f t="shared" si="757"/>
        <v>#DIV/0!</v>
      </c>
      <c r="M3532" s="1215">
        <v>445</v>
      </c>
      <c r="N3532" s="1216"/>
      <c r="O3532" s="1217"/>
      <c r="P3532" s="1218"/>
      <c r="Q3532" s="587" t="e">
        <f t="shared" si="758"/>
        <v>#DIV/0!</v>
      </c>
      <c r="S3532" s="1215">
        <v>445</v>
      </c>
      <c r="T3532" s="1216"/>
      <c r="U3532" s="1217"/>
      <c r="V3532" s="1218"/>
      <c r="W3532" s="587" t="e">
        <f t="shared" si="759"/>
        <v>#DIV/0!</v>
      </c>
      <c r="Y3532" s="1215">
        <v>445</v>
      </c>
      <c r="Z3532" s="1216"/>
      <c r="AA3532" s="1217"/>
      <c r="AB3532" s="1218"/>
      <c r="AC3532" s="587" t="e">
        <f t="shared" si="760"/>
        <v>#DIV/0!</v>
      </c>
      <c r="AE3532" s="1215">
        <v>445</v>
      </c>
      <c r="AF3532" s="1216"/>
      <c r="AG3532" s="1217"/>
      <c r="AH3532" s="1218"/>
      <c r="AI3532" s="587" t="e">
        <f t="shared" si="761"/>
        <v>#DIV/0!</v>
      </c>
      <c r="AK3532" s="1215">
        <v>445</v>
      </c>
      <c r="AL3532" s="1216"/>
      <c r="AM3532" s="1217"/>
      <c r="AN3532" s="1218"/>
      <c r="AO3532" s="587" t="e">
        <f t="shared" si="762"/>
        <v>#DIV/0!</v>
      </c>
      <c r="AQ3532" s="1215">
        <v>445</v>
      </c>
      <c r="AR3532" s="1216"/>
      <c r="AS3532" s="1217"/>
      <c r="AT3532" s="1218"/>
      <c r="AU3532" s="587" t="e">
        <f t="shared" si="763"/>
        <v>#DIV/0!</v>
      </c>
      <c r="AW3532" s="1215">
        <v>445</v>
      </c>
      <c r="AX3532" s="1216"/>
      <c r="AY3532" s="1217"/>
      <c r="AZ3532" s="1218"/>
      <c r="BA3532" s="587" t="e">
        <f t="shared" si="764"/>
        <v>#DIV/0!</v>
      </c>
      <c r="BC3532" s="1215">
        <v>445</v>
      </c>
      <c r="BD3532" s="1216"/>
      <c r="BE3532" s="1217"/>
      <c r="BF3532" s="1218"/>
      <c r="BG3532" s="587" t="e">
        <f t="shared" si="765"/>
        <v>#DIV/0!</v>
      </c>
      <c r="BI3532" s="1215">
        <v>445</v>
      </c>
      <c r="BJ3532" s="1216"/>
      <c r="BK3532" s="1217"/>
      <c r="BL3532" s="1218"/>
      <c r="BM3532" s="587" t="e">
        <f t="shared" si="766"/>
        <v>#DIV/0!</v>
      </c>
      <c r="BO3532" s="1215">
        <v>445</v>
      </c>
      <c r="BP3532" s="1216"/>
      <c r="BQ3532" s="1217"/>
      <c r="BR3532" s="1218"/>
      <c r="BS3532" s="587" t="e">
        <f t="shared" si="767"/>
        <v>#DIV/0!</v>
      </c>
    </row>
    <row r="3533" spans="1:71" s="17" customFormat="1" ht="16.75" hidden="1" customHeight="1" outlineLevel="2">
      <c r="A3533" s="1215">
        <v>446</v>
      </c>
      <c r="B3533" s="1216"/>
      <c r="C3533" s="1217"/>
      <c r="D3533" s="1218"/>
      <c r="E3533" s="587" t="e">
        <f t="shared" si="756"/>
        <v>#DIV/0!</v>
      </c>
      <c r="G3533" s="1215">
        <v>446</v>
      </c>
      <c r="H3533" s="1216"/>
      <c r="I3533" s="1217"/>
      <c r="J3533" s="1218"/>
      <c r="K3533" s="587" t="e">
        <f t="shared" si="757"/>
        <v>#DIV/0!</v>
      </c>
      <c r="M3533" s="1215">
        <v>446</v>
      </c>
      <c r="N3533" s="1216"/>
      <c r="O3533" s="1217"/>
      <c r="P3533" s="1218"/>
      <c r="Q3533" s="587" t="e">
        <f t="shared" si="758"/>
        <v>#DIV/0!</v>
      </c>
      <c r="S3533" s="1215">
        <v>446</v>
      </c>
      <c r="T3533" s="1216"/>
      <c r="U3533" s="1217"/>
      <c r="V3533" s="1218"/>
      <c r="W3533" s="587" t="e">
        <f t="shared" si="759"/>
        <v>#DIV/0!</v>
      </c>
      <c r="Y3533" s="1215">
        <v>446</v>
      </c>
      <c r="Z3533" s="1216"/>
      <c r="AA3533" s="1217"/>
      <c r="AB3533" s="1218"/>
      <c r="AC3533" s="587" t="e">
        <f t="shared" si="760"/>
        <v>#DIV/0!</v>
      </c>
      <c r="AE3533" s="1215">
        <v>446</v>
      </c>
      <c r="AF3533" s="1216"/>
      <c r="AG3533" s="1217"/>
      <c r="AH3533" s="1218"/>
      <c r="AI3533" s="587" t="e">
        <f t="shared" si="761"/>
        <v>#DIV/0!</v>
      </c>
      <c r="AK3533" s="1215">
        <v>446</v>
      </c>
      <c r="AL3533" s="1216"/>
      <c r="AM3533" s="1217"/>
      <c r="AN3533" s="1218"/>
      <c r="AO3533" s="587" t="e">
        <f t="shared" si="762"/>
        <v>#DIV/0!</v>
      </c>
      <c r="AQ3533" s="1215">
        <v>446</v>
      </c>
      <c r="AR3533" s="1216"/>
      <c r="AS3533" s="1217"/>
      <c r="AT3533" s="1218"/>
      <c r="AU3533" s="587" t="e">
        <f t="shared" si="763"/>
        <v>#DIV/0!</v>
      </c>
      <c r="AW3533" s="1215">
        <v>446</v>
      </c>
      <c r="AX3533" s="1216"/>
      <c r="AY3533" s="1217"/>
      <c r="AZ3533" s="1218"/>
      <c r="BA3533" s="587" t="e">
        <f t="shared" si="764"/>
        <v>#DIV/0!</v>
      </c>
      <c r="BC3533" s="1215">
        <v>446</v>
      </c>
      <c r="BD3533" s="1216"/>
      <c r="BE3533" s="1217"/>
      <c r="BF3533" s="1218"/>
      <c r="BG3533" s="587" t="e">
        <f t="shared" si="765"/>
        <v>#DIV/0!</v>
      </c>
      <c r="BI3533" s="1215">
        <v>446</v>
      </c>
      <c r="BJ3533" s="1216"/>
      <c r="BK3533" s="1217"/>
      <c r="BL3533" s="1218"/>
      <c r="BM3533" s="587" t="e">
        <f t="shared" si="766"/>
        <v>#DIV/0!</v>
      </c>
      <c r="BO3533" s="1215">
        <v>446</v>
      </c>
      <c r="BP3533" s="1216"/>
      <c r="BQ3533" s="1217"/>
      <c r="BR3533" s="1218"/>
      <c r="BS3533" s="587" t="e">
        <f t="shared" si="767"/>
        <v>#DIV/0!</v>
      </c>
    </row>
    <row r="3534" spans="1:71" s="17" customFormat="1" ht="16.75" hidden="1" customHeight="1" outlineLevel="2">
      <c r="A3534" s="1215">
        <v>447</v>
      </c>
      <c r="B3534" s="1216"/>
      <c r="C3534" s="1217"/>
      <c r="D3534" s="1218"/>
      <c r="E3534" s="587" t="e">
        <f t="shared" si="756"/>
        <v>#DIV/0!</v>
      </c>
      <c r="G3534" s="1215">
        <v>447</v>
      </c>
      <c r="H3534" s="1216"/>
      <c r="I3534" s="1217"/>
      <c r="J3534" s="1218"/>
      <c r="K3534" s="587" t="e">
        <f t="shared" si="757"/>
        <v>#DIV/0!</v>
      </c>
      <c r="M3534" s="1215">
        <v>447</v>
      </c>
      <c r="N3534" s="1216"/>
      <c r="O3534" s="1217"/>
      <c r="P3534" s="1218"/>
      <c r="Q3534" s="587" t="e">
        <f t="shared" si="758"/>
        <v>#DIV/0!</v>
      </c>
      <c r="S3534" s="1215">
        <v>447</v>
      </c>
      <c r="T3534" s="1216"/>
      <c r="U3534" s="1217"/>
      <c r="V3534" s="1218"/>
      <c r="W3534" s="587" t="e">
        <f t="shared" si="759"/>
        <v>#DIV/0!</v>
      </c>
      <c r="Y3534" s="1215">
        <v>447</v>
      </c>
      <c r="Z3534" s="1216"/>
      <c r="AA3534" s="1217"/>
      <c r="AB3534" s="1218"/>
      <c r="AC3534" s="587" t="e">
        <f t="shared" si="760"/>
        <v>#DIV/0!</v>
      </c>
      <c r="AE3534" s="1215">
        <v>447</v>
      </c>
      <c r="AF3534" s="1216"/>
      <c r="AG3534" s="1217"/>
      <c r="AH3534" s="1218"/>
      <c r="AI3534" s="587" t="e">
        <f t="shared" si="761"/>
        <v>#DIV/0!</v>
      </c>
      <c r="AK3534" s="1215">
        <v>447</v>
      </c>
      <c r="AL3534" s="1216"/>
      <c r="AM3534" s="1217"/>
      <c r="AN3534" s="1218"/>
      <c r="AO3534" s="587" t="e">
        <f t="shared" si="762"/>
        <v>#DIV/0!</v>
      </c>
      <c r="AQ3534" s="1215">
        <v>447</v>
      </c>
      <c r="AR3534" s="1216"/>
      <c r="AS3534" s="1217"/>
      <c r="AT3534" s="1218"/>
      <c r="AU3534" s="587" t="e">
        <f t="shared" si="763"/>
        <v>#DIV/0!</v>
      </c>
      <c r="AW3534" s="1215">
        <v>447</v>
      </c>
      <c r="AX3534" s="1216"/>
      <c r="AY3534" s="1217"/>
      <c r="AZ3534" s="1218"/>
      <c r="BA3534" s="587" t="e">
        <f t="shared" si="764"/>
        <v>#DIV/0!</v>
      </c>
      <c r="BC3534" s="1215">
        <v>447</v>
      </c>
      <c r="BD3534" s="1216"/>
      <c r="BE3534" s="1217"/>
      <c r="BF3534" s="1218"/>
      <c r="BG3534" s="587" t="e">
        <f t="shared" si="765"/>
        <v>#DIV/0!</v>
      </c>
      <c r="BI3534" s="1215">
        <v>447</v>
      </c>
      <c r="BJ3534" s="1216"/>
      <c r="BK3534" s="1217"/>
      <c r="BL3534" s="1218"/>
      <c r="BM3534" s="587" t="e">
        <f t="shared" si="766"/>
        <v>#DIV/0!</v>
      </c>
      <c r="BO3534" s="1215">
        <v>447</v>
      </c>
      <c r="BP3534" s="1216"/>
      <c r="BQ3534" s="1217"/>
      <c r="BR3534" s="1218"/>
      <c r="BS3534" s="587" t="e">
        <f t="shared" si="767"/>
        <v>#DIV/0!</v>
      </c>
    </row>
    <row r="3535" spans="1:71" s="17" customFormat="1" ht="16.75" hidden="1" customHeight="1" outlineLevel="2">
      <c r="A3535" s="1215">
        <v>448</v>
      </c>
      <c r="B3535" s="1216"/>
      <c r="C3535" s="1217"/>
      <c r="D3535" s="1218"/>
      <c r="E3535" s="587" t="e">
        <f t="shared" si="756"/>
        <v>#DIV/0!</v>
      </c>
      <c r="G3535" s="1215">
        <v>448</v>
      </c>
      <c r="H3535" s="1216"/>
      <c r="I3535" s="1217"/>
      <c r="J3535" s="1218"/>
      <c r="K3535" s="587" t="e">
        <f t="shared" si="757"/>
        <v>#DIV/0!</v>
      </c>
      <c r="M3535" s="1215">
        <v>448</v>
      </c>
      <c r="N3535" s="1216"/>
      <c r="O3535" s="1217"/>
      <c r="P3535" s="1218"/>
      <c r="Q3535" s="587" t="e">
        <f t="shared" si="758"/>
        <v>#DIV/0!</v>
      </c>
      <c r="S3535" s="1215">
        <v>448</v>
      </c>
      <c r="T3535" s="1216"/>
      <c r="U3535" s="1217"/>
      <c r="V3535" s="1218"/>
      <c r="W3535" s="587" t="e">
        <f t="shared" si="759"/>
        <v>#DIV/0!</v>
      </c>
      <c r="Y3535" s="1215">
        <v>448</v>
      </c>
      <c r="Z3535" s="1216"/>
      <c r="AA3535" s="1217"/>
      <c r="AB3535" s="1218"/>
      <c r="AC3535" s="587" t="e">
        <f t="shared" si="760"/>
        <v>#DIV/0!</v>
      </c>
      <c r="AE3535" s="1215">
        <v>448</v>
      </c>
      <c r="AF3535" s="1216"/>
      <c r="AG3535" s="1217"/>
      <c r="AH3535" s="1218"/>
      <c r="AI3535" s="587" t="e">
        <f t="shared" si="761"/>
        <v>#DIV/0!</v>
      </c>
      <c r="AK3535" s="1215">
        <v>448</v>
      </c>
      <c r="AL3535" s="1216"/>
      <c r="AM3535" s="1217"/>
      <c r="AN3535" s="1218"/>
      <c r="AO3535" s="587" t="e">
        <f t="shared" si="762"/>
        <v>#DIV/0!</v>
      </c>
      <c r="AQ3535" s="1215">
        <v>448</v>
      </c>
      <c r="AR3535" s="1216"/>
      <c r="AS3535" s="1217"/>
      <c r="AT3535" s="1218"/>
      <c r="AU3535" s="587" t="e">
        <f t="shared" si="763"/>
        <v>#DIV/0!</v>
      </c>
      <c r="AW3535" s="1215">
        <v>448</v>
      </c>
      <c r="AX3535" s="1216"/>
      <c r="AY3535" s="1217"/>
      <c r="AZ3535" s="1218"/>
      <c r="BA3535" s="587" t="e">
        <f t="shared" si="764"/>
        <v>#DIV/0!</v>
      </c>
      <c r="BC3535" s="1215">
        <v>448</v>
      </c>
      <c r="BD3535" s="1216"/>
      <c r="BE3535" s="1217"/>
      <c r="BF3535" s="1218"/>
      <c r="BG3535" s="587" t="e">
        <f t="shared" si="765"/>
        <v>#DIV/0!</v>
      </c>
      <c r="BI3535" s="1215">
        <v>448</v>
      </c>
      <c r="BJ3535" s="1216"/>
      <c r="BK3535" s="1217"/>
      <c r="BL3535" s="1218"/>
      <c r="BM3535" s="587" t="e">
        <f t="shared" si="766"/>
        <v>#DIV/0!</v>
      </c>
      <c r="BO3535" s="1215">
        <v>448</v>
      </c>
      <c r="BP3535" s="1216"/>
      <c r="BQ3535" s="1217"/>
      <c r="BR3535" s="1218"/>
      <c r="BS3535" s="587" t="e">
        <f t="shared" si="767"/>
        <v>#DIV/0!</v>
      </c>
    </row>
    <row r="3536" spans="1:71" s="17" customFormat="1" ht="16.75" hidden="1" customHeight="1" outlineLevel="2">
      <c r="A3536" s="1215">
        <v>449</v>
      </c>
      <c r="B3536" s="1216"/>
      <c r="C3536" s="1217"/>
      <c r="D3536" s="1218"/>
      <c r="E3536" s="587" t="e">
        <f t="shared" si="756"/>
        <v>#DIV/0!</v>
      </c>
      <c r="G3536" s="1215">
        <v>449</v>
      </c>
      <c r="H3536" s="1216"/>
      <c r="I3536" s="1217"/>
      <c r="J3536" s="1218"/>
      <c r="K3536" s="587" t="e">
        <f t="shared" si="757"/>
        <v>#DIV/0!</v>
      </c>
      <c r="M3536" s="1215">
        <v>449</v>
      </c>
      <c r="N3536" s="1216"/>
      <c r="O3536" s="1217"/>
      <c r="P3536" s="1218"/>
      <c r="Q3536" s="587" t="e">
        <f t="shared" si="758"/>
        <v>#DIV/0!</v>
      </c>
      <c r="S3536" s="1215">
        <v>449</v>
      </c>
      <c r="T3536" s="1216"/>
      <c r="U3536" s="1217"/>
      <c r="V3536" s="1218"/>
      <c r="W3536" s="587" t="e">
        <f t="shared" si="759"/>
        <v>#DIV/0!</v>
      </c>
      <c r="Y3536" s="1215">
        <v>449</v>
      </c>
      <c r="Z3536" s="1216"/>
      <c r="AA3536" s="1217"/>
      <c r="AB3536" s="1218"/>
      <c r="AC3536" s="587" t="e">
        <f t="shared" si="760"/>
        <v>#DIV/0!</v>
      </c>
      <c r="AE3536" s="1215">
        <v>449</v>
      </c>
      <c r="AF3536" s="1216"/>
      <c r="AG3536" s="1217"/>
      <c r="AH3536" s="1218"/>
      <c r="AI3536" s="587" t="e">
        <f t="shared" si="761"/>
        <v>#DIV/0!</v>
      </c>
      <c r="AK3536" s="1215">
        <v>449</v>
      </c>
      <c r="AL3536" s="1216"/>
      <c r="AM3536" s="1217"/>
      <c r="AN3536" s="1218"/>
      <c r="AO3536" s="587" t="e">
        <f t="shared" si="762"/>
        <v>#DIV/0!</v>
      </c>
      <c r="AQ3536" s="1215">
        <v>449</v>
      </c>
      <c r="AR3536" s="1216"/>
      <c r="AS3536" s="1217"/>
      <c r="AT3536" s="1218"/>
      <c r="AU3536" s="587" t="e">
        <f t="shared" si="763"/>
        <v>#DIV/0!</v>
      </c>
      <c r="AW3536" s="1215">
        <v>449</v>
      </c>
      <c r="AX3536" s="1216"/>
      <c r="AY3536" s="1217"/>
      <c r="AZ3536" s="1218"/>
      <c r="BA3536" s="587" t="e">
        <f t="shared" si="764"/>
        <v>#DIV/0!</v>
      </c>
      <c r="BC3536" s="1215">
        <v>449</v>
      </c>
      <c r="BD3536" s="1216"/>
      <c r="BE3536" s="1217"/>
      <c r="BF3536" s="1218"/>
      <c r="BG3536" s="587" t="e">
        <f t="shared" si="765"/>
        <v>#DIV/0!</v>
      </c>
      <c r="BI3536" s="1215">
        <v>449</v>
      </c>
      <c r="BJ3536" s="1216"/>
      <c r="BK3536" s="1217"/>
      <c r="BL3536" s="1218"/>
      <c r="BM3536" s="587" t="e">
        <f t="shared" si="766"/>
        <v>#DIV/0!</v>
      </c>
      <c r="BO3536" s="1215">
        <v>449</v>
      </c>
      <c r="BP3536" s="1216"/>
      <c r="BQ3536" s="1217"/>
      <c r="BR3536" s="1218"/>
      <c r="BS3536" s="587" t="e">
        <f t="shared" si="767"/>
        <v>#DIV/0!</v>
      </c>
    </row>
    <row r="3537" spans="1:71" s="17" customFormat="1" ht="16.75" hidden="1" customHeight="1" outlineLevel="2">
      <c r="A3537" s="1215">
        <v>450</v>
      </c>
      <c r="B3537" s="1216"/>
      <c r="C3537" s="1217"/>
      <c r="D3537" s="1218"/>
      <c r="E3537" s="587" t="e">
        <f>IF(AND(C3537&gt;=D$3081,C3537&lt;=D$3080),1,0)</f>
        <v>#DIV/0!</v>
      </c>
      <c r="G3537" s="1215">
        <v>450</v>
      </c>
      <c r="H3537" s="1216"/>
      <c r="I3537" s="1217"/>
      <c r="J3537" s="1218"/>
      <c r="K3537" s="587" t="e">
        <f>IF(AND(I3537&gt;=J$3081,I3537&lt;=J$3080),1,0)</f>
        <v>#DIV/0!</v>
      </c>
      <c r="M3537" s="1215">
        <v>450</v>
      </c>
      <c r="N3537" s="1216"/>
      <c r="O3537" s="1217"/>
      <c r="P3537" s="1218"/>
      <c r="Q3537" s="587" t="e">
        <f>IF(AND(O3537&gt;=P$3081,O3537&lt;=P$3080),1,0)</f>
        <v>#DIV/0!</v>
      </c>
      <c r="S3537" s="1215">
        <v>450</v>
      </c>
      <c r="T3537" s="1216"/>
      <c r="U3537" s="1217"/>
      <c r="V3537" s="1218"/>
      <c r="W3537" s="587" t="e">
        <f>IF(AND(U3537&gt;=V$3081,U3537&lt;=V$3080),1,0)</f>
        <v>#DIV/0!</v>
      </c>
      <c r="Y3537" s="1215">
        <v>450</v>
      </c>
      <c r="Z3537" s="1216"/>
      <c r="AA3537" s="1217"/>
      <c r="AB3537" s="1218"/>
      <c r="AC3537" s="587" t="e">
        <f>IF(AND(AA3537&gt;=AB$3081,AA3537&lt;=AB$3080),1,0)</f>
        <v>#DIV/0!</v>
      </c>
      <c r="AE3537" s="1215">
        <v>450</v>
      </c>
      <c r="AF3537" s="1216"/>
      <c r="AG3537" s="1217"/>
      <c r="AH3537" s="1218"/>
      <c r="AI3537" s="587" t="e">
        <f>IF(AND(AG3537&gt;=AH$3081,AG3537&lt;=AH$3080),1,0)</f>
        <v>#DIV/0!</v>
      </c>
      <c r="AK3537" s="1215">
        <v>450</v>
      </c>
      <c r="AL3537" s="1216"/>
      <c r="AM3537" s="1217"/>
      <c r="AN3537" s="1218"/>
      <c r="AO3537" s="587" t="e">
        <f>IF(AND(AM3537&gt;=AN$3081,AM3537&lt;=AN$3080),1,0)</f>
        <v>#DIV/0!</v>
      </c>
      <c r="AQ3537" s="1215">
        <v>450</v>
      </c>
      <c r="AR3537" s="1216"/>
      <c r="AS3537" s="1217"/>
      <c r="AT3537" s="1218"/>
      <c r="AU3537" s="587" t="e">
        <f>IF(AND(AS3537&gt;=AT$3081,AS3537&lt;=AT$3080),1,0)</f>
        <v>#DIV/0!</v>
      </c>
      <c r="AW3537" s="1215">
        <v>450</v>
      </c>
      <c r="AX3537" s="1216"/>
      <c r="AY3537" s="1217"/>
      <c r="AZ3537" s="1218"/>
      <c r="BA3537" s="587" t="e">
        <f>IF(AND(AY3537&gt;=AZ$3081,AY3537&lt;=AZ$3080),1,0)</f>
        <v>#DIV/0!</v>
      </c>
      <c r="BC3537" s="1215">
        <v>450</v>
      </c>
      <c r="BD3537" s="1216"/>
      <c r="BE3537" s="1217"/>
      <c r="BF3537" s="1218"/>
      <c r="BG3537" s="587" t="e">
        <f>IF(AND(BE3537&gt;=BF$3081,BE3537&lt;=BF$3080),1,0)</f>
        <v>#DIV/0!</v>
      </c>
      <c r="BI3537" s="1215">
        <v>450</v>
      </c>
      <c r="BJ3537" s="1216"/>
      <c r="BK3537" s="1217"/>
      <c r="BL3537" s="1218"/>
      <c r="BM3537" s="587" t="e">
        <f>IF(AND(BK3537&gt;=BL$3081,BK3537&lt;=BL$3080),1,0)</f>
        <v>#DIV/0!</v>
      </c>
      <c r="BO3537" s="1215">
        <v>450</v>
      </c>
      <c r="BP3537" s="1216"/>
      <c r="BQ3537" s="1217"/>
      <c r="BR3537" s="1218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15">
        <v>451</v>
      </c>
      <c r="B3538" s="1216"/>
      <c r="C3538" s="1217"/>
      <c r="D3538" s="1218"/>
      <c r="E3538" s="587" t="e">
        <f t="shared" ref="E3538:E3587" si="768">IF(AND(C3538&gt;=D$3081,C3538&lt;=D$3080),1,0)</f>
        <v>#DIV/0!</v>
      </c>
      <c r="G3538" s="1215">
        <v>451</v>
      </c>
      <c r="H3538" s="1216"/>
      <c r="I3538" s="1217"/>
      <c r="J3538" s="1218"/>
      <c r="K3538" s="587" t="e">
        <f t="shared" ref="K3538:K3587" si="769">IF(AND(I3538&gt;=J$3081,I3538&lt;=J$3080),1,0)</f>
        <v>#DIV/0!</v>
      </c>
      <c r="M3538" s="1215">
        <v>451</v>
      </c>
      <c r="N3538" s="1216"/>
      <c r="O3538" s="1217"/>
      <c r="P3538" s="1218"/>
      <c r="Q3538" s="587" t="e">
        <f t="shared" ref="Q3538:Q3587" si="770">IF(AND(O3538&gt;=P$3081,O3538&lt;=P$3080),1,0)</f>
        <v>#DIV/0!</v>
      </c>
      <c r="S3538" s="1215">
        <v>451</v>
      </c>
      <c r="T3538" s="1216"/>
      <c r="U3538" s="1217"/>
      <c r="V3538" s="1218"/>
      <c r="W3538" s="587" t="e">
        <f t="shared" ref="W3538:W3587" si="771">IF(AND(U3538&gt;=V$3081,U3538&lt;=V$3080),1,0)</f>
        <v>#DIV/0!</v>
      </c>
      <c r="Y3538" s="1215">
        <v>451</v>
      </c>
      <c r="Z3538" s="1216"/>
      <c r="AA3538" s="1217"/>
      <c r="AB3538" s="1218"/>
      <c r="AC3538" s="587" t="e">
        <f t="shared" ref="AC3538:AC3587" si="772">IF(AND(AA3538&gt;=AB$3081,AA3538&lt;=AB$3080),1,0)</f>
        <v>#DIV/0!</v>
      </c>
      <c r="AE3538" s="1215">
        <v>451</v>
      </c>
      <c r="AF3538" s="1216"/>
      <c r="AG3538" s="1217"/>
      <c r="AH3538" s="1218"/>
      <c r="AI3538" s="587" t="e">
        <f t="shared" ref="AI3538:AI3587" si="773">IF(AND(AG3538&gt;=AH$3081,AG3538&lt;=AH$3080),1,0)</f>
        <v>#DIV/0!</v>
      </c>
      <c r="AK3538" s="1215">
        <v>451</v>
      </c>
      <c r="AL3538" s="1216"/>
      <c r="AM3538" s="1217"/>
      <c r="AN3538" s="1218"/>
      <c r="AO3538" s="587" t="e">
        <f t="shared" ref="AO3538:AO3587" si="774">IF(AND(AM3538&gt;=AN$3081,AM3538&lt;=AN$3080),1,0)</f>
        <v>#DIV/0!</v>
      </c>
      <c r="AQ3538" s="1215">
        <v>451</v>
      </c>
      <c r="AR3538" s="1216"/>
      <c r="AS3538" s="1217"/>
      <c r="AT3538" s="1218"/>
      <c r="AU3538" s="587" t="e">
        <f t="shared" ref="AU3538:AU3587" si="775">IF(AND(AS3538&gt;=AT$3081,AS3538&lt;=AT$3080),1,0)</f>
        <v>#DIV/0!</v>
      </c>
      <c r="AW3538" s="1215">
        <v>451</v>
      </c>
      <c r="AX3538" s="1216"/>
      <c r="AY3538" s="1217"/>
      <c r="AZ3538" s="1218"/>
      <c r="BA3538" s="587" t="e">
        <f t="shared" ref="BA3538:BA3587" si="776">IF(AND(AY3538&gt;=AZ$3081,AY3538&lt;=AZ$3080),1,0)</f>
        <v>#DIV/0!</v>
      </c>
      <c r="BC3538" s="1215">
        <v>451</v>
      </c>
      <c r="BD3538" s="1216"/>
      <c r="BE3538" s="1217"/>
      <c r="BF3538" s="1218"/>
      <c r="BG3538" s="587" t="e">
        <f t="shared" ref="BG3538:BG3587" si="777">IF(AND(BE3538&gt;=BF$3081,BE3538&lt;=BF$3080),1,0)</f>
        <v>#DIV/0!</v>
      </c>
      <c r="BI3538" s="1215">
        <v>451</v>
      </c>
      <c r="BJ3538" s="1216"/>
      <c r="BK3538" s="1217"/>
      <c r="BL3538" s="1218"/>
      <c r="BM3538" s="587" t="e">
        <f t="shared" ref="BM3538:BM3587" si="778">IF(AND(BK3538&gt;=BL$3081,BK3538&lt;=BL$3080),1,0)</f>
        <v>#DIV/0!</v>
      </c>
      <c r="BO3538" s="1215">
        <v>451</v>
      </c>
      <c r="BP3538" s="1216"/>
      <c r="BQ3538" s="1217"/>
      <c r="BR3538" s="1218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15">
        <v>452</v>
      </c>
      <c r="B3539" s="1216"/>
      <c r="C3539" s="1217"/>
      <c r="D3539" s="1218"/>
      <c r="E3539" s="587" t="e">
        <f t="shared" si="768"/>
        <v>#DIV/0!</v>
      </c>
      <c r="G3539" s="1215">
        <v>452</v>
      </c>
      <c r="H3539" s="1216"/>
      <c r="I3539" s="1217"/>
      <c r="J3539" s="1218"/>
      <c r="K3539" s="587" t="e">
        <f t="shared" si="769"/>
        <v>#DIV/0!</v>
      </c>
      <c r="M3539" s="1215">
        <v>452</v>
      </c>
      <c r="N3539" s="1216"/>
      <c r="O3539" s="1217"/>
      <c r="P3539" s="1218"/>
      <c r="Q3539" s="587" t="e">
        <f t="shared" si="770"/>
        <v>#DIV/0!</v>
      </c>
      <c r="S3539" s="1215">
        <v>452</v>
      </c>
      <c r="T3539" s="1216"/>
      <c r="U3539" s="1217"/>
      <c r="V3539" s="1218"/>
      <c r="W3539" s="587" t="e">
        <f t="shared" si="771"/>
        <v>#DIV/0!</v>
      </c>
      <c r="Y3539" s="1215">
        <v>452</v>
      </c>
      <c r="Z3539" s="1216"/>
      <c r="AA3539" s="1217"/>
      <c r="AB3539" s="1218"/>
      <c r="AC3539" s="587" t="e">
        <f t="shared" si="772"/>
        <v>#DIV/0!</v>
      </c>
      <c r="AE3539" s="1215">
        <v>452</v>
      </c>
      <c r="AF3539" s="1216"/>
      <c r="AG3539" s="1217"/>
      <c r="AH3539" s="1218"/>
      <c r="AI3539" s="587" t="e">
        <f t="shared" si="773"/>
        <v>#DIV/0!</v>
      </c>
      <c r="AK3539" s="1215">
        <v>452</v>
      </c>
      <c r="AL3539" s="1216"/>
      <c r="AM3539" s="1217"/>
      <c r="AN3539" s="1218"/>
      <c r="AO3539" s="587" t="e">
        <f t="shared" si="774"/>
        <v>#DIV/0!</v>
      </c>
      <c r="AQ3539" s="1215">
        <v>452</v>
      </c>
      <c r="AR3539" s="1216"/>
      <c r="AS3539" s="1217"/>
      <c r="AT3539" s="1218"/>
      <c r="AU3539" s="587" t="e">
        <f t="shared" si="775"/>
        <v>#DIV/0!</v>
      </c>
      <c r="AW3539" s="1215">
        <v>452</v>
      </c>
      <c r="AX3539" s="1216"/>
      <c r="AY3539" s="1217"/>
      <c r="AZ3539" s="1218"/>
      <c r="BA3539" s="587" t="e">
        <f t="shared" si="776"/>
        <v>#DIV/0!</v>
      </c>
      <c r="BC3539" s="1215">
        <v>452</v>
      </c>
      <c r="BD3539" s="1216"/>
      <c r="BE3539" s="1217"/>
      <c r="BF3539" s="1218"/>
      <c r="BG3539" s="587" t="e">
        <f t="shared" si="777"/>
        <v>#DIV/0!</v>
      </c>
      <c r="BI3539" s="1215">
        <v>452</v>
      </c>
      <c r="BJ3539" s="1216"/>
      <c r="BK3539" s="1217"/>
      <c r="BL3539" s="1218"/>
      <c r="BM3539" s="587" t="e">
        <f t="shared" si="778"/>
        <v>#DIV/0!</v>
      </c>
      <c r="BO3539" s="1215">
        <v>452</v>
      </c>
      <c r="BP3539" s="1216"/>
      <c r="BQ3539" s="1217"/>
      <c r="BR3539" s="1218"/>
      <c r="BS3539" s="587" t="e">
        <f t="shared" si="779"/>
        <v>#DIV/0!</v>
      </c>
    </row>
    <row r="3540" spans="1:71" s="17" customFormat="1" ht="16.75" hidden="1" customHeight="1" outlineLevel="2">
      <c r="A3540" s="1215">
        <v>453</v>
      </c>
      <c r="B3540" s="1216"/>
      <c r="C3540" s="1217"/>
      <c r="D3540" s="1218"/>
      <c r="E3540" s="587" t="e">
        <f t="shared" si="768"/>
        <v>#DIV/0!</v>
      </c>
      <c r="G3540" s="1215">
        <v>453</v>
      </c>
      <c r="H3540" s="1216"/>
      <c r="I3540" s="1217"/>
      <c r="J3540" s="1218"/>
      <c r="K3540" s="587" t="e">
        <f t="shared" si="769"/>
        <v>#DIV/0!</v>
      </c>
      <c r="M3540" s="1215">
        <v>453</v>
      </c>
      <c r="N3540" s="1216"/>
      <c r="O3540" s="1217"/>
      <c r="P3540" s="1218"/>
      <c r="Q3540" s="587" t="e">
        <f t="shared" si="770"/>
        <v>#DIV/0!</v>
      </c>
      <c r="S3540" s="1215">
        <v>453</v>
      </c>
      <c r="T3540" s="1216"/>
      <c r="U3540" s="1217"/>
      <c r="V3540" s="1218"/>
      <c r="W3540" s="587" t="e">
        <f t="shared" si="771"/>
        <v>#DIV/0!</v>
      </c>
      <c r="Y3540" s="1215">
        <v>453</v>
      </c>
      <c r="Z3540" s="1216"/>
      <c r="AA3540" s="1217"/>
      <c r="AB3540" s="1218"/>
      <c r="AC3540" s="587" t="e">
        <f t="shared" si="772"/>
        <v>#DIV/0!</v>
      </c>
      <c r="AE3540" s="1215">
        <v>453</v>
      </c>
      <c r="AF3540" s="1216"/>
      <c r="AG3540" s="1217"/>
      <c r="AH3540" s="1218"/>
      <c r="AI3540" s="587" t="e">
        <f t="shared" si="773"/>
        <v>#DIV/0!</v>
      </c>
      <c r="AK3540" s="1215">
        <v>453</v>
      </c>
      <c r="AL3540" s="1216"/>
      <c r="AM3540" s="1217"/>
      <c r="AN3540" s="1218"/>
      <c r="AO3540" s="587" t="e">
        <f t="shared" si="774"/>
        <v>#DIV/0!</v>
      </c>
      <c r="AQ3540" s="1215">
        <v>453</v>
      </c>
      <c r="AR3540" s="1216"/>
      <c r="AS3540" s="1217"/>
      <c r="AT3540" s="1218"/>
      <c r="AU3540" s="587" t="e">
        <f t="shared" si="775"/>
        <v>#DIV/0!</v>
      </c>
      <c r="AW3540" s="1215">
        <v>453</v>
      </c>
      <c r="AX3540" s="1216"/>
      <c r="AY3540" s="1217"/>
      <c r="AZ3540" s="1218"/>
      <c r="BA3540" s="587" t="e">
        <f t="shared" si="776"/>
        <v>#DIV/0!</v>
      </c>
      <c r="BC3540" s="1215">
        <v>453</v>
      </c>
      <c r="BD3540" s="1216"/>
      <c r="BE3540" s="1217"/>
      <c r="BF3540" s="1218"/>
      <c r="BG3540" s="587" t="e">
        <f t="shared" si="777"/>
        <v>#DIV/0!</v>
      </c>
      <c r="BI3540" s="1215">
        <v>453</v>
      </c>
      <c r="BJ3540" s="1216"/>
      <c r="BK3540" s="1217"/>
      <c r="BL3540" s="1218"/>
      <c r="BM3540" s="587" t="e">
        <f t="shared" si="778"/>
        <v>#DIV/0!</v>
      </c>
      <c r="BO3540" s="1215">
        <v>453</v>
      </c>
      <c r="BP3540" s="1216"/>
      <c r="BQ3540" s="1217"/>
      <c r="BR3540" s="1218"/>
      <c r="BS3540" s="587" t="e">
        <f t="shared" si="779"/>
        <v>#DIV/0!</v>
      </c>
    </row>
    <row r="3541" spans="1:71" s="17" customFormat="1" ht="16.75" hidden="1" customHeight="1" outlineLevel="2">
      <c r="A3541" s="1215">
        <v>454</v>
      </c>
      <c r="B3541" s="1216"/>
      <c r="C3541" s="1217"/>
      <c r="D3541" s="1218"/>
      <c r="E3541" s="587" t="e">
        <f t="shared" si="768"/>
        <v>#DIV/0!</v>
      </c>
      <c r="G3541" s="1215">
        <v>454</v>
      </c>
      <c r="H3541" s="1216"/>
      <c r="I3541" s="1217"/>
      <c r="J3541" s="1218"/>
      <c r="K3541" s="587" t="e">
        <f t="shared" si="769"/>
        <v>#DIV/0!</v>
      </c>
      <c r="M3541" s="1215">
        <v>454</v>
      </c>
      <c r="N3541" s="1216"/>
      <c r="O3541" s="1217"/>
      <c r="P3541" s="1218"/>
      <c r="Q3541" s="587" t="e">
        <f t="shared" si="770"/>
        <v>#DIV/0!</v>
      </c>
      <c r="S3541" s="1215">
        <v>454</v>
      </c>
      <c r="T3541" s="1216"/>
      <c r="U3541" s="1217"/>
      <c r="V3541" s="1218"/>
      <c r="W3541" s="587" t="e">
        <f t="shared" si="771"/>
        <v>#DIV/0!</v>
      </c>
      <c r="Y3541" s="1215">
        <v>454</v>
      </c>
      <c r="Z3541" s="1216"/>
      <c r="AA3541" s="1217"/>
      <c r="AB3541" s="1218"/>
      <c r="AC3541" s="587" t="e">
        <f t="shared" si="772"/>
        <v>#DIV/0!</v>
      </c>
      <c r="AE3541" s="1215">
        <v>454</v>
      </c>
      <c r="AF3541" s="1216"/>
      <c r="AG3541" s="1217"/>
      <c r="AH3541" s="1218"/>
      <c r="AI3541" s="587" t="e">
        <f t="shared" si="773"/>
        <v>#DIV/0!</v>
      </c>
      <c r="AK3541" s="1215">
        <v>454</v>
      </c>
      <c r="AL3541" s="1216"/>
      <c r="AM3541" s="1217"/>
      <c r="AN3541" s="1218"/>
      <c r="AO3541" s="587" t="e">
        <f t="shared" si="774"/>
        <v>#DIV/0!</v>
      </c>
      <c r="AQ3541" s="1215">
        <v>454</v>
      </c>
      <c r="AR3541" s="1216"/>
      <c r="AS3541" s="1217"/>
      <c r="AT3541" s="1218"/>
      <c r="AU3541" s="587" t="e">
        <f t="shared" si="775"/>
        <v>#DIV/0!</v>
      </c>
      <c r="AW3541" s="1215">
        <v>454</v>
      </c>
      <c r="AX3541" s="1216"/>
      <c r="AY3541" s="1217"/>
      <c r="AZ3541" s="1218"/>
      <c r="BA3541" s="587" t="e">
        <f t="shared" si="776"/>
        <v>#DIV/0!</v>
      </c>
      <c r="BC3541" s="1215">
        <v>454</v>
      </c>
      <c r="BD3541" s="1216"/>
      <c r="BE3541" s="1217"/>
      <c r="BF3541" s="1218"/>
      <c r="BG3541" s="587" t="e">
        <f t="shared" si="777"/>
        <v>#DIV/0!</v>
      </c>
      <c r="BI3541" s="1215">
        <v>454</v>
      </c>
      <c r="BJ3541" s="1216"/>
      <c r="BK3541" s="1217"/>
      <c r="BL3541" s="1218"/>
      <c r="BM3541" s="587" t="e">
        <f t="shared" si="778"/>
        <v>#DIV/0!</v>
      </c>
      <c r="BO3541" s="1215">
        <v>454</v>
      </c>
      <c r="BP3541" s="1216"/>
      <c r="BQ3541" s="1217"/>
      <c r="BR3541" s="1218"/>
      <c r="BS3541" s="587" t="e">
        <f t="shared" si="779"/>
        <v>#DIV/0!</v>
      </c>
    </row>
    <row r="3542" spans="1:71" s="17" customFormat="1" ht="16.75" hidden="1" customHeight="1" outlineLevel="2">
      <c r="A3542" s="1215">
        <v>455</v>
      </c>
      <c r="B3542" s="1216"/>
      <c r="C3542" s="1217"/>
      <c r="D3542" s="1218"/>
      <c r="E3542" s="587" t="e">
        <f t="shared" si="768"/>
        <v>#DIV/0!</v>
      </c>
      <c r="G3542" s="1215">
        <v>455</v>
      </c>
      <c r="H3542" s="1216"/>
      <c r="I3542" s="1217"/>
      <c r="J3542" s="1218"/>
      <c r="K3542" s="587" t="e">
        <f t="shared" si="769"/>
        <v>#DIV/0!</v>
      </c>
      <c r="M3542" s="1215">
        <v>455</v>
      </c>
      <c r="N3542" s="1216"/>
      <c r="O3542" s="1217"/>
      <c r="P3542" s="1218"/>
      <c r="Q3542" s="587" t="e">
        <f t="shared" si="770"/>
        <v>#DIV/0!</v>
      </c>
      <c r="S3542" s="1215">
        <v>455</v>
      </c>
      <c r="T3542" s="1216"/>
      <c r="U3542" s="1217"/>
      <c r="V3542" s="1218"/>
      <c r="W3542" s="587" t="e">
        <f t="shared" si="771"/>
        <v>#DIV/0!</v>
      </c>
      <c r="Y3542" s="1215">
        <v>455</v>
      </c>
      <c r="Z3542" s="1216"/>
      <c r="AA3542" s="1217"/>
      <c r="AB3542" s="1218"/>
      <c r="AC3542" s="587" t="e">
        <f t="shared" si="772"/>
        <v>#DIV/0!</v>
      </c>
      <c r="AE3542" s="1215">
        <v>455</v>
      </c>
      <c r="AF3542" s="1216"/>
      <c r="AG3542" s="1217"/>
      <c r="AH3542" s="1218"/>
      <c r="AI3542" s="587" t="e">
        <f t="shared" si="773"/>
        <v>#DIV/0!</v>
      </c>
      <c r="AK3542" s="1215">
        <v>455</v>
      </c>
      <c r="AL3542" s="1216"/>
      <c r="AM3542" s="1217"/>
      <c r="AN3542" s="1218"/>
      <c r="AO3542" s="587" t="e">
        <f t="shared" si="774"/>
        <v>#DIV/0!</v>
      </c>
      <c r="AQ3542" s="1215">
        <v>455</v>
      </c>
      <c r="AR3542" s="1216"/>
      <c r="AS3542" s="1217"/>
      <c r="AT3542" s="1218"/>
      <c r="AU3542" s="587" t="e">
        <f t="shared" si="775"/>
        <v>#DIV/0!</v>
      </c>
      <c r="AW3542" s="1215">
        <v>455</v>
      </c>
      <c r="AX3542" s="1216"/>
      <c r="AY3542" s="1217"/>
      <c r="AZ3542" s="1218"/>
      <c r="BA3542" s="587" t="e">
        <f t="shared" si="776"/>
        <v>#DIV/0!</v>
      </c>
      <c r="BC3542" s="1215">
        <v>455</v>
      </c>
      <c r="BD3542" s="1216"/>
      <c r="BE3542" s="1217"/>
      <c r="BF3542" s="1218"/>
      <c r="BG3542" s="587" t="e">
        <f t="shared" si="777"/>
        <v>#DIV/0!</v>
      </c>
      <c r="BI3542" s="1215">
        <v>455</v>
      </c>
      <c r="BJ3542" s="1216"/>
      <c r="BK3542" s="1217"/>
      <c r="BL3542" s="1218"/>
      <c r="BM3542" s="587" t="e">
        <f t="shared" si="778"/>
        <v>#DIV/0!</v>
      </c>
      <c r="BO3542" s="1215">
        <v>455</v>
      </c>
      <c r="BP3542" s="1216"/>
      <c r="BQ3542" s="1217"/>
      <c r="BR3542" s="1218"/>
      <c r="BS3542" s="587" t="e">
        <f t="shared" si="779"/>
        <v>#DIV/0!</v>
      </c>
    </row>
    <row r="3543" spans="1:71" s="17" customFormat="1" ht="16.75" hidden="1" customHeight="1" outlineLevel="2">
      <c r="A3543" s="1215">
        <v>456</v>
      </c>
      <c r="B3543" s="1216"/>
      <c r="C3543" s="1217"/>
      <c r="D3543" s="1218"/>
      <c r="E3543" s="587" t="e">
        <f t="shared" si="768"/>
        <v>#DIV/0!</v>
      </c>
      <c r="G3543" s="1215">
        <v>456</v>
      </c>
      <c r="H3543" s="1216"/>
      <c r="I3543" s="1217"/>
      <c r="J3543" s="1218"/>
      <c r="K3543" s="587" t="e">
        <f t="shared" si="769"/>
        <v>#DIV/0!</v>
      </c>
      <c r="M3543" s="1215">
        <v>456</v>
      </c>
      <c r="N3543" s="1216"/>
      <c r="O3543" s="1217"/>
      <c r="P3543" s="1218"/>
      <c r="Q3543" s="587" t="e">
        <f t="shared" si="770"/>
        <v>#DIV/0!</v>
      </c>
      <c r="S3543" s="1215">
        <v>456</v>
      </c>
      <c r="T3543" s="1216"/>
      <c r="U3543" s="1217"/>
      <c r="V3543" s="1218"/>
      <c r="W3543" s="587" t="e">
        <f t="shared" si="771"/>
        <v>#DIV/0!</v>
      </c>
      <c r="Y3543" s="1215">
        <v>456</v>
      </c>
      <c r="Z3543" s="1216"/>
      <c r="AA3543" s="1217"/>
      <c r="AB3543" s="1218"/>
      <c r="AC3543" s="587" t="e">
        <f t="shared" si="772"/>
        <v>#DIV/0!</v>
      </c>
      <c r="AE3543" s="1215">
        <v>456</v>
      </c>
      <c r="AF3543" s="1216"/>
      <c r="AG3543" s="1217"/>
      <c r="AH3543" s="1218"/>
      <c r="AI3543" s="587" t="e">
        <f t="shared" si="773"/>
        <v>#DIV/0!</v>
      </c>
      <c r="AK3543" s="1215">
        <v>456</v>
      </c>
      <c r="AL3543" s="1216"/>
      <c r="AM3543" s="1217"/>
      <c r="AN3543" s="1218"/>
      <c r="AO3543" s="587" t="e">
        <f t="shared" si="774"/>
        <v>#DIV/0!</v>
      </c>
      <c r="AQ3543" s="1215">
        <v>456</v>
      </c>
      <c r="AR3543" s="1216"/>
      <c r="AS3543" s="1217"/>
      <c r="AT3543" s="1218"/>
      <c r="AU3543" s="587" t="e">
        <f t="shared" si="775"/>
        <v>#DIV/0!</v>
      </c>
      <c r="AW3543" s="1215">
        <v>456</v>
      </c>
      <c r="AX3543" s="1216"/>
      <c r="AY3543" s="1217"/>
      <c r="AZ3543" s="1218"/>
      <c r="BA3543" s="587" t="e">
        <f t="shared" si="776"/>
        <v>#DIV/0!</v>
      </c>
      <c r="BC3543" s="1215">
        <v>456</v>
      </c>
      <c r="BD3543" s="1216"/>
      <c r="BE3543" s="1217"/>
      <c r="BF3543" s="1218"/>
      <c r="BG3543" s="587" t="e">
        <f t="shared" si="777"/>
        <v>#DIV/0!</v>
      </c>
      <c r="BI3543" s="1215">
        <v>456</v>
      </c>
      <c r="BJ3543" s="1216"/>
      <c r="BK3543" s="1217"/>
      <c r="BL3543" s="1218"/>
      <c r="BM3543" s="587" t="e">
        <f t="shared" si="778"/>
        <v>#DIV/0!</v>
      </c>
      <c r="BO3543" s="1215">
        <v>456</v>
      </c>
      <c r="BP3543" s="1216"/>
      <c r="BQ3543" s="1217"/>
      <c r="BR3543" s="1218"/>
      <c r="BS3543" s="587" t="e">
        <f t="shared" si="779"/>
        <v>#DIV/0!</v>
      </c>
    </row>
    <row r="3544" spans="1:71" s="17" customFormat="1" ht="16.75" hidden="1" customHeight="1" outlineLevel="2">
      <c r="A3544" s="1215">
        <v>457</v>
      </c>
      <c r="B3544" s="1216"/>
      <c r="C3544" s="1217"/>
      <c r="D3544" s="1218"/>
      <c r="E3544" s="587" t="e">
        <f t="shared" si="768"/>
        <v>#DIV/0!</v>
      </c>
      <c r="G3544" s="1215">
        <v>457</v>
      </c>
      <c r="H3544" s="1216"/>
      <c r="I3544" s="1217"/>
      <c r="J3544" s="1218"/>
      <c r="K3544" s="587" t="e">
        <f t="shared" si="769"/>
        <v>#DIV/0!</v>
      </c>
      <c r="M3544" s="1215">
        <v>457</v>
      </c>
      <c r="N3544" s="1216"/>
      <c r="O3544" s="1217"/>
      <c r="P3544" s="1218"/>
      <c r="Q3544" s="587" t="e">
        <f t="shared" si="770"/>
        <v>#DIV/0!</v>
      </c>
      <c r="S3544" s="1215">
        <v>457</v>
      </c>
      <c r="T3544" s="1216"/>
      <c r="U3544" s="1217"/>
      <c r="V3544" s="1218"/>
      <c r="W3544" s="587" t="e">
        <f t="shared" si="771"/>
        <v>#DIV/0!</v>
      </c>
      <c r="Y3544" s="1215">
        <v>457</v>
      </c>
      <c r="Z3544" s="1216"/>
      <c r="AA3544" s="1217"/>
      <c r="AB3544" s="1218"/>
      <c r="AC3544" s="587" t="e">
        <f t="shared" si="772"/>
        <v>#DIV/0!</v>
      </c>
      <c r="AE3544" s="1215">
        <v>457</v>
      </c>
      <c r="AF3544" s="1216"/>
      <c r="AG3544" s="1217"/>
      <c r="AH3544" s="1218"/>
      <c r="AI3544" s="587" t="e">
        <f t="shared" si="773"/>
        <v>#DIV/0!</v>
      </c>
      <c r="AK3544" s="1215">
        <v>457</v>
      </c>
      <c r="AL3544" s="1216"/>
      <c r="AM3544" s="1217"/>
      <c r="AN3544" s="1218"/>
      <c r="AO3544" s="587" t="e">
        <f t="shared" si="774"/>
        <v>#DIV/0!</v>
      </c>
      <c r="AQ3544" s="1215">
        <v>457</v>
      </c>
      <c r="AR3544" s="1216"/>
      <c r="AS3544" s="1217"/>
      <c r="AT3544" s="1218"/>
      <c r="AU3544" s="587" t="e">
        <f t="shared" si="775"/>
        <v>#DIV/0!</v>
      </c>
      <c r="AW3544" s="1215">
        <v>457</v>
      </c>
      <c r="AX3544" s="1216"/>
      <c r="AY3544" s="1217"/>
      <c r="AZ3544" s="1218"/>
      <c r="BA3544" s="587" t="e">
        <f t="shared" si="776"/>
        <v>#DIV/0!</v>
      </c>
      <c r="BC3544" s="1215">
        <v>457</v>
      </c>
      <c r="BD3544" s="1216"/>
      <c r="BE3544" s="1217"/>
      <c r="BF3544" s="1218"/>
      <c r="BG3544" s="587" t="e">
        <f t="shared" si="777"/>
        <v>#DIV/0!</v>
      </c>
      <c r="BI3544" s="1215">
        <v>457</v>
      </c>
      <c r="BJ3544" s="1216"/>
      <c r="BK3544" s="1217"/>
      <c r="BL3544" s="1218"/>
      <c r="BM3544" s="587" t="e">
        <f t="shared" si="778"/>
        <v>#DIV/0!</v>
      </c>
      <c r="BO3544" s="1215">
        <v>457</v>
      </c>
      <c r="BP3544" s="1216"/>
      <c r="BQ3544" s="1217"/>
      <c r="BR3544" s="1218"/>
      <c r="BS3544" s="587" t="e">
        <f t="shared" si="779"/>
        <v>#DIV/0!</v>
      </c>
    </row>
    <row r="3545" spans="1:71" s="17" customFormat="1" ht="16.75" hidden="1" customHeight="1" outlineLevel="2">
      <c r="A3545" s="1215">
        <v>458</v>
      </c>
      <c r="B3545" s="1216"/>
      <c r="C3545" s="1217"/>
      <c r="D3545" s="1218"/>
      <c r="E3545" s="587" t="e">
        <f t="shared" si="768"/>
        <v>#DIV/0!</v>
      </c>
      <c r="G3545" s="1215">
        <v>458</v>
      </c>
      <c r="H3545" s="1216"/>
      <c r="I3545" s="1217"/>
      <c r="J3545" s="1218"/>
      <c r="K3545" s="587" t="e">
        <f t="shared" si="769"/>
        <v>#DIV/0!</v>
      </c>
      <c r="M3545" s="1215">
        <v>458</v>
      </c>
      <c r="N3545" s="1216"/>
      <c r="O3545" s="1217"/>
      <c r="P3545" s="1218"/>
      <c r="Q3545" s="587" t="e">
        <f t="shared" si="770"/>
        <v>#DIV/0!</v>
      </c>
      <c r="S3545" s="1215">
        <v>458</v>
      </c>
      <c r="T3545" s="1216"/>
      <c r="U3545" s="1217"/>
      <c r="V3545" s="1218"/>
      <c r="W3545" s="587" t="e">
        <f t="shared" si="771"/>
        <v>#DIV/0!</v>
      </c>
      <c r="Y3545" s="1215">
        <v>458</v>
      </c>
      <c r="Z3545" s="1216"/>
      <c r="AA3545" s="1217"/>
      <c r="AB3545" s="1218"/>
      <c r="AC3545" s="587" t="e">
        <f t="shared" si="772"/>
        <v>#DIV/0!</v>
      </c>
      <c r="AE3545" s="1215">
        <v>458</v>
      </c>
      <c r="AF3545" s="1216"/>
      <c r="AG3545" s="1217"/>
      <c r="AH3545" s="1218"/>
      <c r="AI3545" s="587" t="e">
        <f t="shared" si="773"/>
        <v>#DIV/0!</v>
      </c>
      <c r="AK3545" s="1215">
        <v>458</v>
      </c>
      <c r="AL3545" s="1216"/>
      <c r="AM3545" s="1217"/>
      <c r="AN3545" s="1218"/>
      <c r="AO3545" s="587" t="e">
        <f t="shared" si="774"/>
        <v>#DIV/0!</v>
      </c>
      <c r="AQ3545" s="1215">
        <v>458</v>
      </c>
      <c r="AR3545" s="1216"/>
      <c r="AS3545" s="1217"/>
      <c r="AT3545" s="1218"/>
      <c r="AU3545" s="587" t="e">
        <f t="shared" si="775"/>
        <v>#DIV/0!</v>
      </c>
      <c r="AW3545" s="1215">
        <v>458</v>
      </c>
      <c r="AX3545" s="1216"/>
      <c r="AY3545" s="1217"/>
      <c r="AZ3545" s="1218"/>
      <c r="BA3545" s="587" t="e">
        <f t="shared" si="776"/>
        <v>#DIV/0!</v>
      </c>
      <c r="BC3545" s="1215">
        <v>458</v>
      </c>
      <c r="BD3545" s="1216"/>
      <c r="BE3545" s="1217"/>
      <c r="BF3545" s="1218"/>
      <c r="BG3545" s="587" t="e">
        <f t="shared" si="777"/>
        <v>#DIV/0!</v>
      </c>
      <c r="BI3545" s="1215">
        <v>458</v>
      </c>
      <c r="BJ3545" s="1216"/>
      <c r="BK3545" s="1217"/>
      <c r="BL3545" s="1218"/>
      <c r="BM3545" s="587" t="e">
        <f t="shared" si="778"/>
        <v>#DIV/0!</v>
      </c>
      <c r="BO3545" s="1215">
        <v>458</v>
      </c>
      <c r="BP3545" s="1216"/>
      <c r="BQ3545" s="1217"/>
      <c r="BR3545" s="1218"/>
      <c r="BS3545" s="587" t="e">
        <f t="shared" si="779"/>
        <v>#DIV/0!</v>
      </c>
    </row>
    <row r="3546" spans="1:71" s="17" customFormat="1" ht="16.75" hidden="1" customHeight="1" outlineLevel="2">
      <c r="A3546" s="1215">
        <v>459</v>
      </c>
      <c r="B3546" s="1216"/>
      <c r="C3546" s="1217"/>
      <c r="D3546" s="1218"/>
      <c r="E3546" s="587" t="e">
        <f t="shared" si="768"/>
        <v>#DIV/0!</v>
      </c>
      <c r="G3546" s="1215">
        <v>459</v>
      </c>
      <c r="H3546" s="1216"/>
      <c r="I3546" s="1217"/>
      <c r="J3546" s="1218"/>
      <c r="K3546" s="587" t="e">
        <f t="shared" si="769"/>
        <v>#DIV/0!</v>
      </c>
      <c r="M3546" s="1215">
        <v>459</v>
      </c>
      <c r="N3546" s="1216"/>
      <c r="O3546" s="1217"/>
      <c r="P3546" s="1218"/>
      <c r="Q3546" s="587" t="e">
        <f t="shared" si="770"/>
        <v>#DIV/0!</v>
      </c>
      <c r="S3546" s="1215">
        <v>459</v>
      </c>
      <c r="T3546" s="1216"/>
      <c r="U3546" s="1217"/>
      <c r="V3546" s="1218"/>
      <c r="W3546" s="587" t="e">
        <f t="shared" si="771"/>
        <v>#DIV/0!</v>
      </c>
      <c r="Y3546" s="1215">
        <v>459</v>
      </c>
      <c r="Z3546" s="1216"/>
      <c r="AA3546" s="1217"/>
      <c r="AB3546" s="1218"/>
      <c r="AC3546" s="587" t="e">
        <f t="shared" si="772"/>
        <v>#DIV/0!</v>
      </c>
      <c r="AE3546" s="1215">
        <v>459</v>
      </c>
      <c r="AF3546" s="1216"/>
      <c r="AG3546" s="1217"/>
      <c r="AH3546" s="1218"/>
      <c r="AI3546" s="587" t="e">
        <f t="shared" si="773"/>
        <v>#DIV/0!</v>
      </c>
      <c r="AK3546" s="1215">
        <v>459</v>
      </c>
      <c r="AL3546" s="1216"/>
      <c r="AM3546" s="1217"/>
      <c r="AN3546" s="1218"/>
      <c r="AO3546" s="587" t="e">
        <f t="shared" si="774"/>
        <v>#DIV/0!</v>
      </c>
      <c r="AQ3546" s="1215">
        <v>459</v>
      </c>
      <c r="AR3546" s="1216"/>
      <c r="AS3546" s="1217"/>
      <c r="AT3546" s="1218"/>
      <c r="AU3546" s="587" t="e">
        <f t="shared" si="775"/>
        <v>#DIV/0!</v>
      </c>
      <c r="AW3546" s="1215">
        <v>459</v>
      </c>
      <c r="AX3546" s="1216"/>
      <c r="AY3546" s="1217"/>
      <c r="AZ3546" s="1218"/>
      <c r="BA3546" s="587" t="e">
        <f t="shared" si="776"/>
        <v>#DIV/0!</v>
      </c>
      <c r="BC3546" s="1215">
        <v>459</v>
      </c>
      <c r="BD3546" s="1216"/>
      <c r="BE3546" s="1217"/>
      <c r="BF3546" s="1218"/>
      <c r="BG3546" s="587" t="e">
        <f t="shared" si="777"/>
        <v>#DIV/0!</v>
      </c>
      <c r="BI3546" s="1215">
        <v>459</v>
      </c>
      <c r="BJ3546" s="1216"/>
      <c r="BK3546" s="1217"/>
      <c r="BL3546" s="1218"/>
      <c r="BM3546" s="587" t="e">
        <f t="shared" si="778"/>
        <v>#DIV/0!</v>
      </c>
      <c r="BO3546" s="1215">
        <v>459</v>
      </c>
      <c r="BP3546" s="1216"/>
      <c r="BQ3546" s="1217"/>
      <c r="BR3546" s="1218"/>
      <c r="BS3546" s="587" t="e">
        <f t="shared" si="779"/>
        <v>#DIV/0!</v>
      </c>
    </row>
    <row r="3547" spans="1:71" s="17" customFormat="1" ht="16.75" hidden="1" customHeight="1" outlineLevel="2">
      <c r="A3547" s="1215">
        <v>460</v>
      </c>
      <c r="B3547" s="1216"/>
      <c r="C3547" s="1217"/>
      <c r="D3547" s="1218"/>
      <c r="E3547" s="587" t="e">
        <f t="shared" si="768"/>
        <v>#DIV/0!</v>
      </c>
      <c r="G3547" s="1215">
        <v>460</v>
      </c>
      <c r="H3547" s="1216"/>
      <c r="I3547" s="1217"/>
      <c r="J3547" s="1218"/>
      <c r="K3547" s="587" t="e">
        <f t="shared" si="769"/>
        <v>#DIV/0!</v>
      </c>
      <c r="M3547" s="1215">
        <v>460</v>
      </c>
      <c r="N3547" s="1216"/>
      <c r="O3547" s="1217"/>
      <c r="P3547" s="1218"/>
      <c r="Q3547" s="587" t="e">
        <f t="shared" si="770"/>
        <v>#DIV/0!</v>
      </c>
      <c r="S3547" s="1215">
        <v>460</v>
      </c>
      <c r="T3547" s="1216"/>
      <c r="U3547" s="1217"/>
      <c r="V3547" s="1218"/>
      <c r="W3547" s="587" t="e">
        <f t="shared" si="771"/>
        <v>#DIV/0!</v>
      </c>
      <c r="Y3547" s="1215">
        <v>460</v>
      </c>
      <c r="Z3547" s="1216"/>
      <c r="AA3547" s="1217"/>
      <c r="AB3547" s="1218"/>
      <c r="AC3547" s="587" t="e">
        <f t="shared" si="772"/>
        <v>#DIV/0!</v>
      </c>
      <c r="AE3547" s="1215">
        <v>460</v>
      </c>
      <c r="AF3547" s="1216"/>
      <c r="AG3547" s="1217"/>
      <c r="AH3547" s="1218"/>
      <c r="AI3547" s="587" t="e">
        <f t="shared" si="773"/>
        <v>#DIV/0!</v>
      </c>
      <c r="AK3547" s="1215">
        <v>460</v>
      </c>
      <c r="AL3547" s="1216"/>
      <c r="AM3547" s="1217"/>
      <c r="AN3547" s="1218"/>
      <c r="AO3547" s="587" t="e">
        <f t="shared" si="774"/>
        <v>#DIV/0!</v>
      </c>
      <c r="AQ3547" s="1215">
        <v>460</v>
      </c>
      <c r="AR3547" s="1216"/>
      <c r="AS3547" s="1217"/>
      <c r="AT3547" s="1218"/>
      <c r="AU3547" s="587" t="e">
        <f t="shared" si="775"/>
        <v>#DIV/0!</v>
      </c>
      <c r="AW3547" s="1215">
        <v>460</v>
      </c>
      <c r="AX3547" s="1216"/>
      <c r="AY3547" s="1217"/>
      <c r="AZ3547" s="1218"/>
      <c r="BA3547" s="587" t="e">
        <f t="shared" si="776"/>
        <v>#DIV/0!</v>
      </c>
      <c r="BC3547" s="1215">
        <v>460</v>
      </c>
      <c r="BD3547" s="1216"/>
      <c r="BE3547" s="1217"/>
      <c r="BF3547" s="1218"/>
      <c r="BG3547" s="587" t="e">
        <f t="shared" si="777"/>
        <v>#DIV/0!</v>
      </c>
      <c r="BI3547" s="1215">
        <v>460</v>
      </c>
      <c r="BJ3547" s="1216"/>
      <c r="BK3547" s="1217"/>
      <c r="BL3547" s="1218"/>
      <c r="BM3547" s="587" t="e">
        <f t="shared" si="778"/>
        <v>#DIV/0!</v>
      </c>
      <c r="BO3547" s="1215">
        <v>460</v>
      </c>
      <c r="BP3547" s="1216"/>
      <c r="BQ3547" s="1217"/>
      <c r="BR3547" s="1218"/>
      <c r="BS3547" s="587" t="e">
        <f t="shared" si="779"/>
        <v>#DIV/0!</v>
      </c>
    </row>
    <row r="3548" spans="1:71" s="17" customFormat="1" ht="16.75" hidden="1" customHeight="1" outlineLevel="2">
      <c r="A3548" s="1215">
        <v>461</v>
      </c>
      <c r="B3548" s="1216"/>
      <c r="C3548" s="1217"/>
      <c r="D3548" s="1218"/>
      <c r="E3548" s="587" t="e">
        <f t="shared" si="768"/>
        <v>#DIV/0!</v>
      </c>
      <c r="G3548" s="1215">
        <v>461</v>
      </c>
      <c r="H3548" s="1216"/>
      <c r="I3548" s="1217"/>
      <c r="J3548" s="1218"/>
      <c r="K3548" s="587" t="e">
        <f t="shared" si="769"/>
        <v>#DIV/0!</v>
      </c>
      <c r="M3548" s="1215">
        <v>461</v>
      </c>
      <c r="N3548" s="1216"/>
      <c r="O3548" s="1217"/>
      <c r="P3548" s="1218"/>
      <c r="Q3548" s="587" t="e">
        <f t="shared" si="770"/>
        <v>#DIV/0!</v>
      </c>
      <c r="S3548" s="1215">
        <v>461</v>
      </c>
      <c r="T3548" s="1216"/>
      <c r="U3548" s="1217"/>
      <c r="V3548" s="1218"/>
      <c r="W3548" s="587" t="e">
        <f t="shared" si="771"/>
        <v>#DIV/0!</v>
      </c>
      <c r="Y3548" s="1215">
        <v>461</v>
      </c>
      <c r="Z3548" s="1216"/>
      <c r="AA3548" s="1217"/>
      <c r="AB3548" s="1218"/>
      <c r="AC3548" s="587" t="e">
        <f t="shared" si="772"/>
        <v>#DIV/0!</v>
      </c>
      <c r="AE3548" s="1215">
        <v>461</v>
      </c>
      <c r="AF3548" s="1216"/>
      <c r="AG3548" s="1217"/>
      <c r="AH3548" s="1218"/>
      <c r="AI3548" s="587" t="e">
        <f t="shared" si="773"/>
        <v>#DIV/0!</v>
      </c>
      <c r="AK3548" s="1215">
        <v>461</v>
      </c>
      <c r="AL3548" s="1216"/>
      <c r="AM3548" s="1217"/>
      <c r="AN3548" s="1218"/>
      <c r="AO3548" s="587" t="e">
        <f t="shared" si="774"/>
        <v>#DIV/0!</v>
      </c>
      <c r="AQ3548" s="1215">
        <v>461</v>
      </c>
      <c r="AR3548" s="1216"/>
      <c r="AS3548" s="1217"/>
      <c r="AT3548" s="1218"/>
      <c r="AU3548" s="587" t="e">
        <f t="shared" si="775"/>
        <v>#DIV/0!</v>
      </c>
      <c r="AW3548" s="1215">
        <v>461</v>
      </c>
      <c r="AX3548" s="1216"/>
      <c r="AY3548" s="1217"/>
      <c r="AZ3548" s="1218"/>
      <c r="BA3548" s="587" t="e">
        <f t="shared" si="776"/>
        <v>#DIV/0!</v>
      </c>
      <c r="BC3548" s="1215">
        <v>461</v>
      </c>
      <c r="BD3548" s="1216"/>
      <c r="BE3548" s="1217"/>
      <c r="BF3548" s="1218"/>
      <c r="BG3548" s="587" t="e">
        <f t="shared" si="777"/>
        <v>#DIV/0!</v>
      </c>
      <c r="BI3548" s="1215">
        <v>461</v>
      </c>
      <c r="BJ3548" s="1216"/>
      <c r="BK3548" s="1217"/>
      <c r="BL3548" s="1218"/>
      <c r="BM3548" s="587" t="e">
        <f t="shared" si="778"/>
        <v>#DIV/0!</v>
      </c>
      <c r="BO3548" s="1215">
        <v>461</v>
      </c>
      <c r="BP3548" s="1216"/>
      <c r="BQ3548" s="1217"/>
      <c r="BR3548" s="1218"/>
      <c r="BS3548" s="587" t="e">
        <f t="shared" si="779"/>
        <v>#DIV/0!</v>
      </c>
    </row>
    <row r="3549" spans="1:71" s="17" customFormat="1" ht="16.75" hidden="1" customHeight="1" outlineLevel="2">
      <c r="A3549" s="1215">
        <v>462</v>
      </c>
      <c r="B3549" s="1216"/>
      <c r="C3549" s="1217"/>
      <c r="D3549" s="1218"/>
      <c r="E3549" s="587" t="e">
        <f t="shared" si="768"/>
        <v>#DIV/0!</v>
      </c>
      <c r="G3549" s="1215">
        <v>462</v>
      </c>
      <c r="H3549" s="1216"/>
      <c r="I3549" s="1217"/>
      <c r="J3549" s="1218"/>
      <c r="K3549" s="587" t="e">
        <f t="shared" si="769"/>
        <v>#DIV/0!</v>
      </c>
      <c r="M3549" s="1215">
        <v>462</v>
      </c>
      <c r="N3549" s="1216"/>
      <c r="O3549" s="1217"/>
      <c r="P3549" s="1218"/>
      <c r="Q3549" s="587" t="e">
        <f t="shared" si="770"/>
        <v>#DIV/0!</v>
      </c>
      <c r="S3549" s="1215">
        <v>462</v>
      </c>
      <c r="T3549" s="1216"/>
      <c r="U3549" s="1217"/>
      <c r="V3549" s="1218"/>
      <c r="W3549" s="587" t="e">
        <f t="shared" si="771"/>
        <v>#DIV/0!</v>
      </c>
      <c r="Y3549" s="1215">
        <v>462</v>
      </c>
      <c r="Z3549" s="1216"/>
      <c r="AA3549" s="1217"/>
      <c r="AB3549" s="1218"/>
      <c r="AC3549" s="587" t="e">
        <f t="shared" si="772"/>
        <v>#DIV/0!</v>
      </c>
      <c r="AE3549" s="1215">
        <v>462</v>
      </c>
      <c r="AF3549" s="1216"/>
      <c r="AG3549" s="1217"/>
      <c r="AH3549" s="1218"/>
      <c r="AI3549" s="587" t="e">
        <f t="shared" si="773"/>
        <v>#DIV/0!</v>
      </c>
      <c r="AK3549" s="1215">
        <v>462</v>
      </c>
      <c r="AL3549" s="1216"/>
      <c r="AM3549" s="1217"/>
      <c r="AN3549" s="1218"/>
      <c r="AO3549" s="587" t="e">
        <f t="shared" si="774"/>
        <v>#DIV/0!</v>
      </c>
      <c r="AQ3549" s="1215">
        <v>462</v>
      </c>
      <c r="AR3549" s="1216"/>
      <c r="AS3549" s="1217"/>
      <c r="AT3549" s="1218"/>
      <c r="AU3549" s="587" t="e">
        <f t="shared" si="775"/>
        <v>#DIV/0!</v>
      </c>
      <c r="AW3549" s="1215">
        <v>462</v>
      </c>
      <c r="AX3549" s="1216"/>
      <c r="AY3549" s="1217"/>
      <c r="AZ3549" s="1218"/>
      <c r="BA3549" s="587" t="e">
        <f t="shared" si="776"/>
        <v>#DIV/0!</v>
      </c>
      <c r="BC3549" s="1215">
        <v>462</v>
      </c>
      <c r="BD3549" s="1216"/>
      <c r="BE3549" s="1217"/>
      <c r="BF3549" s="1218"/>
      <c r="BG3549" s="587" t="e">
        <f t="shared" si="777"/>
        <v>#DIV/0!</v>
      </c>
      <c r="BI3549" s="1215">
        <v>462</v>
      </c>
      <c r="BJ3549" s="1216"/>
      <c r="BK3549" s="1217"/>
      <c r="BL3549" s="1218"/>
      <c r="BM3549" s="587" t="e">
        <f t="shared" si="778"/>
        <v>#DIV/0!</v>
      </c>
      <c r="BO3549" s="1215">
        <v>462</v>
      </c>
      <c r="BP3549" s="1216"/>
      <c r="BQ3549" s="1217"/>
      <c r="BR3549" s="1218"/>
      <c r="BS3549" s="587" t="e">
        <f t="shared" si="779"/>
        <v>#DIV/0!</v>
      </c>
    </row>
    <row r="3550" spans="1:71" s="17" customFormat="1" ht="16.75" hidden="1" customHeight="1" outlineLevel="2">
      <c r="A3550" s="1215">
        <v>463</v>
      </c>
      <c r="B3550" s="1216"/>
      <c r="C3550" s="1217"/>
      <c r="D3550" s="1218"/>
      <c r="E3550" s="587" t="e">
        <f t="shared" si="768"/>
        <v>#DIV/0!</v>
      </c>
      <c r="G3550" s="1215">
        <v>463</v>
      </c>
      <c r="H3550" s="1216"/>
      <c r="I3550" s="1217"/>
      <c r="J3550" s="1218"/>
      <c r="K3550" s="587" t="e">
        <f t="shared" si="769"/>
        <v>#DIV/0!</v>
      </c>
      <c r="M3550" s="1215">
        <v>463</v>
      </c>
      <c r="N3550" s="1216"/>
      <c r="O3550" s="1217"/>
      <c r="P3550" s="1218"/>
      <c r="Q3550" s="587" t="e">
        <f t="shared" si="770"/>
        <v>#DIV/0!</v>
      </c>
      <c r="S3550" s="1215">
        <v>463</v>
      </c>
      <c r="T3550" s="1216"/>
      <c r="U3550" s="1217"/>
      <c r="V3550" s="1218"/>
      <c r="W3550" s="587" t="e">
        <f t="shared" si="771"/>
        <v>#DIV/0!</v>
      </c>
      <c r="Y3550" s="1215">
        <v>463</v>
      </c>
      <c r="Z3550" s="1216"/>
      <c r="AA3550" s="1217"/>
      <c r="AB3550" s="1218"/>
      <c r="AC3550" s="587" t="e">
        <f t="shared" si="772"/>
        <v>#DIV/0!</v>
      </c>
      <c r="AE3550" s="1215">
        <v>463</v>
      </c>
      <c r="AF3550" s="1216"/>
      <c r="AG3550" s="1217"/>
      <c r="AH3550" s="1218"/>
      <c r="AI3550" s="587" t="e">
        <f t="shared" si="773"/>
        <v>#DIV/0!</v>
      </c>
      <c r="AK3550" s="1215">
        <v>463</v>
      </c>
      <c r="AL3550" s="1216"/>
      <c r="AM3550" s="1217"/>
      <c r="AN3550" s="1218"/>
      <c r="AO3550" s="587" t="e">
        <f t="shared" si="774"/>
        <v>#DIV/0!</v>
      </c>
      <c r="AQ3550" s="1215">
        <v>463</v>
      </c>
      <c r="AR3550" s="1216"/>
      <c r="AS3550" s="1217"/>
      <c r="AT3550" s="1218"/>
      <c r="AU3550" s="587" t="e">
        <f t="shared" si="775"/>
        <v>#DIV/0!</v>
      </c>
      <c r="AW3550" s="1215">
        <v>463</v>
      </c>
      <c r="AX3550" s="1216"/>
      <c r="AY3550" s="1217"/>
      <c r="AZ3550" s="1218"/>
      <c r="BA3550" s="587" t="e">
        <f t="shared" si="776"/>
        <v>#DIV/0!</v>
      </c>
      <c r="BC3550" s="1215">
        <v>463</v>
      </c>
      <c r="BD3550" s="1216"/>
      <c r="BE3550" s="1217"/>
      <c r="BF3550" s="1218"/>
      <c r="BG3550" s="587" t="e">
        <f t="shared" si="777"/>
        <v>#DIV/0!</v>
      </c>
      <c r="BI3550" s="1215">
        <v>463</v>
      </c>
      <c r="BJ3550" s="1216"/>
      <c r="BK3550" s="1217"/>
      <c r="BL3550" s="1218"/>
      <c r="BM3550" s="587" t="e">
        <f t="shared" si="778"/>
        <v>#DIV/0!</v>
      </c>
      <c r="BO3550" s="1215">
        <v>463</v>
      </c>
      <c r="BP3550" s="1216"/>
      <c r="BQ3550" s="1217"/>
      <c r="BR3550" s="1218"/>
      <c r="BS3550" s="587" t="e">
        <f t="shared" si="779"/>
        <v>#DIV/0!</v>
      </c>
    </row>
    <row r="3551" spans="1:71" s="17" customFormat="1" ht="16.75" hidden="1" customHeight="1" outlineLevel="2">
      <c r="A3551" s="1215">
        <v>464</v>
      </c>
      <c r="B3551" s="1216"/>
      <c r="C3551" s="1217"/>
      <c r="D3551" s="1218"/>
      <c r="E3551" s="587" t="e">
        <f t="shared" si="768"/>
        <v>#DIV/0!</v>
      </c>
      <c r="G3551" s="1215">
        <v>464</v>
      </c>
      <c r="H3551" s="1216"/>
      <c r="I3551" s="1217"/>
      <c r="J3551" s="1218"/>
      <c r="K3551" s="587" t="e">
        <f t="shared" si="769"/>
        <v>#DIV/0!</v>
      </c>
      <c r="M3551" s="1215">
        <v>464</v>
      </c>
      <c r="N3551" s="1216"/>
      <c r="O3551" s="1217"/>
      <c r="P3551" s="1218"/>
      <c r="Q3551" s="587" t="e">
        <f t="shared" si="770"/>
        <v>#DIV/0!</v>
      </c>
      <c r="S3551" s="1215">
        <v>464</v>
      </c>
      <c r="T3551" s="1216"/>
      <c r="U3551" s="1217"/>
      <c r="V3551" s="1218"/>
      <c r="W3551" s="587" t="e">
        <f t="shared" si="771"/>
        <v>#DIV/0!</v>
      </c>
      <c r="Y3551" s="1215">
        <v>464</v>
      </c>
      <c r="Z3551" s="1216"/>
      <c r="AA3551" s="1217"/>
      <c r="AB3551" s="1218"/>
      <c r="AC3551" s="587" t="e">
        <f t="shared" si="772"/>
        <v>#DIV/0!</v>
      </c>
      <c r="AE3551" s="1215">
        <v>464</v>
      </c>
      <c r="AF3551" s="1216"/>
      <c r="AG3551" s="1217"/>
      <c r="AH3551" s="1218"/>
      <c r="AI3551" s="587" t="e">
        <f t="shared" si="773"/>
        <v>#DIV/0!</v>
      </c>
      <c r="AK3551" s="1215">
        <v>464</v>
      </c>
      <c r="AL3551" s="1216"/>
      <c r="AM3551" s="1217"/>
      <c r="AN3551" s="1218"/>
      <c r="AO3551" s="587" t="e">
        <f t="shared" si="774"/>
        <v>#DIV/0!</v>
      </c>
      <c r="AQ3551" s="1215">
        <v>464</v>
      </c>
      <c r="AR3551" s="1216"/>
      <c r="AS3551" s="1217"/>
      <c r="AT3551" s="1218"/>
      <c r="AU3551" s="587" t="e">
        <f t="shared" si="775"/>
        <v>#DIV/0!</v>
      </c>
      <c r="AW3551" s="1215">
        <v>464</v>
      </c>
      <c r="AX3551" s="1216"/>
      <c r="AY3551" s="1217"/>
      <c r="AZ3551" s="1218"/>
      <c r="BA3551" s="587" t="e">
        <f t="shared" si="776"/>
        <v>#DIV/0!</v>
      </c>
      <c r="BC3551" s="1215">
        <v>464</v>
      </c>
      <c r="BD3551" s="1216"/>
      <c r="BE3551" s="1217"/>
      <c r="BF3551" s="1218"/>
      <c r="BG3551" s="587" t="e">
        <f t="shared" si="777"/>
        <v>#DIV/0!</v>
      </c>
      <c r="BI3551" s="1215">
        <v>464</v>
      </c>
      <c r="BJ3551" s="1216"/>
      <c r="BK3551" s="1217"/>
      <c r="BL3551" s="1218"/>
      <c r="BM3551" s="587" t="e">
        <f t="shared" si="778"/>
        <v>#DIV/0!</v>
      </c>
      <c r="BO3551" s="1215">
        <v>464</v>
      </c>
      <c r="BP3551" s="1216"/>
      <c r="BQ3551" s="1217"/>
      <c r="BR3551" s="1218"/>
      <c r="BS3551" s="587" t="e">
        <f t="shared" si="779"/>
        <v>#DIV/0!</v>
      </c>
    </row>
    <row r="3552" spans="1:71" s="17" customFormat="1" ht="16.75" hidden="1" customHeight="1" outlineLevel="2">
      <c r="A3552" s="1215">
        <v>465</v>
      </c>
      <c r="B3552" s="1216"/>
      <c r="C3552" s="1217"/>
      <c r="D3552" s="1218"/>
      <c r="E3552" s="587" t="e">
        <f t="shared" si="768"/>
        <v>#DIV/0!</v>
      </c>
      <c r="G3552" s="1215">
        <v>465</v>
      </c>
      <c r="H3552" s="1216"/>
      <c r="I3552" s="1217"/>
      <c r="J3552" s="1218"/>
      <c r="K3552" s="587" t="e">
        <f t="shared" si="769"/>
        <v>#DIV/0!</v>
      </c>
      <c r="M3552" s="1215">
        <v>465</v>
      </c>
      <c r="N3552" s="1216"/>
      <c r="O3552" s="1217"/>
      <c r="P3552" s="1218"/>
      <c r="Q3552" s="587" t="e">
        <f t="shared" si="770"/>
        <v>#DIV/0!</v>
      </c>
      <c r="S3552" s="1215">
        <v>465</v>
      </c>
      <c r="T3552" s="1216"/>
      <c r="U3552" s="1217"/>
      <c r="V3552" s="1218"/>
      <c r="W3552" s="587" t="e">
        <f t="shared" si="771"/>
        <v>#DIV/0!</v>
      </c>
      <c r="Y3552" s="1215">
        <v>465</v>
      </c>
      <c r="Z3552" s="1216"/>
      <c r="AA3552" s="1217"/>
      <c r="AB3552" s="1218"/>
      <c r="AC3552" s="587" t="e">
        <f t="shared" si="772"/>
        <v>#DIV/0!</v>
      </c>
      <c r="AE3552" s="1215">
        <v>465</v>
      </c>
      <c r="AF3552" s="1216"/>
      <c r="AG3552" s="1217"/>
      <c r="AH3552" s="1218"/>
      <c r="AI3552" s="587" t="e">
        <f t="shared" si="773"/>
        <v>#DIV/0!</v>
      </c>
      <c r="AK3552" s="1215">
        <v>465</v>
      </c>
      <c r="AL3552" s="1216"/>
      <c r="AM3552" s="1217"/>
      <c r="AN3552" s="1218"/>
      <c r="AO3552" s="587" t="e">
        <f t="shared" si="774"/>
        <v>#DIV/0!</v>
      </c>
      <c r="AQ3552" s="1215">
        <v>465</v>
      </c>
      <c r="AR3552" s="1216"/>
      <c r="AS3552" s="1217"/>
      <c r="AT3552" s="1218"/>
      <c r="AU3552" s="587" t="e">
        <f t="shared" si="775"/>
        <v>#DIV/0!</v>
      </c>
      <c r="AW3552" s="1215">
        <v>465</v>
      </c>
      <c r="AX3552" s="1216"/>
      <c r="AY3552" s="1217"/>
      <c r="AZ3552" s="1218"/>
      <c r="BA3552" s="587" t="e">
        <f t="shared" si="776"/>
        <v>#DIV/0!</v>
      </c>
      <c r="BC3552" s="1215">
        <v>465</v>
      </c>
      <c r="BD3552" s="1216"/>
      <c r="BE3552" s="1217"/>
      <c r="BF3552" s="1218"/>
      <c r="BG3552" s="587" t="e">
        <f t="shared" si="777"/>
        <v>#DIV/0!</v>
      </c>
      <c r="BI3552" s="1215">
        <v>465</v>
      </c>
      <c r="BJ3552" s="1216"/>
      <c r="BK3552" s="1217"/>
      <c r="BL3552" s="1218"/>
      <c r="BM3552" s="587" t="e">
        <f t="shared" si="778"/>
        <v>#DIV/0!</v>
      </c>
      <c r="BO3552" s="1215">
        <v>465</v>
      </c>
      <c r="BP3552" s="1216"/>
      <c r="BQ3552" s="1217"/>
      <c r="BR3552" s="1218"/>
      <c r="BS3552" s="587" t="e">
        <f t="shared" si="779"/>
        <v>#DIV/0!</v>
      </c>
    </row>
    <row r="3553" spans="1:71" s="17" customFormat="1" ht="16.75" hidden="1" customHeight="1" outlineLevel="2">
      <c r="A3553" s="1215">
        <v>466</v>
      </c>
      <c r="B3553" s="1216"/>
      <c r="C3553" s="1217"/>
      <c r="D3553" s="1218"/>
      <c r="E3553" s="587" t="e">
        <f t="shared" si="768"/>
        <v>#DIV/0!</v>
      </c>
      <c r="G3553" s="1215">
        <v>466</v>
      </c>
      <c r="H3553" s="1216"/>
      <c r="I3553" s="1217"/>
      <c r="J3553" s="1218"/>
      <c r="K3553" s="587" t="e">
        <f t="shared" si="769"/>
        <v>#DIV/0!</v>
      </c>
      <c r="M3553" s="1215">
        <v>466</v>
      </c>
      <c r="N3553" s="1216"/>
      <c r="O3553" s="1217"/>
      <c r="P3553" s="1218"/>
      <c r="Q3553" s="587" t="e">
        <f t="shared" si="770"/>
        <v>#DIV/0!</v>
      </c>
      <c r="S3553" s="1215">
        <v>466</v>
      </c>
      <c r="T3553" s="1216"/>
      <c r="U3553" s="1217"/>
      <c r="V3553" s="1218"/>
      <c r="W3553" s="587" t="e">
        <f t="shared" si="771"/>
        <v>#DIV/0!</v>
      </c>
      <c r="Y3553" s="1215">
        <v>466</v>
      </c>
      <c r="Z3553" s="1216"/>
      <c r="AA3553" s="1217"/>
      <c r="AB3553" s="1218"/>
      <c r="AC3553" s="587" t="e">
        <f t="shared" si="772"/>
        <v>#DIV/0!</v>
      </c>
      <c r="AE3553" s="1215">
        <v>466</v>
      </c>
      <c r="AF3553" s="1216"/>
      <c r="AG3553" s="1217"/>
      <c r="AH3553" s="1218"/>
      <c r="AI3553" s="587" t="e">
        <f t="shared" si="773"/>
        <v>#DIV/0!</v>
      </c>
      <c r="AK3553" s="1215">
        <v>466</v>
      </c>
      <c r="AL3553" s="1216"/>
      <c r="AM3553" s="1217"/>
      <c r="AN3553" s="1218"/>
      <c r="AO3553" s="587" t="e">
        <f t="shared" si="774"/>
        <v>#DIV/0!</v>
      </c>
      <c r="AQ3553" s="1215">
        <v>466</v>
      </c>
      <c r="AR3553" s="1216"/>
      <c r="AS3553" s="1217"/>
      <c r="AT3553" s="1218"/>
      <c r="AU3553" s="587" t="e">
        <f t="shared" si="775"/>
        <v>#DIV/0!</v>
      </c>
      <c r="AW3553" s="1215">
        <v>466</v>
      </c>
      <c r="AX3553" s="1216"/>
      <c r="AY3553" s="1217"/>
      <c r="AZ3553" s="1218"/>
      <c r="BA3553" s="587" t="e">
        <f t="shared" si="776"/>
        <v>#DIV/0!</v>
      </c>
      <c r="BC3553" s="1215">
        <v>466</v>
      </c>
      <c r="BD3553" s="1216"/>
      <c r="BE3553" s="1217"/>
      <c r="BF3553" s="1218"/>
      <c r="BG3553" s="587" t="e">
        <f t="shared" si="777"/>
        <v>#DIV/0!</v>
      </c>
      <c r="BI3553" s="1215">
        <v>466</v>
      </c>
      <c r="BJ3553" s="1216"/>
      <c r="BK3553" s="1217"/>
      <c r="BL3553" s="1218"/>
      <c r="BM3553" s="587" t="e">
        <f t="shared" si="778"/>
        <v>#DIV/0!</v>
      </c>
      <c r="BO3553" s="1215">
        <v>466</v>
      </c>
      <c r="BP3553" s="1216"/>
      <c r="BQ3553" s="1217"/>
      <c r="BR3553" s="1218"/>
      <c r="BS3553" s="587" t="e">
        <f t="shared" si="779"/>
        <v>#DIV/0!</v>
      </c>
    </row>
    <row r="3554" spans="1:71" s="17" customFormat="1" ht="16.75" hidden="1" customHeight="1" outlineLevel="2">
      <c r="A3554" s="1215">
        <v>467</v>
      </c>
      <c r="B3554" s="1216"/>
      <c r="C3554" s="1217"/>
      <c r="D3554" s="1218"/>
      <c r="E3554" s="587" t="e">
        <f t="shared" si="768"/>
        <v>#DIV/0!</v>
      </c>
      <c r="G3554" s="1215">
        <v>467</v>
      </c>
      <c r="H3554" s="1216"/>
      <c r="I3554" s="1217"/>
      <c r="J3554" s="1218"/>
      <c r="K3554" s="587" t="e">
        <f t="shared" si="769"/>
        <v>#DIV/0!</v>
      </c>
      <c r="M3554" s="1215">
        <v>467</v>
      </c>
      <c r="N3554" s="1216"/>
      <c r="O3554" s="1217"/>
      <c r="P3554" s="1218"/>
      <c r="Q3554" s="587" t="e">
        <f t="shared" si="770"/>
        <v>#DIV/0!</v>
      </c>
      <c r="S3554" s="1215">
        <v>467</v>
      </c>
      <c r="T3554" s="1216"/>
      <c r="U3554" s="1217"/>
      <c r="V3554" s="1218"/>
      <c r="W3554" s="587" t="e">
        <f t="shared" si="771"/>
        <v>#DIV/0!</v>
      </c>
      <c r="Y3554" s="1215">
        <v>467</v>
      </c>
      <c r="Z3554" s="1216"/>
      <c r="AA3554" s="1217"/>
      <c r="AB3554" s="1218"/>
      <c r="AC3554" s="587" t="e">
        <f t="shared" si="772"/>
        <v>#DIV/0!</v>
      </c>
      <c r="AE3554" s="1215">
        <v>467</v>
      </c>
      <c r="AF3554" s="1216"/>
      <c r="AG3554" s="1217"/>
      <c r="AH3554" s="1218"/>
      <c r="AI3554" s="587" t="e">
        <f t="shared" si="773"/>
        <v>#DIV/0!</v>
      </c>
      <c r="AK3554" s="1215">
        <v>467</v>
      </c>
      <c r="AL3554" s="1216"/>
      <c r="AM3554" s="1217"/>
      <c r="AN3554" s="1218"/>
      <c r="AO3554" s="587" t="e">
        <f t="shared" si="774"/>
        <v>#DIV/0!</v>
      </c>
      <c r="AQ3554" s="1215">
        <v>467</v>
      </c>
      <c r="AR3554" s="1216"/>
      <c r="AS3554" s="1217"/>
      <c r="AT3554" s="1218"/>
      <c r="AU3554" s="587" t="e">
        <f t="shared" si="775"/>
        <v>#DIV/0!</v>
      </c>
      <c r="AW3554" s="1215">
        <v>467</v>
      </c>
      <c r="AX3554" s="1216"/>
      <c r="AY3554" s="1217"/>
      <c r="AZ3554" s="1218"/>
      <c r="BA3554" s="587" t="e">
        <f t="shared" si="776"/>
        <v>#DIV/0!</v>
      </c>
      <c r="BC3554" s="1215">
        <v>467</v>
      </c>
      <c r="BD3554" s="1216"/>
      <c r="BE3554" s="1217"/>
      <c r="BF3554" s="1218"/>
      <c r="BG3554" s="587" t="e">
        <f t="shared" si="777"/>
        <v>#DIV/0!</v>
      </c>
      <c r="BI3554" s="1215">
        <v>467</v>
      </c>
      <c r="BJ3554" s="1216"/>
      <c r="BK3554" s="1217"/>
      <c r="BL3554" s="1218"/>
      <c r="BM3554" s="587" t="e">
        <f t="shared" si="778"/>
        <v>#DIV/0!</v>
      </c>
      <c r="BO3554" s="1215">
        <v>467</v>
      </c>
      <c r="BP3554" s="1216"/>
      <c r="BQ3554" s="1217"/>
      <c r="BR3554" s="1218"/>
      <c r="BS3554" s="587" t="e">
        <f t="shared" si="779"/>
        <v>#DIV/0!</v>
      </c>
    </row>
    <row r="3555" spans="1:71" s="17" customFormat="1" ht="16.75" hidden="1" customHeight="1" outlineLevel="2">
      <c r="A3555" s="1215">
        <v>468</v>
      </c>
      <c r="B3555" s="1216"/>
      <c r="C3555" s="1217"/>
      <c r="D3555" s="1218"/>
      <c r="E3555" s="587" t="e">
        <f t="shared" si="768"/>
        <v>#DIV/0!</v>
      </c>
      <c r="G3555" s="1215">
        <v>468</v>
      </c>
      <c r="H3555" s="1216"/>
      <c r="I3555" s="1217"/>
      <c r="J3555" s="1218"/>
      <c r="K3555" s="587" t="e">
        <f t="shared" si="769"/>
        <v>#DIV/0!</v>
      </c>
      <c r="M3555" s="1215">
        <v>468</v>
      </c>
      <c r="N3555" s="1216"/>
      <c r="O3555" s="1217"/>
      <c r="P3555" s="1218"/>
      <c r="Q3555" s="587" t="e">
        <f t="shared" si="770"/>
        <v>#DIV/0!</v>
      </c>
      <c r="S3555" s="1215">
        <v>468</v>
      </c>
      <c r="T3555" s="1216"/>
      <c r="U3555" s="1217"/>
      <c r="V3555" s="1218"/>
      <c r="W3555" s="587" t="e">
        <f t="shared" si="771"/>
        <v>#DIV/0!</v>
      </c>
      <c r="Y3555" s="1215">
        <v>468</v>
      </c>
      <c r="Z3555" s="1216"/>
      <c r="AA3555" s="1217"/>
      <c r="AB3555" s="1218"/>
      <c r="AC3555" s="587" t="e">
        <f t="shared" si="772"/>
        <v>#DIV/0!</v>
      </c>
      <c r="AE3555" s="1215">
        <v>468</v>
      </c>
      <c r="AF3555" s="1216"/>
      <c r="AG3555" s="1217"/>
      <c r="AH3555" s="1218"/>
      <c r="AI3555" s="587" t="e">
        <f t="shared" si="773"/>
        <v>#DIV/0!</v>
      </c>
      <c r="AK3555" s="1215">
        <v>468</v>
      </c>
      <c r="AL3555" s="1216"/>
      <c r="AM3555" s="1217"/>
      <c r="AN3555" s="1218"/>
      <c r="AO3555" s="587" t="e">
        <f t="shared" si="774"/>
        <v>#DIV/0!</v>
      </c>
      <c r="AQ3555" s="1215">
        <v>468</v>
      </c>
      <c r="AR3555" s="1216"/>
      <c r="AS3555" s="1217"/>
      <c r="AT3555" s="1218"/>
      <c r="AU3555" s="587" t="e">
        <f t="shared" si="775"/>
        <v>#DIV/0!</v>
      </c>
      <c r="AW3555" s="1215">
        <v>468</v>
      </c>
      <c r="AX3555" s="1216"/>
      <c r="AY3555" s="1217"/>
      <c r="AZ3555" s="1218"/>
      <c r="BA3555" s="587" t="e">
        <f t="shared" si="776"/>
        <v>#DIV/0!</v>
      </c>
      <c r="BC3555" s="1215">
        <v>468</v>
      </c>
      <c r="BD3555" s="1216"/>
      <c r="BE3555" s="1217"/>
      <c r="BF3555" s="1218"/>
      <c r="BG3555" s="587" t="e">
        <f t="shared" si="777"/>
        <v>#DIV/0!</v>
      </c>
      <c r="BI3555" s="1215">
        <v>468</v>
      </c>
      <c r="BJ3555" s="1216"/>
      <c r="BK3555" s="1217"/>
      <c r="BL3555" s="1218"/>
      <c r="BM3555" s="587" t="e">
        <f t="shared" si="778"/>
        <v>#DIV/0!</v>
      </c>
      <c r="BO3555" s="1215">
        <v>468</v>
      </c>
      <c r="BP3555" s="1216"/>
      <c r="BQ3555" s="1217"/>
      <c r="BR3555" s="1218"/>
      <c r="BS3555" s="587" t="e">
        <f t="shared" si="779"/>
        <v>#DIV/0!</v>
      </c>
    </row>
    <row r="3556" spans="1:71" s="17" customFormat="1" ht="16.75" hidden="1" customHeight="1" outlineLevel="2">
      <c r="A3556" s="1215">
        <v>469</v>
      </c>
      <c r="B3556" s="1216"/>
      <c r="C3556" s="1217"/>
      <c r="D3556" s="1218"/>
      <c r="E3556" s="587" t="e">
        <f t="shared" si="768"/>
        <v>#DIV/0!</v>
      </c>
      <c r="G3556" s="1215">
        <v>469</v>
      </c>
      <c r="H3556" s="1216"/>
      <c r="I3556" s="1217"/>
      <c r="J3556" s="1218"/>
      <c r="K3556" s="587" t="e">
        <f t="shared" si="769"/>
        <v>#DIV/0!</v>
      </c>
      <c r="M3556" s="1215">
        <v>469</v>
      </c>
      <c r="N3556" s="1216"/>
      <c r="O3556" s="1217"/>
      <c r="P3556" s="1218"/>
      <c r="Q3556" s="587" t="e">
        <f t="shared" si="770"/>
        <v>#DIV/0!</v>
      </c>
      <c r="S3556" s="1215">
        <v>469</v>
      </c>
      <c r="T3556" s="1216"/>
      <c r="U3556" s="1217"/>
      <c r="V3556" s="1218"/>
      <c r="W3556" s="587" t="e">
        <f t="shared" si="771"/>
        <v>#DIV/0!</v>
      </c>
      <c r="Y3556" s="1215">
        <v>469</v>
      </c>
      <c r="Z3556" s="1216"/>
      <c r="AA3556" s="1217"/>
      <c r="AB3556" s="1218"/>
      <c r="AC3556" s="587" t="e">
        <f t="shared" si="772"/>
        <v>#DIV/0!</v>
      </c>
      <c r="AE3556" s="1215">
        <v>469</v>
      </c>
      <c r="AF3556" s="1216"/>
      <c r="AG3556" s="1217"/>
      <c r="AH3556" s="1218"/>
      <c r="AI3556" s="587" t="e">
        <f t="shared" si="773"/>
        <v>#DIV/0!</v>
      </c>
      <c r="AK3556" s="1215">
        <v>469</v>
      </c>
      <c r="AL3556" s="1216"/>
      <c r="AM3556" s="1217"/>
      <c r="AN3556" s="1218"/>
      <c r="AO3556" s="587" t="e">
        <f t="shared" si="774"/>
        <v>#DIV/0!</v>
      </c>
      <c r="AQ3556" s="1215">
        <v>469</v>
      </c>
      <c r="AR3556" s="1216"/>
      <c r="AS3556" s="1217"/>
      <c r="AT3556" s="1218"/>
      <c r="AU3556" s="587" t="e">
        <f t="shared" si="775"/>
        <v>#DIV/0!</v>
      </c>
      <c r="AW3556" s="1215">
        <v>469</v>
      </c>
      <c r="AX3556" s="1216"/>
      <c r="AY3556" s="1217"/>
      <c r="AZ3556" s="1218"/>
      <c r="BA3556" s="587" t="e">
        <f t="shared" si="776"/>
        <v>#DIV/0!</v>
      </c>
      <c r="BC3556" s="1215">
        <v>469</v>
      </c>
      <c r="BD3556" s="1216"/>
      <c r="BE3556" s="1217"/>
      <c r="BF3556" s="1218"/>
      <c r="BG3556" s="587" t="e">
        <f t="shared" si="777"/>
        <v>#DIV/0!</v>
      </c>
      <c r="BI3556" s="1215">
        <v>469</v>
      </c>
      <c r="BJ3556" s="1216"/>
      <c r="BK3556" s="1217"/>
      <c r="BL3556" s="1218"/>
      <c r="BM3556" s="587" t="e">
        <f t="shared" si="778"/>
        <v>#DIV/0!</v>
      </c>
      <c r="BO3556" s="1215">
        <v>469</v>
      </c>
      <c r="BP3556" s="1216"/>
      <c r="BQ3556" s="1217"/>
      <c r="BR3556" s="1218"/>
      <c r="BS3556" s="587" t="e">
        <f t="shared" si="779"/>
        <v>#DIV/0!</v>
      </c>
    </row>
    <row r="3557" spans="1:71" s="17" customFormat="1" ht="16.75" hidden="1" customHeight="1" outlineLevel="2">
      <c r="A3557" s="1215">
        <v>470</v>
      </c>
      <c r="B3557" s="1216"/>
      <c r="C3557" s="1217"/>
      <c r="D3557" s="1218"/>
      <c r="E3557" s="587" t="e">
        <f t="shared" si="768"/>
        <v>#DIV/0!</v>
      </c>
      <c r="G3557" s="1215">
        <v>470</v>
      </c>
      <c r="H3557" s="1216"/>
      <c r="I3557" s="1217"/>
      <c r="J3557" s="1218"/>
      <c r="K3557" s="587" t="e">
        <f t="shared" si="769"/>
        <v>#DIV/0!</v>
      </c>
      <c r="M3557" s="1215">
        <v>470</v>
      </c>
      <c r="N3557" s="1216"/>
      <c r="O3557" s="1217"/>
      <c r="P3557" s="1218"/>
      <c r="Q3557" s="587" t="e">
        <f t="shared" si="770"/>
        <v>#DIV/0!</v>
      </c>
      <c r="S3557" s="1215">
        <v>470</v>
      </c>
      <c r="T3557" s="1216"/>
      <c r="U3557" s="1217"/>
      <c r="V3557" s="1218"/>
      <c r="W3557" s="587" t="e">
        <f t="shared" si="771"/>
        <v>#DIV/0!</v>
      </c>
      <c r="Y3557" s="1215">
        <v>470</v>
      </c>
      <c r="Z3557" s="1216"/>
      <c r="AA3557" s="1217"/>
      <c r="AB3557" s="1218"/>
      <c r="AC3557" s="587" t="e">
        <f t="shared" si="772"/>
        <v>#DIV/0!</v>
      </c>
      <c r="AE3557" s="1215">
        <v>470</v>
      </c>
      <c r="AF3557" s="1216"/>
      <c r="AG3557" s="1217"/>
      <c r="AH3557" s="1218"/>
      <c r="AI3557" s="587" t="e">
        <f t="shared" si="773"/>
        <v>#DIV/0!</v>
      </c>
      <c r="AK3557" s="1215">
        <v>470</v>
      </c>
      <c r="AL3557" s="1216"/>
      <c r="AM3557" s="1217"/>
      <c r="AN3557" s="1218"/>
      <c r="AO3557" s="587" t="e">
        <f t="shared" si="774"/>
        <v>#DIV/0!</v>
      </c>
      <c r="AQ3557" s="1215">
        <v>470</v>
      </c>
      <c r="AR3557" s="1216"/>
      <c r="AS3557" s="1217"/>
      <c r="AT3557" s="1218"/>
      <c r="AU3557" s="587" t="e">
        <f t="shared" si="775"/>
        <v>#DIV/0!</v>
      </c>
      <c r="AW3557" s="1215">
        <v>470</v>
      </c>
      <c r="AX3557" s="1216"/>
      <c r="AY3557" s="1217"/>
      <c r="AZ3557" s="1218"/>
      <c r="BA3557" s="587" t="e">
        <f t="shared" si="776"/>
        <v>#DIV/0!</v>
      </c>
      <c r="BC3557" s="1215">
        <v>470</v>
      </c>
      <c r="BD3557" s="1216"/>
      <c r="BE3557" s="1217"/>
      <c r="BF3557" s="1218"/>
      <c r="BG3557" s="587" t="e">
        <f t="shared" si="777"/>
        <v>#DIV/0!</v>
      </c>
      <c r="BI3557" s="1215">
        <v>470</v>
      </c>
      <c r="BJ3557" s="1216"/>
      <c r="BK3557" s="1217"/>
      <c r="BL3557" s="1218"/>
      <c r="BM3557" s="587" t="e">
        <f t="shared" si="778"/>
        <v>#DIV/0!</v>
      </c>
      <c r="BO3557" s="1215">
        <v>470</v>
      </c>
      <c r="BP3557" s="1216"/>
      <c r="BQ3557" s="1217"/>
      <c r="BR3557" s="1218"/>
      <c r="BS3557" s="587" t="e">
        <f t="shared" si="779"/>
        <v>#DIV/0!</v>
      </c>
    </row>
    <row r="3558" spans="1:71" s="17" customFormat="1" ht="16.75" hidden="1" customHeight="1" outlineLevel="2">
      <c r="A3558" s="1215">
        <v>471</v>
      </c>
      <c r="B3558" s="1216"/>
      <c r="C3558" s="1217"/>
      <c r="D3558" s="1218"/>
      <c r="E3558" s="587" t="e">
        <f t="shared" si="768"/>
        <v>#DIV/0!</v>
      </c>
      <c r="G3558" s="1215">
        <v>471</v>
      </c>
      <c r="H3558" s="1216"/>
      <c r="I3558" s="1217"/>
      <c r="J3558" s="1218"/>
      <c r="K3558" s="587" t="e">
        <f t="shared" si="769"/>
        <v>#DIV/0!</v>
      </c>
      <c r="M3558" s="1215">
        <v>471</v>
      </c>
      <c r="N3558" s="1216"/>
      <c r="O3558" s="1217"/>
      <c r="P3558" s="1218"/>
      <c r="Q3558" s="587" t="e">
        <f t="shared" si="770"/>
        <v>#DIV/0!</v>
      </c>
      <c r="S3558" s="1215">
        <v>471</v>
      </c>
      <c r="T3558" s="1216"/>
      <c r="U3558" s="1217"/>
      <c r="V3558" s="1218"/>
      <c r="W3558" s="587" t="e">
        <f t="shared" si="771"/>
        <v>#DIV/0!</v>
      </c>
      <c r="Y3558" s="1215">
        <v>471</v>
      </c>
      <c r="Z3558" s="1216"/>
      <c r="AA3558" s="1217"/>
      <c r="AB3558" s="1218"/>
      <c r="AC3558" s="587" t="e">
        <f t="shared" si="772"/>
        <v>#DIV/0!</v>
      </c>
      <c r="AE3558" s="1215">
        <v>471</v>
      </c>
      <c r="AF3558" s="1216"/>
      <c r="AG3558" s="1217"/>
      <c r="AH3558" s="1218"/>
      <c r="AI3558" s="587" t="e">
        <f t="shared" si="773"/>
        <v>#DIV/0!</v>
      </c>
      <c r="AK3558" s="1215">
        <v>471</v>
      </c>
      <c r="AL3558" s="1216"/>
      <c r="AM3558" s="1217"/>
      <c r="AN3558" s="1218"/>
      <c r="AO3558" s="587" t="e">
        <f t="shared" si="774"/>
        <v>#DIV/0!</v>
      </c>
      <c r="AQ3558" s="1215">
        <v>471</v>
      </c>
      <c r="AR3558" s="1216"/>
      <c r="AS3558" s="1217"/>
      <c r="AT3558" s="1218"/>
      <c r="AU3558" s="587" t="e">
        <f t="shared" si="775"/>
        <v>#DIV/0!</v>
      </c>
      <c r="AW3558" s="1215">
        <v>471</v>
      </c>
      <c r="AX3558" s="1216"/>
      <c r="AY3558" s="1217"/>
      <c r="AZ3558" s="1218"/>
      <c r="BA3558" s="587" t="e">
        <f t="shared" si="776"/>
        <v>#DIV/0!</v>
      </c>
      <c r="BC3558" s="1215">
        <v>471</v>
      </c>
      <c r="BD3558" s="1216"/>
      <c r="BE3558" s="1217"/>
      <c r="BF3558" s="1218"/>
      <c r="BG3558" s="587" t="e">
        <f t="shared" si="777"/>
        <v>#DIV/0!</v>
      </c>
      <c r="BI3558" s="1215">
        <v>471</v>
      </c>
      <c r="BJ3558" s="1216"/>
      <c r="BK3558" s="1217"/>
      <c r="BL3558" s="1218"/>
      <c r="BM3558" s="587" t="e">
        <f t="shared" si="778"/>
        <v>#DIV/0!</v>
      </c>
      <c r="BO3558" s="1215">
        <v>471</v>
      </c>
      <c r="BP3558" s="1216"/>
      <c r="BQ3558" s="1217"/>
      <c r="BR3558" s="1218"/>
      <c r="BS3558" s="587" t="e">
        <f t="shared" si="779"/>
        <v>#DIV/0!</v>
      </c>
    </row>
    <row r="3559" spans="1:71" s="17" customFormat="1" ht="16.75" hidden="1" customHeight="1" outlineLevel="2">
      <c r="A3559" s="1215">
        <v>472</v>
      </c>
      <c r="B3559" s="1216"/>
      <c r="C3559" s="1217"/>
      <c r="D3559" s="1218"/>
      <c r="E3559" s="587" t="e">
        <f t="shared" si="768"/>
        <v>#DIV/0!</v>
      </c>
      <c r="G3559" s="1215">
        <v>472</v>
      </c>
      <c r="H3559" s="1216"/>
      <c r="I3559" s="1217"/>
      <c r="J3559" s="1218"/>
      <c r="K3559" s="587" t="e">
        <f t="shared" si="769"/>
        <v>#DIV/0!</v>
      </c>
      <c r="M3559" s="1215">
        <v>472</v>
      </c>
      <c r="N3559" s="1216"/>
      <c r="O3559" s="1217"/>
      <c r="P3559" s="1218"/>
      <c r="Q3559" s="587" t="e">
        <f t="shared" si="770"/>
        <v>#DIV/0!</v>
      </c>
      <c r="S3559" s="1215">
        <v>472</v>
      </c>
      <c r="T3559" s="1216"/>
      <c r="U3559" s="1217"/>
      <c r="V3559" s="1218"/>
      <c r="W3559" s="587" t="e">
        <f t="shared" si="771"/>
        <v>#DIV/0!</v>
      </c>
      <c r="Y3559" s="1215">
        <v>472</v>
      </c>
      <c r="Z3559" s="1216"/>
      <c r="AA3559" s="1217"/>
      <c r="AB3559" s="1218"/>
      <c r="AC3559" s="587" t="e">
        <f t="shared" si="772"/>
        <v>#DIV/0!</v>
      </c>
      <c r="AE3559" s="1215">
        <v>472</v>
      </c>
      <c r="AF3559" s="1216"/>
      <c r="AG3559" s="1217"/>
      <c r="AH3559" s="1218"/>
      <c r="AI3559" s="587" t="e">
        <f t="shared" si="773"/>
        <v>#DIV/0!</v>
      </c>
      <c r="AK3559" s="1215">
        <v>472</v>
      </c>
      <c r="AL3559" s="1216"/>
      <c r="AM3559" s="1217"/>
      <c r="AN3559" s="1218"/>
      <c r="AO3559" s="587" t="e">
        <f t="shared" si="774"/>
        <v>#DIV/0!</v>
      </c>
      <c r="AQ3559" s="1215">
        <v>472</v>
      </c>
      <c r="AR3559" s="1216"/>
      <c r="AS3559" s="1217"/>
      <c r="AT3559" s="1218"/>
      <c r="AU3559" s="587" t="e">
        <f t="shared" si="775"/>
        <v>#DIV/0!</v>
      </c>
      <c r="AW3559" s="1215">
        <v>472</v>
      </c>
      <c r="AX3559" s="1216"/>
      <c r="AY3559" s="1217"/>
      <c r="AZ3559" s="1218"/>
      <c r="BA3559" s="587" t="e">
        <f t="shared" si="776"/>
        <v>#DIV/0!</v>
      </c>
      <c r="BC3559" s="1215">
        <v>472</v>
      </c>
      <c r="BD3559" s="1216"/>
      <c r="BE3559" s="1217"/>
      <c r="BF3559" s="1218"/>
      <c r="BG3559" s="587" t="e">
        <f t="shared" si="777"/>
        <v>#DIV/0!</v>
      </c>
      <c r="BI3559" s="1215">
        <v>472</v>
      </c>
      <c r="BJ3559" s="1216"/>
      <c r="BK3559" s="1217"/>
      <c r="BL3559" s="1218"/>
      <c r="BM3559" s="587" t="e">
        <f t="shared" si="778"/>
        <v>#DIV/0!</v>
      </c>
      <c r="BO3559" s="1215">
        <v>472</v>
      </c>
      <c r="BP3559" s="1216"/>
      <c r="BQ3559" s="1217"/>
      <c r="BR3559" s="1218"/>
      <c r="BS3559" s="587" t="e">
        <f t="shared" si="779"/>
        <v>#DIV/0!</v>
      </c>
    </row>
    <row r="3560" spans="1:71" s="17" customFormat="1" ht="16.75" hidden="1" customHeight="1" outlineLevel="2">
      <c r="A3560" s="1215">
        <v>473</v>
      </c>
      <c r="B3560" s="1216"/>
      <c r="C3560" s="1217"/>
      <c r="D3560" s="1218"/>
      <c r="E3560" s="587" t="e">
        <f t="shared" si="768"/>
        <v>#DIV/0!</v>
      </c>
      <c r="G3560" s="1215">
        <v>473</v>
      </c>
      <c r="H3560" s="1216"/>
      <c r="I3560" s="1217"/>
      <c r="J3560" s="1218"/>
      <c r="K3560" s="587" t="e">
        <f t="shared" si="769"/>
        <v>#DIV/0!</v>
      </c>
      <c r="M3560" s="1215">
        <v>473</v>
      </c>
      <c r="N3560" s="1216"/>
      <c r="O3560" s="1217"/>
      <c r="P3560" s="1218"/>
      <c r="Q3560" s="587" t="e">
        <f t="shared" si="770"/>
        <v>#DIV/0!</v>
      </c>
      <c r="S3560" s="1215">
        <v>473</v>
      </c>
      <c r="T3560" s="1216"/>
      <c r="U3560" s="1217"/>
      <c r="V3560" s="1218"/>
      <c r="W3560" s="587" t="e">
        <f t="shared" si="771"/>
        <v>#DIV/0!</v>
      </c>
      <c r="Y3560" s="1215">
        <v>473</v>
      </c>
      <c r="Z3560" s="1216"/>
      <c r="AA3560" s="1217"/>
      <c r="AB3560" s="1218"/>
      <c r="AC3560" s="587" t="e">
        <f t="shared" si="772"/>
        <v>#DIV/0!</v>
      </c>
      <c r="AE3560" s="1215">
        <v>473</v>
      </c>
      <c r="AF3560" s="1216"/>
      <c r="AG3560" s="1217"/>
      <c r="AH3560" s="1218"/>
      <c r="AI3560" s="587" t="e">
        <f t="shared" si="773"/>
        <v>#DIV/0!</v>
      </c>
      <c r="AK3560" s="1215">
        <v>473</v>
      </c>
      <c r="AL3560" s="1216"/>
      <c r="AM3560" s="1217"/>
      <c r="AN3560" s="1218"/>
      <c r="AO3560" s="587" t="e">
        <f t="shared" si="774"/>
        <v>#DIV/0!</v>
      </c>
      <c r="AQ3560" s="1215">
        <v>473</v>
      </c>
      <c r="AR3560" s="1216"/>
      <c r="AS3560" s="1217"/>
      <c r="AT3560" s="1218"/>
      <c r="AU3560" s="587" t="e">
        <f t="shared" si="775"/>
        <v>#DIV/0!</v>
      </c>
      <c r="AW3560" s="1215">
        <v>473</v>
      </c>
      <c r="AX3560" s="1216"/>
      <c r="AY3560" s="1217"/>
      <c r="AZ3560" s="1218"/>
      <c r="BA3560" s="587" t="e">
        <f t="shared" si="776"/>
        <v>#DIV/0!</v>
      </c>
      <c r="BC3560" s="1215">
        <v>473</v>
      </c>
      <c r="BD3560" s="1216"/>
      <c r="BE3560" s="1217"/>
      <c r="BF3560" s="1218"/>
      <c r="BG3560" s="587" t="e">
        <f t="shared" si="777"/>
        <v>#DIV/0!</v>
      </c>
      <c r="BI3560" s="1215">
        <v>473</v>
      </c>
      <c r="BJ3560" s="1216"/>
      <c r="BK3560" s="1217"/>
      <c r="BL3560" s="1218"/>
      <c r="BM3560" s="587" t="e">
        <f t="shared" si="778"/>
        <v>#DIV/0!</v>
      </c>
      <c r="BO3560" s="1215">
        <v>473</v>
      </c>
      <c r="BP3560" s="1216"/>
      <c r="BQ3560" s="1217"/>
      <c r="BR3560" s="1218"/>
      <c r="BS3560" s="587" t="e">
        <f t="shared" si="779"/>
        <v>#DIV/0!</v>
      </c>
    </row>
    <row r="3561" spans="1:71" s="17" customFormat="1" ht="16.75" hidden="1" customHeight="1" outlineLevel="2">
      <c r="A3561" s="1215">
        <v>474</v>
      </c>
      <c r="B3561" s="1216"/>
      <c r="C3561" s="1217"/>
      <c r="D3561" s="1218"/>
      <c r="E3561" s="587" t="e">
        <f t="shared" si="768"/>
        <v>#DIV/0!</v>
      </c>
      <c r="G3561" s="1215">
        <v>474</v>
      </c>
      <c r="H3561" s="1216"/>
      <c r="I3561" s="1217"/>
      <c r="J3561" s="1218"/>
      <c r="K3561" s="587" t="e">
        <f t="shared" si="769"/>
        <v>#DIV/0!</v>
      </c>
      <c r="M3561" s="1215">
        <v>474</v>
      </c>
      <c r="N3561" s="1216"/>
      <c r="O3561" s="1217"/>
      <c r="P3561" s="1218"/>
      <c r="Q3561" s="587" t="e">
        <f t="shared" si="770"/>
        <v>#DIV/0!</v>
      </c>
      <c r="S3561" s="1215">
        <v>474</v>
      </c>
      <c r="T3561" s="1216"/>
      <c r="U3561" s="1217"/>
      <c r="V3561" s="1218"/>
      <c r="W3561" s="587" t="e">
        <f t="shared" si="771"/>
        <v>#DIV/0!</v>
      </c>
      <c r="Y3561" s="1215">
        <v>474</v>
      </c>
      <c r="Z3561" s="1216"/>
      <c r="AA3561" s="1217"/>
      <c r="AB3561" s="1218"/>
      <c r="AC3561" s="587" t="e">
        <f t="shared" si="772"/>
        <v>#DIV/0!</v>
      </c>
      <c r="AE3561" s="1215">
        <v>474</v>
      </c>
      <c r="AF3561" s="1216"/>
      <c r="AG3561" s="1217"/>
      <c r="AH3561" s="1218"/>
      <c r="AI3561" s="587" t="e">
        <f t="shared" si="773"/>
        <v>#DIV/0!</v>
      </c>
      <c r="AK3561" s="1215">
        <v>474</v>
      </c>
      <c r="AL3561" s="1216"/>
      <c r="AM3561" s="1217"/>
      <c r="AN3561" s="1218"/>
      <c r="AO3561" s="587" t="e">
        <f t="shared" si="774"/>
        <v>#DIV/0!</v>
      </c>
      <c r="AQ3561" s="1215">
        <v>474</v>
      </c>
      <c r="AR3561" s="1216"/>
      <c r="AS3561" s="1217"/>
      <c r="AT3561" s="1218"/>
      <c r="AU3561" s="587" t="e">
        <f t="shared" si="775"/>
        <v>#DIV/0!</v>
      </c>
      <c r="AW3561" s="1215">
        <v>474</v>
      </c>
      <c r="AX3561" s="1216"/>
      <c r="AY3561" s="1217"/>
      <c r="AZ3561" s="1218"/>
      <c r="BA3561" s="587" t="e">
        <f t="shared" si="776"/>
        <v>#DIV/0!</v>
      </c>
      <c r="BC3561" s="1215">
        <v>474</v>
      </c>
      <c r="BD3561" s="1216"/>
      <c r="BE3561" s="1217"/>
      <c r="BF3561" s="1218"/>
      <c r="BG3561" s="587" t="e">
        <f t="shared" si="777"/>
        <v>#DIV/0!</v>
      </c>
      <c r="BI3561" s="1215">
        <v>474</v>
      </c>
      <c r="BJ3561" s="1216"/>
      <c r="BK3561" s="1217"/>
      <c r="BL3561" s="1218"/>
      <c r="BM3561" s="587" t="e">
        <f t="shared" si="778"/>
        <v>#DIV/0!</v>
      </c>
      <c r="BO3561" s="1215">
        <v>474</v>
      </c>
      <c r="BP3561" s="1216"/>
      <c r="BQ3561" s="1217"/>
      <c r="BR3561" s="1218"/>
      <c r="BS3561" s="587" t="e">
        <f t="shared" si="779"/>
        <v>#DIV/0!</v>
      </c>
    </row>
    <row r="3562" spans="1:71" s="17" customFormat="1" ht="16.75" hidden="1" customHeight="1" outlineLevel="2">
      <c r="A3562" s="1215">
        <v>475</v>
      </c>
      <c r="B3562" s="1216"/>
      <c r="C3562" s="1217"/>
      <c r="D3562" s="1218"/>
      <c r="E3562" s="587" t="e">
        <f t="shared" si="768"/>
        <v>#DIV/0!</v>
      </c>
      <c r="G3562" s="1215">
        <v>475</v>
      </c>
      <c r="H3562" s="1216"/>
      <c r="I3562" s="1217"/>
      <c r="J3562" s="1218"/>
      <c r="K3562" s="587" t="e">
        <f t="shared" si="769"/>
        <v>#DIV/0!</v>
      </c>
      <c r="M3562" s="1215">
        <v>475</v>
      </c>
      <c r="N3562" s="1216"/>
      <c r="O3562" s="1217"/>
      <c r="P3562" s="1218"/>
      <c r="Q3562" s="587" t="e">
        <f t="shared" si="770"/>
        <v>#DIV/0!</v>
      </c>
      <c r="S3562" s="1215">
        <v>475</v>
      </c>
      <c r="T3562" s="1216"/>
      <c r="U3562" s="1217"/>
      <c r="V3562" s="1218"/>
      <c r="W3562" s="587" t="e">
        <f t="shared" si="771"/>
        <v>#DIV/0!</v>
      </c>
      <c r="Y3562" s="1215">
        <v>475</v>
      </c>
      <c r="Z3562" s="1216"/>
      <c r="AA3562" s="1217"/>
      <c r="AB3562" s="1218"/>
      <c r="AC3562" s="587" t="e">
        <f t="shared" si="772"/>
        <v>#DIV/0!</v>
      </c>
      <c r="AE3562" s="1215">
        <v>475</v>
      </c>
      <c r="AF3562" s="1216"/>
      <c r="AG3562" s="1217"/>
      <c r="AH3562" s="1218"/>
      <c r="AI3562" s="587" t="e">
        <f t="shared" si="773"/>
        <v>#DIV/0!</v>
      </c>
      <c r="AK3562" s="1215">
        <v>475</v>
      </c>
      <c r="AL3562" s="1216"/>
      <c r="AM3562" s="1217"/>
      <c r="AN3562" s="1218"/>
      <c r="AO3562" s="587" t="e">
        <f t="shared" si="774"/>
        <v>#DIV/0!</v>
      </c>
      <c r="AQ3562" s="1215">
        <v>475</v>
      </c>
      <c r="AR3562" s="1216"/>
      <c r="AS3562" s="1217"/>
      <c r="AT3562" s="1218"/>
      <c r="AU3562" s="587" t="e">
        <f t="shared" si="775"/>
        <v>#DIV/0!</v>
      </c>
      <c r="AW3562" s="1215">
        <v>475</v>
      </c>
      <c r="AX3562" s="1216"/>
      <c r="AY3562" s="1217"/>
      <c r="AZ3562" s="1218"/>
      <c r="BA3562" s="587" t="e">
        <f t="shared" si="776"/>
        <v>#DIV/0!</v>
      </c>
      <c r="BC3562" s="1215">
        <v>475</v>
      </c>
      <c r="BD3562" s="1216"/>
      <c r="BE3562" s="1217"/>
      <c r="BF3562" s="1218"/>
      <c r="BG3562" s="587" t="e">
        <f t="shared" si="777"/>
        <v>#DIV/0!</v>
      </c>
      <c r="BI3562" s="1215">
        <v>475</v>
      </c>
      <c r="BJ3562" s="1216"/>
      <c r="BK3562" s="1217"/>
      <c r="BL3562" s="1218"/>
      <c r="BM3562" s="587" t="e">
        <f t="shared" si="778"/>
        <v>#DIV/0!</v>
      </c>
      <c r="BO3562" s="1215">
        <v>475</v>
      </c>
      <c r="BP3562" s="1216"/>
      <c r="BQ3562" s="1217"/>
      <c r="BR3562" s="1218"/>
      <c r="BS3562" s="587" t="e">
        <f t="shared" si="779"/>
        <v>#DIV/0!</v>
      </c>
    </row>
    <row r="3563" spans="1:71" s="17" customFormat="1" ht="16.75" hidden="1" customHeight="1" outlineLevel="2">
      <c r="A3563" s="1215">
        <v>476</v>
      </c>
      <c r="B3563" s="1216"/>
      <c r="C3563" s="1217"/>
      <c r="D3563" s="1218"/>
      <c r="E3563" s="587" t="e">
        <f t="shared" si="768"/>
        <v>#DIV/0!</v>
      </c>
      <c r="G3563" s="1215">
        <v>476</v>
      </c>
      <c r="H3563" s="1216"/>
      <c r="I3563" s="1217"/>
      <c r="J3563" s="1218"/>
      <c r="K3563" s="587" t="e">
        <f t="shared" si="769"/>
        <v>#DIV/0!</v>
      </c>
      <c r="M3563" s="1215">
        <v>476</v>
      </c>
      <c r="N3563" s="1216"/>
      <c r="O3563" s="1217"/>
      <c r="P3563" s="1218"/>
      <c r="Q3563" s="587" t="e">
        <f t="shared" si="770"/>
        <v>#DIV/0!</v>
      </c>
      <c r="S3563" s="1215">
        <v>476</v>
      </c>
      <c r="T3563" s="1216"/>
      <c r="U3563" s="1217"/>
      <c r="V3563" s="1218"/>
      <c r="W3563" s="587" t="e">
        <f t="shared" si="771"/>
        <v>#DIV/0!</v>
      </c>
      <c r="Y3563" s="1215">
        <v>476</v>
      </c>
      <c r="Z3563" s="1216"/>
      <c r="AA3563" s="1217"/>
      <c r="AB3563" s="1218"/>
      <c r="AC3563" s="587" t="e">
        <f t="shared" si="772"/>
        <v>#DIV/0!</v>
      </c>
      <c r="AE3563" s="1215">
        <v>476</v>
      </c>
      <c r="AF3563" s="1216"/>
      <c r="AG3563" s="1217"/>
      <c r="AH3563" s="1218"/>
      <c r="AI3563" s="587" t="e">
        <f t="shared" si="773"/>
        <v>#DIV/0!</v>
      </c>
      <c r="AK3563" s="1215">
        <v>476</v>
      </c>
      <c r="AL3563" s="1216"/>
      <c r="AM3563" s="1217"/>
      <c r="AN3563" s="1218"/>
      <c r="AO3563" s="587" t="e">
        <f t="shared" si="774"/>
        <v>#DIV/0!</v>
      </c>
      <c r="AQ3563" s="1215">
        <v>476</v>
      </c>
      <c r="AR3563" s="1216"/>
      <c r="AS3563" s="1217"/>
      <c r="AT3563" s="1218"/>
      <c r="AU3563" s="587" t="e">
        <f t="shared" si="775"/>
        <v>#DIV/0!</v>
      </c>
      <c r="AW3563" s="1215">
        <v>476</v>
      </c>
      <c r="AX3563" s="1216"/>
      <c r="AY3563" s="1217"/>
      <c r="AZ3563" s="1218"/>
      <c r="BA3563" s="587" t="e">
        <f t="shared" si="776"/>
        <v>#DIV/0!</v>
      </c>
      <c r="BC3563" s="1215">
        <v>476</v>
      </c>
      <c r="BD3563" s="1216"/>
      <c r="BE3563" s="1217"/>
      <c r="BF3563" s="1218"/>
      <c r="BG3563" s="587" t="e">
        <f t="shared" si="777"/>
        <v>#DIV/0!</v>
      </c>
      <c r="BI3563" s="1215">
        <v>476</v>
      </c>
      <c r="BJ3563" s="1216"/>
      <c r="BK3563" s="1217"/>
      <c r="BL3563" s="1218"/>
      <c r="BM3563" s="587" t="e">
        <f t="shared" si="778"/>
        <v>#DIV/0!</v>
      </c>
      <c r="BO3563" s="1215">
        <v>476</v>
      </c>
      <c r="BP3563" s="1216"/>
      <c r="BQ3563" s="1217"/>
      <c r="BR3563" s="1218"/>
      <c r="BS3563" s="587" t="e">
        <f t="shared" si="779"/>
        <v>#DIV/0!</v>
      </c>
    </row>
    <row r="3564" spans="1:71" s="17" customFormat="1" ht="16.75" hidden="1" customHeight="1" outlineLevel="2">
      <c r="A3564" s="1215">
        <v>477</v>
      </c>
      <c r="B3564" s="1216"/>
      <c r="C3564" s="1217"/>
      <c r="D3564" s="1218"/>
      <c r="E3564" s="587" t="e">
        <f t="shared" si="768"/>
        <v>#DIV/0!</v>
      </c>
      <c r="G3564" s="1215">
        <v>477</v>
      </c>
      <c r="H3564" s="1216"/>
      <c r="I3564" s="1217"/>
      <c r="J3564" s="1218"/>
      <c r="K3564" s="587" t="e">
        <f t="shared" si="769"/>
        <v>#DIV/0!</v>
      </c>
      <c r="M3564" s="1215">
        <v>477</v>
      </c>
      <c r="N3564" s="1216"/>
      <c r="O3564" s="1217"/>
      <c r="P3564" s="1218"/>
      <c r="Q3564" s="587" t="e">
        <f t="shared" si="770"/>
        <v>#DIV/0!</v>
      </c>
      <c r="S3564" s="1215">
        <v>477</v>
      </c>
      <c r="T3564" s="1216"/>
      <c r="U3564" s="1217"/>
      <c r="V3564" s="1218"/>
      <c r="W3564" s="587" t="e">
        <f t="shared" si="771"/>
        <v>#DIV/0!</v>
      </c>
      <c r="Y3564" s="1215">
        <v>477</v>
      </c>
      <c r="Z3564" s="1216"/>
      <c r="AA3564" s="1217"/>
      <c r="AB3564" s="1218"/>
      <c r="AC3564" s="587" t="e">
        <f t="shared" si="772"/>
        <v>#DIV/0!</v>
      </c>
      <c r="AE3564" s="1215">
        <v>477</v>
      </c>
      <c r="AF3564" s="1216"/>
      <c r="AG3564" s="1217"/>
      <c r="AH3564" s="1218"/>
      <c r="AI3564" s="587" t="e">
        <f t="shared" si="773"/>
        <v>#DIV/0!</v>
      </c>
      <c r="AK3564" s="1215">
        <v>477</v>
      </c>
      <c r="AL3564" s="1216"/>
      <c r="AM3564" s="1217"/>
      <c r="AN3564" s="1218"/>
      <c r="AO3564" s="587" t="e">
        <f t="shared" si="774"/>
        <v>#DIV/0!</v>
      </c>
      <c r="AQ3564" s="1215">
        <v>477</v>
      </c>
      <c r="AR3564" s="1216"/>
      <c r="AS3564" s="1217"/>
      <c r="AT3564" s="1218"/>
      <c r="AU3564" s="587" t="e">
        <f t="shared" si="775"/>
        <v>#DIV/0!</v>
      </c>
      <c r="AW3564" s="1215">
        <v>477</v>
      </c>
      <c r="AX3564" s="1216"/>
      <c r="AY3564" s="1217"/>
      <c r="AZ3564" s="1218"/>
      <c r="BA3564" s="587" t="e">
        <f t="shared" si="776"/>
        <v>#DIV/0!</v>
      </c>
      <c r="BC3564" s="1215">
        <v>477</v>
      </c>
      <c r="BD3564" s="1216"/>
      <c r="BE3564" s="1217"/>
      <c r="BF3564" s="1218"/>
      <c r="BG3564" s="587" t="e">
        <f t="shared" si="777"/>
        <v>#DIV/0!</v>
      </c>
      <c r="BI3564" s="1215">
        <v>477</v>
      </c>
      <c r="BJ3564" s="1216"/>
      <c r="BK3564" s="1217"/>
      <c r="BL3564" s="1218"/>
      <c r="BM3564" s="587" t="e">
        <f t="shared" si="778"/>
        <v>#DIV/0!</v>
      </c>
      <c r="BO3564" s="1215">
        <v>477</v>
      </c>
      <c r="BP3564" s="1216"/>
      <c r="BQ3564" s="1217"/>
      <c r="BR3564" s="1218"/>
      <c r="BS3564" s="587" t="e">
        <f t="shared" si="779"/>
        <v>#DIV/0!</v>
      </c>
    </row>
    <row r="3565" spans="1:71" s="17" customFormat="1" ht="16.75" hidden="1" customHeight="1" outlineLevel="2">
      <c r="A3565" s="1215">
        <v>478</v>
      </c>
      <c r="B3565" s="1216"/>
      <c r="C3565" s="1217"/>
      <c r="D3565" s="1218"/>
      <c r="E3565" s="587" t="e">
        <f t="shared" si="768"/>
        <v>#DIV/0!</v>
      </c>
      <c r="G3565" s="1215">
        <v>478</v>
      </c>
      <c r="H3565" s="1216"/>
      <c r="I3565" s="1217"/>
      <c r="J3565" s="1218"/>
      <c r="K3565" s="587" t="e">
        <f t="shared" si="769"/>
        <v>#DIV/0!</v>
      </c>
      <c r="M3565" s="1215">
        <v>478</v>
      </c>
      <c r="N3565" s="1216"/>
      <c r="O3565" s="1217"/>
      <c r="P3565" s="1218"/>
      <c r="Q3565" s="587" t="e">
        <f t="shared" si="770"/>
        <v>#DIV/0!</v>
      </c>
      <c r="S3565" s="1215">
        <v>478</v>
      </c>
      <c r="T3565" s="1216"/>
      <c r="U3565" s="1217"/>
      <c r="V3565" s="1218"/>
      <c r="W3565" s="587" t="e">
        <f t="shared" si="771"/>
        <v>#DIV/0!</v>
      </c>
      <c r="Y3565" s="1215">
        <v>478</v>
      </c>
      <c r="Z3565" s="1216"/>
      <c r="AA3565" s="1217"/>
      <c r="AB3565" s="1218"/>
      <c r="AC3565" s="587" t="e">
        <f t="shared" si="772"/>
        <v>#DIV/0!</v>
      </c>
      <c r="AE3565" s="1215">
        <v>478</v>
      </c>
      <c r="AF3565" s="1216"/>
      <c r="AG3565" s="1217"/>
      <c r="AH3565" s="1218"/>
      <c r="AI3565" s="587" t="e">
        <f t="shared" si="773"/>
        <v>#DIV/0!</v>
      </c>
      <c r="AK3565" s="1215">
        <v>478</v>
      </c>
      <c r="AL3565" s="1216"/>
      <c r="AM3565" s="1217"/>
      <c r="AN3565" s="1218"/>
      <c r="AO3565" s="587" t="e">
        <f t="shared" si="774"/>
        <v>#DIV/0!</v>
      </c>
      <c r="AQ3565" s="1215">
        <v>478</v>
      </c>
      <c r="AR3565" s="1216"/>
      <c r="AS3565" s="1217"/>
      <c r="AT3565" s="1218"/>
      <c r="AU3565" s="587" t="e">
        <f t="shared" si="775"/>
        <v>#DIV/0!</v>
      </c>
      <c r="AW3565" s="1215">
        <v>478</v>
      </c>
      <c r="AX3565" s="1216"/>
      <c r="AY3565" s="1217"/>
      <c r="AZ3565" s="1218"/>
      <c r="BA3565" s="587" t="e">
        <f t="shared" si="776"/>
        <v>#DIV/0!</v>
      </c>
      <c r="BC3565" s="1215">
        <v>478</v>
      </c>
      <c r="BD3565" s="1216"/>
      <c r="BE3565" s="1217"/>
      <c r="BF3565" s="1218"/>
      <c r="BG3565" s="587" t="e">
        <f t="shared" si="777"/>
        <v>#DIV/0!</v>
      </c>
      <c r="BI3565" s="1215">
        <v>478</v>
      </c>
      <c r="BJ3565" s="1216"/>
      <c r="BK3565" s="1217"/>
      <c r="BL3565" s="1218"/>
      <c r="BM3565" s="587" t="e">
        <f t="shared" si="778"/>
        <v>#DIV/0!</v>
      </c>
      <c r="BO3565" s="1215">
        <v>478</v>
      </c>
      <c r="BP3565" s="1216"/>
      <c r="BQ3565" s="1217"/>
      <c r="BR3565" s="1218"/>
      <c r="BS3565" s="587" t="e">
        <f t="shared" si="779"/>
        <v>#DIV/0!</v>
      </c>
    </row>
    <row r="3566" spans="1:71" s="17" customFormat="1" ht="16.75" hidden="1" customHeight="1" outlineLevel="2">
      <c r="A3566" s="1215">
        <v>479</v>
      </c>
      <c r="B3566" s="1216"/>
      <c r="C3566" s="1217"/>
      <c r="D3566" s="1218"/>
      <c r="E3566" s="587" t="e">
        <f t="shared" si="768"/>
        <v>#DIV/0!</v>
      </c>
      <c r="G3566" s="1215">
        <v>479</v>
      </c>
      <c r="H3566" s="1216"/>
      <c r="I3566" s="1217"/>
      <c r="J3566" s="1218"/>
      <c r="K3566" s="587" t="e">
        <f t="shared" si="769"/>
        <v>#DIV/0!</v>
      </c>
      <c r="M3566" s="1215">
        <v>479</v>
      </c>
      <c r="N3566" s="1216"/>
      <c r="O3566" s="1217"/>
      <c r="P3566" s="1218"/>
      <c r="Q3566" s="587" t="e">
        <f t="shared" si="770"/>
        <v>#DIV/0!</v>
      </c>
      <c r="S3566" s="1215">
        <v>479</v>
      </c>
      <c r="T3566" s="1216"/>
      <c r="U3566" s="1217"/>
      <c r="V3566" s="1218"/>
      <c r="W3566" s="587" t="e">
        <f t="shared" si="771"/>
        <v>#DIV/0!</v>
      </c>
      <c r="Y3566" s="1215">
        <v>479</v>
      </c>
      <c r="Z3566" s="1216"/>
      <c r="AA3566" s="1217"/>
      <c r="AB3566" s="1218"/>
      <c r="AC3566" s="587" t="e">
        <f t="shared" si="772"/>
        <v>#DIV/0!</v>
      </c>
      <c r="AE3566" s="1215">
        <v>479</v>
      </c>
      <c r="AF3566" s="1216"/>
      <c r="AG3566" s="1217"/>
      <c r="AH3566" s="1218"/>
      <c r="AI3566" s="587" t="e">
        <f t="shared" si="773"/>
        <v>#DIV/0!</v>
      </c>
      <c r="AK3566" s="1215">
        <v>479</v>
      </c>
      <c r="AL3566" s="1216"/>
      <c r="AM3566" s="1217"/>
      <c r="AN3566" s="1218"/>
      <c r="AO3566" s="587" t="e">
        <f t="shared" si="774"/>
        <v>#DIV/0!</v>
      </c>
      <c r="AQ3566" s="1215">
        <v>479</v>
      </c>
      <c r="AR3566" s="1216"/>
      <c r="AS3566" s="1217"/>
      <c r="AT3566" s="1218"/>
      <c r="AU3566" s="587" t="e">
        <f t="shared" si="775"/>
        <v>#DIV/0!</v>
      </c>
      <c r="AW3566" s="1215">
        <v>479</v>
      </c>
      <c r="AX3566" s="1216"/>
      <c r="AY3566" s="1217"/>
      <c r="AZ3566" s="1218"/>
      <c r="BA3566" s="587" t="e">
        <f t="shared" si="776"/>
        <v>#DIV/0!</v>
      </c>
      <c r="BC3566" s="1215">
        <v>479</v>
      </c>
      <c r="BD3566" s="1216"/>
      <c r="BE3566" s="1217"/>
      <c r="BF3566" s="1218"/>
      <c r="BG3566" s="587" t="e">
        <f t="shared" si="777"/>
        <v>#DIV/0!</v>
      </c>
      <c r="BI3566" s="1215">
        <v>479</v>
      </c>
      <c r="BJ3566" s="1216"/>
      <c r="BK3566" s="1217"/>
      <c r="BL3566" s="1218"/>
      <c r="BM3566" s="587" t="e">
        <f t="shared" si="778"/>
        <v>#DIV/0!</v>
      </c>
      <c r="BO3566" s="1215">
        <v>479</v>
      </c>
      <c r="BP3566" s="1216"/>
      <c r="BQ3566" s="1217"/>
      <c r="BR3566" s="1218"/>
      <c r="BS3566" s="587" t="e">
        <f t="shared" si="779"/>
        <v>#DIV/0!</v>
      </c>
    </row>
    <row r="3567" spans="1:71" s="17" customFormat="1" ht="16.75" hidden="1" customHeight="1" outlineLevel="2">
      <c r="A3567" s="1215">
        <v>480</v>
      </c>
      <c r="B3567" s="1216"/>
      <c r="C3567" s="1217"/>
      <c r="D3567" s="1218"/>
      <c r="E3567" s="587" t="e">
        <f t="shared" si="768"/>
        <v>#DIV/0!</v>
      </c>
      <c r="G3567" s="1215">
        <v>480</v>
      </c>
      <c r="H3567" s="1216"/>
      <c r="I3567" s="1217"/>
      <c r="J3567" s="1218"/>
      <c r="K3567" s="587" t="e">
        <f t="shared" si="769"/>
        <v>#DIV/0!</v>
      </c>
      <c r="M3567" s="1215">
        <v>480</v>
      </c>
      <c r="N3567" s="1216"/>
      <c r="O3567" s="1217"/>
      <c r="P3567" s="1218"/>
      <c r="Q3567" s="587" t="e">
        <f t="shared" si="770"/>
        <v>#DIV/0!</v>
      </c>
      <c r="S3567" s="1215">
        <v>480</v>
      </c>
      <c r="T3567" s="1216"/>
      <c r="U3567" s="1217"/>
      <c r="V3567" s="1218"/>
      <c r="W3567" s="587" t="e">
        <f t="shared" si="771"/>
        <v>#DIV/0!</v>
      </c>
      <c r="Y3567" s="1215">
        <v>480</v>
      </c>
      <c r="Z3567" s="1216"/>
      <c r="AA3567" s="1217"/>
      <c r="AB3567" s="1218"/>
      <c r="AC3567" s="587" t="e">
        <f t="shared" si="772"/>
        <v>#DIV/0!</v>
      </c>
      <c r="AE3567" s="1215">
        <v>480</v>
      </c>
      <c r="AF3567" s="1216"/>
      <c r="AG3567" s="1217"/>
      <c r="AH3567" s="1218"/>
      <c r="AI3567" s="587" t="e">
        <f t="shared" si="773"/>
        <v>#DIV/0!</v>
      </c>
      <c r="AK3567" s="1215">
        <v>480</v>
      </c>
      <c r="AL3567" s="1216"/>
      <c r="AM3567" s="1217"/>
      <c r="AN3567" s="1218"/>
      <c r="AO3567" s="587" t="e">
        <f t="shared" si="774"/>
        <v>#DIV/0!</v>
      </c>
      <c r="AQ3567" s="1215">
        <v>480</v>
      </c>
      <c r="AR3567" s="1216"/>
      <c r="AS3567" s="1217"/>
      <c r="AT3567" s="1218"/>
      <c r="AU3567" s="587" t="e">
        <f t="shared" si="775"/>
        <v>#DIV/0!</v>
      </c>
      <c r="AW3567" s="1215">
        <v>480</v>
      </c>
      <c r="AX3567" s="1216"/>
      <c r="AY3567" s="1217"/>
      <c r="AZ3567" s="1218"/>
      <c r="BA3567" s="587" t="e">
        <f t="shared" si="776"/>
        <v>#DIV/0!</v>
      </c>
      <c r="BC3567" s="1215">
        <v>480</v>
      </c>
      <c r="BD3567" s="1216"/>
      <c r="BE3567" s="1217"/>
      <c r="BF3567" s="1218"/>
      <c r="BG3567" s="587" t="e">
        <f t="shared" si="777"/>
        <v>#DIV/0!</v>
      </c>
      <c r="BI3567" s="1215">
        <v>480</v>
      </c>
      <c r="BJ3567" s="1216"/>
      <c r="BK3567" s="1217"/>
      <c r="BL3567" s="1218"/>
      <c r="BM3567" s="587" t="e">
        <f t="shared" si="778"/>
        <v>#DIV/0!</v>
      </c>
      <c r="BO3567" s="1215">
        <v>480</v>
      </c>
      <c r="BP3567" s="1216"/>
      <c r="BQ3567" s="1217"/>
      <c r="BR3567" s="1218"/>
      <c r="BS3567" s="587" t="e">
        <f t="shared" si="779"/>
        <v>#DIV/0!</v>
      </c>
    </row>
    <row r="3568" spans="1:71" s="17" customFormat="1" ht="16.75" hidden="1" customHeight="1" outlineLevel="2">
      <c r="A3568" s="1215">
        <v>481</v>
      </c>
      <c r="B3568" s="1216"/>
      <c r="C3568" s="1217"/>
      <c r="D3568" s="1218"/>
      <c r="E3568" s="587" t="e">
        <f t="shared" si="768"/>
        <v>#DIV/0!</v>
      </c>
      <c r="G3568" s="1215">
        <v>481</v>
      </c>
      <c r="H3568" s="1216"/>
      <c r="I3568" s="1217"/>
      <c r="J3568" s="1218"/>
      <c r="K3568" s="587" t="e">
        <f t="shared" si="769"/>
        <v>#DIV/0!</v>
      </c>
      <c r="M3568" s="1215">
        <v>481</v>
      </c>
      <c r="N3568" s="1216"/>
      <c r="O3568" s="1217"/>
      <c r="P3568" s="1218"/>
      <c r="Q3568" s="587" t="e">
        <f t="shared" si="770"/>
        <v>#DIV/0!</v>
      </c>
      <c r="S3568" s="1215">
        <v>481</v>
      </c>
      <c r="T3568" s="1216"/>
      <c r="U3568" s="1217"/>
      <c r="V3568" s="1218"/>
      <c r="W3568" s="587" t="e">
        <f t="shared" si="771"/>
        <v>#DIV/0!</v>
      </c>
      <c r="Y3568" s="1215">
        <v>481</v>
      </c>
      <c r="Z3568" s="1216"/>
      <c r="AA3568" s="1217"/>
      <c r="AB3568" s="1218"/>
      <c r="AC3568" s="587" t="e">
        <f t="shared" si="772"/>
        <v>#DIV/0!</v>
      </c>
      <c r="AE3568" s="1215">
        <v>481</v>
      </c>
      <c r="AF3568" s="1216"/>
      <c r="AG3568" s="1217"/>
      <c r="AH3568" s="1218"/>
      <c r="AI3568" s="587" t="e">
        <f t="shared" si="773"/>
        <v>#DIV/0!</v>
      </c>
      <c r="AK3568" s="1215">
        <v>481</v>
      </c>
      <c r="AL3568" s="1216"/>
      <c r="AM3568" s="1217"/>
      <c r="AN3568" s="1218"/>
      <c r="AO3568" s="587" t="e">
        <f t="shared" si="774"/>
        <v>#DIV/0!</v>
      </c>
      <c r="AQ3568" s="1215">
        <v>481</v>
      </c>
      <c r="AR3568" s="1216"/>
      <c r="AS3568" s="1217"/>
      <c r="AT3568" s="1218"/>
      <c r="AU3568" s="587" t="e">
        <f t="shared" si="775"/>
        <v>#DIV/0!</v>
      </c>
      <c r="AW3568" s="1215">
        <v>481</v>
      </c>
      <c r="AX3568" s="1216"/>
      <c r="AY3568" s="1217"/>
      <c r="AZ3568" s="1218"/>
      <c r="BA3568" s="587" t="e">
        <f t="shared" si="776"/>
        <v>#DIV/0!</v>
      </c>
      <c r="BC3568" s="1215">
        <v>481</v>
      </c>
      <c r="BD3568" s="1216"/>
      <c r="BE3568" s="1217"/>
      <c r="BF3568" s="1218"/>
      <c r="BG3568" s="587" t="e">
        <f t="shared" si="777"/>
        <v>#DIV/0!</v>
      </c>
      <c r="BI3568" s="1215">
        <v>481</v>
      </c>
      <c r="BJ3568" s="1216"/>
      <c r="BK3568" s="1217"/>
      <c r="BL3568" s="1218"/>
      <c r="BM3568" s="587" t="e">
        <f t="shared" si="778"/>
        <v>#DIV/0!</v>
      </c>
      <c r="BO3568" s="1215">
        <v>481</v>
      </c>
      <c r="BP3568" s="1216"/>
      <c r="BQ3568" s="1217"/>
      <c r="BR3568" s="1218"/>
      <c r="BS3568" s="587" t="e">
        <f t="shared" si="779"/>
        <v>#DIV/0!</v>
      </c>
    </row>
    <row r="3569" spans="1:71" s="17" customFormat="1" ht="16.75" hidden="1" customHeight="1" outlineLevel="2">
      <c r="A3569" s="1215">
        <v>482</v>
      </c>
      <c r="B3569" s="1216"/>
      <c r="C3569" s="1217"/>
      <c r="D3569" s="1218"/>
      <c r="E3569" s="587" t="e">
        <f t="shared" si="768"/>
        <v>#DIV/0!</v>
      </c>
      <c r="G3569" s="1215">
        <v>482</v>
      </c>
      <c r="H3569" s="1216"/>
      <c r="I3569" s="1217"/>
      <c r="J3569" s="1218"/>
      <c r="K3569" s="587" t="e">
        <f t="shared" si="769"/>
        <v>#DIV/0!</v>
      </c>
      <c r="M3569" s="1215">
        <v>482</v>
      </c>
      <c r="N3569" s="1216"/>
      <c r="O3569" s="1217"/>
      <c r="P3569" s="1218"/>
      <c r="Q3569" s="587" t="e">
        <f t="shared" si="770"/>
        <v>#DIV/0!</v>
      </c>
      <c r="S3569" s="1215">
        <v>482</v>
      </c>
      <c r="T3569" s="1216"/>
      <c r="U3569" s="1217"/>
      <c r="V3569" s="1218"/>
      <c r="W3569" s="587" t="e">
        <f t="shared" si="771"/>
        <v>#DIV/0!</v>
      </c>
      <c r="Y3569" s="1215">
        <v>482</v>
      </c>
      <c r="Z3569" s="1216"/>
      <c r="AA3569" s="1217"/>
      <c r="AB3569" s="1218"/>
      <c r="AC3569" s="587" t="e">
        <f t="shared" si="772"/>
        <v>#DIV/0!</v>
      </c>
      <c r="AE3569" s="1215">
        <v>482</v>
      </c>
      <c r="AF3569" s="1216"/>
      <c r="AG3569" s="1217"/>
      <c r="AH3569" s="1218"/>
      <c r="AI3569" s="587" t="e">
        <f t="shared" si="773"/>
        <v>#DIV/0!</v>
      </c>
      <c r="AK3569" s="1215">
        <v>482</v>
      </c>
      <c r="AL3569" s="1216"/>
      <c r="AM3569" s="1217"/>
      <c r="AN3569" s="1218"/>
      <c r="AO3569" s="587" t="e">
        <f t="shared" si="774"/>
        <v>#DIV/0!</v>
      </c>
      <c r="AQ3569" s="1215">
        <v>482</v>
      </c>
      <c r="AR3569" s="1216"/>
      <c r="AS3569" s="1217"/>
      <c r="AT3569" s="1218"/>
      <c r="AU3569" s="587" t="e">
        <f t="shared" si="775"/>
        <v>#DIV/0!</v>
      </c>
      <c r="AW3569" s="1215">
        <v>482</v>
      </c>
      <c r="AX3569" s="1216"/>
      <c r="AY3569" s="1217"/>
      <c r="AZ3569" s="1218"/>
      <c r="BA3569" s="587" t="e">
        <f t="shared" si="776"/>
        <v>#DIV/0!</v>
      </c>
      <c r="BC3569" s="1215">
        <v>482</v>
      </c>
      <c r="BD3569" s="1216"/>
      <c r="BE3569" s="1217"/>
      <c r="BF3569" s="1218"/>
      <c r="BG3569" s="587" t="e">
        <f t="shared" si="777"/>
        <v>#DIV/0!</v>
      </c>
      <c r="BI3569" s="1215">
        <v>482</v>
      </c>
      <c r="BJ3569" s="1216"/>
      <c r="BK3569" s="1217"/>
      <c r="BL3569" s="1218"/>
      <c r="BM3569" s="587" t="e">
        <f t="shared" si="778"/>
        <v>#DIV/0!</v>
      </c>
      <c r="BO3569" s="1215">
        <v>482</v>
      </c>
      <c r="BP3569" s="1216"/>
      <c r="BQ3569" s="1217"/>
      <c r="BR3569" s="1218"/>
      <c r="BS3569" s="587" t="e">
        <f t="shared" si="779"/>
        <v>#DIV/0!</v>
      </c>
    </row>
    <row r="3570" spans="1:71" s="17" customFormat="1" ht="16.75" hidden="1" customHeight="1" outlineLevel="2">
      <c r="A3570" s="1215">
        <v>483</v>
      </c>
      <c r="B3570" s="1216"/>
      <c r="C3570" s="1217"/>
      <c r="D3570" s="1218"/>
      <c r="E3570" s="587" t="e">
        <f t="shared" si="768"/>
        <v>#DIV/0!</v>
      </c>
      <c r="G3570" s="1215">
        <v>483</v>
      </c>
      <c r="H3570" s="1216"/>
      <c r="I3570" s="1217"/>
      <c r="J3570" s="1218"/>
      <c r="K3570" s="587" t="e">
        <f t="shared" si="769"/>
        <v>#DIV/0!</v>
      </c>
      <c r="M3570" s="1215">
        <v>483</v>
      </c>
      <c r="N3570" s="1216"/>
      <c r="O3570" s="1217"/>
      <c r="P3570" s="1218"/>
      <c r="Q3570" s="587" t="e">
        <f t="shared" si="770"/>
        <v>#DIV/0!</v>
      </c>
      <c r="S3570" s="1215">
        <v>483</v>
      </c>
      <c r="T3570" s="1216"/>
      <c r="U3570" s="1217"/>
      <c r="V3570" s="1218"/>
      <c r="W3570" s="587" t="e">
        <f t="shared" si="771"/>
        <v>#DIV/0!</v>
      </c>
      <c r="Y3570" s="1215">
        <v>483</v>
      </c>
      <c r="Z3570" s="1216"/>
      <c r="AA3570" s="1217"/>
      <c r="AB3570" s="1218"/>
      <c r="AC3570" s="587" t="e">
        <f t="shared" si="772"/>
        <v>#DIV/0!</v>
      </c>
      <c r="AE3570" s="1215">
        <v>483</v>
      </c>
      <c r="AF3570" s="1216"/>
      <c r="AG3570" s="1217"/>
      <c r="AH3570" s="1218"/>
      <c r="AI3570" s="587" t="e">
        <f t="shared" si="773"/>
        <v>#DIV/0!</v>
      </c>
      <c r="AK3570" s="1215">
        <v>483</v>
      </c>
      <c r="AL3570" s="1216"/>
      <c r="AM3570" s="1217"/>
      <c r="AN3570" s="1218"/>
      <c r="AO3570" s="587" t="e">
        <f t="shared" si="774"/>
        <v>#DIV/0!</v>
      </c>
      <c r="AQ3570" s="1215">
        <v>483</v>
      </c>
      <c r="AR3570" s="1216"/>
      <c r="AS3570" s="1217"/>
      <c r="AT3570" s="1218"/>
      <c r="AU3570" s="587" t="e">
        <f t="shared" si="775"/>
        <v>#DIV/0!</v>
      </c>
      <c r="AW3570" s="1215">
        <v>483</v>
      </c>
      <c r="AX3570" s="1216"/>
      <c r="AY3570" s="1217"/>
      <c r="AZ3570" s="1218"/>
      <c r="BA3570" s="587" t="e">
        <f t="shared" si="776"/>
        <v>#DIV/0!</v>
      </c>
      <c r="BC3570" s="1215">
        <v>483</v>
      </c>
      <c r="BD3570" s="1216"/>
      <c r="BE3570" s="1217"/>
      <c r="BF3570" s="1218"/>
      <c r="BG3570" s="587" t="e">
        <f t="shared" si="777"/>
        <v>#DIV/0!</v>
      </c>
      <c r="BI3570" s="1215">
        <v>483</v>
      </c>
      <c r="BJ3570" s="1216"/>
      <c r="BK3570" s="1217"/>
      <c r="BL3570" s="1218"/>
      <c r="BM3570" s="587" t="e">
        <f t="shared" si="778"/>
        <v>#DIV/0!</v>
      </c>
      <c r="BO3570" s="1215">
        <v>483</v>
      </c>
      <c r="BP3570" s="1216"/>
      <c r="BQ3570" s="1217"/>
      <c r="BR3570" s="1218"/>
      <c r="BS3570" s="587" t="e">
        <f t="shared" si="779"/>
        <v>#DIV/0!</v>
      </c>
    </row>
    <row r="3571" spans="1:71" s="17" customFormat="1" ht="16.75" hidden="1" customHeight="1" outlineLevel="2">
      <c r="A3571" s="1215">
        <v>484</v>
      </c>
      <c r="B3571" s="1216"/>
      <c r="C3571" s="1217"/>
      <c r="D3571" s="1218"/>
      <c r="E3571" s="587" t="e">
        <f t="shared" si="768"/>
        <v>#DIV/0!</v>
      </c>
      <c r="G3571" s="1215">
        <v>484</v>
      </c>
      <c r="H3571" s="1216"/>
      <c r="I3571" s="1217"/>
      <c r="J3571" s="1218"/>
      <c r="K3571" s="587" t="e">
        <f t="shared" si="769"/>
        <v>#DIV/0!</v>
      </c>
      <c r="M3571" s="1215">
        <v>484</v>
      </c>
      <c r="N3571" s="1216"/>
      <c r="O3571" s="1217"/>
      <c r="P3571" s="1218"/>
      <c r="Q3571" s="587" t="e">
        <f t="shared" si="770"/>
        <v>#DIV/0!</v>
      </c>
      <c r="S3571" s="1215">
        <v>484</v>
      </c>
      <c r="T3571" s="1216"/>
      <c r="U3571" s="1217"/>
      <c r="V3571" s="1218"/>
      <c r="W3571" s="587" t="e">
        <f t="shared" si="771"/>
        <v>#DIV/0!</v>
      </c>
      <c r="Y3571" s="1215">
        <v>484</v>
      </c>
      <c r="Z3571" s="1216"/>
      <c r="AA3571" s="1217"/>
      <c r="AB3571" s="1218"/>
      <c r="AC3571" s="587" t="e">
        <f t="shared" si="772"/>
        <v>#DIV/0!</v>
      </c>
      <c r="AE3571" s="1215">
        <v>484</v>
      </c>
      <c r="AF3571" s="1216"/>
      <c r="AG3571" s="1217"/>
      <c r="AH3571" s="1218"/>
      <c r="AI3571" s="587" t="e">
        <f t="shared" si="773"/>
        <v>#DIV/0!</v>
      </c>
      <c r="AK3571" s="1215">
        <v>484</v>
      </c>
      <c r="AL3571" s="1216"/>
      <c r="AM3571" s="1217"/>
      <c r="AN3571" s="1218"/>
      <c r="AO3571" s="587" t="e">
        <f t="shared" si="774"/>
        <v>#DIV/0!</v>
      </c>
      <c r="AQ3571" s="1215">
        <v>484</v>
      </c>
      <c r="AR3571" s="1216"/>
      <c r="AS3571" s="1217"/>
      <c r="AT3571" s="1218"/>
      <c r="AU3571" s="587" t="e">
        <f t="shared" si="775"/>
        <v>#DIV/0!</v>
      </c>
      <c r="AW3571" s="1215">
        <v>484</v>
      </c>
      <c r="AX3571" s="1216"/>
      <c r="AY3571" s="1217"/>
      <c r="AZ3571" s="1218"/>
      <c r="BA3571" s="587" t="e">
        <f t="shared" si="776"/>
        <v>#DIV/0!</v>
      </c>
      <c r="BC3571" s="1215">
        <v>484</v>
      </c>
      <c r="BD3571" s="1216"/>
      <c r="BE3571" s="1217"/>
      <c r="BF3571" s="1218"/>
      <c r="BG3571" s="587" t="e">
        <f t="shared" si="777"/>
        <v>#DIV/0!</v>
      </c>
      <c r="BI3571" s="1215">
        <v>484</v>
      </c>
      <c r="BJ3571" s="1216"/>
      <c r="BK3571" s="1217"/>
      <c r="BL3571" s="1218"/>
      <c r="BM3571" s="587" t="e">
        <f t="shared" si="778"/>
        <v>#DIV/0!</v>
      </c>
      <c r="BO3571" s="1215">
        <v>484</v>
      </c>
      <c r="BP3571" s="1216"/>
      <c r="BQ3571" s="1217"/>
      <c r="BR3571" s="1218"/>
      <c r="BS3571" s="587" t="e">
        <f t="shared" si="779"/>
        <v>#DIV/0!</v>
      </c>
    </row>
    <row r="3572" spans="1:71" s="17" customFormat="1" ht="16.75" hidden="1" customHeight="1" outlineLevel="2">
      <c r="A3572" s="1215">
        <v>485</v>
      </c>
      <c r="B3572" s="1216"/>
      <c r="C3572" s="1217"/>
      <c r="D3572" s="1218"/>
      <c r="E3572" s="587" t="e">
        <f t="shared" si="768"/>
        <v>#DIV/0!</v>
      </c>
      <c r="G3572" s="1215">
        <v>485</v>
      </c>
      <c r="H3572" s="1216"/>
      <c r="I3572" s="1217"/>
      <c r="J3572" s="1218"/>
      <c r="K3572" s="587" t="e">
        <f t="shared" si="769"/>
        <v>#DIV/0!</v>
      </c>
      <c r="M3572" s="1215">
        <v>485</v>
      </c>
      <c r="N3572" s="1216"/>
      <c r="O3572" s="1217"/>
      <c r="P3572" s="1218"/>
      <c r="Q3572" s="587" t="e">
        <f t="shared" si="770"/>
        <v>#DIV/0!</v>
      </c>
      <c r="S3572" s="1215">
        <v>485</v>
      </c>
      <c r="T3572" s="1216"/>
      <c r="U3572" s="1217"/>
      <c r="V3572" s="1218"/>
      <c r="W3572" s="587" t="e">
        <f t="shared" si="771"/>
        <v>#DIV/0!</v>
      </c>
      <c r="Y3572" s="1215">
        <v>485</v>
      </c>
      <c r="Z3572" s="1216"/>
      <c r="AA3572" s="1217"/>
      <c r="AB3572" s="1218"/>
      <c r="AC3572" s="587" t="e">
        <f t="shared" si="772"/>
        <v>#DIV/0!</v>
      </c>
      <c r="AE3572" s="1215">
        <v>485</v>
      </c>
      <c r="AF3572" s="1216"/>
      <c r="AG3572" s="1217"/>
      <c r="AH3572" s="1218"/>
      <c r="AI3572" s="587" t="e">
        <f t="shared" si="773"/>
        <v>#DIV/0!</v>
      </c>
      <c r="AK3572" s="1215">
        <v>485</v>
      </c>
      <c r="AL3572" s="1216"/>
      <c r="AM3572" s="1217"/>
      <c r="AN3572" s="1218"/>
      <c r="AO3572" s="587" t="e">
        <f t="shared" si="774"/>
        <v>#DIV/0!</v>
      </c>
      <c r="AQ3572" s="1215">
        <v>485</v>
      </c>
      <c r="AR3572" s="1216"/>
      <c r="AS3572" s="1217"/>
      <c r="AT3572" s="1218"/>
      <c r="AU3572" s="587" t="e">
        <f t="shared" si="775"/>
        <v>#DIV/0!</v>
      </c>
      <c r="AW3572" s="1215">
        <v>485</v>
      </c>
      <c r="AX3572" s="1216"/>
      <c r="AY3572" s="1217"/>
      <c r="AZ3572" s="1218"/>
      <c r="BA3572" s="587" t="e">
        <f t="shared" si="776"/>
        <v>#DIV/0!</v>
      </c>
      <c r="BC3572" s="1215">
        <v>485</v>
      </c>
      <c r="BD3572" s="1216"/>
      <c r="BE3572" s="1217"/>
      <c r="BF3572" s="1218"/>
      <c r="BG3572" s="587" t="e">
        <f t="shared" si="777"/>
        <v>#DIV/0!</v>
      </c>
      <c r="BI3572" s="1215">
        <v>485</v>
      </c>
      <c r="BJ3572" s="1216"/>
      <c r="BK3572" s="1217"/>
      <c r="BL3572" s="1218"/>
      <c r="BM3572" s="587" t="e">
        <f t="shared" si="778"/>
        <v>#DIV/0!</v>
      </c>
      <c r="BO3572" s="1215">
        <v>485</v>
      </c>
      <c r="BP3572" s="1216"/>
      <c r="BQ3572" s="1217"/>
      <c r="BR3572" s="1218"/>
      <c r="BS3572" s="587" t="e">
        <f t="shared" si="779"/>
        <v>#DIV/0!</v>
      </c>
    </row>
    <row r="3573" spans="1:71" s="17" customFormat="1" ht="16.75" hidden="1" customHeight="1" outlineLevel="2">
      <c r="A3573" s="1215">
        <v>486</v>
      </c>
      <c r="B3573" s="1216"/>
      <c r="C3573" s="1217"/>
      <c r="D3573" s="1218"/>
      <c r="E3573" s="587" t="e">
        <f t="shared" si="768"/>
        <v>#DIV/0!</v>
      </c>
      <c r="G3573" s="1215">
        <v>486</v>
      </c>
      <c r="H3573" s="1216"/>
      <c r="I3573" s="1217"/>
      <c r="J3573" s="1218"/>
      <c r="K3573" s="587" t="e">
        <f t="shared" si="769"/>
        <v>#DIV/0!</v>
      </c>
      <c r="M3573" s="1215">
        <v>486</v>
      </c>
      <c r="N3573" s="1216"/>
      <c r="O3573" s="1217"/>
      <c r="P3573" s="1218"/>
      <c r="Q3573" s="587" t="e">
        <f t="shared" si="770"/>
        <v>#DIV/0!</v>
      </c>
      <c r="S3573" s="1215">
        <v>486</v>
      </c>
      <c r="T3573" s="1216"/>
      <c r="U3573" s="1217"/>
      <c r="V3573" s="1218"/>
      <c r="W3573" s="587" t="e">
        <f t="shared" si="771"/>
        <v>#DIV/0!</v>
      </c>
      <c r="Y3573" s="1215">
        <v>486</v>
      </c>
      <c r="Z3573" s="1216"/>
      <c r="AA3573" s="1217"/>
      <c r="AB3573" s="1218"/>
      <c r="AC3573" s="587" t="e">
        <f t="shared" si="772"/>
        <v>#DIV/0!</v>
      </c>
      <c r="AE3573" s="1215">
        <v>486</v>
      </c>
      <c r="AF3573" s="1216"/>
      <c r="AG3573" s="1217"/>
      <c r="AH3573" s="1218"/>
      <c r="AI3573" s="587" t="e">
        <f t="shared" si="773"/>
        <v>#DIV/0!</v>
      </c>
      <c r="AK3573" s="1215">
        <v>486</v>
      </c>
      <c r="AL3573" s="1216"/>
      <c r="AM3573" s="1217"/>
      <c r="AN3573" s="1218"/>
      <c r="AO3573" s="587" t="e">
        <f t="shared" si="774"/>
        <v>#DIV/0!</v>
      </c>
      <c r="AQ3573" s="1215">
        <v>486</v>
      </c>
      <c r="AR3573" s="1216"/>
      <c r="AS3573" s="1217"/>
      <c r="AT3573" s="1218"/>
      <c r="AU3573" s="587" t="e">
        <f t="shared" si="775"/>
        <v>#DIV/0!</v>
      </c>
      <c r="AW3573" s="1215">
        <v>486</v>
      </c>
      <c r="AX3573" s="1216"/>
      <c r="AY3573" s="1217"/>
      <c r="AZ3573" s="1218"/>
      <c r="BA3573" s="587" t="e">
        <f t="shared" si="776"/>
        <v>#DIV/0!</v>
      </c>
      <c r="BC3573" s="1215">
        <v>486</v>
      </c>
      <c r="BD3573" s="1216"/>
      <c r="BE3573" s="1217"/>
      <c r="BF3573" s="1218"/>
      <c r="BG3573" s="587" t="e">
        <f t="shared" si="777"/>
        <v>#DIV/0!</v>
      </c>
      <c r="BI3573" s="1215">
        <v>486</v>
      </c>
      <c r="BJ3573" s="1216"/>
      <c r="BK3573" s="1217"/>
      <c r="BL3573" s="1218"/>
      <c r="BM3573" s="587" t="e">
        <f t="shared" si="778"/>
        <v>#DIV/0!</v>
      </c>
      <c r="BO3573" s="1215">
        <v>486</v>
      </c>
      <c r="BP3573" s="1216"/>
      <c r="BQ3573" s="1217"/>
      <c r="BR3573" s="1218"/>
      <c r="BS3573" s="587" t="e">
        <f t="shared" si="779"/>
        <v>#DIV/0!</v>
      </c>
    </row>
    <row r="3574" spans="1:71" s="17" customFormat="1" ht="16.75" hidden="1" customHeight="1" outlineLevel="2">
      <c r="A3574" s="1215">
        <v>487</v>
      </c>
      <c r="B3574" s="1216"/>
      <c r="C3574" s="1217"/>
      <c r="D3574" s="1218"/>
      <c r="E3574" s="587" t="e">
        <f t="shared" si="768"/>
        <v>#DIV/0!</v>
      </c>
      <c r="G3574" s="1215">
        <v>487</v>
      </c>
      <c r="H3574" s="1216"/>
      <c r="I3574" s="1217"/>
      <c r="J3574" s="1218"/>
      <c r="K3574" s="587" t="e">
        <f t="shared" si="769"/>
        <v>#DIV/0!</v>
      </c>
      <c r="M3574" s="1215">
        <v>487</v>
      </c>
      <c r="N3574" s="1216"/>
      <c r="O3574" s="1217"/>
      <c r="P3574" s="1218"/>
      <c r="Q3574" s="587" t="e">
        <f t="shared" si="770"/>
        <v>#DIV/0!</v>
      </c>
      <c r="S3574" s="1215">
        <v>487</v>
      </c>
      <c r="T3574" s="1216"/>
      <c r="U3574" s="1217"/>
      <c r="V3574" s="1218"/>
      <c r="W3574" s="587" t="e">
        <f t="shared" si="771"/>
        <v>#DIV/0!</v>
      </c>
      <c r="Y3574" s="1215">
        <v>487</v>
      </c>
      <c r="Z3574" s="1216"/>
      <c r="AA3574" s="1217"/>
      <c r="AB3574" s="1218"/>
      <c r="AC3574" s="587" t="e">
        <f t="shared" si="772"/>
        <v>#DIV/0!</v>
      </c>
      <c r="AE3574" s="1215">
        <v>487</v>
      </c>
      <c r="AF3574" s="1216"/>
      <c r="AG3574" s="1217"/>
      <c r="AH3574" s="1218"/>
      <c r="AI3574" s="587" t="e">
        <f t="shared" si="773"/>
        <v>#DIV/0!</v>
      </c>
      <c r="AK3574" s="1215">
        <v>487</v>
      </c>
      <c r="AL3574" s="1216"/>
      <c r="AM3574" s="1217"/>
      <c r="AN3574" s="1218"/>
      <c r="AO3574" s="587" t="e">
        <f t="shared" si="774"/>
        <v>#DIV/0!</v>
      </c>
      <c r="AQ3574" s="1215">
        <v>487</v>
      </c>
      <c r="AR3574" s="1216"/>
      <c r="AS3574" s="1217"/>
      <c r="AT3574" s="1218"/>
      <c r="AU3574" s="587" t="e">
        <f t="shared" si="775"/>
        <v>#DIV/0!</v>
      </c>
      <c r="AW3574" s="1215">
        <v>487</v>
      </c>
      <c r="AX3574" s="1216"/>
      <c r="AY3574" s="1217"/>
      <c r="AZ3574" s="1218"/>
      <c r="BA3574" s="587" t="e">
        <f t="shared" si="776"/>
        <v>#DIV/0!</v>
      </c>
      <c r="BC3574" s="1215">
        <v>487</v>
      </c>
      <c r="BD3574" s="1216"/>
      <c r="BE3574" s="1217"/>
      <c r="BF3574" s="1218"/>
      <c r="BG3574" s="587" t="e">
        <f t="shared" si="777"/>
        <v>#DIV/0!</v>
      </c>
      <c r="BI3574" s="1215">
        <v>487</v>
      </c>
      <c r="BJ3574" s="1216"/>
      <c r="BK3574" s="1217"/>
      <c r="BL3574" s="1218"/>
      <c r="BM3574" s="587" t="e">
        <f t="shared" si="778"/>
        <v>#DIV/0!</v>
      </c>
      <c r="BO3574" s="1215">
        <v>487</v>
      </c>
      <c r="BP3574" s="1216"/>
      <c r="BQ3574" s="1217"/>
      <c r="BR3574" s="1218"/>
      <c r="BS3574" s="587" t="e">
        <f t="shared" si="779"/>
        <v>#DIV/0!</v>
      </c>
    </row>
    <row r="3575" spans="1:71" s="17" customFormat="1" ht="16.75" hidden="1" customHeight="1" outlineLevel="2">
      <c r="A3575" s="1215">
        <v>488</v>
      </c>
      <c r="B3575" s="1216"/>
      <c r="C3575" s="1217"/>
      <c r="D3575" s="1218"/>
      <c r="E3575" s="587" t="e">
        <f t="shared" si="768"/>
        <v>#DIV/0!</v>
      </c>
      <c r="G3575" s="1215">
        <v>488</v>
      </c>
      <c r="H3575" s="1216"/>
      <c r="I3575" s="1217"/>
      <c r="J3575" s="1218"/>
      <c r="K3575" s="587" t="e">
        <f t="shared" si="769"/>
        <v>#DIV/0!</v>
      </c>
      <c r="M3575" s="1215">
        <v>488</v>
      </c>
      <c r="N3575" s="1216"/>
      <c r="O3575" s="1217"/>
      <c r="P3575" s="1218"/>
      <c r="Q3575" s="587" t="e">
        <f t="shared" si="770"/>
        <v>#DIV/0!</v>
      </c>
      <c r="S3575" s="1215">
        <v>488</v>
      </c>
      <c r="T3575" s="1216"/>
      <c r="U3575" s="1217"/>
      <c r="V3575" s="1218"/>
      <c r="W3575" s="587" t="e">
        <f t="shared" si="771"/>
        <v>#DIV/0!</v>
      </c>
      <c r="Y3575" s="1215">
        <v>488</v>
      </c>
      <c r="Z3575" s="1216"/>
      <c r="AA3575" s="1217"/>
      <c r="AB3575" s="1218"/>
      <c r="AC3575" s="587" t="e">
        <f t="shared" si="772"/>
        <v>#DIV/0!</v>
      </c>
      <c r="AE3575" s="1215">
        <v>488</v>
      </c>
      <c r="AF3575" s="1216"/>
      <c r="AG3575" s="1217"/>
      <c r="AH3575" s="1218"/>
      <c r="AI3575" s="587" t="e">
        <f t="shared" si="773"/>
        <v>#DIV/0!</v>
      </c>
      <c r="AK3575" s="1215">
        <v>488</v>
      </c>
      <c r="AL3575" s="1216"/>
      <c r="AM3575" s="1217"/>
      <c r="AN3575" s="1218"/>
      <c r="AO3575" s="587" t="e">
        <f t="shared" si="774"/>
        <v>#DIV/0!</v>
      </c>
      <c r="AQ3575" s="1215">
        <v>488</v>
      </c>
      <c r="AR3575" s="1216"/>
      <c r="AS3575" s="1217"/>
      <c r="AT3575" s="1218"/>
      <c r="AU3575" s="587" t="e">
        <f t="shared" si="775"/>
        <v>#DIV/0!</v>
      </c>
      <c r="AW3575" s="1215">
        <v>488</v>
      </c>
      <c r="AX3575" s="1216"/>
      <c r="AY3575" s="1217"/>
      <c r="AZ3575" s="1218"/>
      <c r="BA3575" s="587" t="e">
        <f t="shared" si="776"/>
        <v>#DIV/0!</v>
      </c>
      <c r="BC3575" s="1215">
        <v>488</v>
      </c>
      <c r="BD3575" s="1216"/>
      <c r="BE3575" s="1217"/>
      <c r="BF3575" s="1218"/>
      <c r="BG3575" s="587" t="e">
        <f t="shared" si="777"/>
        <v>#DIV/0!</v>
      </c>
      <c r="BI3575" s="1215">
        <v>488</v>
      </c>
      <c r="BJ3575" s="1216"/>
      <c r="BK3575" s="1217"/>
      <c r="BL3575" s="1218"/>
      <c r="BM3575" s="587" t="e">
        <f t="shared" si="778"/>
        <v>#DIV/0!</v>
      </c>
      <c r="BO3575" s="1215">
        <v>488</v>
      </c>
      <c r="BP3575" s="1216"/>
      <c r="BQ3575" s="1217"/>
      <c r="BR3575" s="1218"/>
      <c r="BS3575" s="587" t="e">
        <f t="shared" si="779"/>
        <v>#DIV/0!</v>
      </c>
    </row>
    <row r="3576" spans="1:71" s="17" customFormat="1" ht="16.75" hidden="1" customHeight="1" outlineLevel="2">
      <c r="A3576" s="1215">
        <v>489</v>
      </c>
      <c r="B3576" s="1216"/>
      <c r="C3576" s="1217"/>
      <c r="D3576" s="1218"/>
      <c r="E3576" s="587" t="e">
        <f t="shared" si="768"/>
        <v>#DIV/0!</v>
      </c>
      <c r="G3576" s="1215">
        <v>489</v>
      </c>
      <c r="H3576" s="1216"/>
      <c r="I3576" s="1217"/>
      <c r="J3576" s="1218"/>
      <c r="K3576" s="587" t="e">
        <f t="shared" si="769"/>
        <v>#DIV/0!</v>
      </c>
      <c r="M3576" s="1215">
        <v>489</v>
      </c>
      <c r="N3576" s="1216"/>
      <c r="O3576" s="1217"/>
      <c r="P3576" s="1218"/>
      <c r="Q3576" s="587" t="e">
        <f t="shared" si="770"/>
        <v>#DIV/0!</v>
      </c>
      <c r="S3576" s="1215">
        <v>489</v>
      </c>
      <c r="T3576" s="1216"/>
      <c r="U3576" s="1217"/>
      <c r="V3576" s="1218"/>
      <c r="W3576" s="587" t="e">
        <f t="shared" si="771"/>
        <v>#DIV/0!</v>
      </c>
      <c r="Y3576" s="1215">
        <v>489</v>
      </c>
      <c r="Z3576" s="1216"/>
      <c r="AA3576" s="1217"/>
      <c r="AB3576" s="1218"/>
      <c r="AC3576" s="587" t="e">
        <f t="shared" si="772"/>
        <v>#DIV/0!</v>
      </c>
      <c r="AE3576" s="1215">
        <v>489</v>
      </c>
      <c r="AF3576" s="1216"/>
      <c r="AG3576" s="1217"/>
      <c r="AH3576" s="1218"/>
      <c r="AI3576" s="587" t="e">
        <f t="shared" si="773"/>
        <v>#DIV/0!</v>
      </c>
      <c r="AK3576" s="1215">
        <v>489</v>
      </c>
      <c r="AL3576" s="1216"/>
      <c r="AM3576" s="1217"/>
      <c r="AN3576" s="1218"/>
      <c r="AO3576" s="587" t="e">
        <f t="shared" si="774"/>
        <v>#DIV/0!</v>
      </c>
      <c r="AQ3576" s="1215">
        <v>489</v>
      </c>
      <c r="AR3576" s="1216"/>
      <c r="AS3576" s="1217"/>
      <c r="AT3576" s="1218"/>
      <c r="AU3576" s="587" t="e">
        <f t="shared" si="775"/>
        <v>#DIV/0!</v>
      </c>
      <c r="AW3576" s="1215">
        <v>489</v>
      </c>
      <c r="AX3576" s="1216"/>
      <c r="AY3576" s="1217"/>
      <c r="AZ3576" s="1218"/>
      <c r="BA3576" s="587" t="e">
        <f t="shared" si="776"/>
        <v>#DIV/0!</v>
      </c>
      <c r="BC3576" s="1215">
        <v>489</v>
      </c>
      <c r="BD3576" s="1216"/>
      <c r="BE3576" s="1217"/>
      <c r="BF3576" s="1218"/>
      <c r="BG3576" s="587" t="e">
        <f t="shared" si="777"/>
        <v>#DIV/0!</v>
      </c>
      <c r="BI3576" s="1215">
        <v>489</v>
      </c>
      <c r="BJ3576" s="1216"/>
      <c r="BK3576" s="1217"/>
      <c r="BL3576" s="1218"/>
      <c r="BM3576" s="587" t="e">
        <f t="shared" si="778"/>
        <v>#DIV/0!</v>
      </c>
      <c r="BO3576" s="1215">
        <v>489</v>
      </c>
      <c r="BP3576" s="1216"/>
      <c r="BQ3576" s="1217"/>
      <c r="BR3576" s="1218"/>
      <c r="BS3576" s="587" t="e">
        <f t="shared" si="779"/>
        <v>#DIV/0!</v>
      </c>
    </row>
    <row r="3577" spans="1:71" s="17" customFormat="1" ht="16.75" hidden="1" customHeight="1" outlineLevel="2">
      <c r="A3577" s="1215">
        <v>490</v>
      </c>
      <c r="B3577" s="1216"/>
      <c r="C3577" s="1217"/>
      <c r="D3577" s="1218"/>
      <c r="E3577" s="587" t="e">
        <f t="shared" si="768"/>
        <v>#DIV/0!</v>
      </c>
      <c r="G3577" s="1215">
        <v>490</v>
      </c>
      <c r="H3577" s="1216"/>
      <c r="I3577" s="1217"/>
      <c r="J3577" s="1218"/>
      <c r="K3577" s="587" t="e">
        <f t="shared" si="769"/>
        <v>#DIV/0!</v>
      </c>
      <c r="M3577" s="1215">
        <v>490</v>
      </c>
      <c r="N3577" s="1216"/>
      <c r="O3577" s="1217"/>
      <c r="P3577" s="1218"/>
      <c r="Q3577" s="587" t="e">
        <f t="shared" si="770"/>
        <v>#DIV/0!</v>
      </c>
      <c r="S3577" s="1215">
        <v>490</v>
      </c>
      <c r="T3577" s="1216"/>
      <c r="U3577" s="1217"/>
      <c r="V3577" s="1218"/>
      <c r="W3577" s="587" t="e">
        <f t="shared" si="771"/>
        <v>#DIV/0!</v>
      </c>
      <c r="Y3577" s="1215">
        <v>490</v>
      </c>
      <c r="Z3577" s="1216"/>
      <c r="AA3577" s="1217"/>
      <c r="AB3577" s="1218"/>
      <c r="AC3577" s="587" t="e">
        <f t="shared" si="772"/>
        <v>#DIV/0!</v>
      </c>
      <c r="AE3577" s="1215">
        <v>490</v>
      </c>
      <c r="AF3577" s="1216"/>
      <c r="AG3577" s="1217"/>
      <c r="AH3577" s="1218"/>
      <c r="AI3577" s="587" t="e">
        <f t="shared" si="773"/>
        <v>#DIV/0!</v>
      </c>
      <c r="AK3577" s="1215">
        <v>490</v>
      </c>
      <c r="AL3577" s="1216"/>
      <c r="AM3577" s="1217"/>
      <c r="AN3577" s="1218"/>
      <c r="AO3577" s="587" t="e">
        <f t="shared" si="774"/>
        <v>#DIV/0!</v>
      </c>
      <c r="AQ3577" s="1215">
        <v>490</v>
      </c>
      <c r="AR3577" s="1216"/>
      <c r="AS3577" s="1217"/>
      <c r="AT3577" s="1218"/>
      <c r="AU3577" s="587" t="e">
        <f t="shared" si="775"/>
        <v>#DIV/0!</v>
      </c>
      <c r="AW3577" s="1215">
        <v>490</v>
      </c>
      <c r="AX3577" s="1216"/>
      <c r="AY3577" s="1217"/>
      <c r="AZ3577" s="1218"/>
      <c r="BA3577" s="587" t="e">
        <f t="shared" si="776"/>
        <v>#DIV/0!</v>
      </c>
      <c r="BC3577" s="1215">
        <v>490</v>
      </c>
      <c r="BD3577" s="1216"/>
      <c r="BE3577" s="1217"/>
      <c r="BF3577" s="1218"/>
      <c r="BG3577" s="587" t="e">
        <f t="shared" si="777"/>
        <v>#DIV/0!</v>
      </c>
      <c r="BI3577" s="1215">
        <v>490</v>
      </c>
      <c r="BJ3577" s="1216"/>
      <c r="BK3577" s="1217"/>
      <c r="BL3577" s="1218"/>
      <c r="BM3577" s="587" t="e">
        <f t="shared" si="778"/>
        <v>#DIV/0!</v>
      </c>
      <c r="BO3577" s="1215">
        <v>490</v>
      </c>
      <c r="BP3577" s="1216"/>
      <c r="BQ3577" s="1217"/>
      <c r="BR3577" s="1218"/>
      <c r="BS3577" s="587" t="e">
        <f t="shared" si="779"/>
        <v>#DIV/0!</v>
      </c>
    </row>
    <row r="3578" spans="1:71" s="17" customFormat="1" ht="16.75" hidden="1" customHeight="1" outlineLevel="2">
      <c r="A3578" s="1215">
        <v>491</v>
      </c>
      <c r="B3578" s="1216"/>
      <c r="C3578" s="1217"/>
      <c r="D3578" s="1218"/>
      <c r="E3578" s="587" t="e">
        <f t="shared" si="768"/>
        <v>#DIV/0!</v>
      </c>
      <c r="G3578" s="1215">
        <v>491</v>
      </c>
      <c r="H3578" s="1216"/>
      <c r="I3578" s="1217"/>
      <c r="J3578" s="1218"/>
      <c r="K3578" s="587" t="e">
        <f t="shared" si="769"/>
        <v>#DIV/0!</v>
      </c>
      <c r="M3578" s="1215">
        <v>491</v>
      </c>
      <c r="N3578" s="1216"/>
      <c r="O3578" s="1217"/>
      <c r="P3578" s="1218"/>
      <c r="Q3578" s="587" t="e">
        <f t="shared" si="770"/>
        <v>#DIV/0!</v>
      </c>
      <c r="S3578" s="1215">
        <v>491</v>
      </c>
      <c r="T3578" s="1216"/>
      <c r="U3578" s="1217"/>
      <c r="V3578" s="1218"/>
      <c r="W3578" s="587" t="e">
        <f t="shared" si="771"/>
        <v>#DIV/0!</v>
      </c>
      <c r="Y3578" s="1215">
        <v>491</v>
      </c>
      <c r="Z3578" s="1216"/>
      <c r="AA3578" s="1217"/>
      <c r="AB3578" s="1218"/>
      <c r="AC3578" s="587" t="e">
        <f t="shared" si="772"/>
        <v>#DIV/0!</v>
      </c>
      <c r="AE3578" s="1215">
        <v>491</v>
      </c>
      <c r="AF3578" s="1216"/>
      <c r="AG3578" s="1217"/>
      <c r="AH3578" s="1218"/>
      <c r="AI3578" s="587" t="e">
        <f t="shared" si="773"/>
        <v>#DIV/0!</v>
      </c>
      <c r="AK3578" s="1215">
        <v>491</v>
      </c>
      <c r="AL3578" s="1216"/>
      <c r="AM3578" s="1217"/>
      <c r="AN3578" s="1218"/>
      <c r="AO3578" s="587" t="e">
        <f t="shared" si="774"/>
        <v>#DIV/0!</v>
      </c>
      <c r="AQ3578" s="1215">
        <v>491</v>
      </c>
      <c r="AR3578" s="1216"/>
      <c r="AS3578" s="1217"/>
      <c r="AT3578" s="1218"/>
      <c r="AU3578" s="587" t="e">
        <f t="shared" si="775"/>
        <v>#DIV/0!</v>
      </c>
      <c r="AW3578" s="1215">
        <v>491</v>
      </c>
      <c r="AX3578" s="1216"/>
      <c r="AY3578" s="1217"/>
      <c r="AZ3578" s="1218"/>
      <c r="BA3578" s="587" t="e">
        <f t="shared" si="776"/>
        <v>#DIV/0!</v>
      </c>
      <c r="BC3578" s="1215">
        <v>491</v>
      </c>
      <c r="BD3578" s="1216"/>
      <c r="BE3578" s="1217"/>
      <c r="BF3578" s="1218"/>
      <c r="BG3578" s="587" t="e">
        <f t="shared" si="777"/>
        <v>#DIV/0!</v>
      </c>
      <c r="BI3578" s="1215">
        <v>491</v>
      </c>
      <c r="BJ3578" s="1216"/>
      <c r="BK3578" s="1217"/>
      <c r="BL3578" s="1218"/>
      <c r="BM3578" s="587" t="e">
        <f t="shared" si="778"/>
        <v>#DIV/0!</v>
      </c>
      <c r="BO3578" s="1215">
        <v>491</v>
      </c>
      <c r="BP3578" s="1216"/>
      <c r="BQ3578" s="1217"/>
      <c r="BR3578" s="1218"/>
      <c r="BS3578" s="587" t="e">
        <f t="shared" si="779"/>
        <v>#DIV/0!</v>
      </c>
    </row>
    <row r="3579" spans="1:71" s="17" customFormat="1" ht="16.75" hidden="1" customHeight="1" outlineLevel="2">
      <c r="A3579" s="1215">
        <v>492</v>
      </c>
      <c r="B3579" s="1216"/>
      <c r="C3579" s="1217"/>
      <c r="D3579" s="1218"/>
      <c r="E3579" s="587" t="e">
        <f t="shared" si="768"/>
        <v>#DIV/0!</v>
      </c>
      <c r="G3579" s="1215">
        <v>492</v>
      </c>
      <c r="H3579" s="1216"/>
      <c r="I3579" s="1217"/>
      <c r="J3579" s="1218"/>
      <c r="K3579" s="587" t="e">
        <f t="shared" si="769"/>
        <v>#DIV/0!</v>
      </c>
      <c r="M3579" s="1215">
        <v>492</v>
      </c>
      <c r="N3579" s="1216"/>
      <c r="O3579" s="1217"/>
      <c r="P3579" s="1218"/>
      <c r="Q3579" s="587" t="e">
        <f t="shared" si="770"/>
        <v>#DIV/0!</v>
      </c>
      <c r="S3579" s="1215">
        <v>492</v>
      </c>
      <c r="T3579" s="1216"/>
      <c r="U3579" s="1217"/>
      <c r="V3579" s="1218"/>
      <c r="W3579" s="587" t="e">
        <f t="shared" si="771"/>
        <v>#DIV/0!</v>
      </c>
      <c r="Y3579" s="1215">
        <v>492</v>
      </c>
      <c r="Z3579" s="1216"/>
      <c r="AA3579" s="1217"/>
      <c r="AB3579" s="1218"/>
      <c r="AC3579" s="587" t="e">
        <f t="shared" si="772"/>
        <v>#DIV/0!</v>
      </c>
      <c r="AE3579" s="1215">
        <v>492</v>
      </c>
      <c r="AF3579" s="1216"/>
      <c r="AG3579" s="1217"/>
      <c r="AH3579" s="1218"/>
      <c r="AI3579" s="587" t="e">
        <f t="shared" si="773"/>
        <v>#DIV/0!</v>
      </c>
      <c r="AK3579" s="1215">
        <v>492</v>
      </c>
      <c r="AL3579" s="1216"/>
      <c r="AM3579" s="1217"/>
      <c r="AN3579" s="1218"/>
      <c r="AO3579" s="587" t="e">
        <f t="shared" si="774"/>
        <v>#DIV/0!</v>
      </c>
      <c r="AQ3579" s="1215">
        <v>492</v>
      </c>
      <c r="AR3579" s="1216"/>
      <c r="AS3579" s="1217"/>
      <c r="AT3579" s="1218"/>
      <c r="AU3579" s="587" t="e">
        <f t="shared" si="775"/>
        <v>#DIV/0!</v>
      </c>
      <c r="AW3579" s="1215">
        <v>492</v>
      </c>
      <c r="AX3579" s="1216"/>
      <c r="AY3579" s="1217"/>
      <c r="AZ3579" s="1218"/>
      <c r="BA3579" s="587" t="e">
        <f t="shared" si="776"/>
        <v>#DIV/0!</v>
      </c>
      <c r="BC3579" s="1215">
        <v>492</v>
      </c>
      <c r="BD3579" s="1216"/>
      <c r="BE3579" s="1217"/>
      <c r="BF3579" s="1218"/>
      <c r="BG3579" s="587" t="e">
        <f t="shared" si="777"/>
        <v>#DIV/0!</v>
      </c>
      <c r="BI3579" s="1215">
        <v>492</v>
      </c>
      <c r="BJ3579" s="1216"/>
      <c r="BK3579" s="1217"/>
      <c r="BL3579" s="1218"/>
      <c r="BM3579" s="587" t="e">
        <f t="shared" si="778"/>
        <v>#DIV/0!</v>
      </c>
      <c r="BO3579" s="1215">
        <v>492</v>
      </c>
      <c r="BP3579" s="1216"/>
      <c r="BQ3579" s="1217"/>
      <c r="BR3579" s="1218"/>
      <c r="BS3579" s="587" t="e">
        <f t="shared" si="779"/>
        <v>#DIV/0!</v>
      </c>
    </row>
    <row r="3580" spans="1:71" s="17" customFormat="1" ht="16.75" hidden="1" customHeight="1" outlineLevel="2">
      <c r="A3580" s="1215">
        <v>493</v>
      </c>
      <c r="B3580" s="1216"/>
      <c r="C3580" s="1217"/>
      <c r="D3580" s="1218"/>
      <c r="E3580" s="587" t="e">
        <f t="shared" si="768"/>
        <v>#DIV/0!</v>
      </c>
      <c r="G3580" s="1215">
        <v>493</v>
      </c>
      <c r="H3580" s="1216"/>
      <c r="I3580" s="1217"/>
      <c r="J3580" s="1218"/>
      <c r="K3580" s="587" t="e">
        <f t="shared" si="769"/>
        <v>#DIV/0!</v>
      </c>
      <c r="M3580" s="1215">
        <v>493</v>
      </c>
      <c r="N3580" s="1216"/>
      <c r="O3580" s="1217"/>
      <c r="P3580" s="1218"/>
      <c r="Q3580" s="587" t="e">
        <f t="shared" si="770"/>
        <v>#DIV/0!</v>
      </c>
      <c r="S3580" s="1215">
        <v>493</v>
      </c>
      <c r="T3580" s="1216"/>
      <c r="U3580" s="1217"/>
      <c r="V3580" s="1218"/>
      <c r="W3580" s="587" t="e">
        <f t="shared" si="771"/>
        <v>#DIV/0!</v>
      </c>
      <c r="Y3580" s="1215">
        <v>493</v>
      </c>
      <c r="Z3580" s="1216"/>
      <c r="AA3580" s="1217"/>
      <c r="AB3580" s="1218"/>
      <c r="AC3580" s="587" t="e">
        <f t="shared" si="772"/>
        <v>#DIV/0!</v>
      </c>
      <c r="AE3580" s="1215">
        <v>493</v>
      </c>
      <c r="AF3580" s="1216"/>
      <c r="AG3580" s="1217"/>
      <c r="AH3580" s="1218"/>
      <c r="AI3580" s="587" t="e">
        <f t="shared" si="773"/>
        <v>#DIV/0!</v>
      </c>
      <c r="AK3580" s="1215">
        <v>493</v>
      </c>
      <c r="AL3580" s="1216"/>
      <c r="AM3580" s="1217"/>
      <c r="AN3580" s="1218"/>
      <c r="AO3580" s="587" t="e">
        <f t="shared" si="774"/>
        <v>#DIV/0!</v>
      </c>
      <c r="AQ3580" s="1215">
        <v>493</v>
      </c>
      <c r="AR3580" s="1216"/>
      <c r="AS3580" s="1217"/>
      <c r="AT3580" s="1218"/>
      <c r="AU3580" s="587" t="e">
        <f t="shared" si="775"/>
        <v>#DIV/0!</v>
      </c>
      <c r="AW3580" s="1215">
        <v>493</v>
      </c>
      <c r="AX3580" s="1216"/>
      <c r="AY3580" s="1217"/>
      <c r="AZ3580" s="1218"/>
      <c r="BA3580" s="587" t="e">
        <f t="shared" si="776"/>
        <v>#DIV/0!</v>
      </c>
      <c r="BC3580" s="1215">
        <v>493</v>
      </c>
      <c r="BD3580" s="1216"/>
      <c r="BE3580" s="1217"/>
      <c r="BF3580" s="1218"/>
      <c r="BG3580" s="587" t="e">
        <f t="shared" si="777"/>
        <v>#DIV/0!</v>
      </c>
      <c r="BI3580" s="1215">
        <v>493</v>
      </c>
      <c r="BJ3580" s="1216"/>
      <c r="BK3580" s="1217"/>
      <c r="BL3580" s="1218"/>
      <c r="BM3580" s="587" t="e">
        <f t="shared" si="778"/>
        <v>#DIV/0!</v>
      </c>
      <c r="BO3580" s="1215">
        <v>493</v>
      </c>
      <c r="BP3580" s="1216"/>
      <c r="BQ3580" s="1217"/>
      <c r="BR3580" s="1218"/>
      <c r="BS3580" s="587" t="e">
        <f t="shared" si="779"/>
        <v>#DIV/0!</v>
      </c>
    </row>
    <row r="3581" spans="1:71" s="17" customFormat="1" ht="16.75" hidden="1" customHeight="1" outlineLevel="2">
      <c r="A3581" s="1215">
        <v>494</v>
      </c>
      <c r="B3581" s="1216"/>
      <c r="C3581" s="1217"/>
      <c r="D3581" s="1218"/>
      <c r="E3581" s="587" t="e">
        <f t="shared" si="768"/>
        <v>#DIV/0!</v>
      </c>
      <c r="G3581" s="1215">
        <v>494</v>
      </c>
      <c r="H3581" s="1216"/>
      <c r="I3581" s="1217"/>
      <c r="J3581" s="1218"/>
      <c r="K3581" s="587" t="e">
        <f t="shared" si="769"/>
        <v>#DIV/0!</v>
      </c>
      <c r="M3581" s="1215">
        <v>494</v>
      </c>
      <c r="N3581" s="1216"/>
      <c r="O3581" s="1217"/>
      <c r="P3581" s="1218"/>
      <c r="Q3581" s="587" t="e">
        <f t="shared" si="770"/>
        <v>#DIV/0!</v>
      </c>
      <c r="S3581" s="1215">
        <v>494</v>
      </c>
      <c r="T3581" s="1216"/>
      <c r="U3581" s="1217"/>
      <c r="V3581" s="1218"/>
      <c r="W3581" s="587" t="e">
        <f t="shared" si="771"/>
        <v>#DIV/0!</v>
      </c>
      <c r="Y3581" s="1215">
        <v>494</v>
      </c>
      <c r="Z3581" s="1216"/>
      <c r="AA3581" s="1217"/>
      <c r="AB3581" s="1218"/>
      <c r="AC3581" s="587" t="e">
        <f t="shared" si="772"/>
        <v>#DIV/0!</v>
      </c>
      <c r="AE3581" s="1215">
        <v>494</v>
      </c>
      <c r="AF3581" s="1216"/>
      <c r="AG3581" s="1217"/>
      <c r="AH3581" s="1218"/>
      <c r="AI3581" s="587" t="e">
        <f t="shared" si="773"/>
        <v>#DIV/0!</v>
      </c>
      <c r="AK3581" s="1215">
        <v>494</v>
      </c>
      <c r="AL3581" s="1216"/>
      <c r="AM3581" s="1217"/>
      <c r="AN3581" s="1218"/>
      <c r="AO3581" s="587" t="e">
        <f t="shared" si="774"/>
        <v>#DIV/0!</v>
      </c>
      <c r="AQ3581" s="1215">
        <v>494</v>
      </c>
      <c r="AR3581" s="1216"/>
      <c r="AS3581" s="1217"/>
      <c r="AT3581" s="1218"/>
      <c r="AU3581" s="587" t="e">
        <f t="shared" si="775"/>
        <v>#DIV/0!</v>
      </c>
      <c r="AW3581" s="1215">
        <v>494</v>
      </c>
      <c r="AX3581" s="1216"/>
      <c r="AY3581" s="1217"/>
      <c r="AZ3581" s="1218"/>
      <c r="BA3581" s="587" t="e">
        <f t="shared" si="776"/>
        <v>#DIV/0!</v>
      </c>
      <c r="BC3581" s="1215">
        <v>494</v>
      </c>
      <c r="BD3581" s="1216"/>
      <c r="BE3581" s="1217"/>
      <c r="BF3581" s="1218"/>
      <c r="BG3581" s="587" t="e">
        <f t="shared" si="777"/>
        <v>#DIV/0!</v>
      </c>
      <c r="BI3581" s="1215">
        <v>494</v>
      </c>
      <c r="BJ3581" s="1216"/>
      <c r="BK3581" s="1217"/>
      <c r="BL3581" s="1218"/>
      <c r="BM3581" s="587" t="e">
        <f t="shared" si="778"/>
        <v>#DIV/0!</v>
      </c>
      <c r="BO3581" s="1215">
        <v>494</v>
      </c>
      <c r="BP3581" s="1216"/>
      <c r="BQ3581" s="1217"/>
      <c r="BR3581" s="1218"/>
      <c r="BS3581" s="587" t="e">
        <f t="shared" si="779"/>
        <v>#DIV/0!</v>
      </c>
    </row>
    <row r="3582" spans="1:71" s="17" customFormat="1" ht="16.75" hidden="1" customHeight="1" outlineLevel="2">
      <c r="A3582" s="1215">
        <v>495</v>
      </c>
      <c r="B3582" s="1216"/>
      <c r="C3582" s="1217"/>
      <c r="D3582" s="1218"/>
      <c r="E3582" s="587" t="e">
        <f t="shared" si="768"/>
        <v>#DIV/0!</v>
      </c>
      <c r="G3582" s="1215">
        <v>495</v>
      </c>
      <c r="H3582" s="1216"/>
      <c r="I3582" s="1217"/>
      <c r="J3582" s="1218"/>
      <c r="K3582" s="587" t="e">
        <f t="shared" si="769"/>
        <v>#DIV/0!</v>
      </c>
      <c r="M3582" s="1215">
        <v>495</v>
      </c>
      <c r="N3582" s="1216"/>
      <c r="O3582" s="1217"/>
      <c r="P3582" s="1218"/>
      <c r="Q3582" s="587" t="e">
        <f t="shared" si="770"/>
        <v>#DIV/0!</v>
      </c>
      <c r="S3582" s="1215">
        <v>495</v>
      </c>
      <c r="T3582" s="1216"/>
      <c r="U3582" s="1217"/>
      <c r="V3582" s="1218"/>
      <c r="W3582" s="587" t="e">
        <f t="shared" si="771"/>
        <v>#DIV/0!</v>
      </c>
      <c r="Y3582" s="1215">
        <v>495</v>
      </c>
      <c r="Z3582" s="1216"/>
      <c r="AA3582" s="1217"/>
      <c r="AB3582" s="1218"/>
      <c r="AC3582" s="587" t="e">
        <f t="shared" si="772"/>
        <v>#DIV/0!</v>
      </c>
      <c r="AE3582" s="1215">
        <v>495</v>
      </c>
      <c r="AF3582" s="1216"/>
      <c r="AG3582" s="1217"/>
      <c r="AH3582" s="1218"/>
      <c r="AI3582" s="587" t="e">
        <f t="shared" si="773"/>
        <v>#DIV/0!</v>
      </c>
      <c r="AK3582" s="1215">
        <v>495</v>
      </c>
      <c r="AL3582" s="1216"/>
      <c r="AM3582" s="1217"/>
      <c r="AN3582" s="1218"/>
      <c r="AO3582" s="587" t="e">
        <f t="shared" si="774"/>
        <v>#DIV/0!</v>
      </c>
      <c r="AQ3582" s="1215">
        <v>495</v>
      </c>
      <c r="AR3582" s="1216"/>
      <c r="AS3582" s="1217"/>
      <c r="AT3582" s="1218"/>
      <c r="AU3582" s="587" t="e">
        <f t="shared" si="775"/>
        <v>#DIV/0!</v>
      </c>
      <c r="AW3582" s="1215">
        <v>495</v>
      </c>
      <c r="AX3582" s="1216"/>
      <c r="AY3582" s="1217"/>
      <c r="AZ3582" s="1218"/>
      <c r="BA3582" s="587" t="e">
        <f t="shared" si="776"/>
        <v>#DIV/0!</v>
      </c>
      <c r="BC3582" s="1215">
        <v>495</v>
      </c>
      <c r="BD3582" s="1216"/>
      <c r="BE3582" s="1217"/>
      <c r="BF3582" s="1218"/>
      <c r="BG3582" s="587" t="e">
        <f t="shared" si="777"/>
        <v>#DIV/0!</v>
      </c>
      <c r="BI3582" s="1215">
        <v>495</v>
      </c>
      <c r="BJ3582" s="1216"/>
      <c r="BK3582" s="1217"/>
      <c r="BL3582" s="1218"/>
      <c r="BM3582" s="587" t="e">
        <f t="shared" si="778"/>
        <v>#DIV/0!</v>
      </c>
      <c r="BO3582" s="1215">
        <v>495</v>
      </c>
      <c r="BP3582" s="1216"/>
      <c r="BQ3582" s="1217"/>
      <c r="BR3582" s="1218"/>
      <c r="BS3582" s="587" t="e">
        <f t="shared" si="779"/>
        <v>#DIV/0!</v>
      </c>
    </row>
    <row r="3583" spans="1:71" s="17" customFormat="1" ht="16.75" hidden="1" customHeight="1" outlineLevel="2">
      <c r="A3583" s="1215">
        <v>496</v>
      </c>
      <c r="B3583" s="1216"/>
      <c r="C3583" s="1217"/>
      <c r="D3583" s="1218"/>
      <c r="E3583" s="587" t="e">
        <f t="shared" si="768"/>
        <v>#DIV/0!</v>
      </c>
      <c r="G3583" s="1215">
        <v>496</v>
      </c>
      <c r="H3583" s="1216"/>
      <c r="I3583" s="1217"/>
      <c r="J3583" s="1218"/>
      <c r="K3583" s="587" t="e">
        <f t="shared" si="769"/>
        <v>#DIV/0!</v>
      </c>
      <c r="M3583" s="1215">
        <v>496</v>
      </c>
      <c r="N3583" s="1216"/>
      <c r="O3583" s="1217"/>
      <c r="P3583" s="1218"/>
      <c r="Q3583" s="587" t="e">
        <f t="shared" si="770"/>
        <v>#DIV/0!</v>
      </c>
      <c r="S3583" s="1215">
        <v>496</v>
      </c>
      <c r="T3583" s="1216"/>
      <c r="U3583" s="1217"/>
      <c r="V3583" s="1218"/>
      <c r="W3583" s="587" t="e">
        <f t="shared" si="771"/>
        <v>#DIV/0!</v>
      </c>
      <c r="Y3583" s="1215">
        <v>496</v>
      </c>
      <c r="Z3583" s="1216"/>
      <c r="AA3583" s="1217"/>
      <c r="AB3583" s="1218"/>
      <c r="AC3583" s="587" t="e">
        <f t="shared" si="772"/>
        <v>#DIV/0!</v>
      </c>
      <c r="AE3583" s="1215">
        <v>496</v>
      </c>
      <c r="AF3583" s="1216"/>
      <c r="AG3583" s="1217"/>
      <c r="AH3583" s="1218"/>
      <c r="AI3583" s="587" t="e">
        <f t="shared" si="773"/>
        <v>#DIV/0!</v>
      </c>
      <c r="AK3583" s="1215">
        <v>496</v>
      </c>
      <c r="AL3583" s="1216"/>
      <c r="AM3583" s="1217"/>
      <c r="AN3583" s="1218"/>
      <c r="AO3583" s="587" t="e">
        <f t="shared" si="774"/>
        <v>#DIV/0!</v>
      </c>
      <c r="AQ3583" s="1215">
        <v>496</v>
      </c>
      <c r="AR3583" s="1216"/>
      <c r="AS3583" s="1217"/>
      <c r="AT3583" s="1218"/>
      <c r="AU3583" s="587" t="e">
        <f t="shared" si="775"/>
        <v>#DIV/0!</v>
      </c>
      <c r="AW3583" s="1215">
        <v>496</v>
      </c>
      <c r="AX3583" s="1216"/>
      <c r="AY3583" s="1217"/>
      <c r="AZ3583" s="1218"/>
      <c r="BA3583" s="587" t="e">
        <f t="shared" si="776"/>
        <v>#DIV/0!</v>
      </c>
      <c r="BC3583" s="1215">
        <v>496</v>
      </c>
      <c r="BD3583" s="1216"/>
      <c r="BE3583" s="1217"/>
      <c r="BF3583" s="1218"/>
      <c r="BG3583" s="587" t="e">
        <f t="shared" si="777"/>
        <v>#DIV/0!</v>
      </c>
      <c r="BI3583" s="1215">
        <v>496</v>
      </c>
      <c r="BJ3583" s="1216"/>
      <c r="BK3583" s="1217"/>
      <c r="BL3583" s="1218"/>
      <c r="BM3583" s="587" t="e">
        <f t="shared" si="778"/>
        <v>#DIV/0!</v>
      </c>
      <c r="BO3583" s="1215">
        <v>496</v>
      </c>
      <c r="BP3583" s="1216"/>
      <c r="BQ3583" s="1217"/>
      <c r="BR3583" s="1218"/>
      <c r="BS3583" s="587" t="e">
        <f t="shared" si="779"/>
        <v>#DIV/0!</v>
      </c>
    </row>
    <row r="3584" spans="1:71" s="17" customFormat="1" ht="16.75" hidden="1" customHeight="1" outlineLevel="2">
      <c r="A3584" s="1215">
        <v>497</v>
      </c>
      <c r="B3584" s="1216"/>
      <c r="C3584" s="1217"/>
      <c r="D3584" s="1218"/>
      <c r="E3584" s="587" t="e">
        <f t="shared" si="768"/>
        <v>#DIV/0!</v>
      </c>
      <c r="G3584" s="1215">
        <v>497</v>
      </c>
      <c r="H3584" s="1216"/>
      <c r="I3584" s="1217"/>
      <c r="J3584" s="1218"/>
      <c r="K3584" s="587" t="e">
        <f t="shared" si="769"/>
        <v>#DIV/0!</v>
      </c>
      <c r="M3584" s="1215">
        <v>497</v>
      </c>
      <c r="N3584" s="1216"/>
      <c r="O3584" s="1217"/>
      <c r="P3584" s="1218"/>
      <c r="Q3584" s="587" t="e">
        <f t="shared" si="770"/>
        <v>#DIV/0!</v>
      </c>
      <c r="S3584" s="1215">
        <v>497</v>
      </c>
      <c r="T3584" s="1216"/>
      <c r="U3584" s="1217"/>
      <c r="V3584" s="1218"/>
      <c r="W3584" s="587" t="e">
        <f t="shared" si="771"/>
        <v>#DIV/0!</v>
      </c>
      <c r="Y3584" s="1215">
        <v>497</v>
      </c>
      <c r="Z3584" s="1216"/>
      <c r="AA3584" s="1217"/>
      <c r="AB3584" s="1218"/>
      <c r="AC3584" s="587" t="e">
        <f t="shared" si="772"/>
        <v>#DIV/0!</v>
      </c>
      <c r="AE3584" s="1215">
        <v>497</v>
      </c>
      <c r="AF3584" s="1216"/>
      <c r="AG3584" s="1217"/>
      <c r="AH3584" s="1218"/>
      <c r="AI3584" s="587" t="e">
        <f t="shared" si="773"/>
        <v>#DIV/0!</v>
      </c>
      <c r="AK3584" s="1215">
        <v>497</v>
      </c>
      <c r="AL3584" s="1216"/>
      <c r="AM3584" s="1217"/>
      <c r="AN3584" s="1218"/>
      <c r="AO3584" s="587" t="e">
        <f t="shared" si="774"/>
        <v>#DIV/0!</v>
      </c>
      <c r="AQ3584" s="1215">
        <v>497</v>
      </c>
      <c r="AR3584" s="1216"/>
      <c r="AS3584" s="1217"/>
      <c r="AT3584" s="1218"/>
      <c r="AU3584" s="587" t="e">
        <f t="shared" si="775"/>
        <v>#DIV/0!</v>
      </c>
      <c r="AW3584" s="1215">
        <v>497</v>
      </c>
      <c r="AX3584" s="1216"/>
      <c r="AY3584" s="1217"/>
      <c r="AZ3584" s="1218"/>
      <c r="BA3584" s="587" t="e">
        <f t="shared" si="776"/>
        <v>#DIV/0!</v>
      </c>
      <c r="BC3584" s="1215">
        <v>497</v>
      </c>
      <c r="BD3584" s="1216"/>
      <c r="BE3584" s="1217"/>
      <c r="BF3584" s="1218"/>
      <c r="BG3584" s="587" t="e">
        <f t="shared" si="777"/>
        <v>#DIV/0!</v>
      </c>
      <c r="BI3584" s="1215">
        <v>497</v>
      </c>
      <c r="BJ3584" s="1216"/>
      <c r="BK3584" s="1217"/>
      <c r="BL3584" s="1218"/>
      <c r="BM3584" s="587" t="e">
        <f t="shared" si="778"/>
        <v>#DIV/0!</v>
      </c>
      <c r="BO3584" s="1215">
        <v>497</v>
      </c>
      <c r="BP3584" s="1216"/>
      <c r="BQ3584" s="1217"/>
      <c r="BR3584" s="1218"/>
      <c r="BS3584" s="587" t="e">
        <f t="shared" si="779"/>
        <v>#DIV/0!</v>
      </c>
    </row>
    <row r="3585" spans="1:71" s="17" customFormat="1" ht="16.75" hidden="1" customHeight="1" outlineLevel="2">
      <c r="A3585" s="1215">
        <v>498</v>
      </c>
      <c r="B3585" s="1216"/>
      <c r="C3585" s="1217"/>
      <c r="D3585" s="1218"/>
      <c r="E3585" s="587" t="e">
        <f t="shared" si="768"/>
        <v>#DIV/0!</v>
      </c>
      <c r="G3585" s="1215">
        <v>498</v>
      </c>
      <c r="H3585" s="1216"/>
      <c r="I3585" s="1217"/>
      <c r="J3585" s="1218"/>
      <c r="K3585" s="587" t="e">
        <f t="shared" si="769"/>
        <v>#DIV/0!</v>
      </c>
      <c r="M3585" s="1215">
        <v>498</v>
      </c>
      <c r="N3585" s="1216"/>
      <c r="O3585" s="1217"/>
      <c r="P3585" s="1218"/>
      <c r="Q3585" s="587" t="e">
        <f t="shared" si="770"/>
        <v>#DIV/0!</v>
      </c>
      <c r="S3585" s="1215">
        <v>498</v>
      </c>
      <c r="T3585" s="1216"/>
      <c r="U3585" s="1217"/>
      <c r="V3585" s="1218"/>
      <c r="W3585" s="587" t="e">
        <f t="shared" si="771"/>
        <v>#DIV/0!</v>
      </c>
      <c r="Y3585" s="1215">
        <v>498</v>
      </c>
      <c r="Z3585" s="1216"/>
      <c r="AA3585" s="1217"/>
      <c r="AB3585" s="1218"/>
      <c r="AC3585" s="587" t="e">
        <f t="shared" si="772"/>
        <v>#DIV/0!</v>
      </c>
      <c r="AE3585" s="1215">
        <v>498</v>
      </c>
      <c r="AF3585" s="1216"/>
      <c r="AG3585" s="1217"/>
      <c r="AH3585" s="1218"/>
      <c r="AI3585" s="587" t="e">
        <f t="shared" si="773"/>
        <v>#DIV/0!</v>
      </c>
      <c r="AK3585" s="1215">
        <v>498</v>
      </c>
      <c r="AL3585" s="1216"/>
      <c r="AM3585" s="1217"/>
      <c r="AN3585" s="1218"/>
      <c r="AO3585" s="587" t="e">
        <f t="shared" si="774"/>
        <v>#DIV/0!</v>
      </c>
      <c r="AQ3585" s="1215">
        <v>498</v>
      </c>
      <c r="AR3585" s="1216"/>
      <c r="AS3585" s="1217"/>
      <c r="AT3585" s="1218"/>
      <c r="AU3585" s="587" t="e">
        <f t="shared" si="775"/>
        <v>#DIV/0!</v>
      </c>
      <c r="AW3585" s="1215">
        <v>498</v>
      </c>
      <c r="AX3585" s="1216"/>
      <c r="AY3585" s="1217"/>
      <c r="AZ3585" s="1218"/>
      <c r="BA3585" s="587" t="e">
        <f t="shared" si="776"/>
        <v>#DIV/0!</v>
      </c>
      <c r="BC3585" s="1215">
        <v>498</v>
      </c>
      <c r="BD3585" s="1216"/>
      <c r="BE3585" s="1217"/>
      <c r="BF3585" s="1218"/>
      <c r="BG3585" s="587" t="e">
        <f t="shared" si="777"/>
        <v>#DIV/0!</v>
      </c>
      <c r="BI3585" s="1215">
        <v>498</v>
      </c>
      <c r="BJ3585" s="1216"/>
      <c r="BK3585" s="1217"/>
      <c r="BL3585" s="1218"/>
      <c r="BM3585" s="587" t="e">
        <f t="shared" si="778"/>
        <v>#DIV/0!</v>
      </c>
      <c r="BO3585" s="1215">
        <v>498</v>
      </c>
      <c r="BP3585" s="1216"/>
      <c r="BQ3585" s="1217"/>
      <c r="BR3585" s="1218"/>
      <c r="BS3585" s="587" t="e">
        <f t="shared" si="779"/>
        <v>#DIV/0!</v>
      </c>
    </row>
    <row r="3586" spans="1:71" s="17" customFormat="1" ht="16.75" hidden="1" customHeight="1" outlineLevel="2">
      <c r="A3586" s="1215">
        <v>499</v>
      </c>
      <c r="B3586" s="1216"/>
      <c r="C3586" s="1217"/>
      <c r="D3586" s="1218"/>
      <c r="E3586" s="587" t="e">
        <f t="shared" si="768"/>
        <v>#DIV/0!</v>
      </c>
      <c r="G3586" s="1215">
        <v>499</v>
      </c>
      <c r="H3586" s="1216"/>
      <c r="I3586" s="1217"/>
      <c r="J3586" s="1218"/>
      <c r="K3586" s="587" t="e">
        <f t="shared" si="769"/>
        <v>#DIV/0!</v>
      </c>
      <c r="M3586" s="1215">
        <v>499</v>
      </c>
      <c r="N3586" s="1216"/>
      <c r="O3586" s="1217"/>
      <c r="P3586" s="1218"/>
      <c r="Q3586" s="587" t="e">
        <f t="shared" si="770"/>
        <v>#DIV/0!</v>
      </c>
      <c r="S3586" s="1215">
        <v>499</v>
      </c>
      <c r="T3586" s="1216"/>
      <c r="U3586" s="1217"/>
      <c r="V3586" s="1218"/>
      <c r="W3586" s="587" t="e">
        <f t="shared" si="771"/>
        <v>#DIV/0!</v>
      </c>
      <c r="Y3586" s="1215">
        <v>499</v>
      </c>
      <c r="Z3586" s="1216"/>
      <c r="AA3586" s="1217"/>
      <c r="AB3586" s="1218"/>
      <c r="AC3586" s="587" t="e">
        <f t="shared" si="772"/>
        <v>#DIV/0!</v>
      </c>
      <c r="AE3586" s="1215">
        <v>499</v>
      </c>
      <c r="AF3586" s="1216"/>
      <c r="AG3586" s="1217"/>
      <c r="AH3586" s="1218"/>
      <c r="AI3586" s="587" t="e">
        <f t="shared" si="773"/>
        <v>#DIV/0!</v>
      </c>
      <c r="AK3586" s="1215">
        <v>499</v>
      </c>
      <c r="AL3586" s="1216"/>
      <c r="AM3586" s="1217"/>
      <c r="AN3586" s="1218"/>
      <c r="AO3586" s="587" t="e">
        <f t="shared" si="774"/>
        <v>#DIV/0!</v>
      </c>
      <c r="AQ3586" s="1215">
        <v>499</v>
      </c>
      <c r="AR3586" s="1216"/>
      <c r="AS3586" s="1217"/>
      <c r="AT3586" s="1218"/>
      <c r="AU3586" s="587" t="e">
        <f t="shared" si="775"/>
        <v>#DIV/0!</v>
      </c>
      <c r="AW3586" s="1215">
        <v>499</v>
      </c>
      <c r="AX3586" s="1216"/>
      <c r="AY3586" s="1217"/>
      <c r="AZ3586" s="1218"/>
      <c r="BA3586" s="587" t="e">
        <f t="shared" si="776"/>
        <v>#DIV/0!</v>
      </c>
      <c r="BC3586" s="1215">
        <v>499</v>
      </c>
      <c r="BD3586" s="1216"/>
      <c r="BE3586" s="1217"/>
      <c r="BF3586" s="1218"/>
      <c r="BG3586" s="587" t="e">
        <f t="shared" si="777"/>
        <v>#DIV/0!</v>
      </c>
      <c r="BI3586" s="1215">
        <v>499</v>
      </c>
      <c r="BJ3586" s="1216"/>
      <c r="BK3586" s="1217"/>
      <c r="BL3586" s="1218"/>
      <c r="BM3586" s="587" t="e">
        <f t="shared" si="778"/>
        <v>#DIV/0!</v>
      </c>
      <c r="BO3586" s="1215">
        <v>499</v>
      </c>
      <c r="BP3586" s="1216"/>
      <c r="BQ3586" s="1217"/>
      <c r="BR3586" s="1218"/>
      <c r="BS3586" s="587" t="e">
        <f t="shared" si="779"/>
        <v>#DIV/0!</v>
      </c>
    </row>
    <row r="3587" spans="1:71" s="17" customFormat="1" ht="16.75" hidden="1" customHeight="1" outlineLevel="2" thickBot="1">
      <c r="A3587" s="1219">
        <v>500</v>
      </c>
      <c r="B3587" s="1220"/>
      <c r="C3587" s="1221"/>
      <c r="D3587" s="1222"/>
      <c r="E3587" s="587" t="e">
        <f t="shared" si="768"/>
        <v>#DIV/0!</v>
      </c>
      <c r="G3587" s="1219">
        <v>500</v>
      </c>
      <c r="H3587" s="1220"/>
      <c r="I3587" s="1221"/>
      <c r="J3587" s="1222"/>
      <c r="K3587" s="587" t="e">
        <f t="shared" si="769"/>
        <v>#DIV/0!</v>
      </c>
      <c r="M3587" s="1219">
        <v>500</v>
      </c>
      <c r="N3587" s="1220"/>
      <c r="O3587" s="1221"/>
      <c r="P3587" s="1222"/>
      <c r="Q3587" s="587" t="e">
        <f t="shared" si="770"/>
        <v>#DIV/0!</v>
      </c>
      <c r="S3587" s="1219">
        <v>500</v>
      </c>
      <c r="T3587" s="1220"/>
      <c r="U3587" s="1221"/>
      <c r="V3587" s="1222"/>
      <c r="W3587" s="587" t="e">
        <f t="shared" si="771"/>
        <v>#DIV/0!</v>
      </c>
      <c r="Y3587" s="1219">
        <v>500</v>
      </c>
      <c r="Z3587" s="1220"/>
      <c r="AA3587" s="1221"/>
      <c r="AB3587" s="1222"/>
      <c r="AC3587" s="587" t="e">
        <f t="shared" si="772"/>
        <v>#DIV/0!</v>
      </c>
      <c r="AE3587" s="1219">
        <v>500</v>
      </c>
      <c r="AF3587" s="1220"/>
      <c r="AG3587" s="1221"/>
      <c r="AH3587" s="1222"/>
      <c r="AI3587" s="587" t="e">
        <f t="shared" si="773"/>
        <v>#DIV/0!</v>
      </c>
      <c r="AK3587" s="1219">
        <v>500</v>
      </c>
      <c r="AL3587" s="1220"/>
      <c r="AM3587" s="1221"/>
      <c r="AN3587" s="1222"/>
      <c r="AO3587" s="587" t="e">
        <f t="shared" si="774"/>
        <v>#DIV/0!</v>
      </c>
      <c r="AQ3587" s="1219">
        <v>500</v>
      </c>
      <c r="AR3587" s="1220"/>
      <c r="AS3587" s="1221"/>
      <c r="AT3587" s="1222"/>
      <c r="AU3587" s="587" t="e">
        <f t="shared" si="775"/>
        <v>#DIV/0!</v>
      </c>
      <c r="AW3587" s="1219">
        <v>500</v>
      </c>
      <c r="AX3587" s="1220"/>
      <c r="AY3587" s="1221"/>
      <c r="AZ3587" s="1222"/>
      <c r="BA3587" s="587" t="e">
        <f t="shared" si="776"/>
        <v>#DIV/0!</v>
      </c>
      <c r="BC3587" s="1219">
        <v>500</v>
      </c>
      <c r="BD3587" s="1220"/>
      <c r="BE3587" s="1221"/>
      <c r="BF3587" s="1222"/>
      <c r="BG3587" s="587" t="e">
        <f t="shared" si="777"/>
        <v>#DIV/0!</v>
      </c>
      <c r="BI3587" s="1219">
        <v>500</v>
      </c>
      <c r="BJ3587" s="1220"/>
      <c r="BK3587" s="1221"/>
      <c r="BL3587" s="1222"/>
      <c r="BM3587" s="587" t="e">
        <f t="shared" si="778"/>
        <v>#DIV/0!</v>
      </c>
      <c r="BO3587" s="1219">
        <v>500</v>
      </c>
      <c r="BP3587" s="1220"/>
      <c r="BQ3587" s="1221"/>
      <c r="BR3587" s="1222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81CEACF0-AC6C-4F99-907A-F3F78A7A8CBC}">
      <formula1>1000000</formula1>
    </dataValidation>
    <dataValidation type="decimal" allowBlank="1" showInputMessage="1" showErrorMessage="1" sqref="BW2:BW10" xr:uid="{2731F147-5D6F-4BA4-94BA-26147D4ECCC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E91C6E91-2BA2-496D-AA37-29FBC794429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659FB648-261F-4861-8534-80A4953A99E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51E96E04-39BF-4313-972D-1917F22D49A8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C7E473D6-0373-406F-B9BA-41DD6B550346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347338CA-CF79-41A1-8284-E5075C15D86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46D8D2AD-21A3-4A62-991D-4DA299EBAC0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1D85CE62-B50A-4095-A1FA-EAD5F33273E9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8160A4DE-DB69-4BEE-82F6-B92D48FE7E1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F072412E-EAD0-49AB-AA01-9A0091EEA23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02014A33-E21A-45B1-A530-1363853A061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FBA8B38C-CECE-4D35-B397-130925F03B3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F4E4C3C4-9B69-4FF5-A10C-67710EBB0D0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5976A82C-0C79-48D9-86B7-6497EC882D6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48714EA0-13A1-4606-B046-B8F34B25CB6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EA89272B-030F-4AFF-82C2-E3CE16C1A86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9D73B706-3A30-4FA7-ACCC-354CEE65BF5A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A4B4C124-CBAE-47C2-A467-11674B050DE3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081E3DE1-D06D-434D-8244-CEFD6C94BD9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9FAD3AC0-0168-4D17-88F9-EE1B454666E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50E3942E-9D5D-4E08-BA7B-60EEB5CAE18B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CC8F80B3-C91E-4440-872E-517AF82102D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83E66B0F-32D3-4B2A-B544-69352C5EDC9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D1267432-922E-4559-AE67-043366FD6CFB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F3C6AFD4-6D60-4908-AE84-275537403CF7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5E7F01DC-3248-4C31-AC87-F207F786C4A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165F4853-8DB0-4A23-84B2-173EB60944A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F6BFCDC7-4D45-4E97-BD74-B90CF76A224A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9594F3B9-5545-4D66-BD45-001A497E9C8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67B94E6F-961E-4EEC-874E-AF3CD107790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D5755CA5-2F85-459D-87B1-8A2A0842256B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8587DE42-3006-4159-8D05-724FD2A8C48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ADD115BE-C7B5-403A-AED8-EC60A4339CF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CC242E9C-6912-441C-A5EF-BBB7A771363C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BBFF6A46-C985-447F-8CBC-1BA18335993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4D92EFFD-5832-4288-B2DD-AFD08FB9C90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45A6584F-1E14-438E-955A-ED5F55E404F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23ACF000-F525-4921-B82D-51A0D20A11B6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8D4FD9A3-9B59-4D64-BA55-5AF7A7E5D79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5390CD63-593C-410A-9A72-2792D54504D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1DF953E5-43EE-493C-9F5D-23AA726486A5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52CED8A0-7935-4D9F-A251-7B6204E8F38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8772C5EE-5A91-4860-A846-9E07583CA78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1E6996A2-5F5E-4CAB-A4DE-000D96E35F9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050BC083-640A-458C-AC68-EB27FEA76A0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B824130D-8857-40FD-946E-5126BE36D0EA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6237AD32-764C-4CD9-9130-733AA79F0660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1F881AC1-46D5-42A1-8A14-985256C32041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3D7AE9D4-A710-4CE3-93CA-7FEF6576E54A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86CB8C28-70FE-4DAE-B30B-2063FC1F4E5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583B31F0-159B-4367-8CCB-2623921A81BE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4D20C0F3-3E90-4280-9637-6DD7A67E539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1F02D175-BA89-40C3-9C25-A41141FD80CF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B231800E-D3F8-4009-9ECF-5FB3D829CED9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C8D2B9B3-DE90-4ACC-B5D2-5B2DA5640D2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A94E106A-AFE3-49DF-ABEE-6A92645ECF5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36FF5C34-7745-4B72-9738-CD358AA1850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A5AA892C-321D-4736-8F26-875DD47BF24E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2B870074-1A62-4898-A407-A933FA24C68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B2A9C1DF-6C1C-4BA7-9FCB-C8E7A5ACEE9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C9235866-417D-4A62-9178-846BB089099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456E23BA-AC78-4254-89CA-46DA1EEEDB4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9D9AC911-9115-47E8-8D9C-826CD9F6593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DDF5FD7D-7169-4839-842F-66BE32D29DF4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F8DCBA47-B7FB-4063-A9C0-0A6CE86B201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8AEDF7E2-A7DB-4E29-BD91-511E7B0EE165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5280DC2C-28E9-479C-8362-BBC05760601E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82F70081-45A9-4486-8D62-D646F4116B9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AAAE55DA-B6E9-43D8-ABC7-EAFAE4BCE27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ABDD1549-87CE-444B-A66B-C9A7F7E8605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E8473DBC-63F0-4D54-95AD-7E6E65B7667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1FA5A3EA-97CF-454F-8A24-F747F1FC6C0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7FAEB44C-7205-410E-A7BB-23CEF89495E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274EA197-DFE1-4966-BF44-6C235B70363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C7B22360-1651-4843-8EAC-35D37B6EFB97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F8ECD7D2-E31B-4F41-AFB3-01182BE699A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571EE1D0-994D-43B8-A2EF-18E38B77A50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DF738DAB-722D-4725-89E1-95024D32A96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A973918F-57ED-4CFE-AD7D-F155D5034488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58150265-8B31-4F3F-98B4-473F57647B6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1A5C1794-1072-4AC5-A54E-9C6EA152BAC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7183AE31-88DC-4385-BCAF-F3224C65A33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A22B5C82-2CD3-4CE5-BBD2-5E7B5D1D3CDA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07E8AE05-2B8B-47BB-92F7-F86A60032D25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2C0F087D-736D-4D89-B811-C6BBD65B048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2CEDB437-779B-4425-9E61-A91BD964A1E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38F155D6-7CB8-41A9-9456-83854F8F974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7F8BA4A7-91B8-41C5-A946-B2EF97C8D8C1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0531AC35-2ED3-4909-8216-3C72C3F926A3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F9B4467D-4AAA-42EF-A19F-DCDB0D878D8E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290DC601-38FA-478C-923C-DC365D1BDC3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188455D5-D6F2-42E4-86AC-79F68147770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2D8EBD43-234D-41C9-A728-3114EF45636B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47786E6E-3A2D-4571-9C52-4271E67FD3E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696E70D2-4C2B-4A8D-8142-9A4A2831DF7F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8C14EC0B-95C9-4ACE-867B-00F6B42E1B1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2EFF49E1-D0F7-459D-BE57-94C403E42FA7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C8373B9E-E3BC-4762-A5CD-54849E4D337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D0EF8C4E-ECCA-40E6-A7D8-576F740DBF19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A013C3BB-584F-4C25-80F2-04BFBABDF3DC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B0398B67-8533-4319-8EC4-F084985AA09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532AEB42-0B2E-4101-BAFF-380F145F489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E605818B-BDD0-42C2-8227-F732F1FA1080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F52FE5B1-0AE0-488A-8EE3-2AD68806925A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DC7549A4-3A5A-4B33-866C-4A1E27C4130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19B12217-8331-42B7-B3E6-6C2B6F4621B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E2E99CAC-DF26-47F3-B61D-4FC6C5D86D19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1CAE8A9B-6E3C-4A7C-B29C-B9F9EB08FAA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19FBEF0D-7113-4E8E-B6B4-FC0728FE199F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3CD3AFB4-8B3C-417A-A715-63240257E40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DFA39627-42B6-4394-83D8-D5716C1F614C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BEF886C0-63D9-486A-8816-D3EBCD67AE03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D1C5530D-0087-4F32-ADF2-C42A96E7B62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15E85702-EB56-4A6C-BF00-1653B3EABD19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A9B6EF48-053F-4B67-8770-C29F8D0FB049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98AD0E67-8C70-4567-9A0B-2773F4D4E0D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8177651C-6143-4BAB-BA22-7765D3FD43E5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EFD8ED3F-5DA3-4349-A319-0EA2EE1ABDA2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2E5277F2-A5FC-4083-8EE3-DE05A85AAA0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8215115E-656C-4327-9B59-7948AAEF0601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90780DF5-919C-44D5-A448-34F2AA47C340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AB59D6A3-FAF0-42F8-A6B2-E4406C942A51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D8CFA6C4-F2CC-4D94-A693-04A435FA3FE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52FB2F92-F534-4225-A0DF-726B48FAA5D0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21120C0A-A731-4E03-B547-895C80949B3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4DFB1451-1497-4E95-ABEF-E1E2DC3F1C37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D0A9CE8D-F9E3-425E-B3C4-467CE3FFDBF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C2E8BDAF-5F64-4992-BDC1-47D56E6A06A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FC95619F-0F78-4658-B3A4-A43B151C665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4566712F-4C90-43BB-9E2B-CA71E9F29CE1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BDF29E32-6B98-4305-B623-ACF1573BFC9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91F24718-2E93-45C5-94EE-8BCC03D71D78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8DDEBF05-98B9-483D-9CD4-C128BEAFB68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85F014E6-FB22-482B-AB42-CC85012A348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D3774449-8717-414C-AF20-F42C9CA2B961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47B08079-A95A-415A-B64E-75EF279A008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F5870F38-2B3F-4BFD-B5AD-6277164DCDB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AEBEFB92-14D0-4BD2-8568-C8709788D83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D8F598F4-7A87-48B5-A0FE-E0C16F3C163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63B24D30-4107-4C71-BC06-8A896B07A0D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7C67F964-7400-4F5B-8551-A2DE5595C90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A73FF70F-E14B-40ED-A9C0-3CC0DAE7DC6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8FE230D6-C24D-44DF-A74E-A382C0ECAB8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2414D24C-1AD9-4674-8229-BDB7F3F29AA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061E7D5F-78DD-42BF-8C90-0696C8165667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50AF603F-08DA-4EBC-BA1F-ED6C60B173C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2759DD40-3AFD-41FC-A2AD-44ECC05B3B3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F9E93294-5F81-4D6D-8008-C0708086BAB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317B28A0-3D0E-48A2-94F9-090E5474DFD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10734952-9BE4-416B-A811-382B68178D0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943BCB92-8382-4175-B637-069F1B0019C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DF9B2870-3BA0-4535-9041-1E330C9F3FB0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34DB7AD0-7C4C-4D8E-B2D0-07AE7FAAE77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8D5C9D9B-1D31-49AB-89B0-C121A0DBE9B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7A800DF2-833E-4FB9-A6DC-AD69F2863C0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0C255BDA-3FE8-4088-A680-D9E94B3CD89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27008C2B-667B-42A1-874F-6DDD1F71F292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078FD632-3B8C-40DA-8E3F-8C412710F07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5BBFA3D4-D579-4F45-9462-2FD56182CC5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926A3904-AA9B-4B06-81C2-C8FC0F30EBDE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164D90B3-0491-44B8-A0A1-848F58838E2E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DB0D199D-4B96-4CA5-8BD6-7A8A2A935DB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CFB57802-BA93-43FF-9C61-5C840C13DC9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D9B88931-4B99-433F-9214-E69D78F19E8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BAED711A-00E4-4E72-82EF-170DD54B1A7D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85E594CC-7657-48CD-A3A7-2BD095B8CCF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D50ACF6B-9D7F-434C-A240-6A5C87B9D30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DF93F53B-2C3A-4145-A5B6-0E6417D4DD6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713BB78B-A18F-4A36-B4D1-C90756593F52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893B7182-4134-41AE-BFBE-3D3399ED74F8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1E4B9C62-8BA6-4AA4-A127-73F0BA91D22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129D1AFE-65C2-492C-B96D-D7B770138060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F092C15D-0883-43D9-819F-F7AEA80EC2D3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91A5BFB4-1AB1-49A1-BF51-3F5F7C13C43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F79F787C-90DF-4717-9C30-7B92325E6FE7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3D2BC724-103D-4F20-9E2A-E36A2D63AC0D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42C39FF9-14C8-437F-BB05-10082DF7358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EBF7A715-822B-4CC4-AAD6-8A82366D3F8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9C1EFB16-82A9-43AD-A518-33E0776E3B7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DE37D5A9-6910-421F-B0C0-AF02C877C83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911C5D7C-25A4-41FF-9717-3FC231804185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9B46643F-62BB-4FA5-8473-5586A5290B9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BCF18D57-A4E4-45B3-BC7C-B19CC07C06DA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0B0C62B0-A847-4AF8-8BCA-477F0E5594A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EB90B143-8ACF-4CF9-9272-AC6F84C7E396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93AB6DD5-72E4-4F86-9258-2A3F339A354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9A1A97D9-36B8-4A27-92AC-7D7F9C4F9D2A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1C6B27F8-467B-4465-A6A0-D32D820225B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00B65236-2885-4AE7-8C4B-21A955D544C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5FB58EF8-3919-4E4A-8C2A-A4777182EE43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EE7B4556-79BE-4DCD-8253-8883BB0F586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12E65E10-E5DA-4E59-B844-E002F99AD49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8BBA0A3A-71E9-429B-8FD5-69D36CED2FED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5D916E51-242F-488A-948A-C5F24721969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946C4995-2502-474B-A054-4B6A1591CED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D4EFCADF-A377-41A0-B6E3-B9C3D995FC7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B01DA498-B409-4496-A902-ED0F1E55C84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EE54BA28-F856-4BDB-B5D9-9B68671EA14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F2B642A6-585A-4584-8575-B4FA4C569DE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F2FBEF46-DFEF-41B1-986A-EDA46354441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5944FA32-DAE0-4CFD-9BDF-E37B5CD65585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F7D6408A-C56B-423B-9252-D3E22D88F63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2F4102F7-89AA-442D-824F-A637518B6769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51B36A25-008E-4486-83D2-D57E369D991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506D459B-F46D-433D-AAFE-56B58F482FAB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005DDA4F-C7B0-48A5-8A5F-0FBB56BFA6EA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CBC8A88A-E82E-413C-9583-F620509A9EB8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5373C253-0403-4D96-86C2-2AE132AB327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E1074B55-CD00-46C6-B020-E5E697907FA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CED8D52D-103F-4D5E-BFA1-A9477676F8D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F57515C9-2AC8-4140-91FE-6E1E796AF82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58D15E88-7DEF-4DD7-AD15-97093AD07DD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F18097B8-D404-4CAE-9AB2-9034A81A8E6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02ED4783-9B7E-4384-BA47-575832F65BD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D2E8344E-97CE-402E-B945-DA7293E0817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FD6678D3-5C5C-4762-941E-BC7A972E68AC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8A4116C2-D52E-4DA3-9AD1-0A02E29D62FD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06761C43-129A-42B5-9475-773AED0708E6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24CCAEA9-5A5A-4770-899D-A529369F3A8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C19FE724-77F8-431D-A812-8FB94E48D6C4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203508E2-ADDA-4D43-AF73-BA39647BCB1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874EAF43-F4AD-4642-A2E3-94730F1C10A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0E5C82DE-3A80-41B0-BBB3-5A385CBE7C3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912E3F52-5101-4AF5-B0D6-C1A98E59FE7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4E23BA8C-B074-4FBB-9BB2-D5FDD6B9E5E3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80661C91-0BCF-4C48-8A4B-D6AF38292203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B3C4E683-4C6C-40BB-B92C-166AC91F9462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E1B4C2E3-4381-456F-82CA-D88E14E6DF1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B6B7A369-3BED-4F91-A1DE-8F259C9FA80D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6813A235-0571-4EC0-B786-E852073C6CD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C8ED69E8-415D-4346-9621-B7867050759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CB0195C8-48E3-4E25-BCBF-8C82A2505AFC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A8F0C539-F162-4453-B26B-CDC1CA9B9B5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7B696AF0-0AFA-4EAC-ABFF-36B0D60F0E2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73263CBE-62B9-45D5-9806-ECB6A37465B1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FB4FD12D-1520-4477-9580-3C57151B0739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C6378150-7516-4AFB-BAF1-D694DA1592F9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2BB974F6-134A-42F6-AFCB-40F1D4E04FC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EB7FEAC8-C3AE-40A3-BD09-20163B3B5143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8A0B7E46-2FE5-4161-A702-F67A1978332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C9B83B0A-CE61-4CBE-8CE4-F510B6D25219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0F93B50D-B0C2-4B78-8F3F-D25270C915A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C5E66B92-B251-4646-8A17-8DAF6CB4E17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F8B34088-DEF3-49D8-960E-55D02DACEF9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41CA4363-97DA-4063-BC97-7368050E0CC5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E0E15D44-4CE3-452D-9CD9-FEA9E70ACA6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15C505A9-F784-4732-818B-2CD71757184F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A66E2C86-C58A-42E8-81C8-6EB25C24D2BC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0A4D0D89-C188-42C6-A021-98D78138BF0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14BBDE27-45DC-4264-9FE5-F62FF0D1DDBC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C68BB2A1-D7B1-4241-A44F-9F384EA01893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48F9C06B-CC43-4DEF-900E-C234BEED438E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1FCD74DD-F587-473D-A681-298272A54A9A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4F35DEE5-346F-47B4-96BC-712E472062A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F704297B-73B8-40F1-8875-B9CBC11F3EA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EC4CA9B3-4C63-441C-8DAA-5863278ED7D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9763430F-4C42-4C1F-9E80-560DF5049520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B1791A0C-A9AA-4127-9B9E-DB9CE7AC630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9AF0DD91-A73D-42C9-AD1E-7FACCA171AB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22EF7698-CD46-4A12-9DE7-5F110522B1F0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038A8320-20E2-4DEF-B610-230FA70A627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AE4E8E8B-D6C7-4132-9F70-A08F4A74ABE0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D63EF5A6-0652-4DBB-A47D-278E502AF7FA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3DD6002D-B851-4006-97D9-4CBAB010400D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2DB2A273-A0BD-4A81-8A4B-EA8C248A6829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E2CACF18-5034-4309-84AA-BB7F4AEB248D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7D8B330C-F011-48AF-A14C-45B3E1B05609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BFE8A71A-CAFD-447B-A41D-3EA634A1123D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E2638F40-300A-4642-A0C5-53A2887DF8A9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329E3B12-0DDB-47A1-A5E2-5F0594A2CA9D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9947EE26-24F7-4BDB-BAAC-3376DCC44F9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20ED506A-F773-410E-923A-0AE3AB046A9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3A6648DA-75DB-4E6B-9C11-7A79325C2E95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9FDDE08D-7B54-4032-856C-1CDFBEF6E86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B792DE6A-945A-46AB-9735-9AAB9870C44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B0E6C658-63BA-4D9D-BCB8-E170AA9BBF5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40478499-F76B-4B7F-B1F2-362D7D847077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8EBF0177-9178-4755-B768-354BE4660C84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6D461884-A918-41BA-BD3D-DCBF5CF6766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B031A938-1D87-4F9A-AFA4-D6E8FA6B7B1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D41DBD2F-9B6F-4165-833B-9A67BCF896D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7E107951-8DD6-42DB-BBF2-9373E98A67E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07043B4E-6487-4967-ACC5-BE4E7462BE1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4417CA07-F0C4-4AF3-8382-53FBB7B5D55D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CC7EC07D-FE55-4E7E-A3D8-FE27B1AAEF8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5CA4F973-1A45-4AEC-A822-5580B2D24382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8071F613-BE86-4D1B-9C1A-8EF339D9EDF4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3A437E2A-936E-4454-AD97-19DD8E3DCE0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272FE1BD-CED3-4BCF-AF11-91CF6E8BE891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DB62A958-2305-4A17-AA33-9CF7B211627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74E94451-CD50-471D-A718-676EC54C9EA1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48F90B61-C38A-4F42-91A6-75E62B9CE821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D31B9EBA-18F0-4CAA-9232-2BFE603B90B1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D27E58BB-8A15-4848-9CEB-6F628F362F09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E749B741-3CCA-44BA-9AEA-82A69DCBDAAC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86CFEB24-5676-4698-B36F-B0395AC64C22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6C9F87AE-7157-4DFF-99FB-6D03B0DCE076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C822F9BD-B9DD-4DA5-8510-DC7EBA40EBF1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993ED90D-5335-4F59-B592-5179902B38A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53EBCF7A-2840-4F27-8AB7-D4C95AAE1DC4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482E9A9E-BD33-4CBE-A948-9F28EB41BAB4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FDCCE60E-A31E-45D6-A030-B6CFC735A0BA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51910D18-2422-4D4A-919A-DBF8F87FEB82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650DD771-F8C1-4363-8A73-68EB8B298C5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F06ED9CA-C384-40B5-B8C4-A1E743B900B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E1C9E53A-24E8-400B-BF0B-EF82C8B188CA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0E8D037B-3166-4459-A222-9FF836E3F3C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F84C1BD7-DC7F-4B8B-AA72-2CBD63F1369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0DC4EBBA-F457-486C-A0A4-8ACF07B2FD3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87463E8A-1B7D-495D-8699-4C32D58AAD6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7A0DEC8E-1AF7-40AF-B0C6-E5EAFA4C132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917500D7-F779-4620-ADED-A001F8E62BB1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32BE6D32-3BCB-4C36-ABA3-18DC7A415AD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3FE03866-F324-4323-A88B-CB12362FD10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DD11F20A-02FC-4967-8809-3BF99C0B36F4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537B7698-3928-4A71-B0DB-8B24DCDD5908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A5D3EB30-0E5B-4877-87A6-925E3851D52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71002783-F6F7-4D8C-BFA4-27152F375F9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8781CE46-FAF7-490E-A9C9-25B08BEDDA1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1F4F6140-38F0-46D2-8E1A-6935907CD499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B49CA24B-2B80-4BEB-AFD6-A54D7AB4A8B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6F8DDE97-0773-40B7-BD6D-61E03D58F4A8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80A3E02B-4857-4A15-8083-5993C437E6A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E79E63F7-4D71-4D0D-B3ED-7FBC8707545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4ABF0D5E-0C47-47E2-8424-44C86C7D46D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0C03846F-1228-4265-BC51-744CBBC9DEA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C20FEC99-B725-436A-9F75-E962B4CFC53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32DAE28F-D781-4800-BD93-8825B60A4120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C75E979F-45DD-4AE7-B666-008B34ACF5AA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7105028B-EA83-448E-A1DC-B31BD245DB8C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89E4261C-C13B-4814-AB2B-4549D8B7ECD3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3F19E16B-0D0A-4FF5-A44A-4CE4DAF51F71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8E0EDFDE-180C-4562-88AB-3700739B87AA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4D429DFB-1364-4221-87CB-517E99AB21B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2A23223A-AD69-4478-86A4-C19B14100E7C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1FF02A1D-CD82-46AC-B292-98F6D35E1B7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CA0F0F68-4993-4CFB-98C1-712F463E8E4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87ABE543-F94D-4FD1-9F99-C0BED1E650BD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142B797E-B1E7-4CC1-AB6C-B19941039283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546FBE47-0CDF-4E3A-AF9A-C7F45A7DE13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5C7DECC8-A428-42A4-A504-DDAC3B0F7AE0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C9BBCF9B-1DAE-4C85-9075-B4064DB40EF0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E4151FD0-D1E5-490D-B44E-C8446770EC3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D84C43AF-2D2E-43A3-B6E2-B95202C99875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E99284EF-4FFA-4CAC-B73B-D5D6E91B301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92B0E730-0AF8-4373-9991-977D1A5190B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3FF66E44-F649-4A8D-8FC7-C9DECA90776D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48822208-BC91-4B33-9C0C-BD6F0D6D7B5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BAD9E5D5-E6C8-492E-9C0B-6F471C50F16A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20196A17-942F-42CE-8FF7-E4C34C56F75F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777C4FC3-8330-4F08-987B-F61FE991D31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6A3C20E4-E0C0-4729-9048-71684941DDA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A8991B93-DBB3-4BCF-90BB-8B82475A4C6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D6AB6805-6E83-4543-BEBA-D527091664C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C62E1ABA-E5BA-41CE-90B3-AA8849C4652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6F3B7C69-3F44-4AEC-A025-A5E90A23834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BC2E46F5-F269-4F80-800E-BED43803BC99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9002D53D-C470-410E-AF57-49E55988F01C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9D667A4A-B12F-4D24-9330-0DF0269F6F1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263E2696-EAAA-4EA1-9CC3-AB8612FE9AC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98B3533D-67C4-43C4-A89F-AE8CCFE0A08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415F028D-8B9B-4A07-A879-BFE6A352656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506C042C-ACBB-485E-80C6-6B9A1EB1715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8BED36A2-EED4-4721-A856-CCEE0A2A8BF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9E3C9637-61BD-4BC1-BB14-44B8D22BAB8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F066E681-5E1E-4A64-8913-ED5292C79F9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058A9E8D-6818-492B-A3F2-91B13E4A0D66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6B361EBD-B1E0-4498-B5D4-E049C40C7CE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78A6B1AB-7458-4AA9-A99E-B3A247DABAB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FF6C2383-C34B-4DC1-BF1B-7681B9544C0A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4F79F064-03C0-4F96-92F0-5FED80EAD5D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039468D2-5CE9-4E0A-A49F-20FF16F7CEC8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2350FA6C-C6A9-47CE-8C4C-6C66924A4570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F407AB2A-C36A-44F2-83AD-9018FA2128FE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2010B22A-BCA1-49E1-8212-F188FBE64B3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11BDBBEB-B8D1-4528-8491-6E1067B2431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2CEC48A9-C32F-46AE-B352-1A9C1811E8BA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E7278934-6694-4808-836F-B42F97A8F3D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98F684E1-F442-4B39-A448-138C5FA189A4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3912D293-ED0A-4EC3-AF73-F826CE04EB8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1F93F891-9D91-4E80-9E17-78474B25A1B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6367939D-8BD0-42F1-BCA5-FD1D823B140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BE594FAA-3322-4ABC-819A-ED36350FDD07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83714A43-313C-425B-A014-2657810491A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CAEAB041-0FE2-4BD6-9E7B-0100B231A1DE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244E4F01-703A-435E-B6FB-525F9A6FE17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DEB48727-C8BA-4296-91F1-F138FB3CF85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CB9B545E-B674-470D-B956-67CEC6CF8C2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72C26E1F-6F54-44A3-9E73-EF647B1D5B02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D124ACBA-C759-4B97-9E41-960F3AF3726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56870A1C-20D4-46EC-860C-40E9E5D4A34E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DD286F79-3BBF-4DFB-BA31-631919DABBE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98E20E84-C1FC-4ABD-8DAE-684179FCAF1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1F642CBF-43F6-4E21-9183-BFF279E7587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44E0AE7F-8FE0-4D2B-9BC6-0916FD67EF0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CFE1D3BB-123E-4ADB-848D-9583E16812D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89B99F08-6FD6-4CAA-A652-2EE751C3143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49E86120-A927-4E78-AA89-D24CA9B525B1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01B6117C-EA20-4491-9560-01D4C3E115D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E7601640-D507-4ECA-8912-9086AADFA126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F2E99F49-A535-4579-BE9B-1F6C53D5200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BFA70B7F-FA3D-4150-B93F-D3A0AC1A957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E6CB2F4A-CD45-4386-B90F-0251123F3AB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C43042A0-CFBA-4BA3-BDF4-7D537CD3663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EBBC8126-5AD2-4B16-B148-5FE1F7CC1A65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F11D68B6-9130-4117-9783-965DCE6152B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E305ABE1-0B0C-40FD-AA58-F3BE73009EA2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3CB94C98-B980-4408-8450-145FC36B68E1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318531CA-1F85-4486-8C3D-7B9DFF62005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5950F17B-ADC2-41F3-80D7-54CAA387153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79D4CCE8-D46A-43A2-8E54-AB85F67DD173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85997136-3C4B-4C29-93D2-F1BE159BC89C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A10AAC1A-9920-4525-B709-2B369676A974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1B74A238-159F-41DD-96D1-8BA85F57EB6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35CC6152-FFD9-4A36-B475-90D108002D1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F05E5741-4EB3-4F38-8B06-279B39A72CFA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782199B1-6D5D-4742-AC3B-392621317B4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35F7299D-565F-4F39-9BF4-0B66B2A4801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BB192EB3-784F-4D51-87C1-94AEE7C8068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372CBC44-E849-4E58-91B5-0AB98AA71304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0EDBB1CA-4E07-4609-AB59-E67CC39AD47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2577D565-A0C2-4E47-9962-D246B8D44E34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828B5150-82E4-412A-81E1-7356CD8C79A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1B999132-E4A1-4C2E-AA3C-BFE4CDF48D81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389BC719-7D7D-4325-A6E1-E31B1D7C84F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677FD205-FA8E-4425-ACDF-08B3BC3811E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9EE053E3-89E0-43F3-AD2D-00A0AF63770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EC8ECE85-A84C-45A3-88B7-EC2FA7CFCB43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BA14D436-79A2-49A0-92D6-906D925D6F67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1DA647E4-937F-4586-8882-D8B2BBBB3F2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D50AC4D2-B25A-42E7-BBB0-AAB124AAAC2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5C85E6C3-38F0-4D27-8058-9E1CCC82F84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C0F0C4DE-ACEF-4737-8C76-A1B23FCAC16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A261EC40-C8CF-4368-8997-E20F02E8460C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AEC4A8F0-E203-4D1A-8B49-810237FCCE7C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B8D07ADD-2AD3-4FF1-852D-D2171A9611DB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594685E1-36DA-4D64-931A-9AE37A050BA8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B8FEE38E-C752-4E14-B8EE-98B27B2AE710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75E8DA70-9974-4E82-8A43-515D0EA15A29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87FE1C9D-FFFF-4138-B82E-24E188379CCD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4E074ABF-B6FB-4CED-B101-D69DFB8AFD5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38F45C5E-892C-411C-A232-A773FB35C16F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2A8AC763-B53D-4134-B12A-BD6E5B76D25F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6DC7EE40-1B7E-4897-8DD9-55D0755CE81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ED5044DD-101F-4AFE-AC4B-E648C4E80D4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0EB31E16-566E-43D0-AF5A-485A76721438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D49527F2-D149-41C9-9988-3F19F0BA782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520E305C-8699-44A0-B4C4-F700CDBB5F0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C2C946BF-2C50-4F91-B7E6-F55C59777816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AB4CAB58-E286-4C17-B890-16DCFB06D5D0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B6BDE0FC-4998-416A-9E18-BE3EA11D8D2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626CB126-610D-4792-A5DC-78B1F88BE9B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4BAB4D67-809C-43B9-BC43-6861A4243B7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1DFE155E-6FFB-4E50-B268-7F45741AE406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E7A1E366-5383-4393-83F8-FFCE033092C7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3A6EF13B-7878-4143-8BFD-8D6B3B01937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012A0A93-6C8A-4855-B6A9-E69BD8F83C1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F5F10602-12C0-4EEA-8A40-402D3878471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C199BBE7-2E87-47BB-B5C9-ED1BFBC30753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2F864DC8-28FF-4C02-AE37-EC1ABD095FF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AC32356B-AF8D-46FA-AC38-97A29B924E65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0A8503FD-7B22-43BA-96AB-63D2E66E4657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6CEC3635-F858-4348-8524-4C8133A7424C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AF7097E2-82FB-4A38-9EFD-934C8AD94001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BBEACB44-4740-481C-A464-83598B786284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9B78FF46-20A8-4A2F-9188-B6276182B615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109154A7-AD61-4F70-83DE-B465E16E040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E704F973-FD49-4463-909E-2025056892B9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E2B0174F-5823-4C2B-89A9-68A0E50B28AA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FF5A88A2-168A-444D-AD16-830A8268098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224969DF-F6AF-4C2B-BA12-D6829C17FAE9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F1F30947-2482-4CA5-882E-7D9C207DBB0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B877F6DF-DFA5-452B-AF06-B6F2A3D30E78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DE236F68-C08F-4BBD-BA84-9E10248BE4D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8144F700-2CCA-4EC3-9F9E-E1D3FF8948DF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C2ED131B-6A4A-487C-AF44-33BA4B36EF5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216E4F20-C7A5-4B1F-ADF5-B32BE9299018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06F510C0-CCCC-4D3B-8300-9D9B08A4EF8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658E281B-15FF-451A-8C82-2FA3C8CF92FB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F18F578A-37FF-4130-9917-6B071A95F5E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24905E40-4AA7-4ECF-BC46-098336647A1A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5200231A-B54F-407C-A392-BFAD3EC8CC4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5E6AC915-806A-4F5C-852F-1EBC9986AD45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F6A4A9D0-96F9-4EE1-A365-F2A6154E0602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289F3767-742C-4108-B1C1-425E087B1A1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765B611D-B90C-4BAF-A6E5-8B4522D98DE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C72F51A5-641A-45E4-B4E9-B36C893001B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5F62ADD5-49C5-4F7F-99E1-C2FBA31FC21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9599C350-7FBA-4CE1-84DC-D60EE6E7578E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E34E0B94-23E4-44A0-9E77-B725B27555D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C630E6DF-CD80-4CAC-94F3-C5EFCA9489C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D3460F46-BA77-4252-BB10-F9443D93485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7E227D1D-BE4E-490A-A93C-4DB09EA4628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DE47B70D-2925-4BA1-8848-B70B8F2F7987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863711F1-2FC8-4B37-A4D9-BB1253E2B26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5404C75A-2AC7-4F2F-B589-5E7D1628D577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04992AF8-4F48-45F7-864D-C3236D585313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8EBC98B0-6044-48CA-AFF8-5032685267C5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6F6110F3-ACDF-47FC-A9CA-CD97247BE826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430F6525-E779-4452-8E55-0A3E1DDCE986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90E966BA-3DE8-438B-B993-FDF3263CEE0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B58BF7E4-C7F1-4DDA-A57A-D18FEF2806E2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E3C2F7F4-9FDC-4737-A872-2EAB8748D148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4FFF6B5B-760D-4ADD-90A2-BF51D044595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A059177D-4EA4-40AD-9E81-706682B2A03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8F85A8A6-0C53-49AA-B4EF-B5BE977756D3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E180BFBC-74B0-4C82-841A-16879CA0E75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5523D353-56F3-4200-B216-48F2215E8D5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87C7D0C1-2FB1-4F1F-A4C5-E2CB7A3541B9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8E02CC1C-6F2B-463F-A909-763B59DF54A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16CD5FA2-1898-4892-93C9-FB6B39A49291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4D7506C8-A6A9-4E0B-8D2C-37F3F12B311F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8D4A86F0-064D-4E32-BE76-40B0F43559E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CAF4692F-B29E-4162-B0E4-7AFF22E2C4E8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F987AA9E-C1D1-4D47-BAAF-51CCBBD2D862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539029E0-43EF-4C1E-8635-623A7B030F3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3E81CABB-8D4D-4D6E-8924-42A0372CA9EA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868FE0E1-AE5D-438E-A6DE-D91A0685F4BC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4A672FDB-6B37-4C70-AC4E-6A3D07048F50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1A5901B9-9EF2-4460-8A71-BD8086C01CE9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8A6C7BE8-E4AA-4DD3-B34A-21C380AF449C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CB1AF771-497B-483F-930C-FDFC521C0002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3BA066C4-7DD1-441E-9D79-3AFA450B7061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70324E31-7238-40D5-9971-5FD3910635F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08626871-29E0-4471-B6F7-892D88C57F5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9937F8A1-161E-4A10-BDAD-6B43AF0B987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523AF35C-3B83-4B8B-9442-138CA5EB2DD1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F11C68EC-1AD9-4E76-9EBB-558B63A70CE5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7306E704-93BF-48E1-A43B-48282390B80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4DC23C6D-5355-41CE-9320-991AA2F50B5A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678C5B2D-AB3A-4F02-B2C9-521074C668A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0AAFD81B-DF66-46C9-8054-2C463C2556C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2EC42739-8485-4ED9-81EB-66BF0B62744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B173641E-B92E-409F-B4CB-C4819B11488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5594E29C-F51E-4790-BB05-689A1638D0C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5FDA58DE-29C7-4A37-832B-BBD8D772352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2262A923-4547-4FA7-A419-9B4831AC4E3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3D877E7D-A327-4E16-9674-2201AE06151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79DB0768-8CEA-4942-AC53-CEF3E1E94034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9A6B534A-177A-4709-AAF9-C8C24CE6EC9B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85275218-9404-4F59-B03B-5E84A078A5E9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D4931843-B0F3-4A97-A4B3-EA2D53E99B71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7871BFFE-2BB4-40E3-81FA-174D35F8CDB6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EB0E8010-6753-4FBC-92B7-056DA566571A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66AF3AE0-4C43-4A5B-87FE-8A52578281FC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618BC265-A22F-4E9F-88B2-0C94E6DF00D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4100900E-AACB-4748-9116-C2FC56DE46A8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1F554333-6245-4CC6-8CA7-BADFDB0981A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72A5ADCC-A20E-488B-A20E-B2BFF234D03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3C1F7595-29A6-4A2B-8878-89B129474503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631F34A3-CC0B-4CE7-A06E-26B1EDD68B78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893CF876-E3CC-4330-9C6F-8548DB3DBCD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E7A20259-91F1-4743-9278-9CA37098594D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4CEFEC41-B35F-44FE-939F-A035F9B25C0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03340AD0-080F-467E-86FB-F0F6735A2E4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B4B91BC5-92D3-4FC9-9CEB-544B546AA732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2E4C597D-D37F-4F39-8DD3-8AAA6407D22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09D6A83E-9551-4CEE-A768-FD4E788D6308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80BC1E29-32D1-4197-BA38-8C380D57D0B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50EAA361-C6B2-4C8E-8DF6-CEF25C65BF8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8617E937-572B-4220-9094-FE3CCEC1D35D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33FCD806-8BA8-453A-9EDA-009A0C037C3F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DED9F985-8D34-4A1F-9986-64B3A9E2463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D6737D23-049F-49C5-A3EF-B1264801663D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45833C17-D228-4229-9EBF-F5EC9082C9CC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10300011-7A5A-41EE-BEFE-FE40A1F123A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316C4853-AF8E-450D-8292-E3D788AD452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E189860C-8CEE-400B-9CEE-D6130C6FFC5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812662D4-D871-4A8A-AA91-716B3209CCA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AFA2E211-0EED-4B62-B05A-834CDAECCE99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4881BAA9-B994-464C-BEFF-636FB6869DD0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D5B9502C-4120-46A1-B810-EAB7C8CF39BD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6D9FAA47-019D-48F5-8048-FBD7565C698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21AE5C19-DCB6-48C2-97FB-CF7A47E0BFED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8E1A75CC-686D-49F4-A940-A565425D65E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C374BEC7-06BC-48E6-BEB4-3728E9C95E1F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83A0DFDA-541B-4933-B7C6-FB93BD52E06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A5D943E7-8AEC-4C13-8FE0-D2956F8437A5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5E2AAD0B-3D32-47F1-A8E0-CAD9F99761E8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E5C165CC-CE0A-4352-AD3E-7B5513184F8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0ACB416B-F117-4E51-98A4-47F11123366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0F53CE26-CE63-41C9-8FC8-A555BFF573B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C90D098B-395D-4B3D-B54B-5481D59E9896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A3B7B42F-10C0-433F-9C1E-7F876F202F28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EBFF7127-D2E3-49F0-8070-D2E2ED473BF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1E8B18D5-FDB5-41F7-BBCF-19D88B79565B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B9173448-B7A3-4C87-B6B2-E42F61DF50A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D1F3EEAC-0275-4D0E-8284-82FC127E23CD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71C798CD-1015-445F-9558-C00F558C7CC1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7CA1AA3B-6BDC-4350-B6DB-8B3C9B133A39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4587ED29-A0C5-47AC-A8C5-7084D9772B6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E7CCD2CE-58CA-4D63-B64C-8650B56AEFC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B7D3926C-88AA-4E90-A06F-04FF68677A4E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59714A43-71EA-4CFC-B27B-705EBA13007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744F965E-881A-4707-ADF7-41A2094E881E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5F982F42-C8DD-427F-8C9D-6B1E6C97A429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3E802CFD-DFF4-48BF-B1A0-A878348FCFD7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6C753075-35B2-47F0-8F08-F60502C6D351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EA18C217-E5DA-476E-BB64-37126550887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69BD698B-832E-4903-8E4B-E5AD71BF3A95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BAADF836-36CF-465B-80BD-73F824184E07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7AC3A6FF-08A3-4A4B-AE17-E890A85CE3A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8A53BEAA-5890-40A0-9472-B6C87B276C6F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30C586E8-CB72-49DD-B398-9EC7B3121A69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EA999100-AFC0-496C-8568-E8A7283200A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B633514B-2EE4-4113-8FA1-195525FA433F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F37E9542-06A9-4A1A-8773-514846AE9B0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374B2C70-0095-427F-96C3-5037AE005097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7BF3DE3A-379C-4660-8A75-69DF8FF27BC3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40B2B01D-041E-423E-B426-297B0D4F69C0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FA2584D5-3A58-4C64-8463-367CF7A46CD1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0C96E2CD-CB08-4AD0-9A7C-B2E9B1791E2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580AAC33-BF3B-4ABA-845D-0B21632F5A8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8E21DA6B-11D0-440E-8BDC-5338BD19C29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8D171ABA-45DB-42DD-BDAA-06E072538897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808C2517-721A-43FF-A4EF-F450D303A312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209B335A-8A42-4E02-9416-F0CBDD7A459C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6F931469-5D90-40D4-925B-0DEBECC1E91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9277E00A-8EC6-4CDF-BD07-593D12C47D2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743CD8E6-7E4B-4790-B4E6-AF0A16421DA3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02614A6E-01AC-4C4E-9151-8FD2C5CDEA4B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DA13DC0A-46EB-4A9B-AF16-F6D095FF060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A0E8B17D-80D0-4DCA-B026-2330FE68941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061A1C4C-ADD8-43EF-9D49-485942C1F8D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D18E23B7-5E10-413E-B05A-065C5A222262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60B50F0E-A213-4DB9-8A9D-3F2D485AED7B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03A51C4A-53AC-466F-994F-AF9C01B9FEE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FCD1BDD8-CDF8-48F4-9328-45F42E86F461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48B332F5-7A4B-4C2B-9A87-7BE6FAE5FB94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A453715A-5435-466C-9563-622FD7CD3A8A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403059A7-B0B1-4CE1-A5B8-4D9FC43C4CBF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46E6C501-27F6-4128-9718-7C6120356DFD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5BA43D7D-F039-46AE-A83F-262B198AF2FB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F17F5804-C381-4478-AF7E-5E8580BD934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068D5386-E0A6-4F01-B5CD-C79B23B020D3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3714746D-AEB2-4A3C-9C0C-499DAB036E21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34FCF254-A113-4A9B-A799-5974BC0D23E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6941B15F-489F-493A-8B7E-A9D757C4E8D4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4367DE18-5141-42FC-A220-33D2744D7D23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C3E7F6D4-AF9B-413D-98FD-070E88788F24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D51C56E4-A5C2-4E13-B1E6-1B5B200C9CB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596DA0B3-8EC4-4D88-88E1-19848C02036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7BFD9935-98FB-4F73-8F8C-D819BF1686C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E6CDFA67-7D53-4608-8413-64C63E11FF75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1252A94F-CC4B-4498-A32E-526633567D3A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E89173AE-F6DF-4542-B530-442D28812D32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5648D341-A6B0-4C52-9A03-F96678E46E0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3AC267FB-5D61-494A-8A41-3AB0FBB6EF2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166DB6B4-1EF2-4BE9-BA86-A787349E2CD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B78BC3FB-06F0-413F-9EBD-AC8A91B6E925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7C6F8457-C785-49E0-B6FD-FDD1D1755B9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4AC8F1E1-604D-4F1C-9037-49B73409348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1B068D71-F269-4D59-ABDF-ABFA4DA09035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268E6DA9-AE5A-44E1-8AB7-063E4D9D1B6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D690C267-1C23-439A-8E49-7872B5CF0C2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617A54AA-EEA4-4F1D-BB10-C1AAA773C0A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A9662D4D-3792-43B0-A088-C974DD5BF7D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696145E5-8E68-4951-900F-CF714C8FFEA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DC8B47B5-7C7A-43A3-A5EF-E91080C3B000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9159E113-6851-4AAE-8581-A77510A8334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27A7D7A7-8FED-4425-A652-87190CD706C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776BC32D-6C1D-4328-AFD5-D0C94B97773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E483BF29-049B-4751-AC0A-C988105573C8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CDBC6628-BF49-4FB6-A6CA-64F3C9D0C897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AC801445-CFDA-4AB2-AB3C-81D0042660A8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A54F6271-E0FC-4757-9FE7-02693606070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5C82DFB8-4CD2-4ECA-A398-160056DBFCC9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4D23C8F2-8DF6-4712-B67C-9E884C492E8C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81FC10FC-AAC5-4829-A766-9F01A81C9BF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9104F102-ABAE-43EA-8140-2013ADF65E34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F192E293-3F8D-460A-B6C4-DDAAE575517B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6B249F25-2FF4-4513-B15B-0A572DC859F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138EA2CD-F9F1-4FD3-97D0-D7DB0DF5E8ED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F7E4F05A-75EC-4B37-A011-59344B04D6E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D2305DE9-2FFF-4E3F-88A0-A73743F38278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665424AC-37C2-4122-AD20-E5C7CF4738E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B48E4981-CE7B-469A-9D83-6571BF6A4E75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FA03BFAD-5609-41C4-A651-6841476B33B0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31F2286D-C3C0-4A6A-BAF4-EEA60C174B7E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D9D206CB-9F76-48FA-B970-D7A336C79C74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DDC47B46-05BD-416E-A242-53838FBBD3F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3DE08DEE-CE47-41F3-BFE8-3AF5A0BFCFB6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9FFEDE69-81AF-4AC0-B7ED-E88F832F8C6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0038AAB5-ECE2-4D19-9BC9-7C1AF09F97CB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2A3FAF6B-0822-4580-9243-805653717350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404D927B-D72D-42C7-A106-CD4ED08150C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E0BC7209-655D-453D-B882-B6092305BBE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FC26088A-A315-4D09-A2AA-6906E347686E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00A1BEEF-1F3C-4BBE-B000-6E06EBF2C39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4DA53A14-35AF-4158-BFA6-127EE5276CAF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197958CB-178A-4565-92B9-FE6AAE9A721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8E11E95B-5173-45C4-88EB-1D5D1BAA5EE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72140BF1-A645-4FEA-B057-D21470501F9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AAE21BC1-DB4C-4256-9F34-DB6235B6B5ED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482689D3-49AA-48D3-8268-DD3493A5844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EB12AF76-D404-4733-B02F-95325C52A506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86C4F38C-1B02-4C7D-A815-372536C58953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F2AE3438-547E-4B8D-A4B7-F7A5F52B9834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B46FBE3E-37F1-415C-8D93-0DA0894682C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F7FA3601-FA45-4644-8517-31B93CC7D74C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7C5A6CEC-C6CB-400F-89B8-848EE92EB397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E8237CF7-7E32-4829-97DA-74C4F712A01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755A6CE3-109D-40A8-8376-0263FB31B76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A7D8B51C-71E0-4FFC-94E1-DD40C9C0F536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3B1E393F-618C-4E0F-B3B7-D66DEA49AB1E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C4D09E66-C647-4BCA-9E2C-1C6A0C39185A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F99FC76F-76EA-4EB1-B082-53178E53F50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1C476414-962B-48FD-889D-040DA2A73357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71D50883-CF84-46DE-A8B5-DDE9F9FBC9B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1586BAFF-D89C-42D1-9C1F-43457D110BC3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02F065C8-A00B-4760-A0B6-9CA62B8354C4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8B0D99C7-F5E5-4EF9-AF4A-D6695D3EA28B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239946FA-1467-48AC-BF0B-6AE30EE07BFE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16114839-C326-4204-93B7-0FA89D5BFF8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E0BEDD81-C248-4C5C-904A-8D4D95442BC8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1C5F8B97-4E1C-427A-8D01-CABE8FEBD003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89BA9185-5355-45A1-A8AA-0B1013038B43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09E3E42E-D020-4A1A-9B66-F165F5D654F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0E94AEE6-899B-4A94-BB9A-438002705AB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9DC6B508-A058-42B9-9861-12C0222192C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F4086E0C-8366-418A-BCC5-A2B929A468AD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A04A34FA-7057-4F92-B17A-BA168899FA9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065BC4A9-DFCB-41B5-B365-015E330ED8D3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696754BF-D917-44B8-8594-DC6B0BBB0077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4F26B8BE-90B8-46EF-9C48-B253DC48B64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6576FC83-9501-47ED-B9DF-94D35E08A04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C2CCACD6-587C-4BAE-9F68-3D4355691EC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11D4A0EC-84D4-41BD-85D4-D46CC4E5ABA1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4A9C3E3C-80D9-437D-8E7F-27767212EF5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78253CB9-B413-4ABA-A3AB-9F3E9615FE0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29121D26-3856-484A-88E0-50FC215A0D54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1680A848-3BE3-48A1-8BB3-9D065385CC8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F1EB5E70-CDD7-4BAC-AC6A-715358E2DBF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6FE332CE-B714-43B4-AA39-311F95052A50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746F14AC-427E-41CB-97E5-69EADD198224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047E1487-D51E-4F92-B355-C0E41AB8A5F4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421941E1-43CE-4552-82CA-EE8787B7A5DF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8D5A77BD-FFF1-4986-B443-0C406598DB3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5AB2233D-6827-4DF2-AA4E-FD83FFD886C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AB28D49C-A57D-4B81-8E33-B6088A5520B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2FDF2EF3-F1C2-4A09-B4BE-7BB35A5B6A7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32C63408-91D2-446E-847B-ACE8C48D2E30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F085F2FD-EF7B-4436-BBE2-78BCBE46C118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AEFC02D5-A3ED-49E6-8383-3AA2F2E52B9D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20EEEAA8-6E4F-466F-94BE-5B93E6169D7A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36F1ED78-2EB8-436C-A218-51A13D9B771C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018140FE-A052-4DF3-9D7A-533FDE41AB13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B7311D0A-4D49-4834-B4A4-1675FE288BBC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B2C78FB3-D760-4203-AB38-DC9E264EB482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F4BD54FC-67ED-42B6-A45E-3498014A6C9F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93248E31-9DEB-42B5-ACD5-89DC25C26B26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11FD88A9-2198-4E05-9C40-553F75C06A8C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274D182C-855C-4C18-BC80-5E7CF04ED4D8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273B5F31-9A1F-4BFA-8970-D49E5D240CD5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4F119C96-3452-4433-BEF1-11AB52DABC0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5EA23E72-B2A0-415A-9DBD-433140B3D81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97A436BF-FD62-4EA6-B1EB-008447DA12A6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3634CB3D-AD10-40A7-8227-6966A3AED7B2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FB9D0A6E-33B9-45E2-B211-CB7E8F8AE57E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8A17B39E-A631-46E0-8B32-2163493AA74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DC996CBE-79FD-48C0-9579-BDA0C4FC3EE4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F57DF819-771A-47F3-9921-A2EDC362870B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E2F83A5F-FDAD-4F11-B057-D0AADE0C2D04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7E1140F4-779E-4835-A116-6E177F73096A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7028DB1B-BA9F-45E3-A3A2-FDE8423AED3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801552B2-6F1B-4B69-8BF6-FACE2CD7ED7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76CEC031-32E7-497B-A749-1BC651914CA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6037CFC9-AF95-42D0-8805-F2EB163D3CD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3A7A04FF-8491-4425-838F-3E3071E979A2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E7FB6E20-1E4A-4AF2-8517-1EFCBDBA3FD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124A15B0-7323-4A62-BF4E-C4C7A748E3A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1656EE86-1C26-4F48-8D4D-FAF7F4B7008C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292B4D6E-B4F2-4687-975E-4B7CBF53A09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C3361AB5-AF72-41B2-BF00-EC040BAFFCA8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0255C359-D1F2-4060-8B4E-4DAAACA14C6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C8138254-B77C-4E74-B991-BDA711E96B5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18FF5D0B-0ABD-4673-9D1E-40DD5A879F9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E6367ADA-CB4D-4F39-9E4F-930B8E9F736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E7D324B6-F71B-4057-99FB-5B475A59A83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2D2D8BFC-C78B-4C2E-AE54-12060EBF1C33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89EEB5AA-28B4-4959-9159-2B81525946B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19F40C51-2938-4989-B3B6-8F7447382782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DCE87A4D-7696-4898-A94B-A69F08AB6E4D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EC5ABA47-72DC-493F-9657-904FC5A234FA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60728E53-E049-4B04-9D6E-0164D55E0960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BD732992-E1D9-4FBD-A180-6C33331B5F7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DA21BFDD-0837-4766-9F22-B4347D8ABFD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C978BA4A-C690-41E7-8D03-04822AC9DAF6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3C7AF01D-A6F1-4DAD-B3FA-CDDE548E951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89B53C67-D0E4-4C08-89BE-73E2E809B683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17AC4A81-AA66-4C13-9A41-6379C7D9E87F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C801DBB9-61E7-49BD-84CC-19D786E9DBE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A78DF8F4-AA6F-46E8-BCE8-A3A2CCC76457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B13C29C1-6526-4A4A-9355-C8F2AAAFB76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E7F224D1-318D-4111-9E2D-CFFC6074EB1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EF60772C-E21C-4890-B2B9-7D8748B5CEFF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E1994A87-4F07-4032-95E5-FD6E2765B340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66443C7D-7CC7-4AF3-BEDC-AD5E8CF8A380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9FA35144-88B0-4ADA-A21B-D1D298267760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9E8DBD8F-3477-4F9D-850E-B23B15798196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2B33804B-144B-4824-919B-3E1ACBB98282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09AEE642-7E38-48F1-B281-A8495634FCF0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C6AEF218-AB9D-4D15-9307-369D8FFE55C2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CA4A73DD-7B29-461C-A8B0-7439EA9B260D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835EE339-5DFC-448B-BDD6-5149653901C9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F2E7CCCA-91E1-4284-9F7A-091BB7AF548D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39047132-F71D-4C0E-95E8-9E86DAA273BC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9814C76F-0518-4A18-B38E-4DB1353A708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FF32C4D7-6211-4648-90FF-0019AB501FB1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3A0C8995-7E9F-4523-BDF4-982B0AC22F1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5DFF9C5B-7903-45E0-9FB2-E0330CEC340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DA945B3F-8707-4302-8CEA-EE6D2A797D1B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748A086F-FF57-477E-827C-4A44719994D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DFE28A51-32C3-4348-97CE-4A66CB380808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6FC1F454-0819-416A-BB76-76ADCD976A1D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DE9377CA-54AE-4C58-A794-A8BC1C3757D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AD33B800-9DB2-4980-825E-DD76FDDCBE83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DE69256E-98A3-4366-8886-B406B81E303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E0D29296-F190-4857-9538-BFE390F7A904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EC15F807-7AEB-4884-AA34-AF432247DF1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7D5FD424-A292-41F3-92F7-0E854AAF74B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30BC59E0-F004-48D5-A8BA-961B631D1518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A80AEC37-6A73-408B-AFC7-01915580B32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0C172D40-8C65-452A-8C10-F977D0414C6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9A9A4DB2-771B-42FC-8CD9-03917B4CA2EE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21F6D09D-A30A-42CE-8FA1-9F357BE22E88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B70FE4CE-E46C-4880-BFAD-BE16F0F9197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1793DAC3-4A65-4BE9-B842-51EF949CA3BC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7753082D-2C34-4C6F-84D5-773B0385CD85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8FD8CC57-A092-4489-8B0D-E33D1EF606B6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011C863F-44C6-496E-B88C-8FB401FCC55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83FEE74F-BEF8-41DB-97DE-4AACF713E199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0E7BBD7A-7EC3-4D66-B119-6E9AF8B6B100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CBAF9D81-0E5D-4059-96B4-F4B6F3EC7255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F40CAB47-F600-41BB-BE85-651718854DE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BE432D62-5723-427B-8B73-8AD7E07A0DC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7F4BED0D-1AF0-4A3C-A903-E3D730FFAF6F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0643B646-5EFB-48EF-A9CF-EFF1C10D943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F3A38889-30FF-4E6C-A43C-3A111AB69E4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4FE8978B-AE53-4CFD-95E3-7D5CEC1972BF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E9516D42-9019-4DE0-8FCA-E7C15C2250F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549C4FDF-25E1-4F93-8604-A5DA248D519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7EF458B3-4B36-49D8-B089-9B7E3B8E1B8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FB0A09B4-CD86-436A-A8EB-F8DA59BF21B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4FCC8D6E-EF0D-4F71-BDF6-64CC4EFD745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24E460B7-6A9B-45DF-8256-8F70947612C6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E3E201B1-DA80-4408-B32B-2B157B69AADE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FF80D31-21AC-4014-917E-C3271675B43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0FF98D38-F911-4525-8A23-5A4A44840F90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0AE14E29-73B2-48F6-9184-26B2C036929E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7B5575D4-5697-477E-B85D-08AC1CAC897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2BE8370E-1102-4BE5-9D97-AF47BDF3952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95B9A81C-234A-4520-A2EB-37FD2D16492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DB4F388-A791-4724-8365-53F94B0FC52A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AE9DA3B9-78E9-4E79-A003-CE1E7ED567FD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9B097E95-CC12-4607-A096-0C5B37CEFCC3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6FAB632E-2B19-4CF3-BBE7-D360A7EAE785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265E0685-0C15-4F8D-82D4-E06B5EACC74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C25B8924-29AA-4F29-9F80-134137406B4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452CFE99-3502-4053-9713-6EC98C21A1BA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5C42FD81-CA8F-4C26-BB2F-DAF351A62B81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9732AB3E-F418-4250-A02B-779AE4F94F18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4BD12F6A-386D-4092-9EB8-AAA08DBEAD90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13186F29-399B-4E96-8D30-74F4F449BE2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219D2943-36B4-480B-ADC0-510492E5F0EE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46FDFC6A-88E7-4064-8AA5-0B57EA7D23CA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2C504161-59BA-4830-A36F-56F0F1073F7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FB6D0D04-5B9D-4EF9-82EB-1ECEF2B46A5D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842C8C83-9ABE-4777-9298-E3E7DF792920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47283207-8DE9-423D-8BCC-9931CC055BD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677114B7-5B2E-4407-AAF7-D4234938F313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8C509819-D739-4533-A0E4-D0DE419D2EB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EB7B818E-C04A-45C7-A4A6-9E1A3227B699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011AD413-3B81-4566-9049-83C4BD3AA72E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69C91861-5508-4031-9931-35C622224CCA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28747CAE-0763-4502-AE5A-1BA9D392CC8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B5AA82CF-416D-4C8E-A220-CE4BA4C4915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8496DDA3-18FD-4D95-B4AF-69CD5EBD6CD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E3151F99-306D-475F-BDE8-0FF639437A36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394D2108-C686-4A59-AD6C-38358CB6D082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984F6EAE-4258-4D88-92EE-DD95721FFFAC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33FA9333-D3ED-4E10-B954-FC3F07C685E4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8C48D2A8-474D-4CF4-8845-EB1F05E6331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F3F55ADC-38DB-4AAA-B25F-D1FDB5E9F65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8269DBA1-44EB-464D-94CF-9D1EE9E6E4F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28E3A816-9F2C-4F28-83AE-D88DC9312B6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DFA467C7-4CF9-42BC-9034-70A1214EC8D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FA9E0338-7292-4080-9BB2-F746745DE036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067BA9CB-C1BB-47A2-BA7B-AF9E3A4D0B98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1A92604F-C98B-4583-BF57-3044BDF12B9A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824A546B-8208-46D3-AD5E-B48ADC382EB3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5A546723-0990-474A-9A84-9F93016C3983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7BCDB213-5AE9-411C-A9BA-FD9A9E8C746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35160C87-1742-4CEA-81CA-44A681BB1A8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518F4205-7F6C-499C-B80D-1C77AAEA94E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24D4467D-71C0-44BA-BED2-11776B54099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ED0436AE-1B15-497B-960D-03063D3913F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563D6C61-1063-4F82-8472-BF51C1DF03A9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CF04EA10-F6D0-4448-9F8A-4F5C992A9C0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A52C1B9E-8628-4E79-881F-354A95C753C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89FED0B6-8B83-44F7-86A3-21EFE02836AF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FE1D26BD-B06D-4615-BF3A-B52768A341A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5592EABD-138A-463B-8DAA-99291C6EC8A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7243F89C-EB5D-476B-A4D5-D7952AFE18D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3F72495D-C752-4014-9E72-01AB47FD64E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256B05F8-3420-4A05-AD85-33085DC69524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A14F01B7-93EC-42FC-94DC-DF14CA933BC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066C1924-2E53-46A6-8B5D-F2B1C2B4ED2D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92C18F64-462F-43FA-A287-1A1437538B36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152A49FE-65E0-4901-BAA3-0F877127F6D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E15497FB-611A-4412-BED2-EC03B032FC6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1392B954-F59E-41D7-9293-EEDDD73B8ACF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3B01C099-5DFE-4314-B3B4-5FA4F68BF24E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2BE49041-2499-4532-A45C-1B91FB1195B3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FBB2C484-FA09-4197-9498-6DC2AFCA6DE1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9D20370E-E20D-414A-8D6A-AA579C16004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A05166E5-07FA-4FCB-9AD2-636411C86416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74E5764B-CC78-4204-B08F-642691D3EBF1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1B4D184F-8720-4C3C-B5D2-BEFC8BA8D5EB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1EF50CFE-2C57-48C5-A6A6-FF2BDFC04D4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2C4027F1-CCE1-403C-932F-EA36BF9AB149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DD9D78EE-9B8D-4290-9613-5A9521B1CD6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F2192F8F-089C-4BDB-AC2C-732C68318E91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0EE6CC9B-9640-49E2-9AC8-44732B5D4A7A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C6DAD8BF-F06D-4A8B-B044-534825D0828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31A6CEEF-BAE5-4851-B7E3-633E14893D14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D3C04F8E-0D5E-457E-9BFD-9FD0D684DBAD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F416F8B1-FB64-49DF-8B11-72CBF59D6A81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6B8629AB-86C9-4899-A65F-F9906BB7FD97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D8BA2D5C-D010-46FA-A056-9243F7E6F7C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A64DBE0F-3E09-4468-B9A5-A273D57EE1FC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D018105A-81E1-4C99-9890-314E9CEB217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CB775720-ABE8-4DCD-A86C-555F088AA75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AC19E7C9-28F5-4029-8778-333BA40F02EE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9E921B53-6A9F-4B39-BC51-00605B9CDA1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5D370330-3F63-4E8B-A798-77BBDD9CDD70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33FB6C63-794C-4720-B869-E326B6DFB58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0E64CBDE-A89D-4317-BCD9-7C4E70D0A3A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76ABBA48-763C-44B3-91EB-37646A717B95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92DD23E7-A0F3-4CB2-8809-EC1E11C7845A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E17DD09F-69CA-4C0F-ACCE-12B7F5421C40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169CC6BC-E05D-431D-9DA2-FD945D5DABCC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185B39F8-72D9-4EF2-8998-3CF81F949B93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860C000F-02D5-4226-AEE2-FF39ED3C7470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50795C1B-8910-43D7-BA19-15F7836D3711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DA185018-3724-45BE-82C0-51BF2CC8E81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CAD4EB39-C1BD-4F79-900D-A769906824A9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981AC6F0-9FAD-427F-9196-ADCF5D6FC21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300AAB15-5D4F-4D6D-89B7-95E5C65EB9C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A08E2500-4EEB-4755-973A-1344A463EC26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F0D651AB-C2FA-4556-9C6C-A8C9E9A2977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3D100436-A670-4F9D-8173-BC39C87258A4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DCF92CAA-6B0B-484B-AE79-292FE9F48180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456DD3D1-3CE5-4C73-B845-BE14A84E023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2AD0B200-BADE-45D6-9EA4-6A127F0D786D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EAFC5916-FDD0-4F1D-B7B9-170B350296D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4932C4BD-3401-421E-8F69-C12395F2FE1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6F235C22-7279-494E-88B9-8B9C1EBA4138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44A816EA-BC81-4837-983A-894177064A5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4D4F2959-34C5-47CF-88FC-3C39FC29538E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590C11B9-4F9D-4223-AF23-BBD2897BFE7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0098AF19-0F48-4F2E-83C2-68A8169933C7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EC6E42A7-5896-4253-83C4-E42EC0DFB178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8785AB65-E79B-4C89-BF16-3161888C1143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A2688482-9397-4830-88CC-F9983F6E1786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D30345D7-60E8-4171-9EA2-F956206539B8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4D274C35-B4FE-4E5F-B42F-A0DA3CF85532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A749000C-DC12-4B32-B57E-B74D1BA3B67E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6722431B-77BF-43E2-BBAA-B24F7CE8727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5C4D5CEB-D5CE-4F0C-BF0F-CE9631DF9F3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67F7EB85-2A54-4F97-ABBD-A44D12862997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91D7EB29-D6B8-47F1-BAD1-3068F0390343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A869CDAD-70A0-4BE2-9A44-A0D359D9BF7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8B2FE768-F938-4E5F-8F57-7BDC3826AB7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30EDB8C8-4AFA-49FD-81F6-06832B22ED5B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8F96BD7E-3A54-4B19-9D5A-6554005F6DE7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9AB1227D-0B92-415F-A292-99C69BA62E20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30FFD22B-2FD6-4996-A027-69D603EF4FF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0AD17990-600F-4D32-BFAB-DECEC322E6E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A8755037-6783-4CF4-9B7F-4C0FBAC342C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E35D682-BC29-4FA4-94CE-970930E7D4FC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FF49BDF4-33C4-4ED0-8EC1-3E7564815D1F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55EF540D-4E06-4963-ADE4-FD9B2AF13A40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914D73AC-0E5D-4490-82D3-B1FCF58A548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3942712F-B548-4739-B173-FF5827A00292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A8AF39A9-3B3D-4BC1-BFD2-64383862AE78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1648827B-7D71-4074-A01C-A93B1747BAED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B506B297-F4B5-4874-95E2-B4677486336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48104418-F29F-42DB-99FB-B2BBB4FEC5A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3949188A-5808-42D5-BAAD-E8C23A3EF7C7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7F7B65A2-867A-4901-9605-921F59A2D929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ECACE754-50A2-4E50-90C8-C39D42151E1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D262CD63-5CA6-4D55-BBAE-5C313869035D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5EB0F7F5-9FEA-49E8-9CE1-38B99CDF87A6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B6EDB753-DF39-4EE6-9205-44C7B87A1A58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E3BCF495-D1EE-47EC-B0F3-4729C0DB392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4FA6E256-D986-4B00-927C-6F00F2C7C21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F864CD6A-9663-4C8C-9280-3D9D207BFFAC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63E44976-3E36-40F7-8836-17E211EBF8C4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9920C6E5-4E4C-4C0E-A57D-AFC159BD5F2C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7F5B0DCF-6DA0-422F-997D-16D9616BA1D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FA975B1D-24A5-4498-AD85-5FAD6862530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7AC9EA25-69BB-490E-8D75-9E5747886C6A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7CAB72CB-EA99-4DAC-A2E5-DCCF46128558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4C54485A-4C24-4002-AB38-F2E9152B9FB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32AFB42E-F9A7-4B89-8C20-9C50119EB060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DC76B049-8D74-46D6-B4AE-16B91558684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9C605310-E721-4218-BC19-E977D1B771F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43871359-1C94-4E27-8E13-17FB7E25AE41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3A583301-7077-4D58-97D7-87D798010EB2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2A3C2164-B77F-46E8-B720-0897751A1153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7F98AC51-E9AD-464A-B9B4-46F4BA9EF89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40F041D3-B2D0-4DDF-8626-BEF933198353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AA739CCD-C2DC-4999-834A-A77A46CE8BC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725C5F79-14C3-404A-8D10-3712EE8814A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5075C035-2828-4830-AE12-DB8F4B420657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EA8C260D-6F8E-41CC-ACAC-CC7011DEA49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EE104726-6D65-43B7-AC2F-2B961EE86D00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C1B05C2B-9BBA-44B1-A76B-177DEE828A97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98694735-5875-4549-B3B6-DCB625F7B73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49BC536B-647B-4C5F-98B2-ECF40536A7FA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C9F83F56-FC7F-4A53-BCE4-E5C5E11F902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099B4BDC-D452-4C64-BA82-DDC31E330485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B682DB28-2441-4B66-81F8-6F1CDB90168E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7E066932-BA2E-427F-B920-928D8A4B50C5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F9086205-A491-4F36-A42D-C699450620AE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28F16D18-6183-4CA6-AFD4-33DAAAA30A2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478A98D2-8BF7-43F3-AE69-03715F2CD38C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98911151-7F86-456A-A89C-F659A8E8AA7A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727BCCA7-62B9-4369-894D-09BE84985EA5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1DAAB374-F4A7-4D5E-88E0-982567EFBA07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7C3AE443-6375-4EA2-AC53-3B85D30FAE3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923DF39D-2E82-489B-BEF4-73F62196581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665D58E9-B143-491F-BE9C-309BF3CF9AD5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2802A939-EF85-4934-B225-0AAB3200E3EF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015261A9-A65A-4454-8E1A-62D7034774E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4F2F4AF2-A6D7-4F16-88F2-FC5128086DE3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9B000C6F-A94E-47EF-8BA3-82F5DF3FFC85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23F53A0B-B6D8-4610-9465-2F368F1B5B21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5BFE68F6-EC12-42A4-88F8-C464356EF86B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23CA0F22-4F3D-4AD9-88B3-2E938F4BA821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D48AC142-C0F0-4514-89FB-ACC0341EF0E4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0F96F57F-EE28-4A2D-937B-784C01E94003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1DDC0B7F-4113-426D-A19A-412A83D4C9A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BFDE4225-F194-4ED6-ADE6-E24ACA2A1D0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5DAAE453-B885-465A-878D-0CB0521B4D91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8BB484E9-5047-4594-913E-7D5152E1001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9F390E11-78B8-4078-8F4F-24DA7CBADEA9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BF684615-E269-437A-BD50-7592D3F6448C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D166C271-42D5-496D-AF1F-E75D6287D107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F41642C4-1B28-4E52-BE74-E299E3741E1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7F7ACF84-B689-4689-96CE-59F38C7F8512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650FCC12-3CEE-4915-AE3B-CDE5BC4CD830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0A2D8861-C9EB-4CC6-BC12-AB75864B2C58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0BEEEC47-8CBB-498D-81CA-E933030E66C9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AEFCAB6B-252F-49DF-B3B6-C5C85B1188D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F1710ACE-8C50-4F48-B463-82364BA2CD33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6195F0C9-0EF8-4379-906A-95305DA80001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B10EE0E2-C73C-4F1C-91F8-302CD2D1AC7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431A24F3-8DCE-44B0-9E87-5A691F65B787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5EE5214A-23B2-4690-A011-6F0E13C448D5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632E1750-DFF1-4C46-9E75-2A6477AA740F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59DAC7E7-E658-4B0A-B723-D0B0F9E99D9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98681A70-7ED5-4BDD-BB9D-D5F33FE1FD5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B875D470-C2B0-4B3B-B8F3-145F31D8DE7E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20480565-C68F-411B-9EA1-22F7AB9EE28E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92BAD61C-66A1-4DF6-85FC-4CC3C8E6DF1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85B51955-787D-4451-ACBC-8324C667865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AC7AEC42-BC88-4170-BAA3-A8E7E0D10E55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7A07434D-9243-4A4F-9A8F-D31E416DA293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102643FA-2D79-4DA5-A9B1-94D056DAFA2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B5CA424F-89B3-46AF-AD13-185C4F4E141B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A703EC2D-6F70-455E-89A2-486DD556E33A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78CE88CC-D318-4F77-A258-4E56D645032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834CFA14-9B0E-4786-85DB-289EA3F13F3C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F4EA0612-8CE0-4E98-83A4-DC4D54518B73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C363112F-C21D-4EE0-82C0-FD9952702432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3131B15A-2266-4218-A74D-7D18671C9DE3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4EC119D4-A041-4FEA-9C60-A006154D04F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BE23CF89-77A6-421C-9253-300F189141DE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74BF7418-0BF4-4F6C-922E-175859C8F2AD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CA84DE93-C97A-4A3C-AA9E-BF8BCC13BCA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BC7EBCC8-E9F8-4D54-B0F7-E7B038E2E12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1F4EE362-27F8-4695-9CA7-1B2175083270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65BD98A9-9397-4BCA-994F-30039522007E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237C225E-9976-465A-9D27-0B40F5A10FFF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7F51DFC4-FC29-4604-8D8C-0939889EBB9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B1DD00BC-72CC-4DB5-BB64-954E03A6387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0B07EE48-6A0D-40B7-98A9-776C06CDDD8C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3F4B638C-D68C-452F-BAC9-67B94A1AA8E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CA755899-69AD-4559-B6BF-E1132E9428BB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ECEABE12-28ED-49FF-8A49-20A249DE3C96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A19429B3-F9D8-4278-B198-28D8881C5BA7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507A946B-D769-423D-A92B-77898A8F6AEB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8B81A6AB-E1A4-499F-A48C-D7CDF9470A4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0176C290-4BB8-4D39-B7B4-B120CFAA2781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DBE2EF89-3C99-4721-AE8F-5BA520EA6871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82EC75DE-CDE4-4CC2-8EAF-2575BF6BE841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7E139A8-F575-40BF-AC53-34C779D6F2C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B61631F6-68CE-41B6-B9F7-6B10579DE44D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AC8E6C74-4F73-4B20-9484-7392A0EF0F20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AA809F1D-C694-465D-8C0C-6AFEC090A65B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57C1F23E-CC53-4DD1-BA4B-ED43A362377D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E6B04883-6744-4B4D-9ABE-CEF8905D5C1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4FFC8430-F648-4D4F-AE17-833156D84A5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E50678A0-11D8-4850-82EC-ABF8844CAEEE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A0473433-D6AF-4426-8322-C605B01CEC0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B12A63AF-AB4F-48B2-B208-EFE23E7EB46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19C4DCC1-0597-441A-A1EB-05926A0D51AF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D9B4E085-A677-454F-9C9B-542C7C7157D6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F4B67E9E-CC5B-46BA-AA69-FCA2A5BC0CE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1A44BD68-0E93-4E8E-AAA6-4D4E28CECF63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B591FB7D-1D2D-45CD-8964-8B475359668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E7C5F391-C8DF-4E76-9784-494A12615738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978A3EAF-B1DF-4386-8EFA-C49B77F3F66F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01C02045-84B7-4DDE-8D0E-1918F5B6280E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85EF938D-0356-4917-9905-0436556A9B4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00E473CC-8665-4E9C-A755-D90886A16E9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E5E98249-7C7C-4894-AA79-141611823DB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1715564E-054A-47BC-88B7-54980603FD7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FCB74448-6561-426D-A8A4-29285812D6E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BCF4E783-F113-413C-B62E-E03EEB28740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510167C3-17B3-4EC8-BE06-15BC6B919561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DCC8B438-9F72-4C96-A744-8B8E8B1A4A7E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EDE1C2AF-6F01-4E15-B799-55ABC5F7720D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BC83345C-0F0C-47C2-A909-86E1A88AB56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A7967B18-6238-4155-A25F-2E2C5374ED8C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330A284D-4DA0-4BE5-AF9D-8D0C923C915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E38A2A32-DCCF-4F9B-A83E-8845C8261DC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FA3869D2-239F-45F0-98FD-4CC5BB1D313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BB18B83C-8468-4EC0-81E7-DB8B34E5B2F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A24EC3C2-E863-4B13-8765-EA602ED7B178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625476CA-69A2-43EA-B416-E1B4C147468A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68DBA867-AA95-46E0-BA18-8ED05FF841F9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4C43EC7C-8221-4DAD-AE17-D77A14525F86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2BD4EEFF-C800-42D2-AF83-49B2EDA4B90A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80DE35C7-4D7E-42D1-A52A-2E4A20488C3C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E8A49C40-27C9-485F-AA91-6935FFD5BC40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75920EDE-8FDA-4838-A073-DED5E8D3E8B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775798BC-DA84-476D-80A7-43E0A678CD7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A71F01F6-637B-4537-91CE-A8668F30F31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DFE7071D-F7ED-47EC-A38C-938F8C238CCE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1CD4804C-5FE6-41A9-8E3A-77EB170AFA92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87CC5CA5-F824-4955-855F-35FDBD732C9E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07D4A63F-E748-468A-8D3D-2E5CCB477811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CE23EA25-B54A-4F50-947E-6D93FFAC9A5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7789FAD3-49B6-4BF0-9099-C81F7856439D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B913B7C0-18AD-4106-8547-DD3936B4E7B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4FF77F2B-A993-466B-87D5-6EE2E825211D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12DD9956-8BA1-40CC-BE09-23A079327A9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DD75662A-7CAE-4B6A-ACB3-DB54A607D0B2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274AFF18-B144-48F1-9CB9-D2D1C7100A8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83B86C34-947B-4C47-8B5F-28AD1525FC9B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5F1099F2-0604-4623-AC33-E724D554D8A5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5791F07E-EACE-43F7-9DD6-580CED041FF4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7C898CE7-72B8-492A-8BE0-643A23917CA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C3846FA3-3485-4DFD-9A9F-B9A363D93E6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01E2050F-6739-4D91-842E-860CCC879949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472FC6C2-A2E4-4F87-A4F0-0D8CFAFD6C0F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A271FBAB-E224-4439-9E3D-C6244A7D736B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094C5B96-B290-4336-B356-1945699AB7D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A8DE823D-ACE7-4863-8BD5-FC43C9FF8A9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DB434FC4-CC98-47B6-A65B-2903F76A595D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3CA99FF9-7D18-4C8B-87E2-8F907278AF9F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8FB3CB44-88F2-416E-9AEE-342DB6CBCADB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AD135D93-0619-4511-B55B-4DFEC42854ED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65DDB724-FCC4-4B28-AFEE-300C2E74A15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3F212A78-44A3-4842-9A3A-B1EC97B51ED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14574C80-CF2F-42FE-99E7-25872B944F9C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40068A5F-CBB2-46FE-BF53-D1359D50597A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125CCE0A-CCA8-484E-936C-A8AE95474CFC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3078CFE7-B042-42FC-BCCC-9F260C4685D1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235AF7CB-D7D1-4B14-A7C3-529F52EA726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0C87103D-2DAD-432A-879E-C17301BEB428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1273ECC4-B415-4491-8272-F71B313697F8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FB5DCD46-B3DF-4039-98B3-7364D1FE2CC3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F81B999E-D274-45E2-A485-B0E6E2A64DD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967D26C6-EAC3-49AE-A211-DD5C081FA0D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3E40B5AA-D47B-4ED8-B128-5266335BAB71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D4D91B84-7FBB-410A-921D-93701634A88F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205F382B-9C9D-4777-B834-A051C630BB29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6C6F6B4B-FCD7-4E4E-9FB4-7AEA5EED7AFB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ED77E33A-CE81-4783-99C8-A7BACD77BD69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298AFFE2-AAFF-4698-B81E-0DAE3ED33CF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5374AE4A-C3EB-42D2-8DB8-F0C2B99084B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54D39488-595B-4131-9E50-7F2DE1382A2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E8BB7A3E-E999-4C18-8D8B-1F13B7F5FDD6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A9826760-EA38-4CDD-8841-C81C21657727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55156AF9-461C-4199-ABAF-7F161841A6F5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CFDB671F-010F-4152-9DE9-C468FA231056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276A88B3-5707-4E03-B5A1-888AA0171276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0A6D07EC-70E5-457A-A170-8B07F5CA1F29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487B9148-E13D-4689-B971-5C8D22162D2A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DD2E696D-8563-4E8B-A2EB-785E96A59A1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C2CEC06D-EEE3-4375-973C-62CA1D11300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8DD0D830-F473-496E-B375-25BEDB5E378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766A86EE-86D4-4598-8DF9-4F31F56DD1B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0C13B510-F0D5-4B8C-8B5A-710BD11F4F42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70522E13-8F35-4E41-98FB-2E1561FCC977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D4124EF6-CCEB-45FA-A9B6-5660833654C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426E9ED8-C110-46B7-B67D-162899CB2BB2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FA952895-BF53-4B9A-AF1F-D77AE5FFEDB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3026442A-A843-4E7F-BDB5-98E4CA2B95A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149C8E51-0A9E-4395-A2AF-FF4A3A3D7717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B66EDB35-72C8-4B29-84DC-D50F82E8A44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12FCD4AB-328B-48A3-AC24-687F9AE67FE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81BB1D1A-B46D-4FBA-A2E5-B23CD45D70B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CAEA5D3C-FF15-4917-BE72-310AAE679917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98FC0551-F837-4F15-ACAD-3CF71EC23A30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CC933D67-E679-4A79-AEDB-C100C8868C6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348073F1-F6A7-48D6-B58F-1051D8F1671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999A0B15-1A4B-4400-8FD4-9288F0AF95F6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B1B45364-2C4B-434C-A40D-E2EB5CB37DBF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9361F72F-349D-4D3F-88A5-030A170FD373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2BE99C5C-0B53-401A-94F0-80C4988378D3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0715DE5D-5CFF-44C5-B7C7-E1C29C43BF0C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4FED7F03-3F1F-4C6A-91F0-830DE8575719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51992F43-3522-4F73-BE2F-87A91391A5A8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B74E31B0-2501-41A5-AA7B-DBD09C0C109F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4BBE6525-5A82-4415-9B59-0255C37CFD52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E58091B5-69AC-4503-8CD7-36783D66C5C9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50A8C1A9-5DD2-4C44-B3E7-48393971F195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9D6B636C-2AAF-4798-93A0-E6675B469984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363B6825-B857-428B-A39A-944F1ECCBFCE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5A5367F6-1C10-4321-A01A-3CA0F63A312B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4DC9E2D4-2C93-43C9-BFD5-469320F4D33F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D2B46979-3CC2-4384-9A6B-CB3516F244C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3C221548-4083-4F0C-B602-D08BAEC04CE7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AAAF63A4-3702-49F0-BA18-2CA62B26512E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EDE8A747-3079-4724-B7EB-54FBDE3C867B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DE6652CB-DACC-4A51-850A-036729FFF33A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441AEA36-E030-4379-A3AA-74E2068FF3DE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849C223B-6330-4DED-B3D3-C7ACCB07A748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4F13F4CE-9977-4799-9994-B5AE87E2B501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DBB88802-0BB4-47C4-A2CB-DCEBF43604A5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1831E6CC-922A-41E1-8456-4B12FEBC8742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1A6584DA-67A8-4903-8C2A-43E976BB5C0C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7CA685C4-4C7E-4C33-916B-BE11AF5F03E4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BA8C8143-8B77-43BF-BC83-88D720F62654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A2127B2D-FA74-4953-AD47-7F075991BC75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C213D25B-D29B-479B-9B35-1ACE886D3246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B6C14AC9-3A9B-4FBA-8D4A-4CC2131B81F3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E0908AA9-DFC0-48EB-AADD-97548DE6910E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6378452F-C24F-4364-A139-7A0B2DEB342E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D6AAD762-FFE1-4B6A-B9D3-4E1394DA33CE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D7BE834F-BE75-4617-994A-D7520C6FE1DD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89232353-4E6D-47DB-9CD6-F78D88643E85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FA2C1E6D-6256-43BC-86C4-81B4312239BB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F03838CF-BFEC-4B37-847A-B2B74BACEA55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2028A025-F7DF-4772-A865-793623C002BD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687AC945-F754-4AF4-929A-8BA29D65A635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2ABB9CD0-98DD-4C4E-97D5-71A71C749D4A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C2E5A2AA-3876-450C-BC4A-74575D54E9B1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3B7AE741-3163-4A2F-91C6-95C4747850E5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2F6A5D9E-5EBA-4D98-82E0-5BB44ACA84A3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E1E53EEA-A37E-42D7-BB30-4B0CF84E1B1F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4FCA8CE0-BF72-47B8-A431-96CE9697F31C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C92530E9-3133-43B1-BDE5-5C9B9BC79787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BACCA4FC-C28F-47B3-8E60-39C15130AEC7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0B0A4E56-DEAC-41B3-802F-657AC5ED45A3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1460D2CB-FFEC-48CD-ACAF-99A7D17281E3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6A939B13-ADE0-4A50-93E6-FF38BF19EDD3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CFE33BB5-5145-4ABC-B55D-0354BD1E48D1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DA751068-E168-4574-BE0C-55812B8FDF7E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ED3D1AD0-8036-4214-A8B5-7A38120DEC86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632BC4E5-7249-461F-A933-6103B8D75101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2FDBBA66-CA0B-4224-BD49-8E3F5634AA83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1BB642A4-0CA7-4854-9B27-07350F119DB2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E4227CD1-BE93-4430-9E13-36DC65934BAC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15510695-BF6B-4DC5-9F74-6B18DE570069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D3303803-2B14-4978-8B25-B7A42970F0FA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6AB7001C-74F9-4AEB-8A21-FC4AB18D5A00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7CEA12EE-745D-40AE-A0B8-7AE655861774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3162E022-FBEF-4912-8A13-A1B043093BDF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43382CC8-635C-45D6-BDB1-D96DD8AB99DC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E842FDAD-7273-4623-A65D-5A31E70C69C1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97DBB537-1077-46BE-B9C6-D7720D4E6911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5111FF60-6AEF-4BFE-8E85-2DCC705539F4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B942B2DF-0C5E-4A41-B95C-3B1190FD52E9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192C2EAF-6665-4CF6-9E83-9D235C8685F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8ECF2AC0-9940-4B11-B380-73BE097C0EB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862EDA5D-231A-4109-8B42-C23838AC299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0F05C92D-E3CC-485E-9037-B94F94082A5C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0BE31130-7D38-429D-96F1-4FFB91FB453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92B7F421-CB6A-4970-ABB6-CC22E0FDA72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63CCC3C0-CA64-4AED-A25B-0B6AF0053B0A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5934ED54-D330-44EE-80F3-AB65E79E2CB9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9FD1827F-6950-4EAE-8782-67215D9C8361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C72DE3DB-D447-4390-A91C-E531465F5C17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750F25E7-0F68-44A5-84F1-96CE7273BEF0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36E446ED-7B3F-4A0F-A05E-15CD3E00330E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2138B09A-9FB0-418B-8145-BBEEE03EFCD3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E42D3B09-23BF-4E4A-9849-66FC14F01838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60A7E9DF-C8E4-4EEC-9090-B99959D23B87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5F2A947E-436C-41BC-B8D9-B7B3548E437D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B4F1AAED-0AEA-412F-8FC5-AE215B708B39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319465FF-FD29-4171-893E-991D531C0A3A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7E47D715-86C3-463A-9C1C-4B77410E3DED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FB3B0DD8-CF48-4F6B-9A64-BF109315593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9C63EB64-FEAC-408C-874D-36D1CCD60AD9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06954E90-4B21-4786-8A87-6E1D0A5D25DD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C6EE1E3B-6718-4362-A279-18B393E870D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2C308B47-D364-4B5E-8359-553BF5FFE22B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303D9AF2-87F9-459D-BE84-8322E2027962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58B24FED-0D6D-4E28-92AF-E522CD2C19C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67F5D78E-9A90-4668-B6DD-3CD5B493132B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D455474E-D1CC-434B-800C-F07AC3BD19EE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34C86054-EE3D-4678-9041-C48BFBA3E1FB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DF45DBA8-F29A-41EE-982D-6636029403F3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2B966F0C-2267-4AC2-B603-1C4A21004810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D54D2B19-8CC5-482B-B67C-0D74F1FD6E3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2E165DF4-CF06-4B11-825F-7DF2F86AD4B4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3006408F-1328-443B-A607-194DC6157023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F9D86238-2DCC-437B-8624-0A0EDDE64B58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C27176E6-2CDB-494E-B621-A24AB8306D34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7921DB62-A8F7-416D-8B0F-B9DB0D3E79A9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EE59DE8A-0DF6-4A73-A9A8-BBB8F5EBFED6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7BF67960-1B59-486A-8F1E-3A444D5876F2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BF7A36CA-D29C-408B-AFC7-95E2A2AB7136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EB64718F-6D0B-404C-819F-1DC3F6A6DBB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4F72907E-B51F-4BA9-899D-1492DAB57DCF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18624C50-598B-44D8-955E-DC894E39AC5A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0C876590-77B6-473F-B8B2-10D3515646A9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DE6BAA3B-81B7-4CA4-A348-F24BE8892A42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84AD132A-0838-4F50-A6D0-6DDACB1514EA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3956D92A-35B7-46C5-A005-044AC17F5460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F4C61130-9C92-45EE-8614-BA081880381E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4D402307-F048-48A6-85C9-38E362151E14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4EDDD5A6-A90E-4AC8-8F15-BF662C6B6601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3356DE23-8070-4C69-A8DD-9092222B80C2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421F3A36-EF95-405B-89D5-51C6CAADE575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506E2154-D10A-4037-9ED2-12071D827136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ABE7661D-4D88-43C0-9E3C-F7D51E2CBDF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F7E2695D-F361-4E26-9932-47589713AE85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0C67251B-D0E3-47B3-B563-6433A0412DE8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16B9BD6D-3E47-42F9-997B-D158C1B70319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1C51748F-7750-4A69-BFA0-43B46381A86B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5BCB9A99-337B-4304-A3A4-9B351A9FA826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F961441F-E3A5-44E9-8135-9342E1992774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EBDA4826-B613-455A-A129-BDBA97E43800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56C93454-C3AE-4BB8-AB36-0A26BC1D7E1C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601D0248-E874-4820-9BA5-54BC17B88266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EB4AC273-E8AC-4BE9-A965-A470079B9E4B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DE017F6E-75A7-47F2-A64D-21872F41593A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34958A59-F5D7-47CD-87C3-080D27150BE2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24287938-359E-40F1-BC73-17E2F665B1A3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5E88F1C5-8741-45B3-8528-E1A8CD933224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EF829897-509D-4787-95FB-04481E8F44DD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FA10387E-7034-4ECA-9328-A90E2E3E3C4B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479FDD79-F277-4033-9B33-C07C25FE1997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24C83A81-8682-418B-8D76-3B2183D53E93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722BB13D-CB6E-4741-B511-E8409757E122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7CB451EE-6672-4B1F-8411-167EAB8B6B4A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3FB2C881-8913-496C-8E0C-4A47C131A31C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BFAA0CAB-8D55-45F7-93B6-75A18974EDA3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A8504CDE-83C1-4667-AB18-E4DC770C5039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4F2FDB0C-A9B0-4128-AC0E-D84F5E1A3EEB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E46D8266-F8AE-468F-A59B-88ED74A8C747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207AC5B9-9B3F-49B2-ADB8-A5D089223512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45F34218-5D00-4114-9A2C-828F3B2C17EA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185B755C-DFB0-4147-A402-D92DB9FEE7C5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FA54E683-96A8-4FFB-926E-FFDB02930C7D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3AA39A9D-98B1-4BF6-A12B-FD72226963C2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4918DBCF-C21E-4721-B915-0AA4CA8DF4D1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97BDC1A5-8519-4140-A7AC-7FFDC2BF8419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77D429A1-BBAB-44C0-AFAD-D4F1A1C5E51E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54103A3C-BF0B-4454-AACA-B1A33BEAF15A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C5A2D9BA-BA58-4286-8E77-73FFF16F4056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CDBDEF17-9CA1-4696-A1C3-93C4FDD497E8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5452D8DE-F0E2-4D38-93AA-E4794730D2A6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090660B5-0D78-4A2E-9C8E-D2870AA4FCF0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B80B0D3D-27FE-4FA1-9A06-15F5F95526B7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54BCF193-E2B3-43DE-8AB5-7AD0524A807A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0D709C33-BA3C-4087-90B6-8382B7A50092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B07B4D90-4D0A-4E23-8937-7495447DBF60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9EAD597D-F911-4D30-B325-96EE07B5CEB4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7588731E-3EB6-47AD-A7C1-9BA49E040C42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E15EB77C-1F45-4ECA-AE04-9B2B1C0C55FA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2AEF41CB-FFF3-4380-A878-D265F74B5465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83100A8A-6BC4-4BB0-A77E-A53B25E812CC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C3F0F392-FB25-4301-B0E5-D72C1A3FBA43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E39E4E3B-A4D8-4E1D-B1AE-CA79C8439CD3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BB8BFA77-F1A0-4AF2-B585-CAF894407DFB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DB7AE429-CB15-4523-A340-B01CFBB7ECDC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9C70C032-2AE0-408B-8953-32AAC4D86226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205ADFA1-A638-4511-A133-EC89397F67B6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DFE49526-DB55-4415-8A42-A639BF9C28EA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787CE513-33CE-4BD2-9D83-FCEBBDF8F292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05F370B1-DF61-40F7-AA4E-C2DB984974D5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C25F1683-36AE-4ABE-95D7-7EFB9C7B0836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824ACD6A-5AB2-419F-81A7-E9517C9E0CC6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0309DE14-52F3-4CAE-8F54-B92A4AE224FD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D2164450-2D37-4D7A-80ED-09BC979DEEA4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07B7EF28-22A9-402C-9562-5F8C7D510AFE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A1F8B4CC-0C9F-4F70-A9FA-ADC71E51A0F1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B74D1972-D0EB-487E-B22D-C64BD19B4BBD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49948976-EFB1-483A-B3AD-8DC580328F47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E178F613-93AA-4827-8D0E-0E6DF05321CD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350306DE-4BA5-4092-A603-AEB49650C123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5C9EF13B-9F12-49AB-AAD3-EB0B5D51CEAF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1F723BA9-B1A8-4E94-899A-5032D74B1525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37465FBB-8968-45C6-8474-A3767B8B8CE4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FAAFB231-9567-40B3-B04F-F12A3100517D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CC119F4F-1234-4C06-8070-89D6F4237E60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DE0F278C-9818-4D0D-8474-CAA9963B964E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42354046-1EE6-4CAF-AF4B-40DA6E33169E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EB32946A-9684-4483-AEE0-E76EE8DE915F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0B30CABC-A13C-47B9-BAE5-B85C80EAD464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AFEDCD79-2BC6-43E2-BEFA-A55C39A96AF4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BFC2056A-390A-4F88-8EF3-15FC549E2487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C19AE595-F66E-4688-A578-5678E05E5A49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45848BE4-01D0-4E5A-8092-47DCB92B88C5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CCC30D8A-9FA6-485D-BC21-419088B24E47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23C72B2F-6D93-432C-84EE-368367429150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6F3258B4-32D2-4D38-8773-C5747024233C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8D537483-8D1B-49DB-9A16-8780E9E41568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A2729B9C-72AC-4EC3-A200-D0A3BF956630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FDD31A09-31FB-43A1-B013-620971E225DF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A3DAD451-A7FD-4D43-9678-27871423DED2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C50E259A-0378-449B-99E7-48F84421BF80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B81166F8-B20D-4C89-B79D-689CC3C4124F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284CB38F-A096-452A-953B-3D1AD6F5ACC4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30151A2C-6040-414E-9796-F4B89C929E87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2D862F77-4764-49E8-A243-0F34F2FC518B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F5BC8BFB-5847-4463-8C54-66D5E4A475D3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959A2177-26A5-4221-A900-720FE3BE842D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1553873-BBFB-4AEF-8536-5324E18279E2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82E3AD9B-51C4-46EC-9E7F-D26C1E4EDB85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068FB8DB-54A9-4D49-8F1C-AB0D4DBB6677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9E741E4A-FE8D-4836-BFE9-37440251C4B8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598344E1-D173-475E-B11D-B2EA2F6860ED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86225312-07E4-4BB5-AF03-F3806978D5BC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7CB44C70-7A31-4E0C-A05E-47A52C12B4FA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69685230-1EA9-455E-B625-3B960F12EDB4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B05DD5C0-F525-4A53-9C68-A279EF7D7988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EA1D748E-9BCC-4116-B395-2EEB6208B521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2E061DA1-68FC-443F-A07F-09C4E5227A36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0BC81E28-DF2F-45F1-8B24-E1FFBDE3EB57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2CA7F2ED-47B7-4F5C-B3F6-4650BA6E8375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919E3086-762A-45BE-9F0D-421D9D02DB14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CAD1F0CE-941E-47C3-8A40-FCE57F1A2149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2B0DA6EB-9F37-41F4-91DD-21B71F1C81B3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CD20A543-84A6-4536-B7C4-1283DDCD8F42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9076C946-5F98-42DA-9EC7-6B5C64982D24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BA22F43C-339C-4647-AA3F-824475590997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53A34D5C-C180-4EE5-847A-D17DC47B7D8F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0ADD4993-6437-4D3F-87DD-CF28CF1AC8D6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4B5FE140-5015-4102-878D-EC7DCCD790F6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5D360098-7C52-4B96-BFCE-37FB92E4F393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D8EF8312-9CFE-4322-BD08-BFCD057F1490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174F11A2-29ED-470E-B3CB-9F06521E0FF1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38080F14-354D-49DE-AF68-B9E312AC46E0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3896654C-2533-45CE-980E-F944CF52A5D1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266CF31C-2EEA-42C8-BE30-9ACC9BD2730E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9E0D9FFD-DFAC-45BE-9C11-8D450152864D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F9AF1770-EF60-4E9B-86B8-E959B97AD50A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7D2E840E-09DC-4CF3-98A2-A2AE2E7A4617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F7B7655E-574C-48A1-A1CB-EC263F53608E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27469E19-836A-41B2-BC64-DC810F755AFA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7875FD07-B909-406B-8A8D-B20A97903DE6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59669753-F919-444C-859B-C81DF3F81B80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80B93336-335D-4012-ACF4-F954B844AB2B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AEF3E6E6-570F-4721-A094-F0F7314B9161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E8A3A61C-B749-46B2-B2A3-EA578822D4D7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481EA2BD-975C-441B-8004-F4DE50AF6E31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3A60C66F-9410-46D5-8B4D-8BFD42DEE2A3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D09E52EF-FB1A-496C-B108-2735BD797789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FE12B281-33B6-4EB9-8B74-FEB66154A8ED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D0630BEF-4439-4700-BB8A-5EB4B1793396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ACB23509-7175-4B27-8A81-E4A5A6D1B09B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59650F7D-F18D-4063-A2B4-2496EAFC98B2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A19F07E4-A6CB-4760-9AF3-7EC4D9ED730E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688DBE24-A190-4936-850F-57862DF3DEAC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CC563975-845D-468E-A611-F5F2DC40A022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F742FFD3-172B-45DA-B37C-A8DA1EBC8CF7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6093365D-7F0C-44CA-BF15-A644FC0AB970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211DD3BF-4DFF-4332-A844-7DB1F64F4001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2C5BC06E-5F03-4D29-BCBB-2215B9486F81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79CDEDF1-1F39-4516-8828-0B5339A3BB66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E308D11A-9346-41EE-B0F1-2C64E0A6FDE3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80EE6DFD-9B99-4A6B-B4D7-D35F4476ED1A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3C12F322-958E-42BF-A8EF-82CD4A8E2895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6C7F6846-62E9-4DA8-A117-1F5BC593CD81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49EC8C3B-F649-48EC-883A-280AB3490733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CF24FB73-0ADB-40F0-8ED6-00FAA91FA3D8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7E3C2415-4A4C-44C6-9FC6-C6F36C7213FA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61079852-BF55-4DD1-AE73-3CCA450FEC4F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42D6EADB-BE43-4747-A8C5-CDD5EBD3388F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7A99B09B-ED6F-4103-98C5-B2DE6C13820E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B620C312-3468-4459-BB5F-5C49F00B8015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A5ED950E-3D6F-431F-9CC6-4FB1DDEBB2DC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CFE58BD1-FF33-4D42-B7C8-AFE73E414595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C679266E-726D-4196-B47A-8241902B4FF3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800992AE-8B57-40EF-B737-10C181A901FC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D146C4D1-A926-4DC6-A673-D064CDA538FA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9991446A-5F09-462F-BF61-1227EA05D340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CA493123-2758-47E9-B33B-E6E6DAC4E37D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DEA94F5C-5AB7-405E-A266-FE22BA4F94FB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4418AF65-657C-4EC9-BB9F-A73013C8CFE3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7B825B46-FF25-4BC0-A193-6D9A8D3A9B1B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1BCDBB2F-6911-4087-9731-0CB9087CF5A2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C9DED024-FDA2-40C3-AEC1-B76512DDF0F0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6CFA2C52-C745-4274-B646-9D55645D3307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2530DA48-34EE-4084-812B-EE77518C04DD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B15743E7-E8A7-4C65-896A-57EF45D4A7BD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5CD03325-FF36-4779-9D94-B3BA28CE958A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8C66F233-596A-4A14-BBED-16F073507238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3FEDFC30-3500-4952-89B9-BE1F6A224351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973A52AC-F2E1-4851-9DE3-EDD4B71CA20C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5AD056D1-464C-40C6-8FAB-521D034CE257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DC87380F-081B-4580-A890-0E693A4AA813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1004631B-0300-4AE9-A995-FCB87DB0FD9B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6D238284-32F6-4D52-8873-528137CA0BFE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2A6443D7-1052-47DD-8338-2164549B1807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CBF9CBFA-BA7D-4BCF-A43D-C7ADC8E027B9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68FDD6CD-298E-436A-9080-88357F72FB34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5951283C-AF75-465C-A716-758FDB755637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1DA91608-CC05-42E3-8A75-0F27F9598978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9764AB88-4716-4890-BF16-66C45946A179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B7E9F8FA-EF99-41D9-9BE3-459926600A0A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65DB21F1-062E-4E32-90C3-FA70A3691231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091A11E0-0E4D-4B4C-8945-14F0E1642818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857EFB10-F096-4F19-A4BC-F535FD8FBA28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267929CB-9C18-4D3A-8839-113EB71427C8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885DD1F3-0F18-48B0-9EB3-7196C5B5B4FC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647C28C8-0AD3-425F-940A-1709AD3361EA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36FED2C4-F122-4160-B15E-294E6499C208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9AA1D89A-08FB-408C-9856-251FA33AF978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1469D742-DDED-4DE3-8A39-60F4E24CCBB9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3810252E-7D16-4A09-8368-B6745CAD768B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E60C42A1-ED1F-4BA3-A294-C1BFDEAA0025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D249B883-F6C1-467D-955B-BB13C799C934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FB71E630-5D60-4AFD-B608-FE95A5E6B85A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2017727E-6517-42E9-841B-B7801110A1B7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EA223C4A-67B3-48F9-A632-9A5C1105C07C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CB85D496-5729-4186-A205-A74A5415146F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13880F9B-A468-477B-B6DE-A4053956FC3E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5FAD82B6-261E-41B4-90FF-489F274F4225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0C23AE69-1E03-45C0-B4E7-57FC1E59DB89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178CAD32-9994-4D47-875D-DD4B49950427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5DE06655-65F8-4011-B5F6-BD2715614A8D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B9801807-2C01-4729-B601-44BE8EA807BF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17583E14-6C1C-460E-8A72-C128864F7B62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BAA6EC55-B267-47A1-93D0-80907DD74691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4EE67D63-DE46-4815-9B73-9A235AE3B688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CE10A2CA-2358-44DB-9D38-963DFF595B54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F6523B4F-20D5-482F-AD96-03F1B5885D4D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BF9A2F9D-7E34-4FCB-9172-5D5EA50C24E4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D8D40F76-2200-4A14-BB96-FB88EF0EBB4A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29E5675E-E40D-4D09-B68A-E3AB91392DCE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04526C2E-8834-49B7-9F7E-85AC4308D93F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100F22DF-620C-4A86-99D9-C4C03E63F426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9E2D5A5F-CA83-4673-89AA-606E123B891C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D361DEB4-7935-4E7B-843F-306C514036F9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3A98B362-3C12-4149-9091-FD03C8CFD5E6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1E47397F-101E-44EB-8321-ECFCC924BD7E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B48E824E-567F-4563-8557-D2A88919CCED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9B60F1B7-CB2B-4AAF-B71A-2460229B5A74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6C190487-94B7-453F-81F5-275975BC230B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313AACDC-7868-4815-80FC-63C1207255C8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1E8702DC-531D-408F-8B9A-05B8AF0D2D0F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403B3EC6-25B7-48AE-B3E0-24EBC192A783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A3067E68-BD71-4C1F-B426-CADE33985EBF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BF7640C7-67BD-47AA-AD1E-EC790E8C3EBD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A14929F7-B600-4B4C-A08D-8E884F223CCD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301CD943-2A66-4A1B-B73F-4D6617D6624A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B943A036-6D0F-4D79-BBEA-EFB37E9212F0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A7986EE3-EC6C-41D5-AA25-28BA46F09D09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E6D00DDD-1E28-4B1D-90A4-A6399BB3EE7B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3427903C-B329-4892-9760-47159A4F20E4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53BD7522-9B01-47A8-8356-74292114304D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E45DC563-869F-4C53-A593-35CD8DB71FC2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00DD14A6-B2B6-43A3-9BE7-8A79E8E746C9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373075FB-951B-4F86-BFAC-B6872FCB6681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7DB8F60B-CECB-458A-8A81-8EF84BE2913C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8095CDBE-6575-4E76-B810-D1AC95477A34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8C72D724-2334-40AE-8A4B-156C8465E97D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9A2BAA79-793E-4665-9D07-526BE31EE8C8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70E769C6-ED06-44BE-B638-A83B4CB9D6BD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42F86B70-6C77-495B-8E2C-38493F3E3588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66439E97-D918-4EBC-99AE-148591DBD26B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55AE99FE-1E67-46EB-8E31-3B7319552FF0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A6BA62D4-4E13-41C2-B588-07F299D71643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FDEB1511-3011-4C5F-BFDA-3B3C85D35644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354541CC-B8F7-4E45-B1D0-38059048FAC4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01904A4A-AE08-4AD4-96C7-556C0A7AD3D0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13ADE785-18BA-403E-8D5A-03C33F65F948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2C976D6B-E192-4EC3-9607-A6C968F4D99C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AA0B3637-22A4-469B-A19A-5423FA57B6F3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F0B50010-7F70-4598-896D-88939E64B740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2C83F306-4ECB-4359-8716-D8922523C7FF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8D37559C-ADF0-4D2F-A4D1-D1AFA892A6DF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0FB37130-C710-4BE8-B118-7A1B041F4768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D982C8CC-C3C5-4B3B-8958-51BD400DC09F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574835B6-FB4C-4A00-8803-662380F529EC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85A266A1-2F5E-4D53-ACB6-006D0945E897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81447BFA-6F8E-47FB-953E-92B95DBB7FA7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2218335B-55F1-4218-8F89-52A8285FF232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92E39CEC-C528-43FF-BEDB-4252AC2CDCF4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70D0CF91-F28E-4666-9B16-BDDD78B2BE57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3974465F-0CA1-4339-9D4B-0A6F549C0093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9804CEAB-85A1-4155-A523-37CA2F977B47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D4AE4E63-7BBF-4400-8D68-2F8B37F1C2C9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CAA8CB33-7BAB-4FC2-8674-D3F29C355A30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9D7F8A81-4B53-4894-879F-E232371298D3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8D0EF817-C02F-49CF-8817-23A7435A2756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C3318D01-DE7A-426E-B22C-BB46CBB07BA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64DCAB13-D2DA-45BD-B601-AD8C1391C79F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BBC10F25-DB2B-4B43-9EF2-D3F38AC4AC83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00932-2150-4F8B-9AD1-4FDA547C4F25}">
  <sheetPr codeName="Sheet94"/>
  <dimension ref="A1:AH117"/>
  <sheetViews>
    <sheetView topLeftCell="A59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614</v>
      </c>
      <c r="H3" s="396" t="s">
        <v>615</v>
      </c>
      <c r="I3" s="396" t="s">
        <v>616</v>
      </c>
      <c r="J3" s="396" t="s">
        <v>617</v>
      </c>
      <c r="K3" s="396" t="s">
        <v>618</v>
      </c>
      <c r="L3" s="396" t="s">
        <v>619</v>
      </c>
      <c r="M3" s="396" t="s">
        <v>326</v>
      </c>
      <c r="N3" s="1196" t="s">
        <v>118</v>
      </c>
      <c r="O3" s="119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28300</v>
      </c>
      <c r="C4" s="397">
        <v>28300</v>
      </c>
      <c r="D4" s="397">
        <v>28900</v>
      </c>
      <c r="E4" s="397">
        <v>28800</v>
      </c>
      <c r="F4" s="397">
        <v>28100</v>
      </c>
      <c r="G4" s="397">
        <v>29100</v>
      </c>
      <c r="H4" s="397">
        <v>29000</v>
      </c>
      <c r="I4" s="397">
        <v>29000</v>
      </c>
      <c r="J4" s="397">
        <v>29000</v>
      </c>
      <c r="K4" s="397">
        <v>28200</v>
      </c>
      <c r="L4" s="397">
        <v>28500</v>
      </c>
      <c r="M4" s="397">
        <v>28500</v>
      </c>
      <c r="N4" s="1197"/>
      <c r="O4" s="1193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7"/>
      <c r="O5" s="1193"/>
      <c r="Q5" s="1"/>
      <c r="R5" s="1"/>
    </row>
    <row r="6" spans="1:19" s="160" customFormat="1" ht="26.25" customHeight="1" outlineLevel="1">
      <c r="A6" s="161" t="s">
        <v>116</v>
      </c>
      <c r="B6" s="398" t="s">
        <v>620</v>
      </c>
      <c r="C6" s="398" t="s">
        <v>620</v>
      </c>
      <c r="D6" s="398" t="s">
        <v>620</v>
      </c>
      <c r="E6" s="398" t="s">
        <v>620</v>
      </c>
      <c r="F6" s="398" t="s">
        <v>620</v>
      </c>
      <c r="G6" s="398" t="s">
        <v>620</v>
      </c>
      <c r="H6" s="398" t="s">
        <v>620</v>
      </c>
      <c r="I6" s="398" t="s">
        <v>620</v>
      </c>
      <c r="J6" s="398" t="s">
        <v>620</v>
      </c>
      <c r="K6" s="398" t="s">
        <v>620</v>
      </c>
      <c r="L6" s="398" t="s">
        <v>620</v>
      </c>
      <c r="M6" s="398" t="s">
        <v>620</v>
      </c>
      <c r="N6" s="1197"/>
      <c r="O6" s="1193"/>
      <c r="Q6" s="1"/>
      <c r="R6" s="1"/>
    </row>
    <row r="7" spans="1:19" s="160" customFormat="1" ht="26.25" customHeight="1" outlineLevel="1">
      <c r="A7" s="188" t="s">
        <v>136</v>
      </c>
      <c r="B7" s="189">
        <v>45500</v>
      </c>
      <c r="C7" s="189">
        <v>45500</v>
      </c>
      <c r="D7" s="189">
        <v>45500</v>
      </c>
      <c r="E7" s="189">
        <v>45500</v>
      </c>
      <c r="F7" s="189">
        <v>45499</v>
      </c>
      <c r="G7" s="189">
        <v>45500</v>
      </c>
      <c r="H7" s="189">
        <v>45500</v>
      </c>
      <c r="I7" s="189">
        <v>45500</v>
      </c>
      <c r="J7" s="189">
        <v>45500</v>
      </c>
      <c r="K7" s="189">
        <v>45501</v>
      </c>
      <c r="L7" s="189">
        <v>45501</v>
      </c>
      <c r="M7" s="189">
        <v>45501</v>
      </c>
      <c r="N7" s="1197"/>
      <c r="O7" s="119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77</v>
      </c>
      <c r="C8" s="399">
        <f t="shared" ca="1" si="0"/>
        <v>77</v>
      </c>
      <c r="D8" s="399">
        <f t="shared" ca="1" si="0"/>
        <v>77</v>
      </c>
      <c r="E8" s="399">
        <f t="shared" ca="1" si="0"/>
        <v>77</v>
      </c>
      <c r="F8" s="399">
        <f t="shared" ca="1" si="0"/>
        <v>428</v>
      </c>
      <c r="G8" s="399">
        <f t="shared" si="0"/>
        <v>77</v>
      </c>
      <c r="H8" s="399">
        <f t="shared" si="0"/>
        <v>77</v>
      </c>
      <c r="I8" s="399">
        <f t="shared" si="0"/>
        <v>77</v>
      </c>
      <c r="J8" s="399">
        <f t="shared" si="0"/>
        <v>81</v>
      </c>
      <c r="K8" s="399">
        <f t="shared" ca="1" si="0"/>
        <v>33</v>
      </c>
      <c r="L8" s="399">
        <f t="shared" ca="1" si="0"/>
        <v>33</v>
      </c>
      <c r="M8" s="399">
        <f t="shared" ca="1" si="0"/>
        <v>33</v>
      </c>
      <c r="N8" s="1198"/>
      <c r="O8" s="1194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 t="str">
        <f>IFERROR(VLOOKUP(A9,日报!U:AI,6,0),"0")</f>
        <v>0</v>
      </c>
      <c r="D9" s="400" t="str">
        <f>IFERROR(VLOOKUP(A9,日报!AL:AZ,6,0),"0")</f>
        <v>0</v>
      </c>
      <c r="E9" s="400" t="str">
        <f>IFERROR(VLOOKUP(A9,日报!BC:BQ,6,0),"0")</f>
        <v>0</v>
      </c>
      <c r="F9" s="400" t="str">
        <f ca="1">IFERROR(VLOOKUP(A9,日报!BT:CH,6,0),"0")</f>
        <v/>
      </c>
      <c r="G9" s="400" t="str">
        <f>IFERROR(VLOOKUP(A9,日报!CK:CY,6,0),"0")</f>
        <v>0</v>
      </c>
      <c r="H9" s="400" t="str">
        <f>IFERROR(VLOOKUP(A9,日报!DB:DP,6,0),"0")</f>
        <v>0</v>
      </c>
      <c r="I9" s="400" t="str">
        <f>IFERROR(VLOOKUP(A9,日报!DS:EG,6,0),"0")</f>
        <v>0</v>
      </c>
      <c r="J9" s="400" t="str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44</v>
      </c>
      <c r="C10" s="400">
        <f>IFERROR(VLOOKUP(A10,日报!U:AI,6,0),"0")</f>
        <v>44</v>
      </c>
      <c r="D10" s="400">
        <f>IFERROR(VLOOKUP(A10,日报!AL:AZ,6,0),"0")</f>
        <v>44</v>
      </c>
      <c r="E10" s="400">
        <f>IFERROR(VLOOKUP(A10,日报!BC:BQ,6,0),"0")</f>
        <v>44</v>
      </c>
      <c r="F10" s="400">
        <f>IFERROR(VLOOKUP(A10,日报!BT:CH,6,0),"0")</f>
        <v>351</v>
      </c>
      <c r="G10" s="400">
        <f>IFERROR(VLOOKUP(A10,日报!CK:CY,6,0),"0")</f>
        <v>44</v>
      </c>
      <c r="H10" s="400">
        <f>IFERROR(VLOOKUP(A10,日报!DB:DP,6,0),"0")</f>
        <v>44</v>
      </c>
      <c r="I10" s="400">
        <f>IFERROR(VLOOKUP(A10,日报!DS:EG,6,0),"0")</f>
        <v>44</v>
      </c>
      <c r="J10" s="400">
        <f>IFERROR(VLOOKUP(A10,日报!EJ:EX,6,0),"0")</f>
        <v>48</v>
      </c>
      <c r="K10" s="400">
        <f>IFERROR(VLOOKUP(A10,日报!FA:FO,6,0),"0")</f>
        <v>15</v>
      </c>
      <c r="L10" s="400">
        <f>IFERROR(VLOOKUP(A10,日报!FR:GF,6,0),"0")</f>
        <v>15</v>
      </c>
      <c r="M10" s="400">
        <f>IFERROR(VLOOKUP(A10,日报!GI:GW,6,0),"0")</f>
        <v>15</v>
      </c>
      <c r="N10" s="720">
        <f t="shared" si="1"/>
        <v>62.666666666666664</v>
      </c>
      <c r="O10" s="202">
        <f t="shared" si="2"/>
        <v>752</v>
      </c>
    </row>
    <row r="11" spans="1:19" ht="20.25" customHeight="1" outlineLevel="1">
      <c r="A11" s="202">
        <f>A10+1</f>
        <v>2</v>
      </c>
      <c r="B11" s="400">
        <f>IFERROR(VLOOKUP(A11,日报!D:R,6,0),"0")</f>
        <v>15</v>
      </c>
      <c r="C11" s="400">
        <f>IFERROR(VLOOKUP(A11,日报!U:AI,6,0),"0")</f>
        <v>15</v>
      </c>
      <c r="D11" s="400">
        <f>IFERROR(VLOOKUP(A11,日报!AL:AZ,6,0),"0")</f>
        <v>15</v>
      </c>
      <c r="E11" s="400">
        <f>IFERROR(VLOOKUP(A11,日报!BC:BQ,6,0),"0")</f>
        <v>15</v>
      </c>
      <c r="F11" s="400">
        <f>IFERROR(VLOOKUP(A11,日报!BT:CH,6,0),"0")</f>
        <v>44</v>
      </c>
      <c r="G11" s="400">
        <f>IFERROR(VLOOKUP(A11,日报!CK:CY,6,0),"0")</f>
        <v>15</v>
      </c>
      <c r="H11" s="400">
        <f>IFERROR(VLOOKUP(A11,日报!DB:DP,6,0),"0")</f>
        <v>15</v>
      </c>
      <c r="I11" s="400">
        <f>IFERROR(VLOOKUP(A11,日报!DS:EG,6,0),"0")</f>
        <v>15</v>
      </c>
      <c r="J11" s="400">
        <f>IFERROR(VLOOKUP(A11,日报!EJ:EX,6,0),"0")</f>
        <v>15</v>
      </c>
      <c r="K11" s="400">
        <f>IFERROR(VLOOKUP(A11,日报!FA:FO,6,0),"0")</f>
        <v>10</v>
      </c>
      <c r="L11" s="400">
        <f>IFERROR(VLOOKUP(A11,日报!FR:GF,6,0),"0")</f>
        <v>10</v>
      </c>
      <c r="M11" s="400">
        <f>IFERROR(VLOOKUP(A11,日报!GI:GW,6,0),"0")</f>
        <v>10</v>
      </c>
      <c r="N11" s="720">
        <f t="shared" si="1"/>
        <v>16.166666666666668</v>
      </c>
      <c r="O11" s="202">
        <f t="shared" si="2"/>
        <v>194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10</v>
      </c>
      <c r="C12" s="400">
        <f>IFERROR(VLOOKUP(A12,日报!U:AI,6,0),"0")</f>
        <v>10</v>
      </c>
      <c r="D12" s="400">
        <f>IFERROR(VLOOKUP(A12,日报!AL:AZ,6,0),"0")</f>
        <v>10</v>
      </c>
      <c r="E12" s="400">
        <f>IFERROR(VLOOKUP(A12,日报!BC:BQ,6,0),"0")</f>
        <v>10</v>
      </c>
      <c r="F12" s="400">
        <f>IFERROR(VLOOKUP(A12,日报!BT:CH,6,0),"0")</f>
        <v>15</v>
      </c>
      <c r="G12" s="400">
        <f>IFERROR(VLOOKUP(A12,日报!CK:CY,6,0),"0")</f>
        <v>10</v>
      </c>
      <c r="H12" s="400">
        <f>IFERROR(VLOOKUP(A12,日报!DB:DP,6,0),"0")</f>
        <v>10</v>
      </c>
      <c r="I12" s="400">
        <f>IFERROR(VLOOKUP(A12,日报!DS:EG,6,0),"0")</f>
        <v>10</v>
      </c>
      <c r="J12" s="400">
        <f>IFERROR(VLOOKUP(A12,日报!EJ:EX,6,0),"0")</f>
        <v>10</v>
      </c>
      <c r="K12" s="400">
        <f>IFERROR(VLOOKUP(A12,日报!FA:FO,6,0),"0")</f>
        <v>4</v>
      </c>
      <c r="L12" s="400">
        <f>IFERROR(VLOOKUP(A12,日报!FR:GF,6,0),"0")</f>
        <v>4</v>
      </c>
      <c r="M12" s="400">
        <f>IFERROR(VLOOKUP(A12,日报!GI:GW,6,0),"0")</f>
        <v>4</v>
      </c>
      <c r="N12" s="720">
        <f t="shared" si="1"/>
        <v>8.9166666666666661</v>
      </c>
      <c r="O12" s="202">
        <f t="shared" si="2"/>
        <v>107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4</v>
      </c>
      <c r="C13" s="400">
        <f>IFERROR(VLOOKUP(A13,日报!U:AI,6,0),"0")</f>
        <v>4</v>
      </c>
      <c r="D13" s="400">
        <f>IFERROR(VLOOKUP(A13,日报!AL:AZ,6,0),"0")</f>
        <v>4</v>
      </c>
      <c r="E13" s="400">
        <f>IFERROR(VLOOKUP(A13,日报!BC:BQ,6,0),"0")</f>
        <v>4</v>
      </c>
      <c r="F13" s="400">
        <f>IFERROR(VLOOKUP(A13,日报!BT:CH,6,0),"0")</f>
        <v>10</v>
      </c>
      <c r="G13" s="400">
        <f>IFERROR(VLOOKUP(A13,日报!CK:CY,6,0),"0")</f>
        <v>4</v>
      </c>
      <c r="H13" s="400">
        <f>IFERROR(VLOOKUP(A13,日报!DB:DP,6,0),"0")</f>
        <v>4</v>
      </c>
      <c r="I13" s="400">
        <f>IFERROR(VLOOKUP(A13,日报!DS:EG,6,0),"0")</f>
        <v>4</v>
      </c>
      <c r="J13" s="400">
        <f>IFERROR(VLOOKUP(A13,日报!EJ:EX,6,0),"0")</f>
        <v>4</v>
      </c>
      <c r="K13" s="400">
        <f>IFERROR(VLOOKUP(A13,日报!FA:FO,6,0),"0")</f>
        <v>1</v>
      </c>
      <c r="L13" s="400">
        <f>IFERROR(VLOOKUP(A13,日报!FR:GF,6,0),"0")</f>
        <v>1</v>
      </c>
      <c r="M13" s="400">
        <f>IFERROR(VLOOKUP(A13,日报!GI:GW,6,0),"0")</f>
        <v>1</v>
      </c>
      <c r="N13" s="720">
        <f t="shared" si="1"/>
        <v>3.75</v>
      </c>
      <c r="O13" s="202">
        <f t="shared" si="2"/>
        <v>45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</v>
      </c>
      <c r="C14" s="400">
        <f>IFERROR(VLOOKUP(A14,日报!U:AI,6,0),"0")</f>
        <v>1</v>
      </c>
      <c r="D14" s="400">
        <f>IFERROR(VLOOKUP(A14,日报!AL:AZ,6,0),"0")</f>
        <v>1</v>
      </c>
      <c r="E14" s="400">
        <f>IFERROR(VLOOKUP(A14,日报!BC:BQ,6,0),"0")</f>
        <v>1</v>
      </c>
      <c r="F14" s="400">
        <f>IFERROR(VLOOKUP(A14,日报!BT:CH,6,0),"0")</f>
        <v>4</v>
      </c>
      <c r="G14" s="400">
        <f>IFERROR(VLOOKUP(A14,日报!CK:CY,6,0),"0")</f>
        <v>1</v>
      </c>
      <c r="H14" s="400">
        <f>IFERROR(VLOOKUP(A14,日报!DB:DP,6,0),"0")</f>
        <v>1</v>
      </c>
      <c r="I14" s="400">
        <f>IFERROR(VLOOKUP(A14,日报!DS:EG,6,0),"0")</f>
        <v>1</v>
      </c>
      <c r="J14" s="400">
        <f>IFERROR(VLOOKUP(A14,日报!EJ:EX,6,0),"0")</f>
        <v>1</v>
      </c>
      <c r="K14" s="400">
        <f>IFERROR(VLOOKUP(A14,日报!FA:FO,6,0),"0")</f>
        <v>1</v>
      </c>
      <c r="L14" s="400">
        <f>IFERROR(VLOOKUP(A14,日报!FR:GF,6,0),"0")</f>
        <v>1</v>
      </c>
      <c r="M14" s="400">
        <f>IFERROR(VLOOKUP(A14,日报!GI:GW,6,0),"0")</f>
        <v>1</v>
      </c>
      <c r="N14" s="720">
        <f t="shared" si="1"/>
        <v>1.25</v>
      </c>
      <c r="O14" s="202">
        <f t="shared" si="2"/>
        <v>15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</v>
      </c>
      <c r="C15" s="400">
        <f>IFERROR(VLOOKUP(A15,日报!U:AI,6,0),"0")</f>
        <v>1</v>
      </c>
      <c r="D15" s="400">
        <f>IFERROR(VLOOKUP(A15,日报!AL:AZ,6,0),"0")</f>
        <v>1</v>
      </c>
      <c r="E15" s="400">
        <f>IFERROR(VLOOKUP(A15,日报!BC:BQ,6,0),"0")</f>
        <v>1</v>
      </c>
      <c r="F15" s="400">
        <f>IFERROR(VLOOKUP(A15,日报!BT:CH,6,0),"0")</f>
        <v>1</v>
      </c>
      <c r="G15" s="400">
        <f>IFERROR(VLOOKUP(A15,日报!CK:CY,6,0),"0")</f>
        <v>1</v>
      </c>
      <c r="H15" s="400">
        <f>IFERROR(VLOOKUP(A15,日报!DB:DP,6,0),"0")</f>
        <v>1</v>
      </c>
      <c r="I15" s="400">
        <f>IFERROR(VLOOKUP(A15,日报!DS:EG,6,0),"0")</f>
        <v>1</v>
      </c>
      <c r="J15" s="400">
        <f>IFERROR(VLOOKUP(A15,日报!EJ:EX,6,0),"0")</f>
        <v>1</v>
      </c>
      <c r="K15" s="400">
        <f>IFERROR(VLOOKUP(A15,日报!FA:FO,6,0),"0")</f>
        <v>1</v>
      </c>
      <c r="L15" s="400">
        <f>IFERROR(VLOOKUP(A15,日报!FR:GF,6,0),"0")</f>
        <v>1</v>
      </c>
      <c r="M15" s="400">
        <f>IFERROR(VLOOKUP(A15,日报!GI:GW,6,0),"0")</f>
        <v>1</v>
      </c>
      <c r="N15" s="720">
        <f t="shared" si="1"/>
        <v>1</v>
      </c>
      <c r="O15" s="202">
        <f t="shared" si="2"/>
        <v>12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</v>
      </c>
      <c r="C16" s="400">
        <f>IFERROR(VLOOKUP(A16,日报!U:AI,6,0),"0")</f>
        <v>1</v>
      </c>
      <c r="D16" s="400">
        <f>IFERROR(VLOOKUP(A16,日报!AL:AZ,6,0),"0")</f>
        <v>1</v>
      </c>
      <c r="E16" s="400">
        <f>IFERROR(VLOOKUP(A16,日报!BC:BQ,6,0),"0")</f>
        <v>1</v>
      </c>
      <c r="F16" s="400">
        <f>IFERROR(VLOOKUP(A16,日报!BT:CH,6,0),"0")</f>
        <v>1</v>
      </c>
      <c r="G16" s="400">
        <f>IFERROR(VLOOKUP(A16,日报!CK:CY,6,0),"0")</f>
        <v>1</v>
      </c>
      <c r="H16" s="400">
        <f>IFERROR(VLOOKUP(A16,日报!DB:DP,6,0),"0")</f>
        <v>1</v>
      </c>
      <c r="I16" s="400">
        <f>IFERROR(VLOOKUP(A16,日报!DS:EG,6,0),"0")</f>
        <v>1</v>
      </c>
      <c r="J16" s="400">
        <f>IFERROR(VLOOKUP(A16,日报!EJ:EX,6,0),"0")</f>
        <v>1</v>
      </c>
      <c r="K16" s="400">
        <f>IFERROR(VLOOKUP(A16,日报!FA:FO,6,0),"0")</f>
        <v>0</v>
      </c>
      <c r="L16" s="400">
        <f>IFERROR(VLOOKUP(A16,日报!FR:GF,6,0),"0")</f>
        <v>0</v>
      </c>
      <c r="M16" s="400">
        <f>IFERROR(VLOOKUP(A16,日报!GI:GW,6,0),"0")</f>
        <v>0</v>
      </c>
      <c r="N16" s="720">
        <f t="shared" si="1"/>
        <v>0.75</v>
      </c>
      <c r="O16" s="202">
        <f t="shared" si="2"/>
        <v>9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1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400">
        <f>IFERROR(VLOOKUP(A17,日报!FA:FO,6,0),"0")</f>
        <v>0</v>
      </c>
      <c r="L17" s="400">
        <f>IFERROR(VLOOKUP(A17,日报!FR:GF,6,0),"0")</f>
        <v>0</v>
      </c>
      <c r="M17" s="400">
        <f>IFERROR(VLOOKUP(A17,日报!GI:GW,6,0),"0")</f>
        <v>0</v>
      </c>
      <c r="N17" s="720">
        <f t="shared" si="1"/>
        <v>8.3333333333333329E-2</v>
      </c>
      <c r="O17" s="202">
        <f t="shared" si="2"/>
        <v>1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400">
        <f>IFERROR(VLOOKUP(A18,日报!FA:FO,6,0),"0")</f>
        <v>1</v>
      </c>
      <c r="L18" s="400">
        <f>IFERROR(VLOOKUP(A18,日报!FR:GF,6,0),"0")</f>
        <v>1</v>
      </c>
      <c r="M18" s="400">
        <f>IFERROR(VLOOKUP(A18,日报!GI:GW,6,0),"0")</f>
        <v>1</v>
      </c>
      <c r="N18" s="720">
        <f t="shared" si="1"/>
        <v>0.25</v>
      </c>
      <c r="O18" s="202">
        <f t="shared" si="2"/>
        <v>3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</v>
      </c>
      <c r="C19" s="400">
        <f>IFERROR(VLOOKUP(A19,日报!U:AI,6,0),"0")</f>
        <v>1</v>
      </c>
      <c r="D19" s="400">
        <f>IFERROR(VLOOKUP(A19,日报!AL:AZ,6,0),"0")</f>
        <v>1</v>
      </c>
      <c r="E19" s="400">
        <f>IFERROR(VLOOKUP(A19,日报!BC:BQ,6,0),"0")</f>
        <v>1</v>
      </c>
      <c r="F19" s="400">
        <f>IFERROR(VLOOKUP(A19,日报!BT:CH,6,0),"0")</f>
        <v>0</v>
      </c>
      <c r="G19" s="400">
        <f>IFERROR(VLOOKUP(A19,日报!CK:CY,6,0),"0")</f>
        <v>1</v>
      </c>
      <c r="H19" s="400">
        <f>IFERROR(VLOOKUP(A19,日报!DB:DP,6,0),"0")</f>
        <v>1</v>
      </c>
      <c r="I19" s="400">
        <f>IFERROR(VLOOKUP(A19,日报!DS:EG,6,0),"0")</f>
        <v>1</v>
      </c>
      <c r="J19" s="400">
        <f>IFERROR(VLOOKUP(A19,日报!EJ:EX,6,0),"0")</f>
        <v>1</v>
      </c>
      <c r="K19" s="400">
        <f>IFERROR(VLOOKUP(A19,日报!FA:FO,6,0),"0")</f>
        <v>0</v>
      </c>
      <c r="L19" s="400">
        <f>IFERROR(VLOOKUP(A19,日报!FR:GF,6,0),"0")</f>
        <v>0</v>
      </c>
      <c r="M19" s="400">
        <f>IFERROR(VLOOKUP(A19,日报!GI:GW,6,0),"0")</f>
        <v>0</v>
      </c>
      <c r="N19" s="720">
        <f t="shared" si="1"/>
        <v>0.66666666666666663</v>
      </c>
      <c r="O19" s="202">
        <f t="shared" si="2"/>
        <v>8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1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400">
        <f>IFERROR(VLOOKUP(A20,日报!FA:FO,6,0),"0")</f>
        <v>0</v>
      </c>
      <c r="L20" s="400">
        <f>IFERROR(VLOOKUP(A20,日报!FR:GF,6,0),"0")</f>
        <v>0</v>
      </c>
      <c r="M20" s="400">
        <f>IFERROR(VLOOKUP(A20,日报!GI:GW,6,0),"0")</f>
        <v>0</v>
      </c>
      <c r="N20" s="720">
        <f t="shared" si="1"/>
        <v>8.3333333333333329E-2</v>
      </c>
      <c r="O20" s="202">
        <f t="shared" si="2"/>
        <v>1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400">
        <f>IFERROR(VLOOKUP(A21,日报!FA:FO,6,0),"0")</f>
        <v>0</v>
      </c>
      <c r="L21" s="400">
        <f>IFERROR(VLOOKUP(A21,日报!FR:GF,6,0),"0")</f>
        <v>0</v>
      </c>
      <c r="M21" s="400">
        <f>IFERROR(VLOOKUP(A21,日报!GI:GW,6,0),"0")</f>
        <v>0</v>
      </c>
      <c r="N21" s="720">
        <f t="shared" si="1"/>
        <v>0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400">
        <f>IFERROR(VLOOKUP(A22,日报!FR:GF,6,0),"0")</f>
        <v>0</v>
      </c>
      <c r="M22" s="400">
        <f>IFERROR(VLOOKUP(A22,日报!GI:GW,6,0),"0")</f>
        <v>0</v>
      </c>
      <c r="N22" s="720">
        <f t="shared" si="1"/>
        <v>0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400">
        <f>IFERROR(VLOOKUP(A23,日报!FR:GF,6,0),"0")</f>
        <v>0</v>
      </c>
      <c r="M23" s="400">
        <f>IFERROR(VLOOKUP(A23,日报!GI:GW,6,0),"0")</f>
        <v>0</v>
      </c>
      <c r="N23" s="720">
        <f t="shared" si="1"/>
        <v>0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400">
        <f>IFERROR(VLOOKUP(A24,日报!FR:GF,6,0),"0")</f>
        <v>0</v>
      </c>
      <c r="M24" s="400">
        <f>IFERROR(VLOOKUP(A24,日报!GI:GW,6,0),"0")</f>
        <v>0</v>
      </c>
      <c r="N24" s="720">
        <f t="shared" si="1"/>
        <v>0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0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 t="str">
        <f>IFERROR(VLOOKUP(A46,日报!CK:CY,6,0),"0")</f>
        <v>0</v>
      </c>
      <c r="H46" s="400" t="str">
        <f>IFERROR(VLOOKUP(A46,日报!DB:DP,6,0),"0")</f>
        <v>0</v>
      </c>
      <c r="I46" s="400" t="str">
        <f>IFERROR(VLOOKUP(A46,日报!DS:EG,6,0),"0")</f>
        <v>0</v>
      </c>
      <c r="J46" s="400" t="str">
        <f>IFERROR(VLOOKUP(A46,日报!EJ:EX,6,0),"0")</f>
        <v>0</v>
      </c>
      <c r="K46" s="400" t="str">
        <f ca="1">IFERROR(VLOOKUP(A46,日报!FA:FO,6,0),"0")</f>
        <v/>
      </c>
      <c r="L46" s="400" t="str">
        <f ca="1">IFERROR(VLOOKUP(A46,日报!FR:GF,6,0),"0")</f>
        <v/>
      </c>
      <c r="M46" s="400" t="str">
        <f ca="1">IFERROR(VLOOKUP(A46,日报!GI:GW,6,0),"0")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>IFERROR(VLOOKUP(A47,日报!BT:CH,6,0),"0")</f>
        <v>0</v>
      </c>
      <c r="G47" s="400" t="str">
        <f>IFERROR(VLOOKUP(A47,日报!CK:CY,6,0),"0")</f>
        <v>0</v>
      </c>
      <c r="H47" s="400" t="str">
        <f>IFERROR(VLOOKUP(A47,日报!DB:DP,6,0),"0")</f>
        <v>0</v>
      </c>
      <c r="I47" s="400" t="str">
        <f>IFERROR(VLOOKUP(A47,日报!DS:EG,6,0),"0")</f>
        <v>0</v>
      </c>
      <c r="J47" s="400" t="str">
        <f>IFERROR(VLOOKUP(A47,日报!EJ:EX,6,0),"0")</f>
        <v>0</v>
      </c>
      <c r="K47" s="400">
        <f ca="1">IFERROR(VLOOKUP(A47,日报!FA:FO,6,0),"0")</f>
        <v>0</v>
      </c>
      <c r="L47" s="400">
        <f ca="1">IFERROR(VLOOKUP(A47,日报!FR:GF,6,0),"0")</f>
        <v>0</v>
      </c>
      <c r="M47" s="400">
        <f ca="1">IFERROR(VLOOKUP(A47,日报!GI:GW,6,0),"0")</f>
        <v>0</v>
      </c>
      <c r="N47" s="720">
        <f t="shared" ca="1" si="1"/>
        <v>0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400">
        <f ca="1">IFERROR(VLOOKUP(A48,日报!BC:BQ,6,0),"0")</f>
        <v>0</v>
      </c>
      <c r="F48" s="400" t="str">
        <f>IFERROR(VLOOKUP(A48,日报!BT:CH,6,0),"0")</f>
        <v>0</v>
      </c>
      <c r="G48" s="400" t="str">
        <f>IFERROR(VLOOKUP(A48,日报!CK:CY,6,0),"0")</f>
        <v>0</v>
      </c>
      <c r="H48" s="400" t="str">
        <f>IFERROR(VLOOKUP(A48,日报!DB:DP,6,0),"0")</f>
        <v>0</v>
      </c>
      <c r="I48" s="400" t="str">
        <f>IFERROR(VLOOKUP(A48,日报!DS:EG,6,0),"0")</f>
        <v>0</v>
      </c>
      <c r="J48" s="400" t="str">
        <f>IFERROR(VLOOKUP(A48,日报!EJ:EX,6,0),"0")</f>
        <v>0</v>
      </c>
      <c r="K48" s="400" t="str">
        <f ca="1">IFERROR(VLOOKUP(A48,日报!FA:FO,6,0),"0")</f>
        <v/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>
        <f t="shared" ca="1" si="1"/>
        <v>0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>
        <f>IFERROR(VLOOKUP(A49,日报!D:R,6,0),"0")</f>
        <v>0</v>
      </c>
      <c r="C49" s="400" t="str">
        <f ca="1">IFERROR(VLOOKUP(A49,日报!U:AI,6,0),"0")</f>
        <v/>
      </c>
      <c r="D49" s="400">
        <f>IFERROR(VLOOKUP(A49,日报!AL:AZ,6,0),"0")</f>
        <v>0</v>
      </c>
      <c r="E49" s="400" t="str">
        <f ca="1">IFERROR(VLOOKUP(A49,日报!BC:BQ,6,0),"0")</f>
        <v/>
      </c>
      <c r="F49" s="400" t="str">
        <f>IFERROR(VLOOKUP(A49,日报!BT:CH,6,0),"0")</f>
        <v>0</v>
      </c>
      <c r="G49" s="400" t="str">
        <f>IFERROR(VLOOKUP(A49,日报!CK:CY,6,0),"0")</f>
        <v>0</v>
      </c>
      <c r="H49" s="400" t="str">
        <f>IFERROR(VLOOKUP(A49,日报!DB:DP,6,0),"0")</f>
        <v>0</v>
      </c>
      <c r="I49" s="400" t="str">
        <f>IFERROR(VLOOKUP(A49,日报!DS:EG,6,0),"0")</f>
        <v>0</v>
      </c>
      <c r="J49" s="400" t="str">
        <f>IFERROR(VLOOKUP(A49,日报!EJ:EX,6,0),"0")</f>
        <v>0</v>
      </c>
      <c r="K49" s="400" t="str">
        <f ca="1">IFERROR(VLOOKUP(A49,日报!FA:FO,6,0),"0")</f>
        <v/>
      </c>
      <c r="L49" s="400">
        <f>IFERROR(VLOOKUP(A49,日报!FR:GF,6,0),"0")</f>
        <v>0</v>
      </c>
      <c r="M49" s="400" t="str">
        <f ca="1">IFERROR(VLOOKUP(A49,日报!GI:GW,6,0),"0")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 t="str">
        <f>IFERROR(VLOOKUP(A50,日报!BT:CH,6,0),"0")</f>
        <v>0</v>
      </c>
      <c r="G50" s="400" t="str">
        <f>IFERROR(VLOOKUP(A50,日报!CK:CY,6,0),"0")</f>
        <v>0</v>
      </c>
      <c r="H50" s="400" t="str">
        <f>IFERROR(VLOOKUP(A50,日报!DB:DP,6,0),"0")</f>
        <v>0</v>
      </c>
      <c r="I50" s="400" t="str">
        <f>IFERROR(VLOOKUP(A50,日报!DS:EG,6,0),"0")</f>
        <v>0</v>
      </c>
      <c r="J50" s="400" t="str">
        <f>IFERROR(VLOOKUP(A50,日报!EJ:EX,6,0),"0")</f>
        <v>0</v>
      </c>
      <c r="K50" s="400" t="str">
        <f>IFERROR(VLOOKUP(A50,日报!FA:FO,6,0),"0")</f>
        <v>0</v>
      </c>
      <c r="L50" s="400" t="str">
        <f>IFERROR(VLOOKUP(A50,日报!FR:GF,6,0),"0")</f>
        <v>0</v>
      </c>
      <c r="M50" s="400" t="str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 t="str">
        <f>IFERROR(VLOOKUP(A51,日报!BT:CH,6,0),"0")</f>
        <v>0</v>
      </c>
      <c r="G51" s="400" t="str">
        <f>IFERROR(VLOOKUP(A51,日报!CK:CY,6,0),"0")</f>
        <v>0</v>
      </c>
      <c r="H51" s="400" t="str">
        <f>IFERROR(VLOOKUP(A51,日报!DB:DP,6,0),"0")</f>
        <v>0</v>
      </c>
      <c r="I51" s="400" t="str">
        <f>IFERROR(VLOOKUP(A51,日报!DS:EG,6,0),"0")</f>
        <v>0</v>
      </c>
      <c r="J51" s="400" t="str">
        <f>IFERROR(VLOOKUP(A51,日报!EJ:EX,6,0),"0")</f>
        <v>0</v>
      </c>
      <c r="K51" s="400" t="str">
        <f>IFERROR(VLOOKUP(A51,日报!FA:FO,6,0),"0")</f>
        <v>0</v>
      </c>
      <c r="L51" s="400" t="str">
        <f>IFERROR(VLOOKUP(A51,日报!FR:GF,6,0),"0")</f>
        <v>0</v>
      </c>
      <c r="M51" s="400" t="str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89" t="s">
        <v>118</v>
      </c>
      <c r="O61" s="1192" t="s">
        <v>460</v>
      </c>
    </row>
    <row r="62" spans="1:15" ht="26.25" customHeight="1" outlineLevel="1">
      <c r="A62" s="165" t="s">
        <v>114</v>
      </c>
      <c r="B62" s="168">
        <f t="shared" si="4"/>
        <v>28300</v>
      </c>
      <c r="C62" s="168">
        <f t="shared" ref="C62" si="15">C4</f>
        <v>28300</v>
      </c>
      <c r="D62" s="168">
        <f t="shared" ref="D62" si="16">D4</f>
        <v>28900</v>
      </c>
      <c r="E62" s="168">
        <f t="shared" ref="E62" si="17">E4</f>
        <v>28800</v>
      </c>
      <c r="F62" s="168">
        <f t="shared" ref="F62" si="18">F4</f>
        <v>28100</v>
      </c>
      <c r="G62" s="168">
        <f t="shared" ref="G62" si="19">G4</f>
        <v>29100</v>
      </c>
      <c r="H62" s="168">
        <f t="shared" ref="H62" si="20">H4</f>
        <v>29000</v>
      </c>
      <c r="I62" s="168">
        <f t="shared" ref="I62" si="21">I4</f>
        <v>29000</v>
      </c>
      <c r="J62" s="168">
        <f t="shared" ref="J62" si="22">J4</f>
        <v>29000</v>
      </c>
      <c r="K62" s="168">
        <f t="shared" ref="K62" si="23">K4</f>
        <v>28200</v>
      </c>
      <c r="L62" s="168">
        <f t="shared" ref="L62" si="24">L4</f>
        <v>28500</v>
      </c>
      <c r="M62" s="168">
        <f t="shared" si="4"/>
        <v>28500</v>
      </c>
      <c r="N62" s="1190"/>
      <c r="O62" s="119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90"/>
      <c r="O63" s="1193"/>
    </row>
    <row r="64" spans="1:15" ht="26.25" customHeight="1" outlineLevel="1">
      <c r="A64" s="165" t="s">
        <v>116</v>
      </c>
      <c r="B64" s="168" t="str">
        <f t="shared" si="4"/>
        <v>Cobb 500</v>
      </c>
      <c r="C64" s="168" t="str">
        <f t="shared" ref="C64" si="35">C6</f>
        <v>Cobb 500</v>
      </c>
      <c r="D64" s="168" t="str">
        <f t="shared" ref="D64" si="36">D6</f>
        <v>Cobb 500</v>
      </c>
      <c r="E64" s="168" t="str">
        <f t="shared" ref="E64" si="37">E6</f>
        <v>Cobb 500</v>
      </c>
      <c r="F64" s="168" t="str">
        <f t="shared" ref="F64" si="38">F6</f>
        <v>Cobb 500</v>
      </c>
      <c r="G64" s="168" t="str">
        <f t="shared" ref="G64" si="39">G6</f>
        <v>Cobb 500</v>
      </c>
      <c r="H64" s="168" t="str">
        <f t="shared" ref="H64" si="40">H6</f>
        <v>Cobb 500</v>
      </c>
      <c r="I64" s="168" t="str">
        <f t="shared" ref="I64" si="41">I6</f>
        <v>Cobb 500</v>
      </c>
      <c r="J64" s="168" t="str">
        <f t="shared" ref="J64" si="42">J6</f>
        <v>Cobb 500</v>
      </c>
      <c r="K64" s="168" t="str">
        <f t="shared" ref="K64" si="43">K6</f>
        <v>Cobb 500</v>
      </c>
      <c r="L64" s="168" t="str">
        <f t="shared" ref="L64" si="44">L6</f>
        <v>Cobb 500</v>
      </c>
      <c r="M64" s="168" t="str">
        <f t="shared" si="4"/>
        <v>Cobb 500</v>
      </c>
      <c r="N64" s="1190"/>
      <c r="O64" s="1193"/>
    </row>
    <row r="65" spans="1:34" ht="26.25" customHeight="1" outlineLevel="1">
      <c r="A65" s="185" t="s">
        <v>136</v>
      </c>
      <c r="B65" s="190">
        <f t="shared" si="4"/>
        <v>45500</v>
      </c>
      <c r="C65" s="190">
        <f t="shared" ref="C65" si="45">C7</f>
        <v>45500</v>
      </c>
      <c r="D65" s="190">
        <f t="shared" ref="D65" si="46">D7</f>
        <v>45500</v>
      </c>
      <c r="E65" s="190">
        <f t="shared" ref="E65" si="47">E7</f>
        <v>45500</v>
      </c>
      <c r="F65" s="190">
        <f t="shared" ref="F65" si="48">F7</f>
        <v>45499</v>
      </c>
      <c r="G65" s="190">
        <f t="shared" ref="G65" si="49">G7</f>
        <v>45500</v>
      </c>
      <c r="H65" s="190">
        <f t="shared" ref="H65" si="50">H7</f>
        <v>45500</v>
      </c>
      <c r="I65" s="190">
        <f t="shared" ref="I65" si="51">I7</f>
        <v>45500</v>
      </c>
      <c r="J65" s="190">
        <f t="shared" ref="J65" si="52">J7</f>
        <v>45500</v>
      </c>
      <c r="K65" s="190">
        <f t="shared" ref="K65" si="53">K7</f>
        <v>45501</v>
      </c>
      <c r="L65" s="190">
        <f t="shared" ref="L65" si="54">L7</f>
        <v>45501</v>
      </c>
      <c r="M65" s="190">
        <f t="shared" si="4"/>
        <v>45501</v>
      </c>
      <c r="N65" s="1190"/>
      <c r="O65" s="1193"/>
    </row>
    <row r="66" spans="1:34" ht="26.25" customHeight="1" outlineLevel="1" thickBot="1">
      <c r="A66" s="166" t="s">
        <v>117</v>
      </c>
      <c r="B66" s="206">
        <f t="shared" ref="B66:M66" ca="1" si="55">SUM(B67:B117)</f>
        <v>77</v>
      </c>
      <c r="C66" s="206">
        <f t="shared" ca="1" si="55"/>
        <v>77</v>
      </c>
      <c r="D66" s="206">
        <f t="shared" ca="1" si="55"/>
        <v>77</v>
      </c>
      <c r="E66" s="206">
        <f t="shared" ca="1" si="55"/>
        <v>77</v>
      </c>
      <c r="F66" s="206">
        <f t="shared" ca="1" si="55"/>
        <v>428</v>
      </c>
      <c r="G66" s="206">
        <f t="shared" ca="1" si="55"/>
        <v>77</v>
      </c>
      <c r="H66" s="206">
        <f t="shared" ca="1" si="55"/>
        <v>77</v>
      </c>
      <c r="I66" s="206">
        <f t="shared" ca="1" si="55"/>
        <v>77</v>
      </c>
      <c r="J66" s="206">
        <f t="shared" ca="1" si="55"/>
        <v>81</v>
      </c>
      <c r="K66" s="206">
        <f t="shared" ca="1" si="55"/>
        <v>33</v>
      </c>
      <c r="L66" s="206">
        <f t="shared" ca="1" si="55"/>
        <v>33</v>
      </c>
      <c r="M66" s="206">
        <f t="shared" ca="1" si="55"/>
        <v>33</v>
      </c>
      <c r="N66" s="1191"/>
      <c r="O66" s="1194"/>
    </row>
    <row r="67" spans="1:34" ht="19.5" customHeight="1" outlineLevel="1">
      <c r="A67" s="403">
        <f>Template!A10</f>
        <v>45499</v>
      </c>
      <c r="B67" s="402" t="str">
        <f ca="1">VLOOKUP(A67,日报!A:HA,9,0)</f>
        <v/>
      </c>
      <c r="C67" s="402" t="str">
        <f ca="1">VLOOKUP(A67,日报!A:HB,26,0)</f>
        <v/>
      </c>
      <c r="D67" s="402" t="str">
        <f ca="1">VLOOKUP(A67,日报!A:HC,43,0)</f>
        <v/>
      </c>
      <c r="E67" s="402" t="str">
        <f ca="1">VLOOKUP(A67,日报!A:HD,60,0)</f>
        <v/>
      </c>
      <c r="F67" s="402" t="str">
        <f ca="1">VLOOKUP(A67,日报!A:HE,77,0)</f>
        <v/>
      </c>
      <c r="G67" s="402" t="str">
        <f ca="1">VLOOKUP(A67,日报!A:HF,94,0)</f>
        <v/>
      </c>
      <c r="H67" s="402" t="str">
        <f ca="1">VLOOKUP(A67,日报!A:HG,111,0)</f>
        <v/>
      </c>
      <c r="I67" s="402" t="str">
        <f ca="1">VLOOKUP(A67,日报!A:HH,128,0)</f>
        <v/>
      </c>
      <c r="J67" s="402" t="str">
        <f ca="1">VLOOKUP(A67,日报!A:HI,145,0)</f>
        <v/>
      </c>
      <c r="K67" s="402" t="str">
        <f ca="1">VLOOKUP(A67,日报!A:HJ,162,0)</f>
        <v/>
      </c>
      <c r="L67" s="402" t="str">
        <f ca="1">VLOOKUP(A67,日报!A:HK,179,0)</f>
        <v/>
      </c>
      <c r="M67" s="402" t="str">
        <f ca="1">VLOOKUP(A67,日报!A:HL,196,0)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45500</v>
      </c>
      <c r="B68" s="402">
        <f>VLOOKUP(A68,日报!A:HA,9,0)</f>
        <v>0</v>
      </c>
      <c r="C68" s="402">
        <f>VLOOKUP(A68,日报!A:HB,26,0)</f>
        <v>0</v>
      </c>
      <c r="D68" s="402">
        <f>VLOOKUP(A68,日报!A:HC,43,0)</f>
        <v>0</v>
      </c>
      <c r="E68" s="402">
        <f>VLOOKUP(A68,日报!A:HD,60,0)</f>
        <v>0</v>
      </c>
      <c r="F68" s="402">
        <f>VLOOKUP(A68,日报!A:HE,77,0)</f>
        <v>351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29.25</v>
      </c>
      <c r="O68" s="202">
        <f t="shared" si="57"/>
        <v>351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45501</v>
      </c>
      <c r="B69" s="402">
        <f>VLOOKUP(A69,日报!A:HA,9,0)</f>
        <v>44</v>
      </c>
      <c r="C69" s="402">
        <f>VLOOKUP(A69,日报!A:HB,26,0)</f>
        <v>44</v>
      </c>
      <c r="D69" s="402">
        <f>VLOOKUP(A69,日报!A:HC,43,0)</f>
        <v>44</v>
      </c>
      <c r="E69" s="402">
        <f>VLOOKUP(A69,日报!A:HD,60,0)</f>
        <v>44</v>
      </c>
      <c r="F69" s="402">
        <f>VLOOKUP(A69,日报!A:HE,77,0)</f>
        <v>44</v>
      </c>
      <c r="G69" s="402">
        <f>VLOOKUP(A69,日报!A:HF,94,0)</f>
        <v>44</v>
      </c>
      <c r="H69" s="402">
        <f>VLOOKUP(A69,日报!A:HG,111,0)</f>
        <v>44</v>
      </c>
      <c r="I69" s="402">
        <f>VLOOKUP(A69,日报!A:HH,128,0)</f>
        <v>44</v>
      </c>
      <c r="J69" s="402">
        <f>VLOOKUP(A69,日报!A:HI,145,0)</f>
        <v>48</v>
      </c>
      <c r="K69" s="402">
        <f>VLOOKUP(A69,日报!A:HJ,162,0)</f>
        <v>0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33.333333333333336</v>
      </c>
      <c r="O69" s="202">
        <f t="shared" si="57"/>
        <v>400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45502</v>
      </c>
      <c r="B70" s="402">
        <f>VLOOKUP(A70,日报!A:HA,9,0)</f>
        <v>15</v>
      </c>
      <c r="C70" s="402">
        <f>VLOOKUP(A70,日报!A:HB,26,0)</f>
        <v>15</v>
      </c>
      <c r="D70" s="402">
        <f>VLOOKUP(A70,日报!A:HC,43,0)</f>
        <v>15</v>
      </c>
      <c r="E70" s="402">
        <f>VLOOKUP(A70,日报!A:HD,60,0)</f>
        <v>15</v>
      </c>
      <c r="F70" s="402">
        <f>VLOOKUP(A70,日报!A:HE,77,0)</f>
        <v>15</v>
      </c>
      <c r="G70" s="402">
        <f>VLOOKUP(A70,日报!A:HF,94,0)</f>
        <v>15</v>
      </c>
      <c r="H70" s="402">
        <f>VLOOKUP(A70,日报!A:HG,111,0)</f>
        <v>15</v>
      </c>
      <c r="I70" s="402">
        <f>VLOOKUP(A70,日报!A:HH,128,0)</f>
        <v>15</v>
      </c>
      <c r="J70" s="402">
        <f>VLOOKUP(A70,日报!A:HI,145,0)</f>
        <v>15</v>
      </c>
      <c r="K70" s="402">
        <f>VLOOKUP(A70,日报!A:HJ,162,0)</f>
        <v>15</v>
      </c>
      <c r="L70" s="402">
        <f>VLOOKUP(A70,日报!A:HK,179,0)</f>
        <v>15</v>
      </c>
      <c r="M70" s="402">
        <f>VLOOKUP(A70,日报!A:HL,196,0)</f>
        <v>15</v>
      </c>
      <c r="N70" s="720">
        <f t="shared" si="56"/>
        <v>15</v>
      </c>
      <c r="O70" s="202">
        <f t="shared" si="57"/>
        <v>180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45503</v>
      </c>
      <c r="B71" s="402">
        <f>VLOOKUP(A71,日报!A:HA,9,0)</f>
        <v>10</v>
      </c>
      <c r="C71" s="402">
        <f>VLOOKUP(A71,日报!A:HB,26,0)</f>
        <v>10</v>
      </c>
      <c r="D71" s="402">
        <f>VLOOKUP(A71,日报!A:HC,43,0)</f>
        <v>10</v>
      </c>
      <c r="E71" s="402">
        <f>VLOOKUP(A71,日报!A:HD,60,0)</f>
        <v>10</v>
      </c>
      <c r="F71" s="402">
        <f>VLOOKUP(A71,日报!A:HE,77,0)</f>
        <v>10</v>
      </c>
      <c r="G71" s="402">
        <f>VLOOKUP(A71,日报!A:HF,94,0)</f>
        <v>10</v>
      </c>
      <c r="H71" s="402">
        <f>VLOOKUP(A71,日报!A:HG,111,0)</f>
        <v>10</v>
      </c>
      <c r="I71" s="402">
        <f>VLOOKUP(A71,日报!A:HH,128,0)</f>
        <v>10</v>
      </c>
      <c r="J71" s="402">
        <f>VLOOKUP(A71,日报!A:HI,145,0)</f>
        <v>10</v>
      </c>
      <c r="K71" s="402">
        <f>VLOOKUP(A71,日报!A:HJ,162,0)</f>
        <v>10</v>
      </c>
      <c r="L71" s="402">
        <f>VLOOKUP(A71,日报!A:HK,179,0)</f>
        <v>10</v>
      </c>
      <c r="M71" s="402">
        <f>VLOOKUP(A71,日报!A:HL,196,0)</f>
        <v>10</v>
      </c>
      <c r="N71" s="720">
        <f t="shared" si="56"/>
        <v>10</v>
      </c>
      <c r="O71" s="202">
        <f t="shared" si="57"/>
        <v>120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45504</v>
      </c>
      <c r="B72" s="402">
        <f>VLOOKUP(A72,日报!A:HA,9,0)</f>
        <v>4</v>
      </c>
      <c r="C72" s="402">
        <f>VLOOKUP(A72,日报!A:HB,26,0)</f>
        <v>4</v>
      </c>
      <c r="D72" s="402">
        <f>VLOOKUP(A72,日报!A:HC,43,0)</f>
        <v>4</v>
      </c>
      <c r="E72" s="402">
        <f>VLOOKUP(A72,日报!A:HD,60,0)</f>
        <v>4</v>
      </c>
      <c r="F72" s="402">
        <f>VLOOKUP(A72,日报!A:HE,77,0)</f>
        <v>4</v>
      </c>
      <c r="G72" s="402">
        <f>VLOOKUP(A72,日报!A:HF,94,0)</f>
        <v>4</v>
      </c>
      <c r="H72" s="402">
        <f>VLOOKUP(A72,日报!A:HG,111,0)</f>
        <v>4</v>
      </c>
      <c r="I72" s="402">
        <f>VLOOKUP(A72,日报!A:HH,128,0)</f>
        <v>4</v>
      </c>
      <c r="J72" s="402">
        <f>VLOOKUP(A72,日报!A:HI,145,0)</f>
        <v>4</v>
      </c>
      <c r="K72" s="402">
        <f>VLOOKUP(A72,日报!A:HJ,162,0)</f>
        <v>4</v>
      </c>
      <c r="L72" s="402">
        <f>VLOOKUP(A72,日报!A:HK,179,0)</f>
        <v>4</v>
      </c>
      <c r="M72" s="402">
        <f>VLOOKUP(A72,日报!A:HL,196,0)</f>
        <v>4</v>
      </c>
      <c r="N72" s="720">
        <f t="shared" si="56"/>
        <v>4</v>
      </c>
      <c r="O72" s="202">
        <f t="shared" si="57"/>
        <v>48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45505</v>
      </c>
      <c r="B73" s="402">
        <f>VLOOKUP(A73,日报!A:HA,9,0)</f>
        <v>1</v>
      </c>
      <c r="C73" s="402">
        <f>VLOOKUP(A73,日报!A:HB,26,0)</f>
        <v>1</v>
      </c>
      <c r="D73" s="402">
        <f>VLOOKUP(A73,日报!A:HC,43,0)</f>
        <v>1</v>
      </c>
      <c r="E73" s="402">
        <f>VLOOKUP(A73,日报!A:HD,60,0)</f>
        <v>1</v>
      </c>
      <c r="F73" s="402">
        <f>VLOOKUP(A73,日报!A:HE,77,0)</f>
        <v>1</v>
      </c>
      <c r="G73" s="402">
        <f>VLOOKUP(A73,日报!A:HF,94,0)</f>
        <v>1</v>
      </c>
      <c r="H73" s="402">
        <f>VLOOKUP(A73,日报!A:HG,111,0)</f>
        <v>1</v>
      </c>
      <c r="I73" s="402">
        <f>VLOOKUP(A73,日报!A:HH,128,0)</f>
        <v>1</v>
      </c>
      <c r="J73" s="402">
        <f>VLOOKUP(A73,日报!A:HI,145,0)</f>
        <v>1</v>
      </c>
      <c r="K73" s="402">
        <f>VLOOKUP(A73,日报!A:HJ,162,0)</f>
        <v>1</v>
      </c>
      <c r="L73" s="402">
        <f>VLOOKUP(A73,日报!A:HK,179,0)</f>
        <v>1</v>
      </c>
      <c r="M73" s="402">
        <f>VLOOKUP(A73,日报!A:HL,196,0)</f>
        <v>1</v>
      </c>
      <c r="N73" s="720">
        <f t="shared" si="56"/>
        <v>1</v>
      </c>
      <c r="O73" s="202">
        <f t="shared" si="57"/>
        <v>12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45506</v>
      </c>
      <c r="B74" s="402">
        <f>VLOOKUP(A74,日报!A:HA,9,0)</f>
        <v>1</v>
      </c>
      <c r="C74" s="402">
        <f>VLOOKUP(A74,日报!A:HB,26,0)</f>
        <v>1</v>
      </c>
      <c r="D74" s="402">
        <f>VLOOKUP(A74,日报!A:HC,43,0)</f>
        <v>1</v>
      </c>
      <c r="E74" s="402">
        <f>VLOOKUP(A74,日报!A:HD,60,0)</f>
        <v>1</v>
      </c>
      <c r="F74" s="402">
        <f>VLOOKUP(A74,日报!A:HE,77,0)</f>
        <v>1</v>
      </c>
      <c r="G74" s="402">
        <f>VLOOKUP(A74,日报!A:HF,94,0)</f>
        <v>1</v>
      </c>
      <c r="H74" s="402">
        <f>VLOOKUP(A74,日报!A:HG,111,0)</f>
        <v>1</v>
      </c>
      <c r="I74" s="402">
        <f>VLOOKUP(A74,日报!A:HH,128,0)</f>
        <v>1</v>
      </c>
      <c r="J74" s="402">
        <f>VLOOKUP(A74,日报!A:HI,145,0)</f>
        <v>1</v>
      </c>
      <c r="K74" s="402">
        <f>VLOOKUP(A74,日报!A:HJ,162,0)</f>
        <v>1</v>
      </c>
      <c r="L74" s="402">
        <f>VLOOKUP(A74,日报!A:HK,179,0)</f>
        <v>1</v>
      </c>
      <c r="M74" s="402">
        <f>VLOOKUP(A74,日报!A:HL,196,0)</f>
        <v>1</v>
      </c>
      <c r="N74" s="720">
        <f t="shared" si="56"/>
        <v>1</v>
      </c>
      <c r="O74" s="202">
        <f t="shared" si="57"/>
        <v>12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45507</v>
      </c>
      <c r="B75" s="402">
        <f>VLOOKUP(A75,日报!A:HA,9,0)</f>
        <v>1</v>
      </c>
      <c r="C75" s="402">
        <f>VLOOKUP(A75,日报!A:HB,26,0)</f>
        <v>1</v>
      </c>
      <c r="D75" s="402">
        <f>VLOOKUP(A75,日报!A:HC,43,0)</f>
        <v>1</v>
      </c>
      <c r="E75" s="402">
        <f>VLOOKUP(A75,日报!A:HD,60,0)</f>
        <v>1</v>
      </c>
      <c r="F75" s="402">
        <f>VLOOKUP(A75,日报!A:HE,77,0)</f>
        <v>1</v>
      </c>
      <c r="G75" s="402">
        <f>VLOOKUP(A75,日报!A:HF,94,0)</f>
        <v>1</v>
      </c>
      <c r="H75" s="402">
        <f>VLOOKUP(A75,日报!A:HG,111,0)</f>
        <v>1</v>
      </c>
      <c r="I75" s="402">
        <f>VLOOKUP(A75,日报!A:HH,128,0)</f>
        <v>1</v>
      </c>
      <c r="J75" s="402">
        <f>VLOOKUP(A75,日报!A:HI,145,0)</f>
        <v>1</v>
      </c>
      <c r="K75" s="402">
        <f>VLOOKUP(A75,日报!A:HJ,162,0)</f>
        <v>1</v>
      </c>
      <c r="L75" s="402">
        <f>VLOOKUP(A75,日报!A:HK,179,0)</f>
        <v>1</v>
      </c>
      <c r="M75" s="402">
        <f>VLOOKUP(A75,日报!A:HL,196,0)</f>
        <v>1</v>
      </c>
      <c r="N75" s="720">
        <f t="shared" si="56"/>
        <v>1</v>
      </c>
      <c r="O75" s="202">
        <f t="shared" si="57"/>
        <v>12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45508</v>
      </c>
      <c r="B76" s="402">
        <f>VLOOKUP(A76,日报!A:HA,9,0)</f>
        <v>0</v>
      </c>
      <c r="C76" s="402">
        <f>VLOOKUP(A76,日报!A:HB,26,0)</f>
        <v>0</v>
      </c>
      <c r="D76" s="402">
        <f>VLOOKUP(A76,日报!A:HC,43,0)</f>
        <v>0</v>
      </c>
      <c r="E76" s="402">
        <f>VLOOKUP(A76,日报!A:HD,60,0)</f>
        <v>0</v>
      </c>
      <c r="F76" s="402">
        <f>VLOOKUP(A76,日报!A:HE,77,0)</f>
        <v>0</v>
      </c>
      <c r="G76" s="402">
        <f>VLOOKUP(A76,日报!A:HF,94,0)</f>
        <v>0</v>
      </c>
      <c r="H76" s="402">
        <f>VLOOKUP(A76,日报!A:HG,111,0)</f>
        <v>0</v>
      </c>
      <c r="I76" s="402">
        <f>VLOOKUP(A76,日报!A:HH,128,0)</f>
        <v>0</v>
      </c>
      <c r="J76" s="402">
        <f>VLOOKUP(A76,日报!A:HI,145,0)</f>
        <v>0</v>
      </c>
      <c r="K76" s="402">
        <f>VLOOKUP(A76,日报!A:HJ,162,0)</f>
        <v>0</v>
      </c>
      <c r="L76" s="402">
        <f>VLOOKUP(A76,日报!A:HK,179,0)</f>
        <v>0</v>
      </c>
      <c r="M76" s="402">
        <f>VLOOKUP(A76,日报!A:HL,196,0)</f>
        <v>0</v>
      </c>
      <c r="N76" s="720">
        <f t="shared" si="56"/>
        <v>0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45509</v>
      </c>
      <c r="B77" s="402">
        <f>VLOOKUP(A77,日报!A:HA,9,0)</f>
        <v>0</v>
      </c>
      <c r="C77" s="402">
        <f>VLOOKUP(A77,日报!A:HB,26,0)</f>
        <v>0</v>
      </c>
      <c r="D77" s="402">
        <f>VLOOKUP(A77,日报!A:HC,43,0)</f>
        <v>0</v>
      </c>
      <c r="E77" s="402">
        <f>VLOOKUP(A77,日报!A:HD,60,0)</f>
        <v>0</v>
      </c>
      <c r="F77" s="402">
        <f>VLOOKUP(A77,日报!A:HE,77,0)</f>
        <v>0</v>
      </c>
      <c r="G77" s="402">
        <f>VLOOKUP(A77,日报!A:HF,94,0)</f>
        <v>0</v>
      </c>
      <c r="H77" s="402">
        <f>VLOOKUP(A77,日报!A:HG,111,0)</f>
        <v>0</v>
      </c>
      <c r="I77" s="402">
        <f>VLOOKUP(A77,日报!A:HH,128,0)</f>
        <v>0</v>
      </c>
      <c r="J77" s="402">
        <f>VLOOKUP(A77,日报!A:HI,145,0)</f>
        <v>0</v>
      </c>
      <c r="K77" s="402">
        <f>VLOOKUP(A77,日报!A:HJ,162,0)</f>
        <v>0</v>
      </c>
      <c r="L77" s="402">
        <f>VLOOKUP(A77,日报!A:HK,179,0)</f>
        <v>0</v>
      </c>
      <c r="M77" s="402">
        <f>VLOOKUP(A77,日报!A:HL,196,0)</f>
        <v>0</v>
      </c>
      <c r="N77" s="720">
        <f t="shared" si="56"/>
        <v>0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45510</v>
      </c>
      <c r="B78" s="402">
        <f>VLOOKUP(A78,日报!A:HA,9,0)</f>
        <v>1</v>
      </c>
      <c r="C78" s="402">
        <f>VLOOKUP(A78,日报!A:HB,26,0)</f>
        <v>1</v>
      </c>
      <c r="D78" s="402">
        <f>VLOOKUP(A78,日报!A:HC,43,0)</f>
        <v>1</v>
      </c>
      <c r="E78" s="402">
        <f>VLOOKUP(A78,日报!A:HD,60,0)</f>
        <v>1</v>
      </c>
      <c r="F78" s="402">
        <f>VLOOKUP(A78,日报!A:HE,77,0)</f>
        <v>1</v>
      </c>
      <c r="G78" s="402">
        <f>VLOOKUP(A78,日报!A:HF,94,0)</f>
        <v>1</v>
      </c>
      <c r="H78" s="402">
        <f>VLOOKUP(A78,日报!A:HG,111,0)</f>
        <v>1</v>
      </c>
      <c r="I78" s="402">
        <f>VLOOKUP(A78,日报!A:HH,128,0)</f>
        <v>1</v>
      </c>
      <c r="J78" s="402">
        <f>VLOOKUP(A78,日报!A:HI,145,0)</f>
        <v>1</v>
      </c>
      <c r="K78" s="402">
        <f>VLOOKUP(A78,日报!A:HJ,162,0)</f>
        <v>1</v>
      </c>
      <c r="L78" s="402">
        <f>VLOOKUP(A78,日报!A:HK,179,0)</f>
        <v>1</v>
      </c>
      <c r="M78" s="402">
        <f>VLOOKUP(A78,日报!A:HL,196,0)</f>
        <v>1</v>
      </c>
      <c r="N78" s="720">
        <f t="shared" si="56"/>
        <v>1</v>
      </c>
      <c r="O78" s="202">
        <f t="shared" si="57"/>
        <v>12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45511</v>
      </c>
      <c r="B79" s="402">
        <f>VLOOKUP(A79,日报!A:HA,9,0)</f>
        <v>0</v>
      </c>
      <c r="C79" s="402">
        <f>VLOOKUP(A79,日报!A:HB,26,0)</f>
        <v>0</v>
      </c>
      <c r="D79" s="402">
        <f>VLOOKUP(A79,日报!A:HC,43,0)</f>
        <v>0</v>
      </c>
      <c r="E79" s="402">
        <f>VLOOKUP(A79,日报!A:HD,60,0)</f>
        <v>0</v>
      </c>
      <c r="F79" s="402">
        <f>VLOOKUP(A79,日报!A:HE,77,0)</f>
        <v>0</v>
      </c>
      <c r="G79" s="402">
        <f>VLOOKUP(A79,日报!A:HF,94,0)</f>
        <v>0</v>
      </c>
      <c r="H79" s="402">
        <f>VLOOKUP(A79,日报!A:HG,111,0)</f>
        <v>0</v>
      </c>
      <c r="I79" s="402">
        <f>VLOOKUP(A79,日报!A:HH,128,0)</f>
        <v>0</v>
      </c>
      <c r="J79" s="402">
        <f>VLOOKUP(A79,日报!A:HI,145,0)</f>
        <v>0</v>
      </c>
      <c r="K79" s="402">
        <f>VLOOKUP(A79,日报!A:HJ,162,0)</f>
        <v>0</v>
      </c>
      <c r="L79" s="402">
        <f>VLOOKUP(A79,日报!A:HK,179,0)</f>
        <v>0</v>
      </c>
      <c r="M79" s="402">
        <f>VLOOKUP(A79,日报!A:HL,196,0)</f>
        <v>0</v>
      </c>
      <c r="N79" s="720">
        <f t="shared" si="56"/>
        <v>0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45512</v>
      </c>
      <c r="B80" s="402">
        <f>VLOOKUP(A80,日报!A:HA,9,0)</f>
        <v>0</v>
      </c>
      <c r="C80" s="402">
        <f>VLOOKUP(A80,日报!A:HB,26,0)</f>
        <v>0</v>
      </c>
      <c r="D80" s="402">
        <f>VLOOKUP(A80,日报!A:HC,43,0)</f>
        <v>0</v>
      </c>
      <c r="E80" s="402">
        <f>VLOOKUP(A80,日报!A:HD,60,0)</f>
        <v>0</v>
      </c>
      <c r="F80" s="402">
        <f>VLOOKUP(A80,日报!A:HE,77,0)</f>
        <v>0</v>
      </c>
      <c r="G80" s="402">
        <f>VLOOKUP(A80,日报!A:HF,94,0)</f>
        <v>0</v>
      </c>
      <c r="H80" s="402">
        <f>VLOOKUP(A80,日报!A:HG,111,0)</f>
        <v>0</v>
      </c>
      <c r="I80" s="402">
        <f>VLOOKUP(A80,日报!A:HH,128,0)</f>
        <v>0</v>
      </c>
      <c r="J80" s="402">
        <f>VLOOKUP(A80,日报!A:HI,145,0)</f>
        <v>0</v>
      </c>
      <c r="K80" s="402">
        <f>VLOOKUP(A80,日报!A:HJ,162,0)</f>
        <v>0</v>
      </c>
      <c r="L80" s="402">
        <f>VLOOKUP(A80,日报!A:HK,179,0)</f>
        <v>0</v>
      </c>
      <c r="M80" s="402">
        <f>VLOOKUP(A80,日报!A:HL,196,0)</f>
        <v>0</v>
      </c>
      <c r="N80" s="720">
        <f t="shared" si="56"/>
        <v>0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45513</v>
      </c>
      <c r="B81" s="402">
        <f>VLOOKUP(A81,日报!A:HA,9,0)</f>
        <v>0</v>
      </c>
      <c r="C81" s="402">
        <f>VLOOKUP(A81,日报!A:HB,26,0)</f>
        <v>0</v>
      </c>
      <c r="D81" s="402">
        <f>VLOOKUP(A81,日报!A:HC,43,0)</f>
        <v>0</v>
      </c>
      <c r="E81" s="402">
        <f>VLOOKUP(A81,日报!A:HD,60,0)</f>
        <v>0</v>
      </c>
      <c r="F81" s="402">
        <f>VLOOKUP(A81,日报!A:HE,77,0)</f>
        <v>0</v>
      </c>
      <c r="G81" s="402">
        <f>VLOOKUP(A81,日报!A:HF,94,0)</f>
        <v>0</v>
      </c>
      <c r="H81" s="402">
        <f>VLOOKUP(A81,日报!A:HG,111,0)</f>
        <v>0</v>
      </c>
      <c r="I81" s="402">
        <f>VLOOKUP(A81,日报!A:HH,128,0)</f>
        <v>0</v>
      </c>
      <c r="J81" s="402">
        <f>VLOOKUP(A81,日报!A:HI,145,0)</f>
        <v>0</v>
      </c>
      <c r="K81" s="402">
        <f>VLOOKUP(A81,日报!A:HJ,162,0)</f>
        <v>0</v>
      </c>
      <c r="L81" s="402">
        <f>VLOOKUP(A81,日报!A:HK,179,0)</f>
        <v>0</v>
      </c>
      <c r="M81" s="402">
        <f>VLOOKUP(A81,日报!A:HL,196,0)</f>
        <v>0</v>
      </c>
      <c r="N81" s="720">
        <f t="shared" si="56"/>
        <v>0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45514</v>
      </c>
      <c r="B82" s="402">
        <f>VLOOKUP(A82,日报!A:HA,9,0)</f>
        <v>0</v>
      </c>
      <c r="C82" s="402">
        <f>VLOOKUP(A82,日报!A:HB,26,0)</f>
        <v>0</v>
      </c>
      <c r="D82" s="402">
        <f>VLOOKUP(A82,日报!A:HC,43,0)</f>
        <v>0</v>
      </c>
      <c r="E82" s="402">
        <f>VLOOKUP(A82,日报!A:HD,60,0)</f>
        <v>0</v>
      </c>
      <c r="F82" s="402">
        <f>VLOOKUP(A82,日报!A:HE,77,0)</f>
        <v>0</v>
      </c>
      <c r="G82" s="402">
        <f>VLOOKUP(A82,日报!A:HF,94,0)</f>
        <v>0</v>
      </c>
      <c r="H82" s="402">
        <f>VLOOKUP(A82,日报!A:HG,111,0)</f>
        <v>0</v>
      </c>
      <c r="I82" s="402">
        <f>VLOOKUP(A82,日报!A:HH,128,0)</f>
        <v>0</v>
      </c>
      <c r="J82" s="402">
        <f>VLOOKUP(A82,日报!A:HI,145,0)</f>
        <v>0</v>
      </c>
      <c r="K82" s="402">
        <f>VLOOKUP(A82,日报!A:HJ,162,0)</f>
        <v>0</v>
      </c>
      <c r="L82" s="402">
        <f>VLOOKUP(A82,日报!A:HK,179,0)</f>
        <v>0</v>
      </c>
      <c r="M82" s="402">
        <f>VLOOKUP(A82,日报!A:HL,196,0)</f>
        <v>0</v>
      </c>
      <c r="N82" s="720">
        <f t="shared" si="56"/>
        <v>0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45515</v>
      </c>
      <c r="B83" s="402">
        <f>VLOOKUP(A83,日报!A:HA,9,0)</f>
        <v>0</v>
      </c>
      <c r="C83" s="402">
        <f>VLOOKUP(A83,日报!A:HB,26,0)</f>
        <v>0</v>
      </c>
      <c r="D83" s="402">
        <f>VLOOKUP(A83,日报!A:HC,43,0)</f>
        <v>0</v>
      </c>
      <c r="E83" s="402">
        <f>VLOOKUP(A83,日报!A:HD,60,0)</f>
        <v>0</v>
      </c>
      <c r="F83" s="402">
        <f>VLOOKUP(A83,日报!A:HE,77,0)</f>
        <v>0</v>
      </c>
      <c r="G83" s="402">
        <f>VLOOKUP(A83,日报!A:HF,94,0)</f>
        <v>0</v>
      </c>
      <c r="H83" s="402">
        <f>VLOOKUP(A83,日报!A:HG,111,0)</f>
        <v>0</v>
      </c>
      <c r="I83" s="402">
        <f>VLOOKUP(A83,日报!A:HH,128,0)</f>
        <v>0</v>
      </c>
      <c r="J83" s="402">
        <f>VLOOKUP(A83,日报!A:HI,145,0)</f>
        <v>0</v>
      </c>
      <c r="K83" s="402">
        <f>VLOOKUP(A83,日报!A:HJ,162,0)</f>
        <v>0</v>
      </c>
      <c r="L83" s="402">
        <f>VLOOKUP(A83,日报!A:HK,179,0)</f>
        <v>0</v>
      </c>
      <c r="M83" s="402">
        <f>VLOOKUP(A83,日报!A:HL,196,0)</f>
        <v>0</v>
      </c>
      <c r="N83" s="720">
        <f t="shared" si="56"/>
        <v>0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45516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45517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</v>
      </c>
      <c r="M85" s="402">
        <f>VLOOKUP(A85,日报!A:HL,196,0)</f>
        <v>0</v>
      </c>
      <c r="N85" s="720">
        <f t="shared" si="56"/>
        <v>0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45518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45519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45520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45521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45522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45523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45524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45525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45526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45527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45528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45529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45530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45531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45532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45533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45534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45535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45536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45537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45538</v>
      </c>
      <c r="B106" s="402" t="str">
        <f ca="1">VLOOKUP(A106,日报!A:HA,9,0)</f>
        <v/>
      </c>
      <c r="C106" s="402" t="str">
        <f ca="1">VLOOKUP(A106,日报!A:HB,26,0)</f>
        <v/>
      </c>
      <c r="D106" s="402" t="str">
        <f ca="1">VLOOKUP(A106,日报!A:HC,43,0)</f>
        <v/>
      </c>
      <c r="E106" s="402" t="str">
        <f ca="1">VLOOKUP(A106,日报!A:HD,60,0)</f>
        <v/>
      </c>
      <c r="F106" s="402" t="str">
        <f ca="1">VLOOKUP(A106,日报!A:HE,77,0)</f>
        <v/>
      </c>
      <c r="G106" s="402" t="str">
        <f ca="1">VLOOKUP(A106,日报!A:HF,94,0)</f>
        <v/>
      </c>
      <c r="H106" s="402" t="str">
        <f ca="1">VLOOKUP(A106,日报!A:HG,111,0)</f>
        <v/>
      </c>
      <c r="I106" s="402" t="str">
        <f ca="1">VLOOKUP(A106,日报!A:HH,128,0)</f>
        <v/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45539</v>
      </c>
      <c r="B107" s="402">
        <f ca="1">VLOOKUP(A107,日报!A:HA,9,0)</f>
        <v>0</v>
      </c>
      <c r="C107" s="402">
        <f ca="1">VLOOKUP(A107,日报!A:HB,26,0)</f>
        <v>0</v>
      </c>
      <c r="D107" s="402">
        <f ca="1">VLOOKUP(A107,日报!A:HC,43,0)</f>
        <v>0</v>
      </c>
      <c r="E107" s="402">
        <f ca="1">VLOOKUP(A107,日报!A:HD,60,0)</f>
        <v>0</v>
      </c>
      <c r="F107" s="402">
        <f ca="1">VLOOKUP(A107,日报!A:HE,77,0)</f>
        <v>0</v>
      </c>
      <c r="G107" s="402">
        <f ca="1">VLOOKUP(A107,日报!A:HF,94,0)</f>
        <v>0</v>
      </c>
      <c r="H107" s="402">
        <f ca="1">VLOOKUP(A107,日报!A:HG,111,0)</f>
        <v>0</v>
      </c>
      <c r="I107" s="402">
        <f ca="1">VLOOKUP(A107,日报!A:HH,128,0)</f>
        <v>0</v>
      </c>
      <c r="J107" s="402">
        <f ca="1">VLOOKUP(A107,日报!A:HI,145,0)</f>
        <v>0</v>
      </c>
      <c r="K107" s="402">
        <f ca="1">VLOOKUP(A107,日报!A:HJ,162,0)</f>
        <v>0</v>
      </c>
      <c r="L107" s="402">
        <f ca="1">VLOOKUP(A107,日报!A:HK,179,0)</f>
        <v>0</v>
      </c>
      <c r="M107" s="402">
        <f ca="1">VLOOKUP(A107,日报!A:HL,196,0)</f>
        <v>0</v>
      </c>
      <c r="N107" s="720">
        <f t="shared" ca="1" si="56"/>
        <v>0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45540</v>
      </c>
      <c r="B108" s="402">
        <f>VLOOKUP(A108,日报!A:HA,9,0)</f>
        <v>0</v>
      </c>
      <c r="C108" s="402" t="str">
        <f ca="1">VLOOKUP(A108,日报!A:HB,26,0)</f>
        <v/>
      </c>
      <c r="D108" s="402">
        <f>VLOOKUP(A108,日报!A:HC,43,0)</f>
        <v>0</v>
      </c>
      <c r="E108" s="402" t="str">
        <f ca="1">VLOOKUP(A108,日报!A:HD,60,0)</f>
        <v/>
      </c>
      <c r="F108" s="402" t="str">
        <f ca="1">VLOOKUP(A108,日报!A:HE,77,0)</f>
        <v/>
      </c>
      <c r="G108" s="402" t="str">
        <f ca="1">VLOOKUP(A108,日报!A:HF,94,0)</f>
        <v/>
      </c>
      <c r="H108" s="402" t="str">
        <f ca="1">VLOOKUP(A108,日报!A:HG,111,0)</f>
        <v/>
      </c>
      <c r="I108" s="402" t="str">
        <f ca="1">VLOOKUP(A108,日报!A:HH,128,0)</f>
        <v/>
      </c>
      <c r="J108" s="402" t="str">
        <f ca="1">VLOOKUP(A108,日报!A:HI,145,0)</f>
        <v/>
      </c>
      <c r="K108" s="402" t="str">
        <f ca="1">VLOOKUP(A108,日报!A:HJ,162,0)</f>
        <v/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45541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 t="str">
        <f ca="1">VLOOKUP(A109,日报!A:HI,145,0)</f>
        <v/>
      </c>
      <c r="K109" s="402" t="str">
        <f ca="1">VLOOKUP(A109,日报!A:HJ,162,0)</f>
        <v/>
      </c>
      <c r="L109" s="402">
        <f>VLOOKUP(A109,日报!A:HK,179,0)</f>
        <v>0</v>
      </c>
      <c r="M109" s="402" t="str">
        <f ca="1">VLOOKUP(A109,日报!A:HL,196,0)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45542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45543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45544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45545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45546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45547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45548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45549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A230-E5B5-4755-A9B5-9CA18EDDA318}">
  <sheetPr codeName="Sheet95"/>
  <dimension ref="A1:AH117"/>
  <sheetViews>
    <sheetView topLeftCell="A60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614</v>
      </c>
      <c r="H3" s="396" t="s">
        <v>615</v>
      </c>
      <c r="I3" s="396" t="s">
        <v>616</v>
      </c>
      <c r="J3" s="396" t="s">
        <v>617</v>
      </c>
      <c r="K3" s="396" t="s">
        <v>618</v>
      </c>
      <c r="L3" s="396" t="s">
        <v>619</v>
      </c>
      <c r="M3" s="396" t="s">
        <v>326</v>
      </c>
      <c r="N3" s="1196" t="s">
        <v>118</v>
      </c>
      <c r="O3" s="119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28300</v>
      </c>
      <c r="C4" s="397">
        <v>28300</v>
      </c>
      <c r="D4" s="397">
        <v>28900</v>
      </c>
      <c r="E4" s="397">
        <v>28800</v>
      </c>
      <c r="F4" s="397">
        <v>28100</v>
      </c>
      <c r="G4" s="397">
        <v>29100</v>
      </c>
      <c r="H4" s="397">
        <v>29000</v>
      </c>
      <c r="I4" s="397">
        <v>29000</v>
      </c>
      <c r="J4" s="397">
        <v>29000</v>
      </c>
      <c r="K4" s="397">
        <v>28200</v>
      </c>
      <c r="L4" s="397">
        <v>28500</v>
      </c>
      <c r="M4" s="397">
        <v>28500</v>
      </c>
      <c r="N4" s="1197"/>
      <c r="O4" s="1193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7"/>
      <c r="O5" s="1193"/>
      <c r="Q5" s="1"/>
      <c r="R5" s="1"/>
    </row>
    <row r="6" spans="1:19" s="160" customFormat="1" ht="26.25" customHeight="1" outlineLevel="1">
      <c r="A6" s="161" t="s">
        <v>116</v>
      </c>
      <c r="B6" s="398" t="s">
        <v>620</v>
      </c>
      <c r="C6" s="398" t="s">
        <v>620</v>
      </c>
      <c r="D6" s="398" t="s">
        <v>620</v>
      </c>
      <c r="E6" s="398" t="s">
        <v>620</v>
      </c>
      <c r="F6" s="398" t="s">
        <v>620</v>
      </c>
      <c r="G6" s="398" t="s">
        <v>620</v>
      </c>
      <c r="H6" s="398" t="s">
        <v>620</v>
      </c>
      <c r="I6" s="398" t="s">
        <v>620</v>
      </c>
      <c r="J6" s="398" t="s">
        <v>620</v>
      </c>
      <c r="K6" s="398" t="s">
        <v>620</v>
      </c>
      <c r="L6" s="398" t="s">
        <v>620</v>
      </c>
      <c r="M6" s="398" t="s">
        <v>620</v>
      </c>
      <c r="N6" s="1197"/>
      <c r="O6" s="1193"/>
      <c r="Q6" s="1"/>
      <c r="R6" s="1"/>
    </row>
    <row r="7" spans="1:19" s="160" customFormat="1" ht="26.25" customHeight="1" outlineLevel="1">
      <c r="A7" s="188" t="s">
        <v>136</v>
      </c>
      <c r="B7" s="189">
        <v>45500</v>
      </c>
      <c r="C7" s="189">
        <v>45500</v>
      </c>
      <c r="D7" s="189">
        <v>45500</v>
      </c>
      <c r="E7" s="189">
        <v>45500</v>
      </c>
      <c r="F7" s="189">
        <v>45499</v>
      </c>
      <c r="G7" s="189">
        <v>45500</v>
      </c>
      <c r="H7" s="189">
        <v>45500</v>
      </c>
      <c r="I7" s="189">
        <v>45500</v>
      </c>
      <c r="J7" s="189">
        <v>45500</v>
      </c>
      <c r="K7" s="189">
        <v>45501</v>
      </c>
      <c r="L7" s="189">
        <v>45501</v>
      </c>
      <c r="M7" s="189">
        <v>45501</v>
      </c>
      <c r="N7" s="1197"/>
      <c r="O7" s="119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10092</v>
      </c>
      <c r="C8" s="399">
        <f t="shared" ca="1" si="0"/>
        <v>10544</v>
      </c>
      <c r="D8" s="399">
        <f t="shared" ca="1" si="0"/>
        <v>10052</v>
      </c>
      <c r="E8" s="399">
        <f t="shared" ca="1" si="0"/>
        <v>3880</v>
      </c>
      <c r="F8" s="399">
        <f t="shared" ca="1" si="0"/>
        <v>9400</v>
      </c>
      <c r="G8" s="399">
        <f t="shared" si="0"/>
        <v>8836</v>
      </c>
      <c r="H8" s="399">
        <f t="shared" si="0"/>
        <v>8824</v>
      </c>
      <c r="I8" s="399">
        <f t="shared" si="0"/>
        <v>8708</v>
      </c>
      <c r="J8" s="399">
        <f t="shared" si="0"/>
        <v>6312</v>
      </c>
      <c r="K8" s="399">
        <f t="shared" ca="1" si="0"/>
        <v>9580</v>
      </c>
      <c r="L8" s="399">
        <f t="shared" ca="1" si="0"/>
        <v>9384</v>
      </c>
      <c r="M8" s="399">
        <f t="shared" ca="1" si="0"/>
        <v>9360</v>
      </c>
      <c r="N8" s="1198"/>
      <c r="O8" s="1194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 t="str">
        <f>IFERROR((VLOOKUP(A9,日报!U:AI,7,0)),"0")</f>
        <v>0</v>
      </c>
      <c r="D9" s="400" t="str">
        <f>IFERROR((VLOOKUP(A9,日报!AL:AZ,7,0)),"0")</f>
        <v>0</v>
      </c>
      <c r="E9" s="400" t="str">
        <f>IFERROR((VLOOKUP(A9,日报!BC:BQ,7,0)),"0")</f>
        <v>0</v>
      </c>
      <c r="F9" s="400" t="str">
        <f ca="1">IFERROR((VLOOKUP(A9,日报!BT:CH,7,0)),"0")</f>
        <v/>
      </c>
      <c r="G9" s="400" t="str">
        <f>IFERROR((VLOOKUP(A9,日报!CK:CY,7,0)),"0")</f>
        <v>0</v>
      </c>
      <c r="H9" s="400" t="str">
        <f>IFERROR((VLOOKUP(A9,日报!DB:DP,7,0)),"0")</f>
        <v>0</v>
      </c>
      <c r="I9" s="400" t="str">
        <f>IFERROR((VLOOKUP(A9,日报!DS:EG,7,0)),"0")</f>
        <v>0</v>
      </c>
      <c r="J9" s="400" t="str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44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24</v>
      </c>
      <c r="F10" s="400">
        <f>IFERROR((VLOOKUP(A10,日报!BT:CH,7,0)),"0")</f>
        <v>40</v>
      </c>
      <c r="G10" s="400">
        <f>IFERROR((VLOOKUP(A10,日报!CK:CY,7,0)),"0")</f>
        <v>48</v>
      </c>
      <c r="H10" s="400">
        <f>IFERROR((VLOOKUP(A10,日报!DB:DP,7,0)),"0")</f>
        <v>44</v>
      </c>
      <c r="I10" s="400">
        <f>IFERROR((VLOOKUP(A10,日报!DS:EG,7,0)),"0")</f>
        <v>44</v>
      </c>
      <c r="J10" s="400">
        <f>IFERROR((VLOOKUP(A10,日报!EJ:EX,7,0)),"0")</f>
        <v>48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41</v>
      </c>
      <c r="O10" s="202">
        <f t="shared" si="2"/>
        <v>492</v>
      </c>
    </row>
    <row r="11" spans="1:19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60</v>
      </c>
      <c r="D11" s="400">
        <f>IFERROR((VLOOKUP(A11,日报!AL:AZ,7,0)),"0")</f>
        <v>44</v>
      </c>
      <c r="E11" s="400">
        <f>IFERROR((VLOOKUP(A11,日报!BC:BQ,7,0)),"0")</f>
        <v>36</v>
      </c>
      <c r="F11" s="400">
        <f>IFERROR((VLOOKUP(A11,日报!BT:CH,7,0)),"0")</f>
        <v>36</v>
      </c>
      <c r="G11" s="400">
        <f>IFERROR((VLOOKUP(A11,日报!CK:CY,7,0)),"0")</f>
        <v>52</v>
      </c>
      <c r="H11" s="400">
        <f>IFERROR((VLOOKUP(A11,日报!DB:DP,7,0)),"0")</f>
        <v>52</v>
      </c>
      <c r="I11" s="400">
        <f>IFERROR((VLOOKUP(A11,日报!DS:EG,7,0)),"0")</f>
        <v>48</v>
      </c>
      <c r="J11" s="400">
        <f>IFERROR((VLOOKUP(A11,日报!EJ:EX,7,0)),"0")</f>
        <v>36</v>
      </c>
      <c r="K11" s="400">
        <f>IFERROR((VLOOKUP(A11,日报!FA:FO,7,0)),"0")</f>
        <v>80</v>
      </c>
      <c r="L11" s="400">
        <f>IFERROR((VLOOKUP(A11,日报!FR:GF,7,0)),"0")</f>
        <v>80</v>
      </c>
      <c r="M11" s="400">
        <f>IFERROR((VLOOKUP(A11,日报!GI:GW,7,0)),"0")</f>
        <v>64</v>
      </c>
      <c r="N11" s="720">
        <f t="shared" si="1"/>
        <v>53.333333333333336</v>
      </c>
      <c r="O11" s="202">
        <f t="shared" si="2"/>
        <v>640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68</v>
      </c>
      <c r="C12" s="400">
        <f>IFERROR((VLOOKUP(A12,日报!U:AI,7,0)),"0")</f>
        <v>80</v>
      </c>
      <c r="D12" s="400">
        <f>IFERROR((VLOOKUP(A12,日报!AL:AZ,7,0)),"0")</f>
        <v>48</v>
      </c>
      <c r="E12" s="400">
        <f>IFERROR((VLOOKUP(A12,日报!BC:BQ,7,0)),"0")</f>
        <v>60</v>
      </c>
      <c r="F12" s="400">
        <f>IFERROR((VLOOKUP(A12,日报!BT:CH,7,0)),"0")</f>
        <v>56</v>
      </c>
      <c r="G12" s="400">
        <f>IFERROR((VLOOKUP(A12,日报!CK:CY,7,0)),"0")</f>
        <v>76</v>
      </c>
      <c r="H12" s="400">
        <f>IFERROR((VLOOKUP(A12,日报!DB:DP,7,0)),"0")</f>
        <v>76</v>
      </c>
      <c r="I12" s="400">
        <f>IFERROR((VLOOKUP(A12,日报!DS:EG,7,0)),"0")</f>
        <v>88</v>
      </c>
      <c r="J12" s="400">
        <f>IFERROR((VLOOKUP(A12,日报!EJ:EX,7,0)),"0")</f>
        <v>56</v>
      </c>
      <c r="K12" s="400">
        <f>IFERROR((VLOOKUP(A12,日报!FA:FO,7,0)),"0")</f>
        <v>80</v>
      </c>
      <c r="L12" s="400">
        <f>IFERROR((VLOOKUP(A12,日报!FR:GF,7,0)),"0")</f>
        <v>64</v>
      </c>
      <c r="M12" s="400">
        <f>IFERROR((VLOOKUP(A12,日报!GI:GW,7,0)),"0")</f>
        <v>84</v>
      </c>
      <c r="N12" s="720">
        <f t="shared" si="1"/>
        <v>69.666666666666671</v>
      </c>
      <c r="O12" s="202">
        <f t="shared" si="2"/>
        <v>836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88</v>
      </c>
      <c r="C13" s="400">
        <f>IFERROR((VLOOKUP(A13,日报!U:AI,7,0)),"0")</f>
        <v>100</v>
      </c>
      <c r="D13" s="400">
        <f>IFERROR((VLOOKUP(A13,日报!AL:AZ,7,0)),"0")</f>
        <v>116</v>
      </c>
      <c r="E13" s="400">
        <f>IFERROR((VLOOKUP(A13,日报!BC:BQ,7,0)),"0")</f>
        <v>68</v>
      </c>
      <c r="F13" s="400">
        <f>IFERROR((VLOOKUP(A13,日报!BT:CH,7,0)),"0")</f>
        <v>88</v>
      </c>
      <c r="G13" s="400">
        <f>IFERROR((VLOOKUP(A13,日报!CK:CY,7,0)),"0")</f>
        <v>100</v>
      </c>
      <c r="H13" s="400">
        <f>IFERROR((VLOOKUP(A13,日报!DB:DP,7,0)),"0")</f>
        <v>108</v>
      </c>
      <c r="I13" s="400">
        <f>IFERROR((VLOOKUP(A13,日报!DS:EG,7,0)),"0")</f>
        <v>100</v>
      </c>
      <c r="J13" s="400">
        <f>IFERROR((VLOOKUP(A13,日报!EJ:EX,7,0)),"0")</f>
        <v>36</v>
      </c>
      <c r="K13" s="400">
        <f>IFERROR((VLOOKUP(A13,日报!FA:FO,7,0)),"0")</f>
        <v>80</v>
      </c>
      <c r="L13" s="400">
        <f>IFERROR((VLOOKUP(A13,日报!FR:GF,7,0)),"0")</f>
        <v>80</v>
      </c>
      <c r="M13" s="400">
        <f>IFERROR((VLOOKUP(A13,日报!GI:GW,7,0)),"0")</f>
        <v>88</v>
      </c>
      <c r="N13" s="720">
        <f t="shared" si="1"/>
        <v>87.666666666666671</v>
      </c>
      <c r="O13" s="202">
        <f t="shared" si="2"/>
        <v>1052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92</v>
      </c>
      <c r="C14" s="400">
        <f>IFERROR((VLOOKUP(A14,日报!U:AI,7,0)),"0")</f>
        <v>104</v>
      </c>
      <c r="D14" s="400">
        <f>IFERROR((VLOOKUP(A14,日报!AL:AZ,7,0)),"0")</f>
        <v>96</v>
      </c>
      <c r="E14" s="400">
        <f>IFERROR((VLOOKUP(A14,日报!BC:BQ,7,0)),"0")</f>
        <v>56</v>
      </c>
      <c r="F14" s="400">
        <f>IFERROR((VLOOKUP(A14,日报!BT:CH,7,0)),"0")</f>
        <v>104</v>
      </c>
      <c r="G14" s="400">
        <f>IFERROR((VLOOKUP(A14,日报!CK:CY,7,0)),"0")</f>
        <v>96</v>
      </c>
      <c r="H14" s="400">
        <f>IFERROR((VLOOKUP(A14,日报!DB:DP,7,0)),"0")</f>
        <v>92</v>
      </c>
      <c r="I14" s="400">
        <f>IFERROR((VLOOKUP(A14,日报!DS:EG,7,0)),"0")</f>
        <v>104</v>
      </c>
      <c r="J14" s="400">
        <f>IFERROR((VLOOKUP(A14,日报!EJ:EX,7,0)),"0")</f>
        <v>76</v>
      </c>
      <c r="K14" s="400">
        <f>IFERROR((VLOOKUP(A14,日报!FA:FO,7,0)),"0")</f>
        <v>80</v>
      </c>
      <c r="L14" s="400">
        <f>IFERROR((VLOOKUP(A14,日报!FR:GF,7,0)),"0")</f>
        <v>80</v>
      </c>
      <c r="M14" s="400">
        <f>IFERROR((VLOOKUP(A14,日报!GI:GW,7,0)),"0")</f>
        <v>92</v>
      </c>
      <c r="N14" s="720">
        <f t="shared" si="1"/>
        <v>89.333333333333329</v>
      </c>
      <c r="O14" s="202">
        <f t="shared" si="2"/>
        <v>1072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80</v>
      </c>
      <c r="C15" s="400">
        <f>IFERROR((VLOOKUP(A15,日报!U:AI,7,0)),"0")</f>
        <v>112</v>
      </c>
      <c r="D15" s="400">
        <f>IFERROR((VLOOKUP(A15,日报!AL:AZ,7,0)),"0")</f>
        <v>100</v>
      </c>
      <c r="E15" s="400">
        <f>IFERROR((VLOOKUP(A15,日报!BC:BQ,7,0)),"0")</f>
        <v>48</v>
      </c>
      <c r="F15" s="400">
        <f>IFERROR((VLOOKUP(A15,日报!BT:CH,7,0)),"0")</f>
        <v>116</v>
      </c>
      <c r="G15" s="400">
        <f>IFERROR((VLOOKUP(A15,日报!CK:CY,7,0)),"0")</f>
        <v>100</v>
      </c>
      <c r="H15" s="400">
        <f>IFERROR((VLOOKUP(A15,日报!DB:DP,7,0)),"0")</f>
        <v>116</v>
      </c>
      <c r="I15" s="400">
        <f>IFERROR((VLOOKUP(A15,日报!DS:EG,7,0)),"0")</f>
        <v>108</v>
      </c>
      <c r="J15" s="400">
        <f>IFERROR((VLOOKUP(A15,日报!EJ:EX,7,0)),"0")</f>
        <v>76</v>
      </c>
      <c r="K15" s="400">
        <f>IFERROR((VLOOKUP(A15,日报!FA:FO,7,0)),"0")</f>
        <v>80</v>
      </c>
      <c r="L15" s="400">
        <f>IFERROR((VLOOKUP(A15,日报!FR:GF,7,0)),"0")</f>
        <v>80</v>
      </c>
      <c r="M15" s="400">
        <f>IFERROR((VLOOKUP(A15,日报!GI:GW,7,0)),"0")</f>
        <v>80</v>
      </c>
      <c r="N15" s="720">
        <f t="shared" si="1"/>
        <v>91.333333333333329</v>
      </c>
      <c r="O15" s="202">
        <f t="shared" si="2"/>
        <v>1096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104</v>
      </c>
      <c r="C16" s="400">
        <f>IFERROR((VLOOKUP(A16,日报!U:AI,7,0)),"0")</f>
        <v>100</v>
      </c>
      <c r="D16" s="400">
        <f>IFERROR((VLOOKUP(A16,日报!AL:AZ,7,0)),"0")</f>
        <v>96</v>
      </c>
      <c r="E16" s="400">
        <f>IFERROR((VLOOKUP(A16,日报!BC:BQ,7,0)),"0")</f>
        <v>20</v>
      </c>
      <c r="F16" s="400">
        <f>IFERROR((VLOOKUP(A16,日报!BT:CH,7,0)),"0")</f>
        <v>108</v>
      </c>
      <c r="G16" s="400">
        <f>IFERROR((VLOOKUP(A16,日报!CK:CY,7,0)),"0")</f>
        <v>100</v>
      </c>
      <c r="H16" s="400">
        <f>IFERROR((VLOOKUP(A16,日报!DB:DP,7,0)),"0")</f>
        <v>104</v>
      </c>
      <c r="I16" s="400">
        <f>IFERROR((VLOOKUP(A16,日报!DS:EG,7,0)),"0")</f>
        <v>104</v>
      </c>
      <c r="J16" s="400">
        <f>IFERROR((VLOOKUP(A16,日报!EJ:EX,7,0)),"0")</f>
        <v>72</v>
      </c>
      <c r="K16" s="400">
        <f>IFERROR((VLOOKUP(A16,日报!FA:FO,7,0)),"0")</f>
        <v>120</v>
      </c>
      <c r="L16" s="400">
        <f>IFERROR((VLOOKUP(A16,日报!FR:GF,7,0)),"0")</f>
        <v>160</v>
      </c>
      <c r="M16" s="400">
        <f>IFERROR((VLOOKUP(A16,日报!GI:GW,7,0)),"0")</f>
        <v>108</v>
      </c>
      <c r="N16" s="720">
        <f t="shared" si="1"/>
        <v>99.666666666666671</v>
      </c>
      <c r="O16" s="202">
        <f t="shared" si="2"/>
        <v>1196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152</v>
      </c>
      <c r="C17" s="400">
        <f>IFERROR((VLOOKUP(A17,日报!U:AI,7,0)),"0")</f>
        <v>168</v>
      </c>
      <c r="D17" s="400">
        <f>IFERROR((VLOOKUP(A17,日报!AL:AZ,7,0)),"0")</f>
        <v>112</v>
      </c>
      <c r="E17" s="400">
        <f>IFERROR((VLOOKUP(A17,日报!BC:BQ,7,0)),"0")</f>
        <v>40</v>
      </c>
      <c r="F17" s="400">
        <f>IFERROR((VLOOKUP(A17,日报!BT:CH,7,0)),"0")</f>
        <v>100</v>
      </c>
      <c r="G17" s="400">
        <f>IFERROR((VLOOKUP(A17,日报!CK:CY,7,0)),"0")</f>
        <v>148</v>
      </c>
      <c r="H17" s="400">
        <f>IFERROR((VLOOKUP(A17,日报!DB:DP,7,0)),"0")</f>
        <v>164</v>
      </c>
      <c r="I17" s="400">
        <f>IFERROR((VLOOKUP(A17,日报!DS:EG,7,0)),"0")</f>
        <v>152</v>
      </c>
      <c r="J17" s="400">
        <f>IFERROR((VLOOKUP(A17,日报!EJ:EX,7,0)),"0")</f>
        <v>112</v>
      </c>
      <c r="K17" s="400">
        <f>IFERROR((VLOOKUP(A17,日报!FA:FO,7,0)),"0")</f>
        <v>180</v>
      </c>
      <c r="L17" s="400">
        <f>IFERROR((VLOOKUP(A17,日报!FR:GF,7,0)),"0")</f>
        <v>160</v>
      </c>
      <c r="M17" s="400">
        <f>IFERROR((VLOOKUP(A17,日报!GI:GW,7,0)),"0")</f>
        <v>120</v>
      </c>
      <c r="N17" s="720">
        <f t="shared" si="1"/>
        <v>134</v>
      </c>
      <c r="O17" s="202">
        <f t="shared" si="2"/>
        <v>1608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184</v>
      </c>
      <c r="C18" s="400">
        <f>IFERROR((VLOOKUP(A18,日报!U:AI,7,0)),"0")</f>
        <v>204</v>
      </c>
      <c r="D18" s="400">
        <f>IFERROR((VLOOKUP(A18,日报!AL:AZ,7,0)),"0")</f>
        <v>156</v>
      </c>
      <c r="E18" s="400">
        <f>IFERROR((VLOOKUP(A18,日报!BC:BQ,7,0)),"0")</f>
        <v>44</v>
      </c>
      <c r="F18" s="400">
        <f>IFERROR((VLOOKUP(A18,日报!BT:CH,7,0)),"0")</f>
        <v>148</v>
      </c>
      <c r="G18" s="400">
        <f>IFERROR((VLOOKUP(A18,日报!CK:CY,7,0)),"0")</f>
        <v>160</v>
      </c>
      <c r="H18" s="400">
        <f>IFERROR((VLOOKUP(A18,日报!DB:DP,7,0)),"0")</f>
        <v>160</v>
      </c>
      <c r="I18" s="400">
        <f>IFERROR((VLOOKUP(A18,日报!DS:EG,7,0)),"0")</f>
        <v>164</v>
      </c>
      <c r="J18" s="400">
        <f>IFERROR((VLOOKUP(A18,日报!EJ:EX,7,0)),"0")</f>
        <v>120</v>
      </c>
      <c r="K18" s="400">
        <f>IFERROR((VLOOKUP(A18,日报!FA:FO,7,0)),"0")</f>
        <v>160</v>
      </c>
      <c r="L18" s="400">
        <f>IFERROR((VLOOKUP(A18,日报!FR:GF,7,0)),"0")</f>
        <v>120</v>
      </c>
      <c r="M18" s="400">
        <f>IFERROR((VLOOKUP(A18,日报!GI:GW,7,0)),"0")</f>
        <v>136</v>
      </c>
      <c r="N18" s="720">
        <f t="shared" si="1"/>
        <v>146.33333333333334</v>
      </c>
      <c r="O18" s="202">
        <f t="shared" si="2"/>
        <v>1756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136</v>
      </c>
      <c r="C19" s="400">
        <f>IFERROR((VLOOKUP(A19,日报!U:AI,7,0)),"0")</f>
        <v>136</v>
      </c>
      <c r="D19" s="400">
        <f>IFERROR((VLOOKUP(A19,日报!AL:AZ,7,0)),"0")</f>
        <v>136</v>
      </c>
      <c r="E19" s="400">
        <f>IFERROR((VLOOKUP(A19,日报!BC:BQ,7,0)),"0")</f>
        <v>48</v>
      </c>
      <c r="F19" s="400">
        <f>IFERROR((VLOOKUP(A19,日报!BT:CH,7,0)),"0")</f>
        <v>160</v>
      </c>
      <c r="G19" s="400">
        <f>IFERROR((VLOOKUP(A19,日报!CK:CY,7,0)),"0")</f>
        <v>128</v>
      </c>
      <c r="H19" s="400">
        <f>IFERROR((VLOOKUP(A19,日报!DB:DP,7,0)),"0")</f>
        <v>116</v>
      </c>
      <c r="I19" s="400">
        <f>IFERROR((VLOOKUP(A19,日报!DS:EG,7,0)),"0")</f>
        <v>136</v>
      </c>
      <c r="J19" s="400">
        <f>IFERROR((VLOOKUP(A19,日报!EJ:EX,7,0)),"0")</f>
        <v>96</v>
      </c>
      <c r="K19" s="400">
        <f>IFERROR((VLOOKUP(A19,日报!FA:FO,7,0)),"0")</f>
        <v>80</v>
      </c>
      <c r="L19" s="400">
        <f>IFERROR((VLOOKUP(A19,日报!FR:GF,7,0)),"0")</f>
        <v>120</v>
      </c>
      <c r="M19" s="400">
        <f>IFERROR((VLOOKUP(A19,日报!GI:GW,7,0)),"0")</f>
        <v>120</v>
      </c>
      <c r="N19" s="720">
        <f t="shared" si="1"/>
        <v>117.66666666666667</v>
      </c>
      <c r="O19" s="202">
        <f t="shared" si="2"/>
        <v>1412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96</v>
      </c>
      <c r="C20" s="400">
        <f>IFERROR((VLOOKUP(A20,日报!U:AI,7,0)),"0")</f>
        <v>104</v>
      </c>
      <c r="D20" s="400">
        <f>IFERROR((VLOOKUP(A20,日报!AL:AZ,7,0)),"0")</f>
        <v>124</v>
      </c>
      <c r="E20" s="400">
        <f>IFERROR((VLOOKUP(A20,日报!BC:BQ,7,0)),"0")</f>
        <v>40</v>
      </c>
      <c r="F20" s="400">
        <f>IFERROR((VLOOKUP(A20,日报!BT:CH,7,0)),"0")</f>
        <v>132</v>
      </c>
      <c r="G20" s="400">
        <f>IFERROR((VLOOKUP(A20,日报!CK:CY,7,0)),"0")</f>
        <v>132</v>
      </c>
      <c r="H20" s="400">
        <f>IFERROR((VLOOKUP(A20,日报!DB:DP,7,0)),"0")</f>
        <v>128</v>
      </c>
      <c r="I20" s="400">
        <f>IFERROR((VLOOKUP(A20,日报!DS:EG,7,0)),"0")</f>
        <v>120</v>
      </c>
      <c r="J20" s="400">
        <f>IFERROR((VLOOKUP(A20,日报!EJ:EX,7,0)),"0")</f>
        <v>80</v>
      </c>
      <c r="K20" s="400">
        <f>IFERROR((VLOOKUP(A20,日报!FA:FO,7,0)),"0")</f>
        <v>120</v>
      </c>
      <c r="L20" s="400">
        <f>IFERROR((VLOOKUP(A20,日报!FR:GF,7,0)),"0")</f>
        <v>120</v>
      </c>
      <c r="M20" s="400">
        <f>IFERROR((VLOOKUP(A20,日报!GI:GW,7,0)),"0")</f>
        <v>128</v>
      </c>
      <c r="N20" s="720">
        <f t="shared" si="1"/>
        <v>110.33333333333333</v>
      </c>
      <c r="O20" s="202">
        <f t="shared" si="2"/>
        <v>1324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144</v>
      </c>
      <c r="C21" s="400">
        <f>IFERROR((VLOOKUP(A21,日报!U:AI,7,0)),"0")</f>
        <v>156</v>
      </c>
      <c r="D21" s="400">
        <f>IFERROR((VLOOKUP(A21,日报!AL:AZ,7,0)),"0")</f>
        <v>144</v>
      </c>
      <c r="E21" s="400">
        <f>IFERROR((VLOOKUP(A21,日报!BC:BQ,7,0)),"0")</f>
        <v>44</v>
      </c>
      <c r="F21" s="400">
        <f>IFERROR((VLOOKUP(A21,日报!BT:CH,7,0)),"0")</f>
        <v>144</v>
      </c>
      <c r="G21" s="400">
        <f>IFERROR((VLOOKUP(A21,日报!CK:CY,7,0)),"0")</f>
        <v>140</v>
      </c>
      <c r="H21" s="400">
        <f>IFERROR((VLOOKUP(A21,日报!DB:DP,7,0)),"0")</f>
        <v>140</v>
      </c>
      <c r="I21" s="400">
        <f>IFERROR((VLOOKUP(A21,日报!DS:EG,7,0)),"0")</f>
        <v>128</v>
      </c>
      <c r="J21" s="400">
        <f>IFERROR((VLOOKUP(A21,日报!EJ:EX,7,0)),"0")</f>
        <v>88</v>
      </c>
      <c r="K21" s="400">
        <f>IFERROR((VLOOKUP(A21,日报!FA:FO,7,0)),"0")</f>
        <v>140</v>
      </c>
      <c r="L21" s="400">
        <f>IFERROR((VLOOKUP(A21,日报!FR:GF,7,0)),"0")</f>
        <v>120</v>
      </c>
      <c r="M21" s="400">
        <f>IFERROR((VLOOKUP(A21,日报!GI:GW,7,0)),"0")</f>
        <v>136</v>
      </c>
      <c r="N21" s="720">
        <f t="shared" si="1"/>
        <v>127</v>
      </c>
      <c r="O21" s="202">
        <f t="shared" si="2"/>
        <v>1524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140</v>
      </c>
      <c r="C22" s="400">
        <f>IFERROR((VLOOKUP(A22,日报!U:AI,7,0)),"0")</f>
        <v>156</v>
      </c>
      <c r="D22" s="400">
        <f>IFERROR((VLOOKUP(A22,日报!AL:AZ,7,0)),"0")</f>
        <v>144</v>
      </c>
      <c r="E22" s="400">
        <f>IFERROR((VLOOKUP(A22,日报!BC:BQ,7,0)),"0")</f>
        <v>48</v>
      </c>
      <c r="F22" s="400">
        <f>IFERROR((VLOOKUP(A22,日报!BT:CH,7,0)),"0")</f>
        <v>148</v>
      </c>
      <c r="G22" s="400">
        <f>IFERROR((VLOOKUP(A22,日报!CK:CY,7,0)),"0")</f>
        <v>148</v>
      </c>
      <c r="H22" s="400">
        <f>IFERROR((VLOOKUP(A22,日报!DB:DP,7,0)),"0")</f>
        <v>140</v>
      </c>
      <c r="I22" s="400">
        <f>IFERROR((VLOOKUP(A22,日报!DS:EG,7,0)),"0")</f>
        <v>144</v>
      </c>
      <c r="J22" s="400">
        <f>IFERROR((VLOOKUP(A22,日报!EJ:EX,7,0)),"0")</f>
        <v>80</v>
      </c>
      <c r="K22" s="400">
        <f>IFERROR((VLOOKUP(A22,日报!FA:FO,7,0)),"0")</f>
        <v>180</v>
      </c>
      <c r="L22" s="400">
        <f>IFERROR((VLOOKUP(A22,日报!FR:GF,7,0)),"0")</f>
        <v>160</v>
      </c>
      <c r="M22" s="400">
        <f>IFERROR((VLOOKUP(A22,日报!GI:GW,7,0)),"0")</f>
        <v>180</v>
      </c>
      <c r="N22" s="720">
        <f t="shared" si="1"/>
        <v>139</v>
      </c>
      <c r="O22" s="202">
        <f t="shared" si="2"/>
        <v>1668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204</v>
      </c>
      <c r="C23" s="400">
        <f>IFERROR((VLOOKUP(A23,日报!U:AI,7,0)),"0")</f>
        <v>212</v>
      </c>
      <c r="D23" s="400">
        <f>IFERROR((VLOOKUP(A23,日报!AL:AZ,7,0)),"0")</f>
        <v>208</v>
      </c>
      <c r="E23" s="400">
        <f>IFERROR((VLOOKUP(A23,日报!BC:BQ,7,0)),"0")</f>
        <v>64</v>
      </c>
      <c r="F23" s="400">
        <f>IFERROR((VLOOKUP(A23,日报!BT:CH,7,0)),"0")</f>
        <v>168</v>
      </c>
      <c r="G23" s="400">
        <f>IFERROR((VLOOKUP(A23,日报!CK:CY,7,0)),"0")</f>
        <v>204</v>
      </c>
      <c r="H23" s="400">
        <f>IFERROR((VLOOKUP(A23,日报!DB:DP,7,0)),"0")</f>
        <v>200</v>
      </c>
      <c r="I23" s="400">
        <f>IFERROR((VLOOKUP(A23,日报!DS:EG,7,0)),"0")</f>
        <v>200</v>
      </c>
      <c r="J23" s="400">
        <f>IFERROR((VLOOKUP(A23,日报!EJ:EX,7,0)),"0")</f>
        <v>140</v>
      </c>
      <c r="K23" s="400">
        <f>IFERROR((VLOOKUP(A23,日报!FA:FO,7,0)),"0")</f>
        <v>200</v>
      </c>
      <c r="L23" s="400">
        <f>IFERROR((VLOOKUP(A23,日报!FR:GF,7,0)),"0")</f>
        <v>240</v>
      </c>
      <c r="M23" s="400">
        <f>IFERROR((VLOOKUP(A23,日报!GI:GW,7,0)),"0")</f>
        <v>196</v>
      </c>
      <c r="N23" s="720">
        <f t="shared" si="1"/>
        <v>186.33333333333334</v>
      </c>
      <c r="O23" s="202">
        <f t="shared" si="2"/>
        <v>2236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232</v>
      </c>
      <c r="C24" s="400">
        <f>IFERROR((VLOOKUP(A24,日报!U:AI,7,0)),"0")</f>
        <v>240</v>
      </c>
      <c r="D24" s="400">
        <f>IFERROR((VLOOKUP(A24,日报!AL:AZ,7,0)),"0")</f>
        <v>220</v>
      </c>
      <c r="E24" s="400">
        <f>IFERROR((VLOOKUP(A24,日报!BC:BQ,7,0)),"0")</f>
        <v>80</v>
      </c>
      <c r="F24" s="400">
        <f>IFERROR((VLOOKUP(A24,日报!BT:CH,7,0)),"0")</f>
        <v>220</v>
      </c>
      <c r="G24" s="400">
        <f>IFERROR((VLOOKUP(A24,日报!CK:CY,7,0)),"0")</f>
        <v>232</v>
      </c>
      <c r="H24" s="400">
        <f>IFERROR((VLOOKUP(A24,日报!DB:DP,7,0)),"0")</f>
        <v>240</v>
      </c>
      <c r="I24" s="400">
        <f>IFERROR((VLOOKUP(A24,日报!DS:EG,7,0)),"0")</f>
        <v>224</v>
      </c>
      <c r="J24" s="400">
        <f>IFERROR((VLOOKUP(A24,日报!EJ:EX,7,0)),"0")</f>
        <v>152</v>
      </c>
      <c r="K24" s="400">
        <f>IFERROR((VLOOKUP(A24,日报!FA:FO,7,0)),"0")</f>
        <v>200</v>
      </c>
      <c r="L24" s="400">
        <f>IFERROR((VLOOKUP(A24,日报!FR:GF,7,0)),"0")</f>
        <v>220</v>
      </c>
      <c r="M24" s="400">
        <f>IFERROR((VLOOKUP(A24,日报!GI:GW,7,0)),"0")</f>
        <v>200</v>
      </c>
      <c r="N24" s="720">
        <f t="shared" si="1"/>
        <v>205</v>
      </c>
      <c r="O24" s="202">
        <f t="shared" si="2"/>
        <v>2460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216</v>
      </c>
      <c r="C25" s="400">
        <f>IFERROR((VLOOKUP(A25,日报!U:AI,7,0)),"0")</f>
        <v>232</v>
      </c>
      <c r="D25" s="400">
        <f>IFERROR((VLOOKUP(A25,日报!AL:AZ,7,0)),"0")</f>
        <v>224</v>
      </c>
      <c r="E25" s="400">
        <f>IFERROR((VLOOKUP(A25,日报!BC:BQ,7,0)),"0")</f>
        <v>228</v>
      </c>
      <c r="F25" s="400">
        <f>IFERROR((VLOOKUP(A25,日报!BT:CH,7,0)),"0")</f>
        <v>248</v>
      </c>
      <c r="G25" s="400">
        <f>IFERROR((VLOOKUP(A25,日报!CK:CY,7,0)),"0")</f>
        <v>216</v>
      </c>
      <c r="H25" s="400">
        <f>IFERROR((VLOOKUP(A25,日报!DB:DP,7,0)),"0")</f>
        <v>228</v>
      </c>
      <c r="I25" s="400">
        <f>IFERROR((VLOOKUP(A25,日报!DS:EG,7,0)),"0")</f>
        <v>224</v>
      </c>
      <c r="J25" s="400">
        <f>IFERROR((VLOOKUP(A25,日报!EJ:EX,7,0)),"0")</f>
        <v>152</v>
      </c>
      <c r="K25" s="400">
        <f>IFERROR((VLOOKUP(A25,日报!FA:FO,7,0)),"0")</f>
        <v>200</v>
      </c>
      <c r="L25" s="400">
        <f>IFERROR((VLOOKUP(A25,日报!FR:GF,7,0)),"0")</f>
        <v>220</v>
      </c>
      <c r="M25" s="400">
        <f>IFERROR((VLOOKUP(A25,日报!GI:GW,7,0)),"0")</f>
        <v>204</v>
      </c>
      <c r="N25" s="720">
        <f t="shared" si="1"/>
        <v>216</v>
      </c>
      <c r="O25" s="202">
        <f t="shared" si="2"/>
        <v>2592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216</v>
      </c>
      <c r="C26" s="400">
        <f>IFERROR((VLOOKUP(A26,日报!U:AI,7,0)),"0")</f>
        <v>236</v>
      </c>
      <c r="D26" s="400">
        <f>IFERROR((VLOOKUP(A26,日报!AL:AZ,7,0)),"0")</f>
        <v>228</v>
      </c>
      <c r="E26" s="400">
        <f>IFERROR((VLOOKUP(A26,日报!BC:BQ,7,0)),"0")</f>
        <v>72</v>
      </c>
      <c r="F26" s="400">
        <f>IFERROR((VLOOKUP(A26,日报!BT:CH,7,0)),"0")</f>
        <v>240</v>
      </c>
      <c r="G26" s="400">
        <f>IFERROR((VLOOKUP(A26,日报!CK:CY,7,0)),"0")</f>
        <v>232</v>
      </c>
      <c r="H26" s="400">
        <f>IFERROR((VLOOKUP(A26,日报!DB:DP,7,0)),"0")</f>
        <v>228</v>
      </c>
      <c r="I26" s="400">
        <f>IFERROR((VLOOKUP(A26,日报!DS:EG,7,0)),"0")</f>
        <v>236</v>
      </c>
      <c r="J26" s="400">
        <f>IFERROR((VLOOKUP(A26,日报!EJ:EX,7,0)),"0")</f>
        <v>180</v>
      </c>
      <c r="K26" s="400">
        <f>IFERROR((VLOOKUP(A26,日报!FA:FO,7,0)),"0")</f>
        <v>200</v>
      </c>
      <c r="L26" s="400">
        <f>IFERROR((VLOOKUP(A26,日报!FR:GF,7,0)),"0")</f>
        <v>180</v>
      </c>
      <c r="M26" s="400">
        <f>IFERROR((VLOOKUP(A26,日报!GI:GW,7,0)),"0")</f>
        <v>172</v>
      </c>
      <c r="N26" s="720">
        <f t="shared" si="1"/>
        <v>201.66666666666666</v>
      </c>
      <c r="O26" s="202">
        <f t="shared" si="2"/>
        <v>2420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220</v>
      </c>
      <c r="C27" s="400">
        <f>IFERROR((VLOOKUP(A27,日报!U:AI,7,0)),"0")</f>
        <v>216</v>
      </c>
      <c r="D27" s="400">
        <f>IFERROR((VLOOKUP(A27,日报!AL:AZ,7,0)),"0")</f>
        <v>200</v>
      </c>
      <c r="E27" s="400">
        <f>IFERROR((VLOOKUP(A27,日报!BC:BQ,7,0)),"0")</f>
        <v>76</v>
      </c>
      <c r="F27" s="400">
        <f>IFERROR((VLOOKUP(A27,日报!BT:CH,7,0)),"0")</f>
        <v>248</v>
      </c>
      <c r="G27" s="400">
        <f>IFERROR((VLOOKUP(A27,日报!CK:CY,7,0)),"0")</f>
        <v>204</v>
      </c>
      <c r="H27" s="400">
        <f>IFERROR((VLOOKUP(A27,日报!DB:DP,7,0)),"0")</f>
        <v>196</v>
      </c>
      <c r="I27" s="400">
        <f>IFERROR((VLOOKUP(A27,日报!DS:EG,7,0)),"0")</f>
        <v>200</v>
      </c>
      <c r="J27" s="400">
        <f>IFERROR((VLOOKUP(A27,日报!EJ:EX,7,0)),"0")</f>
        <v>120</v>
      </c>
      <c r="K27" s="400">
        <f>IFERROR((VLOOKUP(A27,日报!FA:FO,7,0)),"0")</f>
        <v>200</v>
      </c>
      <c r="L27" s="400">
        <f>IFERROR((VLOOKUP(A27,日报!FR:GF,7,0)),"0")</f>
        <v>180</v>
      </c>
      <c r="M27" s="400">
        <f>IFERROR((VLOOKUP(A27,日报!GI:GW,7,0)),"0")</f>
        <v>180</v>
      </c>
      <c r="N27" s="720">
        <f t="shared" si="1"/>
        <v>186.66666666666666</v>
      </c>
      <c r="O27" s="202">
        <f t="shared" si="2"/>
        <v>2240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204</v>
      </c>
      <c r="C28" s="400">
        <f>IFERROR((VLOOKUP(A28,日报!U:AI,7,0)),"0")</f>
        <v>212</v>
      </c>
      <c r="D28" s="400">
        <f>IFERROR((VLOOKUP(A28,日报!AL:AZ,7,0)),"0")</f>
        <v>208</v>
      </c>
      <c r="E28" s="400">
        <f>IFERROR((VLOOKUP(A28,日报!BC:BQ,7,0)),"0")</f>
        <v>76</v>
      </c>
      <c r="F28" s="400">
        <f>IFERROR((VLOOKUP(A28,日报!BT:CH,7,0)),"0")</f>
        <v>216</v>
      </c>
      <c r="G28" s="400">
        <f>IFERROR((VLOOKUP(A28,日报!CK:CY,7,0)),"0")</f>
        <v>204</v>
      </c>
      <c r="H28" s="400">
        <f>IFERROR((VLOOKUP(A28,日报!DB:DP,7,0)),"0")</f>
        <v>208</v>
      </c>
      <c r="I28" s="400">
        <f>IFERROR((VLOOKUP(A28,日报!DS:EG,7,0)),"0")</f>
        <v>200</v>
      </c>
      <c r="J28" s="400">
        <f>IFERROR((VLOOKUP(A28,日报!EJ:EX,7,0)),"0")</f>
        <v>120</v>
      </c>
      <c r="K28" s="400">
        <f>IFERROR((VLOOKUP(A28,日报!FA:FO,7,0)),"0")</f>
        <v>200</v>
      </c>
      <c r="L28" s="400">
        <f>IFERROR((VLOOKUP(A28,日报!FR:GF,7,0)),"0")</f>
        <v>200</v>
      </c>
      <c r="M28" s="400">
        <f>IFERROR((VLOOKUP(A28,日报!GI:GW,7,0)),"0")</f>
        <v>220</v>
      </c>
      <c r="N28" s="720">
        <f t="shared" si="1"/>
        <v>189</v>
      </c>
      <c r="O28" s="202">
        <f t="shared" si="2"/>
        <v>2268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244</v>
      </c>
      <c r="C29" s="400">
        <f>IFERROR((VLOOKUP(A29,日报!U:AI,7,0)),"0")</f>
        <v>260</v>
      </c>
      <c r="D29" s="400">
        <f>IFERROR((VLOOKUP(A29,日报!AL:AZ,7,0)),"0")</f>
        <v>248</v>
      </c>
      <c r="E29" s="400">
        <f>IFERROR((VLOOKUP(A29,日报!BC:BQ,7,0)),"0")</f>
        <v>112</v>
      </c>
      <c r="F29" s="400">
        <f>IFERROR((VLOOKUP(A29,日报!BT:CH,7,0)),"0")</f>
        <v>224</v>
      </c>
      <c r="G29" s="400">
        <f>IFERROR((VLOOKUP(A29,日报!CK:CY,7,0)),"0")</f>
        <v>244</v>
      </c>
      <c r="H29" s="400">
        <f>IFERROR((VLOOKUP(A29,日报!DB:DP,7,0)),"0")</f>
        <v>236</v>
      </c>
      <c r="I29" s="400">
        <f>IFERROR((VLOOKUP(A29,日报!DS:EG,7,0)),"0")</f>
        <v>244</v>
      </c>
      <c r="J29" s="400">
        <f>IFERROR((VLOOKUP(A29,日报!EJ:EX,7,0)),"0")</f>
        <v>152</v>
      </c>
      <c r="K29" s="400">
        <f>IFERROR((VLOOKUP(A29,日报!FA:FO,7,0)),"0")</f>
        <v>240</v>
      </c>
      <c r="L29" s="400">
        <f>IFERROR((VLOOKUP(A29,日报!FR:GF,7,0)),"0")</f>
        <v>240</v>
      </c>
      <c r="M29" s="400">
        <f>IFERROR((VLOOKUP(A29,日报!GI:GW,7,0)),"0")</f>
        <v>240</v>
      </c>
      <c r="N29" s="720">
        <f t="shared" si="1"/>
        <v>223.66666666666666</v>
      </c>
      <c r="O29" s="202">
        <f t="shared" si="2"/>
        <v>2684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272</v>
      </c>
      <c r="C30" s="400">
        <f>IFERROR((VLOOKUP(A30,日报!U:AI,7,0)),"0")</f>
        <v>300</v>
      </c>
      <c r="D30" s="400">
        <f>IFERROR((VLOOKUP(A30,日报!AL:AZ,7,0)),"0")</f>
        <v>280</v>
      </c>
      <c r="E30" s="400">
        <f>IFERROR((VLOOKUP(A30,日报!BC:BQ,7,0)),"0")</f>
        <v>104</v>
      </c>
      <c r="F30" s="400">
        <f>IFERROR((VLOOKUP(A30,日报!BT:CH,7,0)),"0")</f>
        <v>256</v>
      </c>
      <c r="G30" s="400">
        <f>IFERROR((VLOOKUP(A30,日报!CK:CY,7,0)),"0")</f>
        <v>272</v>
      </c>
      <c r="H30" s="400">
        <f>IFERROR((VLOOKUP(A30,日报!DB:DP,7,0)),"0")</f>
        <v>256</v>
      </c>
      <c r="I30" s="400">
        <f>IFERROR((VLOOKUP(A30,日报!DS:EG,7,0)),"0")</f>
        <v>272</v>
      </c>
      <c r="J30" s="400">
        <f>IFERROR((VLOOKUP(A30,日报!EJ:EX,7,0)),"0")</f>
        <v>172</v>
      </c>
      <c r="K30" s="400">
        <f>IFERROR((VLOOKUP(A30,日报!FA:FO,7,0)),"0")</f>
        <v>280</v>
      </c>
      <c r="L30" s="400">
        <f>IFERROR((VLOOKUP(A30,日报!FR:GF,7,0)),"0")</f>
        <v>280</v>
      </c>
      <c r="M30" s="400">
        <f>IFERROR((VLOOKUP(A30,日报!GI:GW,7,0)),"0")</f>
        <v>340</v>
      </c>
      <c r="N30" s="720">
        <f t="shared" si="1"/>
        <v>257</v>
      </c>
      <c r="O30" s="202">
        <f t="shared" si="2"/>
        <v>3084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292</v>
      </c>
      <c r="C31" s="400">
        <f>IFERROR((VLOOKUP(A31,日报!U:AI,7,0)),"0")</f>
        <v>316</v>
      </c>
      <c r="D31" s="400">
        <f>IFERROR((VLOOKUP(A31,日报!AL:AZ,7,0)),"0")</f>
        <v>300</v>
      </c>
      <c r="E31" s="400">
        <f>IFERROR((VLOOKUP(A31,日报!BC:BQ,7,0)),"0")</f>
        <v>100</v>
      </c>
      <c r="F31" s="400">
        <f>IFERROR((VLOOKUP(A31,日报!BT:CH,7,0)),"0")</f>
        <v>284</v>
      </c>
      <c r="G31" s="400">
        <f>IFERROR((VLOOKUP(A31,日报!CK:CY,7,0)),"0")</f>
        <v>272</v>
      </c>
      <c r="H31" s="400">
        <f>IFERROR((VLOOKUP(A31,日报!DB:DP,7,0)),"0")</f>
        <v>284</v>
      </c>
      <c r="I31" s="400">
        <f>IFERROR((VLOOKUP(A31,日报!DS:EG,7,0)),"0")</f>
        <v>272</v>
      </c>
      <c r="J31" s="400">
        <f>IFERROR((VLOOKUP(A31,日报!EJ:EX,7,0)),"0")</f>
        <v>192</v>
      </c>
      <c r="K31" s="400">
        <f>IFERROR((VLOOKUP(A31,日报!FA:FO,7,0)),"0")</f>
        <v>280</v>
      </c>
      <c r="L31" s="400">
        <f>IFERROR((VLOOKUP(A31,日报!FR:GF,7,0)),"0")</f>
        <v>280</v>
      </c>
      <c r="M31" s="400">
        <f>IFERROR((VLOOKUP(A31,日报!GI:GW,7,0)),"0")</f>
        <v>272</v>
      </c>
      <c r="N31" s="720">
        <f t="shared" si="1"/>
        <v>262</v>
      </c>
      <c r="O31" s="202">
        <f t="shared" si="2"/>
        <v>3144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308</v>
      </c>
      <c r="C32" s="400">
        <f>IFERROR((VLOOKUP(A32,日报!U:AI,7,0)),"0")</f>
        <v>328</v>
      </c>
      <c r="D32" s="400">
        <f>IFERROR((VLOOKUP(A32,日报!AL:AZ,7,0)),"0")</f>
        <v>304</v>
      </c>
      <c r="E32" s="400">
        <f>IFERROR((VLOOKUP(A32,日报!BC:BQ,7,0)),"0")</f>
        <v>120</v>
      </c>
      <c r="F32" s="400">
        <f>IFERROR((VLOOKUP(A32,日报!BT:CH,7,0)),"0")</f>
        <v>308</v>
      </c>
      <c r="G32" s="400">
        <f>IFERROR((VLOOKUP(A32,日报!CK:CY,7,0)),"0")</f>
        <v>292</v>
      </c>
      <c r="H32" s="400">
        <f>IFERROR((VLOOKUP(A32,日报!DB:DP,7,0)),"0")</f>
        <v>288</v>
      </c>
      <c r="I32" s="400">
        <f>IFERROR((VLOOKUP(A32,日报!DS:EG,7,0)),"0")</f>
        <v>292</v>
      </c>
      <c r="J32" s="400">
        <f>IFERROR((VLOOKUP(A32,日报!EJ:EX,7,0)),"0")</f>
        <v>196</v>
      </c>
      <c r="K32" s="400">
        <f>IFERROR((VLOOKUP(A32,日报!FA:FO,7,0)),"0")</f>
        <v>240</v>
      </c>
      <c r="L32" s="400">
        <f>IFERROR((VLOOKUP(A32,日报!FR:GF,7,0)),"0")</f>
        <v>240</v>
      </c>
      <c r="M32" s="400">
        <f>IFERROR((VLOOKUP(A32,日报!GI:GW,7,0)),"0")</f>
        <v>232</v>
      </c>
      <c r="N32" s="720">
        <f t="shared" si="1"/>
        <v>262.33333333333331</v>
      </c>
      <c r="O32" s="202">
        <f t="shared" si="2"/>
        <v>3148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268</v>
      </c>
      <c r="C33" s="400">
        <f>IFERROR((VLOOKUP(A33,日报!U:AI,7,0)),"0")</f>
        <v>284</v>
      </c>
      <c r="D33" s="400">
        <f>IFERROR((VLOOKUP(A33,日报!AL:AZ,7,0)),"0")</f>
        <v>272</v>
      </c>
      <c r="E33" s="400">
        <f>IFERROR((VLOOKUP(A33,日报!BC:BQ,7,0)),"0")</f>
        <v>88</v>
      </c>
      <c r="F33" s="400">
        <f>IFERROR((VLOOKUP(A33,日报!BT:CH,7,0)),"0")</f>
        <v>316</v>
      </c>
      <c r="G33" s="400">
        <f>IFERROR((VLOOKUP(A33,日报!CK:CY,7,0)),"0")</f>
        <v>260</v>
      </c>
      <c r="H33" s="400">
        <f>IFERROR((VLOOKUP(A33,日报!DB:DP,7,0)),"0")</f>
        <v>264</v>
      </c>
      <c r="I33" s="400">
        <f>IFERROR((VLOOKUP(A33,日报!DS:EG,7,0)),"0")</f>
        <v>268</v>
      </c>
      <c r="J33" s="400">
        <f>IFERROR((VLOOKUP(A33,日报!EJ:EX,7,0)),"0")</f>
        <v>168</v>
      </c>
      <c r="K33" s="400">
        <f>IFERROR((VLOOKUP(A33,日报!FA:FO,7,0)),"0")</f>
        <v>280</v>
      </c>
      <c r="L33" s="400">
        <f>IFERROR((VLOOKUP(A33,日报!FR:GF,7,0)),"0")</f>
        <v>280</v>
      </c>
      <c r="M33" s="400">
        <f>IFERROR((VLOOKUP(A33,日报!GI:GW,7,0)),"0")</f>
        <v>268</v>
      </c>
      <c r="N33" s="720">
        <f t="shared" si="1"/>
        <v>251.33333333333334</v>
      </c>
      <c r="O33" s="202">
        <f t="shared" si="2"/>
        <v>3016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304</v>
      </c>
      <c r="C34" s="400">
        <f>IFERROR((VLOOKUP(A34,日报!U:AI,7,0)),"0")</f>
        <v>324</v>
      </c>
      <c r="D34" s="400">
        <f>IFERROR((VLOOKUP(A34,日报!AL:AZ,7,0)),"0")</f>
        <v>304</v>
      </c>
      <c r="E34" s="400">
        <f>IFERROR((VLOOKUP(A34,日报!BC:BQ,7,0)),"0")</f>
        <v>108</v>
      </c>
      <c r="F34" s="400">
        <f>IFERROR((VLOOKUP(A34,日报!BT:CH,7,0)),"0")</f>
        <v>280</v>
      </c>
      <c r="G34" s="400">
        <f>IFERROR((VLOOKUP(A34,日报!CK:CY,7,0)),"0")</f>
        <v>288</v>
      </c>
      <c r="H34" s="400">
        <f>IFERROR((VLOOKUP(A34,日报!DB:DP,7,0)),"0")</f>
        <v>292</v>
      </c>
      <c r="I34" s="400">
        <f>IFERROR((VLOOKUP(A34,日报!DS:EG,7,0)),"0")</f>
        <v>280</v>
      </c>
      <c r="J34" s="400">
        <f>IFERROR((VLOOKUP(A34,日报!EJ:EX,7,0)),"0")</f>
        <v>192</v>
      </c>
      <c r="K34" s="400">
        <f>IFERROR((VLOOKUP(A34,日报!FA:FO,7,0)),"0")</f>
        <v>280</v>
      </c>
      <c r="L34" s="400">
        <f>IFERROR((VLOOKUP(A34,日报!FR:GF,7,0)),"0")</f>
        <v>280</v>
      </c>
      <c r="M34" s="400">
        <f>IFERROR((VLOOKUP(A34,日报!GI:GW,7,0)),"0")</f>
        <v>284</v>
      </c>
      <c r="N34" s="720">
        <f t="shared" si="1"/>
        <v>268</v>
      </c>
      <c r="O34" s="202">
        <f t="shared" si="2"/>
        <v>3216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300</v>
      </c>
      <c r="C35" s="400">
        <f>IFERROR((VLOOKUP(A35,日报!U:AI,7,0)),"0")</f>
        <v>328</v>
      </c>
      <c r="D35" s="400">
        <f>IFERROR((VLOOKUP(A35,日报!AL:AZ,7,0)),"0")</f>
        <v>312</v>
      </c>
      <c r="E35" s="400">
        <f>IFERROR((VLOOKUP(A35,日报!BC:BQ,7,0)),"0")</f>
        <v>100</v>
      </c>
      <c r="F35" s="400">
        <f>IFERROR((VLOOKUP(A35,日报!BT:CH,7,0)),"0")</f>
        <v>316</v>
      </c>
      <c r="G35" s="400">
        <f>IFERROR((VLOOKUP(A35,日报!CK:CY,7,0)),"0")</f>
        <v>304</v>
      </c>
      <c r="H35" s="400">
        <f>IFERROR((VLOOKUP(A35,日报!DB:DP,7,0)),"0")</f>
        <v>304</v>
      </c>
      <c r="I35" s="400">
        <f>IFERROR((VLOOKUP(A35,日报!DS:EG,7,0)),"0")</f>
        <v>320</v>
      </c>
      <c r="J35" s="400">
        <f>IFERROR((VLOOKUP(A35,日报!EJ:EX,7,0)),"0")</f>
        <v>208</v>
      </c>
      <c r="K35" s="400">
        <f>IFERROR((VLOOKUP(A35,日报!FA:FO,7,0)),"0")</f>
        <v>360</v>
      </c>
      <c r="L35" s="400">
        <f>IFERROR((VLOOKUP(A35,日报!FR:GF,7,0)),"0")</f>
        <v>360</v>
      </c>
      <c r="M35" s="400">
        <f>IFERROR((VLOOKUP(A35,日报!GI:GW,7,0)),"0")</f>
        <v>348</v>
      </c>
      <c r="N35" s="720">
        <f t="shared" si="1"/>
        <v>296.66666666666669</v>
      </c>
      <c r="O35" s="202">
        <f t="shared" si="2"/>
        <v>3560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372</v>
      </c>
      <c r="C36" s="400">
        <f>IFERROR((VLOOKUP(A36,日报!U:AI,7,0)),"0")</f>
        <v>396</v>
      </c>
      <c r="D36" s="400">
        <f>IFERROR((VLOOKUP(A36,日报!AL:AZ,7,0)),"0")</f>
        <v>384</v>
      </c>
      <c r="E36" s="400">
        <f>IFERROR((VLOOKUP(A36,日报!BC:BQ,7,0)),"0")</f>
        <v>132</v>
      </c>
      <c r="F36" s="400">
        <f>IFERROR((VLOOKUP(A36,日报!BT:CH,7,0)),"0")</f>
        <v>292</v>
      </c>
      <c r="G36" s="400">
        <f>IFERROR((VLOOKUP(A36,日报!CK:CY,7,0)),"0")</f>
        <v>372</v>
      </c>
      <c r="H36" s="400">
        <f>IFERROR((VLOOKUP(A36,日报!DB:DP,7,0)),"0")</f>
        <v>360</v>
      </c>
      <c r="I36" s="400">
        <f>IFERROR((VLOOKUP(A36,日报!DS:EG,7,0)),"0")</f>
        <v>388</v>
      </c>
      <c r="J36" s="400">
        <f>IFERROR((VLOOKUP(A36,日报!EJ:EX,7,0)),"0")</f>
        <v>272</v>
      </c>
      <c r="K36" s="400">
        <f>IFERROR((VLOOKUP(A36,日报!FA:FO,7,0)),"0")</f>
        <v>360</v>
      </c>
      <c r="L36" s="400">
        <f>IFERROR((VLOOKUP(A36,日报!FR:GF,7,0)),"0")</f>
        <v>360</v>
      </c>
      <c r="M36" s="400">
        <f>IFERROR((VLOOKUP(A36,日报!GI:GW,7,0)),"0")</f>
        <v>344</v>
      </c>
      <c r="N36" s="720">
        <f t="shared" si="1"/>
        <v>336</v>
      </c>
      <c r="O36" s="202">
        <f t="shared" si="2"/>
        <v>4032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388</v>
      </c>
      <c r="C37" s="400">
        <f>IFERROR((VLOOKUP(A37,日报!U:AI,7,0)),"0")</f>
        <v>392</v>
      </c>
      <c r="D37" s="400">
        <f>IFERROR((VLOOKUP(A37,日报!AL:AZ,7,0)),"0")</f>
        <v>384</v>
      </c>
      <c r="E37" s="400">
        <f>IFERROR((VLOOKUP(A37,日报!BC:BQ,7,0)),"0")</f>
        <v>124</v>
      </c>
      <c r="F37" s="400">
        <f>IFERROR((VLOOKUP(A37,日报!BT:CH,7,0)),"0")</f>
        <v>400</v>
      </c>
      <c r="G37" s="400">
        <f>IFERROR((VLOOKUP(A37,日报!CK:CY,7,0)),"0")</f>
        <v>368</v>
      </c>
      <c r="H37" s="400">
        <f>IFERROR((VLOOKUP(A37,日报!DB:DP,7,0)),"0")</f>
        <v>376</v>
      </c>
      <c r="I37" s="400">
        <f>IFERROR((VLOOKUP(A37,日报!DS:EG,7,0)),"0")</f>
        <v>388</v>
      </c>
      <c r="J37" s="400">
        <f>IFERROR((VLOOKUP(A37,日报!EJ:EX,7,0)),"0")</f>
        <v>272</v>
      </c>
      <c r="K37" s="400">
        <f>IFERROR((VLOOKUP(A37,日报!FA:FO,7,0)),"0")</f>
        <v>400</v>
      </c>
      <c r="L37" s="400">
        <f>IFERROR((VLOOKUP(A37,日报!FR:GF,7,0)),"0")</f>
        <v>400</v>
      </c>
      <c r="M37" s="400">
        <f>IFERROR((VLOOKUP(A37,日报!GI:GW,7,0)),"0")</f>
        <v>420</v>
      </c>
      <c r="N37" s="720">
        <f t="shared" si="1"/>
        <v>359.33333333333331</v>
      </c>
      <c r="O37" s="202">
        <f t="shared" si="2"/>
        <v>4312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456</v>
      </c>
      <c r="C38" s="400">
        <f>IFERROR((VLOOKUP(A38,日报!U:AI,7,0)),"0")</f>
        <v>464</v>
      </c>
      <c r="D38" s="400">
        <f>IFERROR((VLOOKUP(A38,日报!AL:AZ,7,0)),"0")</f>
        <v>456</v>
      </c>
      <c r="E38" s="400">
        <f>IFERROR((VLOOKUP(A38,日报!BC:BQ,7,0)),"0")</f>
        <v>152</v>
      </c>
      <c r="F38" s="400">
        <f>IFERROR((VLOOKUP(A38,日报!BT:CH,7,0)),"0")</f>
        <v>396</v>
      </c>
      <c r="G38" s="400">
        <f>IFERROR((VLOOKUP(A38,日报!CK:CY,7,0)),"0")</f>
        <v>428</v>
      </c>
      <c r="H38" s="400">
        <f>IFERROR((VLOOKUP(A38,日报!DB:DP,7,0)),"0")</f>
        <v>428</v>
      </c>
      <c r="I38" s="400">
        <f>IFERROR((VLOOKUP(A38,日报!DS:EG,7,0)),"0")</f>
        <v>408</v>
      </c>
      <c r="J38" s="400">
        <f>IFERROR((VLOOKUP(A38,日报!EJ:EX,7,0)),"0")</f>
        <v>324</v>
      </c>
      <c r="K38" s="400">
        <f>IFERROR((VLOOKUP(A38,日报!FA:FO,7,0)),"0")</f>
        <v>440</v>
      </c>
      <c r="L38" s="400">
        <f>IFERROR((VLOOKUP(A38,日报!FR:GF,7,0)),"0")</f>
        <v>440</v>
      </c>
      <c r="M38" s="400">
        <f>IFERROR((VLOOKUP(A38,日报!GI:GW,7,0)),"0")</f>
        <v>420</v>
      </c>
      <c r="N38" s="720">
        <f t="shared" si="1"/>
        <v>401</v>
      </c>
      <c r="O38" s="202">
        <f t="shared" si="2"/>
        <v>4812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452</v>
      </c>
      <c r="C39" s="400">
        <f>IFERROR((VLOOKUP(A39,日报!U:AI,7,0)),"0")</f>
        <v>464</v>
      </c>
      <c r="D39" s="400">
        <f>IFERROR((VLOOKUP(A39,日报!AL:AZ,7,0)),"0")</f>
        <v>452</v>
      </c>
      <c r="E39" s="400">
        <f>IFERROR((VLOOKUP(A39,日报!BC:BQ,7,0)),"0")</f>
        <v>164</v>
      </c>
      <c r="F39" s="400">
        <f>IFERROR((VLOOKUP(A39,日报!BT:CH,7,0)),"0")</f>
        <v>460</v>
      </c>
      <c r="G39" s="400">
        <f>IFERROR((VLOOKUP(A39,日报!CK:CY,7,0)),"0")</f>
        <v>428</v>
      </c>
      <c r="H39" s="400">
        <f>IFERROR((VLOOKUP(A39,日报!DB:DP,7,0)),"0")</f>
        <v>412</v>
      </c>
      <c r="I39" s="400">
        <f>IFERROR((VLOOKUP(A39,日报!DS:EG,7,0)),"0")</f>
        <v>416</v>
      </c>
      <c r="J39" s="400">
        <f>IFERROR((VLOOKUP(A39,日报!EJ:EX,7,0)),"0")</f>
        <v>332</v>
      </c>
      <c r="K39" s="400">
        <f>IFERROR((VLOOKUP(A39,日报!FA:FO,7,0)),"0")</f>
        <v>440</v>
      </c>
      <c r="L39" s="400">
        <f>IFERROR((VLOOKUP(A39,日报!FR:GF,7,0)),"0")</f>
        <v>440</v>
      </c>
      <c r="M39" s="400">
        <f>IFERROR((VLOOKUP(A39,日报!GI:GW,7,0)),"0")</f>
        <v>436</v>
      </c>
      <c r="N39" s="720">
        <f t="shared" si="1"/>
        <v>408</v>
      </c>
      <c r="O39" s="202">
        <f t="shared" si="2"/>
        <v>4896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452</v>
      </c>
      <c r="C40" s="400">
        <f>IFERROR((VLOOKUP(A40,日报!U:AI,7,0)),"0")</f>
        <v>456</v>
      </c>
      <c r="D40" s="400">
        <f>IFERROR((VLOOKUP(A40,日报!AL:AZ,7,0)),"0")</f>
        <v>412</v>
      </c>
      <c r="E40" s="400">
        <f>IFERROR((VLOOKUP(A40,日报!BC:BQ,7,0)),"0")</f>
        <v>148</v>
      </c>
      <c r="F40" s="400">
        <f>IFERROR((VLOOKUP(A40,日报!BT:CH,7,0)),"0")</f>
        <v>464</v>
      </c>
      <c r="G40" s="400">
        <f>IFERROR((VLOOKUP(A40,日报!CK:CY,7,0)),"0")</f>
        <v>408</v>
      </c>
      <c r="H40" s="400">
        <f>IFERROR((VLOOKUP(A40,日报!DB:DP,7,0)),"0")</f>
        <v>428</v>
      </c>
      <c r="I40" s="400">
        <f>IFERROR((VLOOKUP(A40,日报!DS:EG,7,0)),"0")</f>
        <v>400</v>
      </c>
      <c r="J40" s="400">
        <f>IFERROR((VLOOKUP(A40,日报!EJ:EX,7,0)),"0")</f>
        <v>320</v>
      </c>
      <c r="K40" s="400">
        <f>IFERROR((VLOOKUP(A40,日报!FA:FO,7,0)),"0")</f>
        <v>440</v>
      </c>
      <c r="L40" s="400">
        <f>IFERROR((VLOOKUP(A40,日报!FR:GF,7,0)),"0")</f>
        <v>320</v>
      </c>
      <c r="M40" s="400">
        <f>IFERROR((VLOOKUP(A40,日报!GI:GW,7,0)),"0")</f>
        <v>384</v>
      </c>
      <c r="N40" s="720">
        <f t="shared" si="1"/>
        <v>386</v>
      </c>
      <c r="O40" s="202">
        <f t="shared" si="2"/>
        <v>4632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376</v>
      </c>
      <c r="C41" s="400">
        <f>IFERROR((VLOOKUP(A41,日报!U:AI,7,0)),"0")</f>
        <v>392</v>
      </c>
      <c r="D41" s="400">
        <f>IFERROR((VLOOKUP(A41,日报!AL:AZ,7,0)),"0")</f>
        <v>388</v>
      </c>
      <c r="E41" s="400">
        <f>IFERROR((VLOOKUP(A41,日报!BC:BQ,7,0)),"0")</f>
        <v>124</v>
      </c>
      <c r="F41" s="400">
        <f>IFERROR((VLOOKUP(A41,日报!BT:CH,7,0)),"0")</f>
        <v>448</v>
      </c>
      <c r="G41" s="400">
        <f>IFERROR((VLOOKUP(A41,日报!CK:CY,7,0)),"0")</f>
        <v>392</v>
      </c>
      <c r="H41" s="400">
        <f>IFERROR((VLOOKUP(A41,日报!DB:DP,7,0)),"0")</f>
        <v>364</v>
      </c>
      <c r="I41" s="400">
        <f>IFERROR((VLOOKUP(A41,日报!DS:EG,7,0)),"0")</f>
        <v>364</v>
      </c>
      <c r="J41" s="400">
        <f>IFERROR((VLOOKUP(A41,日报!EJ:EX,7,0)),"0")</f>
        <v>308</v>
      </c>
      <c r="K41" s="400">
        <f>IFERROR((VLOOKUP(A41,日报!FA:FO,7,0)),"0")</f>
        <v>400</v>
      </c>
      <c r="L41" s="400">
        <f>IFERROR((VLOOKUP(A41,日报!FR:GF,7,0)),"0")</f>
        <v>360</v>
      </c>
      <c r="M41" s="400">
        <f>IFERROR((VLOOKUP(A41,日报!GI:GW,7,0)),"0")</f>
        <v>424</v>
      </c>
      <c r="N41" s="720">
        <f t="shared" si="1"/>
        <v>361.66666666666669</v>
      </c>
      <c r="O41" s="202">
        <f t="shared" si="2"/>
        <v>4340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444</v>
      </c>
      <c r="C42" s="400">
        <f>IFERROR((VLOOKUP(A42,日报!U:AI,7,0)),"0")</f>
        <v>456</v>
      </c>
      <c r="D42" s="400">
        <f>IFERROR((VLOOKUP(A42,日报!AL:AZ,7,0)),"0")</f>
        <v>444</v>
      </c>
      <c r="E42" s="400">
        <f>IFERROR((VLOOKUP(A42,日报!BC:BQ,7,0)),"0")</f>
        <v>152</v>
      </c>
      <c r="F42" s="400">
        <f>IFERROR((VLOOKUP(A42,日报!BT:CH,7,0)),"0")</f>
        <v>400</v>
      </c>
      <c r="G42" s="400">
        <f>IFERROR((VLOOKUP(A42,日报!CK:CY,7,0)),"0")</f>
        <v>432</v>
      </c>
      <c r="H42" s="400">
        <f>IFERROR((VLOOKUP(A42,日报!DB:DP,7,0)),"0")</f>
        <v>428</v>
      </c>
      <c r="I42" s="400">
        <f>IFERROR((VLOOKUP(A42,日报!DS:EG,7,0)),"0")</f>
        <v>412</v>
      </c>
      <c r="J42" s="400">
        <f>IFERROR((VLOOKUP(A42,日报!EJ:EX,7,0)),"0")</f>
        <v>308</v>
      </c>
      <c r="K42" s="400">
        <f>IFERROR((VLOOKUP(A42,日报!FA:FO,7,0)),"0")</f>
        <v>480</v>
      </c>
      <c r="L42" s="400">
        <f>IFERROR((VLOOKUP(A42,日报!FR:GF,7,0)),"0")</f>
        <v>520</v>
      </c>
      <c r="M42" s="400">
        <f>IFERROR((VLOOKUP(A42,日报!GI:GW,7,0)),"0")</f>
        <v>448</v>
      </c>
      <c r="N42" s="720">
        <f t="shared" si="1"/>
        <v>410.33333333333331</v>
      </c>
      <c r="O42" s="202">
        <f t="shared" si="2"/>
        <v>4924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492</v>
      </c>
      <c r="C43" s="400">
        <f>IFERROR((VLOOKUP(A43,日报!U:AI,7,0)),"0")</f>
        <v>496</v>
      </c>
      <c r="D43" s="400">
        <f>IFERROR((VLOOKUP(A43,日报!AL:AZ,7,0)),"0")</f>
        <v>464</v>
      </c>
      <c r="E43" s="400">
        <f>IFERROR((VLOOKUP(A43,日报!BC:BQ,7,0)),"0")</f>
        <v>284</v>
      </c>
      <c r="F43" s="400">
        <f>IFERROR((VLOOKUP(A43,日报!BT:CH,7,0)),"0")</f>
        <v>420</v>
      </c>
      <c r="G43" s="400">
        <f>IFERROR((VLOOKUP(A43,日报!CK:CY,7,0)),"0")</f>
        <v>448</v>
      </c>
      <c r="H43" s="400">
        <f>IFERROR((VLOOKUP(A43,日报!DB:DP,7,0)),"0")</f>
        <v>440</v>
      </c>
      <c r="I43" s="400">
        <f>IFERROR((VLOOKUP(A43,日报!DS:EG,7,0)),"0")</f>
        <v>412</v>
      </c>
      <c r="J43" s="400">
        <f>IFERROR((VLOOKUP(A43,日报!EJ:EX,7,0)),"0")</f>
        <v>348</v>
      </c>
      <c r="K43" s="400">
        <f>IFERROR((VLOOKUP(A43,日报!FA:FO,7,0)),"0")</f>
        <v>480</v>
      </c>
      <c r="L43" s="400">
        <f>IFERROR((VLOOKUP(A43,日报!FR:GF,7,0)),"0")</f>
        <v>480</v>
      </c>
      <c r="M43" s="400">
        <f>IFERROR((VLOOKUP(A43,日报!GI:GW,7,0)),"0")</f>
        <v>480</v>
      </c>
      <c r="N43" s="720">
        <f t="shared" si="1"/>
        <v>437</v>
      </c>
      <c r="O43" s="202">
        <f t="shared" si="2"/>
        <v>5244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476</v>
      </c>
      <c r="C44" s="400">
        <f>IFERROR((VLOOKUP(A44,日报!U:AI,7,0)),"0")</f>
        <v>500</v>
      </c>
      <c r="D44" s="400">
        <f>IFERROR((VLOOKUP(A44,日报!AL:AZ,7,0)),"0")</f>
        <v>488</v>
      </c>
      <c r="E44" s="400">
        <f>IFERROR((VLOOKUP(A44,日报!BC:BQ,7,0)),"0")</f>
        <v>196</v>
      </c>
      <c r="F44" s="400">
        <f>IFERROR((VLOOKUP(A44,日报!BT:CH,7,0)),"0")</f>
        <v>452</v>
      </c>
      <c r="G44" s="400">
        <f>IFERROR((VLOOKUP(A44,日报!CK:CY,7,0)),"0")</f>
        <v>460</v>
      </c>
      <c r="H44" s="400">
        <f>IFERROR((VLOOKUP(A44,日报!DB:DP,7,0)),"0")</f>
        <v>464</v>
      </c>
      <c r="I44" s="400">
        <f>IFERROR((VLOOKUP(A44,日报!DS:EG,7,0)),"0")</f>
        <v>416</v>
      </c>
      <c r="J44" s="400">
        <f>IFERROR((VLOOKUP(A44,日报!EJ:EX,7,0)),"0")</f>
        <v>348</v>
      </c>
      <c r="K44" s="400">
        <f>IFERROR((VLOOKUP(A44,日报!FA:FO,7,0)),"0")</f>
        <v>520</v>
      </c>
      <c r="L44" s="400">
        <f>IFERROR((VLOOKUP(A44,日报!FR:GF,7,0)),"0")</f>
        <v>520</v>
      </c>
      <c r="M44" s="400">
        <f>IFERROR((VLOOKUP(A44,日报!GI:GW,7,0)),"0")</f>
        <v>488</v>
      </c>
      <c r="N44" s="720">
        <f t="shared" si="1"/>
        <v>444</v>
      </c>
      <c r="O44" s="202">
        <f t="shared" si="2"/>
        <v>5328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516</v>
      </c>
      <c r="C45" s="400">
        <f>IFERROR((VLOOKUP(A45,日报!U:AI,7,0)),"0")</f>
        <v>504</v>
      </c>
      <c r="D45" s="400">
        <f>IFERROR((VLOOKUP(A45,日报!AL:AZ,7,0)),"0")</f>
        <v>500</v>
      </c>
      <c r="E45" s="400">
        <f>IFERROR((VLOOKUP(A45,日报!BC:BQ,7,0)),"0")</f>
        <v>164</v>
      </c>
      <c r="F45" s="400">
        <f>IFERROR((VLOOKUP(A45,日报!BT:CH,7,0)),"0")</f>
        <v>476</v>
      </c>
      <c r="G45" s="400">
        <f>IFERROR((VLOOKUP(A45,日报!CK:CY,7,0)),"0")</f>
        <v>448</v>
      </c>
      <c r="H45" s="400">
        <f>IFERROR((VLOOKUP(A45,日报!DB:DP,7,0)),"0")</f>
        <v>460</v>
      </c>
      <c r="I45" s="400">
        <f>IFERROR((VLOOKUP(A45,日报!DS:EG,7,0)),"0")</f>
        <v>432</v>
      </c>
      <c r="J45" s="400">
        <f>IFERROR((VLOOKUP(A45,日报!EJ:EX,7,0)),"0")</f>
        <v>360</v>
      </c>
      <c r="K45" s="400">
        <f>IFERROR((VLOOKUP(A45,日报!FA:FO,7,0)),"0")</f>
        <v>520</v>
      </c>
      <c r="L45" s="400">
        <f>IFERROR((VLOOKUP(A45,日报!FR:GF,7,0)),"0")</f>
        <v>480</v>
      </c>
      <c r="M45" s="400">
        <f>IFERROR((VLOOKUP(A45,日报!GI:GW,7,0)),"0")</f>
        <v>492</v>
      </c>
      <c r="N45" s="720">
        <f t="shared" si="1"/>
        <v>446</v>
      </c>
      <c r="O45" s="202">
        <f t="shared" si="2"/>
        <v>5352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504</v>
      </c>
      <c r="C46" s="400">
        <f>IFERROR((VLOOKUP(A46,日报!U:AI,7,0)),"0")</f>
        <v>508</v>
      </c>
      <c r="D46" s="400">
        <f>IFERROR((VLOOKUP(A46,日报!AL:AZ,7,0)),"0")</f>
        <v>508</v>
      </c>
      <c r="E46" s="400">
        <f>IFERROR((VLOOKUP(A46,日报!BC:BQ,7,0)),"0")</f>
        <v>168</v>
      </c>
      <c r="F46" s="400">
        <f>IFERROR((VLOOKUP(A46,日报!BT:CH,7,0)),"0")</f>
        <v>488</v>
      </c>
      <c r="G46" s="400" t="str">
        <f>IFERROR((VLOOKUP(A46,日报!CK:CY,7,0)),"0")</f>
        <v>0</v>
      </c>
      <c r="H46" s="400" t="str">
        <f>IFERROR((VLOOKUP(A46,日报!DB:DP,7,0)),"0")</f>
        <v>0</v>
      </c>
      <c r="I46" s="400" t="str">
        <f>IFERROR((VLOOKUP(A46,日报!DS:EG,7,0)),"0")</f>
        <v>0</v>
      </c>
      <c r="J46" s="400" t="str">
        <f>IFERROR((VLOOKUP(A46,日报!EJ:EX,7,0)),"0")</f>
        <v>0</v>
      </c>
      <c r="K46" s="400" t="str">
        <f ca="1">IFERROR((VLOOKUP(A46,日报!FA:FO,7,0)),"0")</f>
        <v/>
      </c>
      <c r="L46" s="400" t="str">
        <f ca="1">IFERROR((VLOOKUP(A46,日报!FR:GF,7,0)),"0")</f>
        <v/>
      </c>
      <c r="M46" s="400" t="str">
        <f ca="1">IFERROR((VLOOKUP(A46,日报!GI:GW,7,0)),"0")</f>
        <v/>
      </c>
      <c r="N46" s="720">
        <f t="shared" ca="1" si="1"/>
        <v>435.2</v>
      </c>
      <c r="O46" s="202">
        <f t="shared" ca="1" si="2"/>
        <v>2176</v>
      </c>
    </row>
    <row r="47" spans="1:15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>IFERROR((VLOOKUP(A47,日报!BT:CH,7,0)),"0")</f>
        <v>0</v>
      </c>
      <c r="G47" s="400" t="str">
        <f>IFERROR((VLOOKUP(A47,日报!CK:CY,7,0)),"0")</f>
        <v>0</v>
      </c>
      <c r="H47" s="400" t="str">
        <f>IFERROR((VLOOKUP(A47,日报!DB:DP,7,0)),"0")</f>
        <v>0</v>
      </c>
      <c r="I47" s="400" t="str">
        <f>IFERROR((VLOOKUP(A47,日报!DS:EG,7,0)),"0")</f>
        <v>0</v>
      </c>
      <c r="J47" s="400" t="str">
        <f>IFERROR((VLOOKUP(A47,日报!EJ:EX,7,0)),"0")</f>
        <v>0</v>
      </c>
      <c r="K47" s="400">
        <f ca="1">IFERROR((VLOOKUP(A47,日报!FA:FO,7,0)),"0")</f>
        <v>520</v>
      </c>
      <c r="L47" s="400">
        <f ca="1">IFERROR((VLOOKUP(A47,日报!FR:GF,7,0)),"0")</f>
        <v>480</v>
      </c>
      <c r="M47" s="400">
        <f ca="1">IFERROR((VLOOKUP(A47,日报!GI:GW,7,0)),"0")</f>
        <v>492</v>
      </c>
      <c r="N47" s="720">
        <f t="shared" ca="1" si="1"/>
        <v>497.33333333333331</v>
      </c>
      <c r="O47" s="202">
        <f t="shared" ca="1" si="2"/>
        <v>1492</v>
      </c>
    </row>
    <row r="48" spans="1:15" ht="20.25" customHeight="1" outlineLevel="1">
      <c r="A48" s="202">
        <f t="shared" si="3"/>
        <v>39</v>
      </c>
      <c r="B48" s="400">
        <f ca="1">IFERROR((VLOOKUP(A48,日报!D:R,7,0)),"0")</f>
        <v>504</v>
      </c>
      <c r="C48" s="400">
        <f ca="1">IFERROR((VLOOKUP(A48,日报!U:AI,7,0)),"0")</f>
        <v>508</v>
      </c>
      <c r="D48" s="400">
        <f ca="1">IFERROR((VLOOKUP(A48,日报!AL:AZ,7,0)),"0")</f>
        <v>508</v>
      </c>
      <c r="E48" s="400">
        <f ca="1">IFERROR((VLOOKUP(A48,日报!BC:BQ,7,0)),"0")</f>
        <v>168</v>
      </c>
      <c r="F48" s="400" t="str">
        <f>IFERROR((VLOOKUP(A48,日报!BT:CH,7,0)),"0")</f>
        <v>0</v>
      </c>
      <c r="G48" s="400" t="str">
        <f>IFERROR((VLOOKUP(A48,日报!CK:CY,7,0)),"0")</f>
        <v>0</v>
      </c>
      <c r="H48" s="400" t="str">
        <f>IFERROR((VLOOKUP(A48,日报!DB:DP,7,0)),"0")</f>
        <v>0</v>
      </c>
      <c r="I48" s="400" t="str">
        <f>IFERROR((VLOOKUP(A48,日报!DS:EG,7,0)),"0")</f>
        <v>0</v>
      </c>
      <c r="J48" s="400" t="str">
        <f>IFERROR((VLOOKUP(A48,日报!EJ:EX,7,0)),"0")</f>
        <v>0</v>
      </c>
      <c r="K48" s="400" t="str">
        <f ca="1">IFERROR((VLOOKUP(A48,日报!FA:FO,7,0)),"0")</f>
        <v/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>
        <f t="shared" ca="1" si="1"/>
        <v>422</v>
      </c>
      <c r="O48" s="202">
        <f t="shared" ca="1" si="2"/>
        <v>1688</v>
      </c>
    </row>
    <row r="49" spans="1:15" ht="20.25" customHeight="1" outlineLevel="1">
      <c r="A49" s="202">
        <f t="shared" si="3"/>
        <v>40</v>
      </c>
      <c r="B49" s="400">
        <f>IFERROR((VLOOKUP(A49,日报!D:R,7,0)),"0")</f>
        <v>0</v>
      </c>
      <c r="C49" s="400" t="str">
        <f ca="1">IFERROR((VLOOKUP(A49,日报!U:AI,7,0)),"0")</f>
        <v/>
      </c>
      <c r="D49" s="400">
        <f>IFERROR((VLOOKUP(A49,日报!AL:AZ,7,0)),"0")</f>
        <v>0</v>
      </c>
      <c r="E49" s="400" t="str">
        <f ca="1">IFERROR((VLOOKUP(A49,日报!BC:BQ,7,0)),"0")</f>
        <v/>
      </c>
      <c r="F49" s="400" t="str">
        <f>IFERROR((VLOOKUP(A49,日报!BT:CH,7,0)),"0")</f>
        <v>0</v>
      </c>
      <c r="G49" s="400" t="str">
        <f>IFERROR((VLOOKUP(A49,日报!CK:CY,7,0)),"0")</f>
        <v>0</v>
      </c>
      <c r="H49" s="400" t="str">
        <f>IFERROR((VLOOKUP(A49,日报!DB:DP,7,0)),"0")</f>
        <v>0</v>
      </c>
      <c r="I49" s="400" t="str">
        <f>IFERROR((VLOOKUP(A49,日报!DS:EG,7,0)),"0")</f>
        <v>0</v>
      </c>
      <c r="J49" s="400" t="str">
        <f>IFERROR((VLOOKUP(A49,日报!EJ:EX,7,0)),"0")</f>
        <v>0</v>
      </c>
      <c r="K49" s="400" t="str">
        <f ca="1">IFERROR((VLOOKUP(A49,日报!FA:FO,7,0)),"0")</f>
        <v/>
      </c>
      <c r="L49" s="400">
        <f>IFERROR((VLOOKUP(A49,日报!FR:GF,7,0)),"0")</f>
        <v>0</v>
      </c>
      <c r="M49" s="400" t="str">
        <f ca="1">IFERROR((VLOOKUP(A49,日报!GI:GW,7,0)),"0")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 t="str">
        <f>IFERROR((VLOOKUP(A50,日报!BT:CH,7,0)),"0")</f>
        <v>0</v>
      </c>
      <c r="G50" s="400" t="str">
        <f>IFERROR((VLOOKUP(A50,日报!CK:CY,7,0)),"0")</f>
        <v>0</v>
      </c>
      <c r="H50" s="400" t="str">
        <f>IFERROR((VLOOKUP(A50,日报!DB:DP,7,0)),"0")</f>
        <v>0</v>
      </c>
      <c r="I50" s="400" t="str">
        <f>IFERROR((VLOOKUP(A50,日报!DS:EG,7,0)),"0")</f>
        <v>0</v>
      </c>
      <c r="J50" s="400" t="str">
        <f>IFERROR((VLOOKUP(A50,日报!EJ:EX,7,0)),"0")</f>
        <v>0</v>
      </c>
      <c r="K50" s="400" t="str">
        <f>IFERROR((VLOOKUP(A50,日报!FA:FO,7,0)),"0")</f>
        <v>0</v>
      </c>
      <c r="L50" s="400" t="str">
        <f>IFERROR((VLOOKUP(A50,日报!FR:GF,7,0)),"0")</f>
        <v>0</v>
      </c>
      <c r="M50" s="400" t="str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 t="str">
        <f>IFERROR((VLOOKUP(A51,日报!BT:CH,7,0)),"0")</f>
        <v>0</v>
      </c>
      <c r="G51" s="400" t="str">
        <f>IFERROR((VLOOKUP(A51,日报!CK:CY,7,0)),"0")</f>
        <v>0</v>
      </c>
      <c r="H51" s="400" t="str">
        <f>IFERROR((VLOOKUP(A51,日报!DB:DP,7,0)),"0")</f>
        <v>0</v>
      </c>
      <c r="I51" s="400" t="str">
        <f>IFERROR((VLOOKUP(A51,日报!DS:EG,7,0)),"0")</f>
        <v>0</v>
      </c>
      <c r="J51" s="400" t="str">
        <f>IFERROR((VLOOKUP(A51,日报!EJ:EX,7,0)),"0")</f>
        <v>0</v>
      </c>
      <c r="K51" s="400" t="str">
        <f>IFERROR((VLOOKUP(A51,日报!FA:FO,7,0)),"0")</f>
        <v>0</v>
      </c>
      <c r="L51" s="400" t="str">
        <f>IFERROR((VLOOKUP(A51,日报!FR:GF,7,0)),"0")</f>
        <v>0</v>
      </c>
      <c r="M51" s="400" t="str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89" t="s">
        <v>118</v>
      </c>
      <c r="O61" s="1192" t="s">
        <v>460</v>
      </c>
    </row>
    <row r="62" spans="1:15" ht="26.25" customHeight="1" outlineLevel="1">
      <c r="A62" s="165" t="s">
        <v>114</v>
      </c>
      <c r="B62" s="168">
        <f t="shared" si="4"/>
        <v>28300</v>
      </c>
      <c r="C62" s="168">
        <f t="shared" ref="C62" si="15">C4</f>
        <v>28300</v>
      </c>
      <c r="D62" s="168">
        <f t="shared" ref="D62" si="16">D4</f>
        <v>28900</v>
      </c>
      <c r="E62" s="168">
        <f t="shared" ref="E62" si="17">E4</f>
        <v>28800</v>
      </c>
      <c r="F62" s="168">
        <f t="shared" ref="F62" si="18">F4</f>
        <v>28100</v>
      </c>
      <c r="G62" s="168">
        <f t="shared" ref="G62" si="19">G4</f>
        <v>29100</v>
      </c>
      <c r="H62" s="168">
        <f t="shared" ref="H62" si="20">H4</f>
        <v>29000</v>
      </c>
      <c r="I62" s="168">
        <f t="shared" ref="I62" si="21">I4</f>
        <v>29000</v>
      </c>
      <c r="J62" s="168">
        <f t="shared" ref="J62" si="22">J4</f>
        <v>29000</v>
      </c>
      <c r="K62" s="168">
        <f t="shared" ref="K62" si="23">K4</f>
        <v>28200</v>
      </c>
      <c r="L62" s="168">
        <f t="shared" ref="L62" si="24">L4</f>
        <v>28500</v>
      </c>
      <c r="M62" s="168">
        <f t="shared" si="4"/>
        <v>28500</v>
      </c>
      <c r="N62" s="1190"/>
      <c r="O62" s="119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90"/>
      <c r="O63" s="1193"/>
    </row>
    <row r="64" spans="1:15" ht="26.25" customHeight="1" outlineLevel="1">
      <c r="A64" s="165" t="s">
        <v>116</v>
      </c>
      <c r="B64" s="168" t="str">
        <f t="shared" si="4"/>
        <v>Cobb 500</v>
      </c>
      <c r="C64" s="168" t="str">
        <f t="shared" ref="C64" si="35">C6</f>
        <v>Cobb 500</v>
      </c>
      <c r="D64" s="168" t="str">
        <f t="shared" ref="D64" si="36">D6</f>
        <v>Cobb 500</v>
      </c>
      <c r="E64" s="168" t="str">
        <f t="shared" ref="E64" si="37">E6</f>
        <v>Cobb 500</v>
      </c>
      <c r="F64" s="168" t="str">
        <f t="shared" ref="F64" si="38">F6</f>
        <v>Cobb 500</v>
      </c>
      <c r="G64" s="168" t="str">
        <f t="shared" ref="G64" si="39">G6</f>
        <v>Cobb 500</v>
      </c>
      <c r="H64" s="168" t="str">
        <f t="shared" ref="H64" si="40">H6</f>
        <v>Cobb 500</v>
      </c>
      <c r="I64" s="168" t="str">
        <f t="shared" ref="I64" si="41">I6</f>
        <v>Cobb 500</v>
      </c>
      <c r="J64" s="168" t="str">
        <f t="shared" ref="J64" si="42">J6</f>
        <v>Cobb 500</v>
      </c>
      <c r="K64" s="168" t="str">
        <f t="shared" ref="K64" si="43">K6</f>
        <v>Cobb 500</v>
      </c>
      <c r="L64" s="168" t="str">
        <f t="shared" ref="L64" si="44">L6</f>
        <v>Cobb 500</v>
      </c>
      <c r="M64" s="168" t="str">
        <f t="shared" si="4"/>
        <v>Cobb 500</v>
      </c>
      <c r="N64" s="1190"/>
      <c r="O64" s="1193"/>
    </row>
    <row r="65" spans="1:34" ht="26.25" customHeight="1" outlineLevel="1">
      <c r="A65" s="185" t="s">
        <v>136</v>
      </c>
      <c r="B65" s="190">
        <f t="shared" si="4"/>
        <v>45500</v>
      </c>
      <c r="C65" s="190">
        <f t="shared" ref="C65" si="45">C7</f>
        <v>45500</v>
      </c>
      <c r="D65" s="190">
        <f t="shared" ref="D65" si="46">D7</f>
        <v>45500</v>
      </c>
      <c r="E65" s="190">
        <f t="shared" ref="E65" si="47">E7</f>
        <v>45500</v>
      </c>
      <c r="F65" s="190">
        <f t="shared" ref="F65" si="48">F7</f>
        <v>45499</v>
      </c>
      <c r="G65" s="190">
        <f t="shared" ref="G65" si="49">G7</f>
        <v>45500</v>
      </c>
      <c r="H65" s="190">
        <f t="shared" ref="H65" si="50">H7</f>
        <v>45500</v>
      </c>
      <c r="I65" s="190">
        <f t="shared" ref="I65" si="51">I7</f>
        <v>45500</v>
      </c>
      <c r="J65" s="190">
        <f t="shared" ref="J65" si="52">J7</f>
        <v>45500</v>
      </c>
      <c r="K65" s="190">
        <f t="shared" ref="K65" si="53">K7</f>
        <v>45501</v>
      </c>
      <c r="L65" s="190">
        <f t="shared" ref="L65" si="54">L7</f>
        <v>45501</v>
      </c>
      <c r="M65" s="190">
        <f t="shared" si="4"/>
        <v>45501</v>
      </c>
      <c r="N65" s="1190"/>
      <c r="O65" s="1193"/>
    </row>
    <row r="66" spans="1:34" ht="26.25" customHeight="1" outlineLevel="1" thickBot="1">
      <c r="A66" s="166" t="s">
        <v>117</v>
      </c>
      <c r="B66" s="206">
        <f t="shared" ref="B66:M66" ca="1" si="55">SUM(B67:B117)</f>
        <v>10092</v>
      </c>
      <c r="C66" s="206">
        <f t="shared" ca="1" si="55"/>
        <v>10544</v>
      </c>
      <c r="D66" s="206">
        <f t="shared" ca="1" si="55"/>
        <v>10052</v>
      </c>
      <c r="E66" s="206">
        <f t="shared" ca="1" si="55"/>
        <v>3880</v>
      </c>
      <c r="F66" s="206">
        <f t="shared" ca="1" si="55"/>
        <v>9888</v>
      </c>
      <c r="G66" s="206">
        <f t="shared" ca="1" si="55"/>
        <v>9284</v>
      </c>
      <c r="H66" s="206">
        <f t="shared" ca="1" si="55"/>
        <v>9284</v>
      </c>
      <c r="I66" s="206">
        <f t="shared" ca="1" si="55"/>
        <v>9140</v>
      </c>
      <c r="J66" s="206">
        <f t="shared" ca="1" si="55"/>
        <v>6672</v>
      </c>
      <c r="K66" s="206">
        <f t="shared" ca="1" si="55"/>
        <v>9580</v>
      </c>
      <c r="L66" s="206">
        <f t="shared" ca="1" si="55"/>
        <v>9384</v>
      </c>
      <c r="M66" s="206">
        <f t="shared" ca="1" si="55"/>
        <v>9360</v>
      </c>
      <c r="N66" s="1191"/>
      <c r="O66" s="1194"/>
    </row>
    <row r="67" spans="1:34" ht="19.5" customHeight="1" outlineLevel="1">
      <c r="A67" s="403">
        <f>Template!A10</f>
        <v>45499</v>
      </c>
      <c r="B67" s="402" t="str">
        <f ca="1">VLOOKUP(A67,日报!A:HA,10,0)</f>
        <v/>
      </c>
      <c r="C67" s="402" t="str">
        <f ca="1">VLOOKUP(A67,日报!A:HB,27,0)</f>
        <v/>
      </c>
      <c r="D67" s="402" t="str">
        <f ca="1">VLOOKUP(A67,日报!A:HC,44,0)</f>
        <v/>
      </c>
      <c r="E67" s="402" t="str">
        <f ca="1">VLOOKUP(A67,日报!A:HD,61,0)</f>
        <v/>
      </c>
      <c r="F67" s="402" t="str">
        <f ca="1">VLOOKUP(A67,日报!A:HE,78,0)</f>
        <v/>
      </c>
      <c r="G67" s="402" t="str">
        <f ca="1">VLOOKUP(A67,日报!A:HF,95,0)</f>
        <v/>
      </c>
      <c r="H67" s="402" t="str">
        <f ca="1">VLOOKUP(A67,日报!A:HG,112,0)</f>
        <v/>
      </c>
      <c r="I67" s="402" t="str">
        <f ca="1">VLOOKUP(A67,日报!A:HH,129,0)</f>
        <v/>
      </c>
      <c r="J67" s="402" t="str">
        <f ca="1">VLOOKUP(A67,日报!A:HI,146,0)</f>
        <v/>
      </c>
      <c r="K67" s="402" t="str">
        <f ca="1">VLOOKUP(A67,日报!A:HJ,163,0)</f>
        <v/>
      </c>
      <c r="L67" s="402" t="str">
        <f ca="1">VLOOKUP(A67,日报!A:HK,180,0)</f>
        <v/>
      </c>
      <c r="M67" s="402" t="str">
        <f ca="1">VLOOKUP(A67,日报!A:HL,197,0)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45500</v>
      </c>
      <c r="B68" s="402">
        <f>VLOOKUP(A68,日报!A:HA,10,0)</f>
        <v>0</v>
      </c>
      <c r="C68" s="402">
        <f>VLOOKUP(A68,日报!A:HB,27,0)</f>
        <v>0</v>
      </c>
      <c r="D68" s="402">
        <f>VLOOKUP(A68,日报!A:HC,44,0)</f>
        <v>0</v>
      </c>
      <c r="E68" s="402">
        <f>VLOOKUP(A68,日报!A:HD,61,0)</f>
        <v>0</v>
      </c>
      <c r="F68" s="402">
        <f>VLOOKUP(A68,日报!A:HE,78,0)</f>
        <v>40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3.3333333333333335</v>
      </c>
      <c r="O68" s="202">
        <f t="shared" si="57"/>
        <v>40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45501</v>
      </c>
      <c r="B69" s="402">
        <f>VLOOKUP(A69,日报!A:HA,10,0)</f>
        <v>44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24</v>
      </c>
      <c r="F69" s="402">
        <f>VLOOKUP(A69,日报!A:HE,78,0)</f>
        <v>36</v>
      </c>
      <c r="G69" s="402">
        <f>VLOOKUP(A69,日报!A:HF,95,0)</f>
        <v>48</v>
      </c>
      <c r="H69" s="402">
        <f>VLOOKUP(A69,日报!A:HG,112,0)</f>
        <v>44</v>
      </c>
      <c r="I69" s="402">
        <f>VLOOKUP(A69,日报!A:HH,129,0)</f>
        <v>44</v>
      </c>
      <c r="J69" s="402">
        <f>VLOOKUP(A69,日报!A:HI,146,0)</f>
        <v>48</v>
      </c>
      <c r="K69" s="402">
        <f>VLOOKUP(A69,日报!A:HJ,163,0)</f>
        <v>0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30.666666666666668</v>
      </c>
      <c r="O69" s="202">
        <f t="shared" si="57"/>
        <v>368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45502</v>
      </c>
      <c r="B70" s="402">
        <f>VLOOKUP(A70,日报!A:HA,10,0)</f>
        <v>52</v>
      </c>
      <c r="C70" s="402">
        <f>VLOOKUP(A70,日报!A:HB,27,0)</f>
        <v>60</v>
      </c>
      <c r="D70" s="402">
        <f>VLOOKUP(A70,日报!A:HC,44,0)</f>
        <v>44</v>
      </c>
      <c r="E70" s="402">
        <f>VLOOKUP(A70,日报!A:HD,61,0)</f>
        <v>36</v>
      </c>
      <c r="F70" s="402">
        <f>VLOOKUP(A70,日报!A:HE,78,0)</f>
        <v>56</v>
      </c>
      <c r="G70" s="402">
        <f>VLOOKUP(A70,日报!A:HF,95,0)</f>
        <v>52</v>
      </c>
      <c r="H70" s="402">
        <f>VLOOKUP(A70,日报!A:HG,112,0)</f>
        <v>52</v>
      </c>
      <c r="I70" s="402">
        <f>VLOOKUP(A70,日报!A:HH,129,0)</f>
        <v>48</v>
      </c>
      <c r="J70" s="402">
        <f>VLOOKUP(A70,日报!A:HI,146,0)</f>
        <v>36</v>
      </c>
      <c r="K70" s="402">
        <f>VLOOKUP(A70,日报!A:HJ,163,0)</f>
        <v>40</v>
      </c>
      <c r="L70" s="402">
        <f>VLOOKUP(A70,日报!A:HK,180,0)</f>
        <v>40</v>
      </c>
      <c r="M70" s="402">
        <f>VLOOKUP(A70,日报!A:HL,197,0)</f>
        <v>40</v>
      </c>
      <c r="N70" s="720">
        <f t="shared" si="56"/>
        <v>46.333333333333336</v>
      </c>
      <c r="O70" s="202">
        <f t="shared" si="57"/>
        <v>556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45503</v>
      </c>
      <c r="B71" s="402">
        <f>VLOOKUP(A71,日报!A:HA,10,0)</f>
        <v>68</v>
      </c>
      <c r="C71" s="402">
        <f>VLOOKUP(A71,日报!A:HB,27,0)</f>
        <v>80</v>
      </c>
      <c r="D71" s="402">
        <f>VLOOKUP(A71,日报!A:HC,44,0)</f>
        <v>48</v>
      </c>
      <c r="E71" s="402">
        <f>VLOOKUP(A71,日报!A:HD,61,0)</f>
        <v>60</v>
      </c>
      <c r="F71" s="402">
        <f>VLOOKUP(A71,日报!A:HE,78,0)</f>
        <v>88</v>
      </c>
      <c r="G71" s="402">
        <f>VLOOKUP(A71,日报!A:HF,95,0)</f>
        <v>76</v>
      </c>
      <c r="H71" s="402">
        <f>VLOOKUP(A71,日报!A:HG,112,0)</f>
        <v>76</v>
      </c>
      <c r="I71" s="402">
        <f>VLOOKUP(A71,日报!A:HH,129,0)</f>
        <v>88</v>
      </c>
      <c r="J71" s="402">
        <f>VLOOKUP(A71,日报!A:HI,146,0)</f>
        <v>56</v>
      </c>
      <c r="K71" s="402">
        <f>VLOOKUP(A71,日报!A:HJ,163,0)</f>
        <v>80</v>
      </c>
      <c r="L71" s="402">
        <f>VLOOKUP(A71,日报!A:HK,180,0)</f>
        <v>80</v>
      </c>
      <c r="M71" s="402">
        <f>VLOOKUP(A71,日报!A:HL,197,0)</f>
        <v>64</v>
      </c>
      <c r="N71" s="720">
        <f t="shared" si="56"/>
        <v>72</v>
      </c>
      <c r="O71" s="202">
        <f t="shared" si="57"/>
        <v>864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45504</v>
      </c>
      <c r="B72" s="402">
        <f>VLOOKUP(A72,日报!A:HA,10,0)</f>
        <v>88</v>
      </c>
      <c r="C72" s="402">
        <f>VLOOKUP(A72,日报!A:HB,27,0)</f>
        <v>100</v>
      </c>
      <c r="D72" s="402">
        <f>VLOOKUP(A72,日报!A:HC,44,0)</f>
        <v>116</v>
      </c>
      <c r="E72" s="402">
        <f>VLOOKUP(A72,日报!A:HD,61,0)</f>
        <v>68</v>
      </c>
      <c r="F72" s="402">
        <f>VLOOKUP(A72,日报!A:HE,78,0)</f>
        <v>104</v>
      </c>
      <c r="G72" s="402">
        <f>VLOOKUP(A72,日报!A:HF,95,0)</f>
        <v>100</v>
      </c>
      <c r="H72" s="402">
        <f>VLOOKUP(A72,日报!A:HG,112,0)</f>
        <v>108</v>
      </c>
      <c r="I72" s="402">
        <f>VLOOKUP(A72,日报!A:HH,129,0)</f>
        <v>100</v>
      </c>
      <c r="J72" s="402">
        <f>VLOOKUP(A72,日报!A:HI,146,0)</f>
        <v>36</v>
      </c>
      <c r="K72" s="402">
        <f>VLOOKUP(A72,日报!A:HJ,163,0)</f>
        <v>80</v>
      </c>
      <c r="L72" s="402">
        <f>VLOOKUP(A72,日报!A:HK,180,0)</f>
        <v>64</v>
      </c>
      <c r="M72" s="402">
        <f>VLOOKUP(A72,日报!A:HL,197,0)</f>
        <v>84</v>
      </c>
      <c r="N72" s="720">
        <f t="shared" si="56"/>
        <v>87.333333333333329</v>
      </c>
      <c r="O72" s="202">
        <f t="shared" si="57"/>
        <v>1048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45505</v>
      </c>
      <c r="B73" s="402">
        <f>VLOOKUP(A73,日报!A:HA,10,0)</f>
        <v>92</v>
      </c>
      <c r="C73" s="402">
        <f>VLOOKUP(A73,日报!A:HB,27,0)</f>
        <v>104</v>
      </c>
      <c r="D73" s="402">
        <f>VLOOKUP(A73,日报!A:HC,44,0)</f>
        <v>96</v>
      </c>
      <c r="E73" s="402">
        <f>VLOOKUP(A73,日报!A:HD,61,0)</f>
        <v>56</v>
      </c>
      <c r="F73" s="402">
        <f>VLOOKUP(A73,日报!A:HE,78,0)</f>
        <v>116</v>
      </c>
      <c r="G73" s="402">
        <f>VLOOKUP(A73,日报!A:HF,95,0)</f>
        <v>96</v>
      </c>
      <c r="H73" s="402">
        <f>VLOOKUP(A73,日报!A:HG,112,0)</f>
        <v>92</v>
      </c>
      <c r="I73" s="402">
        <f>VLOOKUP(A73,日报!A:HH,129,0)</f>
        <v>104</v>
      </c>
      <c r="J73" s="402">
        <f>VLOOKUP(A73,日报!A:HI,146,0)</f>
        <v>76</v>
      </c>
      <c r="K73" s="402">
        <f>VLOOKUP(A73,日报!A:HJ,163,0)</f>
        <v>80</v>
      </c>
      <c r="L73" s="402">
        <f>VLOOKUP(A73,日报!A:HK,180,0)</f>
        <v>80</v>
      </c>
      <c r="M73" s="402">
        <f>VLOOKUP(A73,日报!A:HL,197,0)</f>
        <v>88</v>
      </c>
      <c r="N73" s="720">
        <f t="shared" si="56"/>
        <v>90</v>
      </c>
      <c r="O73" s="202">
        <f t="shared" si="57"/>
        <v>1080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45506</v>
      </c>
      <c r="B74" s="402">
        <f>VLOOKUP(A74,日报!A:HA,10,0)</f>
        <v>80</v>
      </c>
      <c r="C74" s="402">
        <f>VLOOKUP(A74,日报!A:HB,27,0)</f>
        <v>112</v>
      </c>
      <c r="D74" s="402">
        <f>VLOOKUP(A74,日报!A:HC,44,0)</f>
        <v>100</v>
      </c>
      <c r="E74" s="402">
        <f>VLOOKUP(A74,日报!A:HD,61,0)</f>
        <v>48</v>
      </c>
      <c r="F74" s="402">
        <f>VLOOKUP(A74,日报!A:HE,78,0)</f>
        <v>108</v>
      </c>
      <c r="G74" s="402">
        <f>VLOOKUP(A74,日报!A:HF,95,0)</f>
        <v>100</v>
      </c>
      <c r="H74" s="402">
        <f>VLOOKUP(A74,日报!A:HG,112,0)</f>
        <v>116</v>
      </c>
      <c r="I74" s="402">
        <f>VLOOKUP(A74,日报!A:HH,129,0)</f>
        <v>108</v>
      </c>
      <c r="J74" s="402">
        <f>VLOOKUP(A74,日报!A:HI,146,0)</f>
        <v>76</v>
      </c>
      <c r="K74" s="402">
        <f>VLOOKUP(A74,日报!A:HJ,163,0)</f>
        <v>80</v>
      </c>
      <c r="L74" s="402">
        <f>VLOOKUP(A74,日报!A:HK,180,0)</f>
        <v>80</v>
      </c>
      <c r="M74" s="402">
        <f>VLOOKUP(A74,日报!A:HL,197,0)</f>
        <v>92</v>
      </c>
      <c r="N74" s="720">
        <f t="shared" si="56"/>
        <v>91.666666666666671</v>
      </c>
      <c r="O74" s="202">
        <f t="shared" si="57"/>
        <v>1100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45507</v>
      </c>
      <c r="B75" s="402">
        <f>VLOOKUP(A75,日报!A:HA,10,0)</f>
        <v>104</v>
      </c>
      <c r="C75" s="402">
        <f>VLOOKUP(A75,日报!A:HB,27,0)</f>
        <v>100</v>
      </c>
      <c r="D75" s="402">
        <f>VLOOKUP(A75,日报!A:HC,44,0)</f>
        <v>96</v>
      </c>
      <c r="E75" s="402">
        <f>VLOOKUP(A75,日报!A:HD,61,0)</f>
        <v>20</v>
      </c>
      <c r="F75" s="402">
        <f>VLOOKUP(A75,日报!A:HE,78,0)</f>
        <v>100</v>
      </c>
      <c r="G75" s="402">
        <f>VLOOKUP(A75,日报!A:HF,95,0)</f>
        <v>100</v>
      </c>
      <c r="H75" s="402">
        <f>VLOOKUP(A75,日报!A:HG,112,0)</f>
        <v>104</v>
      </c>
      <c r="I75" s="402">
        <f>VLOOKUP(A75,日报!A:HH,129,0)</f>
        <v>104</v>
      </c>
      <c r="J75" s="402">
        <f>VLOOKUP(A75,日报!A:HI,146,0)</f>
        <v>72</v>
      </c>
      <c r="K75" s="402">
        <f>VLOOKUP(A75,日报!A:HJ,163,0)</f>
        <v>80</v>
      </c>
      <c r="L75" s="402">
        <f>VLOOKUP(A75,日报!A:HK,180,0)</f>
        <v>80</v>
      </c>
      <c r="M75" s="402">
        <f>VLOOKUP(A75,日报!A:HL,197,0)</f>
        <v>80</v>
      </c>
      <c r="N75" s="720">
        <f t="shared" si="56"/>
        <v>86.666666666666671</v>
      </c>
      <c r="O75" s="202">
        <f t="shared" si="57"/>
        <v>1040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45508</v>
      </c>
      <c r="B76" s="402">
        <f>VLOOKUP(A76,日报!A:HA,10,0)</f>
        <v>152</v>
      </c>
      <c r="C76" s="402">
        <f>VLOOKUP(A76,日报!A:HB,27,0)</f>
        <v>168</v>
      </c>
      <c r="D76" s="402">
        <f>VLOOKUP(A76,日报!A:HC,44,0)</f>
        <v>112</v>
      </c>
      <c r="E76" s="402">
        <f>VLOOKUP(A76,日报!A:HD,61,0)</f>
        <v>40</v>
      </c>
      <c r="F76" s="402">
        <f>VLOOKUP(A76,日报!A:HE,78,0)</f>
        <v>148</v>
      </c>
      <c r="G76" s="402">
        <f>VLOOKUP(A76,日报!A:HF,95,0)</f>
        <v>148</v>
      </c>
      <c r="H76" s="402">
        <f>VLOOKUP(A76,日报!A:HG,112,0)</f>
        <v>164</v>
      </c>
      <c r="I76" s="402">
        <f>VLOOKUP(A76,日报!A:HH,129,0)</f>
        <v>152</v>
      </c>
      <c r="J76" s="402">
        <f>VLOOKUP(A76,日报!A:HI,146,0)</f>
        <v>112</v>
      </c>
      <c r="K76" s="402">
        <f>VLOOKUP(A76,日报!A:HJ,163,0)</f>
        <v>120</v>
      </c>
      <c r="L76" s="402">
        <f>VLOOKUP(A76,日报!A:HK,180,0)</f>
        <v>160</v>
      </c>
      <c r="M76" s="402">
        <f>VLOOKUP(A76,日报!A:HL,197,0)</f>
        <v>108</v>
      </c>
      <c r="N76" s="720">
        <f t="shared" si="56"/>
        <v>132</v>
      </c>
      <c r="O76" s="202">
        <f t="shared" si="57"/>
        <v>1584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45509</v>
      </c>
      <c r="B77" s="402">
        <f>VLOOKUP(A77,日报!A:HA,10,0)</f>
        <v>184</v>
      </c>
      <c r="C77" s="402">
        <f>VLOOKUP(A77,日报!A:HB,27,0)</f>
        <v>204</v>
      </c>
      <c r="D77" s="402">
        <f>VLOOKUP(A77,日报!A:HC,44,0)</f>
        <v>156</v>
      </c>
      <c r="E77" s="402">
        <f>VLOOKUP(A77,日报!A:HD,61,0)</f>
        <v>44</v>
      </c>
      <c r="F77" s="402">
        <f>VLOOKUP(A77,日报!A:HE,78,0)</f>
        <v>160</v>
      </c>
      <c r="G77" s="402">
        <f>VLOOKUP(A77,日报!A:HF,95,0)</f>
        <v>160</v>
      </c>
      <c r="H77" s="402">
        <f>VLOOKUP(A77,日报!A:HG,112,0)</f>
        <v>160</v>
      </c>
      <c r="I77" s="402">
        <f>VLOOKUP(A77,日报!A:HH,129,0)</f>
        <v>164</v>
      </c>
      <c r="J77" s="402">
        <f>VLOOKUP(A77,日报!A:HI,146,0)</f>
        <v>120</v>
      </c>
      <c r="K77" s="402">
        <f>VLOOKUP(A77,日报!A:HJ,163,0)</f>
        <v>180</v>
      </c>
      <c r="L77" s="402">
        <f>VLOOKUP(A77,日报!A:HK,180,0)</f>
        <v>160</v>
      </c>
      <c r="M77" s="402">
        <f>VLOOKUP(A77,日报!A:HL,197,0)</f>
        <v>120</v>
      </c>
      <c r="N77" s="720">
        <f t="shared" si="56"/>
        <v>151</v>
      </c>
      <c r="O77" s="202">
        <f t="shared" si="57"/>
        <v>1812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45510</v>
      </c>
      <c r="B78" s="402">
        <f>VLOOKUP(A78,日报!A:HA,10,0)</f>
        <v>136</v>
      </c>
      <c r="C78" s="402">
        <f>VLOOKUP(A78,日报!A:HB,27,0)</f>
        <v>136</v>
      </c>
      <c r="D78" s="402">
        <f>VLOOKUP(A78,日报!A:HC,44,0)</f>
        <v>136</v>
      </c>
      <c r="E78" s="402">
        <f>VLOOKUP(A78,日报!A:HD,61,0)</f>
        <v>48</v>
      </c>
      <c r="F78" s="402">
        <f>VLOOKUP(A78,日报!A:HE,78,0)</f>
        <v>132</v>
      </c>
      <c r="G78" s="402">
        <f>VLOOKUP(A78,日报!A:HF,95,0)</f>
        <v>128</v>
      </c>
      <c r="H78" s="402">
        <f>VLOOKUP(A78,日报!A:HG,112,0)</f>
        <v>116</v>
      </c>
      <c r="I78" s="402">
        <f>VLOOKUP(A78,日报!A:HH,129,0)</f>
        <v>136</v>
      </c>
      <c r="J78" s="402">
        <f>VLOOKUP(A78,日报!A:HI,146,0)</f>
        <v>96</v>
      </c>
      <c r="K78" s="402">
        <f>VLOOKUP(A78,日报!A:HJ,163,0)</f>
        <v>160</v>
      </c>
      <c r="L78" s="402">
        <f>VLOOKUP(A78,日报!A:HK,180,0)</f>
        <v>120</v>
      </c>
      <c r="M78" s="402">
        <f>VLOOKUP(A78,日报!A:HL,197,0)</f>
        <v>136</v>
      </c>
      <c r="N78" s="720">
        <f t="shared" si="56"/>
        <v>123.33333333333333</v>
      </c>
      <c r="O78" s="202">
        <f t="shared" si="57"/>
        <v>1480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45511</v>
      </c>
      <c r="B79" s="402">
        <f>VLOOKUP(A79,日报!A:HA,10,0)</f>
        <v>96</v>
      </c>
      <c r="C79" s="402">
        <f>VLOOKUP(A79,日报!A:HB,27,0)</f>
        <v>104</v>
      </c>
      <c r="D79" s="402">
        <f>VLOOKUP(A79,日报!A:HC,44,0)</f>
        <v>124</v>
      </c>
      <c r="E79" s="402">
        <f>VLOOKUP(A79,日报!A:HD,61,0)</f>
        <v>40</v>
      </c>
      <c r="F79" s="402">
        <f>VLOOKUP(A79,日报!A:HE,78,0)</f>
        <v>144</v>
      </c>
      <c r="G79" s="402">
        <f>VLOOKUP(A79,日报!A:HF,95,0)</f>
        <v>132</v>
      </c>
      <c r="H79" s="402">
        <f>VLOOKUP(A79,日报!A:HG,112,0)</f>
        <v>128</v>
      </c>
      <c r="I79" s="402">
        <f>VLOOKUP(A79,日报!A:HH,129,0)</f>
        <v>120</v>
      </c>
      <c r="J79" s="402">
        <f>VLOOKUP(A79,日报!A:HI,146,0)</f>
        <v>80</v>
      </c>
      <c r="K79" s="402">
        <f>VLOOKUP(A79,日报!A:HJ,163,0)</f>
        <v>80</v>
      </c>
      <c r="L79" s="402">
        <f>VLOOKUP(A79,日报!A:HK,180,0)</f>
        <v>120</v>
      </c>
      <c r="M79" s="402">
        <f>VLOOKUP(A79,日报!A:HL,197,0)</f>
        <v>120</v>
      </c>
      <c r="N79" s="720">
        <f t="shared" si="56"/>
        <v>107.33333333333333</v>
      </c>
      <c r="O79" s="202">
        <f t="shared" si="57"/>
        <v>1288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45512</v>
      </c>
      <c r="B80" s="402">
        <f>VLOOKUP(A80,日报!A:HA,10,0)</f>
        <v>144</v>
      </c>
      <c r="C80" s="402">
        <f>VLOOKUP(A80,日报!A:HB,27,0)</f>
        <v>156</v>
      </c>
      <c r="D80" s="402">
        <f>VLOOKUP(A80,日报!A:HC,44,0)</f>
        <v>144</v>
      </c>
      <c r="E80" s="402">
        <f>VLOOKUP(A80,日报!A:HD,61,0)</f>
        <v>44</v>
      </c>
      <c r="F80" s="402">
        <f>VLOOKUP(A80,日报!A:HE,78,0)</f>
        <v>148</v>
      </c>
      <c r="G80" s="402">
        <f>VLOOKUP(A80,日报!A:HF,95,0)</f>
        <v>140</v>
      </c>
      <c r="H80" s="402">
        <f>VLOOKUP(A80,日报!A:HG,112,0)</f>
        <v>140</v>
      </c>
      <c r="I80" s="402">
        <f>VLOOKUP(A80,日报!A:HH,129,0)</f>
        <v>128</v>
      </c>
      <c r="J80" s="402">
        <f>VLOOKUP(A80,日报!A:HI,146,0)</f>
        <v>88</v>
      </c>
      <c r="K80" s="402">
        <f>VLOOKUP(A80,日报!A:HJ,163,0)</f>
        <v>120</v>
      </c>
      <c r="L80" s="402">
        <f>VLOOKUP(A80,日报!A:HK,180,0)</f>
        <v>120</v>
      </c>
      <c r="M80" s="402">
        <f>VLOOKUP(A80,日报!A:HL,197,0)</f>
        <v>128</v>
      </c>
      <c r="N80" s="720">
        <f t="shared" si="56"/>
        <v>125</v>
      </c>
      <c r="O80" s="202">
        <f t="shared" si="57"/>
        <v>1500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45513</v>
      </c>
      <c r="B81" s="402">
        <f>VLOOKUP(A81,日报!A:HA,10,0)</f>
        <v>140</v>
      </c>
      <c r="C81" s="402">
        <f>VLOOKUP(A81,日报!A:HB,27,0)</f>
        <v>156</v>
      </c>
      <c r="D81" s="402">
        <f>VLOOKUP(A81,日报!A:HC,44,0)</f>
        <v>144</v>
      </c>
      <c r="E81" s="402">
        <f>VLOOKUP(A81,日报!A:HD,61,0)</f>
        <v>48</v>
      </c>
      <c r="F81" s="402">
        <f>VLOOKUP(A81,日报!A:HE,78,0)</f>
        <v>168</v>
      </c>
      <c r="G81" s="402">
        <f>VLOOKUP(A81,日报!A:HF,95,0)</f>
        <v>148</v>
      </c>
      <c r="H81" s="402">
        <f>VLOOKUP(A81,日报!A:HG,112,0)</f>
        <v>140</v>
      </c>
      <c r="I81" s="402">
        <f>VLOOKUP(A81,日报!A:HH,129,0)</f>
        <v>144</v>
      </c>
      <c r="J81" s="402">
        <f>VLOOKUP(A81,日报!A:HI,146,0)</f>
        <v>80</v>
      </c>
      <c r="K81" s="402">
        <f>VLOOKUP(A81,日报!A:HJ,163,0)</f>
        <v>140</v>
      </c>
      <c r="L81" s="402">
        <f>VLOOKUP(A81,日报!A:HK,180,0)</f>
        <v>120</v>
      </c>
      <c r="M81" s="402">
        <f>VLOOKUP(A81,日报!A:HL,197,0)</f>
        <v>136</v>
      </c>
      <c r="N81" s="720">
        <f t="shared" si="56"/>
        <v>130.33333333333334</v>
      </c>
      <c r="O81" s="202">
        <f t="shared" si="57"/>
        <v>1564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45514</v>
      </c>
      <c r="B82" s="402">
        <f>VLOOKUP(A82,日报!A:HA,10,0)</f>
        <v>204</v>
      </c>
      <c r="C82" s="402">
        <f>VLOOKUP(A82,日报!A:HB,27,0)</f>
        <v>212</v>
      </c>
      <c r="D82" s="402">
        <f>VLOOKUP(A82,日报!A:HC,44,0)</f>
        <v>208</v>
      </c>
      <c r="E82" s="402">
        <f>VLOOKUP(A82,日报!A:HD,61,0)</f>
        <v>64</v>
      </c>
      <c r="F82" s="402">
        <f>VLOOKUP(A82,日报!A:HE,78,0)</f>
        <v>220</v>
      </c>
      <c r="G82" s="402">
        <f>VLOOKUP(A82,日报!A:HF,95,0)</f>
        <v>204</v>
      </c>
      <c r="H82" s="402">
        <f>VLOOKUP(A82,日报!A:HG,112,0)</f>
        <v>200</v>
      </c>
      <c r="I82" s="402">
        <f>VLOOKUP(A82,日报!A:HH,129,0)</f>
        <v>200</v>
      </c>
      <c r="J82" s="402">
        <f>VLOOKUP(A82,日报!A:HI,146,0)</f>
        <v>140</v>
      </c>
      <c r="K82" s="402">
        <f>VLOOKUP(A82,日报!A:HJ,163,0)</f>
        <v>180</v>
      </c>
      <c r="L82" s="402">
        <f>VLOOKUP(A82,日报!A:HK,180,0)</f>
        <v>160</v>
      </c>
      <c r="M82" s="402">
        <f>VLOOKUP(A82,日报!A:HL,197,0)</f>
        <v>180</v>
      </c>
      <c r="N82" s="720">
        <f t="shared" si="56"/>
        <v>181</v>
      </c>
      <c r="O82" s="202">
        <f t="shared" si="57"/>
        <v>2172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45515</v>
      </c>
      <c r="B83" s="402">
        <f>VLOOKUP(A83,日报!A:HA,10,0)</f>
        <v>232</v>
      </c>
      <c r="C83" s="402">
        <f>VLOOKUP(A83,日报!A:HB,27,0)</f>
        <v>240</v>
      </c>
      <c r="D83" s="402">
        <f>VLOOKUP(A83,日报!A:HC,44,0)</f>
        <v>220</v>
      </c>
      <c r="E83" s="402">
        <f>VLOOKUP(A83,日报!A:HD,61,0)</f>
        <v>80</v>
      </c>
      <c r="F83" s="402">
        <f>VLOOKUP(A83,日报!A:HE,78,0)</f>
        <v>248</v>
      </c>
      <c r="G83" s="402">
        <f>VLOOKUP(A83,日报!A:HF,95,0)</f>
        <v>232</v>
      </c>
      <c r="H83" s="402">
        <f>VLOOKUP(A83,日报!A:HG,112,0)</f>
        <v>240</v>
      </c>
      <c r="I83" s="402">
        <f>VLOOKUP(A83,日报!A:HH,129,0)</f>
        <v>224</v>
      </c>
      <c r="J83" s="402">
        <f>VLOOKUP(A83,日报!A:HI,146,0)</f>
        <v>152</v>
      </c>
      <c r="K83" s="402">
        <f>VLOOKUP(A83,日报!A:HJ,163,0)</f>
        <v>200</v>
      </c>
      <c r="L83" s="402">
        <f>VLOOKUP(A83,日报!A:HK,180,0)</f>
        <v>240</v>
      </c>
      <c r="M83" s="402">
        <f>VLOOKUP(A83,日报!A:HL,197,0)</f>
        <v>196</v>
      </c>
      <c r="N83" s="720">
        <f t="shared" si="56"/>
        <v>208.66666666666666</v>
      </c>
      <c r="O83" s="202">
        <f t="shared" si="57"/>
        <v>2504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45516</v>
      </c>
      <c r="B84" s="402">
        <f>VLOOKUP(A84,日报!A:HA,10,0)</f>
        <v>216</v>
      </c>
      <c r="C84" s="402">
        <f>VLOOKUP(A84,日报!A:HB,27,0)</f>
        <v>232</v>
      </c>
      <c r="D84" s="402">
        <f>VLOOKUP(A84,日报!A:HC,44,0)</f>
        <v>224</v>
      </c>
      <c r="E84" s="402">
        <f>VLOOKUP(A84,日报!A:HD,61,0)</f>
        <v>228</v>
      </c>
      <c r="F84" s="402">
        <f>VLOOKUP(A84,日报!A:HE,78,0)</f>
        <v>240</v>
      </c>
      <c r="G84" s="402">
        <f>VLOOKUP(A84,日报!A:HF,95,0)</f>
        <v>216</v>
      </c>
      <c r="H84" s="402">
        <f>VLOOKUP(A84,日报!A:HG,112,0)</f>
        <v>228</v>
      </c>
      <c r="I84" s="402">
        <f>VLOOKUP(A84,日报!A:HH,129,0)</f>
        <v>224</v>
      </c>
      <c r="J84" s="402">
        <f>VLOOKUP(A84,日报!A:HI,146,0)</f>
        <v>152</v>
      </c>
      <c r="K84" s="402">
        <f>VLOOKUP(A84,日报!A:HJ,163,0)</f>
        <v>200</v>
      </c>
      <c r="L84" s="402">
        <f>VLOOKUP(A84,日报!A:HK,180,0)</f>
        <v>220</v>
      </c>
      <c r="M84" s="402">
        <f>VLOOKUP(A84,日报!A:HL,197,0)</f>
        <v>200</v>
      </c>
      <c r="N84" s="720">
        <f t="shared" si="56"/>
        <v>215</v>
      </c>
      <c r="O84" s="202">
        <f t="shared" si="57"/>
        <v>2580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45517</v>
      </c>
      <c r="B85" s="402">
        <f>VLOOKUP(A85,日报!A:HA,10,0)</f>
        <v>216</v>
      </c>
      <c r="C85" s="402">
        <f>VLOOKUP(A85,日报!A:HB,27,0)</f>
        <v>236</v>
      </c>
      <c r="D85" s="402">
        <f>VLOOKUP(A85,日报!A:HC,44,0)</f>
        <v>228</v>
      </c>
      <c r="E85" s="402">
        <f>VLOOKUP(A85,日报!A:HD,61,0)</f>
        <v>72</v>
      </c>
      <c r="F85" s="402">
        <f>VLOOKUP(A85,日报!A:HE,78,0)</f>
        <v>248</v>
      </c>
      <c r="G85" s="402">
        <f>VLOOKUP(A85,日报!A:HF,95,0)</f>
        <v>232</v>
      </c>
      <c r="H85" s="402">
        <f>VLOOKUP(A85,日报!A:HG,112,0)</f>
        <v>228</v>
      </c>
      <c r="I85" s="402">
        <f>VLOOKUP(A85,日报!A:HH,129,0)</f>
        <v>236</v>
      </c>
      <c r="J85" s="402">
        <f>VLOOKUP(A85,日报!A:HI,146,0)</f>
        <v>180</v>
      </c>
      <c r="K85" s="402">
        <f>VLOOKUP(A85,日报!A:HJ,163,0)</f>
        <v>200</v>
      </c>
      <c r="L85" s="402">
        <f>VLOOKUP(A85,日报!A:HK,180,0)</f>
        <v>220</v>
      </c>
      <c r="M85" s="402">
        <f>VLOOKUP(A85,日报!A:HL,197,0)</f>
        <v>204</v>
      </c>
      <c r="N85" s="720">
        <f t="shared" si="56"/>
        <v>208.33333333333334</v>
      </c>
      <c r="O85" s="202">
        <f t="shared" si="57"/>
        <v>2500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45518</v>
      </c>
      <c r="B86" s="402">
        <f>VLOOKUP(A86,日报!A:HA,10,0)</f>
        <v>220</v>
      </c>
      <c r="C86" s="402">
        <f>VLOOKUP(A86,日报!A:HB,27,0)</f>
        <v>216</v>
      </c>
      <c r="D86" s="402">
        <f>VLOOKUP(A86,日报!A:HC,44,0)</f>
        <v>200</v>
      </c>
      <c r="E86" s="402">
        <f>VLOOKUP(A86,日报!A:HD,61,0)</f>
        <v>76</v>
      </c>
      <c r="F86" s="402">
        <f>VLOOKUP(A86,日报!A:HE,78,0)</f>
        <v>216</v>
      </c>
      <c r="G86" s="402">
        <f>VLOOKUP(A86,日报!A:HF,95,0)</f>
        <v>204</v>
      </c>
      <c r="H86" s="402">
        <f>VLOOKUP(A86,日报!A:HG,112,0)</f>
        <v>196</v>
      </c>
      <c r="I86" s="402">
        <f>VLOOKUP(A86,日报!A:HH,129,0)</f>
        <v>200</v>
      </c>
      <c r="J86" s="402">
        <f>VLOOKUP(A86,日报!A:HI,146,0)</f>
        <v>120</v>
      </c>
      <c r="K86" s="402">
        <f>VLOOKUP(A86,日报!A:HJ,163,0)</f>
        <v>200</v>
      </c>
      <c r="L86" s="402">
        <f>VLOOKUP(A86,日报!A:HK,180,0)</f>
        <v>180</v>
      </c>
      <c r="M86" s="402">
        <f>VLOOKUP(A86,日报!A:HL,197,0)</f>
        <v>172</v>
      </c>
      <c r="N86" s="720">
        <f t="shared" si="56"/>
        <v>183.33333333333334</v>
      </c>
      <c r="O86" s="202">
        <f t="shared" si="57"/>
        <v>2200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45519</v>
      </c>
      <c r="B87" s="402">
        <f>VLOOKUP(A87,日报!A:HA,10,0)</f>
        <v>204</v>
      </c>
      <c r="C87" s="402">
        <f>VLOOKUP(A87,日报!A:HB,27,0)</f>
        <v>212</v>
      </c>
      <c r="D87" s="402">
        <f>VLOOKUP(A87,日报!A:HC,44,0)</f>
        <v>208</v>
      </c>
      <c r="E87" s="402">
        <f>VLOOKUP(A87,日报!A:HD,61,0)</f>
        <v>76</v>
      </c>
      <c r="F87" s="402">
        <f>VLOOKUP(A87,日报!A:HE,78,0)</f>
        <v>224</v>
      </c>
      <c r="G87" s="402">
        <f>VLOOKUP(A87,日报!A:HF,95,0)</f>
        <v>204</v>
      </c>
      <c r="H87" s="402">
        <f>VLOOKUP(A87,日报!A:HG,112,0)</f>
        <v>208</v>
      </c>
      <c r="I87" s="402">
        <f>VLOOKUP(A87,日报!A:HH,129,0)</f>
        <v>200</v>
      </c>
      <c r="J87" s="402">
        <f>VLOOKUP(A87,日报!A:HI,146,0)</f>
        <v>120</v>
      </c>
      <c r="K87" s="402">
        <f>VLOOKUP(A87,日报!A:HJ,163,0)</f>
        <v>200</v>
      </c>
      <c r="L87" s="402">
        <f>VLOOKUP(A87,日报!A:HK,180,0)</f>
        <v>180</v>
      </c>
      <c r="M87" s="402">
        <f>VLOOKUP(A87,日报!A:HL,197,0)</f>
        <v>180</v>
      </c>
      <c r="N87" s="720">
        <f t="shared" si="56"/>
        <v>184.66666666666666</v>
      </c>
      <c r="O87" s="202">
        <f t="shared" si="57"/>
        <v>2216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45520</v>
      </c>
      <c r="B88" s="402">
        <f>VLOOKUP(A88,日报!A:HA,10,0)</f>
        <v>244</v>
      </c>
      <c r="C88" s="402">
        <f>VLOOKUP(A88,日报!A:HB,27,0)</f>
        <v>260</v>
      </c>
      <c r="D88" s="402">
        <f>VLOOKUP(A88,日报!A:HC,44,0)</f>
        <v>248</v>
      </c>
      <c r="E88" s="402">
        <f>VLOOKUP(A88,日报!A:HD,61,0)</f>
        <v>112</v>
      </c>
      <c r="F88" s="402">
        <f>VLOOKUP(A88,日报!A:HE,78,0)</f>
        <v>256</v>
      </c>
      <c r="G88" s="402">
        <f>VLOOKUP(A88,日报!A:HF,95,0)</f>
        <v>244</v>
      </c>
      <c r="H88" s="402">
        <f>VLOOKUP(A88,日报!A:HG,112,0)</f>
        <v>236</v>
      </c>
      <c r="I88" s="402">
        <f>VLOOKUP(A88,日报!A:HH,129,0)</f>
        <v>244</v>
      </c>
      <c r="J88" s="402">
        <f>VLOOKUP(A88,日报!A:HI,146,0)</f>
        <v>152</v>
      </c>
      <c r="K88" s="402">
        <f>VLOOKUP(A88,日报!A:HJ,163,0)</f>
        <v>200</v>
      </c>
      <c r="L88" s="402">
        <f>VLOOKUP(A88,日报!A:HK,180,0)</f>
        <v>200</v>
      </c>
      <c r="M88" s="402">
        <f>VLOOKUP(A88,日报!A:HL,197,0)</f>
        <v>220</v>
      </c>
      <c r="N88" s="720">
        <f t="shared" si="56"/>
        <v>218</v>
      </c>
      <c r="O88" s="202">
        <f t="shared" si="57"/>
        <v>2616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45521</v>
      </c>
      <c r="B89" s="402">
        <f>VLOOKUP(A89,日报!A:HA,10,0)</f>
        <v>272</v>
      </c>
      <c r="C89" s="402">
        <f>VLOOKUP(A89,日报!A:HB,27,0)</f>
        <v>300</v>
      </c>
      <c r="D89" s="402">
        <f>VLOOKUP(A89,日报!A:HC,44,0)</f>
        <v>280</v>
      </c>
      <c r="E89" s="402">
        <f>VLOOKUP(A89,日报!A:HD,61,0)</f>
        <v>104</v>
      </c>
      <c r="F89" s="402">
        <f>VLOOKUP(A89,日报!A:HE,78,0)</f>
        <v>284</v>
      </c>
      <c r="G89" s="402">
        <f>VLOOKUP(A89,日报!A:HF,95,0)</f>
        <v>272</v>
      </c>
      <c r="H89" s="402">
        <f>VLOOKUP(A89,日报!A:HG,112,0)</f>
        <v>256</v>
      </c>
      <c r="I89" s="402">
        <f>VLOOKUP(A89,日报!A:HH,129,0)</f>
        <v>272</v>
      </c>
      <c r="J89" s="402">
        <f>VLOOKUP(A89,日报!A:HI,146,0)</f>
        <v>172</v>
      </c>
      <c r="K89" s="402">
        <f>VLOOKUP(A89,日报!A:HJ,163,0)</f>
        <v>240</v>
      </c>
      <c r="L89" s="402">
        <f>VLOOKUP(A89,日报!A:HK,180,0)</f>
        <v>240</v>
      </c>
      <c r="M89" s="402">
        <f>VLOOKUP(A89,日报!A:HL,197,0)</f>
        <v>240</v>
      </c>
      <c r="N89" s="720">
        <f t="shared" si="56"/>
        <v>244.33333333333334</v>
      </c>
      <c r="O89" s="202">
        <f t="shared" si="57"/>
        <v>2932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45522</v>
      </c>
      <c r="B90" s="402">
        <f>VLOOKUP(A90,日报!A:HA,10,0)</f>
        <v>292</v>
      </c>
      <c r="C90" s="402">
        <f>VLOOKUP(A90,日报!A:HB,27,0)</f>
        <v>316</v>
      </c>
      <c r="D90" s="402">
        <f>VLOOKUP(A90,日报!A:HC,44,0)</f>
        <v>300</v>
      </c>
      <c r="E90" s="402">
        <f>VLOOKUP(A90,日报!A:HD,61,0)</f>
        <v>100</v>
      </c>
      <c r="F90" s="402">
        <f>VLOOKUP(A90,日报!A:HE,78,0)</f>
        <v>308</v>
      </c>
      <c r="G90" s="402">
        <f>VLOOKUP(A90,日报!A:HF,95,0)</f>
        <v>272</v>
      </c>
      <c r="H90" s="402">
        <f>VLOOKUP(A90,日报!A:HG,112,0)</f>
        <v>284</v>
      </c>
      <c r="I90" s="402">
        <f>VLOOKUP(A90,日报!A:HH,129,0)</f>
        <v>272</v>
      </c>
      <c r="J90" s="402">
        <f>VLOOKUP(A90,日报!A:HI,146,0)</f>
        <v>192</v>
      </c>
      <c r="K90" s="402">
        <f>VLOOKUP(A90,日报!A:HJ,163,0)</f>
        <v>280</v>
      </c>
      <c r="L90" s="402">
        <f>VLOOKUP(A90,日报!A:HK,180,0)</f>
        <v>280</v>
      </c>
      <c r="M90" s="402">
        <f>VLOOKUP(A90,日报!A:HL,197,0)</f>
        <v>340</v>
      </c>
      <c r="N90" s="720">
        <f t="shared" si="56"/>
        <v>269.66666666666669</v>
      </c>
      <c r="O90" s="202">
        <f t="shared" si="57"/>
        <v>3236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45523</v>
      </c>
      <c r="B91" s="402">
        <f>VLOOKUP(A91,日报!A:HA,10,0)</f>
        <v>308</v>
      </c>
      <c r="C91" s="402">
        <f>VLOOKUP(A91,日报!A:HB,27,0)</f>
        <v>328</v>
      </c>
      <c r="D91" s="402">
        <f>VLOOKUP(A91,日报!A:HC,44,0)</f>
        <v>304</v>
      </c>
      <c r="E91" s="402">
        <f>VLOOKUP(A91,日报!A:HD,61,0)</f>
        <v>120</v>
      </c>
      <c r="F91" s="402">
        <f>VLOOKUP(A91,日报!A:HE,78,0)</f>
        <v>316</v>
      </c>
      <c r="G91" s="402">
        <f>VLOOKUP(A91,日报!A:HF,95,0)</f>
        <v>292</v>
      </c>
      <c r="H91" s="402">
        <f>VLOOKUP(A91,日报!A:HG,112,0)</f>
        <v>288</v>
      </c>
      <c r="I91" s="402">
        <f>VLOOKUP(A91,日报!A:HH,129,0)</f>
        <v>292</v>
      </c>
      <c r="J91" s="402">
        <f>VLOOKUP(A91,日报!A:HI,146,0)</f>
        <v>196</v>
      </c>
      <c r="K91" s="402">
        <f>VLOOKUP(A91,日报!A:HJ,163,0)</f>
        <v>280</v>
      </c>
      <c r="L91" s="402">
        <f>VLOOKUP(A91,日报!A:HK,180,0)</f>
        <v>280</v>
      </c>
      <c r="M91" s="402">
        <f>VLOOKUP(A91,日报!A:HL,197,0)</f>
        <v>272</v>
      </c>
      <c r="N91" s="720">
        <f t="shared" si="56"/>
        <v>273</v>
      </c>
      <c r="O91" s="202">
        <f t="shared" si="57"/>
        <v>3276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45524</v>
      </c>
      <c r="B92" s="402">
        <f>VLOOKUP(A92,日报!A:HA,10,0)</f>
        <v>268</v>
      </c>
      <c r="C92" s="402">
        <f>VLOOKUP(A92,日报!A:HB,27,0)</f>
        <v>284</v>
      </c>
      <c r="D92" s="402">
        <f>VLOOKUP(A92,日报!A:HC,44,0)</f>
        <v>272</v>
      </c>
      <c r="E92" s="402">
        <f>VLOOKUP(A92,日报!A:HD,61,0)</f>
        <v>88</v>
      </c>
      <c r="F92" s="402">
        <f>VLOOKUP(A92,日报!A:HE,78,0)</f>
        <v>280</v>
      </c>
      <c r="G92" s="402">
        <f>VLOOKUP(A92,日报!A:HF,95,0)</f>
        <v>260</v>
      </c>
      <c r="H92" s="402">
        <f>VLOOKUP(A92,日报!A:HG,112,0)</f>
        <v>264</v>
      </c>
      <c r="I92" s="402">
        <f>VLOOKUP(A92,日报!A:HH,129,0)</f>
        <v>268</v>
      </c>
      <c r="J92" s="402">
        <f>VLOOKUP(A92,日报!A:HI,146,0)</f>
        <v>168</v>
      </c>
      <c r="K92" s="402">
        <f>VLOOKUP(A92,日报!A:HJ,163,0)</f>
        <v>240</v>
      </c>
      <c r="L92" s="402">
        <f>VLOOKUP(A92,日报!A:HK,180,0)</f>
        <v>240</v>
      </c>
      <c r="M92" s="402">
        <f>VLOOKUP(A92,日报!A:HL,197,0)</f>
        <v>232</v>
      </c>
      <c r="N92" s="720">
        <f t="shared" si="56"/>
        <v>238.66666666666666</v>
      </c>
      <c r="O92" s="202">
        <f t="shared" si="57"/>
        <v>2864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45525</v>
      </c>
      <c r="B93" s="402">
        <f>VLOOKUP(A93,日报!A:HA,10,0)</f>
        <v>304</v>
      </c>
      <c r="C93" s="402">
        <f>VLOOKUP(A93,日报!A:HB,27,0)</f>
        <v>324</v>
      </c>
      <c r="D93" s="402">
        <f>VLOOKUP(A93,日报!A:HC,44,0)</f>
        <v>304</v>
      </c>
      <c r="E93" s="402">
        <f>VLOOKUP(A93,日报!A:HD,61,0)</f>
        <v>108</v>
      </c>
      <c r="F93" s="402">
        <f>VLOOKUP(A93,日报!A:HE,78,0)</f>
        <v>316</v>
      </c>
      <c r="G93" s="402">
        <f>VLOOKUP(A93,日报!A:HF,95,0)</f>
        <v>288</v>
      </c>
      <c r="H93" s="402">
        <f>VLOOKUP(A93,日报!A:HG,112,0)</f>
        <v>292</v>
      </c>
      <c r="I93" s="402">
        <f>VLOOKUP(A93,日报!A:HH,129,0)</f>
        <v>280</v>
      </c>
      <c r="J93" s="402">
        <f>VLOOKUP(A93,日报!A:HI,146,0)</f>
        <v>192</v>
      </c>
      <c r="K93" s="402">
        <f>VLOOKUP(A93,日报!A:HJ,163,0)</f>
        <v>280</v>
      </c>
      <c r="L93" s="402">
        <f>VLOOKUP(A93,日报!A:HK,180,0)</f>
        <v>280</v>
      </c>
      <c r="M93" s="402">
        <f>VLOOKUP(A93,日报!A:HL,197,0)</f>
        <v>268</v>
      </c>
      <c r="N93" s="720">
        <f t="shared" si="56"/>
        <v>269.66666666666669</v>
      </c>
      <c r="O93" s="202">
        <f t="shared" si="57"/>
        <v>3236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45526</v>
      </c>
      <c r="B94" s="402">
        <f>VLOOKUP(A94,日报!A:HA,10,0)</f>
        <v>300</v>
      </c>
      <c r="C94" s="402">
        <f>VLOOKUP(A94,日报!A:HB,27,0)</f>
        <v>328</v>
      </c>
      <c r="D94" s="402">
        <f>VLOOKUP(A94,日报!A:HC,44,0)</f>
        <v>312</v>
      </c>
      <c r="E94" s="402">
        <f>VLOOKUP(A94,日报!A:HD,61,0)</f>
        <v>100</v>
      </c>
      <c r="F94" s="402">
        <f>VLOOKUP(A94,日报!A:HE,78,0)</f>
        <v>292</v>
      </c>
      <c r="G94" s="402">
        <f>VLOOKUP(A94,日报!A:HF,95,0)</f>
        <v>304</v>
      </c>
      <c r="H94" s="402">
        <f>VLOOKUP(A94,日报!A:HG,112,0)</f>
        <v>304</v>
      </c>
      <c r="I94" s="402">
        <f>VLOOKUP(A94,日报!A:HH,129,0)</f>
        <v>320</v>
      </c>
      <c r="J94" s="402">
        <f>VLOOKUP(A94,日报!A:HI,146,0)</f>
        <v>208</v>
      </c>
      <c r="K94" s="402">
        <f>VLOOKUP(A94,日报!A:HJ,163,0)</f>
        <v>280</v>
      </c>
      <c r="L94" s="402">
        <f>VLOOKUP(A94,日报!A:HK,180,0)</f>
        <v>280</v>
      </c>
      <c r="M94" s="402">
        <f>VLOOKUP(A94,日报!A:HL,197,0)</f>
        <v>284</v>
      </c>
      <c r="N94" s="720">
        <f t="shared" si="56"/>
        <v>276</v>
      </c>
      <c r="O94" s="202">
        <f t="shared" si="57"/>
        <v>3312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45527</v>
      </c>
      <c r="B95" s="402">
        <f>VLOOKUP(A95,日报!A:HA,10,0)</f>
        <v>372</v>
      </c>
      <c r="C95" s="402">
        <f>VLOOKUP(A95,日报!A:HB,27,0)</f>
        <v>396</v>
      </c>
      <c r="D95" s="402">
        <f>VLOOKUP(A95,日报!A:HC,44,0)</f>
        <v>384</v>
      </c>
      <c r="E95" s="402">
        <f>VLOOKUP(A95,日报!A:HD,61,0)</f>
        <v>132</v>
      </c>
      <c r="F95" s="402">
        <f>VLOOKUP(A95,日报!A:HE,78,0)</f>
        <v>400</v>
      </c>
      <c r="G95" s="402">
        <f>VLOOKUP(A95,日报!A:HF,95,0)</f>
        <v>372</v>
      </c>
      <c r="H95" s="402">
        <f>VLOOKUP(A95,日报!A:HG,112,0)</f>
        <v>360</v>
      </c>
      <c r="I95" s="402">
        <f>VLOOKUP(A95,日报!A:HH,129,0)</f>
        <v>388</v>
      </c>
      <c r="J95" s="402">
        <f>VLOOKUP(A95,日报!A:HI,146,0)</f>
        <v>272</v>
      </c>
      <c r="K95" s="402">
        <f>VLOOKUP(A95,日报!A:HJ,163,0)</f>
        <v>360</v>
      </c>
      <c r="L95" s="402">
        <f>VLOOKUP(A95,日报!A:HK,180,0)</f>
        <v>360</v>
      </c>
      <c r="M95" s="402">
        <f>VLOOKUP(A95,日报!A:HL,197,0)</f>
        <v>348</v>
      </c>
      <c r="N95" s="720">
        <f t="shared" si="56"/>
        <v>345.33333333333331</v>
      </c>
      <c r="O95" s="202">
        <f t="shared" si="57"/>
        <v>4144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45528</v>
      </c>
      <c r="B96" s="402">
        <f>VLOOKUP(A96,日报!A:HA,10,0)</f>
        <v>388</v>
      </c>
      <c r="C96" s="402">
        <f>VLOOKUP(A96,日报!A:HB,27,0)</f>
        <v>392</v>
      </c>
      <c r="D96" s="402">
        <f>VLOOKUP(A96,日报!A:HC,44,0)</f>
        <v>384</v>
      </c>
      <c r="E96" s="402">
        <f>VLOOKUP(A96,日报!A:HD,61,0)</f>
        <v>124</v>
      </c>
      <c r="F96" s="402">
        <f>VLOOKUP(A96,日报!A:HE,78,0)</f>
        <v>396</v>
      </c>
      <c r="G96" s="402">
        <f>VLOOKUP(A96,日报!A:HF,95,0)</f>
        <v>368</v>
      </c>
      <c r="H96" s="402">
        <f>VLOOKUP(A96,日报!A:HG,112,0)</f>
        <v>376</v>
      </c>
      <c r="I96" s="402">
        <f>VLOOKUP(A96,日报!A:HH,129,0)</f>
        <v>388</v>
      </c>
      <c r="J96" s="402">
        <f>VLOOKUP(A96,日报!A:HI,146,0)</f>
        <v>272</v>
      </c>
      <c r="K96" s="402">
        <f>VLOOKUP(A96,日报!A:HJ,163,0)</f>
        <v>360</v>
      </c>
      <c r="L96" s="402">
        <f>VLOOKUP(A96,日报!A:HK,180,0)</f>
        <v>360</v>
      </c>
      <c r="M96" s="402">
        <f>VLOOKUP(A96,日报!A:HL,197,0)</f>
        <v>344</v>
      </c>
      <c r="N96" s="720">
        <f t="shared" si="56"/>
        <v>346</v>
      </c>
      <c r="O96" s="202">
        <f t="shared" si="57"/>
        <v>4152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45529</v>
      </c>
      <c r="B97" s="402">
        <f>VLOOKUP(A97,日报!A:HA,10,0)</f>
        <v>456</v>
      </c>
      <c r="C97" s="402">
        <f>VLOOKUP(A97,日报!A:HB,27,0)</f>
        <v>464</v>
      </c>
      <c r="D97" s="402">
        <f>VLOOKUP(A97,日报!A:HC,44,0)</f>
        <v>456</v>
      </c>
      <c r="E97" s="402">
        <f>VLOOKUP(A97,日报!A:HD,61,0)</f>
        <v>152</v>
      </c>
      <c r="F97" s="402">
        <f>VLOOKUP(A97,日报!A:HE,78,0)</f>
        <v>460</v>
      </c>
      <c r="G97" s="402">
        <f>VLOOKUP(A97,日报!A:HF,95,0)</f>
        <v>428</v>
      </c>
      <c r="H97" s="402">
        <f>VLOOKUP(A97,日报!A:HG,112,0)</f>
        <v>428</v>
      </c>
      <c r="I97" s="402">
        <f>VLOOKUP(A97,日报!A:HH,129,0)</f>
        <v>408</v>
      </c>
      <c r="J97" s="402">
        <f>VLOOKUP(A97,日报!A:HI,146,0)</f>
        <v>324</v>
      </c>
      <c r="K97" s="402">
        <f>VLOOKUP(A97,日报!A:HJ,163,0)</f>
        <v>400</v>
      </c>
      <c r="L97" s="402">
        <f>VLOOKUP(A97,日报!A:HK,180,0)</f>
        <v>400</v>
      </c>
      <c r="M97" s="402">
        <f>VLOOKUP(A97,日报!A:HL,197,0)</f>
        <v>420</v>
      </c>
      <c r="N97" s="720">
        <f t="shared" si="56"/>
        <v>399.66666666666669</v>
      </c>
      <c r="O97" s="202">
        <f t="shared" si="57"/>
        <v>4796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45530</v>
      </c>
      <c r="B98" s="402">
        <f>VLOOKUP(A98,日报!A:HA,10,0)</f>
        <v>452</v>
      </c>
      <c r="C98" s="402">
        <f>VLOOKUP(A98,日报!A:HB,27,0)</f>
        <v>464</v>
      </c>
      <c r="D98" s="402">
        <f>VLOOKUP(A98,日报!A:HC,44,0)</f>
        <v>452</v>
      </c>
      <c r="E98" s="402">
        <f>VLOOKUP(A98,日报!A:HD,61,0)</f>
        <v>164</v>
      </c>
      <c r="F98" s="402">
        <f>VLOOKUP(A98,日报!A:HE,78,0)</f>
        <v>464</v>
      </c>
      <c r="G98" s="402">
        <f>VLOOKUP(A98,日报!A:HF,95,0)</f>
        <v>428</v>
      </c>
      <c r="H98" s="402">
        <f>VLOOKUP(A98,日报!A:HG,112,0)</f>
        <v>412</v>
      </c>
      <c r="I98" s="402">
        <f>VLOOKUP(A98,日报!A:HH,129,0)</f>
        <v>416</v>
      </c>
      <c r="J98" s="402">
        <f>VLOOKUP(A98,日报!A:HI,146,0)</f>
        <v>332</v>
      </c>
      <c r="K98" s="402">
        <f>VLOOKUP(A98,日报!A:HJ,163,0)</f>
        <v>440</v>
      </c>
      <c r="L98" s="402">
        <f>VLOOKUP(A98,日报!A:HK,180,0)</f>
        <v>440</v>
      </c>
      <c r="M98" s="402">
        <f>VLOOKUP(A98,日报!A:HL,197,0)</f>
        <v>420</v>
      </c>
      <c r="N98" s="720">
        <f t="shared" si="56"/>
        <v>407</v>
      </c>
      <c r="O98" s="202">
        <f t="shared" si="57"/>
        <v>4884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45531</v>
      </c>
      <c r="B99" s="402">
        <f>VLOOKUP(A99,日报!A:HA,10,0)</f>
        <v>452</v>
      </c>
      <c r="C99" s="402">
        <f>VLOOKUP(A99,日报!A:HB,27,0)</f>
        <v>456</v>
      </c>
      <c r="D99" s="402">
        <f>VLOOKUP(A99,日报!A:HC,44,0)</f>
        <v>412</v>
      </c>
      <c r="E99" s="402">
        <f>VLOOKUP(A99,日报!A:HD,61,0)</f>
        <v>148</v>
      </c>
      <c r="F99" s="402">
        <f>VLOOKUP(A99,日报!A:HE,78,0)</f>
        <v>448</v>
      </c>
      <c r="G99" s="402">
        <f>VLOOKUP(A99,日报!A:HF,95,0)</f>
        <v>408</v>
      </c>
      <c r="H99" s="402">
        <f>VLOOKUP(A99,日报!A:HG,112,0)</f>
        <v>428</v>
      </c>
      <c r="I99" s="402">
        <f>VLOOKUP(A99,日报!A:HH,129,0)</f>
        <v>400</v>
      </c>
      <c r="J99" s="402">
        <f>VLOOKUP(A99,日报!A:HI,146,0)</f>
        <v>320</v>
      </c>
      <c r="K99" s="402">
        <f>VLOOKUP(A99,日报!A:HJ,163,0)</f>
        <v>440</v>
      </c>
      <c r="L99" s="402">
        <f>VLOOKUP(A99,日报!A:HK,180,0)</f>
        <v>440</v>
      </c>
      <c r="M99" s="402">
        <f>VLOOKUP(A99,日报!A:HL,197,0)</f>
        <v>436</v>
      </c>
      <c r="N99" s="720">
        <f t="shared" si="56"/>
        <v>399</v>
      </c>
      <c r="O99" s="202">
        <f t="shared" si="57"/>
        <v>4788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45532</v>
      </c>
      <c r="B100" s="402">
        <f>VLOOKUP(A100,日报!A:HA,10,0)</f>
        <v>376</v>
      </c>
      <c r="C100" s="402">
        <f>VLOOKUP(A100,日报!A:HB,27,0)</f>
        <v>392</v>
      </c>
      <c r="D100" s="402">
        <f>VLOOKUP(A100,日报!A:HC,44,0)</f>
        <v>388</v>
      </c>
      <c r="E100" s="402">
        <f>VLOOKUP(A100,日报!A:HD,61,0)</f>
        <v>124</v>
      </c>
      <c r="F100" s="402">
        <f>VLOOKUP(A100,日报!A:HE,78,0)</f>
        <v>400</v>
      </c>
      <c r="G100" s="402">
        <f>VLOOKUP(A100,日报!A:HF,95,0)</f>
        <v>392</v>
      </c>
      <c r="H100" s="402">
        <f>VLOOKUP(A100,日报!A:HG,112,0)</f>
        <v>364</v>
      </c>
      <c r="I100" s="402">
        <f>VLOOKUP(A100,日报!A:HH,129,0)</f>
        <v>364</v>
      </c>
      <c r="J100" s="402">
        <f>VLOOKUP(A100,日报!A:HI,146,0)</f>
        <v>308</v>
      </c>
      <c r="K100" s="402">
        <f>VLOOKUP(A100,日报!A:HJ,163,0)</f>
        <v>440</v>
      </c>
      <c r="L100" s="402">
        <f>VLOOKUP(A100,日报!A:HK,180,0)</f>
        <v>320</v>
      </c>
      <c r="M100" s="402">
        <f>VLOOKUP(A100,日报!A:HL,197,0)</f>
        <v>384</v>
      </c>
      <c r="N100" s="720">
        <f t="shared" si="56"/>
        <v>354.33333333333331</v>
      </c>
      <c r="O100" s="202">
        <f t="shared" si="57"/>
        <v>4252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45533</v>
      </c>
      <c r="B101" s="402">
        <f>VLOOKUP(A101,日报!A:HA,10,0)</f>
        <v>444</v>
      </c>
      <c r="C101" s="402">
        <f>VLOOKUP(A101,日报!A:HB,27,0)</f>
        <v>456</v>
      </c>
      <c r="D101" s="402">
        <f>VLOOKUP(A101,日报!A:HC,44,0)</f>
        <v>444</v>
      </c>
      <c r="E101" s="402">
        <f>VLOOKUP(A101,日报!A:HD,61,0)</f>
        <v>152</v>
      </c>
      <c r="F101" s="402">
        <f>VLOOKUP(A101,日报!A:HE,78,0)</f>
        <v>420</v>
      </c>
      <c r="G101" s="402">
        <f>VLOOKUP(A101,日报!A:HF,95,0)</f>
        <v>432</v>
      </c>
      <c r="H101" s="402">
        <f>VLOOKUP(A101,日报!A:HG,112,0)</f>
        <v>428</v>
      </c>
      <c r="I101" s="402">
        <f>VLOOKUP(A101,日报!A:HH,129,0)</f>
        <v>412</v>
      </c>
      <c r="J101" s="402">
        <f>VLOOKUP(A101,日报!A:HI,146,0)</f>
        <v>308</v>
      </c>
      <c r="K101" s="402">
        <f>VLOOKUP(A101,日报!A:HJ,163,0)</f>
        <v>400</v>
      </c>
      <c r="L101" s="402">
        <f>VLOOKUP(A101,日报!A:HK,180,0)</f>
        <v>360</v>
      </c>
      <c r="M101" s="402">
        <f>VLOOKUP(A101,日报!A:HL,197,0)</f>
        <v>424</v>
      </c>
      <c r="N101" s="720">
        <f t="shared" si="56"/>
        <v>390</v>
      </c>
      <c r="O101" s="202">
        <f t="shared" si="57"/>
        <v>4680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45534</v>
      </c>
      <c r="B102" s="402">
        <f>VLOOKUP(A102,日报!A:HA,10,0)</f>
        <v>492</v>
      </c>
      <c r="C102" s="402">
        <f>VLOOKUP(A102,日报!A:HB,27,0)</f>
        <v>496</v>
      </c>
      <c r="D102" s="402">
        <f>VLOOKUP(A102,日报!A:HC,44,0)</f>
        <v>464</v>
      </c>
      <c r="E102" s="402">
        <f>VLOOKUP(A102,日报!A:HD,61,0)</f>
        <v>284</v>
      </c>
      <c r="F102" s="402">
        <f>VLOOKUP(A102,日报!A:HE,78,0)</f>
        <v>452</v>
      </c>
      <c r="G102" s="402">
        <f>VLOOKUP(A102,日报!A:HF,95,0)</f>
        <v>448</v>
      </c>
      <c r="H102" s="402">
        <f>VLOOKUP(A102,日报!A:HG,112,0)</f>
        <v>440</v>
      </c>
      <c r="I102" s="402">
        <f>VLOOKUP(A102,日报!A:HH,129,0)</f>
        <v>412</v>
      </c>
      <c r="J102" s="402">
        <f>VLOOKUP(A102,日报!A:HI,146,0)</f>
        <v>348</v>
      </c>
      <c r="K102" s="402">
        <f>VLOOKUP(A102,日报!A:HJ,163,0)</f>
        <v>480</v>
      </c>
      <c r="L102" s="402">
        <f>VLOOKUP(A102,日报!A:HK,180,0)</f>
        <v>520</v>
      </c>
      <c r="M102" s="402">
        <f>VLOOKUP(A102,日报!A:HL,197,0)</f>
        <v>448</v>
      </c>
      <c r="N102" s="720">
        <f t="shared" si="56"/>
        <v>440.33333333333331</v>
      </c>
      <c r="O102" s="202">
        <f t="shared" si="57"/>
        <v>5284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45535</v>
      </c>
      <c r="B103" s="402">
        <f>VLOOKUP(A103,日报!A:HA,10,0)</f>
        <v>476</v>
      </c>
      <c r="C103" s="402">
        <f>VLOOKUP(A103,日报!A:HB,27,0)</f>
        <v>500</v>
      </c>
      <c r="D103" s="402">
        <f>VLOOKUP(A103,日报!A:HC,44,0)</f>
        <v>488</v>
      </c>
      <c r="E103" s="402">
        <f>VLOOKUP(A103,日报!A:HD,61,0)</f>
        <v>196</v>
      </c>
      <c r="F103" s="402">
        <f>VLOOKUP(A103,日报!A:HE,78,0)</f>
        <v>476</v>
      </c>
      <c r="G103" s="402">
        <f>VLOOKUP(A103,日报!A:HF,95,0)</f>
        <v>460</v>
      </c>
      <c r="H103" s="402">
        <f>VLOOKUP(A103,日报!A:HG,112,0)</f>
        <v>464</v>
      </c>
      <c r="I103" s="402">
        <f>VLOOKUP(A103,日报!A:HH,129,0)</f>
        <v>416</v>
      </c>
      <c r="J103" s="402">
        <f>VLOOKUP(A103,日报!A:HI,146,0)</f>
        <v>348</v>
      </c>
      <c r="K103" s="402">
        <f>VLOOKUP(A103,日报!A:HJ,163,0)</f>
        <v>480</v>
      </c>
      <c r="L103" s="402">
        <f>VLOOKUP(A103,日报!A:HK,180,0)</f>
        <v>480</v>
      </c>
      <c r="M103" s="402">
        <f>VLOOKUP(A103,日报!A:HL,197,0)</f>
        <v>480</v>
      </c>
      <c r="N103" s="720">
        <f t="shared" si="56"/>
        <v>438.66666666666669</v>
      </c>
      <c r="O103" s="202">
        <f t="shared" si="57"/>
        <v>5264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45536</v>
      </c>
      <c r="B104" s="402">
        <f>VLOOKUP(A104,日报!A:HA,10,0)</f>
        <v>516</v>
      </c>
      <c r="C104" s="402">
        <f>VLOOKUP(A104,日报!A:HB,27,0)</f>
        <v>504</v>
      </c>
      <c r="D104" s="402">
        <f>VLOOKUP(A104,日报!A:HC,44,0)</f>
        <v>500</v>
      </c>
      <c r="E104" s="402">
        <f>VLOOKUP(A104,日报!A:HD,61,0)</f>
        <v>164</v>
      </c>
      <c r="F104" s="402">
        <f>VLOOKUP(A104,日报!A:HE,78,0)</f>
        <v>488</v>
      </c>
      <c r="G104" s="402">
        <f>VLOOKUP(A104,日报!A:HF,95,0)</f>
        <v>448</v>
      </c>
      <c r="H104" s="402">
        <f>VLOOKUP(A104,日报!A:HG,112,0)</f>
        <v>460</v>
      </c>
      <c r="I104" s="402">
        <f>VLOOKUP(A104,日报!A:HH,129,0)</f>
        <v>432</v>
      </c>
      <c r="J104" s="402">
        <f>VLOOKUP(A104,日报!A:HI,146,0)</f>
        <v>360</v>
      </c>
      <c r="K104" s="402">
        <f>VLOOKUP(A104,日报!A:HJ,163,0)</f>
        <v>520</v>
      </c>
      <c r="L104" s="402">
        <f>VLOOKUP(A104,日报!A:HK,180,0)</f>
        <v>520</v>
      </c>
      <c r="M104" s="402">
        <f>VLOOKUP(A104,日报!A:HL,197,0)</f>
        <v>488</v>
      </c>
      <c r="N104" s="720">
        <f t="shared" si="56"/>
        <v>450</v>
      </c>
      <c r="O104" s="202">
        <f t="shared" si="57"/>
        <v>5400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45537</v>
      </c>
      <c r="B105" s="402">
        <f>VLOOKUP(A105,日报!A:HA,10,0)</f>
        <v>504</v>
      </c>
      <c r="C105" s="402">
        <f>VLOOKUP(A105,日报!A:HB,27,0)</f>
        <v>508</v>
      </c>
      <c r="D105" s="402">
        <f>VLOOKUP(A105,日报!A:HC,44,0)</f>
        <v>508</v>
      </c>
      <c r="E105" s="402">
        <f>VLOOKUP(A105,日报!A:HD,61,0)</f>
        <v>168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0</v>
      </c>
      <c r="I105" s="402">
        <f>VLOOKUP(A105,日报!A:HH,129,0)</f>
        <v>0</v>
      </c>
      <c r="J105" s="402">
        <f>VLOOKUP(A105,日报!A:HI,146,0)</f>
        <v>0</v>
      </c>
      <c r="K105" s="402">
        <f>VLOOKUP(A105,日报!A:HJ,163,0)</f>
        <v>520</v>
      </c>
      <c r="L105" s="402">
        <f>VLOOKUP(A105,日报!A:HK,180,0)</f>
        <v>480</v>
      </c>
      <c r="M105" s="402">
        <f>VLOOKUP(A105,日报!A:HL,197,0)</f>
        <v>492</v>
      </c>
      <c r="N105" s="720">
        <f t="shared" si="56"/>
        <v>265</v>
      </c>
      <c r="O105" s="202">
        <f t="shared" si="57"/>
        <v>3180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45538</v>
      </c>
      <c r="B106" s="402" t="str">
        <f ca="1">VLOOKUP(A106,日报!A:HA,10,0)</f>
        <v/>
      </c>
      <c r="C106" s="402" t="str">
        <f ca="1">VLOOKUP(A106,日报!A:HB,27,0)</f>
        <v/>
      </c>
      <c r="D106" s="402" t="str">
        <f ca="1">VLOOKUP(A106,日报!A:HC,44,0)</f>
        <v/>
      </c>
      <c r="E106" s="402" t="str">
        <f ca="1">VLOOKUP(A106,日报!A:HD,61,0)</f>
        <v/>
      </c>
      <c r="F106" s="402" t="str">
        <f ca="1">VLOOKUP(A106,日报!A:HE,78,0)</f>
        <v/>
      </c>
      <c r="G106" s="402" t="str">
        <f ca="1">VLOOKUP(A106,日报!A:HF,95,0)</f>
        <v/>
      </c>
      <c r="H106" s="402" t="str">
        <f ca="1">VLOOKUP(A106,日报!A:HG,112,0)</f>
        <v/>
      </c>
      <c r="I106" s="402" t="str">
        <f ca="1">VLOOKUP(A106,日报!A:HH,129,0)</f>
        <v/>
      </c>
      <c r="J106" s="402" t="str">
        <f ca="1">VLOOKUP(A106,日报!A:HI,146,0)</f>
        <v/>
      </c>
      <c r="K106" s="402" t="str">
        <f ca="1">VLOOKUP(A106,日报!A:HJ,163,0)</f>
        <v/>
      </c>
      <c r="L106" s="402" t="str">
        <f ca="1">VLOOKUP(A106,日报!A:HK,180,0)</f>
        <v/>
      </c>
      <c r="M106" s="402" t="str">
        <f ca="1">VLOOKUP(A106,日报!A:HL,197,0)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45539</v>
      </c>
      <c r="B107" s="402">
        <f ca="1">VLOOKUP(A107,日报!A:HA,10,0)</f>
        <v>504</v>
      </c>
      <c r="C107" s="402">
        <f ca="1">VLOOKUP(A107,日报!A:HB,27,0)</f>
        <v>508</v>
      </c>
      <c r="D107" s="402">
        <f ca="1">VLOOKUP(A107,日报!A:HC,44,0)</f>
        <v>508</v>
      </c>
      <c r="E107" s="402">
        <f ca="1">VLOOKUP(A107,日报!A:HD,61,0)</f>
        <v>168</v>
      </c>
      <c r="F107" s="402">
        <f ca="1">VLOOKUP(A107,日报!A:HE,78,0)</f>
        <v>488</v>
      </c>
      <c r="G107" s="402">
        <f ca="1">VLOOKUP(A107,日报!A:HF,95,0)</f>
        <v>448</v>
      </c>
      <c r="H107" s="402">
        <f ca="1">VLOOKUP(A107,日报!A:HG,112,0)</f>
        <v>460</v>
      </c>
      <c r="I107" s="402">
        <f ca="1">VLOOKUP(A107,日报!A:HH,129,0)</f>
        <v>432</v>
      </c>
      <c r="J107" s="402">
        <f ca="1">VLOOKUP(A107,日报!A:HI,146,0)</f>
        <v>360</v>
      </c>
      <c r="K107" s="402">
        <f ca="1">VLOOKUP(A107,日报!A:HJ,163,0)</f>
        <v>520</v>
      </c>
      <c r="L107" s="402">
        <f ca="1">VLOOKUP(A107,日报!A:HK,180,0)</f>
        <v>480</v>
      </c>
      <c r="M107" s="402">
        <f ca="1">VLOOKUP(A107,日报!A:HL,197,0)</f>
        <v>492</v>
      </c>
      <c r="N107" s="720">
        <f t="shared" ca="1" si="56"/>
        <v>447.33333333333331</v>
      </c>
      <c r="O107" s="202">
        <f t="shared" ca="1" si="57"/>
        <v>5368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45540</v>
      </c>
      <c r="B108" s="402">
        <f>VLOOKUP(A108,日报!A:HA,10,0)</f>
        <v>0</v>
      </c>
      <c r="C108" s="402" t="str">
        <f ca="1">VLOOKUP(A108,日报!A:HB,27,0)</f>
        <v/>
      </c>
      <c r="D108" s="402">
        <f>VLOOKUP(A108,日报!A:HC,44,0)</f>
        <v>0</v>
      </c>
      <c r="E108" s="402" t="str">
        <f ca="1">VLOOKUP(A108,日报!A:HD,61,0)</f>
        <v/>
      </c>
      <c r="F108" s="402" t="str">
        <f ca="1">VLOOKUP(A108,日报!A:HE,78,0)</f>
        <v/>
      </c>
      <c r="G108" s="402" t="str">
        <f ca="1">VLOOKUP(A108,日报!A:HF,95,0)</f>
        <v/>
      </c>
      <c r="H108" s="402" t="str">
        <f ca="1">VLOOKUP(A108,日报!A:HG,112,0)</f>
        <v/>
      </c>
      <c r="I108" s="402" t="str">
        <f ca="1">VLOOKUP(A108,日报!A:HH,129,0)</f>
        <v/>
      </c>
      <c r="J108" s="402" t="str">
        <f ca="1">VLOOKUP(A108,日报!A:HI,146,0)</f>
        <v/>
      </c>
      <c r="K108" s="402" t="str">
        <f ca="1">VLOOKUP(A108,日报!A:HJ,163,0)</f>
        <v/>
      </c>
      <c r="L108" s="402" t="str">
        <f ca="1">VLOOKUP(A108,日报!A:HK,180,0)</f>
        <v/>
      </c>
      <c r="M108" s="402" t="str">
        <f ca="1">VLOOKUP(A108,日报!A:HL,197,0)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45541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 t="str">
        <f ca="1">VLOOKUP(A109,日报!A:HI,146,0)</f>
        <v/>
      </c>
      <c r="K109" s="402" t="str">
        <f ca="1">VLOOKUP(A109,日报!A:HJ,163,0)</f>
        <v/>
      </c>
      <c r="L109" s="402">
        <f>VLOOKUP(A109,日报!A:HK,180,0)</f>
        <v>0</v>
      </c>
      <c r="M109" s="402" t="str">
        <f ca="1">VLOOKUP(A109,日报!A:HL,197,0)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45542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45543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45544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45545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45546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45547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45548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45549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7D1D0-341A-4216-8BB6-D873C4509433}">
  <sheetPr codeName="Sheet13"/>
  <dimension ref="A1:AK107"/>
  <sheetViews>
    <sheetView zoomScale="70" zoomScaleNormal="7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D106" sqref="D106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47" t="s">
        <v>110</v>
      </c>
      <c r="Q1" s="1247"/>
      <c r="R1" s="1247"/>
      <c r="S1" s="1247"/>
      <c r="T1" s="1247"/>
      <c r="U1" s="1247"/>
      <c r="V1" s="1247"/>
      <c r="W1" s="1247"/>
      <c r="X1" s="1247"/>
      <c r="Y1" s="1247"/>
      <c r="Z1" s="1247"/>
      <c r="AA1" s="1247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48" t="s">
        <v>153</v>
      </c>
      <c r="B3" s="279" t="s">
        <v>170</v>
      </c>
      <c r="C3" s="297" t="s">
        <v>100</v>
      </c>
      <c r="D3" s="297" t="s">
        <v>642</v>
      </c>
      <c r="E3" s="297" t="s">
        <v>644</v>
      </c>
      <c r="F3" s="297" t="s">
        <v>646</v>
      </c>
      <c r="G3" s="297" t="s">
        <v>202</v>
      </c>
      <c r="H3" s="297" t="s">
        <v>650</v>
      </c>
      <c r="I3" s="297" t="s">
        <v>653</v>
      </c>
      <c r="J3" s="297" t="s">
        <v>655</v>
      </c>
      <c r="K3" s="297" t="s">
        <v>657</v>
      </c>
      <c r="L3" s="297" t="s">
        <v>659</v>
      </c>
      <c r="M3" s="297" t="s">
        <v>661</v>
      </c>
      <c r="N3" s="239" t="s">
        <v>663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49"/>
      <c r="B4" s="280" t="s">
        <v>181</v>
      </c>
      <c r="C4" s="298">
        <v>28300</v>
      </c>
      <c r="D4" s="298">
        <v>28300</v>
      </c>
      <c r="E4" s="298">
        <v>28900</v>
      </c>
      <c r="F4" s="298">
        <v>28800</v>
      </c>
      <c r="G4" s="298">
        <v>28100</v>
      </c>
      <c r="H4" s="298">
        <v>29100</v>
      </c>
      <c r="I4" s="298">
        <v>29000</v>
      </c>
      <c r="J4" s="298">
        <v>29000</v>
      </c>
      <c r="K4" s="298">
        <v>29000</v>
      </c>
      <c r="L4" s="298">
        <v>28200</v>
      </c>
      <c r="M4" s="298">
        <v>28500</v>
      </c>
      <c r="N4" s="242">
        <v>28500</v>
      </c>
      <c r="O4" s="242">
        <f>SUM(C4:N4)</f>
        <v>343700</v>
      </c>
      <c r="P4" s="1241"/>
      <c r="Q4" s="1242"/>
      <c r="R4" s="1241"/>
      <c r="S4" s="1242"/>
      <c r="T4" s="1241"/>
      <c r="U4" s="1242"/>
      <c r="V4" s="1241"/>
      <c r="W4" s="1242"/>
      <c r="X4" s="1241"/>
      <c r="Y4" s="1242"/>
      <c r="Z4" s="1241"/>
      <c r="AA4" s="1242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50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41" t="s">
        <v>99</v>
      </c>
      <c r="Q5" s="1242"/>
      <c r="R5" s="1241" t="s">
        <v>187</v>
      </c>
      <c r="S5" s="1242"/>
      <c r="T5" s="1241" t="s">
        <v>217</v>
      </c>
      <c r="U5" s="1242"/>
      <c r="V5" s="1241" t="s">
        <v>99</v>
      </c>
      <c r="W5" s="1242"/>
      <c r="X5" s="1241" t="s">
        <v>187</v>
      </c>
      <c r="Y5" s="1242"/>
      <c r="Z5" s="1241" t="s">
        <v>217</v>
      </c>
      <c r="AA5" s="1242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50"/>
      <c r="B6" s="282" t="s">
        <v>183</v>
      </c>
      <c r="C6" s="299" t="s">
        <v>620</v>
      </c>
      <c r="D6" s="299" t="s">
        <v>620</v>
      </c>
      <c r="E6" s="299" t="s">
        <v>620</v>
      </c>
      <c r="F6" s="299" t="s">
        <v>620</v>
      </c>
      <c r="G6" s="299" t="s">
        <v>620</v>
      </c>
      <c r="H6" s="299" t="s">
        <v>620</v>
      </c>
      <c r="I6" s="299" t="s">
        <v>620</v>
      </c>
      <c r="J6" s="299" t="s">
        <v>620</v>
      </c>
      <c r="K6" s="299" t="s">
        <v>620</v>
      </c>
      <c r="L6" s="299" t="s">
        <v>620</v>
      </c>
      <c r="M6" s="299" t="s">
        <v>620</v>
      </c>
      <c r="N6" s="283" t="s">
        <v>620</v>
      </c>
      <c r="O6" s="283"/>
      <c r="P6" s="1241" t="s">
        <v>452</v>
      </c>
      <c r="Q6" s="1242"/>
      <c r="R6" s="1241" t="s">
        <v>451</v>
      </c>
      <c r="S6" s="1242"/>
      <c r="T6" s="1241" t="s">
        <v>451</v>
      </c>
      <c r="U6" s="1242"/>
      <c r="V6" s="1241" t="s">
        <v>455</v>
      </c>
      <c r="W6" s="1242"/>
      <c r="X6" s="1241" t="s">
        <v>455</v>
      </c>
      <c r="Y6" s="1242"/>
      <c r="Z6" s="1241" t="s">
        <v>455</v>
      </c>
      <c r="AA6" s="1242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50"/>
      <c r="B7" s="282" t="s">
        <v>184</v>
      </c>
      <c r="C7" s="300">
        <v>45500</v>
      </c>
      <c r="D7" s="300">
        <v>45500</v>
      </c>
      <c r="E7" s="300">
        <v>45500</v>
      </c>
      <c r="F7" s="300">
        <v>45500</v>
      </c>
      <c r="G7" s="300">
        <v>45499</v>
      </c>
      <c r="H7" s="300">
        <v>45500</v>
      </c>
      <c r="I7" s="300">
        <v>45500</v>
      </c>
      <c r="J7" s="300">
        <v>45500</v>
      </c>
      <c r="K7" s="300">
        <v>45500</v>
      </c>
      <c r="L7" s="300">
        <v>45501</v>
      </c>
      <c r="M7" s="300">
        <v>45501</v>
      </c>
      <c r="N7" s="302">
        <v>45501</v>
      </c>
      <c r="O7" s="283"/>
      <c r="P7" s="1241"/>
      <c r="Q7" s="1242"/>
      <c r="R7" s="1241"/>
      <c r="S7" s="1242"/>
      <c r="T7" s="1241"/>
      <c r="U7" s="1242"/>
      <c r="V7" s="1241"/>
      <c r="W7" s="1242"/>
      <c r="X7" s="1241"/>
      <c r="Y7" s="1242"/>
      <c r="Z7" s="1241"/>
      <c r="AA7" s="1242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50"/>
      <c r="B8" s="281" t="s">
        <v>171</v>
      </c>
      <c r="C8" s="301">
        <f>周称重!D7</f>
        <v>40.799999999999997</v>
      </c>
      <c r="D8" s="301">
        <f>周称重!J7</f>
        <v>40.700000000000003</v>
      </c>
      <c r="E8" s="301">
        <f>周称重!P7</f>
        <v>41</v>
      </c>
      <c r="F8" s="301">
        <f>周称重!V7</f>
        <v>40.799999999999997</v>
      </c>
      <c r="G8" s="301">
        <f>周称重!AB7</f>
        <v>35.700000000000003</v>
      </c>
      <c r="H8" s="301">
        <f>周称重!AH7</f>
        <v>47.4</v>
      </c>
      <c r="I8" s="301">
        <f>周称重!AN7</f>
        <v>47.2</v>
      </c>
      <c r="J8" s="301">
        <f>周称重!AT7</f>
        <v>47.5</v>
      </c>
      <c r="K8" s="301">
        <f>周称重!AZ7</f>
        <v>47.1</v>
      </c>
      <c r="L8" s="301">
        <f>周称重!BF7</f>
        <v>36</v>
      </c>
      <c r="M8" s="301">
        <f>周称重!BL7</f>
        <v>35.9</v>
      </c>
      <c r="N8" s="303">
        <f>周称重!BR7</f>
        <v>35.9</v>
      </c>
      <c r="O8" s="243">
        <f>AVERAGE(C8:N8)</f>
        <v>41.333333333333336</v>
      </c>
      <c r="P8" s="244">
        <v>42</v>
      </c>
      <c r="Q8" s="688">
        <f>O8-P8</f>
        <v>-0.6666666666666643</v>
      </c>
      <c r="R8" s="698">
        <v>42</v>
      </c>
      <c r="S8" s="246">
        <f>+O8-R8</f>
        <v>-0.6666666666666643</v>
      </c>
      <c r="T8" s="245">
        <v>42</v>
      </c>
      <c r="U8" s="246">
        <f>+O8-T8</f>
        <v>-0.6666666666666643</v>
      </c>
      <c r="V8" s="245">
        <v>42</v>
      </c>
      <c r="W8" s="246">
        <f>+O8-V8</f>
        <v>-0.6666666666666643</v>
      </c>
      <c r="X8" s="245">
        <v>42</v>
      </c>
      <c r="Y8" s="246">
        <f>+O8-X8</f>
        <v>-0.6666666666666643</v>
      </c>
      <c r="Z8" s="245">
        <v>42</v>
      </c>
      <c r="AA8" s="246">
        <f>+O8-Z8</f>
        <v>-0.6666666666666643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28300</v>
      </c>
      <c r="D9" s="231">
        <f t="shared" si="0"/>
        <v>28300</v>
      </c>
      <c r="E9" s="231">
        <f t="shared" si="0"/>
        <v>28900</v>
      </c>
      <c r="F9" s="231">
        <f t="shared" si="0"/>
        <v>28800</v>
      </c>
      <c r="G9" s="231">
        <f t="shared" si="0"/>
        <v>28100</v>
      </c>
      <c r="H9" s="231">
        <f t="shared" si="0"/>
        <v>29100</v>
      </c>
      <c r="I9" s="231">
        <f t="shared" si="0"/>
        <v>29000</v>
      </c>
      <c r="J9" s="231">
        <f t="shared" si="0"/>
        <v>29000</v>
      </c>
      <c r="K9" s="231">
        <f t="shared" si="0"/>
        <v>29000</v>
      </c>
      <c r="L9" s="231">
        <f t="shared" si="0"/>
        <v>28200</v>
      </c>
      <c r="M9" s="231">
        <f t="shared" si="0"/>
        <v>28500</v>
      </c>
      <c r="N9" s="231">
        <f t="shared" si="0"/>
        <v>28500</v>
      </c>
      <c r="O9" s="228">
        <f t="shared" ref="O9:O12" si="1">SUM(C9:N9)</f>
        <v>343700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100</v>
      </c>
      <c r="D10" s="230">
        <f>SUM(死淘统计!C9:C16)</f>
        <v>100</v>
      </c>
      <c r="E10" s="230">
        <f>SUM(死淘统计!D9:D16)</f>
        <v>97</v>
      </c>
      <c r="F10" s="230">
        <f>SUM(死淘统计!E9:E16)</f>
        <v>177</v>
      </c>
      <c r="G10" s="230">
        <f>SUM(死淘统计!F9:F16)</f>
        <v>360</v>
      </c>
      <c r="H10" s="230">
        <f>SUM(死淘统计!G9:G16)</f>
        <v>209</v>
      </c>
      <c r="I10" s="230">
        <f>SUM(死淘统计!H9:H16)</f>
        <v>180</v>
      </c>
      <c r="J10" s="230">
        <f>SUM(死淘统计!I9:I16)</f>
        <v>116</v>
      </c>
      <c r="K10" s="230">
        <f>SUM(死淘统计!J9:J16)</f>
        <v>112</v>
      </c>
      <c r="L10" s="230">
        <f>SUM(死淘统计!K9:K16)</f>
        <v>169</v>
      </c>
      <c r="M10" s="230">
        <f>SUM(死淘统计!L9:L16)</f>
        <v>304</v>
      </c>
      <c r="N10" s="230">
        <f>SUM(死淘统计!M9:M16)</f>
        <v>195</v>
      </c>
      <c r="O10" s="227">
        <f t="shared" si="1"/>
        <v>2119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3.5335689045936395E-3</v>
      </c>
      <c r="D11" s="234">
        <f t="shared" si="2"/>
        <v>3.5335689045936395E-3</v>
      </c>
      <c r="E11" s="234">
        <f t="shared" si="2"/>
        <v>3.3564013840830451E-3</v>
      </c>
      <c r="F11" s="234">
        <f t="shared" si="2"/>
        <v>6.145833333333333E-3</v>
      </c>
      <c r="G11" s="234">
        <f t="shared" si="2"/>
        <v>1.2811387900355872E-2</v>
      </c>
      <c r="H11" s="234">
        <f t="shared" si="2"/>
        <v>7.1821305841924402E-3</v>
      </c>
      <c r="I11" s="234">
        <f t="shared" si="2"/>
        <v>6.2068965517241377E-3</v>
      </c>
      <c r="J11" s="234">
        <f t="shared" si="2"/>
        <v>4.0000000000000001E-3</v>
      </c>
      <c r="K11" s="234">
        <f t="shared" si="2"/>
        <v>3.8620689655172414E-3</v>
      </c>
      <c r="L11" s="234">
        <f t="shared" si="2"/>
        <v>5.9929078014184399E-3</v>
      </c>
      <c r="M11" s="234">
        <f t="shared" si="2"/>
        <v>1.0666666666666666E-2</v>
      </c>
      <c r="N11" s="234">
        <f t="shared" si="2"/>
        <v>6.842105263157895E-3</v>
      </c>
      <c r="O11" s="235">
        <f t="shared" si="2"/>
        <v>6.1652604015129476E-3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100</v>
      </c>
      <c r="D12" s="230">
        <f t="shared" si="3"/>
        <v>100</v>
      </c>
      <c r="E12" s="230">
        <f t="shared" si="3"/>
        <v>97</v>
      </c>
      <c r="F12" s="230">
        <f t="shared" si="3"/>
        <v>177</v>
      </c>
      <c r="G12" s="230">
        <f t="shared" si="3"/>
        <v>360</v>
      </c>
      <c r="H12" s="230">
        <f t="shared" si="3"/>
        <v>209</v>
      </c>
      <c r="I12" s="230">
        <f t="shared" si="3"/>
        <v>180</v>
      </c>
      <c r="J12" s="230">
        <f t="shared" si="3"/>
        <v>116</v>
      </c>
      <c r="K12" s="230">
        <f t="shared" si="3"/>
        <v>112</v>
      </c>
      <c r="L12" s="230">
        <f t="shared" si="3"/>
        <v>169</v>
      </c>
      <c r="M12" s="230">
        <f t="shared" si="3"/>
        <v>304</v>
      </c>
      <c r="N12" s="230">
        <f t="shared" si="3"/>
        <v>195</v>
      </c>
      <c r="O12" s="227">
        <f t="shared" si="1"/>
        <v>2119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3.5335689045936395E-3</v>
      </c>
      <c r="D13" s="234">
        <f t="shared" si="4"/>
        <v>3.5335689045936395E-3</v>
      </c>
      <c r="E13" s="234">
        <f t="shared" si="4"/>
        <v>3.3564013840830451E-3</v>
      </c>
      <c r="F13" s="234">
        <f t="shared" si="4"/>
        <v>6.145833333333333E-3</v>
      </c>
      <c r="G13" s="234">
        <f t="shared" si="4"/>
        <v>1.2811387900355872E-2</v>
      </c>
      <c r="H13" s="234">
        <f t="shared" si="4"/>
        <v>7.1821305841924402E-3</v>
      </c>
      <c r="I13" s="234">
        <f t="shared" si="4"/>
        <v>6.2068965517241377E-3</v>
      </c>
      <c r="J13" s="234">
        <f t="shared" si="4"/>
        <v>4.0000000000000001E-3</v>
      </c>
      <c r="K13" s="234">
        <f t="shared" si="4"/>
        <v>3.8620689655172414E-3</v>
      </c>
      <c r="L13" s="234">
        <f t="shared" si="4"/>
        <v>5.9929078014184399E-3</v>
      </c>
      <c r="M13" s="234">
        <f t="shared" si="4"/>
        <v>1.0666666666666666E-2</v>
      </c>
      <c r="N13" s="234">
        <f t="shared" si="4"/>
        <v>6.842105263157895E-3</v>
      </c>
      <c r="O13" s="235">
        <f t="shared" si="4"/>
        <v>6.1652604015129476E-3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177</v>
      </c>
      <c r="D14" s="232">
        <f>周称重!J519</f>
        <v>176.7</v>
      </c>
      <c r="E14" s="232">
        <f>周称重!P519</f>
        <v>175.8</v>
      </c>
      <c r="F14" s="232">
        <f>周称重!V519</f>
        <v>176.2</v>
      </c>
      <c r="G14" s="232">
        <f>周称重!AB519</f>
        <v>162.4</v>
      </c>
      <c r="H14" s="232">
        <f>周称重!AH519</f>
        <v>188.3</v>
      </c>
      <c r="I14" s="232">
        <f>周称重!AN519</f>
        <v>186.2</v>
      </c>
      <c r="J14" s="232">
        <f>周称重!AT519</f>
        <v>184.2</v>
      </c>
      <c r="K14" s="232">
        <f>周称重!AZ519</f>
        <v>191.6</v>
      </c>
      <c r="L14" s="232">
        <f>周称重!BF519</f>
        <v>155.6</v>
      </c>
      <c r="M14" s="232">
        <f>周称重!BL519</f>
        <v>154.6</v>
      </c>
      <c r="N14" s="232">
        <f>周称重!BR519</f>
        <v>156.1</v>
      </c>
      <c r="O14" s="229">
        <f>AVERAGE(C14:N14)</f>
        <v>173.72499999999999</v>
      </c>
      <c r="P14" s="222">
        <v>186</v>
      </c>
      <c r="Q14" s="690">
        <f>O14-P14</f>
        <v>-12.275000000000006</v>
      </c>
      <c r="R14" s="702">
        <v>185</v>
      </c>
      <c r="S14" s="618">
        <f>+O14-R14</f>
        <v>-11.275000000000006</v>
      </c>
      <c r="T14" s="223">
        <v>185</v>
      </c>
      <c r="U14" s="218">
        <f>+O14-T14</f>
        <v>-11.275000000000006</v>
      </c>
      <c r="V14" s="223">
        <v>186</v>
      </c>
      <c r="W14" s="218">
        <f>+O14-V14</f>
        <v>-12.275000000000006</v>
      </c>
      <c r="X14" s="223">
        <v>184</v>
      </c>
      <c r="Y14" s="218">
        <f>+O14-X14</f>
        <v>-10.275000000000006</v>
      </c>
      <c r="Z14" s="223">
        <v>185</v>
      </c>
      <c r="AA14" s="218">
        <f>+O14-Z14</f>
        <v>-11.275000000000006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19.457142857142856</v>
      </c>
      <c r="D15" s="232">
        <f t="shared" si="5"/>
        <v>19.428571428571427</v>
      </c>
      <c r="E15" s="232">
        <f t="shared" si="5"/>
        <v>19.25714285714286</v>
      </c>
      <c r="F15" s="232">
        <f t="shared" si="5"/>
        <v>19.342857142857138</v>
      </c>
      <c r="G15" s="232">
        <f t="shared" si="5"/>
        <v>18.100000000000001</v>
      </c>
      <c r="H15" s="232">
        <f t="shared" si="5"/>
        <v>20.12857142857143</v>
      </c>
      <c r="I15" s="232">
        <f t="shared" si="5"/>
        <v>19.857142857142858</v>
      </c>
      <c r="J15" s="232">
        <f t="shared" si="5"/>
        <v>19.528571428571428</v>
      </c>
      <c r="K15" s="232">
        <f t="shared" si="5"/>
        <v>20.642857142857142</v>
      </c>
      <c r="L15" s="232">
        <f t="shared" si="5"/>
        <v>17.085714285714285</v>
      </c>
      <c r="M15" s="232">
        <f t="shared" si="5"/>
        <v>16.957142857142856</v>
      </c>
      <c r="N15" s="232">
        <f t="shared" si="5"/>
        <v>17.171428571428571</v>
      </c>
      <c r="O15" s="229">
        <f t="shared" si="5"/>
        <v>18.913095238095234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665</v>
      </c>
      <c r="C16" s="234">
        <f>C14/C8</f>
        <v>4.3382352941176476</v>
      </c>
      <c r="D16" s="234">
        <f t="shared" ref="D16:O16" si="6">D14/D8</f>
        <v>4.3415233415233407</v>
      </c>
      <c r="E16" s="234">
        <f t="shared" si="6"/>
        <v>4.2878048780487807</v>
      </c>
      <c r="F16" s="234">
        <f t="shared" si="6"/>
        <v>4.3186274509803919</v>
      </c>
      <c r="G16" s="234">
        <f t="shared" si="6"/>
        <v>4.5490196078431371</v>
      </c>
      <c r="H16" s="234">
        <f t="shared" si="6"/>
        <v>3.9725738396624477</v>
      </c>
      <c r="I16" s="234">
        <f t="shared" si="6"/>
        <v>3.9449152542372876</v>
      </c>
      <c r="J16" s="234">
        <f t="shared" si="6"/>
        <v>3.8778947368421051</v>
      </c>
      <c r="K16" s="234">
        <f t="shared" si="6"/>
        <v>4.0679405520169851</v>
      </c>
      <c r="L16" s="234">
        <f t="shared" si="6"/>
        <v>4.322222222222222</v>
      </c>
      <c r="M16" s="234">
        <f t="shared" si="6"/>
        <v>4.3064066852367686</v>
      </c>
      <c r="N16" s="234">
        <f t="shared" si="6"/>
        <v>4.3481894150417828</v>
      </c>
      <c r="O16" s="235">
        <f t="shared" si="6"/>
        <v>4.2030241935483863</v>
      </c>
      <c r="P16" s="222"/>
      <c r="Q16" s="690"/>
      <c r="R16" s="702"/>
      <c r="S16" s="618"/>
      <c r="T16" s="972"/>
      <c r="U16" s="618"/>
      <c r="V16" s="972"/>
      <c r="W16" s="618"/>
      <c r="X16" s="972"/>
      <c r="Y16" s="618"/>
      <c r="Z16" s="972"/>
      <c r="AA16" s="618"/>
    </row>
    <row r="17" spans="1:27" s="209" customFormat="1" ht="22.5" customHeight="1">
      <c r="A17" s="642"/>
      <c r="B17" s="249" t="s">
        <v>163</v>
      </c>
      <c r="C17" s="232">
        <f ca="1">SUMIFS(日报!H:H,日报!D:D,"&lt;= 7")</f>
        <v>4749</v>
      </c>
      <c r="D17" s="232">
        <f ca="1">SUMIFS(日报!Y:Y,日报!U:U,"&lt;= 7")</f>
        <v>4748</v>
      </c>
      <c r="E17" s="232">
        <f ca="1">SUMIFS(日报!AP:AP,日报!AL:AL,"&lt;= 7")</f>
        <v>4839</v>
      </c>
      <c r="F17" s="232">
        <f ca="1">SUMIFS(日报!BG:BG,日报!BC:BC,"&lt;= 7")</f>
        <v>4815</v>
      </c>
      <c r="G17" s="232">
        <f ca="1">SUMIFS(日报!BX:BX,日报!BT:BT,"&lt;= 7")</f>
        <v>10709</v>
      </c>
      <c r="H17" s="232">
        <f ca="1">SUMIFS(日报!CO:CO,日报!CK:CK,"&lt;= 7")</f>
        <v>10460</v>
      </c>
      <c r="I17" s="232">
        <f ca="1">SUMIFS(日报!DF:DF,日报!DB:DB,"&lt;= 7")</f>
        <v>10345</v>
      </c>
      <c r="J17" s="232">
        <f ca="1">SUMIFS(日报!DW:DW,日报!DS:DS,"&lt;= 7")</f>
        <v>10555</v>
      </c>
      <c r="K17" s="232">
        <f ca="1">SUMIFS(日报!EN:EN,日报!EJ:EJ,"&lt;= 7")</f>
        <v>10455</v>
      </c>
      <c r="L17" s="232">
        <f ca="1">SUMIFS(日报!FE:FE,日报!FA:FA,"&lt;= 7")</f>
        <v>4693</v>
      </c>
      <c r="M17" s="232">
        <f ca="1">SUMIFS(日报!FV:FV,日报!FR:FR,"&lt;= 7")</f>
        <v>4728</v>
      </c>
      <c r="N17" s="232">
        <f ca="1">SUMIFS(日报!GM:GM,日报!GI:GI,"&lt;= 7")</f>
        <v>4739</v>
      </c>
      <c r="O17" s="227">
        <f ca="1">SUM(C17:N17)</f>
        <v>85835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ca="1" si="7">C17</f>
        <v>4749</v>
      </c>
      <c r="D18" s="232">
        <f t="shared" ca="1" si="7"/>
        <v>4748</v>
      </c>
      <c r="E18" s="232">
        <f t="shared" ca="1" si="7"/>
        <v>4839</v>
      </c>
      <c r="F18" s="232">
        <f t="shared" ca="1" si="7"/>
        <v>4815</v>
      </c>
      <c r="G18" s="232">
        <f t="shared" ca="1" si="7"/>
        <v>10709</v>
      </c>
      <c r="H18" s="232">
        <f t="shared" ca="1" si="7"/>
        <v>10460</v>
      </c>
      <c r="I18" s="232">
        <f t="shared" ca="1" si="7"/>
        <v>10345</v>
      </c>
      <c r="J18" s="232">
        <f t="shared" ca="1" si="7"/>
        <v>10555</v>
      </c>
      <c r="K18" s="232">
        <f t="shared" ca="1" si="7"/>
        <v>10455</v>
      </c>
      <c r="L18" s="232">
        <f t="shared" ca="1" si="7"/>
        <v>4693</v>
      </c>
      <c r="M18" s="232">
        <f t="shared" ca="1" si="7"/>
        <v>4728</v>
      </c>
      <c r="N18" s="232">
        <f t="shared" ca="1" si="7"/>
        <v>4739</v>
      </c>
      <c r="O18" s="227">
        <f ca="1">SUM(C18:N18)</f>
        <v>85835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ca="1" si="8">C18/C14/(C9-C10)*1000</f>
        <v>0.95143647072965498</v>
      </c>
      <c r="D19" s="232">
        <f t="shared" ca="1" si="8"/>
        <v>0.95285112804890282</v>
      </c>
      <c r="E19" s="232">
        <f t="shared" ca="1" si="8"/>
        <v>0.95565035828297651</v>
      </c>
      <c r="F19" s="232">
        <f t="shared" ca="1" si="8"/>
        <v>0.9547182772099766</v>
      </c>
      <c r="G19" s="232">
        <f t="shared" ca="1" si="8"/>
        <v>2.377149179041131</v>
      </c>
      <c r="H19" s="232">
        <f t="shared" ca="1" si="8"/>
        <v>1.9227321590170081</v>
      </c>
      <c r="I19" s="232">
        <f t="shared" ca="1" si="8"/>
        <v>1.9277772104495403</v>
      </c>
      <c r="J19" s="232">
        <f t="shared" ca="1" si="8"/>
        <v>1.98386116257309</v>
      </c>
      <c r="K19" s="232">
        <f t="shared" ca="1" si="8"/>
        <v>1.8889090918551468</v>
      </c>
      <c r="L19" s="232">
        <f t="shared" ca="1" si="8"/>
        <v>1.0759754693183521</v>
      </c>
      <c r="M19" s="232">
        <f t="shared" ca="1" si="8"/>
        <v>1.0846271626245187</v>
      </c>
      <c r="N19" s="232">
        <f t="shared" ca="1" si="8"/>
        <v>1.0725576539345993</v>
      </c>
      <c r="O19" s="229">
        <f ca="1">AVERAGE(C19:N19)</f>
        <v>1.4290204435904081</v>
      </c>
      <c r="P19" s="730">
        <v>0.87634408602150538</v>
      </c>
      <c r="Q19" s="690">
        <f ca="1">O19-P19</f>
        <v>0.55267635756890277</v>
      </c>
      <c r="R19" s="731">
        <v>0.91351351351351351</v>
      </c>
      <c r="S19" s="618">
        <f ca="1">+O19-R19</f>
        <v>0.51550693007689463</v>
      </c>
      <c r="T19" s="732">
        <v>0.89729729729729735</v>
      </c>
      <c r="U19" s="218">
        <f ca="1">+O19-T19</f>
        <v>0.53172314629311079</v>
      </c>
      <c r="V19" s="223">
        <v>0.89800000000000002</v>
      </c>
      <c r="W19" s="218">
        <f ca="1">+O19-V19</f>
        <v>0.53102044359040812</v>
      </c>
      <c r="X19" s="223">
        <v>0.90800000000000003</v>
      </c>
      <c r="Y19" s="218">
        <f ca="1">+O19-X19</f>
        <v>0.52102044359040811</v>
      </c>
      <c r="Z19" s="223">
        <v>0.90200000000000002</v>
      </c>
      <c r="AA19" s="218">
        <f ca="1">+O19-Z19</f>
        <v>0.52702044359040812</v>
      </c>
    </row>
    <row r="20" spans="1:27" s="210" customFormat="1" ht="22.5" customHeight="1">
      <c r="A20" s="642"/>
      <c r="B20" s="248" t="s">
        <v>166</v>
      </c>
      <c r="C20" s="230">
        <f ca="1">SUMIFS(日报!I:I,日报!D:D,"&lt;= 7")</f>
        <v>76</v>
      </c>
      <c r="D20" s="230">
        <f ca="1">SUMIFS(日报!Z:Z,日报!U:U,"&lt;= 7")</f>
        <v>76</v>
      </c>
      <c r="E20" s="230">
        <f ca="1">SUMIFS(日报!AQ:AQ,日报!AL:AL,"&lt;= 7")</f>
        <v>76</v>
      </c>
      <c r="F20" s="230">
        <f ca="1">SUMIFS(日报!BH:BH,日报!BC:BC,"&lt;= 7")</f>
        <v>76</v>
      </c>
      <c r="G20" s="230">
        <f ca="1">SUMIFS(日报!BY:BY,日报!BT:BT,"&lt;= 7")</f>
        <v>426</v>
      </c>
      <c r="H20" s="230">
        <f ca="1">SUMIFS(日报!CP:CP,日报!CK:CK,"&lt;= 7")</f>
        <v>76</v>
      </c>
      <c r="I20" s="230">
        <f ca="1">SUMIFS(日报!DG:DG,日报!DB:DB,"&lt;= 7")</f>
        <v>76</v>
      </c>
      <c r="J20" s="230">
        <f ca="1">SUMIFS(日报!DX:DX,日报!DS:DS,"&lt;= 7")</f>
        <v>76</v>
      </c>
      <c r="K20" s="230">
        <f ca="1">SUMIFS(日报!EO:EO,日报!EJ:EJ,"&lt;= 7")</f>
        <v>80</v>
      </c>
      <c r="L20" s="230">
        <f ca="1">SUMIFS(日报!FF:FF,日报!FA:FA,"&lt;= 7")</f>
        <v>32</v>
      </c>
      <c r="M20" s="230">
        <f ca="1">SUMIFS(日报!FW:FW,日报!FR:FR,"&lt;= 7")</f>
        <v>32</v>
      </c>
      <c r="N20" s="230">
        <f ca="1">SUMIFS(日报!GN:GN,日报!GI:GI,"&lt;= 7")</f>
        <v>32</v>
      </c>
      <c r="O20" s="227">
        <f ca="1">SUM(C20:N20)</f>
        <v>1134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ca="1" si="9">C20</f>
        <v>76</v>
      </c>
      <c r="D21" s="230">
        <f t="shared" ca="1" si="9"/>
        <v>76</v>
      </c>
      <c r="E21" s="230">
        <f t="shared" ca="1" si="9"/>
        <v>76</v>
      </c>
      <c r="F21" s="230">
        <f t="shared" ca="1" si="9"/>
        <v>76</v>
      </c>
      <c r="G21" s="230">
        <f t="shared" ca="1" si="9"/>
        <v>426</v>
      </c>
      <c r="H21" s="230">
        <f t="shared" ca="1" si="9"/>
        <v>76</v>
      </c>
      <c r="I21" s="230">
        <f t="shared" ca="1" si="9"/>
        <v>76</v>
      </c>
      <c r="J21" s="230">
        <f t="shared" ca="1" si="9"/>
        <v>76</v>
      </c>
      <c r="K21" s="230">
        <f t="shared" ca="1" si="9"/>
        <v>80</v>
      </c>
      <c r="L21" s="230">
        <f t="shared" ca="1" si="9"/>
        <v>32</v>
      </c>
      <c r="M21" s="230">
        <f t="shared" ca="1" si="9"/>
        <v>32</v>
      </c>
      <c r="N21" s="230">
        <f t="shared" ca="1" si="9"/>
        <v>32</v>
      </c>
      <c r="O21" s="227">
        <f ca="1">SUM(C21:N21)</f>
        <v>1134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 ca="1">SUMIFS(日报!J:J,日报!D:D,"&lt;= 7")</f>
        <v>528</v>
      </c>
      <c r="D22" s="232">
        <f ca="1">SUMIFS(日报!AA:AA,日报!U:U,"&lt;= 7")</f>
        <v>596</v>
      </c>
      <c r="E22" s="232">
        <f ca="1">SUMIFS(日报!AR:AR,日报!AL:AL,"&lt;= 7")</f>
        <v>540</v>
      </c>
      <c r="F22" s="232">
        <f ca="1">SUMIFS(日报!BI:BI,日报!BC:BC,"&lt;= 7")</f>
        <v>312</v>
      </c>
      <c r="G22" s="232">
        <f ca="1">SUMIFS(日报!BZ:BZ,日报!BT:BT,"&lt;= 7")</f>
        <v>1036</v>
      </c>
      <c r="H22" s="232">
        <f ca="1">SUMIFS(日报!CQ:CQ,日报!CK:CK,"&lt;= 7")</f>
        <v>1020</v>
      </c>
      <c r="I22" s="232">
        <f ca="1">SUMIFS(日报!DH:DH,日报!DB:DB,"&lt;= 7")</f>
        <v>1052</v>
      </c>
      <c r="J22" s="232">
        <f ca="1">SUMIFS(日报!DY:DY,日报!DS:DS,"&lt;= 7")</f>
        <v>1028</v>
      </c>
      <c r="K22" s="232">
        <f ca="1">SUMIFS(日报!EP:EP,日报!EJ:EJ,"&lt;= 7")</f>
        <v>760</v>
      </c>
      <c r="L22" s="232">
        <f ca="1">SUMIFS(日报!FG:FG,日报!FA:FA,"&lt;= 7")</f>
        <v>560</v>
      </c>
      <c r="M22" s="232">
        <f ca="1">SUMIFS(日报!FX:FX,日报!FR:FR,"&lt;= 7")</f>
        <v>584</v>
      </c>
      <c r="N22" s="232">
        <f ca="1">SUMIFS(日报!GO:GO,日报!GI:GI,"&lt;= 7")</f>
        <v>556</v>
      </c>
      <c r="O22" s="227">
        <f ca="1">SUM(C22:N22)</f>
        <v>8572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ca="1" si="10">C22</f>
        <v>528</v>
      </c>
      <c r="D23" s="233">
        <f t="shared" ca="1" si="10"/>
        <v>596</v>
      </c>
      <c r="E23" s="233">
        <f t="shared" ca="1" si="10"/>
        <v>540</v>
      </c>
      <c r="F23" s="233">
        <f t="shared" ca="1" si="10"/>
        <v>312</v>
      </c>
      <c r="G23" s="233">
        <f t="shared" ca="1" si="10"/>
        <v>1036</v>
      </c>
      <c r="H23" s="233">
        <f t="shared" ca="1" si="10"/>
        <v>1020</v>
      </c>
      <c r="I23" s="233">
        <f t="shared" ca="1" si="10"/>
        <v>1052</v>
      </c>
      <c r="J23" s="233">
        <f t="shared" ca="1" si="10"/>
        <v>1028</v>
      </c>
      <c r="K23" s="233">
        <f t="shared" ca="1" si="10"/>
        <v>760</v>
      </c>
      <c r="L23" s="233">
        <f t="shared" ca="1" si="10"/>
        <v>560</v>
      </c>
      <c r="M23" s="233">
        <f t="shared" ca="1" si="10"/>
        <v>584</v>
      </c>
      <c r="N23" s="233">
        <f t="shared" ca="1" si="10"/>
        <v>556</v>
      </c>
      <c r="O23" s="227">
        <f ca="1">SUM(C23:N23)</f>
        <v>8572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43" t="s">
        <v>173</v>
      </c>
      <c r="B24" s="253" t="s">
        <v>157</v>
      </c>
      <c r="C24" s="254">
        <f t="shared" ref="C24:N24" si="11">C9-C10</f>
        <v>28200</v>
      </c>
      <c r="D24" s="254">
        <f t="shared" si="11"/>
        <v>28200</v>
      </c>
      <c r="E24" s="254">
        <f t="shared" si="11"/>
        <v>28803</v>
      </c>
      <c r="F24" s="254">
        <f t="shared" si="11"/>
        <v>28623</v>
      </c>
      <c r="G24" s="254">
        <f t="shared" si="11"/>
        <v>27740</v>
      </c>
      <c r="H24" s="254">
        <f t="shared" si="11"/>
        <v>28891</v>
      </c>
      <c r="I24" s="254">
        <f t="shared" si="11"/>
        <v>28820</v>
      </c>
      <c r="J24" s="254">
        <f t="shared" si="11"/>
        <v>28884</v>
      </c>
      <c r="K24" s="254">
        <f t="shared" si="11"/>
        <v>28888</v>
      </c>
      <c r="L24" s="254">
        <f t="shared" si="11"/>
        <v>28031</v>
      </c>
      <c r="M24" s="254">
        <f t="shared" si="11"/>
        <v>28196</v>
      </c>
      <c r="N24" s="254">
        <f t="shared" si="11"/>
        <v>28305</v>
      </c>
      <c r="O24" s="255">
        <f t="shared" ref="O24:O83" si="12">SUM(C24:N24)</f>
        <v>341581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44"/>
      <c r="B25" s="259" t="s">
        <v>158</v>
      </c>
      <c r="C25" s="260">
        <f>SUM(死淘统计!B17:B23)</f>
        <v>214</v>
      </c>
      <c r="D25" s="260">
        <f>SUM(死淘统计!C17:C23)</f>
        <v>167</v>
      </c>
      <c r="E25" s="260">
        <f>SUM(死淘统计!D17:D23)</f>
        <v>277</v>
      </c>
      <c r="F25" s="260">
        <f>SUM(死淘统计!E17:E23)</f>
        <v>224</v>
      </c>
      <c r="G25" s="260">
        <f>SUM(死淘统计!F17:F23)</f>
        <v>274</v>
      </c>
      <c r="H25" s="260">
        <f>SUM(死淘统计!G17:G23)</f>
        <v>315</v>
      </c>
      <c r="I25" s="260">
        <f>SUM(死淘统计!H17:H23)</f>
        <v>301</v>
      </c>
      <c r="J25" s="260">
        <f>SUM(死淘统计!I17:I23)</f>
        <v>248</v>
      </c>
      <c r="K25" s="260">
        <f>SUM(死淘统计!J17:J23)</f>
        <v>240</v>
      </c>
      <c r="L25" s="260">
        <f>SUM(死淘统计!K17:K23)</f>
        <v>309</v>
      </c>
      <c r="M25" s="260">
        <f>SUM(死淘统计!L17:L23)</f>
        <v>351</v>
      </c>
      <c r="N25" s="260">
        <f>SUM(死淘统计!M17:M23)</f>
        <v>300</v>
      </c>
      <c r="O25" s="261">
        <f t="shared" si="12"/>
        <v>3220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44"/>
      <c r="B26" s="265" t="s">
        <v>159</v>
      </c>
      <c r="C26" s="266">
        <f t="shared" ref="C26:N26" si="13">C25/C$4</f>
        <v>7.5618374558303883E-3</v>
      </c>
      <c r="D26" s="266">
        <f t="shared" si="13"/>
        <v>5.9010600706713781E-3</v>
      </c>
      <c r="E26" s="266">
        <f t="shared" si="13"/>
        <v>9.5847750865051904E-3</v>
      </c>
      <c r="F26" s="266">
        <f t="shared" si="13"/>
        <v>7.7777777777777776E-3</v>
      </c>
      <c r="G26" s="266">
        <f t="shared" si="13"/>
        <v>9.7508896797153018E-3</v>
      </c>
      <c r="H26" s="266">
        <f t="shared" si="13"/>
        <v>1.0824742268041237E-2</v>
      </c>
      <c r="I26" s="266">
        <f t="shared" si="13"/>
        <v>1.0379310344827586E-2</v>
      </c>
      <c r="J26" s="266">
        <f t="shared" si="13"/>
        <v>8.5517241379310348E-3</v>
      </c>
      <c r="K26" s="266">
        <f t="shared" si="13"/>
        <v>8.2758620689655175E-3</v>
      </c>
      <c r="L26" s="266">
        <f t="shared" si="13"/>
        <v>1.0957446808510638E-2</v>
      </c>
      <c r="M26" s="266">
        <f t="shared" si="13"/>
        <v>1.2315789473684211E-2</v>
      </c>
      <c r="N26" s="266">
        <f t="shared" si="13"/>
        <v>1.0526315789473684E-2</v>
      </c>
      <c r="O26" s="267">
        <f t="shared" ref="O26" si="14">O25/O$4</f>
        <v>9.3686354378818733E-3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44"/>
      <c r="B27" s="259" t="s">
        <v>160</v>
      </c>
      <c r="C27" s="260">
        <f t="shared" ref="C27:N27" si="15">C25+C12</f>
        <v>314</v>
      </c>
      <c r="D27" s="260">
        <f t="shared" si="15"/>
        <v>267</v>
      </c>
      <c r="E27" s="260">
        <f t="shared" si="15"/>
        <v>374</v>
      </c>
      <c r="F27" s="260">
        <f t="shared" si="15"/>
        <v>401</v>
      </c>
      <c r="G27" s="260">
        <f t="shared" si="15"/>
        <v>634</v>
      </c>
      <c r="H27" s="260">
        <f t="shared" si="15"/>
        <v>524</v>
      </c>
      <c r="I27" s="260">
        <f t="shared" si="15"/>
        <v>481</v>
      </c>
      <c r="J27" s="260">
        <f t="shared" si="15"/>
        <v>364</v>
      </c>
      <c r="K27" s="260">
        <f t="shared" si="15"/>
        <v>352</v>
      </c>
      <c r="L27" s="260">
        <f t="shared" si="15"/>
        <v>478</v>
      </c>
      <c r="M27" s="260">
        <f t="shared" si="15"/>
        <v>655</v>
      </c>
      <c r="N27" s="260">
        <f t="shared" si="15"/>
        <v>495</v>
      </c>
      <c r="O27" s="261">
        <f t="shared" si="12"/>
        <v>5339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44"/>
      <c r="B28" s="265" t="s">
        <v>161</v>
      </c>
      <c r="C28" s="266">
        <f t="shared" ref="C28:N28" si="16">C27/C$4</f>
        <v>1.1095406360424028E-2</v>
      </c>
      <c r="D28" s="266">
        <f t="shared" si="16"/>
        <v>9.4346289752650185E-3</v>
      </c>
      <c r="E28" s="266">
        <f t="shared" si="16"/>
        <v>1.2941176470588235E-2</v>
      </c>
      <c r="F28" s="266">
        <f t="shared" si="16"/>
        <v>1.3923611111111111E-2</v>
      </c>
      <c r="G28" s="266">
        <f t="shared" si="16"/>
        <v>2.2562277580071174E-2</v>
      </c>
      <c r="H28" s="266">
        <f t="shared" si="16"/>
        <v>1.8006872852233676E-2</v>
      </c>
      <c r="I28" s="266">
        <f t="shared" si="16"/>
        <v>1.6586206896551724E-2</v>
      </c>
      <c r="J28" s="266">
        <f t="shared" si="16"/>
        <v>1.2551724137931035E-2</v>
      </c>
      <c r="K28" s="266">
        <f t="shared" si="16"/>
        <v>1.2137931034482758E-2</v>
      </c>
      <c r="L28" s="266">
        <f t="shared" si="16"/>
        <v>1.6950354609929077E-2</v>
      </c>
      <c r="M28" s="266">
        <f t="shared" si="16"/>
        <v>2.2982456140350879E-2</v>
      </c>
      <c r="N28" s="266">
        <f t="shared" si="16"/>
        <v>1.7368421052631578E-2</v>
      </c>
      <c r="O28" s="267">
        <f t="shared" ref="O28" si="17">O27/O$4</f>
        <v>1.5533895839394822E-2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44"/>
      <c r="B29" s="265" t="s">
        <v>162</v>
      </c>
      <c r="C29" s="270">
        <f>周称重!D1031</f>
        <v>420.3</v>
      </c>
      <c r="D29" s="270">
        <f>周称重!J1031</f>
        <v>421.2</v>
      </c>
      <c r="E29" s="270">
        <f>周称重!P1031</f>
        <v>439.1</v>
      </c>
      <c r="F29" s="270">
        <f>周称重!V1031</f>
        <v>445.5</v>
      </c>
      <c r="G29" s="270">
        <f>周称重!AB1031</f>
        <v>413.2</v>
      </c>
      <c r="H29" s="270">
        <f>周称重!AH1031</f>
        <v>458.1</v>
      </c>
      <c r="I29" s="270">
        <f>周称重!AN1031</f>
        <v>463</v>
      </c>
      <c r="J29" s="270">
        <f>周称重!AT1031</f>
        <v>454.6</v>
      </c>
      <c r="K29" s="270">
        <f>周称重!AZ1031</f>
        <v>465.9</v>
      </c>
      <c r="L29" s="270">
        <f>周称重!BF1031</f>
        <v>403.3</v>
      </c>
      <c r="M29" s="270">
        <f>周称重!BL1031</f>
        <v>401.5</v>
      </c>
      <c r="N29" s="270">
        <f>周称重!BR1031</f>
        <v>383</v>
      </c>
      <c r="O29" s="271">
        <f t="shared" ref="O29" si="18">AVERAGE(C29:N29)</f>
        <v>430.72499999999997</v>
      </c>
      <c r="P29" s="268">
        <v>481</v>
      </c>
      <c r="Q29" s="693">
        <f>O29-P29</f>
        <v>-50.275000000000034</v>
      </c>
      <c r="R29" s="708">
        <v>466</v>
      </c>
      <c r="S29" s="620">
        <f>+O29-R29</f>
        <v>-35.275000000000034</v>
      </c>
      <c r="T29" s="269">
        <v>473</v>
      </c>
      <c r="U29" s="264">
        <f>+O29-T29</f>
        <v>-42.275000000000034</v>
      </c>
      <c r="V29" s="269">
        <v>470</v>
      </c>
      <c r="W29" s="264">
        <f>+O29-V29</f>
        <v>-39.275000000000034</v>
      </c>
      <c r="X29" s="269">
        <v>460</v>
      </c>
      <c r="Y29" s="264">
        <f>+O29-X29</f>
        <v>-29.275000000000034</v>
      </c>
      <c r="Z29" s="269">
        <v>465</v>
      </c>
      <c r="AA29" s="264">
        <f>+O29-Z29</f>
        <v>-34.275000000000034</v>
      </c>
    </row>
    <row r="30" spans="1:27" s="209" customFormat="1" ht="22.5" customHeight="1">
      <c r="A30" s="1244"/>
      <c r="B30" s="265" t="s">
        <v>417</v>
      </c>
      <c r="C30" s="270">
        <f t="shared" ref="C30:O30" si="19">(C29-C14)/7</f>
        <v>34.75714285714286</v>
      </c>
      <c r="D30" s="270">
        <f t="shared" si="19"/>
        <v>34.928571428571431</v>
      </c>
      <c r="E30" s="270">
        <f t="shared" si="19"/>
        <v>37.614285714285714</v>
      </c>
      <c r="F30" s="270">
        <f t="shared" si="19"/>
        <v>38.471428571428575</v>
      </c>
      <c r="G30" s="270">
        <f t="shared" si="19"/>
        <v>35.828571428571429</v>
      </c>
      <c r="H30" s="270">
        <f t="shared" si="19"/>
        <v>38.542857142857144</v>
      </c>
      <c r="I30" s="270">
        <f t="shared" si="19"/>
        <v>39.542857142857144</v>
      </c>
      <c r="J30" s="270">
        <f t="shared" si="19"/>
        <v>38.628571428571433</v>
      </c>
      <c r="K30" s="270">
        <f t="shared" si="19"/>
        <v>39.185714285714276</v>
      </c>
      <c r="L30" s="270">
        <f t="shared" si="19"/>
        <v>35.385714285714286</v>
      </c>
      <c r="M30" s="270">
        <f t="shared" si="19"/>
        <v>35.271428571428572</v>
      </c>
      <c r="N30" s="270">
        <f t="shared" si="19"/>
        <v>32.414285714285718</v>
      </c>
      <c r="O30" s="271">
        <f t="shared" si="19"/>
        <v>36.714285714285715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44"/>
      <c r="B31" s="272" t="s">
        <v>174</v>
      </c>
      <c r="C31" s="270">
        <f>SUMIFS(日报!H:H,日报!D:D,"&lt;= 14",日报!D:D,"&gt;7")</f>
        <v>11092</v>
      </c>
      <c r="D31" s="270">
        <f>SUMIFS(日报!Y:Y,日报!U:U,"&lt;= 14",日报!U:U,"&gt;7")</f>
        <v>11046</v>
      </c>
      <c r="E31" s="270">
        <f>SUMIFS(日报!AP:AP,日报!AL:AL,"&lt;= 14",日报!AL:AL,"&gt;7")</f>
        <v>11389</v>
      </c>
      <c r="F31" s="270">
        <f>SUMIFS(日报!BG:BG,日报!BC:BC,"&lt;= 14",日报!BC:BC,"&gt;7")</f>
        <v>11178</v>
      </c>
      <c r="G31" s="270">
        <f>SUMIFS(日报!BX:BX,日报!BT:BT,"&lt;= 14",日报!BT:BT,"&gt;7")</f>
        <v>10610</v>
      </c>
      <c r="H31" s="270">
        <f>SUMIFS(日报!CO:CO,日报!CK:CK,"&lt;= 14",日报!CK:CK,"&gt;7")</f>
        <v>12044</v>
      </c>
      <c r="I31" s="270">
        <f>SUMIFS(日报!DF:DF,日报!DB:DB,"&lt;= 14",日报!DB:DB,"&gt;7")</f>
        <v>11788</v>
      </c>
      <c r="J31" s="270">
        <f>SUMIFS(日报!DW:DW,日报!DS:DS,"&lt;= 14",日报!DS:DS,"&gt;7")</f>
        <v>11446</v>
      </c>
      <c r="K31" s="270">
        <f>SUMIFS(日报!EN:EN,日报!EJ:EJ,"&lt;= 14",日报!EJ:EJ,"&gt;7")</f>
        <v>11803</v>
      </c>
      <c r="L31" s="270">
        <f>SUMIFS(日报!FE:FE,日报!FA:FA,"&lt;= 14",日报!FA:FA,"&gt;7")</f>
        <v>10879</v>
      </c>
      <c r="M31" s="270">
        <f>SUMIFS(日报!FV:FV,日报!FR:FR,"&lt;= 14",日报!FR:FR,"&gt;7")</f>
        <v>10833</v>
      </c>
      <c r="N31" s="270">
        <f>SUMIFS(日报!GM:GM,日报!GI:GI,"&lt;= 14",日报!GI:GI,"&gt;7")</f>
        <v>10539</v>
      </c>
      <c r="O31" s="261">
        <f t="shared" ref="O31:O32" si="20">SUM(C31:N31)</f>
        <v>134647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44"/>
      <c r="B32" s="272" t="s">
        <v>175</v>
      </c>
      <c r="C32" s="270">
        <f t="shared" ref="C32:N32" ca="1" si="21">C31+C18</f>
        <v>15841</v>
      </c>
      <c r="D32" s="270">
        <f t="shared" ca="1" si="21"/>
        <v>15794</v>
      </c>
      <c r="E32" s="270">
        <f t="shared" ca="1" si="21"/>
        <v>16228</v>
      </c>
      <c r="F32" s="270">
        <f t="shared" ca="1" si="21"/>
        <v>15993</v>
      </c>
      <c r="G32" s="270">
        <f t="shared" ca="1" si="21"/>
        <v>21319</v>
      </c>
      <c r="H32" s="270">
        <f t="shared" ca="1" si="21"/>
        <v>22504</v>
      </c>
      <c r="I32" s="270">
        <f t="shared" ca="1" si="21"/>
        <v>22133</v>
      </c>
      <c r="J32" s="270">
        <f t="shared" ca="1" si="21"/>
        <v>22001</v>
      </c>
      <c r="K32" s="270">
        <f t="shared" ca="1" si="21"/>
        <v>22258</v>
      </c>
      <c r="L32" s="270">
        <f t="shared" ca="1" si="21"/>
        <v>15572</v>
      </c>
      <c r="M32" s="270">
        <f t="shared" ca="1" si="21"/>
        <v>15561</v>
      </c>
      <c r="N32" s="270">
        <f t="shared" ca="1" si="21"/>
        <v>15278</v>
      </c>
      <c r="O32" s="261">
        <f t="shared" ca="1" si="20"/>
        <v>220482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44"/>
      <c r="B33" s="265" t="s">
        <v>165</v>
      </c>
      <c r="C33" s="270">
        <f t="shared" ref="C33:N33" ca="1" si="22">C32/C29/(C24-C25)*1000</f>
        <v>1.3467357042785013</v>
      </c>
      <c r="D33" s="270">
        <f t="shared" ca="1" si="22"/>
        <v>1.3376244365911305</v>
      </c>
      <c r="E33" s="270">
        <f t="shared" ca="1" si="22"/>
        <v>1.2955694065064247</v>
      </c>
      <c r="F33" s="270">
        <f t="shared" ca="1" si="22"/>
        <v>1.2640934504380399</v>
      </c>
      <c r="G33" s="270">
        <f t="shared" ca="1" si="22"/>
        <v>1.8784995744805035</v>
      </c>
      <c r="H33" s="270">
        <f t="shared" ca="1" si="22"/>
        <v>1.7190875305836244</v>
      </c>
      <c r="I33" s="270">
        <f t="shared" ca="1" si="22"/>
        <v>1.6761967713994921</v>
      </c>
      <c r="J33" s="270">
        <f t="shared" ca="1" si="22"/>
        <v>1.6900542126312352</v>
      </c>
      <c r="K33" s="270">
        <f t="shared" ca="1" si="22"/>
        <v>1.6676277740925836</v>
      </c>
      <c r="L33" s="270">
        <f t="shared" ca="1" si="22"/>
        <v>1.3928091585091058</v>
      </c>
      <c r="M33" s="270">
        <f t="shared" ca="1" si="22"/>
        <v>1.3918894109381077</v>
      </c>
      <c r="N33" s="270">
        <f t="shared" ca="1" si="22"/>
        <v>1.424400622231297</v>
      </c>
      <c r="O33" s="271">
        <f t="shared" ref="O33" ca="1" si="23">AVERAGE(C33:N33)</f>
        <v>1.507049004390004</v>
      </c>
      <c r="P33" s="733">
        <v>1.1330561330561331</v>
      </c>
      <c r="Q33" s="693">
        <f ca="1">O33-P33</f>
        <v>0.37399287133387094</v>
      </c>
      <c r="R33" s="734">
        <v>1.1373390557939915</v>
      </c>
      <c r="S33" s="620">
        <f ca="1">+O33-R33</f>
        <v>0.36970994859601247</v>
      </c>
      <c r="T33" s="735">
        <v>1.1395348837209303</v>
      </c>
      <c r="U33" s="264">
        <f ca="1">+O33-T33</f>
        <v>0.36751412066907374</v>
      </c>
      <c r="V33" s="269">
        <v>1.1619999999999999</v>
      </c>
      <c r="W33" s="264">
        <f ca="1">+O33-V33</f>
        <v>0.34504900439000408</v>
      </c>
      <c r="X33" s="269">
        <v>1.1659999999999999</v>
      </c>
      <c r="Y33" s="264">
        <f ca="1">+O33-X33</f>
        <v>0.34104900439000407</v>
      </c>
      <c r="Z33" s="269">
        <v>1.165</v>
      </c>
      <c r="AA33" s="264">
        <f ca="1">+O33-Z33</f>
        <v>0.34204900439000396</v>
      </c>
    </row>
    <row r="34" spans="1:27" s="209" customFormat="1" ht="22.5" customHeight="1">
      <c r="A34" s="1244"/>
      <c r="B34" s="259" t="s">
        <v>166</v>
      </c>
      <c r="C34" s="260">
        <f>SUMIFS(日报!I:I,日报!D:D,"&lt;= 14",日报!D:D,"&gt;7")</f>
        <v>1</v>
      </c>
      <c r="D34" s="260">
        <f>SUMIFS(日报!Z:Z,日报!U:U,"&lt;= 14",日报!U:U,"&gt;7")</f>
        <v>1</v>
      </c>
      <c r="E34" s="260">
        <f>SUMIFS(日报!AQ:AQ,日报!AL:AL,"&lt;= 14",日报!AL:AL,"&gt;7")</f>
        <v>1</v>
      </c>
      <c r="F34" s="260">
        <f>SUMIFS(日报!BH:BH,日报!BC:BC,"&lt;= 14",日报!BC:BC,"&gt;7")</f>
        <v>1</v>
      </c>
      <c r="G34" s="260">
        <f>SUMIFS(日报!BY:BY,日报!BT:BT,"&lt;= 14",日报!BT:BT,"&gt;7")</f>
        <v>2</v>
      </c>
      <c r="H34" s="260">
        <f>SUMIFS(日报!CP:CP,日报!CK:CK,"&lt;= 14",日报!CK:CK,"&gt;7")</f>
        <v>1</v>
      </c>
      <c r="I34" s="260">
        <f>SUMIFS(日报!DG:DG,日报!DB:DB,"&lt;= 14",日报!DB:DB,"&gt;7")</f>
        <v>1</v>
      </c>
      <c r="J34" s="260">
        <f>SUMIFS(日报!DX:DX,日报!DS:DS,"&lt;= 14",日报!DS:DS,"&gt;7")</f>
        <v>1</v>
      </c>
      <c r="K34" s="260">
        <f>SUMIFS(日报!EO:EO,日报!EJ:EJ,"&lt;= 14",日报!EJ:EJ,"&gt;7")</f>
        <v>1</v>
      </c>
      <c r="L34" s="260">
        <f>SUMIFS(日报!FF:FF,日报!FA:FA,"&lt;= 14",日报!FA:FA,"&gt;7")</f>
        <v>1</v>
      </c>
      <c r="M34" s="260">
        <f>SUMIFS(日报!FW:FW,日报!FR:FR,"&lt;= 14",日报!FR:FR,"&gt;7")</f>
        <v>1</v>
      </c>
      <c r="N34" s="260">
        <f>SUMIFS(日报!GN:GN,日报!GI:GI,"&lt;= 14",日报!GI:GI,"&gt;7")</f>
        <v>1</v>
      </c>
      <c r="O34" s="261">
        <f t="shared" ref="O34:O37" si="24">SUM(C34:N34)</f>
        <v>13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44"/>
      <c r="B35" s="259" t="s">
        <v>167</v>
      </c>
      <c r="C35" s="260">
        <f t="shared" ref="C35:N35" ca="1" si="25">C34+C21</f>
        <v>77</v>
      </c>
      <c r="D35" s="260">
        <f t="shared" ca="1" si="25"/>
        <v>77</v>
      </c>
      <c r="E35" s="260">
        <f t="shared" ca="1" si="25"/>
        <v>77</v>
      </c>
      <c r="F35" s="260">
        <f t="shared" ca="1" si="25"/>
        <v>77</v>
      </c>
      <c r="G35" s="260">
        <f t="shared" ca="1" si="25"/>
        <v>428</v>
      </c>
      <c r="H35" s="260">
        <f t="shared" ca="1" si="25"/>
        <v>77</v>
      </c>
      <c r="I35" s="260">
        <f t="shared" ca="1" si="25"/>
        <v>77</v>
      </c>
      <c r="J35" s="260">
        <f t="shared" ca="1" si="25"/>
        <v>77</v>
      </c>
      <c r="K35" s="260">
        <f t="shared" ca="1" si="25"/>
        <v>81</v>
      </c>
      <c r="L35" s="260">
        <f t="shared" ca="1" si="25"/>
        <v>33</v>
      </c>
      <c r="M35" s="260">
        <f t="shared" ca="1" si="25"/>
        <v>33</v>
      </c>
      <c r="N35" s="260">
        <f t="shared" ca="1" si="25"/>
        <v>33</v>
      </c>
      <c r="O35" s="261">
        <f t="shared" ca="1" si="24"/>
        <v>1147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44"/>
      <c r="B36" s="265" t="s">
        <v>168</v>
      </c>
      <c r="C36" s="270">
        <f>SUMIFS(日报!J:J,日报!D:D,"&lt;= 14",日报!D:D,"&gt;7")</f>
        <v>1056</v>
      </c>
      <c r="D36" s="270">
        <f>SUMIFS(日报!AA:AA,日报!U:U,"&lt;= 14",日报!U:U,"&gt;7")</f>
        <v>1136</v>
      </c>
      <c r="E36" s="270">
        <f>SUMIFS(日报!AR:AR,日报!AL:AL,"&lt;= 14",日报!AL:AL,"&gt;7")</f>
        <v>1024</v>
      </c>
      <c r="F36" s="270">
        <f>SUMIFS(日报!BI:BI,日报!BC:BC,"&lt;= 14",日报!BC:BC,"&gt;7")</f>
        <v>328</v>
      </c>
      <c r="G36" s="270">
        <f>SUMIFS(日报!BZ:BZ,日报!BT:BT,"&lt;= 14",日报!BT:BT,"&gt;7")</f>
        <v>1000</v>
      </c>
      <c r="H36" s="270">
        <f>SUMIFS(日报!CQ:CQ,日报!CK:CK,"&lt;= 14",日报!CK:CK,"&gt;7")</f>
        <v>1060</v>
      </c>
      <c r="I36" s="270">
        <f>SUMIFS(日报!DH:DH,日报!DB:DB,"&lt;= 14",日报!DB:DB,"&gt;7")</f>
        <v>1048</v>
      </c>
      <c r="J36" s="270">
        <f>SUMIFS(日报!DY:DY,日报!DS:DS,"&lt;= 14",日报!DS:DS,"&gt;7")</f>
        <v>1044</v>
      </c>
      <c r="K36" s="270">
        <f>SUMIFS(日报!EP:EP,日报!EJ:EJ,"&lt;= 14",日报!EJ:EJ,"&gt;7")</f>
        <v>716</v>
      </c>
      <c r="L36" s="270">
        <f>SUMIFS(日报!FG:FG,日报!FA:FA,"&lt;= 14",日报!FA:FA,"&gt;7")</f>
        <v>1060</v>
      </c>
      <c r="M36" s="270">
        <f>SUMIFS(日报!FX:FX,日报!FR:FR,"&lt;= 14",日报!FR:FR,"&gt;7")</f>
        <v>1040</v>
      </c>
      <c r="N36" s="270">
        <f>SUMIFS(日报!GO:GO,日报!GI:GI,"&lt;= 14",日报!GI:GI,"&gt;7")</f>
        <v>1016</v>
      </c>
      <c r="O36" s="261">
        <f t="shared" si="24"/>
        <v>11528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45"/>
      <c r="B37" s="273" t="s">
        <v>169</v>
      </c>
      <c r="C37" s="274">
        <f t="shared" ref="C37:N37" ca="1" si="26">C36+C23</f>
        <v>1584</v>
      </c>
      <c r="D37" s="274">
        <f t="shared" ca="1" si="26"/>
        <v>1732</v>
      </c>
      <c r="E37" s="274">
        <f t="shared" ca="1" si="26"/>
        <v>1564</v>
      </c>
      <c r="F37" s="274">
        <f t="shared" ca="1" si="26"/>
        <v>640</v>
      </c>
      <c r="G37" s="274">
        <f t="shared" ca="1" si="26"/>
        <v>2036</v>
      </c>
      <c r="H37" s="274">
        <f t="shared" ca="1" si="26"/>
        <v>2080</v>
      </c>
      <c r="I37" s="274">
        <f t="shared" ca="1" si="26"/>
        <v>2100</v>
      </c>
      <c r="J37" s="274">
        <f t="shared" ca="1" si="26"/>
        <v>2072</v>
      </c>
      <c r="K37" s="274">
        <f t="shared" ca="1" si="26"/>
        <v>1476</v>
      </c>
      <c r="L37" s="274">
        <f t="shared" ca="1" si="26"/>
        <v>1620</v>
      </c>
      <c r="M37" s="274">
        <f t="shared" ca="1" si="26"/>
        <v>1624</v>
      </c>
      <c r="N37" s="274">
        <f t="shared" ca="1" si="26"/>
        <v>1572</v>
      </c>
      <c r="O37" s="261">
        <f t="shared" ca="1" si="24"/>
        <v>20100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46" t="s">
        <v>176</v>
      </c>
      <c r="B38" s="247" t="s">
        <v>157</v>
      </c>
      <c r="C38" s="231">
        <f t="shared" ref="C38:N38" si="27">C24-C25</f>
        <v>27986</v>
      </c>
      <c r="D38" s="231">
        <f t="shared" si="27"/>
        <v>28033</v>
      </c>
      <c r="E38" s="231">
        <f t="shared" si="27"/>
        <v>28526</v>
      </c>
      <c r="F38" s="231">
        <f t="shared" si="27"/>
        <v>28399</v>
      </c>
      <c r="G38" s="231">
        <f t="shared" si="27"/>
        <v>27466</v>
      </c>
      <c r="H38" s="231">
        <f t="shared" si="27"/>
        <v>28576</v>
      </c>
      <c r="I38" s="231">
        <f t="shared" si="27"/>
        <v>28519</v>
      </c>
      <c r="J38" s="231">
        <f t="shared" si="27"/>
        <v>28636</v>
      </c>
      <c r="K38" s="231">
        <f t="shared" si="27"/>
        <v>28648</v>
      </c>
      <c r="L38" s="231">
        <f t="shared" si="27"/>
        <v>27722</v>
      </c>
      <c r="M38" s="231">
        <f t="shared" si="27"/>
        <v>27845</v>
      </c>
      <c r="N38" s="231">
        <f t="shared" si="27"/>
        <v>28005</v>
      </c>
      <c r="O38" s="228">
        <f t="shared" si="12"/>
        <v>338361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39"/>
      <c r="B39" s="248" t="s">
        <v>158</v>
      </c>
      <c r="C39" s="230">
        <f>SUM(死淘统计!B24:B30)</f>
        <v>77</v>
      </c>
      <c r="D39" s="230">
        <f>SUM(死淘统计!C24:C30)</f>
        <v>92</v>
      </c>
      <c r="E39" s="230">
        <f>SUM(死淘统计!D24:D30)</f>
        <v>197</v>
      </c>
      <c r="F39" s="230">
        <f>SUM(死淘统计!E24:E30)</f>
        <v>131</v>
      </c>
      <c r="G39" s="230">
        <f>SUM(死淘统计!F24:F30)</f>
        <v>126</v>
      </c>
      <c r="H39" s="230">
        <f>SUM(死淘统计!G24:G30)</f>
        <v>189</v>
      </c>
      <c r="I39" s="230">
        <f>SUM(死淘统计!H24:H30)</f>
        <v>126</v>
      </c>
      <c r="J39" s="230">
        <f>SUM(死淘统计!I24:I30)</f>
        <v>118</v>
      </c>
      <c r="K39" s="230">
        <f>SUM(死淘统计!J24:J30)</f>
        <v>144</v>
      </c>
      <c r="L39" s="230">
        <f>SUM(死淘统计!K24:K30)</f>
        <v>87</v>
      </c>
      <c r="M39" s="230">
        <f>SUM(死淘统计!L24:L30)</f>
        <v>103</v>
      </c>
      <c r="N39" s="230">
        <f>SUM(死淘统计!M24:M30)</f>
        <v>133</v>
      </c>
      <c r="O39" s="227">
        <f t="shared" si="12"/>
        <v>1523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39"/>
      <c r="B40" s="249" t="s">
        <v>159</v>
      </c>
      <c r="C40" s="234">
        <f t="shared" ref="C40:O40" si="28">C39/C$4</f>
        <v>2.7208480565371024E-3</v>
      </c>
      <c r="D40" s="234">
        <f t="shared" ref="D40" si="29">D39/D$4</f>
        <v>3.2508833922261482E-3</v>
      </c>
      <c r="E40" s="234">
        <f t="shared" ref="E40" si="30">E39/E$4</f>
        <v>6.8166089965397926E-3</v>
      </c>
      <c r="F40" s="234">
        <f t="shared" ref="F40" si="31">F39/F$4</f>
        <v>4.5486111111111109E-3</v>
      </c>
      <c r="G40" s="234">
        <f t="shared" ref="G40" si="32">G39/G$4</f>
        <v>4.4839857651245551E-3</v>
      </c>
      <c r="H40" s="234">
        <f t="shared" ref="H40" si="33">H39/H$4</f>
        <v>6.4948453608247424E-3</v>
      </c>
      <c r="I40" s="234">
        <f t="shared" ref="I40" si="34">I39/I$4</f>
        <v>4.3448275862068963E-3</v>
      </c>
      <c r="J40" s="234">
        <f t="shared" ref="J40" si="35">J39/J$4</f>
        <v>4.068965517241379E-3</v>
      </c>
      <c r="K40" s="234">
        <f t="shared" ref="K40" si="36">K39/K$4</f>
        <v>4.9655172413793107E-3</v>
      </c>
      <c r="L40" s="234">
        <f t="shared" ref="L40" si="37">L39/L$4</f>
        <v>3.0851063829787236E-3</v>
      </c>
      <c r="M40" s="234">
        <f t="shared" ref="M40" si="38">M39/M$4</f>
        <v>3.6140350877192982E-3</v>
      </c>
      <c r="N40" s="234">
        <f t="shared" si="28"/>
        <v>4.6666666666666671E-3</v>
      </c>
      <c r="O40" s="235">
        <f t="shared" si="28"/>
        <v>4.4311899912714576E-3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39"/>
      <c r="B41" s="248" t="s">
        <v>160</v>
      </c>
      <c r="C41" s="230">
        <f t="shared" ref="C41:N41" si="39">C39+C27</f>
        <v>391</v>
      </c>
      <c r="D41" s="230">
        <f t="shared" si="39"/>
        <v>359</v>
      </c>
      <c r="E41" s="230">
        <f t="shared" si="39"/>
        <v>571</v>
      </c>
      <c r="F41" s="230">
        <f t="shared" si="39"/>
        <v>532</v>
      </c>
      <c r="G41" s="230">
        <f t="shared" si="39"/>
        <v>760</v>
      </c>
      <c r="H41" s="230">
        <f t="shared" si="39"/>
        <v>713</v>
      </c>
      <c r="I41" s="230">
        <f t="shared" si="39"/>
        <v>607</v>
      </c>
      <c r="J41" s="230">
        <f t="shared" si="39"/>
        <v>482</v>
      </c>
      <c r="K41" s="230">
        <f t="shared" si="39"/>
        <v>496</v>
      </c>
      <c r="L41" s="230">
        <f t="shared" si="39"/>
        <v>565</v>
      </c>
      <c r="M41" s="230">
        <f t="shared" si="39"/>
        <v>758</v>
      </c>
      <c r="N41" s="230">
        <f t="shared" si="39"/>
        <v>628</v>
      </c>
      <c r="O41" s="227">
        <f t="shared" si="12"/>
        <v>6862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39"/>
      <c r="B42" s="249" t="s">
        <v>161</v>
      </c>
      <c r="C42" s="234">
        <f t="shared" ref="C42:O42" si="40">C41/C$4</f>
        <v>1.3816254416961131E-2</v>
      </c>
      <c r="D42" s="234">
        <f t="shared" ref="D42" si="41">D41/D$4</f>
        <v>1.2685512367491165E-2</v>
      </c>
      <c r="E42" s="234">
        <f t="shared" ref="E42" si="42">E41/E$4</f>
        <v>1.9757785467128027E-2</v>
      </c>
      <c r="F42" s="234">
        <f t="shared" ref="F42" si="43">F41/F$4</f>
        <v>1.8472222222222223E-2</v>
      </c>
      <c r="G42" s="234">
        <f t="shared" ref="G42" si="44">G41/G$4</f>
        <v>2.7046263345195731E-2</v>
      </c>
      <c r="H42" s="234">
        <f t="shared" ref="H42" si="45">H41/H$4</f>
        <v>2.450171821305842E-2</v>
      </c>
      <c r="I42" s="234">
        <f t="shared" ref="I42" si="46">I41/I$4</f>
        <v>2.0931034482758622E-2</v>
      </c>
      <c r="J42" s="234">
        <f t="shared" ref="J42" si="47">J41/J$4</f>
        <v>1.6620689655172414E-2</v>
      </c>
      <c r="K42" s="234">
        <f t="shared" ref="K42" si="48">K41/K$4</f>
        <v>1.710344827586207E-2</v>
      </c>
      <c r="L42" s="234">
        <f t="shared" ref="L42" si="49">L41/L$4</f>
        <v>2.0035460992907803E-2</v>
      </c>
      <c r="M42" s="234">
        <f t="shared" ref="M42" si="50">M41/M$4</f>
        <v>2.6596491228070174E-2</v>
      </c>
      <c r="N42" s="234">
        <f t="shared" si="40"/>
        <v>2.2035087719298244E-2</v>
      </c>
      <c r="O42" s="235">
        <f t="shared" si="40"/>
        <v>1.9965085830666279E-2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39"/>
      <c r="B43" s="249" t="s">
        <v>162</v>
      </c>
      <c r="C43" s="232">
        <f>周称重!D1543</f>
        <v>925</v>
      </c>
      <c r="D43" s="232">
        <f>周称重!J1543</f>
        <v>931</v>
      </c>
      <c r="E43" s="232">
        <f>周称重!P1543</f>
        <v>960</v>
      </c>
      <c r="F43" s="232">
        <f>周称重!V1543</f>
        <v>945</v>
      </c>
      <c r="G43" s="232">
        <f>周称重!AB1543</f>
        <v>937</v>
      </c>
      <c r="H43" s="232">
        <f>周称重!AH1543</f>
        <v>1008</v>
      </c>
      <c r="I43" s="232">
        <f>周称重!AN1543</f>
        <v>984</v>
      </c>
      <c r="J43" s="232">
        <f>周称重!AT1543</f>
        <v>985</v>
      </c>
      <c r="K43" s="232">
        <f>周称重!AZ1543</f>
        <v>1003</v>
      </c>
      <c r="L43" s="232">
        <f>周称重!BF1543</f>
        <v>895</v>
      </c>
      <c r="M43" s="232">
        <f>周称重!BL1543</f>
        <v>889</v>
      </c>
      <c r="N43" s="232">
        <f>周称重!BR1543</f>
        <v>893</v>
      </c>
      <c r="O43" s="229">
        <f t="shared" ref="O43" si="51">AVERAGE(C43:N43)</f>
        <v>946.25</v>
      </c>
      <c r="P43" s="222">
        <v>945</v>
      </c>
      <c r="Q43" s="690">
        <f>O43-P43</f>
        <v>1.25</v>
      </c>
      <c r="R43" s="702">
        <v>886</v>
      </c>
      <c r="S43" s="618">
        <f>+O43-R43</f>
        <v>60.25</v>
      </c>
      <c r="T43" s="223">
        <v>916</v>
      </c>
      <c r="U43" s="218">
        <f>+O43-T43</f>
        <v>30.25</v>
      </c>
      <c r="V43" s="223">
        <v>971</v>
      </c>
      <c r="W43" s="218">
        <f>+O43-V43</f>
        <v>-24.75</v>
      </c>
      <c r="X43" s="223">
        <v>914</v>
      </c>
      <c r="Y43" s="218">
        <f>+O43-X43</f>
        <v>32.25</v>
      </c>
      <c r="Z43" s="223">
        <v>943</v>
      </c>
      <c r="AA43" s="218">
        <f>+O43-Z43</f>
        <v>3.25</v>
      </c>
    </row>
    <row r="44" spans="1:27" s="209" customFormat="1" ht="22.5" customHeight="1">
      <c r="A44" s="1239"/>
      <c r="B44" s="249" t="s">
        <v>417</v>
      </c>
      <c r="C44" s="232">
        <f t="shared" ref="C44:O44" si="52">(C43-C29)/7</f>
        <v>72.099999999999994</v>
      </c>
      <c r="D44" s="232">
        <f t="shared" si="52"/>
        <v>72.828571428571436</v>
      </c>
      <c r="E44" s="232">
        <f t="shared" si="52"/>
        <v>74.414285714285711</v>
      </c>
      <c r="F44" s="232">
        <f t="shared" si="52"/>
        <v>71.357142857142861</v>
      </c>
      <c r="G44" s="232">
        <f t="shared" si="52"/>
        <v>74.828571428571422</v>
      </c>
      <c r="H44" s="232">
        <f t="shared" si="52"/>
        <v>78.55714285714285</v>
      </c>
      <c r="I44" s="232">
        <f t="shared" si="52"/>
        <v>74.428571428571431</v>
      </c>
      <c r="J44" s="232">
        <f t="shared" si="52"/>
        <v>75.771428571428572</v>
      </c>
      <c r="K44" s="232">
        <f t="shared" si="52"/>
        <v>76.728571428571428</v>
      </c>
      <c r="L44" s="232">
        <f t="shared" si="52"/>
        <v>70.242857142857147</v>
      </c>
      <c r="M44" s="232">
        <f t="shared" si="52"/>
        <v>69.642857142857139</v>
      </c>
      <c r="N44" s="232">
        <f t="shared" si="52"/>
        <v>72.857142857142861</v>
      </c>
      <c r="O44" s="229">
        <f t="shared" si="52"/>
        <v>73.646428571428586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39"/>
      <c r="B45" s="251" t="s">
        <v>174</v>
      </c>
      <c r="C45" s="232">
        <f>SUMIFS(日报!H:H,日报!D:D,"&lt;= 21",日报!D:D,"&gt;14")</f>
        <v>20750</v>
      </c>
      <c r="D45" s="232">
        <f>SUMIFS(日报!Y:Y,日报!U:U,"&lt;= 21",日报!U:U,"&gt;14")</f>
        <v>20300</v>
      </c>
      <c r="E45" s="232">
        <f>SUMIFS(日报!AP:AP,日报!AL:AL,"&lt;= 21",日报!AL:AL,"&gt;14")</f>
        <v>21350</v>
      </c>
      <c r="F45" s="232">
        <f>SUMIFS(日报!BG:BG,日报!BC:BC,"&lt;= 21",日报!BC:BC,"&gt;14")</f>
        <v>20600</v>
      </c>
      <c r="G45" s="232">
        <f>SUMIFS(日报!BX:BX,日报!BT:BT,"&lt;= 21",日报!BT:BT,"&gt;14")</f>
        <v>20350</v>
      </c>
      <c r="H45" s="232">
        <f>SUMIFS(日报!CO:CO,日报!CK:CK,"&lt;= 21",日报!CK:CK,"&gt;14")</f>
        <v>22900</v>
      </c>
      <c r="I45" s="232">
        <f>SUMIFS(日报!DF:DF,日报!DB:DB,"&lt;= 21",日报!DB:DB,"&gt;14")</f>
        <v>22700</v>
      </c>
      <c r="J45" s="232">
        <f>SUMIFS(日报!DW:DW,日报!DS:DS,"&lt;= 21",日报!DS:DS,"&gt;14")</f>
        <v>21450</v>
      </c>
      <c r="K45" s="232">
        <f>SUMIFS(日报!EN:EN,日报!EJ:EJ,"&lt;= 21",日报!EJ:EJ,"&gt;14")</f>
        <v>22000</v>
      </c>
      <c r="L45" s="232">
        <f>SUMIFS(日报!FE:FE,日报!FA:FA,"&lt;= 21",日报!FA:FA,"&gt;14")</f>
        <v>19900</v>
      </c>
      <c r="M45" s="232">
        <f>SUMIFS(日报!FV:FV,日报!FR:FR,"&lt;= 21",日报!FR:FR,"&gt;14")</f>
        <v>18950</v>
      </c>
      <c r="N45" s="232">
        <f>SUMIFS(日报!GM:GM,日报!GI:GI,"&lt;= 21",日报!GI:GI,"&gt;14")</f>
        <v>19900</v>
      </c>
      <c r="O45" s="227">
        <f t="shared" ref="O45:O46" si="53">SUM(C45:N45)</f>
        <v>251150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39"/>
      <c r="B46" s="251" t="s">
        <v>175</v>
      </c>
      <c r="C46" s="232">
        <f t="shared" ref="C46:N46" ca="1" si="54">C45+C32</f>
        <v>36591</v>
      </c>
      <c r="D46" s="232">
        <f t="shared" ca="1" si="54"/>
        <v>36094</v>
      </c>
      <c r="E46" s="232">
        <f t="shared" ca="1" si="54"/>
        <v>37578</v>
      </c>
      <c r="F46" s="232">
        <f t="shared" ca="1" si="54"/>
        <v>36593</v>
      </c>
      <c r="G46" s="232">
        <f t="shared" ca="1" si="54"/>
        <v>41669</v>
      </c>
      <c r="H46" s="232">
        <f t="shared" ca="1" si="54"/>
        <v>45404</v>
      </c>
      <c r="I46" s="232">
        <f t="shared" ca="1" si="54"/>
        <v>44833</v>
      </c>
      <c r="J46" s="232">
        <f t="shared" ca="1" si="54"/>
        <v>43451</v>
      </c>
      <c r="K46" s="232">
        <f t="shared" ca="1" si="54"/>
        <v>44258</v>
      </c>
      <c r="L46" s="232">
        <f t="shared" ca="1" si="54"/>
        <v>35472</v>
      </c>
      <c r="M46" s="232">
        <f t="shared" ca="1" si="54"/>
        <v>34511</v>
      </c>
      <c r="N46" s="232">
        <f t="shared" ca="1" si="54"/>
        <v>35178</v>
      </c>
      <c r="O46" s="227">
        <f t="shared" ca="1" si="53"/>
        <v>471632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39"/>
      <c r="B47" s="249" t="s">
        <v>165</v>
      </c>
      <c r="C47" s="232">
        <f t="shared" ref="C47:N47" ca="1" si="55">C46/C43/(C38-C39)*1000</f>
        <v>1.4173864286731104</v>
      </c>
      <c r="D47" s="232">
        <f t="shared" ca="1" si="55"/>
        <v>1.3875332135909675</v>
      </c>
      <c r="E47" s="232">
        <f t="shared" ca="1" si="55"/>
        <v>1.3817554449504041</v>
      </c>
      <c r="F47" s="232">
        <f t="shared" ca="1" si="55"/>
        <v>1.369844040001108</v>
      </c>
      <c r="G47" s="232">
        <f t="shared" ca="1" si="55"/>
        <v>1.6265783106757157</v>
      </c>
      <c r="H47" s="232">
        <f t="shared" ca="1" si="55"/>
        <v>1.5867703805844504</v>
      </c>
      <c r="I47" s="232">
        <f t="shared" ca="1" si="55"/>
        <v>1.6046910108096608</v>
      </c>
      <c r="J47" s="232">
        <f t="shared" ca="1" si="55"/>
        <v>1.5468367471537259</v>
      </c>
      <c r="K47" s="232">
        <f t="shared" ca="1" si="55"/>
        <v>1.5480502080623133</v>
      </c>
      <c r="L47" s="232">
        <f t="shared" ca="1" si="55"/>
        <v>1.4341783807878641</v>
      </c>
      <c r="M47" s="232">
        <f t="shared" ca="1" si="55"/>
        <v>1.3993231381006361</v>
      </c>
      <c r="N47" s="232">
        <f t="shared" ca="1" si="55"/>
        <v>1.4133559525998227</v>
      </c>
      <c r="O47" s="229">
        <f t="shared" ref="O47" ca="1" si="56">AVERAGE(C47:N47)</f>
        <v>1.4763586046658153</v>
      </c>
      <c r="P47" s="737">
        <v>1.28994708994709</v>
      </c>
      <c r="Q47" s="690">
        <f ca="1">O47-P47</f>
        <v>0.1864115147187253</v>
      </c>
      <c r="R47" s="738">
        <v>1.2911963882618511</v>
      </c>
      <c r="S47" s="618">
        <f ca="1">+O47-R47</f>
        <v>0.18516221640396413</v>
      </c>
      <c r="T47" s="736">
        <v>1.2914847161572052</v>
      </c>
      <c r="U47" s="218">
        <f ca="1">+O47-T47</f>
        <v>0.18487388850861008</v>
      </c>
      <c r="V47" s="223">
        <v>1.2649999999999999</v>
      </c>
      <c r="W47" s="218">
        <f ca="1">+O47-V47</f>
        <v>0.21135860466581535</v>
      </c>
      <c r="X47" s="223">
        <v>1.2629999999999999</v>
      </c>
      <c r="Y47" s="218">
        <f ca="1">+O47-X47</f>
        <v>0.21335860466581535</v>
      </c>
      <c r="Z47" s="223">
        <v>1.264</v>
      </c>
      <c r="AA47" s="218">
        <f ca="1">+O47-Z47</f>
        <v>0.21235860466581524</v>
      </c>
    </row>
    <row r="48" spans="1:27" s="209" customFormat="1" ht="22.5" customHeight="1">
      <c r="A48" s="1239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30">
        <f>SUMIFS(日报!FW:FW,日报!FR:FR,"&lt;= 21",日报!FR:FR,"&gt;14")</f>
        <v>0</v>
      </c>
      <c r="N48" s="230">
        <f>SUMIFS(日报!GN:GN,日报!GI:GI,"&lt;= 21",日报!GI:GI,"&gt;14")</f>
        <v>0</v>
      </c>
      <c r="O48" s="227">
        <f t="shared" ref="O48:O51" si="57">SUM(C48:N48)</f>
        <v>0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39"/>
      <c r="B49" s="248" t="s">
        <v>167</v>
      </c>
      <c r="C49" s="230">
        <f t="shared" ref="C49:N49" ca="1" si="58">C48+C35</f>
        <v>77</v>
      </c>
      <c r="D49" s="230">
        <f t="shared" ca="1" si="58"/>
        <v>77</v>
      </c>
      <c r="E49" s="230">
        <f t="shared" ca="1" si="58"/>
        <v>77</v>
      </c>
      <c r="F49" s="230">
        <f t="shared" ca="1" si="58"/>
        <v>77</v>
      </c>
      <c r="G49" s="230">
        <f t="shared" ca="1" si="58"/>
        <v>428</v>
      </c>
      <c r="H49" s="230">
        <f t="shared" ca="1" si="58"/>
        <v>77</v>
      </c>
      <c r="I49" s="230">
        <f t="shared" ca="1" si="58"/>
        <v>77</v>
      </c>
      <c r="J49" s="230">
        <f t="shared" ca="1" si="58"/>
        <v>77</v>
      </c>
      <c r="K49" s="230">
        <f t="shared" ca="1" si="58"/>
        <v>81</v>
      </c>
      <c r="L49" s="230">
        <f t="shared" ca="1" si="58"/>
        <v>33</v>
      </c>
      <c r="M49" s="230">
        <f t="shared" ca="1" si="58"/>
        <v>33</v>
      </c>
      <c r="N49" s="230">
        <f t="shared" ca="1" si="58"/>
        <v>33</v>
      </c>
      <c r="O49" s="227">
        <f t="shared" ca="1" si="57"/>
        <v>1147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39"/>
      <c r="B50" s="249" t="s">
        <v>168</v>
      </c>
      <c r="C50" s="232">
        <f>SUMIFS(日报!J:J,日报!D:D,"&lt;= 21",日报!D:D,"&gt;14")</f>
        <v>1604</v>
      </c>
      <c r="D50" s="232">
        <f>SUMIFS(日报!AA:AA,日报!U:U,"&lt;= 21",日报!U:U,"&gt;14")</f>
        <v>1696</v>
      </c>
      <c r="E50" s="232">
        <f>SUMIFS(日报!AR:AR,日报!AL:AL,"&lt;= 21",日报!AL:AL,"&gt;14")</f>
        <v>1608</v>
      </c>
      <c r="F50" s="232">
        <f>SUMIFS(日报!BI:BI,日报!BC:BC,"&lt;= 21",日报!BC:BC,"&gt;14")</f>
        <v>748</v>
      </c>
      <c r="G50" s="232">
        <f>SUMIFS(日报!BZ:BZ,日报!BT:BT,"&lt;= 21",日报!BT:BT,"&gt;14")</f>
        <v>1652</v>
      </c>
      <c r="H50" s="232">
        <f>SUMIFS(日报!CQ:CQ,日报!CK:CK,"&lt;= 21",日报!CK:CK,"&gt;14")</f>
        <v>1604</v>
      </c>
      <c r="I50" s="232">
        <f>SUMIFS(日报!DH:DH,日报!DB:DB,"&lt;= 21",日报!DB:DB,"&gt;14")</f>
        <v>1592</v>
      </c>
      <c r="J50" s="232">
        <f>SUMIFS(日报!DY:DY,日报!DS:DS,"&lt;= 21",日报!DS:DS,"&gt;14")</f>
        <v>1600</v>
      </c>
      <c r="K50" s="232">
        <f>SUMIFS(日报!EP:EP,日报!EJ:EJ,"&lt;= 21",日报!EJ:EJ,"&gt;14")</f>
        <v>1048</v>
      </c>
      <c r="L50" s="232">
        <f>SUMIFS(日报!FG:FG,日报!FA:FA,"&lt;= 21",日报!FA:FA,"&gt;14")</f>
        <v>1520</v>
      </c>
      <c r="M50" s="232">
        <f>SUMIFS(日报!FX:FX,日报!FR:FR,"&lt;= 21",日报!FR:FR,"&gt;14")</f>
        <v>1520</v>
      </c>
      <c r="N50" s="232">
        <f>SUMIFS(日报!GO:GO,日报!GI:GI,"&lt;= 21",日报!GI:GI,"&gt;14")</f>
        <v>1556</v>
      </c>
      <c r="O50" s="227">
        <f t="shared" si="57"/>
        <v>17748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40"/>
      <c r="B51" s="250" t="s">
        <v>169</v>
      </c>
      <c r="C51" s="233">
        <f t="shared" ref="C51:N51" ca="1" si="59">C50+C37</f>
        <v>3188</v>
      </c>
      <c r="D51" s="233">
        <f t="shared" ca="1" si="59"/>
        <v>3428</v>
      </c>
      <c r="E51" s="233">
        <f t="shared" ca="1" si="59"/>
        <v>3172</v>
      </c>
      <c r="F51" s="233">
        <f t="shared" ca="1" si="59"/>
        <v>1388</v>
      </c>
      <c r="G51" s="233">
        <f t="shared" ca="1" si="59"/>
        <v>3688</v>
      </c>
      <c r="H51" s="233">
        <f t="shared" ca="1" si="59"/>
        <v>3684</v>
      </c>
      <c r="I51" s="233">
        <f t="shared" ca="1" si="59"/>
        <v>3692</v>
      </c>
      <c r="J51" s="233">
        <f t="shared" ca="1" si="59"/>
        <v>3672</v>
      </c>
      <c r="K51" s="233">
        <f t="shared" ca="1" si="59"/>
        <v>2524</v>
      </c>
      <c r="L51" s="233">
        <f t="shared" ca="1" si="59"/>
        <v>3140</v>
      </c>
      <c r="M51" s="233">
        <f t="shared" ca="1" si="59"/>
        <v>3144</v>
      </c>
      <c r="N51" s="233">
        <f t="shared" ca="1" si="59"/>
        <v>3128</v>
      </c>
      <c r="O51" s="227">
        <f t="shared" ca="1" si="57"/>
        <v>37848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43" t="s">
        <v>177</v>
      </c>
      <c r="B52" s="253" t="s">
        <v>157</v>
      </c>
      <c r="C52" s="254">
        <f t="shared" ref="C52:N52" si="60">C38-C39</f>
        <v>27909</v>
      </c>
      <c r="D52" s="254">
        <f t="shared" si="60"/>
        <v>27941</v>
      </c>
      <c r="E52" s="254">
        <f t="shared" si="60"/>
        <v>28329</v>
      </c>
      <c r="F52" s="254">
        <f t="shared" si="60"/>
        <v>28268</v>
      </c>
      <c r="G52" s="254">
        <f t="shared" si="60"/>
        <v>27340</v>
      </c>
      <c r="H52" s="254">
        <f t="shared" si="60"/>
        <v>28387</v>
      </c>
      <c r="I52" s="254">
        <f t="shared" si="60"/>
        <v>28393</v>
      </c>
      <c r="J52" s="254">
        <f t="shared" si="60"/>
        <v>28518</v>
      </c>
      <c r="K52" s="254">
        <f t="shared" si="60"/>
        <v>28504</v>
      </c>
      <c r="L52" s="254">
        <f t="shared" si="60"/>
        <v>27635</v>
      </c>
      <c r="M52" s="254">
        <f t="shared" si="60"/>
        <v>27742</v>
      </c>
      <c r="N52" s="254">
        <f t="shared" si="60"/>
        <v>27872</v>
      </c>
      <c r="O52" s="255">
        <f t="shared" si="12"/>
        <v>336838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44"/>
      <c r="B53" s="259" t="s">
        <v>158</v>
      </c>
      <c r="C53" s="260">
        <f>SUM(死淘统计!B31:B37)</f>
        <v>107</v>
      </c>
      <c r="D53" s="260">
        <f>SUM(死淘统计!C31:C37)</f>
        <v>105</v>
      </c>
      <c r="E53" s="260">
        <f>SUM(死淘统计!D31:D37)</f>
        <v>124</v>
      </c>
      <c r="F53" s="260">
        <f>SUM(死淘统计!E31:E37)</f>
        <v>110</v>
      </c>
      <c r="G53" s="260">
        <f>SUM(死淘统计!F31:F37)</f>
        <v>88</v>
      </c>
      <c r="H53" s="260">
        <f>SUM(死淘统计!G31:G37)</f>
        <v>88</v>
      </c>
      <c r="I53" s="260">
        <f>SUM(死淘统计!H31:H37)</f>
        <v>68</v>
      </c>
      <c r="J53" s="260">
        <f>SUM(死淘统计!I31:I37)</f>
        <v>109</v>
      </c>
      <c r="K53" s="260">
        <f>SUM(死淘统计!J31:J37)</f>
        <v>135</v>
      </c>
      <c r="L53" s="260">
        <f>SUM(死淘统计!K31:K37)</f>
        <v>96</v>
      </c>
      <c r="M53" s="260">
        <f>SUM(死淘统计!L31:L37)</f>
        <v>94</v>
      </c>
      <c r="N53" s="260">
        <f>SUM(死淘统计!M31:M37)</f>
        <v>234</v>
      </c>
      <c r="O53" s="261">
        <f t="shared" si="12"/>
        <v>1358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44"/>
      <c r="B54" s="265" t="s">
        <v>159</v>
      </c>
      <c r="C54" s="266">
        <f t="shared" ref="C54:O54" si="61">C53/C$4</f>
        <v>3.7809187279151941E-3</v>
      </c>
      <c r="D54" s="266">
        <f t="shared" ref="D54" si="62">D53/D$4</f>
        <v>3.7102473498233216E-3</v>
      </c>
      <c r="E54" s="266">
        <f t="shared" ref="E54" si="63">E53/E$4</f>
        <v>4.2906574394463671E-3</v>
      </c>
      <c r="F54" s="266">
        <f t="shared" ref="F54" si="64">F53/F$4</f>
        <v>3.8194444444444443E-3</v>
      </c>
      <c r="G54" s="266">
        <f t="shared" ref="G54" si="65">G53/G$4</f>
        <v>3.1316725978647688E-3</v>
      </c>
      <c r="H54" s="266">
        <f t="shared" ref="H54" si="66">H53/H$4</f>
        <v>3.0240549828178696E-3</v>
      </c>
      <c r="I54" s="266">
        <f t="shared" ref="I54" si="67">I53/I$4</f>
        <v>2.3448275862068967E-3</v>
      </c>
      <c r="J54" s="266">
        <f t="shared" ref="J54" si="68">J53/J$4</f>
        <v>3.7586206896551722E-3</v>
      </c>
      <c r="K54" s="266">
        <f t="shared" ref="K54" si="69">K53/K$4</f>
        <v>4.655172413793103E-3</v>
      </c>
      <c r="L54" s="266">
        <f t="shared" ref="L54" si="70">L53/L$4</f>
        <v>3.4042553191489361E-3</v>
      </c>
      <c r="M54" s="266">
        <f t="shared" ref="M54" si="71">M53/M$4</f>
        <v>3.2982456140350875E-3</v>
      </c>
      <c r="N54" s="266">
        <f t="shared" si="61"/>
        <v>8.2105263157894737E-3</v>
      </c>
      <c r="O54" s="267">
        <f t="shared" si="61"/>
        <v>3.9511201629327903E-3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44"/>
      <c r="B55" s="259" t="s">
        <v>160</v>
      </c>
      <c r="C55" s="260">
        <f t="shared" ref="C55:N55" si="72">C53+C41</f>
        <v>498</v>
      </c>
      <c r="D55" s="260">
        <f t="shared" si="72"/>
        <v>464</v>
      </c>
      <c r="E55" s="260">
        <f t="shared" si="72"/>
        <v>695</v>
      </c>
      <c r="F55" s="260">
        <f t="shared" si="72"/>
        <v>642</v>
      </c>
      <c r="G55" s="260">
        <f t="shared" si="72"/>
        <v>848</v>
      </c>
      <c r="H55" s="260">
        <f t="shared" si="72"/>
        <v>801</v>
      </c>
      <c r="I55" s="260">
        <f t="shared" si="72"/>
        <v>675</v>
      </c>
      <c r="J55" s="260">
        <f t="shared" si="72"/>
        <v>591</v>
      </c>
      <c r="K55" s="260">
        <f t="shared" si="72"/>
        <v>631</v>
      </c>
      <c r="L55" s="260">
        <f t="shared" si="72"/>
        <v>661</v>
      </c>
      <c r="M55" s="260">
        <f t="shared" si="72"/>
        <v>852</v>
      </c>
      <c r="N55" s="260">
        <f t="shared" si="72"/>
        <v>862</v>
      </c>
      <c r="O55" s="261">
        <f t="shared" si="12"/>
        <v>8220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44"/>
      <c r="B56" s="265" t="s">
        <v>161</v>
      </c>
      <c r="C56" s="266">
        <f t="shared" ref="C56:O56" si="73">C55/C$4</f>
        <v>1.7597173144876323E-2</v>
      </c>
      <c r="D56" s="266">
        <f t="shared" ref="D56" si="74">D55/D$4</f>
        <v>1.6395759717314488E-2</v>
      </c>
      <c r="E56" s="266">
        <f t="shared" ref="E56" si="75">E55/E$4</f>
        <v>2.4048442906574395E-2</v>
      </c>
      <c r="F56" s="266">
        <f t="shared" ref="F56" si="76">F55/F$4</f>
        <v>2.2291666666666668E-2</v>
      </c>
      <c r="G56" s="266">
        <f t="shared" ref="G56" si="77">G55/G$4</f>
        <v>3.0177935943060497E-2</v>
      </c>
      <c r="H56" s="266">
        <f t="shared" ref="H56" si="78">H55/H$4</f>
        <v>2.7525773195876287E-2</v>
      </c>
      <c r="I56" s="266">
        <f t="shared" ref="I56" si="79">I55/I$4</f>
        <v>2.3275862068965519E-2</v>
      </c>
      <c r="J56" s="266">
        <f t="shared" ref="J56" si="80">J55/J$4</f>
        <v>2.0379310344827588E-2</v>
      </c>
      <c r="K56" s="266">
        <f t="shared" ref="K56" si="81">K55/K$4</f>
        <v>2.1758620689655173E-2</v>
      </c>
      <c r="L56" s="266">
        <f t="shared" ref="L56" si="82">L55/L$4</f>
        <v>2.3439716312056737E-2</v>
      </c>
      <c r="M56" s="266">
        <f t="shared" ref="M56" si="83">M55/M$4</f>
        <v>2.9894736842105262E-2</v>
      </c>
      <c r="N56" s="266">
        <f t="shared" si="73"/>
        <v>3.0245614035087718E-2</v>
      </c>
      <c r="O56" s="267">
        <f t="shared" si="73"/>
        <v>2.391620599359907E-2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44"/>
      <c r="B57" s="265" t="s">
        <v>162</v>
      </c>
      <c r="C57" s="270">
        <f>周称重!D2055</f>
        <v>1728</v>
      </c>
      <c r="D57" s="270">
        <f>周称重!J2055</f>
        <v>1721</v>
      </c>
      <c r="E57" s="270">
        <f>周称重!P2055</f>
        <v>1711</v>
      </c>
      <c r="F57" s="270">
        <f>周称重!V2055</f>
        <v>1694</v>
      </c>
      <c r="G57" s="270">
        <f>周称重!AB2055</f>
        <v>1665</v>
      </c>
      <c r="H57" s="270">
        <f>周称重!AH2055</f>
        <v>1750</v>
      </c>
      <c r="I57" s="270">
        <f>周称重!AN2055</f>
        <v>1727</v>
      </c>
      <c r="J57" s="270">
        <f>周称重!AT2055</f>
        <v>1721</v>
      </c>
      <c r="K57" s="270">
        <f>周称重!AZ2055</f>
        <v>1758</v>
      </c>
      <c r="L57" s="270">
        <f>周称重!BF2055</f>
        <v>1614</v>
      </c>
      <c r="M57" s="270">
        <f>周称重!BL2055</f>
        <v>1601</v>
      </c>
      <c r="N57" s="270">
        <f>周称重!BR2055</f>
        <v>1606</v>
      </c>
      <c r="O57" s="271">
        <f t="shared" ref="O57" si="84">AVERAGE(C57:N57)</f>
        <v>1691.3333333333333</v>
      </c>
      <c r="P57" s="268">
        <v>1553</v>
      </c>
      <c r="Q57" s="693">
        <f>O57-P57</f>
        <v>138.33333333333326</v>
      </c>
      <c r="R57" s="708">
        <v>1406</v>
      </c>
      <c r="S57" s="620">
        <f>+O57-R57</f>
        <v>285.33333333333326</v>
      </c>
      <c r="T57" s="269">
        <v>1479</v>
      </c>
      <c r="U57" s="264">
        <f>+O57-T57</f>
        <v>212.33333333333326</v>
      </c>
      <c r="V57" s="269">
        <v>1585</v>
      </c>
      <c r="W57" s="264">
        <f>+O57-V57</f>
        <v>106.33333333333326</v>
      </c>
      <c r="X57" s="269">
        <v>1463</v>
      </c>
      <c r="Y57" s="264">
        <f>+O57-X57</f>
        <v>228.33333333333326</v>
      </c>
      <c r="Z57" s="269">
        <v>1524</v>
      </c>
      <c r="AA57" s="264">
        <f>+O57-Z57</f>
        <v>167.33333333333326</v>
      </c>
    </row>
    <row r="58" spans="1:27" s="209" customFormat="1" ht="22.5" customHeight="1">
      <c r="A58" s="1244"/>
      <c r="B58" s="265" t="s">
        <v>417</v>
      </c>
      <c r="C58" s="270">
        <f t="shared" ref="C58:O58" si="85">(C57-C43)/7</f>
        <v>114.71428571428571</v>
      </c>
      <c r="D58" s="270">
        <f t="shared" si="85"/>
        <v>112.85714285714286</v>
      </c>
      <c r="E58" s="270">
        <f t="shared" si="85"/>
        <v>107.28571428571429</v>
      </c>
      <c r="F58" s="270">
        <f t="shared" si="85"/>
        <v>107</v>
      </c>
      <c r="G58" s="270">
        <f t="shared" si="85"/>
        <v>104</v>
      </c>
      <c r="H58" s="270">
        <f t="shared" si="85"/>
        <v>106</v>
      </c>
      <c r="I58" s="270">
        <f t="shared" si="85"/>
        <v>106.14285714285714</v>
      </c>
      <c r="J58" s="270">
        <f t="shared" si="85"/>
        <v>105.14285714285714</v>
      </c>
      <c r="K58" s="270">
        <f t="shared" si="85"/>
        <v>107.85714285714286</v>
      </c>
      <c r="L58" s="270">
        <f t="shared" si="85"/>
        <v>102.71428571428571</v>
      </c>
      <c r="M58" s="270">
        <f t="shared" si="85"/>
        <v>101.71428571428571</v>
      </c>
      <c r="N58" s="270">
        <f t="shared" si="85"/>
        <v>101.85714285714286</v>
      </c>
      <c r="O58" s="271">
        <f t="shared" si="85"/>
        <v>106.44047619047618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44"/>
      <c r="B59" s="272" t="s">
        <v>174</v>
      </c>
      <c r="C59" s="270">
        <f>SUMIFS(日报!H:H,日报!D:D,"&lt;= 28",日报!D:D,"&gt;21")</f>
        <v>29100</v>
      </c>
      <c r="D59" s="270">
        <f>SUMIFS(日报!Y:Y,日报!U:U,"&lt;= 28",日报!U:U,"&gt;21")</f>
        <v>27600</v>
      </c>
      <c r="E59" s="270">
        <f>SUMIFS(日报!AP:AP,日报!AL:AL,"&lt;= 28",日报!AL:AL,"&gt;21")</f>
        <v>30050</v>
      </c>
      <c r="F59" s="270">
        <f>SUMIFS(日报!BG:BG,日报!BC:BC,"&lt;= 28",日报!BC:BC,"&gt;21")</f>
        <v>27900</v>
      </c>
      <c r="G59" s="270">
        <f>SUMIFS(日报!BX:BX,日报!BT:BT,"&lt;= 28",日报!BT:BT,"&gt;21")</f>
        <v>28550</v>
      </c>
      <c r="H59" s="270">
        <f>SUMIFS(日报!CO:CO,日报!CK:CK,"&lt;= 28",日报!CK:CK,"&gt;21")</f>
        <v>30150</v>
      </c>
      <c r="I59" s="270">
        <f>SUMIFS(日报!DF:DF,日报!DB:DB,"&lt;= 28",日报!DB:DB,"&gt;21")</f>
        <v>30800</v>
      </c>
      <c r="J59" s="270">
        <f>SUMIFS(日报!DW:DW,日报!DS:DS,"&lt;= 28",日报!DS:DS,"&gt;21")</f>
        <v>29550</v>
      </c>
      <c r="K59" s="270">
        <f>SUMIFS(日报!EN:EN,日报!EJ:EJ,"&lt;= 28",日报!EJ:EJ,"&gt;21")</f>
        <v>30150</v>
      </c>
      <c r="L59" s="270">
        <f>SUMIFS(日报!FE:FE,日报!FA:FA,"&lt;= 28",日报!FA:FA,"&gt;21")</f>
        <v>27800</v>
      </c>
      <c r="M59" s="270">
        <f>SUMIFS(日报!FV:FV,日报!FR:FR,"&lt;= 28",日报!FR:FR,"&gt;21")</f>
        <v>26150</v>
      </c>
      <c r="N59" s="270">
        <f>SUMIFS(日报!GM:GM,日报!GI:GI,"&lt;= 28",日报!GI:GI,"&gt;21")</f>
        <v>26600</v>
      </c>
      <c r="O59" s="261">
        <f t="shared" ref="O59:O60" si="86">SUM(C59:N59)</f>
        <v>344400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44"/>
      <c r="B60" s="272" t="s">
        <v>175</v>
      </c>
      <c r="C60" s="270">
        <f t="shared" ref="C60:N60" ca="1" si="87">C59+C46</f>
        <v>65691</v>
      </c>
      <c r="D60" s="270">
        <f t="shared" ca="1" si="87"/>
        <v>63694</v>
      </c>
      <c r="E60" s="270">
        <f t="shared" ca="1" si="87"/>
        <v>67628</v>
      </c>
      <c r="F60" s="270">
        <f t="shared" ca="1" si="87"/>
        <v>64493</v>
      </c>
      <c r="G60" s="270">
        <f t="shared" ca="1" si="87"/>
        <v>70219</v>
      </c>
      <c r="H60" s="270">
        <f t="shared" ca="1" si="87"/>
        <v>75554</v>
      </c>
      <c r="I60" s="270">
        <f t="shared" ca="1" si="87"/>
        <v>75633</v>
      </c>
      <c r="J60" s="270">
        <f t="shared" ca="1" si="87"/>
        <v>73001</v>
      </c>
      <c r="K60" s="270">
        <f t="shared" ca="1" si="87"/>
        <v>74408</v>
      </c>
      <c r="L60" s="270">
        <f t="shared" ca="1" si="87"/>
        <v>63272</v>
      </c>
      <c r="M60" s="270">
        <f t="shared" ca="1" si="87"/>
        <v>60661</v>
      </c>
      <c r="N60" s="270">
        <f t="shared" ca="1" si="87"/>
        <v>61778</v>
      </c>
      <c r="O60" s="261">
        <f t="shared" ca="1" si="86"/>
        <v>816032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44"/>
      <c r="B61" s="265" t="s">
        <v>165</v>
      </c>
      <c r="C61" s="270">
        <f t="shared" ref="C61:N61" ca="1" si="88">C60/C57/(C52-C53)*1000</f>
        <v>1.3673701532263867</v>
      </c>
      <c r="D61" s="270">
        <f t="shared" ca="1" si="88"/>
        <v>1.3295688309354725</v>
      </c>
      <c r="E61" s="270">
        <f t="shared" ca="1" si="88"/>
        <v>1.4013623020320354</v>
      </c>
      <c r="F61" s="270">
        <f t="shared" ca="1" si="88"/>
        <v>1.352064371454953</v>
      </c>
      <c r="G61" s="270">
        <f t="shared" ca="1" si="88"/>
        <v>1.547540495140671</v>
      </c>
      <c r="H61" s="270">
        <f t="shared" ca="1" si="88"/>
        <v>1.5256268520341454</v>
      </c>
      <c r="I61" s="270">
        <f t="shared" ca="1" si="88"/>
        <v>1.5461409082987554</v>
      </c>
      <c r="J61" s="270">
        <f t="shared" ca="1" si="88"/>
        <v>1.4931106466350685</v>
      </c>
      <c r="K61" s="270">
        <f t="shared" ca="1" si="88"/>
        <v>1.4919584665775678</v>
      </c>
      <c r="L61" s="270">
        <f t="shared" ca="1" si="88"/>
        <v>1.4235078489341217</v>
      </c>
      <c r="M61" s="270">
        <f t="shared" ca="1" si="88"/>
        <v>1.3704226019039027</v>
      </c>
      <c r="N61" s="270">
        <f t="shared" ca="1" si="88"/>
        <v>1.3918155711220055</v>
      </c>
      <c r="O61" s="271">
        <f t="shared" ref="O61" ca="1" si="89">AVERAGE(C61:N61)</f>
        <v>1.4367074206912571</v>
      </c>
      <c r="P61" s="740">
        <v>1.4294913071474564</v>
      </c>
      <c r="Q61" s="693">
        <f ca="1">O61-P61</f>
        <v>7.2161135438006951E-3</v>
      </c>
      <c r="R61" s="741">
        <v>1.4388335704125177</v>
      </c>
      <c r="S61" s="620">
        <f ca="1">+O61-R61</f>
        <v>-2.1261497212605729E-3</v>
      </c>
      <c r="T61" s="739">
        <v>1.434077079107505</v>
      </c>
      <c r="U61" s="264">
        <f ca="1">+O61-T61</f>
        <v>2.6303415837520827E-3</v>
      </c>
      <c r="V61" s="269">
        <v>1.4019999999999999</v>
      </c>
      <c r="W61" s="264">
        <f ca="1">+O61-V61</f>
        <v>3.4707420691257207E-2</v>
      </c>
      <c r="X61" s="269">
        <v>1.403</v>
      </c>
      <c r="Y61" s="264">
        <f ca="1">+O61-X61</f>
        <v>3.3707420691257095E-2</v>
      </c>
      <c r="Z61" s="269">
        <v>1.4019999999999999</v>
      </c>
      <c r="AA61" s="264">
        <f ca="1">+O61-Z61</f>
        <v>3.4707420691257207E-2</v>
      </c>
    </row>
    <row r="62" spans="1:27" s="209" customFormat="1" ht="22.5" customHeight="1">
      <c r="A62" s="1244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44"/>
      <c r="B63" s="259" t="s">
        <v>167</v>
      </c>
      <c r="C63" s="260">
        <f t="shared" ref="C63:N63" ca="1" si="91">C62+C49</f>
        <v>77</v>
      </c>
      <c r="D63" s="260">
        <f t="shared" ca="1" si="91"/>
        <v>77</v>
      </c>
      <c r="E63" s="260">
        <f t="shared" ca="1" si="91"/>
        <v>77</v>
      </c>
      <c r="F63" s="260">
        <f t="shared" ca="1" si="91"/>
        <v>77</v>
      </c>
      <c r="G63" s="260">
        <f t="shared" ca="1" si="91"/>
        <v>428</v>
      </c>
      <c r="H63" s="260">
        <f t="shared" ca="1" si="91"/>
        <v>77</v>
      </c>
      <c r="I63" s="260">
        <f t="shared" ca="1" si="91"/>
        <v>77</v>
      </c>
      <c r="J63" s="260">
        <f t="shared" ca="1" si="91"/>
        <v>77</v>
      </c>
      <c r="K63" s="260">
        <f t="shared" ca="1" si="91"/>
        <v>81</v>
      </c>
      <c r="L63" s="260">
        <f t="shared" ca="1" si="91"/>
        <v>33</v>
      </c>
      <c r="M63" s="260">
        <f t="shared" ca="1" si="91"/>
        <v>33</v>
      </c>
      <c r="N63" s="260">
        <f t="shared" ca="1" si="91"/>
        <v>33</v>
      </c>
      <c r="O63" s="261">
        <f t="shared" ca="1" si="90"/>
        <v>1147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44"/>
      <c r="B64" s="265" t="s">
        <v>168</v>
      </c>
      <c r="C64" s="270">
        <f>SUMIFS(日报!J:J,日报!D:D,"&lt;= 28",日报!D:D,"&gt;21")</f>
        <v>2232</v>
      </c>
      <c r="D64" s="270">
        <f>SUMIFS(日报!AA:AA,日报!U:U,"&lt;= 28",日报!U:U,"&gt;21")</f>
        <v>2368</v>
      </c>
      <c r="E64" s="270">
        <f>SUMIFS(日报!AR:AR,日报!AL:AL,"&lt;= 28",日报!AL:AL,"&gt;21")</f>
        <v>2260</v>
      </c>
      <c r="F64" s="270">
        <f>SUMIFS(日报!BI:BI,日报!BC:BC,"&lt;= 28",日报!BC:BC,"&gt;21")</f>
        <v>772</v>
      </c>
      <c r="G64" s="270">
        <f>SUMIFS(日报!BZ:BZ,日报!BT:BT,"&lt;= 28",日报!BT:BT,"&gt;21")</f>
        <v>2196</v>
      </c>
      <c r="H64" s="270">
        <f>SUMIFS(日报!CQ:CQ,日报!CK:CK,"&lt;= 28",日报!CK:CK,"&gt;21")</f>
        <v>2156</v>
      </c>
      <c r="I64" s="270">
        <f>SUMIFS(日报!DH:DH,日报!DB:DB,"&lt;= 28",日报!DB:DB,"&gt;21")</f>
        <v>2168</v>
      </c>
      <c r="J64" s="270">
        <f>SUMIFS(日报!DY:DY,日报!DS:DS,"&lt;= 28",日报!DS:DS,"&gt;21")</f>
        <v>2208</v>
      </c>
      <c r="K64" s="270">
        <f>SUMIFS(日报!EP:EP,日报!EJ:EJ,"&lt;= 28",日报!EJ:EJ,"&gt;21")</f>
        <v>1500</v>
      </c>
      <c r="L64" s="270">
        <f>SUMIFS(日报!FG:FG,日报!FA:FA,"&lt;= 28",日报!FA:FA,"&gt;21")</f>
        <v>2200</v>
      </c>
      <c r="M64" s="270">
        <f>SUMIFS(日报!FX:FX,日报!FR:FR,"&lt;= 28",日报!FR:FR,"&gt;21")</f>
        <v>2200</v>
      </c>
      <c r="N64" s="270">
        <f>SUMIFS(日报!GO:GO,日报!GI:GI,"&lt;= 28",日报!GI:GI,"&gt;21")</f>
        <v>2168</v>
      </c>
      <c r="O64" s="261">
        <f t="shared" si="90"/>
        <v>24428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45"/>
      <c r="B65" s="273" t="s">
        <v>169</v>
      </c>
      <c r="C65" s="274">
        <f t="shared" ref="C65:N65" ca="1" si="92">C64+C51</f>
        <v>5420</v>
      </c>
      <c r="D65" s="274">
        <f t="shared" ca="1" si="92"/>
        <v>5796</v>
      </c>
      <c r="E65" s="274">
        <f t="shared" ca="1" si="92"/>
        <v>5432</v>
      </c>
      <c r="F65" s="274">
        <f t="shared" ca="1" si="92"/>
        <v>2160</v>
      </c>
      <c r="G65" s="274">
        <f t="shared" ca="1" si="92"/>
        <v>5884</v>
      </c>
      <c r="H65" s="274">
        <f t="shared" ca="1" si="92"/>
        <v>5840</v>
      </c>
      <c r="I65" s="274">
        <f t="shared" ca="1" si="92"/>
        <v>5860</v>
      </c>
      <c r="J65" s="274">
        <f t="shared" ca="1" si="92"/>
        <v>5880</v>
      </c>
      <c r="K65" s="274">
        <f t="shared" ca="1" si="92"/>
        <v>4024</v>
      </c>
      <c r="L65" s="274">
        <f t="shared" ca="1" si="92"/>
        <v>5340</v>
      </c>
      <c r="M65" s="274">
        <f t="shared" ca="1" si="92"/>
        <v>5344</v>
      </c>
      <c r="N65" s="274">
        <f t="shared" ca="1" si="92"/>
        <v>5296</v>
      </c>
      <c r="O65" s="261">
        <f t="shared" ca="1" si="90"/>
        <v>62276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46" t="s">
        <v>178</v>
      </c>
      <c r="B66" s="247" t="s">
        <v>157</v>
      </c>
      <c r="C66" s="231">
        <f t="shared" ref="C66:N66" si="93">C52-C53</f>
        <v>27802</v>
      </c>
      <c r="D66" s="231">
        <f t="shared" si="93"/>
        <v>27836</v>
      </c>
      <c r="E66" s="231">
        <f t="shared" si="93"/>
        <v>28205</v>
      </c>
      <c r="F66" s="231">
        <f t="shared" si="93"/>
        <v>28158</v>
      </c>
      <c r="G66" s="231">
        <f t="shared" si="93"/>
        <v>27252</v>
      </c>
      <c r="H66" s="231">
        <f t="shared" si="93"/>
        <v>28299</v>
      </c>
      <c r="I66" s="231">
        <f t="shared" si="93"/>
        <v>28325</v>
      </c>
      <c r="J66" s="231">
        <f t="shared" si="93"/>
        <v>28409</v>
      </c>
      <c r="K66" s="231">
        <f t="shared" si="93"/>
        <v>28369</v>
      </c>
      <c r="L66" s="231">
        <f t="shared" si="93"/>
        <v>27539</v>
      </c>
      <c r="M66" s="231">
        <f t="shared" si="93"/>
        <v>27648</v>
      </c>
      <c r="N66" s="231">
        <f t="shared" si="93"/>
        <v>27638</v>
      </c>
      <c r="O66" s="228">
        <f t="shared" si="12"/>
        <v>335480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39"/>
      <c r="B67" s="248" t="s">
        <v>158</v>
      </c>
      <c r="C67" s="230">
        <f>SUM(死淘统计!B38:B44)</f>
        <v>106</v>
      </c>
      <c r="D67" s="230">
        <f>SUM(死淘统计!C38:C44)</f>
        <v>87</v>
      </c>
      <c r="E67" s="230">
        <f>SUM(死淘统计!D38:D44)</f>
        <v>201</v>
      </c>
      <c r="F67" s="230">
        <f>SUM(死淘统计!E38:E44)</f>
        <v>108</v>
      </c>
      <c r="G67" s="230">
        <f>SUM(死淘统计!F38:F44)</f>
        <v>99</v>
      </c>
      <c r="H67" s="230">
        <f>SUM(死淘统计!G38:G44)</f>
        <v>99</v>
      </c>
      <c r="I67" s="230">
        <f>SUM(死淘统计!H38:H44)</f>
        <v>102</v>
      </c>
      <c r="J67" s="230">
        <f>SUM(死淘统计!I38:I44)</f>
        <v>102</v>
      </c>
      <c r="K67" s="230">
        <f>SUM(死淘统计!J38:J44)</f>
        <v>107</v>
      </c>
      <c r="L67" s="230">
        <f>SUM(死淘统计!K38:K44)</f>
        <v>152</v>
      </c>
      <c r="M67" s="230">
        <f>SUM(死淘统计!L38:L44)</f>
        <v>108</v>
      </c>
      <c r="N67" s="230">
        <f>SUM(死淘统计!M38:M44)</f>
        <v>158</v>
      </c>
      <c r="O67" s="227">
        <f t="shared" si="12"/>
        <v>1429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39"/>
      <c r="B68" s="249" t="s">
        <v>159</v>
      </c>
      <c r="C68" s="234">
        <f t="shared" ref="C68:O68" si="94">C67/C$4</f>
        <v>3.7455830388692579E-3</v>
      </c>
      <c r="D68" s="234">
        <f t="shared" ref="D68" si="95">D67/D$4</f>
        <v>3.0742049469964666E-3</v>
      </c>
      <c r="E68" s="234">
        <f t="shared" ref="E68" si="96">E67/E$4</f>
        <v>6.9550173010380625E-3</v>
      </c>
      <c r="F68" s="234">
        <f t="shared" ref="F68" si="97">F67/F$4</f>
        <v>3.7499999999999999E-3</v>
      </c>
      <c r="G68" s="234">
        <f t="shared" ref="G68" si="98">G67/G$4</f>
        <v>3.5231316725978646E-3</v>
      </c>
      <c r="H68" s="234">
        <f t="shared" ref="H68" si="99">H67/H$4</f>
        <v>3.402061855670103E-3</v>
      </c>
      <c r="I68" s="234">
        <f t="shared" ref="I68" si="100">I67/I$4</f>
        <v>3.5172413793103448E-3</v>
      </c>
      <c r="J68" s="234">
        <f t="shared" ref="J68" si="101">J67/J$4</f>
        <v>3.5172413793103448E-3</v>
      </c>
      <c r="K68" s="234">
        <f t="shared" ref="K68" si="102">K67/K$4</f>
        <v>3.6896551724137929E-3</v>
      </c>
      <c r="L68" s="234">
        <f t="shared" ref="L68" si="103">L67/L$4</f>
        <v>5.3900709219858152E-3</v>
      </c>
      <c r="M68" s="234">
        <f t="shared" ref="M68" si="104">M67/M$4</f>
        <v>3.7894736842105261E-3</v>
      </c>
      <c r="N68" s="234">
        <f t="shared" si="94"/>
        <v>5.5438596491228067E-3</v>
      </c>
      <c r="O68" s="235">
        <f t="shared" si="94"/>
        <v>4.157695664823974E-3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39"/>
      <c r="B69" s="248" t="s">
        <v>160</v>
      </c>
      <c r="C69" s="230">
        <f t="shared" ref="C69:N69" si="105">C67+C55</f>
        <v>604</v>
      </c>
      <c r="D69" s="230">
        <f t="shared" si="105"/>
        <v>551</v>
      </c>
      <c r="E69" s="230">
        <f t="shared" si="105"/>
        <v>896</v>
      </c>
      <c r="F69" s="230">
        <f t="shared" si="105"/>
        <v>750</v>
      </c>
      <c r="G69" s="230">
        <f t="shared" si="105"/>
        <v>947</v>
      </c>
      <c r="H69" s="230">
        <f t="shared" si="105"/>
        <v>900</v>
      </c>
      <c r="I69" s="230">
        <f t="shared" si="105"/>
        <v>777</v>
      </c>
      <c r="J69" s="230">
        <f t="shared" si="105"/>
        <v>693</v>
      </c>
      <c r="K69" s="230">
        <f t="shared" si="105"/>
        <v>738</v>
      </c>
      <c r="L69" s="230">
        <f t="shared" si="105"/>
        <v>813</v>
      </c>
      <c r="M69" s="230">
        <f t="shared" si="105"/>
        <v>960</v>
      </c>
      <c r="N69" s="230">
        <f t="shared" si="105"/>
        <v>1020</v>
      </c>
      <c r="O69" s="227">
        <f t="shared" si="12"/>
        <v>9649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39"/>
      <c r="B70" s="249" t="s">
        <v>161</v>
      </c>
      <c r="C70" s="234">
        <f t="shared" ref="C70:O70" si="106">C69/C$4</f>
        <v>2.1342756183745582E-2</v>
      </c>
      <c r="D70" s="234">
        <f t="shared" ref="D70" si="107">D69/D$4</f>
        <v>1.9469964664310953E-2</v>
      </c>
      <c r="E70" s="234">
        <f t="shared" ref="E70" si="108">E69/E$4</f>
        <v>3.1003460207612455E-2</v>
      </c>
      <c r="F70" s="234">
        <f t="shared" ref="F70" si="109">F69/F$4</f>
        <v>2.6041666666666668E-2</v>
      </c>
      <c r="G70" s="234">
        <f t="shared" ref="G70" si="110">G69/G$4</f>
        <v>3.3701067615658366E-2</v>
      </c>
      <c r="H70" s="234">
        <f t="shared" ref="H70" si="111">H69/H$4</f>
        <v>3.0927835051546393E-2</v>
      </c>
      <c r="I70" s="234">
        <f t="shared" ref="I70" si="112">I69/I$4</f>
        <v>2.6793103448275863E-2</v>
      </c>
      <c r="J70" s="234">
        <f t="shared" ref="J70" si="113">J69/J$4</f>
        <v>2.3896551724137932E-2</v>
      </c>
      <c r="K70" s="234">
        <f t="shared" ref="K70" si="114">K69/K$4</f>
        <v>2.5448275862068964E-2</v>
      </c>
      <c r="L70" s="234">
        <f t="shared" ref="L70" si="115">L69/L$4</f>
        <v>2.8829787234042552E-2</v>
      </c>
      <c r="M70" s="234">
        <f t="shared" ref="M70" si="116">M69/M$4</f>
        <v>3.3684210526315789E-2</v>
      </c>
      <c r="N70" s="234">
        <f t="shared" si="106"/>
        <v>3.5789473684210524E-2</v>
      </c>
      <c r="O70" s="235">
        <f t="shared" si="106"/>
        <v>2.8073901658423044E-2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39"/>
      <c r="B71" s="249" t="s">
        <v>162</v>
      </c>
      <c r="C71" s="232">
        <f>周称重!D2567</f>
        <v>2362</v>
      </c>
      <c r="D71" s="232">
        <f>周称重!J2567</f>
        <v>2297</v>
      </c>
      <c r="E71" s="232">
        <f>周称重!P2567</f>
        <v>2350</v>
      </c>
      <c r="F71" s="232">
        <f>周称重!V2567</f>
        <v>2328</v>
      </c>
      <c r="G71" s="232">
        <f>周称重!AB2567</f>
        <v>2336</v>
      </c>
      <c r="H71" s="232">
        <f>周称重!AH2567</f>
        <v>2458</v>
      </c>
      <c r="I71" s="232">
        <f>周称重!AN2567</f>
        <v>2460</v>
      </c>
      <c r="J71" s="232">
        <f>周称重!AT2567</f>
        <v>2445</v>
      </c>
      <c r="K71" s="232">
        <f>周称重!AZ2567</f>
        <v>2480</v>
      </c>
      <c r="L71" s="232">
        <f>周称重!BF2567</f>
        <v>2235</v>
      </c>
      <c r="M71" s="232">
        <f>周称重!BL2567</f>
        <v>2260</v>
      </c>
      <c r="N71" s="232">
        <f>周称重!BR2567</f>
        <v>2214</v>
      </c>
      <c r="O71" s="229">
        <f t="shared" ref="O71" si="117">AVERAGE(C71:N71)</f>
        <v>2352.0833333333335</v>
      </c>
      <c r="P71" s="222">
        <v>2250</v>
      </c>
      <c r="Q71" s="690">
        <f>O71-P71</f>
        <v>102.08333333333348</v>
      </c>
      <c r="R71" s="702">
        <v>1977</v>
      </c>
      <c r="S71" s="618">
        <f>+O71-R71</f>
        <v>375.08333333333348</v>
      </c>
      <c r="T71" s="223">
        <v>2113</v>
      </c>
      <c r="U71" s="218">
        <f>+O71-T71</f>
        <v>239.08333333333348</v>
      </c>
      <c r="V71" s="223">
        <v>2299</v>
      </c>
      <c r="W71" s="218">
        <f>+O71-V71</f>
        <v>53.083333333333485</v>
      </c>
      <c r="X71" s="223">
        <v>2083</v>
      </c>
      <c r="Y71" s="218">
        <f>+O71-X71</f>
        <v>269.08333333333348</v>
      </c>
      <c r="Z71" s="223">
        <v>2191</v>
      </c>
      <c r="AA71" s="218">
        <f>+O71-Z71</f>
        <v>161.08333333333348</v>
      </c>
    </row>
    <row r="72" spans="1:27" s="209" customFormat="1" ht="22.5" customHeight="1">
      <c r="A72" s="1239"/>
      <c r="B72" s="249" t="s">
        <v>417</v>
      </c>
      <c r="C72" s="232">
        <f t="shared" ref="C72:O72" si="118">(C71-C57)/7</f>
        <v>90.571428571428569</v>
      </c>
      <c r="D72" s="232">
        <f t="shared" si="118"/>
        <v>82.285714285714292</v>
      </c>
      <c r="E72" s="232">
        <f t="shared" si="118"/>
        <v>91.285714285714292</v>
      </c>
      <c r="F72" s="232">
        <f t="shared" si="118"/>
        <v>90.571428571428569</v>
      </c>
      <c r="G72" s="232">
        <f t="shared" si="118"/>
        <v>95.857142857142861</v>
      </c>
      <c r="H72" s="232">
        <f t="shared" si="118"/>
        <v>101.14285714285714</v>
      </c>
      <c r="I72" s="232">
        <f t="shared" si="118"/>
        <v>104.71428571428571</v>
      </c>
      <c r="J72" s="232">
        <f t="shared" si="118"/>
        <v>103.42857142857143</v>
      </c>
      <c r="K72" s="232">
        <f t="shared" si="118"/>
        <v>103.14285714285714</v>
      </c>
      <c r="L72" s="232">
        <f t="shared" si="118"/>
        <v>88.714285714285708</v>
      </c>
      <c r="M72" s="232">
        <f t="shared" si="118"/>
        <v>94.142857142857139</v>
      </c>
      <c r="N72" s="232">
        <f t="shared" si="118"/>
        <v>86.857142857142861</v>
      </c>
      <c r="O72" s="229">
        <f t="shared" si="118"/>
        <v>94.392857142857181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39"/>
      <c r="B73" s="251" t="s">
        <v>174</v>
      </c>
      <c r="C73" s="232">
        <f>SUMIFS(日报!H:H,日报!D:D,"&lt;= 35",日报!D:D,"&gt;28")</f>
        <v>33900</v>
      </c>
      <c r="D73" s="232">
        <f>SUMIFS(日报!Y:Y,日报!U:U,"&lt;= 35",日报!U:U,"&gt;28")</f>
        <v>32250</v>
      </c>
      <c r="E73" s="232">
        <f>SUMIFS(日报!AP:AP,日报!AL:AL,"&lt;= 35",日报!AL:AL,"&gt;28")</f>
        <v>34950</v>
      </c>
      <c r="F73" s="232">
        <f>SUMIFS(日报!BG:BG,日报!BC:BC,"&lt;= 35",日报!BC:BC,"&gt;28")</f>
        <v>35250</v>
      </c>
      <c r="G73" s="232">
        <f>SUMIFS(日报!BX:BX,日报!BT:BT,"&lt;= 35",日报!BT:BT,"&gt;28")</f>
        <v>35650</v>
      </c>
      <c r="H73" s="232">
        <f>SUMIFS(日报!CO:CO,日报!CK:CK,"&lt;= 35",日报!CK:CK,"&gt;28")</f>
        <v>35600</v>
      </c>
      <c r="I73" s="232">
        <f>SUMIFS(日报!DF:DF,日报!DB:DB,"&lt;= 35",日报!DB:DB,"&gt;28")</f>
        <v>35750</v>
      </c>
      <c r="J73" s="232">
        <f>SUMIFS(日报!DW:DW,日报!DS:DS,"&lt;= 35",日报!DS:DS,"&gt;28")</f>
        <v>35850</v>
      </c>
      <c r="K73" s="232">
        <f>SUMIFS(日报!EN:EN,日报!EJ:EJ,"&lt;= 35",日报!EJ:EJ,"&gt;28")</f>
        <v>36650</v>
      </c>
      <c r="L73" s="232">
        <f>SUMIFS(日报!FE:FE,日报!FA:FA,"&lt;= 35",日报!FA:FA,"&gt;28")</f>
        <v>34900</v>
      </c>
      <c r="M73" s="232">
        <f>SUMIFS(日报!FV:FV,日报!FR:FR,"&lt;= 35",日报!FR:FR,"&gt;28")</f>
        <v>34050</v>
      </c>
      <c r="N73" s="232">
        <f>SUMIFS(日报!GM:GM,日报!GI:GI,"&lt;= 35",日报!GI:GI,"&gt;28")</f>
        <v>34400</v>
      </c>
      <c r="O73" s="227">
        <f t="shared" ref="O73:O74" si="119">SUM(C73:N73)</f>
        <v>419200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39"/>
      <c r="B74" s="251" t="s">
        <v>175</v>
      </c>
      <c r="C74" s="232">
        <f t="shared" ref="C74:N74" ca="1" si="120">C73+C60</f>
        <v>99591</v>
      </c>
      <c r="D74" s="232">
        <f t="shared" ca="1" si="120"/>
        <v>95944</v>
      </c>
      <c r="E74" s="232">
        <f t="shared" ca="1" si="120"/>
        <v>102578</v>
      </c>
      <c r="F74" s="232">
        <f t="shared" ca="1" si="120"/>
        <v>99743</v>
      </c>
      <c r="G74" s="232">
        <f t="shared" ca="1" si="120"/>
        <v>105869</v>
      </c>
      <c r="H74" s="232">
        <f t="shared" ca="1" si="120"/>
        <v>111154</v>
      </c>
      <c r="I74" s="232">
        <f t="shared" ca="1" si="120"/>
        <v>111383</v>
      </c>
      <c r="J74" s="232">
        <f t="shared" ca="1" si="120"/>
        <v>108851</v>
      </c>
      <c r="K74" s="232">
        <f t="shared" ca="1" si="120"/>
        <v>111058</v>
      </c>
      <c r="L74" s="232">
        <f t="shared" ca="1" si="120"/>
        <v>98172</v>
      </c>
      <c r="M74" s="232">
        <f t="shared" ca="1" si="120"/>
        <v>94711</v>
      </c>
      <c r="N74" s="232">
        <f t="shared" ca="1" si="120"/>
        <v>96178</v>
      </c>
      <c r="O74" s="227">
        <f t="shared" ca="1" si="119"/>
        <v>1235232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39"/>
      <c r="B75" s="249" t="s">
        <v>165</v>
      </c>
      <c r="C75" s="232">
        <f t="shared" ref="C75:N75" ca="1" si="121">C74/C71/(C66-C67)*1000</f>
        <v>1.5223802787344978</v>
      </c>
      <c r="D75" s="232">
        <f t="shared" ca="1" si="121"/>
        <v>1.5052529553399212</v>
      </c>
      <c r="E75" s="232">
        <f t="shared" ca="1" si="121"/>
        <v>1.5587134968560723</v>
      </c>
      <c r="F75" s="232">
        <f t="shared" ca="1" si="121"/>
        <v>1.5274485301774567</v>
      </c>
      <c r="G75" s="232">
        <f t="shared" ca="1" si="121"/>
        <v>1.6690838419932914</v>
      </c>
      <c r="H75" s="232">
        <f t="shared" ca="1" si="121"/>
        <v>1.6035928420153616</v>
      </c>
      <c r="I75" s="232">
        <f t="shared" ca="1" si="121"/>
        <v>1.604281694944647</v>
      </c>
      <c r="J75" s="232">
        <f t="shared" ca="1" si="121"/>
        <v>1.5727500759818416</v>
      </c>
      <c r="K75" s="232">
        <f t="shared" ca="1" si="121"/>
        <v>1.5845110612448949</v>
      </c>
      <c r="L75" s="232">
        <f t="shared" ca="1" si="121"/>
        <v>1.603857020293026</v>
      </c>
      <c r="M75" s="232">
        <f t="shared" ca="1" si="121"/>
        <v>1.5216965186599056</v>
      </c>
      <c r="N75" s="232">
        <f t="shared" ca="1" si="121"/>
        <v>1.5808162691039818</v>
      </c>
      <c r="O75" s="229">
        <f t="shared" ref="O75" ca="1" si="122">AVERAGE(C75:N75)</f>
        <v>1.5711987154454083</v>
      </c>
      <c r="P75" s="737">
        <v>1.5666666666666667</v>
      </c>
      <c r="Q75" s="690">
        <f ca="1">O75-P75</f>
        <v>4.532048778741693E-3</v>
      </c>
      <c r="R75" s="738">
        <v>1.5857359635811836</v>
      </c>
      <c r="S75" s="618">
        <f ca="1">+O75-R75</f>
        <v>-1.4537248135775283E-2</v>
      </c>
      <c r="T75" s="736">
        <v>1.5759583530525318</v>
      </c>
      <c r="U75" s="218">
        <f ca="1">+O75-T75</f>
        <v>-4.7596376071235014E-3</v>
      </c>
      <c r="V75" s="223">
        <v>1.5309999999999999</v>
      </c>
      <c r="W75" s="218">
        <f ca="1">+O75-V75</f>
        <v>4.0198715445408428E-2</v>
      </c>
      <c r="X75" s="223">
        <v>1.528</v>
      </c>
      <c r="Y75" s="218">
        <f ca="1">+O75-X75</f>
        <v>4.319871544540832E-2</v>
      </c>
      <c r="Z75" s="223">
        <v>1.53</v>
      </c>
      <c r="AA75" s="218">
        <f ca="1">+O75-Z75</f>
        <v>4.1198715445408318E-2</v>
      </c>
    </row>
    <row r="76" spans="1:27" s="209" customFormat="1" ht="22.5" customHeight="1">
      <c r="A76" s="1239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39"/>
      <c r="B77" s="248" t="s">
        <v>167</v>
      </c>
      <c r="C77" s="230">
        <f t="shared" ref="C77:N77" ca="1" si="124">C76+C63</f>
        <v>77</v>
      </c>
      <c r="D77" s="230">
        <f t="shared" ca="1" si="124"/>
        <v>77</v>
      </c>
      <c r="E77" s="230">
        <f t="shared" ca="1" si="124"/>
        <v>77</v>
      </c>
      <c r="F77" s="230">
        <f t="shared" ca="1" si="124"/>
        <v>77</v>
      </c>
      <c r="G77" s="230">
        <f t="shared" ca="1" si="124"/>
        <v>428</v>
      </c>
      <c r="H77" s="230">
        <f t="shared" ca="1" si="124"/>
        <v>77</v>
      </c>
      <c r="I77" s="230">
        <f t="shared" ca="1" si="124"/>
        <v>77</v>
      </c>
      <c r="J77" s="230">
        <f t="shared" ca="1" si="124"/>
        <v>77</v>
      </c>
      <c r="K77" s="230">
        <f t="shared" ca="1" si="124"/>
        <v>81</v>
      </c>
      <c r="L77" s="230">
        <f t="shared" ca="1" si="124"/>
        <v>33</v>
      </c>
      <c r="M77" s="230">
        <f t="shared" ca="1" si="124"/>
        <v>33</v>
      </c>
      <c r="N77" s="230">
        <f t="shared" ca="1" si="124"/>
        <v>33</v>
      </c>
      <c r="O77" s="227">
        <f t="shared" ca="1" si="123"/>
        <v>1147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39"/>
      <c r="B78" s="249" t="s">
        <v>168</v>
      </c>
      <c r="C78" s="232">
        <f>SUMIFS(日报!J:J,日报!D:D,"&lt;= 35",日报!D:D,"&gt;28")</f>
        <v>3148</v>
      </c>
      <c r="D78" s="232">
        <f>SUMIFS(日报!AA:AA,日报!U:U,"&lt;= 35",日报!U:U,"&gt;28")</f>
        <v>3228</v>
      </c>
      <c r="E78" s="232">
        <f>SUMIFS(日报!AR:AR,日报!AL:AL,"&lt;= 35",日报!AL:AL,"&gt;28")</f>
        <v>3104</v>
      </c>
      <c r="F78" s="232">
        <f>SUMIFS(日报!BI:BI,日报!BC:BC,"&lt;= 35",日报!BC:BC,"&gt;28")</f>
        <v>1220</v>
      </c>
      <c r="G78" s="232">
        <f>SUMIFS(日报!BZ:BZ,日报!BT:BT,"&lt;= 35",日报!BT:BT,"&gt;28")</f>
        <v>3040</v>
      </c>
      <c r="H78" s="232">
        <f>SUMIFS(日报!CQ:CQ,日报!CK:CK,"&lt;= 35",日报!CK:CK,"&gt;28")</f>
        <v>2996</v>
      </c>
      <c r="I78" s="232">
        <f>SUMIFS(日报!DH:DH,日报!DB:DB,"&lt;= 35",日报!DB:DB,"&gt;28")</f>
        <v>2964</v>
      </c>
      <c r="J78" s="232">
        <f>SUMIFS(日报!DY:DY,日报!DS:DS,"&lt;= 35",日报!DS:DS,"&gt;28")</f>
        <v>2828</v>
      </c>
      <c r="K78" s="232">
        <f>SUMIFS(日报!EP:EP,日报!EJ:EJ,"&lt;= 35",日报!EJ:EJ,"&gt;28")</f>
        <v>2288</v>
      </c>
      <c r="L78" s="232">
        <f>SUMIFS(日报!FG:FG,日报!FA:FA,"&lt;= 35",日报!FA:FA,"&gt;28")</f>
        <v>3200</v>
      </c>
      <c r="M78" s="232">
        <f>SUMIFS(日报!FX:FX,日报!FR:FR,"&lt;= 35",日报!FR:FR,"&gt;28")</f>
        <v>3080</v>
      </c>
      <c r="N78" s="232">
        <f>SUMIFS(日报!GO:GO,日报!GI:GI,"&lt;= 35",日报!GI:GI,"&gt;28")</f>
        <v>3080</v>
      </c>
      <c r="O78" s="227">
        <f t="shared" si="123"/>
        <v>34176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40"/>
      <c r="B79" s="250" t="s">
        <v>169</v>
      </c>
      <c r="C79" s="233">
        <f t="shared" ref="C79:N79" ca="1" si="125">C78+C65</f>
        <v>8568</v>
      </c>
      <c r="D79" s="233">
        <f t="shared" ca="1" si="125"/>
        <v>9024</v>
      </c>
      <c r="E79" s="233">
        <f t="shared" ca="1" si="125"/>
        <v>8536</v>
      </c>
      <c r="F79" s="233">
        <f t="shared" ca="1" si="125"/>
        <v>3380</v>
      </c>
      <c r="G79" s="233">
        <f t="shared" ca="1" si="125"/>
        <v>8924</v>
      </c>
      <c r="H79" s="233">
        <f t="shared" ca="1" si="125"/>
        <v>8836</v>
      </c>
      <c r="I79" s="233">
        <f t="shared" ca="1" si="125"/>
        <v>8824</v>
      </c>
      <c r="J79" s="233">
        <f t="shared" ca="1" si="125"/>
        <v>8708</v>
      </c>
      <c r="K79" s="233">
        <f t="shared" ca="1" si="125"/>
        <v>6312</v>
      </c>
      <c r="L79" s="233">
        <f t="shared" ca="1" si="125"/>
        <v>8540</v>
      </c>
      <c r="M79" s="233">
        <f t="shared" ca="1" si="125"/>
        <v>8424</v>
      </c>
      <c r="N79" s="233">
        <f t="shared" ca="1" si="125"/>
        <v>8376</v>
      </c>
      <c r="O79" s="227">
        <f t="shared" ca="1" si="123"/>
        <v>96452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43" t="s">
        <v>179</v>
      </c>
      <c r="B80" s="253" t="s">
        <v>157</v>
      </c>
      <c r="C80" s="254">
        <f t="shared" ref="C80:N80" si="126">C66-C67</f>
        <v>27696</v>
      </c>
      <c r="D80" s="254">
        <f t="shared" si="126"/>
        <v>27749</v>
      </c>
      <c r="E80" s="254">
        <f t="shared" si="126"/>
        <v>28004</v>
      </c>
      <c r="F80" s="254">
        <f t="shared" si="126"/>
        <v>28050</v>
      </c>
      <c r="G80" s="254">
        <f t="shared" si="126"/>
        <v>27153</v>
      </c>
      <c r="H80" s="254">
        <f t="shared" si="126"/>
        <v>28200</v>
      </c>
      <c r="I80" s="254">
        <f t="shared" si="126"/>
        <v>28223</v>
      </c>
      <c r="J80" s="254">
        <f t="shared" si="126"/>
        <v>28307</v>
      </c>
      <c r="K80" s="254">
        <f t="shared" si="126"/>
        <v>28262</v>
      </c>
      <c r="L80" s="254">
        <f t="shared" si="126"/>
        <v>27387</v>
      </c>
      <c r="M80" s="254">
        <f t="shared" si="126"/>
        <v>27540</v>
      </c>
      <c r="N80" s="254">
        <f t="shared" si="126"/>
        <v>27480</v>
      </c>
      <c r="O80" s="255">
        <f t="shared" si="12"/>
        <v>334051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44"/>
      <c r="B81" s="259" t="s">
        <v>158</v>
      </c>
      <c r="C81" s="260">
        <f>SUM(死淘统计!B45:B51)</f>
        <v>63</v>
      </c>
      <c r="D81" s="260">
        <f>SUM(死淘统计!C45:C51)</f>
        <v>68</v>
      </c>
      <c r="E81" s="260">
        <f>SUM(死淘统计!D45:D51)</f>
        <v>67</v>
      </c>
      <c r="F81" s="260">
        <f>SUM(死淘统计!E45:E51)</f>
        <v>100</v>
      </c>
      <c r="G81" s="260">
        <f>SUM(死淘统计!F45:F51)</f>
        <v>108</v>
      </c>
      <c r="H81" s="260">
        <f>SUM(死淘统计!G45:G51)</f>
        <v>120</v>
      </c>
      <c r="I81" s="260">
        <f>SUM(死淘统计!H45:H51)</f>
        <v>56</v>
      </c>
      <c r="J81" s="260">
        <f>SUM(死淘统计!I45:I51)</f>
        <v>60</v>
      </c>
      <c r="K81" s="260">
        <f>SUM(死淘统计!J45:J51)</f>
        <v>90</v>
      </c>
      <c r="L81" s="260">
        <f>SUM(死淘统计!K45:K51)</f>
        <v>30</v>
      </c>
      <c r="M81" s="260">
        <f>SUM(死淘统计!L45:L51)</f>
        <v>19</v>
      </c>
      <c r="N81" s="260">
        <f>SUM(死淘统计!M45:M51)</f>
        <v>42</v>
      </c>
      <c r="O81" s="261">
        <f t="shared" si="12"/>
        <v>823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44"/>
      <c r="B82" s="265" t="s">
        <v>159</v>
      </c>
      <c r="C82" s="266">
        <f t="shared" ref="C82:O82" si="127">C81/C$4</f>
        <v>2.2261484098939927E-3</v>
      </c>
      <c r="D82" s="266">
        <f t="shared" ref="D82" si="128">D81/D$4</f>
        <v>2.4028268551236748E-3</v>
      </c>
      <c r="E82" s="266">
        <f t="shared" ref="E82" si="129">E81/E$4</f>
        <v>2.3183391003460205E-3</v>
      </c>
      <c r="F82" s="266">
        <f t="shared" ref="F82" si="130">F81/F$4</f>
        <v>3.472222222222222E-3</v>
      </c>
      <c r="G82" s="266">
        <f t="shared" ref="G82" si="131">G81/G$4</f>
        <v>3.8434163701067618E-3</v>
      </c>
      <c r="H82" s="266">
        <f t="shared" ref="H82" si="132">H81/H$4</f>
        <v>4.1237113402061857E-3</v>
      </c>
      <c r="I82" s="266">
        <f t="shared" ref="I82" si="133">I81/I$4</f>
        <v>1.9310344827586207E-3</v>
      </c>
      <c r="J82" s="266">
        <f t="shared" ref="J82" si="134">J81/J$4</f>
        <v>2.0689655172413794E-3</v>
      </c>
      <c r="K82" s="266">
        <f t="shared" ref="K82" si="135">K81/K$4</f>
        <v>3.1034482758620688E-3</v>
      </c>
      <c r="L82" s="266">
        <f t="shared" ref="L82" si="136">L81/L$4</f>
        <v>1.0638297872340426E-3</v>
      </c>
      <c r="M82" s="266">
        <f t="shared" ref="M82" si="137">M81/M$4</f>
        <v>6.6666666666666664E-4</v>
      </c>
      <c r="N82" s="266">
        <f t="shared" si="127"/>
        <v>1.4736842105263158E-3</v>
      </c>
      <c r="O82" s="267">
        <f t="shared" si="127"/>
        <v>2.3945301134710504E-3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44"/>
      <c r="B83" s="259" t="s">
        <v>160</v>
      </c>
      <c r="C83" s="260">
        <f t="shared" ref="C83:N83" si="138">C81+C69</f>
        <v>667</v>
      </c>
      <c r="D83" s="260">
        <f t="shared" si="138"/>
        <v>619</v>
      </c>
      <c r="E83" s="260">
        <f t="shared" si="138"/>
        <v>963</v>
      </c>
      <c r="F83" s="260">
        <f t="shared" si="138"/>
        <v>850</v>
      </c>
      <c r="G83" s="260">
        <f t="shared" si="138"/>
        <v>1055</v>
      </c>
      <c r="H83" s="260">
        <f t="shared" si="138"/>
        <v>1020</v>
      </c>
      <c r="I83" s="260">
        <f t="shared" si="138"/>
        <v>833</v>
      </c>
      <c r="J83" s="260">
        <f t="shared" si="138"/>
        <v>753</v>
      </c>
      <c r="K83" s="260">
        <f t="shared" si="138"/>
        <v>828</v>
      </c>
      <c r="L83" s="260">
        <f t="shared" si="138"/>
        <v>843</v>
      </c>
      <c r="M83" s="260">
        <f t="shared" si="138"/>
        <v>979</v>
      </c>
      <c r="N83" s="260">
        <f t="shared" si="138"/>
        <v>1062</v>
      </c>
      <c r="O83" s="261">
        <f t="shared" si="12"/>
        <v>10472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44"/>
      <c r="B84" s="265" t="s">
        <v>161</v>
      </c>
      <c r="C84" s="266">
        <f t="shared" ref="C84:O84" si="139">C83/C$4</f>
        <v>2.3568904593639577E-2</v>
      </c>
      <c r="D84" s="266">
        <f t="shared" ref="D84" si="140">D83/D$4</f>
        <v>2.187279151943463E-2</v>
      </c>
      <c r="E84" s="266">
        <f t="shared" ref="E84" si="141">E83/E$4</f>
        <v>3.3321799307958477E-2</v>
      </c>
      <c r="F84" s="266">
        <f t="shared" ref="F84" si="142">F83/F$4</f>
        <v>2.9513888888888888E-2</v>
      </c>
      <c r="G84" s="266">
        <f t="shared" ref="G84" si="143">G83/G$4</f>
        <v>3.7544483985765126E-2</v>
      </c>
      <c r="H84" s="266">
        <f t="shared" ref="H84" si="144">H83/H$4</f>
        <v>3.5051546391752578E-2</v>
      </c>
      <c r="I84" s="266">
        <f t="shared" ref="I84" si="145">I83/I$4</f>
        <v>2.8724137931034482E-2</v>
      </c>
      <c r="J84" s="266">
        <f t="shared" ref="J84" si="146">J83/J$4</f>
        <v>2.5965517241379309E-2</v>
      </c>
      <c r="K84" s="266">
        <f t="shared" ref="K84" si="147">K83/K$4</f>
        <v>2.8551724137931035E-2</v>
      </c>
      <c r="L84" s="266">
        <f t="shared" ref="L84" si="148">L83/L$4</f>
        <v>2.9893617021276596E-2</v>
      </c>
      <c r="M84" s="266">
        <f t="shared" ref="M84" si="149">M83/M$4</f>
        <v>3.4350877192982458E-2</v>
      </c>
      <c r="N84" s="266">
        <f t="shared" si="139"/>
        <v>3.7263157894736845E-2</v>
      </c>
      <c r="O84" s="267">
        <f t="shared" si="139"/>
        <v>3.0468431771894094E-2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4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44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44"/>
      <c r="B87" s="272" t="s">
        <v>174</v>
      </c>
      <c r="C87" s="270">
        <f ca="1">SUMIFS(日报!H:H,日报!D:D,"&lt;= 42",日报!D:D,"&gt;35")</f>
        <v>16450</v>
      </c>
      <c r="D87" s="270">
        <f ca="1">SUMIFS(日报!Y:Y,日报!U:U,"&lt;= 42",日报!U:U,"&gt;35")</f>
        <v>15400</v>
      </c>
      <c r="E87" s="270">
        <f ca="1">SUMIFS(日报!AP:AP,日报!AL:AL,"&lt;= 42",日报!AL:AL,"&gt;35")</f>
        <v>16800</v>
      </c>
      <c r="F87" s="270">
        <f ca="1">SUMIFS(日报!BG:BG,日报!BC:BC,"&lt;= 42",日报!BC:BC,"&gt;35")</f>
        <v>17100</v>
      </c>
      <c r="G87" s="270">
        <f>SUMIFS(日报!BX:BX,日报!BT:BT,"&lt;= 42",日报!BT:BT,"&gt;35")</f>
        <v>11800</v>
      </c>
      <c r="H87" s="270">
        <f>SUMIFS(日报!CO:CO,日报!CK:CK,"&lt;= 42",日报!CK:CK,"&gt;35")</f>
        <v>5600</v>
      </c>
      <c r="I87" s="270">
        <f>SUMIFS(日报!DF:DF,日报!DB:DB,"&lt;= 42",日报!DB:DB,"&gt;35")</f>
        <v>5500</v>
      </c>
      <c r="J87" s="270">
        <f>SUMIFS(日报!DW:DW,日报!DS:DS,"&lt;= 42",日报!DS:DS,"&gt;35")</f>
        <v>5700</v>
      </c>
      <c r="K87" s="270">
        <f>SUMIFS(日报!EN:EN,日报!EJ:EJ,"&lt;= 42",日报!EJ:EJ,"&gt;35")</f>
        <v>5600</v>
      </c>
      <c r="L87" s="270">
        <f ca="1">SUMIFS(日报!FE:FE,日报!FA:FA,"&lt;= 42",日报!FA:FA,"&gt;35")</f>
        <v>11200</v>
      </c>
      <c r="M87" s="270">
        <f ca="1">SUMIFS(日报!FV:FV,日报!FR:FR,"&lt;= 42",日报!FR:FR,"&gt;35")</f>
        <v>11000</v>
      </c>
      <c r="N87" s="270">
        <f ca="1">SUMIFS(日报!GM:GM,日报!GI:GI,"&lt;= 42",日报!GI:GI,"&gt;35")</f>
        <v>11300</v>
      </c>
      <c r="O87" s="261">
        <f t="shared" ref="O87:O88" ca="1" si="152">SUM(C87:N87)</f>
        <v>133450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44"/>
      <c r="B88" s="272" t="s">
        <v>175</v>
      </c>
      <c r="C88" s="270">
        <f t="shared" ref="C88:N88" ca="1" si="153">C87+C74</f>
        <v>116041</v>
      </c>
      <c r="D88" s="270">
        <f t="shared" ca="1" si="153"/>
        <v>111344</v>
      </c>
      <c r="E88" s="270">
        <f t="shared" ca="1" si="153"/>
        <v>119378</v>
      </c>
      <c r="F88" s="270">
        <f t="shared" ca="1" si="153"/>
        <v>116843</v>
      </c>
      <c r="G88" s="270">
        <f t="shared" ca="1" si="153"/>
        <v>117669</v>
      </c>
      <c r="H88" s="270">
        <f t="shared" ca="1" si="153"/>
        <v>116754</v>
      </c>
      <c r="I88" s="270">
        <f t="shared" ca="1" si="153"/>
        <v>116883</v>
      </c>
      <c r="J88" s="270">
        <f t="shared" ca="1" si="153"/>
        <v>114551</v>
      </c>
      <c r="K88" s="270">
        <f t="shared" ca="1" si="153"/>
        <v>116658</v>
      </c>
      <c r="L88" s="270">
        <f t="shared" ca="1" si="153"/>
        <v>109372</v>
      </c>
      <c r="M88" s="270">
        <f t="shared" ca="1" si="153"/>
        <v>105711</v>
      </c>
      <c r="N88" s="270">
        <f t="shared" ca="1" si="153"/>
        <v>107478</v>
      </c>
      <c r="O88" s="261">
        <f t="shared" ca="1" si="152"/>
        <v>1368682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44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244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 ca="1">SUMIFS(日报!FF:FF,日报!FA:FA,"&lt;= 42",日报!FA:FA,"&gt;35")</f>
        <v>0</v>
      </c>
      <c r="M90" s="260">
        <f ca="1">SUMIFS(日报!FW:FW,日报!FR:FR,"&lt;= 42",日报!FR:FR,"&gt;35")</f>
        <v>0</v>
      </c>
      <c r="N90" s="260">
        <f ca="1">SUMIFS(日报!GN:GN,日报!GI:GI,"&lt;= 42",日报!GI:GI,"&gt;35")</f>
        <v>0</v>
      </c>
      <c r="O90" s="261">
        <f t="shared" ref="O90:O97" ca="1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44"/>
      <c r="B91" s="259" t="s">
        <v>167</v>
      </c>
      <c r="C91" s="260">
        <f t="shared" ref="C91:N91" ca="1" si="157">C90+C77</f>
        <v>77</v>
      </c>
      <c r="D91" s="260">
        <f t="shared" ca="1" si="157"/>
        <v>77</v>
      </c>
      <c r="E91" s="260">
        <f t="shared" ca="1" si="157"/>
        <v>77</v>
      </c>
      <c r="F91" s="260">
        <f t="shared" ca="1" si="157"/>
        <v>77</v>
      </c>
      <c r="G91" s="260">
        <f t="shared" ca="1" si="157"/>
        <v>428</v>
      </c>
      <c r="H91" s="260">
        <f t="shared" ca="1" si="157"/>
        <v>77</v>
      </c>
      <c r="I91" s="260">
        <f t="shared" ca="1" si="157"/>
        <v>77</v>
      </c>
      <c r="J91" s="260">
        <f t="shared" ca="1" si="157"/>
        <v>77</v>
      </c>
      <c r="K91" s="260">
        <f t="shared" ca="1" si="157"/>
        <v>81</v>
      </c>
      <c r="L91" s="260">
        <f t="shared" ca="1" si="157"/>
        <v>33</v>
      </c>
      <c r="M91" s="260">
        <f t="shared" ca="1" si="157"/>
        <v>33</v>
      </c>
      <c r="N91" s="260">
        <f t="shared" ca="1" si="157"/>
        <v>33</v>
      </c>
      <c r="O91" s="261">
        <f t="shared" ca="1" si="156"/>
        <v>1147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44"/>
      <c r="B92" s="265" t="s">
        <v>168</v>
      </c>
      <c r="C92" s="270">
        <f ca="1">SUMIFS(日报!J:J,日报!D:D,"&lt;= 42",日报!D:D,"&gt;35")</f>
        <v>1524</v>
      </c>
      <c r="D92" s="270">
        <f ca="1">SUMIFS(日报!AA:AA,日报!U:U,"&lt;= 42",日报!U:U,"&gt;35")</f>
        <v>1520</v>
      </c>
      <c r="E92" s="270">
        <f ca="1">SUMIFS(日报!AR:AR,日报!AL:AL,"&lt;= 42",日报!AL:AL,"&gt;35")</f>
        <v>1516</v>
      </c>
      <c r="F92" s="270">
        <f ca="1">SUMIFS(日报!BI:BI,日报!BC:BC,"&lt;= 42",日报!BC:BC,"&gt;35")</f>
        <v>500</v>
      </c>
      <c r="G92" s="270">
        <f>SUMIFS(日报!BZ:BZ,日报!BT:BT,"&lt;= 42",日报!BT:BT,"&gt;35")</f>
        <v>964</v>
      </c>
      <c r="H92" s="270">
        <f>SUMIFS(日报!CQ:CQ,日报!CK:CK,"&lt;= 42",日报!CK:CK,"&gt;35")</f>
        <v>448</v>
      </c>
      <c r="I92" s="270">
        <f>SUMIFS(日报!DH:DH,日报!DB:DB,"&lt;= 42",日报!DB:DB,"&gt;35")</f>
        <v>460</v>
      </c>
      <c r="J92" s="270">
        <f>SUMIFS(日报!DY:DY,日报!DS:DS,"&lt;= 42",日报!DS:DS,"&gt;35")</f>
        <v>432</v>
      </c>
      <c r="K92" s="270">
        <f>SUMIFS(日报!EP:EP,日报!EJ:EJ,"&lt;= 42",日报!EJ:EJ,"&gt;35")</f>
        <v>360</v>
      </c>
      <c r="L92" s="270">
        <f ca="1">SUMIFS(日报!FG:FG,日报!FA:FA,"&lt;= 42",日报!FA:FA,"&gt;35")</f>
        <v>1040</v>
      </c>
      <c r="M92" s="270">
        <f ca="1">SUMIFS(日报!FX:FX,日报!FR:FR,"&lt;= 42",日报!FR:FR,"&gt;35")</f>
        <v>960</v>
      </c>
      <c r="N92" s="270">
        <f ca="1">SUMIFS(日报!GO:GO,日报!GI:GI,"&lt;= 42",日报!GI:GI,"&gt;35")</f>
        <v>984</v>
      </c>
      <c r="O92" s="261">
        <f t="shared" ca="1" si="156"/>
        <v>10708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45"/>
      <c r="B93" s="273" t="s">
        <v>169</v>
      </c>
      <c r="C93" s="274">
        <f t="shared" ref="C93:N93" ca="1" si="158">C92+C79</f>
        <v>10092</v>
      </c>
      <c r="D93" s="274">
        <f t="shared" ca="1" si="158"/>
        <v>10544</v>
      </c>
      <c r="E93" s="274">
        <f t="shared" ca="1" si="158"/>
        <v>10052</v>
      </c>
      <c r="F93" s="274">
        <f t="shared" ca="1" si="158"/>
        <v>3880</v>
      </c>
      <c r="G93" s="274">
        <f t="shared" ca="1" si="158"/>
        <v>9888</v>
      </c>
      <c r="H93" s="274">
        <f t="shared" ca="1" si="158"/>
        <v>9284</v>
      </c>
      <c r="I93" s="274">
        <f t="shared" ca="1" si="158"/>
        <v>9284</v>
      </c>
      <c r="J93" s="274">
        <f t="shared" ca="1" si="158"/>
        <v>9140</v>
      </c>
      <c r="K93" s="274">
        <f t="shared" ca="1" si="158"/>
        <v>6672</v>
      </c>
      <c r="L93" s="274">
        <f t="shared" ca="1" si="158"/>
        <v>9580</v>
      </c>
      <c r="M93" s="274">
        <f t="shared" ca="1" si="158"/>
        <v>9384</v>
      </c>
      <c r="N93" s="274">
        <f t="shared" ca="1" si="158"/>
        <v>9360</v>
      </c>
      <c r="O93" s="261">
        <f t="shared" ca="1" si="156"/>
        <v>107160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38" t="s">
        <v>180</v>
      </c>
      <c r="B94" s="252" t="s">
        <v>157</v>
      </c>
      <c r="C94" s="231">
        <f t="shared" ref="C94:N94" si="159">C80-C81</f>
        <v>27633</v>
      </c>
      <c r="D94" s="231">
        <f t="shared" si="159"/>
        <v>27681</v>
      </c>
      <c r="E94" s="231">
        <f t="shared" si="159"/>
        <v>27937</v>
      </c>
      <c r="F94" s="231">
        <f t="shared" si="159"/>
        <v>27950</v>
      </c>
      <c r="G94" s="231">
        <f t="shared" si="159"/>
        <v>27045</v>
      </c>
      <c r="H94" s="231">
        <f t="shared" si="159"/>
        <v>28080</v>
      </c>
      <c r="I94" s="231">
        <f t="shared" si="159"/>
        <v>28167</v>
      </c>
      <c r="J94" s="231">
        <f t="shared" si="159"/>
        <v>28247</v>
      </c>
      <c r="K94" s="231">
        <f t="shared" si="159"/>
        <v>28172</v>
      </c>
      <c r="L94" s="231">
        <f t="shared" si="159"/>
        <v>27357</v>
      </c>
      <c r="M94" s="231">
        <f t="shared" si="159"/>
        <v>27521</v>
      </c>
      <c r="N94" s="231">
        <f t="shared" si="159"/>
        <v>27438</v>
      </c>
      <c r="O94" s="228">
        <f t="shared" si="156"/>
        <v>333228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39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39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39"/>
      <c r="B97" s="248" t="s">
        <v>160</v>
      </c>
      <c r="C97" s="230">
        <f t="shared" ref="C97:N97" si="171">C95+C83</f>
        <v>667</v>
      </c>
      <c r="D97" s="230">
        <f t="shared" si="171"/>
        <v>619</v>
      </c>
      <c r="E97" s="230">
        <f t="shared" si="171"/>
        <v>963</v>
      </c>
      <c r="F97" s="230">
        <f t="shared" si="171"/>
        <v>850</v>
      </c>
      <c r="G97" s="230">
        <f t="shared" si="171"/>
        <v>1055</v>
      </c>
      <c r="H97" s="230">
        <f t="shared" si="171"/>
        <v>1020</v>
      </c>
      <c r="I97" s="230">
        <f t="shared" si="171"/>
        <v>833</v>
      </c>
      <c r="J97" s="230">
        <f t="shared" si="171"/>
        <v>753</v>
      </c>
      <c r="K97" s="230">
        <f t="shared" si="171"/>
        <v>828</v>
      </c>
      <c r="L97" s="230">
        <f t="shared" si="171"/>
        <v>843</v>
      </c>
      <c r="M97" s="230">
        <f t="shared" si="171"/>
        <v>979</v>
      </c>
      <c r="N97" s="230">
        <f t="shared" si="171"/>
        <v>1062</v>
      </c>
      <c r="O97" s="227">
        <f t="shared" si="156"/>
        <v>10472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39"/>
      <c r="B98" s="249" t="s">
        <v>161</v>
      </c>
      <c r="C98" s="234">
        <f t="shared" ref="C98:O98" si="172">C97/C$4</f>
        <v>2.3568904593639577E-2</v>
      </c>
      <c r="D98" s="234">
        <f t="shared" ref="D98" si="173">D97/D$4</f>
        <v>2.187279151943463E-2</v>
      </c>
      <c r="E98" s="234">
        <f t="shared" ref="E98" si="174">E97/E$4</f>
        <v>3.3321799307958477E-2</v>
      </c>
      <c r="F98" s="234">
        <f t="shared" ref="F98" si="175">F97/F$4</f>
        <v>2.9513888888888888E-2</v>
      </c>
      <c r="G98" s="234">
        <f t="shared" ref="G98" si="176">G97/G$4</f>
        <v>3.7544483985765126E-2</v>
      </c>
      <c r="H98" s="234">
        <f t="shared" ref="H98" si="177">H97/H$4</f>
        <v>3.5051546391752578E-2</v>
      </c>
      <c r="I98" s="234">
        <f t="shared" ref="I98" si="178">I97/I$4</f>
        <v>2.8724137931034482E-2</v>
      </c>
      <c r="J98" s="234">
        <f t="shared" ref="J98" si="179">J97/J$4</f>
        <v>2.5965517241379309E-2</v>
      </c>
      <c r="K98" s="234">
        <f t="shared" ref="K98" si="180">K97/K$4</f>
        <v>2.8551724137931035E-2</v>
      </c>
      <c r="L98" s="234">
        <f t="shared" ref="L98" si="181">L97/L$4</f>
        <v>2.9893617021276596E-2</v>
      </c>
      <c r="M98" s="234">
        <f t="shared" ref="M98" si="182">M97/M$4</f>
        <v>3.4350877192982458E-2</v>
      </c>
      <c r="N98" s="234">
        <f t="shared" si="172"/>
        <v>3.7263157894736845E-2</v>
      </c>
      <c r="O98" s="235">
        <f t="shared" si="172"/>
        <v>3.0468431771894094E-2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39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39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39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39"/>
      <c r="B102" s="251" t="s">
        <v>175</v>
      </c>
      <c r="C102" s="232">
        <f t="shared" ref="C102:N102" ca="1" si="186">C101+C88</f>
        <v>116041</v>
      </c>
      <c r="D102" s="232">
        <f t="shared" ca="1" si="186"/>
        <v>111344</v>
      </c>
      <c r="E102" s="232">
        <f t="shared" ca="1" si="186"/>
        <v>119378</v>
      </c>
      <c r="F102" s="232">
        <f t="shared" ca="1" si="186"/>
        <v>116843</v>
      </c>
      <c r="G102" s="232">
        <f t="shared" ca="1" si="186"/>
        <v>117669</v>
      </c>
      <c r="H102" s="232">
        <f t="shared" ca="1" si="186"/>
        <v>116754</v>
      </c>
      <c r="I102" s="232">
        <f t="shared" ca="1" si="186"/>
        <v>116883</v>
      </c>
      <c r="J102" s="232">
        <f t="shared" ca="1" si="186"/>
        <v>114551</v>
      </c>
      <c r="K102" s="232">
        <f t="shared" ca="1" si="186"/>
        <v>116658</v>
      </c>
      <c r="L102" s="232">
        <f t="shared" ca="1" si="186"/>
        <v>109372</v>
      </c>
      <c r="M102" s="232">
        <f t="shared" ca="1" si="186"/>
        <v>105711</v>
      </c>
      <c r="N102" s="232">
        <f t="shared" ca="1" si="186"/>
        <v>107478</v>
      </c>
      <c r="O102" s="227">
        <f t="shared" ca="1" si="185"/>
        <v>1368682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39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239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39"/>
      <c r="B105" s="248" t="s">
        <v>167</v>
      </c>
      <c r="C105" s="230">
        <f t="shared" ref="C105:N105" ca="1" si="190">C104+C91</f>
        <v>77</v>
      </c>
      <c r="D105" s="230">
        <f t="shared" ca="1" si="190"/>
        <v>77</v>
      </c>
      <c r="E105" s="230">
        <f t="shared" ca="1" si="190"/>
        <v>77</v>
      </c>
      <c r="F105" s="230">
        <f t="shared" ca="1" si="190"/>
        <v>77</v>
      </c>
      <c r="G105" s="230">
        <f t="shared" ca="1" si="190"/>
        <v>428</v>
      </c>
      <c r="H105" s="230">
        <f t="shared" ca="1" si="190"/>
        <v>77</v>
      </c>
      <c r="I105" s="230">
        <f t="shared" ca="1" si="190"/>
        <v>77</v>
      </c>
      <c r="J105" s="230">
        <f t="shared" ca="1" si="190"/>
        <v>77</v>
      </c>
      <c r="K105" s="230">
        <f t="shared" ca="1" si="190"/>
        <v>81</v>
      </c>
      <c r="L105" s="230">
        <f t="shared" ca="1" si="190"/>
        <v>33</v>
      </c>
      <c r="M105" s="230">
        <f t="shared" ca="1" si="190"/>
        <v>33</v>
      </c>
      <c r="N105" s="230">
        <f t="shared" ca="1" si="190"/>
        <v>33</v>
      </c>
      <c r="O105" s="227">
        <f t="shared" ca="1" si="189"/>
        <v>1147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39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40"/>
      <c r="B107" s="250" t="s">
        <v>169</v>
      </c>
      <c r="C107" s="233">
        <f t="shared" ref="C107:N107" ca="1" si="191">C106+C93</f>
        <v>10092</v>
      </c>
      <c r="D107" s="233">
        <f t="shared" ca="1" si="191"/>
        <v>10544</v>
      </c>
      <c r="E107" s="233">
        <f t="shared" ca="1" si="191"/>
        <v>10052</v>
      </c>
      <c r="F107" s="233">
        <f t="shared" ca="1" si="191"/>
        <v>3880</v>
      </c>
      <c r="G107" s="233">
        <f t="shared" ca="1" si="191"/>
        <v>9888</v>
      </c>
      <c r="H107" s="233">
        <f t="shared" ca="1" si="191"/>
        <v>9284</v>
      </c>
      <c r="I107" s="233">
        <f t="shared" ca="1" si="191"/>
        <v>9284</v>
      </c>
      <c r="J107" s="233">
        <f t="shared" ca="1" si="191"/>
        <v>9140</v>
      </c>
      <c r="K107" s="233">
        <f t="shared" ca="1" si="191"/>
        <v>6672</v>
      </c>
      <c r="L107" s="233">
        <f t="shared" ca="1" si="191"/>
        <v>9580</v>
      </c>
      <c r="M107" s="233">
        <f t="shared" ca="1" si="191"/>
        <v>9384</v>
      </c>
      <c r="N107" s="233">
        <f t="shared" ca="1" si="191"/>
        <v>9360</v>
      </c>
      <c r="O107" s="278">
        <f t="shared" ca="1" si="189"/>
        <v>107160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pUimQps01eooY0iKP2gBiize8/UuXaKdQaVF+lkK5GPCJh7iqcynvuCR4XJWAFZx/wxU8ECugsxD7Gp59cEa5w==" saltValue="Xx8h9O2UrtVSv36SYdnShA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8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8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8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9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9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9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9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9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9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9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9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9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9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9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9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9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9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9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9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9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9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9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9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9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9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9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9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9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9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9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9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9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9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9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9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9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lenxEejOO43virM6dnSsOad8B++ZvAcIuc27WJhKJsFBN73OWr5clNr8M7rHGlk7OUtwDtCIepcldNyxw5idoQ==" saltValue="oWa5Z/0aH3JLxoxnuigpr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2" t="s">
        <v>77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87"/>
      <c r="M1" s="86"/>
    </row>
    <row r="2" spans="1:23" ht="18.75" customHeight="1">
      <c r="A2" s="85" t="s">
        <v>76</v>
      </c>
      <c r="B2" s="32"/>
      <c r="C2" s="1258" t="s">
        <v>75</v>
      </c>
      <c r="D2" s="1258"/>
      <c r="E2" s="33"/>
      <c r="F2" s="1258" t="s">
        <v>74</v>
      </c>
      <c r="G2" s="1258"/>
      <c r="H2" s="33"/>
      <c r="I2" s="34" t="s">
        <v>73</v>
      </c>
      <c r="J2" s="1257"/>
      <c r="K2" s="125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14.917534722222221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3" t="s">
        <v>52</v>
      </c>
      <c r="B38" s="1253"/>
      <c r="C38" s="1253"/>
      <c r="D38" s="1253"/>
      <c r="E38" s="125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4" t="s">
        <v>49</v>
      </c>
      <c r="D40" s="1255"/>
      <c r="E40" s="1254" t="s">
        <v>48</v>
      </c>
      <c r="F40" s="1256"/>
      <c r="G40" s="1256"/>
      <c r="H40" s="1256"/>
      <c r="I40" s="1255"/>
      <c r="J40" s="1254" t="s">
        <v>47</v>
      </c>
      <c r="K40" s="1255"/>
      <c r="L40" s="55"/>
      <c r="M40" s="54"/>
    </row>
    <row r="41" spans="1:23">
      <c r="A41" s="53">
        <v>1</v>
      </c>
      <c r="B41" s="53"/>
      <c r="C41" s="1251"/>
      <c r="D41" s="1251"/>
      <c r="E41" s="1251"/>
      <c r="F41" s="1251"/>
      <c r="G41" s="1251"/>
      <c r="H41" s="1251"/>
      <c r="I41" s="1251"/>
      <c r="J41" s="1251"/>
      <c r="K41" s="1251"/>
      <c r="L41" s="52"/>
      <c r="M41" s="51"/>
    </row>
    <row r="42" spans="1:23">
      <c r="A42" s="53">
        <v>2</v>
      </c>
      <c r="B42" s="53"/>
      <c r="C42" s="1251"/>
      <c r="D42" s="1251"/>
      <c r="E42" s="1251"/>
      <c r="F42" s="1251"/>
      <c r="G42" s="1251"/>
      <c r="H42" s="1251"/>
      <c r="I42" s="1251"/>
      <c r="J42" s="1251"/>
      <c r="K42" s="1251"/>
      <c r="L42" s="52"/>
      <c r="M42" s="51"/>
    </row>
    <row r="43" spans="1:23">
      <c r="A43" s="53">
        <v>3</v>
      </c>
      <c r="B43" s="53"/>
      <c r="C43" s="1251"/>
      <c r="D43" s="1251"/>
      <c r="E43" s="1251"/>
      <c r="F43" s="1251"/>
      <c r="G43" s="1251"/>
      <c r="H43" s="1251"/>
      <c r="I43" s="1251"/>
      <c r="J43" s="1251"/>
      <c r="K43" s="1251"/>
      <c r="L43" s="52"/>
      <c r="M43" s="51"/>
    </row>
    <row r="44" spans="1:23">
      <c r="A44" s="53">
        <v>4</v>
      </c>
      <c r="B44" s="53"/>
      <c r="C44" s="1251"/>
      <c r="D44" s="1251"/>
      <c r="E44" s="1251"/>
      <c r="F44" s="1251"/>
      <c r="G44" s="1251"/>
      <c r="H44" s="1251"/>
      <c r="I44" s="1251"/>
      <c r="J44" s="1251"/>
      <c r="K44" s="1251"/>
      <c r="L44" s="52"/>
      <c r="M44" s="51"/>
    </row>
    <row r="45" spans="1:23">
      <c r="A45" s="53">
        <v>5</v>
      </c>
      <c r="B45" s="53"/>
      <c r="C45" s="1251"/>
      <c r="D45" s="1251"/>
      <c r="E45" s="1251"/>
      <c r="F45" s="1251"/>
      <c r="G45" s="1251"/>
      <c r="H45" s="1251"/>
      <c r="I45" s="1251"/>
      <c r="J45" s="1251"/>
      <c r="K45" s="1251"/>
      <c r="L45" s="52"/>
      <c r="M45" s="51"/>
    </row>
    <row r="46" spans="1:23">
      <c r="A46" s="53">
        <v>6</v>
      </c>
      <c r="B46" s="53"/>
      <c r="C46" s="1251"/>
      <c r="D46" s="1251"/>
      <c r="E46" s="1251"/>
      <c r="F46" s="1251"/>
      <c r="G46" s="1251"/>
      <c r="H46" s="1251"/>
      <c r="I46" s="1251"/>
      <c r="J46" s="1251"/>
      <c r="K46" s="1251"/>
      <c r="L46" s="52"/>
      <c r="M46" s="51"/>
    </row>
    <row r="47" spans="1:23">
      <c r="A47" s="53">
        <v>7</v>
      </c>
      <c r="B47" s="53"/>
      <c r="C47" s="1251"/>
      <c r="D47" s="1251"/>
      <c r="E47" s="1251"/>
      <c r="F47" s="1251"/>
      <c r="G47" s="1251"/>
      <c r="H47" s="1251"/>
      <c r="I47" s="1251"/>
      <c r="J47" s="1251"/>
      <c r="K47" s="1251"/>
      <c r="L47" s="52"/>
      <c r="M47" s="51"/>
    </row>
    <row r="48" spans="1:23">
      <c r="A48" s="53">
        <v>8</v>
      </c>
      <c r="B48" s="53"/>
      <c r="C48" s="1251"/>
      <c r="D48" s="1251"/>
      <c r="E48" s="1251"/>
      <c r="F48" s="1251"/>
      <c r="G48" s="1251"/>
      <c r="H48" s="1251"/>
      <c r="I48" s="1251"/>
      <c r="J48" s="1251"/>
      <c r="K48" s="1251"/>
      <c r="L48" s="52"/>
      <c r="M48" s="51"/>
    </row>
    <row r="49" spans="1:13">
      <c r="A49" s="53">
        <v>9</v>
      </c>
      <c r="B49" s="53"/>
      <c r="C49" s="1251"/>
      <c r="D49" s="1251"/>
      <c r="E49" s="1251"/>
      <c r="F49" s="1251"/>
      <c r="G49" s="1251"/>
      <c r="H49" s="1251"/>
      <c r="I49" s="1251"/>
      <c r="J49" s="1251"/>
      <c r="K49" s="125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T6b5eBLPzkwou7HK0W5FT+eSVEtZuN7KbjZe7KYt+Z20hGUjov53wVBWKLX0avE9DaRUHwwcpZRkmePHkWez4Q==" saltValue="HtORPu11N8sOgzhp8rzzA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3" t="s">
        <v>33</v>
      </c>
      <c r="B1" s="1263"/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</row>
    <row r="2" spans="1:15" ht="30" customHeight="1">
      <c r="A2" s="1261" t="s">
        <v>198</v>
      </c>
      <c r="B2" s="1261"/>
      <c r="C2" s="1261"/>
      <c r="D2" s="1261"/>
      <c r="E2" s="1261"/>
      <c r="F2" s="1261"/>
      <c r="G2" s="1261"/>
      <c r="H2" s="1261"/>
      <c r="I2" s="1261"/>
      <c r="J2" s="1261"/>
      <c r="K2" s="1261"/>
      <c r="L2" s="1261"/>
      <c r="M2" s="1261"/>
      <c r="N2" s="1261"/>
    </row>
    <row r="3" spans="1:15" ht="31" customHeight="1" outlineLevel="1">
      <c r="B3" s="1262" t="s">
        <v>34</v>
      </c>
      <c r="C3" s="1262"/>
      <c r="D3" s="1262"/>
      <c r="E3" s="1262"/>
      <c r="F3" s="1262"/>
      <c r="G3" s="1262"/>
      <c r="H3" s="1262"/>
      <c r="I3" s="1262"/>
      <c r="J3" s="1262"/>
      <c r="K3" s="1262"/>
      <c r="L3" s="1262"/>
      <c r="M3" s="1262"/>
      <c r="N3" s="29" t="s">
        <v>35</v>
      </c>
      <c r="O3" s="30"/>
    </row>
    <row r="4" spans="1:15" s="31" customFormat="1" ht="18" customHeight="1" outlineLevel="1">
      <c r="B4" s="1258" t="s">
        <v>36</v>
      </c>
      <c r="C4" s="1258"/>
      <c r="D4" s="32"/>
      <c r="E4" s="1258" t="s">
        <v>37</v>
      </c>
      <c r="F4" s="1258"/>
      <c r="G4" s="33"/>
      <c r="H4" s="1258" t="s">
        <v>38</v>
      </c>
      <c r="I4" s="1258"/>
      <c r="J4" s="33"/>
      <c r="L4" s="31" t="s">
        <v>39</v>
      </c>
      <c r="M4" s="1257"/>
      <c r="N4" s="125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9"/>
      <c r="D7" s="1259"/>
      <c r="E7" s="1259"/>
      <c r="F7" s="1259"/>
      <c r="G7" s="1259"/>
      <c r="H7" s="1259"/>
      <c r="I7" s="1259"/>
      <c r="J7" s="1259"/>
      <c r="K7" s="1259"/>
      <c r="L7" s="1259"/>
      <c r="M7" s="1259"/>
      <c r="N7" s="1260"/>
    </row>
    <row r="8" spans="1:15" s="37" customFormat="1" ht="18" customHeight="1" outlineLevel="1">
      <c r="B8" s="41">
        <v>2</v>
      </c>
      <c r="C8" s="1259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60"/>
    </row>
    <row r="9" spans="1:15" s="37" customFormat="1" ht="18" customHeight="1" outlineLevel="1">
      <c r="B9" s="41">
        <v>3</v>
      </c>
      <c r="C9" s="1259"/>
      <c r="D9" s="1259"/>
      <c r="E9" s="1259"/>
      <c r="F9" s="1259"/>
      <c r="G9" s="1259"/>
      <c r="H9" s="1259"/>
      <c r="I9" s="1259"/>
      <c r="J9" s="1259"/>
      <c r="K9" s="1259"/>
      <c r="L9" s="1259"/>
      <c r="M9" s="1259"/>
      <c r="N9" s="1260"/>
    </row>
    <row r="10" spans="1:15" s="37" customFormat="1" ht="18" customHeight="1" outlineLevel="1">
      <c r="B10" s="41">
        <v>4</v>
      </c>
      <c r="C10" s="1259"/>
      <c r="D10" s="1259"/>
      <c r="E10" s="1259"/>
      <c r="F10" s="1259"/>
      <c r="G10" s="1259"/>
      <c r="H10" s="1259"/>
      <c r="I10" s="1259"/>
      <c r="J10" s="1259"/>
      <c r="K10" s="1259"/>
      <c r="L10" s="1259"/>
      <c r="M10" s="1259"/>
      <c r="N10" s="1260"/>
    </row>
    <row r="11" spans="1:15" s="37" customFormat="1" ht="18" customHeight="1" outlineLevel="1">
      <c r="B11" s="41">
        <v>5</v>
      </c>
      <c r="C11" s="1259"/>
      <c r="D11" s="1259"/>
      <c r="E11" s="1259"/>
      <c r="F11" s="1259"/>
      <c r="G11" s="1259"/>
      <c r="H11" s="1259"/>
      <c r="I11" s="1259"/>
      <c r="J11" s="1259"/>
      <c r="K11" s="1259"/>
      <c r="L11" s="1259"/>
      <c r="M11" s="1259"/>
      <c r="N11" s="1260"/>
    </row>
    <row r="12" spans="1:15" s="37" customFormat="1" ht="18" customHeight="1" outlineLevel="1">
      <c r="B12" s="41">
        <v>6</v>
      </c>
      <c r="C12" s="1259"/>
      <c r="D12" s="1259"/>
      <c r="E12" s="1259"/>
      <c r="F12" s="1259"/>
      <c r="G12" s="1259"/>
      <c r="H12" s="1259"/>
      <c r="I12" s="1259"/>
      <c r="J12" s="1259"/>
      <c r="K12" s="1259"/>
      <c r="L12" s="1259"/>
      <c r="M12" s="1259"/>
      <c r="N12" s="1260"/>
    </row>
    <row r="13" spans="1:15" s="37" customFormat="1" ht="18" customHeight="1" outlineLevel="1">
      <c r="B13" s="41">
        <v>7</v>
      </c>
      <c r="C13" s="1259"/>
      <c r="D13" s="1259"/>
      <c r="E13" s="1259"/>
      <c r="F13" s="1259"/>
      <c r="G13" s="1259"/>
      <c r="H13" s="1259"/>
      <c r="I13" s="1259"/>
      <c r="J13" s="1259"/>
      <c r="K13" s="1259"/>
      <c r="L13" s="1259"/>
      <c r="M13" s="1259"/>
      <c r="N13" s="126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9"/>
      <c r="D23" s="1259"/>
      <c r="E23" s="1259"/>
      <c r="F23" s="1259"/>
      <c r="G23" s="1259"/>
      <c r="H23" s="1259"/>
      <c r="I23" s="1259"/>
      <c r="J23" s="1259"/>
      <c r="K23" s="1259"/>
      <c r="L23" s="1259"/>
      <c r="M23" s="1259"/>
      <c r="N23" s="1260"/>
    </row>
    <row r="24" spans="2:14" s="37" customFormat="1" ht="14.5" outlineLevel="1">
      <c r="B24" s="41">
        <v>2</v>
      </c>
      <c r="C24" s="1259"/>
      <c r="D24" s="1259"/>
      <c r="E24" s="1259"/>
      <c r="F24" s="1259"/>
      <c r="G24" s="1259"/>
      <c r="H24" s="1259"/>
      <c r="I24" s="1259"/>
      <c r="J24" s="1259"/>
      <c r="K24" s="1259"/>
      <c r="L24" s="1259"/>
      <c r="M24" s="1259"/>
      <c r="N24" s="1260"/>
    </row>
    <row r="25" spans="2:14" s="37" customFormat="1" ht="14.5" outlineLevel="1">
      <c r="B25" s="41">
        <v>3</v>
      </c>
      <c r="C25" s="1259"/>
      <c r="D25" s="1259"/>
      <c r="E25" s="1259"/>
      <c r="F25" s="1259"/>
      <c r="G25" s="1259"/>
      <c r="H25" s="1259"/>
      <c r="I25" s="1259"/>
      <c r="J25" s="1259"/>
      <c r="K25" s="1259"/>
      <c r="L25" s="1259"/>
      <c r="M25" s="1259"/>
      <c r="N25" s="1260"/>
    </row>
    <row r="26" spans="2:14" s="37" customFormat="1" ht="14.5" outlineLevel="1">
      <c r="B26" s="41">
        <v>4</v>
      </c>
      <c r="C26" s="1259"/>
      <c r="D26" s="1259"/>
      <c r="E26" s="1259"/>
      <c r="F26" s="1259"/>
      <c r="G26" s="1259"/>
      <c r="H26" s="1259"/>
      <c r="I26" s="1259"/>
      <c r="J26" s="1259"/>
      <c r="K26" s="1259"/>
      <c r="L26" s="1259"/>
      <c r="M26" s="1259"/>
      <c r="N26" s="1260"/>
    </row>
    <row r="27" spans="2:14" s="37" customFormat="1" ht="14.5" outlineLevel="1">
      <c r="B27" s="41">
        <v>5</v>
      </c>
      <c r="C27" s="1259"/>
      <c r="D27" s="1259"/>
      <c r="E27" s="1259"/>
      <c r="F27" s="1259"/>
      <c r="G27" s="1259"/>
      <c r="H27" s="1259"/>
      <c r="I27" s="1259"/>
      <c r="J27" s="1259"/>
      <c r="K27" s="1259"/>
      <c r="L27" s="1259"/>
      <c r="M27" s="1259"/>
      <c r="N27" s="126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9"/>
      <c r="D31" s="1259"/>
      <c r="E31" s="1259"/>
      <c r="F31" s="1259"/>
      <c r="G31" s="1259"/>
      <c r="H31" s="1259"/>
      <c r="I31" s="1259"/>
      <c r="J31" s="1259"/>
      <c r="K31" s="1259"/>
      <c r="L31" s="1259"/>
      <c r="M31" s="1259"/>
      <c r="N31" s="1260"/>
    </row>
    <row r="32" spans="2:14" s="37" customFormat="1" ht="14.5" outlineLevel="1">
      <c r="B32" s="41">
        <v>2</v>
      </c>
      <c r="C32" s="1259"/>
      <c r="D32" s="1259"/>
      <c r="E32" s="1259"/>
      <c r="F32" s="1259"/>
      <c r="G32" s="1259"/>
      <c r="H32" s="1259"/>
      <c r="I32" s="1259"/>
      <c r="J32" s="1259"/>
      <c r="K32" s="1259"/>
      <c r="L32" s="1259"/>
      <c r="M32" s="1259"/>
      <c r="N32" s="1260"/>
    </row>
    <row r="33" spans="1:15" s="37" customFormat="1" ht="14.5" outlineLevel="1">
      <c r="B33" s="41">
        <v>3</v>
      </c>
      <c r="C33" s="1259"/>
      <c r="D33" s="1259"/>
      <c r="E33" s="1259"/>
      <c r="F33" s="1259"/>
      <c r="G33" s="1259"/>
      <c r="H33" s="1259"/>
      <c r="I33" s="1259"/>
      <c r="J33" s="1259"/>
      <c r="K33" s="1259"/>
      <c r="L33" s="1259"/>
      <c r="M33" s="1259"/>
      <c r="N33" s="1260"/>
    </row>
    <row r="34" spans="1:15" s="37" customFormat="1" ht="14.5" outlineLevel="1">
      <c r="B34" s="41">
        <v>4</v>
      </c>
      <c r="C34" s="1259"/>
      <c r="D34" s="1259"/>
      <c r="E34" s="1259"/>
      <c r="F34" s="1259"/>
      <c r="G34" s="1259"/>
      <c r="H34" s="1259"/>
      <c r="I34" s="1259"/>
      <c r="J34" s="1259"/>
      <c r="K34" s="1259"/>
      <c r="L34" s="1259"/>
      <c r="M34" s="1259"/>
      <c r="N34" s="1260"/>
    </row>
    <row r="35" spans="1:15" s="37" customFormat="1" ht="14.5" outlineLevel="1">
      <c r="B35" s="41">
        <v>5</v>
      </c>
      <c r="C35" s="1259"/>
      <c r="D35" s="1259"/>
      <c r="E35" s="1259"/>
      <c r="F35" s="1259"/>
      <c r="G35" s="1259"/>
      <c r="H35" s="1259"/>
      <c r="I35" s="1259"/>
      <c r="J35" s="1259"/>
      <c r="K35" s="1259"/>
      <c r="L35" s="1259"/>
      <c r="M35" s="1259"/>
      <c r="N35" s="1260"/>
    </row>
    <row r="36" spans="1:15" s="37" customFormat="1" ht="14.5" outlineLevel="1">
      <c r="B36" s="41">
        <v>6</v>
      </c>
      <c r="C36" s="1259"/>
      <c r="D36" s="1259"/>
      <c r="E36" s="1259"/>
      <c r="F36" s="1259"/>
      <c r="G36" s="1259"/>
      <c r="H36" s="1259"/>
      <c r="I36" s="1259"/>
      <c r="J36" s="1259"/>
      <c r="K36" s="1259"/>
      <c r="L36" s="1259"/>
      <c r="M36" s="1259"/>
      <c r="N36" s="1260"/>
    </row>
    <row r="37" spans="1:15" s="37" customFormat="1" ht="14.5" outlineLevel="1">
      <c r="B37" s="41">
        <v>7</v>
      </c>
      <c r="C37" s="1259"/>
      <c r="D37" s="1259"/>
      <c r="E37" s="1259"/>
      <c r="F37" s="1259"/>
      <c r="G37" s="1259"/>
      <c r="H37" s="1259"/>
      <c r="I37" s="1259"/>
      <c r="J37" s="1259"/>
      <c r="K37" s="1259"/>
      <c r="L37" s="1259"/>
      <c r="M37" s="1259"/>
      <c r="N37" s="126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1" t="s">
        <v>470</v>
      </c>
      <c r="B39" s="1261"/>
      <c r="C39" s="1261"/>
      <c r="D39" s="1261"/>
      <c r="E39" s="1261"/>
      <c r="F39" s="1261"/>
      <c r="G39" s="1261"/>
      <c r="H39" s="1261"/>
      <c r="I39" s="1261"/>
      <c r="J39" s="1261"/>
      <c r="K39" s="1261"/>
      <c r="L39" s="1261"/>
      <c r="M39" s="1261"/>
      <c r="N39" s="1261"/>
    </row>
    <row r="40" spans="1:15" ht="31" customHeight="1" outlineLevel="1">
      <c r="B40" s="1262" t="s">
        <v>34</v>
      </c>
      <c r="C40" s="1262"/>
      <c r="D40" s="1262"/>
      <c r="E40" s="1262"/>
      <c r="F40" s="1262"/>
      <c r="G40" s="1262"/>
      <c r="H40" s="1262"/>
      <c r="I40" s="1262"/>
      <c r="J40" s="1262"/>
      <c r="K40" s="1262"/>
      <c r="L40" s="1262"/>
      <c r="M40" s="1262"/>
      <c r="N40" s="29" t="s">
        <v>41</v>
      </c>
      <c r="O40" s="30"/>
    </row>
    <row r="41" spans="1:15" s="31" customFormat="1" ht="18" customHeight="1" outlineLevel="1">
      <c r="B41" s="1258" t="s">
        <v>36</v>
      </c>
      <c r="C41" s="1258"/>
      <c r="D41" s="32"/>
      <c r="E41" s="1258" t="s">
        <v>37</v>
      </c>
      <c r="F41" s="1258"/>
      <c r="G41" s="33"/>
      <c r="H41" s="1258" t="s">
        <v>38</v>
      </c>
      <c r="I41" s="1258"/>
      <c r="J41" s="33"/>
      <c r="L41" s="31" t="s">
        <v>39</v>
      </c>
      <c r="M41" s="1257"/>
      <c r="N41" s="125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9"/>
      <c r="D44" s="1259"/>
      <c r="E44" s="1259"/>
      <c r="F44" s="1259"/>
      <c r="G44" s="1259"/>
      <c r="H44" s="1259"/>
      <c r="I44" s="1259"/>
      <c r="J44" s="1259"/>
      <c r="K44" s="1259"/>
      <c r="L44" s="1259"/>
      <c r="M44" s="1259"/>
      <c r="N44" s="1260"/>
    </row>
    <row r="45" spans="1:15" s="37" customFormat="1" ht="18" customHeight="1" outlineLevel="1">
      <c r="B45" s="41">
        <v>2</v>
      </c>
      <c r="C45" s="1259"/>
      <c r="D45" s="1259"/>
      <c r="E45" s="1259"/>
      <c r="F45" s="1259"/>
      <c r="G45" s="1259"/>
      <c r="H45" s="1259"/>
      <c r="I45" s="1259"/>
      <c r="J45" s="1259"/>
      <c r="K45" s="1259"/>
      <c r="L45" s="1259"/>
      <c r="M45" s="1259"/>
      <c r="N45" s="1260"/>
    </row>
    <row r="46" spans="1:15" s="37" customFormat="1" ht="18" customHeight="1" outlineLevel="1">
      <c r="B46" s="41">
        <v>3</v>
      </c>
      <c r="C46" s="1259"/>
      <c r="D46" s="1259"/>
      <c r="E46" s="1259"/>
      <c r="F46" s="1259"/>
      <c r="G46" s="1259"/>
      <c r="H46" s="1259"/>
      <c r="I46" s="1259"/>
      <c r="J46" s="1259"/>
      <c r="K46" s="1259"/>
      <c r="L46" s="1259"/>
      <c r="M46" s="1259"/>
      <c r="N46" s="1260"/>
    </row>
    <row r="47" spans="1:15" s="37" customFormat="1" ht="18" customHeight="1" outlineLevel="1">
      <c r="B47" s="41">
        <v>4</v>
      </c>
      <c r="C47" s="1259"/>
      <c r="D47" s="1259"/>
      <c r="E47" s="1259"/>
      <c r="F47" s="1259"/>
      <c r="G47" s="1259"/>
      <c r="H47" s="1259"/>
      <c r="I47" s="1259"/>
      <c r="J47" s="1259"/>
      <c r="K47" s="1259"/>
      <c r="L47" s="1259"/>
      <c r="M47" s="1259"/>
      <c r="N47" s="1260"/>
    </row>
    <row r="48" spans="1:15" s="37" customFormat="1" ht="18" customHeight="1" outlineLevel="1">
      <c r="B48" s="41">
        <v>5</v>
      </c>
      <c r="C48" s="1259"/>
      <c r="D48" s="1259"/>
      <c r="E48" s="1259"/>
      <c r="F48" s="1259"/>
      <c r="G48" s="1259"/>
      <c r="H48" s="1259"/>
      <c r="I48" s="1259"/>
      <c r="J48" s="1259"/>
      <c r="K48" s="1259"/>
      <c r="L48" s="1259"/>
      <c r="M48" s="1259"/>
      <c r="N48" s="1260"/>
    </row>
    <row r="49" spans="2:14" s="37" customFormat="1" ht="18" customHeight="1" outlineLevel="1">
      <c r="B49" s="41">
        <v>6</v>
      </c>
      <c r="C49" s="1259"/>
      <c r="D49" s="1259"/>
      <c r="E49" s="1259"/>
      <c r="F49" s="1259"/>
      <c r="G49" s="1259"/>
      <c r="H49" s="1259"/>
      <c r="I49" s="1259"/>
      <c r="J49" s="1259"/>
      <c r="K49" s="1259"/>
      <c r="L49" s="1259"/>
      <c r="M49" s="1259"/>
      <c r="N49" s="1260"/>
    </row>
    <row r="50" spans="2:14" s="37" customFormat="1" ht="18" customHeight="1" outlineLevel="1">
      <c r="B50" s="41">
        <v>7</v>
      </c>
      <c r="C50" s="1259"/>
      <c r="D50" s="1259"/>
      <c r="E50" s="1259"/>
      <c r="F50" s="1259"/>
      <c r="G50" s="1259"/>
      <c r="H50" s="1259"/>
      <c r="I50" s="1259"/>
      <c r="J50" s="1259"/>
      <c r="K50" s="1259"/>
      <c r="L50" s="1259"/>
      <c r="M50" s="1259"/>
      <c r="N50" s="126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9"/>
      <c r="D60" s="1259"/>
      <c r="E60" s="1259"/>
      <c r="F60" s="1259"/>
      <c r="G60" s="1259"/>
      <c r="H60" s="1259"/>
      <c r="I60" s="1259"/>
      <c r="J60" s="1259"/>
      <c r="K60" s="1259"/>
      <c r="L60" s="1259"/>
      <c r="M60" s="1259"/>
      <c r="N60" s="1260"/>
    </row>
    <row r="61" spans="2:14" s="37" customFormat="1" ht="14.5" outlineLevel="1">
      <c r="B61" s="41">
        <v>2</v>
      </c>
      <c r="C61" s="1259"/>
      <c r="D61" s="1259"/>
      <c r="E61" s="1259"/>
      <c r="F61" s="1259"/>
      <c r="G61" s="1259"/>
      <c r="H61" s="1259"/>
      <c r="I61" s="1259"/>
      <c r="J61" s="1259"/>
      <c r="K61" s="1259"/>
      <c r="L61" s="1259"/>
      <c r="M61" s="1259"/>
      <c r="N61" s="1260"/>
    </row>
    <row r="62" spans="2:14" s="37" customFormat="1" ht="14.5" outlineLevel="1">
      <c r="B62" s="41">
        <v>3</v>
      </c>
      <c r="C62" s="1259"/>
      <c r="D62" s="1259"/>
      <c r="E62" s="1259"/>
      <c r="F62" s="1259"/>
      <c r="G62" s="1259"/>
      <c r="H62" s="1259"/>
      <c r="I62" s="1259"/>
      <c r="J62" s="1259"/>
      <c r="K62" s="1259"/>
      <c r="L62" s="1259"/>
      <c r="M62" s="1259"/>
      <c r="N62" s="1260"/>
    </row>
    <row r="63" spans="2:14" s="37" customFormat="1" ht="14.5" outlineLevel="1">
      <c r="B63" s="41">
        <v>4</v>
      </c>
      <c r="C63" s="1259"/>
      <c r="D63" s="1259"/>
      <c r="E63" s="1259"/>
      <c r="F63" s="1259"/>
      <c r="G63" s="1259"/>
      <c r="H63" s="1259"/>
      <c r="I63" s="1259"/>
      <c r="J63" s="1259"/>
      <c r="K63" s="1259"/>
      <c r="L63" s="1259"/>
      <c r="M63" s="1259"/>
      <c r="N63" s="1260"/>
    </row>
    <row r="64" spans="2:14" s="37" customFormat="1" ht="14.5" outlineLevel="1">
      <c r="B64" s="41">
        <v>5</v>
      </c>
      <c r="C64" s="1259"/>
      <c r="D64" s="1259"/>
      <c r="E64" s="1259"/>
      <c r="F64" s="1259"/>
      <c r="G64" s="1259"/>
      <c r="H64" s="1259"/>
      <c r="I64" s="1259"/>
      <c r="J64" s="1259"/>
      <c r="K64" s="1259"/>
      <c r="L64" s="1259"/>
      <c r="M64" s="1259"/>
      <c r="N64" s="126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9"/>
      <c r="D68" s="1259"/>
      <c r="E68" s="1259"/>
      <c r="F68" s="1259"/>
      <c r="G68" s="1259"/>
      <c r="H68" s="1259"/>
      <c r="I68" s="1259"/>
      <c r="J68" s="1259"/>
      <c r="K68" s="1259"/>
      <c r="L68" s="1259"/>
      <c r="M68" s="1259"/>
      <c r="N68" s="1260"/>
    </row>
    <row r="69" spans="1:15" s="37" customFormat="1" ht="14.5" outlineLevel="1">
      <c r="B69" s="41">
        <v>2</v>
      </c>
      <c r="C69" s="1259"/>
      <c r="D69" s="1259"/>
      <c r="E69" s="1259"/>
      <c r="F69" s="1259"/>
      <c r="G69" s="1259"/>
      <c r="H69" s="1259"/>
      <c r="I69" s="1259"/>
      <c r="J69" s="1259"/>
      <c r="K69" s="1259"/>
      <c r="L69" s="1259"/>
      <c r="M69" s="1259"/>
      <c r="N69" s="1260"/>
    </row>
    <row r="70" spans="1:15" s="37" customFormat="1" ht="14.5" outlineLevel="1">
      <c r="B70" s="41">
        <v>3</v>
      </c>
      <c r="C70" s="1259"/>
      <c r="D70" s="1259"/>
      <c r="E70" s="1259"/>
      <c r="F70" s="1259"/>
      <c r="G70" s="1259"/>
      <c r="H70" s="1259"/>
      <c r="I70" s="1259"/>
      <c r="J70" s="1259"/>
      <c r="K70" s="1259"/>
      <c r="L70" s="1259"/>
      <c r="M70" s="1259"/>
      <c r="N70" s="1260"/>
    </row>
    <row r="71" spans="1:15" s="37" customFormat="1" ht="14.5" outlineLevel="1">
      <c r="B71" s="41">
        <v>4</v>
      </c>
      <c r="C71" s="1259"/>
      <c r="D71" s="1259"/>
      <c r="E71" s="1259"/>
      <c r="F71" s="1259"/>
      <c r="G71" s="1259"/>
      <c r="H71" s="1259"/>
      <c r="I71" s="1259"/>
      <c r="J71" s="1259"/>
      <c r="K71" s="1259"/>
      <c r="L71" s="1259"/>
      <c r="M71" s="1259"/>
      <c r="N71" s="1260"/>
    </row>
    <row r="72" spans="1:15" s="37" customFormat="1" ht="14.5" outlineLevel="1">
      <c r="B72" s="41">
        <v>5</v>
      </c>
      <c r="C72" s="1259"/>
      <c r="D72" s="1259"/>
      <c r="E72" s="1259"/>
      <c r="F72" s="1259"/>
      <c r="G72" s="1259"/>
      <c r="H72" s="1259"/>
      <c r="I72" s="1259"/>
      <c r="J72" s="1259"/>
      <c r="K72" s="1259"/>
      <c r="L72" s="1259"/>
      <c r="M72" s="1259"/>
      <c r="N72" s="1260"/>
    </row>
    <row r="73" spans="1:15" s="37" customFormat="1" ht="14.5" outlineLevel="1">
      <c r="B73" s="41">
        <v>6</v>
      </c>
      <c r="C73" s="1259"/>
      <c r="D73" s="1259"/>
      <c r="E73" s="1259"/>
      <c r="F73" s="1259"/>
      <c r="G73" s="1259"/>
      <c r="H73" s="1259"/>
      <c r="I73" s="1259"/>
      <c r="J73" s="1259"/>
      <c r="K73" s="1259"/>
      <c r="L73" s="1259"/>
      <c r="M73" s="1259"/>
      <c r="N73" s="1260"/>
    </row>
    <row r="74" spans="1:15" s="37" customFormat="1" ht="14.5" outlineLevel="1">
      <c r="B74" s="41">
        <v>7</v>
      </c>
      <c r="C74" s="1259"/>
      <c r="D74" s="1259"/>
      <c r="E74" s="1259"/>
      <c r="F74" s="1259"/>
      <c r="G74" s="1259"/>
      <c r="H74" s="1259"/>
      <c r="I74" s="1259"/>
      <c r="J74" s="1259"/>
      <c r="K74" s="1259"/>
      <c r="L74" s="1259"/>
      <c r="M74" s="1259"/>
      <c r="N74" s="126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1" t="s">
        <v>471</v>
      </c>
      <c r="B76" s="1261"/>
      <c r="C76" s="1261"/>
      <c r="D76" s="1261"/>
      <c r="E76" s="1261"/>
      <c r="F76" s="1261"/>
      <c r="G76" s="1261"/>
      <c r="H76" s="1261"/>
      <c r="I76" s="1261"/>
      <c r="J76" s="1261"/>
      <c r="K76" s="1261"/>
      <c r="L76" s="1261"/>
      <c r="M76" s="1261"/>
      <c r="N76" s="1261"/>
    </row>
    <row r="77" spans="1:15" ht="31" customHeight="1" outlineLevel="1">
      <c r="B77" s="1262" t="s">
        <v>34</v>
      </c>
      <c r="C77" s="1262"/>
      <c r="D77" s="1262"/>
      <c r="E77" s="1262"/>
      <c r="F77" s="1262"/>
      <c r="G77" s="1262"/>
      <c r="H77" s="1262"/>
      <c r="I77" s="1262"/>
      <c r="J77" s="1262"/>
      <c r="K77" s="1262"/>
      <c r="L77" s="1262"/>
      <c r="M77" s="1262"/>
      <c r="N77" s="29" t="s">
        <v>42</v>
      </c>
      <c r="O77" s="30"/>
    </row>
    <row r="78" spans="1:15" s="31" customFormat="1" ht="18" customHeight="1" outlineLevel="1">
      <c r="B78" s="1258" t="s">
        <v>36</v>
      </c>
      <c r="C78" s="1258"/>
      <c r="D78" s="32"/>
      <c r="E78" s="1258" t="s">
        <v>37</v>
      </c>
      <c r="F78" s="1258"/>
      <c r="G78" s="33"/>
      <c r="H78" s="1258" t="s">
        <v>38</v>
      </c>
      <c r="I78" s="1258"/>
      <c r="J78" s="33"/>
      <c r="L78" s="31" t="s">
        <v>39</v>
      </c>
      <c r="M78" s="1257"/>
      <c r="N78" s="125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9"/>
      <c r="D81" s="1259"/>
      <c r="E81" s="1259"/>
      <c r="F81" s="1259"/>
      <c r="G81" s="1259"/>
      <c r="H81" s="1259"/>
      <c r="I81" s="1259"/>
      <c r="J81" s="1259"/>
      <c r="K81" s="1259"/>
      <c r="L81" s="1259"/>
      <c r="M81" s="1259"/>
      <c r="N81" s="1260"/>
    </row>
    <row r="82" spans="2:14" s="37" customFormat="1" ht="18" customHeight="1" outlineLevel="1">
      <c r="B82" s="41">
        <v>2</v>
      </c>
      <c r="C82" s="1259"/>
      <c r="D82" s="1259"/>
      <c r="E82" s="1259"/>
      <c r="F82" s="1259"/>
      <c r="G82" s="1259"/>
      <c r="H82" s="1259"/>
      <c r="I82" s="1259"/>
      <c r="J82" s="1259"/>
      <c r="K82" s="1259"/>
      <c r="L82" s="1259"/>
      <c r="M82" s="1259"/>
      <c r="N82" s="1260"/>
    </row>
    <row r="83" spans="2:14" s="37" customFormat="1" ht="18" customHeight="1" outlineLevel="1">
      <c r="B83" s="41">
        <v>3</v>
      </c>
      <c r="C83" s="1259"/>
      <c r="D83" s="1259"/>
      <c r="E83" s="1259"/>
      <c r="F83" s="1259"/>
      <c r="G83" s="1259"/>
      <c r="H83" s="1259"/>
      <c r="I83" s="1259"/>
      <c r="J83" s="1259"/>
      <c r="K83" s="1259"/>
      <c r="L83" s="1259"/>
      <c r="M83" s="1259"/>
      <c r="N83" s="1260"/>
    </row>
    <row r="84" spans="2:14" s="37" customFormat="1" ht="18" customHeight="1" outlineLevel="1">
      <c r="B84" s="41">
        <v>4</v>
      </c>
      <c r="C84" s="1259"/>
      <c r="D84" s="1259"/>
      <c r="E84" s="1259"/>
      <c r="F84" s="1259"/>
      <c r="G84" s="1259"/>
      <c r="H84" s="1259"/>
      <c r="I84" s="1259"/>
      <c r="J84" s="1259"/>
      <c r="K84" s="1259"/>
      <c r="L84" s="1259"/>
      <c r="M84" s="1259"/>
      <c r="N84" s="1260"/>
    </row>
    <row r="85" spans="2:14" s="37" customFormat="1" ht="18" customHeight="1" outlineLevel="1">
      <c r="B85" s="41">
        <v>5</v>
      </c>
      <c r="C85" s="1259"/>
      <c r="D85" s="1259"/>
      <c r="E85" s="1259"/>
      <c r="F85" s="1259"/>
      <c r="G85" s="1259"/>
      <c r="H85" s="1259"/>
      <c r="I85" s="1259"/>
      <c r="J85" s="1259"/>
      <c r="K85" s="1259"/>
      <c r="L85" s="1259"/>
      <c r="M85" s="1259"/>
      <c r="N85" s="1260"/>
    </row>
    <row r="86" spans="2:14" s="37" customFormat="1" ht="18" customHeight="1" outlineLevel="1">
      <c r="B86" s="41">
        <v>6</v>
      </c>
      <c r="C86" s="1259"/>
      <c r="D86" s="1259"/>
      <c r="E86" s="1259"/>
      <c r="F86" s="1259"/>
      <c r="G86" s="1259"/>
      <c r="H86" s="1259"/>
      <c r="I86" s="1259"/>
      <c r="J86" s="1259"/>
      <c r="K86" s="1259"/>
      <c r="L86" s="1259"/>
      <c r="M86" s="1259"/>
      <c r="N86" s="1260"/>
    </row>
    <row r="87" spans="2:14" s="37" customFormat="1" ht="18" customHeight="1" outlineLevel="1">
      <c r="B87" s="41">
        <v>7</v>
      </c>
      <c r="C87" s="1259"/>
      <c r="D87" s="1259"/>
      <c r="E87" s="1259"/>
      <c r="F87" s="1259"/>
      <c r="G87" s="1259"/>
      <c r="H87" s="1259"/>
      <c r="I87" s="1259"/>
      <c r="J87" s="1259"/>
      <c r="K87" s="1259"/>
      <c r="L87" s="1259"/>
      <c r="M87" s="1259"/>
      <c r="N87" s="126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9"/>
      <c r="D97" s="1259"/>
      <c r="E97" s="1259"/>
      <c r="F97" s="1259"/>
      <c r="G97" s="1259"/>
      <c r="H97" s="1259"/>
      <c r="I97" s="1259"/>
      <c r="J97" s="1259"/>
      <c r="K97" s="1259"/>
      <c r="L97" s="1259"/>
      <c r="M97" s="1259"/>
      <c r="N97" s="1260"/>
    </row>
    <row r="98" spans="2:14" s="37" customFormat="1" ht="14.5" outlineLevel="1">
      <c r="B98" s="41">
        <v>2</v>
      </c>
      <c r="C98" s="1259"/>
      <c r="D98" s="1259"/>
      <c r="E98" s="1259"/>
      <c r="F98" s="1259"/>
      <c r="G98" s="1259"/>
      <c r="H98" s="1259"/>
      <c r="I98" s="1259"/>
      <c r="J98" s="1259"/>
      <c r="K98" s="1259"/>
      <c r="L98" s="1259"/>
      <c r="M98" s="1259"/>
      <c r="N98" s="1260"/>
    </row>
    <row r="99" spans="2:14" s="37" customFormat="1" ht="14.5" outlineLevel="1">
      <c r="B99" s="41">
        <v>3</v>
      </c>
      <c r="C99" s="1259"/>
      <c r="D99" s="1259"/>
      <c r="E99" s="1259"/>
      <c r="F99" s="1259"/>
      <c r="G99" s="1259"/>
      <c r="H99" s="1259"/>
      <c r="I99" s="1259"/>
      <c r="J99" s="1259"/>
      <c r="K99" s="1259"/>
      <c r="L99" s="1259"/>
      <c r="M99" s="1259"/>
      <c r="N99" s="1260"/>
    </row>
    <row r="100" spans="2:14" s="37" customFormat="1" ht="14.5" outlineLevel="1">
      <c r="B100" s="41">
        <v>4</v>
      </c>
      <c r="C100" s="1259"/>
      <c r="D100" s="1259"/>
      <c r="E100" s="1259"/>
      <c r="F100" s="1259"/>
      <c r="G100" s="1259"/>
      <c r="H100" s="1259"/>
      <c r="I100" s="1259"/>
      <c r="J100" s="1259"/>
      <c r="K100" s="1259"/>
      <c r="L100" s="1259"/>
      <c r="M100" s="1259"/>
      <c r="N100" s="1260"/>
    </row>
    <row r="101" spans="2:14" s="37" customFormat="1" ht="14.5" outlineLevel="1">
      <c r="B101" s="41">
        <v>5</v>
      </c>
      <c r="C101" s="1259"/>
      <c r="D101" s="1259"/>
      <c r="E101" s="1259"/>
      <c r="F101" s="1259"/>
      <c r="G101" s="1259"/>
      <c r="H101" s="1259"/>
      <c r="I101" s="1259"/>
      <c r="J101" s="1259"/>
      <c r="K101" s="1259"/>
      <c r="L101" s="1259"/>
      <c r="M101" s="1259"/>
      <c r="N101" s="126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9"/>
      <c r="D105" s="1259"/>
      <c r="E105" s="1259"/>
      <c r="F105" s="1259"/>
      <c r="G105" s="1259"/>
      <c r="H105" s="1259"/>
      <c r="I105" s="1259"/>
      <c r="J105" s="1259"/>
      <c r="K105" s="1259"/>
      <c r="L105" s="1259"/>
      <c r="M105" s="1259"/>
      <c r="N105" s="1260"/>
    </row>
    <row r="106" spans="2:14" s="37" customFormat="1" ht="14.5" outlineLevel="1">
      <c r="B106" s="41">
        <v>2</v>
      </c>
      <c r="C106" s="1259"/>
      <c r="D106" s="1259"/>
      <c r="E106" s="1259"/>
      <c r="F106" s="1259"/>
      <c r="G106" s="1259"/>
      <c r="H106" s="1259"/>
      <c r="I106" s="1259"/>
      <c r="J106" s="1259"/>
      <c r="K106" s="1259"/>
      <c r="L106" s="1259"/>
      <c r="M106" s="1259"/>
      <c r="N106" s="1260"/>
    </row>
    <row r="107" spans="2:14" s="37" customFormat="1" ht="14.5" outlineLevel="1">
      <c r="B107" s="41">
        <v>3</v>
      </c>
      <c r="C107" s="1259"/>
      <c r="D107" s="1259"/>
      <c r="E107" s="1259"/>
      <c r="F107" s="1259"/>
      <c r="G107" s="1259"/>
      <c r="H107" s="1259"/>
      <c r="I107" s="1259"/>
      <c r="J107" s="1259"/>
      <c r="K107" s="1259"/>
      <c r="L107" s="1259"/>
      <c r="M107" s="1259"/>
      <c r="N107" s="1260"/>
    </row>
    <row r="108" spans="2:14" s="37" customFormat="1" ht="14.5" outlineLevel="1">
      <c r="B108" s="41">
        <v>4</v>
      </c>
      <c r="C108" s="1259"/>
      <c r="D108" s="1259"/>
      <c r="E108" s="1259"/>
      <c r="F108" s="1259"/>
      <c r="G108" s="1259"/>
      <c r="H108" s="1259"/>
      <c r="I108" s="1259"/>
      <c r="J108" s="1259"/>
      <c r="K108" s="1259"/>
      <c r="L108" s="1259"/>
      <c r="M108" s="1259"/>
      <c r="N108" s="1260"/>
    </row>
    <row r="109" spans="2:14" s="37" customFormat="1" ht="14.5" outlineLevel="1">
      <c r="B109" s="41">
        <v>5</v>
      </c>
      <c r="C109" s="1259"/>
      <c r="D109" s="1259"/>
      <c r="E109" s="1259"/>
      <c r="F109" s="1259"/>
      <c r="G109" s="1259"/>
      <c r="H109" s="1259"/>
      <c r="I109" s="1259"/>
      <c r="J109" s="1259"/>
      <c r="K109" s="1259"/>
      <c r="L109" s="1259"/>
      <c r="M109" s="1259"/>
      <c r="N109" s="1260"/>
    </row>
    <row r="110" spans="2:14" s="37" customFormat="1" ht="14.5" outlineLevel="1">
      <c r="B110" s="41">
        <v>6</v>
      </c>
      <c r="C110" s="1259"/>
      <c r="D110" s="1259"/>
      <c r="E110" s="1259"/>
      <c r="F110" s="1259"/>
      <c r="G110" s="1259"/>
      <c r="H110" s="1259"/>
      <c r="I110" s="1259"/>
      <c r="J110" s="1259"/>
      <c r="K110" s="1259"/>
      <c r="L110" s="1259"/>
      <c r="M110" s="1259"/>
      <c r="N110" s="1260"/>
    </row>
    <row r="111" spans="2:14" s="37" customFormat="1" ht="14.5" outlineLevel="1">
      <c r="B111" s="41">
        <v>7</v>
      </c>
      <c r="C111" s="1259"/>
      <c r="D111" s="1259"/>
      <c r="E111" s="1259"/>
      <c r="F111" s="1259"/>
      <c r="G111" s="1259"/>
      <c r="H111" s="1259"/>
      <c r="I111" s="1259"/>
      <c r="J111" s="1259"/>
      <c r="K111" s="1259"/>
      <c r="L111" s="1259"/>
      <c r="M111" s="1259"/>
      <c r="N111" s="126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1" t="s">
        <v>472</v>
      </c>
      <c r="B113" s="1261"/>
      <c r="C113" s="1261"/>
      <c r="D113" s="1261"/>
      <c r="E113" s="1261"/>
      <c r="F113" s="1261"/>
      <c r="G113" s="1261"/>
      <c r="H113" s="1261"/>
      <c r="I113" s="1261"/>
      <c r="J113" s="1261"/>
      <c r="K113" s="1261"/>
      <c r="L113" s="1261"/>
      <c r="M113" s="1261"/>
      <c r="N113" s="1261"/>
    </row>
    <row r="114" spans="1:15" ht="31" customHeight="1" outlineLevel="1">
      <c r="B114" s="1262" t="s">
        <v>34</v>
      </c>
      <c r="C114" s="1262"/>
      <c r="D114" s="1262"/>
      <c r="E114" s="1262"/>
      <c r="F114" s="1262"/>
      <c r="G114" s="1262"/>
      <c r="H114" s="1262"/>
      <c r="I114" s="1262"/>
      <c r="J114" s="1262"/>
      <c r="K114" s="1262"/>
      <c r="L114" s="1262"/>
      <c r="M114" s="1262"/>
      <c r="N114" s="29" t="s">
        <v>43</v>
      </c>
      <c r="O114" s="30"/>
    </row>
    <row r="115" spans="1:15" s="31" customFormat="1" ht="18" customHeight="1" outlineLevel="1">
      <c r="B115" s="1258" t="s">
        <v>36</v>
      </c>
      <c r="C115" s="1258"/>
      <c r="D115" s="32"/>
      <c r="E115" s="1258" t="s">
        <v>37</v>
      </c>
      <c r="F115" s="1258"/>
      <c r="G115" s="33"/>
      <c r="H115" s="1258" t="s">
        <v>38</v>
      </c>
      <c r="I115" s="1258"/>
      <c r="J115" s="33"/>
      <c r="L115" s="31" t="s">
        <v>39</v>
      </c>
      <c r="M115" s="1257"/>
      <c r="N115" s="125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9"/>
      <c r="D118" s="1259"/>
      <c r="E118" s="1259"/>
      <c r="F118" s="1259"/>
      <c r="G118" s="1259"/>
      <c r="H118" s="1259"/>
      <c r="I118" s="1259"/>
      <c r="J118" s="1259"/>
      <c r="K118" s="1259"/>
      <c r="L118" s="1259"/>
      <c r="M118" s="1259"/>
      <c r="N118" s="1260"/>
    </row>
    <row r="119" spans="1:15" s="37" customFormat="1" ht="18" customHeight="1" outlineLevel="1">
      <c r="B119" s="41">
        <v>2</v>
      </c>
      <c r="C119" s="1259"/>
      <c r="D119" s="1259"/>
      <c r="E119" s="1259"/>
      <c r="F119" s="1259"/>
      <c r="G119" s="1259"/>
      <c r="H119" s="1259"/>
      <c r="I119" s="1259"/>
      <c r="J119" s="1259"/>
      <c r="K119" s="1259"/>
      <c r="L119" s="1259"/>
      <c r="M119" s="1259"/>
      <c r="N119" s="1260"/>
    </row>
    <row r="120" spans="1:15" s="37" customFormat="1" ht="18" customHeight="1" outlineLevel="1">
      <c r="B120" s="41">
        <v>3</v>
      </c>
      <c r="C120" s="1259"/>
      <c r="D120" s="1259"/>
      <c r="E120" s="1259"/>
      <c r="F120" s="1259"/>
      <c r="G120" s="1259"/>
      <c r="H120" s="1259"/>
      <c r="I120" s="1259"/>
      <c r="J120" s="1259"/>
      <c r="K120" s="1259"/>
      <c r="L120" s="1259"/>
      <c r="M120" s="1259"/>
      <c r="N120" s="1260"/>
    </row>
    <row r="121" spans="1:15" s="37" customFormat="1" ht="18" customHeight="1" outlineLevel="1">
      <c r="B121" s="41">
        <v>4</v>
      </c>
      <c r="C121" s="1259"/>
      <c r="D121" s="1259"/>
      <c r="E121" s="1259"/>
      <c r="F121" s="1259"/>
      <c r="G121" s="1259"/>
      <c r="H121" s="1259"/>
      <c r="I121" s="1259"/>
      <c r="J121" s="1259"/>
      <c r="K121" s="1259"/>
      <c r="L121" s="1259"/>
      <c r="M121" s="1259"/>
      <c r="N121" s="1260"/>
    </row>
    <row r="122" spans="1:15" s="37" customFormat="1" ht="18" customHeight="1" outlineLevel="1">
      <c r="B122" s="41">
        <v>5</v>
      </c>
      <c r="C122" s="1259"/>
      <c r="D122" s="1259"/>
      <c r="E122" s="1259"/>
      <c r="F122" s="1259"/>
      <c r="G122" s="1259"/>
      <c r="H122" s="1259"/>
      <c r="I122" s="1259"/>
      <c r="J122" s="1259"/>
      <c r="K122" s="1259"/>
      <c r="L122" s="1259"/>
      <c r="M122" s="1259"/>
      <c r="N122" s="1260"/>
    </row>
    <row r="123" spans="1:15" s="37" customFormat="1" ht="18" customHeight="1" outlineLevel="1">
      <c r="B123" s="41">
        <v>6</v>
      </c>
      <c r="C123" s="1259"/>
      <c r="D123" s="1259"/>
      <c r="E123" s="1259"/>
      <c r="F123" s="1259"/>
      <c r="G123" s="1259"/>
      <c r="H123" s="1259"/>
      <c r="I123" s="1259"/>
      <c r="J123" s="1259"/>
      <c r="K123" s="1259"/>
      <c r="L123" s="1259"/>
      <c r="M123" s="1259"/>
      <c r="N123" s="1260"/>
    </row>
    <row r="124" spans="1:15" s="37" customFormat="1" ht="18" customHeight="1" outlineLevel="1">
      <c r="B124" s="41">
        <v>7</v>
      </c>
      <c r="C124" s="1259"/>
      <c r="D124" s="1259"/>
      <c r="E124" s="1259"/>
      <c r="F124" s="1259"/>
      <c r="G124" s="1259"/>
      <c r="H124" s="1259"/>
      <c r="I124" s="1259"/>
      <c r="J124" s="1259"/>
      <c r="K124" s="1259"/>
      <c r="L124" s="1259"/>
      <c r="M124" s="1259"/>
      <c r="N124" s="126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9"/>
      <c r="D134" s="1259"/>
      <c r="E134" s="1259"/>
      <c r="F134" s="1259"/>
      <c r="G134" s="1259"/>
      <c r="H134" s="1259"/>
      <c r="I134" s="1259"/>
      <c r="J134" s="1259"/>
      <c r="K134" s="1259"/>
      <c r="L134" s="1259"/>
      <c r="M134" s="1259"/>
      <c r="N134" s="1260"/>
    </row>
    <row r="135" spans="2:14" s="37" customFormat="1" ht="14.5" outlineLevel="1">
      <c r="B135" s="41">
        <v>2</v>
      </c>
      <c r="C135" s="1259"/>
      <c r="D135" s="1259"/>
      <c r="E135" s="1259"/>
      <c r="F135" s="1259"/>
      <c r="G135" s="1259"/>
      <c r="H135" s="1259"/>
      <c r="I135" s="1259"/>
      <c r="J135" s="1259"/>
      <c r="K135" s="1259"/>
      <c r="L135" s="1259"/>
      <c r="M135" s="1259"/>
      <c r="N135" s="1260"/>
    </row>
    <row r="136" spans="2:14" s="37" customFormat="1" ht="14.5" outlineLevel="1">
      <c r="B136" s="41">
        <v>3</v>
      </c>
      <c r="C136" s="1259"/>
      <c r="D136" s="1259"/>
      <c r="E136" s="1259"/>
      <c r="F136" s="1259"/>
      <c r="G136" s="1259"/>
      <c r="H136" s="1259"/>
      <c r="I136" s="1259"/>
      <c r="J136" s="1259"/>
      <c r="K136" s="1259"/>
      <c r="L136" s="1259"/>
      <c r="M136" s="1259"/>
      <c r="N136" s="1260"/>
    </row>
    <row r="137" spans="2:14" s="37" customFormat="1" ht="14.5" outlineLevel="1">
      <c r="B137" s="41">
        <v>4</v>
      </c>
      <c r="C137" s="1259"/>
      <c r="D137" s="1259"/>
      <c r="E137" s="1259"/>
      <c r="F137" s="1259"/>
      <c r="G137" s="1259"/>
      <c r="H137" s="1259"/>
      <c r="I137" s="1259"/>
      <c r="J137" s="1259"/>
      <c r="K137" s="1259"/>
      <c r="L137" s="1259"/>
      <c r="M137" s="1259"/>
      <c r="N137" s="1260"/>
    </row>
    <row r="138" spans="2:14" s="37" customFormat="1" ht="14.5" outlineLevel="1">
      <c r="B138" s="41">
        <v>5</v>
      </c>
      <c r="C138" s="1259"/>
      <c r="D138" s="1259"/>
      <c r="E138" s="1259"/>
      <c r="F138" s="1259"/>
      <c r="G138" s="1259"/>
      <c r="H138" s="1259"/>
      <c r="I138" s="1259"/>
      <c r="J138" s="1259"/>
      <c r="K138" s="1259"/>
      <c r="L138" s="1259"/>
      <c r="M138" s="1259"/>
      <c r="N138" s="126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9"/>
      <c r="D142" s="1259"/>
      <c r="E142" s="1259"/>
      <c r="F142" s="1259"/>
      <c r="G142" s="1259"/>
      <c r="H142" s="1259"/>
      <c r="I142" s="1259"/>
      <c r="J142" s="1259"/>
      <c r="K142" s="1259"/>
      <c r="L142" s="1259"/>
      <c r="M142" s="1259"/>
      <c r="N142" s="1260"/>
    </row>
    <row r="143" spans="2:14" s="37" customFormat="1" ht="14.5" outlineLevel="1">
      <c r="B143" s="41">
        <v>2</v>
      </c>
      <c r="C143" s="1259"/>
      <c r="D143" s="1259"/>
      <c r="E143" s="1259"/>
      <c r="F143" s="1259"/>
      <c r="G143" s="1259"/>
      <c r="H143" s="1259"/>
      <c r="I143" s="1259"/>
      <c r="J143" s="1259"/>
      <c r="K143" s="1259"/>
      <c r="L143" s="1259"/>
      <c r="M143" s="1259"/>
      <c r="N143" s="1260"/>
    </row>
    <row r="144" spans="2:14" s="37" customFormat="1" ht="14.5" outlineLevel="1">
      <c r="B144" s="41">
        <v>3</v>
      </c>
      <c r="C144" s="1259"/>
      <c r="D144" s="1259"/>
      <c r="E144" s="1259"/>
      <c r="F144" s="1259"/>
      <c r="G144" s="1259"/>
      <c r="H144" s="1259"/>
      <c r="I144" s="1259"/>
      <c r="J144" s="1259"/>
      <c r="K144" s="1259"/>
      <c r="L144" s="1259"/>
      <c r="M144" s="1259"/>
      <c r="N144" s="1260"/>
    </row>
    <row r="145" spans="1:15" s="37" customFormat="1" ht="14.5" outlineLevel="1">
      <c r="B145" s="41">
        <v>4</v>
      </c>
      <c r="C145" s="1259"/>
      <c r="D145" s="1259"/>
      <c r="E145" s="1259"/>
      <c r="F145" s="1259"/>
      <c r="G145" s="1259"/>
      <c r="H145" s="1259"/>
      <c r="I145" s="1259"/>
      <c r="J145" s="1259"/>
      <c r="K145" s="1259"/>
      <c r="L145" s="1259"/>
      <c r="M145" s="1259"/>
      <c r="N145" s="1260"/>
    </row>
    <row r="146" spans="1:15" s="37" customFormat="1" ht="14.5" outlineLevel="1">
      <c r="B146" s="41">
        <v>5</v>
      </c>
      <c r="C146" s="1259"/>
      <c r="D146" s="1259"/>
      <c r="E146" s="1259"/>
      <c r="F146" s="1259"/>
      <c r="G146" s="1259"/>
      <c r="H146" s="1259"/>
      <c r="I146" s="1259"/>
      <c r="J146" s="1259"/>
      <c r="K146" s="1259"/>
      <c r="L146" s="1259"/>
      <c r="M146" s="1259"/>
      <c r="N146" s="1260"/>
    </row>
    <row r="147" spans="1:15" s="37" customFormat="1" ht="14.5" outlineLevel="1">
      <c r="B147" s="41">
        <v>6</v>
      </c>
      <c r="C147" s="1259"/>
      <c r="D147" s="1259"/>
      <c r="E147" s="1259"/>
      <c r="F147" s="1259"/>
      <c r="G147" s="1259"/>
      <c r="H147" s="1259"/>
      <c r="I147" s="1259"/>
      <c r="J147" s="1259"/>
      <c r="K147" s="1259"/>
      <c r="L147" s="1259"/>
      <c r="M147" s="1259"/>
      <c r="N147" s="1260"/>
    </row>
    <row r="148" spans="1:15" s="37" customFormat="1" ht="14.5" outlineLevel="1">
      <c r="B148" s="41">
        <v>7</v>
      </c>
      <c r="C148" s="1259"/>
      <c r="D148" s="1259"/>
      <c r="E148" s="1259"/>
      <c r="F148" s="1259"/>
      <c r="G148" s="1259"/>
      <c r="H148" s="1259"/>
      <c r="I148" s="1259"/>
      <c r="J148" s="1259"/>
      <c r="K148" s="1259"/>
      <c r="L148" s="1259"/>
      <c r="M148" s="1259"/>
      <c r="N148" s="126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1" t="s">
        <v>473</v>
      </c>
      <c r="B150" s="1261"/>
      <c r="C150" s="1261"/>
      <c r="D150" s="1261"/>
      <c r="E150" s="1261"/>
      <c r="F150" s="1261"/>
      <c r="G150" s="1261"/>
      <c r="H150" s="1261"/>
      <c r="I150" s="1261"/>
      <c r="J150" s="1261"/>
      <c r="K150" s="1261"/>
      <c r="L150" s="1261"/>
      <c r="M150" s="1261"/>
      <c r="N150" s="1261"/>
    </row>
    <row r="151" spans="1:15" ht="31" customHeight="1" outlineLevel="1">
      <c r="B151" s="1262" t="s">
        <v>34</v>
      </c>
      <c r="C151" s="1262"/>
      <c r="D151" s="1262"/>
      <c r="E151" s="1262"/>
      <c r="F151" s="1262"/>
      <c r="G151" s="1262"/>
      <c r="H151" s="1262"/>
      <c r="I151" s="1262"/>
      <c r="J151" s="1262"/>
      <c r="K151" s="1262"/>
      <c r="L151" s="1262"/>
      <c r="M151" s="1262"/>
      <c r="N151" s="29" t="s">
        <v>44</v>
      </c>
      <c r="O151" s="30"/>
    </row>
    <row r="152" spans="1:15" s="31" customFormat="1" ht="18" customHeight="1" outlineLevel="1">
      <c r="B152" s="1258" t="s">
        <v>36</v>
      </c>
      <c r="C152" s="1258"/>
      <c r="D152" s="32"/>
      <c r="E152" s="1258" t="s">
        <v>37</v>
      </c>
      <c r="F152" s="1258"/>
      <c r="G152" s="33"/>
      <c r="H152" s="1258" t="s">
        <v>38</v>
      </c>
      <c r="I152" s="1258"/>
      <c r="J152" s="33"/>
      <c r="L152" s="31" t="s">
        <v>39</v>
      </c>
      <c r="M152" s="1257"/>
      <c r="N152" s="125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9"/>
      <c r="D155" s="1259"/>
      <c r="E155" s="1259"/>
      <c r="F155" s="1259"/>
      <c r="G155" s="1259"/>
      <c r="H155" s="1259"/>
      <c r="I155" s="1259"/>
      <c r="J155" s="1259"/>
      <c r="K155" s="1259"/>
      <c r="L155" s="1259"/>
      <c r="M155" s="1259"/>
      <c r="N155" s="1260"/>
    </row>
    <row r="156" spans="1:15" s="37" customFormat="1" ht="18" customHeight="1" outlineLevel="1">
      <c r="B156" s="41">
        <v>2</v>
      </c>
      <c r="C156" s="1259"/>
      <c r="D156" s="1259"/>
      <c r="E156" s="1259"/>
      <c r="F156" s="1259"/>
      <c r="G156" s="1259"/>
      <c r="H156" s="1259"/>
      <c r="I156" s="1259"/>
      <c r="J156" s="1259"/>
      <c r="K156" s="1259"/>
      <c r="L156" s="1259"/>
      <c r="M156" s="1259"/>
      <c r="N156" s="1260"/>
    </row>
    <row r="157" spans="1:15" s="37" customFormat="1" ht="18" customHeight="1" outlineLevel="1">
      <c r="B157" s="41">
        <v>3</v>
      </c>
      <c r="C157" s="1259"/>
      <c r="D157" s="1259"/>
      <c r="E157" s="1259"/>
      <c r="F157" s="1259"/>
      <c r="G157" s="1259"/>
      <c r="H157" s="1259"/>
      <c r="I157" s="1259"/>
      <c r="J157" s="1259"/>
      <c r="K157" s="1259"/>
      <c r="L157" s="1259"/>
      <c r="M157" s="1259"/>
      <c r="N157" s="1260"/>
    </row>
    <row r="158" spans="1:15" s="37" customFormat="1" ht="18" customHeight="1" outlineLevel="1">
      <c r="B158" s="41">
        <v>4</v>
      </c>
      <c r="C158" s="1259"/>
      <c r="D158" s="1259"/>
      <c r="E158" s="1259"/>
      <c r="F158" s="1259"/>
      <c r="G158" s="1259"/>
      <c r="H158" s="1259"/>
      <c r="I158" s="1259"/>
      <c r="J158" s="1259"/>
      <c r="K158" s="1259"/>
      <c r="L158" s="1259"/>
      <c r="M158" s="1259"/>
      <c r="N158" s="1260"/>
    </row>
    <row r="159" spans="1:15" s="37" customFormat="1" ht="18" customHeight="1" outlineLevel="1">
      <c r="B159" s="41">
        <v>5</v>
      </c>
      <c r="C159" s="1259"/>
      <c r="D159" s="1259"/>
      <c r="E159" s="1259"/>
      <c r="F159" s="1259"/>
      <c r="G159" s="1259"/>
      <c r="H159" s="1259"/>
      <c r="I159" s="1259"/>
      <c r="J159" s="1259"/>
      <c r="K159" s="1259"/>
      <c r="L159" s="1259"/>
      <c r="M159" s="1259"/>
      <c r="N159" s="1260"/>
    </row>
    <row r="160" spans="1:15" s="37" customFormat="1" ht="18" customHeight="1" outlineLevel="1">
      <c r="B160" s="41">
        <v>6</v>
      </c>
      <c r="C160" s="1259"/>
      <c r="D160" s="1259"/>
      <c r="E160" s="1259"/>
      <c r="F160" s="1259"/>
      <c r="G160" s="1259"/>
      <c r="H160" s="1259"/>
      <c r="I160" s="1259"/>
      <c r="J160" s="1259"/>
      <c r="K160" s="1259"/>
      <c r="L160" s="1259"/>
      <c r="M160" s="1259"/>
      <c r="N160" s="1260"/>
    </row>
    <row r="161" spans="2:14" s="37" customFormat="1" ht="18" customHeight="1" outlineLevel="1">
      <c r="B161" s="41">
        <v>7</v>
      </c>
      <c r="C161" s="1259"/>
      <c r="D161" s="1259"/>
      <c r="E161" s="1259"/>
      <c r="F161" s="1259"/>
      <c r="G161" s="1259"/>
      <c r="H161" s="1259"/>
      <c r="I161" s="1259"/>
      <c r="J161" s="1259"/>
      <c r="K161" s="1259"/>
      <c r="L161" s="1259"/>
      <c r="M161" s="1259"/>
      <c r="N161" s="126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9"/>
      <c r="D171" s="1259"/>
      <c r="E171" s="1259"/>
      <c r="F171" s="1259"/>
      <c r="G171" s="1259"/>
      <c r="H171" s="1259"/>
      <c r="I171" s="1259"/>
      <c r="J171" s="1259"/>
      <c r="K171" s="1259"/>
      <c r="L171" s="1259"/>
      <c r="M171" s="1259"/>
      <c r="N171" s="1260"/>
    </row>
    <row r="172" spans="2:14" s="37" customFormat="1" ht="14.5" outlineLevel="1">
      <c r="B172" s="41">
        <v>2</v>
      </c>
      <c r="C172" s="1259"/>
      <c r="D172" s="1259"/>
      <c r="E172" s="1259"/>
      <c r="F172" s="1259"/>
      <c r="G172" s="1259"/>
      <c r="H172" s="1259"/>
      <c r="I172" s="1259"/>
      <c r="J172" s="1259"/>
      <c r="K172" s="1259"/>
      <c r="L172" s="1259"/>
      <c r="M172" s="1259"/>
      <c r="N172" s="1260"/>
    </row>
    <row r="173" spans="2:14" s="37" customFormat="1" ht="14.5" outlineLevel="1">
      <c r="B173" s="41">
        <v>3</v>
      </c>
      <c r="C173" s="1259"/>
      <c r="D173" s="1259"/>
      <c r="E173" s="1259"/>
      <c r="F173" s="1259"/>
      <c r="G173" s="1259"/>
      <c r="H173" s="1259"/>
      <c r="I173" s="1259"/>
      <c r="J173" s="1259"/>
      <c r="K173" s="1259"/>
      <c r="L173" s="1259"/>
      <c r="M173" s="1259"/>
      <c r="N173" s="1260"/>
    </row>
    <row r="174" spans="2:14" s="37" customFormat="1" ht="14.5" outlineLevel="1">
      <c r="B174" s="41">
        <v>4</v>
      </c>
      <c r="C174" s="1259"/>
      <c r="D174" s="1259"/>
      <c r="E174" s="1259"/>
      <c r="F174" s="1259"/>
      <c r="G174" s="1259"/>
      <c r="H174" s="1259"/>
      <c r="I174" s="1259"/>
      <c r="J174" s="1259"/>
      <c r="K174" s="1259"/>
      <c r="L174" s="1259"/>
      <c r="M174" s="1259"/>
      <c r="N174" s="1260"/>
    </row>
    <row r="175" spans="2:14" s="37" customFormat="1" ht="14.5" outlineLevel="1">
      <c r="B175" s="41">
        <v>5</v>
      </c>
      <c r="C175" s="1259"/>
      <c r="D175" s="1259"/>
      <c r="E175" s="1259"/>
      <c r="F175" s="1259"/>
      <c r="G175" s="1259"/>
      <c r="H175" s="1259"/>
      <c r="I175" s="1259"/>
      <c r="J175" s="1259"/>
      <c r="K175" s="1259"/>
      <c r="L175" s="1259"/>
      <c r="M175" s="1259"/>
      <c r="N175" s="126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9"/>
      <c r="D179" s="1259"/>
      <c r="E179" s="1259"/>
      <c r="F179" s="1259"/>
      <c r="G179" s="1259"/>
      <c r="H179" s="1259"/>
      <c r="I179" s="1259"/>
      <c r="J179" s="1259"/>
      <c r="K179" s="1259"/>
      <c r="L179" s="1259"/>
      <c r="M179" s="1259"/>
      <c r="N179" s="1260"/>
    </row>
    <row r="180" spans="1:15" s="37" customFormat="1" ht="14.5" outlineLevel="1">
      <c r="B180" s="41">
        <v>2</v>
      </c>
      <c r="C180" s="1259"/>
      <c r="D180" s="1259"/>
      <c r="E180" s="1259"/>
      <c r="F180" s="1259"/>
      <c r="G180" s="1259"/>
      <c r="H180" s="1259"/>
      <c r="I180" s="1259"/>
      <c r="J180" s="1259"/>
      <c r="K180" s="1259"/>
      <c r="L180" s="1259"/>
      <c r="M180" s="1259"/>
      <c r="N180" s="1260"/>
    </row>
    <row r="181" spans="1:15" s="37" customFormat="1" ht="14.5" outlineLevel="1">
      <c r="B181" s="41">
        <v>3</v>
      </c>
      <c r="C181" s="1259"/>
      <c r="D181" s="1259"/>
      <c r="E181" s="1259"/>
      <c r="F181" s="1259"/>
      <c r="G181" s="1259"/>
      <c r="H181" s="1259"/>
      <c r="I181" s="1259"/>
      <c r="J181" s="1259"/>
      <c r="K181" s="1259"/>
      <c r="L181" s="1259"/>
      <c r="M181" s="1259"/>
      <c r="N181" s="1260"/>
    </row>
    <row r="182" spans="1:15" s="37" customFormat="1" ht="14.5" outlineLevel="1">
      <c r="B182" s="41">
        <v>4</v>
      </c>
      <c r="C182" s="1259"/>
      <c r="D182" s="1259"/>
      <c r="E182" s="1259"/>
      <c r="F182" s="1259"/>
      <c r="G182" s="1259"/>
      <c r="H182" s="1259"/>
      <c r="I182" s="1259"/>
      <c r="J182" s="1259"/>
      <c r="K182" s="1259"/>
      <c r="L182" s="1259"/>
      <c r="M182" s="1259"/>
      <c r="N182" s="1260"/>
    </row>
    <row r="183" spans="1:15" s="37" customFormat="1" ht="14.5" outlineLevel="1">
      <c r="B183" s="41">
        <v>5</v>
      </c>
      <c r="C183" s="1259"/>
      <c r="D183" s="1259"/>
      <c r="E183" s="1259"/>
      <c r="F183" s="1259"/>
      <c r="G183" s="1259"/>
      <c r="H183" s="1259"/>
      <c r="I183" s="1259"/>
      <c r="J183" s="1259"/>
      <c r="K183" s="1259"/>
      <c r="L183" s="1259"/>
      <c r="M183" s="1259"/>
      <c r="N183" s="1260"/>
    </row>
    <row r="184" spans="1:15" s="37" customFormat="1" ht="14.5" outlineLevel="1">
      <c r="B184" s="41">
        <v>6</v>
      </c>
      <c r="C184" s="1259"/>
      <c r="D184" s="1259"/>
      <c r="E184" s="1259"/>
      <c r="F184" s="1259"/>
      <c r="G184" s="1259"/>
      <c r="H184" s="1259"/>
      <c r="I184" s="1259"/>
      <c r="J184" s="1259"/>
      <c r="K184" s="1259"/>
      <c r="L184" s="1259"/>
      <c r="M184" s="1259"/>
      <c r="N184" s="1260"/>
    </row>
    <row r="185" spans="1:15" s="37" customFormat="1" ht="14.5" outlineLevel="1">
      <c r="B185" s="41">
        <v>7</v>
      </c>
      <c r="C185" s="1259"/>
      <c r="D185" s="1259"/>
      <c r="E185" s="1259"/>
      <c r="F185" s="1259"/>
      <c r="G185" s="1259"/>
      <c r="H185" s="1259"/>
      <c r="I185" s="1259"/>
      <c r="J185" s="1259"/>
      <c r="K185" s="1259"/>
      <c r="L185" s="1259"/>
      <c r="M185" s="1259"/>
      <c r="N185" s="126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1" t="s">
        <v>474</v>
      </c>
      <c r="B187" s="1261"/>
      <c r="C187" s="1261"/>
      <c r="D187" s="1261"/>
      <c r="E187" s="1261"/>
      <c r="F187" s="1261"/>
      <c r="G187" s="1261"/>
      <c r="H187" s="1261"/>
      <c r="I187" s="1261"/>
      <c r="J187" s="1261"/>
      <c r="K187" s="1261"/>
      <c r="L187" s="1261"/>
      <c r="M187" s="1261"/>
      <c r="N187" s="1261"/>
    </row>
    <row r="188" spans="1:15" ht="31" customHeight="1" outlineLevel="1">
      <c r="B188" s="1262" t="s">
        <v>34</v>
      </c>
      <c r="C188" s="1262"/>
      <c r="D188" s="1262"/>
      <c r="E188" s="1262"/>
      <c r="F188" s="1262"/>
      <c r="G188" s="1262"/>
      <c r="H188" s="1262"/>
      <c r="I188" s="1262"/>
      <c r="J188" s="1262"/>
      <c r="K188" s="1262"/>
      <c r="L188" s="1262"/>
      <c r="M188" s="1262"/>
      <c r="N188" s="29" t="s">
        <v>45</v>
      </c>
      <c r="O188" s="30"/>
    </row>
    <row r="189" spans="1:15" s="31" customFormat="1" ht="18" customHeight="1" outlineLevel="1">
      <c r="B189" s="1258" t="s">
        <v>36</v>
      </c>
      <c r="C189" s="1258"/>
      <c r="D189" s="32"/>
      <c r="E189" s="1258" t="s">
        <v>37</v>
      </c>
      <c r="F189" s="1258"/>
      <c r="G189" s="33"/>
      <c r="H189" s="1258" t="s">
        <v>38</v>
      </c>
      <c r="I189" s="1258"/>
      <c r="J189" s="33"/>
      <c r="L189" s="31" t="s">
        <v>39</v>
      </c>
      <c r="M189" s="1257"/>
      <c r="N189" s="125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9"/>
      <c r="D192" s="1259"/>
      <c r="E192" s="1259"/>
      <c r="F192" s="1259"/>
      <c r="G192" s="1259"/>
      <c r="H192" s="1259"/>
      <c r="I192" s="1259"/>
      <c r="J192" s="1259"/>
      <c r="K192" s="1259"/>
      <c r="L192" s="1259"/>
      <c r="M192" s="1259"/>
      <c r="N192" s="1260"/>
    </row>
    <row r="193" spans="2:14" s="37" customFormat="1" ht="18" customHeight="1" outlineLevel="1">
      <c r="B193" s="41">
        <v>2</v>
      </c>
      <c r="C193" s="1259"/>
      <c r="D193" s="1259"/>
      <c r="E193" s="1259"/>
      <c r="F193" s="1259"/>
      <c r="G193" s="1259"/>
      <c r="H193" s="1259"/>
      <c r="I193" s="1259"/>
      <c r="J193" s="1259"/>
      <c r="K193" s="1259"/>
      <c r="L193" s="1259"/>
      <c r="M193" s="1259"/>
      <c r="N193" s="1260"/>
    </row>
    <row r="194" spans="2:14" s="37" customFormat="1" ht="18" customHeight="1" outlineLevel="1">
      <c r="B194" s="41">
        <v>3</v>
      </c>
      <c r="C194" s="1259"/>
      <c r="D194" s="1259"/>
      <c r="E194" s="1259"/>
      <c r="F194" s="1259"/>
      <c r="G194" s="1259"/>
      <c r="H194" s="1259"/>
      <c r="I194" s="1259"/>
      <c r="J194" s="1259"/>
      <c r="K194" s="1259"/>
      <c r="L194" s="1259"/>
      <c r="M194" s="1259"/>
      <c r="N194" s="1260"/>
    </row>
    <row r="195" spans="2:14" s="37" customFormat="1" ht="18" customHeight="1" outlineLevel="1">
      <c r="B195" s="41">
        <v>4</v>
      </c>
      <c r="C195" s="1259"/>
      <c r="D195" s="1259"/>
      <c r="E195" s="1259"/>
      <c r="F195" s="1259"/>
      <c r="G195" s="1259"/>
      <c r="H195" s="1259"/>
      <c r="I195" s="1259"/>
      <c r="J195" s="1259"/>
      <c r="K195" s="1259"/>
      <c r="L195" s="1259"/>
      <c r="M195" s="1259"/>
      <c r="N195" s="1260"/>
    </row>
    <row r="196" spans="2:14" s="37" customFormat="1" ht="18" customHeight="1" outlineLevel="1">
      <c r="B196" s="41">
        <v>5</v>
      </c>
      <c r="C196" s="1259"/>
      <c r="D196" s="1259"/>
      <c r="E196" s="1259"/>
      <c r="F196" s="1259"/>
      <c r="G196" s="1259"/>
      <c r="H196" s="1259"/>
      <c r="I196" s="1259"/>
      <c r="J196" s="1259"/>
      <c r="K196" s="1259"/>
      <c r="L196" s="1259"/>
      <c r="M196" s="1259"/>
      <c r="N196" s="1260"/>
    </row>
    <row r="197" spans="2:14" s="37" customFormat="1" ht="18" customHeight="1" outlineLevel="1">
      <c r="B197" s="41">
        <v>6</v>
      </c>
      <c r="C197" s="1259"/>
      <c r="D197" s="1259"/>
      <c r="E197" s="1259"/>
      <c r="F197" s="1259"/>
      <c r="G197" s="1259"/>
      <c r="H197" s="1259"/>
      <c r="I197" s="1259"/>
      <c r="J197" s="1259"/>
      <c r="K197" s="1259"/>
      <c r="L197" s="1259"/>
      <c r="M197" s="1259"/>
      <c r="N197" s="1260"/>
    </row>
    <row r="198" spans="2:14" s="37" customFormat="1" ht="18" customHeight="1" outlineLevel="1">
      <c r="B198" s="41">
        <v>7</v>
      </c>
      <c r="C198" s="1259"/>
      <c r="D198" s="1259"/>
      <c r="E198" s="1259"/>
      <c r="F198" s="1259"/>
      <c r="G198" s="1259"/>
      <c r="H198" s="1259"/>
      <c r="I198" s="1259"/>
      <c r="J198" s="1259"/>
      <c r="K198" s="1259"/>
      <c r="L198" s="1259"/>
      <c r="M198" s="1259"/>
      <c r="N198" s="126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9"/>
      <c r="D208" s="1259"/>
      <c r="E208" s="1259"/>
      <c r="F208" s="1259"/>
      <c r="G208" s="1259"/>
      <c r="H208" s="1259"/>
      <c r="I208" s="1259"/>
      <c r="J208" s="1259"/>
      <c r="K208" s="1259"/>
      <c r="L208" s="1259"/>
      <c r="M208" s="1259"/>
      <c r="N208" s="1260"/>
    </row>
    <row r="209" spans="1:14" s="37" customFormat="1" ht="14.5" outlineLevel="1">
      <c r="B209" s="41">
        <v>2</v>
      </c>
      <c r="C209" s="1259"/>
      <c r="D209" s="1259"/>
      <c r="E209" s="1259"/>
      <c r="F209" s="1259"/>
      <c r="G209" s="1259"/>
      <c r="H209" s="1259"/>
      <c r="I209" s="1259"/>
      <c r="J209" s="1259"/>
      <c r="K209" s="1259"/>
      <c r="L209" s="1259"/>
      <c r="M209" s="1259"/>
      <c r="N209" s="1260"/>
    </row>
    <row r="210" spans="1:14" s="37" customFormat="1" ht="14.5" outlineLevel="1">
      <c r="B210" s="41">
        <v>3</v>
      </c>
      <c r="C210" s="1259"/>
      <c r="D210" s="1259"/>
      <c r="E210" s="1259"/>
      <c r="F210" s="1259"/>
      <c r="G210" s="1259"/>
      <c r="H210" s="1259"/>
      <c r="I210" s="1259"/>
      <c r="J210" s="1259"/>
      <c r="K210" s="1259"/>
      <c r="L210" s="1259"/>
      <c r="M210" s="1259"/>
      <c r="N210" s="1260"/>
    </row>
    <row r="211" spans="1:14" s="37" customFormat="1" ht="14.5" outlineLevel="1">
      <c r="B211" s="41">
        <v>4</v>
      </c>
      <c r="C211" s="1259"/>
      <c r="D211" s="1259"/>
      <c r="E211" s="1259"/>
      <c r="F211" s="1259"/>
      <c r="G211" s="1259"/>
      <c r="H211" s="1259"/>
      <c r="I211" s="1259"/>
      <c r="J211" s="1259"/>
      <c r="K211" s="1259"/>
      <c r="L211" s="1259"/>
      <c r="M211" s="1259"/>
      <c r="N211" s="1260"/>
    </row>
    <row r="212" spans="1:14" s="37" customFormat="1" ht="14.5" outlineLevel="1">
      <c r="B212" s="41">
        <v>5</v>
      </c>
      <c r="C212" s="1259"/>
      <c r="D212" s="1259"/>
      <c r="E212" s="1259"/>
      <c r="F212" s="1259"/>
      <c r="G212" s="1259"/>
      <c r="H212" s="1259"/>
      <c r="I212" s="1259"/>
      <c r="J212" s="1259"/>
      <c r="K212" s="1259"/>
      <c r="L212" s="1259"/>
      <c r="M212" s="1259"/>
      <c r="N212" s="126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9"/>
      <c r="D216" s="1259"/>
      <c r="E216" s="1259"/>
      <c r="F216" s="1259"/>
      <c r="G216" s="1259"/>
      <c r="H216" s="1259"/>
      <c r="I216" s="1259"/>
      <c r="J216" s="1259"/>
      <c r="K216" s="1259"/>
      <c r="L216" s="1259"/>
      <c r="M216" s="1259"/>
      <c r="N216" s="1260"/>
    </row>
    <row r="217" spans="1:14" s="37" customFormat="1" ht="14.5" outlineLevel="1">
      <c r="B217" s="41">
        <v>2</v>
      </c>
      <c r="C217" s="1259"/>
      <c r="D217" s="1259"/>
      <c r="E217" s="1259"/>
      <c r="F217" s="1259"/>
      <c r="G217" s="1259"/>
      <c r="H217" s="1259"/>
      <c r="I217" s="1259"/>
      <c r="J217" s="1259"/>
      <c r="K217" s="1259"/>
      <c r="L217" s="1259"/>
      <c r="M217" s="1259"/>
      <c r="N217" s="1260"/>
    </row>
    <row r="218" spans="1:14" s="37" customFormat="1" ht="14.5" outlineLevel="1">
      <c r="B218" s="41">
        <v>3</v>
      </c>
      <c r="C218" s="1259"/>
      <c r="D218" s="1259"/>
      <c r="E218" s="1259"/>
      <c r="F218" s="1259"/>
      <c r="G218" s="1259"/>
      <c r="H218" s="1259"/>
      <c r="I218" s="1259"/>
      <c r="J218" s="1259"/>
      <c r="K218" s="1259"/>
      <c r="L218" s="1259"/>
      <c r="M218" s="1259"/>
      <c r="N218" s="1260"/>
    </row>
    <row r="219" spans="1:14" s="37" customFormat="1" ht="14.5" outlineLevel="1">
      <c r="B219" s="41">
        <v>4</v>
      </c>
      <c r="C219" s="1259"/>
      <c r="D219" s="1259"/>
      <c r="E219" s="1259"/>
      <c r="F219" s="1259"/>
      <c r="G219" s="1259"/>
      <c r="H219" s="1259"/>
      <c r="I219" s="1259"/>
      <c r="J219" s="1259"/>
      <c r="K219" s="1259"/>
      <c r="L219" s="1259"/>
      <c r="M219" s="1259"/>
      <c r="N219" s="1260"/>
    </row>
    <row r="220" spans="1:14" s="37" customFormat="1" ht="14.5" outlineLevel="1">
      <c r="B220" s="41">
        <v>5</v>
      </c>
      <c r="C220" s="1259"/>
      <c r="D220" s="1259"/>
      <c r="E220" s="1259"/>
      <c r="F220" s="1259"/>
      <c r="G220" s="1259"/>
      <c r="H220" s="1259"/>
      <c r="I220" s="1259"/>
      <c r="J220" s="1259"/>
      <c r="K220" s="1259"/>
      <c r="L220" s="1259"/>
      <c r="M220" s="1259"/>
      <c r="N220" s="1260"/>
    </row>
    <row r="221" spans="1:14" s="37" customFormat="1" ht="14.5" outlineLevel="1">
      <c r="B221" s="41">
        <v>6</v>
      </c>
      <c r="C221" s="1259"/>
      <c r="D221" s="1259"/>
      <c r="E221" s="1259"/>
      <c r="F221" s="1259"/>
      <c r="G221" s="1259"/>
      <c r="H221" s="1259"/>
      <c r="I221" s="1259"/>
      <c r="J221" s="1259"/>
      <c r="K221" s="1259"/>
      <c r="L221" s="1259"/>
      <c r="M221" s="1259"/>
      <c r="N221" s="1260"/>
    </row>
    <row r="222" spans="1:14" s="37" customFormat="1" ht="14.5" outlineLevel="1">
      <c r="B222" s="41">
        <v>7</v>
      </c>
      <c r="C222" s="1259"/>
      <c r="D222" s="1259"/>
      <c r="E222" s="1259"/>
      <c r="F222" s="1259"/>
      <c r="G222" s="1259"/>
      <c r="H222" s="1259"/>
      <c r="I222" s="1259"/>
      <c r="J222" s="1259"/>
      <c r="K222" s="1259"/>
      <c r="L222" s="1259"/>
      <c r="M222" s="1259"/>
      <c r="N222" s="126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1" t="s">
        <v>475</v>
      </c>
      <c r="B224" s="1261"/>
      <c r="C224" s="1261"/>
      <c r="D224" s="1261"/>
      <c r="E224" s="1261"/>
      <c r="F224" s="1261"/>
      <c r="G224" s="1261"/>
      <c r="H224" s="1261"/>
      <c r="I224" s="1261"/>
      <c r="J224" s="1261"/>
      <c r="K224" s="1261"/>
      <c r="L224" s="1261"/>
      <c r="M224" s="1261"/>
      <c r="N224" s="1261"/>
    </row>
    <row r="225" spans="2:15" ht="31" customHeight="1" outlineLevel="1">
      <c r="B225" s="1262" t="s">
        <v>34</v>
      </c>
      <c r="C225" s="1262"/>
      <c r="D225" s="1262"/>
      <c r="E225" s="1262"/>
      <c r="F225" s="1262"/>
      <c r="G225" s="1262"/>
      <c r="H225" s="1262"/>
      <c r="I225" s="1262"/>
      <c r="J225" s="1262"/>
      <c r="K225" s="1262"/>
      <c r="L225" s="1262"/>
      <c r="M225" s="1262"/>
      <c r="N225" s="29" t="s">
        <v>46</v>
      </c>
      <c r="O225" s="30"/>
    </row>
    <row r="226" spans="2:15" s="31" customFormat="1" ht="18" customHeight="1" outlineLevel="1">
      <c r="B226" s="1258" t="s">
        <v>36</v>
      </c>
      <c r="C226" s="1258"/>
      <c r="D226" s="32"/>
      <c r="E226" s="1258" t="s">
        <v>37</v>
      </c>
      <c r="F226" s="1258"/>
      <c r="G226" s="33"/>
      <c r="H226" s="1258" t="s">
        <v>38</v>
      </c>
      <c r="I226" s="1258"/>
      <c r="J226" s="33"/>
      <c r="L226" s="31" t="s">
        <v>39</v>
      </c>
      <c r="M226" s="1257"/>
      <c r="N226" s="125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9"/>
      <c r="D229" s="1259"/>
      <c r="E229" s="1259"/>
      <c r="F229" s="1259"/>
      <c r="G229" s="1259"/>
      <c r="H229" s="1259"/>
      <c r="I229" s="1259"/>
      <c r="J229" s="1259"/>
      <c r="K229" s="1259"/>
      <c r="L229" s="1259"/>
      <c r="M229" s="1259"/>
      <c r="N229" s="1260"/>
    </row>
    <row r="230" spans="2:15" s="37" customFormat="1" ht="18" customHeight="1" outlineLevel="1">
      <c r="B230" s="41">
        <v>2</v>
      </c>
      <c r="C230" s="1259"/>
      <c r="D230" s="1259"/>
      <c r="E230" s="1259"/>
      <c r="F230" s="1259"/>
      <c r="G230" s="1259"/>
      <c r="H230" s="1259"/>
      <c r="I230" s="1259"/>
      <c r="J230" s="1259"/>
      <c r="K230" s="1259"/>
      <c r="L230" s="1259"/>
      <c r="M230" s="1259"/>
      <c r="N230" s="1260"/>
    </row>
    <row r="231" spans="2:15" s="37" customFormat="1" ht="18" customHeight="1" outlineLevel="1">
      <c r="B231" s="41">
        <v>3</v>
      </c>
      <c r="C231" s="1259"/>
      <c r="D231" s="1259"/>
      <c r="E231" s="1259"/>
      <c r="F231" s="1259"/>
      <c r="G231" s="1259"/>
      <c r="H231" s="1259"/>
      <c r="I231" s="1259"/>
      <c r="J231" s="1259"/>
      <c r="K231" s="1259"/>
      <c r="L231" s="1259"/>
      <c r="M231" s="1259"/>
      <c r="N231" s="1260"/>
    </row>
    <row r="232" spans="2:15" s="37" customFormat="1" ht="18" customHeight="1" outlineLevel="1">
      <c r="B232" s="41">
        <v>4</v>
      </c>
      <c r="C232" s="1259"/>
      <c r="D232" s="1259"/>
      <c r="E232" s="1259"/>
      <c r="F232" s="1259"/>
      <c r="G232" s="1259"/>
      <c r="H232" s="1259"/>
      <c r="I232" s="1259"/>
      <c r="J232" s="1259"/>
      <c r="K232" s="1259"/>
      <c r="L232" s="1259"/>
      <c r="M232" s="1259"/>
      <c r="N232" s="1260"/>
    </row>
    <row r="233" spans="2:15" s="37" customFormat="1" ht="18" customHeight="1" outlineLevel="1">
      <c r="B233" s="41">
        <v>5</v>
      </c>
      <c r="C233" s="1259"/>
      <c r="D233" s="1259"/>
      <c r="E233" s="1259"/>
      <c r="F233" s="1259"/>
      <c r="G233" s="1259"/>
      <c r="H233" s="1259"/>
      <c r="I233" s="1259"/>
      <c r="J233" s="1259"/>
      <c r="K233" s="1259"/>
      <c r="L233" s="1259"/>
      <c r="M233" s="1259"/>
      <c r="N233" s="1260"/>
    </row>
    <row r="234" spans="2:15" s="37" customFormat="1" ht="18" customHeight="1" outlineLevel="1">
      <c r="B234" s="41">
        <v>6</v>
      </c>
      <c r="C234" s="1259"/>
      <c r="D234" s="1259"/>
      <c r="E234" s="1259"/>
      <c r="F234" s="1259"/>
      <c r="G234" s="1259"/>
      <c r="H234" s="1259"/>
      <c r="I234" s="1259"/>
      <c r="J234" s="1259"/>
      <c r="K234" s="1259"/>
      <c r="L234" s="1259"/>
      <c r="M234" s="1259"/>
      <c r="N234" s="1260"/>
    </row>
    <row r="235" spans="2:15" s="37" customFormat="1" ht="18" customHeight="1" outlineLevel="1">
      <c r="B235" s="41">
        <v>7</v>
      </c>
      <c r="C235" s="1259"/>
      <c r="D235" s="1259"/>
      <c r="E235" s="1259"/>
      <c r="F235" s="1259"/>
      <c r="G235" s="1259"/>
      <c r="H235" s="1259"/>
      <c r="I235" s="1259"/>
      <c r="J235" s="1259"/>
      <c r="K235" s="1259"/>
      <c r="L235" s="1259"/>
      <c r="M235" s="1259"/>
      <c r="N235" s="126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9"/>
      <c r="D245" s="1259"/>
      <c r="E245" s="1259"/>
      <c r="F245" s="1259"/>
      <c r="G245" s="1259"/>
      <c r="H245" s="1259"/>
      <c r="I245" s="1259"/>
      <c r="J245" s="1259"/>
      <c r="K245" s="1259"/>
      <c r="L245" s="1259"/>
      <c r="M245" s="1259"/>
      <c r="N245" s="1260"/>
    </row>
    <row r="246" spans="2:14" s="37" customFormat="1" ht="14.5" outlineLevel="1">
      <c r="B246" s="41">
        <v>2</v>
      </c>
      <c r="C246" s="1259"/>
      <c r="D246" s="1259"/>
      <c r="E246" s="1259"/>
      <c r="F246" s="1259"/>
      <c r="G246" s="1259"/>
      <c r="H246" s="1259"/>
      <c r="I246" s="1259"/>
      <c r="J246" s="1259"/>
      <c r="K246" s="1259"/>
      <c r="L246" s="1259"/>
      <c r="M246" s="1259"/>
      <c r="N246" s="1260"/>
    </row>
    <row r="247" spans="2:14" s="37" customFormat="1" ht="14.5" outlineLevel="1">
      <c r="B247" s="41">
        <v>3</v>
      </c>
      <c r="C247" s="1259"/>
      <c r="D247" s="1259"/>
      <c r="E247" s="1259"/>
      <c r="F247" s="1259"/>
      <c r="G247" s="1259"/>
      <c r="H247" s="1259"/>
      <c r="I247" s="1259"/>
      <c r="J247" s="1259"/>
      <c r="K247" s="1259"/>
      <c r="L247" s="1259"/>
      <c r="M247" s="1259"/>
      <c r="N247" s="1260"/>
    </row>
    <row r="248" spans="2:14" s="37" customFormat="1" ht="14.5" outlineLevel="1">
      <c r="B248" s="41">
        <v>4</v>
      </c>
      <c r="C248" s="1259"/>
      <c r="D248" s="1259"/>
      <c r="E248" s="1259"/>
      <c r="F248" s="1259"/>
      <c r="G248" s="1259"/>
      <c r="H248" s="1259"/>
      <c r="I248" s="1259"/>
      <c r="J248" s="1259"/>
      <c r="K248" s="1259"/>
      <c r="L248" s="1259"/>
      <c r="M248" s="1259"/>
      <c r="N248" s="1260"/>
    </row>
    <row r="249" spans="2:14" s="37" customFormat="1" ht="14.5" outlineLevel="1">
      <c r="B249" s="41">
        <v>5</v>
      </c>
      <c r="C249" s="1259"/>
      <c r="D249" s="1259"/>
      <c r="E249" s="1259"/>
      <c r="F249" s="1259"/>
      <c r="G249" s="1259"/>
      <c r="H249" s="1259"/>
      <c r="I249" s="1259"/>
      <c r="J249" s="1259"/>
      <c r="K249" s="1259"/>
      <c r="L249" s="1259"/>
      <c r="M249" s="1259"/>
      <c r="N249" s="126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9"/>
      <c r="D253" s="1259"/>
      <c r="E253" s="1259"/>
      <c r="F253" s="1259"/>
      <c r="G253" s="1259"/>
      <c r="H253" s="1259"/>
      <c r="I253" s="1259"/>
      <c r="J253" s="1259"/>
      <c r="K253" s="1259"/>
      <c r="L253" s="1259"/>
      <c r="M253" s="1259"/>
      <c r="N253" s="1260"/>
    </row>
    <row r="254" spans="2:14" s="37" customFormat="1" ht="14.5" outlineLevel="1">
      <c r="B254" s="41">
        <v>2</v>
      </c>
      <c r="C254" s="1259"/>
      <c r="D254" s="1259"/>
      <c r="E254" s="1259"/>
      <c r="F254" s="1259"/>
      <c r="G254" s="1259"/>
      <c r="H254" s="1259"/>
      <c r="I254" s="1259"/>
      <c r="J254" s="1259"/>
      <c r="K254" s="1259"/>
      <c r="L254" s="1259"/>
      <c r="M254" s="1259"/>
      <c r="N254" s="1260"/>
    </row>
    <row r="255" spans="2:14" s="37" customFormat="1" ht="14.5" outlineLevel="1">
      <c r="B255" s="41">
        <v>3</v>
      </c>
      <c r="C255" s="1259"/>
      <c r="D255" s="1259"/>
      <c r="E255" s="1259"/>
      <c r="F255" s="1259"/>
      <c r="G255" s="1259"/>
      <c r="H255" s="1259"/>
      <c r="I255" s="1259"/>
      <c r="J255" s="1259"/>
      <c r="K255" s="1259"/>
      <c r="L255" s="1259"/>
      <c r="M255" s="1259"/>
      <c r="N255" s="1260"/>
    </row>
    <row r="256" spans="2:14" s="37" customFormat="1" ht="14.5" outlineLevel="1">
      <c r="B256" s="41">
        <v>4</v>
      </c>
      <c r="C256" s="1259"/>
      <c r="D256" s="1259"/>
      <c r="E256" s="1259"/>
      <c r="F256" s="1259"/>
      <c r="G256" s="1259"/>
      <c r="H256" s="1259"/>
      <c r="I256" s="1259"/>
      <c r="J256" s="1259"/>
      <c r="K256" s="1259"/>
      <c r="L256" s="1259"/>
      <c r="M256" s="1259"/>
      <c r="N256" s="1260"/>
    </row>
    <row r="257" spans="2:14" s="37" customFormat="1" ht="14.5" outlineLevel="1">
      <c r="B257" s="41">
        <v>5</v>
      </c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259"/>
      <c r="N257" s="1260"/>
    </row>
    <row r="258" spans="2:14" s="37" customFormat="1" ht="14.5" outlineLevel="1">
      <c r="B258" s="41">
        <v>6</v>
      </c>
      <c r="C258" s="1259"/>
      <c r="D258" s="1259"/>
      <c r="E258" s="1259"/>
      <c r="F258" s="1259"/>
      <c r="G258" s="1259"/>
      <c r="H258" s="1259"/>
      <c r="I258" s="1259"/>
      <c r="J258" s="1259"/>
      <c r="K258" s="1259"/>
      <c r="L258" s="1259"/>
      <c r="M258" s="1259"/>
      <c r="N258" s="1260"/>
    </row>
    <row r="259" spans="2:14" s="37" customFormat="1" ht="14.5" outlineLevel="1">
      <c r="B259" s="41">
        <v>7</v>
      </c>
      <c r="C259" s="1259"/>
      <c r="D259" s="1259"/>
      <c r="E259" s="1259"/>
      <c r="F259" s="1259"/>
      <c r="G259" s="1259"/>
      <c r="H259" s="1259"/>
      <c r="I259" s="1259"/>
      <c r="J259" s="1259"/>
      <c r="K259" s="1259"/>
      <c r="L259" s="1259"/>
      <c r="M259" s="1259"/>
      <c r="N259" s="126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vlPDMBXWhl9Jq8/ScuDkjNcs6JB6KlCYWCPahZZSdvoLZuO8r9gxNj45tdfO6ZTMXTsw60mc6JfRarIPutKCA==" saltValue="vqtI8aChtKseFCvylQJh2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2" t="s">
        <v>110</v>
      </c>
      <c r="N1" s="1092"/>
      <c r="O1" s="1092"/>
      <c r="P1" s="1092"/>
      <c r="Q1" s="1092"/>
      <c r="R1" s="1092"/>
      <c r="S1" s="1092"/>
      <c r="T1" s="1092"/>
      <c r="V1" s="1163" t="s">
        <v>101</v>
      </c>
      <c r="W1" s="116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3"/>
      <c r="W2" s="1163"/>
      <c r="X2" s="442"/>
      <c r="Y2" s="126" t="s">
        <v>476</v>
      </c>
      <c r="AA2" s="126"/>
      <c r="AC2" s="1176" t="s">
        <v>79</v>
      </c>
      <c r="AD2" s="117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3" t="s">
        <v>113</v>
      </c>
      <c r="M3" s="1093"/>
      <c r="N3" s="582"/>
      <c r="O3" s="582"/>
      <c r="P3" s="191"/>
      <c r="Q3" s="191"/>
      <c r="R3" s="191"/>
      <c r="S3" s="191"/>
      <c r="T3" s="383"/>
      <c r="V3" s="1163"/>
      <c r="W3" s="1163"/>
      <c r="X3" s="127"/>
      <c r="Y3" s="126" t="s">
        <v>317</v>
      </c>
      <c r="AA3" s="126"/>
      <c r="AC3" s="95" t="s">
        <v>80</v>
      </c>
      <c r="AD3" s="96" t="s">
        <v>17</v>
      </c>
      <c r="AE3" s="1177" t="s">
        <v>81</v>
      </c>
      <c r="AF3" s="1178"/>
      <c r="AG3" s="1179" t="s">
        <v>99</v>
      </c>
      <c r="AH3" s="1180"/>
      <c r="AI3" s="140"/>
    </row>
    <row r="4" spans="1:35" ht="22.5" customHeight="1">
      <c r="D4" s="381"/>
      <c r="E4" s="1093" t="s">
        <v>111</v>
      </c>
      <c r="F4" s="1093"/>
      <c r="G4" s="138"/>
      <c r="H4" s="1093" t="s">
        <v>112</v>
      </c>
      <c r="I4" s="1093"/>
      <c r="J4" s="153"/>
      <c r="K4" s="148"/>
      <c r="L4" s="1094" t="s">
        <v>102</v>
      </c>
      <c r="M4" s="1094"/>
      <c r="N4" s="583"/>
      <c r="O4" s="583"/>
      <c r="P4" s="192"/>
      <c r="Q4" s="192"/>
      <c r="R4" s="192"/>
      <c r="S4" s="192"/>
      <c r="T4" s="384"/>
      <c r="V4" s="1163"/>
      <c r="W4" s="116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1" t="s">
        <v>83</v>
      </c>
      <c r="AF4" s="1182"/>
      <c r="AG4" s="1183">
        <v>41919</v>
      </c>
      <c r="AH4" s="118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5" t="s">
        <v>84</v>
      </c>
      <c r="AD5" s="1187" t="s">
        <v>85</v>
      </c>
      <c r="AE5" s="1187"/>
      <c r="AF5" s="1187"/>
      <c r="AG5" s="1187"/>
      <c r="AH5" s="1188"/>
      <c r="AI5" s="144"/>
    </row>
    <row r="6" spans="1:35" ht="15" customHeight="1" thickBot="1">
      <c r="A6" s="1121" t="s">
        <v>0</v>
      </c>
      <c r="B6" s="1095" t="s">
        <v>408</v>
      </c>
      <c r="C6" s="1124" t="s">
        <v>409</v>
      </c>
      <c r="D6" s="1095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08" t="s">
        <v>403</v>
      </c>
      <c r="P6" s="1109"/>
      <c r="Q6" s="1119" t="s">
        <v>11</v>
      </c>
      <c r="R6" s="1119"/>
      <c r="S6" s="1119"/>
      <c r="T6" s="1120"/>
      <c r="V6" s="1164" t="s">
        <v>105</v>
      </c>
      <c r="W6" s="1166" t="s">
        <v>106</v>
      </c>
      <c r="X6" s="1159" t="s">
        <v>100</v>
      </c>
      <c r="Y6" s="1160"/>
      <c r="Z6" s="1161"/>
      <c r="AA6" s="1162"/>
      <c r="AC6" s="118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2"/>
      <c r="B7" s="1122"/>
      <c r="C7" s="1125"/>
      <c r="D7" s="1096"/>
      <c r="E7" s="1100" t="e">
        <f>SUM(E9:F9)/G4</f>
        <v>#DIV/0!</v>
      </c>
      <c r="F7" s="1100"/>
      <c r="G7" s="1099"/>
      <c r="H7" s="1099"/>
      <c r="I7" s="1099"/>
      <c r="J7" s="1099"/>
      <c r="K7" s="1099"/>
      <c r="L7" s="1099"/>
      <c r="M7" s="1099"/>
      <c r="N7" s="1099"/>
      <c r="O7" s="1110"/>
      <c r="P7" s="1111"/>
      <c r="Q7" s="1099" t="s">
        <v>12</v>
      </c>
      <c r="R7" s="1099"/>
      <c r="S7" s="1099" t="s">
        <v>13</v>
      </c>
      <c r="T7" s="1101"/>
      <c r="V7" s="1165"/>
      <c r="W7" s="116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2"/>
      <c r="B8" s="1122"/>
      <c r="C8" s="1125"/>
      <c r="D8" s="1096"/>
      <c r="E8" s="3" t="e">
        <f>E9/G4</f>
        <v>#DIV/0!</v>
      </c>
      <c r="F8" s="3" t="e">
        <f>F9/G4</f>
        <v>#DIV/0!</v>
      </c>
      <c r="G8" s="1099"/>
      <c r="H8" s="1099"/>
      <c r="I8" s="1099"/>
      <c r="J8" s="1099"/>
      <c r="K8" s="1099"/>
      <c r="L8" s="1099"/>
      <c r="M8" s="1099"/>
      <c r="N8" s="1099"/>
      <c r="O8" s="1102" t="s">
        <v>404</v>
      </c>
      <c r="P8" s="1102" t="s">
        <v>405</v>
      </c>
      <c r="Q8" s="1104" t="s">
        <v>14</v>
      </c>
      <c r="R8" s="1104" t="s">
        <v>15</v>
      </c>
      <c r="S8" s="1104" t="s">
        <v>14</v>
      </c>
      <c r="T8" s="110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3"/>
      <c r="B9" s="1123"/>
      <c r="C9" s="1126"/>
      <c r="D9" s="109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3"/>
      <c r="P9" s="1103"/>
      <c r="Q9" s="1105"/>
      <c r="R9" s="1105"/>
      <c r="S9" s="1105"/>
      <c r="T9" s="110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45499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45500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45501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45502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45503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45504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45505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8" t="s">
        <v>92</v>
      </c>
      <c r="AD16" s="1168"/>
      <c r="AE16" s="1168"/>
      <c r="AF16" s="1168"/>
      <c r="AG16" s="1168"/>
      <c r="AH16" s="1168"/>
    </row>
    <row r="17" spans="1:34" ht="14.25" customHeight="1">
      <c r="A17" s="93">
        <f t="shared" si="3"/>
        <v>45506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9" t="s">
        <v>93</v>
      </c>
      <c r="AD17" s="1171" t="s">
        <v>103</v>
      </c>
      <c r="AE17" s="1173" t="s">
        <v>94</v>
      </c>
      <c r="AF17" s="1173" t="s">
        <v>95</v>
      </c>
      <c r="AG17" s="1173" t="s">
        <v>96</v>
      </c>
      <c r="AH17" s="1174" t="s">
        <v>97</v>
      </c>
    </row>
    <row r="18" spans="1:34" ht="15.5" thickBot="1">
      <c r="A18" s="93">
        <f t="shared" si="3"/>
        <v>45507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0"/>
      <c r="AD18" s="1172"/>
      <c r="AE18" s="1172"/>
      <c r="AF18" s="1172"/>
      <c r="AG18" s="1172"/>
      <c r="AH18" s="1175"/>
    </row>
    <row r="19" spans="1:34">
      <c r="A19" s="93">
        <f t="shared" si="3"/>
        <v>45508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45509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45510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45511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45512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45513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45514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45515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45516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45517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45518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45519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45520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45521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45522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45523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45524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45525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45526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45527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45528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45529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45530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45531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45532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45533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45534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45535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45536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45537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45538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45539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45540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45541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45542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45543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45544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45545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45546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45547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45548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45549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I1eqMeT2m/pP+/j+SxqZpBBebTelDnHbAaJW7dnQb2OJhLP87sxe5TKpFFxcysFEjazoklBQO1T53Ow8H3GAFg==" saltValue="hoB2QiaJZmMLATRE2ksh7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5"/>
      <c r="B1" s="1235"/>
      <c r="C1" s="1235"/>
      <c r="D1" s="1235"/>
    </row>
    <row r="2" spans="1:9" s="20" customFormat="1" ht="32.25" customHeight="1">
      <c r="A2" s="1232" t="s">
        <v>148</v>
      </c>
      <c r="B2" s="1232"/>
      <c r="C2" s="1232"/>
      <c r="D2" s="1232"/>
      <c r="I2" s="17"/>
    </row>
    <row r="3" spans="1:9" s="20" customFormat="1" ht="18" customHeight="1" outlineLevel="1">
      <c r="A3" s="1236" t="s">
        <v>138</v>
      </c>
      <c r="B3" s="1237"/>
      <c r="C3" s="1237"/>
      <c r="D3" s="21" t="s">
        <v>406</v>
      </c>
      <c r="I3" s="17"/>
    </row>
    <row r="4" spans="1:9" s="20" customFormat="1" ht="16.75" customHeight="1" outlineLevel="1">
      <c r="A4" s="1229" t="s">
        <v>139</v>
      </c>
      <c r="B4" s="1228"/>
      <c r="C4" s="1228"/>
      <c r="D4" s="193" t="s">
        <v>150</v>
      </c>
      <c r="I4" s="17"/>
    </row>
    <row r="5" spans="1:9" s="17" customFormat="1" ht="16.75" customHeight="1" outlineLevel="1">
      <c r="A5" s="1229" t="s">
        <v>20</v>
      </c>
      <c r="B5" s="1228"/>
      <c r="C5" s="1228"/>
      <c r="D5" s="193">
        <f>MIN(C16:D515)</f>
        <v>0</v>
      </c>
    </row>
    <row r="6" spans="1:9" s="17" customFormat="1" ht="16.75" customHeight="1" outlineLevel="1">
      <c r="A6" s="1229" t="s">
        <v>21</v>
      </c>
      <c r="B6" s="1228"/>
      <c r="C6" s="1228"/>
      <c r="D6" s="193">
        <f>MAX(C16:D515)</f>
        <v>0</v>
      </c>
    </row>
    <row r="7" spans="1:9" s="17" customFormat="1" ht="16.75" customHeight="1" outlineLevel="1">
      <c r="A7" s="1229" t="s">
        <v>22</v>
      </c>
      <c r="B7" s="1228"/>
      <c r="C7" s="1228"/>
      <c r="D7" s="193" t="e">
        <f>AVERAGE(C16:C515)</f>
        <v>#DIV/0!</v>
      </c>
    </row>
    <row r="8" spans="1:9" s="17" customFormat="1" ht="33.75" customHeight="1" outlineLevel="1">
      <c r="A8" s="1227" t="s">
        <v>23</v>
      </c>
      <c r="B8" s="1228"/>
      <c r="C8" s="1228"/>
      <c r="D8" s="193" t="e">
        <f>D7*1.1</f>
        <v>#DIV/0!</v>
      </c>
    </row>
    <row r="9" spans="1:9" s="17" customFormat="1" ht="33.75" customHeight="1" outlineLevel="1">
      <c r="A9" s="1227" t="s">
        <v>24</v>
      </c>
      <c r="B9" s="1228"/>
      <c r="C9" s="1228"/>
      <c r="D9" s="193" t="e">
        <f>D7*0.9</f>
        <v>#DIV/0!</v>
      </c>
    </row>
    <row r="10" spans="1:9" s="17" customFormat="1" ht="31.5" customHeight="1" outlineLevel="1">
      <c r="A10" s="1227" t="s">
        <v>25</v>
      </c>
      <c r="B10" s="1228"/>
      <c r="C10" s="1228"/>
      <c r="D10" s="194" t="e">
        <f>SUM(E16:E515)</f>
        <v>#DIV/0!</v>
      </c>
    </row>
    <row r="11" spans="1:9" s="17" customFormat="1" ht="16.75" customHeight="1" outlineLevel="1">
      <c r="A11" s="1229" t="s">
        <v>26</v>
      </c>
      <c r="B11" s="1228"/>
      <c r="C11" s="1228"/>
      <c r="D11" s="195" t="e">
        <f>D10/COUNTA(C16:C515)</f>
        <v>#DIV/0!</v>
      </c>
    </row>
    <row r="12" spans="1:9" s="17" customFormat="1" ht="16.75" customHeight="1" outlineLevel="1">
      <c r="A12" s="1229" t="s">
        <v>465</v>
      </c>
      <c r="B12" s="1228"/>
      <c r="C12" s="1228"/>
      <c r="D12" s="722"/>
    </row>
    <row r="13" spans="1:9" s="24" customFormat="1" ht="17.25" customHeight="1" outlineLevel="1" thickBot="1">
      <c r="A13" s="1230" t="s">
        <v>407</v>
      </c>
      <c r="B13" s="1231"/>
      <c r="C13" s="123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3" t="s">
        <v>27</v>
      </c>
      <c r="B15" s="1224"/>
      <c r="C15" s="1225" t="s">
        <v>28</v>
      </c>
      <c r="D15" s="1226"/>
    </row>
    <row r="16" spans="1:9" s="17" customFormat="1" ht="16.75" customHeight="1" outlineLevel="1">
      <c r="A16" s="1215">
        <v>1</v>
      </c>
      <c r="B16" s="1216"/>
      <c r="C16" s="1217"/>
      <c r="D16" s="1218"/>
      <c r="E16" s="587" t="e">
        <f>IF(AND(C16&gt;=D$9,C16&lt;=D$8),1,0)</f>
        <v>#DIV/0!</v>
      </c>
    </row>
    <row r="17" spans="1:5" s="17" customFormat="1" ht="16.75" customHeight="1" outlineLevel="1">
      <c r="A17" s="1215">
        <v>2</v>
      </c>
      <c r="B17" s="1216"/>
      <c r="C17" s="1217"/>
      <c r="D17" s="121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5">
        <v>3</v>
      </c>
      <c r="B18" s="1216"/>
      <c r="C18" s="1217"/>
      <c r="D18" s="1218"/>
      <c r="E18" s="587" t="e">
        <f t="shared" si="0"/>
        <v>#DIV/0!</v>
      </c>
    </row>
    <row r="19" spans="1:5" s="17" customFormat="1" ht="16.75" customHeight="1" outlineLevel="1">
      <c r="A19" s="1215">
        <v>4</v>
      </c>
      <c r="B19" s="1216"/>
      <c r="C19" s="1217"/>
      <c r="D19" s="1218"/>
      <c r="E19" s="587" t="e">
        <f t="shared" si="0"/>
        <v>#DIV/0!</v>
      </c>
    </row>
    <row r="20" spans="1:5" s="17" customFormat="1" ht="16.75" customHeight="1" outlineLevel="1">
      <c r="A20" s="1215">
        <v>5</v>
      </c>
      <c r="B20" s="1216"/>
      <c r="C20" s="1217"/>
      <c r="D20" s="1218"/>
      <c r="E20" s="587" t="e">
        <f t="shared" si="0"/>
        <v>#DIV/0!</v>
      </c>
    </row>
    <row r="21" spans="1:5" s="17" customFormat="1" ht="16.75" customHeight="1" outlineLevel="1">
      <c r="A21" s="1215">
        <v>6</v>
      </c>
      <c r="B21" s="1216"/>
      <c r="C21" s="1217"/>
      <c r="D21" s="1218"/>
      <c r="E21" s="587" t="e">
        <f t="shared" si="0"/>
        <v>#DIV/0!</v>
      </c>
    </row>
    <row r="22" spans="1:5" s="17" customFormat="1" ht="16.75" customHeight="1" outlineLevel="1">
      <c r="A22" s="1215">
        <v>7</v>
      </c>
      <c r="B22" s="1216"/>
      <c r="C22" s="1217"/>
      <c r="D22" s="1218"/>
      <c r="E22" s="587" t="e">
        <f t="shared" si="0"/>
        <v>#DIV/0!</v>
      </c>
    </row>
    <row r="23" spans="1:5" s="17" customFormat="1" ht="16.75" customHeight="1" outlineLevel="1">
      <c r="A23" s="1215">
        <v>8</v>
      </c>
      <c r="B23" s="1216"/>
      <c r="C23" s="1217"/>
      <c r="D23" s="1218"/>
      <c r="E23" s="587" t="e">
        <f t="shared" si="0"/>
        <v>#DIV/0!</v>
      </c>
    </row>
    <row r="24" spans="1:5" s="17" customFormat="1" ht="16.75" customHeight="1" outlineLevel="1">
      <c r="A24" s="1215">
        <v>9</v>
      </c>
      <c r="B24" s="1216"/>
      <c r="C24" s="1217"/>
      <c r="D24" s="1218"/>
      <c r="E24" s="587" t="e">
        <f t="shared" si="0"/>
        <v>#DIV/0!</v>
      </c>
    </row>
    <row r="25" spans="1:5" s="17" customFormat="1" ht="16.75" customHeight="1" outlineLevel="1">
      <c r="A25" s="1215">
        <v>10</v>
      </c>
      <c r="B25" s="1216"/>
      <c r="C25" s="1217"/>
      <c r="D25" s="1218"/>
      <c r="E25" s="587" t="e">
        <f t="shared" si="0"/>
        <v>#DIV/0!</v>
      </c>
    </row>
    <row r="26" spans="1:5" s="17" customFormat="1" ht="16.75" customHeight="1" outlineLevel="1">
      <c r="A26" s="1215">
        <v>11</v>
      </c>
      <c r="B26" s="1216"/>
      <c r="C26" s="1217"/>
      <c r="D26" s="1218"/>
      <c r="E26" s="587" t="e">
        <f t="shared" si="0"/>
        <v>#DIV/0!</v>
      </c>
    </row>
    <row r="27" spans="1:5" s="17" customFormat="1" ht="16.75" customHeight="1" outlineLevel="1">
      <c r="A27" s="1215">
        <v>12</v>
      </c>
      <c r="B27" s="1216"/>
      <c r="C27" s="1217"/>
      <c r="D27" s="1218"/>
      <c r="E27" s="587" t="e">
        <f t="shared" si="0"/>
        <v>#DIV/0!</v>
      </c>
    </row>
    <row r="28" spans="1:5" s="17" customFormat="1" ht="16.75" customHeight="1" outlineLevel="1">
      <c r="A28" s="1215">
        <v>13</v>
      </c>
      <c r="B28" s="1216"/>
      <c r="C28" s="1217"/>
      <c r="D28" s="1218"/>
      <c r="E28" s="587" t="e">
        <f t="shared" si="0"/>
        <v>#DIV/0!</v>
      </c>
    </row>
    <row r="29" spans="1:5" s="17" customFormat="1" ht="16.75" customHeight="1" outlineLevel="1">
      <c r="A29" s="1215">
        <v>14</v>
      </c>
      <c r="B29" s="1216"/>
      <c r="C29" s="1217"/>
      <c r="D29" s="1218"/>
      <c r="E29" s="587" t="e">
        <f t="shared" si="0"/>
        <v>#DIV/0!</v>
      </c>
    </row>
    <row r="30" spans="1:5" s="17" customFormat="1" ht="16.75" customHeight="1" outlineLevel="1">
      <c r="A30" s="1215">
        <v>15</v>
      </c>
      <c r="B30" s="1216"/>
      <c r="C30" s="1217"/>
      <c r="D30" s="1218"/>
      <c r="E30" s="587" t="e">
        <f t="shared" si="0"/>
        <v>#DIV/0!</v>
      </c>
    </row>
    <row r="31" spans="1:5" s="17" customFormat="1" ht="16.75" customHeight="1" outlineLevel="1">
      <c r="A31" s="1215">
        <v>16</v>
      </c>
      <c r="B31" s="1216"/>
      <c r="C31" s="1217"/>
      <c r="D31" s="1218"/>
      <c r="E31" s="587" t="e">
        <f t="shared" si="0"/>
        <v>#DIV/0!</v>
      </c>
    </row>
    <row r="32" spans="1:5" s="17" customFormat="1" ht="16.75" customHeight="1" outlineLevel="1">
      <c r="A32" s="1215">
        <v>17</v>
      </c>
      <c r="B32" s="1216"/>
      <c r="C32" s="1217"/>
      <c r="D32" s="1218"/>
      <c r="E32" s="587" t="e">
        <f t="shared" si="0"/>
        <v>#DIV/0!</v>
      </c>
    </row>
    <row r="33" spans="1:5" s="17" customFormat="1" ht="16.75" customHeight="1" outlineLevel="1">
      <c r="A33" s="1215">
        <v>18</v>
      </c>
      <c r="B33" s="1216"/>
      <c r="C33" s="1217"/>
      <c r="D33" s="1218"/>
      <c r="E33" s="587" t="e">
        <f t="shared" si="0"/>
        <v>#DIV/0!</v>
      </c>
    </row>
    <row r="34" spans="1:5" s="17" customFormat="1" ht="16.75" customHeight="1" outlineLevel="1">
      <c r="A34" s="1215">
        <v>19</v>
      </c>
      <c r="B34" s="1216"/>
      <c r="C34" s="1217"/>
      <c r="D34" s="1218"/>
      <c r="E34" s="587" t="e">
        <f t="shared" si="0"/>
        <v>#DIV/0!</v>
      </c>
    </row>
    <row r="35" spans="1:5" s="17" customFormat="1" ht="16.75" customHeight="1" outlineLevel="1">
      <c r="A35" s="1215">
        <v>20</v>
      </c>
      <c r="B35" s="1216"/>
      <c r="C35" s="1217"/>
      <c r="D35" s="1218"/>
      <c r="E35" s="587" t="e">
        <f t="shared" si="0"/>
        <v>#DIV/0!</v>
      </c>
    </row>
    <row r="36" spans="1:5" s="17" customFormat="1" ht="16.75" customHeight="1" outlineLevel="1">
      <c r="A36" s="1215">
        <v>21</v>
      </c>
      <c r="B36" s="1216"/>
      <c r="C36" s="1217"/>
      <c r="D36" s="1218"/>
      <c r="E36" s="587" t="e">
        <f t="shared" si="0"/>
        <v>#DIV/0!</v>
      </c>
    </row>
    <row r="37" spans="1:5" s="17" customFormat="1" ht="16.75" customHeight="1" outlineLevel="1">
      <c r="A37" s="1215">
        <v>22</v>
      </c>
      <c r="B37" s="1216"/>
      <c r="C37" s="1217"/>
      <c r="D37" s="1218"/>
      <c r="E37" s="587" t="e">
        <f t="shared" si="0"/>
        <v>#DIV/0!</v>
      </c>
    </row>
    <row r="38" spans="1:5" s="17" customFormat="1" ht="16.75" customHeight="1" outlineLevel="1">
      <c r="A38" s="1215">
        <v>23</v>
      </c>
      <c r="B38" s="1216"/>
      <c r="C38" s="1217"/>
      <c r="D38" s="1218"/>
      <c r="E38" s="587" t="e">
        <f t="shared" si="0"/>
        <v>#DIV/0!</v>
      </c>
    </row>
    <row r="39" spans="1:5" s="17" customFormat="1" ht="16.75" customHeight="1" outlineLevel="1">
      <c r="A39" s="1215">
        <v>24</v>
      </c>
      <c r="B39" s="1216"/>
      <c r="C39" s="1217"/>
      <c r="D39" s="1218"/>
      <c r="E39" s="587" t="e">
        <f t="shared" si="0"/>
        <v>#DIV/0!</v>
      </c>
    </row>
    <row r="40" spans="1:5" s="17" customFormat="1" ht="16.75" customHeight="1" outlineLevel="1">
      <c r="A40" s="1215">
        <v>25</v>
      </c>
      <c r="B40" s="1216"/>
      <c r="C40" s="1217"/>
      <c r="D40" s="1218"/>
      <c r="E40" s="587" t="e">
        <f t="shared" si="0"/>
        <v>#DIV/0!</v>
      </c>
    </row>
    <row r="41" spans="1:5" s="17" customFormat="1" ht="16.75" customHeight="1" outlineLevel="1">
      <c r="A41" s="1215">
        <v>26</v>
      </c>
      <c r="B41" s="1216"/>
      <c r="C41" s="1217"/>
      <c r="D41" s="1218"/>
      <c r="E41" s="587" t="e">
        <f t="shared" si="0"/>
        <v>#DIV/0!</v>
      </c>
    </row>
    <row r="42" spans="1:5" s="17" customFormat="1" ht="16.75" customHeight="1" outlineLevel="1">
      <c r="A42" s="1215">
        <v>27</v>
      </c>
      <c r="B42" s="1216"/>
      <c r="C42" s="1217"/>
      <c r="D42" s="1218"/>
      <c r="E42" s="587" t="e">
        <f t="shared" si="0"/>
        <v>#DIV/0!</v>
      </c>
    </row>
    <row r="43" spans="1:5" s="17" customFormat="1" ht="16.75" customHeight="1" outlineLevel="1">
      <c r="A43" s="1215">
        <v>28</v>
      </c>
      <c r="B43" s="1216"/>
      <c r="C43" s="1217"/>
      <c r="D43" s="1218"/>
      <c r="E43" s="587" t="e">
        <f t="shared" si="0"/>
        <v>#DIV/0!</v>
      </c>
    </row>
    <row r="44" spans="1:5" s="17" customFormat="1" ht="16.75" customHeight="1" outlineLevel="1">
      <c r="A44" s="1215">
        <v>29</v>
      </c>
      <c r="B44" s="1216"/>
      <c r="C44" s="1217"/>
      <c r="D44" s="1218"/>
      <c r="E44" s="587" t="e">
        <f t="shared" si="0"/>
        <v>#DIV/0!</v>
      </c>
    </row>
    <row r="45" spans="1:5" s="17" customFormat="1" ht="16.75" customHeight="1" outlineLevel="1">
      <c r="A45" s="1215">
        <v>30</v>
      </c>
      <c r="B45" s="1216"/>
      <c r="C45" s="1217"/>
      <c r="D45" s="1218"/>
      <c r="E45" s="587" t="e">
        <f t="shared" si="0"/>
        <v>#DIV/0!</v>
      </c>
    </row>
    <row r="46" spans="1:5" s="17" customFormat="1" ht="16.75" customHeight="1" outlineLevel="1">
      <c r="A46" s="1215">
        <v>31</v>
      </c>
      <c r="B46" s="1216"/>
      <c r="C46" s="1217"/>
      <c r="D46" s="1218"/>
      <c r="E46" s="587" t="e">
        <f t="shared" si="0"/>
        <v>#DIV/0!</v>
      </c>
    </row>
    <row r="47" spans="1:5" s="17" customFormat="1" ht="16.75" customHeight="1" outlineLevel="1">
      <c r="A47" s="1215">
        <v>32</v>
      </c>
      <c r="B47" s="1216"/>
      <c r="C47" s="1217"/>
      <c r="D47" s="1218"/>
      <c r="E47" s="587" t="e">
        <f t="shared" si="0"/>
        <v>#DIV/0!</v>
      </c>
    </row>
    <row r="48" spans="1:5" s="17" customFormat="1" ht="16.75" customHeight="1" outlineLevel="1">
      <c r="A48" s="1215">
        <v>33</v>
      </c>
      <c r="B48" s="1216"/>
      <c r="C48" s="1217"/>
      <c r="D48" s="1218"/>
      <c r="E48" s="587" t="e">
        <f t="shared" si="0"/>
        <v>#DIV/0!</v>
      </c>
    </row>
    <row r="49" spans="1:5" s="17" customFormat="1" ht="16.75" customHeight="1" outlineLevel="1">
      <c r="A49" s="1215">
        <v>34</v>
      </c>
      <c r="B49" s="1216"/>
      <c r="C49" s="1217"/>
      <c r="D49" s="1218"/>
      <c r="E49" s="587" t="e">
        <f t="shared" si="0"/>
        <v>#DIV/0!</v>
      </c>
    </row>
    <row r="50" spans="1:5" s="17" customFormat="1" ht="16.75" customHeight="1" outlineLevel="1">
      <c r="A50" s="1215">
        <v>35</v>
      </c>
      <c r="B50" s="1216"/>
      <c r="C50" s="1217"/>
      <c r="D50" s="1218"/>
      <c r="E50" s="587" t="e">
        <f t="shared" si="0"/>
        <v>#DIV/0!</v>
      </c>
    </row>
    <row r="51" spans="1:5" s="17" customFormat="1" ht="16.75" customHeight="1" outlineLevel="1">
      <c r="A51" s="1215">
        <v>36</v>
      </c>
      <c r="B51" s="1216"/>
      <c r="C51" s="1217"/>
      <c r="D51" s="1218"/>
      <c r="E51" s="587" t="e">
        <f t="shared" si="0"/>
        <v>#DIV/0!</v>
      </c>
    </row>
    <row r="52" spans="1:5" s="17" customFormat="1" ht="16.75" customHeight="1" outlineLevel="1">
      <c r="A52" s="1215">
        <v>37</v>
      </c>
      <c r="B52" s="1216"/>
      <c r="C52" s="1217"/>
      <c r="D52" s="1218"/>
      <c r="E52" s="587" t="e">
        <f t="shared" si="0"/>
        <v>#DIV/0!</v>
      </c>
    </row>
    <row r="53" spans="1:5" s="17" customFormat="1" ht="16.75" customHeight="1" outlineLevel="1">
      <c r="A53" s="1215">
        <v>38</v>
      </c>
      <c r="B53" s="1216"/>
      <c r="C53" s="1217"/>
      <c r="D53" s="1218"/>
      <c r="E53" s="587" t="e">
        <f t="shared" si="0"/>
        <v>#DIV/0!</v>
      </c>
    </row>
    <row r="54" spans="1:5" s="17" customFormat="1" ht="16.75" customHeight="1" outlineLevel="1">
      <c r="A54" s="1215">
        <v>39</v>
      </c>
      <c r="B54" s="1216"/>
      <c r="C54" s="1217"/>
      <c r="D54" s="1218"/>
      <c r="E54" s="587" t="e">
        <f t="shared" si="0"/>
        <v>#DIV/0!</v>
      </c>
    </row>
    <row r="55" spans="1:5" s="17" customFormat="1" ht="16.75" customHeight="1" outlineLevel="1">
      <c r="A55" s="1215">
        <v>40</v>
      </c>
      <c r="B55" s="1216"/>
      <c r="C55" s="1217"/>
      <c r="D55" s="1218"/>
      <c r="E55" s="587" t="e">
        <f t="shared" si="0"/>
        <v>#DIV/0!</v>
      </c>
    </row>
    <row r="56" spans="1:5" s="17" customFormat="1" ht="16.75" customHeight="1" outlineLevel="1">
      <c r="A56" s="1215">
        <v>41</v>
      </c>
      <c r="B56" s="1216"/>
      <c r="C56" s="1217"/>
      <c r="D56" s="1218"/>
      <c r="E56" s="587" t="e">
        <f t="shared" si="0"/>
        <v>#DIV/0!</v>
      </c>
    </row>
    <row r="57" spans="1:5" s="17" customFormat="1" ht="16.75" customHeight="1" outlineLevel="1">
      <c r="A57" s="1215">
        <v>42</v>
      </c>
      <c r="B57" s="1216"/>
      <c r="C57" s="1217"/>
      <c r="D57" s="1218"/>
      <c r="E57" s="587" t="e">
        <f t="shared" si="0"/>
        <v>#DIV/0!</v>
      </c>
    </row>
    <row r="58" spans="1:5" s="17" customFormat="1" ht="16.75" customHeight="1" outlineLevel="1">
      <c r="A58" s="1215">
        <v>43</v>
      </c>
      <c r="B58" s="1216"/>
      <c r="C58" s="1217"/>
      <c r="D58" s="1218"/>
      <c r="E58" s="587" t="e">
        <f t="shared" si="0"/>
        <v>#DIV/0!</v>
      </c>
    </row>
    <row r="59" spans="1:5" s="17" customFormat="1" ht="16.75" customHeight="1" outlineLevel="1">
      <c r="A59" s="1215">
        <v>44</v>
      </c>
      <c r="B59" s="1216"/>
      <c r="C59" s="1217"/>
      <c r="D59" s="1218"/>
      <c r="E59" s="587" t="e">
        <f t="shared" si="0"/>
        <v>#DIV/0!</v>
      </c>
    </row>
    <row r="60" spans="1:5" s="17" customFormat="1" ht="16.75" customHeight="1" outlineLevel="1">
      <c r="A60" s="1215">
        <v>45</v>
      </c>
      <c r="B60" s="1216"/>
      <c r="C60" s="1217"/>
      <c r="D60" s="1218"/>
      <c r="E60" s="587" t="e">
        <f t="shared" si="0"/>
        <v>#DIV/0!</v>
      </c>
    </row>
    <row r="61" spans="1:5" s="17" customFormat="1" ht="16.75" customHeight="1" outlineLevel="1">
      <c r="A61" s="1215">
        <v>46</v>
      </c>
      <c r="B61" s="1216"/>
      <c r="C61" s="1217"/>
      <c r="D61" s="1218"/>
      <c r="E61" s="587" t="e">
        <f t="shared" si="0"/>
        <v>#DIV/0!</v>
      </c>
    </row>
    <row r="62" spans="1:5" s="17" customFormat="1" ht="16.75" customHeight="1" outlineLevel="1">
      <c r="A62" s="1215">
        <v>47</v>
      </c>
      <c r="B62" s="1216"/>
      <c r="C62" s="1217"/>
      <c r="D62" s="1218"/>
      <c r="E62" s="587" t="e">
        <f t="shared" si="0"/>
        <v>#DIV/0!</v>
      </c>
    </row>
    <row r="63" spans="1:5" s="17" customFormat="1" ht="16.75" customHeight="1" outlineLevel="1">
      <c r="A63" s="1215">
        <v>48</v>
      </c>
      <c r="B63" s="1216"/>
      <c r="C63" s="1217"/>
      <c r="D63" s="1218"/>
      <c r="E63" s="587" t="e">
        <f t="shared" si="0"/>
        <v>#DIV/0!</v>
      </c>
    </row>
    <row r="64" spans="1:5" s="17" customFormat="1" ht="16.75" customHeight="1" outlineLevel="1">
      <c r="A64" s="1215">
        <v>49</v>
      </c>
      <c r="B64" s="1216"/>
      <c r="C64" s="1217"/>
      <c r="D64" s="1218"/>
      <c r="E64" s="587" t="e">
        <f t="shared" si="0"/>
        <v>#DIV/0!</v>
      </c>
    </row>
    <row r="65" spans="1:5" s="17" customFormat="1" ht="16.75" customHeight="1" outlineLevel="1">
      <c r="A65" s="1215">
        <v>50</v>
      </c>
      <c r="B65" s="1216"/>
      <c r="C65" s="1217"/>
      <c r="D65" s="1218"/>
      <c r="E65" s="587" t="e">
        <f t="shared" si="0"/>
        <v>#DIV/0!</v>
      </c>
    </row>
    <row r="66" spans="1:5" s="17" customFormat="1" ht="16.75" customHeight="1" outlineLevel="1">
      <c r="A66" s="1215">
        <v>51</v>
      </c>
      <c r="B66" s="1216"/>
      <c r="C66" s="1217"/>
      <c r="D66" s="1218"/>
      <c r="E66" s="587" t="e">
        <f t="shared" si="0"/>
        <v>#DIV/0!</v>
      </c>
    </row>
    <row r="67" spans="1:5" s="17" customFormat="1" ht="16.75" customHeight="1" outlineLevel="1">
      <c r="A67" s="1215">
        <v>52</v>
      </c>
      <c r="B67" s="1216"/>
      <c r="C67" s="1217"/>
      <c r="D67" s="1218"/>
      <c r="E67" s="587" t="e">
        <f t="shared" si="0"/>
        <v>#DIV/0!</v>
      </c>
    </row>
    <row r="68" spans="1:5" s="17" customFormat="1" ht="16.75" customHeight="1" outlineLevel="1">
      <c r="A68" s="1215">
        <v>53</v>
      </c>
      <c r="B68" s="1216"/>
      <c r="C68" s="1217"/>
      <c r="D68" s="1218"/>
      <c r="E68" s="587" t="e">
        <f t="shared" si="0"/>
        <v>#DIV/0!</v>
      </c>
    </row>
    <row r="69" spans="1:5" s="17" customFormat="1" ht="16.75" customHeight="1" outlineLevel="1">
      <c r="A69" s="1215">
        <v>54</v>
      </c>
      <c r="B69" s="1216"/>
      <c r="C69" s="1217"/>
      <c r="D69" s="1218"/>
      <c r="E69" s="587" t="e">
        <f t="shared" si="0"/>
        <v>#DIV/0!</v>
      </c>
    </row>
    <row r="70" spans="1:5" s="17" customFormat="1" ht="16.75" customHeight="1" outlineLevel="1">
      <c r="A70" s="1215">
        <v>55</v>
      </c>
      <c r="B70" s="1216"/>
      <c r="C70" s="1217"/>
      <c r="D70" s="1218"/>
      <c r="E70" s="587" t="e">
        <f t="shared" si="0"/>
        <v>#DIV/0!</v>
      </c>
    </row>
    <row r="71" spans="1:5" s="17" customFormat="1" ht="16.75" customHeight="1" outlineLevel="1">
      <c r="A71" s="1215">
        <v>56</v>
      </c>
      <c r="B71" s="1216"/>
      <c r="C71" s="1217"/>
      <c r="D71" s="1218"/>
      <c r="E71" s="587" t="e">
        <f t="shared" si="0"/>
        <v>#DIV/0!</v>
      </c>
    </row>
    <row r="72" spans="1:5" s="17" customFormat="1" ht="16.75" customHeight="1" outlineLevel="1">
      <c r="A72" s="1215">
        <v>57</v>
      </c>
      <c r="B72" s="1216"/>
      <c r="C72" s="1217"/>
      <c r="D72" s="1218"/>
      <c r="E72" s="587" t="e">
        <f t="shared" si="0"/>
        <v>#DIV/0!</v>
      </c>
    </row>
    <row r="73" spans="1:5" s="17" customFormat="1" ht="16.75" customHeight="1" outlineLevel="1">
      <c r="A73" s="1215">
        <v>58</v>
      </c>
      <c r="B73" s="1216"/>
      <c r="C73" s="1217"/>
      <c r="D73" s="1218"/>
      <c r="E73" s="587" t="e">
        <f t="shared" si="0"/>
        <v>#DIV/0!</v>
      </c>
    </row>
    <row r="74" spans="1:5" s="17" customFormat="1" ht="16.75" customHeight="1" outlineLevel="1">
      <c r="A74" s="1215">
        <v>59</v>
      </c>
      <c r="B74" s="1216"/>
      <c r="C74" s="1217"/>
      <c r="D74" s="1218"/>
      <c r="E74" s="587" t="e">
        <f t="shared" si="0"/>
        <v>#DIV/0!</v>
      </c>
    </row>
    <row r="75" spans="1:5" s="17" customFormat="1" ht="16.75" customHeight="1" outlineLevel="1">
      <c r="A75" s="1215">
        <v>60</v>
      </c>
      <c r="B75" s="1216"/>
      <c r="C75" s="1217"/>
      <c r="D75" s="1218"/>
      <c r="E75" s="587" t="e">
        <f t="shared" si="0"/>
        <v>#DIV/0!</v>
      </c>
    </row>
    <row r="76" spans="1:5" s="17" customFormat="1" ht="16.75" customHeight="1" outlineLevel="1">
      <c r="A76" s="1215">
        <v>61</v>
      </c>
      <c r="B76" s="1216"/>
      <c r="C76" s="1217"/>
      <c r="D76" s="1218"/>
      <c r="E76" s="587" t="e">
        <f t="shared" si="0"/>
        <v>#DIV/0!</v>
      </c>
    </row>
    <row r="77" spans="1:5" s="17" customFormat="1" ht="16.75" customHeight="1" outlineLevel="1">
      <c r="A77" s="1215">
        <v>62</v>
      </c>
      <c r="B77" s="1216"/>
      <c r="C77" s="1217"/>
      <c r="D77" s="1218"/>
      <c r="E77" s="587" t="e">
        <f t="shared" si="0"/>
        <v>#DIV/0!</v>
      </c>
    </row>
    <row r="78" spans="1:5" s="17" customFormat="1" ht="16.75" customHeight="1" outlineLevel="1">
      <c r="A78" s="1215">
        <v>63</v>
      </c>
      <c r="B78" s="1216"/>
      <c r="C78" s="1217"/>
      <c r="D78" s="1218"/>
      <c r="E78" s="587" t="e">
        <f t="shared" si="0"/>
        <v>#DIV/0!</v>
      </c>
    </row>
    <row r="79" spans="1:5" s="17" customFormat="1" ht="16.75" customHeight="1" outlineLevel="1">
      <c r="A79" s="1215">
        <v>64</v>
      </c>
      <c r="B79" s="1216"/>
      <c r="C79" s="1217"/>
      <c r="D79" s="1218"/>
      <c r="E79" s="587" t="e">
        <f t="shared" si="0"/>
        <v>#DIV/0!</v>
      </c>
    </row>
    <row r="80" spans="1:5" s="17" customFormat="1" ht="16.75" customHeight="1" outlineLevel="1">
      <c r="A80" s="1215">
        <v>65</v>
      </c>
      <c r="B80" s="1216"/>
      <c r="C80" s="1217"/>
      <c r="D80" s="1218"/>
      <c r="E80" s="587" t="e">
        <f t="shared" si="0"/>
        <v>#DIV/0!</v>
      </c>
    </row>
    <row r="81" spans="1:5" s="17" customFormat="1" ht="16.75" customHeight="1" outlineLevel="1">
      <c r="A81" s="1215">
        <v>66</v>
      </c>
      <c r="B81" s="1216"/>
      <c r="C81" s="1217"/>
      <c r="D81" s="121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5">
        <v>67</v>
      </c>
      <c r="B82" s="1216"/>
      <c r="C82" s="1217"/>
      <c r="D82" s="1218"/>
      <c r="E82" s="587" t="e">
        <f t="shared" si="1"/>
        <v>#DIV/0!</v>
      </c>
    </row>
    <row r="83" spans="1:5" s="17" customFormat="1" ht="16.75" customHeight="1" outlineLevel="1">
      <c r="A83" s="1215">
        <v>68</v>
      </c>
      <c r="B83" s="1216"/>
      <c r="C83" s="1217"/>
      <c r="D83" s="1218"/>
      <c r="E83" s="587" t="e">
        <f t="shared" si="1"/>
        <v>#DIV/0!</v>
      </c>
    </row>
    <row r="84" spans="1:5" s="17" customFormat="1" ht="16.75" customHeight="1" outlineLevel="1">
      <c r="A84" s="1215">
        <v>69</v>
      </c>
      <c r="B84" s="1216"/>
      <c r="C84" s="1217"/>
      <c r="D84" s="1218"/>
      <c r="E84" s="587" t="e">
        <f t="shared" si="1"/>
        <v>#DIV/0!</v>
      </c>
    </row>
    <row r="85" spans="1:5" s="17" customFormat="1" ht="16.75" customHeight="1" outlineLevel="1">
      <c r="A85" s="1215">
        <v>70</v>
      </c>
      <c r="B85" s="1216"/>
      <c r="C85" s="1217"/>
      <c r="D85" s="1218"/>
      <c r="E85" s="587" t="e">
        <f t="shared" si="1"/>
        <v>#DIV/0!</v>
      </c>
    </row>
    <row r="86" spans="1:5" s="17" customFormat="1" ht="16.75" customHeight="1" outlineLevel="1">
      <c r="A86" s="1215">
        <v>71</v>
      </c>
      <c r="B86" s="1216"/>
      <c r="C86" s="1217"/>
      <c r="D86" s="1218"/>
      <c r="E86" s="587" t="e">
        <f t="shared" si="1"/>
        <v>#DIV/0!</v>
      </c>
    </row>
    <row r="87" spans="1:5" s="17" customFormat="1" ht="16.75" customHeight="1" outlineLevel="1">
      <c r="A87" s="1215">
        <v>72</v>
      </c>
      <c r="B87" s="1216"/>
      <c r="C87" s="1217"/>
      <c r="D87" s="1218"/>
      <c r="E87" s="587" t="e">
        <f t="shared" si="1"/>
        <v>#DIV/0!</v>
      </c>
    </row>
    <row r="88" spans="1:5" s="17" customFormat="1" ht="16.75" customHeight="1" outlineLevel="1">
      <c r="A88" s="1215">
        <v>73</v>
      </c>
      <c r="B88" s="1216"/>
      <c r="C88" s="1217"/>
      <c r="D88" s="1218"/>
      <c r="E88" s="587" t="e">
        <f t="shared" si="1"/>
        <v>#DIV/0!</v>
      </c>
    </row>
    <row r="89" spans="1:5" s="17" customFormat="1" ht="16.75" customHeight="1" outlineLevel="1">
      <c r="A89" s="1215">
        <v>74</v>
      </c>
      <c r="B89" s="1216"/>
      <c r="C89" s="1217"/>
      <c r="D89" s="1218"/>
      <c r="E89" s="587" t="e">
        <f t="shared" si="1"/>
        <v>#DIV/0!</v>
      </c>
    </row>
    <row r="90" spans="1:5" s="17" customFormat="1" ht="16.75" customHeight="1" outlineLevel="1">
      <c r="A90" s="1215">
        <v>75</v>
      </c>
      <c r="B90" s="1216"/>
      <c r="C90" s="1217"/>
      <c r="D90" s="1218"/>
      <c r="E90" s="587" t="e">
        <f t="shared" si="1"/>
        <v>#DIV/0!</v>
      </c>
    </row>
    <row r="91" spans="1:5" s="17" customFormat="1" ht="16.75" customHeight="1" outlineLevel="1">
      <c r="A91" s="1215">
        <v>76</v>
      </c>
      <c r="B91" s="1216"/>
      <c r="C91" s="1217"/>
      <c r="D91" s="1218"/>
      <c r="E91" s="587" t="e">
        <f t="shared" si="1"/>
        <v>#DIV/0!</v>
      </c>
    </row>
    <row r="92" spans="1:5" s="17" customFormat="1" ht="16.75" customHeight="1" outlineLevel="1">
      <c r="A92" s="1215">
        <v>77</v>
      </c>
      <c r="B92" s="1216"/>
      <c r="C92" s="1217"/>
      <c r="D92" s="1218"/>
      <c r="E92" s="587" t="e">
        <f t="shared" si="1"/>
        <v>#DIV/0!</v>
      </c>
    </row>
    <row r="93" spans="1:5" s="17" customFormat="1" ht="16.75" customHeight="1" outlineLevel="1">
      <c r="A93" s="1215">
        <v>78</v>
      </c>
      <c r="B93" s="1216"/>
      <c r="C93" s="1217"/>
      <c r="D93" s="1218"/>
      <c r="E93" s="587" t="e">
        <f t="shared" si="1"/>
        <v>#DIV/0!</v>
      </c>
    </row>
    <row r="94" spans="1:5" s="17" customFormat="1" ht="16.75" customHeight="1" outlineLevel="1">
      <c r="A94" s="1215">
        <v>79</v>
      </c>
      <c r="B94" s="1216"/>
      <c r="C94" s="1217"/>
      <c r="D94" s="1218"/>
      <c r="E94" s="587" t="e">
        <f t="shared" si="1"/>
        <v>#DIV/0!</v>
      </c>
    </row>
    <row r="95" spans="1:5" s="17" customFormat="1" ht="16.75" customHeight="1" outlineLevel="1">
      <c r="A95" s="1215">
        <v>80</v>
      </c>
      <c r="B95" s="1216"/>
      <c r="C95" s="1217"/>
      <c r="D95" s="1218"/>
      <c r="E95" s="587" t="e">
        <f t="shared" si="1"/>
        <v>#DIV/0!</v>
      </c>
    </row>
    <row r="96" spans="1:5" s="17" customFormat="1" ht="16.75" customHeight="1" outlineLevel="1">
      <c r="A96" s="1215">
        <v>81</v>
      </c>
      <c r="B96" s="1216"/>
      <c r="C96" s="1217"/>
      <c r="D96" s="1218"/>
      <c r="E96" s="587" t="e">
        <f t="shared" si="1"/>
        <v>#DIV/0!</v>
      </c>
    </row>
    <row r="97" spans="1:5" s="17" customFormat="1" ht="16.75" customHeight="1" outlineLevel="1">
      <c r="A97" s="1215">
        <v>82</v>
      </c>
      <c r="B97" s="1216"/>
      <c r="C97" s="1217"/>
      <c r="D97" s="1218"/>
      <c r="E97" s="587" t="e">
        <f t="shared" si="1"/>
        <v>#DIV/0!</v>
      </c>
    </row>
    <row r="98" spans="1:5" s="17" customFormat="1" ht="16.75" customHeight="1" outlineLevel="1">
      <c r="A98" s="1215">
        <v>83</v>
      </c>
      <c r="B98" s="1216"/>
      <c r="C98" s="1217"/>
      <c r="D98" s="1218"/>
      <c r="E98" s="587" t="e">
        <f t="shared" si="1"/>
        <v>#DIV/0!</v>
      </c>
    </row>
    <row r="99" spans="1:5" s="17" customFormat="1" ht="16.75" customHeight="1" outlineLevel="1">
      <c r="A99" s="1215">
        <v>84</v>
      </c>
      <c r="B99" s="1216"/>
      <c r="C99" s="1217"/>
      <c r="D99" s="1218"/>
      <c r="E99" s="587" t="e">
        <f t="shared" si="1"/>
        <v>#DIV/0!</v>
      </c>
    </row>
    <row r="100" spans="1:5" s="17" customFormat="1" ht="16.75" customHeight="1" outlineLevel="1">
      <c r="A100" s="1215">
        <v>85</v>
      </c>
      <c r="B100" s="1216"/>
      <c r="C100" s="1217"/>
      <c r="D100" s="1218"/>
      <c r="E100" s="587" t="e">
        <f t="shared" si="1"/>
        <v>#DIV/0!</v>
      </c>
    </row>
    <row r="101" spans="1:5" s="17" customFormat="1" ht="16.75" customHeight="1" outlineLevel="1">
      <c r="A101" s="1215">
        <v>86</v>
      </c>
      <c r="B101" s="1216"/>
      <c r="C101" s="1217"/>
      <c r="D101" s="1218"/>
      <c r="E101" s="587" t="e">
        <f t="shared" si="1"/>
        <v>#DIV/0!</v>
      </c>
    </row>
    <row r="102" spans="1:5" s="17" customFormat="1" ht="16.75" customHeight="1" outlineLevel="1">
      <c r="A102" s="1215">
        <v>87</v>
      </c>
      <c r="B102" s="1216"/>
      <c r="C102" s="1217"/>
      <c r="D102" s="1218"/>
      <c r="E102" s="587" t="e">
        <f t="shared" si="1"/>
        <v>#DIV/0!</v>
      </c>
    </row>
    <row r="103" spans="1:5" s="17" customFormat="1" ht="16.75" customHeight="1" outlineLevel="1">
      <c r="A103" s="1215">
        <v>88</v>
      </c>
      <c r="B103" s="1216"/>
      <c r="C103" s="1217"/>
      <c r="D103" s="1218"/>
      <c r="E103" s="587" t="e">
        <f t="shared" si="1"/>
        <v>#DIV/0!</v>
      </c>
    </row>
    <row r="104" spans="1:5" s="17" customFormat="1" ht="16.75" customHeight="1" outlineLevel="1">
      <c r="A104" s="1215">
        <v>89</v>
      </c>
      <c r="B104" s="1216"/>
      <c r="C104" s="1217"/>
      <c r="D104" s="1218"/>
      <c r="E104" s="587" t="e">
        <f t="shared" si="1"/>
        <v>#DIV/0!</v>
      </c>
    </row>
    <row r="105" spans="1:5" s="17" customFormat="1" ht="16.75" customHeight="1" outlineLevel="1">
      <c r="A105" s="1215">
        <v>90</v>
      </c>
      <c r="B105" s="1216"/>
      <c r="C105" s="1217"/>
      <c r="D105" s="1218"/>
      <c r="E105" s="587" t="e">
        <f t="shared" si="1"/>
        <v>#DIV/0!</v>
      </c>
    </row>
    <row r="106" spans="1:5" s="17" customFormat="1" ht="16.75" customHeight="1" outlineLevel="1">
      <c r="A106" s="1215">
        <v>91</v>
      </c>
      <c r="B106" s="1216"/>
      <c r="C106" s="1217"/>
      <c r="D106" s="1218"/>
      <c r="E106" s="587" t="e">
        <f t="shared" si="1"/>
        <v>#DIV/0!</v>
      </c>
    </row>
    <row r="107" spans="1:5" s="17" customFormat="1" ht="16.75" customHeight="1" outlineLevel="1">
      <c r="A107" s="1215">
        <v>92</v>
      </c>
      <c r="B107" s="1216"/>
      <c r="C107" s="1217"/>
      <c r="D107" s="1218"/>
      <c r="E107" s="587" t="e">
        <f t="shared" si="1"/>
        <v>#DIV/0!</v>
      </c>
    </row>
    <row r="108" spans="1:5" s="17" customFormat="1" ht="16.75" customHeight="1" outlineLevel="1">
      <c r="A108" s="1215">
        <v>93</v>
      </c>
      <c r="B108" s="1216"/>
      <c r="C108" s="1217"/>
      <c r="D108" s="1218"/>
      <c r="E108" s="587" t="e">
        <f t="shared" si="1"/>
        <v>#DIV/0!</v>
      </c>
    </row>
    <row r="109" spans="1:5" s="17" customFormat="1" ht="16.75" customHeight="1" outlineLevel="1">
      <c r="A109" s="1215">
        <v>94</v>
      </c>
      <c r="B109" s="1216"/>
      <c r="C109" s="1217"/>
      <c r="D109" s="1218"/>
      <c r="E109" s="587" t="e">
        <f t="shared" si="1"/>
        <v>#DIV/0!</v>
      </c>
    </row>
    <row r="110" spans="1:5" s="17" customFormat="1" ht="16.75" customHeight="1" outlineLevel="1">
      <c r="A110" s="1215">
        <v>95</v>
      </c>
      <c r="B110" s="1216"/>
      <c r="C110" s="1217"/>
      <c r="D110" s="1218"/>
      <c r="E110" s="587" t="e">
        <f t="shared" si="1"/>
        <v>#DIV/0!</v>
      </c>
    </row>
    <row r="111" spans="1:5" s="17" customFormat="1" ht="16.75" customHeight="1" outlineLevel="1">
      <c r="A111" s="1215">
        <v>96</v>
      </c>
      <c r="B111" s="1216"/>
      <c r="C111" s="1217"/>
      <c r="D111" s="1218"/>
      <c r="E111" s="587" t="e">
        <f t="shared" si="1"/>
        <v>#DIV/0!</v>
      </c>
    </row>
    <row r="112" spans="1:5" s="17" customFormat="1" ht="16.75" customHeight="1" outlineLevel="1">
      <c r="A112" s="1215">
        <v>97</v>
      </c>
      <c r="B112" s="1216"/>
      <c r="C112" s="1217"/>
      <c r="D112" s="1218"/>
      <c r="E112" s="587" t="e">
        <f t="shared" si="1"/>
        <v>#DIV/0!</v>
      </c>
    </row>
    <row r="113" spans="1:5" s="17" customFormat="1" ht="16.75" customHeight="1" outlineLevel="1">
      <c r="A113" s="1215">
        <v>98</v>
      </c>
      <c r="B113" s="1216"/>
      <c r="C113" s="1217"/>
      <c r="D113" s="1218"/>
      <c r="E113" s="587" t="e">
        <f t="shared" si="1"/>
        <v>#DIV/0!</v>
      </c>
    </row>
    <row r="114" spans="1:5" s="17" customFormat="1" ht="16.75" customHeight="1" outlineLevel="1">
      <c r="A114" s="1215">
        <v>99</v>
      </c>
      <c r="B114" s="1216"/>
      <c r="C114" s="1217"/>
      <c r="D114" s="1218"/>
      <c r="E114" s="587" t="e">
        <f t="shared" si="1"/>
        <v>#DIV/0!</v>
      </c>
    </row>
    <row r="115" spans="1:5" s="17" customFormat="1" ht="16.75" customHeight="1" outlineLevel="1">
      <c r="A115" s="1215">
        <v>100</v>
      </c>
      <c r="B115" s="1216"/>
      <c r="C115" s="1217"/>
      <c r="D115" s="1218"/>
      <c r="E115" s="587" t="e">
        <f t="shared" si="1"/>
        <v>#DIV/0!</v>
      </c>
    </row>
    <row r="116" spans="1:5" s="17" customFormat="1" ht="16.75" customHeight="1" outlineLevel="1">
      <c r="A116" s="1215">
        <v>101</v>
      </c>
      <c r="B116" s="1216"/>
      <c r="C116" s="1217"/>
      <c r="D116" s="1218"/>
      <c r="E116" s="587" t="e">
        <f t="shared" si="1"/>
        <v>#DIV/0!</v>
      </c>
    </row>
    <row r="117" spans="1:5" s="17" customFormat="1" ht="16.75" customHeight="1" outlineLevel="1">
      <c r="A117" s="1215">
        <v>102</v>
      </c>
      <c r="B117" s="1216"/>
      <c r="C117" s="1217"/>
      <c r="D117" s="1218"/>
      <c r="E117" s="587" t="e">
        <f t="shared" si="1"/>
        <v>#DIV/0!</v>
      </c>
    </row>
    <row r="118" spans="1:5" s="17" customFormat="1" ht="16.75" customHeight="1" outlineLevel="1">
      <c r="A118" s="1215">
        <v>103</v>
      </c>
      <c r="B118" s="1216"/>
      <c r="C118" s="1217"/>
      <c r="D118" s="1218"/>
      <c r="E118" s="587" t="e">
        <f t="shared" si="1"/>
        <v>#DIV/0!</v>
      </c>
    </row>
    <row r="119" spans="1:5" s="17" customFormat="1" ht="16.75" customHeight="1" outlineLevel="1">
      <c r="A119" s="1215">
        <v>104</v>
      </c>
      <c r="B119" s="1216"/>
      <c r="C119" s="1217"/>
      <c r="D119" s="1218"/>
      <c r="E119" s="587" t="e">
        <f t="shared" si="1"/>
        <v>#DIV/0!</v>
      </c>
    </row>
    <row r="120" spans="1:5" s="17" customFormat="1" ht="16.75" customHeight="1" outlineLevel="1">
      <c r="A120" s="1215">
        <v>105</v>
      </c>
      <c r="B120" s="1216"/>
      <c r="C120" s="1217"/>
      <c r="D120" s="1218"/>
      <c r="E120" s="587" t="e">
        <f t="shared" si="1"/>
        <v>#DIV/0!</v>
      </c>
    </row>
    <row r="121" spans="1:5" s="17" customFormat="1" ht="16.75" customHeight="1" outlineLevel="1">
      <c r="A121" s="1215">
        <v>106</v>
      </c>
      <c r="B121" s="1216"/>
      <c r="C121" s="1217"/>
      <c r="D121" s="1218"/>
      <c r="E121" s="587" t="e">
        <f t="shared" si="1"/>
        <v>#DIV/0!</v>
      </c>
    </row>
    <row r="122" spans="1:5" s="17" customFormat="1" ht="16.75" customHeight="1" outlineLevel="1">
      <c r="A122" s="1215">
        <v>107</v>
      </c>
      <c r="B122" s="1216"/>
      <c r="C122" s="1217"/>
      <c r="D122" s="1218"/>
      <c r="E122" s="587" t="e">
        <f t="shared" si="1"/>
        <v>#DIV/0!</v>
      </c>
    </row>
    <row r="123" spans="1:5" s="17" customFormat="1" ht="16.75" customHeight="1" outlineLevel="1">
      <c r="A123" s="1215">
        <v>108</v>
      </c>
      <c r="B123" s="1216"/>
      <c r="C123" s="1217"/>
      <c r="D123" s="1218"/>
      <c r="E123" s="587" t="e">
        <f t="shared" si="1"/>
        <v>#DIV/0!</v>
      </c>
    </row>
    <row r="124" spans="1:5" s="17" customFormat="1" ht="16.75" customHeight="1" outlineLevel="1">
      <c r="A124" s="1215">
        <v>109</v>
      </c>
      <c r="B124" s="1216"/>
      <c r="C124" s="1217"/>
      <c r="D124" s="1218"/>
      <c r="E124" s="587" t="e">
        <f t="shared" si="1"/>
        <v>#DIV/0!</v>
      </c>
    </row>
    <row r="125" spans="1:5" s="17" customFormat="1" ht="16.75" customHeight="1" outlineLevel="1">
      <c r="A125" s="1215">
        <v>110</v>
      </c>
      <c r="B125" s="1216"/>
      <c r="C125" s="1217"/>
      <c r="D125" s="1218"/>
      <c r="E125" s="587" t="e">
        <f t="shared" si="1"/>
        <v>#DIV/0!</v>
      </c>
    </row>
    <row r="126" spans="1:5" s="17" customFormat="1" ht="16.75" customHeight="1" outlineLevel="1">
      <c r="A126" s="1215">
        <v>111</v>
      </c>
      <c r="B126" s="1216"/>
      <c r="C126" s="1217"/>
      <c r="D126" s="1218"/>
      <c r="E126" s="587" t="e">
        <f t="shared" si="1"/>
        <v>#DIV/0!</v>
      </c>
    </row>
    <row r="127" spans="1:5" s="17" customFormat="1" ht="16.75" customHeight="1" outlineLevel="1">
      <c r="A127" s="1215">
        <v>112</v>
      </c>
      <c r="B127" s="1216"/>
      <c r="C127" s="1217"/>
      <c r="D127" s="1218"/>
      <c r="E127" s="587" t="e">
        <f t="shared" si="1"/>
        <v>#DIV/0!</v>
      </c>
    </row>
    <row r="128" spans="1:5" s="17" customFormat="1" ht="16.75" customHeight="1" outlineLevel="1">
      <c r="A128" s="1215">
        <v>113</v>
      </c>
      <c r="B128" s="1216"/>
      <c r="C128" s="1217"/>
      <c r="D128" s="1218"/>
      <c r="E128" s="587" t="e">
        <f t="shared" si="1"/>
        <v>#DIV/0!</v>
      </c>
    </row>
    <row r="129" spans="1:5" s="17" customFormat="1" ht="16.75" customHeight="1" outlineLevel="1">
      <c r="A129" s="1215">
        <v>114</v>
      </c>
      <c r="B129" s="1216"/>
      <c r="C129" s="1217"/>
      <c r="D129" s="1218"/>
      <c r="E129" s="587" t="e">
        <f t="shared" si="1"/>
        <v>#DIV/0!</v>
      </c>
    </row>
    <row r="130" spans="1:5" s="17" customFormat="1" ht="16.75" customHeight="1" outlineLevel="1">
      <c r="A130" s="1215">
        <v>115</v>
      </c>
      <c r="B130" s="1216"/>
      <c r="C130" s="1217"/>
      <c r="D130" s="1218"/>
      <c r="E130" s="587" t="e">
        <f t="shared" si="1"/>
        <v>#DIV/0!</v>
      </c>
    </row>
    <row r="131" spans="1:5" s="17" customFormat="1" ht="16.75" customHeight="1" outlineLevel="1">
      <c r="A131" s="1215">
        <v>116</v>
      </c>
      <c r="B131" s="1216"/>
      <c r="C131" s="1217"/>
      <c r="D131" s="1218"/>
      <c r="E131" s="587" t="e">
        <f t="shared" si="1"/>
        <v>#DIV/0!</v>
      </c>
    </row>
    <row r="132" spans="1:5" s="17" customFormat="1" ht="16.75" customHeight="1" outlineLevel="1">
      <c r="A132" s="1215">
        <v>117</v>
      </c>
      <c r="B132" s="1216"/>
      <c r="C132" s="1217"/>
      <c r="D132" s="1218"/>
      <c r="E132" s="587" t="e">
        <f t="shared" si="1"/>
        <v>#DIV/0!</v>
      </c>
    </row>
    <row r="133" spans="1:5" s="17" customFormat="1" ht="16.75" customHeight="1" outlineLevel="1">
      <c r="A133" s="1215">
        <v>118</v>
      </c>
      <c r="B133" s="1216"/>
      <c r="C133" s="1217"/>
      <c r="D133" s="1218"/>
      <c r="E133" s="587" t="e">
        <f t="shared" si="1"/>
        <v>#DIV/0!</v>
      </c>
    </row>
    <row r="134" spans="1:5" s="17" customFormat="1" ht="16.75" customHeight="1" outlineLevel="1">
      <c r="A134" s="1215">
        <v>119</v>
      </c>
      <c r="B134" s="1216"/>
      <c r="C134" s="1217"/>
      <c r="D134" s="1218"/>
      <c r="E134" s="587" t="e">
        <f t="shared" si="1"/>
        <v>#DIV/0!</v>
      </c>
    </row>
    <row r="135" spans="1:5" s="17" customFormat="1" ht="16.75" customHeight="1" outlineLevel="1">
      <c r="A135" s="1215">
        <v>120</v>
      </c>
      <c r="B135" s="1216"/>
      <c r="C135" s="1217"/>
      <c r="D135" s="1218"/>
      <c r="E135" s="587" t="e">
        <f t="shared" si="1"/>
        <v>#DIV/0!</v>
      </c>
    </row>
    <row r="136" spans="1:5" s="17" customFormat="1" ht="16.75" customHeight="1" outlineLevel="1">
      <c r="A136" s="1215">
        <v>121</v>
      </c>
      <c r="B136" s="1216"/>
      <c r="C136" s="1217"/>
      <c r="D136" s="1218"/>
      <c r="E136" s="587" t="e">
        <f t="shared" si="1"/>
        <v>#DIV/0!</v>
      </c>
    </row>
    <row r="137" spans="1:5" s="17" customFormat="1" ht="16.75" customHeight="1" outlineLevel="1">
      <c r="A137" s="1215">
        <v>122</v>
      </c>
      <c r="B137" s="1216"/>
      <c r="C137" s="1217"/>
      <c r="D137" s="1218"/>
      <c r="E137" s="587" t="e">
        <f t="shared" si="1"/>
        <v>#DIV/0!</v>
      </c>
    </row>
    <row r="138" spans="1:5" s="17" customFormat="1" ht="16.75" customHeight="1" outlineLevel="1">
      <c r="A138" s="1215">
        <v>123</v>
      </c>
      <c r="B138" s="1216"/>
      <c r="C138" s="1217"/>
      <c r="D138" s="1218"/>
      <c r="E138" s="587" t="e">
        <f t="shared" si="1"/>
        <v>#DIV/0!</v>
      </c>
    </row>
    <row r="139" spans="1:5" s="17" customFormat="1" ht="16.75" customHeight="1" outlineLevel="1">
      <c r="A139" s="1215">
        <v>124</v>
      </c>
      <c r="B139" s="1216"/>
      <c r="C139" s="1217"/>
      <c r="D139" s="1218"/>
      <c r="E139" s="587" t="e">
        <f t="shared" si="1"/>
        <v>#DIV/0!</v>
      </c>
    </row>
    <row r="140" spans="1:5" s="17" customFormat="1" ht="16.75" customHeight="1" outlineLevel="1">
      <c r="A140" s="1215">
        <v>125</v>
      </c>
      <c r="B140" s="1216"/>
      <c r="C140" s="1217"/>
      <c r="D140" s="1218"/>
      <c r="E140" s="587" t="e">
        <f t="shared" si="1"/>
        <v>#DIV/0!</v>
      </c>
    </row>
    <row r="141" spans="1:5" s="17" customFormat="1" ht="16.75" customHeight="1" outlineLevel="1">
      <c r="A141" s="1215">
        <v>126</v>
      </c>
      <c r="B141" s="1216"/>
      <c r="C141" s="1217"/>
      <c r="D141" s="1218"/>
      <c r="E141" s="587" t="e">
        <f t="shared" si="1"/>
        <v>#DIV/0!</v>
      </c>
    </row>
    <row r="142" spans="1:5" s="17" customFormat="1" ht="16.75" customHeight="1" outlineLevel="1">
      <c r="A142" s="1215">
        <v>127</v>
      </c>
      <c r="B142" s="1216"/>
      <c r="C142" s="1217"/>
      <c r="D142" s="1218"/>
      <c r="E142" s="587" t="e">
        <f t="shared" si="1"/>
        <v>#DIV/0!</v>
      </c>
    </row>
    <row r="143" spans="1:5" s="17" customFormat="1" ht="16.75" customHeight="1" outlineLevel="1">
      <c r="A143" s="1215">
        <v>128</v>
      </c>
      <c r="B143" s="1216"/>
      <c r="C143" s="1217"/>
      <c r="D143" s="1218"/>
      <c r="E143" s="587" t="e">
        <f t="shared" si="1"/>
        <v>#DIV/0!</v>
      </c>
    </row>
    <row r="144" spans="1:5" s="17" customFormat="1" ht="16.75" customHeight="1" outlineLevel="1">
      <c r="A144" s="1215">
        <v>129</v>
      </c>
      <c r="B144" s="1216"/>
      <c r="C144" s="1217"/>
      <c r="D144" s="1218"/>
      <c r="E144" s="587" t="e">
        <f t="shared" si="1"/>
        <v>#DIV/0!</v>
      </c>
    </row>
    <row r="145" spans="1:5" s="17" customFormat="1" ht="16.75" customHeight="1" outlineLevel="1">
      <c r="A145" s="1215">
        <v>130</v>
      </c>
      <c r="B145" s="1216"/>
      <c r="C145" s="1217"/>
      <c r="D145" s="121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5">
        <v>131</v>
      </c>
      <c r="B146" s="1216"/>
      <c r="C146" s="1217"/>
      <c r="D146" s="1218"/>
      <c r="E146" s="587" t="e">
        <f t="shared" si="2"/>
        <v>#DIV/0!</v>
      </c>
    </row>
    <row r="147" spans="1:5" s="17" customFormat="1" ht="16.75" customHeight="1" outlineLevel="1">
      <c r="A147" s="1215">
        <v>132</v>
      </c>
      <c r="B147" s="1216"/>
      <c r="C147" s="1217"/>
      <c r="D147" s="1218"/>
      <c r="E147" s="587" t="e">
        <f t="shared" si="2"/>
        <v>#DIV/0!</v>
      </c>
    </row>
    <row r="148" spans="1:5" s="17" customFormat="1" ht="16.75" customHeight="1" outlineLevel="1">
      <c r="A148" s="1215">
        <v>133</v>
      </c>
      <c r="B148" s="1216"/>
      <c r="C148" s="1217"/>
      <c r="D148" s="1218"/>
      <c r="E148" s="587" t="e">
        <f t="shared" si="2"/>
        <v>#DIV/0!</v>
      </c>
    </row>
    <row r="149" spans="1:5" s="17" customFormat="1" ht="16.75" customHeight="1" outlineLevel="1">
      <c r="A149" s="1215">
        <v>134</v>
      </c>
      <c r="B149" s="1216"/>
      <c r="C149" s="1217"/>
      <c r="D149" s="1218"/>
      <c r="E149" s="587" t="e">
        <f t="shared" si="2"/>
        <v>#DIV/0!</v>
      </c>
    </row>
    <row r="150" spans="1:5" s="17" customFormat="1" ht="16.75" customHeight="1" outlineLevel="1">
      <c r="A150" s="1215">
        <v>135</v>
      </c>
      <c r="B150" s="1216"/>
      <c r="C150" s="1217"/>
      <c r="D150" s="1218"/>
      <c r="E150" s="587" t="e">
        <f t="shared" si="2"/>
        <v>#DIV/0!</v>
      </c>
    </row>
    <row r="151" spans="1:5" s="17" customFormat="1" ht="16.75" customHeight="1" outlineLevel="1">
      <c r="A151" s="1215">
        <v>136</v>
      </c>
      <c r="B151" s="1216"/>
      <c r="C151" s="1217"/>
      <c r="D151" s="1218"/>
      <c r="E151" s="587" t="e">
        <f t="shared" si="2"/>
        <v>#DIV/0!</v>
      </c>
    </row>
    <row r="152" spans="1:5" s="17" customFormat="1" ht="16.75" customHeight="1" outlineLevel="1">
      <c r="A152" s="1215">
        <v>137</v>
      </c>
      <c r="B152" s="1216"/>
      <c r="C152" s="1217"/>
      <c r="D152" s="1218"/>
      <c r="E152" s="587" t="e">
        <f t="shared" si="2"/>
        <v>#DIV/0!</v>
      </c>
    </row>
    <row r="153" spans="1:5" s="17" customFormat="1" ht="16.75" customHeight="1" outlineLevel="1">
      <c r="A153" s="1215">
        <v>138</v>
      </c>
      <c r="B153" s="1216"/>
      <c r="C153" s="1217"/>
      <c r="D153" s="1218"/>
      <c r="E153" s="587" t="e">
        <f t="shared" si="2"/>
        <v>#DIV/0!</v>
      </c>
    </row>
    <row r="154" spans="1:5" s="17" customFormat="1" ht="16.75" customHeight="1" outlineLevel="1">
      <c r="A154" s="1215">
        <v>139</v>
      </c>
      <c r="B154" s="1216"/>
      <c r="C154" s="1217"/>
      <c r="D154" s="1218"/>
      <c r="E154" s="587" t="e">
        <f t="shared" si="2"/>
        <v>#DIV/0!</v>
      </c>
    </row>
    <row r="155" spans="1:5" s="17" customFormat="1" ht="16.75" customHeight="1" outlineLevel="1">
      <c r="A155" s="1215">
        <v>140</v>
      </c>
      <c r="B155" s="1216"/>
      <c r="C155" s="1217"/>
      <c r="D155" s="1218"/>
      <c r="E155" s="587" t="e">
        <f t="shared" si="2"/>
        <v>#DIV/0!</v>
      </c>
    </row>
    <row r="156" spans="1:5" s="17" customFormat="1" ht="16.75" customHeight="1" outlineLevel="1">
      <c r="A156" s="1215">
        <v>141</v>
      </c>
      <c r="B156" s="1216"/>
      <c r="C156" s="1217"/>
      <c r="D156" s="1218"/>
      <c r="E156" s="587" t="e">
        <f t="shared" si="2"/>
        <v>#DIV/0!</v>
      </c>
    </row>
    <row r="157" spans="1:5" s="17" customFormat="1" ht="16.75" customHeight="1" outlineLevel="1">
      <c r="A157" s="1215">
        <v>142</v>
      </c>
      <c r="B157" s="1216"/>
      <c r="C157" s="1217"/>
      <c r="D157" s="1218"/>
      <c r="E157" s="587" t="e">
        <f t="shared" si="2"/>
        <v>#DIV/0!</v>
      </c>
    </row>
    <row r="158" spans="1:5" s="17" customFormat="1" ht="16.75" customHeight="1" outlineLevel="1">
      <c r="A158" s="1215">
        <v>143</v>
      </c>
      <c r="B158" s="1216"/>
      <c r="C158" s="1217"/>
      <c r="D158" s="1218"/>
      <c r="E158" s="587" t="e">
        <f t="shared" si="2"/>
        <v>#DIV/0!</v>
      </c>
    </row>
    <row r="159" spans="1:5" s="17" customFormat="1" ht="16.75" customHeight="1" outlineLevel="1">
      <c r="A159" s="1215">
        <v>144</v>
      </c>
      <c r="B159" s="1216"/>
      <c r="C159" s="1217"/>
      <c r="D159" s="1218"/>
      <c r="E159" s="587" t="e">
        <f t="shared" si="2"/>
        <v>#DIV/0!</v>
      </c>
    </row>
    <row r="160" spans="1:5" s="17" customFormat="1" ht="16.75" customHeight="1" outlineLevel="1">
      <c r="A160" s="1215">
        <v>145</v>
      </c>
      <c r="B160" s="1216"/>
      <c r="C160" s="1217"/>
      <c r="D160" s="1218"/>
      <c r="E160" s="587" t="e">
        <f t="shared" si="2"/>
        <v>#DIV/0!</v>
      </c>
    </row>
    <row r="161" spans="1:5" s="17" customFormat="1" ht="16.75" customHeight="1" outlineLevel="1">
      <c r="A161" s="1215">
        <v>146</v>
      </c>
      <c r="B161" s="1216"/>
      <c r="C161" s="1217"/>
      <c r="D161" s="1218"/>
      <c r="E161" s="587" t="e">
        <f t="shared" si="2"/>
        <v>#DIV/0!</v>
      </c>
    </row>
    <row r="162" spans="1:5" s="17" customFormat="1" ht="16.75" customHeight="1" outlineLevel="1">
      <c r="A162" s="1215">
        <v>147</v>
      </c>
      <c r="B162" s="1216"/>
      <c r="C162" s="1217"/>
      <c r="D162" s="1218"/>
      <c r="E162" s="587" t="e">
        <f t="shared" si="2"/>
        <v>#DIV/0!</v>
      </c>
    </row>
    <row r="163" spans="1:5" s="17" customFormat="1" ht="16.75" customHeight="1" outlineLevel="1">
      <c r="A163" s="1215">
        <v>148</v>
      </c>
      <c r="B163" s="1216"/>
      <c r="C163" s="1217"/>
      <c r="D163" s="1218"/>
      <c r="E163" s="587" t="e">
        <f t="shared" si="2"/>
        <v>#DIV/0!</v>
      </c>
    </row>
    <row r="164" spans="1:5" s="17" customFormat="1" ht="16.75" customHeight="1" outlineLevel="1">
      <c r="A164" s="1215">
        <v>149</v>
      </c>
      <c r="B164" s="1216"/>
      <c r="C164" s="1217"/>
      <c r="D164" s="1218"/>
      <c r="E164" s="587" t="e">
        <f t="shared" si="2"/>
        <v>#DIV/0!</v>
      </c>
    </row>
    <row r="165" spans="1:5" s="17" customFormat="1" ht="16.75" customHeight="1" outlineLevel="1">
      <c r="A165" s="1215">
        <v>150</v>
      </c>
      <c r="B165" s="1216"/>
      <c r="C165" s="1217"/>
      <c r="D165" s="1218"/>
      <c r="E165" s="587" t="e">
        <f t="shared" si="2"/>
        <v>#DIV/0!</v>
      </c>
    </row>
    <row r="166" spans="1:5" s="17" customFormat="1" ht="16.75" customHeight="1" outlineLevel="1">
      <c r="A166" s="1215">
        <v>151</v>
      </c>
      <c r="B166" s="1216"/>
      <c r="C166" s="1217"/>
      <c r="D166" s="1218"/>
      <c r="E166" s="587" t="e">
        <f t="shared" si="2"/>
        <v>#DIV/0!</v>
      </c>
    </row>
    <row r="167" spans="1:5" s="17" customFormat="1" ht="16.75" customHeight="1" outlineLevel="1">
      <c r="A167" s="1215">
        <v>152</v>
      </c>
      <c r="B167" s="1216"/>
      <c r="C167" s="1217"/>
      <c r="D167" s="1218"/>
      <c r="E167" s="587" t="e">
        <f t="shared" si="2"/>
        <v>#DIV/0!</v>
      </c>
    </row>
    <row r="168" spans="1:5" s="17" customFormat="1" ht="16.75" customHeight="1" outlineLevel="1">
      <c r="A168" s="1215">
        <v>153</v>
      </c>
      <c r="B168" s="1216"/>
      <c r="C168" s="1217"/>
      <c r="D168" s="1218"/>
      <c r="E168" s="587" t="e">
        <f t="shared" si="2"/>
        <v>#DIV/0!</v>
      </c>
    </row>
    <row r="169" spans="1:5" s="17" customFormat="1" ht="16.75" customHeight="1" outlineLevel="1">
      <c r="A169" s="1215">
        <v>154</v>
      </c>
      <c r="B169" s="1216"/>
      <c r="C169" s="1217"/>
      <c r="D169" s="1218"/>
      <c r="E169" s="587" t="e">
        <f t="shared" si="2"/>
        <v>#DIV/0!</v>
      </c>
    </row>
    <row r="170" spans="1:5" s="17" customFormat="1" ht="16.75" customHeight="1" outlineLevel="1">
      <c r="A170" s="1215">
        <v>155</v>
      </c>
      <c r="B170" s="1216"/>
      <c r="C170" s="1217"/>
      <c r="D170" s="1218"/>
      <c r="E170" s="587" t="e">
        <f t="shared" si="2"/>
        <v>#DIV/0!</v>
      </c>
    </row>
    <row r="171" spans="1:5" s="17" customFormat="1" ht="16.75" customHeight="1" outlineLevel="1">
      <c r="A171" s="1215">
        <v>156</v>
      </c>
      <c r="B171" s="1216"/>
      <c r="C171" s="1217"/>
      <c r="D171" s="1218"/>
      <c r="E171" s="587" t="e">
        <f t="shared" si="2"/>
        <v>#DIV/0!</v>
      </c>
    </row>
    <row r="172" spans="1:5" s="17" customFormat="1" ht="16.75" customHeight="1" outlineLevel="1">
      <c r="A172" s="1215">
        <v>157</v>
      </c>
      <c r="B172" s="1216"/>
      <c r="C172" s="1217"/>
      <c r="D172" s="1218"/>
      <c r="E172" s="587" t="e">
        <f t="shared" si="2"/>
        <v>#DIV/0!</v>
      </c>
    </row>
    <row r="173" spans="1:5" s="17" customFormat="1" ht="16.75" customHeight="1" outlineLevel="1">
      <c r="A173" s="1215">
        <v>158</v>
      </c>
      <c r="B173" s="1216"/>
      <c r="C173" s="1217"/>
      <c r="D173" s="1218"/>
      <c r="E173" s="587" t="e">
        <f t="shared" si="2"/>
        <v>#DIV/0!</v>
      </c>
    </row>
    <row r="174" spans="1:5" s="17" customFormat="1" ht="16.75" customHeight="1" outlineLevel="1">
      <c r="A174" s="1215">
        <v>159</v>
      </c>
      <c r="B174" s="1216"/>
      <c r="C174" s="1217"/>
      <c r="D174" s="1218"/>
      <c r="E174" s="587" t="e">
        <f t="shared" si="2"/>
        <v>#DIV/0!</v>
      </c>
    </row>
    <row r="175" spans="1:5" s="17" customFormat="1" ht="16.75" customHeight="1" outlineLevel="1">
      <c r="A175" s="1215">
        <v>160</v>
      </c>
      <c r="B175" s="1216"/>
      <c r="C175" s="1217"/>
      <c r="D175" s="1218"/>
      <c r="E175" s="587" t="e">
        <f t="shared" si="2"/>
        <v>#DIV/0!</v>
      </c>
    </row>
    <row r="176" spans="1:5" s="17" customFormat="1" ht="16.75" customHeight="1" outlineLevel="1">
      <c r="A176" s="1215">
        <v>161</v>
      </c>
      <c r="B176" s="1216"/>
      <c r="C176" s="1217"/>
      <c r="D176" s="1218"/>
      <c r="E176" s="587" t="e">
        <f t="shared" si="2"/>
        <v>#DIV/0!</v>
      </c>
    </row>
    <row r="177" spans="1:5" s="17" customFormat="1" ht="16.75" customHeight="1" outlineLevel="1">
      <c r="A177" s="1215">
        <v>162</v>
      </c>
      <c r="B177" s="1216"/>
      <c r="C177" s="1217"/>
      <c r="D177" s="1218"/>
      <c r="E177" s="587" t="e">
        <f t="shared" si="2"/>
        <v>#DIV/0!</v>
      </c>
    </row>
    <row r="178" spans="1:5" s="17" customFormat="1" ht="16.75" customHeight="1" outlineLevel="1">
      <c r="A178" s="1215">
        <v>163</v>
      </c>
      <c r="B178" s="1216"/>
      <c r="C178" s="1217"/>
      <c r="D178" s="1218"/>
      <c r="E178" s="587" t="e">
        <f t="shared" si="2"/>
        <v>#DIV/0!</v>
      </c>
    </row>
    <row r="179" spans="1:5" s="17" customFormat="1" ht="16.75" customHeight="1" outlineLevel="1">
      <c r="A179" s="1215">
        <v>164</v>
      </c>
      <c r="B179" s="1216"/>
      <c r="C179" s="1217"/>
      <c r="D179" s="1218"/>
      <c r="E179" s="587" t="e">
        <f t="shared" si="2"/>
        <v>#DIV/0!</v>
      </c>
    </row>
    <row r="180" spans="1:5" s="17" customFormat="1" ht="16.75" customHeight="1" outlineLevel="1">
      <c r="A180" s="1215">
        <v>165</v>
      </c>
      <c r="B180" s="1216"/>
      <c r="C180" s="1217"/>
      <c r="D180" s="121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5">
        <v>166</v>
      </c>
      <c r="B181" s="1216"/>
      <c r="C181" s="1217"/>
      <c r="D181" s="1218"/>
      <c r="E181" s="587" t="e">
        <f t="shared" si="3"/>
        <v>#DIV/0!</v>
      </c>
    </row>
    <row r="182" spans="1:5" s="17" customFormat="1" ht="16.75" customHeight="1" outlineLevel="1">
      <c r="A182" s="1215">
        <v>167</v>
      </c>
      <c r="B182" s="1216"/>
      <c r="C182" s="1217"/>
      <c r="D182" s="1218"/>
      <c r="E182" s="587" t="e">
        <f t="shared" si="3"/>
        <v>#DIV/0!</v>
      </c>
    </row>
    <row r="183" spans="1:5" s="17" customFormat="1" ht="16.75" customHeight="1" outlineLevel="1">
      <c r="A183" s="1215">
        <v>168</v>
      </c>
      <c r="B183" s="1216"/>
      <c r="C183" s="1217"/>
      <c r="D183" s="1218"/>
      <c r="E183" s="587" t="e">
        <f t="shared" si="3"/>
        <v>#DIV/0!</v>
      </c>
    </row>
    <row r="184" spans="1:5" s="17" customFormat="1" ht="16.75" customHeight="1" outlineLevel="1">
      <c r="A184" s="1215">
        <v>169</v>
      </c>
      <c r="B184" s="1216"/>
      <c r="C184" s="1217"/>
      <c r="D184" s="1218"/>
      <c r="E184" s="587" t="e">
        <f t="shared" si="3"/>
        <v>#DIV/0!</v>
      </c>
    </row>
    <row r="185" spans="1:5" s="17" customFormat="1" ht="16.75" customHeight="1" outlineLevel="1">
      <c r="A185" s="1215">
        <v>170</v>
      </c>
      <c r="B185" s="1216"/>
      <c r="C185" s="1217"/>
      <c r="D185" s="1218"/>
      <c r="E185" s="587" t="e">
        <f t="shared" si="3"/>
        <v>#DIV/0!</v>
      </c>
    </row>
    <row r="186" spans="1:5" s="17" customFormat="1" ht="16.75" customHeight="1" outlineLevel="1">
      <c r="A186" s="1215">
        <v>171</v>
      </c>
      <c r="B186" s="1216"/>
      <c r="C186" s="1217"/>
      <c r="D186" s="1218"/>
      <c r="E186" s="587" t="e">
        <f t="shared" si="3"/>
        <v>#DIV/0!</v>
      </c>
    </row>
    <row r="187" spans="1:5" s="17" customFormat="1" ht="16.75" customHeight="1" outlineLevel="1">
      <c r="A187" s="1215">
        <v>172</v>
      </c>
      <c r="B187" s="1216"/>
      <c r="C187" s="1217"/>
      <c r="D187" s="1218"/>
      <c r="E187" s="587" t="e">
        <f t="shared" si="3"/>
        <v>#DIV/0!</v>
      </c>
    </row>
    <row r="188" spans="1:5" s="17" customFormat="1" ht="16.75" customHeight="1" outlineLevel="1">
      <c r="A188" s="1215">
        <v>173</v>
      </c>
      <c r="B188" s="1216"/>
      <c r="C188" s="1217"/>
      <c r="D188" s="1218"/>
      <c r="E188" s="587" t="e">
        <f t="shared" si="3"/>
        <v>#DIV/0!</v>
      </c>
    </row>
    <row r="189" spans="1:5" s="17" customFormat="1" ht="16.75" customHeight="1" outlineLevel="1">
      <c r="A189" s="1215">
        <v>174</v>
      </c>
      <c r="B189" s="1216"/>
      <c r="C189" s="1217"/>
      <c r="D189" s="1218"/>
      <c r="E189" s="587" t="e">
        <f t="shared" si="3"/>
        <v>#DIV/0!</v>
      </c>
    </row>
    <row r="190" spans="1:5" s="17" customFormat="1" ht="16.75" customHeight="1" outlineLevel="1">
      <c r="A190" s="1215">
        <v>175</v>
      </c>
      <c r="B190" s="1216"/>
      <c r="C190" s="1217"/>
      <c r="D190" s="1218"/>
      <c r="E190" s="587" t="e">
        <f t="shared" si="3"/>
        <v>#DIV/0!</v>
      </c>
    </row>
    <row r="191" spans="1:5" s="17" customFormat="1" ht="16.75" customHeight="1" outlineLevel="1">
      <c r="A191" s="1215">
        <v>176</v>
      </c>
      <c r="B191" s="1216"/>
      <c r="C191" s="1217"/>
      <c r="D191" s="1218"/>
      <c r="E191" s="587" t="e">
        <f t="shared" si="3"/>
        <v>#DIV/0!</v>
      </c>
    </row>
    <row r="192" spans="1:5" s="17" customFormat="1" ht="16.75" customHeight="1" outlineLevel="1">
      <c r="A192" s="1215">
        <v>177</v>
      </c>
      <c r="B192" s="1216"/>
      <c r="C192" s="1217"/>
      <c r="D192" s="1218"/>
      <c r="E192" s="587" t="e">
        <f t="shared" si="2"/>
        <v>#DIV/0!</v>
      </c>
    </row>
    <row r="193" spans="1:5" s="17" customFormat="1" ht="16.75" customHeight="1" outlineLevel="1">
      <c r="A193" s="1215">
        <v>178</v>
      </c>
      <c r="B193" s="1216"/>
      <c r="C193" s="1217"/>
      <c r="D193" s="1218"/>
      <c r="E193" s="587" t="e">
        <f t="shared" si="2"/>
        <v>#DIV/0!</v>
      </c>
    </row>
    <row r="194" spans="1:5" s="17" customFormat="1" ht="16.75" customHeight="1" outlineLevel="1">
      <c r="A194" s="1215">
        <v>179</v>
      </c>
      <c r="B194" s="1216"/>
      <c r="C194" s="1217"/>
      <c r="D194" s="1218"/>
      <c r="E194" s="587" t="e">
        <f t="shared" si="2"/>
        <v>#DIV/0!</v>
      </c>
    </row>
    <row r="195" spans="1:5" s="17" customFormat="1" ht="16.75" customHeight="1" outlineLevel="1">
      <c r="A195" s="1215">
        <v>180</v>
      </c>
      <c r="B195" s="1216"/>
      <c r="C195" s="1217"/>
      <c r="D195" s="1218"/>
      <c r="E195" s="587" t="e">
        <f t="shared" si="2"/>
        <v>#DIV/0!</v>
      </c>
    </row>
    <row r="196" spans="1:5" s="17" customFormat="1" ht="16.75" customHeight="1" outlineLevel="1">
      <c r="A196" s="1215">
        <v>181</v>
      </c>
      <c r="B196" s="1216"/>
      <c r="C196" s="1217"/>
      <c r="D196" s="1218"/>
      <c r="E196" s="587" t="e">
        <f t="shared" si="2"/>
        <v>#DIV/0!</v>
      </c>
    </row>
    <row r="197" spans="1:5" s="17" customFormat="1" ht="16.75" customHeight="1" outlineLevel="1">
      <c r="A197" s="1215">
        <v>182</v>
      </c>
      <c r="B197" s="1216"/>
      <c r="C197" s="1217"/>
      <c r="D197" s="1218"/>
      <c r="E197" s="587" t="e">
        <f t="shared" si="2"/>
        <v>#DIV/0!</v>
      </c>
    </row>
    <row r="198" spans="1:5" s="17" customFormat="1" ht="16.75" customHeight="1" outlineLevel="1">
      <c r="A198" s="1215">
        <v>183</v>
      </c>
      <c r="B198" s="1216"/>
      <c r="C198" s="1217"/>
      <c r="D198" s="1218"/>
      <c r="E198" s="587" t="e">
        <f t="shared" si="2"/>
        <v>#DIV/0!</v>
      </c>
    </row>
    <row r="199" spans="1:5" s="17" customFormat="1" ht="16.75" customHeight="1" outlineLevel="1">
      <c r="A199" s="1215">
        <v>184</v>
      </c>
      <c r="B199" s="1216"/>
      <c r="C199" s="1217"/>
      <c r="D199" s="1218"/>
      <c r="E199" s="587" t="e">
        <f t="shared" si="2"/>
        <v>#DIV/0!</v>
      </c>
    </row>
    <row r="200" spans="1:5" s="17" customFormat="1" ht="16.75" customHeight="1" outlineLevel="1">
      <c r="A200" s="1215">
        <v>185</v>
      </c>
      <c r="B200" s="1216"/>
      <c r="C200" s="1217"/>
      <c r="D200" s="1218"/>
      <c r="E200" s="587" t="e">
        <f t="shared" si="2"/>
        <v>#DIV/0!</v>
      </c>
    </row>
    <row r="201" spans="1:5" s="17" customFormat="1" ht="16.75" customHeight="1" outlineLevel="1">
      <c r="A201" s="1215">
        <v>186</v>
      </c>
      <c r="B201" s="1216"/>
      <c r="C201" s="1217"/>
      <c r="D201" s="1218"/>
      <c r="E201" s="587" t="e">
        <f t="shared" si="2"/>
        <v>#DIV/0!</v>
      </c>
    </row>
    <row r="202" spans="1:5" s="17" customFormat="1" ht="16.75" customHeight="1" outlineLevel="1">
      <c r="A202" s="1215">
        <v>187</v>
      </c>
      <c r="B202" s="1216"/>
      <c r="C202" s="1217"/>
      <c r="D202" s="1218"/>
      <c r="E202" s="587" t="e">
        <f t="shared" si="2"/>
        <v>#DIV/0!</v>
      </c>
    </row>
    <row r="203" spans="1:5" s="17" customFormat="1" ht="16.75" customHeight="1" outlineLevel="1">
      <c r="A203" s="1215">
        <v>188</v>
      </c>
      <c r="B203" s="1216"/>
      <c r="C203" s="1217"/>
      <c r="D203" s="1218"/>
      <c r="E203" s="587" t="e">
        <f t="shared" si="2"/>
        <v>#DIV/0!</v>
      </c>
    </row>
    <row r="204" spans="1:5" s="17" customFormat="1" ht="16.75" customHeight="1" outlineLevel="1">
      <c r="A204" s="1215">
        <v>189</v>
      </c>
      <c r="B204" s="1216"/>
      <c r="C204" s="1217"/>
      <c r="D204" s="1218"/>
      <c r="E204" s="587" t="e">
        <f t="shared" si="2"/>
        <v>#DIV/0!</v>
      </c>
    </row>
    <row r="205" spans="1:5" s="17" customFormat="1" ht="16.75" customHeight="1" outlineLevel="1">
      <c r="A205" s="1215">
        <v>190</v>
      </c>
      <c r="B205" s="1216"/>
      <c r="C205" s="1217"/>
      <c r="D205" s="1218"/>
      <c r="E205" s="587" t="e">
        <f t="shared" si="2"/>
        <v>#DIV/0!</v>
      </c>
    </row>
    <row r="206" spans="1:5" s="17" customFormat="1" ht="16.75" customHeight="1" outlineLevel="1">
      <c r="A206" s="1215">
        <v>191</v>
      </c>
      <c r="B206" s="1216"/>
      <c r="C206" s="1217"/>
      <c r="D206" s="121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5">
        <v>192</v>
      </c>
      <c r="B207" s="1216"/>
      <c r="C207" s="1217"/>
      <c r="D207" s="1218"/>
      <c r="E207" s="587" t="e">
        <f t="shared" si="4"/>
        <v>#DIV/0!</v>
      </c>
    </row>
    <row r="208" spans="1:5" s="17" customFormat="1" ht="16.75" customHeight="1" outlineLevel="1">
      <c r="A208" s="1215">
        <v>193</v>
      </c>
      <c r="B208" s="1216"/>
      <c r="C208" s="1217"/>
      <c r="D208" s="1218"/>
      <c r="E208" s="587" t="e">
        <f t="shared" si="4"/>
        <v>#DIV/0!</v>
      </c>
    </row>
    <row r="209" spans="1:5" s="17" customFormat="1" ht="16.75" customHeight="1" outlineLevel="1">
      <c r="A209" s="1215">
        <v>194</v>
      </c>
      <c r="B209" s="1216"/>
      <c r="C209" s="1217"/>
      <c r="D209" s="1218"/>
      <c r="E209" s="587" t="e">
        <f t="shared" si="4"/>
        <v>#DIV/0!</v>
      </c>
    </row>
    <row r="210" spans="1:5" s="17" customFormat="1" ht="16.75" customHeight="1" outlineLevel="1">
      <c r="A210" s="1215">
        <v>195</v>
      </c>
      <c r="B210" s="1216"/>
      <c r="C210" s="1217"/>
      <c r="D210" s="1218"/>
      <c r="E210" s="587" t="e">
        <f t="shared" si="4"/>
        <v>#DIV/0!</v>
      </c>
    </row>
    <row r="211" spans="1:5" s="17" customFormat="1" ht="16.75" customHeight="1" outlineLevel="1">
      <c r="A211" s="1215">
        <v>196</v>
      </c>
      <c r="B211" s="1216"/>
      <c r="C211" s="1217"/>
      <c r="D211" s="1218"/>
      <c r="E211" s="587" t="e">
        <f t="shared" si="4"/>
        <v>#DIV/0!</v>
      </c>
    </row>
    <row r="212" spans="1:5" s="17" customFormat="1" ht="16.75" customHeight="1" outlineLevel="1">
      <c r="A212" s="1215">
        <v>197</v>
      </c>
      <c r="B212" s="1216"/>
      <c r="C212" s="1217"/>
      <c r="D212" s="1218"/>
      <c r="E212" s="587" t="e">
        <f t="shared" si="4"/>
        <v>#DIV/0!</v>
      </c>
    </row>
    <row r="213" spans="1:5" s="17" customFormat="1" ht="16.75" customHeight="1" outlineLevel="1">
      <c r="A213" s="1215">
        <v>198</v>
      </c>
      <c r="B213" s="1216"/>
      <c r="C213" s="1217"/>
      <c r="D213" s="1218"/>
      <c r="E213" s="587" t="e">
        <f t="shared" si="4"/>
        <v>#DIV/0!</v>
      </c>
    </row>
    <row r="214" spans="1:5" s="17" customFormat="1" ht="16.75" customHeight="1" outlineLevel="1">
      <c r="A214" s="1215">
        <v>199</v>
      </c>
      <c r="B214" s="1216"/>
      <c r="C214" s="1217"/>
      <c r="D214" s="1218"/>
      <c r="E214" s="587" t="e">
        <f t="shared" si="4"/>
        <v>#DIV/0!</v>
      </c>
    </row>
    <row r="215" spans="1:5" s="17" customFormat="1" ht="16.75" customHeight="1" outlineLevel="1">
      <c r="A215" s="1215">
        <v>200</v>
      </c>
      <c r="B215" s="1216"/>
      <c r="C215" s="1217"/>
      <c r="D215" s="1218"/>
      <c r="E215" s="587" t="e">
        <f t="shared" si="4"/>
        <v>#DIV/0!</v>
      </c>
    </row>
    <row r="216" spans="1:5" s="17" customFormat="1" ht="16.75" customHeight="1" outlineLevel="1">
      <c r="A216" s="1215">
        <v>201</v>
      </c>
      <c r="B216" s="1216"/>
      <c r="C216" s="1217"/>
      <c r="D216" s="1218"/>
      <c r="E216" s="587" t="e">
        <f t="shared" si="4"/>
        <v>#DIV/0!</v>
      </c>
    </row>
    <row r="217" spans="1:5" s="17" customFormat="1" ht="16.75" customHeight="1" outlineLevel="1">
      <c r="A217" s="1215">
        <v>202</v>
      </c>
      <c r="B217" s="1216"/>
      <c r="C217" s="1217"/>
      <c r="D217" s="1218"/>
      <c r="E217" s="587" t="e">
        <f t="shared" si="4"/>
        <v>#DIV/0!</v>
      </c>
    </row>
    <row r="218" spans="1:5" s="17" customFormat="1" ht="16.75" customHeight="1" outlineLevel="1">
      <c r="A218" s="1215">
        <v>203</v>
      </c>
      <c r="B218" s="1216"/>
      <c r="C218" s="1217"/>
      <c r="D218" s="1218"/>
      <c r="E218" s="587" t="e">
        <f t="shared" si="4"/>
        <v>#DIV/0!</v>
      </c>
    </row>
    <row r="219" spans="1:5" s="17" customFormat="1" ht="16.75" customHeight="1" outlineLevel="1">
      <c r="A219" s="1215">
        <v>204</v>
      </c>
      <c r="B219" s="1216"/>
      <c r="C219" s="1217"/>
      <c r="D219" s="1218"/>
      <c r="E219" s="587" t="e">
        <f t="shared" si="4"/>
        <v>#DIV/0!</v>
      </c>
    </row>
    <row r="220" spans="1:5" s="17" customFormat="1" ht="16.75" customHeight="1" outlineLevel="1">
      <c r="A220" s="1215">
        <v>205</v>
      </c>
      <c r="B220" s="1216"/>
      <c r="C220" s="1217"/>
      <c r="D220" s="1218"/>
      <c r="E220" s="587" t="e">
        <f t="shared" si="4"/>
        <v>#DIV/0!</v>
      </c>
    </row>
    <row r="221" spans="1:5" s="17" customFormat="1" ht="16.75" customHeight="1" outlineLevel="1">
      <c r="A221" s="1215">
        <v>206</v>
      </c>
      <c r="B221" s="1216"/>
      <c r="C221" s="1217"/>
      <c r="D221" s="1218"/>
      <c r="E221" s="587" t="e">
        <f t="shared" si="4"/>
        <v>#DIV/0!</v>
      </c>
    </row>
    <row r="222" spans="1:5" s="17" customFormat="1" ht="16.75" customHeight="1" outlineLevel="1">
      <c r="A222" s="1215">
        <v>207</v>
      </c>
      <c r="B222" s="1216"/>
      <c r="C222" s="1217"/>
      <c r="D222" s="1218"/>
      <c r="E222" s="587" t="e">
        <f t="shared" si="4"/>
        <v>#DIV/0!</v>
      </c>
    </row>
    <row r="223" spans="1:5" s="17" customFormat="1" ht="16.75" customHeight="1" outlineLevel="1">
      <c r="A223" s="1215">
        <v>208</v>
      </c>
      <c r="B223" s="1216"/>
      <c r="C223" s="1217"/>
      <c r="D223" s="1218"/>
      <c r="E223" s="587" t="e">
        <f t="shared" si="4"/>
        <v>#DIV/0!</v>
      </c>
    </row>
    <row r="224" spans="1:5" s="17" customFormat="1" ht="16.75" customHeight="1" outlineLevel="1">
      <c r="A224" s="1215">
        <v>209</v>
      </c>
      <c r="B224" s="1216"/>
      <c r="C224" s="1217"/>
      <c r="D224" s="1218"/>
      <c r="E224" s="587" t="e">
        <f t="shared" si="2"/>
        <v>#DIV/0!</v>
      </c>
    </row>
    <row r="225" spans="1:5" s="17" customFormat="1" ht="16.75" customHeight="1" outlineLevel="1">
      <c r="A225" s="1215">
        <v>210</v>
      </c>
      <c r="B225" s="1216"/>
      <c r="C225" s="1217"/>
      <c r="D225" s="1218"/>
      <c r="E225" s="587" t="e">
        <f t="shared" si="2"/>
        <v>#DIV/0!</v>
      </c>
    </row>
    <row r="226" spans="1:5" s="17" customFormat="1" ht="16.75" customHeight="1" outlineLevel="1">
      <c r="A226" s="1215">
        <v>211</v>
      </c>
      <c r="B226" s="1216"/>
      <c r="C226" s="1217"/>
      <c r="D226" s="1218"/>
      <c r="E226" s="587" t="e">
        <f t="shared" si="2"/>
        <v>#DIV/0!</v>
      </c>
    </row>
    <row r="227" spans="1:5" s="17" customFormat="1" ht="16.75" customHeight="1" outlineLevel="1">
      <c r="A227" s="1215">
        <v>212</v>
      </c>
      <c r="B227" s="1216"/>
      <c r="C227" s="1217"/>
      <c r="D227" s="1218"/>
      <c r="E227" s="587" t="e">
        <f t="shared" si="2"/>
        <v>#DIV/0!</v>
      </c>
    </row>
    <row r="228" spans="1:5" s="17" customFormat="1" ht="16.75" customHeight="1" outlineLevel="1">
      <c r="A228" s="1215">
        <v>213</v>
      </c>
      <c r="B228" s="1216"/>
      <c r="C228" s="1217"/>
      <c r="D228" s="1218"/>
      <c r="E228" s="587" t="e">
        <f t="shared" si="2"/>
        <v>#DIV/0!</v>
      </c>
    </row>
    <row r="229" spans="1:5" s="17" customFormat="1" ht="16.75" customHeight="1" outlineLevel="1">
      <c r="A229" s="1215">
        <v>214</v>
      </c>
      <c r="B229" s="1216"/>
      <c r="C229" s="1217"/>
      <c r="D229" s="1218"/>
      <c r="E229" s="587" t="e">
        <f t="shared" si="2"/>
        <v>#DIV/0!</v>
      </c>
    </row>
    <row r="230" spans="1:5" s="17" customFormat="1" ht="16.75" customHeight="1" outlineLevel="1">
      <c r="A230" s="1215">
        <v>215</v>
      </c>
      <c r="B230" s="1216"/>
      <c r="C230" s="1217"/>
      <c r="D230" s="1218"/>
      <c r="E230" s="587" t="e">
        <f t="shared" si="2"/>
        <v>#DIV/0!</v>
      </c>
    </row>
    <row r="231" spans="1:5" s="17" customFormat="1" ht="16.75" customHeight="1" outlineLevel="1">
      <c r="A231" s="1215">
        <v>216</v>
      </c>
      <c r="B231" s="1216"/>
      <c r="C231" s="1217"/>
      <c r="D231" s="1218"/>
      <c r="E231" s="587" t="e">
        <f t="shared" si="2"/>
        <v>#DIV/0!</v>
      </c>
    </row>
    <row r="232" spans="1:5" s="17" customFormat="1" ht="16.75" customHeight="1" outlineLevel="1">
      <c r="A232" s="1215">
        <v>217</v>
      </c>
      <c r="B232" s="1216"/>
      <c r="C232" s="1217"/>
      <c r="D232" s="1218"/>
      <c r="E232" s="587" t="e">
        <f t="shared" si="2"/>
        <v>#DIV/0!</v>
      </c>
    </row>
    <row r="233" spans="1:5" s="17" customFormat="1" ht="16.75" customHeight="1" outlineLevel="1">
      <c r="A233" s="1215">
        <v>218</v>
      </c>
      <c r="B233" s="1216"/>
      <c r="C233" s="1217"/>
      <c r="D233" s="1218"/>
      <c r="E233" s="587" t="e">
        <f t="shared" si="2"/>
        <v>#DIV/0!</v>
      </c>
    </row>
    <row r="234" spans="1:5" s="17" customFormat="1" ht="16.75" customHeight="1" outlineLevel="1">
      <c r="A234" s="1215">
        <v>219</v>
      </c>
      <c r="B234" s="1216"/>
      <c r="C234" s="1217"/>
      <c r="D234" s="1218"/>
      <c r="E234" s="587" t="e">
        <f t="shared" si="2"/>
        <v>#DIV/0!</v>
      </c>
    </row>
    <row r="235" spans="1:5" s="17" customFormat="1" ht="16.75" customHeight="1" outlineLevel="1">
      <c r="A235" s="1215">
        <v>220</v>
      </c>
      <c r="B235" s="1216"/>
      <c r="C235" s="1217"/>
      <c r="D235" s="1218"/>
      <c r="E235" s="587" t="e">
        <f t="shared" si="2"/>
        <v>#DIV/0!</v>
      </c>
    </row>
    <row r="236" spans="1:5" s="17" customFormat="1" ht="16.75" customHeight="1" outlineLevel="1">
      <c r="A236" s="1215">
        <v>221</v>
      </c>
      <c r="B236" s="1216"/>
      <c r="C236" s="1217"/>
      <c r="D236" s="1218"/>
      <c r="E236" s="587" t="e">
        <f t="shared" si="2"/>
        <v>#DIV/0!</v>
      </c>
    </row>
    <row r="237" spans="1:5" s="17" customFormat="1" ht="16.75" customHeight="1" outlineLevel="1">
      <c r="A237" s="1215">
        <v>222</v>
      </c>
      <c r="B237" s="1216"/>
      <c r="C237" s="1217"/>
      <c r="D237" s="1218"/>
      <c r="E237" s="587" t="e">
        <f t="shared" si="2"/>
        <v>#DIV/0!</v>
      </c>
    </row>
    <row r="238" spans="1:5" s="17" customFormat="1" ht="16.75" customHeight="1" outlineLevel="1">
      <c r="A238" s="1215">
        <v>223</v>
      </c>
      <c r="B238" s="1216"/>
      <c r="C238" s="1217"/>
      <c r="D238" s="1218"/>
      <c r="E238" s="587" t="e">
        <f t="shared" si="2"/>
        <v>#DIV/0!</v>
      </c>
    </row>
    <row r="239" spans="1:5" s="17" customFormat="1" ht="16.75" customHeight="1" outlineLevel="1">
      <c r="A239" s="1215">
        <v>224</v>
      </c>
      <c r="B239" s="1216"/>
      <c r="C239" s="1217"/>
      <c r="D239" s="1218"/>
      <c r="E239" s="587" t="e">
        <f t="shared" si="2"/>
        <v>#DIV/0!</v>
      </c>
    </row>
    <row r="240" spans="1:5" s="17" customFormat="1" ht="16.75" customHeight="1" outlineLevel="1">
      <c r="A240" s="1215">
        <v>225</v>
      </c>
      <c r="B240" s="1216"/>
      <c r="C240" s="1217"/>
      <c r="D240" s="1218"/>
      <c r="E240" s="587" t="e">
        <f t="shared" si="2"/>
        <v>#DIV/0!</v>
      </c>
    </row>
    <row r="241" spans="1:5" s="17" customFormat="1" ht="16.75" customHeight="1" outlineLevel="1">
      <c r="A241" s="1215">
        <v>226</v>
      </c>
      <c r="B241" s="1216"/>
      <c r="C241" s="1217"/>
      <c r="D241" s="1218"/>
      <c r="E241" s="587" t="e">
        <f t="shared" si="2"/>
        <v>#DIV/0!</v>
      </c>
    </row>
    <row r="242" spans="1:5" s="17" customFormat="1" ht="16.75" customHeight="1" outlineLevel="1">
      <c r="A242" s="1215">
        <v>227</v>
      </c>
      <c r="B242" s="1216"/>
      <c r="C242" s="1217"/>
      <c r="D242" s="1218"/>
      <c r="E242" s="587" t="e">
        <f t="shared" si="2"/>
        <v>#DIV/0!</v>
      </c>
    </row>
    <row r="243" spans="1:5" s="17" customFormat="1" ht="16.75" customHeight="1" outlineLevel="1">
      <c r="A243" s="1215">
        <v>228</v>
      </c>
      <c r="B243" s="1216"/>
      <c r="C243" s="1217"/>
      <c r="D243" s="1218"/>
      <c r="E243" s="587" t="e">
        <f t="shared" si="2"/>
        <v>#DIV/0!</v>
      </c>
    </row>
    <row r="244" spans="1:5" s="17" customFormat="1" ht="16.75" customHeight="1" outlineLevel="1">
      <c r="A244" s="1215">
        <v>229</v>
      </c>
      <c r="B244" s="1216"/>
      <c r="C244" s="1217"/>
      <c r="D244" s="1218"/>
      <c r="E244" s="587" t="e">
        <f t="shared" si="2"/>
        <v>#DIV/0!</v>
      </c>
    </row>
    <row r="245" spans="1:5" s="17" customFormat="1" ht="16.75" customHeight="1" outlineLevel="1">
      <c r="A245" s="1215">
        <v>230</v>
      </c>
      <c r="B245" s="1216"/>
      <c r="C245" s="1217"/>
      <c r="D245" s="1218"/>
      <c r="E245" s="587" t="e">
        <f t="shared" si="2"/>
        <v>#DIV/0!</v>
      </c>
    </row>
    <row r="246" spans="1:5" s="17" customFormat="1" ht="16.75" customHeight="1" outlineLevel="1">
      <c r="A246" s="1215">
        <v>231</v>
      </c>
      <c r="B246" s="1216"/>
      <c r="C246" s="1217"/>
      <c r="D246" s="1218"/>
      <c r="E246" s="587" t="e">
        <f t="shared" si="2"/>
        <v>#DIV/0!</v>
      </c>
    </row>
    <row r="247" spans="1:5" s="17" customFormat="1" ht="16.75" customHeight="1" outlineLevel="1">
      <c r="A247" s="1215">
        <v>232</v>
      </c>
      <c r="B247" s="1216"/>
      <c r="C247" s="1217"/>
      <c r="D247" s="1218"/>
      <c r="E247" s="587" t="e">
        <f t="shared" si="2"/>
        <v>#DIV/0!</v>
      </c>
    </row>
    <row r="248" spans="1:5" s="17" customFormat="1" ht="16.75" customHeight="1" outlineLevel="1">
      <c r="A248" s="1215">
        <v>233</v>
      </c>
      <c r="B248" s="1216"/>
      <c r="C248" s="1217"/>
      <c r="D248" s="1218"/>
      <c r="E248" s="587" t="e">
        <f t="shared" si="2"/>
        <v>#DIV/0!</v>
      </c>
    </row>
    <row r="249" spans="1:5" s="17" customFormat="1" ht="16.75" customHeight="1" outlineLevel="1">
      <c r="A249" s="1215">
        <v>234</v>
      </c>
      <c r="B249" s="1216"/>
      <c r="C249" s="1217"/>
      <c r="D249" s="1218"/>
      <c r="E249" s="587" t="e">
        <f t="shared" si="2"/>
        <v>#DIV/0!</v>
      </c>
    </row>
    <row r="250" spans="1:5" s="17" customFormat="1" ht="16.75" customHeight="1" outlineLevel="1">
      <c r="A250" s="1215">
        <v>235</v>
      </c>
      <c r="B250" s="1216"/>
      <c r="C250" s="1217"/>
      <c r="D250" s="1218"/>
      <c r="E250" s="587" t="e">
        <f t="shared" si="2"/>
        <v>#DIV/0!</v>
      </c>
    </row>
    <row r="251" spans="1:5" s="17" customFormat="1" ht="16.75" customHeight="1" outlineLevel="1">
      <c r="A251" s="1215">
        <v>236</v>
      </c>
      <c r="B251" s="1216"/>
      <c r="C251" s="1217"/>
      <c r="D251" s="1218"/>
      <c r="E251" s="587" t="e">
        <f t="shared" si="2"/>
        <v>#DIV/0!</v>
      </c>
    </row>
    <row r="252" spans="1:5" s="17" customFormat="1" ht="16.75" customHeight="1" outlineLevel="1">
      <c r="A252" s="1215">
        <v>237</v>
      </c>
      <c r="B252" s="1216"/>
      <c r="C252" s="1217"/>
      <c r="D252" s="1218"/>
      <c r="E252" s="587" t="e">
        <f t="shared" si="2"/>
        <v>#DIV/0!</v>
      </c>
    </row>
    <row r="253" spans="1:5" s="17" customFormat="1" ht="16.75" customHeight="1" outlineLevel="1">
      <c r="A253" s="1215">
        <v>238</v>
      </c>
      <c r="B253" s="1216"/>
      <c r="C253" s="1217"/>
      <c r="D253" s="121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5">
        <v>239</v>
      </c>
      <c r="B254" s="1216"/>
      <c r="C254" s="1217"/>
      <c r="D254" s="1218"/>
      <c r="E254" s="587" t="e">
        <f t="shared" si="5"/>
        <v>#DIV/0!</v>
      </c>
    </row>
    <row r="255" spans="1:5" s="17" customFormat="1" ht="16.75" customHeight="1" outlineLevel="1">
      <c r="A255" s="1215">
        <v>240</v>
      </c>
      <c r="B255" s="1216"/>
      <c r="C255" s="1217"/>
      <c r="D255" s="1218"/>
      <c r="E255" s="587" t="e">
        <f t="shared" si="5"/>
        <v>#DIV/0!</v>
      </c>
    </row>
    <row r="256" spans="1:5" s="17" customFormat="1" ht="16.75" customHeight="1" outlineLevel="1">
      <c r="A256" s="1215">
        <v>241</v>
      </c>
      <c r="B256" s="1216"/>
      <c r="C256" s="1217"/>
      <c r="D256" s="1218"/>
      <c r="E256" s="587" t="e">
        <f t="shared" si="5"/>
        <v>#DIV/0!</v>
      </c>
    </row>
    <row r="257" spans="1:5" s="17" customFormat="1" ht="16.75" customHeight="1" outlineLevel="1">
      <c r="A257" s="1215">
        <v>242</v>
      </c>
      <c r="B257" s="1216"/>
      <c r="C257" s="1217"/>
      <c r="D257" s="1218"/>
      <c r="E257" s="587" t="e">
        <f t="shared" si="5"/>
        <v>#DIV/0!</v>
      </c>
    </row>
    <row r="258" spans="1:5" s="17" customFormat="1" ht="16.75" customHeight="1" outlineLevel="1">
      <c r="A258" s="1215">
        <v>243</v>
      </c>
      <c r="B258" s="1216"/>
      <c r="C258" s="1217"/>
      <c r="D258" s="1218"/>
      <c r="E258" s="587" t="e">
        <f t="shared" si="5"/>
        <v>#DIV/0!</v>
      </c>
    </row>
    <row r="259" spans="1:5" s="17" customFormat="1" ht="16.75" customHeight="1" outlineLevel="1">
      <c r="A259" s="1215">
        <v>244</v>
      </c>
      <c r="B259" s="1216"/>
      <c r="C259" s="1217"/>
      <c r="D259" s="1218"/>
      <c r="E259" s="587" t="e">
        <f t="shared" si="5"/>
        <v>#DIV/0!</v>
      </c>
    </row>
    <row r="260" spans="1:5" s="17" customFormat="1" ht="16.75" customHeight="1" outlineLevel="1">
      <c r="A260" s="1215">
        <v>245</v>
      </c>
      <c r="B260" s="1216"/>
      <c r="C260" s="1217"/>
      <c r="D260" s="1218"/>
      <c r="E260" s="587" t="e">
        <f t="shared" si="5"/>
        <v>#DIV/0!</v>
      </c>
    </row>
    <row r="261" spans="1:5" s="17" customFormat="1" ht="16.75" customHeight="1" outlineLevel="1">
      <c r="A261" s="1215">
        <v>246</v>
      </c>
      <c r="B261" s="1216"/>
      <c r="C261" s="1217"/>
      <c r="D261" s="1218"/>
      <c r="E261" s="587" t="e">
        <f t="shared" si="5"/>
        <v>#DIV/0!</v>
      </c>
    </row>
    <row r="262" spans="1:5" s="17" customFormat="1" ht="16.75" customHeight="1" outlineLevel="1">
      <c r="A262" s="1215">
        <v>247</v>
      </c>
      <c r="B262" s="1216"/>
      <c r="C262" s="1217"/>
      <c r="D262" s="1218"/>
      <c r="E262" s="587" t="e">
        <f t="shared" si="5"/>
        <v>#DIV/0!</v>
      </c>
    </row>
    <row r="263" spans="1:5" s="17" customFormat="1" ht="16.75" customHeight="1" outlineLevel="1">
      <c r="A263" s="1215">
        <v>248</v>
      </c>
      <c r="B263" s="1216"/>
      <c r="C263" s="1217"/>
      <c r="D263" s="1218"/>
      <c r="E263" s="587" t="e">
        <f t="shared" si="5"/>
        <v>#DIV/0!</v>
      </c>
    </row>
    <row r="264" spans="1:5" s="17" customFormat="1" ht="16.75" customHeight="1" outlineLevel="1">
      <c r="A264" s="1215">
        <v>249</v>
      </c>
      <c r="B264" s="1216"/>
      <c r="C264" s="1217"/>
      <c r="D264" s="1218"/>
      <c r="E264" s="587" t="e">
        <f t="shared" si="5"/>
        <v>#DIV/0!</v>
      </c>
    </row>
    <row r="265" spans="1:5" s="17" customFormat="1" ht="16.75" customHeight="1" outlineLevel="1">
      <c r="A265" s="1215">
        <v>250</v>
      </c>
      <c r="B265" s="1216"/>
      <c r="C265" s="1217"/>
      <c r="D265" s="1218"/>
      <c r="E265" s="587" t="e">
        <f t="shared" si="5"/>
        <v>#DIV/0!</v>
      </c>
    </row>
    <row r="266" spans="1:5" s="17" customFormat="1" ht="16.75" customHeight="1" outlineLevel="1">
      <c r="A266" s="1215">
        <v>251</v>
      </c>
      <c r="B266" s="1216"/>
      <c r="C266" s="1217"/>
      <c r="D266" s="1218"/>
      <c r="E266" s="587" t="e">
        <f t="shared" si="5"/>
        <v>#DIV/0!</v>
      </c>
    </row>
    <row r="267" spans="1:5" s="17" customFormat="1" ht="16.75" customHeight="1" outlineLevel="1">
      <c r="A267" s="1215">
        <v>252</v>
      </c>
      <c r="B267" s="1216"/>
      <c r="C267" s="1217"/>
      <c r="D267" s="1218"/>
      <c r="E267" s="587" t="e">
        <f t="shared" si="5"/>
        <v>#DIV/0!</v>
      </c>
    </row>
    <row r="268" spans="1:5" s="17" customFormat="1" ht="16.75" customHeight="1" outlineLevel="1">
      <c r="A268" s="1215">
        <v>253</v>
      </c>
      <c r="B268" s="1216"/>
      <c r="C268" s="1217"/>
      <c r="D268" s="1218"/>
      <c r="E268" s="587" t="e">
        <f t="shared" si="5"/>
        <v>#DIV/0!</v>
      </c>
    </row>
    <row r="269" spans="1:5" s="17" customFormat="1" ht="16.75" customHeight="1" outlineLevel="1">
      <c r="A269" s="1215">
        <v>254</v>
      </c>
      <c r="B269" s="1216"/>
      <c r="C269" s="1217"/>
      <c r="D269" s="1218"/>
      <c r="E269" s="587" t="e">
        <f t="shared" si="5"/>
        <v>#DIV/0!</v>
      </c>
    </row>
    <row r="270" spans="1:5" s="17" customFormat="1" ht="16.75" customHeight="1" outlineLevel="1">
      <c r="A270" s="1215">
        <v>255</v>
      </c>
      <c r="B270" s="1216"/>
      <c r="C270" s="1217"/>
      <c r="D270" s="1218"/>
      <c r="E270" s="587" t="e">
        <f t="shared" si="5"/>
        <v>#DIV/0!</v>
      </c>
    </row>
    <row r="271" spans="1:5" s="17" customFormat="1" ht="16.75" customHeight="1" outlineLevel="1">
      <c r="A271" s="1215">
        <v>256</v>
      </c>
      <c r="B271" s="1216"/>
      <c r="C271" s="1217"/>
      <c r="D271" s="1218"/>
      <c r="E271" s="587" t="e">
        <f t="shared" si="5"/>
        <v>#DIV/0!</v>
      </c>
    </row>
    <row r="272" spans="1:5" s="17" customFormat="1" ht="16.75" customHeight="1" outlineLevel="1">
      <c r="A272" s="1215">
        <v>257</v>
      </c>
      <c r="B272" s="1216"/>
      <c r="C272" s="1217"/>
      <c r="D272" s="1218"/>
      <c r="E272" s="587" t="e">
        <f t="shared" si="5"/>
        <v>#DIV/0!</v>
      </c>
    </row>
    <row r="273" spans="1:5" s="17" customFormat="1" ht="16.75" customHeight="1" outlineLevel="1">
      <c r="A273" s="1215">
        <v>258</v>
      </c>
      <c r="B273" s="1216"/>
      <c r="C273" s="1217"/>
      <c r="D273" s="1218"/>
      <c r="E273" s="587" t="e">
        <f t="shared" si="5"/>
        <v>#DIV/0!</v>
      </c>
    </row>
    <row r="274" spans="1:5" s="17" customFormat="1" ht="16.75" customHeight="1" outlineLevel="1">
      <c r="A274" s="1215">
        <v>259</v>
      </c>
      <c r="B274" s="1216"/>
      <c r="C274" s="1217"/>
      <c r="D274" s="1218"/>
      <c r="E274" s="587" t="e">
        <f t="shared" si="5"/>
        <v>#DIV/0!</v>
      </c>
    </row>
    <row r="275" spans="1:5" s="17" customFormat="1" ht="16.75" customHeight="1" outlineLevel="1">
      <c r="A275" s="1215">
        <v>260</v>
      </c>
      <c r="B275" s="1216"/>
      <c r="C275" s="1217"/>
      <c r="D275" s="1218"/>
      <c r="E275" s="587" t="e">
        <f t="shared" si="5"/>
        <v>#DIV/0!</v>
      </c>
    </row>
    <row r="276" spans="1:5" s="17" customFormat="1" ht="16.75" customHeight="1" outlineLevel="1">
      <c r="A276" s="1215">
        <v>261</v>
      </c>
      <c r="B276" s="1216"/>
      <c r="C276" s="1217"/>
      <c r="D276" s="1218"/>
      <c r="E276" s="587" t="e">
        <f t="shared" si="5"/>
        <v>#DIV/0!</v>
      </c>
    </row>
    <row r="277" spans="1:5" s="17" customFormat="1" ht="16.75" customHeight="1" outlineLevel="1">
      <c r="A277" s="1215">
        <v>262</v>
      </c>
      <c r="B277" s="1216"/>
      <c r="C277" s="1217"/>
      <c r="D277" s="1218"/>
      <c r="E277" s="587" t="e">
        <f t="shared" si="5"/>
        <v>#DIV/0!</v>
      </c>
    </row>
    <row r="278" spans="1:5" s="17" customFormat="1" ht="16.75" customHeight="1" outlineLevel="1">
      <c r="A278" s="1215">
        <v>263</v>
      </c>
      <c r="B278" s="1216"/>
      <c r="C278" s="1217"/>
      <c r="D278" s="1218"/>
      <c r="E278" s="587" t="e">
        <f t="shared" si="5"/>
        <v>#DIV/0!</v>
      </c>
    </row>
    <row r="279" spans="1:5" s="17" customFormat="1" ht="16.75" customHeight="1" outlineLevel="1">
      <c r="A279" s="1215">
        <v>264</v>
      </c>
      <c r="B279" s="1216"/>
      <c r="C279" s="1217"/>
      <c r="D279" s="1218"/>
      <c r="E279" s="587" t="e">
        <f t="shared" si="5"/>
        <v>#DIV/0!</v>
      </c>
    </row>
    <row r="280" spans="1:5" s="17" customFormat="1" ht="16.75" customHeight="1" outlineLevel="1">
      <c r="A280" s="1215">
        <v>265</v>
      </c>
      <c r="B280" s="1216"/>
      <c r="C280" s="1217"/>
      <c r="D280" s="1218"/>
      <c r="E280" s="587" t="e">
        <f t="shared" si="5"/>
        <v>#DIV/0!</v>
      </c>
    </row>
    <row r="281" spans="1:5" s="17" customFormat="1" ht="16.75" customHeight="1" outlineLevel="1">
      <c r="A281" s="1215">
        <v>266</v>
      </c>
      <c r="B281" s="1216"/>
      <c r="C281" s="1217"/>
      <c r="D281" s="1218"/>
      <c r="E281" s="587" t="e">
        <f t="shared" si="5"/>
        <v>#DIV/0!</v>
      </c>
    </row>
    <row r="282" spans="1:5" s="17" customFormat="1" ht="16.75" customHeight="1" outlineLevel="1">
      <c r="A282" s="1215">
        <v>267</v>
      </c>
      <c r="B282" s="1216"/>
      <c r="C282" s="1217"/>
      <c r="D282" s="1218"/>
      <c r="E282" s="587" t="e">
        <f t="shared" si="5"/>
        <v>#DIV/0!</v>
      </c>
    </row>
    <row r="283" spans="1:5" s="17" customFormat="1" ht="16.75" customHeight="1" outlineLevel="1">
      <c r="A283" s="1215">
        <v>268</v>
      </c>
      <c r="B283" s="1216"/>
      <c r="C283" s="1217"/>
      <c r="D283" s="1218"/>
      <c r="E283" s="587" t="e">
        <f t="shared" si="5"/>
        <v>#DIV/0!</v>
      </c>
    </row>
    <row r="284" spans="1:5" s="17" customFormat="1" ht="16.75" customHeight="1" outlineLevel="1">
      <c r="A284" s="1215">
        <v>269</v>
      </c>
      <c r="B284" s="1216"/>
      <c r="C284" s="1217"/>
      <c r="D284" s="1218"/>
      <c r="E284" s="587" t="e">
        <f t="shared" si="5"/>
        <v>#DIV/0!</v>
      </c>
    </row>
    <row r="285" spans="1:5" s="17" customFormat="1" ht="16.75" customHeight="1" outlineLevel="1">
      <c r="A285" s="1215">
        <v>270</v>
      </c>
      <c r="B285" s="1216"/>
      <c r="C285" s="1217"/>
      <c r="D285" s="1218"/>
      <c r="E285" s="587" t="e">
        <f t="shared" si="5"/>
        <v>#DIV/0!</v>
      </c>
    </row>
    <row r="286" spans="1:5" s="17" customFormat="1" ht="16.75" customHeight="1" outlineLevel="1">
      <c r="A286" s="1215">
        <v>271</v>
      </c>
      <c r="B286" s="1216"/>
      <c r="C286" s="1217"/>
      <c r="D286" s="1218"/>
      <c r="E286" s="587" t="e">
        <f t="shared" si="5"/>
        <v>#DIV/0!</v>
      </c>
    </row>
    <row r="287" spans="1:5" s="17" customFormat="1" ht="16.75" customHeight="1" outlineLevel="1">
      <c r="A287" s="1215">
        <v>272</v>
      </c>
      <c r="B287" s="1216"/>
      <c r="C287" s="1217"/>
      <c r="D287" s="1218"/>
      <c r="E287" s="587" t="e">
        <f t="shared" si="5"/>
        <v>#DIV/0!</v>
      </c>
    </row>
    <row r="288" spans="1:5" s="17" customFormat="1" ht="16.75" customHeight="1" outlineLevel="1">
      <c r="A288" s="1215">
        <v>273</v>
      </c>
      <c r="B288" s="1216"/>
      <c r="C288" s="1217"/>
      <c r="D288" s="1218"/>
      <c r="E288" s="587" t="e">
        <f t="shared" si="5"/>
        <v>#DIV/0!</v>
      </c>
    </row>
    <row r="289" spans="1:5" s="17" customFormat="1" ht="16.75" customHeight="1" outlineLevel="1">
      <c r="A289" s="1215">
        <v>274</v>
      </c>
      <c r="B289" s="1216"/>
      <c r="C289" s="1217"/>
      <c r="D289" s="1218"/>
      <c r="E289" s="587" t="e">
        <f t="shared" si="5"/>
        <v>#DIV/0!</v>
      </c>
    </row>
    <row r="290" spans="1:5" s="17" customFormat="1" ht="16.75" customHeight="1" outlineLevel="1">
      <c r="A290" s="1215">
        <v>275</v>
      </c>
      <c r="B290" s="1216"/>
      <c r="C290" s="1217"/>
      <c r="D290" s="1218"/>
      <c r="E290" s="587" t="e">
        <f t="shared" si="5"/>
        <v>#DIV/0!</v>
      </c>
    </row>
    <row r="291" spans="1:5" s="17" customFormat="1" ht="16.75" customHeight="1" outlineLevel="1">
      <c r="A291" s="1215">
        <v>276</v>
      </c>
      <c r="B291" s="1216"/>
      <c r="C291" s="1217"/>
      <c r="D291" s="1218"/>
      <c r="E291" s="587" t="e">
        <f t="shared" si="5"/>
        <v>#DIV/0!</v>
      </c>
    </row>
    <row r="292" spans="1:5" s="17" customFormat="1" ht="16.75" customHeight="1" outlineLevel="1">
      <c r="A292" s="1215">
        <v>277</v>
      </c>
      <c r="B292" s="1216"/>
      <c r="C292" s="1217"/>
      <c r="D292" s="1218"/>
      <c r="E292" s="587" t="e">
        <f t="shared" si="5"/>
        <v>#DIV/0!</v>
      </c>
    </row>
    <row r="293" spans="1:5" s="17" customFormat="1" ht="16.75" customHeight="1" outlineLevel="1">
      <c r="A293" s="1215">
        <v>278</v>
      </c>
      <c r="B293" s="1216"/>
      <c r="C293" s="1217"/>
      <c r="D293" s="1218"/>
      <c r="E293" s="587" t="e">
        <f t="shared" si="5"/>
        <v>#DIV/0!</v>
      </c>
    </row>
    <row r="294" spans="1:5" s="17" customFormat="1" ht="16.75" customHeight="1" outlineLevel="1">
      <c r="A294" s="1215">
        <v>279</v>
      </c>
      <c r="B294" s="1216"/>
      <c r="C294" s="1217"/>
      <c r="D294" s="1218"/>
      <c r="E294" s="587" t="e">
        <f t="shared" si="5"/>
        <v>#DIV/0!</v>
      </c>
    </row>
    <row r="295" spans="1:5" s="17" customFormat="1" ht="16.75" customHeight="1" outlineLevel="1">
      <c r="A295" s="1215">
        <v>280</v>
      </c>
      <c r="B295" s="1216"/>
      <c r="C295" s="1217"/>
      <c r="D295" s="1218"/>
      <c r="E295" s="587" t="e">
        <f t="shared" si="5"/>
        <v>#DIV/0!</v>
      </c>
    </row>
    <row r="296" spans="1:5" s="17" customFormat="1" ht="16.75" customHeight="1" outlineLevel="1">
      <c r="A296" s="1215">
        <v>281</v>
      </c>
      <c r="B296" s="1216"/>
      <c r="C296" s="1217"/>
      <c r="D296" s="1218"/>
      <c r="E296" s="587" t="e">
        <f t="shared" si="5"/>
        <v>#DIV/0!</v>
      </c>
    </row>
    <row r="297" spans="1:5" s="17" customFormat="1" ht="16.75" customHeight="1" outlineLevel="1">
      <c r="A297" s="1215">
        <v>282</v>
      </c>
      <c r="B297" s="1216"/>
      <c r="C297" s="1217"/>
      <c r="D297" s="1218"/>
      <c r="E297" s="587" t="e">
        <f t="shared" si="5"/>
        <v>#DIV/0!</v>
      </c>
    </row>
    <row r="298" spans="1:5" s="17" customFormat="1" ht="16.75" customHeight="1" outlineLevel="1">
      <c r="A298" s="1215">
        <v>283</v>
      </c>
      <c r="B298" s="1216"/>
      <c r="C298" s="1217"/>
      <c r="D298" s="1218"/>
      <c r="E298" s="587" t="e">
        <f t="shared" si="5"/>
        <v>#DIV/0!</v>
      </c>
    </row>
    <row r="299" spans="1:5" s="17" customFormat="1" ht="16.75" customHeight="1" outlineLevel="1">
      <c r="A299" s="1215">
        <v>284</v>
      </c>
      <c r="B299" s="1216"/>
      <c r="C299" s="1217"/>
      <c r="D299" s="1218"/>
      <c r="E299" s="587" t="e">
        <f t="shared" si="5"/>
        <v>#DIV/0!</v>
      </c>
    </row>
    <row r="300" spans="1:5" s="17" customFormat="1" ht="16.75" customHeight="1" outlineLevel="1">
      <c r="A300" s="1215">
        <v>285</v>
      </c>
      <c r="B300" s="1216"/>
      <c r="C300" s="1217"/>
      <c r="D300" s="1218"/>
      <c r="E300" s="587" t="e">
        <f t="shared" si="5"/>
        <v>#DIV/0!</v>
      </c>
    </row>
    <row r="301" spans="1:5" s="17" customFormat="1" ht="16.75" customHeight="1" outlineLevel="1">
      <c r="A301" s="1215">
        <v>286</v>
      </c>
      <c r="B301" s="1216"/>
      <c r="C301" s="1217"/>
      <c r="D301" s="1218"/>
      <c r="E301" s="587" t="e">
        <f t="shared" si="5"/>
        <v>#DIV/0!</v>
      </c>
    </row>
    <row r="302" spans="1:5" s="17" customFormat="1" ht="16.75" customHeight="1" outlineLevel="1">
      <c r="A302" s="1215">
        <v>287</v>
      </c>
      <c r="B302" s="1216"/>
      <c r="C302" s="1217"/>
      <c r="D302" s="1218"/>
      <c r="E302" s="587" t="e">
        <f t="shared" si="5"/>
        <v>#DIV/0!</v>
      </c>
    </row>
    <row r="303" spans="1:5" s="17" customFormat="1" ht="16.75" customHeight="1" outlineLevel="1">
      <c r="A303" s="1215">
        <v>288</v>
      </c>
      <c r="B303" s="1216"/>
      <c r="C303" s="1217"/>
      <c r="D303" s="1218"/>
      <c r="E303" s="587" t="e">
        <f t="shared" si="5"/>
        <v>#DIV/0!</v>
      </c>
    </row>
    <row r="304" spans="1:5" s="17" customFormat="1" ht="16.75" customHeight="1" outlineLevel="1">
      <c r="A304" s="1215">
        <v>289</v>
      </c>
      <c r="B304" s="1216"/>
      <c r="C304" s="1217"/>
      <c r="D304" s="1218"/>
      <c r="E304" s="587" t="e">
        <f t="shared" si="5"/>
        <v>#DIV/0!</v>
      </c>
    </row>
    <row r="305" spans="1:5" s="17" customFormat="1" ht="16.75" customHeight="1" outlineLevel="1">
      <c r="A305" s="1215">
        <v>290</v>
      </c>
      <c r="B305" s="1216"/>
      <c r="C305" s="1217"/>
      <c r="D305" s="1218"/>
      <c r="E305" s="587" t="e">
        <f t="shared" si="5"/>
        <v>#DIV/0!</v>
      </c>
    </row>
    <row r="306" spans="1:5" s="17" customFormat="1" ht="16.75" customHeight="1" outlineLevel="1">
      <c r="A306" s="1215">
        <v>291</v>
      </c>
      <c r="B306" s="1216"/>
      <c r="C306" s="1217"/>
      <c r="D306" s="1218"/>
      <c r="E306" s="587" t="e">
        <f t="shared" si="5"/>
        <v>#DIV/0!</v>
      </c>
    </row>
    <row r="307" spans="1:5" s="17" customFormat="1" ht="16.75" customHeight="1" outlineLevel="1">
      <c r="A307" s="1215">
        <v>292</v>
      </c>
      <c r="B307" s="1216"/>
      <c r="C307" s="1217"/>
      <c r="D307" s="1218"/>
      <c r="E307" s="587" t="e">
        <f t="shared" si="5"/>
        <v>#DIV/0!</v>
      </c>
    </row>
    <row r="308" spans="1:5" s="17" customFormat="1" ht="16.75" customHeight="1" outlineLevel="1">
      <c r="A308" s="1215">
        <v>293</v>
      </c>
      <c r="B308" s="1216"/>
      <c r="C308" s="1217"/>
      <c r="D308" s="1218"/>
      <c r="E308" s="587" t="e">
        <f t="shared" si="5"/>
        <v>#DIV/0!</v>
      </c>
    </row>
    <row r="309" spans="1:5" s="17" customFormat="1" ht="16.75" customHeight="1" outlineLevel="1">
      <c r="A309" s="1215">
        <v>294</v>
      </c>
      <c r="B309" s="1216"/>
      <c r="C309" s="1217"/>
      <c r="D309" s="1218"/>
      <c r="E309" s="587" t="e">
        <f t="shared" si="5"/>
        <v>#DIV/0!</v>
      </c>
    </row>
    <row r="310" spans="1:5" s="17" customFormat="1" ht="16.75" customHeight="1" outlineLevel="1">
      <c r="A310" s="1215">
        <v>295</v>
      </c>
      <c r="B310" s="1216"/>
      <c r="C310" s="1217"/>
      <c r="D310" s="1218"/>
      <c r="E310" s="587" t="e">
        <f t="shared" si="5"/>
        <v>#DIV/0!</v>
      </c>
    </row>
    <row r="311" spans="1:5" s="17" customFormat="1" ht="16.75" customHeight="1" outlineLevel="1">
      <c r="A311" s="1215">
        <v>296</v>
      </c>
      <c r="B311" s="1216"/>
      <c r="C311" s="1217"/>
      <c r="D311" s="1218"/>
      <c r="E311" s="587" t="e">
        <f t="shared" si="5"/>
        <v>#DIV/0!</v>
      </c>
    </row>
    <row r="312" spans="1:5" s="17" customFormat="1" ht="16.75" customHeight="1" outlineLevel="1">
      <c r="A312" s="1215">
        <v>297</v>
      </c>
      <c r="B312" s="1216"/>
      <c r="C312" s="1217"/>
      <c r="D312" s="1218"/>
      <c r="E312" s="587" t="e">
        <f t="shared" si="5"/>
        <v>#DIV/0!</v>
      </c>
    </row>
    <row r="313" spans="1:5" s="17" customFormat="1" ht="16.75" customHeight="1" outlineLevel="1">
      <c r="A313" s="1215">
        <v>298</v>
      </c>
      <c r="B313" s="1216"/>
      <c r="C313" s="1217"/>
      <c r="D313" s="1218"/>
      <c r="E313" s="587" t="e">
        <f t="shared" si="5"/>
        <v>#DIV/0!</v>
      </c>
    </row>
    <row r="314" spans="1:5" s="17" customFormat="1" ht="16.75" customHeight="1" outlineLevel="1">
      <c r="A314" s="1215">
        <v>299</v>
      </c>
      <c r="B314" s="1216"/>
      <c r="C314" s="1217"/>
      <c r="D314" s="1218"/>
      <c r="E314" s="587" t="e">
        <f t="shared" si="5"/>
        <v>#DIV/0!</v>
      </c>
    </row>
    <row r="315" spans="1:5" s="17" customFormat="1" ht="16.75" customHeight="1" outlineLevel="1">
      <c r="A315" s="1215">
        <v>300</v>
      </c>
      <c r="B315" s="1216"/>
      <c r="C315" s="1217"/>
      <c r="D315" s="1218"/>
      <c r="E315" s="587" t="e">
        <f t="shared" si="5"/>
        <v>#DIV/0!</v>
      </c>
    </row>
    <row r="316" spans="1:5" s="17" customFormat="1" ht="16.75" customHeight="1" outlineLevel="1">
      <c r="A316" s="1215">
        <v>301</v>
      </c>
      <c r="B316" s="1216"/>
      <c r="C316" s="1217"/>
      <c r="D316" s="1218"/>
      <c r="E316" s="587" t="e">
        <f t="shared" si="5"/>
        <v>#DIV/0!</v>
      </c>
    </row>
    <row r="317" spans="1:5" s="17" customFormat="1" ht="16.75" customHeight="1" outlineLevel="1">
      <c r="A317" s="1215">
        <v>302</v>
      </c>
      <c r="B317" s="1216"/>
      <c r="C317" s="1217"/>
      <c r="D317" s="121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5">
        <v>303</v>
      </c>
      <c r="B318" s="1216"/>
      <c r="C318" s="1217"/>
      <c r="D318" s="1218"/>
      <c r="E318" s="587" t="e">
        <f t="shared" si="6"/>
        <v>#DIV/0!</v>
      </c>
    </row>
    <row r="319" spans="1:5" s="17" customFormat="1" ht="16.75" customHeight="1" outlineLevel="1">
      <c r="A319" s="1215">
        <v>304</v>
      </c>
      <c r="B319" s="1216"/>
      <c r="C319" s="1217"/>
      <c r="D319" s="1218"/>
      <c r="E319" s="587" t="e">
        <f t="shared" si="6"/>
        <v>#DIV/0!</v>
      </c>
    </row>
    <row r="320" spans="1:5" s="17" customFormat="1" ht="16.75" customHeight="1" outlineLevel="1">
      <c r="A320" s="1215">
        <v>305</v>
      </c>
      <c r="B320" s="1216"/>
      <c r="C320" s="1217"/>
      <c r="D320" s="1218"/>
      <c r="E320" s="587" t="e">
        <f t="shared" si="6"/>
        <v>#DIV/0!</v>
      </c>
    </row>
    <row r="321" spans="1:5" s="17" customFormat="1" ht="16.75" customHeight="1" outlineLevel="1">
      <c r="A321" s="1215">
        <v>306</v>
      </c>
      <c r="B321" s="1216"/>
      <c r="C321" s="1217"/>
      <c r="D321" s="1218"/>
      <c r="E321" s="587" t="e">
        <f t="shared" si="6"/>
        <v>#DIV/0!</v>
      </c>
    </row>
    <row r="322" spans="1:5" s="17" customFormat="1" ht="16.75" customHeight="1" outlineLevel="1">
      <c r="A322" s="1215">
        <v>307</v>
      </c>
      <c r="B322" s="1216"/>
      <c r="C322" s="1217"/>
      <c r="D322" s="1218"/>
      <c r="E322" s="587" t="e">
        <f t="shared" si="6"/>
        <v>#DIV/0!</v>
      </c>
    </row>
    <row r="323" spans="1:5" s="17" customFormat="1" ht="16.75" customHeight="1" outlineLevel="1">
      <c r="A323" s="1215">
        <v>308</v>
      </c>
      <c r="B323" s="1216"/>
      <c r="C323" s="1217"/>
      <c r="D323" s="1218"/>
      <c r="E323" s="587" t="e">
        <f t="shared" si="6"/>
        <v>#DIV/0!</v>
      </c>
    </row>
    <row r="324" spans="1:5" s="17" customFormat="1" ht="16.75" customHeight="1" outlineLevel="1">
      <c r="A324" s="1215">
        <v>309</v>
      </c>
      <c r="B324" s="1216"/>
      <c r="C324" s="1217"/>
      <c r="D324" s="1218"/>
      <c r="E324" s="587" t="e">
        <f t="shared" si="6"/>
        <v>#DIV/0!</v>
      </c>
    </row>
    <row r="325" spans="1:5" s="17" customFormat="1" ht="16.75" customHeight="1" outlineLevel="1">
      <c r="A325" s="1215">
        <v>310</v>
      </c>
      <c r="B325" s="1216"/>
      <c r="C325" s="1217"/>
      <c r="D325" s="1218"/>
      <c r="E325" s="587" t="e">
        <f t="shared" si="6"/>
        <v>#DIV/0!</v>
      </c>
    </row>
    <row r="326" spans="1:5" s="17" customFormat="1" ht="16.75" customHeight="1" outlineLevel="1">
      <c r="A326" s="1215">
        <v>311</v>
      </c>
      <c r="B326" s="1216"/>
      <c r="C326" s="1217"/>
      <c r="D326" s="121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5">
        <v>312</v>
      </c>
      <c r="B327" s="1216"/>
      <c r="C327" s="1217"/>
      <c r="D327" s="1218"/>
      <c r="E327" s="587" t="e">
        <f t="shared" si="7"/>
        <v>#DIV/0!</v>
      </c>
    </row>
    <row r="328" spans="1:5" s="17" customFormat="1" ht="16.75" customHeight="1" outlineLevel="1">
      <c r="A328" s="1215">
        <v>313</v>
      </c>
      <c r="B328" s="1216"/>
      <c r="C328" s="1217"/>
      <c r="D328" s="1218"/>
      <c r="E328" s="587" t="e">
        <f t="shared" si="7"/>
        <v>#DIV/0!</v>
      </c>
    </row>
    <row r="329" spans="1:5" s="17" customFormat="1" ht="16.75" customHeight="1" outlineLevel="1">
      <c r="A329" s="1215">
        <v>314</v>
      </c>
      <c r="B329" s="1216"/>
      <c r="C329" s="1217"/>
      <c r="D329" s="1218"/>
      <c r="E329" s="587" t="e">
        <f t="shared" si="7"/>
        <v>#DIV/0!</v>
      </c>
    </row>
    <row r="330" spans="1:5" s="17" customFormat="1" ht="16.75" customHeight="1" outlineLevel="1">
      <c r="A330" s="1215">
        <v>315</v>
      </c>
      <c r="B330" s="1216"/>
      <c r="C330" s="1217"/>
      <c r="D330" s="1218"/>
      <c r="E330" s="587" t="e">
        <f t="shared" si="7"/>
        <v>#DIV/0!</v>
      </c>
    </row>
    <row r="331" spans="1:5" s="17" customFormat="1" ht="16.75" customHeight="1" outlineLevel="1">
      <c r="A331" s="1215">
        <v>316</v>
      </c>
      <c r="B331" s="1216"/>
      <c r="C331" s="1217"/>
      <c r="D331" s="1218"/>
      <c r="E331" s="587" t="e">
        <f t="shared" si="7"/>
        <v>#DIV/0!</v>
      </c>
    </row>
    <row r="332" spans="1:5" s="17" customFormat="1" ht="16.75" customHeight="1" outlineLevel="1">
      <c r="A332" s="1215">
        <v>317</v>
      </c>
      <c r="B332" s="1216"/>
      <c r="C332" s="1217"/>
      <c r="D332" s="1218"/>
      <c r="E332" s="587" t="e">
        <f t="shared" si="7"/>
        <v>#DIV/0!</v>
      </c>
    </row>
    <row r="333" spans="1:5" s="17" customFormat="1" ht="16.75" customHeight="1" outlineLevel="1">
      <c r="A333" s="1215">
        <v>318</v>
      </c>
      <c r="B333" s="1216"/>
      <c r="C333" s="1217"/>
      <c r="D333" s="1218"/>
      <c r="E333" s="587" t="e">
        <f t="shared" si="7"/>
        <v>#DIV/0!</v>
      </c>
    </row>
    <row r="334" spans="1:5" s="17" customFormat="1" ht="16.75" customHeight="1" outlineLevel="1">
      <c r="A334" s="1215">
        <v>319</v>
      </c>
      <c r="B334" s="1216"/>
      <c r="C334" s="1217"/>
      <c r="D334" s="1218"/>
      <c r="E334" s="587" t="e">
        <f t="shared" si="7"/>
        <v>#DIV/0!</v>
      </c>
    </row>
    <row r="335" spans="1:5" s="17" customFormat="1" ht="16.75" customHeight="1" outlineLevel="1">
      <c r="A335" s="1215">
        <v>320</v>
      </c>
      <c r="B335" s="1216"/>
      <c r="C335" s="1217"/>
      <c r="D335" s="1218"/>
      <c r="E335" s="587" t="e">
        <f t="shared" si="7"/>
        <v>#DIV/0!</v>
      </c>
    </row>
    <row r="336" spans="1:5" s="17" customFormat="1" ht="16.75" customHeight="1" outlineLevel="1">
      <c r="A336" s="1215">
        <v>321</v>
      </c>
      <c r="B336" s="1216"/>
      <c r="C336" s="1217"/>
      <c r="D336" s="1218"/>
      <c r="E336" s="587" t="e">
        <f t="shared" si="7"/>
        <v>#DIV/0!</v>
      </c>
    </row>
    <row r="337" spans="1:5" s="17" customFormat="1" ht="16.75" customHeight="1" outlineLevel="1">
      <c r="A337" s="1215">
        <v>322</v>
      </c>
      <c r="B337" s="1216"/>
      <c r="C337" s="1217"/>
      <c r="D337" s="1218"/>
      <c r="E337" s="587" t="e">
        <f t="shared" si="7"/>
        <v>#DIV/0!</v>
      </c>
    </row>
    <row r="338" spans="1:5" s="17" customFormat="1" ht="16.75" customHeight="1" outlineLevel="1">
      <c r="A338" s="1215">
        <v>323</v>
      </c>
      <c r="B338" s="1216"/>
      <c r="C338" s="1217"/>
      <c r="D338" s="1218"/>
      <c r="E338" s="587" t="e">
        <f t="shared" si="7"/>
        <v>#DIV/0!</v>
      </c>
    </row>
    <row r="339" spans="1:5" s="17" customFormat="1" ht="16.75" customHeight="1" outlineLevel="1">
      <c r="A339" s="1215">
        <v>324</v>
      </c>
      <c r="B339" s="1216"/>
      <c r="C339" s="1217"/>
      <c r="D339" s="1218"/>
      <c r="E339" s="587" t="e">
        <f t="shared" si="7"/>
        <v>#DIV/0!</v>
      </c>
    </row>
    <row r="340" spans="1:5" s="17" customFormat="1" ht="16.75" customHeight="1" outlineLevel="1">
      <c r="A340" s="1215">
        <v>325</v>
      </c>
      <c r="B340" s="1216"/>
      <c r="C340" s="1217"/>
      <c r="D340" s="1218"/>
      <c r="E340" s="587" t="e">
        <f t="shared" si="7"/>
        <v>#DIV/0!</v>
      </c>
    </row>
    <row r="341" spans="1:5" s="17" customFormat="1" ht="16.75" customHeight="1" outlineLevel="1">
      <c r="A341" s="1215">
        <v>326</v>
      </c>
      <c r="B341" s="1216"/>
      <c r="C341" s="1217"/>
      <c r="D341" s="1218"/>
      <c r="E341" s="587" t="e">
        <f t="shared" si="7"/>
        <v>#DIV/0!</v>
      </c>
    </row>
    <row r="342" spans="1:5" s="17" customFormat="1" ht="16.75" customHeight="1" outlineLevel="1">
      <c r="A342" s="1215">
        <v>327</v>
      </c>
      <c r="B342" s="1216"/>
      <c r="C342" s="1217"/>
      <c r="D342" s="1218"/>
      <c r="E342" s="587" t="e">
        <f t="shared" si="7"/>
        <v>#DIV/0!</v>
      </c>
    </row>
    <row r="343" spans="1:5" s="17" customFormat="1" ht="16.75" customHeight="1" outlineLevel="1">
      <c r="A343" s="1215">
        <v>328</v>
      </c>
      <c r="B343" s="1216"/>
      <c r="C343" s="1217"/>
      <c r="D343" s="1218"/>
      <c r="E343" s="587" t="e">
        <f t="shared" si="7"/>
        <v>#DIV/0!</v>
      </c>
    </row>
    <row r="344" spans="1:5" s="17" customFormat="1" ht="16.75" customHeight="1" outlineLevel="1">
      <c r="A344" s="1215">
        <v>329</v>
      </c>
      <c r="B344" s="1216"/>
      <c r="C344" s="1217"/>
      <c r="D344" s="1218"/>
      <c r="E344" s="587" t="e">
        <f t="shared" si="7"/>
        <v>#DIV/0!</v>
      </c>
    </row>
    <row r="345" spans="1:5" s="17" customFormat="1" ht="16.75" customHeight="1" outlineLevel="1">
      <c r="A345" s="1215">
        <v>330</v>
      </c>
      <c r="B345" s="1216"/>
      <c r="C345" s="1217"/>
      <c r="D345" s="1218"/>
      <c r="E345" s="587" t="e">
        <f t="shared" si="7"/>
        <v>#DIV/0!</v>
      </c>
    </row>
    <row r="346" spans="1:5" s="17" customFormat="1" ht="16.75" customHeight="1" outlineLevel="1">
      <c r="A346" s="1215">
        <v>331</v>
      </c>
      <c r="B346" s="1216"/>
      <c r="C346" s="1217"/>
      <c r="D346" s="1218"/>
      <c r="E346" s="587" t="e">
        <f t="shared" si="6"/>
        <v>#DIV/0!</v>
      </c>
    </row>
    <row r="347" spans="1:5" s="17" customFormat="1" ht="16.75" customHeight="1" outlineLevel="1">
      <c r="A347" s="1215">
        <v>332</v>
      </c>
      <c r="B347" s="1216"/>
      <c r="C347" s="1217"/>
      <c r="D347" s="1218"/>
      <c r="E347" s="587" t="e">
        <f t="shared" si="6"/>
        <v>#DIV/0!</v>
      </c>
    </row>
    <row r="348" spans="1:5" s="17" customFormat="1" ht="16.75" customHeight="1" outlineLevel="1">
      <c r="A348" s="1215">
        <v>333</v>
      </c>
      <c r="B348" s="1216"/>
      <c r="C348" s="1217"/>
      <c r="D348" s="1218"/>
      <c r="E348" s="587" t="e">
        <f t="shared" si="6"/>
        <v>#DIV/0!</v>
      </c>
    </row>
    <row r="349" spans="1:5" s="17" customFormat="1" ht="16.75" customHeight="1" outlineLevel="1">
      <c r="A349" s="1215">
        <v>334</v>
      </c>
      <c r="B349" s="1216"/>
      <c r="C349" s="1217"/>
      <c r="D349" s="1218"/>
      <c r="E349" s="587" t="e">
        <f t="shared" si="6"/>
        <v>#DIV/0!</v>
      </c>
    </row>
    <row r="350" spans="1:5" s="17" customFormat="1" ht="16.75" customHeight="1" outlineLevel="1">
      <c r="A350" s="1215">
        <v>335</v>
      </c>
      <c r="B350" s="1216"/>
      <c r="C350" s="1217"/>
      <c r="D350" s="1218"/>
      <c r="E350" s="587" t="e">
        <f t="shared" si="6"/>
        <v>#DIV/0!</v>
      </c>
    </row>
    <row r="351" spans="1:5" s="17" customFormat="1" ht="16.75" customHeight="1" outlineLevel="1">
      <c r="A351" s="1215">
        <v>336</v>
      </c>
      <c r="B351" s="1216"/>
      <c r="C351" s="1217"/>
      <c r="D351" s="1218"/>
      <c r="E351" s="587" t="e">
        <f t="shared" si="6"/>
        <v>#DIV/0!</v>
      </c>
    </row>
    <row r="352" spans="1:5" s="17" customFormat="1" ht="16.75" customHeight="1" outlineLevel="1">
      <c r="A352" s="1215">
        <v>337</v>
      </c>
      <c r="B352" s="1216"/>
      <c r="C352" s="1217"/>
      <c r="D352" s="1218"/>
      <c r="E352" s="587" t="e">
        <f t="shared" si="6"/>
        <v>#DIV/0!</v>
      </c>
    </row>
    <row r="353" spans="1:5" s="17" customFormat="1" ht="16.75" customHeight="1" outlineLevel="1">
      <c r="A353" s="1215">
        <v>338</v>
      </c>
      <c r="B353" s="1216"/>
      <c r="C353" s="1217"/>
      <c r="D353" s="1218"/>
      <c r="E353" s="587" t="e">
        <f t="shared" si="6"/>
        <v>#DIV/0!</v>
      </c>
    </row>
    <row r="354" spans="1:5" s="17" customFormat="1" ht="16.75" customHeight="1" outlineLevel="1">
      <c r="A354" s="1215">
        <v>339</v>
      </c>
      <c r="B354" s="1216"/>
      <c r="C354" s="1217"/>
      <c r="D354" s="1218"/>
      <c r="E354" s="587" t="e">
        <f t="shared" si="6"/>
        <v>#DIV/0!</v>
      </c>
    </row>
    <row r="355" spans="1:5" s="17" customFormat="1" ht="16.75" customHeight="1" outlineLevel="1">
      <c r="A355" s="1215">
        <v>340</v>
      </c>
      <c r="B355" s="1216"/>
      <c r="C355" s="1217"/>
      <c r="D355" s="1218"/>
      <c r="E355" s="587" t="e">
        <f t="shared" si="6"/>
        <v>#DIV/0!</v>
      </c>
    </row>
    <row r="356" spans="1:5" s="17" customFormat="1" ht="16.75" customHeight="1" outlineLevel="1">
      <c r="A356" s="1215">
        <v>341</v>
      </c>
      <c r="B356" s="1216"/>
      <c r="C356" s="1217"/>
      <c r="D356" s="1218"/>
      <c r="E356" s="587" t="e">
        <f t="shared" si="6"/>
        <v>#DIV/0!</v>
      </c>
    </row>
    <row r="357" spans="1:5" s="17" customFormat="1" ht="16.75" customHeight="1" outlineLevel="1">
      <c r="A357" s="1215">
        <v>342</v>
      </c>
      <c r="B357" s="1216"/>
      <c r="C357" s="1217"/>
      <c r="D357" s="1218"/>
      <c r="E357" s="587" t="e">
        <f t="shared" si="6"/>
        <v>#DIV/0!</v>
      </c>
    </row>
    <row r="358" spans="1:5" s="17" customFormat="1" ht="16.75" customHeight="1" outlineLevel="1">
      <c r="A358" s="1215">
        <v>343</v>
      </c>
      <c r="B358" s="1216"/>
      <c r="C358" s="1217"/>
      <c r="D358" s="1218"/>
      <c r="E358" s="587" t="e">
        <f t="shared" si="6"/>
        <v>#DIV/0!</v>
      </c>
    </row>
    <row r="359" spans="1:5" s="17" customFormat="1" ht="16.75" customHeight="1" outlineLevel="1">
      <c r="A359" s="1215">
        <v>344</v>
      </c>
      <c r="B359" s="1216"/>
      <c r="C359" s="1217"/>
      <c r="D359" s="1218"/>
      <c r="E359" s="587" t="e">
        <f t="shared" si="6"/>
        <v>#DIV/0!</v>
      </c>
    </row>
    <row r="360" spans="1:5" s="17" customFormat="1" ht="16.75" customHeight="1" outlineLevel="1">
      <c r="A360" s="1215">
        <v>345</v>
      </c>
      <c r="B360" s="1216"/>
      <c r="C360" s="1217"/>
      <c r="D360" s="1218"/>
      <c r="E360" s="587" t="e">
        <f t="shared" si="6"/>
        <v>#DIV/0!</v>
      </c>
    </row>
    <row r="361" spans="1:5" s="17" customFormat="1" ht="16.75" customHeight="1" outlineLevel="1">
      <c r="A361" s="1215">
        <v>346</v>
      </c>
      <c r="B361" s="1216"/>
      <c r="C361" s="1217"/>
      <c r="D361" s="1218"/>
      <c r="E361" s="587" t="e">
        <f t="shared" si="6"/>
        <v>#DIV/0!</v>
      </c>
    </row>
    <row r="362" spans="1:5" s="17" customFormat="1" ht="16.75" customHeight="1" outlineLevel="1">
      <c r="A362" s="1215">
        <v>347</v>
      </c>
      <c r="B362" s="1216"/>
      <c r="C362" s="1217"/>
      <c r="D362" s="1218"/>
      <c r="E362" s="587" t="e">
        <f t="shared" si="6"/>
        <v>#DIV/0!</v>
      </c>
    </row>
    <row r="363" spans="1:5" s="17" customFormat="1" ht="16.75" customHeight="1" outlineLevel="1">
      <c r="A363" s="1215">
        <v>348</v>
      </c>
      <c r="B363" s="1216"/>
      <c r="C363" s="1217"/>
      <c r="D363" s="1218"/>
      <c r="E363" s="587" t="e">
        <f t="shared" si="6"/>
        <v>#DIV/0!</v>
      </c>
    </row>
    <row r="364" spans="1:5" s="17" customFormat="1" ht="16.75" customHeight="1" outlineLevel="1">
      <c r="A364" s="1215">
        <v>349</v>
      </c>
      <c r="B364" s="1216"/>
      <c r="C364" s="1217"/>
      <c r="D364" s="1218"/>
      <c r="E364" s="587" t="e">
        <f t="shared" si="6"/>
        <v>#DIV/0!</v>
      </c>
    </row>
    <row r="365" spans="1:5" s="17" customFormat="1" ht="16.75" customHeight="1" outlineLevel="1">
      <c r="A365" s="1215">
        <v>350</v>
      </c>
      <c r="B365" s="1216"/>
      <c r="C365" s="1217"/>
      <c r="D365" s="1218"/>
      <c r="E365" s="587" t="e">
        <f t="shared" si="6"/>
        <v>#DIV/0!</v>
      </c>
    </row>
    <row r="366" spans="1:5" s="17" customFormat="1" ht="16.75" customHeight="1" outlineLevel="1">
      <c r="A366" s="1215">
        <v>351</v>
      </c>
      <c r="B366" s="1216"/>
      <c r="C366" s="1217"/>
      <c r="D366" s="1218"/>
      <c r="E366" s="587" t="e">
        <f t="shared" si="6"/>
        <v>#DIV/0!</v>
      </c>
    </row>
    <row r="367" spans="1:5" s="17" customFormat="1" ht="16.75" customHeight="1" outlineLevel="1">
      <c r="A367" s="1215">
        <v>352</v>
      </c>
      <c r="B367" s="1216"/>
      <c r="C367" s="1217"/>
      <c r="D367" s="1218"/>
      <c r="E367" s="587" t="e">
        <f t="shared" si="6"/>
        <v>#DIV/0!</v>
      </c>
    </row>
    <row r="368" spans="1:5" s="17" customFormat="1" ht="16.75" customHeight="1" outlineLevel="1">
      <c r="A368" s="1215">
        <v>353</v>
      </c>
      <c r="B368" s="1216"/>
      <c r="C368" s="1217"/>
      <c r="D368" s="1218"/>
      <c r="E368" s="587" t="e">
        <f t="shared" si="6"/>
        <v>#DIV/0!</v>
      </c>
    </row>
    <row r="369" spans="1:5" s="17" customFormat="1" ht="16.75" customHeight="1" outlineLevel="1">
      <c r="A369" s="1215">
        <v>354</v>
      </c>
      <c r="B369" s="1216"/>
      <c r="C369" s="1217"/>
      <c r="D369" s="1218"/>
      <c r="E369" s="587" t="e">
        <f t="shared" si="6"/>
        <v>#DIV/0!</v>
      </c>
    </row>
    <row r="370" spans="1:5" s="17" customFormat="1" ht="16.75" customHeight="1" outlineLevel="1">
      <c r="A370" s="1215">
        <v>355</v>
      </c>
      <c r="B370" s="1216"/>
      <c r="C370" s="1217"/>
      <c r="D370" s="1218"/>
      <c r="E370" s="587" t="e">
        <f t="shared" si="6"/>
        <v>#DIV/0!</v>
      </c>
    </row>
    <row r="371" spans="1:5" s="17" customFormat="1" ht="16.75" customHeight="1" outlineLevel="1">
      <c r="A371" s="1215">
        <v>356</v>
      </c>
      <c r="B371" s="1216"/>
      <c r="C371" s="1217"/>
      <c r="D371" s="1218"/>
      <c r="E371" s="587" t="e">
        <f t="shared" si="6"/>
        <v>#DIV/0!</v>
      </c>
    </row>
    <row r="372" spans="1:5" s="17" customFormat="1" ht="16.75" customHeight="1" outlineLevel="1">
      <c r="A372" s="1215">
        <v>357</v>
      </c>
      <c r="B372" s="1216"/>
      <c r="C372" s="1217"/>
      <c r="D372" s="1218"/>
      <c r="E372" s="587" t="e">
        <f t="shared" si="6"/>
        <v>#DIV/0!</v>
      </c>
    </row>
    <row r="373" spans="1:5" s="17" customFormat="1" ht="16.75" customHeight="1" outlineLevel="1">
      <c r="A373" s="1215">
        <v>358</v>
      </c>
      <c r="B373" s="1216"/>
      <c r="C373" s="1217"/>
      <c r="D373" s="1218"/>
      <c r="E373" s="587" t="e">
        <f t="shared" si="6"/>
        <v>#DIV/0!</v>
      </c>
    </row>
    <row r="374" spans="1:5" s="17" customFormat="1" ht="16.75" customHeight="1" outlineLevel="1">
      <c r="A374" s="1215">
        <v>359</v>
      </c>
      <c r="B374" s="1216"/>
      <c r="C374" s="1217"/>
      <c r="D374" s="1218"/>
      <c r="E374" s="587" t="e">
        <f t="shared" si="6"/>
        <v>#DIV/0!</v>
      </c>
    </row>
    <row r="375" spans="1:5" s="17" customFormat="1" ht="16.75" customHeight="1" outlineLevel="1">
      <c r="A375" s="1215">
        <v>360</v>
      </c>
      <c r="B375" s="1216"/>
      <c r="C375" s="1217"/>
      <c r="D375" s="1218"/>
      <c r="E375" s="587" t="e">
        <f t="shared" si="6"/>
        <v>#DIV/0!</v>
      </c>
    </row>
    <row r="376" spans="1:5" s="17" customFormat="1" ht="16.75" customHeight="1" outlineLevel="1">
      <c r="A376" s="1215">
        <v>361</v>
      </c>
      <c r="B376" s="1216"/>
      <c r="C376" s="1217"/>
      <c r="D376" s="1218"/>
      <c r="E376" s="587" t="e">
        <f t="shared" si="6"/>
        <v>#DIV/0!</v>
      </c>
    </row>
    <row r="377" spans="1:5" s="17" customFormat="1" ht="16.75" customHeight="1" outlineLevel="1">
      <c r="A377" s="1215">
        <v>362</v>
      </c>
      <c r="B377" s="1216"/>
      <c r="C377" s="1217"/>
      <c r="D377" s="1218"/>
      <c r="E377" s="587" t="e">
        <f t="shared" si="6"/>
        <v>#DIV/0!</v>
      </c>
    </row>
    <row r="378" spans="1:5" s="17" customFormat="1" ht="16.75" customHeight="1" outlineLevel="1">
      <c r="A378" s="1215">
        <v>363</v>
      </c>
      <c r="B378" s="1216"/>
      <c r="C378" s="1217"/>
      <c r="D378" s="1218"/>
      <c r="E378" s="587" t="e">
        <f t="shared" si="6"/>
        <v>#DIV/0!</v>
      </c>
    </row>
    <row r="379" spans="1:5" s="17" customFormat="1" ht="16.75" customHeight="1" outlineLevel="1">
      <c r="A379" s="1215">
        <v>364</v>
      </c>
      <c r="B379" s="1216"/>
      <c r="C379" s="1217"/>
      <c r="D379" s="1218"/>
      <c r="E379" s="587" t="e">
        <f t="shared" si="6"/>
        <v>#DIV/0!</v>
      </c>
    </row>
    <row r="380" spans="1:5" s="17" customFormat="1" ht="16.75" customHeight="1" outlineLevel="1">
      <c r="A380" s="1215">
        <v>365</v>
      </c>
      <c r="B380" s="1216"/>
      <c r="C380" s="1217"/>
      <c r="D380" s="121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5">
        <v>366</v>
      </c>
      <c r="B381" s="1216"/>
      <c r="C381" s="1217"/>
      <c r="D381" s="1218"/>
      <c r="E381" s="587" t="e">
        <f t="shared" si="8"/>
        <v>#DIV/0!</v>
      </c>
    </row>
    <row r="382" spans="1:5" s="17" customFormat="1" ht="16.75" customHeight="1" outlineLevel="1">
      <c r="A382" s="1215">
        <v>367</v>
      </c>
      <c r="B382" s="1216"/>
      <c r="C382" s="1217"/>
      <c r="D382" s="1218"/>
      <c r="E382" s="587" t="e">
        <f t="shared" si="8"/>
        <v>#DIV/0!</v>
      </c>
    </row>
    <row r="383" spans="1:5" s="17" customFormat="1" ht="16.75" customHeight="1" outlineLevel="1">
      <c r="A383" s="1215">
        <v>368</v>
      </c>
      <c r="B383" s="1216"/>
      <c r="C383" s="1217"/>
      <c r="D383" s="1218"/>
      <c r="E383" s="587" t="e">
        <f t="shared" si="8"/>
        <v>#DIV/0!</v>
      </c>
    </row>
    <row r="384" spans="1:5" s="17" customFormat="1" ht="16.75" customHeight="1" outlineLevel="1">
      <c r="A384" s="1215">
        <v>369</v>
      </c>
      <c r="B384" s="1216"/>
      <c r="C384" s="1217"/>
      <c r="D384" s="1218"/>
      <c r="E384" s="587" t="e">
        <f t="shared" si="8"/>
        <v>#DIV/0!</v>
      </c>
    </row>
    <row r="385" spans="1:5" s="17" customFormat="1" ht="16.75" customHeight="1" outlineLevel="1">
      <c r="A385" s="1215">
        <v>370</v>
      </c>
      <c r="B385" s="1216"/>
      <c r="C385" s="1217"/>
      <c r="D385" s="1218"/>
      <c r="E385" s="587" t="e">
        <f t="shared" si="8"/>
        <v>#DIV/0!</v>
      </c>
    </row>
    <row r="386" spans="1:5" s="17" customFormat="1" ht="16.75" customHeight="1" outlineLevel="1">
      <c r="A386" s="1215">
        <v>371</v>
      </c>
      <c r="B386" s="1216"/>
      <c r="C386" s="1217"/>
      <c r="D386" s="1218"/>
      <c r="E386" s="587" t="e">
        <f t="shared" si="8"/>
        <v>#DIV/0!</v>
      </c>
    </row>
    <row r="387" spans="1:5" s="17" customFormat="1" ht="16.75" customHeight="1" outlineLevel="1">
      <c r="A387" s="1215">
        <v>372</v>
      </c>
      <c r="B387" s="1216"/>
      <c r="C387" s="1217"/>
      <c r="D387" s="1218"/>
      <c r="E387" s="587" t="e">
        <f t="shared" si="8"/>
        <v>#DIV/0!</v>
      </c>
    </row>
    <row r="388" spans="1:5" s="17" customFormat="1" ht="16.75" customHeight="1" outlineLevel="1">
      <c r="A388" s="1215">
        <v>373</v>
      </c>
      <c r="B388" s="1216"/>
      <c r="C388" s="1217"/>
      <c r="D388" s="1218"/>
      <c r="E388" s="587" t="e">
        <f t="shared" si="8"/>
        <v>#DIV/0!</v>
      </c>
    </row>
    <row r="389" spans="1:5" s="17" customFormat="1" ht="16.75" customHeight="1" outlineLevel="1">
      <c r="A389" s="1215">
        <v>374</v>
      </c>
      <c r="B389" s="1216"/>
      <c r="C389" s="1217"/>
      <c r="D389" s="1218"/>
      <c r="E389" s="587" t="e">
        <f t="shared" si="8"/>
        <v>#DIV/0!</v>
      </c>
    </row>
    <row r="390" spans="1:5" s="17" customFormat="1" ht="16.75" customHeight="1" outlineLevel="1">
      <c r="A390" s="1215">
        <v>375</v>
      </c>
      <c r="B390" s="1216"/>
      <c r="C390" s="1217"/>
      <c r="D390" s="1218"/>
      <c r="E390" s="587" t="e">
        <f t="shared" si="8"/>
        <v>#DIV/0!</v>
      </c>
    </row>
    <row r="391" spans="1:5" s="17" customFormat="1" ht="16.75" customHeight="1" outlineLevel="1">
      <c r="A391" s="1215">
        <v>376</v>
      </c>
      <c r="B391" s="1216"/>
      <c r="C391" s="1217"/>
      <c r="D391" s="1218"/>
      <c r="E391" s="587" t="e">
        <f t="shared" si="8"/>
        <v>#DIV/0!</v>
      </c>
    </row>
    <row r="392" spans="1:5" s="17" customFormat="1" ht="16.75" customHeight="1" outlineLevel="1">
      <c r="A392" s="1215">
        <v>377</v>
      </c>
      <c r="B392" s="1216"/>
      <c r="C392" s="1217"/>
      <c r="D392" s="1218"/>
      <c r="E392" s="587" t="e">
        <f t="shared" si="8"/>
        <v>#DIV/0!</v>
      </c>
    </row>
    <row r="393" spans="1:5" s="17" customFormat="1" ht="16.75" customHeight="1" outlineLevel="1">
      <c r="A393" s="1215">
        <v>378</v>
      </c>
      <c r="B393" s="1216"/>
      <c r="C393" s="1217"/>
      <c r="D393" s="1218"/>
      <c r="E393" s="587" t="e">
        <f t="shared" si="8"/>
        <v>#DIV/0!</v>
      </c>
    </row>
    <row r="394" spans="1:5" s="17" customFormat="1" ht="16.75" customHeight="1" outlineLevel="1">
      <c r="A394" s="1215">
        <v>379</v>
      </c>
      <c r="B394" s="1216"/>
      <c r="C394" s="1217"/>
      <c r="D394" s="1218"/>
      <c r="E394" s="587" t="e">
        <f t="shared" si="8"/>
        <v>#DIV/0!</v>
      </c>
    </row>
    <row r="395" spans="1:5" s="17" customFormat="1" ht="16.75" customHeight="1" outlineLevel="1">
      <c r="A395" s="1215">
        <v>380</v>
      </c>
      <c r="B395" s="1216"/>
      <c r="C395" s="1217"/>
      <c r="D395" s="1218"/>
      <c r="E395" s="587" t="e">
        <f t="shared" si="8"/>
        <v>#DIV/0!</v>
      </c>
    </row>
    <row r="396" spans="1:5" s="17" customFormat="1" ht="16.75" customHeight="1" outlineLevel="1">
      <c r="A396" s="1215">
        <v>381</v>
      </c>
      <c r="B396" s="1216"/>
      <c r="C396" s="1217"/>
      <c r="D396" s="1218"/>
      <c r="E396" s="587" t="e">
        <f t="shared" si="6"/>
        <v>#DIV/0!</v>
      </c>
    </row>
    <row r="397" spans="1:5" s="17" customFormat="1" ht="16.75" customHeight="1" outlineLevel="1">
      <c r="A397" s="1215">
        <v>382</v>
      </c>
      <c r="B397" s="1216"/>
      <c r="C397" s="1217"/>
      <c r="D397" s="1218"/>
      <c r="E397" s="587" t="e">
        <f t="shared" si="6"/>
        <v>#DIV/0!</v>
      </c>
    </row>
    <row r="398" spans="1:5" s="17" customFormat="1" ht="16.75" customHeight="1" outlineLevel="1">
      <c r="A398" s="1215">
        <v>383</v>
      </c>
      <c r="B398" s="1216"/>
      <c r="C398" s="1217"/>
      <c r="D398" s="1218"/>
      <c r="E398" s="587" t="e">
        <f t="shared" si="6"/>
        <v>#DIV/0!</v>
      </c>
    </row>
    <row r="399" spans="1:5" s="17" customFormat="1" ht="16.75" customHeight="1" outlineLevel="1">
      <c r="A399" s="1215">
        <v>384</v>
      </c>
      <c r="B399" s="1216"/>
      <c r="C399" s="1217"/>
      <c r="D399" s="121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5">
        <v>385</v>
      </c>
      <c r="B400" s="1216"/>
      <c r="C400" s="1217"/>
      <c r="D400" s="1218"/>
      <c r="E400" s="587" t="e">
        <f t="shared" si="9"/>
        <v>#DIV/0!</v>
      </c>
    </row>
    <row r="401" spans="1:5" s="17" customFormat="1" ht="16.75" customHeight="1" outlineLevel="1">
      <c r="A401" s="1215">
        <v>386</v>
      </c>
      <c r="B401" s="1216"/>
      <c r="C401" s="1217"/>
      <c r="D401" s="1218"/>
      <c r="E401" s="587" t="e">
        <f t="shared" si="9"/>
        <v>#DIV/0!</v>
      </c>
    </row>
    <row r="402" spans="1:5" s="17" customFormat="1" ht="16.75" customHeight="1" outlineLevel="1">
      <c r="A402" s="1215">
        <v>387</v>
      </c>
      <c r="B402" s="1216"/>
      <c r="C402" s="1217"/>
      <c r="D402" s="1218"/>
      <c r="E402" s="587" t="e">
        <f t="shared" si="9"/>
        <v>#DIV/0!</v>
      </c>
    </row>
    <row r="403" spans="1:5" s="17" customFormat="1" ht="16.75" customHeight="1" outlineLevel="1">
      <c r="A403" s="1215">
        <v>388</v>
      </c>
      <c r="B403" s="1216"/>
      <c r="C403" s="1217"/>
      <c r="D403" s="1218"/>
      <c r="E403" s="587" t="e">
        <f t="shared" si="9"/>
        <v>#DIV/0!</v>
      </c>
    </row>
    <row r="404" spans="1:5" s="17" customFormat="1" ht="16.75" customHeight="1" outlineLevel="1">
      <c r="A404" s="1215">
        <v>389</v>
      </c>
      <c r="B404" s="1216"/>
      <c r="C404" s="1217"/>
      <c r="D404" s="1218"/>
      <c r="E404" s="587" t="e">
        <f t="shared" si="9"/>
        <v>#DIV/0!</v>
      </c>
    </row>
    <row r="405" spans="1:5" s="17" customFormat="1" ht="16.75" customHeight="1" outlineLevel="1">
      <c r="A405" s="1215">
        <v>390</v>
      </c>
      <c r="B405" s="1216"/>
      <c r="C405" s="1217"/>
      <c r="D405" s="1218"/>
      <c r="E405" s="587" t="e">
        <f t="shared" si="9"/>
        <v>#DIV/0!</v>
      </c>
    </row>
    <row r="406" spans="1:5" s="17" customFormat="1" ht="16.75" customHeight="1" outlineLevel="1">
      <c r="A406" s="1215">
        <v>391</v>
      </c>
      <c r="B406" s="1216"/>
      <c r="C406" s="1217"/>
      <c r="D406" s="1218"/>
      <c r="E406" s="587" t="e">
        <f t="shared" si="9"/>
        <v>#DIV/0!</v>
      </c>
    </row>
    <row r="407" spans="1:5" s="17" customFormat="1" ht="16.75" customHeight="1" outlineLevel="1">
      <c r="A407" s="1215">
        <v>392</v>
      </c>
      <c r="B407" s="1216"/>
      <c r="C407" s="1217"/>
      <c r="D407" s="1218"/>
      <c r="E407" s="587" t="e">
        <f t="shared" si="9"/>
        <v>#DIV/0!</v>
      </c>
    </row>
    <row r="408" spans="1:5" s="17" customFormat="1" ht="16.75" customHeight="1" outlineLevel="1">
      <c r="A408" s="1215">
        <v>393</v>
      </c>
      <c r="B408" s="1216"/>
      <c r="C408" s="1217"/>
      <c r="D408" s="1218"/>
      <c r="E408" s="587" t="e">
        <f t="shared" si="9"/>
        <v>#DIV/0!</v>
      </c>
    </row>
    <row r="409" spans="1:5" s="17" customFormat="1" ht="16.75" customHeight="1" outlineLevel="1">
      <c r="A409" s="1215">
        <v>394</v>
      </c>
      <c r="B409" s="1216"/>
      <c r="C409" s="1217"/>
      <c r="D409" s="1218"/>
      <c r="E409" s="587" t="e">
        <f t="shared" si="9"/>
        <v>#DIV/0!</v>
      </c>
    </row>
    <row r="410" spans="1:5" s="17" customFormat="1" ht="16.75" customHeight="1" outlineLevel="1">
      <c r="A410" s="1215">
        <v>395</v>
      </c>
      <c r="B410" s="1216"/>
      <c r="C410" s="1217"/>
      <c r="D410" s="1218"/>
      <c r="E410" s="587" t="e">
        <f t="shared" si="9"/>
        <v>#DIV/0!</v>
      </c>
    </row>
    <row r="411" spans="1:5" s="17" customFormat="1" ht="16.75" customHeight="1" outlineLevel="1">
      <c r="A411" s="1215">
        <v>396</v>
      </c>
      <c r="B411" s="1216"/>
      <c r="C411" s="1217"/>
      <c r="D411" s="1218"/>
      <c r="E411" s="587" t="e">
        <f t="shared" si="9"/>
        <v>#DIV/0!</v>
      </c>
    </row>
    <row r="412" spans="1:5" s="17" customFormat="1" ht="16.75" customHeight="1" outlineLevel="1">
      <c r="A412" s="1215">
        <v>397</v>
      </c>
      <c r="B412" s="1216"/>
      <c r="C412" s="1217"/>
      <c r="D412" s="1218"/>
      <c r="E412" s="587" t="e">
        <f t="shared" si="9"/>
        <v>#DIV/0!</v>
      </c>
    </row>
    <row r="413" spans="1:5" s="17" customFormat="1" ht="16.75" customHeight="1" outlineLevel="1">
      <c r="A413" s="1215">
        <v>398</v>
      </c>
      <c r="B413" s="1216"/>
      <c r="C413" s="1217"/>
      <c r="D413" s="1218"/>
      <c r="E413" s="587" t="e">
        <f t="shared" si="9"/>
        <v>#DIV/0!</v>
      </c>
    </row>
    <row r="414" spans="1:5" s="17" customFormat="1" ht="16.75" customHeight="1" outlineLevel="1">
      <c r="A414" s="1215">
        <v>399</v>
      </c>
      <c r="B414" s="1216"/>
      <c r="C414" s="1217"/>
      <c r="D414" s="1218"/>
      <c r="E414" s="587" t="e">
        <f t="shared" si="9"/>
        <v>#DIV/0!</v>
      </c>
    </row>
    <row r="415" spans="1:5" s="17" customFormat="1" ht="16.75" customHeight="1" outlineLevel="1">
      <c r="A415" s="1215">
        <v>400</v>
      </c>
      <c r="B415" s="1216"/>
      <c r="C415" s="1217"/>
      <c r="D415" s="1218"/>
      <c r="E415" s="587" t="e">
        <f t="shared" si="9"/>
        <v>#DIV/0!</v>
      </c>
    </row>
    <row r="416" spans="1:5" s="17" customFormat="1" ht="16.75" customHeight="1" outlineLevel="1">
      <c r="A416" s="1215">
        <v>401</v>
      </c>
      <c r="B416" s="1216"/>
      <c r="C416" s="1217"/>
      <c r="D416" s="1218"/>
      <c r="E416" s="587" t="e">
        <f t="shared" si="9"/>
        <v>#DIV/0!</v>
      </c>
    </row>
    <row r="417" spans="1:5" s="17" customFormat="1" ht="16.75" customHeight="1" outlineLevel="1">
      <c r="A417" s="1215">
        <v>402</v>
      </c>
      <c r="B417" s="1216"/>
      <c r="C417" s="1217"/>
      <c r="D417" s="1218"/>
      <c r="E417" s="587" t="e">
        <f t="shared" si="9"/>
        <v>#DIV/0!</v>
      </c>
    </row>
    <row r="418" spans="1:5" s="17" customFormat="1" ht="16.75" customHeight="1" outlineLevel="1">
      <c r="A418" s="1215">
        <v>403</v>
      </c>
      <c r="B418" s="1216"/>
      <c r="C418" s="1217"/>
      <c r="D418" s="1218"/>
      <c r="E418" s="587" t="e">
        <f t="shared" si="9"/>
        <v>#DIV/0!</v>
      </c>
    </row>
    <row r="419" spans="1:5" s="17" customFormat="1" ht="16.75" customHeight="1" outlineLevel="1">
      <c r="A419" s="1215">
        <v>404</v>
      </c>
      <c r="B419" s="1216"/>
      <c r="C419" s="1217"/>
      <c r="D419" s="1218"/>
      <c r="E419" s="587" t="e">
        <f t="shared" si="9"/>
        <v>#DIV/0!</v>
      </c>
    </row>
    <row r="420" spans="1:5" s="17" customFormat="1" ht="16.75" customHeight="1" outlineLevel="1">
      <c r="A420" s="1215">
        <v>405</v>
      </c>
      <c r="B420" s="1216"/>
      <c r="C420" s="1217"/>
      <c r="D420" s="121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5">
        <v>406</v>
      </c>
      <c r="B421" s="1216"/>
      <c r="C421" s="1217"/>
      <c r="D421" s="1218"/>
      <c r="E421" s="587" t="e">
        <f t="shared" si="10"/>
        <v>#DIV/0!</v>
      </c>
    </row>
    <row r="422" spans="1:5" s="17" customFormat="1" ht="16.75" customHeight="1" outlineLevel="1">
      <c r="A422" s="1215">
        <v>407</v>
      </c>
      <c r="B422" s="1216"/>
      <c r="C422" s="1217"/>
      <c r="D422" s="1218"/>
      <c r="E422" s="587" t="e">
        <f t="shared" si="10"/>
        <v>#DIV/0!</v>
      </c>
    </row>
    <row r="423" spans="1:5" s="17" customFormat="1" ht="16.75" customHeight="1" outlineLevel="1">
      <c r="A423" s="1215">
        <v>408</v>
      </c>
      <c r="B423" s="1216"/>
      <c r="C423" s="1217"/>
      <c r="D423" s="1218"/>
      <c r="E423" s="587" t="e">
        <f t="shared" si="10"/>
        <v>#DIV/0!</v>
      </c>
    </row>
    <row r="424" spans="1:5" s="17" customFormat="1" ht="16.75" customHeight="1" outlineLevel="1">
      <c r="A424" s="1215">
        <v>409</v>
      </c>
      <c r="B424" s="1216"/>
      <c r="C424" s="1217"/>
      <c r="D424" s="1218"/>
      <c r="E424" s="587" t="e">
        <f t="shared" si="10"/>
        <v>#DIV/0!</v>
      </c>
    </row>
    <row r="425" spans="1:5" s="17" customFormat="1" ht="16.75" customHeight="1" outlineLevel="1">
      <c r="A425" s="1215">
        <v>410</v>
      </c>
      <c r="B425" s="1216"/>
      <c r="C425" s="1217"/>
      <c r="D425" s="1218"/>
      <c r="E425" s="587" t="e">
        <f t="shared" si="10"/>
        <v>#DIV/0!</v>
      </c>
    </row>
    <row r="426" spans="1:5" s="17" customFormat="1" ht="16.75" customHeight="1" outlineLevel="1">
      <c r="A426" s="1215">
        <v>411</v>
      </c>
      <c r="B426" s="1216"/>
      <c r="C426" s="1217"/>
      <c r="D426" s="1218"/>
      <c r="E426" s="587" t="e">
        <f t="shared" si="10"/>
        <v>#DIV/0!</v>
      </c>
    </row>
    <row r="427" spans="1:5" s="17" customFormat="1" ht="16.75" customHeight="1" outlineLevel="1">
      <c r="A427" s="1215">
        <v>412</v>
      </c>
      <c r="B427" s="1216"/>
      <c r="C427" s="1217"/>
      <c r="D427" s="1218"/>
      <c r="E427" s="587" t="e">
        <f t="shared" si="10"/>
        <v>#DIV/0!</v>
      </c>
    </row>
    <row r="428" spans="1:5" s="17" customFormat="1" ht="16.75" customHeight="1" outlineLevel="1">
      <c r="A428" s="1215">
        <v>413</v>
      </c>
      <c r="B428" s="1216"/>
      <c r="C428" s="1217"/>
      <c r="D428" s="1218"/>
      <c r="E428" s="587" t="e">
        <f t="shared" si="10"/>
        <v>#DIV/0!</v>
      </c>
    </row>
    <row r="429" spans="1:5" s="17" customFormat="1" ht="16.75" customHeight="1" outlineLevel="1">
      <c r="A429" s="1215">
        <v>414</v>
      </c>
      <c r="B429" s="1216"/>
      <c r="C429" s="1217"/>
      <c r="D429" s="1218"/>
      <c r="E429" s="587" t="e">
        <f t="shared" si="10"/>
        <v>#DIV/0!</v>
      </c>
    </row>
    <row r="430" spans="1:5" s="17" customFormat="1" ht="16.75" customHeight="1" outlineLevel="1">
      <c r="A430" s="1215">
        <v>415</v>
      </c>
      <c r="B430" s="1216"/>
      <c r="C430" s="1217"/>
      <c r="D430" s="1218"/>
      <c r="E430" s="587" t="e">
        <f t="shared" si="10"/>
        <v>#DIV/0!</v>
      </c>
    </row>
    <row r="431" spans="1:5" s="17" customFormat="1" ht="16.75" customHeight="1" outlineLevel="1">
      <c r="A431" s="1215">
        <v>416</v>
      </c>
      <c r="B431" s="1216"/>
      <c r="C431" s="1217"/>
      <c r="D431" s="1218"/>
      <c r="E431" s="587" t="e">
        <f t="shared" si="10"/>
        <v>#DIV/0!</v>
      </c>
    </row>
    <row r="432" spans="1:5" s="17" customFormat="1" ht="16.75" customHeight="1" outlineLevel="1">
      <c r="A432" s="1215">
        <v>417</v>
      </c>
      <c r="B432" s="1216"/>
      <c r="C432" s="1217"/>
      <c r="D432" s="1218"/>
      <c r="E432" s="587" t="e">
        <f t="shared" si="10"/>
        <v>#DIV/0!</v>
      </c>
    </row>
    <row r="433" spans="1:5" s="17" customFormat="1" ht="16.75" customHeight="1" outlineLevel="1">
      <c r="A433" s="1215">
        <v>418</v>
      </c>
      <c r="B433" s="1216"/>
      <c r="C433" s="1217"/>
      <c r="D433" s="1218"/>
      <c r="E433" s="587" t="e">
        <f t="shared" si="10"/>
        <v>#DIV/0!</v>
      </c>
    </row>
    <row r="434" spans="1:5" s="17" customFormat="1" ht="16.75" customHeight="1" outlineLevel="1">
      <c r="A434" s="1215">
        <v>419</v>
      </c>
      <c r="B434" s="1216"/>
      <c r="C434" s="1217"/>
      <c r="D434" s="1218"/>
      <c r="E434" s="587" t="e">
        <f t="shared" si="10"/>
        <v>#DIV/0!</v>
      </c>
    </row>
    <row r="435" spans="1:5" s="17" customFormat="1" ht="16.75" customHeight="1" outlineLevel="1">
      <c r="A435" s="1215">
        <v>420</v>
      </c>
      <c r="B435" s="1216"/>
      <c r="C435" s="1217"/>
      <c r="D435" s="1218"/>
      <c r="E435" s="587" t="e">
        <f t="shared" si="10"/>
        <v>#DIV/0!</v>
      </c>
    </row>
    <row r="436" spans="1:5" s="17" customFormat="1" ht="16.75" customHeight="1" outlineLevel="1">
      <c r="A436" s="1215">
        <v>421</v>
      </c>
      <c r="B436" s="1216"/>
      <c r="C436" s="1217"/>
      <c r="D436" s="1218"/>
      <c r="E436" s="587" t="e">
        <f t="shared" si="10"/>
        <v>#DIV/0!</v>
      </c>
    </row>
    <row r="437" spans="1:5" s="17" customFormat="1" ht="16.75" customHeight="1" outlineLevel="1">
      <c r="A437" s="1215">
        <v>422</v>
      </c>
      <c r="B437" s="1216"/>
      <c r="C437" s="1217"/>
      <c r="D437" s="1218"/>
      <c r="E437" s="587" t="e">
        <f t="shared" si="10"/>
        <v>#DIV/0!</v>
      </c>
    </row>
    <row r="438" spans="1:5" s="17" customFormat="1" ht="16.75" customHeight="1" outlineLevel="1">
      <c r="A438" s="1215">
        <v>423</v>
      </c>
      <c r="B438" s="1216"/>
      <c r="C438" s="1217"/>
      <c r="D438" s="1218"/>
      <c r="E438" s="587" t="e">
        <f t="shared" si="10"/>
        <v>#DIV/0!</v>
      </c>
    </row>
    <row r="439" spans="1:5" s="17" customFormat="1" ht="16.75" customHeight="1" outlineLevel="1">
      <c r="A439" s="1215">
        <v>424</v>
      </c>
      <c r="B439" s="1216"/>
      <c r="C439" s="1217"/>
      <c r="D439" s="1218"/>
      <c r="E439" s="587" t="e">
        <f t="shared" si="10"/>
        <v>#DIV/0!</v>
      </c>
    </row>
    <row r="440" spans="1:5" s="17" customFormat="1" ht="16.75" customHeight="1" outlineLevel="1">
      <c r="A440" s="1215">
        <v>425</v>
      </c>
      <c r="B440" s="1216"/>
      <c r="C440" s="1217"/>
      <c r="D440" s="1218"/>
      <c r="E440" s="587" t="e">
        <f t="shared" si="10"/>
        <v>#DIV/0!</v>
      </c>
    </row>
    <row r="441" spans="1:5" s="17" customFormat="1" ht="16.75" customHeight="1" outlineLevel="1">
      <c r="A441" s="1215">
        <v>426</v>
      </c>
      <c r="B441" s="1216"/>
      <c r="C441" s="1217"/>
      <c r="D441" s="1218"/>
      <c r="E441" s="587" t="e">
        <f t="shared" si="10"/>
        <v>#DIV/0!</v>
      </c>
    </row>
    <row r="442" spans="1:5" s="17" customFormat="1" ht="16.75" customHeight="1" outlineLevel="1">
      <c r="A442" s="1215">
        <v>427</v>
      </c>
      <c r="B442" s="1216"/>
      <c r="C442" s="1217"/>
      <c r="D442" s="1218"/>
      <c r="E442" s="587" t="e">
        <f t="shared" si="10"/>
        <v>#DIV/0!</v>
      </c>
    </row>
    <row r="443" spans="1:5" s="17" customFormat="1" ht="16.75" customHeight="1" outlineLevel="1">
      <c r="A443" s="1215">
        <v>428</v>
      </c>
      <c r="B443" s="1216"/>
      <c r="C443" s="1217"/>
      <c r="D443" s="1218"/>
      <c r="E443" s="587" t="e">
        <f t="shared" si="10"/>
        <v>#DIV/0!</v>
      </c>
    </row>
    <row r="444" spans="1:5" s="17" customFormat="1" ht="16.75" customHeight="1" outlineLevel="1">
      <c r="A444" s="1215">
        <v>429</v>
      </c>
      <c r="B444" s="1216"/>
      <c r="C444" s="1217"/>
      <c r="D444" s="1218"/>
      <c r="E444" s="587" t="e">
        <f t="shared" si="10"/>
        <v>#DIV/0!</v>
      </c>
    </row>
    <row r="445" spans="1:5" s="17" customFormat="1" ht="16.75" customHeight="1" outlineLevel="1">
      <c r="A445" s="1215">
        <v>430</v>
      </c>
      <c r="B445" s="1216"/>
      <c r="C445" s="1217"/>
      <c r="D445" s="1218"/>
      <c r="E445" s="587" t="e">
        <f t="shared" si="10"/>
        <v>#DIV/0!</v>
      </c>
    </row>
    <row r="446" spans="1:5" s="17" customFormat="1" ht="16.75" customHeight="1" outlineLevel="1">
      <c r="A446" s="1215">
        <v>431</v>
      </c>
      <c r="B446" s="1216"/>
      <c r="C446" s="1217"/>
      <c r="D446" s="1218"/>
      <c r="E446" s="587" t="e">
        <f t="shared" si="10"/>
        <v>#DIV/0!</v>
      </c>
    </row>
    <row r="447" spans="1:5" s="17" customFormat="1" ht="16.75" customHeight="1" outlineLevel="1">
      <c r="A447" s="1215">
        <v>432</v>
      </c>
      <c r="B447" s="1216"/>
      <c r="C447" s="1217"/>
      <c r="D447" s="1218"/>
      <c r="E447" s="587" t="e">
        <f t="shared" si="9"/>
        <v>#DIV/0!</v>
      </c>
    </row>
    <row r="448" spans="1:5" s="17" customFormat="1" ht="16.75" customHeight="1" outlineLevel="1">
      <c r="A448" s="1215">
        <v>433</v>
      </c>
      <c r="B448" s="1216"/>
      <c r="C448" s="1217"/>
      <c r="D448" s="1218"/>
      <c r="E448" s="587" t="e">
        <f t="shared" si="9"/>
        <v>#DIV/0!</v>
      </c>
    </row>
    <row r="449" spans="1:5" s="17" customFormat="1" ht="16.75" customHeight="1" outlineLevel="1">
      <c r="A449" s="1215">
        <v>434</v>
      </c>
      <c r="B449" s="1216"/>
      <c r="C449" s="1217"/>
      <c r="D449" s="1218"/>
      <c r="E449" s="587" t="e">
        <f t="shared" si="9"/>
        <v>#DIV/0!</v>
      </c>
    </row>
    <row r="450" spans="1:5" s="17" customFormat="1" ht="16.75" customHeight="1" outlineLevel="1">
      <c r="A450" s="1215">
        <v>435</v>
      </c>
      <c r="B450" s="1216"/>
      <c r="C450" s="1217"/>
      <c r="D450" s="1218"/>
      <c r="E450" s="587" t="e">
        <f t="shared" si="9"/>
        <v>#DIV/0!</v>
      </c>
    </row>
    <row r="451" spans="1:5" s="17" customFormat="1" ht="16.75" customHeight="1" outlineLevel="1">
      <c r="A451" s="1215">
        <v>436</v>
      </c>
      <c r="B451" s="1216"/>
      <c r="C451" s="1217"/>
      <c r="D451" s="1218"/>
      <c r="E451" s="587" t="e">
        <f t="shared" si="9"/>
        <v>#DIV/0!</v>
      </c>
    </row>
    <row r="452" spans="1:5" s="17" customFormat="1" ht="16.75" customHeight="1" outlineLevel="1">
      <c r="A452" s="1215">
        <v>437</v>
      </c>
      <c r="B452" s="1216"/>
      <c r="C452" s="1217"/>
      <c r="D452" s="121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5">
        <v>438</v>
      </c>
      <c r="B453" s="1216"/>
      <c r="C453" s="1217"/>
      <c r="D453" s="121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5">
        <v>439</v>
      </c>
      <c r="B454" s="1216"/>
      <c r="C454" s="1217"/>
      <c r="D454" s="1218"/>
      <c r="E454" s="587" t="e">
        <f t="shared" si="12"/>
        <v>#DIV/0!</v>
      </c>
    </row>
    <row r="455" spans="1:5" s="17" customFormat="1" ht="16.75" customHeight="1" outlineLevel="1">
      <c r="A455" s="1215">
        <v>440</v>
      </c>
      <c r="B455" s="1216"/>
      <c r="C455" s="1217"/>
      <c r="D455" s="1218"/>
      <c r="E455" s="587" t="e">
        <f t="shared" si="12"/>
        <v>#DIV/0!</v>
      </c>
    </row>
    <row r="456" spans="1:5" s="17" customFormat="1" ht="16.75" customHeight="1" outlineLevel="1">
      <c r="A456" s="1215">
        <v>441</v>
      </c>
      <c r="B456" s="1216"/>
      <c r="C456" s="1217"/>
      <c r="D456" s="1218"/>
      <c r="E456" s="587" t="e">
        <f t="shared" si="12"/>
        <v>#DIV/0!</v>
      </c>
    </row>
    <row r="457" spans="1:5" s="17" customFormat="1" ht="16.75" customHeight="1" outlineLevel="1">
      <c r="A457" s="1215">
        <v>442</v>
      </c>
      <c r="B457" s="1216"/>
      <c r="C457" s="1217"/>
      <c r="D457" s="1218"/>
      <c r="E457" s="587" t="e">
        <f t="shared" si="12"/>
        <v>#DIV/0!</v>
      </c>
    </row>
    <row r="458" spans="1:5" s="17" customFormat="1" ht="16.75" customHeight="1" outlineLevel="1">
      <c r="A458" s="1215">
        <v>443</v>
      </c>
      <c r="B458" s="1216"/>
      <c r="C458" s="1217"/>
      <c r="D458" s="1218"/>
      <c r="E458" s="587" t="e">
        <f t="shared" si="12"/>
        <v>#DIV/0!</v>
      </c>
    </row>
    <row r="459" spans="1:5" s="17" customFormat="1" ht="16.75" customHeight="1" outlineLevel="1">
      <c r="A459" s="1215">
        <v>444</v>
      </c>
      <c r="B459" s="1216"/>
      <c r="C459" s="1217"/>
      <c r="D459" s="1218"/>
      <c r="E459" s="587" t="e">
        <f t="shared" si="12"/>
        <v>#DIV/0!</v>
      </c>
    </row>
    <row r="460" spans="1:5" s="17" customFormat="1" ht="16.75" customHeight="1" outlineLevel="1">
      <c r="A460" s="1215">
        <v>445</v>
      </c>
      <c r="B460" s="1216"/>
      <c r="C460" s="1217"/>
      <c r="D460" s="1218"/>
      <c r="E460" s="587" t="e">
        <f t="shared" si="12"/>
        <v>#DIV/0!</v>
      </c>
    </row>
    <row r="461" spans="1:5" s="17" customFormat="1" ht="16.75" customHeight="1" outlineLevel="1">
      <c r="A461" s="1215">
        <v>446</v>
      </c>
      <c r="B461" s="1216"/>
      <c r="C461" s="1217"/>
      <c r="D461" s="1218"/>
      <c r="E461" s="587" t="e">
        <f t="shared" si="12"/>
        <v>#DIV/0!</v>
      </c>
    </row>
    <row r="462" spans="1:5" s="17" customFormat="1" ht="16.75" customHeight="1" outlineLevel="1">
      <c r="A462" s="1215">
        <v>447</v>
      </c>
      <c r="B462" s="1216"/>
      <c r="C462" s="1217"/>
      <c r="D462" s="1218"/>
      <c r="E462" s="587" t="e">
        <f t="shared" si="12"/>
        <v>#DIV/0!</v>
      </c>
    </row>
    <row r="463" spans="1:5" s="17" customFormat="1" ht="16.75" customHeight="1" outlineLevel="1">
      <c r="A463" s="1215">
        <v>448</v>
      </c>
      <c r="B463" s="1216"/>
      <c r="C463" s="1217"/>
      <c r="D463" s="1218"/>
      <c r="E463" s="587" t="e">
        <f t="shared" si="12"/>
        <v>#DIV/0!</v>
      </c>
    </row>
    <row r="464" spans="1:5" s="17" customFormat="1" ht="16.75" customHeight="1" outlineLevel="1">
      <c r="A464" s="1215">
        <v>449</v>
      </c>
      <c r="B464" s="1216"/>
      <c r="C464" s="1217"/>
      <c r="D464" s="1218"/>
      <c r="E464" s="587" t="e">
        <f t="shared" si="12"/>
        <v>#DIV/0!</v>
      </c>
    </row>
    <row r="465" spans="1:5" s="17" customFormat="1" ht="16.75" customHeight="1" outlineLevel="1">
      <c r="A465" s="1215">
        <v>450</v>
      </c>
      <c r="B465" s="1216"/>
      <c r="C465" s="1217"/>
      <c r="D465" s="1218"/>
      <c r="E465" s="587" t="e">
        <f t="shared" si="12"/>
        <v>#DIV/0!</v>
      </c>
    </row>
    <row r="466" spans="1:5" s="17" customFormat="1" ht="16.75" customHeight="1" outlineLevel="1">
      <c r="A466" s="1215">
        <v>451</v>
      </c>
      <c r="B466" s="1216"/>
      <c r="C466" s="1217"/>
      <c r="D466" s="1218"/>
      <c r="E466" s="587" t="e">
        <f t="shared" si="12"/>
        <v>#DIV/0!</v>
      </c>
    </row>
    <row r="467" spans="1:5" s="17" customFormat="1" ht="16.75" customHeight="1" outlineLevel="1">
      <c r="A467" s="1215">
        <v>452</v>
      </c>
      <c r="B467" s="1216"/>
      <c r="C467" s="1217"/>
      <c r="D467" s="1218"/>
      <c r="E467" s="587" t="e">
        <f t="shared" si="12"/>
        <v>#DIV/0!</v>
      </c>
    </row>
    <row r="468" spans="1:5" s="17" customFormat="1" ht="16.75" customHeight="1" outlineLevel="1">
      <c r="A468" s="1215">
        <v>453</v>
      </c>
      <c r="B468" s="1216"/>
      <c r="C468" s="1217"/>
      <c r="D468" s="1218"/>
      <c r="E468" s="587" t="e">
        <f t="shared" si="12"/>
        <v>#DIV/0!</v>
      </c>
    </row>
    <row r="469" spans="1:5" s="17" customFormat="1" ht="16.75" customHeight="1" outlineLevel="1">
      <c r="A469" s="1215">
        <v>454</v>
      </c>
      <c r="B469" s="1216"/>
      <c r="C469" s="1217"/>
      <c r="D469" s="1218"/>
      <c r="E469" s="587" t="e">
        <f t="shared" si="12"/>
        <v>#DIV/0!</v>
      </c>
    </row>
    <row r="470" spans="1:5" s="17" customFormat="1" ht="16.75" customHeight="1" outlineLevel="1">
      <c r="A470" s="1215">
        <v>455</v>
      </c>
      <c r="B470" s="1216"/>
      <c r="C470" s="1217"/>
      <c r="D470" s="1218"/>
      <c r="E470" s="587" t="e">
        <f t="shared" si="12"/>
        <v>#DIV/0!</v>
      </c>
    </row>
    <row r="471" spans="1:5" s="17" customFormat="1" ht="16.75" customHeight="1" outlineLevel="1">
      <c r="A471" s="1215">
        <v>456</v>
      </c>
      <c r="B471" s="1216"/>
      <c r="C471" s="1217"/>
      <c r="D471" s="1218"/>
      <c r="E471" s="587" t="e">
        <f t="shared" si="12"/>
        <v>#DIV/0!</v>
      </c>
    </row>
    <row r="472" spans="1:5" s="17" customFormat="1" ht="16.75" customHeight="1" outlineLevel="1">
      <c r="A472" s="1215">
        <v>457</v>
      </c>
      <c r="B472" s="1216"/>
      <c r="C472" s="1217"/>
      <c r="D472" s="1218"/>
      <c r="E472" s="587" t="e">
        <f t="shared" si="12"/>
        <v>#DIV/0!</v>
      </c>
    </row>
    <row r="473" spans="1:5" s="17" customFormat="1" ht="16.75" customHeight="1" outlineLevel="1">
      <c r="A473" s="1215">
        <v>458</v>
      </c>
      <c r="B473" s="1216"/>
      <c r="C473" s="1217"/>
      <c r="D473" s="1218"/>
      <c r="E473" s="587" t="e">
        <f t="shared" si="12"/>
        <v>#DIV/0!</v>
      </c>
    </row>
    <row r="474" spans="1:5" s="17" customFormat="1" ht="16.75" customHeight="1" outlineLevel="1">
      <c r="A474" s="1215">
        <v>459</v>
      </c>
      <c r="B474" s="1216"/>
      <c r="C474" s="1217"/>
      <c r="D474" s="1218"/>
      <c r="E474" s="587" t="e">
        <f t="shared" si="12"/>
        <v>#DIV/0!</v>
      </c>
    </row>
    <row r="475" spans="1:5" s="17" customFormat="1" ht="16.75" customHeight="1" outlineLevel="1">
      <c r="A475" s="1215">
        <v>460</v>
      </c>
      <c r="B475" s="1216"/>
      <c r="C475" s="1217"/>
      <c r="D475" s="1218"/>
      <c r="E475" s="587" t="e">
        <f t="shared" si="12"/>
        <v>#DIV/0!</v>
      </c>
    </row>
    <row r="476" spans="1:5" s="17" customFormat="1" ht="16.75" customHeight="1" outlineLevel="1">
      <c r="A476" s="1215">
        <v>461</v>
      </c>
      <c r="B476" s="1216"/>
      <c r="C476" s="1217"/>
      <c r="D476" s="1218"/>
      <c r="E476" s="587" t="e">
        <f t="shared" si="11"/>
        <v>#DIV/0!</v>
      </c>
    </row>
    <row r="477" spans="1:5" s="17" customFormat="1" ht="16.75" customHeight="1" outlineLevel="1">
      <c r="A477" s="1215">
        <v>462</v>
      </c>
      <c r="B477" s="1216"/>
      <c r="C477" s="1217"/>
      <c r="D477" s="1218"/>
      <c r="E477" s="587" t="e">
        <f t="shared" si="11"/>
        <v>#DIV/0!</v>
      </c>
    </row>
    <row r="478" spans="1:5" s="17" customFormat="1" ht="16.75" customHeight="1" outlineLevel="1">
      <c r="A478" s="1215">
        <v>463</v>
      </c>
      <c r="B478" s="1216"/>
      <c r="C478" s="1217"/>
      <c r="D478" s="1218"/>
      <c r="E478" s="587" t="e">
        <f t="shared" si="11"/>
        <v>#DIV/0!</v>
      </c>
    </row>
    <row r="479" spans="1:5" s="17" customFormat="1" ht="16.75" customHeight="1" outlineLevel="1">
      <c r="A479" s="1215">
        <v>464</v>
      </c>
      <c r="B479" s="1216"/>
      <c r="C479" s="1217"/>
      <c r="D479" s="1218"/>
      <c r="E479" s="587" t="e">
        <f t="shared" si="11"/>
        <v>#DIV/0!</v>
      </c>
    </row>
    <row r="480" spans="1:5" s="17" customFormat="1" ht="16.75" customHeight="1" outlineLevel="1">
      <c r="A480" s="1215">
        <v>465</v>
      </c>
      <c r="B480" s="1216"/>
      <c r="C480" s="1217"/>
      <c r="D480" s="1218"/>
      <c r="E480" s="587" t="e">
        <f t="shared" si="11"/>
        <v>#DIV/0!</v>
      </c>
    </row>
    <row r="481" spans="1:5" s="17" customFormat="1" ht="16.75" customHeight="1" outlineLevel="1">
      <c r="A481" s="1215">
        <v>466</v>
      </c>
      <c r="B481" s="1216"/>
      <c r="C481" s="1217"/>
      <c r="D481" s="1218"/>
      <c r="E481" s="587" t="e">
        <f t="shared" si="11"/>
        <v>#DIV/0!</v>
      </c>
    </row>
    <row r="482" spans="1:5" s="17" customFormat="1" ht="16.75" customHeight="1" outlineLevel="1">
      <c r="A482" s="1215">
        <v>467</v>
      </c>
      <c r="B482" s="1216"/>
      <c r="C482" s="1217"/>
      <c r="D482" s="1218"/>
      <c r="E482" s="587" t="e">
        <f t="shared" si="11"/>
        <v>#DIV/0!</v>
      </c>
    </row>
    <row r="483" spans="1:5" s="17" customFormat="1" ht="16.75" customHeight="1" outlineLevel="1">
      <c r="A483" s="1215">
        <v>468</v>
      </c>
      <c r="B483" s="1216"/>
      <c r="C483" s="1217"/>
      <c r="D483" s="1218"/>
      <c r="E483" s="587" t="e">
        <f t="shared" si="11"/>
        <v>#DIV/0!</v>
      </c>
    </row>
    <row r="484" spans="1:5" s="17" customFormat="1" ht="16.75" customHeight="1" outlineLevel="1">
      <c r="A484" s="1215">
        <v>469</v>
      </c>
      <c r="B484" s="1216"/>
      <c r="C484" s="1217"/>
      <c r="D484" s="1218"/>
      <c r="E484" s="587" t="e">
        <f t="shared" si="11"/>
        <v>#DIV/0!</v>
      </c>
    </row>
    <row r="485" spans="1:5" s="17" customFormat="1" ht="16.75" customHeight="1" outlineLevel="1">
      <c r="A485" s="1215">
        <v>470</v>
      </c>
      <c r="B485" s="1216"/>
      <c r="C485" s="1217"/>
      <c r="D485" s="1218"/>
      <c r="E485" s="587" t="e">
        <f t="shared" si="9"/>
        <v>#DIV/0!</v>
      </c>
    </row>
    <row r="486" spans="1:5" s="17" customFormat="1" ht="16.75" customHeight="1" outlineLevel="1">
      <c r="A486" s="1215">
        <v>471</v>
      </c>
      <c r="B486" s="1216"/>
      <c r="C486" s="1217"/>
      <c r="D486" s="1218"/>
      <c r="E486" s="587" t="e">
        <f t="shared" si="9"/>
        <v>#DIV/0!</v>
      </c>
    </row>
    <row r="487" spans="1:5" s="17" customFormat="1" ht="16.75" customHeight="1" outlineLevel="1">
      <c r="A487" s="1215">
        <v>472</v>
      </c>
      <c r="B487" s="1216"/>
      <c r="C487" s="1217"/>
      <c r="D487" s="1218"/>
      <c r="E487" s="587" t="e">
        <f t="shared" si="9"/>
        <v>#DIV/0!</v>
      </c>
    </row>
    <row r="488" spans="1:5" s="17" customFormat="1" ht="16.75" customHeight="1" outlineLevel="1">
      <c r="A488" s="1215">
        <v>473</v>
      </c>
      <c r="B488" s="1216"/>
      <c r="C488" s="1217"/>
      <c r="D488" s="1218"/>
      <c r="E488" s="587" t="e">
        <f t="shared" si="9"/>
        <v>#DIV/0!</v>
      </c>
    </row>
    <row r="489" spans="1:5" s="17" customFormat="1" ht="16.75" customHeight="1" outlineLevel="1">
      <c r="A489" s="1215">
        <v>474</v>
      </c>
      <c r="B489" s="1216"/>
      <c r="C489" s="1217"/>
      <c r="D489" s="1218"/>
      <c r="E489" s="587" t="e">
        <f t="shared" si="9"/>
        <v>#DIV/0!</v>
      </c>
    </row>
    <row r="490" spans="1:5" s="17" customFormat="1" ht="16.75" customHeight="1" outlineLevel="1">
      <c r="A490" s="1215">
        <v>475</v>
      </c>
      <c r="B490" s="1216"/>
      <c r="C490" s="1217"/>
      <c r="D490" s="1218"/>
      <c r="E490" s="587" t="e">
        <f t="shared" si="9"/>
        <v>#DIV/0!</v>
      </c>
    </row>
    <row r="491" spans="1:5" s="17" customFormat="1" ht="16.75" customHeight="1" outlineLevel="1">
      <c r="A491" s="1215">
        <v>476</v>
      </c>
      <c r="B491" s="1216"/>
      <c r="C491" s="1217"/>
      <c r="D491" s="1218"/>
      <c r="E491" s="587" t="e">
        <f t="shared" si="9"/>
        <v>#DIV/0!</v>
      </c>
    </row>
    <row r="492" spans="1:5" s="17" customFormat="1" ht="16.75" customHeight="1" outlineLevel="1">
      <c r="A492" s="1215">
        <v>477</v>
      </c>
      <c r="B492" s="1216"/>
      <c r="C492" s="1217"/>
      <c r="D492" s="1218"/>
      <c r="E492" s="587" t="e">
        <f t="shared" si="9"/>
        <v>#DIV/0!</v>
      </c>
    </row>
    <row r="493" spans="1:5" s="17" customFormat="1" ht="16.75" customHeight="1" outlineLevel="1">
      <c r="A493" s="1215">
        <v>478</v>
      </c>
      <c r="B493" s="1216"/>
      <c r="C493" s="1217"/>
      <c r="D493" s="1218"/>
      <c r="E493" s="587" t="e">
        <f t="shared" si="9"/>
        <v>#DIV/0!</v>
      </c>
    </row>
    <row r="494" spans="1:5" s="17" customFormat="1" ht="16.75" customHeight="1" outlineLevel="1">
      <c r="A494" s="1215">
        <v>479</v>
      </c>
      <c r="B494" s="1216"/>
      <c r="C494" s="1217"/>
      <c r="D494" s="1218"/>
      <c r="E494" s="587" t="e">
        <f t="shared" si="9"/>
        <v>#DIV/0!</v>
      </c>
    </row>
    <row r="495" spans="1:5" s="17" customFormat="1" ht="16.75" customHeight="1" outlineLevel="1">
      <c r="A495" s="1215">
        <v>480</v>
      </c>
      <c r="B495" s="1216"/>
      <c r="C495" s="1217"/>
      <c r="D495" s="1218"/>
      <c r="E495" s="587" t="e">
        <f t="shared" si="9"/>
        <v>#DIV/0!</v>
      </c>
    </row>
    <row r="496" spans="1:5" s="17" customFormat="1" ht="16.75" customHeight="1" outlineLevel="1">
      <c r="A496" s="1215">
        <v>481</v>
      </c>
      <c r="B496" s="1216"/>
      <c r="C496" s="1217"/>
      <c r="D496" s="1218"/>
      <c r="E496" s="587" t="e">
        <f t="shared" si="9"/>
        <v>#DIV/0!</v>
      </c>
    </row>
    <row r="497" spans="1:5" s="17" customFormat="1" ht="16.75" customHeight="1" outlineLevel="1">
      <c r="A497" s="1215">
        <v>482</v>
      </c>
      <c r="B497" s="1216"/>
      <c r="C497" s="1217"/>
      <c r="D497" s="1218"/>
      <c r="E497" s="587" t="e">
        <f t="shared" si="9"/>
        <v>#DIV/0!</v>
      </c>
    </row>
    <row r="498" spans="1:5" s="17" customFormat="1" ht="16.75" customHeight="1" outlineLevel="1">
      <c r="A498" s="1215">
        <v>483</v>
      </c>
      <c r="B498" s="1216"/>
      <c r="C498" s="1217"/>
      <c r="D498" s="1218"/>
      <c r="E498" s="587" t="e">
        <f t="shared" si="9"/>
        <v>#DIV/0!</v>
      </c>
    </row>
    <row r="499" spans="1:5" s="17" customFormat="1" ht="16.75" customHeight="1" outlineLevel="1">
      <c r="A499" s="1215">
        <v>484</v>
      </c>
      <c r="B499" s="1216"/>
      <c r="C499" s="1217"/>
      <c r="D499" s="1218"/>
      <c r="E499" s="587" t="e">
        <f t="shared" si="9"/>
        <v>#DIV/0!</v>
      </c>
    </row>
    <row r="500" spans="1:5" s="17" customFormat="1" ht="16.75" customHeight="1" outlineLevel="1">
      <c r="A500" s="1215">
        <v>485</v>
      </c>
      <c r="B500" s="1216"/>
      <c r="C500" s="1217"/>
      <c r="D500" s="1218"/>
      <c r="E500" s="587" t="e">
        <f t="shared" si="6"/>
        <v>#DIV/0!</v>
      </c>
    </row>
    <row r="501" spans="1:5" s="17" customFormat="1" ht="16.75" customHeight="1" outlineLevel="1">
      <c r="A501" s="1215">
        <v>486</v>
      </c>
      <c r="B501" s="1216"/>
      <c r="C501" s="1217"/>
      <c r="D501" s="121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5">
        <v>487</v>
      </c>
      <c r="B502" s="1216"/>
      <c r="C502" s="1217"/>
      <c r="D502" s="1218"/>
      <c r="E502" s="587" t="e">
        <f t="shared" si="13"/>
        <v>#DIV/0!</v>
      </c>
    </row>
    <row r="503" spans="1:5" s="17" customFormat="1" ht="16.75" customHeight="1" outlineLevel="1">
      <c r="A503" s="1215">
        <v>488</v>
      </c>
      <c r="B503" s="1216"/>
      <c r="C503" s="1217"/>
      <c r="D503" s="1218"/>
      <c r="E503" s="587" t="e">
        <f t="shared" si="13"/>
        <v>#DIV/0!</v>
      </c>
    </row>
    <row r="504" spans="1:5" s="17" customFormat="1" ht="16.75" customHeight="1" outlineLevel="1">
      <c r="A504" s="1215">
        <v>489</v>
      </c>
      <c r="B504" s="1216"/>
      <c r="C504" s="1217"/>
      <c r="D504" s="1218"/>
      <c r="E504" s="587" t="e">
        <f t="shared" si="13"/>
        <v>#DIV/0!</v>
      </c>
    </row>
    <row r="505" spans="1:5" s="17" customFormat="1" ht="16.75" customHeight="1" outlineLevel="1">
      <c r="A505" s="1215">
        <v>490</v>
      </c>
      <c r="B505" s="1216"/>
      <c r="C505" s="1217"/>
      <c r="D505" s="1218"/>
      <c r="E505" s="587" t="e">
        <f t="shared" si="13"/>
        <v>#DIV/0!</v>
      </c>
    </row>
    <row r="506" spans="1:5" s="17" customFormat="1" ht="16.75" customHeight="1" outlineLevel="1">
      <c r="A506" s="1215">
        <v>491</v>
      </c>
      <c r="B506" s="1216"/>
      <c r="C506" s="1217"/>
      <c r="D506" s="1218"/>
      <c r="E506" s="587" t="e">
        <f t="shared" si="13"/>
        <v>#DIV/0!</v>
      </c>
    </row>
    <row r="507" spans="1:5" s="17" customFormat="1" ht="16.75" customHeight="1" outlineLevel="1">
      <c r="A507" s="1215">
        <v>492</v>
      </c>
      <c r="B507" s="1216"/>
      <c r="C507" s="1217"/>
      <c r="D507" s="1218"/>
      <c r="E507" s="587" t="e">
        <f t="shared" si="13"/>
        <v>#DIV/0!</v>
      </c>
    </row>
    <row r="508" spans="1:5" s="17" customFormat="1" ht="16.75" customHeight="1" outlineLevel="1">
      <c r="A508" s="1215">
        <v>493</v>
      </c>
      <c r="B508" s="1216"/>
      <c r="C508" s="1217"/>
      <c r="D508" s="1218"/>
      <c r="E508" s="587" t="e">
        <f t="shared" si="13"/>
        <v>#DIV/0!</v>
      </c>
    </row>
    <row r="509" spans="1:5" s="17" customFormat="1" ht="16.75" customHeight="1" outlineLevel="1">
      <c r="A509" s="1215">
        <v>494</v>
      </c>
      <c r="B509" s="1216"/>
      <c r="C509" s="1217"/>
      <c r="D509" s="121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5">
        <v>495</v>
      </c>
      <c r="B510" s="1216"/>
      <c r="C510" s="1217"/>
      <c r="D510" s="1218"/>
      <c r="E510" s="587" t="e">
        <f t="shared" si="14"/>
        <v>#DIV/0!</v>
      </c>
    </row>
    <row r="511" spans="1:5" s="17" customFormat="1" ht="16.75" customHeight="1" outlineLevel="1">
      <c r="A511" s="1215">
        <v>496</v>
      </c>
      <c r="B511" s="1216"/>
      <c r="C511" s="1217"/>
      <c r="D511" s="1218"/>
      <c r="E511" s="587" t="e">
        <f t="shared" si="14"/>
        <v>#DIV/0!</v>
      </c>
    </row>
    <row r="512" spans="1:5" s="17" customFormat="1" ht="16.75" customHeight="1" outlineLevel="1">
      <c r="A512" s="1215">
        <v>497</v>
      </c>
      <c r="B512" s="1216"/>
      <c r="C512" s="1217"/>
      <c r="D512" s="1218"/>
      <c r="E512" s="587" t="e">
        <f t="shared" si="14"/>
        <v>#DIV/0!</v>
      </c>
    </row>
    <row r="513" spans="1:5" s="17" customFormat="1" ht="16.75" customHeight="1" outlineLevel="1">
      <c r="A513" s="1215">
        <v>498</v>
      </c>
      <c r="B513" s="1216"/>
      <c r="C513" s="1217"/>
      <c r="D513" s="1218"/>
      <c r="E513" s="587" t="e">
        <f t="shared" si="14"/>
        <v>#DIV/0!</v>
      </c>
    </row>
    <row r="514" spans="1:5" s="17" customFormat="1" ht="16.75" customHeight="1" outlineLevel="1">
      <c r="A514" s="1215">
        <v>499</v>
      </c>
      <c r="B514" s="1216"/>
      <c r="C514" s="1217"/>
      <c r="D514" s="1218"/>
      <c r="E514" s="587" t="e">
        <f t="shared" si="14"/>
        <v>#DIV/0!</v>
      </c>
    </row>
    <row r="515" spans="1:5" s="17" customFormat="1" ht="16.75" customHeight="1" outlineLevel="1" thickBot="1">
      <c r="A515" s="1219">
        <v>500</v>
      </c>
      <c r="B515" s="1220"/>
      <c r="C515" s="1221"/>
      <c r="D515" s="1222"/>
      <c r="E515" s="587" t="e">
        <f t="shared" si="14"/>
        <v>#DIV/0!</v>
      </c>
    </row>
    <row r="516" spans="1:5" s="20" customFormat="1" ht="32.25" customHeight="1" thickBot="1">
      <c r="A516" s="1232" t="s">
        <v>149</v>
      </c>
      <c r="B516" s="1232"/>
      <c r="C516" s="1232"/>
      <c r="D516" s="1232"/>
    </row>
    <row r="517" spans="1:5" s="17" customFormat="1" ht="16.75" customHeight="1" outlineLevel="1">
      <c r="A517" s="1233" t="s">
        <v>20</v>
      </c>
      <c r="B517" s="1234"/>
      <c r="C517" s="1234"/>
      <c r="D517" s="27">
        <f>MIN(C528:D1027)</f>
        <v>0</v>
      </c>
    </row>
    <row r="518" spans="1:5" s="17" customFormat="1" ht="16.75" customHeight="1" outlineLevel="1">
      <c r="A518" s="1229" t="s">
        <v>21</v>
      </c>
      <c r="B518" s="1228"/>
      <c r="C518" s="1228"/>
      <c r="D518" s="22">
        <f>MAX(C528:D1027)</f>
        <v>0</v>
      </c>
    </row>
    <row r="519" spans="1:5" s="17" customFormat="1" ht="16.75" customHeight="1" outlineLevel="1">
      <c r="A519" s="1229" t="s">
        <v>22</v>
      </c>
      <c r="B519" s="1228"/>
      <c r="C519" s="1228"/>
      <c r="D519" s="22" t="e">
        <f>AVERAGE(C528:D1027)</f>
        <v>#DIV/0!</v>
      </c>
    </row>
    <row r="520" spans="1:5" s="17" customFormat="1" ht="33.75" customHeight="1" outlineLevel="1">
      <c r="A520" s="1227" t="s">
        <v>23</v>
      </c>
      <c r="B520" s="1228"/>
      <c r="C520" s="1228"/>
      <c r="D520" s="22" t="e">
        <f>D519*1.1</f>
        <v>#DIV/0!</v>
      </c>
    </row>
    <row r="521" spans="1:5" s="17" customFormat="1" ht="33.75" customHeight="1" outlineLevel="1">
      <c r="A521" s="1227" t="s">
        <v>24</v>
      </c>
      <c r="B521" s="1228"/>
      <c r="C521" s="1228"/>
      <c r="D521" s="22" t="e">
        <f>D519*0.9</f>
        <v>#DIV/0!</v>
      </c>
    </row>
    <row r="522" spans="1:5" s="17" customFormat="1" ht="31.5" customHeight="1" outlineLevel="1">
      <c r="A522" s="1227" t="s">
        <v>25</v>
      </c>
      <c r="B522" s="1228"/>
      <c r="C522" s="1228"/>
      <c r="D522" s="23" t="e">
        <f>SUM(E528:E1027)</f>
        <v>#DIV/0!</v>
      </c>
    </row>
    <row r="523" spans="1:5" s="17" customFormat="1" ht="16.75" customHeight="1" outlineLevel="1">
      <c r="A523" s="1229" t="s">
        <v>26</v>
      </c>
      <c r="B523" s="1228"/>
      <c r="C523" s="1228"/>
      <c r="D523" s="88" t="e">
        <f>D522/COUNTA(C528:D1027)</f>
        <v>#DIV/0!</v>
      </c>
    </row>
    <row r="524" spans="1:5" s="17" customFormat="1" ht="16.75" customHeight="1" outlineLevel="1">
      <c r="A524" s="1229" t="s">
        <v>465</v>
      </c>
      <c r="B524" s="1228"/>
      <c r="C524" s="1228"/>
      <c r="D524" s="722"/>
    </row>
    <row r="525" spans="1:5" s="17" customFormat="1" ht="17.25" customHeight="1" outlineLevel="1" thickBot="1">
      <c r="A525" s="1230" t="s">
        <v>407</v>
      </c>
      <c r="B525" s="1231"/>
      <c r="C525" s="123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3" t="s">
        <v>27</v>
      </c>
      <c r="B527" s="1224"/>
      <c r="C527" s="1225" t="s">
        <v>28</v>
      </c>
      <c r="D527" s="1226"/>
    </row>
    <row r="528" spans="1:5" s="17" customFormat="1" ht="16.75" customHeight="1" outlineLevel="2">
      <c r="A528" s="1215">
        <v>1</v>
      </c>
      <c r="B528" s="1216"/>
      <c r="C528" s="1217"/>
      <c r="D528" s="1218"/>
      <c r="E528" s="587" t="e">
        <f>IF(AND(C528&gt;=D$521,C528&lt;=D$520),1,0)</f>
        <v>#DIV/0!</v>
      </c>
    </row>
    <row r="529" spans="1:5" s="17" customFormat="1" ht="16.75" customHeight="1" outlineLevel="2">
      <c r="A529" s="1215">
        <v>2</v>
      </c>
      <c r="B529" s="1216"/>
      <c r="C529" s="1217"/>
      <c r="D529" s="121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5">
        <v>3</v>
      </c>
      <c r="B530" s="1216"/>
      <c r="C530" s="1217"/>
      <c r="D530" s="1218"/>
      <c r="E530" s="587" t="e">
        <f t="shared" si="15"/>
        <v>#DIV/0!</v>
      </c>
    </row>
    <row r="531" spans="1:5" s="17" customFormat="1" ht="16.75" customHeight="1" outlineLevel="2">
      <c r="A531" s="1215">
        <v>4</v>
      </c>
      <c r="B531" s="1216"/>
      <c r="C531" s="1217"/>
      <c r="D531" s="1218"/>
      <c r="E531" s="587" t="e">
        <f t="shared" si="15"/>
        <v>#DIV/0!</v>
      </c>
    </row>
    <row r="532" spans="1:5" s="17" customFormat="1" ht="16.75" customHeight="1" outlineLevel="2">
      <c r="A532" s="1215">
        <v>5</v>
      </c>
      <c r="B532" s="1216"/>
      <c r="C532" s="1217"/>
      <c r="D532" s="1218"/>
      <c r="E532" s="587" t="e">
        <f t="shared" si="15"/>
        <v>#DIV/0!</v>
      </c>
    </row>
    <row r="533" spans="1:5" s="17" customFormat="1" ht="16.75" customHeight="1" outlineLevel="2">
      <c r="A533" s="1215">
        <v>6</v>
      </c>
      <c r="B533" s="1216"/>
      <c r="C533" s="1217"/>
      <c r="D533" s="1218"/>
      <c r="E533" s="587" t="e">
        <f t="shared" si="15"/>
        <v>#DIV/0!</v>
      </c>
    </row>
    <row r="534" spans="1:5" s="17" customFormat="1" ht="16.75" customHeight="1" outlineLevel="2">
      <c r="A534" s="1215">
        <v>7</v>
      </c>
      <c r="B534" s="1216"/>
      <c r="C534" s="1217"/>
      <c r="D534" s="1218"/>
      <c r="E534" s="587" t="e">
        <f t="shared" si="15"/>
        <v>#DIV/0!</v>
      </c>
    </row>
    <row r="535" spans="1:5" s="17" customFormat="1" ht="16.75" customHeight="1" outlineLevel="2">
      <c r="A535" s="1215">
        <v>8</v>
      </c>
      <c r="B535" s="1216"/>
      <c r="C535" s="1217"/>
      <c r="D535" s="1218"/>
      <c r="E535" s="587" t="e">
        <f t="shared" si="15"/>
        <v>#DIV/0!</v>
      </c>
    </row>
    <row r="536" spans="1:5" s="17" customFormat="1" ht="16.75" customHeight="1" outlineLevel="2">
      <c r="A536" s="1215">
        <v>9</v>
      </c>
      <c r="B536" s="1216"/>
      <c r="C536" s="1217"/>
      <c r="D536" s="1218"/>
      <c r="E536" s="587" t="e">
        <f t="shared" si="15"/>
        <v>#DIV/0!</v>
      </c>
    </row>
    <row r="537" spans="1:5" s="17" customFormat="1" ht="16.75" customHeight="1" outlineLevel="2">
      <c r="A537" s="1215">
        <v>10</v>
      </c>
      <c r="B537" s="1216"/>
      <c r="C537" s="1217"/>
      <c r="D537" s="1218"/>
      <c r="E537" s="587" t="e">
        <f t="shared" si="15"/>
        <v>#DIV/0!</v>
      </c>
    </row>
    <row r="538" spans="1:5" s="17" customFormat="1" ht="16.75" customHeight="1" outlineLevel="2">
      <c r="A538" s="1215">
        <v>11</v>
      </c>
      <c r="B538" s="1216"/>
      <c r="C538" s="1217"/>
      <c r="D538" s="1218"/>
      <c r="E538" s="587" t="e">
        <f t="shared" si="15"/>
        <v>#DIV/0!</v>
      </c>
    </row>
    <row r="539" spans="1:5" s="17" customFormat="1" ht="16.75" customHeight="1" outlineLevel="2">
      <c r="A539" s="1215">
        <v>12</v>
      </c>
      <c r="B539" s="1216"/>
      <c r="C539" s="1217"/>
      <c r="D539" s="1218"/>
      <c r="E539" s="587" t="e">
        <f t="shared" si="15"/>
        <v>#DIV/0!</v>
      </c>
    </row>
    <row r="540" spans="1:5" s="17" customFormat="1" ht="16.75" customHeight="1" outlineLevel="2">
      <c r="A540" s="1215">
        <v>13</v>
      </c>
      <c r="B540" s="1216"/>
      <c r="C540" s="1217"/>
      <c r="D540" s="1218"/>
      <c r="E540" s="587" t="e">
        <f t="shared" si="15"/>
        <v>#DIV/0!</v>
      </c>
    </row>
    <row r="541" spans="1:5" s="17" customFormat="1" ht="16.75" customHeight="1" outlineLevel="2">
      <c r="A541" s="1215">
        <v>14</v>
      </c>
      <c r="B541" s="1216"/>
      <c r="C541" s="1217"/>
      <c r="D541" s="1218"/>
      <c r="E541" s="587" t="e">
        <f t="shared" si="15"/>
        <v>#DIV/0!</v>
      </c>
    </row>
    <row r="542" spans="1:5" s="17" customFormat="1" ht="16.75" customHeight="1" outlineLevel="2">
      <c r="A542" s="1215">
        <v>15</v>
      </c>
      <c r="B542" s="1216"/>
      <c r="C542" s="1217"/>
      <c r="D542" s="1218"/>
      <c r="E542" s="587" t="e">
        <f t="shared" si="15"/>
        <v>#DIV/0!</v>
      </c>
    </row>
    <row r="543" spans="1:5" s="17" customFormat="1" ht="16.75" customHeight="1" outlineLevel="2">
      <c r="A543" s="1215">
        <v>16</v>
      </c>
      <c r="B543" s="1216"/>
      <c r="C543" s="1217"/>
      <c r="D543" s="1218"/>
      <c r="E543" s="587" t="e">
        <f t="shared" si="15"/>
        <v>#DIV/0!</v>
      </c>
    </row>
    <row r="544" spans="1:5" s="17" customFormat="1" ht="16.75" customHeight="1" outlineLevel="2">
      <c r="A544" s="1215">
        <v>17</v>
      </c>
      <c r="B544" s="1216"/>
      <c r="C544" s="1217"/>
      <c r="D544" s="1218"/>
      <c r="E544" s="587" t="e">
        <f t="shared" si="15"/>
        <v>#DIV/0!</v>
      </c>
    </row>
    <row r="545" spans="1:5" s="17" customFormat="1" ht="16.75" customHeight="1" outlineLevel="2">
      <c r="A545" s="1215">
        <v>18</v>
      </c>
      <c r="B545" s="1216"/>
      <c r="C545" s="1217"/>
      <c r="D545" s="1218"/>
      <c r="E545" s="587" t="e">
        <f t="shared" si="15"/>
        <v>#DIV/0!</v>
      </c>
    </row>
    <row r="546" spans="1:5" s="17" customFormat="1" ht="16.75" customHeight="1" outlineLevel="2">
      <c r="A546" s="1215">
        <v>19</v>
      </c>
      <c r="B546" s="1216"/>
      <c r="C546" s="1217"/>
      <c r="D546" s="1218"/>
      <c r="E546" s="587" t="e">
        <f t="shared" si="15"/>
        <v>#DIV/0!</v>
      </c>
    </row>
    <row r="547" spans="1:5" s="17" customFormat="1" ht="16.75" customHeight="1" outlineLevel="2">
      <c r="A547" s="1215">
        <v>20</v>
      </c>
      <c r="B547" s="1216"/>
      <c r="C547" s="1217"/>
      <c r="D547" s="1218"/>
      <c r="E547" s="587" t="e">
        <f t="shared" si="15"/>
        <v>#DIV/0!</v>
      </c>
    </row>
    <row r="548" spans="1:5" s="17" customFormat="1" ht="16.75" customHeight="1" outlineLevel="2">
      <c r="A548" s="1215">
        <v>21</v>
      </c>
      <c r="B548" s="1216"/>
      <c r="C548" s="1217"/>
      <c r="D548" s="1218"/>
      <c r="E548" s="587" t="e">
        <f t="shared" si="15"/>
        <v>#DIV/0!</v>
      </c>
    </row>
    <row r="549" spans="1:5" s="17" customFormat="1" ht="16.75" customHeight="1" outlineLevel="2">
      <c r="A549" s="1215">
        <v>22</v>
      </c>
      <c r="B549" s="1216"/>
      <c r="C549" s="1217"/>
      <c r="D549" s="1218"/>
      <c r="E549" s="587" t="e">
        <f t="shared" si="15"/>
        <v>#DIV/0!</v>
      </c>
    </row>
    <row r="550" spans="1:5" s="17" customFormat="1" ht="16.75" customHeight="1" outlineLevel="2">
      <c r="A550" s="1215">
        <v>23</v>
      </c>
      <c r="B550" s="1216"/>
      <c r="C550" s="1217"/>
      <c r="D550" s="1218"/>
      <c r="E550" s="587" t="e">
        <f t="shared" si="15"/>
        <v>#DIV/0!</v>
      </c>
    </row>
    <row r="551" spans="1:5" s="17" customFormat="1" ht="16.75" customHeight="1" outlineLevel="2">
      <c r="A551" s="1215">
        <v>24</v>
      </c>
      <c r="B551" s="1216"/>
      <c r="C551" s="1217"/>
      <c r="D551" s="1218"/>
      <c r="E551" s="587" t="e">
        <f t="shared" si="15"/>
        <v>#DIV/0!</v>
      </c>
    </row>
    <row r="552" spans="1:5" s="17" customFormat="1" ht="16.75" customHeight="1" outlineLevel="2">
      <c r="A552" s="1215">
        <v>25</v>
      </c>
      <c r="B552" s="1216"/>
      <c r="C552" s="1217"/>
      <c r="D552" s="1218"/>
      <c r="E552" s="587" t="e">
        <f t="shared" si="15"/>
        <v>#DIV/0!</v>
      </c>
    </row>
    <row r="553" spans="1:5" s="17" customFormat="1" ht="16.75" customHeight="1" outlineLevel="2">
      <c r="A553" s="1215">
        <v>26</v>
      </c>
      <c r="B553" s="1216"/>
      <c r="C553" s="1217"/>
      <c r="D553" s="1218"/>
      <c r="E553" s="587" t="e">
        <f t="shared" si="15"/>
        <v>#DIV/0!</v>
      </c>
    </row>
    <row r="554" spans="1:5" s="17" customFormat="1" ht="16.75" customHeight="1" outlineLevel="2">
      <c r="A554" s="1215">
        <v>27</v>
      </c>
      <c r="B554" s="1216"/>
      <c r="C554" s="1217"/>
      <c r="D554" s="1218"/>
      <c r="E554" s="587" t="e">
        <f t="shared" si="15"/>
        <v>#DIV/0!</v>
      </c>
    </row>
    <row r="555" spans="1:5" s="17" customFormat="1" ht="16.75" customHeight="1" outlineLevel="2">
      <c r="A555" s="1215">
        <v>28</v>
      </c>
      <c r="B555" s="1216"/>
      <c r="C555" s="1217"/>
      <c r="D555" s="1218"/>
      <c r="E555" s="587" t="e">
        <f t="shared" si="15"/>
        <v>#DIV/0!</v>
      </c>
    </row>
    <row r="556" spans="1:5" s="17" customFormat="1" ht="16.75" customHeight="1" outlineLevel="2">
      <c r="A556" s="1215">
        <v>29</v>
      </c>
      <c r="B556" s="1216"/>
      <c r="C556" s="1217"/>
      <c r="D556" s="1218"/>
      <c r="E556" s="587" t="e">
        <f t="shared" si="15"/>
        <v>#DIV/0!</v>
      </c>
    </row>
    <row r="557" spans="1:5" s="17" customFormat="1" ht="16.75" customHeight="1" outlineLevel="2">
      <c r="A557" s="1215">
        <v>30</v>
      </c>
      <c r="B557" s="1216"/>
      <c r="C557" s="1217"/>
      <c r="D557" s="1218"/>
      <c r="E557" s="587" t="e">
        <f t="shared" si="15"/>
        <v>#DIV/0!</v>
      </c>
    </row>
    <row r="558" spans="1:5" s="17" customFormat="1" ht="16.75" customHeight="1" outlineLevel="2">
      <c r="A558" s="1215">
        <v>31</v>
      </c>
      <c r="B558" s="1216"/>
      <c r="C558" s="1217"/>
      <c r="D558" s="1218"/>
      <c r="E558" s="587" t="e">
        <f t="shared" si="15"/>
        <v>#DIV/0!</v>
      </c>
    </row>
    <row r="559" spans="1:5" s="17" customFormat="1" ht="16.75" customHeight="1" outlineLevel="2">
      <c r="A559" s="1215">
        <v>32</v>
      </c>
      <c r="B559" s="1216"/>
      <c r="C559" s="1217"/>
      <c r="D559" s="1218"/>
      <c r="E559" s="587" t="e">
        <f t="shared" si="15"/>
        <v>#DIV/0!</v>
      </c>
    </row>
    <row r="560" spans="1:5" s="17" customFormat="1" ht="16.75" customHeight="1" outlineLevel="2">
      <c r="A560" s="1215">
        <v>33</v>
      </c>
      <c r="B560" s="1216"/>
      <c r="C560" s="1217"/>
      <c r="D560" s="1218"/>
      <c r="E560" s="587" t="e">
        <f t="shared" si="15"/>
        <v>#DIV/0!</v>
      </c>
    </row>
    <row r="561" spans="1:5" s="17" customFormat="1" ht="16.75" customHeight="1" outlineLevel="2">
      <c r="A561" s="1215">
        <v>34</v>
      </c>
      <c r="B561" s="1216"/>
      <c r="C561" s="1217"/>
      <c r="D561" s="1218"/>
      <c r="E561" s="587" t="e">
        <f t="shared" si="15"/>
        <v>#DIV/0!</v>
      </c>
    </row>
    <row r="562" spans="1:5" s="17" customFormat="1" ht="16.75" customHeight="1" outlineLevel="2">
      <c r="A562" s="1215">
        <v>35</v>
      </c>
      <c r="B562" s="1216"/>
      <c r="C562" s="1217"/>
      <c r="D562" s="1218"/>
      <c r="E562" s="587" t="e">
        <f t="shared" si="15"/>
        <v>#DIV/0!</v>
      </c>
    </row>
    <row r="563" spans="1:5" s="17" customFormat="1" ht="16.75" customHeight="1" outlineLevel="2">
      <c r="A563" s="1215">
        <v>36</v>
      </c>
      <c r="B563" s="1216"/>
      <c r="C563" s="1217"/>
      <c r="D563" s="1218"/>
      <c r="E563" s="587" t="e">
        <f t="shared" si="15"/>
        <v>#DIV/0!</v>
      </c>
    </row>
    <row r="564" spans="1:5" s="17" customFormat="1" ht="16.75" customHeight="1" outlineLevel="2">
      <c r="A564" s="1215">
        <v>37</v>
      </c>
      <c r="B564" s="1216"/>
      <c r="C564" s="1217"/>
      <c r="D564" s="1218"/>
      <c r="E564" s="587" t="e">
        <f t="shared" si="15"/>
        <v>#DIV/0!</v>
      </c>
    </row>
    <row r="565" spans="1:5" s="17" customFormat="1" ht="16.75" customHeight="1" outlineLevel="2">
      <c r="A565" s="1215">
        <v>38</v>
      </c>
      <c r="B565" s="1216"/>
      <c r="C565" s="1217"/>
      <c r="D565" s="1218"/>
      <c r="E565" s="587" t="e">
        <f t="shared" si="15"/>
        <v>#DIV/0!</v>
      </c>
    </row>
    <row r="566" spans="1:5" s="17" customFormat="1" ht="16.75" customHeight="1" outlineLevel="2">
      <c r="A566" s="1215">
        <v>39</v>
      </c>
      <c r="B566" s="1216"/>
      <c r="C566" s="1217"/>
      <c r="D566" s="1218"/>
      <c r="E566" s="587" t="e">
        <f t="shared" si="15"/>
        <v>#DIV/0!</v>
      </c>
    </row>
    <row r="567" spans="1:5" s="17" customFormat="1" ht="16.75" customHeight="1" outlineLevel="2">
      <c r="A567" s="1215">
        <v>40</v>
      </c>
      <c r="B567" s="1216"/>
      <c r="C567" s="1217"/>
      <c r="D567" s="1218"/>
      <c r="E567" s="587" t="e">
        <f t="shared" si="15"/>
        <v>#DIV/0!</v>
      </c>
    </row>
    <row r="568" spans="1:5" s="17" customFormat="1" ht="16.75" customHeight="1" outlineLevel="2">
      <c r="A568" s="1215">
        <v>41</v>
      </c>
      <c r="B568" s="1216"/>
      <c r="C568" s="1217"/>
      <c r="D568" s="1218"/>
      <c r="E568" s="587" t="e">
        <f t="shared" si="15"/>
        <v>#DIV/0!</v>
      </c>
    </row>
    <row r="569" spans="1:5" s="17" customFormat="1" ht="16.75" customHeight="1" outlineLevel="2">
      <c r="A569" s="1215">
        <v>42</v>
      </c>
      <c r="B569" s="1216"/>
      <c r="C569" s="1217"/>
      <c r="D569" s="1218"/>
      <c r="E569" s="587" t="e">
        <f t="shared" si="15"/>
        <v>#DIV/0!</v>
      </c>
    </row>
    <row r="570" spans="1:5" s="17" customFormat="1" ht="16.75" customHeight="1" outlineLevel="2">
      <c r="A570" s="1215">
        <v>43</v>
      </c>
      <c r="B570" s="1216"/>
      <c r="C570" s="1217"/>
      <c r="D570" s="1218"/>
      <c r="E570" s="587" t="e">
        <f t="shared" si="15"/>
        <v>#DIV/0!</v>
      </c>
    </row>
    <row r="571" spans="1:5" s="17" customFormat="1" ht="16.75" customHeight="1" outlineLevel="2">
      <c r="A571" s="1215">
        <v>44</v>
      </c>
      <c r="B571" s="1216"/>
      <c r="C571" s="1217"/>
      <c r="D571" s="1218"/>
      <c r="E571" s="587" t="e">
        <f t="shared" si="15"/>
        <v>#DIV/0!</v>
      </c>
    </row>
    <row r="572" spans="1:5" s="17" customFormat="1" ht="16.75" customHeight="1" outlineLevel="2">
      <c r="A572" s="1215">
        <v>45</v>
      </c>
      <c r="B572" s="1216"/>
      <c r="C572" s="1217"/>
      <c r="D572" s="1218"/>
      <c r="E572" s="587" t="e">
        <f t="shared" si="15"/>
        <v>#DIV/0!</v>
      </c>
    </row>
    <row r="573" spans="1:5" s="17" customFormat="1" ht="16.75" customHeight="1" outlineLevel="2">
      <c r="A573" s="1215">
        <v>46</v>
      </c>
      <c r="B573" s="1216"/>
      <c r="C573" s="1217"/>
      <c r="D573" s="1218"/>
      <c r="E573" s="587" t="e">
        <f t="shared" si="15"/>
        <v>#DIV/0!</v>
      </c>
    </row>
    <row r="574" spans="1:5" s="17" customFormat="1" ht="16.75" customHeight="1" outlineLevel="2">
      <c r="A574" s="1215">
        <v>47</v>
      </c>
      <c r="B574" s="1216"/>
      <c r="C574" s="1217"/>
      <c r="D574" s="1218"/>
      <c r="E574" s="587" t="e">
        <f t="shared" si="15"/>
        <v>#DIV/0!</v>
      </c>
    </row>
    <row r="575" spans="1:5" s="17" customFormat="1" ht="16.75" customHeight="1" outlineLevel="2">
      <c r="A575" s="1215">
        <v>48</v>
      </c>
      <c r="B575" s="1216"/>
      <c r="C575" s="1217"/>
      <c r="D575" s="1218"/>
      <c r="E575" s="587" t="e">
        <f t="shared" si="15"/>
        <v>#DIV/0!</v>
      </c>
    </row>
    <row r="576" spans="1:5" s="17" customFormat="1" ht="16.75" customHeight="1" outlineLevel="2">
      <c r="A576" s="1215">
        <v>49</v>
      </c>
      <c r="B576" s="1216"/>
      <c r="C576" s="1217"/>
      <c r="D576" s="1218"/>
      <c r="E576" s="587" t="e">
        <f t="shared" si="15"/>
        <v>#DIV/0!</v>
      </c>
    </row>
    <row r="577" spans="1:5" s="17" customFormat="1" ht="16.75" customHeight="1" outlineLevel="2">
      <c r="A577" s="1215">
        <v>50</v>
      </c>
      <c r="B577" s="1216"/>
      <c r="C577" s="1217"/>
      <c r="D577" s="1218"/>
      <c r="E577" s="587" t="e">
        <f t="shared" si="15"/>
        <v>#DIV/0!</v>
      </c>
    </row>
    <row r="578" spans="1:5" s="17" customFormat="1" ht="16.75" customHeight="1" outlineLevel="2">
      <c r="A578" s="1215">
        <v>51</v>
      </c>
      <c r="B578" s="1216"/>
      <c r="C578" s="1217"/>
      <c r="D578" s="1218"/>
      <c r="E578" s="587" t="e">
        <f t="shared" si="15"/>
        <v>#DIV/0!</v>
      </c>
    </row>
    <row r="579" spans="1:5" s="17" customFormat="1" ht="16.75" customHeight="1" outlineLevel="2">
      <c r="A579" s="1215">
        <v>52</v>
      </c>
      <c r="B579" s="1216"/>
      <c r="C579" s="1217"/>
      <c r="D579" s="1218"/>
      <c r="E579" s="587" t="e">
        <f t="shared" si="15"/>
        <v>#DIV/0!</v>
      </c>
    </row>
    <row r="580" spans="1:5" s="17" customFormat="1" ht="16.75" customHeight="1" outlineLevel="2">
      <c r="A580" s="1215">
        <v>53</v>
      </c>
      <c r="B580" s="1216"/>
      <c r="C580" s="1217"/>
      <c r="D580" s="1218"/>
      <c r="E580" s="587" t="e">
        <f t="shared" si="15"/>
        <v>#DIV/0!</v>
      </c>
    </row>
    <row r="581" spans="1:5" s="17" customFormat="1" ht="16.75" customHeight="1" outlineLevel="2">
      <c r="A581" s="1215">
        <v>54</v>
      </c>
      <c r="B581" s="1216"/>
      <c r="C581" s="1217"/>
      <c r="D581" s="1218"/>
      <c r="E581" s="587" t="e">
        <f t="shared" si="15"/>
        <v>#DIV/0!</v>
      </c>
    </row>
    <row r="582" spans="1:5" s="17" customFormat="1" ht="16.75" customHeight="1" outlineLevel="2">
      <c r="A582" s="1215">
        <v>55</v>
      </c>
      <c r="B582" s="1216"/>
      <c r="C582" s="1217"/>
      <c r="D582" s="1218"/>
      <c r="E582" s="587" t="e">
        <f t="shared" si="15"/>
        <v>#DIV/0!</v>
      </c>
    </row>
    <row r="583" spans="1:5" s="17" customFormat="1" ht="16.75" customHeight="1" outlineLevel="2">
      <c r="A583" s="1215">
        <v>56</v>
      </c>
      <c r="B583" s="1216"/>
      <c r="C583" s="1217"/>
      <c r="D583" s="1218"/>
      <c r="E583" s="587" t="e">
        <f t="shared" si="15"/>
        <v>#DIV/0!</v>
      </c>
    </row>
    <row r="584" spans="1:5" s="17" customFormat="1" ht="16.75" customHeight="1" outlineLevel="2">
      <c r="A584" s="1215">
        <v>57</v>
      </c>
      <c r="B584" s="1216"/>
      <c r="C584" s="1217"/>
      <c r="D584" s="1218"/>
      <c r="E584" s="587" t="e">
        <f t="shared" si="15"/>
        <v>#DIV/0!</v>
      </c>
    </row>
    <row r="585" spans="1:5" s="17" customFormat="1" ht="16.75" customHeight="1" outlineLevel="2">
      <c r="A585" s="1215">
        <v>58</v>
      </c>
      <c r="B585" s="1216"/>
      <c r="C585" s="1217"/>
      <c r="D585" s="1218"/>
      <c r="E585" s="587" t="e">
        <f t="shared" si="15"/>
        <v>#DIV/0!</v>
      </c>
    </row>
    <row r="586" spans="1:5" s="17" customFormat="1" ht="16.75" customHeight="1" outlineLevel="2">
      <c r="A586" s="1215">
        <v>59</v>
      </c>
      <c r="B586" s="1216"/>
      <c r="C586" s="1217"/>
      <c r="D586" s="1218"/>
      <c r="E586" s="587" t="e">
        <f t="shared" si="15"/>
        <v>#DIV/0!</v>
      </c>
    </row>
    <row r="587" spans="1:5" s="17" customFormat="1" ht="16.75" customHeight="1" outlineLevel="2">
      <c r="A587" s="1215">
        <v>60</v>
      </c>
      <c r="B587" s="1216"/>
      <c r="C587" s="1217"/>
      <c r="D587" s="1218"/>
      <c r="E587" s="587" t="e">
        <f t="shared" si="15"/>
        <v>#DIV/0!</v>
      </c>
    </row>
    <row r="588" spans="1:5" s="17" customFormat="1" ht="16.75" customHeight="1" outlineLevel="2">
      <c r="A588" s="1215">
        <v>61</v>
      </c>
      <c r="B588" s="1216"/>
      <c r="C588" s="1217"/>
      <c r="D588" s="1218"/>
      <c r="E588" s="587" t="e">
        <f t="shared" si="15"/>
        <v>#DIV/0!</v>
      </c>
    </row>
    <row r="589" spans="1:5" s="17" customFormat="1" ht="16.75" customHeight="1" outlineLevel="2">
      <c r="A589" s="1215">
        <v>62</v>
      </c>
      <c r="B589" s="1216"/>
      <c r="C589" s="1217"/>
      <c r="D589" s="1218"/>
      <c r="E589" s="587" t="e">
        <f t="shared" si="15"/>
        <v>#DIV/0!</v>
      </c>
    </row>
    <row r="590" spans="1:5" s="17" customFormat="1" ht="16.75" customHeight="1" outlineLevel="2">
      <c r="A590" s="1215">
        <v>63</v>
      </c>
      <c r="B590" s="1216"/>
      <c r="C590" s="1217"/>
      <c r="D590" s="1218"/>
      <c r="E590" s="587" t="e">
        <f t="shared" si="15"/>
        <v>#DIV/0!</v>
      </c>
    </row>
    <row r="591" spans="1:5" s="17" customFormat="1" ht="16.75" customHeight="1" outlineLevel="2">
      <c r="A591" s="1215">
        <v>64</v>
      </c>
      <c r="B591" s="1216"/>
      <c r="C591" s="1217"/>
      <c r="D591" s="1218"/>
      <c r="E591" s="587" t="e">
        <f t="shared" si="15"/>
        <v>#DIV/0!</v>
      </c>
    </row>
    <row r="592" spans="1:5" s="17" customFormat="1" ht="16.75" customHeight="1" outlineLevel="2">
      <c r="A592" s="1215">
        <v>65</v>
      </c>
      <c r="B592" s="1216"/>
      <c r="C592" s="1217"/>
      <c r="D592" s="1218"/>
      <c r="E592" s="587" t="e">
        <f t="shared" si="15"/>
        <v>#DIV/0!</v>
      </c>
    </row>
    <row r="593" spans="1:5" s="17" customFormat="1" ht="16.75" customHeight="1" outlineLevel="2">
      <c r="A593" s="1215">
        <v>66</v>
      </c>
      <c r="B593" s="1216"/>
      <c r="C593" s="1217"/>
      <c r="D593" s="121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5">
        <v>67</v>
      </c>
      <c r="B594" s="1216"/>
      <c r="C594" s="1217"/>
      <c r="D594" s="1218"/>
      <c r="E594" s="587" t="e">
        <f t="shared" si="16"/>
        <v>#DIV/0!</v>
      </c>
    </row>
    <row r="595" spans="1:5" s="17" customFormat="1" ht="16.75" customHeight="1" outlineLevel="2">
      <c r="A595" s="1215">
        <v>68</v>
      </c>
      <c r="B595" s="1216"/>
      <c r="C595" s="1217"/>
      <c r="D595" s="1218"/>
      <c r="E595" s="587" t="e">
        <f t="shared" si="16"/>
        <v>#DIV/0!</v>
      </c>
    </row>
    <row r="596" spans="1:5" s="17" customFormat="1" ht="16.75" customHeight="1" outlineLevel="2">
      <c r="A596" s="1215">
        <v>69</v>
      </c>
      <c r="B596" s="1216"/>
      <c r="C596" s="1217"/>
      <c r="D596" s="1218"/>
      <c r="E596" s="587" t="e">
        <f t="shared" si="16"/>
        <v>#DIV/0!</v>
      </c>
    </row>
    <row r="597" spans="1:5" s="17" customFormat="1" ht="16.75" customHeight="1" outlineLevel="2">
      <c r="A597" s="1215">
        <v>70</v>
      </c>
      <c r="B597" s="1216"/>
      <c r="C597" s="1217"/>
      <c r="D597" s="1218"/>
      <c r="E597" s="587" t="e">
        <f t="shared" si="16"/>
        <v>#DIV/0!</v>
      </c>
    </row>
    <row r="598" spans="1:5" s="17" customFormat="1" ht="16.75" customHeight="1" outlineLevel="2">
      <c r="A598" s="1215">
        <v>71</v>
      </c>
      <c r="B598" s="1216"/>
      <c r="C598" s="1217"/>
      <c r="D598" s="1218"/>
      <c r="E598" s="587" t="e">
        <f t="shared" si="16"/>
        <v>#DIV/0!</v>
      </c>
    </row>
    <row r="599" spans="1:5" s="17" customFormat="1" ht="16.75" customHeight="1" outlineLevel="2">
      <c r="A599" s="1215">
        <v>72</v>
      </c>
      <c r="B599" s="1216"/>
      <c r="C599" s="1217"/>
      <c r="D599" s="1218"/>
      <c r="E599" s="587" t="e">
        <f t="shared" si="16"/>
        <v>#DIV/0!</v>
      </c>
    </row>
    <row r="600" spans="1:5" s="17" customFormat="1" ht="16.75" customHeight="1" outlineLevel="2">
      <c r="A600" s="1215">
        <v>73</v>
      </c>
      <c r="B600" s="1216"/>
      <c r="C600" s="1217"/>
      <c r="D600" s="1218"/>
      <c r="E600" s="587" t="e">
        <f t="shared" si="16"/>
        <v>#DIV/0!</v>
      </c>
    </row>
    <row r="601" spans="1:5" s="17" customFormat="1" ht="16.75" customHeight="1" outlineLevel="2">
      <c r="A601" s="1215">
        <v>74</v>
      </c>
      <c r="B601" s="1216"/>
      <c r="C601" s="1217"/>
      <c r="D601" s="1218"/>
      <c r="E601" s="587" t="e">
        <f t="shared" si="16"/>
        <v>#DIV/0!</v>
      </c>
    </row>
    <row r="602" spans="1:5" s="17" customFormat="1" ht="16.75" customHeight="1" outlineLevel="2">
      <c r="A602" s="1215">
        <v>75</v>
      </c>
      <c r="B602" s="1216"/>
      <c r="C602" s="1217"/>
      <c r="D602" s="1218"/>
      <c r="E602" s="587" t="e">
        <f t="shared" si="16"/>
        <v>#DIV/0!</v>
      </c>
    </row>
    <row r="603" spans="1:5" s="17" customFormat="1" ht="16.75" customHeight="1" outlineLevel="2">
      <c r="A603" s="1215">
        <v>76</v>
      </c>
      <c r="B603" s="1216"/>
      <c r="C603" s="1217"/>
      <c r="D603" s="1218"/>
      <c r="E603" s="587" t="e">
        <f t="shared" si="16"/>
        <v>#DIV/0!</v>
      </c>
    </row>
    <row r="604" spans="1:5" s="17" customFormat="1" ht="16.75" customHeight="1" outlineLevel="2">
      <c r="A604" s="1215">
        <v>77</v>
      </c>
      <c r="B604" s="1216"/>
      <c r="C604" s="1217"/>
      <c r="D604" s="1218"/>
      <c r="E604" s="587" t="e">
        <f t="shared" si="16"/>
        <v>#DIV/0!</v>
      </c>
    </row>
    <row r="605" spans="1:5" s="17" customFormat="1" ht="16.75" customHeight="1" outlineLevel="2">
      <c r="A605" s="1215">
        <v>78</v>
      </c>
      <c r="B605" s="1216"/>
      <c r="C605" s="1217"/>
      <c r="D605" s="1218"/>
      <c r="E605" s="587" t="e">
        <f t="shared" si="16"/>
        <v>#DIV/0!</v>
      </c>
    </row>
    <row r="606" spans="1:5" s="17" customFormat="1" ht="16.75" customHeight="1" outlineLevel="2">
      <c r="A606" s="1215">
        <v>79</v>
      </c>
      <c r="B606" s="1216"/>
      <c r="C606" s="1217"/>
      <c r="D606" s="1218"/>
      <c r="E606" s="587" t="e">
        <f t="shared" si="16"/>
        <v>#DIV/0!</v>
      </c>
    </row>
    <row r="607" spans="1:5" s="17" customFormat="1" ht="16.75" customHeight="1" outlineLevel="2">
      <c r="A607" s="1215">
        <v>80</v>
      </c>
      <c r="B607" s="1216"/>
      <c r="C607" s="1217"/>
      <c r="D607" s="1218"/>
      <c r="E607" s="587" t="e">
        <f t="shared" si="16"/>
        <v>#DIV/0!</v>
      </c>
    </row>
    <row r="608" spans="1:5" s="17" customFormat="1" ht="16.75" customHeight="1" outlineLevel="2">
      <c r="A608" s="1215">
        <v>81</v>
      </c>
      <c r="B608" s="1216"/>
      <c r="C608" s="1217"/>
      <c r="D608" s="1218"/>
      <c r="E608" s="587" t="e">
        <f t="shared" si="16"/>
        <v>#DIV/0!</v>
      </c>
    </row>
    <row r="609" spans="1:5" s="17" customFormat="1" ht="16.75" customHeight="1" outlineLevel="2">
      <c r="A609" s="1215">
        <v>82</v>
      </c>
      <c r="B609" s="1216"/>
      <c r="C609" s="1217"/>
      <c r="D609" s="1218"/>
      <c r="E609" s="587" t="e">
        <f t="shared" si="16"/>
        <v>#DIV/0!</v>
      </c>
    </row>
    <row r="610" spans="1:5" s="17" customFormat="1" ht="16.75" customHeight="1" outlineLevel="2">
      <c r="A610" s="1215">
        <v>83</v>
      </c>
      <c r="B610" s="1216"/>
      <c r="C610" s="1217"/>
      <c r="D610" s="1218"/>
      <c r="E610" s="587" t="e">
        <f t="shared" si="16"/>
        <v>#DIV/0!</v>
      </c>
    </row>
    <row r="611" spans="1:5" s="17" customFormat="1" ht="16.75" customHeight="1" outlineLevel="2">
      <c r="A611" s="1215">
        <v>84</v>
      </c>
      <c r="B611" s="1216"/>
      <c r="C611" s="1217"/>
      <c r="D611" s="1218"/>
      <c r="E611" s="587" t="e">
        <f t="shared" si="16"/>
        <v>#DIV/0!</v>
      </c>
    </row>
    <row r="612" spans="1:5" s="17" customFormat="1" ht="16.75" customHeight="1" outlineLevel="2">
      <c r="A612" s="1215">
        <v>85</v>
      </c>
      <c r="B612" s="1216"/>
      <c r="C612" s="1217"/>
      <c r="D612" s="1218"/>
      <c r="E612" s="587" t="e">
        <f t="shared" si="16"/>
        <v>#DIV/0!</v>
      </c>
    </row>
    <row r="613" spans="1:5" s="17" customFormat="1" ht="16.75" customHeight="1" outlineLevel="2">
      <c r="A613" s="1215">
        <v>86</v>
      </c>
      <c r="B613" s="1216"/>
      <c r="C613" s="1217"/>
      <c r="D613" s="1218"/>
      <c r="E613" s="587" t="e">
        <f t="shared" si="16"/>
        <v>#DIV/0!</v>
      </c>
    </row>
    <row r="614" spans="1:5" s="17" customFormat="1" ht="16.75" customHeight="1" outlineLevel="2">
      <c r="A614" s="1215">
        <v>87</v>
      </c>
      <c r="B614" s="1216"/>
      <c r="C614" s="1217"/>
      <c r="D614" s="1218"/>
      <c r="E614" s="587" t="e">
        <f t="shared" si="16"/>
        <v>#DIV/0!</v>
      </c>
    </row>
    <row r="615" spans="1:5" s="17" customFormat="1" ht="16.75" customHeight="1" outlineLevel="2">
      <c r="A615" s="1215">
        <v>88</v>
      </c>
      <c r="B615" s="1216"/>
      <c r="C615" s="1217"/>
      <c r="D615" s="1218"/>
      <c r="E615" s="587" t="e">
        <f t="shared" si="16"/>
        <v>#DIV/0!</v>
      </c>
    </row>
    <row r="616" spans="1:5" s="17" customFormat="1" ht="16.75" customHeight="1" outlineLevel="2">
      <c r="A616" s="1215">
        <v>89</v>
      </c>
      <c r="B616" s="1216"/>
      <c r="C616" s="1217"/>
      <c r="D616" s="1218"/>
      <c r="E616" s="587" t="e">
        <f t="shared" si="16"/>
        <v>#DIV/0!</v>
      </c>
    </row>
    <row r="617" spans="1:5" s="17" customFormat="1" ht="16.75" customHeight="1" outlineLevel="2">
      <c r="A617" s="1215">
        <v>90</v>
      </c>
      <c r="B617" s="1216"/>
      <c r="C617" s="1217"/>
      <c r="D617" s="1218"/>
      <c r="E617" s="587" t="e">
        <f t="shared" si="16"/>
        <v>#DIV/0!</v>
      </c>
    </row>
    <row r="618" spans="1:5" s="17" customFormat="1" ht="16.75" customHeight="1" outlineLevel="2">
      <c r="A618" s="1215">
        <v>91</v>
      </c>
      <c r="B618" s="1216"/>
      <c r="C618" s="1217"/>
      <c r="D618" s="1218"/>
      <c r="E618" s="587" t="e">
        <f t="shared" si="16"/>
        <v>#DIV/0!</v>
      </c>
    </row>
    <row r="619" spans="1:5" s="17" customFormat="1" ht="16.75" customHeight="1" outlineLevel="2">
      <c r="A619" s="1215">
        <v>92</v>
      </c>
      <c r="B619" s="1216"/>
      <c r="C619" s="1217"/>
      <c r="D619" s="1218"/>
      <c r="E619" s="587" t="e">
        <f t="shared" si="16"/>
        <v>#DIV/0!</v>
      </c>
    </row>
    <row r="620" spans="1:5" s="17" customFormat="1" ht="16.75" customHeight="1" outlineLevel="2">
      <c r="A620" s="1215">
        <v>93</v>
      </c>
      <c r="B620" s="1216"/>
      <c r="C620" s="1217"/>
      <c r="D620" s="1218"/>
      <c r="E620" s="587" t="e">
        <f t="shared" si="16"/>
        <v>#DIV/0!</v>
      </c>
    </row>
    <row r="621" spans="1:5" s="17" customFormat="1" ht="16.75" customHeight="1" outlineLevel="2">
      <c r="A621" s="1215">
        <v>94</v>
      </c>
      <c r="B621" s="1216"/>
      <c r="C621" s="1217"/>
      <c r="D621" s="1218"/>
      <c r="E621" s="587" t="e">
        <f t="shared" si="16"/>
        <v>#DIV/0!</v>
      </c>
    </row>
    <row r="622" spans="1:5" s="17" customFormat="1" ht="16.75" customHeight="1" outlineLevel="2">
      <c r="A622" s="1215">
        <v>95</v>
      </c>
      <c r="B622" s="1216"/>
      <c r="C622" s="1217"/>
      <c r="D622" s="1218"/>
      <c r="E622" s="587" t="e">
        <f t="shared" si="16"/>
        <v>#DIV/0!</v>
      </c>
    </row>
    <row r="623" spans="1:5" s="17" customFormat="1" ht="16.75" customHeight="1" outlineLevel="2">
      <c r="A623" s="1215">
        <v>96</v>
      </c>
      <c r="B623" s="1216"/>
      <c r="C623" s="1217"/>
      <c r="D623" s="1218"/>
      <c r="E623" s="587" t="e">
        <f t="shared" si="16"/>
        <v>#DIV/0!</v>
      </c>
    </row>
    <row r="624" spans="1:5" s="17" customFormat="1" ht="16.75" customHeight="1" outlineLevel="2">
      <c r="A624" s="1215">
        <v>97</v>
      </c>
      <c r="B624" s="1216"/>
      <c r="C624" s="1217"/>
      <c r="D624" s="1218"/>
      <c r="E624" s="587" t="e">
        <f t="shared" si="16"/>
        <v>#DIV/0!</v>
      </c>
    </row>
    <row r="625" spans="1:5" s="17" customFormat="1" ht="16.75" customHeight="1" outlineLevel="2">
      <c r="A625" s="1215">
        <v>98</v>
      </c>
      <c r="B625" s="1216"/>
      <c r="C625" s="1217"/>
      <c r="D625" s="1218"/>
      <c r="E625" s="587" t="e">
        <f t="shared" si="16"/>
        <v>#DIV/0!</v>
      </c>
    </row>
    <row r="626" spans="1:5" s="17" customFormat="1" ht="16.75" customHeight="1" outlineLevel="2">
      <c r="A626" s="1215">
        <v>99</v>
      </c>
      <c r="B626" s="1216"/>
      <c r="C626" s="1217"/>
      <c r="D626" s="1218"/>
      <c r="E626" s="587" t="e">
        <f t="shared" si="16"/>
        <v>#DIV/0!</v>
      </c>
    </row>
    <row r="627" spans="1:5" s="17" customFormat="1" ht="16.75" customHeight="1" outlineLevel="2">
      <c r="A627" s="1215">
        <v>100</v>
      </c>
      <c r="B627" s="1216"/>
      <c r="C627" s="1217"/>
      <c r="D627" s="1218"/>
      <c r="E627" s="587" t="e">
        <f t="shared" si="16"/>
        <v>#DIV/0!</v>
      </c>
    </row>
    <row r="628" spans="1:5" s="17" customFormat="1" ht="16.75" customHeight="1" outlineLevel="2">
      <c r="A628" s="1215">
        <v>101</v>
      </c>
      <c r="B628" s="1216"/>
      <c r="C628" s="1217"/>
      <c r="D628" s="1218"/>
      <c r="E628" s="587" t="e">
        <f t="shared" si="16"/>
        <v>#DIV/0!</v>
      </c>
    </row>
    <row r="629" spans="1:5" s="17" customFormat="1" ht="16.75" customHeight="1" outlineLevel="2">
      <c r="A629" s="1215">
        <v>102</v>
      </c>
      <c r="B629" s="1216"/>
      <c r="C629" s="1217"/>
      <c r="D629" s="1218"/>
      <c r="E629" s="587" t="e">
        <f t="shared" si="16"/>
        <v>#DIV/0!</v>
      </c>
    </row>
    <row r="630" spans="1:5" s="17" customFormat="1" ht="16.75" customHeight="1" outlineLevel="2">
      <c r="A630" s="1215">
        <v>103</v>
      </c>
      <c r="B630" s="1216"/>
      <c r="C630" s="1217"/>
      <c r="D630" s="1218"/>
      <c r="E630" s="587" t="e">
        <f t="shared" si="16"/>
        <v>#DIV/0!</v>
      </c>
    </row>
    <row r="631" spans="1:5" s="17" customFormat="1" ht="16.75" customHeight="1" outlineLevel="2">
      <c r="A631" s="1215">
        <v>104</v>
      </c>
      <c r="B631" s="1216"/>
      <c r="C631" s="1217"/>
      <c r="D631" s="1218"/>
      <c r="E631" s="587" t="e">
        <f t="shared" si="16"/>
        <v>#DIV/0!</v>
      </c>
    </row>
    <row r="632" spans="1:5" s="17" customFormat="1" ht="16.75" customHeight="1" outlineLevel="2">
      <c r="A632" s="1215">
        <v>105</v>
      </c>
      <c r="B632" s="1216"/>
      <c r="C632" s="1217"/>
      <c r="D632" s="1218"/>
      <c r="E632" s="587" t="e">
        <f t="shared" si="16"/>
        <v>#DIV/0!</v>
      </c>
    </row>
    <row r="633" spans="1:5" s="17" customFormat="1" ht="16.75" customHeight="1" outlineLevel="2">
      <c r="A633" s="1215">
        <v>106</v>
      </c>
      <c r="B633" s="1216"/>
      <c r="C633" s="1217"/>
      <c r="D633" s="1218"/>
      <c r="E633" s="587" t="e">
        <f t="shared" si="16"/>
        <v>#DIV/0!</v>
      </c>
    </row>
    <row r="634" spans="1:5" s="17" customFormat="1" ht="16.75" customHeight="1" outlineLevel="2">
      <c r="A634" s="1215">
        <v>107</v>
      </c>
      <c r="B634" s="1216"/>
      <c r="C634" s="1217"/>
      <c r="D634" s="1218"/>
      <c r="E634" s="587" t="e">
        <f t="shared" si="16"/>
        <v>#DIV/0!</v>
      </c>
    </row>
    <row r="635" spans="1:5" s="17" customFormat="1" ht="16.75" customHeight="1" outlineLevel="2">
      <c r="A635" s="1215">
        <v>108</v>
      </c>
      <c r="B635" s="1216"/>
      <c r="C635" s="1217"/>
      <c r="D635" s="1218"/>
      <c r="E635" s="587" t="e">
        <f t="shared" si="16"/>
        <v>#DIV/0!</v>
      </c>
    </row>
    <row r="636" spans="1:5" s="17" customFormat="1" ht="16.75" customHeight="1" outlineLevel="2">
      <c r="A636" s="1215">
        <v>109</v>
      </c>
      <c r="B636" s="1216"/>
      <c r="C636" s="1217"/>
      <c r="D636" s="1218"/>
      <c r="E636" s="587" t="e">
        <f t="shared" si="16"/>
        <v>#DIV/0!</v>
      </c>
    </row>
    <row r="637" spans="1:5" s="17" customFormat="1" ht="16.75" customHeight="1" outlineLevel="2">
      <c r="A637" s="1215">
        <v>110</v>
      </c>
      <c r="B637" s="1216"/>
      <c r="C637" s="1217"/>
      <c r="D637" s="1218"/>
      <c r="E637" s="587" t="e">
        <f t="shared" si="16"/>
        <v>#DIV/0!</v>
      </c>
    </row>
    <row r="638" spans="1:5" s="17" customFormat="1" ht="16.75" customHeight="1" outlineLevel="2">
      <c r="A638" s="1215">
        <v>111</v>
      </c>
      <c r="B638" s="1216"/>
      <c r="C638" s="1217"/>
      <c r="D638" s="1218"/>
      <c r="E638" s="587" t="e">
        <f t="shared" si="16"/>
        <v>#DIV/0!</v>
      </c>
    </row>
    <row r="639" spans="1:5" s="17" customFormat="1" ht="16.75" customHeight="1" outlineLevel="2">
      <c r="A639" s="1215">
        <v>112</v>
      </c>
      <c r="B639" s="1216"/>
      <c r="C639" s="1217"/>
      <c r="D639" s="1218"/>
      <c r="E639" s="587" t="e">
        <f t="shared" si="16"/>
        <v>#DIV/0!</v>
      </c>
    </row>
    <row r="640" spans="1:5" s="17" customFormat="1" ht="16.75" customHeight="1" outlineLevel="2">
      <c r="A640" s="1215">
        <v>113</v>
      </c>
      <c r="B640" s="1216"/>
      <c r="C640" s="1217"/>
      <c r="D640" s="1218"/>
      <c r="E640" s="587" t="e">
        <f t="shared" si="16"/>
        <v>#DIV/0!</v>
      </c>
    </row>
    <row r="641" spans="1:5" s="17" customFormat="1" ht="16.75" customHeight="1" outlineLevel="2">
      <c r="A641" s="1215">
        <v>114</v>
      </c>
      <c r="B641" s="1216"/>
      <c r="C641" s="1217"/>
      <c r="D641" s="1218"/>
      <c r="E641" s="587" t="e">
        <f t="shared" si="16"/>
        <v>#DIV/0!</v>
      </c>
    </row>
    <row r="642" spans="1:5" s="17" customFormat="1" ht="16.75" customHeight="1" outlineLevel="2">
      <c r="A642" s="1215">
        <v>115</v>
      </c>
      <c r="B642" s="1216"/>
      <c r="C642" s="1217"/>
      <c r="D642" s="1218"/>
      <c r="E642" s="587" t="e">
        <f t="shared" si="16"/>
        <v>#DIV/0!</v>
      </c>
    </row>
    <row r="643" spans="1:5" s="17" customFormat="1" ht="16.75" customHeight="1" outlineLevel="2">
      <c r="A643" s="1215">
        <v>116</v>
      </c>
      <c r="B643" s="1216"/>
      <c r="C643" s="1217"/>
      <c r="D643" s="1218"/>
      <c r="E643" s="587" t="e">
        <f t="shared" si="16"/>
        <v>#DIV/0!</v>
      </c>
    </row>
    <row r="644" spans="1:5" s="17" customFormat="1" ht="16.75" customHeight="1" outlineLevel="2">
      <c r="A644" s="1215">
        <v>117</v>
      </c>
      <c r="B644" s="1216"/>
      <c r="C644" s="1217"/>
      <c r="D644" s="1218"/>
      <c r="E644" s="587" t="e">
        <f t="shared" si="16"/>
        <v>#DIV/0!</v>
      </c>
    </row>
    <row r="645" spans="1:5" s="17" customFormat="1" ht="16.75" customHeight="1" outlineLevel="2">
      <c r="A645" s="1215">
        <v>118</v>
      </c>
      <c r="B645" s="1216"/>
      <c r="C645" s="1217"/>
      <c r="D645" s="1218"/>
      <c r="E645" s="587" t="e">
        <f t="shared" si="16"/>
        <v>#DIV/0!</v>
      </c>
    </row>
    <row r="646" spans="1:5" s="17" customFormat="1" ht="16.75" customHeight="1" outlineLevel="2">
      <c r="A646" s="1215">
        <v>119</v>
      </c>
      <c r="B646" s="1216"/>
      <c r="C646" s="1217"/>
      <c r="D646" s="1218"/>
      <c r="E646" s="587" t="e">
        <f t="shared" si="16"/>
        <v>#DIV/0!</v>
      </c>
    </row>
    <row r="647" spans="1:5" s="17" customFormat="1" ht="16.75" customHeight="1" outlineLevel="2">
      <c r="A647" s="1215">
        <v>120</v>
      </c>
      <c r="B647" s="1216"/>
      <c r="C647" s="1217"/>
      <c r="D647" s="1218"/>
      <c r="E647" s="587" t="e">
        <f t="shared" si="16"/>
        <v>#DIV/0!</v>
      </c>
    </row>
    <row r="648" spans="1:5" s="17" customFormat="1" ht="16.75" customHeight="1" outlineLevel="2">
      <c r="A648" s="1215">
        <v>121</v>
      </c>
      <c r="B648" s="1216"/>
      <c r="C648" s="1217"/>
      <c r="D648" s="1218"/>
      <c r="E648" s="587" t="e">
        <f t="shared" si="16"/>
        <v>#DIV/0!</v>
      </c>
    </row>
    <row r="649" spans="1:5" s="17" customFormat="1" ht="16.75" customHeight="1" outlineLevel="2">
      <c r="A649" s="1215">
        <v>122</v>
      </c>
      <c r="B649" s="1216"/>
      <c r="C649" s="1217"/>
      <c r="D649" s="1218"/>
      <c r="E649" s="587" t="e">
        <f t="shared" si="16"/>
        <v>#DIV/0!</v>
      </c>
    </row>
    <row r="650" spans="1:5" s="17" customFormat="1" ht="16.75" customHeight="1" outlineLevel="2">
      <c r="A650" s="1215">
        <v>123</v>
      </c>
      <c r="B650" s="1216"/>
      <c r="C650" s="1217"/>
      <c r="D650" s="1218"/>
      <c r="E650" s="587" t="e">
        <f t="shared" si="16"/>
        <v>#DIV/0!</v>
      </c>
    </row>
    <row r="651" spans="1:5" s="17" customFormat="1" ht="16.75" customHeight="1" outlineLevel="2">
      <c r="A651" s="1215">
        <v>124</v>
      </c>
      <c r="B651" s="1216"/>
      <c r="C651" s="1217"/>
      <c r="D651" s="1218"/>
      <c r="E651" s="587" t="e">
        <f t="shared" si="16"/>
        <v>#DIV/0!</v>
      </c>
    </row>
    <row r="652" spans="1:5" s="17" customFormat="1" ht="16.75" customHeight="1" outlineLevel="2">
      <c r="A652" s="1215">
        <v>125</v>
      </c>
      <c r="B652" s="1216"/>
      <c r="C652" s="1217"/>
      <c r="D652" s="1218"/>
      <c r="E652" s="587" t="e">
        <f t="shared" si="16"/>
        <v>#DIV/0!</v>
      </c>
    </row>
    <row r="653" spans="1:5" s="17" customFormat="1" ht="16.75" customHeight="1" outlineLevel="2">
      <c r="A653" s="1215">
        <v>126</v>
      </c>
      <c r="B653" s="1216"/>
      <c r="C653" s="1217"/>
      <c r="D653" s="1218"/>
      <c r="E653" s="587" t="e">
        <f t="shared" si="16"/>
        <v>#DIV/0!</v>
      </c>
    </row>
    <row r="654" spans="1:5" s="17" customFormat="1" ht="16.75" customHeight="1" outlineLevel="2">
      <c r="A654" s="1215">
        <v>127</v>
      </c>
      <c r="B654" s="1216"/>
      <c r="C654" s="1217"/>
      <c r="D654" s="1218"/>
      <c r="E654" s="587" t="e">
        <f t="shared" si="16"/>
        <v>#DIV/0!</v>
      </c>
    </row>
    <row r="655" spans="1:5" s="17" customFormat="1" ht="16.75" customHeight="1" outlineLevel="2">
      <c r="A655" s="1215">
        <v>128</v>
      </c>
      <c r="B655" s="1216"/>
      <c r="C655" s="1217"/>
      <c r="D655" s="1218"/>
      <c r="E655" s="587" t="e">
        <f t="shared" si="16"/>
        <v>#DIV/0!</v>
      </c>
    </row>
    <row r="656" spans="1:5" s="17" customFormat="1" ht="16.75" customHeight="1" outlineLevel="2">
      <c r="A656" s="1215">
        <v>129</v>
      </c>
      <c r="B656" s="1216"/>
      <c r="C656" s="1217"/>
      <c r="D656" s="1218"/>
      <c r="E656" s="587" t="e">
        <f t="shared" si="16"/>
        <v>#DIV/0!</v>
      </c>
    </row>
    <row r="657" spans="1:5" s="17" customFormat="1" ht="16.75" customHeight="1" outlineLevel="2">
      <c r="A657" s="1215">
        <v>130</v>
      </c>
      <c r="B657" s="1216"/>
      <c r="C657" s="1217"/>
      <c r="D657" s="121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5">
        <v>131</v>
      </c>
      <c r="B658" s="1216"/>
      <c r="C658" s="1217"/>
      <c r="D658" s="1218"/>
      <c r="E658" s="587" t="e">
        <f t="shared" si="17"/>
        <v>#DIV/0!</v>
      </c>
    </row>
    <row r="659" spans="1:5" s="17" customFormat="1" ht="16.75" customHeight="1" outlineLevel="2">
      <c r="A659" s="1215">
        <v>132</v>
      </c>
      <c r="B659" s="1216"/>
      <c r="C659" s="1217"/>
      <c r="D659" s="1218"/>
      <c r="E659" s="587" t="e">
        <f t="shared" si="17"/>
        <v>#DIV/0!</v>
      </c>
    </row>
    <row r="660" spans="1:5" s="17" customFormat="1" ht="16.75" customHeight="1" outlineLevel="2">
      <c r="A660" s="1215">
        <v>133</v>
      </c>
      <c r="B660" s="1216"/>
      <c r="C660" s="1217"/>
      <c r="D660" s="1218"/>
      <c r="E660" s="587" t="e">
        <f t="shared" si="17"/>
        <v>#DIV/0!</v>
      </c>
    </row>
    <row r="661" spans="1:5" s="17" customFormat="1" ht="16.75" customHeight="1" outlineLevel="2">
      <c r="A661" s="1215">
        <v>134</v>
      </c>
      <c r="B661" s="1216"/>
      <c r="C661" s="1217"/>
      <c r="D661" s="1218"/>
      <c r="E661" s="587" t="e">
        <f t="shared" si="17"/>
        <v>#DIV/0!</v>
      </c>
    </row>
    <row r="662" spans="1:5" s="17" customFormat="1" ht="16.75" customHeight="1" outlineLevel="2">
      <c r="A662" s="1215">
        <v>135</v>
      </c>
      <c r="B662" s="1216"/>
      <c r="C662" s="1217"/>
      <c r="D662" s="1218"/>
      <c r="E662" s="587" t="e">
        <f t="shared" si="17"/>
        <v>#DIV/0!</v>
      </c>
    </row>
    <row r="663" spans="1:5" s="17" customFormat="1" ht="16.75" customHeight="1" outlineLevel="2">
      <c r="A663" s="1215">
        <v>136</v>
      </c>
      <c r="B663" s="1216"/>
      <c r="C663" s="1217"/>
      <c r="D663" s="1218"/>
      <c r="E663" s="587" t="e">
        <f t="shared" si="17"/>
        <v>#DIV/0!</v>
      </c>
    </row>
    <row r="664" spans="1:5" s="17" customFormat="1" ht="16.75" customHeight="1" outlineLevel="2">
      <c r="A664" s="1215">
        <v>137</v>
      </c>
      <c r="B664" s="1216"/>
      <c r="C664" s="1217"/>
      <c r="D664" s="1218"/>
      <c r="E664" s="587" t="e">
        <f t="shared" si="17"/>
        <v>#DIV/0!</v>
      </c>
    </row>
    <row r="665" spans="1:5" s="17" customFormat="1" ht="16.75" customHeight="1" outlineLevel="2">
      <c r="A665" s="1215">
        <v>138</v>
      </c>
      <c r="B665" s="1216"/>
      <c r="C665" s="1217"/>
      <c r="D665" s="1218"/>
      <c r="E665" s="587" t="e">
        <f t="shared" si="17"/>
        <v>#DIV/0!</v>
      </c>
    </row>
    <row r="666" spans="1:5" s="17" customFormat="1" ht="16.75" customHeight="1" outlineLevel="2">
      <c r="A666" s="1215">
        <v>139</v>
      </c>
      <c r="B666" s="1216"/>
      <c r="C666" s="1217"/>
      <c r="D666" s="1218"/>
      <c r="E666" s="587" t="e">
        <f t="shared" si="17"/>
        <v>#DIV/0!</v>
      </c>
    </row>
    <row r="667" spans="1:5" s="17" customFormat="1" ht="16.75" customHeight="1" outlineLevel="2">
      <c r="A667" s="1215">
        <v>140</v>
      </c>
      <c r="B667" s="1216"/>
      <c r="C667" s="1217"/>
      <c r="D667" s="1218"/>
      <c r="E667" s="587" t="e">
        <f t="shared" si="17"/>
        <v>#DIV/0!</v>
      </c>
    </row>
    <row r="668" spans="1:5" s="17" customFormat="1" ht="16.75" customHeight="1" outlineLevel="2">
      <c r="A668" s="1215">
        <v>141</v>
      </c>
      <c r="B668" s="1216"/>
      <c r="C668" s="1217"/>
      <c r="D668" s="1218"/>
      <c r="E668" s="587" t="e">
        <f t="shared" si="17"/>
        <v>#DIV/0!</v>
      </c>
    </row>
    <row r="669" spans="1:5" s="17" customFormat="1" ht="16.75" customHeight="1" outlineLevel="2">
      <c r="A669" s="1215">
        <v>142</v>
      </c>
      <c r="B669" s="1216"/>
      <c r="C669" s="1217"/>
      <c r="D669" s="1218"/>
      <c r="E669" s="587" t="e">
        <f t="shared" si="17"/>
        <v>#DIV/0!</v>
      </c>
    </row>
    <row r="670" spans="1:5" s="17" customFormat="1" ht="16.75" customHeight="1" outlineLevel="2">
      <c r="A670" s="1215">
        <v>143</v>
      </c>
      <c r="B670" s="1216"/>
      <c r="C670" s="1217"/>
      <c r="D670" s="1218"/>
      <c r="E670" s="587" t="e">
        <f t="shared" si="17"/>
        <v>#DIV/0!</v>
      </c>
    </row>
    <row r="671" spans="1:5" s="17" customFormat="1" ht="16.75" customHeight="1" outlineLevel="2">
      <c r="A671" s="1215">
        <v>144</v>
      </c>
      <c r="B671" s="1216"/>
      <c r="C671" s="1217"/>
      <c r="D671" s="1218"/>
      <c r="E671" s="587" t="e">
        <f t="shared" si="17"/>
        <v>#DIV/0!</v>
      </c>
    </row>
    <row r="672" spans="1:5" s="17" customFormat="1" ht="16.75" customHeight="1" outlineLevel="2">
      <c r="A672" s="1215">
        <v>145</v>
      </c>
      <c r="B672" s="1216"/>
      <c r="C672" s="1217"/>
      <c r="D672" s="1218"/>
      <c r="E672" s="587" t="e">
        <f t="shared" si="17"/>
        <v>#DIV/0!</v>
      </c>
    </row>
    <row r="673" spans="1:5" s="17" customFormat="1" ht="16.75" customHeight="1" outlineLevel="2">
      <c r="A673" s="1215">
        <v>146</v>
      </c>
      <c r="B673" s="1216"/>
      <c r="C673" s="1217"/>
      <c r="D673" s="1218"/>
      <c r="E673" s="587" t="e">
        <f t="shared" si="17"/>
        <v>#DIV/0!</v>
      </c>
    </row>
    <row r="674" spans="1:5" s="17" customFormat="1" ht="16.75" customHeight="1" outlineLevel="2">
      <c r="A674" s="1215">
        <v>147</v>
      </c>
      <c r="B674" s="1216"/>
      <c r="C674" s="1217"/>
      <c r="D674" s="1218"/>
      <c r="E674" s="587" t="e">
        <f t="shared" si="17"/>
        <v>#DIV/0!</v>
      </c>
    </row>
    <row r="675" spans="1:5" s="17" customFormat="1" ht="16.75" customHeight="1" outlineLevel="2">
      <c r="A675" s="1215">
        <v>148</v>
      </c>
      <c r="B675" s="1216"/>
      <c r="C675" s="1217"/>
      <c r="D675" s="1218"/>
      <c r="E675" s="587" t="e">
        <f t="shared" si="17"/>
        <v>#DIV/0!</v>
      </c>
    </row>
    <row r="676" spans="1:5" s="17" customFormat="1" ht="16.75" customHeight="1" outlineLevel="2">
      <c r="A676" s="1215">
        <v>149</v>
      </c>
      <c r="B676" s="1216"/>
      <c r="C676" s="1217"/>
      <c r="D676" s="1218"/>
      <c r="E676" s="587" t="e">
        <f t="shared" si="17"/>
        <v>#DIV/0!</v>
      </c>
    </row>
    <row r="677" spans="1:5" s="17" customFormat="1" ht="16.75" customHeight="1" outlineLevel="2">
      <c r="A677" s="1215">
        <v>150</v>
      </c>
      <c r="B677" s="1216"/>
      <c r="C677" s="1217"/>
      <c r="D677" s="1218"/>
      <c r="E677" s="587" t="e">
        <f>IF(AND(C677&gt;=D$521,C677&lt;=D$520),1,0)</f>
        <v>#DIV/0!</v>
      </c>
    </row>
    <row r="678" spans="1:5" s="17" customFormat="1" ht="16.75" customHeight="1" outlineLevel="2">
      <c r="A678" s="1215">
        <v>151</v>
      </c>
      <c r="B678" s="1216"/>
      <c r="C678" s="1217"/>
      <c r="D678" s="121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5">
        <v>152</v>
      </c>
      <c r="B679" s="1216"/>
      <c r="C679" s="1217"/>
      <c r="D679" s="1218"/>
      <c r="E679" s="587" t="e">
        <f t="shared" si="18"/>
        <v>#DIV/0!</v>
      </c>
    </row>
    <row r="680" spans="1:5" s="17" customFormat="1" ht="16.75" customHeight="1" outlineLevel="2">
      <c r="A680" s="1215">
        <v>153</v>
      </c>
      <c r="B680" s="1216"/>
      <c r="C680" s="1217"/>
      <c r="D680" s="1218"/>
      <c r="E680" s="587" t="e">
        <f t="shared" si="18"/>
        <v>#DIV/0!</v>
      </c>
    </row>
    <row r="681" spans="1:5" s="17" customFormat="1" ht="16.75" customHeight="1" outlineLevel="2">
      <c r="A681" s="1215">
        <v>154</v>
      </c>
      <c r="B681" s="1216"/>
      <c r="C681" s="1217"/>
      <c r="D681" s="1218"/>
      <c r="E681" s="587" t="e">
        <f t="shared" si="18"/>
        <v>#DIV/0!</v>
      </c>
    </row>
    <row r="682" spans="1:5" s="17" customFormat="1" ht="16.75" customHeight="1" outlineLevel="2">
      <c r="A682" s="1215">
        <v>155</v>
      </c>
      <c r="B682" s="1216"/>
      <c r="C682" s="1217"/>
      <c r="D682" s="1218"/>
      <c r="E682" s="587" t="e">
        <f t="shared" si="18"/>
        <v>#DIV/0!</v>
      </c>
    </row>
    <row r="683" spans="1:5" s="17" customFormat="1" ht="16.75" customHeight="1" outlineLevel="2">
      <c r="A683" s="1215">
        <v>156</v>
      </c>
      <c r="B683" s="1216"/>
      <c r="C683" s="1217"/>
      <c r="D683" s="1218"/>
      <c r="E683" s="587" t="e">
        <f t="shared" si="18"/>
        <v>#DIV/0!</v>
      </c>
    </row>
    <row r="684" spans="1:5" s="17" customFormat="1" ht="16.75" customHeight="1" outlineLevel="2">
      <c r="A684" s="1215">
        <v>157</v>
      </c>
      <c r="B684" s="1216"/>
      <c r="C684" s="1217"/>
      <c r="D684" s="1218"/>
      <c r="E684" s="587" t="e">
        <f t="shared" si="18"/>
        <v>#DIV/0!</v>
      </c>
    </row>
    <row r="685" spans="1:5" s="17" customFormat="1" ht="16.75" customHeight="1" outlineLevel="2">
      <c r="A685" s="1215">
        <v>158</v>
      </c>
      <c r="B685" s="1216"/>
      <c r="C685" s="1217"/>
      <c r="D685" s="1218"/>
      <c r="E685" s="587" t="e">
        <f t="shared" si="18"/>
        <v>#DIV/0!</v>
      </c>
    </row>
    <row r="686" spans="1:5" s="17" customFormat="1" ht="16.75" customHeight="1" outlineLevel="2">
      <c r="A686" s="1215">
        <v>159</v>
      </c>
      <c r="B686" s="1216"/>
      <c r="C686" s="1217"/>
      <c r="D686" s="1218"/>
      <c r="E686" s="587" t="e">
        <f t="shared" si="18"/>
        <v>#DIV/0!</v>
      </c>
    </row>
    <row r="687" spans="1:5" s="17" customFormat="1" ht="16.75" customHeight="1" outlineLevel="2">
      <c r="A687" s="1215">
        <v>160</v>
      </c>
      <c r="B687" s="1216"/>
      <c r="C687" s="1217"/>
      <c r="D687" s="1218"/>
      <c r="E687" s="587" t="e">
        <f t="shared" si="18"/>
        <v>#DIV/0!</v>
      </c>
    </row>
    <row r="688" spans="1:5" s="17" customFormat="1" ht="16.75" customHeight="1" outlineLevel="2">
      <c r="A688" s="1215">
        <v>161</v>
      </c>
      <c r="B688" s="1216"/>
      <c r="C688" s="1217"/>
      <c r="D688" s="1218"/>
      <c r="E688" s="587" t="e">
        <f t="shared" si="18"/>
        <v>#DIV/0!</v>
      </c>
    </row>
    <row r="689" spans="1:5" s="17" customFormat="1" ht="16.75" customHeight="1" outlineLevel="2">
      <c r="A689" s="1215">
        <v>162</v>
      </c>
      <c r="B689" s="1216"/>
      <c r="C689" s="1217"/>
      <c r="D689" s="1218"/>
      <c r="E689" s="587" t="e">
        <f t="shared" si="18"/>
        <v>#DIV/0!</v>
      </c>
    </row>
    <row r="690" spans="1:5" s="17" customFormat="1" ht="16.75" customHeight="1" outlineLevel="2">
      <c r="A690" s="1215">
        <v>163</v>
      </c>
      <c r="B690" s="1216"/>
      <c r="C690" s="1217"/>
      <c r="D690" s="1218"/>
      <c r="E690" s="587" t="e">
        <f t="shared" si="18"/>
        <v>#DIV/0!</v>
      </c>
    </row>
    <row r="691" spans="1:5" s="17" customFormat="1" ht="16.75" customHeight="1" outlineLevel="2">
      <c r="A691" s="1215">
        <v>164</v>
      </c>
      <c r="B691" s="1216"/>
      <c r="C691" s="1217"/>
      <c r="D691" s="1218"/>
      <c r="E691" s="587" t="e">
        <f t="shared" si="18"/>
        <v>#DIV/0!</v>
      </c>
    </row>
    <row r="692" spans="1:5" s="17" customFormat="1" ht="16.75" customHeight="1" outlineLevel="2">
      <c r="A692" s="1215">
        <v>165</v>
      </c>
      <c r="B692" s="1216"/>
      <c r="C692" s="1217"/>
      <c r="D692" s="1218"/>
      <c r="E692" s="587" t="e">
        <f t="shared" si="18"/>
        <v>#DIV/0!</v>
      </c>
    </row>
    <row r="693" spans="1:5" s="17" customFormat="1" ht="16.75" customHeight="1" outlineLevel="2">
      <c r="A693" s="1215">
        <v>166</v>
      </c>
      <c r="B693" s="1216"/>
      <c r="C693" s="1217"/>
      <c r="D693" s="1218"/>
      <c r="E693" s="587" t="e">
        <f t="shared" si="18"/>
        <v>#DIV/0!</v>
      </c>
    </row>
    <row r="694" spans="1:5" s="17" customFormat="1" ht="16.75" customHeight="1" outlineLevel="2">
      <c r="A694" s="1215">
        <v>167</v>
      </c>
      <c r="B694" s="1216"/>
      <c r="C694" s="1217"/>
      <c r="D694" s="1218"/>
      <c r="E694" s="587" t="e">
        <f t="shared" si="18"/>
        <v>#DIV/0!</v>
      </c>
    </row>
    <row r="695" spans="1:5" s="17" customFormat="1" ht="16.75" customHeight="1" outlineLevel="2">
      <c r="A695" s="1215">
        <v>168</v>
      </c>
      <c r="B695" s="1216"/>
      <c r="C695" s="1217"/>
      <c r="D695" s="1218"/>
      <c r="E695" s="587" t="e">
        <f t="shared" si="18"/>
        <v>#DIV/0!</v>
      </c>
    </row>
    <row r="696" spans="1:5" s="17" customFormat="1" ht="16.75" customHeight="1" outlineLevel="2">
      <c r="A696" s="1215">
        <v>169</v>
      </c>
      <c r="B696" s="1216"/>
      <c r="C696" s="1217"/>
      <c r="D696" s="1218"/>
      <c r="E696" s="587" t="e">
        <f t="shared" si="18"/>
        <v>#DIV/0!</v>
      </c>
    </row>
    <row r="697" spans="1:5" s="17" customFormat="1" ht="16.75" customHeight="1" outlineLevel="2">
      <c r="A697" s="1215">
        <v>170</v>
      </c>
      <c r="B697" s="1216"/>
      <c r="C697" s="1217"/>
      <c r="D697" s="1218"/>
      <c r="E697" s="587" t="e">
        <f t="shared" si="18"/>
        <v>#DIV/0!</v>
      </c>
    </row>
    <row r="698" spans="1:5" s="17" customFormat="1" ht="16.75" customHeight="1" outlineLevel="2">
      <c r="A698" s="1215">
        <v>171</v>
      </c>
      <c r="B698" s="1216"/>
      <c r="C698" s="1217"/>
      <c r="D698" s="1218"/>
      <c r="E698" s="587" t="e">
        <f t="shared" si="18"/>
        <v>#DIV/0!</v>
      </c>
    </row>
    <row r="699" spans="1:5" s="17" customFormat="1" ht="16.75" customHeight="1" outlineLevel="2">
      <c r="A699" s="1215">
        <v>172</v>
      </c>
      <c r="B699" s="1216"/>
      <c r="C699" s="1217"/>
      <c r="D699" s="1218"/>
      <c r="E699" s="587" t="e">
        <f t="shared" si="18"/>
        <v>#DIV/0!</v>
      </c>
    </row>
    <row r="700" spans="1:5" s="17" customFormat="1" ht="16.75" customHeight="1" outlineLevel="2">
      <c r="A700" s="1215">
        <v>173</v>
      </c>
      <c r="B700" s="1216"/>
      <c r="C700" s="1217"/>
      <c r="D700" s="1218"/>
      <c r="E700" s="587" t="e">
        <f t="shared" si="18"/>
        <v>#DIV/0!</v>
      </c>
    </row>
    <row r="701" spans="1:5" s="17" customFormat="1" ht="16.75" customHeight="1" outlineLevel="2">
      <c r="A701" s="1215">
        <v>174</v>
      </c>
      <c r="B701" s="1216"/>
      <c r="C701" s="1217"/>
      <c r="D701" s="1218"/>
      <c r="E701" s="587" t="e">
        <f t="shared" si="18"/>
        <v>#DIV/0!</v>
      </c>
    </row>
    <row r="702" spans="1:5" s="17" customFormat="1" ht="16.75" customHeight="1" outlineLevel="2">
      <c r="A702" s="1215">
        <v>175</v>
      </c>
      <c r="B702" s="1216"/>
      <c r="C702" s="1217"/>
      <c r="D702" s="1218"/>
      <c r="E702" s="587" t="e">
        <f t="shared" si="18"/>
        <v>#DIV/0!</v>
      </c>
    </row>
    <row r="703" spans="1:5" s="17" customFormat="1" ht="16.75" customHeight="1" outlineLevel="2">
      <c r="A703" s="1215">
        <v>176</v>
      </c>
      <c r="B703" s="1216"/>
      <c r="C703" s="1217"/>
      <c r="D703" s="1218"/>
      <c r="E703" s="587" t="e">
        <f t="shared" si="18"/>
        <v>#DIV/0!</v>
      </c>
    </row>
    <row r="704" spans="1:5" s="17" customFormat="1" ht="16.75" customHeight="1" outlineLevel="2">
      <c r="A704" s="1215">
        <v>177</v>
      </c>
      <c r="B704" s="1216"/>
      <c r="C704" s="1217"/>
      <c r="D704" s="1218"/>
      <c r="E704" s="587" t="e">
        <f t="shared" si="18"/>
        <v>#DIV/0!</v>
      </c>
    </row>
    <row r="705" spans="1:5" s="17" customFormat="1" ht="16.75" customHeight="1" outlineLevel="2">
      <c r="A705" s="1215">
        <v>178</v>
      </c>
      <c r="B705" s="1216"/>
      <c r="C705" s="1217"/>
      <c r="D705" s="1218"/>
      <c r="E705" s="587" t="e">
        <f t="shared" si="18"/>
        <v>#DIV/0!</v>
      </c>
    </row>
    <row r="706" spans="1:5" s="17" customFormat="1" ht="16.75" customHeight="1" outlineLevel="2">
      <c r="A706" s="1215">
        <v>179</v>
      </c>
      <c r="B706" s="1216"/>
      <c r="C706" s="1217"/>
      <c r="D706" s="1218"/>
      <c r="E706" s="587" t="e">
        <f t="shared" si="18"/>
        <v>#DIV/0!</v>
      </c>
    </row>
    <row r="707" spans="1:5" s="17" customFormat="1" ht="16.75" customHeight="1" outlineLevel="2">
      <c r="A707" s="1215">
        <v>180</v>
      </c>
      <c r="B707" s="1216"/>
      <c r="C707" s="1217"/>
      <c r="D707" s="1218"/>
      <c r="E707" s="587" t="e">
        <f t="shared" si="18"/>
        <v>#DIV/0!</v>
      </c>
    </row>
    <row r="708" spans="1:5" s="17" customFormat="1" ht="16.75" customHeight="1" outlineLevel="2">
      <c r="A708" s="1215">
        <v>181</v>
      </c>
      <c r="B708" s="1216"/>
      <c r="C708" s="1217"/>
      <c r="D708" s="1218"/>
      <c r="E708" s="587" t="e">
        <f t="shared" si="18"/>
        <v>#DIV/0!</v>
      </c>
    </row>
    <row r="709" spans="1:5" s="17" customFormat="1" ht="16.75" customHeight="1" outlineLevel="2">
      <c r="A709" s="1215">
        <v>182</v>
      </c>
      <c r="B709" s="1216"/>
      <c r="C709" s="1217"/>
      <c r="D709" s="1218"/>
      <c r="E709" s="587" t="e">
        <f t="shared" si="18"/>
        <v>#DIV/0!</v>
      </c>
    </row>
    <row r="710" spans="1:5" s="17" customFormat="1" ht="16.75" customHeight="1" outlineLevel="2">
      <c r="A710" s="1215">
        <v>183</v>
      </c>
      <c r="B710" s="1216"/>
      <c r="C710" s="1217"/>
      <c r="D710" s="1218"/>
      <c r="E710" s="587" t="e">
        <f t="shared" si="18"/>
        <v>#DIV/0!</v>
      </c>
    </row>
    <row r="711" spans="1:5" s="17" customFormat="1" ht="16.75" customHeight="1" outlineLevel="2">
      <c r="A711" s="1215">
        <v>184</v>
      </c>
      <c r="B711" s="1216"/>
      <c r="C711" s="1217"/>
      <c r="D711" s="1218"/>
      <c r="E711" s="587" t="e">
        <f t="shared" si="18"/>
        <v>#DIV/0!</v>
      </c>
    </row>
    <row r="712" spans="1:5" s="17" customFormat="1" ht="16.75" customHeight="1" outlineLevel="2">
      <c r="A712" s="1215">
        <v>185</v>
      </c>
      <c r="B712" s="1216"/>
      <c r="C712" s="1217"/>
      <c r="D712" s="1218"/>
      <c r="E712" s="587" t="e">
        <f t="shared" si="18"/>
        <v>#DIV/0!</v>
      </c>
    </row>
    <row r="713" spans="1:5" s="17" customFormat="1" ht="16.75" customHeight="1" outlineLevel="2">
      <c r="A713" s="1215">
        <v>186</v>
      </c>
      <c r="B713" s="1216"/>
      <c r="C713" s="1217"/>
      <c r="D713" s="1218"/>
      <c r="E713" s="587" t="e">
        <f t="shared" si="18"/>
        <v>#DIV/0!</v>
      </c>
    </row>
    <row r="714" spans="1:5" s="17" customFormat="1" ht="16.75" customHeight="1" outlineLevel="2">
      <c r="A714" s="1215">
        <v>187</v>
      </c>
      <c r="B714" s="1216"/>
      <c r="C714" s="1217"/>
      <c r="D714" s="1218"/>
      <c r="E714" s="587" t="e">
        <f t="shared" si="18"/>
        <v>#DIV/0!</v>
      </c>
    </row>
    <row r="715" spans="1:5" s="17" customFormat="1" ht="16.75" customHeight="1" outlineLevel="2">
      <c r="A715" s="1215">
        <v>188</v>
      </c>
      <c r="B715" s="1216"/>
      <c r="C715" s="1217"/>
      <c r="D715" s="1218"/>
      <c r="E715" s="587" t="e">
        <f t="shared" si="18"/>
        <v>#DIV/0!</v>
      </c>
    </row>
    <row r="716" spans="1:5" s="17" customFormat="1" ht="16.75" customHeight="1" outlineLevel="2">
      <c r="A716" s="1215">
        <v>189</v>
      </c>
      <c r="B716" s="1216"/>
      <c r="C716" s="1217"/>
      <c r="D716" s="1218"/>
      <c r="E716" s="587" t="e">
        <f t="shared" si="18"/>
        <v>#DIV/0!</v>
      </c>
    </row>
    <row r="717" spans="1:5" s="17" customFormat="1" ht="16.75" customHeight="1" outlineLevel="2">
      <c r="A717" s="1215">
        <v>190</v>
      </c>
      <c r="B717" s="1216"/>
      <c r="C717" s="1217"/>
      <c r="D717" s="1218"/>
      <c r="E717" s="587" t="e">
        <f t="shared" si="18"/>
        <v>#DIV/0!</v>
      </c>
    </row>
    <row r="718" spans="1:5" s="17" customFormat="1" ht="16.75" customHeight="1" outlineLevel="2">
      <c r="A718" s="1215">
        <v>191</v>
      </c>
      <c r="B718" s="1216"/>
      <c r="C718" s="1217"/>
      <c r="D718" s="1218"/>
      <c r="E718" s="587" t="e">
        <f t="shared" si="18"/>
        <v>#DIV/0!</v>
      </c>
    </row>
    <row r="719" spans="1:5" s="17" customFormat="1" ht="16.75" customHeight="1" outlineLevel="2">
      <c r="A719" s="1215">
        <v>192</v>
      </c>
      <c r="B719" s="1216"/>
      <c r="C719" s="1217"/>
      <c r="D719" s="1218"/>
      <c r="E719" s="587" t="e">
        <f t="shared" si="18"/>
        <v>#DIV/0!</v>
      </c>
    </row>
    <row r="720" spans="1:5" s="17" customFormat="1" ht="16.75" customHeight="1" outlineLevel="2">
      <c r="A720" s="1215">
        <v>193</v>
      </c>
      <c r="B720" s="1216"/>
      <c r="C720" s="1217"/>
      <c r="D720" s="1218"/>
      <c r="E720" s="587" t="e">
        <f t="shared" si="18"/>
        <v>#DIV/0!</v>
      </c>
    </row>
    <row r="721" spans="1:5" s="17" customFormat="1" ht="16.75" customHeight="1" outlineLevel="2">
      <c r="A721" s="1215">
        <v>194</v>
      </c>
      <c r="B721" s="1216"/>
      <c r="C721" s="1217"/>
      <c r="D721" s="1218"/>
      <c r="E721" s="587" t="e">
        <f t="shared" si="18"/>
        <v>#DIV/0!</v>
      </c>
    </row>
    <row r="722" spans="1:5" s="17" customFormat="1" ht="16.75" customHeight="1" outlineLevel="2">
      <c r="A722" s="1215">
        <v>195</v>
      </c>
      <c r="B722" s="1216"/>
      <c r="C722" s="1217"/>
      <c r="D722" s="1218"/>
      <c r="E722" s="587" t="e">
        <f t="shared" si="18"/>
        <v>#DIV/0!</v>
      </c>
    </row>
    <row r="723" spans="1:5" s="17" customFormat="1" ht="16.75" customHeight="1" outlineLevel="2">
      <c r="A723" s="1215">
        <v>196</v>
      </c>
      <c r="B723" s="1216"/>
      <c r="C723" s="1217"/>
      <c r="D723" s="1218"/>
      <c r="E723" s="587" t="e">
        <f t="shared" si="18"/>
        <v>#DIV/0!</v>
      </c>
    </row>
    <row r="724" spans="1:5" s="17" customFormat="1" ht="16.75" customHeight="1" outlineLevel="2">
      <c r="A724" s="1215">
        <v>197</v>
      </c>
      <c r="B724" s="1216"/>
      <c r="C724" s="1217"/>
      <c r="D724" s="1218"/>
      <c r="E724" s="587" t="e">
        <f t="shared" si="18"/>
        <v>#DIV/0!</v>
      </c>
    </row>
    <row r="725" spans="1:5" s="17" customFormat="1" ht="16.75" customHeight="1" outlineLevel="2">
      <c r="A725" s="1215">
        <v>198</v>
      </c>
      <c r="B725" s="1216"/>
      <c r="C725" s="1217"/>
      <c r="D725" s="1218"/>
      <c r="E725" s="587" t="e">
        <f t="shared" si="18"/>
        <v>#DIV/0!</v>
      </c>
    </row>
    <row r="726" spans="1:5" s="17" customFormat="1" ht="16.75" customHeight="1" outlineLevel="2">
      <c r="A726" s="1215">
        <v>199</v>
      </c>
      <c r="B726" s="1216"/>
      <c r="C726" s="1217"/>
      <c r="D726" s="1218"/>
      <c r="E726" s="587" t="e">
        <f t="shared" si="18"/>
        <v>#DIV/0!</v>
      </c>
    </row>
    <row r="727" spans="1:5" s="17" customFormat="1" ht="16.75" customHeight="1" outlineLevel="2">
      <c r="A727" s="1215">
        <v>200</v>
      </c>
      <c r="B727" s="1216"/>
      <c r="C727" s="1217"/>
      <c r="D727" s="1218"/>
      <c r="E727" s="587" t="e">
        <f t="shared" si="18"/>
        <v>#DIV/0!</v>
      </c>
    </row>
    <row r="728" spans="1:5" s="17" customFormat="1" ht="16.75" customHeight="1" outlineLevel="2">
      <c r="A728" s="1215">
        <v>201</v>
      </c>
      <c r="B728" s="1216"/>
      <c r="C728" s="1217"/>
      <c r="D728" s="1218"/>
      <c r="E728" s="587" t="e">
        <f t="shared" si="18"/>
        <v>#DIV/0!</v>
      </c>
    </row>
    <row r="729" spans="1:5" s="17" customFormat="1" ht="16.75" customHeight="1" outlineLevel="2">
      <c r="A729" s="1215">
        <v>202</v>
      </c>
      <c r="B729" s="1216"/>
      <c r="C729" s="1217"/>
      <c r="D729" s="1218"/>
      <c r="E729" s="587" t="e">
        <f t="shared" si="18"/>
        <v>#DIV/0!</v>
      </c>
    </row>
    <row r="730" spans="1:5" s="17" customFormat="1" ht="16.75" customHeight="1" outlineLevel="2">
      <c r="A730" s="1215">
        <v>203</v>
      </c>
      <c r="B730" s="1216"/>
      <c r="C730" s="1217"/>
      <c r="D730" s="1218"/>
      <c r="E730" s="587" t="e">
        <f t="shared" si="18"/>
        <v>#DIV/0!</v>
      </c>
    </row>
    <row r="731" spans="1:5" s="17" customFormat="1" ht="16.75" customHeight="1" outlineLevel="2">
      <c r="A731" s="1215">
        <v>204</v>
      </c>
      <c r="B731" s="1216"/>
      <c r="C731" s="1217"/>
      <c r="D731" s="1218"/>
      <c r="E731" s="587" t="e">
        <f t="shared" si="18"/>
        <v>#DIV/0!</v>
      </c>
    </row>
    <row r="732" spans="1:5" s="17" customFormat="1" ht="16.75" customHeight="1" outlineLevel="2">
      <c r="A732" s="1215">
        <v>205</v>
      </c>
      <c r="B732" s="1216"/>
      <c r="C732" s="1217"/>
      <c r="D732" s="1218"/>
      <c r="E732" s="587" t="e">
        <f t="shared" si="18"/>
        <v>#DIV/0!</v>
      </c>
    </row>
    <row r="733" spans="1:5" s="17" customFormat="1" ht="16.75" customHeight="1" outlineLevel="2">
      <c r="A733" s="1215">
        <v>206</v>
      </c>
      <c r="B733" s="1216"/>
      <c r="C733" s="1217"/>
      <c r="D733" s="1218"/>
      <c r="E733" s="587" t="e">
        <f t="shared" si="18"/>
        <v>#DIV/0!</v>
      </c>
    </row>
    <row r="734" spans="1:5" s="17" customFormat="1" ht="16.75" customHeight="1" outlineLevel="2">
      <c r="A734" s="1215">
        <v>207</v>
      </c>
      <c r="B734" s="1216"/>
      <c r="C734" s="1217"/>
      <c r="D734" s="1218"/>
      <c r="E734" s="587" t="e">
        <f t="shared" si="18"/>
        <v>#DIV/0!</v>
      </c>
    </row>
    <row r="735" spans="1:5" s="17" customFormat="1" ht="16.75" customHeight="1" outlineLevel="2">
      <c r="A735" s="1215">
        <v>208</v>
      </c>
      <c r="B735" s="1216"/>
      <c r="C735" s="1217"/>
      <c r="D735" s="1218"/>
      <c r="E735" s="587" t="e">
        <f t="shared" si="18"/>
        <v>#DIV/0!</v>
      </c>
    </row>
    <row r="736" spans="1:5" s="17" customFormat="1" ht="16.75" customHeight="1" outlineLevel="2">
      <c r="A736" s="1215">
        <v>209</v>
      </c>
      <c r="B736" s="1216"/>
      <c r="C736" s="1217"/>
      <c r="D736" s="1218"/>
      <c r="E736" s="587" t="e">
        <f t="shared" si="18"/>
        <v>#DIV/0!</v>
      </c>
    </row>
    <row r="737" spans="1:5" s="17" customFormat="1" ht="16.75" customHeight="1" outlineLevel="2">
      <c r="A737" s="1215">
        <v>210</v>
      </c>
      <c r="B737" s="1216"/>
      <c r="C737" s="1217"/>
      <c r="D737" s="1218"/>
      <c r="E737" s="587" t="e">
        <f t="shared" si="18"/>
        <v>#DIV/0!</v>
      </c>
    </row>
    <row r="738" spans="1:5" s="17" customFormat="1" ht="16.75" customHeight="1" outlineLevel="2">
      <c r="A738" s="1215">
        <v>211</v>
      </c>
      <c r="B738" s="1216"/>
      <c r="C738" s="1217"/>
      <c r="D738" s="1218"/>
      <c r="E738" s="587" t="e">
        <f t="shared" si="18"/>
        <v>#DIV/0!</v>
      </c>
    </row>
    <row r="739" spans="1:5" s="17" customFormat="1" ht="16.75" customHeight="1" outlineLevel="2">
      <c r="A739" s="1215">
        <v>212</v>
      </c>
      <c r="B739" s="1216"/>
      <c r="C739" s="1217"/>
      <c r="D739" s="1218"/>
      <c r="E739" s="587" t="e">
        <f t="shared" si="18"/>
        <v>#DIV/0!</v>
      </c>
    </row>
    <row r="740" spans="1:5" s="17" customFormat="1" ht="16.75" customHeight="1" outlineLevel="2">
      <c r="A740" s="1215">
        <v>213</v>
      </c>
      <c r="B740" s="1216"/>
      <c r="C740" s="1217"/>
      <c r="D740" s="1218"/>
      <c r="E740" s="587" t="e">
        <f t="shared" si="18"/>
        <v>#DIV/0!</v>
      </c>
    </row>
    <row r="741" spans="1:5" s="17" customFormat="1" ht="16.75" customHeight="1" outlineLevel="2">
      <c r="A741" s="1215">
        <v>214</v>
      </c>
      <c r="B741" s="1216"/>
      <c r="C741" s="1217"/>
      <c r="D741" s="1218"/>
      <c r="E741" s="587" t="e">
        <f t="shared" si="18"/>
        <v>#DIV/0!</v>
      </c>
    </row>
    <row r="742" spans="1:5" s="17" customFormat="1" ht="16.75" customHeight="1" outlineLevel="2">
      <c r="A742" s="1215">
        <v>215</v>
      </c>
      <c r="B742" s="1216"/>
      <c r="C742" s="1217"/>
      <c r="D742" s="121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5">
        <v>216</v>
      </c>
      <c r="B743" s="1216"/>
      <c r="C743" s="1217"/>
      <c r="D743" s="1218"/>
      <c r="E743" s="587" t="e">
        <f t="shared" si="19"/>
        <v>#DIV/0!</v>
      </c>
    </row>
    <row r="744" spans="1:5" s="17" customFormat="1" ht="16.75" customHeight="1" outlineLevel="2">
      <c r="A744" s="1215">
        <v>217</v>
      </c>
      <c r="B744" s="1216"/>
      <c r="C744" s="1217"/>
      <c r="D744" s="1218"/>
      <c r="E744" s="587" t="e">
        <f t="shared" si="19"/>
        <v>#DIV/0!</v>
      </c>
    </row>
    <row r="745" spans="1:5" s="17" customFormat="1" ht="16.75" customHeight="1" outlineLevel="2">
      <c r="A745" s="1215">
        <v>218</v>
      </c>
      <c r="B745" s="1216"/>
      <c r="C745" s="1217"/>
      <c r="D745" s="1218"/>
      <c r="E745" s="587" t="e">
        <f t="shared" si="19"/>
        <v>#DIV/0!</v>
      </c>
    </row>
    <row r="746" spans="1:5" s="17" customFormat="1" ht="16.75" customHeight="1" outlineLevel="2">
      <c r="A746" s="1215">
        <v>219</v>
      </c>
      <c r="B746" s="1216"/>
      <c r="C746" s="1217"/>
      <c r="D746" s="1218"/>
      <c r="E746" s="587" t="e">
        <f t="shared" si="19"/>
        <v>#DIV/0!</v>
      </c>
    </row>
    <row r="747" spans="1:5" s="17" customFormat="1" ht="16.75" customHeight="1" outlineLevel="2">
      <c r="A747" s="1215">
        <v>220</v>
      </c>
      <c r="B747" s="1216"/>
      <c r="C747" s="1217"/>
      <c r="D747" s="1218"/>
      <c r="E747" s="587" t="e">
        <f t="shared" si="19"/>
        <v>#DIV/0!</v>
      </c>
    </row>
    <row r="748" spans="1:5" s="17" customFormat="1" ht="16.75" customHeight="1" outlineLevel="2">
      <c r="A748" s="1215">
        <v>221</v>
      </c>
      <c r="B748" s="1216"/>
      <c r="C748" s="1217"/>
      <c r="D748" s="1218"/>
      <c r="E748" s="587" t="e">
        <f t="shared" si="19"/>
        <v>#DIV/0!</v>
      </c>
    </row>
    <row r="749" spans="1:5" s="17" customFormat="1" ht="16.75" customHeight="1" outlineLevel="2">
      <c r="A749" s="1215">
        <v>222</v>
      </c>
      <c r="B749" s="1216"/>
      <c r="C749" s="1217"/>
      <c r="D749" s="1218"/>
      <c r="E749" s="587" t="e">
        <f t="shared" si="19"/>
        <v>#DIV/0!</v>
      </c>
    </row>
    <row r="750" spans="1:5" s="17" customFormat="1" ht="16.75" customHeight="1" outlineLevel="2">
      <c r="A750" s="1215">
        <v>223</v>
      </c>
      <c r="B750" s="1216"/>
      <c r="C750" s="1217"/>
      <c r="D750" s="1218"/>
      <c r="E750" s="587" t="e">
        <f t="shared" si="19"/>
        <v>#DIV/0!</v>
      </c>
    </row>
    <row r="751" spans="1:5" s="17" customFormat="1" ht="16.75" customHeight="1" outlineLevel="2">
      <c r="A751" s="1215">
        <v>224</v>
      </c>
      <c r="B751" s="1216"/>
      <c r="C751" s="1217"/>
      <c r="D751" s="1218"/>
      <c r="E751" s="587" t="e">
        <f t="shared" si="19"/>
        <v>#DIV/0!</v>
      </c>
    </row>
    <row r="752" spans="1:5" s="17" customFormat="1" ht="16.75" customHeight="1" outlineLevel="2">
      <c r="A752" s="1215">
        <v>225</v>
      </c>
      <c r="B752" s="1216"/>
      <c r="C752" s="1217"/>
      <c r="D752" s="1218"/>
      <c r="E752" s="587" t="e">
        <f t="shared" si="19"/>
        <v>#DIV/0!</v>
      </c>
    </row>
    <row r="753" spans="1:5" s="17" customFormat="1" ht="16.75" customHeight="1" outlineLevel="2">
      <c r="A753" s="1215">
        <v>226</v>
      </c>
      <c r="B753" s="1216"/>
      <c r="C753" s="1217"/>
      <c r="D753" s="1218"/>
      <c r="E753" s="587" t="e">
        <f t="shared" si="19"/>
        <v>#DIV/0!</v>
      </c>
    </row>
    <row r="754" spans="1:5" s="17" customFormat="1" ht="16.75" customHeight="1" outlineLevel="2">
      <c r="A754" s="1215">
        <v>227</v>
      </c>
      <c r="B754" s="1216"/>
      <c r="C754" s="1217"/>
      <c r="D754" s="1218"/>
      <c r="E754" s="587" t="e">
        <f t="shared" si="19"/>
        <v>#DIV/0!</v>
      </c>
    </row>
    <row r="755" spans="1:5" s="17" customFormat="1" ht="16.75" customHeight="1" outlineLevel="2">
      <c r="A755" s="1215">
        <v>228</v>
      </c>
      <c r="B755" s="1216"/>
      <c r="C755" s="1217"/>
      <c r="D755" s="1218"/>
      <c r="E755" s="587" t="e">
        <f t="shared" si="19"/>
        <v>#DIV/0!</v>
      </c>
    </row>
    <row r="756" spans="1:5" s="17" customFormat="1" ht="16.75" customHeight="1" outlineLevel="2">
      <c r="A756" s="1215">
        <v>229</v>
      </c>
      <c r="B756" s="1216"/>
      <c r="C756" s="1217"/>
      <c r="D756" s="1218"/>
      <c r="E756" s="587" t="e">
        <f t="shared" si="19"/>
        <v>#DIV/0!</v>
      </c>
    </row>
    <row r="757" spans="1:5" s="17" customFormat="1" ht="16.75" customHeight="1" outlineLevel="2">
      <c r="A757" s="1215">
        <v>230</v>
      </c>
      <c r="B757" s="1216"/>
      <c r="C757" s="1217"/>
      <c r="D757" s="1218"/>
      <c r="E757" s="587" t="e">
        <f t="shared" si="19"/>
        <v>#DIV/0!</v>
      </c>
    </row>
    <row r="758" spans="1:5" s="17" customFormat="1" ht="16.75" customHeight="1" outlineLevel="2">
      <c r="A758" s="1215">
        <v>231</v>
      </c>
      <c r="B758" s="1216"/>
      <c r="C758" s="1217"/>
      <c r="D758" s="1218"/>
      <c r="E758" s="587" t="e">
        <f t="shared" si="19"/>
        <v>#DIV/0!</v>
      </c>
    </row>
    <row r="759" spans="1:5" s="17" customFormat="1" ht="16.75" customHeight="1" outlineLevel="2">
      <c r="A759" s="1215">
        <v>232</v>
      </c>
      <c r="B759" s="1216"/>
      <c r="C759" s="1217"/>
      <c r="D759" s="1218"/>
      <c r="E759" s="587" t="e">
        <f t="shared" si="19"/>
        <v>#DIV/0!</v>
      </c>
    </row>
    <row r="760" spans="1:5" s="17" customFormat="1" ht="16.75" customHeight="1" outlineLevel="2">
      <c r="A760" s="1215">
        <v>233</v>
      </c>
      <c r="B760" s="1216"/>
      <c r="C760" s="1217"/>
      <c r="D760" s="1218"/>
      <c r="E760" s="587" t="e">
        <f t="shared" si="19"/>
        <v>#DIV/0!</v>
      </c>
    </row>
    <row r="761" spans="1:5" s="17" customFormat="1" ht="16.75" customHeight="1" outlineLevel="2">
      <c r="A761" s="1215">
        <v>234</v>
      </c>
      <c r="B761" s="1216"/>
      <c r="C761" s="1217"/>
      <c r="D761" s="1218"/>
      <c r="E761" s="587" t="e">
        <f t="shared" si="19"/>
        <v>#DIV/0!</v>
      </c>
    </row>
    <row r="762" spans="1:5" s="17" customFormat="1" ht="16.75" customHeight="1" outlineLevel="2">
      <c r="A762" s="1215">
        <v>235</v>
      </c>
      <c r="B762" s="1216"/>
      <c r="C762" s="1217"/>
      <c r="D762" s="1218"/>
      <c r="E762" s="587" t="e">
        <f t="shared" si="19"/>
        <v>#DIV/0!</v>
      </c>
    </row>
    <row r="763" spans="1:5" s="17" customFormat="1" ht="16.75" customHeight="1" outlineLevel="2">
      <c r="A763" s="1215">
        <v>236</v>
      </c>
      <c r="B763" s="1216"/>
      <c r="C763" s="1217"/>
      <c r="D763" s="1218"/>
      <c r="E763" s="587" t="e">
        <f t="shared" si="19"/>
        <v>#DIV/0!</v>
      </c>
    </row>
    <row r="764" spans="1:5" s="17" customFormat="1" ht="16.75" customHeight="1" outlineLevel="2">
      <c r="A764" s="1215">
        <v>237</v>
      </c>
      <c r="B764" s="1216"/>
      <c r="C764" s="1217"/>
      <c r="D764" s="1218"/>
      <c r="E764" s="587" t="e">
        <f t="shared" si="19"/>
        <v>#DIV/0!</v>
      </c>
    </row>
    <row r="765" spans="1:5" s="17" customFormat="1" ht="16.75" customHeight="1" outlineLevel="2">
      <c r="A765" s="1215">
        <v>238</v>
      </c>
      <c r="B765" s="1216"/>
      <c r="C765" s="1217"/>
      <c r="D765" s="1218"/>
      <c r="E765" s="587" t="e">
        <f t="shared" si="19"/>
        <v>#DIV/0!</v>
      </c>
    </row>
    <row r="766" spans="1:5" s="17" customFormat="1" ht="16.75" customHeight="1" outlineLevel="2">
      <c r="A766" s="1215">
        <v>239</v>
      </c>
      <c r="B766" s="1216"/>
      <c r="C766" s="1217"/>
      <c r="D766" s="1218"/>
      <c r="E766" s="587" t="e">
        <f t="shared" si="19"/>
        <v>#DIV/0!</v>
      </c>
    </row>
    <row r="767" spans="1:5" s="17" customFormat="1" ht="16.75" customHeight="1" outlineLevel="2">
      <c r="A767" s="1215">
        <v>240</v>
      </c>
      <c r="B767" s="1216"/>
      <c r="C767" s="1217"/>
      <c r="D767" s="1218"/>
      <c r="E767" s="587" t="e">
        <f t="shared" si="19"/>
        <v>#DIV/0!</v>
      </c>
    </row>
    <row r="768" spans="1:5" s="17" customFormat="1" ht="16.75" customHeight="1" outlineLevel="2">
      <c r="A768" s="1215">
        <v>241</v>
      </c>
      <c r="B768" s="1216"/>
      <c r="C768" s="1217"/>
      <c r="D768" s="1218"/>
      <c r="E768" s="587" t="e">
        <f t="shared" si="19"/>
        <v>#DIV/0!</v>
      </c>
    </row>
    <row r="769" spans="1:5" s="17" customFormat="1" ht="16.75" customHeight="1" outlineLevel="2">
      <c r="A769" s="1215">
        <v>242</v>
      </c>
      <c r="B769" s="1216"/>
      <c r="C769" s="1217"/>
      <c r="D769" s="1218"/>
      <c r="E769" s="587" t="e">
        <f t="shared" si="19"/>
        <v>#DIV/0!</v>
      </c>
    </row>
    <row r="770" spans="1:5" s="17" customFormat="1" ht="16.75" customHeight="1" outlineLevel="2">
      <c r="A770" s="1215">
        <v>243</v>
      </c>
      <c r="B770" s="1216"/>
      <c r="C770" s="1217"/>
      <c r="D770" s="1218"/>
      <c r="E770" s="587" t="e">
        <f t="shared" si="19"/>
        <v>#DIV/0!</v>
      </c>
    </row>
    <row r="771" spans="1:5" s="17" customFormat="1" ht="16.75" customHeight="1" outlineLevel="2">
      <c r="A771" s="1215">
        <v>244</v>
      </c>
      <c r="B771" s="1216"/>
      <c r="C771" s="1217"/>
      <c r="D771" s="1218"/>
      <c r="E771" s="587" t="e">
        <f t="shared" si="19"/>
        <v>#DIV/0!</v>
      </c>
    </row>
    <row r="772" spans="1:5" s="17" customFormat="1" ht="16.75" customHeight="1" outlineLevel="2">
      <c r="A772" s="1215">
        <v>245</v>
      </c>
      <c r="B772" s="1216"/>
      <c r="C772" s="1217"/>
      <c r="D772" s="1218"/>
      <c r="E772" s="587" t="e">
        <f t="shared" si="19"/>
        <v>#DIV/0!</v>
      </c>
    </row>
    <row r="773" spans="1:5" s="17" customFormat="1" ht="16.75" customHeight="1" outlineLevel="2">
      <c r="A773" s="1215">
        <v>246</v>
      </c>
      <c r="B773" s="1216"/>
      <c r="C773" s="1217"/>
      <c r="D773" s="1218"/>
      <c r="E773" s="587" t="e">
        <f t="shared" si="19"/>
        <v>#DIV/0!</v>
      </c>
    </row>
    <row r="774" spans="1:5" s="17" customFormat="1" ht="16.75" customHeight="1" outlineLevel="2">
      <c r="A774" s="1215">
        <v>247</v>
      </c>
      <c r="B774" s="1216"/>
      <c r="C774" s="1217"/>
      <c r="D774" s="1218"/>
      <c r="E774" s="587" t="e">
        <f t="shared" si="19"/>
        <v>#DIV/0!</v>
      </c>
    </row>
    <row r="775" spans="1:5" s="17" customFormat="1" ht="16.75" customHeight="1" outlineLevel="2">
      <c r="A775" s="1215">
        <v>248</v>
      </c>
      <c r="B775" s="1216"/>
      <c r="C775" s="1217"/>
      <c r="D775" s="1218"/>
      <c r="E775" s="587" t="e">
        <f t="shared" si="19"/>
        <v>#DIV/0!</v>
      </c>
    </row>
    <row r="776" spans="1:5" s="17" customFormat="1" ht="16.75" customHeight="1" outlineLevel="2">
      <c r="A776" s="1215">
        <v>249</v>
      </c>
      <c r="B776" s="1216"/>
      <c r="C776" s="1217"/>
      <c r="D776" s="1218"/>
      <c r="E776" s="587" t="e">
        <f t="shared" si="19"/>
        <v>#DIV/0!</v>
      </c>
    </row>
    <row r="777" spans="1:5" s="17" customFormat="1" ht="16.75" customHeight="1" outlineLevel="2">
      <c r="A777" s="1215">
        <v>250</v>
      </c>
      <c r="B777" s="1216"/>
      <c r="C777" s="1217"/>
      <c r="D777" s="1218"/>
      <c r="E777" s="587" t="e">
        <f t="shared" si="19"/>
        <v>#DIV/0!</v>
      </c>
    </row>
    <row r="778" spans="1:5" s="17" customFormat="1" ht="16.75" customHeight="1" outlineLevel="2">
      <c r="A778" s="1215">
        <v>251</v>
      </c>
      <c r="B778" s="1216"/>
      <c r="C778" s="1217"/>
      <c r="D778" s="1218"/>
      <c r="E778" s="587" t="e">
        <f t="shared" si="19"/>
        <v>#DIV/0!</v>
      </c>
    </row>
    <row r="779" spans="1:5" s="17" customFormat="1" ht="16.75" customHeight="1" outlineLevel="2">
      <c r="A779" s="1215">
        <v>252</v>
      </c>
      <c r="B779" s="1216"/>
      <c r="C779" s="1217"/>
      <c r="D779" s="1218"/>
      <c r="E779" s="587" t="e">
        <f t="shared" si="19"/>
        <v>#DIV/0!</v>
      </c>
    </row>
    <row r="780" spans="1:5" s="17" customFormat="1" ht="16.75" customHeight="1" outlineLevel="2">
      <c r="A780" s="1215">
        <v>253</v>
      </c>
      <c r="B780" s="1216"/>
      <c r="C780" s="1217"/>
      <c r="D780" s="1218"/>
      <c r="E780" s="587" t="e">
        <f t="shared" si="19"/>
        <v>#DIV/0!</v>
      </c>
    </row>
    <row r="781" spans="1:5" s="17" customFormat="1" ht="16.75" customHeight="1" outlineLevel="2">
      <c r="A781" s="1215">
        <v>254</v>
      </c>
      <c r="B781" s="1216"/>
      <c r="C781" s="1217"/>
      <c r="D781" s="1218"/>
      <c r="E781" s="587" t="e">
        <f t="shared" si="19"/>
        <v>#DIV/0!</v>
      </c>
    </row>
    <row r="782" spans="1:5" s="17" customFormat="1" ht="16.75" customHeight="1" outlineLevel="2">
      <c r="A782" s="1215">
        <v>255</v>
      </c>
      <c r="B782" s="1216"/>
      <c r="C782" s="1217"/>
      <c r="D782" s="1218"/>
      <c r="E782" s="587" t="e">
        <f t="shared" si="19"/>
        <v>#DIV/0!</v>
      </c>
    </row>
    <row r="783" spans="1:5" s="17" customFormat="1" ht="16.75" customHeight="1" outlineLevel="2">
      <c r="A783" s="1215">
        <v>256</v>
      </c>
      <c r="B783" s="1216"/>
      <c r="C783" s="1217"/>
      <c r="D783" s="1218"/>
      <c r="E783" s="587" t="e">
        <f t="shared" si="19"/>
        <v>#DIV/0!</v>
      </c>
    </row>
    <row r="784" spans="1:5" s="17" customFormat="1" ht="16.75" customHeight="1" outlineLevel="2">
      <c r="A784" s="1215">
        <v>257</v>
      </c>
      <c r="B784" s="1216"/>
      <c r="C784" s="1217"/>
      <c r="D784" s="1218"/>
      <c r="E784" s="587" t="e">
        <f t="shared" si="19"/>
        <v>#DIV/0!</v>
      </c>
    </row>
    <row r="785" spans="1:5" s="17" customFormat="1" ht="16.75" customHeight="1" outlineLevel="2">
      <c r="A785" s="1215">
        <v>258</v>
      </c>
      <c r="B785" s="1216"/>
      <c r="C785" s="1217"/>
      <c r="D785" s="1218"/>
      <c r="E785" s="587" t="e">
        <f t="shared" si="19"/>
        <v>#DIV/0!</v>
      </c>
    </row>
    <row r="786" spans="1:5" s="17" customFormat="1" ht="16.75" customHeight="1" outlineLevel="2">
      <c r="A786" s="1215">
        <v>259</v>
      </c>
      <c r="B786" s="1216"/>
      <c r="C786" s="1217"/>
      <c r="D786" s="1218"/>
      <c r="E786" s="587" t="e">
        <f t="shared" si="19"/>
        <v>#DIV/0!</v>
      </c>
    </row>
    <row r="787" spans="1:5" s="17" customFormat="1" ht="16.75" customHeight="1" outlineLevel="2">
      <c r="A787" s="1215">
        <v>260</v>
      </c>
      <c r="B787" s="1216"/>
      <c r="C787" s="1217"/>
      <c r="D787" s="1218"/>
      <c r="E787" s="587" t="e">
        <f t="shared" si="19"/>
        <v>#DIV/0!</v>
      </c>
    </row>
    <row r="788" spans="1:5" s="17" customFormat="1" ht="16.75" customHeight="1" outlineLevel="2">
      <c r="A788" s="1215">
        <v>261</v>
      </c>
      <c r="B788" s="1216"/>
      <c r="C788" s="1217"/>
      <c r="D788" s="1218"/>
      <c r="E788" s="587" t="e">
        <f t="shared" si="19"/>
        <v>#DIV/0!</v>
      </c>
    </row>
    <row r="789" spans="1:5" s="17" customFormat="1" ht="16.75" customHeight="1" outlineLevel="2">
      <c r="A789" s="1215">
        <v>262</v>
      </c>
      <c r="B789" s="1216"/>
      <c r="C789" s="1217"/>
      <c r="D789" s="1218"/>
      <c r="E789" s="587" t="e">
        <f t="shared" si="19"/>
        <v>#DIV/0!</v>
      </c>
    </row>
    <row r="790" spans="1:5" s="17" customFormat="1" ht="16.75" customHeight="1" outlineLevel="2">
      <c r="A790" s="1215">
        <v>263</v>
      </c>
      <c r="B790" s="1216"/>
      <c r="C790" s="1217"/>
      <c r="D790" s="1218"/>
      <c r="E790" s="587" t="e">
        <f t="shared" si="19"/>
        <v>#DIV/0!</v>
      </c>
    </row>
    <row r="791" spans="1:5" s="17" customFormat="1" ht="16.75" customHeight="1" outlineLevel="2">
      <c r="A791" s="1215">
        <v>264</v>
      </c>
      <c r="B791" s="1216"/>
      <c r="C791" s="1217"/>
      <c r="D791" s="1218"/>
      <c r="E791" s="587" t="e">
        <f t="shared" si="19"/>
        <v>#DIV/0!</v>
      </c>
    </row>
    <row r="792" spans="1:5" s="17" customFormat="1" ht="16.75" customHeight="1" outlineLevel="2">
      <c r="A792" s="1215">
        <v>265</v>
      </c>
      <c r="B792" s="1216"/>
      <c r="C792" s="1217"/>
      <c r="D792" s="1218"/>
      <c r="E792" s="587" t="e">
        <f t="shared" si="19"/>
        <v>#DIV/0!</v>
      </c>
    </row>
    <row r="793" spans="1:5" s="17" customFormat="1" ht="16.75" customHeight="1" outlineLevel="2">
      <c r="A793" s="1215">
        <v>266</v>
      </c>
      <c r="B793" s="1216"/>
      <c r="C793" s="1217"/>
      <c r="D793" s="1218"/>
      <c r="E793" s="587" t="e">
        <f t="shared" si="19"/>
        <v>#DIV/0!</v>
      </c>
    </row>
    <row r="794" spans="1:5" s="17" customFormat="1" ht="16.75" customHeight="1" outlineLevel="2">
      <c r="A794" s="1215">
        <v>267</v>
      </c>
      <c r="B794" s="1216"/>
      <c r="C794" s="1217"/>
      <c r="D794" s="1218"/>
      <c r="E794" s="587" t="e">
        <f t="shared" si="19"/>
        <v>#DIV/0!</v>
      </c>
    </row>
    <row r="795" spans="1:5" s="17" customFormat="1" ht="16.75" customHeight="1" outlineLevel="2">
      <c r="A795" s="1215">
        <v>268</v>
      </c>
      <c r="B795" s="1216"/>
      <c r="C795" s="1217"/>
      <c r="D795" s="1218"/>
      <c r="E795" s="587" t="e">
        <f t="shared" si="19"/>
        <v>#DIV/0!</v>
      </c>
    </row>
    <row r="796" spans="1:5" s="17" customFormat="1" ht="16.75" customHeight="1" outlineLevel="2">
      <c r="A796" s="1215">
        <v>269</v>
      </c>
      <c r="B796" s="1216"/>
      <c r="C796" s="1217"/>
      <c r="D796" s="1218"/>
      <c r="E796" s="587" t="e">
        <f t="shared" si="19"/>
        <v>#DIV/0!</v>
      </c>
    </row>
    <row r="797" spans="1:5" s="17" customFormat="1" ht="16.75" customHeight="1" outlineLevel="2">
      <c r="A797" s="1215">
        <v>270</v>
      </c>
      <c r="B797" s="1216"/>
      <c r="C797" s="1217"/>
      <c r="D797" s="1218"/>
      <c r="E797" s="587" t="e">
        <f t="shared" si="19"/>
        <v>#DIV/0!</v>
      </c>
    </row>
    <row r="798" spans="1:5" s="17" customFormat="1" ht="16.75" customHeight="1" outlineLevel="2">
      <c r="A798" s="1215">
        <v>271</v>
      </c>
      <c r="B798" s="1216"/>
      <c r="C798" s="1217"/>
      <c r="D798" s="1218"/>
      <c r="E798" s="587" t="e">
        <f t="shared" si="19"/>
        <v>#DIV/0!</v>
      </c>
    </row>
    <row r="799" spans="1:5" s="17" customFormat="1" ht="16.75" customHeight="1" outlineLevel="2">
      <c r="A799" s="1215">
        <v>272</v>
      </c>
      <c r="B799" s="1216"/>
      <c r="C799" s="1217"/>
      <c r="D799" s="1218"/>
      <c r="E799" s="587" t="e">
        <f t="shared" si="19"/>
        <v>#DIV/0!</v>
      </c>
    </row>
    <row r="800" spans="1:5" s="17" customFormat="1" ht="16.75" customHeight="1" outlineLevel="2">
      <c r="A800" s="1215">
        <v>273</v>
      </c>
      <c r="B800" s="1216"/>
      <c r="C800" s="1217"/>
      <c r="D800" s="1218"/>
      <c r="E800" s="587" t="e">
        <f t="shared" si="19"/>
        <v>#DIV/0!</v>
      </c>
    </row>
    <row r="801" spans="1:5" s="17" customFormat="1" ht="16.75" customHeight="1" outlineLevel="2">
      <c r="A801" s="1215">
        <v>274</v>
      </c>
      <c r="B801" s="1216"/>
      <c r="C801" s="1217"/>
      <c r="D801" s="1218"/>
      <c r="E801" s="587" t="e">
        <f t="shared" si="19"/>
        <v>#DIV/0!</v>
      </c>
    </row>
    <row r="802" spans="1:5" s="17" customFormat="1" ht="16.75" customHeight="1" outlineLevel="2">
      <c r="A802" s="1215">
        <v>275</v>
      </c>
      <c r="B802" s="1216"/>
      <c r="C802" s="1217"/>
      <c r="D802" s="1218"/>
      <c r="E802" s="587" t="e">
        <f t="shared" si="19"/>
        <v>#DIV/0!</v>
      </c>
    </row>
    <row r="803" spans="1:5" s="17" customFormat="1" ht="16.75" customHeight="1" outlineLevel="2">
      <c r="A803" s="1215">
        <v>276</v>
      </c>
      <c r="B803" s="1216"/>
      <c r="C803" s="1217"/>
      <c r="D803" s="1218"/>
      <c r="E803" s="587" t="e">
        <f t="shared" si="19"/>
        <v>#DIV/0!</v>
      </c>
    </row>
    <row r="804" spans="1:5" s="17" customFormat="1" ht="16.75" customHeight="1" outlineLevel="2">
      <c r="A804" s="1215">
        <v>277</v>
      </c>
      <c r="B804" s="1216"/>
      <c r="C804" s="1217"/>
      <c r="D804" s="1218"/>
      <c r="E804" s="587" t="e">
        <f t="shared" si="19"/>
        <v>#DIV/0!</v>
      </c>
    </row>
    <row r="805" spans="1:5" s="17" customFormat="1" ht="16.75" customHeight="1" outlineLevel="2">
      <c r="A805" s="1215">
        <v>278</v>
      </c>
      <c r="B805" s="1216"/>
      <c r="C805" s="1217"/>
      <c r="D805" s="1218"/>
      <c r="E805" s="587" t="e">
        <f t="shared" si="19"/>
        <v>#DIV/0!</v>
      </c>
    </row>
    <row r="806" spans="1:5" s="17" customFormat="1" ht="16.75" customHeight="1" outlineLevel="2">
      <c r="A806" s="1215">
        <v>279</v>
      </c>
      <c r="B806" s="1216"/>
      <c r="C806" s="1217"/>
      <c r="D806" s="121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5">
        <v>280</v>
      </c>
      <c r="B807" s="1216"/>
      <c r="C807" s="1217"/>
      <c r="D807" s="1218"/>
      <c r="E807" s="587" t="e">
        <f t="shared" si="20"/>
        <v>#DIV/0!</v>
      </c>
    </row>
    <row r="808" spans="1:5" s="17" customFormat="1" ht="16.75" customHeight="1" outlineLevel="2">
      <c r="A808" s="1215">
        <v>281</v>
      </c>
      <c r="B808" s="1216"/>
      <c r="C808" s="1217"/>
      <c r="D808" s="1218"/>
      <c r="E808" s="587" t="e">
        <f t="shared" si="20"/>
        <v>#DIV/0!</v>
      </c>
    </row>
    <row r="809" spans="1:5" s="17" customFormat="1" ht="16.75" customHeight="1" outlineLevel="2">
      <c r="A809" s="1215">
        <v>282</v>
      </c>
      <c r="B809" s="1216"/>
      <c r="C809" s="1217"/>
      <c r="D809" s="1218"/>
      <c r="E809" s="587" t="e">
        <f t="shared" si="20"/>
        <v>#DIV/0!</v>
      </c>
    </row>
    <row r="810" spans="1:5" s="17" customFormat="1" ht="16.75" customHeight="1" outlineLevel="2">
      <c r="A810" s="1215">
        <v>283</v>
      </c>
      <c r="B810" s="1216"/>
      <c r="C810" s="1217"/>
      <c r="D810" s="1218"/>
      <c r="E810" s="587" t="e">
        <f t="shared" si="20"/>
        <v>#DIV/0!</v>
      </c>
    </row>
    <row r="811" spans="1:5" s="17" customFormat="1" ht="16.75" customHeight="1" outlineLevel="2">
      <c r="A811" s="1215">
        <v>284</v>
      </c>
      <c r="B811" s="1216"/>
      <c r="C811" s="1217"/>
      <c r="D811" s="1218"/>
      <c r="E811" s="587" t="e">
        <f t="shared" si="20"/>
        <v>#DIV/0!</v>
      </c>
    </row>
    <row r="812" spans="1:5" s="17" customFormat="1" ht="16.75" customHeight="1" outlineLevel="2">
      <c r="A812" s="1215">
        <v>285</v>
      </c>
      <c r="B812" s="1216"/>
      <c r="C812" s="1217"/>
      <c r="D812" s="1218"/>
      <c r="E812" s="587" t="e">
        <f t="shared" si="20"/>
        <v>#DIV/0!</v>
      </c>
    </row>
    <row r="813" spans="1:5" s="17" customFormat="1" ht="16.75" customHeight="1" outlineLevel="2">
      <c r="A813" s="1215">
        <v>286</v>
      </c>
      <c r="B813" s="1216"/>
      <c r="C813" s="1217"/>
      <c r="D813" s="1218"/>
      <c r="E813" s="587" t="e">
        <f t="shared" si="20"/>
        <v>#DIV/0!</v>
      </c>
    </row>
    <row r="814" spans="1:5" s="17" customFormat="1" ht="16.75" customHeight="1" outlineLevel="2">
      <c r="A814" s="1215">
        <v>287</v>
      </c>
      <c r="B814" s="1216"/>
      <c r="C814" s="1217"/>
      <c r="D814" s="1218"/>
      <c r="E814" s="587" t="e">
        <f t="shared" si="20"/>
        <v>#DIV/0!</v>
      </c>
    </row>
    <row r="815" spans="1:5" s="17" customFormat="1" ht="16.75" customHeight="1" outlineLevel="2">
      <c r="A815" s="1215">
        <v>288</v>
      </c>
      <c r="B815" s="1216"/>
      <c r="C815" s="1217"/>
      <c r="D815" s="1218"/>
      <c r="E815" s="587" t="e">
        <f t="shared" si="20"/>
        <v>#DIV/0!</v>
      </c>
    </row>
    <row r="816" spans="1:5" s="17" customFormat="1" ht="16.75" customHeight="1" outlineLevel="2">
      <c r="A816" s="1215">
        <v>289</v>
      </c>
      <c r="B816" s="1216"/>
      <c r="C816" s="1217"/>
      <c r="D816" s="1218"/>
      <c r="E816" s="587" t="e">
        <f t="shared" si="20"/>
        <v>#DIV/0!</v>
      </c>
    </row>
    <row r="817" spans="1:5" s="17" customFormat="1" ht="16.75" customHeight="1" outlineLevel="2">
      <c r="A817" s="1215">
        <v>290</v>
      </c>
      <c r="B817" s="1216"/>
      <c r="C817" s="1217"/>
      <c r="D817" s="1218"/>
      <c r="E817" s="587" t="e">
        <f t="shared" si="20"/>
        <v>#DIV/0!</v>
      </c>
    </row>
    <row r="818" spans="1:5" s="17" customFormat="1" ht="16.75" customHeight="1" outlineLevel="2">
      <c r="A818" s="1215">
        <v>291</v>
      </c>
      <c r="B818" s="1216"/>
      <c r="C818" s="1217"/>
      <c r="D818" s="1218"/>
      <c r="E818" s="587" t="e">
        <f t="shared" si="20"/>
        <v>#DIV/0!</v>
      </c>
    </row>
    <row r="819" spans="1:5" s="17" customFormat="1" ht="16.75" customHeight="1" outlineLevel="2">
      <c r="A819" s="1215">
        <v>292</v>
      </c>
      <c r="B819" s="1216"/>
      <c r="C819" s="1217"/>
      <c r="D819" s="1218"/>
      <c r="E819" s="587" t="e">
        <f t="shared" si="20"/>
        <v>#DIV/0!</v>
      </c>
    </row>
    <row r="820" spans="1:5" s="17" customFormat="1" ht="16.75" customHeight="1" outlineLevel="2">
      <c r="A820" s="1215">
        <v>293</v>
      </c>
      <c r="B820" s="1216"/>
      <c r="C820" s="1217"/>
      <c r="D820" s="1218"/>
      <c r="E820" s="587" t="e">
        <f t="shared" si="20"/>
        <v>#DIV/0!</v>
      </c>
    </row>
    <row r="821" spans="1:5" s="17" customFormat="1" ht="16.75" customHeight="1" outlineLevel="2">
      <c r="A821" s="1215">
        <v>294</v>
      </c>
      <c r="B821" s="1216"/>
      <c r="C821" s="1217"/>
      <c r="D821" s="1218"/>
      <c r="E821" s="587" t="e">
        <f t="shared" si="20"/>
        <v>#DIV/0!</v>
      </c>
    </row>
    <row r="822" spans="1:5" s="17" customFormat="1" ht="16.75" customHeight="1" outlineLevel="2">
      <c r="A822" s="1215">
        <v>295</v>
      </c>
      <c r="B822" s="1216"/>
      <c r="C822" s="1217"/>
      <c r="D822" s="1218"/>
      <c r="E822" s="587" t="e">
        <f t="shared" si="20"/>
        <v>#DIV/0!</v>
      </c>
    </row>
    <row r="823" spans="1:5" s="17" customFormat="1" ht="16.75" customHeight="1" outlineLevel="2">
      <c r="A823" s="1215">
        <v>296</v>
      </c>
      <c r="B823" s="1216"/>
      <c r="C823" s="1217"/>
      <c r="D823" s="1218"/>
      <c r="E823" s="587" t="e">
        <f>IF(AND(C823&gt;=D$521,C823&lt;=D$520),1,0)</f>
        <v>#DIV/0!</v>
      </c>
    </row>
    <row r="824" spans="1:5" s="17" customFormat="1" ht="16.75" customHeight="1" outlineLevel="2">
      <c r="A824" s="1215">
        <v>297</v>
      </c>
      <c r="B824" s="1216"/>
      <c r="C824" s="1217"/>
      <c r="D824" s="121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5">
        <v>298</v>
      </c>
      <c r="B825" s="1216"/>
      <c r="C825" s="1217"/>
      <c r="D825" s="1218"/>
      <c r="E825" s="587" t="e">
        <f t="shared" si="21"/>
        <v>#DIV/0!</v>
      </c>
    </row>
    <row r="826" spans="1:5" s="17" customFormat="1" ht="16.75" customHeight="1" outlineLevel="2">
      <c r="A826" s="1215">
        <v>299</v>
      </c>
      <c r="B826" s="1216"/>
      <c r="C826" s="1217"/>
      <c r="D826" s="1218"/>
      <c r="E826" s="587" t="e">
        <f t="shared" si="21"/>
        <v>#DIV/0!</v>
      </c>
    </row>
    <row r="827" spans="1:5" s="17" customFormat="1" ht="16.75" customHeight="1" outlineLevel="2">
      <c r="A827" s="1215">
        <v>300</v>
      </c>
      <c r="B827" s="1216"/>
      <c r="C827" s="1217"/>
      <c r="D827" s="1218"/>
      <c r="E827" s="587" t="e">
        <f t="shared" si="21"/>
        <v>#DIV/0!</v>
      </c>
    </row>
    <row r="828" spans="1:5" s="17" customFormat="1" ht="16.75" customHeight="1" outlineLevel="2">
      <c r="A828" s="1215">
        <v>301</v>
      </c>
      <c r="B828" s="1216"/>
      <c r="C828" s="1217"/>
      <c r="D828" s="1218"/>
      <c r="E828" s="587" t="e">
        <f t="shared" si="21"/>
        <v>#DIV/0!</v>
      </c>
    </row>
    <row r="829" spans="1:5" s="17" customFormat="1" ht="16.75" customHeight="1" outlineLevel="2">
      <c r="A829" s="1215">
        <v>302</v>
      </c>
      <c r="B829" s="1216"/>
      <c r="C829" s="1217"/>
      <c r="D829" s="1218"/>
      <c r="E829" s="587" t="e">
        <f t="shared" si="21"/>
        <v>#DIV/0!</v>
      </c>
    </row>
    <row r="830" spans="1:5" s="17" customFormat="1" ht="16.75" customHeight="1" outlineLevel="2">
      <c r="A830" s="1215">
        <v>303</v>
      </c>
      <c r="B830" s="1216"/>
      <c r="C830" s="1217"/>
      <c r="D830" s="1218"/>
      <c r="E830" s="587" t="e">
        <f t="shared" si="21"/>
        <v>#DIV/0!</v>
      </c>
    </row>
    <row r="831" spans="1:5" s="17" customFormat="1" ht="16.75" customHeight="1" outlineLevel="2">
      <c r="A831" s="1215">
        <v>304</v>
      </c>
      <c r="B831" s="1216"/>
      <c r="C831" s="1217"/>
      <c r="D831" s="1218"/>
      <c r="E831" s="587" t="e">
        <f t="shared" si="21"/>
        <v>#DIV/0!</v>
      </c>
    </row>
    <row r="832" spans="1:5" s="17" customFormat="1" ht="16.75" customHeight="1" outlineLevel="2">
      <c r="A832" s="1215">
        <v>305</v>
      </c>
      <c r="B832" s="1216"/>
      <c r="C832" s="1217"/>
      <c r="D832" s="1218"/>
      <c r="E832" s="587" t="e">
        <f t="shared" si="21"/>
        <v>#DIV/0!</v>
      </c>
    </row>
    <row r="833" spans="1:5" s="17" customFormat="1" ht="16.75" customHeight="1" outlineLevel="2">
      <c r="A833" s="1215">
        <v>306</v>
      </c>
      <c r="B833" s="1216"/>
      <c r="C833" s="1217"/>
      <c r="D833" s="1218"/>
      <c r="E833" s="587" t="e">
        <f t="shared" si="21"/>
        <v>#DIV/0!</v>
      </c>
    </row>
    <row r="834" spans="1:5" s="17" customFormat="1" ht="16.75" customHeight="1" outlineLevel="2">
      <c r="A834" s="1215">
        <v>307</v>
      </c>
      <c r="B834" s="1216"/>
      <c r="C834" s="1217"/>
      <c r="D834" s="1218"/>
      <c r="E834" s="587" t="e">
        <f t="shared" si="21"/>
        <v>#DIV/0!</v>
      </c>
    </row>
    <row r="835" spans="1:5" s="17" customFormat="1" ht="16.75" customHeight="1" outlineLevel="2">
      <c r="A835" s="1215">
        <v>308</v>
      </c>
      <c r="B835" s="1216"/>
      <c r="C835" s="1217"/>
      <c r="D835" s="1218"/>
      <c r="E835" s="587" t="e">
        <f t="shared" si="21"/>
        <v>#DIV/0!</v>
      </c>
    </row>
    <row r="836" spans="1:5" s="17" customFormat="1" ht="16.75" customHeight="1" outlineLevel="2">
      <c r="A836" s="1215">
        <v>309</v>
      </c>
      <c r="B836" s="1216"/>
      <c r="C836" s="1217"/>
      <c r="D836" s="1218"/>
      <c r="E836" s="587" t="e">
        <f t="shared" si="21"/>
        <v>#DIV/0!</v>
      </c>
    </row>
    <row r="837" spans="1:5" s="17" customFormat="1" ht="16.75" customHeight="1" outlineLevel="2">
      <c r="A837" s="1215">
        <v>310</v>
      </c>
      <c r="B837" s="1216"/>
      <c r="C837" s="1217"/>
      <c r="D837" s="1218"/>
      <c r="E837" s="587" t="e">
        <f t="shared" si="21"/>
        <v>#DIV/0!</v>
      </c>
    </row>
    <row r="838" spans="1:5" s="17" customFormat="1" ht="16.75" customHeight="1" outlineLevel="2">
      <c r="A838" s="1215">
        <v>311</v>
      </c>
      <c r="B838" s="1216"/>
      <c r="C838" s="1217"/>
      <c r="D838" s="1218"/>
      <c r="E838" s="587" t="e">
        <f t="shared" si="21"/>
        <v>#DIV/0!</v>
      </c>
    </row>
    <row r="839" spans="1:5" s="17" customFormat="1" ht="16.75" customHeight="1" outlineLevel="2">
      <c r="A839" s="1215">
        <v>312</v>
      </c>
      <c r="B839" s="1216"/>
      <c r="C839" s="1217"/>
      <c r="D839" s="1218"/>
      <c r="E839" s="587" t="e">
        <f t="shared" si="21"/>
        <v>#DIV/0!</v>
      </c>
    </row>
    <row r="840" spans="1:5" s="17" customFormat="1" ht="16.75" customHeight="1" outlineLevel="2">
      <c r="A840" s="1215">
        <v>313</v>
      </c>
      <c r="B840" s="1216"/>
      <c r="C840" s="1217"/>
      <c r="D840" s="1218"/>
      <c r="E840" s="587" t="e">
        <f t="shared" si="21"/>
        <v>#DIV/0!</v>
      </c>
    </row>
    <row r="841" spans="1:5" s="17" customFormat="1" ht="16.75" customHeight="1" outlineLevel="2">
      <c r="A841" s="1215">
        <v>314</v>
      </c>
      <c r="B841" s="1216"/>
      <c r="C841" s="1217"/>
      <c r="D841" s="1218"/>
      <c r="E841" s="587" t="e">
        <f t="shared" si="21"/>
        <v>#DIV/0!</v>
      </c>
    </row>
    <row r="842" spans="1:5" s="17" customFormat="1" ht="16.75" customHeight="1" outlineLevel="2">
      <c r="A842" s="1215">
        <v>315</v>
      </c>
      <c r="B842" s="1216"/>
      <c r="C842" s="1217"/>
      <c r="D842" s="1218"/>
      <c r="E842" s="587" t="e">
        <f t="shared" si="21"/>
        <v>#DIV/0!</v>
      </c>
    </row>
    <row r="843" spans="1:5" s="17" customFormat="1" ht="16.75" customHeight="1" outlineLevel="2">
      <c r="A843" s="1215">
        <v>316</v>
      </c>
      <c r="B843" s="1216"/>
      <c r="C843" s="1217"/>
      <c r="D843" s="1218"/>
      <c r="E843" s="587" t="e">
        <f t="shared" si="21"/>
        <v>#DIV/0!</v>
      </c>
    </row>
    <row r="844" spans="1:5" s="17" customFormat="1" ht="16.75" customHeight="1" outlineLevel="2">
      <c r="A844" s="1215">
        <v>317</v>
      </c>
      <c r="B844" s="1216"/>
      <c r="C844" s="1217"/>
      <c r="D844" s="1218"/>
      <c r="E844" s="587" t="e">
        <f t="shared" si="21"/>
        <v>#DIV/0!</v>
      </c>
    </row>
    <row r="845" spans="1:5" s="17" customFormat="1" ht="16.75" customHeight="1" outlineLevel="2">
      <c r="A845" s="1215">
        <v>318</v>
      </c>
      <c r="B845" s="1216"/>
      <c r="C845" s="1217"/>
      <c r="D845" s="1218"/>
      <c r="E845" s="587" t="e">
        <f t="shared" si="21"/>
        <v>#DIV/0!</v>
      </c>
    </row>
    <row r="846" spans="1:5" s="17" customFormat="1" ht="16.75" customHeight="1" outlineLevel="2">
      <c r="A846" s="1215">
        <v>319</v>
      </c>
      <c r="B846" s="1216"/>
      <c r="C846" s="1217"/>
      <c r="D846" s="1218"/>
      <c r="E846" s="587" t="e">
        <f t="shared" si="21"/>
        <v>#DIV/0!</v>
      </c>
    </row>
    <row r="847" spans="1:5" s="17" customFormat="1" ht="16.75" customHeight="1" outlineLevel="2">
      <c r="A847" s="1215">
        <v>320</v>
      </c>
      <c r="B847" s="1216"/>
      <c r="C847" s="1217"/>
      <c r="D847" s="1218"/>
      <c r="E847" s="587" t="e">
        <f t="shared" si="21"/>
        <v>#DIV/0!</v>
      </c>
    </row>
    <row r="848" spans="1:5" s="17" customFormat="1" ht="16.75" customHeight="1" outlineLevel="2">
      <c r="A848" s="1215">
        <v>321</v>
      </c>
      <c r="B848" s="1216"/>
      <c r="C848" s="1217"/>
      <c r="D848" s="1218"/>
      <c r="E848" s="587" t="e">
        <f t="shared" si="21"/>
        <v>#DIV/0!</v>
      </c>
    </row>
    <row r="849" spans="1:5" s="17" customFormat="1" ht="16.75" customHeight="1" outlineLevel="2">
      <c r="A849" s="1215">
        <v>322</v>
      </c>
      <c r="B849" s="1216"/>
      <c r="C849" s="1217"/>
      <c r="D849" s="1218"/>
      <c r="E849" s="587" t="e">
        <f t="shared" si="21"/>
        <v>#DIV/0!</v>
      </c>
    </row>
    <row r="850" spans="1:5" s="17" customFormat="1" ht="16.75" customHeight="1" outlineLevel="2">
      <c r="A850" s="1215">
        <v>323</v>
      </c>
      <c r="B850" s="1216"/>
      <c r="C850" s="1217"/>
      <c r="D850" s="1218"/>
      <c r="E850" s="587" t="e">
        <f t="shared" si="21"/>
        <v>#DIV/0!</v>
      </c>
    </row>
    <row r="851" spans="1:5" s="17" customFormat="1" ht="16.75" customHeight="1" outlineLevel="2">
      <c r="A851" s="1215">
        <v>324</v>
      </c>
      <c r="B851" s="1216"/>
      <c r="C851" s="1217"/>
      <c r="D851" s="1218"/>
      <c r="E851" s="587" t="e">
        <f t="shared" si="21"/>
        <v>#DIV/0!</v>
      </c>
    </row>
    <row r="852" spans="1:5" s="17" customFormat="1" ht="16.75" customHeight="1" outlineLevel="2">
      <c r="A852" s="1215">
        <v>325</v>
      </c>
      <c r="B852" s="1216"/>
      <c r="C852" s="1217"/>
      <c r="D852" s="1218"/>
      <c r="E852" s="587" t="e">
        <f t="shared" si="21"/>
        <v>#DIV/0!</v>
      </c>
    </row>
    <row r="853" spans="1:5" s="17" customFormat="1" ht="16.75" customHeight="1" outlineLevel="2">
      <c r="A853" s="1215">
        <v>326</v>
      </c>
      <c r="B853" s="1216"/>
      <c r="C853" s="1217"/>
      <c r="D853" s="1218"/>
      <c r="E853" s="587" t="e">
        <f t="shared" si="21"/>
        <v>#DIV/0!</v>
      </c>
    </row>
    <row r="854" spans="1:5" s="17" customFormat="1" ht="16.75" customHeight="1" outlineLevel="2">
      <c r="A854" s="1215">
        <v>327</v>
      </c>
      <c r="B854" s="1216"/>
      <c r="C854" s="1217"/>
      <c r="D854" s="1218"/>
      <c r="E854" s="587" t="e">
        <f t="shared" si="21"/>
        <v>#DIV/0!</v>
      </c>
    </row>
    <row r="855" spans="1:5" s="17" customFormat="1" ht="16.75" customHeight="1" outlineLevel="2">
      <c r="A855" s="1215">
        <v>328</v>
      </c>
      <c r="B855" s="1216"/>
      <c r="C855" s="1217"/>
      <c r="D855" s="1218"/>
      <c r="E855" s="587" t="e">
        <f t="shared" si="21"/>
        <v>#DIV/0!</v>
      </c>
    </row>
    <row r="856" spans="1:5" s="17" customFormat="1" ht="16.75" customHeight="1" outlineLevel="2">
      <c r="A856" s="1215">
        <v>329</v>
      </c>
      <c r="B856" s="1216"/>
      <c r="C856" s="1217"/>
      <c r="D856" s="1218"/>
      <c r="E856" s="587" t="e">
        <f t="shared" si="21"/>
        <v>#DIV/0!</v>
      </c>
    </row>
    <row r="857" spans="1:5" s="17" customFormat="1" ht="16.75" customHeight="1" outlineLevel="2">
      <c r="A857" s="1215">
        <v>330</v>
      </c>
      <c r="B857" s="1216"/>
      <c r="C857" s="1217"/>
      <c r="D857" s="1218"/>
      <c r="E857" s="587" t="e">
        <f t="shared" si="21"/>
        <v>#DIV/0!</v>
      </c>
    </row>
    <row r="858" spans="1:5" s="17" customFormat="1" ht="16.75" customHeight="1" outlineLevel="2">
      <c r="A858" s="1215">
        <v>331</v>
      </c>
      <c r="B858" s="1216"/>
      <c r="C858" s="1217"/>
      <c r="D858" s="1218"/>
      <c r="E858" s="587" t="e">
        <f t="shared" si="21"/>
        <v>#DIV/0!</v>
      </c>
    </row>
    <row r="859" spans="1:5" s="17" customFormat="1" ht="16.75" customHeight="1" outlineLevel="2">
      <c r="A859" s="1215">
        <v>332</v>
      </c>
      <c r="B859" s="1216"/>
      <c r="C859" s="1217"/>
      <c r="D859" s="1218"/>
      <c r="E859" s="587" t="e">
        <f t="shared" si="21"/>
        <v>#DIV/0!</v>
      </c>
    </row>
    <row r="860" spans="1:5" s="17" customFormat="1" ht="16.75" customHeight="1" outlineLevel="2">
      <c r="A860" s="1215">
        <v>333</v>
      </c>
      <c r="B860" s="1216"/>
      <c r="C860" s="1217"/>
      <c r="D860" s="1218"/>
      <c r="E860" s="587" t="e">
        <f t="shared" si="21"/>
        <v>#DIV/0!</v>
      </c>
    </row>
    <row r="861" spans="1:5" s="17" customFormat="1" ht="16.75" customHeight="1" outlineLevel="2">
      <c r="A861" s="1215">
        <v>334</v>
      </c>
      <c r="B861" s="1216"/>
      <c r="C861" s="1217"/>
      <c r="D861" s="1218"/>
      <c r="E861" s="587" t="e">
        <f t="shared" si="21"/>
        <v>#DIV/0!</v>
      </c>
    </row>
    <row r="862" spans="1:5" s="17" customFormat="1" ht="16.75" customHeight="1" outlineLevel="2">
      <c r="A862" s="1215">
        <v>335</v>
      </c>
      <c r="B862" s="1216"/>
      <c r="C862" s="1217"/>
      <c r="D862" s="1218"/>
      <c r="E862" s="587" t="e">
        <f t="shared" si="21"/>
        <v>#DIV/0!</v>
      </c>
    </row>
    <row r="863" spans="1:5" s="17" customFormat="1" ht="16.75" customHeight="1" outlineLevel="2">
      <c r="A863" s="1215">
        <v>336</v>
      </c>
      <c r="B863" s="1216"/>
      <c r="C863" s="1217"/>
      <c r="D863" s="1218"/>
      <c r="E863" s="587" t="e">
        <f t="shared" si="21"/>
        <v>#DIV/0!</v>
      </c>
    </row>
    <row r="864" spans="1:5" s="17" customFormat="1" ht="16.75" customHeight="1" outlineLevel="2">
      <c r="A864" s="1215">
        <v>337</v>
      </c>
      <c r="B864" s="1216"/>
      <c r="C864" s="1217"/>
      <c r="D864" s="1218"/>
      <c r="E864" s="587" t="e">
        <f t="shared" si="21"/>
        <v>#DIV/0!</v>
      </c>
    </row>
    <row r="865" spans="1:5" s="17" customFormat="1" ht="16.75" customHeight="1" outlineLevel="2">
      <c r="A865" s="1215">
        <v>338</v>
      </c>
      <c r="B865" s="1216"/>
      <c r="C865" s="1217"/>
      <c r="D865" s="1218"/>
      <c r="E865" s="587" t="e">
        <f t="shared" si="21"/>
        <v>#DIV/0!</v>
      </c>
    </row>
    <row r="866" spans="1:5" s="17" customFormat="1" ht="16.75" customHeight="1" outlineLevel="2">
      <c r="A866" s="1215">
        <v>339</v>
      </c>
      <c r="B866" s="1216"/>
      <c r="C866" s="1217"/>
      <c r="D866" s="1218"/>
      <c r="E866" s="587" t="e">
        <f t="shared" si="21"/>
        <v>#DIV/0!</v>
      </c>
    </row>
    <row r="867" spans="1:5" s="17" customFormat="1" ht="16.75" customHeight="1" outlineLevel="2">
      <c r="A867" s="1215">
        <v>340</v>
      </c>
      <c r="B867" s="1216"/>
      <c r="C867" s="1217"/>
      <c r="D867" s="1218"/>
      <c r="E867" s="587" t="e">
        <f t="shared" si="21"/>
        <v>#DIV/0!</v>
      </c>
    </row>
    <row r="868" spans="1:5" s="17" customFormat="1" ht="16.75" customHeight="1" outlineLevel="2">
      <c r="A868" s="1215">
        <v>341</v>
      </c>
      <c r="B868" s="1216"/>
      <c r="C868" s="1217"/>
      <c r="D868" s="1218"/>
      <c r="E868" s="587" t="e">
        <f t="shared" si="21"/>
        <v>#DIV/0!</v>
      </c>
    </row>
    <row r="869" spans="1:5" s="17" customFormat="1" ht="16.75" customHeight="1" outlineLevel="2">
      <c r="A869" s="1215">
        <v>342</v>
      </c>
      <c r="B869" s="1216"/>
      <c r="C869" s="1217"/>
      <c r="D869" s="1218"/>
      <c r="E869" s="587" t="e">
        <f t="shared" si="21"/>
        <v>#DIV/0!</v>
      </c>
    </row>
    <row r="870" spans="1:5" s="17" customFormat="1" ht="16.75" customHeight="1" outlineLevel="2">
      <c r="A870" s="1215">
        <v>343</v>
      </c>
      <c r="B870" s="1216"/>
      <c r="C870" s="1217"/>
      <c r="D870" s="1218"/>
      <c r="E870" s="587" t="e">
        <f t="shared" si="21"/>
        <v>#DIV/0!</v>
      </c>
    </row>
    <row r="871" spans="1:5" s="17" customFormat="1" ht="16.75" customHeight="1" outlineLevel="2">
      <c r="A871" s="1215">
        <v>344</v>
      </c>
      <c r="B871" s="1216"/>
      <c r="C871" s="1217"/>
      <c r="D871" s="1218"/>
      <c r="E871" s="587" t="e">
        <f t="shared" si="21"/>
        <v>#DIV/0!</v>
      </c>
    </row>
    <row r="872" spans="1:5" s="17" customFormat="1" ht="16.75" customHeight="1" outlineLevel="2">
      <c r="A872" s="1215">
        <v>345</v>
      </c>
      <c r="B872" s="1216"/>
      <c r="C872" s="1217"/>
      <c r="D872" s="1218"/>
      <c r="E872" s="587" t="e">
        <f t="shared" si="21"/>
        <v>#DIV/0!</v>
      </c>
    </row>
    <row r="873" spans="1:5" s="17" customFormat="1" ht="16.75" customHeight="1" outlineLevel="2">
      <c r="A873" s="1215">
        <v>346</v>
      </c>
      <c r="B873" s="1216"/>
      <c r="C873" s="1217"/>
      <c r="D873" s="1218"/>
      <c r="E873" s="587" t="e">
        <f t="shared" si="21"/>
        <v>#DIV/0!</v>
      </c>
    </row>
    <row r="874" spans="1:5" s="17" customFormat="1" ht="16.75" customHeight="1" outlineLevel="2">
      <c r="A874" s="1215">
        <v>347</v>
      </c>
      <c r="B874" s="1216"/>
      <c r="C874" s="1217"/>
      <c r="D874" s="1218"/>
      <c r="E874" s="587" t="e">
        <f t="shared" si="21"/>
        <v>#DIV/0!</v>
      </c>
    </row>
    <row r="875" spans="1:5" s="17" customFormat="1" ht="16.75" customHeight="1" outlineLevel="2">
      <c r="A875" s="1215">
        <v>348</v>
      </c>
      <c r="B875" s="1216"/>
      <c r="C875" s="1217"/>
      <c r="D875" s="1218"/>
      <c r="E875" s="587" t="e">
        <f t="shared" si="21"/>
        <v>#DIV/0!</v>
      </c>
    </row>
    <row r="876" spans="1:5" s="17" customFormat="1" ht="16.75" customHeight="1" outlineLevel="2">
      <c r="A876" s="1215">
        <v>349</v>
      </c>
      <c r="B876" s="1216"/>
      <c r="C876" s="1217"/>
      <c r="D876" s="1218"/>
      <c r="E876" s="587" t="e">
        <f t="shared" si="21"/>
        <v>#DIV/0!</v>
      </c>
    </row>
    <row r="877" spans="1:5" s="17" customFormat="1" ht="16.75" customHeight="1" outlineLevel="2">
      <c r="A877" s="1215">
        <v>350</v>
      </c>
      <c r="B877" s="1216"/>
      <c r="C877" s="1217"/>
      <c r="D877" s="1218"/>
      <c r="E877" s="587" t="e">
        <f t="shared" si="21"/>
        <v>#DIV/0!</v>
      </c>
    </row>
    <row r="878" spans="1:5" s="17" customFormat="1" ht="16.75" customHeight="1" outlineLevel="2">
      <c r="A878" s="1215">
        <v>351</v>
      </c>
      <c r="B878" s="1216"/>
      <c r="C878" s="1217"/>
      <c r="D878" s="1218"/>
      <c r="E878" s="587" t="e">
        <f t="shared" si="21"/>
        <v>#DIV/0!</v>
      </c>
    </row>
    <row r="879" spans="1:5" s="17" customFormat="1" ht="16.75" customHeight="1" outlineLevel="2">
      <c r="A879" s="1215">
        <v>352</v>
      </c>
      <c r="B879" s="1216"/>
      <c r="C879" s="1217"/>
      <c r="D879" s="1218"/>
      <c r="E879" s="587" t="e">
        <f t="shared" si="21"/>
        <v>#DIV/0!</v>
      </c>
    </row>
    <row r="880" spans="1:5" s="17" customFormat="1" ht="16.75" customHeight="1" outlineLevel="2">
      <c r="A880" s="1215">
        <v>353</v>
      </c>
      <c r="B880" s="1216"/>
      <c r="C880" s="1217"/>
      <c r="D880" s="1218"/>
      <c r="E880" s="587" t="e">
        <f t="shared" si="21"/>
        <v>#DIV/0!</v>
      </c>
    </row>
    <row r="881" spans="1:5" s="17" customFormat="1" ht="16.75" customHeight="1" outlineLevel="2">
      <c r="A881" s="1215">
        <v>354</v>
      </c>
      <c r="B881" s="1216"/>
      <c r="C881" s="1217"/>
      <c r="D881" s="1218"/>
      <c r="E881" s="587" t="e">
        <f t="shared" si="21"/>
        <v>#DIV/0!</v>
      </c>
    </row>
    <row r="882" spans="1:5" s="17" customFormat="1" ht="16.75" customHeight="1" outlineLevel="2">
      <c r="A882" s="1215">
        <v>355</v>
      </c>
      <c r="B882" s="1216"/>
      <c r="C882" s="1217"/>
      <c r="D882" s="1218"/>
      <c r="E882" s="587" t="e">
        <f t="shared" si="21"/>
        <v>#DIV/0!</v>
      </c>
    </row>
    <row r="883" spans="1:5" s="17" customFormat="1" ht="16.75" customHeight="1" outlineLevel="2">
      <c r="A883" s="1215">
        <v>356</v>
      </c>
      <c r="B883" s="1216"/>
      <c r="C883" s="1217"/>
      <c r="D883" s="1218"/>
      <c r="E883" s="587" t="e">
        <f t="shared" si="21"/>
        <v>#DIV/0!</v>
      </c>
    </row>
    <row r="884" spans="1:5" s="17" customFormat="1" ht="16.75" customHeight="1" outlineLevel="2">
      <c r="A884" s="1215">
        <v>357</v>
      </c>
      <c r="B884" s="1216"/>
      <c r="C884" s="1217"/>
      <c r="D884" s="1218"/>
      <c r="E884" s="587" t="e">
        <f t="shared" si="21"/>
        <v>#DIV/0!</v>
      </c>
    </row>
    <row r="885" spans="1:5" s="17" customFormat="1" ht="16.75" customHeight="1" outlineLevel="2">
      <c r="A885" s="1215">
        <v>358</v>
      </c>
      <c r="B885" s="1216"/>
      <c r="C885" s="1217"/>
      <c r="D885" s="1218"/>
      <c r="E885" s="587" t="e">
        <f t="shared" si="21"/>
        <v>#DIV/0!</v>
      </c>
    </row>
    <row r="886" spans="1:5" s="17" customFormat="1" ht="16.75" customHeight="1" outlineLevel="2">
      <c r="A886" s="1215">
        <v>359</v>
      </c>
      <c r="B886" s="1216"/>
      <c r="C886" s="1217"/>
      <c r="D886" s="1218"/>
      <c r="E886" s="587" t="e">
        <f t="shared" si="21"/>
        <v>#DIV/0!</v>
      </c>
    </row>
    <row r="887" spans="1:5" s="17" customFormat="1" ht="16.75" customHeight="1" outlineLevel="2">
      <c r="A887" s="1215">
        <v>360</v>
      </c>
      <c r="B887" s="1216"/>
      <c r="C887" s="1217"/>
      <c r="D887" s="1218"/>
      <c r="E887" s="587" t="e">
        <f t="shared" si="21"/>
        <v>#DIV/0!</v>
      </c>
    </row>
    <row r="888" spans="1:5" s="17" customFormat="1" ht="16.75" customHeight="1" outlineLevel="2">
      <c r="A888" s="1215">
        <v>361</v>
      </c>
      <c r="B888" s="1216"/>
      <c r="C888" s="1217"/>
      <c r="D888" s="121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5">
        <v>362</v>
      </c>
      <c r="B889" s="1216"/>
      <c r="C889" s="1217"/>
      <c r="D889" s="1218"/>
      <c r="E889" s="587" t="e">
        <f t="shared" si="22"/>
        <v>#DIV/0!</v>
      </c>
    </row>
    <row r="890" spans="1:5" s="17" customFormat="1" ht="16.75" customHeight="1" outlineLevel="2">
      <c r="A890" s="1215">
        <v>363</v>
      </c>
      <c r="B890" s="1216"/>
      <c r="C890" s="1217"/>
      <c r="D890" s="1218"/>
      <c r="E890" s="587" t="e">
        <f t="shared" si="22"/>
        <v>#DIV/0!</v>
      </c>
    </row>
    <row r="891" spans="1:5" s="17" customFormat="1" ht="16.75" customHeight="1" outlineLevel="2">
      <c r="A891" s="1215">
        <v>364</v>
      </c>
      <c r="B891" s="1216"/>
      <c r="C891" s="1217"/>
      <c r="D891" s="1218"/>
      <c r="E891" s="587" t="e">
        <f t="shared" si="22"/>
        <v>#DIV/0!</v>
      </c>
    </row>
    <row r="892" spans="1:5" s="17" customFormat="1" ht="16.75" customHeight="1" outlineLevel="2">
      <c r="A892" s="1215">
        <v>365</v>
      </c>
      <c r="B892" s="1216"/>
      <c r="C892" s="1217"/>
      <c r="D892" s="1218"/>
      <c r="E892" s="587" t="e">
        <f t="shared" si="22"/>
        <v>#DIV/0!</v>
      </c>
    </row>
    <row r="893" spans="1:5" s="17" customFormat="1" ht="16.75" customHeight="1" outlineLevel="2">
      <c r="A893" s="1215">
        <v>366</v>
      </c>
      <c r="B893" s="1216"/>
      <c r="C893" s="1217"/>
      <c r="D893" s="1218"/>
      <c r="E893" s="587" t="e">
        <f t="shared" si="22"/>
        <v>#DIV/0!</v>
      </c>
    </row>
    <row r="894" spans="1:5" s="17" customFormat="1" ht="16.75" customHeight="1" outlineLevel="2">
      <c r="A894" s="1215">
        <v>367</v>
      </c>
      <c r="B894" s="1216"/>
      <c r="C894" s="1217"/>
      <c r="D894" s="1218"/>
      <c r="E894" s="587" t="e">
        <f t="shared" si="22"/>
        <v>#DIV/0!</v>
      </c>
    </row>
    <row r="895" spans="1:5" s="17" customFormat="1" ht="16.75" customHeight="1" outlineLevel="2">
      <c r="A895" s="1215">
        <v>368</v>
      </c>
      <c r="B895" s="1216"/>
      <c r="C895" s="1217"/>
      <c r="D895" s="1218"/>
      <c r="E895" s="587" t="e">
        <f t="shared" si="22"/>
        <v>#DIV/0!</v>
      </c>
    </row>
    <row r="896" spans="1:5" s="17" customFormat="1" ht="16.75" customHeight="1" outlineLevel="2">
      <c r="A896" s="1215">
        <v>369</v>
      </c>
      <c r="B896" s="1216"/>
      <c r="C896" s="1217"/>
      <c r="D896" s="1218"/>
      <c r="E896" s="587" t="e">
        <f t="shared" si="22"/>
        <v>#DIV/0!</v>
      </c>
    </row>
    <row r="897" spans="1:5" s="17" customFormat="1" ht="16.75" customHeight="1" outlineLevel="2">
      <c r="A897" s="1215">
        <v>370</v>
      </c>
      <c r="B897" s="1216"/>
      <c r="C897" s="1217"/>
      <c r="D897" s="1218"/>
      <c r="E897" s="587" t="e">
        <f t="shared" si="22"/>
        <v>#DIV/0!</v>
      </c>
    </row>
    <row r="898" spans="1:5" s="17" customFormat="1" ht="16.75" customHeight="1" outlineLevel="2">
      <c r="A898" s="1215">
        <v>371</v>
      </c>
      <c r="B898" s="1216"/>
      <c r="C898" s="1217"/>
      <c r="D898" s="1218"/>
      <c r="E898" s="587" t="e">
        <f t="shared" si="22"/>
        <v>#DIV/0!</v>
      </c>
    </row>
    <row r="899" spans="1:5" s="17" customFormat="1" ht="16.75" customHeight="1" outlineLevel="2">
      <c r="A899" s="1215">
        <v>372</v>
      </c>
      <c r="B899" s="1216"/>
      <c r="C899" s="1217"/>
      <c r="D899" s="1218"/>
      <c r="E899" s="587" t="e">
        <f t="shared" si="22"/>
        <v>#DIV/0!</v>
      </c>
    </row>
    <row r="900" spans="1:5" s="17" customFormat="1" ht="16.75" customHeight="1" outlineLevel="2">
      <c r="A900" s="1215">
        <v>373</v>
      </c>
      <c r="B900" s="1216"/>
      <c r="C900" s="1217"/>
      <c r="D900" s="1218"/>
      <c r="E900" s="587" t="e">
        <f t="shared" si="22"/>
        <v>#DIV/0!</v>
      </c>
    </row>
    <row r="901" spans="1:5" s="17" customFormat="1" ht="16.75" customHeight="1" outlineLevel="2">
      <c r="A901" s="1215">
        <v>374</v>
      </c>
      <c r="B901" s="1216"/>
      <c r="C901" s="1217"/>
      <c r="D901" s="1218"/>
      <c r="E901" s="587" t="e">
        <f t="shared" si="22"/>
        <v>#DIV/0!</v>
      </c>
    </row>
    <row r="902" spans="1:5" s="17" customFormat="1" ht="16.75" customHeight="1" outlineLevel="2">
      <c r="A902" s="1215">
        <v>375</v>
      </c>
      <c r="B902" s="1216"/>
      <c r="C902" s="1217"/>
      <c r="D902" s="1218"/>
      <c r="E902" s="587" t="e">
        <f t="shared" si="22"/>
        <v>#DIV/0!</v>
      </c>
    </row>
    <row r="903" spans="1:5" s="17" customFormat="1" ht="16.75" customHeight="1" outlineLevel="2">
      <c r="A903" s="1215">
        <v>376</v>
      </c>
      <c r="B903" s="1216"/>
      <c r="C903" s="1217"/>
      <c r="D903" s="1218"/>
      <c r="E903" s="587" t="e">
        <f t="shared" si="22"/>
        <v>#DIV/0!</v>
      </c>
    </row>
    <row r="904" spans="1:5" s="17" customFormat="1" ht="16.75" customHeight="1" outlineLevel="2">
      <c r="A904" s="1215">
        <v>377</v>
      </c>
      <c r="B904" s="1216"/>
      <c r="C904" s="1217"/>
      <c r="D904" s="1218"/>
      <c r="E904" s="587" t="e">
        <f t="shared" si="22"/>
        <v>#DIV/0!</v>
      </c>
    </row>
    <row r="905" spans="1:5" s="17" customFormat="1" ht="16.75" customHeight="1" outlineLevel="2">
      <c r="A905" s="1215">
        <v>378</v>
      </c>
      <c r="B905" s="1216"/>
      <c r="C905" s="1217"/>
      <c r="D905" s="1218"/>
      <c r="E905" s="587" t="e">
        <f t="shared" si="22"/>
        <v>#DIV/0!</v>
      </c>
    </row>
    <row r="906" spans="1:5" s="17" customFormat="1" ht="16.75" customHeight="1" outlineLevel="2">
      <c r="A906" s="1215">
        <v>379</v>
      </c>
      <c r="B906" s="1216"/>
      <c r="C906" s="1217"/>
      <c r="D906" s="1218"/>
      <c r="E906" s="587" t="e">
        <f t="shared" si="22"/>
        <v>#DIV/0!</v>
      </c>
    </row>
    <row r="907" spans="1:5" s="17" customFormat="1" ht="16.75" customHeight="1" outlineLevel="2">
      <c r="A907" s="1215">
        <v>380</v>
      </c>
      <c r="B907" s="1216"/>
      <c r="C907" s="1217"/>
      <c r="D907" s="1218"/>
      <c r="E907" s="587" t="e">
        <f t="shared" si="22"/>
        <v>#DIV/0!</v>
      </c>
    </row>
    <row r="908" spans="1:5" s="17" customFormat="1" ht="16.75" customHeight="1" outlineLevel="2">
      <c r="A908" s="1215">
        <v>381</v>
      </c>
      <c r="B908" s="1216"/>
      <c r="C908" s="1217"/>
      <c r="D908" s="1218"/>
      <c r="E908" s="587" t="e">
        <f t="shared" si="22"/>
        <v>#DIV/0!</v>
      </c>
    </row>
    <row r="909" spans="1:5" s="17" customFormat="1" ht="16.75" customHeight="1" outlineLevel="2">
      <c r="A909" s="1215">
        <v>382</v>
      </c>
      <c r="B909" s="1216"/>
      <c r="C909" s="1217"/>
      <c r="D909" s="1218"/>
      <c r="E909" s="587" t="e">
        <f t="shared" si="22"/>
        <v>#DIV/0!</v>
      </c>
    </row>
    <row r="910" spans="1:5" s="17" customFormat="1" ht="16.75" customHeight="1" outlineLevel="2">
      <c r="A910" s="1215">
        <v>383</v>
      </c>
      <c r="B910" s="1216"/>
      <c r="C910" s="1217"/>
      <c r="D910" s="1218"/>
      <c r="E910" s="587" t="e">
        <f t="shared" si="22"/>
        <v>#DIV/0!</v>
      </c>
    </row>
    <row r="911" spans="1:5" s="17" customFormat="1" ht="16.75" customHeight="1" outlineLevel="2">
      <c r="A911" s="1215">
        <v>384</v>
      </c>
      <c r="B911" s="1216"/>
      <c r="C911" s="1217"/>
      <c r="D911" s="1218"/>
      <c r="E911" s="587" t="e">
        <f t="shared" si="22"/>
        <v>#DIV/0!</v>
      </c>
    </row>
    <row r="912" spans="1:5" s="17" customFormat="1" ht="16.75" customHeight="1" outlineLevel="2">
      <c r="A912" s="1215">
        <v>385</v>
      </c>
      <c r="B912" s="1216"/>
      <c r="C912" s="1217"/>
      <c r="D912" s="1218"/>
      <c r="E912" s="587" t="e">
        <f t="shared" si="22"/>
        <v>#DIV/0!</v>
      </c>
    </row>
    <row r="913" spans="1:5" s="17" customFormat="1" ht="16.75" customHeight="1" outlineLevel="2">
      <c r="A913" s="1215">
        <v>386</v>
      </c>
      <c r="B913" s="1216"/>
      <c r="C913" s="1217"/>
      <c r="D913" s="1218"/>
      <c r="E913" s="587" t="e">
        <f t="shared" si="22"/>
        <v>#DIV/0!</v>
      </c>
    </row>
    <row r="914" spans="1:5" s="17" customFormat="1" ht="16.75" customHeight="1" outlineLevel="2">
      <c r="A914" s="1215">
        <v>387</v>
      </c>
      <c r="B914" s="1216"/>
      <c r="C914" s="1217"/>
      <c r="D914" s="1218"/>
      <c r="E914" s="587" t="e">
        <f t="shared" si="22"/>
        <v>#DIV/0!</v>
      </c>
    </row>
    <row r="915" spans="1:5" s="17" customFormat="1" ht="16.75" customHeight="1" outlineLevel="2">
      <c r="A915" s="1215">
        <v>388</v>
      </c>
      <c r="B915" s="1216"/>
      <c r="C915" s="1217"/>
      <c r="D915" s="1218"/>
      <c r="E915" s="587" t="e">
        <f t="shared" si="22"/>
        <v>#DIV/0!</v>
      </c>
    </row>
    <row r="916" spans="1:5" s="17" customFormat="1" ht="16.75" customHeight="1" outlineLevel="2">
      <c r="A916" s="1215">
        <v>389</v>
      </c>
      <c r="B916" s="1216"/>
      <c r="C916" s="1217"/>
      <c r="D916" s="1218"/>
      <c r="E916" s="587" t="e">
        <f t="shared" si="22"/>
        <v>#DIV/0!</v>
      </c>
    </row>
    <row r="917" spans="1:5" s="17" customFormat="1" ht="16.75" customHeight="1" outlineLevel="2">
      <c r="A917" s="1215">
        <v>390</v>
      </c>
      <c r="B917" s="1216"/>
      <c r="C917" s="1217"/>
      <c r="D917" s="1218"/>
      <c r="E917" s="587" t="e">
        <f t="shared" si="22"/>
        <v>#DIV/0!</v>
      </c>
    </row>
    <row r="918" spans="1:5" s="17" customFormat="1" ht="16.75" customHeight="1" outlineLevel="2">
      <c r="A918" s="1215">
        <v>391</v>
      </c>
      <c r="B918" s="1216"/>
      <c r="C918" s="1217"/>
      <c r="D918" s="1218"/>
      <c r="E918" s="587" t="e">
        <f t="shared" si="22"/>
        <v>#DIV/0!</v>
      </c>
    </row>
    <row r="919" spans="1:5" s="17" customFormat="1" ht="16.75" customHeight="1" outlineLevel="2">
      <c r="A919" s="1215">
        <v>392</v>
      </c>
      <c r="B919" s="1216"/>
      <c r="C919" s="1217"/>
      <c r="D919" s="1218"/>
      <c r="E919" s="587" t="e">
        <f t="shared" si="22"/>
        <v>#DIV/0!</v>
      </c>
    </row>
    <row r="920" spans="1:5" s="17" customFormat="1" ht="16.75" customHeight="1" outlineLevel="2">
      <c r="A920" s="1215">
        <v>393</v>
      </c>
      <c r="B920" s="1216"/>
      <c r="C920" s="1217"/>
      <c r="D920" s="1218"/>
      <c r="E920" s="587" t="e">
        <f t="shared" si="22"/>
        <v>#DIV/0!</v>
      </c>
    </row>
    <row r="921" spans="1:5" s="17" customFormat="1" ht="16.75" customHeight="1" outlineLevel="2">
      <c r="A921" s="1215">
        <v>394</v>
      </c>
      <c r="B921" s="1216"/>
      <c r="C921" s="1217"/>
      <c r="D921" s="1218"/>
      <c r="E921" s="587" t="e">
        <f t="shared" si="22"/>
        <v>#DIV/0!</v>
      </c>
    </row>
    <row r="922" spans="1:5" s="17" customFormat="1" ht="16.75" customHeight="1" outlineLevel="2">
      <c r="A922" s="1215">
        <v>395</v>
      </c>
      <c r="B922" s="1216"/>
      <c r="C922" s="1217"/>
      <c r="D922" s="1218"/>
      <c r="E922" s="587" t="e">
        <f t="shared" si="22"/>
        <v>#DIV/0!</v>
      </c>
    </row>
    <row r="923" spans="1:5" s="17" customFormat="1" ht="16.75" customHeight="1" outlineLevel="2">
      <c r="A923" s="1215">
        <v>396</v>
      </c>
      <c r="B923" s="1216"/>
      <c r="C923" s="1217"/>
      <c r="D923" s="1218"/>
      <c r="E923" s="587" t="e">
        <f t="shared" si="22"/>
        <v>#DIV/0!</v>
      </c>
    </row>
    <row r="924" spans="1:5" s="17" customFormat="1" ht="16.75" customHeight="1" outlineLevel="2">
      <c r="A924" s="1215">
        <v>397</v>
      </c>
      <c r="B924" s="1216"/>
      <c r="C924" s="1217"/>
      <c r="D924" s="1218"/>
      <c r="E924" s="587" t="e">
        <f t="shared" si="22"/>
        <v>#DIV/0!</v>
      </c>
    </row>
    <row r="925" spans="1:5" s="17" customFormat="1" ht="16.75" customHeight="1" outlineLevel="2">
      <c r="A925" s="1215">
        <v>398</v>
      </c>
      <c r="B925" s="1216"/>
      <c r="C925" s="1217"/>
      <c r="D925" s="1218"/>
      <c r="E925" s="587" t="e">
        <f t="shared" si="22"/>
        <v>#DIV/0!</v>
      </c>
    </row>
    <row r="926" spans="1:5" s="17" customFormat="1" ht="16.75" customHeight="1" outlineLevel="2">
      <c r="A926" s="1215">
        <v>399</v>
      </c>
      <c r="B926" s="1216"/>
      <c r="C926" s="1217"/>
      <c r="D926" s="1218"/>
      <c r="E926" s="587" t="e">
        <f t="shared" si="22"/>
        <v>#DIV/0!</v>
      </c>
    </row>
    <row r="927" spans="1:5" s="17" customFormat="1" ht="16.75" customHeight="1" outlineLevel="2">
      <c r="A927" s="1215">
        <v>400</v>
      </c>
      <c r="B927" s="1216"/>
      <c r="C927" s="1217"/>
      <c r="D927" s="1218"/>
      <c r="E927" s="587" t="e">
        <f t="shared" si="22"/>
        <v>#DIV/0!</v>
      </c>
    </row>
    <row r="928" spans="1:5" s="17" customFormat="1" ht="16.75" customHeight="1" outlineLevel="2">
      <c r="A928" s="1215">
        <v>401</v>
      </c>
      <c r="B928" s="1216"/>
      <c r="C928" s="1217"/>
      <c r="D928" s="1218"/>
      <c r="E928" s="587" t="e">
        <f t="shared" si="22"/>
        <v>#DIV/0!</v>
      </c>
    </row>
    <row r="929" spans="1:5" s="17" customFormat="1" ht="16.75" customHeight="1" outlineLevel="2">
      <c r="A929" s="1215">
        <v>402</v>
      </c>
      <c r="B929" s="1216"/>
      <c r="C929" s="1217"/>
      <c r="D929" s="1218"/>
      <c r="E929" s="587" t="e">
        <f t="shared" si="22"/>
        <v>#DIV/0!</v>
      </c>
    </row>
    <row r="930" spans="1:5" s="17" customFormat="1" ht="16.75" customHeight="1" outlineLevel="2">
      <c r="A930" s="1215">
        <v>403</v>
      </c>
      <c r="B930" s="1216"/>
      <c r="C930" s="1217"/>
      <c r="D930" s="1218"/>
      <c r="E930" s="587" t="e">
        <f t="shared" si="22"/>
        <v>#DIV/0!</v>
      </c>
    </row>
    <row r="931" spans="1:5" s="17" customFormat="1" ht="16.75" customHeight="1" outlineLevel="2">
      <c r="A931" s="1215">
        <v>404</v>
      </c>
      <c r="B931" s="1216"/>
      <c r="C931" s="1217"/>
      <c r="D931" s="1218"/>
      <c r="E931" s="587" t="e">
        <f t="shared" si="22"/>
        <v>#DIV/0!</v>
      </c>
    </row>
    <row r="932" spans="1:5" s="17" customFormat="1" ht="16.75" customHeight="1" outlineLevel="2">
      <c r="A932" s="1215">
        <v>405</v>
      </c>
      <c r="B932" s="1216"/>
      <c r="C932" s="1217"/>
      <c r="D932" s="1218"/>
      <c r="E932" s="587" t="e">
        <f t="shared" si="22"/>
        <v>#DIV/0!</v>
      </c>
    </row>
    <row r="933" spans="1:5" s="17" customFormat="1" ht="16.75" customHeight="1" outlineLevel="2">
      <c r="A933" s="1215">
        <v>406</v>
      </c>
      <c r="B933" s="1216"/>
      <c r="C933" s="1217"/>
      <c r="D933" s="1218"/>
      <c r="E933" s="587" t="e">
        <f t="shared" si="22"/>
        <v>#DIV/0!</v>
      </c>
    </row>
    <row r="934" spans="1:5" s="17" customFormat="1" ht="16.75" customHeight="1" outlineLevel="2">
      <c r="A934" s="1215">
        <v>407</v>
      </c>
      <c r="B934" s="1216"/>
      <c r="C934" s="1217"/>
      <c r="D934" s="1218"/>
      <c r="E934" s="587" t="e">
        <f t="shared" si="22"/>
        <v>#DIV/0!</v>
      </c>
    </row>
    <row r="935" spans="1:5" s="17" customFormat="1" ht="16.75" customHeight="1" outlineLevel="2">
      <c r="A935" s="1215">
        <v>408</v>
      </c>
      <c r="B935" s="1216"/>
      <c r="C935" s="1217"/>
      <c r="D935" s="1218"/>
      <c r="E935" s="587" t="e">
        <f t="shared" si="22"/>
        <v>#DIV/0!</v>
      </c>
    </row>
    <row r="936" spans="1:5" s="17" customFormat="1" ht="16.75" customHeight="1" outlineLevel="2">
      <c r="A936" s="1215">
        <v>409</v>
      </c>
      <c r="B936" s="1216"/>
      <c r="C936" s="1217"/>
      <c r="D936" s="1218"/>
      <c r="E936" s="587" t="e">
        <f t="shared" si="22"/>
        <v>#DIV/0!</v>
      </c>
    </row>
    <row r="937" spans="1:5" s="17" customFormat="1" ht="16.75" customHeight="1" outlineLevel="2">
      <c r="A937" s="1215">
        <v>410</v>
      </c>
      <c r="B937" s="1216"/>
      <c r="C937" s="1217"/>
      <c r="D937" s="1218"/>
      <c r="E937" s="587" t="e">
        <f t="shared" si="22"/>
        <v>#DIV/0!</v>
      </c>
    </row>
    <row r="938" spans="1:5" s="17" customFormat="1" ht="16.75" customHeight="1" outlineLevel="2">
      <c r="A938" s="1215">
        <v>411</v>
      </c>
      <c r="B938" s="1216"/>
      <c r="C938" s="1217"/>
      <c r="D938" s="1218"/>
      <c r="E938" s="587" t="e">
        <f t="shared" si="22"/>
        <v>#DIV/0!</v>
      </c>
    </row>
    <row r="939" spans="1:5" s="17" customFormat="1" ht="16.75" customHeight="1" outlineLevel="2">
      <c r="A939" s="1215">
        <v>412</v>
      </c>
      <c r="B939" s="1216"/>
      <c r="C939" s="1217"/>
      <c r="D939" s="1218"/>
      <c r="E939" s="587" t="e">
        <f t="shared" si="22"/>
        <v>#DIV/0!</v>
      </c>
    </row>
    <row r="940" spans="1:5" s="17" customFormat="1" ht="16.75" customHeight="1" outlineLevel="2">
      <c r="A940" s="1215">
        <v>413</v>
      </c>
      <c r="B940" s="1216"/>
      <c r="C940" s="1217"/>
      <c r="D940" s="1218"/>
      <c r="E940" s="587" t="e">
        <f t="shared" si="22"/>
        <v>#DIV/0!</v>
      </c>
    </row>
    <row r="941" spans="1:5" s="17" customFormat="1" ht="16.75" customHeight="1" outlineLevel="2">
      <c r="A941" s="1215">
        <v>414</v>
      </c>
      <c r="B941" s="1216"/>
      <c r="C941" s="1217"/>
      <c r="D941" s="1218"/>
      <c r="E941" s="587" t="e">
        <f t="shared" si="22"/>
        <v>#DIV/0!</v>
      </c>
    </row>
    <row r="942" spans="1:5" s="17" customFormat="1" ht="16.75" customHeight="1" outlineLevel="2">
      <c r="A942" s="1215">
        <v>415</v>
      </c>
      <c r="B942" s="1216"/>
      <c r="C942" s="1217"/>
      <c r="D942" s="1218"/>
      <c r="E942" s="587" t="e">
        <f t="shared" si="22"/>
        <v>#DIV/0!</v>
      </c>
    </row>
    <row r="943" spans="1:5" s="17" customFormat="1" ht="16.75" customHeight="1" outlineLevel="2">
      <c r="A943" s="1215">
        <v>416</v>
      </c>
      <c r="B943" s="1216"/>
      <c r="C943" s="1217"/>
      <c r="D943" s="1218"/>
      <c r="E943" s="587" t="e">
        <f t="shared" si="22"/>
        <v>#DIV/0!</v>
      </c>
    </row>
    <row r="944" spans="1:5" s="17" customFormat="1" ht="16.75" customHeight="1" outlineLevel="2">
      <c r="A944" s="1215">
        <v>417</v>
      </c>
      <c r="B944" s="1216"/>
      <c r="C944" s="1217"/>
      <c r="D944" s="1218"/>
      <c r="E944" s="587" t="e">
        <f t="shared" si="22"/>
        <v>#DIV/0!</v>
      </c>
    </row>
    <row r="945" spans="1:5" s="17" customFormat="1" ht="16.75" customHeight="1" outlineLevel="2">
      <c r="A945" s="1215">
        <v>418</v>
      </c>
      <c r="B945" s="1216"/>
      <c r="C945" s="1217"/>
      <c r="D945" s="1218"/>
      <c r="E945" s="587" t="e">
        <f t="shared" si="22"/>
        <v>#DIV/0!</v>
      </c>
    </row>
    <row r="946" spans="1:5" s="17" customFormat="1" ht="16.75" customHeight="1" outlineLevel="2">
      <c r="A946" s="1215">
        <v>419</v>
      </c>
      <c r="B946" s="1216"/>
      <c r="C946" s="1217"/>
      <c r="D946" s="1218"/>
      <c r="E946" s="587" t="e">
        <f t="shared" si="22"/>
        <v>#DIV/0!</v>
      </c>
    </row>
    <row r="947" spans="1:5" s="17" customFormat="1" ht="16.75" customHeight="1" outlineLevel="2">
      <c r="A947" s="1215">
        <v>420</v>
      </c>
      <c r="B947" s="1216"/>
      <c r="C947" s="1217"/>
      <c r="D947" s="1218"/>
      <c r="E947" s="587" t="e">
        <f t="shared" si="22"/>
        <v>#DIV/0!</v>
      </c>
    </row>
    <row r="948" spans="1:5" s="17" customFormat="1" ht="16.75" customHeight="1" outlineLevel="2">
      <c r="A948" s="1215">
        <v>421</v>
      </c>
      <c r="B948" s="1216"/>
      <c r="C948" s="1217"/>
      <c r="D948" s="1218"/>
      <c r="E948" s="587" t="e">
        <f t="shared" si="22"/>
        <v>#DIV/0!</v>
      </c>
    </row>
    <row r="949" spans="1:5" s="17" customFormat="1" ht="16.75" customHeight="1" outlineLevel="2">
      <c r="A949" s="1215">
        <v>422</v>
      </c>
      <c r="B949" s="1216"/>
      <c r="C949" s="1217"/>
      <c r="D949" s="1218"/>
      <c r="E949" s="587" t="e">
        <f t="shared" si="22"/>
        <v>#DIV/0!</v>
      </c>
    </row>
    <row r="950" spans="1:5" s="17" customFormat="1" ht="16.75" customHeight="1" outlineLevel="2">
      <c r="A950" s="1215">
        <v>423</v>
      </c>
      <c r="B950" s="1216"/>
      <c r="C950" s="1217"/>
      <c r="D950" s="1218"/>
      <c r="E950" s="587" t="e">
        <f t="shared" si="22"/>
        <v>#DIV/0!</v>
      </c>
    </row>
    <row r="951" spans="1:5" s="17" customFormat="1" ht="16.75" customHeight="1" outlineLevel="2">
      <c r="A951" s="1215">
        <v>424</v>
      </c>
      <c r="B951" s="1216"/>
      <c r="C951" s="1217"/>
      <c r="D951" s="1218"/>
      <c r="E951" s="587" t="e">
        <f t="shared" si="22"/>
        <v>#DIV/0!</v>
      </c>
    </row>
    <row r="952" spans="1:5" s="17" customFormat="1" ht="16.75" customHeight="1" outlineLevel="2">
      <c r="A952" s="1215">
        <v>425</v>
      </c>
      <c r="B952" s="1216"/>
      <c r="C952" s="1217"/>
      <c r="D952" s="121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5">
        <v>426</v>
      </c>
      <c r="B953" s="1216"/>
      <c r="C953" s="1217"/>
      <c r="D953" s="1218"/>
      <c r="E953" s="587" t="e">
        <f t="shared" si="23"/>
        <v>#DIV/0!</v>
      </c>
    </row>
    <row r="954" spans="1:5" s="17" customFormat="1" ht="16.75" customHeight="1" outlineLevel="2">
      <c r="A954" s="1215">
        <v>427</v>
      </c>
      <c r="B954" s="1216"/>
      <c r="C954" s="1217"/>
      <c r="D954" s="1218"/>
      <c r="E954" s="587" t="e">
        <f t="shared" si="23"/>
        <v>#DIV/0!</v>
      </c>
    </row>
    <row r="955" spans="1:5" s="17" customFormat="1" ht="16.75" customHeight="1" outlineLevel="2">
      <c r="A955" s="1215">
        <v>428</v>
      </c>
      <c r="B955" s="1216"/>
      <c r="C955" s="1217"/>
      <c r="D955" s="1218"/>
      <c r="E955" s="587" t="e">
        <f t="shared" si="23"/>
        <v>#DIV/0!</v>
      </c>
    </row>
    <row r="956" spans="1:5" s="17" customFormat="1" ht="16.75" customHeight="1" outlineLevel="2">
      <c r="A956" s="1215">
        <v>429</v>
      </c>
      <c r="B956" s="1216"/>
      <c r="C956" s="1217"/>
      <c r="D956" s="1218"/>
      <c r="E956" s="587" t="e">
        <f t="shared" si="23"/>
        <v>#DIV/0!</v>
      </c>
    </row>
    <row r="957" spans="1:5" s="17" customFormat="1" ht="16.75" customHeight="1" outlineLevel="2">
      <c r="A957" s="1215">
        <v>430</v>
      </c>
      <c r="B957" s="1216"/>
      <c r="C957" s="1217"/>
      <c r="D957" s="1218"/>
      <c r="E957" s="587" t="e">
        <f t="shared" si="23"/>
        <v>#DIV/0!</v>
      </c>
    </row>
    <row r="958" spans="1:5" s="17" customFormat="1" ht="16.75" customHeight="1" outlineLevel="2">
      <c r="A958" s="1215">
        <v>431</v>
      </c>
      <c r="B958" s="1216"/>
      <c r="C958" s="1217"/>
      <c r="D958" s="1218"/>
      <c r="E958" s="587" t="e">
        <f t="shared" si="23"/>
        <v>#DIV/0!</v>
      </c>
    </row>
    <row r="959" spans="1:5" s="17" customFormat="1" ht="16.75" customHeight="1" outlineLevel="2">
      <c r="A959" s="1215">
        <v>432</v>
      </c>
      <c r="B959" s="1216"/>
      <c r="C959" s="1217"/>
      <c r="D959" s="1218"/>
      <c r="E959" s="587" t="e">
        <f t="shared" si="23"/>
        <v>#DIV/0!</v>
      </c>
    </row>
    <row r="960" spans="1:5" s="17" customFormat="1" ht="16.75" customHeight="1" outlineLevel="2">
      <c r="A960" s="1215">
        <v>433</v>
      </c>
      <c r="B960" s="1216"/>
      <c r="C960" s="1217"/>
      <c r="D960" s="1218"/>
      <c r="E960" s="587" t="e">
        <f t="shared" si="23"/>
        <v>#DIV/0!</v>
      </c>
    </row>
    <row r="961" spans="1:5" s="17" customFormat="1" ht="16.75" customHeight="1" outlineLevel="2">
      <c r="A961" s="1215">
        <v>434</v>
      </c>
      <c r="B961" s="1216"/>
      <c r="C961" s="1217"/>
      <c r="D961" s="1218"/>
      <c r="E961" s="587" t="e">
        <f t="shared" si="23"/>
        <v>#DIV/0!</v>
      </c>
    </row>
    <row r="962" spans="1:5" s="17" customFormat="1" ht="16.75" customHeight="1" outlineLevel="2">
      <c r="A962" s="1215">
        <v>435</v>
      </c>
      <c r="B962" s="1216"/>
      <c r="C962" s="1217"/>
      <c r="D962" s="1218"/>
      <c r="E962" s="587" t="e">
        <f t="shared" si="23"/>
        <v>#DIV/0!</v>
      </c>
    </row>
    <row r="963" spans="1:5" s="17" customFormat="1" ht="16.75" customHeight="1" outlineLevel="2">
      <c r="A963" s="1215">
        <v>436</v>
      </c>
      <c r="B963" s="1216"/>
      <c r="C963" s="1217"/>
      <c r="D963" s="1218"/>
      <c r="E963" s="587" t="e">
        <f t="shared" si="23"/>
        <v>#DIV/0!</v>
      </c>
    </row>
    <row r="964" spans="1:5" s="17" customFormat="1" ht="16.75" customHeight="1" outlineLevel="2">
      <c r="A964" s="1215">
        <v>437</v>
      </c>
      <c r="B964" s="1216"/>
      <c r="C964" s="1217"/>
      <c r="D964" s="1218"/>
      <c r="E964" s="587" t="e">
        <f t="shared" si="23"/>
        <v>#DIV/0!</v>
      </c>
    </row>
    <row r="965" spans="1:5" s="17" customFormat="1" ht="16.75" customHeight="1" outlineLevel="2">
      <c r="A965" s="1215">
        <v>438</v>
      </c>
      <c r="B965" s="1216"/>
      <c r="C965" s="1217"/>
      <c r="D965" s="1218"/>
      <c r="E965" s="587" t="e">
        <f t="shared" si="23"/>
        <v>#DIV/0!</v>
      </c>
    </row>
    <row r="966" spans="1:5" s="17" customFormat="1" ht="16.75" customHeight="1" outlineLevel="2">
      <c r="A966" s="1215">
        <v>439</v>
      </c>
      <c r="B966" s="1216"/>
      <c r="C966" s="1217"/>
      <c r="D966" s="1218"/>
      <c r="E966" s="587" t="e">
        <f t="shared" si="23"/>
        <v>#DIV/0!</v>
      </c>
    </row>
    <row r="967" spans="1:5" s="17" customFormat="1" ht="16.75" customHeight="1" outlineLevel="2">
      <c r="A967" s="1215">
        <v>440</v>
      </c>
      <c r="B967" s="1216"/>
      <c r="C967" s="1217"/>
      <c r="D967" s="1218"/>
      <c r="E967" s="587" t="e">
        <f t="shared" si="23"/>
        <v>#DIV/0!</v>
      </c>
    </row>
    <row r="968" spans="1:5" s="17" customFormat="1" ht="16.75" customHeight="1" outlineLevel="2">
      <c r="A968" s="1215">
        <v>441</v>
      </c>
      <c r="B968" s="1216"/>
      <c r="C968" s="1217"/>
      <c r="D968" s="1218"/>
      <c r="E968" s="587" t="e">
        <f t="shared" si="23"/>
        <v>#DIV/0!</v>
      </c>
    </row>
    <row r="969" spans="1:5" s="17" customFormat="1" ht="16.75" customHeight="1" outlineLevel="2">
      <c r="A969" s="1215">
        <v>442</v>
      </c>
      <c r="B969" s="1216"/>
      <c r="C969" s="1217"/>
      <c r="D969" s="1218"/>
      <c r="E969" s="587" t="e">
        <f t="shared" si="23"/>
        <v>#DIV/0!</v>
      </c>
    </row>
    <row r="970" spans="1:5" s="17" customFormat="1" ht="16.75" customHeight="1" outlineLevel="2">
      <c r="A970" s="1215">
        <v>443</v>
      </c>
      <c r="B970" s="1216"/>
      <c r="C970" s="1217"/>
      <c r="D970" s="1218"/>
      <c r="E970" s="587" t="e">
        <f t="shared" si="23"/>
        <v>#DIV/0!</v>
      </c>
    </row>
    <row r="971" spans="1:5" s="17" customFormat="1" ht="16.75" customHeight="1" outlineLevel="2">
      <c r="A971" s="1215">
        <v>444</v>
      </c>
      <c r="B971" s="1216"/>
      <c r="C971" s="1217"/>
      <c r="D971" s="1218"/>
      <c r="E971" s="587" t="e">
        <f t="shared" si="23"/>
        <v>#DIV/0!</v>
      </c>
    </row>
    <row r="972" spans="1:5" s="17" customFormat="1" ht="16.75" customHeight="1" outlineLevel="2">
      <c r="A972" s="1215">
        <v>445</v>
      </c>
      <c r="B972" s="1216"/>
      <c r="C972" s="1217"/>
      <c r="D972" s="1218"/>
      <c r="E972" s="587" t="e">
        <f>IF(AND(C972&gt;=D$521,C972&lt;=D$520),1,0)</f>
        <v>#DIV/0!</v>
      </c>
    </row>
    <row r="973" spans="1:5" s="17" customFormat="1" ht="16.75" customHeight="1" outlineLevel="2">
      <c r="A973" s="1215">
        <v>446</v>
      </c>
      <c r="B973" s="1216"/>
      <c r="C973" s="1217"/>
      <c r="D973" s="121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5">
        <v>447</v>
      </c>
      <c r="B974" s="1216"/>
      <c r="C974" s="1217"/>
      <c r="D974" s="1218"/>
      <c r="E974" s="587" t="e">
        <f t="shared" si="24"/>
        <v>#DIV/0!</v>
      </c>
    </row>
    <row r="975" spans="1:5" s="17" customFormat="1" ht="16.75" customHeight="1" outlineLevel="2">
      <c r="A975" s="1215">
        <v>448</v>
      </c>
      <c r="B975" s="1216"/>
      <c r="C975" s="1217"/>
      <c r="D975" s="1218"/>
      <c r="E975" s="587" t="e">
        <f t="shared" si="24"/>
        <v>#DIV/0!</v>
      </c>
    </row>
    <row r="976" spans="1:5" s="17" customFormat="1" ht="16.75" customHeight="1" outlineLevel="2">
      <c r="A976" s="1215">
        <v>449</v>
      </c>
      <c r="B976" s="1216"/>
      <c r="C976" s="1217"/>
      <c r="D976" s="1218"/>
      <c r="E976" s="587" t="e">
        <f t="shared" si="24"/>
        <v>#DIV/0!</v>
      </c>
    </row>
    <row r="977" spans="1:5" s="17" customFormat="1" ht="16.75" customHeight="1" outlineLevel="2">
      <c r="A977" s="1215">
        <v>450</v>
      </c>
      <c r="B977" s="1216"/>
      <c r="C977" s="1217"/>
      <c r="D977" s="1218"/>
      <c r="E977" s="587" t="e">
        <f t="shared" si="24"/>
        <v>#DIV/0!</v>
      </c>
    </row>
    <row r="978" spans="1:5" s="17" customFormat="1" ht="16.75" customHeight="1" outlineLevel="2">
      <c r="A978" s="1215">
        <v>451</v>
      </c>
      <c r="B978" s="1216"/>
      <c r="C978" s="1217"/>
      <c r="D978" s="1218"/>
      <c r="E978" s="587" t="e">
        <f t="shared" si="24"/>
        <v>#DIV/0!</v>
      </c>
    </row>
    <row r="979" spans="1:5" s="17" customFormat="1" ht="16.75" customHeight="1" outlineLevel="2">
      <c r="A979" s="1215">
        <v>452</v>
      </c>
      <c r="B979" s="1216"/>
      <c r="C979" s="1217"/>
      <c r="D979" s="1218"/>
      <c r="E979" s="587" t="e">
        <f t="shared" si="24"/>
        <v>#DIV/0!</v>
      </c>
    </row>
    <row r="980" spans="1:5" s="17" customFormat="1" ht="16.75" customHeight="1" outlineLevel="2">
      <c r="A980" s="1215">
        <v>453</v>
      </c>
      <c r="B980" s="1216"/>
      <c r="C980" s="1217"/>
      <c r="D980" s="1218"/>
      <c r="E980" s="587" t="e">
        <f t="shared" si="24"/>
        <v>#DIV/0!</v>
      </c>
    </row>
    <row r="981" spans="1:5" s="17" customFormat="1" ht="16.75" customHeight="1" outlineLevel="2">
      <c r="A981" s="1215">
        <v>454</v>
      </c>
      <c r="B981" s="1216"/>
      <c r="C981" s="1217"/>
      <c r="D981" s="1218"/>
      <c r="E981" s="587" t="e">
        <f t="shared" si="24"/>
        <v>#DIV/0!</v>
      </c>
    </row>
    <row r="982" spans="1:5" s="17" customFormat="1" ht="16.75" customHeight="1" outlineLevel="2">
      <c r="A982" s="1215">
        <v>455</v>
      </c>
      <c r="B982" s="1216"/>
      <c r="C982" s="1217"/>
      <c r="D982" s="1218"/>
      <c r="E982" s="587" t="e">
        <f t="shared" si="24"/>
        <v>#DIV/0!</v>
      </c>
    </row>
    <row r="983" spans="1:5" s="17" customFormat="1" ht="16.75" customHeight="1" outlineLevel="2">
      <c r="A983" s="1215">
        <v>456</v>
      </c>
      <c r="B983" s="1216"/>
      <c r="C983" s="1217"/>
      <c r="D983" s="1218"/>
      <c r="E983" s="587" t="e">
        <f t="shared" si="24"/>
        <v>#DIV/0!</v>
      </c>
    </row>
    <row r="984" spans="1:5" s="17" customFormat="1" ht="16.75" customHeight="1" outlineLevel="2">
      <c r="A984" s="1215">
        <v>457</v>
      </c>
      <c r="B984" s="1216"/>
      <c r="C984" s="1217"/>
      <c r="D984" s="1218"/>
      <c r="E984" s="587" t="e">
        <f t="shared" si="24"/>
        <v>#DIV/0!</v>
      </c>
    </row>
    <row r="985" spans="1:5" s="17" customFormat="1" ht="16.75" customHeight="1" outlineLevel="2">
      <c r="A985" s="1215">
        <v>458</v>
      </c>
      <c r="B985" s="1216"/>
      <c r="C985" s="1217"/>
      <c r="D985" s="1218"/>
      <c r="E985" s="587" t="e">
        <f t="shared" si="24"/>
        <v>#DIV/0!</v>
      </c>
    </row>
    <row r="986" spans="1:5" s="17" customFormat="1" ht="16.75" customHeight="1" outlineLevel="2">
      <c r="A986" s="1215">
        <v>459</v>
      </c>
      <c r="B986" s="1216"/>
      <c r="C986" s="1217"/>
      <c r="D986" s="1218"/>
      <c r="E986" s="587" t="e">
        <f t="shared" si="24"/>
        <v>#DIV/0!</v>
      </c>
    </row>
    <row r="987" spans="1:5" s="17" customFormat="1" ht="16.75" customHeight="1" outlineLevel="2">
      <c r="A987" s="1215">
        <v>460</v>
      </c>
      <c r="B987" s="1216"/>
      <c r="C987" s="1217"/>
      <c r="D987" s="1218"/>
      <c r="E987" s="587" t="e">
        <f t="shared" si="24"/>
        <v>#DIV/0!</v>
      </c>
    </row>
    <row r="988" spans="1:5" s="17" customFormat="1" ht="16.75" customHeight="1" outlineLevel="2">
      <c r="A988" s="1215">
        <v>461</v>
      </c>
      <c r="B988" s="1216"/>
      <c r="C988" s="1217"/>
      <c r="D988" s="1218"/>
      <c r="E988" s="587" t="e">
        <f t="shared" si="24"/>
        <v>#DIV/0!</v>
      </c>
    </row>
    <row r="989" spans="1:5" s="17" customFormat="1" ht="16.75" customHeight="1" outlineLevel="2">
      <c r="A989" s="1215">
        <v>462</v>
      </c>
      <c r="B989" s="1216"/>
      <c r="C989" s="1217"/>
      <c r="D989" s="1218"/>
      <c r="E989" s="587" t="e">
        <f t="shared" si="24"/>
        <v>#DIV/0!</v>
      </c>
    </row>
    <row r="990" spans="1:5" s="17" customFormat="1" ht="16.75" customHeight="1" outlineLevel="2">
      <c r="A990" s="1215">
        <v>463</v>
      </c>
      <c r="B990" s="1216"/>
      <c r="C990" s="1217"/>
      <c r="D990" s="1218"/>
      <c r="E990" s="587" t="e">
        <f t="shared" si="24"/>
        <v>#DIV/0!</v>
      </c>
    </row>
    <row r="991" spans="1:5" s="17" customFormat="1" ht="16.75" customHeight="1" outlineLevel="2">
      <c r="A991" s="1215">
        <v>464</v>
      </c>
      <c r="B991" s="1216"/>
      <c r="C991" s="1217"/>
      <c r="D991" s="1218"/>
      <c r="E991" s="587" t="e">
        <f t="shared" si="24"/>
        <v>#DIV/0!</v>
      </c>
    </row>
    <row r="992" spans="1:5" s="17" customFormat="1" ht="16.75" customHeight="1" outlineLevel="2">
      <c r="A992" s="1215">
        <v>465</v>
      </c>
      <c r="B992" s="1216"/>
      <c r="C992" s="1217"/>
      <c r="D992" s="1218"/>
      <c r="E992" s="587" t="e">
        <f t="shared" si="24"/>
        <v>#DIV/0!</v>
      </c>
    </row>
    <row r="993" spans="1:5" s="17" customFormat="1" ht="16.75" customHeight="1" outlineLevel="2">
      <c r="A993" s="1215">
        <v>466</v>
      </c>
      <c r="B993" s="1216"/>
      <c r="C993" s="1217"/>
      <c r="D993" s="1218"/>
      <c r="E993" s="587" t="e">
        <f t="shared" si="24"/>
        <v>#DIV/0!</v>
      </c>
    </row>
    <row r="994" spans="1:5" s="17" customFormat="1" ht="16.75" customHeight="1" outlineLevel="2">
      <c r="A994" s="1215">
        <v>467</v>
      </c>
      <c r="B994" s="1216"/>
      <c r="C994" s="1217"/>
      <c r="D994" s="1218"/>
      <c r="E994" s="587" t="e">
        <f t="shared" si="24"/>
        <v>#DIV/0!</v>
      </c>
    </row>
    <row r="995" spans="1:5" s="17" customFormat="1" ht="16.75" customHeight="1" outlineLevel="2">
      <c r="A995" s="1215">
        <v>468</v>
      </c>
      <c r="B995" s="1216"/>
      <c r="C995" s="1217"/>
      <c r="D995" s="1218"/>
      <c r="E995" s="587" t="e">
        <f t="shared" si="24"/>
        <v>#DIV/0!</v>
      </c>
    </row>
    <row r="996" spans="1:5" s="17" customFormat="1" ht="16.75" customHeight="1" outlineLevel="2">
      <c r="A996" s="1215">
        <v>469</v>
      </c>
      <c r="B996" s="1216"/>
      <c r="C996" s="1217"/>
      <c r="D996" s="1218"/>
      <c r="E996" s="587" t="e">
        <f t="shared" si="24"/>
        <v>#DIV/0!</v>
      </c>
    </row>
    <row r="997" spans="1:5" s="17" customFormat="1" ht="16.75" customHeight="1" outlineLevel="2">
      <c r="A997" s="1215">
        <v>470</v>
      </c>
      <c r="B997" s="1216"/>
      <c r="C997" s="1217"/>
      <c r="D997" s="1218"/>
      <c r="E997" s="587" t="e">
        <f t="shared" si="24"/>
        <v>#DIV/0!</v>
      </c>
    </row>
    <row r="998" spans="1:5" s="17" customFormat="1" ht="16.75" customHeight="1" outlineLevel="2">
      <c r="A998" s="1215">
        <v>471</v>
      </c>
      <c r="B998" s="1216"/>
      <c r="C998" s="1217"/>
      <c r="D998" s="1218"/>
      <c r="E998" s="587" t="e">
        <f t="shared" si="24"/>
        <v>#DIV/0!</v>
      </c>
    </row>
    <row r="999" spans="1:5" s="17" customFormat="1" ht="16.75" customHeight="1" outlineLevel="2">
      <c r="A999" s="1215">
        <v>472</v>
      </c>
      <c r="B999" s="1216"/>
      <c r="C999" s="1217"/>
      <c r="D999" s="1218"/>
      <c r="E999" s="587" t="e">
        <f t="shared" si="24"/>
        <v>#DIV/0!</v>
      </c>
    </row>
    <row r="1000" spans="1:5" s="17" customFormat="1" ht="16.75" customHeight="1" outlineLevel="2">
      <c r="A1000" s="1215">
        <v>473</v>
      </c>
      <c r="B1000" s="1216"/>
      <c r="C1000" s="1217"/>
      <c r="D1000" s="1218"/>
      <c r="E1000" s="587" t="e">
        <f t="shared" si="24"/>
        <v>#DIV/0!</v>
      </c>
    </row>
    <row r="1001" spans="1:5" s="17" customFormat="1" ht="16.75" customHeight="1" outlineLevel="2">
      <c r="A1001" s="1215">
        <v>474</v>
      </c>
      <c r="B1001" s="1216"/>
      <c r="C1001" s="1217"/>
      <c r="D1001" s="1218"/>
      <c r="E1001" s="587" t="e">
        <f t="shared" si="24"/>
        <v>#DIV/0!</v>
      </c>
    </row>
    <row r="1002" spans="1:5" s="17" customFormat="1" ht="16.75" customHeight="1" outlineLevel="2">
      <c r="A1002" s="1215">
        <v>475</v>
      </c>
      <c r="B1002" s="1216"/>
      <c r="C1002" s="1217"/>
      <c r="D1002" s="1218"/>
      <c r="E1002" s="587" t="e">
        <f t="shared" si="24"/>
        <v>#DIV/0!</v>
      </c>
    </row>
    <row r="1003" spans="1:5" s="17" customFormat="1" ht="16.75" customHeight="1" outlineLevel="2">
      <c r="A1003" s="1215">
        <v>476</v>
      </c>
      <c r="B1003" s="1216"/>
      <c r="C1003" s="1217"/>
      <c r="D1003" s="1218"/>
      <c r="E1003" s="587" t="e">
        <f t="shared" si="24"/>
        <v>#DIV/0!</v>
      </c>
    </row>
    <row r="1004" spans="1:5" s="17" customFormat="1" ht="16.75" customHeight="1" outlineLevel="2">
      <c r="A1004" s="1215">
        <v>477</v>
      </c>
      <c r="B1004" s="1216"/>
      <c r="C1004" s="1217"/>
      <c r="D1004" s="1218"/>
      <c r="E1004" s="587" t="e">
        <f t="shared" si="24"/>
        <v>#DIV/0!</v>
      </c>
    </row>
    <row r="1005" spans="1:5" s="17" customFormat="1" ht="16.75" customHeight="1" outlineLevel="2">
      <c r="A1005" s="1215">
        <v>478</v>
      </c>
      <c r="B1005" s="1216"/>
      <c r="C1005" s="1217"/>
      <c r="D1005" s="1218"/>
      <c r="E1005" s="587" t="e">
        <f t="shared" si="24"/>
        <v>#DIV/0!</v>
      </c>
    </row>
    <row r="1006" spans="1:5" s="17" customFormat="1" ht="16.75" customHeight="1" outlineLevel="2">
      <c r="A1006" s="1215">
        <v>479</v>
      </c>
      <c r="B1006" s="1216"/>
      <c r="C1006" s="1217"/>
      <c r="D1006" s="1218"/>
      <c r="E1006" s="587" t="e">
        <f t="shared" si="24"/>
        <v>#DIV/0!</v>
      </c>
    </row>
    <row r="1007" spans="1:5" s="17" customFormat="1" ht="16.75" customHeight="1" outlineLevel="2">
      <c r="A1007" s="1215">
        <v>480</v>
      </c>
      <c r="B1007" s="1216"/>
      <c r="C1007" s="1217"/>
      <c r="D1007" s="1218"/>
      <c r="E1007" s="587" t="e">
        <f t="shared" si="24"/>
        <v>#DIV/0!</v>
      </c>
    </row>
    <row r="1008" spans="1:5" s="17" customFormat="1" ht="16.75" customHeight="1" outlineLevel="2">
      <c r="A1008" s="1215">
        <v>481</v>
      </c>
      <c r="B1008" s="1216"/>
      <c r="C1008" s="1217"/>
      <c r="D1008" s="1218"/>
      <c r="E1008" s="587" t="e">
        <f t="shared" si="24"/>
        <v>#DIV/0!</v>
      </c>
    </row>
    <row r="1009" spans="1:5" s="17" customFormat="1" ht="16.75" customHeight="1" outlineLevel="2">
      <c r="A1009" s="1215">
        <v>482</v>
      </c>
      <c r="B1009" s="1216"/>
      <c r="C1009" s="1217"/>
      <c r="D1009" s="1218"/>
      <c r="E1009" s="587" t="e">
        <f t="shared" si="24"/>
        <v>#DIV/0!</v>
      </c>
    </row>
    <row r="1010" spans="1:5" s="17" customFormat="1" ht="16.75" customHeight="1" outlineLevel="2">
      <c r="A1010" s="1215">
        <v>483</v>
      </c>
      <c r="B1010" s="1216"/>
      <c r="C1010" s="1217"/>
      <c r="D1010" s="1218"/>
      <c r="E1010" s="587" t="e">
        <f t="shared" si="24"/>
        <v>#DIV/0!</v>
      </c>
    </row>
    <row r="1011" spans="1:5" s="17" customFormat="1" ht="16.75" customHeight="1" outlineLevel="2">
      <c r="A1011" s="1215">
        <v>484</v>
      </c>
      <c r="B1011" s="1216"/>
      <c r="C1011" s="1217"/>
      <c r="D1011" s="1218"/>
      <c r="E1011" s="587" t="e">
        <f t="shared" si="24"/>
        <v>#DIV/0!</v>
      </c>
    </row>
    <row r="1012" spans="1:5" s="17" customFormat="1" ht="16.75" customHeight="1" outlineLevel="2">
      <c r="A1012" s="1215">
        <v>485</v>
      </c>
      <c r="B1012" s="1216"/>
      <c r="C1012" s="1217"/>
      <c r="D1012" s="1218"/>
      <c r="E1012" s="587" t="e">
        <f t="shared" si="24"/>
        <v>#DIV/0!</v>
      </c>
    </row>
    <row r="1013" spans="1:5" s="17" customFormat="1" ht="16.75" customHeight="1" outlineLevel="2">
      <c r="A1013" s="1215">
        <v>486</v>
      </c>
      <c r="B1013" s="1216"/>
      <c r="C1013" s="1217"/>
      <c r="D1013" s="1218"/>
      <c r="E1013" s="587" t="e">
        <f t="shared" si="24"/>
        <v>#DIV/0!</v>
      </c>
    </row>
    <row r="1014" spans="1:5" s="17" customFormat="1" ht="16.75" customHeight="1" outlineLevel="2">
      <c r="A1014" s="1215">
        <v>487</v>
      </c>
      <c r="B1014" s="1216"/>
      <c r="C1014" s="1217"/>
      <c r="D1014" s="1218"/>
      <c r="E1014" s="587" t="e">
        <f t="shared" si="24"/>
        <v>#DIV/0!</v>
      </c>
    </row>
    <row r="1015" spans="1:5" s="17" customFormat="1" ht="16.75" customHeight="1" outlineLevel="2">
      <c r="A1015" s="1215">
        <v>488</v>
      </c>
      <c r="B1015" s="1216"/>
      <c r="C1015" s="1217"/>
      <c r="D1015" s="1218"/>
      <c r="E1015" s="587" t="e">
        <f t="shared" si="24"/>
        <v>#DIV/0!</v>
      </c>
    </row>
    <row r="1016" spans="1:5" s="17" customFormat="1" ht="16.75" customHeight="1" outlineLevel="2">
      <c r="A1016" s="1215">
        <v>489</v>
      </c>
      <c r="B1016" s="1216"/>
      <c r="C1016" s="1217"/>
      <c r="D1016" s="1218"/>
      <c r="E1016" s="587" t="e">
        <f t="shared" si="24"/>
        <v>#DIV/0!</v>
      </c>
    </row>
    <row r="1017" spans="1:5" s="17" customFormat="1" ht="16.75" customHeight="1" outlineLevel="2">
      <c r="A1017" s="1215">
        <v>490</v>
      </c>
      <c r="B1017" s="1216"/>
      <c r="C1017" s="1217"/>
      <c r="D1017" s="1218"/>
      <c r="E1017" s="587" t="e">
        <f t="shared" si="24"/>
        <v>#DIV/0!</v>
      </c>
    </row>
    <row r="1018" spans="1:5" s="17" customFormat="1" ht="16.75" customHeight="1" outlineLevel="2">
      <c r="A1018" s="1215">
        <v>491</v>
      </c>
      <c r="B1018" s="1216"/>
      <c r="C1018" s="1217"/>
      <c r="D1018" s="1218"/>
      <c r="E1018" s="587" t="e">
        <f t="shared" si="24"/>
        <v>#DIV/0!</v>
      </c>
    </row>
    <row r="1019" spans="1:5" s="17" customFormat="1" ht="16.75" customHeight="1" outlineLevel="2">
      <c r="A1019" s="1215">
        <v>492</v>
      </c>
      <c r="B1019" s="1216"/>
      <c r="C1019" s="1217"/>
      <c r="D1019" s="1218"/>
      <c r="E1019" s="587" t="e">
        <f t="shared" si="24"/>
        <v>#DIV/0!</v>
      </c>
    </row>
    <row r="1020" spans="1:5" s="17" customFormat="1" ht="16.75" customHeight="1" outlineLevel="2">
      <c r="A1020" s="1215">
        <v>493</v>
      </c>
      <c r="B1020" s="1216"/>
      <c r="C1020" s="1217"/>
      <c r="D1020" s="1218"/>
      <c r="E1020" s="587" t="e">
        <f t="shared" si="24"/>
        <v>#DIV/0!</v>
      </c>
    </row>
    <row r="1021" spans="1:5" s="17" customFormat="1" ht="16.75" customHeight="1" outlineLevel="2">
      <c r="A1021" s="1215">
        <v>494</v>
      </c>
      <c r="B1021" s="1216"/>
      <c r="C1021" s="1217"/>
      <c r="D1021" s="1218"/>
      <c r="E1021" s="587" t="e">
        <f t="shared" si="24"/>
        <v>#DIV/0!</v>
      </c>
    </row>
    <row r="1022" spans="1:5" s="17" customFormat="1" ht="16.75" customHeight="1" outlineLevel="2">
      <c r="A1022" s="1215">
        <v>495</v>
      </c>
      <c r="B1022" s="1216"/>
      <c r="C1022" s="1217"/>
      <c r="D1022" s="1218"/>
      <c r="E1022" s="587" t="e">
        <f t="shared" si="24"/>
        <v>#DIV/0!</v>
      </c>
    </row>
    <row r="1023" spans="1:5" s="17" customFormat="1" ht="16.75" customHeight="1" outlineLevel="2">
      <c r="A1023" s="1215">
        <v>496</v>
      </c>
      <c r="B1023" s="1216"/>
      <c r="C1023" s="1217"/>
      <c r="D1023" s="1218"/>
      <c r="E1023" s="587" t="e">
        <f t="shared" si="24"/>
        <v>#DIV/0!</v>
      </c>
    </row>
    <row r="1024" spans="1:5" s="17" customFormat="1" ht="16.75" customHeight="1" outlineLevel="2">
      <c r="A1024" s="1215">
        <v>497</v>
      </c>
      <c r="B1024" s="1216"/>
      <c r="C1024" s="1217"/>
      <c r="D1024" s="1218"/>
      <c r="E1024" s="587" t="e">
        <f t="shared" si="24"/>
        <v>#DIV/0!</v>
      </c>
    </row>
    <row r="1025" spans="1:5" s="17" customFormat="1" ht="16.75" customHeight="1" outlineLevel="2">
      <c r="A1025" s="1215">
        <v>498</v>
      </c>
      <c r="B1025" s="1216"/>
      <c r="C1025" s="1217"/>
      <c r="D1025" s="1218"/>
      <c r="E1025" s="587" t="e">
        <f t="shared" si="24"/>
        <v>#DIV/0!</v>
      </c>
    </row>
    <row r="1026" spans="1:5" s="17" customFormat="1" ht="16.75" customHeight="1" outlineLevel="2">
      <c r="A1026" s="1215">
        <v>499</v>
      </c>
      <c r="B1026" s="1216"/>
      <c r="C1026" s="1217"/>
      <c r="D1026" s="1218"/>
      <c r="E1026" s="587" t="e">
        <f t="shared" si="24"/>
        <v>#DIV/0!</v>
      </c>
    </row>
    <row r="1027" spans="1:5" s="17" customFormat="1" ht="16.75" customHeight="1" outlineLevel="2" thickBot="1">
      <c r="A1027" s="1219">
        <v>500</v>
      </c>
      <c r="B1027" s="1220"/>
      <c r="C1027" s="1221"/>
      <c r="D1027" s="1222"/>
      <c r="E1027" s="587" t="e">
        <f t="shared" si="24"/>
        <v>#DIV/0!</v>
      </c>
    </row>
    <row r="1028" spans="1:5" s="20" customFormat="1" ht="32.25" customHeight="1" thickBot="1">
      <c r="A1028" s="1232" t="s">
        <v>109</v>
      </c>
      <c r="B1028" s="1232"/>
      <c r="C1028" s="1232"/>
      <c r="D1028" s="1232"/>
    </row>
    <row r="1029" spans="1:5" s="17" customFormat="1" ht="16.75" customHeight="1" outlineLevel="1">
      <c r="A1029" s="1233" t="s">
        <v>20</v>
      </c>
      <c r="B1029" s="1234"/>
      <c r="C1029" s="1234"/>
      <c r="D1029" s="27">
        <f>MIN(C1040:D1539)</f>
        <v>0</v>
      </c>
    </row>
    <row r="1030" spans="1:5" s="17" customFormat="1" ht="16.75" customHeight="1" outlineLevel="1">
      <c r="A1030" s="1229" t="s">
        <v>21</v>
      </c>
      <c r="B1030" s="1228"/>
      <c r="C1030" s="1228"/>
      <c r="D1030" s="22">
        <f>MAX(C1040:D1539)</f>
        <v>0</v>
      </c>
    </row>
    <row r="1031" spans="1:5" s="17" customFormat="1" ht="16.75" customHeight="1" outlineLevel="1">
      <c r="A1031" s="1229" t="s">
        <v>22</v>
      </c>
      <c r="B1031" s="1228"/>
      <c r="C1031" s="1228"/>
      <c r="D1031" s="22" t="e">
        <f>AVERAGE(C1040:D1539)</f>
        <v>#DIV/0!</v>
      </c>
    </row>
    <row r="1032" spans="1:5" s="17" customFormat="1" ht="33.75" customHeight="1" outlineLevel="1">
      <c r="A1032" s="1227" t="s">
        <v>23</v>
      </c>
      <c r="B1032" s="1228"/>
      <c r="C1032" s="1228"/>
      <c r="D1032" s="22" t="e">
        <f>D1031*1.1</f>
        <v>#DIV/0!</v>
      </c>
    </row>
    <row r="1033" spans="1:5" s="17" customFormat="1" ht="33.75" customHeight="1" outlineLevel="1">
      <c r="A1033" s="1227" t="s">
        <v>24</v>
      </c>
      <c r="B1033" s="1228"/>
      <c r="C1033" s="1228"/>
      <c r="D1033" s="22" t="e">
        <f>D1031*0.9</f>
        <v>#DIV/0!</v>
      </c>
    </row>
    <row r="1034" spans="1:5" s="17" customFormat="1" ht="31.5" customHeight="1" outlineLevel="1">
      <c r="A1034" s="1227" t="s">
        <v>25</v>
      </c>
      <c r="B1034" s="1228"/>
      <c r="C1034" s="1228"/>
      <c r="D1034" s="23" t="e">
        <f>SUM(E1040:E1539)</f>
        <v>#DIV/0!</v>
      </c>
    </row>
    <row r="1035" spans="1:5" s="17" customFormat="1" ht="16.75" customHeight="1" outlineLevel="1">
      <c r="A1035" s="1229" t="s">
        <v>26</v>
      </c>
      <c r="B1035" s="1228"/>
      <c r="C1035" s="1228"/>
      <c r="D1035" s="88" t="e">
        <f>D1034/COUNTA(C1040:D1539)</f>
        <v>#DIV/0!</v>
      </c>
    </row>
    <row r="1036" spans="1:5" s="17" customFormat="1" ht="16.75" customHeight="1" outlineLevel="1">
      <c r="A1036" s="1229" t="s">
        <v>466</v>
      </c>
      <c r="B1036" s="1228"/>
      <c r="C1036" s="1228"/>
      <c r="D1036" s="722"/>
    </row>
    <row r="1037" spans="1:5" s="17" customFormat="1" ht="17.25" customHeight="1" outlineLevel="1" thickBot="1">
      <c r="A1037" s="1230" t="s">
        <v>407</v>
      </c>
      <c r="B1037" s="1231"/>
      <c r="C1037" s="123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3" t="s">
        <v>27</v>
      </c>
      <c r="B1039" s="1224"/>
      <c r="C1039" s="1225" t="s">
        <v>28</v>
      </c>
      <c r="D1039" s="1226"/>
    </row>
    <row r="1040" spans="1:5" s="17" customFormat="1" ht="16.75" customHeight="1" outlineLevel="2">
      <c r="A1040" s="1215">
        <v>1</v>
      </c>
      <c r="B1040" s="1216"/>
      <c r="C1040" s="1217"/>
      <c r="D1040" s="1218"/>
      <c r="E1040" s="587" t="e">
        <f>IF(AND(C1040&gt;=D$1033,C1040&lt;=D$1032),1,0)</f>
        <v>#DIV/0!</v>
      </c>
    </row>
    <row r="1041" spans="1:5" s="17" customFormat="1" ht="16.75" customHeight="1" outlineLevel="2">
      <c r="A1041" s="1215">
        <v>2</v>
      </c>
      <c r="B1041" s="1216"/>
      <c r="C1041" s="1217"/>
      <c r="D1041" s="121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5">
        <v>3</v>
      </c>
      <c r="B1042" s="1216"/>
      <c r="C1042" s="1217"/>
      <c r="D1042" s="1218"/>
      <c r="E1042" s="587" t="e">
        <f t="shared" si="25"/>
        <v>#DIV/0!</v>
      </c>
    </row>
    <row r="1043" spans="1:5" s="17" customFormat="1" ht="16.75" customHeight="1" outlineLevel="2">
      <c r="A1043" s="1215">
        <v>4</v>
      </c>
      <c r="B1043" s="1216"/>
      <c r="C1043" s="1217"/>
      <c r="D1043" s="1218"/>
      <c r="E1043" s="587" t="e">
        <f t="shared" si="25"/>
        <v>#DIV/0!</v>
      </c>
    </row>
    <row r="1044" spans="1:5" s="17" customFormat="1" ht="16.75" customHeight="1" outlineLevel="2">
      <c r="A1044" s="1215">
        <v>5</v>
      </c>
      <c r="B1044" s="1216"/>
      <c r="C1044" s="1217"/>
      <c r="D1044" s="1218"/>
      <c r="E1044" s="587" t="e">
        <f t="shared" si="25"/>
        <v>#DIV/0!</v>
      </c>
    </row>
    <row r="1045" spans="1:5" s="17" customFormat="1" ht="16.75" customHeight="1" outlineLevel="2">
      <c r="A1045" s="1215">
        <v>6</v>
      </c>
      <c r="B1045" s="1216"/>
      <c r="C1045" s="1217"/>
      <c r="D1045" s="1218"/>
      <c r="E1045" s="587" t="e">
        <f t="shared" si="25"/>
        <v>#DIV/0!</v>
      </c>
    </row>
    <row r="1046" spans="1:5" s="17" customFormat="1" ht="16.75" customHeight="1" outlineLevel="2">
      <c r="A1046" s="1215">
        <v>7</v>
      </c>
      <c r="B1046" s="1216"/>
      <c r="C1046" s="1217"/>
      <c r="D1046" s="1218"/>
      <c r="E1046" s="587" t="e">
        <f t="shared" si="25"/>
        <v>#DIV/0!</v>
      </c>
    </row>
    <row r="1047" spans="1:5" s="17" customFormat="1" ht="16.75" customHeight="1" outlineLevel="2">
      <c r="A1047" s="1215">
        <v>8</v>
      </c>
      <c r="B1047" s="1216"/>
      <c r="C1047" s="1217"/>
      <c r="D1047" s="1218"/>
      <c r="E1047" s="587" t="e">
        <f t="shared" si="25"/>
        <v>#DIV/0!</v>
      </c>
    </row>
    <row r="1048" spans="1:5" s="17" customFormat="1" ht="16.75" customHeight="1" outlineLevel="2">
      <c r="A1048" s="1215">
        <v>9</v>
      </c>
      <c r="B1048" s="1216"/>
      <c r="C1048" s="1217"/>
      <c r="D1048" s="1218"/>
      <c r="E1048" s="587" t="e">
        <f t="shared" si="25"/>
        <v>#DIV/0!</v>
      </c>
    </row>
    <row r="1049" spans="1:5" s="17" customFormat="1" ht="16.75" customHeight="1" outlineLevel="2">
      <c r="A1049" s="1215">
        <v>10</v>
      </c>
      <c r="B1049" s="1216"/>
      <c r="C1049" s="1217"/>
      <c r="D1049" s="1218"/>
      <c r="E1049" s="587" t="e">
        <f t="shared" si="25"/>
        <v>#DIV/0!</v>
      </c>
    </row>
    <row r="1050" spans="1:5" s="17" customFormat="1" ht="16.75" customHeight="1" outlineLevel="2">
      <c r="A1050" s="1215">
        <v>11</v>
      </c>
      <c r="B1050" s="1216"/>
      <c r="C1050" s="1217"/>
      <c r="D1050" s="1218"/>
      <c r="E1050" s="587" t="e">
        <f t="shared" si="25"/>
        <v>#DIV/0!</v>
      </c>
    </row>
    <row r="1051" spans="1:5" s="17" customFormat="1" ht="16.75" customHeight="1" outlineLevel="2">
      <c r="A1051" s="1215">
        <v>12</v>
      </c>
      <c r="B1051" s="1216"/>
      <c r="C1051" s="1217"/>
      <c r="D1051" s="1218"/>
      <c r="E1051" s="587" t="e">
        <f t="shared" si="25"/>
        <v>#DIV/0!</v>
      </c>
    </row>
    <row r="1052" spans="1:5" s="17" customFormat="1" ht="16.75" customHeight="1" outlineLevel="2">
      <c r="A1052" s="1215">
        <v>13</v>
      </c>
      <c r="B1052" s="1216"/>
      <c r="C1052" s="1217"/>
      <c r="D1052" s="1218"/>
      <c r="E1052" s="587" t="e">
        <f t="shared" si="25"/>
        <v>#DIV/0!</v>
      </c>
    </row>
    <row r="1053" spans="1:5" s="17" customFormat="1" ht="16.75" customHeight="1" outlineLevel="2">
      <c r="A1053" s="1215">
        <v>14</v>
      </c>
      <c r="B1053" s="1216"/>
      <c r="C1053" s="1217"/>
      <c r="D1053" s="1218"/>
      <c r="E1053" s="587" t="e">
        <f t="shared" si="25"/>
        <v>#DIV/0!</v>
      </c>
    </row>
    <row r="1054" spans="1:5" s="17" customFormat="1" ht="16.75" customHeight="1" outlineLevel="2">
      <c r="A1054" s="1215">
        <v>15</v>
      </c>
      <c r="B1054" s="1216"/>
      <c r="C1054" s="1217"/>
      <c r="D1054" s="1218"/>
      <c r="E1054" s="587" t="e">
        <f t="shared" si="25"/>
        <v>#DIV/0!</v>
      </c>
    </row>
    <row r="1055" spans="1:5" s="17" customFormat="1" ht="16.75" customHeight="1" outlineLevel="2">
      <c r="A1055" s="1215">
        <v>16</v>
      </c>
      <c r="B1055" s="1216"/>
      <c r="C1055" s="1217"/>
      <c r="D1055" s="1218"/>
      <c r="E1055" s="587" t="e">
        <f t="shared" si="25"/>
        <v>#DIV/0!</v>
      </c>
    </row>
    <row r="1056" spans="1:5" s="17" customFormat="1" ht="16.75" customHeight="1" outlineLevel="2">
      <c r="A1056" s="1215">
        <v>17</v>
      </c>
      <c r="B1056" s="1216"/>
      <c r="C1056" s="1217"/>
      <c r="D1056" s="1218"/>
      <c r="E1056" s="587" t="e">
        <f>IF(AND(C1056&gt;=D$1033,C1056&lt;=D$1032),1,0)</f>
        <v>#DIV/0!</v>
      </c>
    </row>
    <row r="1057" spans="1:5" s="17" customFormat="1" ht="16.75" customHeight="1" outlineLevel="2">
      <c r="A1057" s="1215">
        <v>18</v>
      </c>
      <c r="B1057" s="1216"/>
      <c r="C1057" s="1217"/>
      <c r="D1057" s="121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5">
        <v>19</v>
      </c>
      <c r="B1058" s="1216"/>
      <c r="C1058" s="1217"/>
      <c r="D1058" s="1218"/>
      <c r="E1058" s="587" t="e">
        <f t="shared" si="26"/>
        <v>#DIV/0!</v>
      </c>
    </row>
    <row r="1059" spans="1:5" s="17" customFormat="1" ht="16.75" customHeight="1" outlineLevel="2">
      <c r="A1059" s="1215">
        <v>20</v>
      </c>
      <c r="B1059" s="1216"/>
      <c r="C1059" s="1217"/>
      <c r="D1059" s="1218"/>
      <c r="E1059" s="587" t="e">
        <f t="shared" si="26"/>
        <v>#DIV/0!</v>
      </c>
    </row>
    <row r="1060" spans="1:5" s="17" customFormat="1" ht="16.75" customHeight="1" outlineLevel="2">
      <c r="A1060" s="1215">
        <v>21</v>
      </c>
      <c r="B1060" s="1216"/>
      <c r="C1060" s="1217"/>
      <c r="D1060" s="1218"/>
      <c r="E1060" s="587" t="e">
        <f t="shared" si="26"/>
        <v>#DIV/0!</v>
      </c>
    </row>
    <row r="1061" spans="1:5" s="17" customFormat="1" ht="16.75" customHeight="1" outlineLevel="2">
      <c r="A1061" s="1215">
        <v>22</v>
      </c>
      <c r="B1061" s="1216"/>
      <c r="C1061" s="1217"/>
      <c r="D1061" s="1218"/>
      <c r="E1061" s="587" t="e">
        <f t="shared" si="26"/>
        <v>#DIV/0!</v>
      </c>
    </row>
    <row r="1062" spans="1:5" s="17" customFormat="1" ht="16.75" customHeight="1" outlineLevel="2">
      <c r="A1062" s="1215">
        <v>23</v>
      </c>
      <c r="B1062" s="1216"/>
      <c r="C1062" s="1217"/>
      <c r="D1062" s="1218"/>
      <c r="E1062" s="587" t="e">
        <f t="shared" si="26"/>
        <v>#DIV/0!</v>
      </c>
    </row>
    <row r="1063" spans="1:5" s="17" customFormat="1" ht="16.75" customHeight="1" outlineLevel="2">
      <c r="A1063" s="1215">
        <v>24</v>
      </c>
      <c r="B1063" s="1216"/>
      <c r="C1063" s="1217"/>
      <c r="D1063" s="1218"/>
      <c r="E1063" s="587" t="e">
        <f t="shared" si="26"/>
        <v>#DIV/0!</v>
      </c>
    </row>
    <row r="1064" spans="1:5" s="17" customFormat="1" ht="16.75" customHeight="1" outlineLevel="2">
      <c r="A1064" s="1215">
        <v>25</v>
      </c>
      <c r="B1064" s="1216"/>
      <c r="C1064" s="1217"/>
      <c r="D1064" s="1218"/>
      <c r="E1064" s="587" t="e">
        <f t="shared" si="26"/>
        <v>#DIV/0!</v>
      </c>
    </row>
    <row r="1065" spans="1:5" s="17" customFormat="1" ht="16.75" customHeight="1" outlineLevel="2">
      <c r="A1065" s="1215">
        <v>26</v>
      </c>
      <c r="B1065" s="1216"/>
      <c r="C1065" s="1217"/>
      <c r="D1065" s="1218"/>
      <c r="E1065" s="587" t="e">
        <f t="shared" si="26"/>
        <v>#DIV/0!</v>
      </c>
    </row>
    <row r="1066" spans="1:5" s="17" customFormat="1" ht="16.75" customHeight="1" outlineLevel="2">
      <c r="A1066" s="1215">
        <v>27</v>
      </c>
      <c r="B1066" s="1216"/>
      <c r="C1066" s="1217"/>
      <c r="D1066" s="1218"/>
      <c r="E1066" s="587" t="e">
        <f t="shared" si="26"/>
        <v>#DIV/0!</v>
      </c>
    </row>
    <row r="1067" spans="1:5" s="17" customFormat="1" ht="16.75" customHeight="1" outlineLevel="2">
      <c r="A1067" s="1215">
        <v>28</v>
      </c>
      <c r="B1067" s="1216"/>
      <c r="C1067" s="1217"/>
      <c r="D1067" s="1218"/>
      <c r="E1067" s="587" t="e">
        <f t="shared" si="26"/>
        <v>#DIV/0!</v>
      </c>
    </row>
    <row r="1068" spans="1:5" s="17" customFormat="1" ht="16.75" customHeight="1" outlineLevel="2">
      <c r="A1068" s="1215">
        <v>29</v>
      </c>
      <c r="B1068" s="1216"/>
      <c r="C1068" s="1217"/>
      <c r="D1068" s="1218"/>
      <c r="E1068" s="587" t="e">
        <f t="shared" si="26"/>
        <v>#DIV/0!</v>
      </c>
    </row>
    <row r="1069" spans="1:5" s="17" customFormat="1" ht="16.75" customHeight="1" outlineLevel="2">
      <c r="A1069" s="1215">
        <v>30</v>
      </c>
      <c r="B1069" s="1216"/>
      <c r="C1069" s="1217"/>
      <c r="D1069" s="1218"/>
      <c r="E1069" s="587" t="e">
        <f t="shared" si="26"/>
        <v>#DIV/0!</v>
      </c>
    </row>
    <row r="1070" spans="1:5" s="17" customFormat="1" ht="16.75" customHeight="1" outlineLevel="2">
      <c r="A1070" s="1215">
        <v>31</v>
      </c>
      <c r="B1070" s="1216"/>
      <c r="C1070" s="1217"/>
      <c r="D1070" s="1218"/>
      <c r="E1070" s="587" t="e">
        <f t="shared" si="26"/>
        <v>#DIV/0!</v>
      </c>
    </row>
    <row r="1071" spans="1:5" s="17" customFormat="1" ht="16.75" customHeight="1" outlineLevel="2">
      <c r="A1071" s="1215">
        <v>32</v>
      </c>
      <c r="B1071" s="1216"/>
      <c r="C1071" s="1217"/>
      <c r="D1071" s="1218"/>
      <c r="E1071" s="587" t="e">
        <f t="shared" si="26"/>
        <v>#DIV/0!</v>
      </c>
    </row>
    <row r="1072" spans="1:5" s="17" customFormat="1" ht="16.75" customHeight="1" outlineLevel="2">
      <c r="A1072" s="1215">
        <v>33</v>
      </c>
      <c r="B1072" s="1216"/>
      <c r="C1072" s="1217"/>
      <c r="D1072" s="1218"/>
      <c r="E1072" s="587" t="e">
        <f t="shared" si="26"/>
        <v>#DIV/0!</v>
      </c>
    </row>
    <row r="1073" spans="1:5" s="17" customFormat="1" ht="16.75" customHeight="1" outlineLevel="2">
      <c r="A1073" s="1215">
        <v>34</v>
      </c>
      <c r="B1073" s="1216"/>
      <c r="C1073" s="1217"/>
      <c r="D1073" s="1218"/>
      <c r="E1073" s="587" t="e">
        <f t="shared" si="26"/>
        <v>#DIV/0!</v>
      </c>
    </row>
    <row r="1074" spans="1:5" s="17" customFormat="1" ht="16.75" customHeight="1" outlineLevel="2">
      <c r="A1074" s="1215">
        <v>35</v>
      </c>
      <c r="B1074" s="1216"/>
      <c r="C1074" s="1217"/>
      <c r="D1074" s="1218"/>
      <c r="E1074" s="587" t="e">
        <f t="shared" si="26"/>
        <v>#DIV/0!</v>
      </c>
    </row>
    <row r="1075" spans="1:5" s="17" customFormat="1" ht="16.75" customHeight="1" outlineLevel="2">
      <c r="A1075" s="1215">
        <v>36</v>
      </c>
      <c r="B1075" s="1216"/>
      <c r="C1075" s="1217"/>
      <c r="D1075" s="1218"/>
      <c r="E1075" s="587" t="e">
        <f>IF(AND(C1075&gt;=D$1033,C1075&lt;=D$1032),1,0)</f>
        <v>#DIV/0!</v>
      </c>
    </row>
    <row r="1076" spans="1:5" s="17" customFormat="1" ht="16.75" customHeight="1" outlineLevel="2">
      <c r="A1076" s="1215">
        <v>37</v>
      </c>
      <c r="B1076" s="1216"/>
      <c r="C1076" s="1217"/>
      <c r="D1076" s="121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5">
        <v>38</v>
      </c>
      <c r="B1077" s="1216"/>
      <c r="C1077" s="1217"/>
      <c r="D1077" s="1218"/>
      <c r="E1077" s="587" t="e">
        <f t="shared" si="27"/>
        <v>#DIV/0!</v>
      </c>
    </row>
    <row r="1078" spans="1:5" s="17" customFormat="1" ht="16.75" customHeight="1" outlineLevel="2">
      <c r="A1078" s="1215">
        <v>39</v>
      </c>
      <c r="B1078" s="1216"/>
      <c r="C1078" s="1217"/>
      <c r="D1078" s="1218"/>
      <c r="E1078" s="587" t="e">
        <f t="shared" si="27"/>
        <v>#DIV/0!</v>
      </c>
    </row>
    <row r="1079" spans="1:5" s="17" customFormat="1" ht="16.75" customHeight="1" outlineLevel="2">
      <c r="A1079" s="1215">
        <v>40</v>
      </c>
      <c r="B1079" s="1216"/>
      <c r="C1079" s="1217"/>
      <c r="D1079" s="1218"/>
      <c r="E1079" s="587" t="e">
        <f t="shared" si="27"/>
        <v>#DIV/0!</v>
      </c>
    </row>
    <row r="1080" spans="1:5" s="17" customFormat="1" ht="16.75" customHeight="1" outlineLevel="2">
      <c r="A1080" s="1215">
        <v>41</v>
      </c>
      <c r="B1080" s="1216"/>
      <c r="C1080" s="1217"/>
      <c r="D1080" s="1218"/>
      <c r="E1080" s="587" t="e">
        <f t="shared" si="27"/>
        <v>#DIV/0!</v>
      </c>
    </row>
    <row r="1081" spans="1:5" s="17" customFormat="1" ht="16.75" customHeight="1" outlineLevel="2">
      <c r="A1081" s="1215">
        <v>42</v>
      </c>
      <c r="B1081" s="1216"/>
      <c r="C1081" s="1217"/>
      <c r="D1081" s="1218"/>
      <c r="E1081" s="587" t="e">
        <f t="shared" si="27"/>
        <v>#DIV/0!</v>
      </c>
    </row>
    <row r="1082" spans="1:5" s="17" customFormat="1" ht="16.75" customHeight="1" outlineLevel="2">
      <c r="A1082" s="1215">
        <v>43</v>
      </c>
      <c r="B1082" s="1216"/>
      <c r="C1082" s="1217"/>
      <c r="D1082" s="1218"/>
      <c r="E1082" s="587" t="e">
        <f t="shared" si="27"/>
        <v>#DIV/0!</v>
      </c>
    </row>
    <row r="1083" spans="1:5" s="17" customFormat="1" ht="16.75" customHeight="1" outlineLevel="2">
      <c r="A1083" s="1215">
        <v>44</v>
      </c>
      <c r="B1083" s="1216"/>
      <c r="C1083" s="1217"/>
      <c r="D1083" s="1218"/>
      <c r="E1083" s="587" t="e">
        <f t="shared" si="27"/>
        <v>#DIV/0!</v>
      </c>
    </row>
    <row r="1084" spans="1:5" s="17" customFormat="1" ht="16.75" customHeight="1" outlineLevel="2">
      <c r="A1084" s="1215">
        <v>45</v>
      </c>
      <c r="B1084" s="1216"/>
      <c r="C1084" s="1217"/>
      <c r="D1084" s="1218"/>
      <c r="E1084" s="587" t="e">
        <f t="shared" si="27"/>
        <v>#DIV/0!</v>
      </c>
    </row>
    <row r="1085" spans="1:5" s="17" customFormat="1" ht="16.75" customHeight="1" outlineLevel="2">
      <c r="A1085" s="1215">
        <v>46</v>
      </c>
      <c r="B1085" s="1216"/>
      <c r="C1085" s="1217"/>
      <c r="D1085" s="1218"/>
      <c r="E1085" s="587" t="e">
        <f t="shared" si="27"/>
        <v>#DIV/0!</v>
      </c>
    </row>
    <row r="1086" spans="1:5" s="17" customFormat="1" ht="16.75" customHeight="1" outlineLevel="2">
      <c r="A1086" s="1215">
        <v>47</v>
      </c>
      <c r="B1086" s="1216"/>
      <c r="C1086" s="1217"/>
      <c r="D1086" s="1218"/>
      <c r="E1086" s="587" t="e">
        <f t="shared" si="27"/>
        <v>#DIV/0!</v>
      </c>
    </row>
    <row r="1087" spans="1:5" s="17" customFormat="1" ht="16.75" customHeight="1" outlineLevel="2">
      <c r="A1087" s="1215">
        <v>48</v>
      </c>
      <c r="B1087" s="1216"/>
      <c r="C1087" s="1217"/>
      <c r="D1087" s="1218"/>
      <c r="E1087" s="587" t="e">
        <f t="shared" si="27"/>
        <v>#DIV/0!</v>
      </c>
    </row>
    <row r="1088" spans="1:5" s="17" customFormat="1" ht="16.75" customHeight="1" outlineLevel="2">
      <c r="A1088" s="1215">
        <v>49</v>
      </c>
      <c r="B1088" s="1216"/>
      <c r="C1088" s="1217"/>
      <c r="D1088" s="1218"/>
      <c r="E1088" s="587" t="e">
        <f t="shared" si="27"/>
        <v>#DIV/0!</v>
      </c>
    </row>
    <row r="1089" spans="1:5" s="17" customFormat="1" ht="16.75" customHeight="1" outlineLevel="2">
      <c r="A1089" s="1215">
        <v>50</v>
      </c>
      <c r="B1089" s="1216"/>
      <c r="C1089" s="1217"/>
      <c r="D1089" s="1218"/>
      <c r="E1089" s="587" t="e">
        <f t="shared" si="27"/>
        <v>#DIV/0!</v>
      </c>
    </row>
    <row r="1090" spans="1:5" s="17" customFormat="1" ht="16.75" customHeight="1" outlineLevel="2">
      <c r="A1090" s="1215">
        <v>51</v>
      </c>
      <c r="B1090" s="1216"/>
      <c r="C1090" s="1217"/>
      <c r="D1090" s="1218"/>
      <c r="E1090" s="587" t="e">
        <f t="shared" si="27"/>
        <v>#DIV/0!</v>
      </c>
    </row>
    <row r="1091" spans="1:5" s="17" customFormat="1" ht="16.75" customHeight="1" outlineLevel="2">
      <c r="A1091" s="1215">
        <v>52</v>
      </c>
      <c r="B1091" s="1216"/>
      <c r="C1091" s="1217"/>
      <c r="D1091" s="1218"/>
      <c r="E1091" s="587" t="e">
        <f t="shared" si="27"/>
        <v>#DIV/0!</v>
      </c>
    </row>
    <row r="1092" spans="1:5" s="17" customFormat="1" ht="16.75" customHeight="1" outlineLevel="2">
      <c r="A1092" s="1215">
        <v>53</v>
      </c>
      <c r="B1092" s="1216"/>
      <c r="C1092" s="1217"/>
      <c r="D1092" s="1218"/>
      <c r="E1092" s="587" t="e">
        <f t="shared" si="27"/>
        <v>#DIV/0!</v>
      </c>
    </row>
    <row r="1093" spans="1:5" s="17" customFormat="1" ht="16.75" customHeight="1" outlineLevel="2">
      <c r="A1093" s="1215">
        <v>54</v>
      </c>
      <c r="B1093" s="1216"/>
      <c r="C1093" s="1217"/>
      <c r="D1093" s="1218"/>
      <c r="E1093" s="587" t="e">
        <f t="shared" si="27"/>
        <v>#DIV/0!</v>
      </c>
    </row>
    <row r="1094" spans="1:5" s="17" customFormat="1" ht="16.75" customHeight="1" outlineLevel="2">
      <c r="A1094" s="1215">
        <v>55</v>
      </c>
      <c r="B1094" s="1216"/>
      <c r="C1094" s="1217"/>
      <c r="D1094" s="1218"/>
      <c r="E1094" s="587" t="e">
        <f>IF(AND(C1094&gt;=D$1033,C1094&lt;=D$1032),1,0)</f>
        <v>#DIV/0!</v>
      </c>
    </row>
    <row r="1095" spans="1:5" s="17" customFormat="1" ht="16.75" customHeight="1" outlineLevel="2">
      <c r="A1095" s="1215">
        <v>56</v>
      </c>
      <c r="B1095" s="1216"/>
      <c r="C1095" s="1217"/>
      <c r="D1095" s="121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5">
        <v>57</v>
      </c>
      <c r="B1096" s="1216"/>
      <c r="C1096" s="1217"/>
      <c r="D1096" s="1218"/>
      <c r="E1096" s="587" t="e">
        <f t="shared" si="28"/>
        <v>#DIV/0!</v>
      </c>
    </row>
    <row r="1097" spans="1:5" s="17" customFormat="1" ht="16.75" customHeight="1" outlineLevel="2">
      <c r="A1097" s="1215">
        <v>58</v>
      </c>
      <c r="B1097" s="1216"/>
      <c r="C1097" s="1217"/>
      <c r="D1097" s="1218"/>
      <c r="E1097" s="587" t="e">
        <f t="shared" si="28"/>
        <v>#DIV/0!</v>
      </c>
    </row>
    <row r="1098" spans="1:5" s="17" customFormat="1" ht="16.75" customHeight="1" outlineLevel="2">
      <c r="A1098" s="1215">
        <v>59</v>
      </c>
      <c r="B1098" s="1216"/>
      <c r="C1098" s="1217"/>
      <c r="D1098" s="1218"/>
      <c r="E1098" s="587" t="e">
        <f t="shared" si="28"/>
        <v>#DIV/0!</v>
      </c>
    </row>
    <row r="1099" spans="1:5" s="17" customFormat="1" ht="16.75" customHeight="1" outlineLevel="2">
      <c r="A1099" s="1215">
        <v>60</v>
      </c>
      <c r="B1099" s="1216"/>
      <c r="C1099" s="1217"/>
      <c r="D1099" s="1218"/>
      <c r="E1099" s="587" t="e">
        <f t="shared" si="28"/>
        <v>#DIV/0!</v>
      </c>
    </row>
    <row r="1100" spans="1:5" s="17" customFormat="1" ht="16.75" customHeight="1" outlineLevel="2">
      <c r="A1100" s="1215">
        <v>61</v>
      </c>
      <c r="B1100" s="1216"/>
      <c r="C1100" s="1217"/>
      <c r="D1100" s="1218"/>
      <c r="E1100" s="587" t="e">
        <f t="shared" si="28"/>
        <v>#DIV/0!</v>
      </c>
    </row>
    <row r="1101" spans="1:5" s="17" customFormat="1" ht="16.75" customHeight="1" outlineLevel="2">
      <c r="A1101" s="1215">
        <v>62</v>
      </c>
      <c r="B1101" s="1216"/>
      <c r="C1101" s="1217"/>
      <c r="D1101" s="1218"/>
      <c r="E1101" s="587" t="e">
        <f t="shared" si="28"/>
        <v>#DIV/0!</v>
      </c>
    </row>
    <row r="1102" spans="1:5" s="17" customFormat="1" ht="16.75" customHeight="1" outlineLevel="2">
      <c r="A1102" s="1215">
        <v>63</v>
      </c>
      <c r="B1102" s="1216"/>
      <c r="C1102" s="1217"/>
      <c r="D1102" s="1218"/>
      <c r="E1102" s="587" t="e">
        <f t="shared" si="28"/>
        <v>#DIV/0!</v>
      </c>
    </row>
    <row r="1103" spans="1:5" s="17" customFormat="1" ht="16.75" customHeight="1" outlineLevel="2">
      <c r="A1103" s="1215">
        <v>64</v>
      </c>
      <c r="B1103" s="1216"/>
      <c r="C1103" s="1217"/>
      <c r="D1103" s="1218"/>
      <c r="E1103" s="587" t="e">
        <f t="shared" si="28"/>
        <v>#DIV/0!</v>
      </c>
    </row>
    <row r="1104" spans="1:5" s="17" customFormat="1" ht="16.75" customHeight="1" outlineLevel="2">
      <c r="A1104" s="1215">
        <v>65</v>
      </c>
      <c r="B1104" s="1216"/>
      <c r="C1104" s="1217"/>
      <c r="D1104" s="1218"/>
      <c r="E1104" s="587" t="e">
        <f t="shared" si="28"/>
        <v>#DIV/0!</v>
      </c>
    </row>
    <row r="1105" spans="1:5" s="17" customFormat="1" ht="16.75" customHeight="1" outlineLevel="2">
      <c r="A1105" s="1215">
        <v>66</v>
      </c>
      <c r="B1105" s="1216"/>
      <c r="C1105" s="1217"/>
      <c r="D1105" s="1218"/>
      <c r="E1105" s="587" t="e">
        <f t="shared" si="28"/>
        <v>#DIV/0!</v>
      </c>
    </row>
    <row r="1106" spans="1:5" s="17" customFormat="1" ht="16.75" customHeight="1" outlineLevel="2">
      <c r="A1106" s="1215">
        <v>67</v>
      </c>
      <c r="B1106" s="1216"/>
      <c r="C1106" s="1217"/>
      <c r="D1106" s="1218"/>
      <c r="E1106" s="587" t="e">
        <f t="shared" si="28"/>
        <v>#DIV/0!</v>
      </c>
    </row>
    <row r="1107" spans="1:5" s="17" customFormat="1" ht="16.75" customHeight="1" outlineLevel="2">
      <c r="A1107" s="1215">
        <v>68</v>
      </c>
      <c r="B1107" s="1216"/>
      <c r="C1107" s="1217"/>
      <c r="D1107" s="1218"/>
      <c r="E1107" s="587" t="e">
        <f t="shared" si="28"/>
        <v>#DIV/0!</v>
      </c>
    </row>
    <row r="1108" spans="1:5" s="17" customFormat="1" ht="16.75" customHeight="1" outlineLevel="2">
      <c r="A1108" s="1215">
        <v>69</v>
      </c>
      <c r="B1108" s="1216"/>
      <c r="C1108" s="1217"/>
      <c r="D1108" s="1218"/>
      <c r="E1108" s="587" t="e">
        <f t="shared" si="28"/>
        <v>#DIV/0!</v>
      </c>
    </row>
    <row r="1109" spans="1:5" s="17" customFormat="1" ht="16.75" customHeight="1" outlineLevel="2">
      <c r="A1109" s="1215">
        <v>70</v>
      </c>
      <c r="B1109" s="1216"/>
      <c r="C1109" s="1217"/>
      <c r="D1109" s="1218"/>
      <c r="E1109" s="587" t="e">
        <f t="shared" si="28"/>
        <v>#DIV/0!</v>
      </c>
    </row>
    <row r="1110" spans="1:5" s="17" customFormat="1" ht="16.75" customHeight="1" outlineLevel="2">
      <c r="A1110" s="1215">
        <v>71</v>
      </c>
      <c r="B1110" s="1216"/>
      <c r="C1110" s="1217"/>
      <c r="D1110" s="1218"/>
      <c r="E1110" s="587" t="e">
        <f t="shared" si="28"/>
        <v>#DIV/0!</v>
      </c>
    </row>
    <row r="1111" spans="1:5" s="17" customFormat="1" ht="16.75" customHeight="1" outlineLevel="2">
      <c r="A1111" s="1215">
        <v>72</v>
      </c>
      <c r="B1111" s="1216"/>
      <c r="C1111" s="1217"/>
      <c r="D1111" s="1218"/>
      <c r="E1111" s="587" t="e">
        <f t="shared" si="28"/>
        <v>#DIV/0!</v>
      </c>
    </row>
    <row r="1112" spans="1:5" s="17" customFormat="1" ht="16.75" customHeight="1" outlineLevel="2">
      <c r="A1112" s="1215">
        <v>73</v>
      </c>
      <c r="B1112" s="1216"/>
      <c r="C1112" s="1217"/>
      <c r="D1112" s="1218"/>
      <c r="E1112" s="587" t="e">
        <f t="shared" si="28"/>
        <v>#DIV/0!</v>
      </c>
    </row>
    <row r="1113" spans="1:5" s="17" customFormat="1" ht="16.75" customHeight="1" outlineLevel="2">
      <c r="A1113" s="1215">
        <v>74</v>
      </c>
      <c r="B1113" s="1216"/>
      <c r="C1113" s="1217"/>
      <c r="D1113" s="1218"/>
      <c r="E1113" s="587" t="e">
        <f>IF(AND(C1113&gt;=D$1033,C1113&lt;=D$1032),1,0)</f>
        <v>#DIV/0!</v>
      </c>
    </row>
    <row r="1114" spans="1:5" s="17" customFormat="1" ht="16.75" customHeight="1" outlineLevel="2">
      <c r="A1114" s="1215">
        <v>75</v>
      </c>
      <c r="B1114" s="1216"/>
      <c r="C1114" s="1217"/>
      <c r="D1114" s="121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5">
        <v>76</v>
      </c>
      <c r="B1115" s="1216"/>
      <c r="C1115" s="1217"/>
      <c r="D1115" s="1218"/>
      <c r="E1115" s="587" t="e">
        <f t="shared" si="29"/>
        <v>#DIV/0!</v>
      </c>
    </row>
    <row r="1116" spans="1:5" s="17" customFormat="1" ht="16.75" customHeight="1" outlineLevel="2">
      <c r="A1116" s="1215">
        <v>77</v>
      </c>
      <c r="B1116" s="1216"/>
      <c r="C1116" s="1217"/>
      <c r="D1116" s="1218"/>
      <c r="E1116" s="587" t="e">
        <f t="shared" si="29"/>
        <v>#DIV/0!</v>
      </c>
    </row>
    <row r="1117" spans="1:5" s="17" customFormat="1" ht="16.75" customHeight="1" outlineLevel="2">
      <c r="A1117" s="1215">
        <v>78</v>
      </c>
      <c r="B1117" s="1216"/>
      <c r="C1117" s="1217"/>
      <c r="D1117" s="1218"/>
      <c r="E1117" s="587" t="e">
        <f t="shared" si="29"/>
        <v>#DIV/0!</v>
      </c>
    </row>
    <row r="1118" spans="1:5" s="17" customFormat="1" ht="16.75" customHeight="1" outlineLevel="2">
      <c r="A1118" s="1215">
        <v>79</v>
      </c>
      <c r="B1118" s="1216"/>
      <c r="C1118" s="1217"/>
      <c r="D1118" s="1218"/>
      <c r="E1118" s="587" t="e">
        <f t="shared" si="29"/>
        <v>#DIV/0!</v>
      </c>
    </row>
    <row r="1119" spans="1:5" s="17" customFormat="1" ht="16.75" customHeight="1" outlineLevel="2">
      <c r="A1119" s="1215">
        <v>80</v>
      </c>
      <c r="B1119" s="1216"/>
      <c r="C1119" s="1217"/>
      <c r="D1119" s="1218"/>
      <c r="E1119" s="587" t="e">
        <f t="shared" si="29"/>
        <v>#DIV/0!</v>
      </c>
    </row>
    <row r="1120" spans="1:5" s="17" customFormat="1" ht="16.75" customHeight="1" outlineLevel="2">
      <c r="A1120" s="1215">
        <v>81</v>
      </c>
      <c r="B1120" s="1216"/>
      <c r="C1120" s="1217"/>
      <c r="D1120" s="1218"/>
      <c r="E1120" s="587" t="e">
        <f t="shared" si="29"/>
        <v>#DIV/0!</v>
      </c>
    </row>
    <row r="1121" spans="1:5" s="17" customFormat="1" ht="16.75" customHeight="1" outlineLevel="2">
      <c r="A1121" s="1215">
        <v>82</v>
      </c>
      <c r="B1121" s="1216"/>
      <c r="C1121" s="1217"/>
      <c r="D1121" s="1218"/>
      <c r="E1121" s="587" t="e">
        <f t="shared" si="29"/>
        <v>#DIV/0!</v>
      </c>
    </row>
    <row r="1122" spans="1:5" s="17" customFormat="1" ht="16.75" customHeight="1" outlineLevel="2">
      <c r="A1122" s="1215">
        <v>83</v>
      </c>
      <c r="B1122" s="1216"/>
      <c r="C1122" s="1217"/>
      <c r="D1122" s="1218"/>
      <c r="E1122" s="587" t="e">
        <f t="shared" si="29"/>
        <v>#DIV/0!</v>
      </c>
    </row>
    <row r="1123" spans="1:5" s="17" customFormat="1" ht="16.75" customHeight="1" outlineLevel="2">
      <c r="A1123" s="1215">
        <v>84</v>
      </c>
      <c r="B1123" s="1216"/>
      <c r="C1123" s="1217"/>
      <c r="D1123" s="1218"/>
      <c r="E1123" s="587" t="e">
        <f t="shared" si="29"/>
        <v>#DIV/0!</v>
      </c>
    </row>
    <row r="1124" spans="1:5" s="17" customFormat="1" ht="16.75" customHeight="1" outlineLevel="2">
      <c r="A1124" s="1215">
        <v>85</v>
      </c>
      <c r="B1124" s="1216"/>
      <c r="C1124" s="1217"/>
      <c r="D1124" s="1218"/>
      <c r="E1124" s="587" t="e">
        <f t="shared" si="29"/>
        <v>#DIV/0!</v>
      </c>
    </row>
    <row r="1125" spans="1:5" s="17" customFormat="1" ht="16.75" customHeight="1" outlineLevel="2">
      <c r="A1125" s="1215">
        <v>86</v>
      </c>
      <c r="B1125" s="1216"/>
      <c r="C1125" s="1217"/>
      <c r="D1125" s="1218"/>
      <c r="E1125" s="587" t="e">
        <f t="shared" si="29"/>
        <v>#DIV/0!</v>
      </c>
    </row>
    <row r="1126" spans="1:5" s="17" customFormat="1" ht="16.75" customHeight="1" outlineLevel="2">
      <c r="A1126" s="1215">
        <v>87</v>
      </c>
      <c r="B1126" s="1216"/>
      <c r="C1126" s="1217"/>
      <c r="D1126" s="1218"/>
      <c r="E1126" s="587" t="e">
        <f t="shared" si="29"/>
        <v>#DIV/0!</v>
      </c>
    </row>
    <row r="1127" spans="1:5" s="17" customFormat="1" ht="16.75" customHeight="1" outlineLevel="2">
      <c r="A1127" s="1215">
        <v>88</v>
      </c>
      <c r="B1127" s="1216"/>
      <c r="C1127" s="1217"/>
      <c r="D1127" s="1218"/>
      <c r="E1127" s="587" t="e">
        <f t="shared" si="29"/>
        <v>#DIV/0!</v>
      </c>
    </row>
    <row r="1128" spans="1:5" s="17" customFormat="1" ht="16.75" customHeight="1" outlineLevel="2">
      <c r="A1128" s="1215">
        <v>89</v>
      </c>
      <c r="B1128" s="1216"/>
      <c r="C1128" s="1217"/>
      <c r="D1128" s="1218"/>
      <c r="E1128" s="587" t="e">
        <f t="shared" si="29"/>
        <v>#DIV/0!</v>
      </c>
    </row>
    <row r="1129" spans="1:5" s="17" customFormat="1" ht="16.75" customHeight="1" outlineLevel="2">
      <c r="A1129" s="1215">
        <v>90</v>
      </c>
      <c r="B1129" s="1216"/>
      <c r="C1129" s="1217"/>
      <c r="D1129" s="1218"/>
      <c r="E1129" s="587" t="e">
        <f t="shared" si="29"/>
        <v>#DIV/0!</v>
      </c>
    </row>
    <row r="1130" spans="1:5" s="17" customFormat="1" ht="16.75" customHeight="1" outlineLevel="2">
      <c r="A1130" s="1215">
        <v>91</v>
      </c>
      <c r="B1130" s="1216"/>
      <c r="C1130" s="1217"/>
      <c r="D1130" s="1218"/>
      <c r="E1130" s="587" t="e">
        <f t="shared" si="29"/>
        <v>#DIV/0!</v>
      </c>
    </row>
    <row r="1131" spans="1:5" s="17" customFormat="1" ht="16.75" customHeight="1" outlineLevel="2">
      <c r="A1131" s="1215">
        <v>92</v>
      </c>
      <c r="B1131" s="1216"/>
      <c r="C1131" s="1217"/>
      <c r="D1131" s="1218"/>
      <c r="E1131" s="587" t="e">
        <f t="shared" si="29"/>
        <v>#DIV/0!</v>
      </c>
    </row>
    <row r="1132" spans="1:5" s="17" customFormat="1" ht="16.75" customHeight="1" outlineLevel="2">
      <c r="A1132" s="1215">
        <v>93</v>
      </c>
      <c r="B1132" s="1216"/>
      <c r="C1132" s="1217"/>
      <c r="D1132" s="1218"/>
      <c r="E1132" s="587" t="e">
        <f>IF(AND(C1132&gt;=D$1033,C1132&lt;=D$1032),1,0)</f>
        <v>#DIV/0!</v>
      </c>
    </row>
    <row r="1133" spans="1:5" s="17" customFormat="1" ht="16.75" customHeight="1" outlineLevel="2">
      <c r="A1133" s="1215">
        <v>94</v>
      </c>
      <c r="B1133" s="1216"/>
      <c r="C1133" s="1217"/>
      <c r="D1133" s="121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5">
        <v>95</v>
      </c>
      <c r="B1134" s="1216"/>
      <c r="C1134" s="1217"/>
      <c r="D1134" s="1218"/>
      <c r="E1134" s="587" t="e">
        <f t="shared" si="30"/>
        <v>#DIV/0!</v>
      </c>
    </row>
    <row r="1135" spans="1:5" s="17" customFormat="1" ht="16.75" customHeight="1" outlineLevel="2">
      <c r="A1135" s="1215">
        <v>96</v>
      </c>
      <c r="B1135" s="1216"/>
      <c r="C1135" s="1217"/>
      <c r="D1135" s="1218"/>
      <c r="E1135" s="587" t="e">
        <f t="shared" si="30"/>
        <v>#DIV/0!</v>
      </c>
    </row>
    <row r="1136" spans="1:5" s="17" customFormat="1" ht="16.75" customHeight="1" outlineLevel="2">
      <c r="A1136" s="1215">
        <v>97</v>
      </c>
      <c r="B1136" s="1216"/>
      <c r="C1136" s="1217"/>
      <c r="D1136" s="1218"/>
      <c r="E1136" s="587" t="e">
        <f t="shared" si="30"/>
        <v>#DIV/0!</v>
      </c>
    </row>
    <row r="1137" spans="1:5" s="17" customFormat="1" ht="16.75" customHeight="1" outlineLevel="2">
      <c r="A1137" s="1215">
        <v>98</v>
      </c>
      <c r="B1137" s="1216"/>
      <c r="C1137" s="1217"/>
      <c r="D1137" s="1218"/>
      <c r="E1137" s="587" t="e">
        <f t="shared" si="30"/>
        <v>#DIV/0!</v>
      </c>
    </row>
    <row r="1138" spans="1:5" s="17" customFormat="1" ht="16.75" customHeight="1" outlineLevel="2">
      <c r="A1138" s="1215">
        <v>99</v>
      </c>
      <c r="B1138" s="1216"/>
      <c r="C1138" s="1217"/>
      <c r="D1138" s="1218"/>
      <c r="E1138" s="587" t="e">
        <f t="shared" si="30"/>
        <v>#DIV/0!</v>
      </c>
    </row>
    <row r="1139" spans="1:5" s="17" customFormat="1" ht="16.75" customHeight="1" outlineLevel="2">
      <c r="A1139" s="1215">
        <v>100</v>
      </c>
      <c r="B1139" s="1216"/>
      <c r="C1139" s="1217"/>
      <c r="D1139" s="1218"/>
      <c r="E1139" s="587" t="e">
        <f t="shared" si="30"/>
        <v>#DIV/0!</v>
      </c>
    </row>
    <row r="1140" spans="1:5" s="17" customFormat="1" ht="16.75" customHeight="1" outlineLevel="2">
      <c r="A1140" s="1215">
        <v>101</v>
      </c>
      <c r="B1140" s="1216"/>
      <c r="C1140" s="1217"/>
      <c r="D1140" s="1218"/>
      <c r="E1140" s="587" t="e">
        <f t="shared" si="30"/>
        <v>#DIV/0!</v>
      </c>
    </row>
    <row r="1141" spans="1:5" s="17" customFormat="1" ht="16.75" customHeight="1" outlineLevel="2">
      <c r="A1141" s="1215">
        <v>102</v>
      </c>
      <c r="B1141" s="1216"/>
      <c r="C1141" s="1217"/>
      <c r="D1141" s="1218"/>
      <c r="E1141" s="587" t="e">
        <f t="shared" si="30"/>
        <v>#DIV/0!</v>
      </c>
    </row>
    <row r="1142" spans="1:5" s="17" customFormat="1" ht="16.75" customHeight="1" outlineLevel="2">
      <c r="A1142" s="1215">
        <v>103</v>
      </c>
      <c r="B1142" s="1216"/>
      <c r="C1142" s="1217"/>
      <c r="D1142" s="1218"/>
      <c r="E1142" s="587" t="e">
        <f t="shared" si="30"/>
        <v>#DIV/0!</v>
      </c>
    </row>
    <row r="1143" spans="1:5" s="17" customFormat="1" ht="16.75" customHeight="1" outlineLevel="2">
      <c r="A1143" s="1215">
        <v>104</v>
      </c>
      <c r="B1143" s="1216"/>
      <c r="C1143" s="1217"/>
      <c r="D1143" s="1218"/>
      <c r="E1143" s="587" t="e">
        <f t="shared" si="30"/>
        <v>#DIV/0!</v>
      </c>
    </row>
    <row r="1144" spans="1:5" s="17" customFormat="1" ht="16.75" customHeight="1" outlineLevel="2">
      <c r="A1144" s="1215">
        <v>105</v>
      </c>
      <c r="B1144" s="1216"/>
      <c r="C1144" s="1217"/>
      <c r="D1144" s="1218"/>
      <c r="E1144" s="587" t="e">
        <f t="shared" si="30"/>
        <v>#DIV/0!</v>
      </c>
    </row>
    <row r="1145" spans="1:5" s="17" customFormat="1" ht="16.75" customHeight="1" outlineLevel="2">
      <c r="A1145" s="1215">
        <v>106</v>
      </c>
      <c r="B1145" s="1216"/>
      <c r="C1145" s="1217"/>
      <c r="D1145" s="1218"/>
      <c r="E1145" s="587" t="e">
        <f t="shared" si="30"/>
        <v>#DIV/0!</v>
      </c>
    </row>
    <row r="1146" spans="1:5" s="17" customFormat="1" ht="16.75" customHeight="1" outlineLevel="2">
      <c r="A1146" s="1215">
        <v>107</v>
      </c>
      <c r="B1146" s="1216"/>
      <c r="C1146" s="1217"/>
      <c r="D1146" s="1218"/>
      <c r="E1146" s="587" t="e">
        <f t="shared" si="30"/>
        <v>#DIV/0!</v>
      </c>
    </row>
    <row r="1147" spans="1:5" s="17" customFormat="1" ht="16.75" customHeight="1" outlineLevel="2">
      <c r="A1147" s="1215">
        <v>108</v>
      </c>
      <c r="B1147" s="1216"/>
      <c r="C1147" s="1217"/>
      <c r="D1147" s="1218"/>
      <c r="E1147" s="587" t="e">
        <f t="shared" si="30"/>
        <v>#DIV/0!</v>
      </c>
    </row>
    <row r="1148" spans="1:5" s="17" customFormat="1" ht="16.75" customHeight="1" outlineLevel="2">
      <c r="A1148" s="1215">
        <v>109</v>
      </c>
      <c r="B1148" s="1216"/>
      <c r="C1148" s="1217"/>
      <c r="D1148" s="1218"/>
      <c r="E1148" s="587" t="e">
        <f t="shared" si="30"/>
        <v>#DIV/0!</v>
      </c>
    </row>
    <row r="1149" spans="1:5" s="17" customFormat="1" ht="16.75" customHeight="1" outlineLevel="2">
      <c r="A1149" s="1215">
        <v>110</v>
      </c>
      <c r="B1149" s="1216"/>
      <c r="C1149" s="1217"/>
      <c r="D1149" s="1218"/>
      <c r="E1149" s="587" t="e">
        <f t="shared" si="30"/>
        <v>#DIV/0!</v>
      </c>
    </row>
    <row r="1150" spans="1:5" s="17" customFormat="1" ht="16.75" customHeight="1" outlineLevel="2">
      <c r="A1150" s="1215">
        <v>111</v>
      </c>
      <c r="B1150" s="1216"/>
      <c r="C1150" s="1217"/>
      <c r="D1150" s="1218"/>
      <c r="E1150" s="587" t="e">
        <f t="shared" si="30"/>
        <v>#DIV/0!</v>
      </c>
    </row>
    <row r="1151" spans="1:5" s="17" customFormat="1" ht="16.75" customHeight="1" outlineLevel="2">
      <c r="A1151" s="1215">
        <v>112</v>
      </c>
      <c r="B1151" s="1216"/>
      <c r="C1151" s="1217"/>
      <c r="D1151" s="1218"/>
      <c r="E1151" s="587" t="e">
        <f>IF(AND(C1151&gt;=D$1033,C1151&lt;=D$1032),1,0)</f>
        <v>#DIV/0!</v>
      </c>
    </row>
    <row r="1152" spans="1:5" s="17" customFormat="1" ht="16.75" customHeight="1" outlineLevel="2">
      <c r="A1152" s="1215">
        <v>113</v>
      </c>
      <c r="B1152" s="1216"/>
      <c r="C1152" s="1217"/>
      <c r="D1152" s="121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5">
        <v>114</v>
      </c>
      <c r="B1153" s="1216"/>
      <c r="C1153" s="1217"/>
      <c r="D1153" s="1218"/>
      <c r="E1153" s="587" t="e">
        <f t="shared" si="31"/>
        <v>#DIV/0!</v>
      </c>
    </row>
    <row r="1154" spans="1:5" s="17" customFormat="1" ht="16.75" customHeight="1" outlineLevel="2">
      <c r="A1154" s="1215">
        <v>115</v>
      </c>
      <c r="B1154" s="1216"/>
      <c r="C1154" s="1217"/>
      <c r="D1154" s="1218"/>
      <c r="E1154" s="587" t="e">
        <f t="shared" si="31"/>
        <v>#DIV/0!</v>
      </c>
    </row>
    <row r="1155" spans="1:5" s="17" customFormat="1" ht="16.75" customHeight="1" outlineLevel="2">
      <c r="A1155" s="1215">
        <v>116</v>
      </c>
      <c r="B1155" s="1216"/>
      <c r="C1155" s="1217"/>
      <c r="D1155" s="1218"/>
      <c r="E1155" s="587" t="e">
        <f t="shared" si="31"/>
        <v>#DIV/0!</v>
      </c>
    </row>
    <row r="1156" spans="1:5" s="17" customFormat="1" ht="16.75" customHeight="1" outlineLevel="2">
      <c r="A1156" s="1215">
        <v>117</v>
      </c>
      <c r="B1156" s="1216"/>
      <c r="C1156" s="1217"/>
      <c r="D1156" s="1218"/>
      <c r="E1156" s="587" t="e">
        <f t="shared" si="31"/>
        <v>#DIV/0!</v>
      </c>
    </row>
    <row r="1157" spans="1:5" s="17" customFormat="1" ht="16.75" customHeight="1" outlineLevel="2">
      <c r="A1157" s="1215">
        <v>118</v>
      </c>
      <c r="B1157" s="1216"/>
      <c r="C1157" s="1217"/>
      <c r="D1157" s="1218"/>
      <c r="E1157" s="587" t="e">
        <f t="shared" si="31"/>
        <v>#DIV/0!</v>
      </c>
    </row>
    <row r="1158" spans="1:5" s="17" customFormat="1" ht="16.75" customHeight="1" outlineLevel="2">
      <c r="A1158" s="1215">
        <v>119</v>
      </c>
      <c r="B1158" s="1216"/>
      <c r="C1158" s="1217"/>
      <c r="D1158" s="1218"/>
      <c r="E1158" s="587" t="e">
        <f t="shared" si="31"/>
        <v>#DIV/0!</v>
      </c>
    </row>
    <row r="1159" spans="1:5" s="17" customFormat="1" ht="16.75" customHeight="1" outlineLevel="2">
      <c r="A1159" s="1215">
        <v>120</v>
      </c>
      <c r="B1159" s="1216"/>
      <c r="C1159" s="1217"/>
      <c r="D1159" s="1218"/>
      <c r="E1159" s="587" t="e">
        <f t="shared" si="31"/>
        <v>#DIV/0!</v>
      </c>
    </row>
    <row r="1160" spans="1:5" s="17" customFormat="1" ht="16.75" customHeight="1" outlineLevel="2">
      <c r="A1160" s="1215">
        <v>121</v>
      </c>
      <c r="B1160" s="1216"/>
      <c r="C1160" s="1217"/>
      <c r="D1160" s="1218"/>
      <c r="E1160" s="587" t="e">
        <f t="shared" si="31"/>
        <v>#DIV/0!</v>
      </c>
    </row>
    <row r="1161" spans="1:5" s="17" customFormat="1" ht="16.75" customHeight="1" outlineLevel="2">
      <c r="A1161" s="1215">
        <v>122</v>
      </c>
      <c r="B1161" s="1216"/>
      <c r="C1161" s="1217"/>
      <c r="D1161" s="1218"/>
      <c r="E1161" s="587" t="e">
        <f t="shared" si="31"/>
        <v>#DIV/0!</v>
      </c>
    </row>
    <row r="1162" spans="1:5" s="17" customFormat="1" ht="16.75" customHeight="1" outlineLevel="2">
      <c r="A1162" s="1215">
        <v>123</v>
      </c>
      <c r="B1162" s="1216"/>
      <c r="C1162" s="1217"/>
      <c r="D1162" s="1218"/>
      <c r="E1162" s="587" t="e">
        <f t="shared" si="31"/>
        <v>#DIV/0!</v>
      </c>
    </row>
    <row r="1163" spans="1:5" s="17" customFormat="1" ht="16.75" customHeight="1" outlineLevel="2">
      <c r="A1163" s="1215">
        <v>124</v>
      </c>
      <c r="B1163" s="1216"/>
      <c r="C1163" s="1217"/>
      <c r="D1163" s="1218"/>
      <c r="E1163" s="587" t="e">
        <f t="shared" si="31"/>
        <v>#DIV/0!</v>
      </c>
    </row>
    <row r="1164" spans="1:5" s="17" customFormat="1" ht="16.75" customHeight="1" outlineLevel="2">
      <c r="A1164" s="1215">
        <v>125</v>
      </c>
      <c r="B1164" s="1216"/>
      <c r="C1164" s="1217"/>
      <c r="D1164" s="1218"/>
      <c r="E1164" s="587" t="e">
        <f t="shared" si="31"/>
        <v>#DIV/0!</v>
      </c>
    </row>
    <row r="1165" spans="1:5" s="17" customFormat="1" ht="16.75" customHeight="1" outlineLevel="2">
      <c r="A1165" s="1215">
        <v>126</v>
      </c>
      <c r="B1165" s="1216"/>
      <c r="C1165" s="1217"/>
      <c r="D1165" s="1218"/>
      <c r="E1165" s="587" t="e">
        <f t="shared" si="31"/>
        <v>#DIV/0!</v>
      </c>
    </row>
    <row r="1166" spans="1:5" s="17" customFormat="1" ht="16.75" customHeight="1" outlineLevel="2">
      <c r="A1166" s="1215">
        <v>127</v>
      </c>
      <c r="B1166" s="1216"/>
      <c r="C1166" s="1217"/>
      <c r="D1166" s="1218"/>
      <c r="E1166" s="587" t="e">
        <f t="shared" si="31"/>
        <v>#DIV/0!</v>
      </c>
    </row>
    <row r="1167" spans="1:5" s="17" customFormat="1" ht="16.75" customHeight="1" outlineLevel="2">
      <c r="A1167" s="1215">
        <v>128</v>
      </c>
      <c r="B1167" s="1216"/>
      <c r="C1167" s="1217"/>
      <c r="D1167" s="1218"/>
      <c r="E1167" s="587" t="e">
        <f t="shared" si="31"/>
        <v>#DIV/0!</v>
      </c>
    </row>
    <row r="1168" spans="1:5" s="17" customFormat="1" ht="16.75" customHeight="1" outlineLevel="2">
      <c r="A1168" s="1215">
        <v>129</v>
      </c>
      <c r="B1168" s="1216"/>
      <c r="C1168" s="1217"/>
      <c r="D1168" s="1218"/>
      <c r="E1168" s="587" t="e">
        <f t="shared" si="31"/>
        <v>#DIV/0!</v>
      </c>
    </row>
    <row r="1169" spans="1:5" s="17" customFormat="1" ht="16.75" customHeight="1" outlineLevel="2">
      <c r="A1169" s="1215">
        <v>130</v>
      </c>
      <c r="B1169" s="1216"/>
      <c r="C1169" s="1217"/>
      <c r="D1169" s="1218"/>
      <c r="E1169" s="587" t="e">
        <f t="shared" si="31"/>
        <v>#DIV/0!</v>
      </c>
    </row>
    <row r="1170" spans="1:5" s="17" customFormat="1" ht="16.75" customHeight="1" outlineLevel="2">
      <c r="A1170" s="1215">
        <v>131</v>
      </c>
      <c r="B1170" s="1216"/>
      <c r="C1170" s="1217"/>
      <c r="D1170" s="1218"/>
      <c r="E1170" s="587" t="e">
        <f>IF(AND(C1170&gt;=D$1033,C1170&lt;=D$1032),1,0)</f>
        <v>#DIV/0!</v>
      </c>
    </row>
    <row r="1171" spans="1:5" s="17" customFormat="1" ht="16.75" customHeight="1" outlineLevel="2">
      <c r="A1171" s="1215">
        <v>132</v>
      </c>
      <c r="B1171" s="1216"/>
      <c r="C1171" s="1217"/>
      <c r="D1171" s="121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5">
        <v>133</v>
      </c>
      <c r="B1172" s="1216"/>
      <c r="C1172" s="1217"/>
      <c r="D1172" s="1218"/>
      <c r="E1172" s="587" t="e">
        <f t="shared" si="32"/>
        <v>#DIV/0!</v>
      </c>
    </row>
    <row r="1173" spans="1:5" s="17" customFormat="1" ht="16.75" customHeight="1" outlineLevel="2">
      <c r="A1173" s="1215">
        <v>134</v>
      </c>
      <c r="B1173" s="1216"/>
      <c r="C1173" s="1217"/>
      <c r="D1173" s="1218"/>
      <c r="E1173" s="587" t="e">
        <f t="shared" si="32"/>
        <v>#DIV/0!</v>
      </c>
    </row>
    <row r="1174" spans="1:5" s="17" customFormat="1" ht="16.75" customHeight="1" outlineLevel="2">
      <c r="A1174" s="1215">
        <v>135</v>
      </c>
      <c r="B1174" s="1216"/>
      <c r="C1174" s="1217"/>
      <c r="D1174" s="1218"/>
      <c r="E1174" s="587" t="e">
        <f t="shared" si="32"/>
        <v>#DIV/0!</v>
      </c>
    </row>
    <row r="1175" spans="1:5" s="17" customFormat="1" ht="16.75" customHeight="1" outlineLevel="2">
      <c r="A1175" s="1215">
        <v>136</v>
      </c>
      <c r="B1175" s="1216"/>
      <c r="C1175" s="1217"/>
      <c r="D1175" s="1218"/>
      <c r="E1175" s="587" t="e">
        <f t="shared" si="32"/>
        <v>#DIV/0!</v>
      </c>
    </row>
    <row r="1176" spans="1:5" s="17" customFormat="1" ht="16.75" customHeight="1" outlineLevel="2">
      <c r="A1176" s="1215">
        <v>137</v>
      </c>
      <c r="B1176" s="1216"/>
      <c r="C1176" s="1217"/>
      <c r="D1176" s="1218"/>
      <c r="E1176" s="587" t="e">
        <f t="shared" si="32"/>
        <v>#DIV/0!</v>
      </c>
    </row>
    <row r="1177" spans="1:5" s="17" customFormat="1" ht="16.75" customHeight="1" outlineLevel="2">
      <c r="A1177" s="1215">
        <v>138</v>
      </c>
      <c r="B1177" s="1216"/>
      <c r="C1177" s="1217"/>
      <c r="D1177" s="1218"/>
      <c r="E1177" s="587" t="e">
        <f t="shared" si="32"/>
        <v>#DIV/0!</v>
      </c>
    </row>
    <row r="1178" spans="1:5" s="17" customFormat="1" ht="16.75" customHeight="1" outlineLevel="2">
      <c r="A1178" s="1215">
        <v>139</v>
      </c>
      <c r="B1178" s="1216"/>
      <c r="C1178" s="1217"/>
      <c r="D1178" s="1218"/>
      <c r="E1178" s="587" t="e">
        <f t="shared" si="32"/>
        <v>#DIV/0!</v>
      </c>
    </row>
    <row r="1179" spans="1:5" s="17" customFormat="1" ht="16.75" customHeight="1" outlineLevel="2">
      <c r="A1179" s="1215">
        <v>140</v>
      </c>
      <c r="B1179" s="1216"/>
      <c r="C1179" s="1217"/>
      <c r="D1179" s="1218"/>
      <c r="E1179" s="587" t="e">
        <f t="shared" si="32"/>
        <v>#DIV/0!</v>
      </c>
    </row>
    <row r="1180" spans="1:5" s="17" customFormat="1" ht="16.75" customHeight="1" outlineLevel="2">
      <c r="A1180" s="1215">
        <v>141</v>
      </c>
      <c r="B1180" s="1216"/>
      <c r="C1180" s="1217"/>
      <c r="D1180" s="1218"/>
      <c r="E1180" s="587" t="e">
        <f t="shared" si="32"/>
        <v>#DIV/0!</v>
      </c>
    </row>
    <row r="1181" spans="1:5" s="17" customFormat="1" ht="16.75" customHeight="1" outlineLevel="2">
      <c r="A1181" s="1215">
        <v>142</v>
      </c>
      <c r="B1181" s="1216"/>
      <c r="C1181" s="1217"/>
      <c r="D1181" s="1218"/>
      <c r="E1181" s="587" t="e">
        <f t="shared" si="32"/>
        <v>#DIV/0!</v>
      </c>
    </row>
    <row r="1182" spans="1:5" s="17" customFormat="1" ht="16.75" customHeight="1" outlineLevel="2">
      <c r="A1182" s="1215">
        <v>143</v>
      </c>
      <c r="B1182" s="1216"/>
      <c r="C1182" s="1217"/>
      <c r="D1182" s="1218"/>
      <c r="E1182" s="587" t="e">
        <f t="shared" si="32"/>
        <v>#DIV/0!</v>
      </c>
    </row>
    <row r="1183" spans="1:5" s="17" customFormat="1" ht="16.75" customHeight="1" outlineLevel="2">
      <c r="A1183" s="1215">
        <v>144</v>
      </c>
      <c r="B1183" s="1216"/>
      <c r="C1183" s="1217"/>
      <c r="D1183" s="1218"/>
      <c r="E1183" s="587" t="e">
        <f t="shared" si="32"/>
        <v>#DIV/0!</v>
      </c>
    </row>
    <row r="1184" spans="1:5" s="17" customFormat="1" ht="16.75" customHeight="1" outlineLevel="2">
      <c r="A1184" s="1215">
        <v>145</v>
      </c>
      <c r="B1184" s="1216"/>
      <c r="C1184" s="1217"/>
      <c r="D1184" s="1218"/>
      <c r="E1184" s="587" t="e">
        <f t="shared" si="32"/>
        <v>#DIV/0!</v>
      </c>
    </row>
    <row r="1185" spans="1:5" s="17" customFormat="1" ht="16.75" customHeight="1" outlineLevel="2">
      <c r="A1185" s="1215">
        <v>146</v>
      </c>
      <c r="B1185" s="1216"/>
      <c r="C1185" s="1217"/>
      <c r="D1185" s="1218"/>
      <c r="E1185" s="587" t="e">
        <f t="shared" si="32"/>
        <v>#DIV/0!</v>
      </c>
    </row>
    <row r="1186" spans="1:5" s="17" customFormat="1" ht="16.75" customHeight="1" outlineLevel="2">
      <c r="A1186" s="1215">
        <v>147</v>
      </c>
      <c r="B1186" s="1216"/>
      <c r="C1186" s="1217"/>
      <c r="D1186" s="1218"/>
      <c r="E1186" s="587" t="e">
        <f t="shared" si="25"/>
        <v>#DIV/0!</v>
      </c>
    </row>
    <row r="1187" spans="1:5" s="17" customFormat="1" ht="16.75" customHeight="1" outlineLevel="2">
      <c r="A1187" s="1215">
        <v>148</v>
      </c>
      <c r="B1187" s="1216"/>
      <c r="C1187" s="1217"/>
      <c r="D1187" s="1218"/>
      <c r="E1187" s="587" t="e">
        <f t="shared" si="25"/>
        <v>#DIV/0!</v>
      </c>
    </row>
    <row r="1188" spans="1:5" s="17" customFormat="1" ht="16.75" customHeight="1" outlineLevel="2">
      <c r="A1188" s="1215">
        <v>149</v>
      </c>
      <c r="B1188" s="1216"/>
      <c r="C1188" s="1217"/>
      <c r="D1188" s="1218"/>
      <c r="E1188" s="587" t="e">
        <f t="shared" si="25"/>
        <v>#DIV/0!</v>
      </c>
    </row>
    <row r="1189" spans="1:5" s="17" customFormat="1" ht="16.75" customHeight="1" outlineLevel="2">
      <c r="A1189" s="1215">
        <v>150</v>
      </c>
      <c r="B1189" s="1216"/>
      <c r="C1189" s="1217"/>
      <c r="D1189" s="1218"/>
      <c r="E1189" s="587" t="e">
        <f t="shared" si="25"/>
        <v>#DIV/0!</v>
      </c>
    </row>
    <row r="1190" spans="1:5" s="17" customFormat="1" ht="16.75" customHeight="1" outlineLevel="2">
      <c r="A1190" s="1215">
        <v>151</v>
      </c>
      <c r="B1190" s="1216"/>
      <c r="C1190" s="1217"/>
      <c r="D1190" s="1218"/>
      <c r="E1190" s="587" t="e">
        <f t="shared" si="25"/>
        <v>#DIV/0!</v>
      </c>
    </row>
    <row r="1191" spans="1:5" s="17" customFormat="1" ht="16.75" customHeight="1" outlineLevel="2">
      <c r="A1191" s="1215">
        <v>152</v>
      </c>
      <c r="B1191" s="1216"/>
      <c r="C1191" s="1217"/>
      <c r="D1191" s="1218"/>
      <c r="E1191" s="587" t="e">
        <f t="shared" si="25"/>
        <v>#DIV/0!</v>
      </c>
    </row>
    <row r="1192" spans="1:5" s="17" customFormat="1" ht="16.75" customHeight="1" outlineLevel="2">
      <c r="A1192" s="1215">
        <v>153</v>
      </c>
      <c r="B1192" s="1216"/>
      <c r="C1192" s="1217"/>
      <c r="D1192" s="1218"/>
      <c r="E1192" s="587" t="e">
        <f t="shared" si="25"/>
        <v>#DIV/0!</v>
      </c>
    </row>
    <row r="1193" spans="1:5" s="17" customFormat="1" ht="16.75" customHeight="1" outlineLevel="2">
      <c r="A1193" s="1215">
        <v>154</v>
      </c>
      <c r="B1193" s="1216"/>
      <c r="C1193" s="1217"/>
      <c r="D1193" s="1218"/>
      <c r="E1193" s="587" t="e">
        <f t="shared" si="25"/>
        <v>#DIV/0!</v>
      </c>
    </row>
    <row r="1194" spans="1:5" s="17" customFormat="1" ht="16.75" customHeight="1" outlineLevel="2">
      <c r="A1194" s="1215">
        <v>155</v>
      </c>
      <c r="B1194" s="1216"/>
      <c r="C1194" s="1217"/>
      <c r="D1194" s="1218"/>
      <c r="E1194" s="587" t="e">
        <f t="shared" si="25"/>
        <v>#DIV/0!</v>
      </c>
    </row>
    <row r="1195" spans="1:5" s="17" customFormat="1" ht="16.75" customHeight="1" outlineLevel="2">
      <c r="A1195" s="1215">
        <v>156</v>
      </c>
      <c r="B1195" s="1216"/>
      <c r="C1195" s="1217"/>
      <c r="D1195" s="1218"/>
      <c r="E1195" s="587" t="e">
        <f t="shared" si="25"/>
        <v>#DIV/0!</v>
      </c>
    </row>
    <row r="1196" spans="1:5" s="17" customFormat="1" ht="16.75" customHeight="1" outlineLevel="2">
      <c r="A1196" s="1215">
        <v>157</v>
      </c>
      <c r="B1196" s="1216"/>
      <c r="C1196" s="1217"/>
      <c r="D1196" s="1218"/>
      <c r="E1196" s="587" t="e">
        <f t="shared" si="25"/>
        <v>#DIV/0!</v>
      </c>
    </row>
    <row r="1197" spans="1:5" s="17" customFormat="1" ht="16.75" customHeight="1" outlineLevel="2">
      <c r="A1197" s="1215">
        <v>158</v>
      </c>
      <c r="B1197" s="1216"/>
      <c r="C1197" s="1217"/>
      <c r="D1197" s="1218"/>
      <c r="E1197" s="587" t="e">
        <f t="shared" si="25"/>
        <v>#DIV/0!</v>
      </c>
    </row>
    <row r="1198" spans="1:5" s="17" customFormat="1" ht="16.75" customHeight="1" outlineLevel="2">
      <c r="A1198" s="1215">
        <v>159</v>
      </c>
      <c r="B1198" s="1216"/>
      <c r="C1198" s="1217"/>
      <c r="D1198" s="1218"/>
      <c r="E1198" s="587" t="e">
        <f t="shared" si="25"/>
        <v>#DIV/0!</v>
      </c>
    </row>
    <row r="1199" spans="1:5" s="17" customFormat="1" ht="16.75" customHeight="1" outlineLevel="2">
      <c r="A1199" s="1215">
        <v>160</v>
      </c>
      <c r="B1199" s="1216"/>
      <c r="C1199" s="1217"/>
      <c r="D1199" s="1218"/>
      <c r="E1199" s="587" t="e">
        <f t="shared" si="25"/>
        <v>#DIV/0!</v>
      </c>
    </row>
    <row r="1200" spans="1:5" s="17" customFormat="1" ht="16.75" customHeight="1" outlineLevel="2">
      <c r="A1200" s="1215">
        <v>161</v>
      </c>
      <c r="B1200" s="1216"/>
      <c r="C1200" s="1217"/>
      <c r="D1200" s="1218"/>
      <c r="E1200" s="587" t="e">
        <f t="shared" si="25"/>
        <v>#DIV/0!</v>
      </c>
    </row>
    <row r="1201" spans="1:5" s="17" customFormat="1" ht="16.75" customHeight="1" outlineLevel="2">
      <c r="A1201" s="1215">
        <v>162</v>
      </c>
      <c r="B1201" s="1216"/>
      <c r="C1201" s="1217"/>
      <c r="D1201" s="1218"/>
      <c r="E1201" s="587" t="e">
        <f t="shared" si="25"/>
        <v>#DIV/0!</v>
      </c>
    </row>
    <row r="1202" spans="1:5" s="17" customFormat="1" ht="16.75" customHeight="1" outlineLevel="2">
      <c r="A1202" s="1215">
        <v>163</v>
      </c>
      <c r="B1202" s="1216"/>
      <c r="C1202" s="1217"/>
      <c r="D1202" s="1218"/>
      <c r="E1202" s="587" t="e">
        <f t="shared" si="25"/>
        <v>#DIV/0!</v>
      </c>
    </row>
    <row r="1203" spans="1:5" s="17" customFormat="1" ht="16.75" customHeight="1" outlineLevel="2">
      <c r="A1203" s="1215">
        <v>164</v>
      </c>
      <c r="B1203" s="1216"/>
      <c r="C1203" s="1217"/>
      <c r="D1203" s="1218"/>
      <c r="E1203" s="587" t="e">
        <f t="shared" si="25"/>
        <v>#DIV/0!</v>
      </c>
    </row>
    <row r="1204" spans="1:5" s="17" customFormat="1" ht="16.75" customHeight="1" outlineLevel="2">
      <c r="A1204" s="1215">
        <v>165</v>
      </c>
      <c r="B1204" s="1216"/>
      <c r="C1204" s="1217"/>
      <c r="D1204" s="1218"/>
      <c r="E1204" s="587" t="e">
        <f t="shared" si="25"/>
        <v>#DIV/0!</v>
      </c>
    </row>
    <row r="1205" spans="1:5" s="17" customFormat="1" ht="16.75" customHeight="1" outlineLevel="2">
      <c r="A1205" s="1215">
        <v>166</v>
      </c>
      <c r="B1205" s="1216"/>
      <c r="C1205" s="1217"/>
      <c r="D1205" s="1218"/>
      <c r="E1205" s="587" t="e">
        <f t="shared" si="25"/>
        <v>#DIV/0!</v>
      </c>
    </row>
    <row r="1206" spans="1:5" s="17" customFormat="1" ht="16.75" customHeight="1" outlineLevel="2">
      <c r="A1206" s="1215">
        <v>167</v>
      </c>
      <c r="B1206" s="1216"/>
      <c r="C1206" s="1217"/>
      <c r="D1206" s="1218"/>
      <c r="E1206" s="587" t="e">
        <f t="shared" si="25"/>
        <v>#DIV/0!</v>
      </c>
    </row>
    <row r="1207" spans="1:5" s="17" customFormat="1" ht="16.75" customHeight="1" outlineLevel="2">
      <c r="A1207" s="1215">
        <v>168</v>
      </c>
      <c r="B1207" s="1216"/>
      <c r="C1207" s="1217"/>
      <c r="D1207" s="1218"/>
      <c r="E1207" s="587" t="e">
        <f t="shared" si="25"/>
        <v>#DIV/0!</v>
      </c>
    </row>
    <row r="1208" spans="1:5" s="17" customFormat="1" ht="16.75" customHeight="1" outlineLevel="2">
      <c r="A1208" s="1215">
        <v>169</v>
      </c>
      <c r="B1208" s="1216"/>
      <c r="C1208" s="1217"/>
      <c r="D1208" s="1218"/>
      <c r="E1208" s="587" t="e">
        <f t="shared" si="25"/>
        <v>#DIV/0!</v>
      </c>
    </row>
    <row r="1209" spans="1:5" s="17" customFormat="1" ht="16.75" customHeight="1" outlineLevel="2">
      <c r="A1209" s="1215">
        <v>170</v>
      </c>
      <c r="B1209" s="1216"/>
      <c r="C1209" s="1217"/>
      <c r="D1209" s="1218"/>
      <c r="E1209" s="587" t="e">
        <f t="shared" si="25"/>
        <v>#DIV/0!</v>
      </c>
    </row>
    <row r="1210" spans="1:5" s="17" customFormat="1" ht="16.75" customHeight="1" outlineLevel="2">
      <c r="A1210" s="1215">
        <v>171</v>
      </c>
      <c r="B1210" s="1216"/>
      <c r="C1210" s="1217"/>
      <c r="D1210" s="1218"/>
      <c r="E1210" s="587" t="e">
        <f t="shared" si="25"/>
        <v>#DIV/0!</v>
      </c>
    </row>
    <row r="1211" spans="1:5" s="17" customFormat="1" ht="16.75" customHeight="1" outlineLevel="2">
      <c r="A1211" s="1215">
        <v>172</v>
      </c>
      <c r="B1211" s="1216"/>
      <c r="C1211" s="1217"/>
      <c r="D1211" s="1218"/>
      <c r="E1211" s="587" t="e">
        <f t="shared" si="25"/>
        <v>#DIV/0!</v>
      </c>
    </row>
    <row r="1212" spans="1:5" s="17" customFormat="1" ht="16.75" customHeight="1" outlineLevel="2">
      <c r="A1212" s="1215">
        <v>173</v>
      </c>
      <c r="B1212" s="1216"/>
      <c r="C1212" s="1217"/>
      <c r="D1212" s="1218"/>
      <c r="E1212" s="587" t="e">
        <f t="shared" si="25"/>
        <v>#DIV/0!</v>
      </c>
    </row>
    <row r="1213" spans="1:5" s="17" customFormat="1" ht="16.75" customHeight="1" outlineLevel="2">
      <c r="A1213" s="1215">
        <v>174</v>
      </c>
      <c r="B1213" s="1216"/>
      <c r="C1213" s="1217"/>
      <c r="D1213" s="1218"/>
      <c r="E1213" s="587" t="e">
        <f t="shared" si="25"/>
        <v>#DIV/0!</v>
      </c>
    </row>
    <row r="1214" spans="1:5" s="17" customFormat="1" ht="16.75" customHeight="1" outlineLevel="2">
      <c r="A1214" s="1215">
        <v>175</v>
      </c>
      <c r="B1214" s="1216"/>
      <c r="C1214" s="1217"/>
      <c r="D1214" s="1218"/>
      <c r="E1214" s="587" t="e">
        <f t="shared" si="25"/>
        <v>#DIV/0!</v>
      </c>
    </row>
    <row r="1215" spans="1:5" s="17" customFormat="1" ht="16.75" customHeight="1" outlineLevel="2">
      <c r="A1215" s="1215">
        <v>176</v>
      </c>
      <c r="B1215" s="1216"/>
      <c r="C1215" s="1217"/>
      <c r="D1215" s="1218"/>
      <c r="E1215" s="587" t="e">
        <f t="shared" si="25"/>
        <v>#DIV/0!</v>
      </c>
    </row>
    <row r="1216" spans="1:5" s="17" customFormat="1" ht="16.75" customHeight="1" outlineLevel="2">
      <c r="A1216" s="1215">
        <v>177</v>
      </c>
      <c r="B1216" s="1216"/>
      <c r="C1216" s="1217"/>
      <c r="D1216" s="1218"/>
      <c r="E1216" s="587" t="e">
        <f t="shared" si="25"/>
        <v>#DIV/0!</v>
      </c>
    </row>
    <row r="1217" spans="1:5" s="17" customFormat="1" ht="16.75" customHeight="1" outlineLevel="2">
      <c r="A1217" s="1215">
        <v>178</v>
      </c>
      <c r="B1217" s="1216"/>
      <c r="C1217" s="1217"/>
      <c r="D1217" s="1218"/>
      <c r="E1217" s="587" t="e">
        <f t="shared" si="25"/>
        <v>#DIV/0!</v>
      </c>
    </row>
    <row r="1218" spans="1:5" s="17" customFormat="1" ht="16.75" customHeight="1" outlineLevel="2">
      <c r="A1218" s="1215">
        <v>179</v>
      </c>
      <c r="B1218" s="1216"/>
      <c r="C1218" s="1217"/>
      <c r="D1218" s="1218"/>
      <c r="E1218" s="587" t="e">
        <f t="shared" si="25"/>
        <v>#DIV/0!</v>
      </c>
    </row>
    <row r="1219" spans="1:5" s="17" customFormat="1" ht="16.75" customHeight="1" outlineLevel="2">
      <c r="A1219" s="1215">
        <v>180</v>
      </c>
      <c r="B1219" s="1216"/>
      <c r="C1219" s="1217"/>
      <c r="D1219" s="1218"/>
      <c r="E1219" s="587" t="e">
        <f t="shared" si="25"/>
        <v>#DIV/0!</v>
      </c>
    </row>
    <row r="1220" spans="1:5" s="17" customFormat="1" ht="16.75" customHeight="1" outlineLevel="2">
      <c r="A1220" s="1215">
        <v>181</v>
      </c>
      <c r="B1220" s="1216"/>
      <c r="C1220" s="1217"/>
      <c r="D1220" s="1218"/>
      <c r="E1220" s="587" t="e">
        <f t="shared" si="25"/>
        <v>#DIV/0!</v>
      </c>
    </row>
    <row r="1221" spans="1:5" s="17" customFormat="1" ht="16.75" customHeight="1" outlineLevel="2">
      <c r="A1221" s="1215">
        <v>182</v>
      </c>
      <c r="B1221" s="1216"/>
      <c r="C1221" s="1217"/>
      <c r="D1221" s="1218"/>
      <c r="E1221" s="587" t="e">
        <f t="shared" si="25"/>
        <v>#DIV/0!</v>
      </c>
    </row>
    <row r="1222" spans="1:5" s="17" customFormat="1" ht="16.75" customHeight="1" outlineLevel="2">
      <c r="A1222" s="1215">
        <v>183</v>
      </c>
      <c r="B1222" s="1216"/>
      <c r="C1222" s="1217"/>
      <c r="D1222" s="1218"/>
      <c r="E1222" s="587" t="e">
        <f t="shared" si="25"/>
        <v>#DIV/0!</v>
      </c>
    </row>
    <row r="1223" spans="1:5" s="17" customFormat="1" ht="16.75" customHeight="1" outlineLevel="2">
      <c r="A1223" s="1215">
        <v>184</v>
      </c>
      <c r="B1223" s="1216"/>
      <c r="C1223" s="1217"/>
      <c r="D1223" s="1218"/>
      <c r="E1223" s="587" t="e">
        <f t="shared" si="25"/>
        <v>#DIV/0!</v>
      </c>
    </row>
    <row r="1224" spans="1:5" s="17" customFormat="1" ht="16.75" customHeight="1" outlineLevel="2">
      <c r="A1224" s="1215">
        <v>185</v>
      </c>
      <c r="B1224" s="1216"/>
      <c r="C1224" s="1217"/>
      <c r="D1224" s="1218"/>
      <c r="E1224" s="587" t="e">
        <f t="shared" si="25"/>
        <v>#DIV/0!</v>
      </c>
    </row>
    <row r="1225" spans="1:5" s="17" customFormat="1" ht="16.75" customHeight="1" outlineLevel="2">
      <c r="A1225" s="1215">
        <v>186</v>
      </c>
      <c r="B1225" s="1216"/>
      <c r="C1225" s="1217"/>
      <c r="D1225" s="1218"/>
      <c r="E1225" s="587" t="e">
        <f t="shared" si="25"/>
        <v>#DIV/0!</v>
      </c>
    </row>
    <row r="1226" spans="1:5" s="17" customFormat="1" ht="16.75" customHeight="1" outlineLevel="2">
      <c r="A1226" s="1215">
        <v>187</v>
      </c>
      <c r="B1226" s="1216"/>
      <c r="C1226" s="1217"/>
      <c r="D1226" s="1218"/>
      <c r="E1226" s="587" t="e">
        <f t="shared" si="25"/>
        <v>#DIV/0!</v>
      </c>
    </row>
    <row r="1227" spans="1:5" s="17" customFormat="1" ht="16.75" customHeight="1" outlineLevel="2">
      <c r="A1227" s="1215">
        <v>188</v>
      </c>
      <c r="B1227" s="1216"/>
      <c r="C1227" s="1217"/>
      <c r="D1227" s="1218"/>
      <c r="E1227" s="587" t="e">
        <f t="shared" si="25"/>
        <v>#DIV/0!</v>
      </c>
    </row>
    <row r="1228" spans="1:5" s="17" customFormat="1" ht="16.75" customHeight="1" outlineLevel="2">
      <c r="A1228" s="1215">
        <v>189</v>
      </c>
      <c r="B1228" s="1216"/>
      <c r="C1228" s="1217"/>
      <c r="D1228" s="1218"/>
      <c r="E1228" s="587" t="e">
        <f t="shared" si="25"/>
        <v>#DIV/0!</v>
      </c>
    </row>
    <row r="1229" spans="1:5" s="17" customFormat="1" ht="16.75" customHeight="1" outlineLevel="2">
      <c r="A1229" s="1215">
        <v>190</v>
      </c>
      <c r="B1229" s="1216"/>
      <c r="C1229" s="1217"/>
      <c r="D1229" s="1218"/>
      <c r="E1229" s="587" t="e">
        <f t="shared" si="25"/>
        <v>#DIV/0!</v>
      </c>
    </row>
    <row r="1230" spans="1:5" s="17" customFormat="1" ht="16.75" customHeight="1" outlineLevel="2">
      <c r="A1230" s="1215">
        <v>191</v>
      </c>
      <c r="B1230" s="1216"/>
      <c r="C1230" s="1217"/>
      <c r="D1230" s="1218"/>
      <c r="E1230" s="587" t="e">
        <f t="shared" si="25"/>
        <v>#DIV/0!</v>
      </c>
    </row>
    <row r="1231" spans="1:5" s="17" customFormat="1" ht="16.75" customHeight="1" outlineLevel="2">
      <c r="A1231" s="1215">
        <v>192</v>
      </c>
      <c r="B1231" s="1216"/>
      <c r="C1231" s="1217"/>
      <c r="D1231" s="1218"/>
      <c r="E1231" s="587" t="e">
        <f t="shared" si="25"/>
        <v>#DIV/0!</v>
      </c>
    </row>
    <row r="1232" spans="1:5" s="17" customFormat="1" ht="16.75" customHeight="1" outlineLevel="2">
      <c r="A1232" s="1215">
        <v>193</v>
      </c>
      <c r="B1232" s="1216"/>
      <c r="C1232" s="1217"/>
      <c r="D1232" s="1218"/>
      <c r="E1232" s="587" t="e">
        <f t="shared" si="25"/>
        <v>#DIV/0!</v>
      </c>
    </row>
    <row r="1233" spans="1:5" s="17" customFormat="1" ht="16.75" customHeight="1" outlineLevel="2">
      <c r="A1233" s="1215">
        <v>194</v>
      </c>
      <c r="B1233" s="1216"/>
      <c r="C1233" s="1217"/>
      <c r="D1233" s="1218"/>
      <c r="E1233" s="587" t="e">
        <f t="shared" si="25"/>
        <v>#DIV/0!</v>
      </c>
    </row>
    <row r="1234" spans="1:5" s="17" customFormat="1" ht="16.75" customHeight="1" outlineLevel="2">
      <c r="A1234" s="1215">
        <v>195</v>
      </c>
      <c r="B1234" s="1216"/>
      <c r="C1234" s="1217"/>
      <c r="D1234" s="1218"/>
      <c r="E1234" s="587" t="e">
        <f t="shared" si="25"/>
        <v>#DIV/0!</v>
      </c>
    </row>
    <row r="1235" spans="1:5" s="17" customFormat="1" ht="16.75" customHeight="1" outlineLevel="2">
      <c r="A1235" s="1215">
        <v>196</v>
      </c>
      <c r="B1235" s="1216"/>
      <c r="C1235" s="1217"/>
      <c r="D1235" s="121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5">
        <v>197</v>
      </c>
      <c r="B1236" s="1216"/>
      <c r="C1236" s="1217"/>
      <c r="D1236" s="1218"/>
      <c r="E1236" s="587" t="e">
        <f t="shared" si="33"/>
        <v>#DIV/0!</v>
      </c>
    </row>
    <row r="1237" spans="1:5" s="17" customFormat="1" ht="16.75" customHeight="1" outlineLevel="2">
      <c r="A1237" s="1215">
        <v>198</v>
      </c>
      <c r="B1237" s="1216"/>
      <c r="C1237" s="1217"/>
      <c r="D1237" s="1218"/>
      <c r="E1237" s="587" t="e">
        <f t="shared" si="33"/>
        <v>#DIV/0!</v>
      </c>
    </row>
    <row r="1238" spans="1:5" s="17" customFormat="1" ht="16.75" customHeight="1" outlineLevel="2">
      <c r="A1238" s="1215">
        <v>199</v>
      </c>
      <c r="B1238" s="1216"/>
      <c r="C1238" s="1217"/>
      <c r="D1238" s="1218"/>
      <c r="E1238" s="587" t="e">
        <f t="shared" si="33"/>
        <v>#DIV/0!</v>
      </c>
    </row>
    <row r="1239" spans="1:5" s="17" customFormat="1" ht="16.75" customHeight="1" outlineLevel="2">
      <c r="A1239" s="1215">
        <v>200</v>
      </c>
      <c r="B1239" s="1216"/>
      <c r="C1239" s="1217"/>
      <c r="D1239" s="1218"/>
      <c r="E1239" s="587" t="e">
        <f t="shared" si="33"/>
        <v>#DIV/0!</v>
      </c>
    </row>
    <row r="1240" spans="1:5" s="17" customFormat="1" ht="16.75" customHeight="1" outlineLevel="2">
      <c r="A1240" s="1215">
        <v>201</v>
      </c>
      <c r="B1240" s="1216"/>
      <c r="C1240" s="1217"/>
      <c r="D1240" s="1218"/>
      <c r="E1240" s="587" t="e">
        <f t="shared" si="33"/>
        <v>#DIV/0!</v>
      </c>
    </row>
    <row r="1241" spans="1:5" s="17" customFormat="1" ht="16.75" customHeight="1" outlineLevel="2">
      <c r="A1241" s="1215">
        <v>202</v>
      </c>
      <c r="B1241" s="1216"/>
      <c r="C1241" s="1217"/>
      <c r="D1241" s="1218"/>
      <c r="E1241" s="587" t="e">
        <f t="shared" si="33"/>
        <v>#DIV/0!</v>
      </c>
    </row>
    <row r="1242" spans="1:5" s="17" customFormat="1" ht="16.75" customHeight="1" outlineLevel="2">
      <c r="A1242" s="1215">
        <v>203</v>
      </c>
      <c r="B1242" s="1216"/>
      <c r="C1242" s="1217"/>
      <c r="D1242" s="1218"/>
      <c r="E1242" s="587" t="e">
        <f t="shared" si="33"/>
        <v>#DIV/0!</v>
      </c>
    </row>
    <row r="1243" spans="1:5" s="17" customFormat="1" ht="16.75" customHeight="1" outlineLevel="2">
      <c r="A1243" s="1215">
        <v>204</v>
      </c>
      <c r="B1243" s="1216"/>
      <c r="C1243" s="1217"/>
      <c r="D1243" s="1218"/>
      <c r="E1243" s="587" t="e">
        <f t="shared" si="33"/>
        <v>#DIV/0!</v>
      </c>
    </row>
    <row r="1244" spans="1:5" s="17" customFormat="1" ht="16.75" customHeight="1" outlineLevel="2">
      <c r="A1244" s="1215">
        <v>205</v>
      </c>
      <c r="B1244" s="1216"/>
      <c r="C1244" s="1217"/>
      <c r="D1244" s="1218"/>
      <c r="E1244" s="587" t="e">
        <f t="shared" si="33"/>
        <v>#DIV/0!</v>
      </c>
    </row>
    <row r="1245" spans="1:5" s="17" customFormat="1" ht="16.75" customHeight="1" outlineLevel="2">
      <c r="A1245" s="1215">
        <v>206</v>
      </c>
      <c r="B1245" s="1216"/>
      <c r="C1245" s="1217"/>
      <c r="D1245" s="1218"/>
      <c r="E1245" s="587" t="e">
        <f t="shared" si="33"/>
        <v>#DIV/0!</v>
      </c>
    </row>
    <row r="1246" spans="1:5" s="17" customFormat="1" ht="16.75" customHeight="1" outlineLevel="2">
      <c r="A1246" s="1215">
        <v>207</v>
      </c>
      <c r="B1246" s="1216"/>
      <c r="C1246" s="1217"/>
      <c r="D1246" s="1218"/>
      <c r="E1246" s="587" t="e">
        <f t="shared" si="33"/>
        <v>#DIV/0!</v>
      </c>
    </row>
    <row r="1247" spans="1:5" s="17" customFormat="1" ht="16.75" customHeight="1" outlineLevel="2">
      <c r="A1247" s="1215">
        <v>208</v>
      </c>
      <c r="B1247" s="1216"/>
      <c r="C1247" s="1217"/>
      <c r="D1247" s="1218"/>
      <c r="E1247" s="587" t="e">
        <f t="shared" si="33"/>
        <v>#DIV/0!</v>
      </c>
    </row>
    <row r="1248" spans="1:5" s="17" customFormat="1" ht="16.75" customHeight="1" outlineLevel="2">
      <c r="A1248" s="1215">
        <v>209</v>
      </c>
      <c r="B1248" s="1216"/>
      <c r="C1248" s="1217"/>
      <c r="D1248" s="1218"/>
      <c r="E1248" s="587" t="e">
        <f t="shared" si="33"/>
        <v>#DIV/0!</v>
      </c>
    </row>
    <row r="1249" spans="1:5" s="17" customFormat="1" ht="16.75" customHeight="1" outlineLevel="2">
      <c r="A1249" s="1215">
        <v>210</v>
      </c>
      <c r="B1249" s="1216"/>
      <c r="C1249" s="1217"/>
      <c r="D1249" s="1218"/>
      <c r="E1249" s="587" t="e">
        <f t="shared" si="33"/>
        <v>#DIV/0!</v>
      </c>
    </row>
    <row r="1250" spans="1:5" s="17" customFormat="1" ht="16.75" customHeight="1" outlineLevel="2">
      <c r="A1250" s="1215">
        <v>211</v>
      </c>
      <c r="B1250" s="1216"/>
      <c r="C1250" s="1217"/>
      <c r="D1250" s="1218"/>
      <c r="E1250" s="587" t="e">
        <f t="shared" si="33"/>
        <v>#DIV/0!</v>
      </c>
    </row>
    <row r="1251" spans="1:5" s="17" customFormat="1" ht="16.75" customHeight="1" outlineLevel="2">
      <c r="A1251" s="1215">
        <v>212</v>
      </c>
      <c r="B1251" s="1216"/>
      <c r="C1251" s="1217"/>
      <c r="D1251" s="1218"/>
      <c r="E1251" s="587" t="e">
        <f t="shared" si="33"/>
        <v>#DIV/0!</v>
      </c>
    </row>
    <row r="1252" spans="1:5" s="17" customFormat="1" ht="16.75" customHeight="1" outlineLevel="2">
      <c r="A1252" s="1215">
        <v>213</v>
      </c>
      <c r="B1252" s="1216"/>
      <c r="C1252" s="1217"/>
      <c r="D1252" s="1218"/>
      <c r="E1252" s="587" t="e">
        <f t="shared" si="33"/>
        <v>#DIV/0!</v>
      </c>
    </row>
    <row r="1253" spans="1:5" s="17" customFormat="1" ht="16.75" customHeight="1" outlineLevel="2">
      <c r="A1253" s="1215">
        <v>214</v>
      </c>
      <c r="B1253" s="1216"/>
      <c r="C1253" s="1217"/>
      <c r="D1253" s="1218"/>
      <c r="E1253" s="587" t="e">
        <f t="shared" si="33"/>
        <v>#DIV/0!</v>
      </c>
    </row>
    <row r="1254" spans="1:5" s="17" customFormat="1" ht="16.75" customHeight="1" outlineLevel="2">
      <c r="A1254" s="1215">
        <v>215</v>
      </c>
      <c r="B1254" s="1216"/>
      <c r="C1254" s="1217"/>
      <c r="D1254" s="1218"/>
      <c r="E1254" s="587" t="e">
        <f t="shared" si="33"/>
        <v>#DIV/0!</v>
      </c>
    </row>
    <row r="1255" spans="1:5" s="17" customFormat="1" ht="16.75" customHeight="1" outlineLevel="2">
      <c r="A1255" s="1215">
        <v>216</v>
      </c>
      <c r="B1255" s="1216"/>
      <c r="C1255" s="1217"/>
      <c r="D1255" s="1218"/>
      <c r="E1255" s="587" t="e">
        <f t="shared" si="33"/>
        <v>#DIV/0!</v>
      </c>
    </row>
    <row r="1256" spans="1:5" s="17" customFormat="1" ht="16.75" customHeight="1" outlineLevel="2">
      <c r="A1256" s="1215">
        <v>217</v>
      </c>
      <c r="B1256" s="1216"/>
      <c r="C1256" s="1217"/>
      <c r="D1256" s="1218"/>
      <c r="E1256" s="587" t="e">
        <f t="shared" si="33"/>
        <v>#DIV/0!</v>
      </c>
    </row>
    <row r="1257" spans="1:5" s="17" customFormat="1" ht="16.75" customHeight="1" outlineLevel="2">
      <c r="A1257" s="1215">
        <v>218</v>
      </c>
      <c r="B1257" s="1216"/>
      <c r="C1257" s="1217"/>
      <c r="D1257" s="1218"/>
      <c r="E1257" s="587" t="e">
        <f t="shared" si="33"/>
        <v>#DIV/0!</v>
      </c>
    </row>
    <row r="1258" spans="1:5" s="17" customFormat="1" ht="16.75" customHeight="1" outlineLevel="2">
      <c r="A1258" s="1215">
        <v>219</v>
      </c>
      <c r="B1258" s="1216"/>
      <c r="C1258" s="1217"/>
      <c r="D1258" s="1218"/>
      <c r="E1258" s="587" t="e">
        <f t="shared" si="33"/>
        <v>#DIV/0!</v>
      </c>
    </row>
    <row r="1259" spans="1:5" s="17" customFormat="1" ht="16.75" customHeight="1" outlineLevel="2">
      <c r="A1259" s="1215">
        <v>220</v>
      </c>
      <c r="B1259" s="1216"/>
      <c r="C1259" s="1217"/>
      <c r="D1259" s="1218"/>
      <c r="E1259" s="587" t="e">
        <f t="shared" si="33"/>
        <v>#DIV/0!</v>
      </c>
    </row>
    <row r="1260" spans="1:5" s="17" customFormat="1" ht="16.75" customHeight="1" outlineLevel="2">
      <c r="A1260" s="1215">
        <v>221</v>
      </c>
      <c r="B1260" s="1216"/>
      <c r="C1260" s="1217"/>
      <c r="D1260" s="1218"/>
      <c r="E1260" s="587" t="e">
        <f t="shared" si="33"/>
        <v>#DIV/0!</v>
      </c>
    </row>
    <row r="1261" spans="1:5" s="17" customFormat="1" ht="16.75" customHeight="1" outlineLevel="2">
      <c r="A1261" s="1215">
        <v>222</v>
      </c>
      <c r="B1261" s="1216"/>
      <c r="C1261" s="1217"/>
      <c r="D1261" s="1218"/>
      <c r="E1261" s="587" t="e">
        <f t="shared" si="33"/>
        <v>#DIV/0!</v>
      </c>
    </row>
    <row r="1262" spans="1:5" s="17" customFormat="1" ht="16.75" customHeight="1" outlineLevel="2">
      <c r="A1262" s="1215">
        <v>223</v>
      </c>
      <c r="B1262" s="1216"/>
      <c r="C1262" s="1217"/>
      <c r="D1262" s="1218"/>
      <c r="E1262" s="587" t="e">
        <f t="shared" si="33"/>
        <v>#DIV/0!</v>
      </c>
    </row>
    <row r="1263" spans="1:5" s="17" customFormat="1" ht="16.75" customHeight="1" outlineLevel="2">
      <c r="A1263" s="1215">
        <v>224</v>
      </c>
      <c r="B1263" s="1216"/>
      <c r="C1263" s="1217"/>
      <c r="D1263" s="1218"/>
      <c r="E1263" s="587" t="e">
        <f t="shared" si="33"/>
        <v>#DIV/0!</v>
      </c>
    </row>
    <row r="1264" spans="1:5" s="17" customFormat="1" ht="16.75" customHeight="1" outlineLevel="2">
      <c r="A1264" s="1215">
        <v>225</v>
      </c>
      <c r="B1264" s="1216"/>
      <c r="C1264" s="1217"/>
      <c r="D1264" s="1218"/>
      <c r="E1264" s="587" t="e">
        <f t="shared" si="33"/>
        <v>#DIV/0!</v>
      </c>
    </row>
    <row r="1265" spans="1:5" s="17" customFormat="1" ht="16.75" customHeight="1" outlineLevel="2">
      <c r="A1265" s="1215">
        <v>226</v>
      </c>
      <c r="B1265" s="1216"/>
      <c r="C1265" s="1217"/>
      <c r="D1265" s="1218"/>
      <c r="E1265" s="587" t="e">
        <f t="shared" si="33"/>
        <v>#DIV/0!</v>
      </c>
    </row>
    <row r="1266" spans="1:5" s="17" customFormat="1" ht="16.75" customHeight="1" outlineLevel="2">
      <c r="A1266" s="1215">
        <v>227</v>
      </c>
      <c r="B1266" s="1216"/>
      <c r="C1266" s="1217"/>
      <c r="D1266" s="1218"/>
      <c r="E1266" s="587" t="e">
        <f t="shared" si="33"/>
        <v>#DIV/0!</v>
      </c>
    </row>
    <row r="1267" spans="1:5" s="17" customFormat="1" ht="16.75" customHeight="1" outlineLevel="2">
      <c r="A1267" s="1215">
        <v>228</v>
      </c>
      <c r="B1267" s="1216"/>
      <c r="C1267" s="1217"/>
      <c r="D1267" s="1218"/>
      <c r="E1267" s="587" t="e">
        <f t="shared" si="33"/>
        <v>#DIV/0!</v>
      </c>
    </row>
    <row r="1268" spans="1:5" s="17" customFormat="1" ht="16.75" customHeight="1" outlineLevel="2">
      <c r="A1268" s="1215">
        <v>229</v>
      </c>
      <c r="B1268" s="1216"/>
      <c r="C1268" s="1217"/>
      <c r="D1268" s="121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5">
        <v>230</v>
      </c>
      <c r="B1269" s="1216"/>
      <c r="C1269" s="1217"/>
      <c r="D1269" s="1218"/>
      <c r="E1269" s="587" t="e">
        <f t="shared" si="34"/>
        <v>#DIV/0!</v>
      </c>
    </row>
    <row r="1270" spans="1:5" s="17" customFormat="1" ht="16.75" customHeight="1" outlineLevel="2">
      <c r="A1270" s="1215">
        <v>231</v>
      </c>
      <c r="B1270" s="1216"/>
      <c r="C1270" s="1217"/>
      <c r="D1270" s="1218"/>
      <c r="E1270" s="587" t="e">
        <f t="shared" si="34"/>
        <v>#DIV/0!</v>
      </c>
    </row>
    <row r="1271" spans="1:5" s="17" customFormat="1" ht="16.75" customHeight="1" outlineLevel="2">
      <c r="A1271" s="1215">
        <v>232</v>
      </c>
      <c r="B1271" s="1216"/>
      <c r="C1271" s="1217"/>
      <c r="D1271" s="1218"/>
      <c r="E1271" s="587" t="e">
        <f t="shared" si="34"/>
        <v>#DIV/0!</v>
      </c>
    </row>
    <row r="1272" spans="1:5" s="17" customFormat="1" ht="16.75" customHeight="1" outlineLevel="2">
      <c r="A1272" s="1215">
        <v>233</v>
      </c>
      <c r="B1272" s="1216"/>
      <c r="C1272" s="1217"/>
      <c r="D1272" s="1218"/>
      <c r="E1272" s="587" t="e">
        <f t="shared" si="34"/>
        <v>#DIV/0!</v>
      </c>
    </row>
    <row r="1273" spans="1:5" s="17" customFormat="1" ht="16.75" customHeight="1" outlineLevel="2">
      <c r="A1273" s="1215">
        <v>234</v>
      </c>
      <c r="B1273" s="1216"/>
      <c r="C1273" s="1217"/>
      <c r="D1273" s="1218"/>
      <c r="E1273" s="587" t="e">
        <f t="shared" si="34"/>
        <v>#DIV/0!</v>
      </c>
    </row>
    <row r="1274" spans="1:5" s="17" customFormat="1" ht="16.75" customHeight="1" outlineLevel="2">
      <c r="A1274" s="1215">
        <v>235</v>
      </c>
      <c r="B1274" s="1216"/>
      <c r="C1274" s="1217"/>
      <c r="D1274" s="1218"/>
      <c r="E1274" s="587" t="e">
        <f t="shared" si="34"/>
        <v>#DIV/0!</v>
      </c>
    </row>
    <row r="1275" spans="1:5" s="17" customFormat="1" ht="16.75" customHeight="1" outlineLevel="2">
      <c r="A1275" s="1215">
        <v>236</v>
      </c>
      <c r="B1275" s="1216"/>
      <c r="C1275" s="1217"/>
      <c r="D1275" s="1218"/>
      <c r="E1275" s="587" t="e">
        <f t="shared" si="34"/>
        <v>#DIV/0!</v>
      </c>
    </row>
    <row r="1276" spans="1:5" s="17" customFormat="1" ht="16.75" customHeight="1" outlineLevel="2">
      <c r="A1276" s="1215">
        <v>237</v>
      </c>
      <c r="B1276" s="1216"/>
      <c r="C1276" s="1217"/>
      <c r="D1276" s="1218"/>
      <c r="E1276" s="587" t="e">
        <f t="shared" si="34"/>
        <v>#DIV/0!</v>
      </c>
    </row>
    <row r="1277" spans="1:5" s="17" customFormat="1" ht="16.75" customHeight="1" outlineLevel="2">
      <c r="A1277" s="1215">
        <v>238</v>
      </c>
      <c r="B1277" s="1216"/>
      <c r="C1277" s="1217"/>
      <c r="D1277" s="1218"/>
      <c r="E1277" s="587" t="e">
        <f t="shared" si="34"/>
        <v>#DIV/0!</v>
      </c>
    </row>
    <row r="1278" spans="1:5" s="17" customFormat="1" ht="16.75" customHeight="1" outlineLevel="2">
      <c r="A1278" s="1215">
        <v>239</v>
      </c>
      <c r="B1278" s="1216"/>
      <c r="C1278" s="1217"/>
      <c r="D1278" s="1218"/>
      <c r="E1278" s="587" t="e">
        <f t="shared" si="34"/>
        <v>#DIV/0!</v>
      </c>
    </row>
    <row r="1279" spans="1:5" s="17" customFormat="1" ht="16.75" customHeight="1" outlineLevel="2">
      <c r="A1279" s="1215">
        <v>240</v>
      </c>
      <c r="B1279" s="1216"/>
      <c r="C1279" s="1217"/>
      <c r="D1279" s="1218"/>
      <c r="E1279" s="587" t="e">
        <f t="shared" si="34"/>
        <v>#DIV/0!</v>
      </c>
    </row>
    <row r="1280" spans="1:5" s="17" customFormat="1" ht="16.75" customHeight="1" outlineLevel="2">
      <c r="A1280" s="1215">
        <v>241</v>
      </c>
      <c r="B1280" s="1216"/>
      <c r="C1280" s="1217"/>
      <c r="D1280" s="1218"/>
      <c r="E1280" s="587" t="e">
        <f t="shared" si="34"/>
        <v>#DIV/0!</v>
      </c>
    </row>
    <row r="1281" spans="1:5" s="17" customFormat="1" ht="16.75" customHeight="1" outlineLevel="2">
      <c r="A1281" s="1215">
        <v>242</v>
      </c>
      <c r="B1281" s="1216"/>
      <c r="C1281" s="1217"/>
      <c r="D1281" s="1218"/>
      <c r="E1281" s="587" t="e">
        <f t="shared" si="34"/>
        <v>#DIV/0!</v>
      </c>
    </row>
    <row r="1282" spans="1:5" s="17" customFormat="1" ht="16.75" customHeight="1" outlineLevel="2">
      <c r="A1282" s="1215">
        <v>243</v>
      </c>
      <c r="B1282" s="1216"/>
      <c r="C1282" s="1217"/>
      <c r="D1282" s="1218"/>
      <c r="E1282" s="587" t="e">
        <f t="shared" si="34"/>
        <v>#DIV/0!</v>
      </c>
    </row>
    <row r="1283" spans="1:5" s="17" customFormat="1" ht="16.75" customHeight="1" outlineLevel="2">
      <c r="A1283" s="1215">
        <v>244</v>
      </c>
      <c r="B1283" s="1216"/>
      <c r="C1283" s="1217"/>
      <c r="D1283" s="1218"/>
      <c r="E1283" s="587" t="e">
        <f t="shared" si="34"/>
        <v>#DIV/0!</v>
      </c>
    </row>
    <row r="1284" spans="1:5" s="17" customFormat="1" ht="16.75" customHeight="1" outlineLevel="2">
      <c r="A1284" s="1215">
        <v>245</v>
      </c>
      <c r="B1284" s="1216"/>
      <c r="C1284" s="1217"/>
      <c r="D1284" s="1218"/>
      <c r="E1284" s="587" t="e">
        <f t="shared" si="34"/>
        <v>#DIV/0!</v>
      </c>
    </row>
    <row r="1285" spans="1:5" s="17" customFormat="1" ht="16.75" customHeight="1" outlineLevel="2">
      <c r="A1285" s="1215">
        <v>246</v>
      </c>
      <c r="B1285" s="1216"/>
      <c r="C1285" s="1217"/>
      <c r="D1285" s="1218"/>
      <c r="E1285" s="587" t="e">
        <f t="shared" si="34"/>
        <v>#DIV/0!</v>
      </c>
    </row>
    <row r="1286" spans="1:5" s="17" customFormat="1" ht="16.75" customHeight="1" outlineLevel="2">
      <c r="A1286" s="1215">
        <v>247</v>
      </c>
      <c r="B1286" s="1216"/>
      <c r="C1286" s="1217"/>
      <c r="D1286" s="1218"/>
      <c r="E1286" s="587" t="e">
        <f t="shared" si="34"/>
        <v>#DIV/0!</v>
      </c>
    </row>
    <row r="1287" spans="1:5" s="17" customFormat="1" ht="16.75" customHeight="1" outlineLevel="2">
      <c r="A1287" s="1215">
        <v>248</v>
      </c>
      <c r="B1287" s="1216"/>
      <c r="C1287" s="1217"/>
      <c r="D1287" s="1218"/>
      <c r="E1287" s="587" t="e">
        <f t="shared" si="34"/>
        <v>#DIV/0!</v>
      </c>
    </row>
    <row r="1288" spans="1:5" s="17" customFormat="1" ht="16.75" customHeight="1" outlineLevel="2">
      <c r="A1288" s="1215">
        <v>249</v>
      </c>
      <c r="B1288" s="1216"/>
      <c r="C1288" s="1217"/>
      <c r="D1288" s="1218"/>
      <c r="E1288" s="587" t="e">
        <f t="shared" si="34"/>
        <v>#DIV/0!</v>
      </c>
    </row>
    <row r="1289" spans="1:5" s="17" customFormat="1" ht="16.75" customHeight="1" outlineLevel="2">
      <c r="A1289" s="1215">
        <v>250</v>
      </c>
      <c r="B1289" s="1216"/>
      <c r="C1289" s="1217"/>
      <c r="D1289" s="1218"/>
      <c r="E1289" s="587" t="e">
        <f t="shared" si="34"/>
        <v>#DIV/0!</v>
      </c>
    </row>
    <row r="1290" spans="1:5" s="17" customFormat="1" ht="16.75" customHeight="1" outlineLevel="2">
      <c r="A1290" s="1215">
        <v>251</v>
      </c>
      <c r="B1290" s="1216"/>
      <c r="C1290" s="1217"/>
      <c r="D1290" s="1218"/>
      <c r="E1290" s="587" t="e">
        <f t="shared" si="34"/>
        <v>#DIV/0!</v>
      </c>
    </row>
    <row r="1291" spans="1:5" s="17" customFormat="1" ht="16.75" customHeight="1" outlineLevel="2">
      <c r="A1291" s="1215">
        <v>252</v>
      </c>
      <c r="B1291" s="1216"/>
      <c r="C1291" s="1217"/>
      <c r="D1291" s="1218"/>
      <c r="E1291" s="587" t="e">
        <f t="shared" si="34"/>
        <v>#DIV/0!</v>
      </c>
    </row>
    <row r="1292" spans="1:5" s="17" customFormat="1" ht="16.75" customHeight="1" outlineLevel="2">
      <c r="A1292" s="1215">
        <v>253</v>
      </c>
      <c r="B1292" s="1216"/>
      <c r="C1292" s="1217"/>
      <c r="D1292" s="1218"/>
      <c r="E1292" s="587" t="e">
        <f t="shared" si="34"/>
        <v>#DIV/0!</v>
      </c>
    </row>
    <row r="1293" spans="1:5" s="17" customFormat="1" ht="16.75" customHeight="1" outlineLevel="2">
      <c r="A1293" s="1215">
        <v>254</v>
      </c>
      <c r="B1293" s="1216"/>
      <c r="C1293" s="1217"/>
      <c r="D1293" s="1218"/>
      <c r="E1293" s="587" t="e">
        <f t="shared" si="34"/>
        <v>#DIV/0!</v>
      </c>
    </row>
    <row r="1294" spans="1:5" s="17" customFormat="1" ht="16.75" customHeight="1" outlineLevel="2">
      <c r="A1294" s="1215">
        <v>255</v>
      </c>
      <c r="B1294" s="1216"/>
      <c r="C1294" s="1217"/>
      <c r="D1294" s="1218"/>
      <c r="E1294" s="587" t="e">
        <f t="shared" si="33"/>
        <v>#DIV/0!</v>
      </c>
    </row>
    <row r="1295" spans="1:5" s="17" customFormat="1" ht="16.75" customHeight="1" outlineLevel="2">
      <c r="A1295" s="1215">
        <v>256</v>
      </c>
      <c r="B1295" s="1216"/>
      <c r="C1295" s="1217"/>
      <c r="D1295" s="1218"/>
      <c r="E1295" s="587" t="e">
        <f t="shared" si="33"/>
        <v>#DIV/0!</v>
      </c>
    </row>
    <row r="1296" spans="1:5" s="17" customFormat="1" ht="16.75" customHeight="1" outlineLevel="2">
      <c r="A1296" s="1215">
        <v>257</v>
      </c>
      <c r="B1296" s="1216"/>
      <c r="C1296" s="1217"/>
      <c r="D1296" s="1218"/>
      <c r="E1296" s="587" t="e">
        <f t="shared" si="33"/>
        <v>#DIV/0!</v>
      </c>
    </row>
    <row r="1297" spans="1:5" s="17" customFormat="1" ht="16.75" customHeight="1" outlineLevel="2">
      <c r="A1297" s="1215">
        <v>258</v>
      </c>
      <c r="B1297" s="1216"/>
      <c r="C1297" s="1217"/>
      <c r="D1297" s="1218"/>
      <c r="E1297" s="587" t="e">
        <f t="shared" si="33"/>
        <v>#DIV/0!</v>
      </c>
    </row>
    <row r="1298" spans="1:5" s="17" customFormat="1" ht="16.75" customHeight="1" outlineLevel="2">
      <c r="A1298" s="1215">
        <v>259</v>
      </c>
      <c r="B1298" s="1216"/>
      <c r="C1298" s="1217"/>
      <c r="D1298" s="1218"/>
      <c r="E1298" s="587" t="e">
        <f t="shared" si="33"/>
        <v>#DIV/0!</v>
      </c>
    </row>
    <row r="1299" spans="1:5" s="17" customFormat="1" ht="16.75" customHeight="1" outlineLevel="2">
      <c r="A1299" s="1215">
        <v>260</v>
      </c>
      <c r="B1299" s="1216"/>
      <c r="C1299" s="1217"/>
      <c r="D1299" s="1218"/>
      <c r="E1299" s="587" t="e">
        <f t="shared" si="33"/>
        <v>#DIV/0!</v>
      </c>
    </row>
    <row r="1300" spans="1:5" s="17" customFormat="1" ht="16.75" customHeight="1" outlineLevel="2">
      <c r="A1300" s="1215">
        <v>261</v>
      </c>
      <c r="B1300" s="1216"/>
      <c r="C1300" s="1217"/>
      <c r="D1300" s="1218"/>
      <c r="E1300" s="587" t="e">
        <f t="shared" si="33"/>
        <v>#DIV/0!</v>
      </c>
    </row>
    <row r="1301" spans="1:5" s="17" customFormat="1" ht="16.75" customHeight="1" outlineLevel="2">
      <c r="A1301" s="1215">
        <v>262</v>
      </c>
      <c r="B1301" s="1216"/>
      <c r="C1301" s="1217"/>
      <c r="D1301" s="1218"/>
      <c r="E1301" s="587" t="e">
        <f t="shared" si="33"/>
        <v>#DIV/0!</v>
      </c>
    </row>
    <row r="1302" spans="1:5" s="17" customFormat="1" ht="16.75" customHeight="1" outlineLevel="2">
      <c r="A1302" s="1215">
        <v>263</v>
      </c>
      <c r="B1302" s="1216"/>
      <c r="C1302" s="1217"/>
      <c r="D1302" s="1218"/>
      <c r="E1302" s="587" t="e">
        <f t="shared" si="33"/>
        <v>#DIV/0!</v>
      </c>
    </row>
    <row r="1303" spans="1:5" s="17" customFormat="1" ht="16.75" customHeight="1" outlineLevel="2">
      <c r="A1303" s="1215">
        <v>264</v>
      </c>
      <c r="B1303" s="1216"/>
      <c r="C1303" s="1217"/>
      <c r="D1303" s="1218"/>
      <c r="E1303" s="587" t="e">
        <f t="shared" si="33"/>
        <v>#DIV/0!</v>
      </c>
    </row>
    <row r="1304" spans="1:5" s="17" customFormat="1" ht="16.75" customHeight="1" outlineLevel="2">
      <c r="A1304" s="1215">
        <v>265</v>
      </c>
      <c r="B1304" s="1216"/>
      <c r="C1304" s="1217"/>
      <c r="D1304" s="1218"/>
      <c r="E1304" s="587" t="e">
        <f t="shared" si="33"/>
        <v>#DIV/0!</v>
      </c>
    </row>
    <row r="1305" spans="1:5" s="17" customFormat="1" ht="16.75" customHeight="1" outlineLevel="2">
      <c r="A1305" s="1215">
        <v>266</v>
      </c>
      <c r="B1305" s="1216"/>
      <c r="C1305" s="1217"/>
      <c r="D1305" s="1218"/>
      <c r="E1305" s="587" t="e">
        <f t="shared" si="33"/>
        <v>#DIV/0!</v>
      </c>
    </row>
    <row r="1306" spans="1:5" s="17" customFormat="1" ht="16.75" customHeight="1" outlineLevel="2">
      <c r="A1306" s="1215">
        <v>267</v>
      </c>
      <c r="B1306" s="1216"/>
      <c r="C1306" s="1217"/>
      <c r="D1306" s="1218"/>
      <c r="E1306" s="587" t="e">
        <f t="shared" si="33"/>
        <v>#DIV/0!</v>
      </c>
    </row>
    <row r="1307" spans="1:5" s="17" customFormat="1" ht="16.75" customHeight="1" outlineLevel="2">
      <c r="A1307" s="1215">
        <v>268</v>
      </c>
      <c r="B1307" s="1216"/>
      <c r="C1307" s="1217"/>
      <c r="D1307" s="1218"/>
      <c r="E1307" s="587" t="e">
        <f t="shared" si="33"/>
        <v>#DIV/0!</v>
      </c>
    </row>
    <row r="1308" spans="1:5" s="17" customFormat="1" ht="16.75" customHeight="1" outlineLevel="2">
      <c r="A1308" s="1215">
        <v>269</v>
      </c>
      <c r="B1308" s="1216"/>
      <c r="C1308" s="1217"/>
      <c r="D1308" s="1218"/>
      <c r="E1308" s="587" t="e">
        <f t="shared" si="33"/>
        <v>#DIV/0!</v>
      </c>
    </row>
    <row r="1309" spans="1:5" s="17" customFormat="1" ht="16.75" customHeight="1" outlineLevel="2">
      <c r="A1309" s="1215">
        <v>270</v>
      </c>
      <c r="B1309" s="1216"/>
      <c r="C1309" s="1217"/>
      <c r="D1309" s="1218"/>
      <c r="E1309" s="587" t="e">
        <f t="shared" si="33"/>
        <v>#DIV/0!</v>
      </c>
    </row>
    <row r="1310" spans="1:5" s="17" customFormat="1" ht="16.75" customHeight="1" outlineLevel="2">
      <c r="A1310" s="1215">
        <v>271</v>
      </c>
      <c r="B1310" s="1216"/>
      <c r="C1310" s="1217"/>
      <c r="D1310" s="1218"/>
      <c r="E1310" s="587" t="e">
        <f t="shared" si="33"/>
        <v>#DIV/0!</v>
      </c>
    </row>
    <row r="1311" spans="1:5" s="17" customFormat="1" ht="16.75" customHeight="1" outlineLevel="2">
      <c r="A1311" s="1215">
        <v>272</v>
      </c>
      <c r="B1311" s="1216"/>
      <c r="C1311" s="1217"/>
      <c r="D1311" s="121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5">
        <v>273</v>
      </c>
      <c r="B1312" s="1216"/>
      <c r="C1312" s="1217"/>
      <c r="D1312" s="1218"/>
      <c r="E1312" s="587" t="e">
        <f t="shared" si="35"/>
        <v>#DIV/0!</v>
      </c>
    </row>
    <row r="1313" spans="1:5" s="17" customFormat="1" ht="16.75" customHeight="1" outlineLevel="2">
      <c r="A1313" s="1215">
        <v>274</v>
      </c>
      <c r="B1313" s="1216"/>
      <c r="C1313" s="1217"/>
      <c r="D1313" s="1218"/>
      <c r="E1313" s="587" t="e">
        <f t="shared" si="35"/>
        <v>#DIV/0!</v>
      </c>
    </row>
    <row r="1314" spans="1:5" s="17" customFormat="1" ht="16.75" customHeight="1" outlineLevel="2">
      <c r="A1314" s="1215">
        <v>275</v>
      </c>
      <c r="B1314" s="1216"/>
      <c r="C1314" s="1217"/>
      <c r="D1314" s="1218"/>
      <c r="E1314" s="587" t="e">
        <f t="shared" si="35"/>
        <v>#DIV/0!</v>
      </c>
    </row>
    <row r="1315" spans="1:5" s="17" customFormat="1" ht="16.75" customHeight="1" outlineLevel="2">
      <c r="A1315" s="1215">
        <v>276</v>
      </c>
      <c r="B1315" s="1216"/>
      <c r="C1315" s="1217"/>
      <c r="D1315" s="1218"/>
      <c r="E1315" s="587" t="e">
        <f t="shared" si="35"/>
        <v>#DIV/0!</v>
      </c>
    </row>
    <row r="1316" spans="1:5" s="17" customFormat="1" ht="16.75" customHeight="1" outlineLevel="2">
      <c r="A1316" s="1215">
        <v>277</v>
      </c>
      <c r="B1316" s="1216"/>
      <c r="C1316" s="1217"/>
      <c r="D1316" s="1218"/>
      <c r="E1316" s="587" t="e">
        <f t="shared" si="35"/>
        <v>#DIV/0!</v>
      </c>
    </row>
    <row r="1317" spans="1:5" s="17" customFormat="1" ht="16.75" customHeight="1" outlineLevel="2">
      <c r="A1317" s="1215">
        <v>278</v>
      </c>
      <c r="B1317" s="1216"/>
      <c r="C1317" s="1217"/>
      <c r="D1317" s="1218"/>
      <c r="E1317" s="587" t="e">
        <f t="shared" si="35"/>
        <v>#DIV/0!</v>
      </c>
    </row>
    <row r="1318" spans="1:5" s="17" customFormat="1" ht="16.75" customHeight="1" outlineLevel="2">
      <c r="A1318" s="1215">
        <v>279</v>
      </c>
      <c r="B1318" s="1216"/>
      <c r="C1318" s="1217"/>
      <c r="D1318" s="1218"/>
      <c r="E1318" s="587" t="e">
        <f t="shared" si="35"/>
        <v>#DIV/0!</v>
      </c>
    </row>
    <row r="1319" spans="1:5" s="17" customFormat="1" ht="16.75" customHeight="1" outlineLevel="2">
      <c r="A1319" s="1215">
        <v>280</v>
      </c>
      <c r="B1319" s="1216"/>
      <c r="C1319" s="1217"/>
      <c r="D1319" s="1218"/>
      <c r="E1319" s="587" t="e">
        <f t="shared" si="35"/>
        <v>#DIV/0!</v>
      </c>
    </row>
    <row r="1320" spans="1:5" s="17" customFormat="1" ht="16.75" customHeight="1" outlineLevel="2">
      <c r="A1320" s="1215">
        <v>281</v>
      </c>
      <c r="B1320" s="1216"/>
      <c r="C1320" s="1217"/>
      <c r="D1320" s="1218"/>
      <c r="E1320" s="587" t="e">
        <f t="shared" si="35"/>
        <v>#DIV/0!</v>
      </c>
    </row>
    <row r="1321" spans="1:5" s="17" customFormat="1" ht="16.75" customHeight="1" outlineLevel="2">
      <c r="A1321" s="1215">
        <v>282</v>
      </c>
      <c r="B1321" s="1216"/>
      <c r="C1321" s="1217"/>
      <c r="D1321" s="1218"/>
      <c r="E1321" s="587" t="e">
        <f t="shared" si="35"/>
        <v>#DIV/0!</v>
      </c>
    </row>
    <row r="1322" spans="1:5" s="17" customFormat="1" ht="16.75" customHeight="1" outlineLevel="2">
      <c r="A1322" s="1215">
        <v>283</v>
      </c>
      <c r="B1322" s="1216"/>
      <c r="C1322" s="1217"/>
      <c r="D1322" s="1218"/>
      <c r="E1322" s="587" t="e">
        <f t="shared" si="35"/>
        <v>#DIV/0!</v>
      </c>
    </row>
    <row r="1323" spans="1:5" s="17" customFormat="1" ht="16.75" customHeight="1" outlineLevel="2">
      <c r="A1323" s="1215">
        <v>284</v>
      </c>
      <c r="B1323" s="1216"/>
      <c r="C1323" s="1217"/>
      <c r="D1323" s="1218"/>
      <c r="E1323" s="587" t="e">
        <f t="shared" si="35"/>
        <v>#DIV/0!</v>
      </c>
    </row>
    <row r="1324" spans="1:5" s="17" customFormat="1" ht="16.75" customHeight="1" outlineLevel="2">
      <c r="A1324" s="1215">
        <v>285</v>
      </c>
      <c r="B1324" s="1216"/>
      <c r="C1324" s="1217"/>
      <c r="D1324" s="1218"/>
      <c r="E1324" s="587" t="e">
        <f t="shared" si="35"/>
        <v>#DIV/0!</v>
      </c>
    </row>
    <row r="1325" spans="1:5" s="17" customFormat="1" ht="16.75" customHeight="1" outlineLevel="2">
      <c r="A1325" s="1215">
        <v>286</v>
      </c>
      <c r="B1325" s="1216"/>
      <c r="C1325" s="1217"/>
      <c r="D1325" s="1218"/>
      <c r="E1325" s="587" t="e">
        <f t="shared" si="35"/>
        <v>#DIV/0!</v>
      </c>
    </row>
    <row r="1326" spans="1:5" s="17" customFormat="1" ht="16.75" customHeight="1" outlineLevel="2">
      <c r="A1326" s="1215">
        <v>287</v>
      </c>
      <c r="B1326" s="1216"/>
      <c r="C1326" s="1217"/>
      <c r="D1326" s="1218"/>
      <c r="E1326" s="587" t="e">
        <f t="shared" si="35"/>
        <v>#DIV/0!</v>
      </c>
    </row>
    <row r="1327" spans="1:5" s="17" customFormat="1" ht="16.75" customHeight="1" outlineLevel="2">
      <c r="A1327" s="1215">
        <v>288</v>
      </c>
      <c r="B1327" s="1216"/>
      <c r="C1327" s="1217"/>
      <c r="D1327" s="1218"/>
      <c r="E1327" s="587" t="e">
        <f t="shared" si="35"/>
        <v>#DIV/0!</v>
      </c>
    </row>
    <row r="1328" spans="1:5" s="17" customFormat="1" ht="16.75" customHeight="1" outlineLevel="2">
      <c r="A1328" s="1215">
        <v>289</v>
      </c>
      <c r="B1328" s="1216"/>
      <c r="C1328" s="1217"/>
      <c r="D1328" s="1218"/>
      <c r="E1328" s="587" t="e">
        <f t="shared" si="35"/>
        <v>#DIV/0!</v>
      </c>
    </row>
    <row r="1329" spans="1:5" s="17" customFormat="1" ht="16.75" customHeight="1" outlineLevel="2">
      <c r="A1329" s="1215">
        <v>290</v>
      </c>
      <c r="B1329" s="1216"/>
      <c r="C1329" s="1217"/>
      <c r="D1329" s="1218"/>
      <c r="E1329" s="587" t="e">
        <f t="shared" si="35"/>
        <v>#DIV/0!</v>
      </c>
    </row>
    <row r="1330" spans="1:5" s="17" customFormat="1" ht="16.75" customHeight="1" outlineLevel="2">
      <c r="A1330" s="1215">
        <v>291</v>
      </c>
      <c r="B1330" s="1216"/>
      <c r="C1330" s="1217"/>
      <c r="D1330" s="1218"/>
      <c r="E1330" s="587" t="e">
        <f t="shared" si="35"/>
        <v>#DIV/0!</v>
      </c>
    </row>
    <row r="1331" spans="1:5" s="17" customFormat="1" ht="16.75" customHeight="1" outlineLevel="2">
      <c r="A1331" s="1215">
        <v>292</v>
      </c>
      <c r="B1331" s="1216"/>
      <c r="C1331" s="1217"/>
      <c r="D1331" s="1218"/>
      <c r="E1331" s="587" t="e">
        <f t="shared" si="35"/>
        <v>#DIV/0!</v>
      </c>
    </row>
    <row r="1332" spans="1:5" s="17" customFormat="1" ht="16.75" customHeight="1" outlineLevel="2">
      <c r="A1332" s="1215">
        <v>293</v>
      </c>
      <c r="B1332" s="1216"/>
      <c r="C1332" s="1217"/>
      <c r="D1332" s="1218"/>
      <c r="E1332" s="587" t="e">
        <f t="shared" si="35"/>
        <v>#DIV/0!</v>
      </c>
    </row>
    <row r="1333" spans="1:5" s="17" customFormat="1" ht="16.75" customHeight="1" outlineLevel="2">
      <c r="A1333" s="1215">
        <v>294</v>
      </c>
      <c r="B1333" s="1216"/>
      <c r="C1333" s="1217"/>
      <c r="D1333" s="1218"/>
      <c r="E1333" s="587" t="e">
        <f t="shared" si="35"/>
        <v>#DIV/0!</v>
      </c>
    </row>
    <row r="1334" spans="1:5" s="17" customFormat="1" ht="16.75" customHeight="1" outlineLevel="2">
      <c r="A1334" s="1215">
        <v>295</v>
      </c>
      <c r="B1334" s="1216"/>
      <c r="C1334" s="1217"/>
      <c r="D1334" s="121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5">
        <v>296</v>
      </c>
      <c r="B1335" s="1216"/>
      <c r="C1335" s="1217"/>
      <c r="D1335" s="1218"/>
      <c r="E1335" s="587" t="e">
        <f t="shared" si="36"/>
        <v>#DIV/0!</v>
      </c>
    </row>
    <row r="1336" spans="1:5" s="17" customFormat="1" ht="16.75" customHeight="1" outlineLevel="2">
      <c r="A1336" s="1215">
        <v>297</v>
      </c>
      <c r="B1336" s="1216"/>
      <c r="C1336" s="1217"/>
      <c r="D1336" s="1218"/>
      <c r="E1336" s="587" t="e">
        <f t="shared" si="36"/>
        <v>#DIV/0!</v>
      </c>
    </row>
    <row r="1337" spans="1:5" s="17" customFormat="1" ht="16.75" customHeight="1" outlineLevel="2">
      <c r="A1337" s="1215">
        <v>298</v>
      </c>
      <c r="B1337" s="1216"/>
      <c r="C1337" s="1217"/>
      <c r="D1337" s="1218"/>
      <c r="E1337" s="587" t="e">
        <f t="shared" si="36"/>
        <v>#DIV/0!</v>
      </c>
    </row>
    <row r="1338" spans="1:5" s="17" customFormat="1" ht="16.75" customHeight="1" outlineLevel="2">
      <c r="A1338" s="1215">
        <v>299</v>
      </c>
      <c r="B1338" s="1216"/>
      <c r="C1338" s="1217"/>
      <c r="D1338" s="1218"/>
      <c r="E1338" s="587" t="e">
        <f t="shared" si="36"/>
        <v>#DIV/0!</v>
      </c>
    </row>
    <row r="1339" spans="1:5" s="17" customFormat="1" ht="16.75" customHeight="1" outlineLevel="2">
      <c r="A1339" s="1215">
        <v>300</v>
      </c>
      <c r="B1339" s="1216"/>
      <c r="C1339" s="1217"/>
      <c r="D1339" s="1218"/>
      <c r="E1339" s="587" t="e">
        <f t="shared" si="36"/>
        <v>#DIV/0!</v>
      </c>
    </row>
    <row r="1340" spans="1:5" s="17" customFormat="1" ht="16.75" customHeight="1" outlineLevel="2">
      <c r="A1340" s="1215">
        <v>301</v>
      </c>
      <c r="B1340" s="1216"/>
      <c r="C1340" s="1217"/>
      <c r="D1340" s="1218"/>
      <c r="E1340" s="587" t="e">
        <f t="shared" si="36"/>
        <v>#DIV/0!</v>
      </c>
    </row>
    <row r="1341" spans="1:5" s="17" customFormat="1" ht="16.75" customHeight="1" outlineLevel="2">
      <c r="A1341" s="1215">
        <v>302</v>
      </c>
      <c r="B1341" s="1216"/>
      <c r="C1341" s="1217"/>
      <c r="D1341" s="1218"/>
      <c r="E1341" s="587" t="e">
        <f t="shared" si="36"/>
        <v>#DIV/0!</v>
      </c>
    </row>
    <row r="1342" spans="1:5" s="17" customFormat="1" ht="16.75" customHeight="1" outlineLevel="2">
      <c r="A1342" s="1215">
        <v>303</v>
      </c>
      <c r="B1342" s="1216"/>
      <c r="C1342" s="1217"/>
      <c r="D1342" s="1218"/>
      <c r="E1342" s="587" t="e">
        <f t="shared" si="36"/>
        <v>#DIV/0!</v>
      </c>
    </row>
    <row r="1343" spans="1:5" s="17" customFormat="1" ht="16.75" customHeight="1" outlineLevel="2">
      <c r="A1343" s="1215">
        <v>304</v>
      </c>
      <c r="B1343" s="1216"/>
      <c r="C1343" s="1217"/>
      <c r="D1343" s="1218"/>
      <c r="E1343" s="587" t="e">
        <f t="shared" si="36"/>
        <v>#DIV/0!</v>
      </c>
    </row>
    <row r="1344" spans="1:5" s="17" customFormat="1" ht="16.75" customHeight="1" outlineLevel="2">
      <c r="A1344" s="1215">
        <v>305</v>
      </c>
      <c r="B1344" s="1216"/>
      <c r="C1344" s="1217"/>
      <c r="D1344" s="1218"/>
      <c r="E1344" s="587" t="e">
        <f t="shared" si="36"/>
        <v>#DIV/0!</v>
      </c>
    </row>
    <row r="1345" spans="1:5" s="17" customFormat="1" ht="16.75" customHeight="1" outlineLevel="2">
      <c r="A1345" s="1215">
        <v>306</v>
      </c>
      <c r="B1345" s="1216"/>
      <c r="C1345" s="1217"/>
      <c r="D1345" s="1218"/>
      <c r="E1345" s="587" t="e">
        <f t="shared" si="36"/>
        <v>#DIV/0!</v>
      </c>
    </row>
    <row r="1346" spans="1:5" s="17" customFormat="1" ht="16.75" customHeight="1" outlineLevel="2">
      <c r="A1346" s="1215">
        <v>307</v>
      </c>
      <c r="B1346" s="1216"/>
      <c r="C1346" s="1217"/>
      <c r="D1346" s="1218"/>
      <c r="E1346" s="587" t="e">
        <f t="shared" si="36"/>
        <v>#DIV/0!</v>
      </c>
    </row>
    <row r="1347" spans="1:5" s="17" customFormat="1" ht="16.75" customHeight="1" outlineLevel="2">
      <c r="A1347" s="1215">
        <v>308</v>
      </c>
      <c r="B1347" s="1216"/>
      <c r="C1347" s="1217"/>
      <c r="D1347" s="1218"/>
      <c r="E1347" s="587" t="e">
        <f t="shared" si="36"/>
        <v>#DIV/0!</v>
      </c>
    </row>
    <row r="1348" spans="1:5" s="17" customFormat="1" ht="16.75" customHeight="1" outlineLevel="2">
      <c r="A1348" s="1215">
        <v>309</v>
      </c>
      <c r="B1348" s="1216"/>
      <c r="C1348" s="1217"/>
      <c r="D1348" s="1218"/>
      <c r="E1348" s="587" t="e">
        <f t="shared" si="36"/>
        <v>#DIV/0!</v>
      </c>
    </row>
    <row r="1349" spans="1:5" s="17" customFormat="1" ht="16.75" customHeight="1" outlineLevel="2">
      <c r="A1349" s="1215">
        <v>310</v>
      </c>
      <c r="B1349" s="1216"/>
      <c r="C1349" s="1217"/>
      <c r="D1349" s="1218"/>
      <c r="E1349" s="587" t="e">
        <f t="shared" si="36"/>
        <v>#DIV/0!</v>
      </c>
    </row>
    <row r="1350" spans="1:5" s="17" customFormat="1" ht="16.75" customHeight="1" outlineLevel="2">
      <c r="A1350" s="1215">
        <v>311</v>
      </c>
      <c r="B1350" s="1216"/>
      <c r="C1350" s="1217"/>
      <c r="D1350" s="1218"/>
      <c r="E1350" s="587" t="e">
        <f t="shared" si="36"/>
        <v>#DIV/0!</v>
      </c>
    </row>
    <row r="1351" spans="1:5" s="17" customFormat="1" ht="16.75" customHeight="1" outlineLevel="2">
      <c r="A1351" s="1215">
        <v>312</v>
      </c>
      <c r="B1351" s="1216"/>
      <c r="C1351" s="1217"/>
      <c r="D1351" s="1218"/>
      <c r="E1351" s="587" t="e">
        <f t="shared" si="36"/>
        <v>#DIV/0!</v>
      </c>
    </row>
    <row r="1352" spans="1:5" s="17" customFormat="1" ht="16.75" customHeight="1" outlineLevel="2">
      <c r="A1352" s="1215">
        <v>313</v>
      </c>
      <c r="B1352" s="1216"/>
      <c r="C1352" s="1217"/>
      <c r="D1352" s="1218"/>
      <c r="E1352" s="587" t="e">
        <f t="shared" si="36"/>
        <v>#DIV/0!</v>
      </c>
    </row>
    <row r="1353" spans="1:5" s="17" customFormat="1" ht="16.75" customHeight="1" outlineLevel="2">
      <c r="A1353" s="1215">
        <v>314</v>
      </c>
      <c r="B1353" s="1216"/>
      <c r="C1353" s="1217"/>
      <c r="D1353" s="1218"/>
      <c r="E1353" s="587" t="e">
        <f t="shared" si="36"/>
        <v>#DIV/0!</v>
      </c>
    </row>
    <row r="1354" spans="1:5" s="17" customFormat="1" ht="16.75" customHeight="1" outlineLevel="2">
      <c r="A1354" s="1215">
        <v>315</v>
      </c>
      <c r="B1354" s="1216"/>
      <c r="C1354" s="1217"/>
      <c r="D1354" s="1218"/>
      <c r="E1354" s="587" t="e">
        <f t="shared" si="36"/>
        <v>#DIV/0!</v>
      </c>
    </row>
    <row r="1355" spans="1:5" s="17" customFormat="1" ht="16.75" customHeight="1" outlineLevel="2">
      <c r="A1355" s="1215">
        <v>316</v>
      </c>
      <c r="B1355" s="1216"/>
      <c r="C1355" s="1217"/>
      <c r="D1355" s="1218"/>
      <c r="E1355" s="587" t="e">
        <f t="shared" si="36"/>
        <v>#DIV/0!</v>
      </c>
    </row>
    <row r="1356" spans="1:5" s="17" customFormat="1" ht="16.75" customHeight="1" outlineLevel="2">
      <c r="A1356" s="1215">
        <v>317</v>
      </c>
      <c r="B1356" s="1216"/>
      <c r="C1356" s="1217"/>
      <c r="D1356" s="1218"/>
      <c r="E1356" s="587" t="e">
        <f t="shared" si="36"/>
        <v>#DIV/0!</v>
      </c>
    </row>
    <row r="1357" spans="1:5" s="17" customFormat="1" ht="16.75" customHeight="1" outlineLevel="2">
      <c r="A1357" s="1215">
        <v>318</v>
      </c>
      <c r="B1357" s="1216"/>
      <c r="C1357" s="1217"/>
      <c r="D1357" s="121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5">
        <v>319</v>
      </c>
      <c r="B1358" s="1216"/>
      <c r="C1358" s="1217"/>
      <c r="D1358" s="1218"/>
      <c r="E1358" s="587" t="e">
        <f t="shared" si="37"/>
        <v>#DIV/0!</v>
      </c>
    </row>
    <row r="1359" spans="1:5" s="17" customFormat="1" ht="16.75" customHeight="1" outlineLevel="2">
      <c r="A1359" s="1215">
        <v>320</v>
      </c>
      <c r="B1359" s="1216"/>
      <c r="C1359" s="1217"/>
      <c r="D1359" s="1218"/>
      <c r="E1359" s="587" t="e">
        <f t="shared" si="37"/>
        <v>#DIV/0!</v>
      </c>
    </row>
    <row r="1360" spans="1:5" s="17" customFormat="1" ht="16.75" customHeight="1" outlineLevel="2">
      <c r="A1360" s="1215">
        <v>321</v>
      </c>
      <c r="B1360" s="1216"/>
      <c r="C1360" s="1217"/>
      <c r="D1360" s="1218"/>
      <c r="E1360" s="587" t="e">
        <f t="shared" si="37"/>
        <v>#DIV/0!</v>
      </c>
    </row>
    <row r="1361" spans="1:5" s="17" customFormat="1" ht="16.75" customHeight="1" outlineLevel="2">
      <c r="A1361" s="1215">
        <v>322</v>
      </c>
      <c r="B1361" s="1216"/>
      <c r="C1361" s="1217"/>
      <c r="D1361" s="1218"/>
      <c r="E1361" s="587" t="e">
        <f t="shared" si="37"/>
        <v>#DIV/0!</v>
      </c>
    </row>
    <row r="1362" spans="1:5" s="17" customFormat="1" ht="16.75" customHeight="1" outlineLevel="2">
      <c r="A1362" s="1215">
        <v>323</v>
      </c>
      <c r="B1362" s="1216"/>
      <c r="C1362" s="1217"/>
      <c r="D1362" s="1218"/>
      <c r="E1362" s="587" t="e">
        <f t="shared" si="37"/>
        <v>#DIV/0!</v>
      </c>
    </row>
    <row r="1363" spans="1:5" s="17" customFormat="1" ht="16.75" customHeight="1" outlineLevel="2">
      <c r="A1363" s="1215">
        <v>324</v>
      </c>
      <c r="B1363" s="1216"/>
      <c r="C1363" s="1217"/>
      <c r="D1363" s="1218"/>
      <c r="E1363" s="587" t="e">
        <f t="shared" si="37"/>
        <v>#DIV/0!</v>
      </c>
    </row>
    <row r="1364" spans="1:5" s="17" customFormat="1" ht="16.75" customHeight="1" outlineLevel="2">
      <c r="A1364" s="1215">
        <v>325</v>
      </c>
      <c r="B1364" s="1216"/>
      <c r="C1364" s="1217"/>
      <c r="D1364" s="1218"/>
      <c r="E1364" s="587" t="e">
        <f t="shared" si="37"/>
        <v>#DIV/0!</v>
      </c>
    </row>
    <row r="1365" spans="1:5" s="17" customFormat="1" ht="16.75" customHeight="1" outlineLevel="2">
      <c r="A1365" s="1215">
        <v>326</v>
      </c>
      <c r="B1365" s="1216"/>
      <c r="C1365" s="1217"/>
      <c r="D1365" s="1218"/>
      <c r="E1365" s="587" t="e">
        <f t="shared" si="37"/>
        <v>#DIV/0!</v>
      </c>
    </row>
    <row r="1366" spans="1:5" s="17" customFormat="1" ht="16.75" customHeight="1" outlineLevel="2">
      <c r="A1366" s="1215">
        <v>327</v>
      </c>
      <c r="B1366" s="1216"/>
      <c r="C1366" s="1217"/>
      <c r="D1366" s="1218"/>
      <c r="E1366" s="587" t="e">
        <f t="shared" si="37"/>
        <v>#DIV/0!</v>
      </c>
    </row>
    <row r="1367" spans="1:5" s="17" customFormat="1" ht="16.75" customHeight="1" outlineLevel="2">
      <c r="A1367" s="1215">
        <v>328</v>
      </c>
      <c r="B1367" s="1216"/>
      <c r="C1367" s="1217"/>
      <c r="D1367" s="1218"/>
      <c r="E1367" s="587" t="e">
        <f t="shared" si="37"/>
        <v>#DIV/0!</v>
      </c>
    </row>
    <row r="1368" spans="1:5" s="17" customFormat="1" ht="16.75" customHeight="1" outlineLevel="2">
      <c r="A1368" s="1215">
        <v>329</v>
      </c>
      <c r="B1368" s="1216"/>
      <c r="C1368" s="1217"/>
      <c r="D1368" s="1218"/>
      <c r="E1368" s="587" t="e">
        <f t="shared" si="37"/>
        <v>#DIV/0!</v>
      </c>
    </row>
    <row r="1369" spans="1:5" s="17" customFormat="1" ht="16.75" customHeight="1" outlineLevel="2">
      <c r="A1369" s="1215">
        <v>330</v>
      </c>
      <c r="B1369" s="1216"/>
      <c r="C1369" s="1217"/>
      <c r="D1369" s="1218"/>
      <c r="E1369" s="587" t="e">
        <f t="shared" si="37"/>
        <v>#DIV/0!</v>
      </c>
    </row>
    <row r="1370" spans="1:5" s="17" customFormat="1" ht="16.75" customHeight="1" outlineLevel="2">
      <c r="A1370" s="1215">
        <v>331</v>
      </c>
      <c r="B1370" s="1216"/>
      <c r="C1370" s="1217"/>
      <c r="D1370" s="1218"/>
      <c r="E1370" s="587" t="e">
        <f t="shared" si="37"/>
        <v>#DIV/0!</v>
      </c>
    </row>
    <row r="1371" spans="1:5" s="17" customFormat="1" ht="16.75" customHeight="1" outlineLevel="2">
      <c r="A1371" s="1215">
        <v>332</v>
      </c>
      <c r="B1371" s="1216"/>
      <c r="C1371" s="1217"/>
      <c r="D1371" s="1218"/>
      <c r="E1371" s="587" t="e">
        <f t="shared" si="37"/>
        <v>#DIV/0!</v>
      </c>
    </row>
    <row r="1372" spans="1:5" s="17" customFormat="1" ht="16.75" customHeight="1" outlineLevel="2">
      <c r="A1372" s="1215">
        <v>333</v>
      </c>
      <c r="B1372" s="1216"/>
      <c r="C1372" s="1217"/>
      <c r="D1372" s="1218"/>
      <c r="E1372" s="587" t="e">
        <f t="shared" si="37"/>
        <v>#DIV/0!</v>
      </c>
    </row>
    <row r="1373" spans="1:5" s="17" customFormat="1" ht="16.75" customHeight="1" outlineLevel="2">
      <c r="A1373" s="1215">
        <v>334</v>
      </c>
      <c r="B1373" s="1216"/>
      <c r="C1373" s="1217"/>
      <c r="D1373" s="1218"/>
      <c r="E1373" s="587" t="e">
        <f t="shared" si="37"/>
        <v>#DIV/0!</v>
      </c>
    </row>
    <row r="1374" spans="1:5" s="17" customFormat="1" ht="16.75" customHeight="1" outlineLevel="2">
      <c r="A1374" s="1215">
        <v>335</v>
      </c>
      <c r="B1374" s="1216"/>
      <c r="C1374" s="1217"/>
      <c r="D1374" s="1218"/>
      <c r="E1374" s="587" t="e">
        <f t="shared" si="37"/>
        <v>#DIV/0!</v>
      </c>
    </row>
    <row r="1375" spans="1:5" s="17" customFormat="1" ht="16.75" customHeight="1" outlineLevel="2">
      <c r="A1375" s="1215">
        <v>336</v>
      </c>
      <c r="B1375" s="1216"/>
      <c r="C1375" s="1217"/>
      <c r="D1375" s="1218"/>
      <c r="E1375" s="587" t="e">
        <f t="shared" si="37"/>
        <v>#DIV/0!</v>
      </c>
    </row>
    <row r="1376" spans="1:5" s="17" customFormat="1" ht="16.75" customHeight="1" outlineLevel="2">
      <c r="A1376" s="1215">
        <v>337</v>
      </c>
      <c r="B1376" s="1216"/>
      <c r="C1376" s="1217"/>
      <c r="D1376" s="1218"/>
      <c r="E1376" s="587" t="e">
        <f t="shared" si="37"/>
        <v>#DIV/0!</v>
      </c>
    </row>
    <row r="1377" spans="1:5" s="17" customFormat="1" ht="16.75" customHeight="1" outlineLevel="2">
      <c r="A1377" s="1215">
        <v>338</v>
      </c>
      <c r="B1377" s="1216"/>
      <c r="C1377" s="1217"/>
      <c r="D1377" s="1218"/>
      <c r="E1377" s="587" t="e">
        <f t="shared" si="37"/>
        <v>#DIV/0!</v>
      </c>
    </row>
    <row r="1378" spans="1:5" s="17" customFormat="1" ht="16.75" customHeight="1" outlineLevel="2">
      <c r="A1378" s="1215">
        <v>339</v>
      </c>
      <c r="B1378" s="1216"/>
      <c r="C1378" s="1217"/>
      <c r="D1378" s="1218"/>
      <c r="E1378" s="587" t="e">
        <f t="shared" si="37"/>
        <v>#DIV/0!</v>
      </c>
    </row>
    <row r="1379" spans="1:5" s="17" customFormat="1" ht="16.75" customHeight="1" outlineLevel="2">
      <c r="A1379" s="1215">
        <v>340</v>
      </c>
      <c r="B1379" s="1216"/>
      <c r="C1379" s="1217"/>
      <c r="D1379" s="1218"/>
      <c r="E1379" s="587" t="e">
        <f t="shared" si="37"/>
        <v>#DIV/0!</v>
      </c>
    </row>
    <row r="1380" spans="1:5" s="17" customFormat="1" ht="16.75" customHeight="1" outlineLevel="2">
      <c r="A1380" s="1215">
        <v>341</v>
      </c>
      <c r="B1380" s="1216"/>
      <c r="C1380" s="1217"/>
      <c r="D1380" s="1218"/>
      <c r="E1380" s="587" t="e">
        <f t="shared" si="33"/>
        <v>#DIV/0!</v>
      </c>
    </row>
    <row r="1381" spans="1:5" s="17" customFormat="1" ht="16.75" customHeight="1" outlineLevel="2">
      <c r="A1381" s="1215">
        <v>342</v>
      </c>
      <c r="B1381" s="1216"/>
      <c r="C1381" s="1217"/>
      <c r="D1381" s="1218"/>
      <c r="E1381" s="587" t="e">
        <f t="shared" si="33"/>
        <v>#DIV/0!</v>
      </c>
    </row>
    <row r="1382" spans="1:5" s="17" customFormat="1" ht="16.75" customHeight="1" outlineLevel="2">
      <c r="A1382" s="1215">
        <v>343</v>
      </c>
      <c r="B1382" s="1216"/>
      <c r="C1382" s="1217"/>
      <c r="D1382" s="1218"/>
      <c r="E1382" s="587" t="e">
        <f t="shared" si="33"/>
        <v>#DIV/0!</v>
      </c>
    </row>
    <row r="1383" spans="1:5" s="17" customFormat="1" ht="16.75" customHeight="1" outlineLevel="2">
      <c r="A1383" s="1215">
        <v>344</v>
      </c>
      <c r="B1383" s="1216"/>
      <c r="C1383" s="1217"/>
      <c r="D1383" s="1218"/>
      <c r="E1383" s="587" t="e">
        <f t="shared" si="33"/>
        <v>#DIV/0!</v>
      </c>
    </row>
    <row r="1384" spans="1:5" s="17" customFormat="1" ht="16.75" customHeight="1" outlineLevel="2">
      <c r="A1384" s="1215">
        <v>345</v>
      </c>
      <c r="B1384" s="1216"/>
      <c r="C1384" s="1217"/>
      <c r="D1384" s="1218"/>
      <c r="E1384" s="587" t="e">
        <f t="shared" si="33"/>
        <v>#DIV/0!</v>
      </c>
    </row>
    <row r="1385" spans="1:5" s="17" customFormat="1" ht="16.75" customHeight="1" outlineLevel="2">
      <c r="A1385" s="1215">
        <v>346</v>
      </c>
      <c r="B1385" s="1216"/>
      <c r="C1385" s="1217"/>
      <c r="D1385" s="1218"/>
      <c r="E1385" s="587" t="e">
        <f t="shared" si="33"/>
        <v>#DIV/0!</v>
      </c>
    </row>
    <row r="1386" spans="1:5" s="17" customFormat="1" ht="16.75" customHeight="1" outlineLevel="2">
      <c r="A1386" s="1215">
        <v>347</v>
      </c>
      <c r="B1386" s="1216"/>
      <c r="C1386" s="1217"/>
      <c r="D1386" s="1218"/>
      <c r="E1386" s="587" t="e">
        <f t="shared" si="33"/>
        <v>#DIV/0!</v>
      </c>
    </row>
    <row r="1387" spans="1:5" s="17" customFormat="1" ht="16.75" customHeight="1" outlineLevel="2">
      <c r="A1387" s="1215">
        <v>348</v>
      </c>
      <c r="B1387" s="1216"/>
      <c r="C1387" s="1217"/>
      <c r="D1387" s="1218"/>
      <c r="E1387" s="587" t="e">
        <f t="shared" si="33"/>
        <v>#DIV/0!</v>
      </c>
    </row>
    <row r="1388" spans="1:5" s="17" customFormat="1" ht="16.75" customHeight="1" outlineLevel="2">
      <c r="A1388" s="1215">
        <v>349</v>
      </c>
      <c r="B1388" s="1216"/>
      <c r="C1388" s="1217"/>
      <c r="D1388" s="1218"/>
      <c r="E1388" s="587" t="e">
        <f t="shared" si="33"/>
        <v>#DIV/0!</v>
      </c>
    </row>
    <row r="1389" spans="1:5" s="17" customFormat="1" ht="16.75" customHeight="1" outlineLevel="2">
      <c r="A1389" s="1215">
        <v>350</v>
      </c>
      <c r="B1389" s="1216"/>
      <c r="C1389" s="1217"/>
      <c r="D1389" s="1218"/>
      <c r="E1389" s="587" t="e">
        <f t="shared" si="33"/>
        <v>#DIV/0!</v>
      </c>
    </row>
    <row r="1390" spans="1:5" s="17" customFormat="1" ht="16.75" customHeight="1" outlineLevel="2">
      <c r="A1390" s="1215">
        <v>351</v>
      </c>
      <c r="B1390" s="1216"/>
      <c r="C1390" s="1217"/>
      <c r="D1390" s="1218"/>
      <c r="E1390" s="587" t="e">
        <f t="shared" si="33"/>
        <v>#DIV/0!</v>
      </c>
    </row>
    <row r="1391" spans="1:5" s="17" customFormat="1" ht="16.75" customHeight="1" outlineLevel="2">
      <c r="A1391" s="1215">
        <v>352</v>
      </c>
      <c r="B1391" s="1216"/>
      <c r="C1391" s="1217"/>
      <c r="D1391" s="1218"/>
      <c r="E1391" s="587" t="e">
        <f t="shared" si="33"/>
        <v>#DIV/0!</v>
      </c>
    </row>
    <row r="1392" spans="1:5" s="17" customFormat="1" ht="16.75" customHeight="1" outlineLevel="2">
      <c r="A1392" s="1215">
        <v>353</v>
      </c>
      <c r="B1392" s="1216"/>
      <c r="C1392" s="1217"/>
      <c r="D1392" s="1218"/>
      <c r="E1392" s="587" t="e">
        <f t="shared" si="33"/>
        <v>#DIV/0!</v>
      </c>
    </row>
    <row r="1393" spans="1:5" s="17" customFormat="1" ht="16.75" customHeight="1" outlineLevel="2">
      <c r="A1393" s="1215">
        <v>354</v>
      </c>
      <c r="B1393" s="1216"/>
      <c r="C1393" s="1217"/>
      <c r="D1393" s="121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5">
        <v>355</v>
      </c>
      <c r="B1394" s="1216"/>
      <c r="C1394" s="1217"/>
      <c r="D1394" s="1218"/>
      <c r="E1394" s="587" t="e">
        <f t="shared" si="38"/>
        <v>#DIV/0!</v>
      </c>
    </row>
    <row r="1395" spans="1:5" s="17" customFormat="1" ht="16.75" customHeight="1" outlineLevel="2">
      <c r="A1395" s="1215">
        <v>356</v>
      </c>
      <c r="B1395" s="1216"/>
      <c r="C1395" s="1217"/>
      <c r="D1395" s="1218"/>
      <c r="E1395" s="587" t="e">
        <f t="shared" si="38"/>
        <v>#DIV/0!</v>
      </c>
    </row>
    <row r="1396" spans="1:5" s="17" customFormat="1" ht="16.75" customHeight="1" outlineLevel="2">
      <c r="A1396" s="1215">
        <v>357</v>
      </c>
      <c r="B1396" s="1216"/>
      <c r="C1396" s="1217"/>
      <c r="D1396" s="1218"/>
      <c r="E1396" s="587" t="e">
        <f t="shared" si="38"/>
        <v>#DIV/0!</v>
      </c>
    </row>
    <row r="1397" spans="1:5" s="17" customFormat="1" ht="16.75" customHeight="1" outlineLevel="2">
      <c r="A1397" s="1215">
        <v>358</v>
      </c>
      <c r="B1397" s="1216"/>
      <c r="C1397" s="1217"/>
      <c r="D1397" s="1218"/>
      <c r="E1397" s="587" t="e">
        <f t="shared" si="38"/>
        <v>#DIV/0!</v>
      </c>
    </row>
    <row r="1398" spans="1:5" s="17" customFormat="1" ht="16.75" customHeight="1" outlineLevel="2">
      <c r="A1398" s="1215">
        <v>359</v>
      </c>
      <c r="B1398" s="1216"/>
      <c r="C1398" s="1217"/>
      <c r="D1398" s="1218"/>
      <c r="E1398" s="587" t="e">
        <f t="shared" si="38"/>
        <v>#DIV/0!</v>
      </c>
    </row>
    <row r="1399" spans="1:5" s="17" customFormat="1" ht="16.75" customHeight="1" outlineLevel="2">
      <c r="A1399" s="1215">
        <v>360</v>
      </c>
      <c r="B1399" s="1216"/>
      <c r="C1399" s="1217"/>
      <c r="D1399" s="1218"/>
      <c r="E1399" s="587" t="e">
        <f t="shared" si="38"/>
        <v>#DIV/0!</v>
      </c>
    </row>
    <row r="1400" spans="1:5" s="17" customFormat="1" ht="16.75" customHeight="1" outlineLevel="2">
      <c r="A1400" s="1215">
        <v>361</v>
      </c>
      <c r="B1400" s="1216"/>
      <c r="C1400" s="1217"/>
      <c r="D1400" s="1218"/>
      <c r="E1400" s="587" t="e">
        <f t="shared" si="38"/>
        <v>#DIV/0!</v>
      </c>
    </row>
    <row r="1401" spans="1:5" s="17" customFormat="1" ht="16.75" customHeight="1" outlineLevel="2">
      <c r="A1401" s="1215">
        <v>362</v>
      </c>
      <c r="B1401" s="1216"/>
      <c r="C1401" s="1217"/>
      <c r="D1401" s="1218"/>
      <c r="E1401" s="587" t="e">
        <f t="shared" si="38"/>
        <v>#DIV/0!</v>
      </c>
    </row>
    <row r="1402" spans="1:5" s="17" customFormat="1" ht="16.75" customHeight="1" outlineLevel="2">
      <c r="A1402" s="1215">
        <v>363</v>
      </c>
      <c r="B1402" s="1216"/>
      <c r="C1402" s="1217"/>
      <c r="D1402" s="1218"/>
      <c r="E1402" s="587" t="e">
        <f t="shared" si="38"/>
        <v>#DIV/0!</v>
      </c>
    </row>
    <row r="1403" spans="1:5" s="17" customFormat="1" ht="16.75" customHeight="1" outlineLevel="2">
      <c r="A1403" s="1215">
        <v>364</v>
      </c>
      <c r="B1403" s="1216"/>
      <c r="C1403" s="1217"/>
      <c r="D1403" s="1218"/>
      <c r="E1403" s="587" t="e">
        <f t="shared" si="38"/>
        <v>#DIV/0!</v>
      </c>
    </row>
    <row r="1404" spans="1:5" s="17" customFormat="1" ht="16.75" customHeight="1" outlineLevel="2">
      <c r="A1404" s="1215">
        <v>365</v>
      </c>
      <c r="B1404" s="1216"/>
      <c r="C1404" s="1217"/>
      <c r="D1404" s="1218"/>
      <c r="E1404" s="587" t="e">
        <f t="shared" si="38"/>
        <v>#DIV/0!</v>
      </c>
    </row>
    <row r="1405" spans="1:5" s="17" customFormat="1" ht="16.75" customHeight="1" outlineLevel="2">
      <c r="A1405" s="1215">
        <v>366</v>
      </c>
      <c r="B1405" s="1216"/>
      <c r="C1405" s="1217"/>
      <c r="D1405" s="1218"/>
      <c r="E1405" s="587" t="e">
        <f t="shared" si="38"/>
        <v>#DIV/0!</v>
      </c>
    </row>
    <row r="1406" spans="1:5" s="17" customFormat="1" ht="16.75" customHeight="1" outlineLevel="2">
      <c r="A1406" s="1215">
        <v>367</v>
      </c>
      <c r="B1406" s="1216"/>
      <c r="C1406" s="1217"/>
      <c r="D1406" s="1218"/>
      <c r="E1406" s="587" t="e">
        <f t="shared" si="38"/>
        <v>#DIV/0!</v>
      </c>
    </row>
    <row r="1407" spans="1:5" s="17" customFormat="1" ht="16.75" customHeight="1" outlineLevel="2">
      <c r="A1407" s="1215">
        <v>368</v>
      </c>
      <c r="B1407" s="1216"/>
      <c r="C1407" s="1217"/>
      <c r="D1407" s="1218"/>
      <c r="E1407" s="587" t="e">
        <f t="shared" si="38"/>
        <v>#DIV/0!</v>
      </c>
    </row>
    <row r="1408" spans="1:5" s="17" customFormat="1" ht="16.75" customHeight="1" outlineLevel="2">
      <c r="A1408" s="1215">
        <v>369</v>
      </c>
      <c r="B1408" s="1216"/>
      <c r="C1408" s="1217"/>
      <c r="D1408" s="1218"/>
      <c r="E1408" s="587" t="e">
        <f t="shared" si="38"/>
        <v>#DIV/0!</v>
      </c>
    </row>
    <row r="1409" spans="1:5" s="17" customFormat="1" ht="16.75" customHeight="1" outlineLevel="2">
      <c r="A1409" s="1215">
        <v>370</v>
      </c>
      <c r="B1409" s="1216"/>
      <c r="C1409" s="1217"/>
      <c r="D1409" s="1218"/>
      <c r="E1409" s="587" t="e">
        <f t="shared" si="38"/>
        <v>#DIV/0!</v>
      </c>
    </row>
    <row r="1410" spans="1:5" s="17" customFormat="1" ht="16.75" customHeight="1" outlineLevel="2">
      <c r="A1410" s="1215">
        <v>371</v>
      </c>
      <c r="B1410" s="1216"/>
      <c r="C1410" s="1217"/>
      <c r="D1410" s="1218"/>
      <c r="E1410" s="587" t="e">
        <f t="shared" si="33"/>
        <v>#DIV/0!</v>
      </c>
    </row>
    <row r="1411" spans="1:5" s="17" customFormat="1" ht="16.75" customHeight="1" outlineLevel="2">
      <c r="A1411" s="1215">
        <v>372</v>
      </c>
      <c r="B1411" s="1216"/>
      <c r="C1411" s="1217"/>
      <c r="D1411" s="1218"/>
      <c r="E1411" s="587" t="e">
        <f t="shared" si="33"/>
        <v>#DIV/0!</v>
      </c>
    </row>
    <row r="1412" spans="1:5" s="17" customFormat="1" ht="16.75" customHeight="1" outlineLevel="2">
      <c r="A1412" s="1215">
        <v>373</v>
      </c>
      <c r="B1412" s="1216"/>
      <c r="C1412" s="1217"/>
      <c r="D1412" s="1218"/>
      <c r="E1412" s="587" t="e">
        <f t="shared" si="33"/>
        <v>#DIV/0!</v>
      </c>
    </row>
    <row r="1413" spans="1:5" s="17" customFormat="1" ht="16.75" customHeight="1" outlineLevel="2">
      <c r="A1413" s="1215">
        <v>374</v>
      </c>
      <c r="B1413" s="1216"/>
      <c r="C1413" s="1217"/>
      <c r="D1413" s="1218"/>
      <c r="E1413" s="587" t="e">
        <f t="shared" si="33"/>
        <v>#DIV/0!</v>
      </c>
    </row>
    <row r="1414" spans="1:5" s="17" customFormat="1" ht="16.75" customHeight="1" outlineLevel="2">
      <c r="A1414" s="1215">
        <v>375</v>
      </c>
      <c r="B1414" s="1216"/>
      <c r="C1414" s="1217"/>
      <c r="D1414" s="1218"/>
      <c r="E1414" s="587" t="e">
        <f t="shared" si="33"/>
        <v>#DIV/0!</v>
      </c>
    </row>
    <row r="1415" spans="1:5" s="17" customFormat="1" ht="16.75" customHeight="1" outlineLevel="2">
      <c r="A1415" s="1215">
        <v>376</v>
      </c>
      <c r="B1415" s="1216"/>
      <c r="C1415" s="1217"/>
      <c r="D1415" s="1218"/>
      <c r="E1415" s="587" t="e">
        <f t="shared" si="33"/>
        <v>#DIV/0!</v>
      </c>
    </row>
    <row r="1416" spans="1:5" s="17" customFormat="1" ht="16.75" customHeight="1" outlineLevel="2">
      <c r="A1416" s="1215">
        <v>377</v>
      </c>
      <c r="B1416" s="1216"/>
      <c r="C1416" s="1217"/>
      <c r="D1416" s="121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5">
        <v>378</v>
      </c>
      <c r="B1417" s="1216"/>
      <c r="C1417" s="1217"/>
      <c r="D1417" s="1218"/>
      <c r="E1417" s="587" t="e">
        <f t="shared" si="39"/>
        <v>#DIV/0!</v>
      </c>
    </row>
    <row r="1418" spans="1:5" s="17" customFormat="1" ht="16.75" customHeight="1" outlineLevel="2">
      <c r="A1418" s="1215">
        <v>379</v>
      </c>
      <c r="B1418" s="1216"/>
      <c r="C1418" s="1217"/>
      <c r="D1418" s="1218"/>
      <c r="E1418" s="587" t="e">
        <f t="shared" si="39"/>
        <v>#DIV/0!</v>
      </c>
    </row>
    <row r="1419" spans="1:5" s="17" customFormat="1" ht="16.75" customHeight="1" outlineLevel="2">
      <c r="A1419" s="1215">
        <v>380</v>
      </c>
      <c r="B1419" s="1216"/>
      <c r="C1419" s="1217"/>
      <c r="D1419" s="1218"/>
      <c r="E1419" s="587" t="e">
        <f t="shared" si="39"/>
        <v>#DIV/0!</v>
      </c>
    </row>
    <row r="1420" spans="1:5" s="17" customFormat="1" ht="16.75" customHeight="1" outlineLevel="2">
      <c r="A1420" s="1215">
        <v>381</v>
      </c>
      <c r="B1420" s="1216"/>
      <c r="C1420" s="1217"/>
      <c r="D1420" s="1218"/>
      <c r="E1420" s="587" t="e">
        <f t="shared" si="39"/>
        <v>#DIV/0!</v>
      </c>
    </row>
    <row r="1421" spans="1:5" s="17" customFormat="1" ht="16.75" customHeight="1" outlineLevel="2">
      <c r="A1421" s="1215">
        <v>382</v>
      </c>
      <c r="B1421" s="1216"/>
      <c r="C1421" s="1217"/>
      <c r="D1421" s="1218"/>
      <c r="E1421" s="587" t="e">
        <f t="shared" si="39"/>
        <v>#DIV/0!</v>
      </c>
    </row>
    <row r="1422" spans="1:5" s="17" customFormat="1" ht="16.75" customHeight="1" outlineLevel="2">
      <c r="A1422" s="1215">
        <v>383</v>
      </c>
      <c r="B1422" s="1216"/>
      <c r="C1422" s="1217"/>
      <c r="D1422" s="1218"/>
      <c r="E1422" s="587" t="e">
        <f t="shared" si="39"/>
        <v>#DIV/0!</v>
      </c>
    </row>
    <row r="1423" spans="1:5" s="17" customFormat="1" ht="16.75" customHeight="1" outlineLevel="2">
      <c r="A1423" s="1215">
        <v>384</v>
      </c>
      <c r="B1423" s="1216"/>
      <c r="C1423" s="1217"/>
      <c r="D1423" s="1218"/>
      <c r="E1423" s="587" t="e">
        <f t="shared" si="33"/>
        <v>#DIV/0!</v>
      </c>
    </row>
    <row r="1424" spans="1:5" s="17" customFormat="1" ht="16.75" customHeight="1" outlineLevel="2">
      <c r="A1424" s="1215">
        <v>385</v>
      </c>
      <c r="B1424" s="1216"/>
      <c r="C1424" s="1217"/>
      <c r="D1424" s="1218"/>
      <c r="E1424" s="587" t="e">
        <f t="shared" si="33"/>
        <v>#DIV/0!</v>
      </c>
    </row>
    <row r="1425" spans="1:5" s="17" customFormat="1" ht="16.75" customHeight="1" outlineLevel="2">
      <c r="A1425" s="1215">
        <v>386</v>
      </c>
      <c r="B1425" s="1216"/>
      <c r="C1425" s="1217"/>
      <c r="D1425" s="1218"/>
      <c r="E1425" s="587" t="e">
        <f t="shared" si="33"/>
        <v>#DIV/0!</v>
      </c>
    </row>
    <row r="1426" spans="1:5" s="17" customFormat="1" ht="16.75" customHeight="1" outlineLevel="2">
      <c r="A1426" s="1215">
        <v>387</v>
      </c>
      <c r="B1426" s="1216"/>
      <c r="C1426" s="1217"/>
      <c r="D1426" s="1218"/>
      <c r="E1426" s="587" t="e">
        <f t="shared" si="33"/>
        <v>#DIV/0!</v>
      </c>
    </row>
    <row r="1427" spans="1:5" s="17" customFormat="1" ht="16.75" customHeight="1" outlineLevel="2">
      <c r="A1427" s="1215">
        <v>388</v>
      </c>
      <c r="B1427" s="1216"/>
      <c r="C1427" s="1217"/>
      <c r="D1427" s="1218"/>
      <c r="E1427" s="587" t="e">
        <f t="shared" si="33"/>
        <v>#DIV/0!</v>
      </c>
    </row>
    <row r="1428" spans="1:5" s="17" customFormat="1" ht="16.75" customHeight="1" outlineLevel="2">
      <c r="A1428" s="1215">
        <v>389</v>
      </c>
      <c r="B1428" s="1216"/>
      <c r="C1428" s="1217"/>
      <c r="D1428" s="1218"/>
      <c r="E1428" s="587" t="e">
        <f t="shared" si="33"/>
        <v>#DIV/0!</v>
      </c>
    </row>
    <row r="1429" spans="1:5" s="17" customFormat="1" ht="16.75" customHeight="1" outlineLevel="2">
      <c r="A1429" s="1215">
        <v>390</v>
      </c>
      <c r="B1429" s="1216"/>
      <c r="C1429" s="1217"/>
      <c r="D1429" s="1218"/>
      <c r="E1429" s="587" t="e">
        <f t="shared" si="33"/>
        <v>#DIV/0!</v>
      </c>
    </row>
    <row r="1430" spans="1:5" s="17" customFormat="1" ht="16.75" customHeight="1" outlineLevel="2">
      <c r="A1430" s="1215">
        <v>391</v>
      </c>
      <c r="B1430" s="1216"/>
      <c r="C1430" s="1217"/>
      <c r="D1430" s="1218"/>
      <c r="E1430" s="587" t="e">
        <f t="shared" si="33"/>
        <v>#DIV/0!</v>
      </c>
    </row>
    <row r="1431" spans="1:5" s="17" customFormat="1" ht="16.75" customHeight="1" outlineLevel="2">
      <c r="A1431" s="1215">
        <v>392</v>
      </c>
      <c r="B1431" s="1216"/>
      <c r="C1431" s="1217"/>
      <c r="D1431" s="1218"/>
      <c r="E1431" s="587" t="e">
        <f t="shared" si="33"/>
        <v>#DIV/0!</v>
      </c>
    </row>
    <row r="1432" spans="1:5" s="17" customFormat="1" ht="16.75" customHeight="1" outlineLevel="2">
      <c r="A1432" s="1215">
        <v>393</v>
      </c>
      <c r="B1432" s="1216"/>
      <c r="C1432" s="1217"/>
      <c r="D1432" s="1218"/>
      <c r="E1432" s="587" t="e">
        <f t="shared" si="33"/>
        <v>#DIV/0!</v>
      </c>
    </row>
    <row r="1433" spans="1:5" s="17" customFormat="1" ht="16.75" customHeight="1" outlineLevel="2">
      <c r="A1433" s="1215">
        <v>394</v>
      </c>
      <c r="B1433" s="1216"/>
      <c r="C1433" s="1217"/>
      <c r="D1433" s="1218"/>
      <c r="E1433" s="587" t="e">
        <f t="shared" si="33"/>
        <v>#DIV/0!</v>
      </c>
    </row>
    <row r="1434" spans="1:5" s="17" customFormat="1" ht="16.75" customHeight="1" outlineLevel="2">
      <c r="A1434" s="1215">
        <v>395</v>
      </c>
      <c r="B1434" s="1216"/>
      <c r="C1434" s="1217"/>
      <c r="D1434" s="1218"/>
      <c r="E1434" s="587" t="e">
        <f t="shared" si="33"/>
        <v>#DIV/0!</v>
      </c>
    </row>
    <row r="1435" spans="1:5" s="17" customFormat="1" ht="16.75" customHeight="1" outlineLevel="2">
      <c r="A1435" s="1215">
        <v>396</v>
      </c>
      <c r="B1435" s="1216"/>
      <c r="C1435" s="1217"/>
      <c r="D1435" s="1218"/>
      <c r="E1435" s="587" t="e">
        <f t="shared" si="33"/>
        <v>#DIV/0!</v>
      </c>
    </row>
    <row r="1436" spans="1:5" s="17" customFormat="1" ht="16.75" customHeight="1" outlineLevel="2">
      <c r="A1436" s="1215">
        <v>397</v>
      </c>
      <c r="B1436" s="1216"/>
      <c r="C1436" s="1217"/>
      <c r="D1436" s="1218"/>
      <c r="E1436" s="587" t="e">
        <f t="shared" si="33"/>
        <v>#DIV/0!</v>
      </c>
    </row>
    <row r="1437" spans="1:5" s="17" customFormat="1" ht="16.75" customHeight="1" outlineLevel="2">
      <c r="A1437" s="1215">
        <v>398</v>
      </c>
      <c r="B1437" s="1216"/>
      <c r="C1437" s="1217"/>
      <c r="D1437" s="1218"/>
      <c r="E1437" s="587" t="e">
        <f t="shared" si="33"/>
        <v>#DIV/0!</v>
      </c>
    </row>
    <row r="1438" spans="1:5" s="17" customFormat="1" ht="16.75" customHeight="1" outlineLevel="2">
      <c r="A1438" s="1215">
        <v>399</v>
      </c>
      <c r="B1438" s="1216"/>
      <c r="C1438" s="1217"/>
      <c r="D1438" s="1218"/>
      <c r="E1438" s="587" t="e">
        <f t="shared" si="33"/>
        <v>#DIV/0!</v>
      </c>
    </row>
    <row r="1439" spans="1:5" s="17" customFormat="1" ht="16.75" customHeight="1" outlineLevel="2">
      <c r="A1439" s="1215">
        <v>400</v>
      </c>
      <c r="B1439" s="1216"/>
      <c r="C1439" s="1217"/>
      <c r="D1439" s="1218"/>
      <c r="E1439" s="587" t="e">
        <f t="shared" si="33"/>
        <v>#DIV/0!</v>
      </c>
    </row>
    <row r="1440" spans="1:5" s="17" customFormat="1" ht="16.75" customHeight="1" outlineLevel="2">
      <c r="A1440" s="1215">
        <v>401</v>
      </c>
      <c r="B1440" s="1216"/>
      <c r="C1440" s="1217"/>
      <c r="D1440" s="1218"/>
      <c r="E1440" s="587" t="e">
        <f t="shared" si="33"/>
        <v>#DIV/0!</v>
      </c>
    </row>
    <row r="1441" spans="1:5" s="17" customFormat="1" ht="16.75" customHeight="1" outlineLevel="2">
      <c r="A1441" s="1215">
        <v>402</v>
      </c>
      <c r="B1441" s="1216"/>
      <c r="C1441" s="1217"/>
      <c r="D1441" s="1218"/>
      <c r="E1441" s="587" t="e">
        <f t="shared" si="33"/>
        <v>#DIV/0!</v>
      </c>
    </row>
    <row r="1442" spans="1:5" s="17" customFormat="1" ht="16.75" customHeight="1" outlineLevel="2">
      <c r="A1442" s="1215">
        <v>403</v>
      </c>
      <c r="B1442" s="1216"/>
      <c r="C1442" s="1217"/>
      <c r="D1442" s="1218"/>
      <c r="E1442" s="587" t="e">
        <f t="shared" si="33"/>
        <v>#DIV/0!</v>
      </c>
    </row>
    <row r="1443" spans="1:5" s="17" customFormat="1" ht="16.75" customHeight="1" outlineLevel="2">
      <c r="A1443" s="1215">
        <v>404</v>
      </c>
      <c r="B1443" s="1216"/>
      <c r="C1443" s="1217"/>
      <c r="D1443" s="1218"/>
      <c r="E1443" s="587" t="e">
        <f t="shared" si="33"/>
        <v>#DIV/0!</v>
      </c>
    </row>
    <row r="1444" spans="1:5" s="17" customFormat="1" ht="16.75" customHeight="1" outlineLevel="2">
      <c r="A1444" s="1215">
        <v>405</v>
      </c>
      <c r="B1444" s="1216"/>
      <c r="C1444" s="1217"/>
      <c r="D1444" s="1218"/>
      <c r="E1444" s="587" t="e">
        <f t="shared" si="33"/>
        <v>#DIV/0!</v>
      </c>
    </row>
    <row r="1445" spans="1:5" s="17" customFormat="1" ht="16.75" customHeight="1" outlineLevel="2">
      <c r="A1445" s="1215">
        <v>406</v>
      </c>
      <c r="B1445" s="1216"/>
      <c r="C1445" s="1217"/>
      <c r="D1445" s="1218"/>
      <c r="E1445" s="587" t="e">
        <f t="shared" si="33"/>
        <v>#DIV/0!</v>
      </c>
    </row>
    <row r="1446" spans="1:5" s="17" customFormat="1" ht="16.75" customHeight="1" outlineLevel="2">
      <c r="A1446" s="1215">
        <v>407</v>
      </c>
      <c r="B1446" s="1216"/>
      <c r="C1446" s="1217"/>
      <c r="D1446" s="1218"/>
      <c r="E1446" s="587" t="e">
        <f t="shared" si="33"/>
        <v>#DIV/0!</v>
      </c>
    </row>
    <row r="1447" spans="1:5" s="17" customFormat="1" ht="16.75" customHeight="1" outlineLevel="2">
      <c r="A1447" s="1215">
        <v>408</v>
      </c>
      <c r="B1447" s="1216"/>
      <c r="C1447" s="1217"/>
      <c r="D1447" s="1218"/>
      <c r="E1447" s="587" t="e">
        <f t="shared" si="33"/>
        <v>#DIV/0!</v>
      </c>
    </row>
    <row r="1448" spans="1:5" s="17" customFormat="1" ht="16.75" customHeight="1" outlineLevel="2">
      <c r="A1448" s="1215">
        <v>409</v>
      </c>
      <c r="B1448" s="1216"/>
      <c r="C1448" s="1217"/>
      <c r="D1448" s="1218"/>
      <c r="E1448" s="587" t="e">
        <f t="shared" si="33"/>
        <v>#DIV/0!</v>
      </c>
    </row>
    <row r="1449" spans="1:5" s="17" customFormat="1" ht="16.75" customHeight="1" outlineLevel="2">
      <c r="A1449" s="1215">
        <v>410</v>
      </c>
      <c r="B1449" s="1216"/>
      <c r="C1449" s="1217"/>
      <c r="D1449" s="1218"/>
      <c r="E1449" s="587" t="e">
        <f t="shared" si="33"/>
        <v>#DIV/0!</v>
      </c>
    </row>
    <row r="1450" spans="1:5" s="17" customFormat="1" ht="16.75" customHeight="1" outlineLevel="2">
      <c r="A1450" s="1215">
        <v>411</v>
      </c>
      <c r="B1450" s="1216"/>
      <c r="C1450" s="1217"/>
      <c r="D1450" s="1218"/>
      <c r="E1450" s="587" t="e">
        <f t="shared" si="33"/>
        <v>#DIV/0!</v>
      </c>
    </row>
    <row r="1451" spans="1:5" s="17" customFormat="1" ht="16.75" customHeight="1" outlineLevel="2">
      <c r="A1451" s="1215">
        <v>412</v>
      </c>
      <c r="B1451" s="1216"/>
      <c r="C1451" s="1217"/>
      <c r="D1451" s="1218"/>
      <c r="E1451" s="587" t="e">
        <f t="shared" si="33"/>
        <v>#DIV/0!</v>
      </c>
    </row>
    <row r="1452" spans="1:5" s="17" customFormat="1" ht="16.75" customHeight="1" outlineLevel="2">
      <c r="A1452" s="1215">
        <v>413</v>
      </c>
      <c r="B1452" s="1216"/>
      <c r="C1452" s="1217"/>
      <c r="D1452" s="1218"/>
      <c r="E1452" s="587" t="e">
        <f t="shared" si="33"/>
        <v>#DIV/0!</v>
      </c>
    </row>
    <row r="1453" spans="1:5" s="17" customFormat="1" ht="16.75" customHeight="1" outlineLevel="2">
      <c r="A1453" s="1215">
        <v>414</v>
      </c>
      <c r="B1453" s="1216"/>
      <c r="C1453" s="1217"/>
      <c r="D1453" s="1218"/>
      <c r="E1453" s="587" t="e">
        <f t="shared" si="33"/>
        <v>#DIV/0!</v>
      </c>
    </row>
    <row r="1454" spans="1:5" s="17" customFormat="1" ht="16.75" customHeight="1" outlineLevel="2">
      <c r="A1454" s="1215">
        <v>415</v>
      </c>
      <c r="B1454" s="1216"/>
      <c r="C1454" s="1217"/>
      <c r="D1454" s="1218"/>
      <c r="E1454" s="587" t="e">
        <f t="shared" si="33"/>
        <v>#DIV/0!</v>
      </c>
    </row>
    <row r="1455" spans="1:5" s="17" customFormat="1" ht="16.75" customHeight="1" outlineLevel="2">
      <c r="A1455" s="1215">
        <v>416</v>
      </c>
      <c r="B1455" s="1216"/>
      <c r="C1455" s="1217"/>
      <c r="D1455" s="1218"/>
      <c r="E1455" s="587" t="e">
        <f t="shared" si="33"/>
        <v>#DIV/0!</v>
      </c>
    </row>
    <row r="1456" spans="1:5" s="17" customFormat="1" ht="16.75" customHeight="1" outlineLevel="2">
      <c r="A1456" s="1215">
        <v>417</v>
      </c>
      <c r="B1456" s="1216"/>
      <c r="C1456" s="1217"/>
      <c r="D1456" s="1218"/>
      <c r="E1456" s="587" t="e">
        <f t="shared" si="33"/>
        <v>#DIV/0!</v>
      </c>
    </row>
    <row r="1457" spans="1:5" s="17" customFormat="1" ht="16.75" customHeight="1" outlineLevel="2">
      <c r="A1457" s="1215">
        <v>418</v>
      </c>
      <c r="B1457" s="1216"/>
      <c r="C1457" s="1217"/>
      <c r="D1457" s="1218"/>
      <c r="E1457" s="587" t="e">
        <f t="shared" si="33"/>
        <v>#DIV/0!</v>
      </c>
    </row>
    <row r="1458" spans="1:5" s="17" customFormat="1" ht="16.75" customHeight="1" outlineLevel="2">
      <c r="A1458" s="1215">
        <v>419</v>
      </c>
      <c r="B1458" s="1216"/>
      <c r="C1458" s="1217"/>
      <c r="D1458" s="1218"/>
      <c r="E1458" s="587" t="e">
        <f t="shared" si="33"/>
        <v>#DIV/0!</v>
      </c>
    </row>
    <row r="1459" spans="1:5" s="17" customFormat="1" ht="16.75" customHeight="1" outlineLevel="2">
      <c r="A1459" s="1215">
        <v>420</v>
      </c>
      <c r="B1459" s="1216"/>
      <c r="C1459" s="1217"/>
      <c r="D1459" s="1218"/>
      <c r="E1459" s="587" t="e">
        <f t="shared" si="33"/>
        <v>#DIV/0!</v>
      </c>
    </row>
    <row r="1460" spans="1:5" s="17" customFormat="1" ht="16.75" customHeight="1" outlineLevel="2">
      <c r="A1460" s="1215">
        <v>421</v>
      </c>
      <c r="B1460" s="1216"/>
      <c r="C1460" s="1217"/>
      <c r="D1460" s="1218"/>
      <c r="E1460" s="587" t="e">
        <f t="shared" si="33"/>
        <v>#DIV/0!</v>
      </c>
    </row>
    <row r="1461" spans="1:5" s="17" customFormat="1" ht="16.75" customHeight="1" outlineLevel="2">
      <c r="A1461" s="1215">
        <v>422</v>
      </c>
      <c r="B1461" s="1216"/>
      <c r="C1461" s="1217"/>
      <c r="D1461" s="1218"/>
      <c r="E1461" s="587" t="e">
        <f t="shared" si="33"/>
        <v>#DIV/0!</v>
      </c>
    </row>
    <row r="1462" spans="1:5" s="17" customFormat="1" ht="16.75" customHeight="1" outlineLevel="2">
      <c r="A1462" s="1215">
        <v>423</v>
      </c>
      <c r="B1462" s="1216"/>
      <c r="C1462" s="1217"/>
      <c r="D1462" s="1218"/>
      <c r="E1462" s="587" t="e">
        <f t="shared" si="33"/>
        <v>#DIV/0!</v>
      </c>
    </row>
    <row r="1463" spans="1:5" s="17" customFormat="1" ht="16.75" customHeight="1" outlineLevel="2">
      <c r="A1463" s="1215">
        <v>424</v>
      </c>
      <c r="B1463" s="1216"/>
      <c r="C1463" s="1217"/>
      <c r="D1463" s="1218"/>
      <c r="E1463" s="587" t="e">
        <f t="shared" si="33"/>
        <v>#DIV/0!</v>
      </c>
    </row>
    <row r="1464" spans="1:5" s="17" customFormat="1" ht="16.75" customHeight="1" outlineLevel="2">
      <c r="A1464" s="1215">
        <v>425</v>
      </c>
      <c r="B1464" s="1216"/>
      <c r="C1464" s="1217"/>
      <c r="D1464" s="1218"/>
      <c r="E1464" s="587" t="e">
        <f t="shared" si="33"/>
        <v>#DIV/0!</v>
      </c>
    </row>
    <row r="1465" spans="1:5" s="17" customFormat="1" ht="16.75" customHeight="1" outlineLevel="2">
      <c r="A1465" s="1215">
        <v>426</v>
      </c>
      <c r="B1465" s="1216"/>
      <c r="C1465" s="1217"/>
      <c r="D1465" s="1218"/>
      <c r="E1465" s="587" t="e">
        <f t="shared" si="33"/>
        <v>#DIV/0!</v>
      </c>
    </row>
    <row r="1466" spans="1:5" s="17" customFormat="1" ht="16.75" customHeight="1" outlineLevel="2">
      <c r="A1466" s="1215">
        <v>427</v>
      </c>
      <c r="B1466" s="1216"/>
      <c r="C1466" s="1217"/>
      <c r="D1466" s="1218"/>
      <c r="E1466" s="587" t="e">
        <f t="shared" si="33"/>
        <v>#DIV/0!</v>
      </c>
    </row>
    <row r="1467" spans="1:5" s="17" customFormat="1" ht="16.75" customHeight="1" outlineLevel="2">
      <c r="A1467" s="1215">
        <v>428</v>
      </c>
      <c r="B1467" s="1216"/>
      <c r="C1467" s="1217"/>
      <c r="D1467" s="1218"/>
      <c r="E1467" s="587" t="e">
        <f t="shared" si="33"/>
        <v>#DIV/0!</v>
      </c>
    </row>
    <row r="1468" spans="1:5" s="17" customFormat="1" ht="16.75" customHeight="1" outlineLevel="2">
      <c r="A1468" s="1215">
        <v>429</v>
      </c>
      <c r="B1468" s="1216"/>
      <c r="C1468" s="1217"/>
      <c r="D1468" s="1218"/>
      <c r="E1468" s="587" t="e">
        <f t="shared" si="33"/>
        <v>#DIV/0!</v>
      </c>
    </row>
    <row r="1469" spans="1:5" s="17" customFormat="1" ht="16.75" customHeight="1" outlineLevel="2">
      <c r="A1469" s="1215">
        <v>430</v>
      </c>
      <c r="B1469" s="1216"/>
      <c r="C1469" s="1217"/>
      <c r="D1469" s="1218"/>
      <c r="E1469" s="587" t="e">
        <f t="shared" si="33"/>
        <v>#DIV/0!</v>
      </c>
    </row>
    <row r="1470" spans="1:5" s="17" customFormat="1" ht="16.75" customHeight="1" outlineLevel="2">
      <c r="A1470" s="1215">
        <v>431</v>
      </c>
      <c r="B1470" s="1216"/>
      <c r="C1470" s="1217"/>
      <c r="D1470" s="1218"/>
      <c r="E1470" s="587" t="e">
        <f t="shared" si="33"/>
        <v>#DIV/0!</v>
      </c>
    </row>
    <row r="1471" spans="1:5" s="17" customFormat="1" ht="16.75" customHeight="1" outlineLevel="2">
      <c r="A1471" s="1215">
        <v>432</v>
      </c>
      <c r="B1471" s="1216"/>
      <c r="C1471" s="1217"/>
      <c r="D1471" s="1218"/>
      <c r="E1471" s="587" t="e">
        <f t="shared" si="33"/>
        <v>#DIV/0!</v>
      </c>
    </row>
    <row r="1472" spans="1:5" s="17" customFormat="1" ht="16.75" customHeight="1" outlineLevel="2">
      <c r="A1472" s="1215">
        <v>433</v>
      </c>
      <c r="B1472" s="1216"/>
      <c r="C1472" s="1217"/>
      <c r="D1472" s="1218"/>
      <c r="E1472" s="587" t="e">
        <f t="shared" si="33"/>
        <v>#DIV/0!</v>
      </c>
    </row>
    <row r="1473" spans="1:5" s="17" customFormat="1" ht="16.75" customHeight="1" outlineLevel="2">
      <c r="A1473" s="1215">
        <v>434</v>
      </c>
      <c r="B1473" s="1216"/>
      <c r="C1473" s="1217"/>
      <c r="D1473" s="1218"/>
      <c r="E1473" s="587" t="e">
        <f t="shared" si="33"/>
        <v>#DIV/0!</v>
      </c>
    </row>
    <row r="1474" spans="1:5" s="17" customFormat="1" ht="16.75" customHeight="1" outlineLevel="2">
      <c r="A1474" s="1215">
        <v>435</v>
      </c>
      <c r="B1474" s="1216"/>
      <c r="C1474" s="1217"/>
      <c r="D1474" s="1218"/>
      <c r="E1474" s="587" t="e">
        <f t="shared" si="33"/>
        <v>#DIV/0!</v>
      </c>
    </row>
    <row r="1475" spans="1:5" s="17" customFormat="1" ht="16.75" customHeight="1" outlineLevel="2">
      <c r="A1475" s="1215">
        <v>436</v>
      </c>
      <c r="B1475" s="1216"/>
      <c r="C1475" s="1217"/>
      <c r="D1475" s="1218"/>
      <c r="E1475" s="587" t="e">
        <f t="shared" si="33"/>
        <v>#DIV/0!</v>
      </c>
    </row>
    <row r="1476" spans="1:5" s="17" customFormat="1" ht="16.75" customHeight="1" outlineLevel="2">
      <c r="A1476" s="1215">
        <v>437</v>
      </c>
      <c r="B1476" s="1216"/>
      <c r="C1476" s="1217"/>
      <c r="D1476" s="1218"/>
      <c r="E1476" s="587" t="e">
        <f t="shared" si="33"/>
        <v>#DIV/0!</v>
      </c>
    </row>
    <row r="1477" spans="1:5" s="17" customFormat="1" ht="16.75" customHeight="1" outlineLevel="2">
      <c r="A1477" s="1215">
        <v>438</v>
      </c>
      <c r="B1477" s="1216"/>
      <c r="C1477" s="1217"/>
      <c r="D1477" s="1218"/>
      <c r="E1477" s="587" t="e">
        <f t="shared" si="33"/>
        <v>#DIV/0!</v>
      </c>
    </row>
    <row r="1478" spans="1:5" s="17" customFormat="1" ht="16.75" customHeight="1" outlineLevel="2">
      <c r="A1478" s="1215">
        <v>439</v>
      </c>
      <c r="B1478" s="1216"/>
      <c r="C1478" s="1217"/>
      <c r="D1478" s="1218"/>
      <c r="E1478" s="587" t="e">
        <f t="shared" si="33"/>
        <v>#DIV/0!</v>
      </c>
    </row>
    <row r="1479" spans="1:5" s="17" customFormat="1" ht="16.75" customHeight="1" outlineLevel="2">
      <c r="A1479" s="1215">
        <v>440</v>
      </c>
      <c r="B1479" s="1216"/>
      <c r="C1479" s="1217"/>
      <c r="D1479" s="1218"/>
      <c r="E1479" s="587" t="e">
        <f t="shared" si="33"/>
        <v>#DIV/0!</v>
      </c>
    </row>
    <row r="1480" spans="1:5" s="17" customFormat="1" ht="16.75" customHeight="1" outlineLevel="2">
      <c r="A1480" s="1215">
        <v>441</v>
      </c>
      <c r="B1480" s="1216"/>
      <c r="C1480" s="1217"/>
      <c r="D1480" s="121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5">
        <v>442</v>
      </c>
      <c r="B1481" s="1216"/>
      <c r="C1481" s="1217"/>
      <c r="D1481" s="1218"/>
      <c r="E1481" s="587" t="e">
        <f t="shared" si="40"/>
        <v>#DIV/0!</v>
      </c>
    </row>
    <row r="1482" spans="1:5" s="17" customFormat="1" ht="16.75" customHeight="1" outlineLevel="2">
      <c r="A1482" s="1215">
        <v>443</v>
      </c>
      <c r="B1482" s="1216"/>
      <c r="C1482" s="1217"/>
      <c r="D1482" s="1218"/>
      <c r="E1482" s="587" t="e">
        <f t="shared" si="40"/>
        <v>#DIV/0!</v>
      </c>
    </row>
    <row r="1483" spans="1:5" s="17" customFormat="1" ht="16.75" customHeight="1" outlineLevel="2">
      <c r="A1483" s="1215">
        <v>444</v>
      </c>
      <c r="B1483" s="1216"/>
      <c r="C1483" s="1217"/>
      <c r="D1483" s="1218"/>
      <c r="E1483" s="587" t="e">
        <f t="shared" si="40"/>
        <v>#DIV/0!</v>
      </c>
    </row>
    <row r="1484" spans="1:5" s="17" customFormat="1" ht="16.75" customHeight="1" outlineLevel="2">
      <c r="A1484" s="1215">
        <v>445</v>
      </c>
      <c r="B1484" s="1216"/>
      <c r="C1484" s="1217"/>
      <c r="D1484" s="1218"/>
      <c r="E1484" s="587" t="e">
        <f t="shared" si="40"/>
        <v>#DIV/0!</v>
      </c>
    </row>
    <row r="1485" spans="1:5" s="17" customFormat="1" ht="16.75" customHeight="1" outlineLevel="2">
      <c r="A1485" s="1215">
        <v>446</v>
      </c>
      <c r="B1485" s="1216"/>
      <c r="C1485" s="1217"/>
      <c r="D1485" s="1218"/>
      <c r="E1485" s="587" t="e">
        <f t="shared" si="40"/>
        <v>#DIV/0!</v>
      </c>
    </row>
    <row r="1486" spans="1:5" s="17" customFormat="1" ht="16.75" customHeight="1" outlineLevel="2">
      <c r="A1486" s="1215">
        <v>447</v>
      </c>
      <c r="B1486" s="1216"/>
      <c r="C1486" s="1217"/>
      <c r="D1486" s="1218"/>
      <c r="E1486" s="587" t="e">
        <f t="shared" si="40"/>
        <v>#DIV/0!</v>
      </c>
    </row>
    <row r="1487" spans="1:5" s="17" customFormat="1" ht="16.75" customHeight="1" outlineLevel="2">
      <c r="A1487" s="1215">
        <v>448</v>
      </c>
      <c r="B1487" s="1216"/>
      <c r="C1487" s="1217"/>
      <c r="D1487" s="1218"/>
      <c r="E1487" s="587" t="e">
        <f t="shared" si="40"/>
        <v>#DIV/0!</v>
      </c>
    </row>
    <row r="1488" spans="1:5" s="17" customFormat="1" ht="16.75" customHeight="1" outlineLevel="2">
      <c r="A1488" s="1215">
        <v>449</v>
      </c>
      <c r="B1488" s="1216"/>
      <c r="C1488" s="1217"/>
      <c r="D1488" s="1218"/>
      <c r="E1488" s="587" t="e">
        <f t="shared" si="40"/>
        <v>#DIV/0!</v>
      </c>
    </row>
    <row r="1489" spans="1:5" s="17" customFormat="1" ht="16.75" customHeight="1" outlineLevel="2">
      <c r="A1489" s="1215">
        <v>450</v>
      </c>
      <c r="B1489" s="1216"/>
      <c r="C1489" s="1217"/>
      <c r="D1489" s="1218"/>
      <c r="E1489" s="587" t="e">
        <f t="shared" si="40"/>
        <v>#DIV/0!</v>
      </c>
    </row>
    <row r="1490" spans="1:5" s="17" customFormat="1" ht="16.75" customHeight="1" outlineLevel="2">
      <c r="A1490" s="1215">
        <v>451</v>
      </c>
      <c r="B1490" s="1216"/>
      <c r="C1490" s="1217"/>
      <c r="D1490" s="1218"/>
      <c r="E1490" s="587" t="e">
        <f t="shared" si="40"/>
        <v>#DIV/0!</v>
      </c>
    </row>
    <row r="1491" spans="1:5" s="17" customFormat="1" ht="16.75" customHeight="1" outlineLevel="2">
      <c r="A1491" s="1215">
        <v>452</v>
      </c>
      <c r="B1491" s="1216"/>
      <c r="C1491" s="1217"/>
      <c r="D1491" s="1218"/>
      <c r="E1491" s="587" t="e">
        <f t="shared" si="40"/>
        <v>#DIV/0!</v>
      </c>
    </row>
    <row r="1492" spans="1:5" s="17" customFormat="1" ht="16.75" customHeight="1" outlineLevel="2">
      <c r="A1492" s="1215">
        <v>453</v>
      </c>
      <c r="B1492" s="1216"/>
      <c r="C1492" s="1217"/>
      <c r="D1492" s="1218"/>
      <c r="E1492" s="587" t="e">
        <f t="shared" si="40"/>
        <v>#DIV/0!</v>
      </c>
    </row>
    <row r="1493" spans="1:5" s="17" customFormat="1" ht="16.75" customHeight="1" outlineLevel="2">
      <c r="A1493" s="1215">
        <v>454</v>
      </c>
      <c r="B1493" s="1216"/>
      <c r="C1493" s="1217"/>
      <c r="D1493" s="1218"/>
      <c r="E1493" s="587" t="e">
        <f t="shared" si="40"/>
        <v>#DIV/0!</v>
      </c>
    </row>
    <row r="1494" spans="1:5" s="17" customFormat="1" ht="16.75" customHeight="1" outlineLevel="2">
      <c r="A1494" s="1215">
        <v>455</v>
      </c>
      <c r="B1494" s="1216"/>
      <c r="C1494" s="1217"/>
      <c r="D1494" s="1218"/>
      <c r="E1494" s="587" t="e">
        <f t="shared" si="40"/>
        <v>#DIV/0!</v>
      </c>
    </row>
    <row r="1495" spans="1:5" s="17" customFormat="1" ht="16.75" customHeight="1" outlineLevel="2">
      <c r="A1495" s="1215">
        <v>456</v>
      </c>
      <c r="B1495" s="1216"/>
      <c r="C1495" s="1217"/>
      <c r="D1495" s="121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5">
        <v>457</v>
      </c>
      <c r="B1496" s="1216"/>
      <c r="C1496" s="1217"/>
      <c r="D1496" s="1218"/>
      <c r="E1496" s="587" t="e">
        <f t="shared" si="41"/>
        <v>#DIV/0!</v>
      </c>
    </row>
    <row r="1497" spans="1:5" s="17" customFormat="1" ht="16.75" customHeight="1" outlineLevel="2">
      <c r="A1497" s="1215">
        <v>458</v>
      </c>
      <c r="B1497" s="1216"/>
      <c r="C1497" s="1217"/>
      <c r="D1497" s="1218"/>
      <c r="E1497" s="587" t="e">
        <f t="shared" si="41"/>
        <v>#DIV/0!</v>
      </c>
    </row>
    <row r="1498" spans="1:5" s="17" customFormat="1" ht="16.75" customHeight="1" outlineLevel="2">
      <c r="A1498" s="1215">
        <v>459</v>
      </c>
      <c r="B1498" s="1216"/>
      <c r="C1498" s="1217"/>
      <c r="D1498" s="1218"/>
      <c r="E1498" s="587" t="e">
        <f t="shared" si="41"/>
        <v>#DIV/0!</v>
      </c>
    </row>
    <row r="1499" spans="1:5" s="17" customFormat="1" ht="16.75" customHeight="1" outlineLevel="2">
      <c r="A1499" s="1215">
        <v>460</v>
      </c>
      <c r="B1499" s="1216"/>
      <c r="C1499" s="1217"/>
      <c r="D1499" s="1218"/>
      <c r="E1499" s="587" t="e">
        <f t="shared" si="41"/>
        <v>#DIV/0!</v>
      </c>
    </row>
    <row r="1500" spans="1:5" s="17" customFormat="1" ht="16.75" customHeight="1" outlineLevel="2">
      <c r="A1500" s="1215">
        <v>461</v>
      </c>
      <c r="B1500" s="1216"/>
      <c r="C1500" s="1217"/>
      <c r="D1500" s="1218"/>
      <c r="E1500" s="587" t="e">
        <f t="shared" si="41"/>
        <v>#DIV/0!</v>
      </c>
    </row>
    <row r="1501" spans="1:5" s="17" customFormat="1" ht="16.75" customHeight="1" outlineLevel="2">
      <c r="A1501" s="1215">
        <v>462</v>
      </c>
      <c r="B1501" s="1216"/>
      <c r="C1501" s="1217"/>
      <c r="D1501" s="1218"/>
      <c r="E1501" s="587" t="e">
        <f t="shared" si="41"/>
        <v>#DIV/0!</v>
      </c>
    </row>
    <row r="1502" spans="1:5" s="17" customFormat="1" ht="16.75" customHeight="1" outlineLevel="2">
      <c r="A1502" s="1215">
        <v>463</v>
      </c>
      <c r="B1502" s="1216"/>
      <c r="C1502" s="1217"/>
      <c r="D1502" s="1218"/>
      <c r="E1502" s="587" t="e">
        <f t="shared" si="41"/>
        <v>#DIV/0!</v>
      </c>
    </row>
    <row r="1503" spans="1:5" s="17" customFormat="1" ht="16.75" customHeight="1" outlineLevel="2">
      <c r="A1503" s="1215">
        <v>464</v>
      </c>
      <c r="B1503" s="1216"/>
      <c r="C1503" s="1217"/>
      <c r="D1503" s="1218"/>
      <c r="E1503" s="587" t="e">
        <f t="shared" si="41"/>
        <v>#DIV/0!</v>
      </c>
    </row>
    <row r="1504" spans="1:5" s="17" customFormat="1" ht="16.75" customHeight="1" outlineLevel="2">
      <c r="A1504" s="1215">
        <v>465</v>
      </c>
      <c r="B1504" s="1216"/>
      <c r="C1504" s="1217"/>
      <c r="D1504" s="1218"/>
      <c r="E1504" s="587" t="e">
        <f t="shared" si="41"/>
        <v>#DIV/0!</v>
      </c>
    </row>
    <row r="1505" spans="1:5" s="17" customFormat="1" ht="16.75" customHeight="1" outlineLevel="2">
      <c r="A1505" s="1215">
        <v>466</v>
      </c>
      <c r="B1505" s="1216"/>
      <c r="C1505" s="1217"/>
      <c r="D1505" s="1218"/>
      <c r="E1505" s="587" t="e">
        <f t="shared" si="41"/>
        <v>#DIV/0!</v>
      </c>
    </row>
    <row r="1506" spans="1:5" s="17" customFormat="1" ht="16.75" customHeight="1" outlineLevel="2">
      <c r="A1506" s="1215">
        <v>467</v>
      </c>
      <c r="B1506" s="1216"/>
      <c r="C1506" s="1217"/>
      <c r="D1506" s="1218"/>
      <c r="E1506" s="587" t="e">
        <f t="shared" si="41"/>
        <v>#DIV/0!</v>
      </c>
    </row>
    <row r="1507" spans="1:5" s="17" customFormat="1" ht="16.75" customHeight="1" outlineLevel="2">
      <c r="A1507" s="1215">
        <v>468</v>
      </c>
      <c r="B1507" s="1216"/>
      <c r="C1507" s="1217"/>
      <c r="D1507" s="1218"/>
      <c r="E1507" s="587" t="e">
        <f t="shared" si="41"/>
        <v>#DIV/0!</v>
      </c>
    </row>
    <row r="1508" spans="1:5" s="17" customFormat="1" ht="16.75" customHeight="1" outlineLevel="2">
      <c r="A1508" s="1215">
        <v>469</v>
      </c>
      <c r="B1508" s="1216"/>
      <c r="C1508" s="1217"/>
      <c r="D1508" s="1218"/>
      <c r="E1508" s="587" t="e">
        <f t="shared" si="41"/>
        <v>#DIV/0!</v>
      </c>
    </row>
    <row r="1509" spans="1:5" s="17" customFormat="1" ht="16.75" customHeight="1" outlineLevel="2">
      <c r="A1509" s="1215">
        <v>470</v>
      </c>
      <c r="B1509" s="1216"/>
      <c r="C1509" s="1217"/>
      <c r="D1509" s="1218"/>
      <c r="E1509" s="587" t="e">
        <f t="shared" si="41"/>
        <v>#DIV/0!</v>
      </c>
    </row>
    <row r="1510" spans="1:5" s="17" customFormat="1" ht="16.75" customHeight="1" outlineLevel="2">
      <c r="A1510" s="1215">
        <v>471</v>
      </c>
      <c r="B1510" s="1216"/>
      <c r="C1510" s="1217"/>
      <c r="D1510" s="1218"/>
      <c r="E1510" s="587" t="e">
        <f t="shared" si="41"/>
        <v>#DIV/0!</v>
      </c>
    </row>
    <row r="1511" spans="1:5" s="17" customFormat="1" ht="16.75" customHeight="1" outlineLevel="2">
      <c r="A1511" s="1215">
        <v>472</v>
      </c>
      <c r="B1511" s="1216"/>
      <c r="C1511" s="1217"/>
      <c r="D1511" s="1218"/>
      <c r="E1511" s="587" t="e">
        <f t="shared" si="41"/>
        <v>#DIV/0!</v>
      </c>
    </row>
    <row r="1512" spans="1:5" s="17" customFormat="1" ht="16.75" customHeight="1" outlineLevel="2">
      <c r="A1512" s="1215">
        <v>473</v>
      </c>
      <c r="B1512" s="1216"/>
      <c r="C1512" s="1217"/>
      <c r="D1512" s="121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5">
        <v>474</v>
      </c>
      <c r="B1513" s="1216"/>
      <c r="C1513" s="1217"/>
      <c r="D1513" s="1218"/>
      <c r="E1513" s="587" t="e">
        <f t="shared" si="41"/>
        <v>#DIV/0!</v>
      </c>
    </row>
    <row r="1514" spans="1:5" s="17" customFormat="1" ht="16.75" customHeight="1" outlineLevel="2">
      <c r="A1514" s="1215">
        <v>475</v>
      </c>
      <c r="B1514" s="1216"/>
      <c r="C1514" s="1217"/>
      <c r="D1514" s="1218"/>
      <c r="E1514" s="587" t="e">
        <f t="shared" si="41"/>
        <v>#DIV/0!</v>
      </c>
    </row>
    <row r="1515" spans="1:5" s="17" customFormat="1" ht="16.75" customHeight="1" outlineLevel="2">
      <c r="A1515" s="1215">
        <v>476</v>
      </c>
      <c r="B1515" s="1216"/>
      <c r="C1515" s="1217"/>
      <c r="D1515" s="1218"/>
      <c r="E1515" s="587" t="e">
        <f t="shared" si="41"/>
        <v>#DIV/0!</v>
      </c>
    </row>
    <row r="1516" spans="1:5" s="17" customFormat="1" ht="16.75" customHeight="1" outlineLevel="2">
      <c r="A1516" s="1215">
        <v>477</v>
      </c>
      <c r="B1516" s="1216"/>
      <c r="C1516" s="1217"/>
      <c r="D1516" s="1218"/>
      <c r="E1516" s="587" t="e">
        <f t="shared" si="41"/>
        <v>#DIV/0!</v>
      </c>
    </row>
    <row r="1517" spans="1:5" s="17" customFormat="1" ht="16.75" customHeight="1" outlineLevel="2">
      <c r="A1517" s="1215">
        <v>478</v>
      </c>
      <c r="B1517" s="1216"/>
      <c r="C1517" s="1217"/>
      <c r="D1517" s="1218"/>
      <c r="E1517" s="587" t="e">
        <f t="shared" si="41"/>
        <v>#DIV/0!</v>
      </c>
    </row>
    <row r="1518" spans="1:5" s="17" customFormat="1" ht="16.75" customHeight="1" outlineLevel="2">
      <c r="A1518" s="1215">
        <v>479</v>
      </c>
      <c r="B1518" s="1216"/>
      <c r="C1518" s="1217"/>
      <c r="D1518" s="1218"/>
      <c r="E1518" s="587" t="e">
        <f t="shared" si="41"/>
        <v>#DIV/0!</v>
      </c>
    </row>
    <row r="1519" spans="1:5" s="17" customFormat="1" ht="16.75" customHeight="1" outlineLevel="2">
      <c r="A1519" s="1215">
        <v>480</v>
      </c>
      <c r="B1519" s="1216"/>
      <c r="C1519" s="1217"/>
      <c r="D1519" s="1218"/>
      <c r="E1519" s="587" t="e">
        <f t="shared" si="41"/>
        <v>#DIV/0!</v>
      </c>
    </row>
    <row r="1520" spans="1:5" s="17" customFormat="1" ht="16.75" customHeight="1" outlineLevel="2">
      <c r="A1520" s="1215">
        <v>481</v>
      </c>
      <c r="B1520" s="1216"/>
      <c r="C1520" s="1217"/>
      <c r="D1520" s="1218"/>
      <c r="E1520" s="587" t="e">
        <f t="shared" si="41"/>
        <v>#DIV/0!</v>
      </c>
    </row>
    <row r="1521" spans="1:5" s="17" customFormat="1" ht="16.75" customHeight="1" outlineLevel="2">
      <c r="A1521" s="1215">
        <v>482</v>
      </c>
      <c r="B1521" s="1216"/>
      <c r="C1521" s="1217"/>
      <c r="D1521" s="1218"/>
      <c r="E1521" s="587" t="e">
        <f t="shared" si="41"/>
        <v>#DIV/0!</v>
      </c>
    </row>
    <row r="1522" spans="1:5" s="17" customFormat="1" ht="16.75" customHeight="1" outlineLevel="2">
      <c r="A1522" s="1215">
        <v>483</v>
      </c>
      <c r="B1522" s="1216"/>
      <c r="C1522" s="1217"/>
      <c r="D1522" s="1218"/>
      <c r="E1522" s="587" t="e">
        <f t="shared" si="41"/>
        <v>#DIV/0!</v>
      </c>
    </row>
    <row r="1523" spans="1:5" s="17" customFormat="1" ht="16.75" customHeight="1" outlineLevel="2">
      <c r="A1523" s="1215">
        <v>484</v>
      </c>
      <c r="B1523" s="1216"/>
      <c r="C1523" s="1217"/>
      <c r="D1523" s="1218"/>
      <c r="E1523" s="587" t="e">
        <f t="shared" si="41"/>
        <v>#DIV/0!</v>
      </c>
    </row>
    <row r="1524" spans="1:5" s="17" customFormat="1" ht="16.75" customHeight="1" outlineLevel="2">
      <c r="A1524" s="1215">
        <v>485</v>
      </c>
      <c r="B1524" s="1216"/>
      <c r="C1524" s="1217"/>
      <c r="D1524" s="1218"/>
      <c r="E1524" s="587" t="e">
        <f t="shared" si="41"/>
        <v>#DIV/0!</v>
      </c>
    </row>
    <row r="1525" spans="1:5" s="17" customFormat="1" ht="16.75" customHeight="1" outlineLevel="2">
      <c r="A1525" s="1215">
        <v>486</v>
      </c>
      <c r="B1525" s="1216"/>
      <c r="C1525" s="1217"/>
      <c r="D1525" s="1218"/>
      <c r="E1525" s="587" t="e">
        <f t="shared" si="41"/>
        <v>#DIV/0!</v>
      </c>
    </row>
    <row r="1526" spans="1:5" s="17" customFormat="1" ht="16.75" customHeight="1" outlineLevel="2">
      <c r="A1526" s="1215">
        <v>487</v>
      </c>
      <c r="B1526" s="1216"/>
      <c r="C1526" s="1217"/>
      <c r="D1526" s="1218"/>
      <c r="E1526" s="587" t="e">
        <f t="shared" si="40"/>
        <v>#DIV/0!</v>
      </c>
    </row>
    <row r="1527" spans="1:5" s="17" customFormat="1" ht="16.75" customHeight="1" outlineLevel="2">
      <c r="A1527" s="1215">
        <v>488</v>
      </c>
      <c r="B1527" s="1216"/>
      <c r="C1527" s="1217"/>
      <c r="D1527" s="1218"/>
      <c r="E1527" s="587" t="e">
        <f t="shared" si="40"/>
        <v>#DIV/0!</v>
      </c>
    </row>
    <row r="1528" spans="1:5" s="17" customFormat="1" ht="16.75" customHeight="1" outlineLevel="2">
      <c r="A1528" s="1215">
        <v>489</v>
      </c>
      <c r="B1528" s="1216"/>
      <c r="C1528" s="1217"/>
      <c r="D1528" s="1218"/>
      <c r="E1528" s="587" t="e">
        <f t="shared" si="40"/>
        <v>#DIV/0!</v>
      </c>
    </row>
    <row r="1529" spans="1:5" s="17" customFormat="1" ht="16.75" customHeight="1" outlineLevel="2">
      <c r="A1529" s="1215">
        <v>490</v>
      </c>
      <c r="B1529" s="1216"/>
      <c r="C1529" s="1217"/>
      <c r="D1529" s="1218"/>
      <c r="E1529" s="587" t="e">
        <f t="shared" si="40"/>
        <v>#DIV/0!</v>
      </c>
    </row>
    <row r="1530" spans="1:5" s="17" customFormat="1" ht="16.75" customHeight="1" outlineLevel="2">
      <c r="A1530" s="1215">
        <v>491</v>
      </c>
      <c r="B1530" s="1216"/>
      <c r="C1530" s="1217"/>
      <c r="D1530" s="1218"/>
      <c r="E1530" s="587" t="e">
        <f t="shared" si="40"/>
        <v>#DIV/0!</v>
      </c>
    </row>
    <row r="1531" spans="1:5" s="17" customFormat="1" ht="16.75" customHeight="1" outlineLevel="2">
      <c r="A1531" s="1215">
        <v>492</v>
      </c>
      <c r="B1531" s="1216"/>
      <c r="C1531" s="1217"/>
      <c r="D1531" s="1218"/>
      <c r="E1531" s="587" t="e">
        <f t="shared" si="40"/>
        <v>#DIV/0!</v>
      </c>
    </row>
    <row r="1532" spans="1:5" s="17" customFormat="1" ht="16.75" customHeight="1" outlineLevel="2">
      <c r="A1532" s="1215">
        <v>493</v>
      </c>
      <c r="B1532" s="1216"/>
      <c r="C1532" s="1217"/>
      <c r="D1532" s="121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5">
        <v>494</v>
      </c>
      <c r="B1533" s="1216"/>
      <c r="C1533" s="1217"/>
      <c r="D1533" s="1218"/>
      <c r="E1533" s="587" t="e">
        <f t="shared" si="43"/>
        <v>#DIV/0!</v>
      </c>
    </row>
    <row r="1534" spans="1:5" s="17" customFormat="1" ht="16.75" customHeight="1" outlineLevel="2">
      <c r="A1534" s="1215">
        <v>495</v>
      </c>
      <c r="B1534" s="1216"/>
      <c r="C1534" s="1217"/>
      <c r="D1534" s="1218"/>
      <c r="E1534" s="587" t="e">
        <f t="shared" si="43"/>
        <v>#DIV/0!</v>
      </c>
    </row>
    <row r="1535" spans="1:5" s="17" customFormat="1" ht="16.75" customHeight="1" outlineLevel="2">
      <c r="A1535" s="1215">
        <v>496</v>
      </c>
      <c r="B1535" s="1216"/>
      <c r="C1535" s="1217"/>
      <c r="D1535" s="1218"/>
      <c r="E1535" s="587" t="e">
        <f t="shared" si="43"/>
        <v>#DIV/0!</v>
      </c>
    </row>
    <row r="1536" spans="1:5" s="17" customFormat="1" ht="16.75" customHeight="1" outlineLevel="2">
      <c r="A1536" s="1215">
        <v>497</v>
      </c>
      <c r="B1536" s="1216"/>
      <c r="C1536" s="1217"/>
      <c r="D1536" s="1218"/>
      <c r="E1536" s="587" t="e">
        <f t="shared" si="43"/>
        <v>#DIV/0!</v>
      </c>
    </row>
    <row r="1537" spans="1:5" s="17" customFormat="1" ht="16.75" customHeight="1" outlineLevel="2">
      <c r="A1537" s="1215">
        <v>498</v>
      </c>
      <c r="B1537" s="1216"/>
      <c r="C1537" s="1217"/>
      <c r="D1537" s="1218"/>
      <c r="E1537" s="587" t="e">
        <f t="shared" si="43"/>
        <v>#DIV/0!</v>
      </c>
    </row>
    <row r="1538" spans="1:5" s="17" customFormat="1" ht="16.75" customHeight="1" outlineLevel="2">
      <c r="A1538" s="1215">
        <v>499</v>
      </c>
      <c r="B1538" s="1216"/>
      <c r="C1538" s="1217"/>
      <c r="D1538" s="1218"/>
      <c r="E1538" s="587" t="e">
        <f t="shared" si="43"/>
        <v>#DIV/0!</v>
      </c>
    </row>
    <row r="1539" spans="1:5" s="17" customFormat="1" ht="16.75" customHeight="1" outlineLevel="2" thickBot="1">
      <c r="A1539" s="1219">
        <v>500</v>
      </c>
      <c r="B1539" s="1220"/>
      <c r="C1539" s="1221"/>
      <c r="D1539" s="1222"/>
      <c r="E1539" s="587" t="e">
        <f t="shared" si="43"/>
        <v>#DIV/0!</v>
      </c>
    </row>
    <row r="1540" spans="1:5" s="20" customFormat="1" ht="32.25" customHeight="1" thickBot="1">
      <c r="A1540" s="1232" t="s">
        <v>29</v>
      </c>
      <c r="B1540" s="1232"/>
      <c r="C1540" s="1232"/>
      <c r="D1540" s="1232"/>
    </row>
    <row r="1541" spans="1:5" s="17" customFormat="1" ht="16.75" customHeight="1" outlineLevel="1">
      <c r="A1541" s="1233" t="s">
        <v>20</v>
      </c>
      <c r="B1541" s="1234"/>
      <c r="C1541" s="1234"/>
      <c r="D1541" s="27">
        <f>MIN(C1552:D2051)</f>
        <v>0</v>
      </c>
    </row>
    <row r="1542" spans="1:5" s="17" customFormat="1" ht="16.75" customHeight="1" outlineLevel="1">
      <c r="A1542" s="1229" t="s">
        <v>21</v>
      </c>
      <c r="B1542" s="1228"/>
      <c r="C1542" s="1228"/>
      <c r="D1542" s="22">
        <f>MAX(C1552:D2051)</f>
        <v>0</v>
      </c>
    </row>
    <row r="1543" spans="1:5" s="17" customFormat="1" ht="16.75" customHeight="1" outlineLevel="1">
      <c r="A1543" s="1229" t="s">
        <v>22</v>
      </c>
      <c r="B1543" s="1228"/>
      <c r="C1543" s="1228"/>
      <c r="D1543" s="22" t="e">
        <f>AVERAGE(C1552:D2051)</f>
        <v>#DIV/0!</v>
      </c>
    </row>
    <row r="1544" spans="1:5" s="17" customFormat="1" ht="33.75" customHeight="1" outlineLevel="1">
      <c r="A1544" s="1227" t="s">
        <v>23</v>
      </c>
      <c r="B1544" s="1228"/>
      <c r="C1544" s="1228"/>
      <c r="D1544" s="22" t="e">
        <f>D1543*1.1</f>
        <v>#DIV/0!</v>
      </c>
    </row>
    <row r="1545" spans="1:5" s="17" customFormat="1" ht="33.75" customHeight="1" outlineLevel="1">
      <c r="A1545" s="1227" t="s">
        <v>24</v>
      </c>
      <c r="B1545" s="1228"/>
      <c r="C1545" s="1228"/>
      <c r="D1545" s="22" t="e">
        <f>D1543*0.9</f>
        <v>#DIV/0!</v>
      </c>
    </row>
    <row r="1546" spans="1:5" s="17" customFormat="1" ht="31.5" customHeight="1" outlineLevel="1">
      <c r="A1546" s="1227" t="s">
        <v>25</v>
      </c>
      <c r="B1546" s="1228"/>
      <c r="C1546" s="1228"/>
      <c r="D1546" s="23" t="e">
        <f>SUM(E1552:E2051)</f>
        <v>#DIV/0!</v>
      </c>
    </row>
    <row r="1547" spans="1:5" s="17" customFormat="1" ht="16.75" customHeight="1" outlineLevel="1">
      <c r="A1547" s="1229" t="s">
        <v>26</v>
      </c>
      <c r="B1547" s="1228"/>
      <c r="C1547" s="1228"/>
      <c r="D1547" s="23" t="e">
        <f>D1546/COUNTA(C1552:D2051)</f>
        <v>#DIV/0!</v>
      </c>
    </row>
    <row r="1548" spans="1:5" s="17" customFormat="1" ht="16.75" customHeight="1" outlineLevel="1">
      <c r="A1548" s="1229" t="s">
        <v>466</v>
      </c>
      <c r="B1548" s="1228"/>
      <c r="C1548" s="1228"/>
      <c r="D1548" s="722"/>
    </row>
    <row r="1549" spans="1:5" s="17" customFormat="1" ht="17.25" customHeight="1" outlineLevel="1" thickBot="1">
      <c r="A1549" s="1230" t="s">
        <v>407</v>
      </c>
      <c r="B1549" s="1231"/>
      <c r="C1549" s="123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3" t="s">
        <v>27</v>
      </c>
      <c r="B1551" s="1224"/>
      <c r="C1551" s="1225" t="s">
        <v>28</v>
      </c>
      <c r="D1551" s="1226"/>
    </row>
    <row r="1552" spans="1:5" s="17" customFormat="1" ht="16.75" customHeight="1" outlineLevel="2">
      <c r="A1552" s="1215">
        <v>1</v>
      </c>
      <c r="B1552" s="1216"/>
      <c r="C1552" s="1217"/>
      <c r="D1552" s="1218"/>
      <c r="E1552" s="587" t="e">
        <f>IF(AND(C1552&gt;=D$1545,C1552&lt;=D$1544),1,0)</f>
        <v>#DIV/0!</v>
      </c>
    </row>
    <row r="1553" spans="1:5" s="17" customFormat="1" ht="16.75" customHeight="1" outlineLevel="2">
      <c r="A1553" s="1215">
        <v>2</v>
      </c>
      <c r="B1553" s="1216"/>
      <c r="C1553" s="1217"/>
      <c r="D1553" s="121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5">
        <v>3</v>
      </c>
      <c r="B1554" s="1216"/>
      <c r="C1554" s="1217"/>
      <c r="D1554" s="1218"/>
      <c r="E1554" s="587" t="e">
        <f t="shared" si="44"/>
        <v>#DIV/0!</v>
      </c>
    </row>
    <row r="1555" spans="1:5" s="17" customFormat="1" ht="16.75" customHeight="1" outlineLevel="2">
      <c r="A1555" s="1215">
        <v>4</v>
      </c>
      <c r="B1555" s="1216"/>
      <c r="C1555" s="1217"/>
      <c r="D1555" s="1218"/>
      <c r="E1555" s="587" t="e">
        <f t="shared" si="44"/>
        <v>#DIV/0!</v>
      </c>
    </row>
    <row r="1556" spans="1:5" s="17" customFormat="1" ht="16.75" customHeight="1" outlineLevel="2">
      <c r="A1556" s="1215">
        <v>5</v>
      </c>
      <c r="B1556" s="1216"/>
      <c r="C1556" s="1217"/>
      <c r="D1556" s="1218"/>
      <c r="E1556" s="587" t="e">
        <f t="shared" si="44"/>
        <v>#DIV/0!</v>
      </c>
    </row>
    <row r="1557" spans="1:5" s="17" customFormat="1" ht="16.75" customHeight="1" outlineLevel="2">
      <c r="A1557" s="1215">
        <v>6</v>
      </c>
      <c r="B1557" s="1216"/>
      <c r="C1557" s="1217"/>
      <c r="D1557" s="1218"/>
      <c r="E1557" s="587" t="e">
        <f t="shared" si="44"/>
        <v>#DIV/0!</v>
      </c>
    </row>
    <row r="1558" spans="1:5" s="17" customFormat="1" ht="16.75" customHeight="1" outlineLevel="2">
      <c r="A1558" s="1215">
        <v>7</v>
      </c>
      <c r="B1558" s="1216"/>
      <c r="C1558" s="1217"/>
      <c r="D1558" s="1218"/>
      <c r="E1558" s="587" t="e">
        <f t="shared" si="44"/>
        <v>#DIV/0!</v>
      </c>
    </row>
    <row r="1559" spans="1:5" s="17" customFormat="1" ht="16.75" customHeight="1" outlineLevel="2">
      <c r="A1559" s="1215">
        <v>8</v>
      </c>
      <c r="B1559" s="1216"/>
      <c r="C1559" s="1217"/>
      <c r="D1559" s="1218"/>
      <c r="E1559" s="587" t="e">
        <f t="shared" si="44"/>
        <v>#DIV/0!</v>
      </c>
    </row>
    <row r="1560" spans="1:5" s="17" customFormat="1" ht="16.75" customHeight="1" outlineLevel="2">
      <c r="A1560" s="1215">
        <v>9</v>
      </c>
      <c r="B1560" s="1216"/>
      <c r="C1560" s="1217"/>
      <c r="D1560" s="1218"/>
      <c r="E1560" s="587" t="e">
        <f t="shared" si="44"/>
        <v>#DIV/0!</v>
      </c>
    </row>
    <row r="1561" spans="1:5" s="17" customFormat="1" ht="16.75" customHeight="1" outlineLevel="2">
      <c r="A1561" s="1215">
        <v>10</v>
      </c>
      <c r="B1561" s="1216"/>
      <c r="C1561" s="1217"/>
      <c r="D1561" s="1218"/>
      <c r="E1561" s="587" t="e">
        <f t="shared" si="44"/>
        <v>#DIV/0!</v>
      </c>
    </row>
    <row r="1562" spans="1:5" s="17" customFormat="1" ht="16.75" customHeight="1" outlineLevel="2">
      <c r="A1562" s="1215">
        <v>11</v>
      </c>
      <c r="B1562" s="1216"/>
      <c r="C1562" s="1217"/>
      <c r="D1562" s="1218"/>
      <c r="E1562" s="587" t="e">
        <f t="shared" si="44"/>
        <v>#DIV/0!</v>
      </c>
    </row>
    <row r="1563" spans="1:5" s="17" customFormat="1" ht="16.75" customHeight="1" outlineLevel="2">
      <c r="A1563" s="1215">
        <v>12</v>
      </c>
      <c r="B1563" s="1216"/>
      <c r="C1563" s="1217"/>
      <c r="D1563" s="1218"/>
      <c r="E1563" s="587" t="e">
        <f t="shared" si="44"/>
        <v>#DIV/0!</v>
      </c>
    </row>
    <row r="1564" spans="1:5" s="17" customFormat="1" ht="16.75" customHeight="1" outlineLevel="2">
      <c r="A1564" s="1215">
        <v>13</v>
      </c>
      <c r="B1564" s="1216"/>
      <c r="C1564" s="1217"/>
      <c r="D1564" s="1218"/>
      <c r="E1564" s="587" t="e">
        <f t="shared" si="44"/>
        <v>#DIV/0!</v>
      </c>
    </row>
    <row r="1565" spans="1:5" s="17" customFormat="1" ht="16.75" customHeight="1" outlineLevel="2">
      <c r="A1565" s="1215">
        <v>14</v>
      </c>
      <c r="B1565" s="1216"/>
      <c r="C1565" s="1217"/>
      <c r="D1565" s="1218"/>
      <c r="E1565" s="587" t="e">
        <f t="shared" si="44"/>
        <v>#DIV/0!</v>
      </c>
    </row>
    <row r="1566" spans="1:5" s="17" customFormat="1" ht="16.75" customHeight="1" outlineLevel="2">
      <c r="A1566" s="1215">
        <v>15</v>
      </c>
      <c r="B1566" s="1216"/>
      <c r="C1566" s="1217"/>
      <c r="D1566" s="1218"/>
      <c r="E1566" s="587" t="e">
        <f t="shared" si="44"/>
        <v>#DIV/0!</v>
      </c>
    </row>
    <row r="1567" spans="1:5" s="17" customFormat="1" ht="16.75" customHeight="1" outlineLevel="2">
      <c r="A1567" s="1215">
        <v>16</v>
      </c>
      <c r="B1567" s="1216"/>
      <c r="C1567" s="1217"/>
      <c r="D1567" s="1218"/>
      <c r="E1567" s="587" t="e">
        <f t="shared" si="44"/>
        <v>#DIV/0!</v>
      </c>
    </row>
    <row r="1568" spans="1:5" s="17" customFormat="1" ht="16.75" customHeight="1" outlineLevel="2">
      <c r="A1568" s="1215">
        <v>17</v>
      </c>
      <c r="B1568" s="1216"/>
      <c r="C1568" s="1217"/>
      <c r="D1568" s="1218"/>
      <c r="E1568" s="587" t="e">
        <f t="shared" si="44"/>
        <v>#DIV/0!</v>
      </c>
    </row>
    <row r="1569" spans="1:5" s="17" customFormat="1" ht="16.75" customHeight="1" outlineLevel="2">
      <c r="A1569" s="1215">
        <v>18</v>
      </c>
      <c r="B1569" s="1216"/>
      <c r="C1569" s="1217"/>
      <c r="D1569" s="1218"/>
      <c r="E1569" s="587" t="e">
        <f t="shared" si="44"/>
        <v>#DIV/0!</v>
      </c>
    </row>
    <row r="1570" spans="1:5" s="17" customFormat="1" ht="16.75" customHeight="1" outlineLevel="2">
      <c r="A1570" s="1215">
        <v>19</v>
      </c>
      <c r="B1570" s="1216"/>
      <c r="C1570" s="1217"/>
      <c r="D1570" s="1218"/>
      <c r="E1570" s="587" t="e">
        <f t="shared" si="44"/>
        <v>#DIV/0!</v>
      </c>
    </row>
    <row r="1571" spans="1:5" s="17" customFormat="1" ht="16.75" customHeight="1" outlineLevel="2">
      <c r="A1571" s="1215">
        <v>20</v>
      </c>
      <c r="B1571" s="1216"/>
      <c r="C1571" s="1217"/>
      <c r="D1571" s="1218"/>
      <c r="E1571" s="587" t="e">
        <f t="shared" si="44"/>
        <v>#DIV/0!</v>
      </c>
    </row>
    <row r="1572" spans="1:5" s="17" customFormat="1" ht="16.75" customHeight="1" outlineLevel="2">
      <c r="A1572" s="1215">
        <v>21</v>
      </c>
      <c r="B1572" s="1216"/>
      <c r="C1572" s="1217"/>
      <c r="D1572" s="1218"/>
      <c r="E1572" s="587" t="e">
        <f t="shared" si="44"/>
        <v>#DIV/0!</v>
      </c>
    </row>
    <row r="1573" spans="1:5" s="17" customFormat="1" ht="16.75" customHeight="1" outlineLevel="2">
      <c r="A1573" s="1215">
        <v>22</v>
      </c>
      <c r="B1573" s="1216"/>
      <c r="C1573" s="1217"/>
      <c r="D1573" s="1218"/>
      <c r="E1573" s="587" t="e">
        <f t="shared" si="44"/>
        <v>#DIV/0!</v>
      </c>
    </row>
    <row r="1574" spans="1:5" s="17" customFormat="1" ht="16.75" customHeight="1" outlineLevel="2">
      <c r="A1574" s="1215">
        <v>23</v>
      </c>
      <c r="B1574" s="1216"/>
      <c r="C1574" s="1217"/>
      <c r="D1574" s="1218"/>
      <c r="E1574" s="587" t="e">
        <f t="shared" si="44"/>
        <v>#DIV/0!</v>
      </c>
    </row>
    <row r="1575" spans="1:5" s="17" customFormat="1" ht="16.75" customHeight="1" outlineLevel="2">
      <c r="A1575" s="1215">
        <v>24</v>
      </c>
      <c r="B1575" s="1216"/>
      <c r="C1575" s="1217"/>
      <c r="D1575" s="1218"/>
      <c r="E1575" s="587" t="e">
        <f t="shared" si="44"/>
        <v>#DIV/0!</v>
      </c>
    </row>
    <row r="1576" spans="1:5" s="17" customFormat="1" ht="16.75" customHeight="1" outlineLevel="2">
      <c r="A1576" s="1215">
        <v>25</v>
      </c>
      <c r="B1576" s="1216"/>
      <c r="C1576" s="1217"/>
      <c r="D1576" s="1218"/>
      <c r="E1576" s="587" t="e">
        <f t="shared" si="44"/>
        <v>#DIV/0!</v>
      </c>
    </row>
    <row r="1577" spans="1:5" s="17" customFormat="1" ht="16.75" customHeight="1" outlineLevel="2">
      <c r="A1577" s="1215">
        <v>26</v>
      </c>
      <c r="B1577" s="1216"/>
      <c r="C1577" s="1217"/>
      <c r="D1577" s="1218"/>
      <c r="E1577" s="587" t="e">
        <f t="shared" si="44"/>
        <v>#DIV/0!</v>
      </c>
    </row>
    <row r="1578" spans="1:5" s="17" customFormat="1" ht="16.75" customHeight="1" outlineLevel="2">
      <c r="A1578" s="1215">
        <v>27</v>
      </c>
      <c r="B1578" s="1216"/>
      <c r="C1578" s="1217"/>
      <c r="D1578" s="1218"/>
      <c r="E1578" s="587" t="e">
        <f t="shared" si="44"/>
        <v>#DIV/0!</v>
      </c>
    </row>
    <row r="1579" spans="1:5" s="17" customFormat="1" ht="16.75" customHeight="1" outlineLevel="2">
      <c r="A1579" s="1215">
        <v>28</v>
      </c>
      <c r="B1579" s="1216"/>
      <c r="C1579" s="1217"/>
      <c r="D1579" s="1218"/>
      <c r="E1579" s="587" t="e">
        <f t="shared" si="44"/>
        <v>#DIV/0!</v>
      </c>
    </row>
    <row r="1580" spans="1:5" s="17" customFormat="1" ht="16.75" customHeight="1" outlineLevel="2">
      <c r="A1580" s="1215">
        <v>29</v>
      </c>
      <c r="B1580" s="1216"/>
      <c r="C1580" s="1217"/>
      <c r="D1580" s="1218"/>
      <c r="E1580" s="587" t="e">
        <f t="shared" si="44"/>
        <v>#DIV/0!</v>
      </c>
    </row>
    <row r="1581" spans="1:5" s="17" customFormat="1" ht="16.75" customHeight="1" outlineLevel="2">
      <c r="A1581" s="1215">
        <v>30</v>
      </c>
      <c r="B1581" s="1216"/>
      <c r="C1581" s="1217"/>
      <c r="D1581" s="1218"/>
      <c r="E1581" s="587" t="e">
        <f t="shared" si="44"/>
        <v>#DIV/0!</v>
      </c>
    </row>
    <row r="1582" spans="1:5" s="17" customFormat="1" ht="16.75" customHeight="1" outlineLevel="2">
      <c r="A1582" s="1215">
        <v>31</v>
      </c>
      <c r="B1582" s="1216"/>
      <c r="C1582" s="1217"/>
      <c r="D1582" s="1218"/>
      <c r="E1582" s="587" t="e">
        <f t="shared" si="44"/>
        <v>#DIV/0!</v>
      </c>
    </row>
    <row r="1583" spans="1:5" s="17" customFormat="1" ht="16.75" customHeight="1" outlineLevel="2">
      <c r="A1583" s="1215">
        <v>32</v>
      </c>
      <c r="B1583" s="1216"/>
      <c r="C1583" s="1217"/>
      <c r="D1583" s="1218"/>
      <c r="E1583" s="587" t="e">
        <f t="shared" si="44"/>
        <v>#DIV/0!</v>
      </c>
    </row>
    <row r="1584" spans="1:5" s="17" customFormat="1" ht="16.75" customHeight="1" outlineLevel="2">
      <c r="A1584" s="1215">
        <v>33</v>
      </c>
      <c r="B1584" s="1216"/>
      <c r="C1584" s="1217"/>
      <c r="D1584" s="1218"/>
      <c r="E1584" s="587" t="e">
        <f t="shared" si="44"/>
        <v>#DIV/0!</v>
      </c>
    </row>
    <row r="1585" spans="1:5" s="17" customFormat="1" ht="16.75" customHeight="1" outlineLevel="2">
      <c r="A1585" s="1215">
        <v>34</v>
      </c>
      <c r="B1585" s="1216"/>
      <c r="C1585" s="1217"/>
      <c r="D1585" s="1218"/>
      <c r="E1585" s="587" t="e">
        <f t="shared" si="44"/>
        <v>#DIV/0!</v>
      </c>
    </row>
    <row r="1586" spans="1:5" s="17" customFormat="1" ht="16.75" customHeight="1" outlineLevel="2">
      <c r="A1586" s="1215">
        <v>35</v>
      </c>
      <c r="B1586" s="1216"/>
      <c r="C1586" s="1217"/>
      <c r="D1586" s="1218"/>
      <c r="E1586" s="587" t="e">
        <f t="shared" si="44"/>
        <v>#DIV/0!</v>
      </c>
    </row>
    <row r="1587" spans="1:5" s="17" customFormat="1" ht="16.75" customHeight="1" outlineLevel="2">
      <c r="A1587" s="1215">
        <v>36</v>
      </c>
      <c r="B1587" s="1216"/>
      <c r="C1587" s="1217"/>
      <c r="D1587" s="1218"/>
      <c r="E1587" s="587" t="e">
        <f t="shared" si="44"/>
        <v>#DIV/0!</v>
      </c>
    </row>
    <row r="1588" spans="1:5" s="17" customFormat="1" ht="16.75" customHeight="1" outlineLevel="2">
      <c r="A1588" s="1215">
        <v>37</v>
      </c>
      <c r="B1588" s="1216"/>
      <c r="C1588" s="1217"/>
      <c r="D1588" s="1218"/>
      <c r="E1588" s="587" t="e">
        <f t="shared" si="44"/>
        <v>#DIV/0!</v>
      </c>
    </row>
    <row r="1589" spans="1:5" s="17" customFormat="1" ht="16.75" customHeight="1" outlineLevel="2">
      <c r="A1589" s="1215">
        <v>38</v>
      </c>
      <c r="B1589" s="1216"/>
      <c r="C1589" s="1217"/>
      <c r="D1589" s="1218"/>
      <c r="E1589" s="587" t="e">
        <f t="shared" si="44"/>
        <v>#DIV/0!</v>
      </c>
    </row>
    <row r="1590" spans="1:5" s="17" customFormat="1" ht="16.75" customHeight="1" outlineLevel="2">
      <c r="A1590" s="1215">
        <v>39</v>
      </c>
      <c r="B1590" s="1216"/>
      <c r="C1590" s="1217"/>
      <c r="D1590" s="1218"/>
      <c r="E1590" s="587" t="e">
        <f t="shared" si="44"/>
        <v>#DIV/0!</v>
      </c>
    </row>
    <row r="1591" spans="1:5" s="17" customFormat="1" ht="16.75" customHeight="1" outlineLevel="2">
      <c r="A1591" s="1215">
        <v>40</v>
      </c>
      <c r="B1591" s="1216"/>
      <c r="C1591" s="1217"/>
      <c r="D1591" s="1218"/>
      <c r="E1591" s="587" t="e">
        <f t="shared" si="44"/>
        <v>#DIV/0!</v>
      </c>
    </row>
    <row r="1592" spans="1:5" s="17" customFormat="1" ht="16.75" customHeight="1" outlineLevel="2">
      <c r="A1592" s="1215">
        <v>41</v>
      </c>
      <c r="B1592" s="1216"/>
      <c r="C1592" s="1217"/>
      <c r="D1592" s="1218"/>
      <c r="E1592" s="587" t="e">
        <f t="shared" si="44"/>
        <v>#DIV/0!</v>
      </c>
    </row>
    <row r="1593" spans="1:5" s="17" customFormat="1" ht="16.75" customHeight="1" outlineLevel="2">
      <c r="A1593" s="1215">
        <v>42</v>
      </c>
      <c r="B1593" s="1216"/>
      <c r="C1593" s="1217"/>
      <c r="D1593" s="1218"/>
      <c r="E1593" s="587" t="e">
        <f t="shared" si="44"/>
        <v>#DIV/0!</v>
      </c>
    </row>
    <row r="1594" spans="1:5" s="17" customFormat="1" ht="16.75" customHeight="1" outlineLevel="2">
      <c r="A1594" s="1215">
        <v>43</v>
      </c>
      <c r="B1594" s="1216"/>
      <c r="C1594" s="1217"/>
      <c r="D1594" s="1218"/>
      <c r="E1594" s="587" t="e">
        <f t="shared" si="44"/>
        <v>#DIV/0!</v>
      </c>
    </row>
    <row r="1595" spans="1:5" s="17" customFormat="1" ht="16.75" customHeight="1" outlineLevel="2">
      <c r="A1595" s="1215">
        <v>44</v>
      </c>
      <c r="B1595" s="1216"/>
      <c r="C1595" s="1217"/>
      <c r="D1595" s="1218"/>
      <c r="E1595" s="587" t="e">
        <f t="shared" si="44"/>
        <v>#DIV/0!</v>
      </c>
    </row>
    <row r="1596" spans="1:5" s="17" customFormat="1" ht="16.75" customHeight="1" outlineLevel="2">
      <c r="A1596" s="1215">
        <v>45</v>
      </c>
      <c r="B1596" s="1216"/>
      <c r="C1596" s="1217"/>
      <c r="D1596" s="1218"/>
      <c r="E1596" s="587" t="e">
        <f t="shared" si="44"/>
        <v>#DIV/0!</v>
      </c>
    </row>
    <row r="1597" spans="1:5" s="17" customFormat="1" ht="16.75" customHeight="1" outlineLevel="2">
      <c r="A1597" s="1215">
        <v>46</v>
      </c>
      <c r="B1597" s="1216"/>
      <c r="C1597" s="1217"/>
      <c r="D1597" s="1218"/>
      <c r="E1597" s="587" t="e">
        <f t="shared" si="44"/>
        <v>#DIV/0!</v>
      </c>
    </row>
    <row r="1598" spans="1:5" s="17" customFormat="1" ht="16.75" customHeight="1" outlineLevel="2">
      <c r="A1598" s="1215">
        <v>47</v>
      </c>
      <c r="B1598" s="1216"/>
      <c r="C1598" s="1217"/>
      <c r="D1598" s="1218"/>
      <c r="E1598" s="587" t="e">
        <f t="shared" si="44"/>
        <v>#DIV/0!</v>
      </c>
    </row>
    <row r="1599" spans="1:5" s="17" customFormat="1" ht="16.75" customHeight="1" outlineLevel="2">
      <c r="A1599" s="1215">
        <v>48</v>
      </c>
      <c r="B1599" s="1216"/>
      <c r="C1599" s="1217"/>
      <c r="D1599" s="1218"/>
      <c r="E1599" s="587" t="e">
        <f t="shared" si="44"/>
        <v>#DIV/0!</v>
      </c>
    </row>
    <row r="1600" spans="1:5" s="17" customFormat="1" ht="16.75" customHeight="1" outlineLevel="2">
      <c r="A1600" s="1215">
        <v>49</v>
      </c>
      <c r="B1600" s="1216"/>
      <c r="C1600" s="1217"/>
      <c r="D1600" s="1218"/>
      <c r="E1600" s="587" t="e">
        <f t="shared" si="44"/>
        <v>#DIV/0!</v>
      </c>
    </row>
    <row r="1601" spans="1:5" s="17" customFormat="1" ht="16.75" customHeight="1" outlineLevel="2">
      <c r="A1601" s="1215">
        <v>50</v>
      </c>
      <c r="B1601" s="1216"/>
      <c r="C1601" s="1217"/>
      <c r="D1601" s="1218"/>
      <c r="E1601" s="587" t="e">
        <f t="shared" si="44"/>
        <v>#DIV/0!</v>
      </c>
    </row>
    <row r="1602" spans="1:5" s="17" customFormat="1" ht="16.75" customHeight="1" outlineLevel="2">
      <c r="A1602" s="1215">
        <v>51</v>
      </c>
      <c r="B1602" s="1216"/>
      <c r="C1602" s="1217"/>
      <c r="D1602" s="1218"/>
      <c r="E1602" s="587" t="e">
        <f t="shared" si="44"/>
        <v>#DIV/0!</v>
      </c>
    </row>
    <row r="1603" spans="1:5" s="17" customFormat="1" ht="16.75" customHeight="1" outlineLevel="2">
      <c r="A1603" s="1215">
        <v>52</v>
      </c>
      <c r="B1603" s="1216"/>
      <c r="C1603" s="1217"/>
      <c r="D1603" s="1218"/>
      <c r="E1603" s="587" t="e">
        <f t="shared" si="44"/>
        <v>#DIV/0!</v>
      </c>
    </row>
    <row r="1604" spans="1:5" s="17" customFormat="1" ht="16.75" customHeight="1" outlineLevel="2">
      <c r="A1604" s="1215">
        <v>53</v>
      </c>
      <c r="B1604" s="1216"/>
      <c r="C1604" s="1217"/>
      <c r="D1604" s="1218"/>
      <c r="E1604" s="587" t="e">
        <f t="shared" si="44"/>
        <v>#DIV/0!</v>
      </c>
    </row>
    <row r="1605" spans="1:5" s="17" customFormat="1" ht="16.75" customHeight="1" outlineLevel="2">
      <c r="A1605" s="1215">
        <v>54</v>
      </c>
      <c r="B1605" s="1216"/>
      <c r="C1605" s="1217"/>
      <c r="D1605" s="1218"/>
      <c r="E1605" s="587" t="e">
        <f t="shared" si="44"/>
        <v>#DIV/0!</v>
      </c>
    </row>
    <row r="1606" spans="1:5" s="17" customFormat="1" ht="16.75" customHeight="1" outlineLevel="2">
      <c r="A1606" s="1215">
        <v>55</v>
      </c>
      <c r="B1606" s="1216"/>
      <c r="C1606" s="1217"/>
      <c r="D1606" s="1218"/>
      <c r="E1606" s="587" t="e">
        <f t="shared" si="44"/>
        <v>#DIV/0!</v>
      </c>
    </row>
    <row r="1607" spans="1:5" s="17" customFormat="1" ht="16.75" customHeight="1" outlineLevel="2">
      <c r="A1607" s="1215">
        <v>56</v>
      </c>
      <c r="B1607" s="1216"/>
      <c r="C1607" s="1217"/>
      <c r="D1607" s="1218"/>
      <c r="E1607" s="587" t="e">
        <f t="shared" si="44"/>
        <v>#DIV/0!</v>
      </c>
    </row>
    <row r="1608" spans="1:5" s="17" customFormat="1" ht="16.75" customHeight="1" outlineLevel="2">
      <c r="A1608" s="1215">
        <v>57</v>
      </c>
      <c r="B1608" s="1216"/>
      <c r="C1608" s="1217"/>
      <c r="D1608" s="1218"/>
      <c r="E1608" s="587" t="e">
        <f t="shared" si="44"/>
        <v>#DIV/0!</v>
      </c>
    </row>
    <row r="1609" spans="1:5" s="17" customFormat="1" ht="16.75" customHeight="1" outlineLevel="2">
      <c r="A1609" s="1215">
        <v>58</v>
      </c>
      <c r="B1609" s="1216"/>
      <c r="C1609" s="1217"/>
      <c r="D1609" s="1218"/>
      <c r="E1609" s="587" t="e">
        <f t="shared" si="44"/>
        <v>#DIV/0!</v>
      </c>
    </row>
    <row r="1610" spans="1:5" s="17" customFormat="1" ht="16.75" customHeight="1" outlineLevel="2">
      <c r="A1610" s="1215">
        <v>59</v>
      </c>
      <c r="B1610" s="1216"/>
      <c r="C1610" s="1217"/>
      <c r="D1610" s="1218"/>
      <c r="E1610" s="587" t="e">
        <f t="shared" si="44"/>
        <v>#DIV/0!</v>
      </c>
    </row>
    <row r="1611" spans="1:5" s="17" customFormat="1" ht="16.75" customHeight="1" outlineLevel="2">
      <c r="A1611" s="1215">
        <v>60</v>
      </c>
      <c r="B1611" s="1216"/>
      <c r="C1611" s="1217"/>
      <c r="D1611" s="1218"/>
      <c r="E1611" s="587" t="e">
        <f t="shared" si="44"/>
        <v>#DIV/0!</v>
      </c>
    </row>
    <row r="1612" spans="1:5" s="17" customFormat="1" ht="16.75" customHeight="1" outlineLevel="2">
      <c r="A1612" s="1215">
        <v>61</v>
      </c>
      <c r="B1612" s="1216"/>
      <c r="C1612" s="1217"/>
      <c r="D1612" s="1218"/>
      <c r="E1612" s="587" t="e">
        <f t="shared" si="44"/>
        <v>#DIV/0!</v>
      </c>
    </row>
    <row r="1613" spans="1:5" s="17" customFormat="1" ht="16.75" customHeight="1" outlineLevel="2">
      <c r="A1613" s="1215">
        <v>62</v>
      </c>
      <c r="B1613" s="1216"/>
      <c r="C1613" s="1217"/>
      <c r="D1613" s="1218"/>
      <c r="E1613" s="587" t="e">
        <f t="shared" si="44"/>
        <v>#DIV/0!</v>
      </c>
    </row>
    <row r="1614" spans="1:5" s="17" customFormat="1" ht="16.75" customHeight="1" outlineLevel="2">
      <c r="A1614" s="1215">
        <v>63</v>
      </c>
      <c r="B1614" s="1216"/>
      <c r="C1614" s="1217"/>
      <c r="D1614" s="1218"/>
      <c r="E1614" s="587" t="e">
        <f t="shared" si="44"/>
        <v>#DIV/0!</v>
      </c>
    </row>
    <row r="1615" spans="1:5" s="17" customFormat="1" ht="16.75" customHeight="1" outlineLevel="2">
      <c r="A1615" s="1215">
        <v>64</v>
      </c>
      <c r="B1615" s="1216"/>
      <c r="C1615" s="1217"/>
      <c r="D1615" s="1218"/>
      <c r="E1615" s="587" t="e">
        <f t="shared" si="44"/>
        <v>#DIV/0!</v>
      </c>
    </row>
    <row r="1616" spans="1:5" s="17" customFormat="1" ht="16.75" customHeight="1" outlineLevel="2">
      <c r="A1616" s="1215">
        <v>65</v>
      </c>
      <c r="B1616" s="1216"/>
      <c r="C1616" s="1217"/>
      <c r="D1616" s="1218"/>
      <c r="E1616" s="587" t="e">
        <f t="shared" si="44"/>
        <v>#DIV/0!</v>
      </c>
    </row>
    <row r="1617" spans="1:5" s="17" customFormat="1" ht="16.75" customHeight="1" outlineLevel="2">
      <c r="A1617" s="1215">
        <v>66</v>
      </c>
      <c r="B1617" s="1216"/>
      <c r="C1617" s="1217"/>
      <c r="D1617" s="121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5">
        <v>67</v>
      </c>
      <c r="B1618" s="1216"/>
      <c r="C1618" s="1217"/>
      <c r="D1618" s="1218"/>
      <c r="E1618" s="587" t="e">
        <f t="shared" si="45"/>
        <v>#DIV/0!</v>
      </c>
    </row>
    <row r="1619" spans="1:5" s="17" customFormat="1" ht="16.75" customHeight="1" outlineLevel="2">
      <c r="A1619" s="1215">
        <v>68</v>
      </c>
      <c r="B1619" s="1216"/>
      <c r="C1619" s="1217"/>
      <c r="D1619" s="1218"/>
      <c r="E1619" s="587" t="e">
        <f t="shared" si="45"/>
        <v>#DIV/0!</v>
      </c>
    </row>
    <row r="1620" spans="1:5" s="17" customFormat="1" ht="16.75" customHeight="1" outlineLevel="2">
      <c r="A1620" s="1215">
        <v>69</v>
      </c>
      <c r="B1620" s="1216"/>
      <c r="C1620" s="1217"/>
      <c r="D1620" s="1218"/>
      <c r="E1620" s="587" t="e">
        <f t="shared" si="45"/>
        <v>#DIV/0!</v>
      </c>
    </row>
    <row r="1621" spans="1:5" s="17" customFormat="1" ht="16.75" customHeight="1" outlineLevel="2">
      <c r="A1621" s="1215">
        <v>70</v>
      </c>
      <c r="B1621" s="1216"/>
      <c r="C1621" s="1217"/>
      <c r="D1621" s="1218"/>
      <c r="E1621" s="587" t="e">
        <f t="shared" si="45"/>
        <v>#DIV/0!</v>
      </c>
    </row>
    <row r="1622" spans="1:5" s="17" customFormat="1" ht="16.75" customHeight="1" outlineLevel="2">
      <c r="A1622" s="1215">
        <v>71</v>
      </c>
      <c r="B1622" s="1216"/>
      <c r="C1622" s="1217"/>
      <c r="D1622" s="1218"/>
      <c r="E1622" s="587" t="e">
        <f t="shared" si="45"/>
        <v>#DIV/0!</v>
      </c>
    </row>
    <row r="1623" spans="1:5" s="17" customFormat="1" ht="16.75" customHeight="1" outlineLevel="2">
      <c r="A1623" s="1215">
        <v>72</v>
      </c>
      <c r="B1623" s="1216"/>
      <c r="C1623" s="1217"/>
      <c r="D1623" s="1218"/>
      <c r="E1623" s="587" t="e">
        <f t="shared" si="45"/>
        <v>#DIV/0!</v>
      </c>
    </row>
    <row r="1624" spans="1:5" s="17" customFormat="1" ht="16.75" customHeight="1" outlineLevel="2">
      <c r="A1624" s="1215">
        <v>73</v>
      </c>
      <c r="B1624" s="1216"/>
      <c r="C1624" s="1217"/>
      <c r="D1624" s="1218"/>
      <c r="E1624" s="587" t="e">
        <f t="shared" si="45"/>
        <v>#DIV/0!</v>
      </c>
    </row>
    <row r="1625" spans="1:5" s="17" customFormat="1" ht="16.75" customHeight="1" outlineLevel="2">
      <c r="A1625" s="1215">
        <v>74</v>
      </c>
      <c r="B1625" s="1216"/>
      <c r="C1625" s="1217"/>
      <c r="D1625" s="1218"/>
      <c r="E1625" s="587" t="e">
        <f t="shared" si="45"/>
        <v>#DIV/0!</v>
      </c>
    </row>
    <row r="1626" spans="1:5" s="17" customFormat="1" ht="16.75" customHeight="1" outlineLevel="2">
      <c r="A1626" s="1215">
        <v>75</v>
      </c>
      <c r="B1626" s="1216"/>
      <c r="C1626" s="1217"/>
      <c r="D1626" s="1218"/>
      <c r="E1626" s="587" t="e">
        <f t="shared" si="45"/>
        <v>#DIV/0!</v>
      </c>
    </row>
    <row r="1627" spans="1:5" s="17" customFormat="1" ht="16.75" customHeight="1" outlineLevel="2">
      <c r="A1627" s="1215">
        <v>76</v>
      </c>
      <c r="B1627" s="1216"/>
      <c r="C1627" s="1217"/>
      <c r="D1627" s="1218"/>
      <c r="E1627" s="587" t="e">
        <f t="shared" si="45"/>
        <v>#DIV/0!</v>
      </c>
    </row>
    <row r="1628" spans="1:5" s="17" customFormat="1" ht="16.75" customHeight="1" outlineLevel="2">
      <c r="A1628" s="1215">
        <v>77</v>
      </c>
      <c r="B1628" s="1216"/>
      <c r="C1628" s="1217"/>
      <c r="D1628" s="1218"/>
      <c r="E1628" s="587" t="e">
        <f t="shared" si="45"/>
        <v>#DIV/0!</v>
      </c>
    </row>
    <row r="1629" spans="1:5" s="17" customFormat="1" ht="16.75" customHeight="1" outlineLevel="2">
      <c r="A1629" s="1215">
        <v>78</v>
      </c>
      <c r="B1629" s="1216"/>
      <c r="C1629" s="1217"/>
      <c r="D1629" s="1218"/>
      <c r="E1629" s="587" t="e">
        <f t="shared" si="45"/>
        <v>#DIV/0!</v>
      </c>
    </row>
    <row r="1630" spans="1:5" s="17" customFormat="1" ht="16.75" customHeight="1" outlineLevel="2">
      <c r="A1630" s="1215">
        <v>79</v>
      </c>
      <c r="B1630" s="1216"/>
      <c r="C1630" s="1217"/>
      <c r="D1630" s="1218"/>
      <c r="E1630" s="587" t="e">
        <f t="shared" si="45"/>
        <v>#DIV/0!</v>
      </c>
    </row>
    <row r="1631" spans="1:5" s="17" customFormat="1" ht="16.75" customHeight="1" outlineLevel="2">
      <c r="A1631" s="1215">
        <v>80</v>
      </c>
      <c r="B1631" s="1216"/>
      <c r="C1631" s="1217"/>
      <c r="D1631" s="1218"/>
      <c r="E1631" s="587" t="e">
        <f t="shared" si="45"/>
        <v>#DIV/0!</v>
      </c>
    </row>
    <row r="1632" spans="1:5" s="17" customFormat="1" ht="16.75" customHeight="1" outlineLevel="2">
      <c r="A1632" s="1215">
        <v>81</v>
      </c>
      <c r="B1632" s="1216"/>
      <c r="C1632" s="1217"/>
      <c r="D1632" s="1218"/>
      <c r="E1632" s="587" t="e">
        <f t="shared" si="45"/>
        <v>#DIV/0!</v>
      </c>
    </row>
    <row r="1633" spans="1:5" s="17" customFormat="1" ht="16.75" customHeight="1" outlineLevel="2">
      <c r="A1633" s="1215">
        <v>82</v>
      </c>
      <c r="B1633" s="1216"/>
      <c r="C1633" s="1217"/>
      <c r="D1633" s="1218"/>
      <c r="E1633" s="587" t="e">
        <f t="shared" si="45"/>
        <v>#DIV/0!</v>
      </c>
    </row>
    <row r="1634" spans="1:5" s="17" customFormat="1" ht="16.75" customHeight="1" outlineLevel="2">
      <c r="A1634" s="1215">
        <v>83</v>
      </c>
      <c r="B1634" s="1216"/>
      <c r="C1634" s="1217"/>
      <c r="D1634" s="1218"/>
      <c r="E1634" s="587" t="e">
        <f t="shared" si="45"/>
        <v>#DIV/0!</v>
      </c>
    </row>
    <row r="1635" spans="1:5" s="17" customFormat="1" ht="16.75" customHeight="1" outlineLevel="2">
      <c r="A1635" s="1215">
        <v>84</v>
      </c>
      <c r="B1635" s="1216"/>
      <c r="C1635" s="1217"/>
      <c r="D1635" s="1218"/>
      <c r="E1635" s="587" t="e">
        <f t="shared" si="45"/>
        <v>#DIV/0!</v>
      </c>
    </row>
    <row r="1636" spans="1:5" s="17" customFormat="1" ht="16.75" customHeight="1" outlineLevel="2">
      <c r="A1636" s="1215">
        <v>85</v>
      </c>
      <c r="B1636" s="1216"/>
      <c r="C1636" s="1217"/>
      <c r="D1636" s="1218"/>
      <c r="E1636" s="587" t="e">
        <f t="shared" si="45"/>
        <v>#DIV/0!</v>
      </c>
    </row>
    <row r="1637" spans="1:5" s="17" customFormat="1" ht="16.75" customHeight="1" outlineLevel="2">
      <c r="A1637" s="1215">
        <v>86</v>
      </c>
      <c r="B1637" s="1216"/>
      <c r="C1637" s="1217"/>
      <c r="D1637" s="1218"/>
      <c r="E1637" s="587" t="e">
        <f t="shared" si="45"/>
        <v>#DIV/0!</v>
      </c>
    </row>
    <row r="1638" spans="1:5" s="17" customFormat="1" ht="16.75" customHeight="1" outlineLevel="2">
      <c r="A1638" s="1215">
        <v>87</v>
      </c>
      <c r="B1638" s="1216"/>
      <c r="C1638" s="1217"/>
      <c r="D1638" s="1218"/>
      <c r="E1638" s="587" t="e">
        <f t="shared" si="45"/>
        <v>#DIV/0!</v>
      </c>
    </row>
    <row r="1639" spans="1:5" s="17" customFormat="1" ht="16.75" customHeight="1" outlineLevel="2">
      <c r="A1639" s="1215">
        <v>88</v>
      </c>
      <c r="B1639" s="1216"/>
      <c r="C1639" s="1217"/>
      <c r="D1639" s="1218"/>
      <c r="E1639" s="587" t="e">
        <f t="shared" si="45"/>
        <v>#DIV/0!</v>
      </c>
    </row>
    <row r="1640" spans="1:5" s="17" customFormat="1" ht="16.75" customHeight="1" outlineLevel="2">
      <c r="A1640" s="1215">
        <v>89</v>
      </c>
      <c r="B1640" s="1216"/>
      <c r="C1640" s="1217"/>
      <c r="D1640" s="1218"/>
      <c r="E1640" s="587" t="e">
        <f t="shared" si="45"/>
        <v>#DIV/0!</v>
      </c>
    </row>
    <row r="1641" spans="1:5" s="17" customFormat="1" ht="16.75" customHeight="1" outlineLevel="2">
      <c r="A1641" s="1215">
        <v>90</v>
      </c>
      <c r="B1641" s="1216"/>
      <c r="C1641" s="1217"/>
      <c r="D1641" s="1218"/>
      <c r="E1641" s="587" t="e">
        <f t="shared" si="45"/>
        <v>#DIV/0!</v>
      </c>
    </row>
    <row r="1642" spans="1:5" s="17" customFormat="1" ht="16.75" customHeight="1" outlineLevel="2">
      <c r="A1642" s="1215">
        <v>91</v>
      </c>
      <c r="B1642" s="1216"/>
      <c r="C1642" s="1217"/>
      <c r="D1642" s="1218"/>
      <c r="E1642" s="587" t="e">
        <f t="shared" si="45"/>
        <v>#DIV/0!</v>
      </c>
    </row>
    <row r="1643" spans="1:5" s="17" customFormat="1" ht="16.75" customHeight="1" outlineLevel="2">
      <c r="A1643" s="1215">
        <v>92</v>
      </c>
      <c r="B1643" s="1216"/>
      <c r="C1643" s="1217"/>
      <c r="D1643" s="1218"/>
      <c r="E1643" s="587" t="e">
        <f t="shared" si="45"/>
        <v>#DIV/0!</v>
      </c>
    </row>
    <row r="1644" spans="1:5" s="17" customFormat="1" ht="16.75" customHeight="1" outlineLevel="2">
      <c r="A1644" s="1215">
        <v>93</v>
      </c>
      <c r="B1644" s="1216"/>
      <c r="C1644" s="1217"/>
      <c r="D1644" s="1218"/>
      <c r="E1644" s="587" t="e">
        <f t="shared" si="45"/>
        <v>#DIV/0!</v>
      </c>
    </row>
    <row r="1645" spans="1:5" s="17" customFormat="1" ht="16.75" customHeight="1" outlineLevel="2">
      <c r="A1645" s="1215">
        <v>94</v>
      </c>
      <c r="B1645" s="1216"/>
      <c r="C1645" s="1217"/>
      <c r="D1645" s="1218"/>
      <c r="E1645" s="587" t="e">
        <f t="shared" si="45"/>
        <v>#DIV/0!</v>
      </c>
    </row>
    <row r="1646" spans="1:5" s="17" customFormat="1" ht="16.75" customHeight="1" outlineLevel="2">
      <c r="A1646" s="1215">
        <v>95</v>
      </c>
      <c r="B1646" s="1216"/>
      <c r="C1646" s="1217"/>
      <c r="D1646" s="1218"/>
      <c r="E1646" s="587" t="e">
        <f t="shared" si="45"/>
        <v>#DIV/0!</v>
      </c>
    </row>
    <row r="1647" spans="1:5" s="17" customFormat="1" ht="16.75" customHeight="1" outlineLevel="2">
      <c r="A1647" s="1215">
        <v>96</v>
      </c>
      <c r="B1647" s="1216"/>
      <c r="C1647" s="1217"/>
      <c r="D1647" s="1218"/>
      <c r="E1647" s="587" t="e">
        <f t="shared" si="45"/>
        <v>#DIV/0!</v>
      </c>
    </row>
    <row r="1648" spans="1:5" s="17" customFormat="1" ht="16.75" customHeight="1" outlineLevel="2">
      <c r="A1648" s="1215">
        <v>97</v>
      </c>
      <c r="B1648" s="1216"/>
      <c r="C1648" s="1217"/>
      <c r="D1648" s="1218"/>
      <c r="E1648" s="587" t="e">
        <f t="shared" si="45"/>
        <v>#DIV/0!</v>
      </c>
    </row>
    <row r="1649" spans="1:5" s="17" customFormat="1" ht="16.75" customHeight="1" outlineLevel="2">
      <c r="A1649" s="1215">
        <v>98</v>
      </c>
      <c r="B1649" s="1216"/>
      <c r="C1649" s="1217"/>
      <c r="D1649" s="1218"/>
      <c r="E1649" s="587" t="e">
        <f t="shared" si="45"/>
        <v>#DIV/0!</v>
      </c>
    </row>
    <row r="1650" spans="1:5" s="17" customFormat="1" ht="16.75" customHeight="1" outlineLevel="2">
      <c r="A1650" s="1215">
        <v>99</v>
      </c>
      <c r="B1650" s="1216"/>
      <c r="C1650" s="1217"/>
      <c r="D1650" s="1218"/>
      <c r="E1650" s="587" t="e">
        <f t="shared" si="45"/>
        <v>#DIV/0!</v>
      </c>
    </row>
    <row r="1651" spans="1:5" s="17" customFormat="1" ht="16.75" customHeight="1" outlineLevel="2">
      <c r="A1651" s="1215">
        <v>100</v>
      </c>
      <c r="B1651" s="1216"/>
      <c r="C1651" s="1217"/>
      <c r="D1651" s="1218"/>
      <c r="E1651" s="587" t="e">
        <f t="shared" si="45"/>
        <v>#DIV/0!</v>
      </c>
    </row>
    <row r="1652" spans="1:5" s="17" customFormat="1" ht="16.75" customHeight="1" outlineLevel="2">
      <c r="A1652" s="1215">
        <v>101</v>
      </c>
      <c r="B1652" s="1216"/>
      <c r="C1652" s="1217"/>
      <c r="D1652" s="1218"/>
      <c r="E1652" s="587" t="e">
        <f t="shared" si="45"/>
        <v>#DIV/0!</v>
      </c>
    </row>
    <row r="1653" spans="1:5" s="17" customFormat="1" ht="16.75" customHeight="1" outlineLevel="2">
      <c r="A1653" s="1215">
        <v>102</v>
      </c>
      <c r="B1653" s="1216"/>
      <c r="C1653" s="1217"/>
      <c r="D1653" s="1218"/>
      <c r="E1653" s="587" t="e">
        <f t="shared" si="45"/>
        <v>#DIV/0!</v>
      </c>
    </row>
    <row r="1654" spans="1:5" s="17" customFormat="1" ht="16.75" customHeight="1" outlineLevel="2">
      <c r="A1654" s="1215">
        <v>103</v>
      </c>
      <c r="B1654" s="1216"/>
      <c r="C1654" s="1217"/>
      <c r="D1654" s="1218"/>
      <c r="E1654" s="587" t="e">
        <f t="shared" si="45"/>
        <v>#DIV/0!</v>
      </c>
    </row>
    <row r="1655" spans="1:5" s="17" customFormat="1" ht="16.75" customHeight="1" outlineLevel="2">
      <c r="A1655" s="1215">
        <v>104</v>
      </c>
      <c r="B1655" s="1216"/>
      <c r="C1655" s="1217"/>
      <c r="D1655" s="1218"/>
      <c r="E1655" s="587" t="e">
        <f t="shared" si="45"/>
        <v>#DIV/0!</v>
      </c>
    </row>
    <row r="1656" spans="1:5" s="17" customFormat="1" ht="16.75" customHeight="1" outlineLevel="2">
      <c r="A1656" s="1215">
        <v>105</v>
      </c>
      <c r="B1656" s="1216"/>
      <c r="C1656" s="1217"/>
      <c r="D1656" s="1218"/>
      <c r="E1656" s="587" t="e">
        <f t="shared" si="45"/>
        <v>#DIV/0!</v>
      </c>
    </row>
    <row r="1657" spans="1:5" s="17" customFormat="1" ht="16.75" customHeight="1" outlineLevel="2">
      <c r="A1657" s="1215">
        <v>106</v>
      </c>
      <c r="B1657" s="1216"/>
      <c r="C1657" s="1217"/>
      <c r="D1657" s="1218"/>
      <c r="E1657" s="587" t="e">
        <f t="shared" si="45"/>
        <v>#DIV/0!</v>
      </c>
    </row>
    <row r="1658" spans="1:5" s="17" customFormat="1" ht="16.75" customHeight="1" outlineLevel="2">
      <c r="A1658" s="1215">
        <v>107</v>
      </c>
      <c r="B1658" s="1216"/>
      <c r="C1658" s="1217"/>
      <c r="D1658" s="1218"/>
      <c r="E1658" s="587" t="e">
        <f t="shared" si="45"/>
        <v>#DIV/0!</v>
      </c>
    </row>
    <row r="1659" spans="1:5" s="17" customFormat="1" ht="16.75" customHeight="1" outlineLevel="2">
      <c r="A1659" s="1215">
        <v>108</v>
      </c>
      <c r="B1659" s="1216"/>
      <c r="C1659" s="1217"/>
      <c r="D1659" s="1218"/>
      <c r="E1659" s="587" t="e">
        <f t="shared" si="45"/>
        <v>#DIV/0!</v>
      </c>
    </row>
    <row r="1660" spans="1:5" s="17" customFormat="1" ht="16.75" customHeight="1" outlineLevel="2">
      <c r="A1660" s="1215">
        <v>109</v>
      </c>
      <c r="B1660" s="1216"/>
      <c r="C1660" s="1217"/>
      <c r="D1660" s="1218"/>
      <c r="E1660" s="587" t="e">
        <f t="shared" si="45"/>
        <v>#DIV/0!</v>
      </c>
    </row>
    <row r="1661" spans="1:5" s="17" customFormat="1" ht="16.75" customHeight="1" outlineLevel="2">
      <c r="A1661" s="1215">
        <v>110</v>
      </c>
      <c r="B1661" s="1216"/>
      <c r="C1661" s="1217"/>
      <c r="D1661" s="1218"/>
      <c r="E1661" s="587" t="e">
        <f t="shared" si="45"/>
        <v>#DIV/0!</v>
      </c>
    </row>
    <row r="1662" spans="1:5" s="17" customFormat="1" ht="16.75" customHeight="1" outlineLevel="2">
      <c r="A1662" s="1215">
        <v>111</v>
      </c>
      <c r="B1662" s="1216"/>
      <c r="C1662" s="1217"/>
      <c r="D1662" s="1218"/>
      <c r="E1662" s="587" t="e">
        <f t="shared" si="45"/>
        <v>#DIV/0!</v>
      </c>
    </row>
    <row r="1663" spans="1:5" s="17" customFormat="1" ht="16.75" customHeight="1" outlineLevel="2">
      <c r="A1663" s="1215">
        <v>112</v>
      </c>
      <c r="B1663" s="1216"/>
      <c r="C1663" s="1217"/>
      <c r="D1663" s="1218"/>
      <c r="E1663" s="587" t="e">
        <f t="shared" si="45"/>
        <v>#DIV/0!</v>
      </c>
    </row>
    <row r="1664" spans="1:5" s="17" customFormat="1" ht="16.75" customHeight="1" outlineLevel="2">
      <c r="A1664" s="1215">
        <v>113</v>
      </c>
      <c r="B1664" s="1216"/>
      <c r="C1664" s="1217"/>
      <c r="D1664" s="1218"/>
      <c r="E1664" s="587" t="e">
        <f t="shared" si="45"/>
        <v>#DIV/0!</v>
      </c>
    </row>
    <row r="1665" spans="1:5" s="17" customFormat="1" ht="16.75" customHeight="1" outlineLevel="2">
      <c r="A1665" s="1215">
        <v>114</v>
      </c>
      <c r="B1665" s="1216"/>
      <c r="C1665" s="1217"/>
      <c r="D1665" s="1218"/>
      <c r="E1665" s="587" t="e">
        <f t="shared" si="45"/>
        <v>#DIV/0!</v>
      </c>
    </row>
    <row r="1666" spans="1:5" s="17" customFormat="1" ht="16.75" customHeight="1" outlineLevel="2">
      <c r="A1666" s="1215">
        <v>115</v>
      </c>
      <c r="B1666" s="1216"/>
      <c r="C1666" s="1217"/>
      <c r="D1666" s="1218"/>
      <c r="E1666" s="587" t="e">
        <f t="shared" si="45"/>
        <v>#DIV/0!</v>
      </c>
    </row>
    <row r="1667" spans="1:5" s="17" customFormat="1" ht="16.75" customHeight="1" outlineLevel="2">
      <c r="A1667" s="1215">
        <v>116</v>
      </c>
      <c r="B1667" s="1216"/>
      <c r="C1667" s="1217"/>
      <c r="D1667" s="1218"/>
      <c r="E1667" s="587" t="e">
        <f t="shared" si="45"/>
        <v>#DIV/0!</v>
      </c>
    </row>
    <row r="1668" spans="1:5" s="17" customFormat="1" ht="16.75" customHeight="1" outlineLevel="2">
      <c r="A1668" s="1215">
        <v>117</v>
      </c>
      <c r="B1668" s="1216"/>
      <c r="C1668" s="1217"/>
      <c r="D1668" s="1218"/>
      <c r="E1668" s="587" t="e">
        <f t="shared" si="45"/>
        <v>#DIV/0!</v>
      </c>
    </row>
    <row r="1669" spans="1:5" s="17" customFormat="1" ht="16.75" customHeight="1" outlineLevel="2">
      <c r="A1669" s="1215">
        <v>118</v>
      </c>
      <c r="B1669" s="1216"/>
      <c r="C1669" s="1217"/>
      <c r="D1669" s="1218"/>
      <c r="E1669" s="587" t="e">
        <f t="shared" si="45"/>
        <v>#DIV/0!</v>
      </c>
    </row>
    <row r="1670" spans="1:5" s="17" customFormat="1" ht="16.75" customHeight="1" outlineLevel="2">
      <c r="A1670" s="1215">
        <v>119</v>
      </c>
      <c r="B1670" s="1216"/>
      <c r="C1670" s="1217"/>
      <c r="D1670" s="1218"/>
      <c r="E1670" s="587" t="e">
        <f t="shared" si="45"/>
        <v>#DIV/0!</v>
      </c>
    </row>
    <row r="1671" spans="1:5" s="17" customFormat="1" ht="16.75" customHeight="1" outlineLevel="2">
      <c r="A1671" s="1215">
        <v>120</v>
      </c>
      <c r="B1671" s="1216"/>
      <c r="C1671" s="1217"/>
      <c r="D1671" s="1218"/>
      <c r="E1671" s="587" t="e">
        <f t="shared" si="45"/>
        <v>#DIV/0!</v>
      </c>
    </row>
    <row r="1672" spans="1:5" s="17" customFormat="1" ht="16.75" customHeight="1" outlineLevel="2">
      <c r="A1672" s="1215">
        <v>121</v>
      </c>
      <c r="B1672" s="1216"/>
      <c r="C1672" s="1217"/>
      <c r="D1672" s="1218"/>
      <c r="E1672" s="587" t="e">
        <f t="shared" si="45"/>
        <v>#DIV/0!</v>
      </c>
    </row>
    <row r="1673" spans="1:5" s="17" customFormat="1" ht="16.75" customHeight="1" outlineLevel="2">
      <c r="A1673" s="1215">
        <v>122</v>
      </c>
      <c r="B1673" s="1216"/>
      <c r="C1673" s="1217"/>
      <c r="D1673" s="1218"/>
      <c r="E1673" s="587" t="e">
        <f t="shared" si="45"/>
        <v>#DIV/0!</v>
      </c>
    </row>
    <row r="1674" spans="1:5" s="17" customFormat="1" ht="16.75" customHeight="1" outlineLevel="2">
      <c r="A1674" s="1215">
        <v>123</v>
      </c>
      <c r="B1674" s="1216"/>
      <c r="C1674" s="1217"/>
      <c r="D1674" s="1218"/>
      <c r="E1674" s="587" t="e">
        <f t="shared" si="45"/>
        <v>#DIV/0!</v>
      </c>
    </row>
    <row r="1675" spans="1:5" s="17" customFormat="1" ht="16.75" customHeight="1" outlineLevel="2">
      <c r="A1675" s="1215">
        <v>124</v>
      </c>
      <c r="B1675" s="1216"/>
      <c r="C1675" s="1217"/>
      <c r="D1675" s="1218"/>
      <c r="E1675" s="587" t="e">
        <f t="shared" si="45"/>
        <v>#DIV/0!</v>
      </c>
    </row>
    <row r="1676" spans="1:5" s="17" customFormat="1" ht="16.75" customHeight="1" outlineLevel="2">
      <c r="A1676" s="1215">
        <v>125</v>
      </c>
      <c r="B1676" s="1216"/>
      <c r="C1676" s="1217"/>
      <c r="D1676" s="1218"/>
      <c r="E1676" s="587" t="e">
        <f t="shared" si="45"/>
        <v>#DIV/0!</v>
      </c>
    </row>
    <row r="1677" spans="1:5" s="17" customFormat="1" ht="16.75" customHeight="1" outlineLevel="2">
      <c r="A1677" s="1215">
        <v>126</v>
      </c>
      <c r="B1677" s="1216"/>
      <c r="C1677" s="1217"/>
      <c r="D1677" s="1218"/>
      <c r="E1677" s="587" t="e">
        <f t="shared" si="45"/>
        <v>#DIV/0!</v>
      </c>
    </row>
    <row r="1678" spans="1:5" s="17" customFormat="1" ht="16.75" customHeight="1" outlineLevel="2">
      <c r="A1678" s="1215">
        <v>127</v>
      </c>
      <c r="B1678" s="1216"/>
      <c r="C1678" s="1217"/>
      <c r="D1678" s="1218"/>
      <c r="E1678" s="587" t="e">
        <f t="shared" si="45"/>
        <v>#DIV/0!</v>
      </c>
    </row>
    <row r="1679" spans="1:5" s="17" customFormat="1" ht="16.75" customHeight="1" outlineLevel="2">
      <c r="A1679" s="1215">
        <v>128</v>
      </c>
      <c r="B1679" s="1216"/>
      <c r="C1679" s="1217"/>
      <c r="D1679" s="1218"/>
      <c r="E1679" s="587" t="e">
        <f t="shared" si="45"/>
        <v>#DIV/0!</v>
      </c>
    </row>
    <row r="1680" spans="1:5" s="17" customFormat="1" ht="16.75" customHeight="1" outlineLevel="2">
      <c r="A1680" s="1215">
        <v>129</v>
      </c>
      <c r="B1680" s="1216"/>
      <c r="C1680" s="1217"/>
      <c r="D1680" s="1218"/>
      <c r="E1680" s="587" t="e">
        <f t="shared" si="45"/>
        <v>#DIV/0!</v>
      </c>
    </row>
    <row r="1681" spans="1:5" s="17" customFormat="1" ht="16.75" customHeight="1" outlineLevel="2">
      <c r="A1681" s="1215">
        <v>130</v>
      </c>
      <c r="B1681" s="1216"/>
      <c r="C1681" s="1217"/>
      <c r="D1681" s="121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5">
        <v>131</v>
      </c>
      <c r="B1682" s="1216"/>
      <c r="C1682" s="1217"/>
      <c r="D1682" s="1218"/>
      <c r="E1682" s="587" t="e">
        <f t="shared" si="46"/>
        <v>#DIV/0!</v>
      </c>
    </row>
    <row r="1683" spans="1:5" s="17" customFormat="1" ht="16.75" customHeight="1" outlineLevel="2">
      <c r="A1683" s="1215">
        <v>132</v>
      </c>
      <c r="B1683" s="1216"/>
      <c r="C1683" s="1217"/>
      <c r="D1683" s="1218"/>
      <c r="E1683" s="587" t="e">
        <f t="shared" si="46"/>
        <v>#DIV/0!</v>
      </c>
    </row>
    <row r="1684" spans="1:5" s="17" customFormat="1" ht="16.75" customHeight="1" outlineLevel="2">
      <c r="A1684" s="1215">
        <v>133</v>
      </c>
      <c r="B1684" s="1216"/>
      <c r="C1684" s="1217"/>
      <c r="D1684" s="1218"/>
      <c r="E1684" s="587" t="e">
        <f t="shared" si="46"/>
        <v>#DIV/0!</v>
      </c>
    </row>
    <row r="1685" spans="1:5" s="17" customFormat="1" ht="16.75" customHeight="1" outlineLevel="2">
      <c r="A1685" s="1215">
        <v>134</v>
      </c>
      <c r="B1685" s="1216"/>
      <c r="C1685" s="1217"/>
      <c r="D1685" s="1218"/>
      <c r="E1685" s="587" t="e">
        <f t="shared" si="46"/>
        <v>#DIV/0!</v>
      </c>
    </row>
    <row r="1686" spans="1:5" s="17" customFormat="1" ht="16.75" customHeight="1" outlineLevel="2">
      <c r="A1686" s="1215">
        <v>135</v>
      </c>
      <c r="B1686" s="1216"/>
      <c r="C1686" s="1217"/>
      <c r="D1686" s="1218"/>
      <c r="E1686" s="587" t="e">
        <f t="shared" si="46"/>
        <v>#DIV/0!</v>
      </c>
    </row>
    <row r="1687" spans="1:5" s="17" customFormat="1" ht="16.75" customHeight="1" outlineLevel="2">
      <c r="A1687" s="1215">
        <v>136</v>
      </c>
      <c r="B1687" s="1216"/>
      <c r="C1687" s="1217"/>
      <c r="D1687" s="1218"/>
      <c r="E1687" s="587" t="e">
        <f t="shared" si="46"/>
        <v>#DIV/0!</v>
      </c>
    </row>
    <row r="1688" spans="1:5" s="17" customFormat="1" ht="16.75" customHeight="1" outlineLevel="2">
      <c r="A1688" s="1215">
        <v>137</v>
      </c>
      <c r="B1688" s="1216"/>
      <c r="C1688" s="1217"/>
      <c r="D1688" s="1218"/>
      <c r="E1688" s="587" t="e">
        <f t="shared" si="46"/>
        <v>#DIV/0!</v>
      </c>
    </row>
    <row r="1689" spans="1:5" s="17" customFormat="1" ht="16.75" customHeight="1" outlineLevel="2">
      <c r="A1689" s="1215">
        <v>138</v>
      </c>
      <c r="B1689" s="1216"/>
      <c r="C1689" s="1217"/>
      <c r="D1689" s="1218"/>
      <c r="E1689" s="587" t="e">
        <f t="shared" si="46"/>
        <v>#DIV/0!</v>
      </c>
    </row>
    <row r="1690" spans="1:5" s="17" customFormat="1" ht="16.75" customHeight="1" outlineLevel="2">
      <c r="A1690" s="1215">
        <v>139</v>
      </c>
      <c r="B1690" s="1216"/>
      <c r="C1690" s="1217"/>
      <c r="D1690" s="1218"/>
      <c r="E1690" s="587" t="e">
        <f t="shared" si="46"/>
        <v>#DIV/0!</v>
      </c>
    </row>
    <row r="1691" spans="1:5" s="17" customFormat="1" ht="16.75" customHeight="1" outlineLevel="2">
      <c r="A1691" s="1215">
        <v>140</v>
      </c>
      <c r="B1691" s="1216"/>
      <c r="C1691" s="1217"/>
      <c r="D1691" s="1218"/>
      <c r="E1691" s="587" t="e">
        <f t="shared" si="46"/>
        <v>#DIV/0!</v>
      </c>
    </row>
    <row r="1692" spans="1:5" s="17" customFormat="1" ht="16.75" customHeight="1" outlineLevel="2">
      <c r="A1692" s="1215">
        <v>141</v>
      </c>
      <c r="B1692" s="1216"/>
      <c r="C1692" s="1217"/>
      <c r="D1692" s="1218"/>
      <c r="E1692" s="587" t="e">
        <f t="shared" si="46"/>
        <v>#DIV/0!</v>
      </c>
    </row>
    <row r="1693" spans="1:5" s="17" customFormat="1" ht="16.75" customHeight="1" outlineLevel="2">
      <c r="A1693" s="1215">
        <v>142</v>
      </c>
      <c r="B1693" s="1216"/>
      <c r="C1693" s="1217"/>
      <c r="D1693" s="1218"/>
      <c r="E1693" s="587" t="e">
        <f t="shared" si="46"/>
        <v>#DIV/0!</v>
      </c>
    </row>
    <row r="1694" spans="1:5" s="17" customFormat="1" ht="16.75" customHeight="1" outlineLevel="2">
      <c r="A1694" s="1215">
        <v>143</v>
      </c>
      <c r="B1694" s="1216"/>
      <c r="C1694" s="1217"/>
      <c r="D1694" s="1218"/>
      <c r="E1694" s="587" t="e">
        <f t="shared" si="46"/>
        <v>#DIV/0!</v>
      </c>
    </row>
    <row r="1695" spans="1:5" s="17" customFormat="1" ht="16.75" customHeight="1" outlineLevel="2">
      <c r="A1695" s="1215">
        <v>144</v>
      </c>
      <c r="B1695" s="1216"/>
      <c r="C1695" s="1217"/>
      <c r="D1695" s="1218"/>
      <c r="E1695" s="587" t="e">
        <f>IF(AND(C1695&gt;=D$1545,C1695&lt;=D$1544),1,0)</f>
        <v>#DIV/0!</v>
      </c>
    </row>
    <row r="1696" spans="1:5" s="17" customFormat="1" ht="16.75" customHeight="1" outlineLevel="2">
      <c r="A1696" s="1215">
        <v>145</v>
      </c>
      <c r="B1696" s="1216"/>
      <c r="C1696" s="1217"/>
      <c r="D1696" s="121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5">
        <v>146</v>
      </c>
      <c r="B1697" s="1216"/>
      <c r="C1697" s="1217"/>
      <c r="D1697" s="1218"/>
      <c r="E1697" s="587" t="e">
        <f t="shared" si="47"/>
        <v>#DIV/0!</v>
      </c>
    </row>
    <row r="1698" spans="1:5" s="17" customFormat="1" ht="16.75" customHeight="1" outlineLevel="2">
      <c r="A1698" s="1215">
        <v>147</v>
      </c>
      <c r="B1698" s="1216"/>
      <c r="C1698" s="1217"/>
      <c r="D1698" s="1218"/>
      <c r="E1698" s="587" t="e">
        <f t="shared" si="47"/>
        <v>#DIV/0!</v>
      </c>
    </row>
    <row r="1699" spans="1:5" s="17" customFormat="1" ht="16.75" customHeight="1" outlineLevel="2">
      <c r="A1699" s="1215">
        <v>148</v>
      </c>
      <c r="B1699" s="1216"/>
      <c r="C1699" s="1217"/>
      <c r="D1699" s="1218"/>
      <c r="E1699" s="587" t="e">
        <f t="shared" si="47"/>
        <v>#DIV/0!</v>
      </c>
    </row>
    <row r="1700" spans="1:5" s="17" customFormat="1" ht="16.75" customHeight="1" outlineLevel="2">
      <c r="A1700" s="1215">
        <v>149</v>
      </c>
      <c r="B1700" s="1216"/>
      <c r="C1700" s="1217"/>
      <c r="D1700" s="1218"/>
      <c r="E1700" s="587" t="e">
        <f t="shared" si="47"/>
        <v>#DIV/0!</v>
      </c>
    </row>
    <row r="1701" spans="1:5" s="17" customFormat="1" ht="16.75" customHeight="1" outlineLevel="2">
      <c r="A1701" s="1215">
        <v>150</v>
      </c>
      <c r="B1701" s="1216"/>
      <c r="C1701" s="1217"/>
      <c r="D1701" s="1218"/>
      <c r="E1701" s="587" t="e">
        <f t="shared" si="47"/>
        <v>#DIV/0!</v>
      </c>
    </row>
    <row r="1702" spans="1:5" s="17" customFormat="1" ht="16.75" customHeight="1" outlineLevel="2">
      <c r="A1702" s="1215">
        <v>151</v>
      </c>
      <c r="B1702" s="1216"/>
      <c r="C1702" s="1217"/>
      <c r="D1702" s="1218"/>
      <c r="E1702" s="587" t="e">
        <f t="shared" si="47"/>
        <v>#DIV/0!</v>
      </c>
    </row>
    <row r="1703" spans="1:5" s="17" customFormat="1" ht="16.75" customHeight="1" outlineLevel="2">
      <c r="A1703" s="1215">
        <v>152</v>
      </c>
      <c r="B1703" s="1216"/>
      <c r="C1703" s="1217"/>
      <c r="D1703" s="1218"/>
      <c r="E1703" s="587" t="e">
        <f t="shared" si="47"/>
        <v>#DIV/0!</v>
      </c>
    </row>
    <row r="1704" spans="1:5" s="17" customFormat="1" ht="16.75" customHeight="1" outlineLevel="2">
      <c r="A1704" s="1215">
        <v>153</v>
      </c>
      <c r="B1704" s="1216"/>
      <c r="C1704" s="1217"/>
      <c r="D1704" s="1218"/>
      <c r="E1704" s="587" t="e">
        <f t="shared" si="47"/>
        <v>#DIV/0!</v>
      </c>
    </row>
    <row r="1705" spans="1:5" s="17" customFormat="1" ht="16.75" customHeight="1" outlineLevel="2">
      <c r="A1705" s="1215">
        <v>154</v>
      </c>
      <c r="B1705" s="1216"/>
      <c r="C1705" s="1217"/>
      <c r="D1705" s="1218"/>
      <c r="E1705" s="587" t="e">
        <f t="shared" si="47"/>
        <v>#DIV/0!</v>
      </c>
    </row>
    <row r="1706" spans="1:5" s="17" customFormat="1" ht="16.75" customHeight="1" outlineLevel="2">
      <c r="A1706" s="1215">
        <v>155</v>
      </c>
      <c r="B1706" s="1216"/>
      <c r="C1706" s="1217"/>
      <c r="D1706" s="1218"/>
      <c r="E1706" s="587" t="e">
        <f t="shared" si="47"/>
        <v>#DIV/0!</v>
      </c>
    </row>
    <row r="1707" spans="1:5" s="17" customFormat="1" ht="16.75" customHeight="1" outlineLevel="2">
      <c r="A1707" s="1215">
        <v>156</v>
      </c>
      <c r="B1707" s="1216"/>
      <c r="C1707" s="1217"/>
      <c r="D1707" s="1218"/>
      <c r="E1707" s="587" t="e">
        <f t="shared" si="47"/>
        <v>#DIV/0!</v>
      </c>
    </row>
    <row r="1708" spans="1:5" s="17" customFormat="1" ht="16.75" customHeight="1" outlineLevel="2">
      <c r="A1708" s="1215">
        <v>157</v>
      </c>
      <c r="B1708" s="1216"/>
      <c r="C1708" s="1217"/>
      <c r="D1708" s="1218"/>
      <c r="E1708" s="587" t="e">
        <f t="shared" si="47"/>
        <v>#DIV/0!</v>
      </c>
    </row>
    <row r="1709" spans="1:5" s="17" customFormat="1" ht="16.75" customHeight="1" outlineLevel="2">
      <c r="A1709" s="1215">
        <v>158</v>
      </c>
      <c r="B1709" s="1216"/>
      <c r="C1709" s="1217"/>
      <c r="D1709" s="1218"/>
      <c r="E1709" s="587" t="e">
        <f t="shared" si="47"/>
        <v>#DIV/0!</v>
      </c>
    </row>
    <row r="1710" spans="1:5" s="17" customFormat="1" ht="16.75" customHeight="1" outlineLevel="2">
      <c r="A1710" s="1215">
        <v>159</v>
      </c>
      <c r="B1710" s="1216"/>
      <c r="C1710" s="1217"/>
      <c r="D1710" s="1218"/>
      <c r="E1710" s="587" t="e">
        <f t="shared" si="47"/>
        <v>#DIV/0!</v>
      </c>
    </row>
    <row r="1711" spans="1:5" s="17" customFormat="1" ht="16.75" customHeight="1" outlineLevel="2">
      <c r="A1711" s="1215">
        <v>160</v>
      </c>
      <c r="B1711" s="1216"/>
      <c r="C1711" s="1217"/>
      <c r="D1711" s="1218"/>
      <c r="E1711" s="587" t="e">
        <f t="shared" si="47"/>
        <v>#DIV/0!</v>
      </c>
    </row>
    <row r="1712" spans="1:5" s="17" customFormat="1" ht="16.75" customHeight="1" outlineLevel="2">
      <c r="A1712" s="1215">
        <v>161</v>
      </c>
      <c r="B1712" s="1216"/>
      <c r="C1712" s="1217"/>
      <c r="D1712" s="1218"/>
      <c r="E1712" s="587" t="e">
        <f t="shared" si="47"/>
        <v>#DIV/0!</v>
      </c>
    </row>
    <row r="1713" spans="1:5" s="17" customFormat="1" ht="16.75" customHeight="1" outlineLevel="2">
      <c r="A1713" s="1215">
        <v>162</v>
      </c>
      <c r="B1713" s="1216"/>
      <c r="C1713" s="1217"/>
      <c r="D1713" s="1218"/>
      <c r="E1713" s="587" t="e">
        <f t="shared" si="47"/>
        <v>#DIV/0!</v>
      </c>
    </row>
    <row r="1714" spans="1:5" s="17" customFormat="1" ht="16.75" customHeight="1" outlineLevel="2">
      <c r="A1714" s="1215">
        <v>163</v>
      </c>
      <c r="B1714" s="1216"/>
      <c r="C1714" s="1217"/>
      <c r="D1714" s="1218"/>
      <c r="E1714" s="587" t="e">
        <f t="shared" si="47"/>
        <v>#DIV/0!</v>
      </c>
    </row>
    <row r="1715" spans="1:5" s="17" customFormat="1" ht="16.75" customHeight="1" outlineLevel="2">
      <c r="A1715" s="1215">
        <v>164</v>
      </c>
      <c r="B1715" s="1216"/>
      <c r="C1715" s="1217"/>
      <c r="D1715" s="1218"/>
      <c r="E1715" s="587" t="e">
        <f t="shared" si="47"/>
        <v>#DIV/0!</v>
      </c>
    </row>
    <row r="1716" spans="1:5" s="17" customFormat="1" ht="16.75" customHeight="1" outlineLevel="2">
      <c r="A1716" s="1215">
        <v>165</v>
      </c>
      <c r="B1716" s="1216"/>
      <c r="C1716" s="1217"/>
      <c r="D1716" s="1218"/>
      <c r="E1716" s="587" t="e">
        <f t="shared" si="47"/>
        <v>#DIV/0!</v>
      </c>
    </row>
    <row r="1717" spans="1:5" s="17" customFormat="1" ht="16.75" customHeight="1" outlineLevel="2">
      <c r="A1717" s="1215">
        <v>166</v>
      </c>
      <c r="B1717" s="1216"/>
      <c r="C1717" s="1217"/>
      <c r="D1717" s="1218"/>
      <c r="E1717" s="587" t="e">
        <f t="shared" si="47"/>
        <v>#DIV/0!</v>
      </c>
    </row>
    <row r="1718" spans="1:5" s="17" customFormat="1" ht="16.75" customHeight="1" outlineLevel="2">
      <c r="A1718" s="1215">
        <v>167</v>
      </c>
      <c r="B1718" s="1216"/>
      <c r="C1718" s="1217"/>
      <c r="D1718" s="1218"/>
      <c r="E1718" s="587" t="e">
        <f t="shared" si="47"/>
        <v>#DIV/0!</v>
      </c>
    </row>
    <row r="1719" spans="1:5" s="17" customFormat="1" ht="16.75" customHeight="1" outlineLevel="2">
      <c r="A1719" s="1215">
        <v>168</v>
      </c>
      <c r="B1719" s="1216"/>
      <c r="C1719" s="1217"/>
      <c r="D1719" s="1218"/>
      <c r="E1719" s="587" t="e">
        <f t="shared" si="47"/>
        <v>#DIV/0!</v>
      </c>
    </row>
    <row r="1720" spans="1:5" s="17" customFormat="1" ht="16.75" customHeight="1" outlineLevel="2">
      <c r="A1720" s="1215">
        <v>169</v>
      </c>
      <c r="B1720" s="1216"/>
      <c r="C1720" s="1217"/>
      <c r="D1720" s="1218"/>
      <c r="E1720" s="587" t="e">
        <f t="shared" si="47"/>
        <v>#DIV/0!</v>
      </c>
    </row>
    <row r="1721" spans="1:5" s="17" customFormat="1" ht="16.75" customHeight="1" outlineLevel="2">
      <c r="A1721" s="1215">
        <v>170</v>
      </c>
      <c r="B1721" s="1216"/>
      <c r="C1721" s="1217"/>
      <c r="D1721" s="1218"/>
      <c r="E1721" s="587" t="e">
        <f>IF(AND(C1721&gt;=D$1545,C1721&lt;=D$1544),1,0)</f>
        <v>#DIV/0!</v>
      </c>
    </row>
    <row r="1722" spans="1:5" s="17" customFormat="1" ht="16.75" customHeight="1" outlineLevel="2">
      <c r="A1722" s="1215">
        <v>171</v>
      </c>
      <c r="B1722" s="1216"/>
      <c r="C1722" s="1217"/>
      <c r="D1722" s="121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5">
        <v>172</v>
      </c>
      <c r="B1723" s="1216"/>
      <c r="C1723" s="1217"/>
      <c r="D1723" s="1218"/>
      <c r="E1723" s="587" t="e">
        <f t="shared" si="48"/>
        <v>#DIV/0!</v>
      </c>
    </row>
    <row r="1724" spans="1:5" s="17" customFormat="1" ht="16.75" customHeight="1" outlineLevel="2">
      <c r="A1724" s="1215">
        <v>173</v>
      </c>
      <c r="B1724" s="1216"/>
      <c r="C1724" s="1217"/>
      <c r="D1724" s="1218"/>
      <c r="E1724" s="587" t="e">
        <f t="shared" si="48"/>
        <v>#DIV/0!</v>
      </c>
    </row>
    <row r="1725" spans="1:5" s="17" customFormat="1" ht="16.75" customHeight="1" outlineLevel="2">
      <c r="A1725" s="1215">
        <v>174</v>
      </c>
      <c r="B1725" s="1216"/>
      <c r="C1725" s="1217"/>
      <c r="D1725" s="1218"/>
      <c r="E1725" s="587" t="e">
        <f t="shared" si="48"/>
        <v>#DIV/0!</v>
      </c>
    </row>
    <row r="1726" spans="1:5" s="17" customFormat="1" ht="16.75" customHeight="1" outlineLevel="2">
      <c r="A1726" s="1215">
        <v>175</v>
      </c>
      <c r="B1726" s="1216"/>
      <c r="C1726" s="1217"/>
      <c r="D1726" s="1218"/>
      <c r="E1726" s="587" t="e">
        <f t="shared" si="48"/>
        <v>#DIV/0!</v>
      </c>
    </row>
    <row r="1727" spans="1:5" s="17" customFormat="1" ht="16.75" customHeight="1" outlineLevel="2">
      <c r="A1727" s="1215">
        <v>176</v>
      </c>
      <c r="B1727" s="1216"/>
      <c r="C1727" s="1217"/>
      <c r="D1727" s="1218"/>
      <c r="E1727" s="587" t="e">
        <f t="shared" si="48"/>
        <v>#DIV/0!</v>
      </c>
    </row>
    <row r="1728" spans="1:5" s="17" customFormat="1" ht="16.75" customHeight="1" outlineLevel="2">
      <c r="A1728" s="1215">
        <v>177</v>
      </c>
      <c r="B1728" s="1216"/>
      <c r="C1728" s="1217"/>
      <c r="D1728" s="1218"/>
      <c r="E1728" s="587" t="e">
        <f t="shared" si="48"/>
        <v>#DIV/0!</v>
      </c>
    </row>
    <row r="1729" spans="1:5" s="17" customFormat="1" ht="16.75" customHeight="1" outlineLevel="2">
      <c r="A1729" s="1215">
        <v>178</v>
      </c>
      <c r="B1729" s="1216"/>
      <c r="C1729" s="1217"/>
      <c r="D1729" s="1218"/>
      <c r="E1729" s="587" t="e">
        <f t="shared" si="48"/>
        <v>#DIV/0!</v>
      </c>
    </row>
    <row r="1730" spans="1:5" s="17" customFormat="1" ht="16.75" customHeight="1" outlineLevel="2">
      <c r="A1730" s="1215">
        <v>179</v>
      </c>
      <c r="B1730" s="1216"/>
      <c r="C1730" s="1217"/>
      <c r="D1730" s="1218"/>
      <c r="E1730" s="587" t="e">
        <f t="shared" si="48"/>
        <v>#DIV/0!</v>
      </c>
    </row>
    <row r="1731" spans="1:5" s="17" customFormat="1" ht="16.75" customHeight="1" outlineLevel="2">
      <c r="A1731" s="1215">
        <v>180</v>
      </c>
      <c r="B1731" s="1216"/>
      <c r="C1731" s="1217"/>
      <c r="D1731" s="1218"/>
      <c r="E1731" s="587" t="e">
        <f t="shared" si="48"/>
        <v>#DIV/0!</v>
      </c>
    </row>
    <row r="1732" spans="1:5" s="17" customFormat="1" ht="16.75" customHeight="1" outlineLevel="2">
      <c r="A1732" s="1215">
        <v>181</v>
      </c>
      <c r="B1732" s="1216"/>
      <c r="C1732" s="1217"/>
      <c r="D1732" s="1218"/>
      <c r="E1732" s="587" t="e">
        <f t="shared" si="48"/>
        <v>#DIV/0!</v>
      </c>
    </row>
    <row r="1733" spans="1:5" s="17" customFormat="1" ht="16.75" customHeight="1" outlineLevel="2">
      <c r="A1733" s="1215">
        <v>182</v>
      </c>
      <c r="B1733" s="1216"/>
      <c r="C1733" s="1217"/>
      <c r="D1733" s="1218"/>
      <c r="E1733" s="587" t="e">
        <f t="shared" si="48"/>
        <v>#DIV/0!</v>
      </c>
    </row>
    <row r="1734" spans="1:5" s="17" customFormat="1" ht="16.75" customHeight="1" outlineLevel="2">
      <c r="A1734" s="1215">
        <v>183</v>
      </c>
      <c r="B1734" s="1216"/>
      <c r="C1734" s="1217"/>
      <c r="D1734" s="1218"/>
      <c r="E1734" s="587" t="e">
        <f t="shared" si="48"/>
        <v>#DIV/0!</v>
      </c>
    </row>
    <row r="1735" spans="1:5" s="17" customFormat="1" ht="16.75" customHeight="1" outlineLevel="2">
      <c r="A1735" s="1215">
        <v>184</v>
      </c>
      <c r="B1735" s="1216"/>
      <c r="C1735" s="1217"/>
      <c r="D1735" s="1218"/>
      <c r="E1735" s="587" t="e">
        <f t="shared" si="48"/>
        <v>#DIV/0!</v>
      </c>
    </row>
    <row r="1736" spans="1:5" s="17" customFormat="1" ht="16.75" customHeight="1" outlineLevel="2">
      <c r="A1736" s="1215">
        <v>185</v>
      </c>
      <c r="B1736" s="1216"/>
      <c r="C1736" s="1217"/>
      <c r="D1736" s="1218"/>
      <c r="E1736" s="587" t="e">
        <f t="shared" si="48"/>
        <v>#DIV/0!</v>
      </c>
    </row>
    <row r="1737" spans="1:5" s="17" customFormat="1" ht="16.75" customHeight="1" outlineLevel="2">
      <c r="A1737" s="1215">
        <v>186</v>
      </c>
      <c r="B1737" s="1216"/>
      <c r="C1737" s="1217"/>
      <c r="D1737" s="1218"/>
      <c r="E1737" s="587" t="e">
        <f t="shared" si="48"/>
        <v>#DIV/0!</v>
      </c>
    </row>
    <row r="1738" spans="1:5" s="17" customFormat="1" ht="16.75" customHeight="1" outlineLevel="2">
      <c r="A1738" s="1215">
        <v>187</v>
      </c>
      <c r="B1738" s="1216"/>
      <c r="C1738" s="1217"/>
      <c r="D1738" s="1218"/>
      <c r="E1738" s="587" t="e">
        <f t="shared" si="48"/>
        <v>#DIV/0!</v>
      </c>
    </row>
    <row r="1739" spans="1:5" s="17" customFormat="1" ht="16.75" customHeight="1" outlineLevel="2">
      <c r="A1739" s="1215">
        <v>188</v>
      </c>
      <c r="B1739" s="1216"/>
      <c r="C1739" s="1217"/>
      <c r="D1739" s="1218"/>
      <c r="E1739" s="587" t="e">
        <f t="shared" si="48"/>
        <v>#DIV/0!</v>
      </c>
    </row>
    <row r="1740" spans="1:5" s="17" customFormat="1" ht="16.75" customHeight="1" outlineLevel="2">
      <c r="A1740" s="1215">
        <v>189</v>
      </c>
      <c r="B1740" s="1216"/>
      <c r="C1740" s="1217"/>
      <c r="D1740" s="1218"/>
      <c r="E1740" s="587" t="e">
        <f t="shared" si="48"/>
        <v>#DIV/0!</v>
      </c>
    </row>
    <row r="1741" spans="1:5" s="17" customFormat="1" ht="16.75" customHeight="1" outlineLevel="2">
      <c r="A1741" s="1215">
        <v>190</v>
      </c>
      <c r="B1741" s="1216"/>
      <c r="C1741" s="1217"/>
      <c r="D1741" s="1218"/>
      <c r="E1741" s="587" t="e">
        <f>IF(AND(C1741&gt;=D$1545,C1741&lt;=D$1544),1,0)</f>
        <v>#DIV/0!</v>
      </c>
    </row>
    <row r="1742" spans="1:5" s="17" customFormat="1" ht="16.75" customHeight="1" outlineLevel="2">
      <c r="A1742" s="1215">
        <v>191</v>
      </c>
      <c r="B1742" s="1216"/>
      <c r="C1742" s="1217"/>
      <c r="D1742" s="121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5">
        <v>192</v>
      </c>
      <c r="B1743" s="1216"/>
      <c r="C1743" s="1217"/>
      <c r="D1743" s="1218"/>
      <c r="E1743" s="587" t="e">
        <f t="shared" si="49"/>
        <v>#DIV/0!</v>
      </c>
    </row>
    <row r="1744" spans="1:5" s="17" customFormat="1" ht="16.75" customHeight="1" outlineLevel="2">
      <c r="A1744" s="1215">
        <v>193</v>
      </c>
      <c r="B1744" s="1216"/>
      <c r="C1744" s="1217"/>
      <c r="D1744" s="1218"/>
      <c r="E1744" s="587" t="e">
        <f t="shared" si="49"/>
        <v>#DIV/0!</v>
      </c>
    </row>
    <row r="1745" spans="1:5" s="17" customFormat="1" ht="16.75" customHeight="1" outlineLevel="2">
      <c r="A1745" s="1215">
        <v>194</v>
      </c>
      <c r="B1745" s="1216"/>
      <c r="C1745" s="1217"/>
      <c r="D1745" s="1218"/>
      <c r="E1745" s="587" t="e">
        <f t="shared" si="49"/>
        <v>#DIV/0!</v>
      </c>
    </row>
    <row r="1746" spans="1:5" s="17" customFormat="1" ht="16.75" customHeight="1" outlineLevel="2">
      <c r="A1746" s="1215">
        <v>195</v>
      </c>
      <c r="B1746" s="1216"/>
      <c r="C1746" s="1217"/>
      <c r="D1746" s="1218"/>
      <c r="E1746" s="587" t="e">
        <f t="shared" si="49"/>
        <v>#DIV/0!</v>
      </c>
    </row>
    <row r="1747" spans="1:5" s="17" customFormat="1" ht="16.75" customHeight="1" outlineLevel="2">
      <c r="A1747" s="1215">
        <v>196</v>
      </c>
      <c r="B1747" s="1216"/>
      <c r="C1747" s="1217"/>
      <c r="D1747" s="1218"/>
      <c r="E1747" s="587" t="e">
        <f t="shared" si="49"/>
        <v>#DIV/0!</v>
      </c>
    </row>
    <row r="1748" spans="1:5" s="17" customFormat="1" ht="16.75" customHeight="1" outlineLevel="2">
      <c r="A1748" s="1215">
        <v>197</v>
      </c>
      <c r="B1748" s="1216"/>
      <c r="C1748" s="1217"/>
      <c r="D1748" s="1218"/>
      <c r="E1748" s="587" t="e">
        <f t="shared" si="49"/>
        <v>#DIV/0!</v>
      </c>
    </row>
    <row r="1749" spans="1:5" s="17" customFormat="1" ht="16.75" customHeight="1" outlineLevel="2">
      <c r="A1749" s="1215">
        <v>198</v>
      </c>
      <c r="B1749" s="1216"/>
      <c r="C1749" s="1217"/>
      <c r="D1749" s="1218"/>
      <c r="E1749" s="587" t="e">
        <f t="shared" si="49"/>
        <v>#DIV/0!</v>
      </c>
    </row>
    <row r="1750" spans="1:5" s="17" customFormat="1" ht="16.75" customHeight="1" outlineLevel="2">
      <c r="A1750" s="1215">
        <v>199</v>
      </c>
      <c r="B1750" s="1216"/>
      <c r="C1750" s="1217"/>
      <c r="D1750" s="1218"/>
      <c r="E1750" s="587" t="e">
        <f t="shared" si="49"/>
        <v>#DIV/0!</v>
      </c>
    </row>
    <row r="1751" spans="1:5" s="17" customFormat="1" ht="16.75" customHeight="1" outlineLevel="2">
      <c r="A1751" s="1215">
        <v>200</v>
      </c>
      <c r="B1751" s="1216"/>
      <c r="C1751" s="1217"/>
      <c r="D1751" s="1218"/>
      <c r="E1751" s="587" t="e">
        <f t="shared" si="49"/>
        <v>#DIV/0!</v>
      </c>
    </row>
    <row r="1752" spans="1:5" s="17" customFormat="1" ht="16.75" customHeight="1" outlineLevel="2">
      <c r="A1752" s="1215">
        <v>201</v>
      </c>
      <c r="B1752" s="1216"/>
      <c r="C1752" s="1217"/>
      <c r="D1752" s="1218"/>
      <c r="E1752" s="587" t="e">
        <f t="shared" si="49"/>
        <v>#DIV/0!</v>
      </c>
    </row>
    <row r="1753" spans="1:5" s="17" customFormat="1" ht="16.75" customHeight="1" outlineLevel="2">
      <c r="A1753" s="1215">
        <v>202</v>
      </c>
      <c r="B1753" s="1216"/>
      <c r="C1753" s="1217"/>
      <c r="D1753" s="1218"/>
      <c r="E1753" s="587" t="e">
        <f t="shared" si="49"/>
        <v>#DIV/0!</v>
      </c>
    </row>
    <row r="1754" spans="1:5" s="17" customFormat="1" ht="16.75" customHeight="1" outlineLevel="2">
      <c r="A1754" s="1215">
        <v>203</v>
      </c>
      <c r="B1754" s="1216"/>
      <c r="C1754" s="1217"/>
      <c r="D1754" s="1218"/>
      <c r="E1754" s="587" t="e">
        <f t="shared" si="49"/>
        <v>#DIV/0!</v>
      </c>
    </row>
    <row r="1755" spans="1:5" s="17" customFormat="1" ht="16.75" customHeight="1" outlineLevel="2">
      <c r="A1755" s="1215">
        <v>204</v>
      </c>
      <c r="B1755" s="1216"/>
      <c r="C1755" s="1217"/>
      <c r="D1755" s="1218"/>
      <c r="E1755" s="587" t="e">
        <f t="shared" si="49"/>
        <v>#DIV/0!</v>
      </c>
    </row>
    <row r="1756" spans="1:5" s="17" customFormat="1" ht="16.75" customHeight="1" outlineLevel="2">
      <c r="A1756" s="1215">
        <v>205</v>
      </c>
      <c r="B1756" s="1216"/>
      <c r="C1756" s="1217"/>
      <c r="D1756" s="1218"/>
      <c r="E1756" s="587" t="e">
        <f t="shared" si="49"/>
        <v>#DIV/0!</v>
      </c>
    </row>
    <row r="1757" spans="1:5" s="17" customFormat="1" ht="16.75" customHeight="1" outlineLevel="2">
      <c r="A1757" s="1215">
        <v>206</v>
      </c>
      <c r="B1757" s="1216"/>
      <c r="C1757" s="1217"/>
      <c r="D1757" s="1218"/>
      <c r="E1757" s="587" t="e">
        <f t="shared" si="49"/>
        <v>#DIV/0!</v>
      </c>
    </row>
    <row r="1758" spans="1:5" s="17" customFormat="1" ht="16.75" customHeight="1" outlineLevel="2">
      <c r="A1758" s="1215">
        <v>207</v>
      </c>
      <c r="B1758" s="1216"/>
      <c r="C1758" s="1217"/>
      <c r="D1758" s="1218"/>
      <c r="E1758" s="587" t="e">
        <f t="shared" si="49"/>
        <v>#DIV/0!</v>
      </c>
    </row>
    <row r="1759" spans="1:5" s="17" customFormat="1" ht="16.75" customHeight="1" outlineLevel="2">
      <c r="A1759" s="1215">
        <v>208</v>
      </c>
      <c r="B1759" s="1216"/>
      <c r="C1759" s="1217"/>
      <c r="D1759" s="1218"/>
      <c r="E1759" s="587" t="e">
        <f t="shared" si="49"/>
        <v>#DIV/0!</v>
      </c>
    </row>
    <row r="1760" spans="1:5" s="17" customFormat="1" ht="16.75" customHeight="1" outlineLevel="2">
      <c r="A1760" s="1215">
        <v>209</v>
      </c>
      <c r="B1760" s="1216"/>
      <c r="C1760" s="1217"/>
      <c r="D1760" s="1218"/>
      <c r="E1760" s="587" t="e">
        <f t="shared" si="49"/>
        <v>#DIV/0!</v>
      </c>
    </row>
    <row r="1761" spans="1:5" s="17" customFormat="1" ht="16.75" customHeight="1" outlineLevel="2">
      <c r="A1761" s="1215">
        <v>210</v>
      </c>
      <c r="B1761" s="1216"/>
      <c r="C1761" s="1217"/>
      <c r="D1761" s="1218"/>
      <c r="E1761" s="587" t="e">
        <f t="shared" si="49"/>
        <v>#DIV/0!</v>
      </c>
    </row>
    <row r="1762" spans="1:5" s="17" customFormat="1" ht="16.75" customHeight="1" outlineLevel="2">
      <c r="A1762" s="1215">
        <v>211</v>
      </c>
      <c r="B1762" s="1216"/>
      <c r="C1762" s="1217"/>
      <c r="D1762" s="1218"/>
      <c r="E1762" s="587" t="e">
        <f t="shared" si="49"/>
        <v>#DIV/0!</v>
      </c>
    </row>
    <row r="1763" spans="1:5" s="17" customFormat="1" ht="16.75" customHeight="1" outlineLevel="2">
      <c r="A1763" s="1215">
        <v>212</v>
      </c>
      <c r="B1763" s="1216"/>
      <c r="C1763" s="1217"/>
      <c r="D1763" s="1218"/>
      <c r="E1763" s="587" t="e">
        <f t="shared" si="49"/>
        <v>#DIV/0!</v>
      </c>
    </row>
    <row r="1764" spans="1:5" s="17" customFormat="1" ht="16.75" customHeight="1" outlineLevel="2">
      <c r="A1764" s="1215">
        <v>213</v>
      </c>
      <c r="B1764" s="1216"/>
      <c r="C1764" s="1217"/>
      <c r="D1764" s="1218"/>
      <c r="E1764" s="587" t="e">
        <f t="shared" si="49"/>
        <v>#DIV/0!</v>
      </c>
    </row>
    <row r="1765" spans="1:5" s="17" customFormat="1" ht="16.75" customHeight="1" outlineLevel="2">
      <c r="A1765" s="1215">
        <v>214</v>
      </c>
      <c r="B1765" s="1216"/>
      <c r="C1765" s="1217"/>
      <c r="D1765" s="1218"/>
      <c r="E1765" s="587" t="e">
        <f t="shared" si="49"/>
        <v>#DIV/0!</v>
      </c>
    </row>
    <row r="1766" spans="1:5" s="17" customFormat="1" ht="16.75" customHeight="1" outlineLevel="2">
      <c r="A1766" s="1215">
        <v>215</v>
      </c>
      <c r="B1766" s="1216"/>
      <c r="C1766" s="1217"/>
      <c r="D1766" s="1218"/>
      <c r="E1766" s="587" t="e">
        <f t="shared" si="49"/>
        <v>#DIV/0!</v>
      </c>
    </row>
    <row r="1767" spans="1:5" s="17" customFormat="1" ht="16.75" customHeight="1" outlineLevel="2">
      <c r="A1767" s="1215">
        <v>216</v>
      </c>
      <c r="B1767" s="1216"/>
      <c r="C1767" s="1217"/>
      <c r="D1767" s="1218"/>
      <c r="E1767" s="587" t="e">
        <f>IF(AND(C1767&gt;=D$1545,C1767&lt;=D$1544),1,0)</f>
        <v>#DIV/0!</v>
      </c>
    </row>
    <row r="1768" spans="1:5" s="17" customFormat="1" ht="16.75" customHeight="1" outlineLevel="2">
      <c r="A1768" s="1215">
        <v>217</v>
      </c>
      <c r="B1768" s="1216"/>
      <c r="C1768" s="1217"/>
      <c r="D1768" s="121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5">
        <v>218</v>
      </c>
      <c r="B1769" s="1216"/>
      <c r="C1769" s="1217"/>
      <c r="D1769" s="1218"/>
      <c r="E1769" s="587" t="e">
        <f t="shared" si="50"/>
        <v>#DIV/0!</v>
      </c>
    </row>
    <row r="1770" spans="1:5" s="17" customFormat="1" ht="16.75" customHeight="1" outlineLevel="2">
      <c r="A1770" s="1215">
        <v>219</v>
      </c>
      <c r="B1770" s="1216"/>
      <c r="C1770" s="1217"/>
      <c r="D1770" s="1218"/>
      <c r="E1770" s="587" t="e">
        <f t="shared" si="50"/>
        <v>#DIV/0!</v>
      </c>
    </row>
    <row r="1771" spans="1:5" s="17" customFormat="1" ht="16.75" customHeight="1" outlineLevel="2">
      <c r="A1771" s="1215">
        <v>220</v>
      </c>
      <c r="B1771" s="1216"/>
      <c r="C1771" s="1217"/>
      <c r="D1771" s="1218"/>
      <c r="E1771" s="587" t="e">
        <f t="shared" si="50"/>
        <v>#DIV/0!</v>
      </c>
    </row>
    <row r="1772" spans="1:5" s="17" customFormat="1" ht="16.75" customHeight="1" outlineLevel="2">
      <c r="A1772" s="1215">
        <v>221</v>
      </c>
      <c r="B1772" s="1216"/>
      <c r="C1772" s="1217"/>
      <c r="D1772" s="1218"/>
      <c r="E1772" s="587" t="e">
        <f t="shared" si="50"/>
        <v>#DIV/0!</v>
      </c>
    </row>
    <row r="1773" spans="1:5" s="17" customFormat="1" ht="16.75" customHeight="1" outlineLevel="2">
      <c r="A1773" s="1215">
        <v>222</v>
      </c>
      <c r="B1773" s="1216"/>
      <c r="C1773" s="1217"/>
      <c r="D1773" s="1218"/>
      <c r="E1773" s="587" t="e">
        <f t="shared" si="50"/>
        <v>#DIV/0!</v>
      </c>
    </row>
    <row r="1774" spans="1:5" s="17" customFormat="1" ht="16.75" customHeight="1" outlineLevel="2">
      <c r="A1774" s="1215">
        <v>223</v>
      </c>
      <c r="B1774" s="1216"/>
      <c r="C1774" s="1217"/>
      <c r="D1774" s="1218"/>
      <c r="E1774" s="587" t="e">
        <f t="shared" si="50"/>
        <v>#DIV/0!</v>
      </c>
    </row>
    <row r="1775" spans="1:5" s="17" customFormat="1" ht="16.75" customHeight="1" outlineLevel="2">
      <c r="A1775" s="1215">
        <v>224</v>
      </c>
      <c r="B1775" s="1216"/>
      <c r="C1775" s="1217"/>
      <c r="D1775" s="1218"/>
      <c r="E1775" s="587" t="e">
        <f t="shared" si="50"/>
        <v>#DIV/0!</v>
      </c>
    </row>
    <row r="1776" spans="1:5" s="17" customFormat="1" ht="16.75" customHeight="1" outlineLevel="2">
      <c r="A1776" s="1215">
        <v>225</v>
      </c>
      <c r="B1776" s="1216"/>
      <c r="C1776" s="1217"/>
      <c r="D1776" s="1218"/>
      <c r="E1776" s="587" t="e">
        <f t="shared" si="50"/>
        <v>#DIV/0!</v>
      </c>
    </row>
    <row r="1777" spans="1:5" s="17" customFormat="1" ht="16.75" customHeight="1" outlineLevel="2">
      <c r="A1777" s="1215">
        <v>226</v>
      </c>
      <c r="B1777" s="1216"/>
      <c r="C1777" s="1217"/>
      <c r="D1777" s="1218"/>
      <c r="E1777" s="587" t="e">
        <f t="shared" si="50"/>
        <v>#DIV/0!</v>
      </c>
    </row>
    <row r="1778" spans="1:5" s="17" customFormat="1" ht="16.75" customHeight="1" outlineLevel="2">
      <c r="A1778" s="1215">
        <v>227</v>
      </c>
      <c r="B1778" s="1216"/>
      <c r="C1778" s="1217"/>
      <c r="D1778" s="1218"/>
      <c r="E1778" s="587" t="e">
        <f t="shared" si="49"/>
        <v>#DIV/0!</v>
      </c>
    </row>
    <row r="1779" spans="1:5" s="17" customFormat="1" ht="16.75" customHeight="1" outlineLevel="2">
      <c r="A1779" s="1215">
        <v>228</v>
      </c>
      <c r="B1779" s="1216"/>
      <c r="C1779" s="1217"/>
      <c r="D1779" s="1218"/>
      <c r="E1779" s="587" t="e">
        <f t="shared" si="49"/>
        <v>#DIV/0!</v>
      </c>
    </row>
    <row r="1780" spans="1:5" s="17" customFormat="1" ht="16.75" customHeight="1" outlineLevel="2">
      <c r="A1780" s="1215">
        <v>229</v>
      </c>
      <c r="B1780" s="1216"/>
      <c r="C1780" s="1217"/>
      <c r="D1780" s="1218"/>
      <c r="E1780" s="587" t="e">
        <f t="shared" si="49"/>
        <v>#DIV/0!</v>
      </c>
    </row>
    <row r="1781" spans="1:5" s="17" customFormat="1" ht="16.75" customHeight="1" outlineLevel="2">
      <c r="A1781" s="1215">
        <v>230</v>
      </c>
      <c r="B1781" s="1216"/>
      <c r="C1781" s="1217"/>
      <c r="D1781" s="1218"/>
      <c r="E1781" s="587" t="e">
        <f t="shared" si="49"/>
        <v>#DIV/0!</v>
      </c>
    </row>
    <row r="1782" spans="1:5" s="17" customFormat="1" ht="16.75" customHeight="1" outlineLevel="2">
      <c r="A1782" s="1215">
        <v>231</v>
      </c>
      <c r="B1782" s="1216"/>
      <c r="C1782" s="1217"/>
      <c r="D1782" s="1218"/>
      <c r="E1782" s="587" t="e">
        <f t="shared" si="49"/>
        <v>#DIV/0!</v>
      </c>
    </row>
    <row r="1783" spans="1:5" s="17" customFormat="1" ht="16.75" customHeight="1" outlineLevel="2">
      <c r="A1783" s="1215">
        <v>232</v>
      </c>
      <c r="B1783" s="1216"/>
      <c r="C1783" s="1217"/>
      <c r="D1783" s="1218"/>
      <c r="E1783" s="587" t="e">
        <f t="shared" si="49"/>
        <v>#DIV/0!</v>
      </c>
    </row>
    <row r="1784" spans="1:5" s="17" customFormat="1" ht="16.75" customHeight="1" outlineLevel="2">
      <c r="A1784" s="1215">
        <v>233</v>
      </c>
      <c r="B1784" s="1216"/>
      <c r="C1784" s="1217"/>
      <c r="D1784" s="1218"/>
      <c r="E1784" s="587" t="e">
        <f t="shared" si="49"/>
        <v>#DIV/0!</v>
      </c>
    </row>
    <row r="1785" spans="1:5" s="17" customFormat="1" ht="16.75" customHeight="1" outlineLevel="2">
      <c r="A1785" s="1215">
        <v>234</v>
      </c>
      <c r="B1785" s="1216"/>
      <c r="C1785" s="1217"/>
      <c r="D1785" s="1218"/>
      <c r="E1785" s="587" t="e">
        <f t="shared" si="49"/>
        <v>#DIV/0!</v>
      </c>
    </row>
    <row r="1786" spans="1:5" s="17" customFormat="1" ht="16.75" customHeight="1" outlineLevel="2">
      <c r="A1786" s="1215">
        <v>235</v>
      </c>
      <c r="B1786" s="1216"/>
      <c r="C1786" s="1217"/>
      <c r="D1786" s="1218"/>
      <c r="E1786" s="587" t="e">
        <f t="shared" si="49"/>
        <v>#DIV/0!</v>
      </c>
    </row>
    <row r="1787" spans="1:5" s="17" customFormat="1" ht="16.75" customHeight="1" outlineLevel="2">
      <c r="A1787" s="1215">
        <v>236</v>
      </c>
      <c r="B1787" s="1216"/>
      <c r="C1787" s="1217"/>
      <c r="D1787" s="1218"/>
      <c r="E1787" s="587" t="e">
        <f t="shared" si="49"/>
        <v>#DIV/0!</v>
      </c>
    </row>
    <row r="1788" spans="1:5" s="17" customFormat="1" ht="16.75" customHeight="1" outlineLevel="2">
      <c r="A1788" s="1215">
        <v>237</v>
      </c>
      <c r="B1788" s="1216"/>
      <c r="C1788" s="1217"/>
      <c r="D1788" s="1218"/>
      <c r="E1788" s="587" t="e">
        <f t="shared" si="49"/>
        <v>#DIV/0!</v>
      </c>
    </row>
    <row r="1789" spans="1:5" s="17" customFormat="1" ht="16.75" customHeight="1" outlineLevel="2">
      <c r="A1789" s="1215">
        <v>238</v>
      </c>
      <c r="B1789" s="1216"/>
      <c r="C1789" s="1217"/>
      <c r="D1789" s="1218"/>
      <c r="E1789" s="587" t="e">
        <f t="shared" si="49"/>
        <v>#DIV/0!</v>
      </c>
    </row>
    <row r="1790" spans="1:5" s="17" customFormat="1" ht="16.75" customHeight="1" outlineLevel="2">
      <c r="A1790" s="1215">
        <v>239</v>
      </c>
      <c r="B1790" s="1216"/>
      <c r="C1790" s="1217"/>
      <c r="D1790" s="1218"/>
      <c r="E1790" s="587" t="e">
        <f t="shared" si="49"/>
        <v>#DIV/0!</v>
      </c>
    </row>
    <row r="1791" spans="1:5" s="17" customFormat="1" ht="16.75" customHeight="1" outlineLevel="2">
      <c r="A1791" s="1215">
        <v>240</v>
      </c>
      <c r="B1791" s="1216"/>
      <c r="C1791" s="1217"/>
      <c r="D1791" s="1218"/>
      <c r="E1791" s="587" t="e">
        <f t="shared" si="49"/>
        <v>#DIV/0!</v>
      </c>
    </row>
    <row r="1792" spans="1:5" s="17" customFormat="1" ht="16.75" customHeight="1" outlineLevel="2">
      <c r="A1792" s="1215">
        <v>241</v>
      </c>
      <c r="B1792" s="1216"/>
      <c r="C1792" s="1217"/>
      <c r="D1792" s="1218"/>
      <c r="E1792" s="587" t="e">
        <f t="shared" si="49"/>
        <v>#DIV/0!</v>
      </c>
    </row>
    <row r="1793" spans="1:5" s="17" customFormat="1" ht="16.75" customHeight="1" outlineLevel="2">
      <c r="A1793" s="1215">
        <v>242</v>
      </c>
      <c r="B1793" s="1216"/>
      <c r="C1793" s="1217"/>
      <c r="D1793" s="1218"/>
      <c r="E1793" s="587" t="e">
        <f t="shared" si="49"/>
        <v>#DIV/0!</v>
      </c>
    </row>
    <row r="1794" spans="1:5" s="17" customFormat="1" ht="16.75" customHeight="1" outlineLevel="2">
      <c r="A1794" s="1215">
        <v>243</v>
      </c>
      <c r="B1794" s="1216"/>
      <c r="C1794" s="1217"/>
      <c r="D1794" s="1218"/>
      <c r="E1794" s="587" t="e">
        <f>IF(AND(C1794&gt;=D$1545,C1794&lt;=D$1544),1,0)</f>
        <v>#DIV/0!</v>
      </c>
    </row>
    <row r="1795" spans="1:5" s="17" customFormat="1" ht="16.75" customHeight="1" outlineLevel="2">
      <c r="A1795" s="1215">
        <v>244</v>
      </c>
      <c r="B1795" s="1216"/>
      <c r="C1795" s="1217"/>
      <c r="D1795" s="121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5">
        <v>245</v>
      </c>
      <c r="B1796" s="1216"/>
      <c r="C1796" s="1217"/>
      <c r="D1796" s="1218"/>
      <c r="E1796" s="587" t="e">
        <f t="shared" si="51"/>
        <v>#DIV/0!</v>
      </c>
    </row>
    <row r="1797" spans="1:5" s="17" customFormat="1" ht="16.75" customHeight="1" outlineLevel="2">
      <c r="A1797" s="1215">
        <v>246</v>
      </c>
      <c r="B1797" s="1216"/>
      <c r="C1797" s="1217"/>
      <c r="D1797" s="1218"/>
      <c r="E1797" s="587" t="e">
        <f t="shared" si="51"/>
        <v>#DIV/0!</v>
      </c>
    </row>
    <row r="1798" spans="1:5" s="17" customFormat="1" ht="16.75" customHeight="1" outlineLevel="2">
      <c r="A1798" s="1215">
        <v>247</v>
      </c>
      <c r="B1798" s="1216"/>
      <c r="C1798" s="1217"/>
      <c r="D1798" s="1218"/>
      <c r="E1798" s="587" t="e">
        <f t="shared" si="51"/>
        <v>#DIV/0!</v>
      </c>
    </row>
    <row r="1799" spans="1:5" s="17" customFormat="1" ht="16.75" customHeight="1" outlineLevel="2">
      <c r="A1799" s="1215">
        <v>248</v>
      </c>
      <c r="B1799" s="1216"/>
      <c r="C1799" s="1217"/>
      <c r="D1799" s="1218"/>
      <c r="E1799" s="587" t="e">
        <f t="shared" si="51"/>
        <v>#DIV/0!</v>
      </c>
    </row>
    <row r="1800" spans="1:5" s="17" customFormat="1" ht="16.75" customHeight="1" outlineLevel="2">
      <c r="A1800" s="1215">
        <v>249</v>
      </c>
      <c r="B1800" s="1216"/>
      <c r="C1800" s="1217"/>
      <c r="D1800" s="1218"/>
      <c r="E1800" s="587" t="e">
        <f t="shared" si="51"/>
        <v>#DIV/0!</v>
      </c>
    </row>
    <row r="1801" spans="1:5" s="17" customFormat="1" ht="16.75" customHeight="1" outlineLevel="2">
      <c r="A1801" s="1215">
        <v>250</v>
      </c>
      <c r="B1801" s="1216"/>
      <c r="C1801" s="1217"/>
      <c r="D1801" s="1218"/>
      <c r="E1801" s="587" t="e">
        <f t="shared" si="51"/>
        <v>#DIV/0!</v>
      </c>
    </row>
    <row r="1802" spans="1:5" s="17" customFormat="1" ht="16.75" customHeight="1" outlineLevel="2">
      <c r="A1802" s="1215">
        <v>251</v>
      </c>
      <c r="B1802" s="1216"/>
      <c r="C1802" s="1217"/>
      <c r="D1802" s="1218"/>
      <c r="E1802" s="587" t="e">
        <f t="shared" si="51"/>
        <v>#DIV/0!</v>
      </c>
    </row>
    <row r="1803" spans="1:5" s="17" customFormat="1" ht="16.75" customHeight="1" outlineLevel="2">
      <c r="A1803" s="1215">
        <v>252</v>
      </c>
      <c r="B1803" s="1216"/>
      <c r="C1803" s="1217"/>
      <c r="D1803" s="1218"/>
      <c r="E1803" s="587" t="e">
        <f t="shared" si="51"/>
        <v>#DIV/0!</v>
      </c>
    </row>
    <row r="1804" spans="1:5" s="17" customFormat="1" ht="16.75" customHeight="1" outlineLevel="2">
      <c r="A1804" s="1215">
        <v>253</v>
      </c>
      <c r="B1804" s="1216"/>
      <c r="C1804" s="1217"/>
      <c r="D1804" s="1218"/>
      <c r="E1804" s="587" t="e">
        <f t="shared" si="49"/>
        <v>#DIV/0!</v>
      </c>
    </row>
    <row r="1805" spans="1:5" s="17" customFormat="1" ht="16.75" customHeight="1" outlineLevel="2">
      <c r="A1805" s="1215">
        <v>254</v>
      </c>
      <c r="B1805" s="1216"/>
      <c r="C1805" s="1217"/>
      <c r="D1805" s="1218"/>
      <c r="E1805" s="587" t="e">
        <f t="shared" si="49"/>
        <v>#DIV/0!</v>
      </c>
    </row>
    <row r="1806" spans="1:5" s="17" customFormat="1" ht="16.75" customHeight="1" outlineLevel="2">
      <c r="A1806" s="1215">
        <v>255</v>
      </c>
      <c r="B1806" s="1216"/>
      <c r="C1806" s="1217"/>
      <c r="D1806" s="1218"/>
      <c r="E1806" s="587" t="e">
        <f t="shared" si="49"/>
        <v>#DIV/0!</v>
      </c>
    </row>
    <row r="1807" spans="1:5" s="17" customFormat="1" ht="16.75" customHeight="1" outlineLevel="2">
      <c r="A1807" s="1215">
        <v>256</v>
      </c>
      <c r="B1807" s="1216"/>
      <c r="C1807" s="1217"/>
      <c r="D1807" s="1218"/>
      <c r="E1807" s="587" t="e">
        <f t="shared" si="49"/>
        <v>#DIV/0!</v>
      </c>
    </row>
    <row r="1808" spans="1:5" s="17" customFormat="1" ht="16.75" customHeight="1" outlineLevel="2">
      <c r="A1808" s="1215">
        <v>257</v>
      </c>
      <c r="B1808" s="1216"/>
      <c r="C1808" s="1217"/>
      <c r="D1808" s="1218"/>
      <c r="E1808" s="587" t="e">
        <f t="shared" si="49"/>
        <v>#DIV/0!</v>
      </c>
    </row>
    <row r="1809" spans="1:5" s="17" customFormat="1" ht="16.75" customHeight="1" outlineLevel="2">
      <c r="A1809" s="1215">
        <v>258</v>
      </c>
      <c r="B1809" s="1216"/>
      <c r="C1809" s="1217"/>
      <c r="D1809" s="1218"/>
      <c r="E1809" s="587" t="e">
        <f t="shared" si="49"/>
        <v>#DIV/0!</v>
      </c>
    </row>
    <row r="1810" spans="1:5" s="17" customFormat="1" ht="16.75" customHeight="1" outlineLevel="2">
      <c r="A1810" s="1215">
        <v>259</v>
      </c>
      <c r="B1810" s="1216"/>
      <c r="C1810" s="1217"/>
      <c r="D1810" s="1218"/>
      <c r="E1810" s="587" t="e">
        <f t="shared" si="49"/>
        <v>#DIV/0!</v>
      </c>
    </row>
    <row r="1811" spans="1:5" s="17" customFormat="1" ht="16.75" customHeight="1" outlineLevel="2">
      <c r="A1811" s="1215">
        <v>260</v>
      </c>
      <c r="B1811" s="1216"/>
      <c r="C1811" s="1217"/>
      <c r="D1811" s="1218"/>
      <c r="E1811" s="587" t="e">
        <f t="shared" si="49"/>
        <v>#DIV/0!</v>
      </c>
    </row>
    <row r="1812" spans="1:5" s="17" customFormat="1" ht="16.75" customHeight="1" outlineLevel="2">
      <c r="A1812" s="1215">
        <v>261</v>
      </c>
      <c r="B1812" s="1216"/>
      <c r="C1812" s="1217"/>
      <c r="D1812" s="1218"/>
      <c r="E1812" s="587" t="e">
        <f t="shared" si="49"/>
        <v>#DIV/0!</v>
      </c>
    </row>
    <row r="1813" spans="1:5" s="17" customFormat="1" ht="16.75" customHeight="1" outlineLevel="2">
      <c r="A1813" s="1215">
        <v>262</v>
      </c>
      <c r="B1813" s="1216"/>
      <c r="C1813" s="1217"/>
      <c r="D1813" s="1218"/>
      <c r="E1813" s="587" t="e">
        <f t="shared" si="49"/>
        <v>#DIV/0!</v>
      </c>
    </row>
    <row r="1814" spans="1:5" s="17" customFormat="1" ht="16.75" customHeight="1" outlineLevel="2">
      <c r="A1814" s="1215">
        <v>263</v>
      </c>
      <c r="B1814" s="1216"/>
      <c r="C1814" s="1217"/>
      <c r="D1814" s="1218"/>
      <c r="E1814" s="587" t="e">
        <f t="shared" si="49"/>
        <v>#DIV/0!</v>
      </c>
    </row>
    <row r="1815" spans="1:5" s="17" customFormat="1" ht="16.75" customHeight="1" outlineLevel="2">
      <c r="A1815" s="1215">
        <v>264</v>
      </c>
      <c r="B1815" s="1216"/>
      <c r="C1815" s="1217"/>
      <c r="D1815" s="1218"/>
      <c r="E1815" s="587" t="e">
        <f>IF(AND(C1815&gt;=D$1545,C1815&lt;=D$1544),1,0)</f>
        <v>#DIV/0!</v>
      </c>
    </row>
    <row r="1816" spans="1:5" s="17" customFormat="1" ht="16.75" customHeight="1" outlineLevel="2">
      <c r="A1816" s="1215">
        <v>265</v>
      </c>
      <c r="B1816" s="1216"/>
      <c r="C1816" s="1217"/>
      <c r="D1816" s="121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5">
        <v>266</v>
      </c>
      <c r="B1817" s="1216"/>
      <c r="C1817" s="1217"/>
      <c r="D1817" s="1218"/>
      <c r="E1817" s="587" t="e">
        <f t="shared" si="52"/>
        <v>#DIV/0!</v>
      </c>
    </row>
    <row r="1818" spans="1:5" s="17" customFormat="1" ht="16.75" customHeight="1" outlineLevel="2">
      <c r="A1818" s="1215">
        <v>267</v>
      </c>
      <c r="B1818" s="1216"/>
      <c r="C1818" s="1217"/>
      <c r="D1818" s="1218"/>
      <c r="E1818" s="587" t="e">
        <f t="shared" si="52"/>
        <v>#DIV/0!</v>
      </c>
    </row>
    <row r="1819" spans="1:5" s="17" customFormat="1" ht="16.75" customHeight="1" outlineLevel="2">
      <c r="A1819" s="1215">
        <v>268</v>
      </c>
      <c r="B1819" s="1216"/>
      <c r="C1819" s="1217"/>
      <c r="D1819" s="1218"/>
      <c r="E1819" s="587" t="e">
        <f t="shared" si="49"/>
        <v>#DIV/0!</v>
      </c>
    </row>
    <row r="1820" spans="1:5" s="17" customFormat="1" ht="16.75" customHeight="1" outlineLevel="2">
      <c r="A1820" s="1215">
        <v>269</v>
      </c>
      <c r="B1820" s="1216"/>
      <c r="C1820" s="1217"/>
      <c r="D1820" s="1218"/>
      <c r="E1820" s="587" t="e">
        <f t="shared" si="49"/>
        <v>#DIV/0!</v>
      </c>
    </row>
    <row r="1821" spans="1:5" s="17" customFormat="1" ht="16.75" customHeight="1" outlineLevel="2">
      <c r="A1821" s="1215">
        <v>270</v>
      </c>
      <c r="B1821" s="1216"/>
      <c r="C1821" s="1217"/>
      <c r="D1821" s="1218"/>
      <c r="E1821" s="587" t="e">
        <f t="shared" si="49"/>
        <v>#DIV/0!</v>
      </c>
    </row>
    <row r="1822" spans="1:5" s="17" customFormat="1" ht="16.75" customHeight="1" outlineLevel="2">
      <c r="A1822" s="1215">
        <v>271</v>
      </c>
      <c r="B1822" s="1216"/>
      <c r="C1822" s="1217"/>
      <c r="D1822" s="1218"/>
      <c r="E1822" s="587" t="e">
        <f t="shared" si="49"/>
        <v>#DIV/0!</v>
      </c>
    </row>
    <row r="1823" spans="1:5" s="17" customFormat="1" ht="16.75" customHeight="1" outlineLevel="2">
      <c r="A1823" s="1215">
        <v>272</v>
      </c>
      <c r="B1823" s="1216"/>
      <c r="C1823" s="1217"/>
      <c r="D1823" s="1218"/>
      <c r="E1823" s="587" t="e">
        <f t="shared" si="49"/>
        <v>#DIV/0!</v>
      </c>
    </row>
    <row r="1824" spans="1:5" s="17" customFormat="1" ht="16.75" customHeight="1" outlineLevel="2">
      <c r="A1824" s="1215">
        <v>273</v>
      </c>
      <c r="B1824" s="1216"/>
      <c r="C1824" s="1217"/>
      <c r="D1824" s="1218"/>
      <c r="E1824" s="587" t="e">
        <f t="shared" si="49"/>
        <v>#DIV/0!</v>
      </c>
    </row>
    <row r="1825" spans="1:5" s="17" customFormat="1" ht="16.75" customHeight="1" outlineLevel="2">
      <c r="A1825" s="1215">
        <v>274</v>
      </c>
      <c r="B1825" s="1216"/>
      <c r="C1825" s="1217"/>
      <c r="D1825" s="1218"/>
      <c r="E1825" s="587" t="e">
        <f t="shared" si="49"/>
        <v>#DIV/0!</v>
      </c>
    </row>
    <row r="1826" spans="1:5" s="17" customFormat="1" ht="16.75" customHeight="1" outlineLevel="2">
      <c r="A1826" s="1215">
        <v>275</v>
      </c>
      <c r="B1826" s="1216"/>
      <c r="C1826" s="1217"/>
      <c r="D1826" s="1218"/>
      <c r="E1826" s="587" t="e">
        <f t="shared" si="49"/>
        <v>#DIV/0!</v>
      </c>
    </row>
    <row r="1827" spans="1:5" s="17" customFormat="1" ht="16.75" customHeight="1" outlineLevel="2">
      <c r="A1827" s="1215">
        <v>276</v>
      </c>
      <c r="B1827" s="1216"/>
      <c r="C1827" s="1217"/>
      <c r="D1827" s="1218"/>
      <c r="E1827" s="587" t="e">
        <f t="shared" si="49"/>
        <v>#DIV/0!</v>
      </c>
    </row>
    <row r="1828" spans="1:5" s="17" customFormat="1" ht="16.75" customHeight="1" outlineLevel="2">
      <c r="A1828" s="1215">
        <v>277</v>
      </c>
      <c r="B1828" s="1216"/>
      <c r="C1828" s="1217"/>
      <c r="D1828" s="1218"/>
      <c r="E1828" s="587" t="e">
        <f t="shared" si="48"/>
        <v>#DIV/0!</v>
      </c>
    </row>
    <row r="1829" spans="1:5" s="17" customFormat="1" ht="16.75" customHeight="1" outlineLevel="2">
      <c r="A1829" s="1215">
        <v>278</v>
      </c>
      <c r="B1829" s="1216"/>
      <c r="C1829" s="1217"/>
      <c r="D1829" s="1218"/>
      <c r="E1829" s="587" t="e">
        <f t="shared" si="48"/>
        <v>#DIV/0!</v>
      </c>
    </row>
    <row r="1830" spans="1:5" s="17" customFormat="1" ht="16.75" customHeight="1" outlineLevel="2">
      <c r="A1830" s="1215">
        <v>279</v>
      </c>
      <c r="B1830" s="1216"/>
      <c r="C1830" s="1217"/>
      <c r="D1830" s="1218"/>
      <c r="E1830" s="587" t="e">
        <f t="shared" si="48"/>
        <v>#DIV/0!</v>
      </c>
    </row>
    <row r="1831" spans="1:5" s="17" customFormat="1" ht="16.75" customHeight="1" outlineLevel="2">
      <c r="A1831" s="1215">
        <v>280</v>
      </c>
      <c r="B1831" s="1216"/>
      <c r="C1831" s="1217"/>
      <c r="D1831" s="1218"/>
      <c r="E1831" s="587" t="e">
        <f t="shared" si="48"/>
        <v>#DIV/0!</v>
      </c>
    </row>
    <row r="1832" spans="1:5" s="17" customFormat="1" ht="16.75" customHeight="1" outlineLevel="2">
      <c r="A1832" s="1215">
        <v>281</v>
      </c>
      <c r="B1832" s="1216"/>
      <c r="C1832" s="1217"/>
      <c r="D1832" s="1218"/>
      <c r="E1832" s="587" t="e">
        <f t="shared" si="48"/>
        <v>#DIV/0!</v>
      </c>
    </row>
    <row r="1833" spans="1:5" s="17" customFormat="1" ht="16.75" customHeight="1" outlineLevel="2">
      <c r="A1833" s="1215">
        <v>282</v>
      </c>
      <c r="B1833" s="1216"/>
      <c r="C1833" s="1217"/>
      <c r="D1833" s="1218"/>
      <c r="E1833" s="587" t="e">
        <f t="shared" si="48"/>
        <v>#DIV/0!</v>
      </c>
    </row>
    <row r="1834" spans="1:5" s="17" customFormat="1" ht="16.75" customHeight="1" outlineLevel="2">
      <c r="A1834" s="1215">
        <v>283</v>
      </c>
      <c r="B1834" s="1216"/>
      <c r="C1834" s="1217"/>
      <c r="D1834" s="1218"/>
      <c r="E1834" s="587" t="e">
        <f t="shared" si="47"/>
        <v>#DIV/0!</v>
      </c>
    </row>
    <row r="1835" spans="1:5" s="17" customFormat="1" ht="16.75" customHeight="1" outlineLevel="2">
      <c r="A1835" s="1215">
        <v>284</v>
      </c>
      <c r="B1835" s="1216"/>
      <c r="C1835" s="1217"/>
      <c r="D1835" s="1218"/>
      <c r="E1835" s="587" t="e">
        <f t="shared" si="47"/>
        <v>#DIV/0!</v>
      </c>
    </row>
    <row r="1836" spans="1:5" s="17" customFormat="1" ht="16.75" customHeight="1" outlineLevel="2">
      <c r="A1836" s="1215">
        <v>285</v>
      </c>
      <c r="B1836" s="1216"/>
      <c r="C1836" s="1217"/>
      <c r="D1836" s="1218"/>
      <c r="E1836" s="587" t="e">
        <f t="shared" si="47"/>
        <v>#DIV/0!</v>
      </c>
    </row>
    <row r="1837" spans="1:5" s="17" customFormat="1" ht="16.75" customHeight="1" outlineLevel="2">
      <c r="A1837" s="1215">
        <v>286</v>
      </c>
      <c r="B1837" s="1216"/>
      <c r="C1837" s="1217"/>
      <c r="D1837" s="1218"/>
      <c r="E1837" s="587" t="e">
        <f t="shared" si="47"/>
        <v>#DIV/0!</v>
      </c>
    </row>
    <row r="1838" spans="1:5" s="17" customFormat="1" ht="16.75" customHeight="1" outlineLevel="2">
      <c r="A1838" s="1215">
        <v>287</v>
      </c>
      <c r="B1838" s="1216"/>
      <c r="C1838" s="1217"/>
      <c r="D1838" s="1218"/>
      <c r="E1838" s="587" t="e">
        <f t="shared" si="47"/>
        <v>#DIV/0!</v>
      </c>
    </row>
    <row r="1839" spans="1:5" s="17" customFormat="1" ht="16.75" customHeight="1" outlineLevel="2">
      <c r="A1839" s="1215">
        <v>288</v>
      </c>
      <c r="B1839" s="1216"/>
      <c r="C1839" s="1217"/>
      <c r="D1839" s="1218"/>
      <c r="E1839" s="587" t="e">
        <f t="shared" si="47"/>
        <v>#DIV/0!</v>
      </c>
    </row>
    <row r="1840" spans="1:5" s="17" customFormat="1" ht="16.75" customHeight="1" outlineLevel="2">
      <c r="A1840" s="1215">
        <v>289</v>
      </c>
      <c r="B1840" s="1216"/>
      <c r="C1840" s="1217"/>
      <c r="D1840" s="1218"/>
      <c r="E1840" s="587" t="e">
        <f t="shared" si="47"/>
        <v>#DIV/0!</v>
      </c>
    </row>
    <row r="1841" spans="1:5" s="17" customFormat="1" ht="16.75" customHeight="1" outlineLevel="2">
      <c r="A1841" s="1215">
        <v>290</v>
      </c>
      <c r="B1841" s="1216"/>
      <c r="C1841" s="1217"/>
      <c r="D1841" s="1218"/>
      <c r="E1841" s="587" t="e">
        <f t="shared" si="47"/>
        <v>#DIV/0!</v>
      </c>
    </row>
    <row r="1842" spans="1:5" s="17" customFormat="1" ht="16.75" customHeight="1" outlineLevel="2">
      <c r="A1842" s="1215">
        <v>291</v>
      </c>
      <c r="B1842" s="1216"/>
      <c r="C1842" s="1217"/>
      <c r="D1842" s="1218"/>
      <c r="E1842" s="587" t="e">
        <f t="shared" si="47"/>
        <v>#DIV/0!</v>
      </c>
    </row>
    <row r="1843" spans="1:5" s="17" customFormat="1" ht="16.75" customHeight="1" outlineLevel="2">
      <c r="A1843" s="1215">
        <v>292</v>
      </c>
      <c r="B1843" s="1216"/>
      <c r="C1843" s="1217"/>
      <c r="D1843" s="1218"/>
      <c r="E1843" s="587" t="e">
        <f t="shared" si="47"/>
        <v>#DIV/0!</v>
      </c>
    </row>
    <row r="1844" spans="1:5" s="17" customFormat="1" ht="16.75" customHeight="1" outlineLevel="2">
      <c r="A1844" s="1215">
        <v>293</v>
      </c>
      <c r="B1844" s="1216"/>
      <c r="C1844" s="1217"/>
      <c r="D1844" s="1218"/>
      <c r="E1844" s="587" t="e">
        <f t="shared" si="47"/>
        <v>#DIV/0!</v>
      </c>
    </row>
    <row r="1845" spans="1:5" s="17" customFormat="1" ht="16.75" customHeight="1" outlineLevel="2">
      <c r="A1845" s="1215">
        <v>294</v>
      </c>
      <c r="B1845" s="1216"/>
      <c r="C1845" s="1217"/>
      <c r="D1845" s="1218"/>
      <c r="E1845" s="587" t="e">
        <f t="shared" si="47"/>
        <v>#DIV/0!</v>
      </c>
    </row>
    <row r="1846" spans="1:5" s="17" customFormat="1" ht="16.75" customHeight="1" outlineLevel="2">
      <c r="A1846" s="1215">
        <v>295</v>
      </c>
      <c r="B1846" s="1216"/>
      <c r="C1846" s="1217"/>
      <c r="D1846" s="1218"/>
      <c r="E1846" s="587" t="e">
        <f t="shared" si="47"/>
        <v>#DIV/0!</v>
      </c>
    </row>
    <row r="1847" spans="1:5" s="17" customFormat="1" ht="16.75" customHeight="1" outlineLevel="2">
      <c r="A1847" s="1215">
        <v>296</v>
      </c>
      <c r="B1847" s="1216"/>
      <c r="C1847" s="1217"/>
      <c r="D1847" s="1218"/>
      <c r="E1847" s="587" t="e">
        <f t="shared" si="47"/>
        <v>#DIV/0!</v>
      </c>
    </row>
    <row r="1848" spans="1:5" s="17" customFormat="1" ht="16.75" customHeight="1" outlineLevel="2">
      <c r="A1848" s="1215">
        <v>297</v>
      </c>
      <c r="B1848" s="1216"/>
      <c r="C1848" s="1217"/>
      <c r="D1848" s="1218"/>
      <c r="E1848" s="587" t="e">
        <f t="shared" si="47"/>
        <v>#DIV/0!</v>
      </c>
    </row>
    <row r="1849" spans="1:5" s="17" customFormat="1" ht="16.75" customHeight="1" outlineLevel="2">
      <c r="A1849" s="1215">
        <v>298</v>
      </c>
      <c r="B1849" s="1216"/>
      <c r="C1849" s="1217"/>
      <c r="D1849" s="1218"/>
      <c r="E1849" s="587" t="e">
        <f t="shared" si="47"/>
        <v>#DIV/0!</v>
      </c>
    </row>
    <row r="1850" spans="1:5" s="17" customFormat="1" ht="16.75" customHeight="1" outlineLevel="2">
      <c r="A1850" s="1215">
        <v>299</v>
      </c>
      <c r="B1850" s="1216"/>
      <c r="C1850" s="1217"/>
      <c r="D1850" s="1218"/>
      <c r="E1850" s="587" t="e">
        <f t="shared" si="47"/>
        <v>#DIV/0!</v>
      </c>
    </row>
    <row r="1851" spans="1:5" s="17" customFormat="1" ht="16.75" customHeight="1" outlineLevel="2">
      <c r="A1851" s="1215">
        <v>300</v>
      </c>
      <c r="B1851" s="1216"/>
      <c r="C1851" s="1217"/>
      <c r="D1851" s="1218"/>
      <c r="E1851" s="587" t="e">
        <f t="shared" si="47"/>
        <v>#DIV/0!</v>
      </c>
    </row>
    <row r="1852" spans="1:5" s="17" customFormat="1" ht="16.75" customHeight="1" outlineLevel="2">
      <c r="A1852" s="1215">
        <v>301</v>
      </c>
      <c r="B1852" s="1216"/>
      <c r="C1852" s="1217"/>
      <c r="D1852" s="1218"/>
      <c r="E1852" s="587" t="e">
        <f t="shared" si="47"/>
        <v>#DIV/0!</v>
      </c>
    </row>
    <row r="1853" spans="1:5" s="17" customFormat="1" ht="16.75" customHeight="1" outlineLevel="2">
      <c r="A1853" s="1215">
        <v>302</v>
      </c>
      <c r="B1853" s="1216"/>
      <c r="C1853" s="1217"/>
      <c r="D1853" s="1218"/>
      <c r="E1853" s="587" t="e">
        <f t="shared" si="47"/>
        <v>#DIV/0!</v>
      </c>
    </row>
    <row r="1854" spans="1:5" s="17" customFormat="1" ht="16.75" customHeight="1" outlineLevel="2">
      <c r="A1854" s="1215">
        <v>303</v>
      </c>
      <c r="B1854" s="1216"/>
      <c r="C1854" s="1217"/>
      <c r="D1854" s="1218"/>
      <c r="E1854" s="587" t="e">
        <f t="shared" si="47"/>
        <v>#DIV/0!</v>
      </c>
    </row>
    <row r="1855" spans="1:5" s="17" customFormat="1" ht="16.75" customHeight="1" outlineLevel="2">
      <c r="A1855" s="1215">
        <v>304</v>
      </c>
      <c r="B1855" s="1216"/>
      <c r="C1855" s="1217"/>
      <c r="D1855" s="1218"/>
      <c r="E1855" s="587" t="e">
        <f t="shared" si="47"/>
        <v>#DIV/0!</v>
      </c>
    </row>
    <row r="1856" spans="1:5" s="17" customFormat="1" ht="16.75" customHeight="1" outlineLevel="2">
      <c r="A1856" s="1215">
        <v>305</v>
      </c>
      <c r="B1856" s="1216"/>
      <c r="C1856" s="1217"/>
      <c r="D1856" s="1218"/>
      <c r="E1856" s="587" t="e">
        <f t="shared" si="47"/>
        <v>#DIV/0!</v>
      </c>
    </row>
    <row r="1857" spans="1:5" s="17" customFormat="1" ht="16.75" customHeight="1" outlineLevel="2">
      <c r="A1857" s="1215">
        <v>306</v>
      </c>
      <c r="B1857" s="1216"/>
      <c r="C1857" s="1217"/>
      <c r="D1857" s="1218"/>
      <c r="E1857" s="587" t="e">
        <f t="shared" si="47"/>
        <v>#DIV/0!</v>
      </c>
    </row>
    <row r="1858" spans="1:5" s="17" customFormat="1" ht="16.75" customHeight="1" outlineLevel="2">
      <c r="A1858" s="1215">
        <v>307</v>
      </c>
      <c r="B1858" s="1216"/>
      <c r="C1858" s="1217"/>
      <c r="D1858" s="1218"/>
      <c r="E1858" s="587" t="e">
        <f t="shared" si="47"/>
        <v>#DIV/0!</v>
      </c>
    </row>
    <row r="1859" spans="1:5" s="17" customFormat="1" ht="16.75" customHeight="1" outlineLevel="2">
      <c r="A1859" s="1215">
        <v>308</v>
      </c>
      <c r="B1859" s="1216"/>
      <c r="C1859" s="1217"/>
      <c r="D1859" s="1218"/>
      <c r="E1859" s="587" t="e">
        <f t="shared" si="47"/>
        <v>#DIV/0!</v>
      </c>
    </row>
    <row r="1860" spans="1:5" s="17" customFormat="1" ht="16.75" customHeight="1" outlineLevel="2">
      <c r="A1860" s="1215">
        <v>309</v>
      </c>
      <c r="B1860" s="1216"/>
      <c r="C1860" s="1217"/>
      <c r="D1860" s="1218"/>
      <c r="E1860" s="587" t="e">
        <f t="shared" si="47"/>
        <v>#DIV/0!</v>
      </c>
    </row>
    <row r="1861" spans="1:5" s="17" customFormat="1" ht="16.75" customHeight="1" outlineLevel="2">
      <c r="A1861" s="1215">
        <v>310</v>
      </c>
      <c r="B1861" s="1216"/>
      <c r="C1861" s="1217"/>
      <c r="D1861" s="1218"/>
      <c r="E1861" s="587" t="e">
        <f t="shared" si="47"/>
        <v>#DIV/0!</v>
      </c>
    </row>
    <row r="1862" spans="1:5" s="17" customFormat="1" ht="16.75" customHeight="1" outlineLevel="2">
      <c r="A1862" s="1215">
        <v>311</v>
      </c>
      <c r="B1862" s="1216"/>
      <c r="C1862" s="1217"/>
      <c r="D1862" s="1218"/>
      <c r="E1862" s="587" t="e">
        <f t="shared" si="47"/>
        <v>#DIV/0!</v>
      </c>
    </row>
    <row r="1863" spans="1:5" s="17" customFormat="1" ht="16.75" customHeight="1" outlineLevel="2">
      <c r="A1863" s="1215">
        <v>312</v>
      </c>
      <c r="B1863" s="1216"/>
      <c r="C1863" s="1217"/>
      <c r="D1863" s="1218"/>
      <c r="E1863" s="587" t="e">
        <f t="shared" si="47"/>
        <v>#DIV/0!</v>
      </c>
    </row>
    <row r="1864" spans="1:5" s="17" customFormat="1" ht="16.75" customHeight="1" outlineLevel="2">
      <c r="A1864" s="1215">
        <v>313</v>
      </c>
      <c r="B1864" s="1216"/>
      <c r="C1864" s="1217"/>
      <c r="D1864" s="1218"/>
      <c r="E1864" s="587" t="e">
        <f t="shared" si="47"/>
        <v>#DIV/0!</v>
      </c>
    </row>
    <row r="1865" spans="1:5" s="17" customFormat="1" ht="16.75" customHeight="1" outlineLevel="2">
      <c r="A1865" s="1215">
        <v>314</v>
      </c>
      <c r="B1865" s="1216"/>
      <c r="C1865" s="1217"/>
      <c r="D1865" s="1218"/>
      <c r="E1865" s="587" t="e">
        <f t="shared" si="47"/>
        <v>#DIV/0!</v>
      </c>
    </row>
    <row r="1866" spans="1:5" s="17" customFormat="1" ht="16.75" customHeight="1" outlineLevel="2">
      <c r="A1866" s="1215">
        <v>315</v>
      </c>
      <c r="B1866" s="1216"/>
      <c r="C1866" s="1217"/>
      <c r="D1866" s="1218"/>
      <c r="E1866" s="587" t="e">
        <f t="shared" si="47"/>
        <v>#DIV/0!</v>
      </c>
    </row>
    <row r="1867" spans="1:5" s="17" customFormat="1" ht="16.75" customHeight="1" outlineLevel="2">
      <c r="A1867" s="1215">
        <v>316</v>
      </c>
      <c r="B1867" s="1216"/>
      <c r="C1867" s="1217"/>
      <c r="D1867" s="1218"/>
      <c r="E1867" s="587" t="e">
        <f t="shared" si="47"/>
        <v>#DIV/0!</v>
      </c>
    </row>
    <row r="1868" spans="1:5" s="17" customFormat="1" ht="16.75" customHeight="1" outlineLevel="2">
      <c r="A1868" s="1215">
        <v>317</v>
      </c>
      <c r="B1868" s="1216"/>
      <c r="C1868" s="1217"/>
      <c r="D1868" s="1218"/>
      <c r="E1868" s="587" t="e">
        <f t="shared" si="47"/>
        <v>#DIV/0!</v>
      </c>
    </row>
    <row r="1869" spans="1:5" s="17" customFormat="1" ht="16.75" customHeight="1" outlineLevel="2">
      <c r="A1869" s="1215">
        <v>318</v>
      </c>
      <c r="B1869" s="1216"/>
      <c r="C1869" s="1217"/>
      <c r="D1869" s="1218"/>
      <c r="E1869" s="587" t="e">
        <f t="shared" si="47"/>
        <v>#DIV/0!</v>
      </c>
    </row>
    <row r="1870" spans="1:5" s="17" customFormat="1" ht="16.75" customHeight="1" outlineLevel="2">
      <c r="A1870" s="1215">
        <v>319</v>
      </c>
      <c r="B1870" s="1216"/>
      <c r="C1870" s="1217"/>
      <c r="D1870" s="1218"/>
      <c r="E1870" s="587" t="e">
        <f t="shared" si="47"/>
        <v>#DIV/0!</v>
      </c>
    </row>
    <row r="1871" spans="1:5" s="17" customFormat="1" ht="16.75" customHeight="1" outlineLevel="2">
      <c r="A1871" s="1215">
        <v>320</v>
      </c>
      <c r="B1871" s="1216"/>
      <c r="C1871" s="1217"/>
      <c r="D1871" s="1218"/>
      <c r="E1871" s="587" t="e">
        <f t="shared" si="47"/>
        <v>#DIV/0!</v>
      </c>
    </row>
    <row r="1872" spans="1:5" s="17" customFormat="1" ht="16.75" customHeight="1" outlineLevel="2">
      <c r="A1872" s="1215">
        <v>321</v>
      </c>
      <c r="B1872" s="1216"/>
      <c r="C1872" s="1217"/>
      <c r="D1872" s="1218"/>
      <c r="E1872" s="587" t="e">
        <f t="shared" si="47"/>
        <v>#DIV/0!</v>
      </c>
    </row>
    <row r="1873" spans="1:5" s="17" customFormat="1" ht="16.75" customHeight="1" outlineLevel="2">
      <c r="A1873" s="1215">
        <v>322</v>
      </c>
      <c r="B1873" s="1216"/>
      <c r="C1873" s="1217"/>
      <c r="D1873" s="1218"/>
      <c r="E1873" s="587" t="e">
        <f t="shared" si="47"/>
        <v>#DIV/0!</v>
      </c>
    </row>
    <row r="1874" spans="1:5" s="17" customFormat="1" ht="16.75" customHeight="1" outlineLevel="2">
      <c r="A1874" s="1215">
        <v>323</v>
      </c>
      <c r="B1874" s="1216"/>
      <c r="C1874" s="1217"/>
      <c r="D1874" s="1218"/>
      <c r="E1874" s="587" t="e">
        <f t="shared" si="47"/>
        <v>#DIV/0!</v>
      </c>
    </row>
    <row r="1875" spans="1:5" s="17" customFormat="1" ht="16.75" customHeight="1" outlineLevel="2">
      <c r="A1875" s="1215">
        <v>324</v>
      </c>
      <c r="B1875" s="1216"/>
      <c r="C1875" s="1217"/>
      <c r="D1875" s="1218"/>
      <c r="E1875" s="587" t="e">
        <f t="shared" si="47"/>
        <v>#DIV/0!</v>
      </c>
    </row>
    <row r="1876" spans="1:5" s="17" customFormat="1" ht="16.75" customHeight="1" outlineLevel="2">
      <c r="A1876" s="1215">
        <v>325</v>
      </c>
      <c r="B1876" s="1216"/>
      <c r="C1876" s="1217"/>
      <c r="D1876" s="1218"/>
      <c r="E1876" s="587" t="e">
        <f t="shared" si="47"/>
        <v>#DIV/0!</v>
      </c>
    </row>
    <row r="1877" spans="1:5" s="17" customFormat="1" ht="16.75" customHeight="1" outlineLevel="2">
      <c r="A1877" s="1215">
        <v>326</v>
      </c>
      <c r="B1877" s="1216"/>
      <c r="C1877" s="1217"/>
      <c r="D1877" s="1218"/>
      <c r="E1877" s="587" t="e">
        <f t="shared" si="47"/>
        <v>#DIV/0!</v>
      </c>
    </row>
    <row r="1878" spans="1:5" s="17" customFormat="1" ht="16.75" customHeight="1" outlineLevel="2">
      <c r="A1878" s="1215">
        <v>327</v>
      </c>
      <c r="B1878" s="1216"/>
      <c r="C1878" s="1217"/>
      <c r="D1878" s="1218"/>
      <c r="E1878" s="587" t="e">
        <f t="shared" si="47"/>
        <v>#DIV/0!</v>
      </c>
    </row>
    <row r="1879" spans="1:5" s="17" customFormat="1" ht="16.75" customHeight="1" outlineLevel="2">
      <c r="A1879" s="1215">
        <v>328</v>
      </c>
      <c r="B1879" s="1216"/>
      <c r="C1879" s="1217"/>
      <c r="D1879" s="1218"/>
      <c r="E1879" s="587" t="e">
        <f t="shared" si="47"/>
        <v>#DIV/0!</v>
      </c>
    </row>
    <row r="1880" spans="1:5" s="17" customFormat="1" ht="16.75" customHeight="1" outlineLevel="2">
      <c r="A1880" s="1215">
        <v>329</v>
      </c>
      <c r="B1880" s="1216"/>
      <c r="C1880" s="1217"/>
      <c r="D1880" s="121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5">
        <v>330</v>
      </c>
      <c r="B1881" s="1216"/>
      <c r="C1881" s="1217"/>
      <c r="D1881" s="1218"/>
      <c r="E1881" s="587" t="e">
        <f t="shared" si="53"/>
        <v>#DIV/0!</v>
      </c>
    </row>
    <row r="1882" spans="1:5" s="17" customFormat="1" ht="16.75" customHeight="1" outlineLevel="2">
      <c r="A1882" s="1215">
        <v>331</v>
      </c>
      <c r="B1882" s="1216"/>
      <c r="C1882" s="1217"/>
      <c r="D1882" s="1218"/>
      <c r="E1882" s="587" t="e">
        <f t="shared" si="53"/>
        <v>#DIV/0!</v>
      </c>
    </row>
    <row r="1883" spans="1:5" s="17" customFormat="1" ht="16.75" customHeight="1" outlineLevel="2">
      <c r="A1883" s="1215">
        <v>332</v>
      </c>
      <c r="B1883" s="1216"/>
      <c r="C1883" s="1217"/>
      <c r="D1883" s="1218"/>
      <c r="E1883" s="587" t="e">
        <f t="shared" si="53"/>
        <v>#DIV/0!</v>
      </c>
    </row>
    <row r="1884" spans="1:5" s="17" customFormat="1" ht="16.75" customHeight="1" outlineLevel="2">
      <c r="A1884" s="1215">
        <v>333</v>
      </c>
      <c r="B1884" s="1216"/>
      <c r="C1884" s="1217"/>
      <c r="D1884" s="1218"/>
      <c r="E1884" s="587" t="e">
        <f t="shared" si="53"/>
        <v>#DIV/0!</v>
      </c>
    </row>
    <row r="1885" spans="1:5" s="17" customFormat="1" ht="16.75" customHeight="1" outlineLevel="2">
      <c r="A1885" s="1215">
        <v>334</v>
      </c>
      <c r="B1885" s="1216"/>
      <c r="C1885" s="1217"/>
      <c r="D1885" s="1218"/>
      <c r="E1885" s="587" t="e">
        <f t="shared" si="53"/>
        <v>#DIV/0!</v>
      </c>
    </row>
    <row r="1886" spans="1:5" s="17" customFormat="1" ht="16.75" customHeight="1" outlineLevel="2">
      <c r="A1886" s="1215">
        <v>335</v>
      </c>
      <c r="B1886" s="1216"/>
      <c r="C1886" s="1217"/>
      <c r="D1886" s="1218"/>
      <c r="E1886" s="587" t="e">
        <f t="shared" si="53"/>
        <v>#DIV/0!</v>
      </c>
    </row>
    <row r="1887" spans="1:5" s="17" customFormat="1" ht="16.75" customHeight="1" outlineLevel="2">
      <c r="A1887" s="1215">
        <v>336</v>
      </c>
      <c r="B1887" s="1216"/>
      <c r="C1887" s="1217"/>
      <c r="D1887" s="1218"/>
      <c r="E1887" s="587" t="e">
        <f t="shared" si="53"/>
        <v>#DIV/0!</v>
      </c>
    </row>
    <row r="1888" spans="1:5" s="17" customFormat="1" ht="16.75" customHeight="1" outlineLevel="2">
      <c r="A1888" s="1215">
        <v>337</v>
      </c>
      <c r="B1888" s="1216"/>
      <c r="C1888" s="1217"/>
      <c r="D1888" s="1218"/>
      <c r="E1888" s="587" t="e">
        <f t="shared" si="53"/>
        <v>#DIV/0!</v>
      </c>
    </row>
    <row r="1889" spans="1:5" s="17" customFormat="1" ht="16.75" customHeight="1" outlineLevel="2">
      <c r="A1889" s="1215">
        <v>338</v>
      </c>
      <c r="B1889" s="1216"/>
      <c r="C1889" s="1217"/>
      <c r="D1889" s="1218"/>
      <c r="E1889" s="587" t="e">
        <f t="shared" si="53"/>
        <v>#DIV/0!</v>
      </c>
    </row>
    <row r="1890" spans="1:5" s="17" customFormat="1" ht="16.75" customHeight="1" outlineLevel="2">
      <c r="A1890" s="1215">
        <v>339</v>
      </c>
      <c r="B1890" s="1216"/>
      <c r="C1890" s="1217"/>
      <c r="D1890" s="1218"/>
      <c r="E1890" s="587" t="e">
        <f t="shared" si="53"/>
        <v>#DIV/0!</v>
      </c>
    </row>
    <row r="1891" spans="1:5" s="17" customFormat="1" ht="16.75" customHeight="1" outlineLevel="2">
      <c r="A1891" s="1215">
        <v>340</v>
      </c>
      <c r="B1891" s="1216"/>
      <c r="C1891" s="1217"/>
      <c r="D1891" s="1218"/>
      <c r="E1891" s="587" t="e">
        <f t="shared" si="53"/>
        <v>#DIV/0!</v>
      </c>
    </row>
    <row r="1892" spans="1:5" s="17" customFormat="1" ht="16.75" customHeight="1" outlineLevel="2">
      <c r="A1892" s="1215">
        <v>341</v>
      </c>
      <c r="B1892" s="1216"/>
      <c r="C1892" s="1217"/>
      <c r="D1892" s="1218"/>
      <c r="E1892" s="587" t="e">
        <f t="shared" si="53"/>
        <v>#DIV/0!</v>
      </c>
    </row>
    <row r="1893" spans="1:5" s="17" customFormat="1" ht="16.75" customHeight="1" outlineLevel="2">
      <c r="A1893" s="1215">
        <v>342</v>
      </c>
      <c r="B1893" s="1216"/>
      <c r="C1893" s="1217"/>
      <c r="D1893" s="1218"/>
      <c r="E1893" s="587" t="e">
        <f t="shared" si="53"/>
        <v>#DIV/0!</v>
      </c>
    </row>
    <row r="1894" spans="1:5" s="17" customFormat="1" ht="16.75" customHeight="1" outlineLevel="2">
      <c r="A1894" s="1215">
        <v>343</v>
      </c>
      <c r="B1894" s="1216"/>
      <c r="C1894" s="1217"/>
      <c r="D1894" s="1218"/>
      <c r="E1894" s="587" t="e">
        <f t="shared" si="53"/>
        <v>#DIV/0!</v>
      </c>
    </row>
    <row r="1895" spans="1:5" s="17" customFormat="1" ht="16.75" customHeight="1" outlineLevel="2">
      <c r="A1895" s="1215">
        <v>344</v>
      </c>
      <c r="B1895" s="1216"/>
      <c r="C1895" s="1217"/>
      <c r="D1895" s="1218"/>
      <c r="E1895" s="587" t="e">
        <f t="shared" si="53"/>
        <v>#DIV/0!</v>
      </c>
    </row>
    <row r="1896" spans="1:5" s="17" customFormat="1" ht="16.75" customHeight="1" outlineLevel="2">
      <c r="A1896" s="1215">
        <v>345</v>
      </c>
      <c r="B1896" s="1216"/>
      <c r="C1896" s="1217"/>
      <c r="D1896" s="1218"/>
      <c r="E1896" s="587" t="e">
        <f t="shared" si="53"/>
        <v>#DIV/0!</v>
      </c>
    </row>
    <row r="1897" spans="1:5" s="17" customFormat="1" ht="16.75" customHeight="1" outlineLevel="2">
      <c r="A1897" s="1215">
        <v>346</v>
      </c>
      <c r="B1897" s="1216"/>
      <c r="C1897" s="1217"/>
      <c r="D1897" s="1218"/>
      <c r="E1897" s="587" t="e">
        <f t="shared" si="53"/>
        <v>#DIV/0!</v>
      </c>
    </row>
    <row r="1898" spans="1:5" s="17" customFormat="1" ht="16.75" customHeight="1" outlineLevel="2">
      <c r="A1898" s="1215">
        <v>347</v>
      </c>
      <c r="B1898" s="1216"/>
      <c r="C1898" s="1217"/>
      <c r="D1898" s="1218"/>
      <c r="E1898" s="587" t="e">
        <f t="shared" si="53"/>
        <v>#DIV/0!</v>
      </c>
    </row>
    <row r="1899" spans="1:5" s="17" customFormat="1" ht="16.75" customHeight="1" outlineLevel="2">
      <c r="A1899" s="1215">
        <v>348</v>
      </c>
      <c r="B1899" s="1216"/>
      <c r="C1899" s="1217"/>
      <c r="D1899" s="1218"/>
      <c r="E1899" s="587" t="e">
        <f t="shared" si="53"/>
        <v>#DIV/0!</v>
      </c>
    </row>
    <row r="1900" spans="1:5" s="17" customFormat="1" ht="16.75" customHeight="1" outlineLevel="2">
      <c r="A1900" s="1215">
        <v>349</v>
      </c>
      <c r="B1900" s="1216"/>
      <c r="C1900" s="1217"/>
      <c r="D1900" s="1218"/>
      <c r="E1900" s="587" t="e">
        <f t="shared" si="53"/>
        <v>#DIV/0!</v>
      </c>
    </row>
    <row r="1901" spans="1:5" s="17" customFormat="1" ht="16.75" customHeight="1" outlineLevel="2">
      <c r="A1901" s="1215">
        <v>350</v>
      </c>
      <c r="B1901" s="1216"/>
      <c r="C1901" s="1217"/>
      <c r="D1901" s="1218"/>
      <c r="E1901" s="587" t="e">
        <f t="shared" si="53"/>
        <v>#DIV/0!</v>
      </c>
    </row>
    <row r="1902" spans="1:5" s="17" customFormat="1" ht="16.75" customHeight="1" outlineLevel="2">
      <c r="A1902" s="1215">
        <v>351</v>
      </c>
      <c r="B1902" s="1216"/>
      <c r="C1902" s="1217"/>
      <c r="D1902" s="1218"/>
      <c r="E1902" s="587" t="e">
        <f t="shared" si="53"/>
        <v>#DIV/0!</v>
      </c>
    </row>
    <row r="1903" spans="1:5" s="17" customFormat="1" ht="16.75" customHeight="1" outlineLevel="2">
      <c r="A1903" s="1215">
        <v>352</v>
      </c>
      <c r="B1903" s="1216"/>
      <c r="C1903" s="1217"/>
      <c r="D1903" s="1218"/>
      <c r="E1903" s="587" t="e">
        <f t="shared" si="53"/>
        <v>#DIV/0!</v>
      </c>
    </row>
    <row r="1904" spans="1:5" s="17" customFormat="1" ht="16.75" customHeight="1" outlineLevel="2">
      <c r="A1904" s="1215">
        <v>353</v>
      </c>
      <c r="B1904" s="1216"/>
      <c r="C1904" s="1217"/>
      <c r="D1904" s="1218"/>
      <c r="E1904" s="587" t="e">
        <f t="shared" si="53"/>
        <v>#DIV/0!</v>
      </c>
    </row>
    <row r="1905" spans="1:5" s="17" customFormat="1" ht="16.75" customHeight="1" outlineLevel="2">
      <c r="A1905" s="1215">
        <v>354</v>
      </c>
      <c r="B1905" s="1216"/>
      <c r="C1905" s="1217"/>
      <c r="D1905" s="1218"/>
      <c r="E1905" s="587" t="e">
        <f t="shared" si="53"/>
        <v>#DIV/0!</v>
      </c>
    </row>
    <row r="1906" spans="1:5" s="17" customFormat="1" ht="16.75" customHeight="1" outlineLevel="2">
      <c r="A1906" s="1215">
        <v>355</v>
      </c>
      <c r="B1906" s="1216"/>
      <c r="C1906" s="1217"/>
      <c r="D1906" s="1218"/>
      <c r="E1906" s="587" t="e">
        <f t="shared" si="53"/>
        <v>#DIV/0!</v>
      </c>
    </row>
    <row r="1907" spans="1:5" s="17" customFormat="1" ht="16.75" customHeight="1" outlineLevel="2">
      <c r="A1907" s="1215">
        <v>356</v>
      </c>
      <c r="B1907" s="1216"/>
      <c r="C1907" s="1217"/>
      <c r="D1907" s="1218"/>
      <c r="E1907" s="587" t="e">
        <f t="shared" si="53"/>
        <v>#DIV/0!</v>
      </c>
    </row>
    <row r="1908" spans="1:5" s="17" customFormat="1" ht="16.75" customHeight="1" outlineLevel="2">
      <c r="A1908" s="1215">
        <v>357</v>
      </c>
      <c r="B1908" s="1216"/>
      <c r="C1908" s="1217"/>
      <c r="D1908" s="1218"/>
      <c r="E1908" s="587" t="e">
        <f t="shared" si="53"/>
        <v>#DIV/0!</v>
      </c>
    </row>
    <row r="1909" spans="1:5" s="17" customFormat="1" ht="16.75" customHeight="1" outlineLevel="2">
      <c r="A1909" s="1215">
        <v>358</v>
      </c>
      <c r="B1909" s="1216"/>
      <c r="C1909" s="1217"/>
      <c r="D1909" s="1218"/>
      <c r="E1909" s="587" t="e">
        <f t="shared" si="53"/>
        <v>#DIV/0!</v>
      </c>
    </row>
    <row r="1910" spans="1:5" s="17" customFormat="1" ht="16.75" customHeight="1" outlineLevel="2">
      <c r="A1910" s="1215">
        <v>359</v>
      </c>
      <c r="B1910" s="1216"/>
      <c r="C1910" s="1217"/>
      <c r="D1910" s="1218"/>
      <c r="E1910" s="587" t="e">
        <f t="shared" si="53"/>
        <v>#DIV/0!</v>
      </c>
    </row>
    <row r="1911" spans="1:5" s="17" customFormat="1" ht="16.75" customHeight="1" outlineLevel="2">
      <c r="A1911" s="1215">
        <v>360</v>
      </c>
      <c r="B1911" s="1216"/>
      <c r="C1911" s="1217"/>
      <c r="D1911" s="1218"/>
      <c r="E1911" s="587" t="e">
        <f t="shared" si="53"/>
        <v>#DIV/0!</v>
      </c>
    </row>
    <row r="1912" spans="1:5" s="17" customFormat="1" ht="16.75" customHeight="1" outlineLevel="2">
      <c r="A1912" s="1215">
        <v>361</v>
      </c>
      <c r="B1912" s="1216"/>
      <c r="C1912" s="1217"/>
      <c r="D1912" s="1218"/>
      <c r="E1912" s="587" t="e">
        <f t="shared" si="53"/>
        <v>#DIV/0!</v>
      </c>
    </row>
    <row r="1913" spans="1:5" s="17" customFormat="1" ht="16.75" customHeight="1" outlineLevel="2">
      <c r="A1913" s="1215">
        <v>362</v>
      </c>
      <c r="B1913" s="1216"/>
      <c r="C1913" s="1217"/>
      <c r="D1913" s="1218"/>
      <c r="E1913" s="587" t="e">
        <f t="shared" si="53"/>
        <v>#DIV/0!</v>
      </c>
    </row>
    <row r="1914" spans="1:5" s="17" customFormat="1" ht="16.75" customHeight="1" outlineLevel="2">
      <c r="A1914" s="1215">
        <v>363</v>
      </c>
      <c r="B1914" s="1216"/>
      <c r="C1914" s="1217"/>
      <c r="D1914" s="1218"/>
      <c r="E1914" s="587" t="e">
        <f t="shared" si="53"/>
        <v>#DIV/0!</v>
      </c>
    </row>
    <row r="1915" spans="1:5" s="17" customFormat="1" ht="16.75" customHeight="1" outlineLevel="2">
      <c r="A1915" s="1215">
        <v>364</v>
      </c>
      <c r="B1915" s="1216"/>
      <c r="C1915" s="1217"/>
      <c r="D1915" s="1218"/>
      <c r="E1915" s="587" t="e">
        <f t="shared" si="53"/>
        <v>#DIV/0!</v>
      </c>
    </row>
    <row r="1916" spans="1:5" s="17" customFormat="1" ht="16.75" customHeight="1" outlineLevel="2">
      <c r="A1916" s="1215">
        <v>365</v>
      </c>
      <c r="B1916" s="1216"/>
      <c r="C1916" s="1217"/>
      <c r="D1916" s="1218"/>
      <c r="E1916" s="587" t="e">
        <f t="shared" si="53"/>
        <v>#DIV/0!</v>
      </c>
    </row>
    <row r="1917" spans="1:5" s="17" customFormat="1" ht="16.75" customHeight="1" outlineLevel="2">
      <c r="A1917" s="1215">
        <v>366</v>
      </c>
      <c r="B1917" s="1216"/>
      <c r="C1917" s="1217"/>
      <c r="D1917" s="1218"/>
      <c r="E1917" s="587" t="e">
        <f t="shared" si="53"/>
        <v>#DIV/0!</v>
      </c>
    </row>
    <row r="1918" spans="1:5" s="17" customFormat="1" ht="16.75" customHeight="1" outlineLevel="2">
      <c r="A1918" s="1215">
        <v>367</v>
      </c>
      <c r="B1918" s="1216"/>
      <c r="C1918" s="1217"/>
      <c r="D1918" s="1218"/>
      <c r="E1918" s="587" t="e">
        <f t="shared" si="53"/>
        <v>#DIV/0!</v>
      </c>
    </row>
    <row r="1919" spans="1:5" s="17" customFormat="1" ht="16.75" customHeight="1" outlineLevel="2">
      <c r="A1919" s="1215">
        <v>368</v>
      </c>
      <c r="B1919" s="1216"/>
      <c r="C1919" s="1217"/>
      <c r="D1919" s="1218"/>
      <c r="E1919" s="587" t="e">
        <f t="shared" si="53"/>
        <v>#DIV/0!</v>
      </c>
    </row>
    <row r="1920" spans="1:5" s="17" customFormat="1" ht="16.75" customHeight="1" outlineLevel="2">
      <c r="A1920" s="1215">
        <v>369</v>
      </c>
      <c r="B1920" s="1216"/>
      <c r="C1920" s="1217"/>
      <c r="D1920" s="1218"/>
      <c r="E1920" s="587" t="e">
        <f t="shared" si="53"/>
        <v>#DIV/0!</v>
      </c>
    </row>
    <row r="1921" spans="1:5" s="17" customFormat="1" ht="16.75" customHeight="1" outlineLevel="2">
      <c r="A1921" s="1215">
        <v>370</v>
      </c>
      <c r="B1921" s="1216"/>
      <c r="C1921" s="1217"/>
      <c r="D1921" s="1218"/>
      <c r="E1921" s="587" t="e">
        <f t="shared" si="53"/>
        <v>#DIV/0!</v>
      </c>
    </row>
    <row r="1922" spans="1:5" s="17" customFormat="1" ht="16.75" customHeight="1" outlineLevel="2">
      <c r="A1922" s="1215">
        <v>371</v>
      </c>
      <c r="B1922" s="1216"/>
      <c r="C1922" s="1217"/>
      <c r="D1922" s="1218"/>
      <c r="E1922" s="587" t="e">
        <f t="shared" si="53"/>
        <v>#DIV/0!</v>
      </c>
    </row>
    <row r="1923" spans="1:5" s="17" customFormat="1" ht="16.75" customHeight="1" outlineLevel="2">
      <c r="A1923" s="1215">
        <v>372</v>
      </c>
      <c r="B1923" s="1216"/>
      <c r="C1923" s="1217"/>
      <c r="D1923" s="1218"/>
      <c r="E1923" s="587" t="e">
        <f t="shared" si="53"/>
        <v>#DIV/0!</v>
      </c>
    </row>
    <row r="1924" spans="1:5" s="17" customFormat="1" ht="16.75" customHeight="1" outlineLevel="2">
      <c r="A1924" s="1215">
        <v>373</v>
      </c>
      <c r="B1924" s="1216"/>
      <c r="C1924" s="1217"/>
      <c r="D1924" s="1218"/>
      <c r="E1924" s="587" t="e">
        <f t="shared" si="53"/>
        <v>#DIV/0!</v>
      </c>
    </row>
    <row r="1925" spans="1:5" s="17" customFormat="1" ht="16.75" customHeight="1" outlineLevel="2">
      <c r="A1925" s="1215">
        <v>374</v>
      </c>
      <c r="B1925" s="1216"/>
      <c r="C1925" s="1217"/>
      <c r="D1925" s="1218"/>
      <c r="E1925" s="587" t="e">
        <f t="shared" si="53"/>
        <v>#DIV/0!</v>
      </c>
    </row>
    <row r="1926" spans="1:5" s="17" customFormat="1" ht="16.75" customHeight="1" outlineLevel="2">
      <c r="A1926" s="1215">
        <v>375</v>
      </c>
      <c r="B1926" s="1216"/>
      <c r="C1926" s="1217"/>
      <c r="D1926" s="1218"/>
      <c r="E1926" s="587" t="e">
        <f t="shared" si="53"/>
        <v>#DIV/0!</v>
      </c>
    </row>
    <row r="1927" spans="1:5" s="17" customFormat="1" ht="16.75" customHeight="1" outlineLevel="2">
      <c r="A1927" s="1215">
        <v>376</v>
      </c>
      <c r="B1927" s="1216"/>
      <c r="C1927" s="1217"/>
      <c r="D1927" s="1218"/>
      <c r="E1927" s="587" t="e">
        <f t="shared" si="53"/>
        <v>#DIV/0!</v>
      </c>
    </row>
    <row r="1928" spans="1:5" s="17" customFormat="1" ht="16.75" customHeight="1" outlineLevel="2">
      <c r="A1928" s="1215">
        <v>377</v>
      </c>
      <c r="B1928" s="1216"/>
      <c r="C1928" s="1217"/>
      <c r="D1928" s="1218"/>
      <c r="E1928" s="587" t="e">
        <f t="shared" si="53"/>
        <v>#DIV/0!</v>
      </c>
    </row>
    <row r="1929" spans="1:5" s="17" customFormat="1" ht="16.75" customHeight="1" outlineLevel="2">
      <c r="A1929" s="1215">
        <v>378</v>
      </c>
      <c r="B1929" s="1216"/>
      <c r="C1929" s="1217"/>
      <c r="D1929" s="1218"/>
      <c r="E1929" s="587" t="e">
        <f t="shared" si="53"/>
        <v>#DIV/0!</v>
      </c>
    </row>
    <row r="1930" spans="1:5" s="17" customFormat="1" ht="16.75" customHeight="1" outlineLevel="2">
      <c r="A1930" s="1215">
        <v>379</v>
      </c>
      <c r="B1930" s="1216"/>
      <c r="C1930" s="1217"/>
      <c r="D1930" s="1218"/>
      <c r="E1930" s="587" t="e">
        <f t="shared" si="53"/>
        <v>#DIV/0!</v>
      </c>
    </row>
    <row r="1931" spans="1:5" s="17" customFormat="1" ht="16.75" customHeight="1" outlineLevel="2">
      <c r="A1931" s="1215">
        <v>380</v>
      </c>
      <c r="B1931" s="1216"/>
      <c r="C1931" s="1217"/>
      <c r="D1931" s="1218"/>
      <c r="E1931" s="587" t="e">
        <f t="shared" si="53"/>
        <v>#DIV/0!</v>
      </c>
    </row>
    <row r="1932" spans="1:5" s="17" customFormat="1" ht="16.75" customHeight="1" outlineLevel="2">
      <c r="A1932" s="1215">
        <v>381</v>
      </c>
      <c r="B1932" s="1216"/>
      <c r="C1932" s="1217"/>
      <c r="D1932" s="1218"/>
      <c r="E1932" s="587" t="e">
        <f t="shared" si="53"/>
        <v>#DIV/0!</v>
      </c>
    </row>
    <row r="1933" spans="1:5" s="17" customFormat="1" ht="16.75" customHeight="1" outlineLevel="2">
      <c r="A1933" s="1215">
        <v>382</v>
      </c>
      <c r="B1933" s="1216"/>
      <c r="C1933" s="1217"/>
      <c r="D1933" s="1218"/>
      <c r="E1933" s="587" t="e">
        <f t="shared" si="53"/>
        <v>#DIV/0!</v>
      </c>
    </row>
    <row r="1934" spans="1:5" s="17" customFormat="1" ht="16.75" customHeight="1" outlineLevel="2">
      <c r="A1934" s="1215">
        <v>383</v>
      </c>
      <c r="B1934" s="1216"/>
      <c r="C1934" s="1217"/>
      <c r="D1934" s="1218"/>
      <c r="E1934" s="587" t="e">
        <f t="shared" si="53"/>
        <v>#DIV/0!</v>
      </c>
    </row>
    <row r="1935" spans="1:5" s="17" customFormat="1" ht="16.75" customHeight="1" outlineLevel="2">
      <c r="A1935" s="1215">
        <v>384</v>
      </c>
      <c r="B1935" s="1216"/>
      <c r="C1935" s="1217"/>
      <c r="D1935" s="1218"/>
      <c r="E1935" s="587" t="e">
        <f t="shared" si="53"/>
        <v>#DIV/0!</v>
      </c>
    </row>
    <row r="1936" spans="1:5" s="17" customFormat="1" ht="16.75" customHeight="1" outlineLevel="2">
      <c r="A1936" s="1215">
        <v>385</v>
      </c>
      <c r="B1936" s="1216"/>
      <c r="C1936" s="1217"/>
      <c r="D1936" s="1218"/>
      <c r="E1936" s="587" t="e">
        <f t="shared" si="53"/>
        <v>#DIV/0!</v>
      </c>
    </row>
    <row r="1937" spans="1:5" s="17" customFormat="1" ht="16.75" customHeight="1" outlineLevel="2">
      <c r="A1937" s="1215">
        <v>386</v>
      </c>
      <c r="B1937" s="1216"/>
      <c r="C1937" s="1217"/>
      <c r="D1937" s="1218"/>
      <c r="E1937" s="587" t="e">
        <f t="shared" si="53"/>
        <v>#DIV/0!</v>
      </c>
    </row>
    <row r="1938" spans="1:5" s="17" customFormat="1" ht="16.75" customHeight="1" outlineLevel="2">
      <c r="A1938" s="1215">
        <v>387</v>
      </c>
      <c r="B1938" s="1216"/>
      <c r="C1938" s="1217"/>
      <c r="D1938" s="1218"/>
      <c r="E1938" s="587" t="e">
        <f t="shared" si="53"/>
        <v>#DIV/0!</v>
      </c>
    </row>
    <row r="1939" spans="1:5" s="17" customFormat="1" ht="16.75" customHeight="1" outlineLevel="2">
      <c r="A1939" s="1215">
        <v>388</v>
      </c>
      <c r="B1939" s="1216"/>
      <c r="C1939" s="1217"/>
      <c r="D1939" s="121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5">
        <v>389</v>
      </c>
      <c r="B1940" s="1216"/>
      <c r="C1940" s="1217"/>
      <c r="D1940" s="1218"/>
      <c r="E1940" s="587" t="e">
        <f t="shared" si="54"/>
        <v>#DIV/0!</v>
      </c>
    </row>
    <row r="1941" spans="1:5" s="17" customFormat="1" ht="16.75" customHeight="1" outlineLevel="2">
      <c r="A1941" s="1215">
        <v>390</v>
      </c>
      <c r="B1941" s="1216"/>
      <c r="C1941" s="1217"/>
      <c r="D1941" s="1218"/>
      <c r="E1941" s="587" t="e">
        <f t="shared" si="54"/>
        <v>#DIV/0!</v>
      </c>
    </row>
    <row r="1942" spans="1:5" s="17" customFormat="1" ht="16.75" customHeight="1" outlineLevel="2">
      <c r="A1942" s="1215">
        <v>391</v>
      </c>
      <c r="B1942" s="1216"/>
      <c r="C1942" s="1217"/>
      <c r="D1942" s="1218"/>
      <c r="E1942" s="587" t="e">
        <f t="shared" si="54"/>
        <v>#DIV/0!</v>
      </c>
    </row>
    <row r="1943" spans="1:5" s="17" customFormat="1" ht="16.75" customHeight="1" outlineLevel="2">
      <c r="A1943" s="1215">
        <v>392</v>
      </c>
      <c r="B1943" s="1216"/>
      <c r="C1943" s="1217"/>
      <c r="D1943" s="1218"/>
      <c r="E1943" s="587" t="e">
        <f t="shared" si="54"/>
        <v>#DIV/0!</v>
      </c>
    </row>
    <row r="1944" spans="1:5" s="17" customFormat="1" ht="16.75" customHeight="1" outlineLevel="2">
      <c r="A1944" s="1215">
        <v>393</v>
      </c>
      <c r="B1944" s="1216"/>
      <c r="C1944" s="1217"/>
      <c r="D1944" s="1218"/>
      <c r="E1944" s="587" t="e">
        <f t="shared" si="54"/>
        <v>#DIV/0!</v>
      </c>
    </row>
    <row r="1945" spans="1:5" s="17" customFormat="1" ht="16.75" customHeight="1" outlineLevel="2">
      <c r="A1945" s="1215">
        <v>394</v>
      </c>
      <c r="B1945" s="1216"/>
      <c r="C1945" s="1217"/>
      <c r="D1945" s="1218"/>
      <c r="E1945" s="587" t="e">
        <f t="shared" si="54"/>
        <v>#DIV/0!</v>
      </c>
    </row>
    <row r="1946" spans="1:5" s="17" customFormat="1" ht="16.75" customHeight="1" outlineLevel="2">
      <c r="A1946" s="1215">
        <v>395</v>
      </c>
      <c r="B1946" s="1216"/>
      <c r="C1946" s="1217"/>
      <c r="D1946" s="1218"/>
      <c r="E1946" s="587" t="e">
        <f t="shared" si="54"/>
        <v>#DIV/0!</v>
      </c>
    </row>
    <row r="1947" spans="1:5" s="17" customFormat="1" ht="16.75" customHeight="1" outlineLevel="2">
      <c r="A1947" s="1215">
        <v>396</v>
      </c>
      <c r="B1947" s="1216"/>
      <c r="C1947" s="1217"/>
      <c r="D1947" s="1218"/>
      <c r="E1947" s="587" t="e">
        <f t="shared" si="54"/>
        <v>#DIV/0!</v>
      </c>
    </row>
    <row r="1948" spans="1:5" s="17" customFormat="1" ht="16.75" customHeight="1" outlineLevel="2">
      <c r="A1948" s="1215">
        <v>397</v>
      </c>
      <c r="B1948" s="1216"/>
      <c r="C1948" s="1217"/>
      <c r="D1948" s="1218"/>
      <c r="E1948" s="587" t="e">
        <f t="shared" si="54"/>
        <v>#DIV/0!</v>
      </c>
    </row>
    <row r="1949" spans="1:5" s="17" customFormat="1" ht="16.75" customHeight="1" outlineLevel="2">
      <c r="A1949" s="1215">
        <v>398</v>
      </c>
      <c r="B1949" s="1216"/>
      <c r="C1949" s="1217"/>
      <c r="D1949" s="1218"/>
      <c r="E1949" s="587" t="e">
        <f t="shared" si="54"/>
        <v>#DIV/0!</v>
      </c>
    </row>
    <row r="1950" spans="1:5" s="17" customFormat="1" ht="16.75" customHeight="1" outlineLevel="2">
      <c r="A1950" s="1215">
        <v>399</v>
      </c>
      <c r="B1950" s="1216"/>
      <c r="C1950" s="1217"/>
      <c r="D1950" s="1218"/>
      <c r="E1950" s="587" t="e">
        <f t="shared" si="54"/>
        <v>#DIV/0!</v>
      </c>
    </row>
    <row r="1951" spans="1:5" s="17" customFormat="1" ht="16.75" customHeight="1" outlineLevel="2">
      <c r="A1951" s="1215">
        <v>400</v>
      </c>
      <c r="B1951" s="1216"/>
      <c r="C1951" s="1217"/>
      <c r="D1951" s="1218"/>
      <c r="E1951" s="587" t="e">
        <f t="shared" si="54"/>
        <v>#DIV/0!</v>
      </c>
    </row>
    <row r="1952" spans="1:5" s="17" customFormat="1" ht="16.75" customHeight="1" outlineLevel="2">
      <c r="A1952" s="1215">
        <v>401</v>
      </c>
      <c r="B1952" s="1216"/>
      <c r="C1952" s="1217"/>
      <c r="D1952" s="1218"/>
      <c r="E1952" s="587" t="e">
        <f t="shared" si="54"/>
        <v>#DIV/0!</v>
      </c>
    </row>
    <row r="1953" spans="1:5" s="17" customFormat="1" ht="16.75" customHeight="1" outlineLevel="2">
      <c r="A1953" s="1215">
        <v>402</v>
      </c>
      <c r="B1953" s="1216"/>
      <c r="C1953" s="1217"/>
      <c r="D1953" s="1218"/>
      <c r="E1953" s="587" t="e">
        <f t="shared" si="54"/>
        <v>#DIV/0!</v>
      </c>
    </row>
    <row r="1954" spans="1:5" s="17" customFormat="1" ht="16.75" customHeight="1" outlineLevel="2">
      <c r="A1954" s="1215">
        <v>403</v>
      </c>
      <c r="B1954" s="1216"/>
      <c r="C1954" s="1217"/>
      <c r="D1954" s="1218"/>
      <c r="E1954" s="587" t="e">
        <f t="shared" si="54"/>
        <v>#DIV/0!</v>
      </c>
    </row>
    <row r="1955" spans="1:5" s="17" customFormat="1" ht="16.75" customHeight="1" outlineLevel="2">
      <c r="A1955" s="1215">
        <v>404</v>
      </c>
      <c r="B1955" s="1216"/>
      <c r="C1955" s="1217"/>
      <c r="D1955" s="1218"/>
      <c r="E1955" s="587" t="e">
        <f t="shared" si="54"/>
        <v>#DIV/0!</v>
      </c>
    </row>
    <row r="1956" spans="1:5" s="17" customFormat="1" ht="16.75" customHeight="1" outlineLevel="2">
      <c r="A1956" s="1215">
        <v>405</v>
      </c>
      <c r="B1956" s="1216"/>
      <c r="C1956" s="1217"/>
      <c r="D1956" s="1218"/>
      <c r="E1956" s="587" t="e">
        <f t="shared" si="54"/>
        <v>#DIV/0!</v>
      </c>
    </row>
    <row r="1957" spans="1:5" s="17" customFormat="1" ht="16.75" customHeight="1" outlineLevel="2">
      <c r="A1957" s="1215">
        <v>406</v>
      </c>
      <c r="B1957" s="1216"/>
      <c r="C1957" s="1217"/>
      <c r="D1957" s="1218"/>
      <c r="E1957" s="587" t="e">
        <f t="shared" si="54"/>
        <v>#DIV/0!</v>
      </c>
    </row>
    <row r="1958" spans="1:5" s="17" customFormat="1" ht="16.75" customHeight="1" outlineLevel="2">
      <c r="A1958" s="1215">
        <v>407</v>
      </c>
      <c r="B1958" s="1216"/>
      <c r="C1958" s="1217"/>
      <c r="D1958" s="1218"/>
      <c r="E1958" s="587" t="e">
        <f t="shared" si="54"/>
        <v>#DIV/0!</v>
      </c>
    </row>
    <row r="1959" spans="1:5" s="17" customFormat="1" ht="16.75" customHeight="1" outlineLevel="2">
      <c r="A1959" s="1215">
        <v>408</v>
      </c>
      <c r="B1959" s="1216"/>
      <c r="C1959" s="1217"/>
      <c r="D1959" s="1218"/>
      <c r="E1959" s="587" t="e">
        <f t="shared" si="54"/>
        <v>#DIV/0!</v>
      </c>
    </row>
    <row r="1960" spans="1:5" s="17" customFormat="1" ht="16.75" customHeight="1" outlineLevel="2">
      <c r="A1960" s="1215">
        <v>409</v>
      </c>
      <c r="B1960" s="1216"/>
      <c r="C1960" s="1217"/>
      <c r="D1960" s="1218"/>
      <c r="E1960" s="587" t="e">
        <f t="shared" si="54"/>
        <v>#DIV/0!</v>
      </c>
    </row>
    <row r="1961" spans="1:5" s="17" customFormat="1" ht="16.75" customHeight="1" outlineLevel="2">
      <c r="A1961" s="1215">
        <v>410</v>
      </c>
      <c r="B1961" s="1216"/>
      <c r="C1961" s="1217"/>
      <c r="D1961" s="1218"/>
      <c r="E1961" s="587" t="e">
        <f t="shared" si="54"/>
        <v>#DIV/0!</v>
      </c>
    </row>
    <row r="1962" spans="1:5" s="17" customFormat="1" ht="16.75" customHeight="1" outlineLevel="2">
      <c r="A1962" s="1215">
        <v>411</v>
      </c>
      <c r="B1962" s="1216"/>
      <c r="C1962" s="1217"/>
      <c r="D1962" s="1218"/>
      <c r="E1962" s="587" t="e">
        <f t="shared" si="54"/>
        <v>#DIV/0!</v>
      </c>
    </row>
    <row r="1963" spans="1:5" s="17" customFormat="1" ht="16.75" customHeight="1" outlineLevel="2">
      <c r="A1963" s="1215">
        <v>412</v>
      </c>
      <c r="B1963" s="1216"/>
      <c r="C1963" s="1217"/>
      <c r="D1963" s="121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5">
        <v>413</v>
      </c>
      <c r="B1964" s="1216"/>
      <c r="C1964" s="1217"/>
      <c r="D1964" s="1218"/>
      <c r="E1964" s="587" t="e">
        <f t="shared" si="55"/>
        <v>#DIV/0!</v>
      </c>
    </row>
    <row r="1965" spans="1:5" s="17" customFormat="1" ht="16.75" customHeight="1" outlineLevel="2">
      <c r="A1965" s="1215">
        <v>414</v>
      </c>
      <c r="B1965" s="1216"/>
      <c r="C1965" s="1217"/>
      <c r="D1965" s="1218"/>
      <c r="E1965" s="587" t="e">
        <f t="shared" si="55"/>
        <v>#DIV/0!</v>
      </c>
    </row>
    <row r="1966" spans="1:5" s="17" customFormat="1" ht="16.75" customHeight="1" outlineLevel="2">
      <c r="A1966" s="1215">
        <v>415</v>
      </c>
      <c r="B1966" s="1216"/>
      <c r="C1966" s="1217"/>
      <c r="D1966" s="1218"/>
      <c r="E1966" s="587" t="e">
        <f t="shared" si="55"/>
        <v>#DIV/0!</v>
      </c>
    </row>
    <row r="1967" spans="1:5" s="17" customFormat="1" ht="16.75" customHeight="1" outlineLevel="2">
      <c r="A1967" s="1215">
        <v>416</v>
      </c>
      <c r="B1967" s="1216"/>
      <c r="C1967" s="1217"/>
      <c r="D1967" s="1218"/>
      <c r="E1967" s="587" t="e">
        <f t="shared" si="55"/>
        <v>#DIV/0!</v>
      </c>
    </row>
    <row r="1968" spans="1:5" s="17" customFormat="1" ht="16.75" customHeight="1" outlineLevel="2">
      <c r="A1968" s="1215">
        <v>417</v>
      </c>
      <c r="B1968" s="1216"/>
      <c r="C1968" s="1217"/>
      <c r="D1968" s="1218"/>
      <c r="E1968" s="587" t="e">
        <f t="shared" si="55"/>
        <v>#DIV/0!</v>
      </c>
    </row>
    <row r="1969" spans="1:5" s="17" customFormat="1" ht="16.75" customHeight="1" outlineLevel="2">
      <c r="A1969" s="1215">
        <v>418</v>
      </c>
      <c r="B1969" s="1216"/>
      <c r="C1969" s="1217"/>
      <c r="D1969" s="1218"/>
      <c r="E1969" s="587" t="e">
        <f t="shared" si="55"/>
        <v>#DIV/0!</v>
      </c>
    </row>
    <row r="1970" spans="1:5" s="17" customFormat="1" ht="16.75" customHeight="1" outlineLevel="2">
      <c r="A1970" s="1215">
        <v>419</v>
      </c>
      <c r="B1970" s="1216"/>
      <c r="C1970" s="1217"/>
      <c r="D1970" s="1218"/>
      <c r="E1970" s="587" t="e">
        <f t="shared" si="55"/>
        <v>#DIV/0!</v>
      </c>
    </row>
    <row r="1971" spans="1:5" s="17" customFormat="1" ht="16.75" customHeight="1" outlineLevel="2">
      <c r="A1971" s="1215">
        <v>420</v>
      </c>
      <c r="B1971" s="1216"/>
      <c r="C1971" s="1217"/>
      <c r="D1971" s="1218"/>
      <c r="E1971" s="587" t="e">
        <f t="shared" si="55"/>
        <v>#DIV/0!</v>
      </c>
    </row>
    <row r="1972" spans="1:5" s="17" customFormat="1" ht="16.75" customHeight="1" outlineLevel="2">
      <c r="A1972" s="1215">
        <v>421</v>
      </c>
      <c r="B1972" s="1216"/>
      <c r="C1972" s="1217"/>
      <c r="D1972" s="1218"/>
      <c r="E1972" s="587" t="e">
        <f t="shared" si="55"/>
        <v>#DIV/0!</v>
      </c>
    </row>
    <row r="1973" spans="1:5" s="17" customFormat="1" ht="16.75" customHeight="1" outlineLevel="2">
      <c r="A1973" s="1215">
        <v>422</v>
      </c>
      <c r="B1973" s="1216"/>
      <c r="C1973" s="1217"/>
      <c r="D1973" s="1218"/>
      <c r="E1973" s="587" t="e">
        <f t="shared" si="55"/>
        <v>#DIV/0!</v>
      </c>
    </row>
    <row r="1974" spans="1:5" s="17" customFormat="1" ht="16.75" customHeight="1" outlineLevel="2">
      <c r="A1974" s="1215">
        <v>423</v>
      </c>
      <c r="B1974" s="1216"/>
      <c r="C1974" s="1217"/>
      <c r="D1974" s="1218"/>
      <c r="E1974" s="587" t="e">
        <f t="shared" si="55"/>
        <v>#DIV/0!</v>
      </c>
    </row>
    <row r="1975" spans="1:5" s="17" customFormat="1" ht="16.75" customHeight="1" outlineLevel="2">
      <c r="A1975" s="1215">
        <v>424</v>
      </c>
      <c r="B1975" s="1216"/>
      <c r="C1975" s="1217"/>
      <c r="D1975" s="1218"/>
      <c r="E1975" s="587" t="e">
        <f t="shared" si="55"/>
        <v>#DIV/0!</v>
      </c>
    </row>
    <row r="1976" spans="1:5" s="17" customFormat="1" ht="16.75" customHeight="1" outlineLevel="2">
      <c r="A1976" s="1215">
        <v>425</v>
      </c>
      <c r="B1976" s="1216"/>
      <c r="C1976" s="1217"/>
      <c r="D1976" s="1218"/>
      <c r="E1976" s="587" t="e">
        <f t="shared" si="55"/>
        <v>#DIV/0!</v>
      </c>
    </row>
    <row r="1977" spans="1:5" s="17" customFormat="1" ht="16.75" customHeight="1" outlineLevel="2">
      <c r="A1977" s="1215">
        <v>426</v>
      </c>
      <c r="B1977" s="1216"/>
      <c r="C1977" s="1217"/>
      <c r="D1977" s="1218"/>
      <c r="E1977" s="587" t="e">
        <f t="shared" si="55"/>
        <v>#DIV/0!</v>
      </c>
    </row>
    <row r="1978" spans="1:5" s="17" customFormat="1" ht="16.75" customHeight="1" outlineLevel="2">
      <c r="A1978" s="1215">
        <v>427</v>
      </c>
      <c r="B1978" s="1216"/>
      <c r="C1978" s="1217"/>
      <c r="D1978" s="1218"/>
      <c r="E1978" s="587" t="e">
        <f t="shared" si="55"/>
        <v>#DIV/0!</v>
      </c>
    </row>
    <row r="1979" spans="1:5" s="17" customFormat="1" ht="16.75" customHeight="1" outlineLevel="2">
      <c r="A1979" s="1215">
        <v>428</v>
      </c>
      <c r="B1979" s="1216"/>
      <c r="C1979" s="1217"/>
      <c r="D1979" s="1218"/>
      <c r="E1979" s="587" t="e">
        <f t="shared" si="55"/>
        <v>#DIV/0!</v>
      </c>
    </row>
    <row r="1980" spans="1:5" s="17" customFormat="1" ht="16.75" customHeight="1" outlineLevel="2">
      <c r="A1980" s="1215">
        <v>429</v>
      </c>
      <c r="B1980" s="1216"/>
      <c r="C1980" s="1217"/>
      <c r="D1980" s="1218"/>
      <c r="E1980" s="587" t="e">
        <f t="shared" si="55"/>
        <v>#DIV/0!</v>
      </c>
    </row>
    <row r="1981" spans="1:5" s="17" customFormat="1" ht="16.75" customHeight="1" outlineLevel="2">
      <c r="A1981" s="1215">
        <v>430</v>
      </c>
      <c r="B1981" s="1216"/>
      <c r="C1981" s="1217"/>
      <c r="D1981" s="1218"/>
      <c r="E1981" s="587" t="e">
        <f t="shared" si="55"/>
        <v>#DIV/0!</v>
      </c>
    </row>
    <row r="1982" spans="1:5" s="17" customFormat="1" ht="16.75" customHeight="1" outlineLevel="2">
      <c r="A1982" s="1215">
        <v>431</v>
      </c>
      <c r="B1982" s="1216"/>
      <c r="C1982" s="1217"/>
      <c r="D1982" s="1218"/>
      <c r="E1982" s="587" t="e">
        <f t="shared" si="55"/>
        <v>#DIV/0!</v>
      </c>
    </row>
    <row r="1983" spans="1:5" s="17" customFormat="1" ht="16.75" customHeight="1" outlineLevel="2">
      <c r="A1983" s="1215">
        <v>432</v>
      </c>
      <c r="B1983" s="1216"/>
      <c r="C1983" s="1217"/>
      <c r="D1983" s="1218"/>
      <c r="E1983" s="587" t="e">
        <f t="shared" si="55"/>
        <v>#DIV/0!</v>
      </c>
    </row>
    <row r="1984" spans="1:5" s="17" customFormat="1" ht="16.75" customHeight="1" outlineLevel="2">
      <c r="A1984" s="1215">
        <v>433</v>
      </c>
      <c r="B1984" s="1216"/>
      <c r="C1984" s="1217"/>
      <c r="D1984" s="1218"/>
      <c r="E1984" s="587" t="e">
        <f t="shared" si="55"/>
        <v>#DIV/0!</v>
      </c>
    </row>
    <row r="1985" spans="1:5" s="17" customFormat="1" ht="16.75" customHeight="1" outlineLevel="2">
      <c r="A1985" s="1215">
        <v>434</v>
      </c>
      <c r="B1985" s="1216"/>
      <c r="C1985" s="1217"/>
      <c r="D1985" s="1218"/>
      <c r="E1985" s="587" t="e">
        <f t="shared" si="55"/>
        <v>#DIV/0!</v>
      </c>
    </row>
    <row r="1986" spans="1:5" s="17" customFormat="1" ht="16.75" customHeight="1" outlineLevel="2">
      <c r="A1986" s="1215">
        <v>435</v>
      </c>
      <c r="B1986" s="1216"/>
      <c r="C1986" s="1217"/>
      <c r="D1986" s="121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5">
        <v>436</v>
      </c>
      <c r="B1987" s="1216"/>
      <c r="C1987" s="1217"/>
      <c r="D1987" s="1218"/>
      <c r="E1987" s="587" t="e">
        <f t="shared" si="56"/>
        <v>#DIV/0!</v>
      </c>
    </row>
    <row r="1988" spans="1:5" s="17" customFormat="1" ht="16.75" customHeight="1" outlineLevel="2">
      <c r="A1988" s="1215">
        <v>437</v>
      </c>
      <c r="B1988" s="1216"/>
      <c r="C1988" s="1217"/>
      <c r="D1988" s="1218"/>
      <c r="E1988" s="587" t="e">
        <f t="shared" si="56"/>
        <v>#DIV/0!</v>
      </c>
    </row>
    <row r="1989" spans="1:5" s="17" customFormat="1" ht="16.75" customHeight="1" outlineLevel="2">
      <c r="A1989" s="1215">
        <v>438</v>
      </c>
      <c r="B1989" s="1216"/>
      <c r="C1989" s="1217"/>
      <c r="D1989" s="1218"/>
      <c r="E1989" s="587" t="e">
        <f t="shared" si="56"/>
        <v>#DIV/0!</v>
      </c>
    </row>
    <row r="1990" spans="1:5" s="17" customFormat="1" ht="16.75" customHeight="1" outlineLevel="2">
      <c r="A1990" s="1215">
        <v>439</v>
      </c>
      <c r="B1990" s="1216"/>
      <c r="C1990" s="1217"/>
      <c r="D1990" s="1218"/>
      <c r="E1990" s="587" t="e">
        <f t="shared" si="56"/>
        <v>#DIV/0!</v>
      </c>
    </row>
    <row r="1991" spans="1:5" s="17" customFormat="1" ht="16.75" customHeight="1" outlineLevel="2">
      <c r="A1991" s="1215">
        <v>440</v>
      </c>
      <c r="B1991" s="1216"/>
      <c r="C1991" s="1217"/>
      <c r="D1991" s="1218"/>
      <c r="E1991" s="587" t="e">
        <f t="shared" si="56"/>
        <v>#DIV/0!</v>
      </c>
    </row>
    <row r="1992" spans="1:5" s="17" customFormat="1" ht="16.75" customHeight="1" outlineLevel="2">
      <c r="A1992" s="1215">
        <v>441</v>
      </c>
      <c r="B1992" s="1216"/>
      <c r="C1992" s="1217"/>
      <c r="D1992" s="1218"/>
      <c r="E1992" s="587" t="e">
        <f t="shared" si="56"/>
        <v>#DIV/0!</v>
      </c>
    </row>
    <row r="1993" spans="1:5" s="17" customFormat="1" ht="16.75" customHeight="1" outlineLevel="2">
      <c r="A1993" s="1215">
        <v>442</v>
      </c>
      <c r="B1993" s="1216"/>
      <c r="C1993" s="1217"/>
      <c r="D1993" s="1218"/>
      <c r="E1993" s="587" t="e">
        <f t="shared" si="56"/>
        <v>#DIV/0!</v>
      </c>
    </row>
    <row r="1994" spans="1:5" s="17" customFormat="1" ht="16.75" customHeight="1" outlineLevel="2">
      <c r="A1994" s="1215">
        <v>443</v>
      </c>
      <c r="B1994" s="1216"/>
      <c r="C1994" s="1217"/>
      <c r="D1994" s="1218"/>
      <c r="E1994" s="587" t="e">
        <f t="shared" si="56"/>
        <v>#DIV/0!</v>
      </c>
    </row>
    <row r="1995" spans="1:5" s="17" customFormat="1" ht="16.75" customHeight="1" outlineLevel="2">
      <c r="A1995" s="1215">
        <v>444</v>
      </c>
      <c r="B1995" s="1216"/>
      <c r="C1995" s="1217"/>
      <c r="D1995" s="1218"/>
      <c r="E1995" s="587" t="e">
        <f t="shared" si="56"/>
        <v>#DIV/0!</v>
      </c>
    </row>
    <row r="1996" spans="1:5" s="17" customFormat="1" ht="16.75" customHeight="1" outlineLevel="2">
      <c r="A1996" s="1215">
        <v>445</v>
      </c>
      <c r="B1996" s="1216"/>
      <c r="C1996" s="1217"/>
      <c r="D1996" s="1218"/>
      <c r="E1996" s="587" t="e">
        <f t="shared" si="56"/>
        <v>#DIV/0!</v>
      </c>
    </row>
    <row r="1997" spans="1:5" s="17" customFormat="1" ht="16.75" customHeight="1" outlineLevel="2">
      <c r="A1997" s="1215">
        <v>446</v>
      </c>
      <c r="B1997" s="1216"/>
      <c r="C1997" s="1217"/>
      <c r="D1997" s="1218"/>
      <c r="E1997" s="587" t="e">
        <f t="shared" si="56"/>
        <v>#DIV/0!</v>
      </c>
    </row>
    <row r="1998" spans="1:5" s="17" customFormat="1" ht="16.75" customHeight="1" outlineLevel="2">
      <c r="A1998" s="1215">
        <v>447</v>
      </c>
      <c r="B1998" s="1216"/>
      <c r="C1998" s="1217"/>
      <c r="D1998" s="1218"/>
      <c r="E1998" s="587" t="e">
        <f t="shared" si="56"/>
        <v>#DIV/0!</v>
      </c>
    </row>
    <row r="1999" spans="1:5" s="17" customFormat="1" ht="16.75" customHeight="1" outlineLevel="2">
      <c r="A1999" s="1215">
        <v>448</v>
      </c>
      <c r="B1999" s="1216"/>
      <c r="C1999" s="1217"/>
      <c r="D1999" s="1218"/>
      <c r="E1999" s="587" t="e">
        <f t="shared" si="56"/>
        <v>#DIV/0!</v>
      </c>
    </row>
    <row r="2000" spans="1:5" s="17" customFormat="1" ht="16.75" customHeight="1" outlineLevel="2">
      <c r="A2000" s="1215">
        <v>449</v>
      </c>
      <c r="B2000" s="1216"/>
      <c r="C2000" s="1217"/>
      <c r="D2000" s="1218"/>
      <c r="E2000" s="587" t="e">
        <f t="shared" si="56"/>
        <v>#DIV/0!</v>
      </c>
    </row>
    <row r="2001" spans="1:5" s="17" customFormat="1" ht="16.75" customHeight="1" outlineLevel="2">
      <c r="A2001" s="1215">
        <v>450</v>
      </c>
      <c r="B2001" s="1216"/>
      <c r="C2001" s="1217"/>
      <c r="D2001" s="1218"/>
      <c r="E2001" s="587" t="e">
        <f t="shared" si="56"/>
        <v>#DIV/0!</v>
      </c>
    </row>
    <row r="2002" spans="1:5" s="17" customFormat="1" ht="16.75" customHeight="1" outlineLevel="2">
      <c r="A2002" s="1215">
        <v>451</v>
      </c>
      <c r="B2002" s="1216"/>
      <c r="C2002" s="1217"/>
      <c r="D2002" s="1218"/>
      <c r="E2002" s="587" t="e">
        <f t="shared" si="56"/>
        <v>#DIV/0!</v>
      </c>
    </row>
    <row r="2003" spans="1:5" s="17" customFormat="1" ht="16.75" customHeight="1" outlineLevel="2">
      <c r="A2003" s="1215">
        <v>452</v>
      </c>
      <c r="B2003" s="1216"/>
      <c r="C2003" s="1217"/>
      <c r="D2003" s="1218"/>
      <c r="E2003" s="587" t="e">
        <f t="shared" si="56"/>
        <v>#DIV/0!</v>
      </c>
    </row>
    <row r="2004" spans="1:5" s="17" customFormat="1" ht="16.75" customHeight="1" outlineLevel="2">
      <c r="A2004" s="1215">
        <v>453</v>
      </c>
      <c r="B2004" s="1216"/>
      <c r="C2004" s="1217"/>
      <c r="D2004" s="1218"/>
      <c r="E2004" s="587" t="e">
        <f t="shared" si="56"/>
        <v>#DIV/0!</v>
      </c>
    </row>
    <row r="2005" spans="1:5" s="17" customFormat="1" ht="16.75" customHeight="1" outlineLevel="2">
      <c r="A2005" s="1215">
        <v>454</v>
      </c>
      <c r="B2005" s="1216"/>
      <c r="C2005" s="1217"/>
      <c r="D2005" s="1218"/>
      <c r="E2005" s="587" t="e">
        <f t="shared" si="56"/>
        <v>#DIV/0!</v>
      </c>
    </row>
    <row r="2006" spans="1:5" s="17" customFormat="1" ht="16.75" customHeight="1" outlineLevel="2">
      <c r="A2006" s="1215">
        <v>455</v>
      </c>
      <c r="B2006" s="1216"/>
      <c r="C2006" s="1217"/>
      <c r="D2006" s="1218"/>
      <c r="E2006" s="587" t="e">
        <f t="shared" si="56"/>
        <v>#DIV/0!</v>
      </c>
    </row>
    <row r="2007" spans="1:5" s="17" customFormat="1" ht="16.75" customHeight="1" outlineLevel="2">
      <c r="A2007" s="1215">
        <v>456</v>
      </c>
      <c r="B2007" s="1216"/>
      <c r="C2007" s="1217"/>
      <c r="D2007" s="1218"/>
      <c r="E2007" s="587" t="e">
        <f t="shared" si="56"/>
        <v>#DIV/0!</v>
      </c>
    </row>
    <row r="2008" spans="1:5" s="17" customFormat="1" ht="16.75" customHeight="1" outlineLevel="2">
      <c r="A2008" s="1215">
        <v>457</v>
      </c>
      <c r="B2008" s="1216"/>
      <c r="C2008" s="1217"/>
      <c r="D2008" s="1218"/>
      <c r="E2008" s="587" t="e">
        <f t="shared" si="56"/>
        <v>#DIV/0!</v>
      </c>
    </row>
    <row r="2009" spans="1:5" s="17" customFormat="1" ht="16.75" customHeight="1" outlineLevel="2">
      <c r="A2009" s="1215">
        <v>458</v>
      </c>
      <c r="B2009" s="1216"/>
      <c r="C2009" s="1217"/>
      <c r="D2009" s="1218"/>
      <c r="E2009" s="587" t="e">
        <f t="shared" si="54"/>
        <v>#DIV/0!</v>
      </c>
    </row>
    <row r="2010" spans="1:5" s="17" customFormat="1" ht="16.75" customHeight="1" outlineLevel="2">
      <c r="A2010" s="1215">
        <v>459</v>
      </c>
      <c r="B2010" s="1216"/>
      <c r="C2010" s="1217"/>
      <c r="D2010" s="1218"/>
      <c r="E2010" s="587" t="e">
        <f t="shared" si="54"/>
        <v>#DIV/0!</v>
      </c>
    </row>
    <row r="2011" spans="1:5" s="17" customFormat="1" ht="16.75" customHeight="1" outlineLevel="2">
      <c r="A2011" s="1215">
        <v>460</v>
      </c>
      <c r="B2011" s="1216"/>
      <c r="C2011" s="1217"/>
      <c r="D2011" s="1218"/>
      <c r="E2011" s="587" t="e">
        <f t="shared" si="54"/>
        <v>#DIV/0!</v>
      </c>
    </row>
    <row r="2012" spans="1:5" s="17" customFormat="1" ht="16.75" customHeight="1" outlineLevel="2">
      <c r="A2012" s="1215">
        <v>461</v>
      </c>
      <c r="B2012" s="1216"/>
      <c r="C2012" s="1217"/>
      <c r="D2012" s="1218"/>
      <c r="E2012" s="587" t="e">
        <f t="shared" si="54"/>
        <v>#DIV/0!</v>
      </c>
    </row>
    <row r="2013" spans="1:5" s="17" customFormat="1" ht="16.75" customHeight="1" outlineLevel="2">
      <c r="A2013" s="1215">
        <v>462</v>
      </c>
      <c r="B2013" s="1216"/>
      <c r="C2013" s="1217"/>
      <c r="D2013" s="1218"/>
      <c r="E2013" s="587" t="e">
        <f t="shared" si="54"/>
        <v>#DIV/0!</v>
      </c>
    </row>
    <row r="2014" spans="1:5" s="17" customFormat="1" ht="16.75" customHeight="1" outlineLevel="2">
      <c r="A2014" s="1215">
        <v>463</v>
      </c>
      <c r="B2014" s="1216"/>
      <c r="C2014" s="1217"/>
      <c r="D2014" s="1218"/>
      <c r="E2014" s="587" t="e">
        <f t="shared" si="54"/>
        <v>#DIV/0!</v>
      </c>
    </row>
    <row r="2015" spans="1:5" s="17" customFormat="1" ht="16.75" customHeight="1" outlineLevel="2">
      <c r="A2015" s="1215">
        <v>464</v>
      </c>
      <c r="B2015" s="1216"/>
      <c r="C2015" s="1217"/>
      <c r="D2015" s="1218"/>
      <c r="E2015" s="587" t="e">
        <f t="shared" si="54"/>
        <v>#DIV/0!</v>
      </c>
    </row>
    <row r="2016" spans="1:5" s="17" customFormat="1" ht="16.75" customHeight="1" outlineLevel="2">
      <c r="A2016" s="1215">
        <v>465</v>
      </c>
      <c r="B2016" s="1216"/>
      <c r="C2016" s="1217"/>
      <c r="D2016" s="1218"/>
      <c r="E2016" s="587" t="e">
        <f t="shared" si="54"/>
        <v>#DIV/0!</v>
      </c>
    </row>
    <row r="2017" spans="1:5" s="17" customFormat="1" ht="16.75" customHeight="1" outlineLevel="2">
      <c r="A2017" s="1215">
        <v>466</v>
      </c>
      <c r="B2017" s="1216"/>
      <c r="C2017" s="1217"/>
      <c r="D2017" s="1218"/>
      <c r="E2017" s="587" t="e">
        <f t="shared" si="53"/>
        <v>#DIV/0!</v>
      </c>
    </row>
    <row r="2018" spans="1:5" s="17" customFormat="1" ht="16.75" customHeight="1" outlineLevel="2">
      <c r="A2018" s="1215">
        <v>467</v>
      </c>
      <c r="B2018" s="1216"/>
      <c r="C2018" s="1217"/>
      <c r="D2018" s="1218"/>
      <c r="E2018" s="587" t="e">
        <f t="shared" si="53"/>
        <v>#DIV/0!</v>
      </c>
    </row>
    <row r="2019" spans="1:5" s="17" customFormat="1" ht="16.75" customHeight="1" outlineLevel="2">
      <c r="A2019" s="1215">
        <v>468</v>
      </c>
      <c r="B2019" s="1216"/>
      <c r="C2019" s="1217"/>
      <c r="D2019" s="1218"/>
      <c r="E2019" s="587" t="e">
        <f t="shared" si="53"/>
        <v>#DIV/0!</v>
      </c>
    </row>
    <row r="2020" spans="1:5" s="17" customFormat="1" ht="16.75" customHeight="1" outlineLevel="2">
      <c r="A2020" s="1215">
        <v>469</v>
      </c>
      <c r="B2020" s="1216"/>
      <c r="C2020" s="1217"/>
      <c r="D2020" s="1218"/>
      <c r="E2020" s="587" t="e">
        <f t="shared" si="53"/>
        <v>#DIV/0!</v>
      </c>
    </row>
    <row r="2021" spans="1:5" s="17" customFormat="1" ht="16.75" customHeight="1" outlineLevel="2">
      <c r="A2021" s="1215">
        <v>470</v>
      </c>
      <c r="B2021" s="1216"/>
      <c r="C2021" s="1217"/>
      <c r="D2021" s="1218"/>
      <c r="E2021" s="587" t="e">
        <f t="shared" si="53"/>
        <v>#DIV/0!</v>
      </c>
    </row>
    <row r="2022" spans="1:5" s="17" customFormat="1" ht="16.75" customHeight="1" outlineLevel="2">
      <c r="A2022" s="1215">
        <v>471</v>
      </c>
      <c r="B2022" s="1216"/>
      <c r="C2022" s="1217"/>
      <c r="D2022" s="121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5">
        <v>472</v>
      </c>
      <c r="B2023" s="1216"/>
      <c r="C2023" s="1217"/>
      <c r="D2023" s="1218"/>
      <c r="E2023" s="587" t="e">
        <f t="shared" si="57"/>
        <v>#DIV/0!</v>
      </c>
    </row>
    <row r="2024" spans="1:5" s="17" customFormat="1" ht="16.75" customHeight="1" outlineLevel="2">
      <c r="A2024" s="1215">
        <v>473</v>
      </c>
      <c r="B2024" s="1216"/>
      <c r="C2024" s="1217"/>
      <c r="D2024" s="1218"/>
      <c r="E2024" s="587" t="e">
        <f t="shared" si="57"/>
        <v>#DIV/0!</v>
      </c>
    </row>
    <row r="2025" spans="1:5" s="17" customFormat="1" ht="16.75" customHeight="1" outlineLevel="2">
      <c r="A2025" s="1215">
        <v>474</v>
      </c>
      <c r="B2025" s="1216"/>
      <c r="C2025" s="1217"/>
      <c r="D2025" s="1218"/>
      <c r="E2025" s="587" t="e">
        <f t="shared" si="57"/>
        <v>#DIV/0!</v>
      </c>
    </row>
    <row r="2026" spans="1:5" s="17" customFormat="1" ht="16.75" customHeight="1" outlineLevel="2">
      <c r="A2026" s="1215">
        <v>475</v>
      </c>
      <c r="B2026" s="1216"/>
      <c r="C2026" s="1217"/>
      <c r="D2026" s="1218"/>
      <c r="E2026" s="587" t="e">
        <f t="shared" si="57"/>
        <v>#DIV/0!</v>
      </c>
    </row>
    <row r="2027" spans="1:5" s="17" customFormat="1" ht="16.75" customHeight="1" outlineLevel="2">
      <c r="A2027" s="1215">
        <v>476</v>
      </c>
      <c r="B2027" s="1216"/>
      <c r="C2027" s="1217"/>
      <c r="D2027" s="1218"/>
      <c r="E2027" s="587" t="e">
        <f t="shared" si="57"/>
        <v>#DIV/0!</v>
      </c>
    </row>
    <row r="2028" spans="1:5" s="17" customFormat="1" ht="16.75" customHeight="1" outlineLevel="2">
      <c r="A2028" s="1215">
        <v>477</v>
      </c>
      <c r="B2028" s="1216"/>
      <c r="C2028" s="1217"/>
      <c r="D2028" s="1218"/>
      <c r="E2028" s="587" t="e">
        <f t="shared" si="57"/>
        <v>#DIV/0!</v>
      </c>
    </row>
    <row r="2029" spans="1:5" s="17" customFormat="1" ht="16.75" customHeight="1" outlineLevel="2">
      <c r="A2029" s="1215">
        <v>478</v>
      </c>
      <c r="B2029" s="1216"/>
      <c r="C2029" s="1217"/>
      <c r="D2029" s="1218"/>
      <c r="E2029" s="587" t="e">
        <f t="shared" si="57"/>
        <v>#DIV/0!</v>
      </c>
    </row>
    <row r="2030" spans="1:5" s="17" customFormat="1" ht="16.75" customHeight="1" outlineLevel="2">
      <c r="A2030" s="1215">
        <v>479</v>
      </c>
      <c r="B2030" s="1216"/>
      <c r="C2030" s="1217"/>
      <c r="D2030" s="1218"/>
      <c r="E2030" s="587" t="e">
        <f t="shared" si="57"/>
        <v>#DIV/0!</v>
      </c>
    </row>
    <row r="2031" spans="1:5" s="17" customFormat="1" ht="16.75" customHeight="1" outlineLevel="2">
      <c r="A2031" s="1215">
        <v>480</v>
      </c>
      <c r="B2031" s="1216"/>
      <c r="C2031" s="1217"/>
      <c r="D2031" s="1218"/>
      <c r="E2031" s="587" t="e">
        <f t="shared" si="57"/>
        <v>#DIV/0!</v>
      </c>
    </row>
    <row r="2032" spans="1:5" s="17" customFormat="1" ht="16.75" customHeight="1" outlineLevel="2">
      <c r="A2032" s="1215">
        <v>481</v>
      </c>
      <c r="B2032" s="1216"/>
      <c r="C2032" s="1217"/>
      <c r="D2032" s="1218"/>
      <c r="E2032" s="587" t="e">
        <f t="shared" si="57"/>
        <v>#DIV/0!</v>
      </c>
    </row>
    <row r="2033" spans="1:5" s="17" customFormat="1" ht="16.75" customHeight="1" outlineLevel="2">
      <c r="A2033" s="1215">
        <v>482</v>
      </c>
      <c r="B2033" s="1216"/>
      <c r="C2033" s="1217"/>
      <c r="D2033" s="1218"/>
      <c r="E2033" s="587" t="e">
        <f t="shared" si="57"/>
        <v>#DIV/0!</v>
      </c>
    </row>
    <row r="2034" spans="1:5" s="17" customFormat="1" ht="16.75" customHeight="1" outlineLevel="2">
      <c r="A2034" s="1215">
        <v>483</v>
      </c>
      <c r="B2034" s="1216"/>
      <c r="C2034" s="1217"/>
      <c r="D2034" s="1218"/>
      <c r="E2034" s="587" t="e">
        <f t="shared" si="57"/>
        <v>#DIV/0!</v>
      </c>
    </row>
    <row r="2035" spans="1:5" s="17" customFormat="1" ht="16.75" customHeight="1" outlineLevel="2">
      <c r="A2035" s="1215">
        <v>484</v>
      </c>
      <c r="B2035" s="1216"/>
      <c r="C2035" s="1217"/>
      <c r="D2035" s="1218"/>
      <c r="E2035" s="587" t="e">
        <f t="shared" si="57"/>
        <v>#DIV/0!</v>
      </c>
    </row>
    <row r="2036" spans="1:5" s="17" customFormat="1" ht="16.75" customHeight="1" outlineLevel="2">
      <c r="A2036" s="1215">
        <v>485</v>
      </c>
      <c r="B2036" s="1216"/>
      <c r="C2036" s="1217"/>
      <c r="D2036" s="1218"/>
      <c r="E2036" s="587" t="e">
        <f t="shared" si="46"/>
        <v>#DIV/0!</v>
      </c>
    </row>
    <row r="2037" spans="1:5" s="17" customFormat="1" ht="16.75" customHeight="1" outlineLevel="2">
      <c r="A2037" s="1215">
        <v>486</v>
      </c>
      <c r="B2037" s="1216"/>
      <c r="C2037" s="1217"/>
      <c r="D2037" s="1218"/>
      <c r="E2037" s="587" t="e">
        <f t="shared" si="46"/>
        <v>#DIV/0!</v>
      </c>
    </row>
    <row r="2038" spans="1:5" s="17" customFormat="1" ht="16.75" customHeight="1" outlineLevel="2">
      <c r="A2038" s="1215">
        <v>487</v>
      </c>
      <c r="B2038" s="1216"/>
      <c r="C2038" s="1217"/>
      <c r="D2038" s="1218"/>
      <c r="E2038" s="587" t="e">
        <f t="shared" si="46"/>
        <v>#DIV/0!</v>
      </c>
    </row>
    <row r="2039" spans="1:5" s="17" customFormat="1" ht="16.75" customHeight="1" outlineLevel="2">
      <c r="A2039" s="1215">
        <v>488</v>
      </c>
      <c r="B2039" s="1216"/>
      <c r="C2039" s="1217"/>
      <c r="D2039" s="1218"/>
      <c r="E2039" s="587" t="e">
        <f t="shared" si="46"/>
        <v>#DIV/0!</v>
      </c>
    </row>
    <row r="2040" spans="1:5" s="17" customFormat="1" ht="16.75" customHeight="1" outlineLevel="2">
      <c r="A2040" s="1215">
        <v>489</v>
      </c>
      <c r="B2040" s="1216"/>
      <c r="C2040" s="1217"/>
      <c r="D2040" s="1218"/>
      <c r="E2040" s="587" t="e">
        <f t="shared" si="46"/>
        <v>#DIV/0!</v>
      </c>
    </row>
    <row r="2041" spans="1:5" s="17" customFormat="1" ht="16.75" customHeight="1" outlineLevel="2">
      <c r="A2041" s="1215">
        <v>490</v>
      </c>
      <c r="B2041" s="1216"/>
      <c r="C2041" s="1217"/>
      <c r="D2041" s="1218"/>
      <c r="E2041" s="587" t="e">
        <f t="shared" si="46"/>
        <v>#DIV/0!</v>
      </c>
    </row>
    <row r="2042" spans="1:5" s="17" customFormat="1" ht="16.75" customHeight="1" outlineLevel="2">
      <c r="A2042" s="1215">
        <v>491</v>
      </c>
      <c r="B2042" s="1216"/>
      <c r="C2042" s="1217"/>
      <c r="D2042" s="1218"/>
      <c r="E2042" s="587" t="e">
        <f t="shared" si="46"/>
        <v>#DIV/0!</v>
      </c>
    </row>
    <row r="2043" spans="1:5" s="17" customFormat="1" ht="16.75" customHeight="1" outlineLevel="2">
      <c r="A2043" s="1215">
        <v>492</v>
      </c>
      <c r="B2043" s="1216"/>
      <c r="C2043" s="1217"/>
      <c r="D2043" s="1218"/>
      <c r="E2043" s="587" t="e">
        <f t="shared" si="46"/>
        <v>#DIV/0!</v>
      </c>
    </row>
    <row r="2044" spans="1:5" s="17" customFormat="1" ht="16.75" customHeight="1" outlineLevel="2">
      <c r="A2044" s="1215">
        <v>493</v>
      </c>
      <c r="B2044" s="1216"/>
      <c r="C2044" s="1217"/>
      <c r="D2044" s="1218"/>
      <c r="E2044" s="587" t="e">
        <f t="shared" si="46"/>
        <v>#DIV/0!</v>
      </c>
    </row>
    <row r="2045" spans="1:5" s="17" customFormat="1" ht="16.75" customHeight="1" outlineLevel="2">
      <c r="A2045" s="1215">
        <v>494</v>
      </c>
      <c r="B2045" s="1216"/>
      <c r="C2045" s="1217"/>
      <c r="D2045" s="1218"/>
      <c r="E2045" s="587" t="e">
        <f t="shared" si="46"/>
        <v>#DIV/0!</v>
      </c>
    </row>
    <row r="2046" spans="1:5" s="17" customFormat="1" ht="16.75" customHeight="1" outlineLevel="2">
      <c r="A2046" s="1215">
        <v>495</v>
      </c>
      <c r="B2046" s="1216"/>
      <c r="C2046" s="1217"/>
      <c r="D2046" s="1218"/>
      <c r="E2046" s="587" t="e">
        <f t="shared" si="46"/>
        <v>#DIV/0!</v>
      </c>
    </row>
    <row r="2047" spans="1:5" s="17" customFormat="1" ht="16.75" customHeight="1" outlineLevel="2">
      <c r="A2047" s="1215">
        <v>496</v>
      </c>
      <c r="B2047" s="1216"/>
      <c r="C2047" s="1217"/>
      <c r="D2047" s="121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5">
        <v>497</v>
      </c>
      <c r="B2048" s="1216"/>
      <c r="C2048" s="1217"/>
      <c r="D2048" s="1218"/>
      <c r="E2048" s="587" t="e">
        <f t="shared" si="58"/>
        <v>#DIV/0!</v>
      </c>
    </row>
    <row r="2049" spans="1:5" s="17" customFormat="1" ht="16.75" customHeight="1" outlineLevel="2">
      <c r="A2049" s="1215">
        <v>498</v>
      </c>
      <c r="B2049" s="1216"/>
      <c r="C2049" s="1217"/>
      <c r="D2049" s="1218"/>
      <c r="E2049" s="587" t="e">
        <f t="shared" si="58"/>
        <v>#DIV/0!</v>
      </c>
    </row>
    <row r="2050" spans="1:5" s="17" customFormat="1" ht="16.75" customHeight="1" outlineLevel="2">
      <c r="A2050" s="1215">
        <v>499</v>
      </c>
      <c r="B2050" s="1216"/>
      <c r="C2050" s="1217"/>
      <c r="D2050" s="1218"/>
      <c r="E2050" s="587" t="e">
        <f t="shared" si="46"/>
        <v>#DIV/0!</v>
      </c>
    </row>
    <row r="2051" spans="1:5" s="17" customFormat="1" ht="16.75" customHeight="1" outlineLevel="2" thickBot="1">
      <c r="A2051" s="1219">
        <v>500</v>
      </c>
      <c r="B2051" s="1220"/>
      <c r="C2051" s="1221"/>
      <c r="D2051" s="1222"/>
      <c r="E2051" s="587" t="e">
        <f t="shared" si="46"/>
        <v>#DIV/0!</v>
      </c>
    </row>
    <row r="2052" spans="1:5" s="20" customFormat="1" ht="32.25" customHeight="1" thickBot="1">
      <c r="A2052" s="1232" t="s">
        <v>30</v>
      </c>
      <c r="B2052" s="1232"/>
      <c r="C2052" s="1232"/>
      <c r="D2052" s="1232"/>
    </row>
    <row r="2053" spans="1:5" s="17" customFormat="1" ht="16.75" customHeight="1" outlineLevel="1">
      <c r="A2053" s="1233" t="s">
        <v>20</v>
      </c>
      <c r="B2053" s="1234"/>
      <c r="C2053" s="1234"/>
      <c r="D2053" s="27">
        <f>MIN(C2064:D2563)</f>
        <v>0</v>
      </c>
    </row>
    <row r="2054" spans="1:5" s="17" customFormat="1" ht="16.75" customHeight="1" outlineLevel="1">
      <c r="A2054" s="1229" t="s">
        <v>21</v>
      </c>
      <c r="B2054" s="1228"/>
      <c r="C2054" s="1228"/>
      <c r="D2054" s="22">
        <f>MAX(C2064:D2563)</f>
        <v>0</v>
      </c>
    </row>
    <row r="2055" spans="1:5" s="17" customFormat="1" ht="16.75" customHeight="1" outlineLevel="1">
      <c r="A2055" s="1229" t="s">
        <v>22</v>
      </c>
      <c r="B2055" s="1228"/>
      <c r="C2055" s="1228"/>
      <c r="D2055" s="22" t="e">
        <f>AVERAGE(C2064:D2563)</f>
        <v>#DIV/0!</v>
      </c>
    </row>
    <row r="2056" spans="1:5" s="17" customFormat="1" ht="33.75" customHeight="1" outlineLevel="1">
      <c r="A2056" s="1227" t="s">
        <v>23</v>
      </c>
      <c r="B2056" s="1228"/>
      <c r="C2056" s="1228"/>
      <c r="D2056" s="22" t="e">
        <f>D2055*1.1</f>
        <v>#DIV/0!</v>
      </c>
    </row>
    <row r="2057" spans="1:5" s="17" customFormat="1" ht="33.75" customHeight="1" outlineLevel="1">
      <c r="A2057" s="1227" t="s">
        <v>24</v>
      </c>
      <c r="B2057" s="1228"/>
      <c r="C2057" s="1228"/>
      <c r="D2057" s="22" t="e">
        <f>D2055*0.9</f>
        <v>#DIV/0!</v>
      </c>
    </row>
    <row r="2058" spans="1:5" s="17" customFormat="1" ht="31.5" customHeight="1" outlineLevel="1">
      <c r="A2058" s="1227" t="s">
        <v>25</v>
      </c>
      <c r="B2058" s="1228"/>
      <c r="C2058" s="1228"/>
      <c r="D2058" s="23" t="e">
        <f>SUM(E2064:E2563)</f>
        <v>#DIV/0!</v>
      </c>
    </row>
    <row r="2059" spans="1:5" s="17" customFormat="1" ht="16.75" customHeight="1" outlineLevel="1">
      <c r="A2059" s="1229" t="s">
        <v>26</v>
      </c>
      <c r="B2059" s="1228"/>
      <c r="C2059" s="1228"/>
      <c r="D2059" s="88" t="e">
        <f>D2058/COUNTA(C2064:D2563)</f>
        <v>#DIV/0!</v>
      </c>
    </row>
    <row r="2060" spans="1:5" s="17" customFormat="1" ht="16.75" customHeight="1" outlineLevel="1">
      <c r="A2060" s="1229" t="s">
        <v>466</v>
      </c>
      <c r="B2060" s="1228"/>
      <c r="C2060" s="1228"/>
      <c r="D2060" s="722"/>
    </row>
    <row r="2061" spans="1:5" s="17" customFormat="1" ht="17.25" customHeight="1" outlineLevel="1" thickBot="1">
      <c r="A2061" s="1230" t="s">
        <v>407</v>
      </c>
      <c r="B2061" s="1231"/>
      <c r="C2061" s="123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3" t="s">
        <v>27</v>
      </c>
      <c r="B2063" s="1224"/>
      <c r="C2063" s="1225" t="s">
        <v>28</v>
      </c>
      <c r="D2063" s="1226"/>
    </row>
    <row r="2064" spans="1:5" s="17" customFormat="1" ht="16.75" customHeight="1" outlineLevel="2">
      <c r="A2064" s="1215">
        <v>1</v>
      </c>
      <c r="B2064" s="1216"/>
      <c r="C2064" s="1217"/>
      <c r="D2064" s="1218"/>
      <c r="E2064" s="587" t="e">
        <f>IF(AND(C2064&gt;=D$2057,C2064&lt;=D$2056),1,0)</f>
        <v>#DIV/0!</v>
      </c>
    </row>
    <row r="2065" spans="1:5" s="17" customFormat="1" ht="16.75" customHeight="1" outlineLevel="2">
      <c r="A2065" s="1215">
        <v>2</v>
      </c>
      <c r="B2065" s="1216"/>
      <c r="C2065" s="1217"/>
      <c r="D2065" s="121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5">
        <v>3</v>
      </c>
      <c r="B2066" s="1216"/>
      <c r="C2066" s="1217"/>
      <c r="D2066" s="1218"/>
      <c r="E2066" s="587" t="e">
        <f t="shared" si="59"/>
        <v>#DIV/0!</v>
      </c>
    </row>
    <row r="2067" spans="1:5" s="17" customFormat="1" ht="16.75" customHeight="1" outlineLevel="2">
      <c r="A2067" s="1215">
        <v>4</v>
      </c>
      <c r="B2067" s="1216"/>
      <c r="C2067" s="1217"/>
      <c r="D2067" s="1218"/>
      <c r="E2067" s="587" t="e">
        <f t="shared" si="59"/>
        <v>#DIV/0!</v>
      </c>
    </row>
    <row r="2068" spans="1:5" s="17" customFormat="1" ht="16.75" customHeight="1" outlineLevel="2">
      <c r="A2068" s="1215">
        <v>5</v>
      </c>
      <c r="B2068" s="1216"/>
      <c r="C2068" s="1217"/>
      <c r="D2068" s="1218"/>
      <c r="E2068" s="587" t="e">
        <f t="shared" si="59"/>
        <v>#DIV/0!</v>
      </c>
    </row>
    <row r="2069" spans="1:5" s="17" customFormat="1" ht="16.75" customHeight="1" outlineLevel="2">
      <c r="A2069" s="1215">
        <v>6</v>
      </c>
      <c r="B2069" s="1216"/>
      <c r="C2069" s="1217"/>
      <c r="D2069" s="1218"/>
      <c r="E2069" s="587" t="e">
        <f t="shared" si="59"/>
        <v>#DIV/0!</v>
      </c>
    </row>
    <row r="2070" spans="1:5" s="17" customFormat="1" ht="16.75" customHeight="1" outlineLevel="2">
      <c r="A2070" s="1215">
        <v>7</v>
      </c>
      <c r="B2070" s="1216"/>
      <c r="C2070" s="1217"/>
      <c r="D2070" s="1218"/>
      <c r="E2070" s="587" t="e">
        <f t="shared" si="59"/>
        <v>#DIV/0!</v>
      </c>
    </row>
    <row r="2071" spans="1:5" s="17" customFormat="1" ht="16.75" customHeight="1" outlineLevel="2">
      <c r="A2071" s="1215">
        <v>8</v>
      </c>
      <c r="B2071" s="1216"/>
      <c r="C2071" s="1217"/>
      <c r="D2071" s="1218"/>
      <c r="E2071" s="587" t="e">
        <f t="shared" si="59"/>
        <v>#DIV/0!</v>
      </c>
    </row>
    <row r="2072" spans="1:5" s="17" customFormat="1" ht="16.75" customHeight="1" outlineLevel="2">
      <c r="A2072" s="1215">
        <v>9</v>
      </c>
      <c r="B2072" s="1216"/>
      <c r="C2072" s="1217"/>
      <c r="D2072" s="1218"/>
      <c r="E2072" s="587" t="e">
        <f t="shared" si="59"/>
        <v>#DIV/0!</v>
      </c>
    </row>
    <row r="2073" spans="1:5" s="17" customFormat="1" ht="16.75" customHeight="1" outlineLevel="2">
      <c r="A2073" s="1215">
        <v>10</v>
      </c>
      <c r="B2073" s="1216"/>
      <c r="C2073" s="1217"/>
      <c r="D2073" s="1218"/>
      <c r="E2073" s="587" t="e">
        <f t="shared" si="59"/>
        <v>#DIV/0!</v>
      </c>
    </row>
    <row r="2074" spans="1:5" s="17" customFormat="1" ht="16.75" customHeight="1" outlineLevel="2">
      <c r="A2074" s="1215">
        <v>11</v>
      </c>
      <c r="B2074" s="1216"/>
      <c r="C2074" s="1217"/>
      <c r="D2074" s="1218"/>
      <c r="E2074" s="587" t="e">
        <f t="shared" si="59"/>
        <v>#DIV/0!</v>
      </c>
    </row>
    <row r="2075" spans="1:5" s="17" customFormat="1" ht="16.75" customHeight="1" outlineLevel="2">
      <c r="A2075" s="1215">
        <v>12</v>
      </c>
      <c r="B2075" s="1216"/>
      <c r="C2075" s="1217"/>
      <c r="D2075" s="1218"/>
      <c r="E2075" s="587" t="e">
        <f t="shared" si="59"/>
        <v>#DIV/0!</v>
      </c>
    </row>
    <row r="2076" spans="1:5" s="17" customFormat="1" ht="16.75" customHeight="1" outlineLevel="2">
      <c r="A2076" s="1215">
        <v>13</v>
      </c>
      <c r="B2076" s="1216"/>
      <c r="C2076" s="1217"/>
      <c r="D2076" s="1218"/>
      <c r="E2076" s="587" t="e">
        <f t="shared" si="59"/>
        <v>#DIV/0!</v>
      </c>
    </row>
    <row r="2077" spans="1:5" s="17" customFormat="1" ht="16.75" customHeight="1" outlineLevel="2">
      <c r="A2077" s="1215">
        <v>14</v>
      </c>
      <c r="B2077" s="1216"/>
      <c r="C2077" s="1217"/>
      <c r="D2077" s="1218"/>
      <c r="E2077" s="587" t="e">
        <f t="shared" si="59"/>
        <v>#DIV/0!</v>
      </c>
    </row>
    <row r="2078" spans="1:5" s="17" customFormat="1" ht="16.75" customHeight="1" outlineLevel="2">
      <c r="A2078" s="1215">
        <v>15</v>
      </c>
      <c r="B2078" s="1216"/>
      <c r="C2078" s="1217"/>
      <c r="D2078" s="1218"/>
      <c r="E2078" s="587" t="e">
        <f t="shared" si="59"/>
        <v>#DIV/0!</v>
      </c>
    </row>
    <row r="2079" spans="1:5" s="17" customFormat="1" ht="16.75" customHeight="1" outlineLevel="2">
      <c r="A2079" s="1215">
        <v>16</v>
      </c>
      <c r="B2079" s="1216"/>
      <c r="C2079" s="1217"/>
      <c r="D2079" s="1218"/>
      <c r="E2079" s="587" t="e">
        <f t="shared" si="59"/>
        <v>#DIV/0!</v>
      </c>
    </row>
    <row r="2080" spans="1:5" s="17" customFormat="1" ht="16.75" customHeight="1" outlineLevel="2">
      <c r="A2080" s="1215">
        <v>17</v>
      </c>
      <c r="B2080" s="1216"/>
      <c r="C2080" s="1217"/>
      <c r="D2080" s="1218"/>
      <c r="E2080" s="587" t="e">
        <f t="shared" si="59"/>
        <v>#DIV/0!</v>
      </c>
    </row>
    <row r="2081" spans="1:5" s="17" customFormat="1" ht="16.75" customHeight="1" outlineLevel="2">
      <c r="A2081" s="1215">
        <v>18</v>
      </c>
      <c r="B2081" s="1216"/>
      <c r="C2081" s="1217"/>
      <c r="D2081" s="1218"/>
      <c r="E2081" s="587" t="e">
        <f t="shared" si="59"/>
        <v>#DIV/0!</v>
      </c>
    </row>
    <row r="2082" spans="1:5" s="17" customFormat="1" ht="16.75" customHeight="1" outlineLevel="2">
      <c r="A2082" s="1215">
        <v>19</v>
      </c>
      <c r="B2082" s="1216"/>
      <c r="C2082" s="1217"/>
      <c r="D2082" s="1218"/>
      <c r="E2082" s="587" t="e">
        <f t="shared" si="59"/>
        <v>#DIV/0!</v>
      </c>
    </row>
    <row r="2083" spans="1:5" s="17" customFormat="1" ht="16.75" customHeight="1" outlineLevel="2">
      <c r="A2083" s="1215">
        <v>20</v>
      </c>
      <c r="B2083" s="1216"/>
      <c r="C2083" s="1217"/>
      <c r="D2083" s="1218"/>
      <c r="E2083" s="587" t="e">
        <f t="shared" si="59"/>
        <v>#DIV/0!</v>
      </c>
    </row>
    <row r="2084" spans="1:5" s="17" customFormat="1" ht="16.75" customHeight="1" outlineLevel="2">
      <c r="A2084" s="1215">
        <v>21</v>
      </c>
      <c r="B2084" s="1216"/>
      <c r="C2084" s="1217"/>
      <c r="D2084" s="1218"/>
      <c r="E2084" s="587" t="e">
        <f t="shared" si="59"/>
        <v>#DIV/0!</v>
      </c>
    </row>
    <row r="2085" spans="1:5" s="17" customFormat="1" ht="16.75" customHeight="1" outlineLevel="2">
      <c r="A2085" s="1215">
        <v>22</v>
      </c>
      <c r="B2085" s="1216"/>
      <c r="C2085" s="1217"/>
      <c r="D2085" s="1218"/>
      <c r="E2085" s="587" t="e">
        <f t="shared" si="59"/>
        <v>#DIV/0!</v>
      </c>
    </row>
    <row r="2086" spans="1:5" s="17" customFormat="1" ht="16.75" customHeight="1" outlineLevel="2">
      <c r="A2086" s="1215">
        <v>23</v>
      </c>
      <c r="B2086" s="1216"/>
      <c r="C2086" s="1217"/>
      <c r="D2086" s="1218"/>
      <c r="E2086" s="587" t="e">
        <f t="shared" si="59"/>
        <v>#DIV/0!</v>
      </c>
    </row>
    <row r="2087" spans="1:5" s="17" customFormat="1" ht="16.75" customHeight="1" outlineLevel="2">
      <c r="A2087" s="1215">
        <v>24</v>
      </c>
      <c r="B2087" s="1216"/>
      <c r="C2087" s="1217"/>
      <c r="D2087" s="1218"/>
      <c r="E2087" s="587" t="e">
        <f t="shared" si="59"/>
        <v>#DIV/0!</v>
      </c>
    </row>
    <row r="2088" spans="1:5" s="17" customFormat="1" ht="16.75" customHeight="1" outlineLevel="2">
      <c r="A2088" s="1215">
        <v>25</v>
      </c>
      <c r="B2088" s="1216"/>
      <c r="C2088" s="1217"/>
      <c r="D2088" s="1218"/>
      <c r="E2088" s="587" t="e">
        <f t="shared" si="59"/>
        <v>#DIV/0!</v>
      </c>
    </row>
    <row r="2089" spans="1:5" s="17" customFormat="1" ht="16.75" customHeight="1" outlineLevel="2">
      <c r="A2089" s="1215">
        <v>26</v>
      </c>
      <c r="B2089" s="1216"/>
      <c r="C2089" s="1217"/>
      <c r="D2089" s="1218"/>
      <c r="E2089" s="587" t="e">
        <f t="shared" si="59"/>
        <v>#DIV/0!</v>
      </c>
    </row>
    <row r="2090" spans="1:5" s="17" customFormat="1" ht="16.75" customHeight="1" outlineLevel="2">
      <c r="A2090" s="1215">
        <v>27</v>
      </c>
      <c r="B2090" s="1216"/>
      <c r="C2090" s="1217"/>
      <c r="D2090" s="1218"/>
      <c r="E2090" s="587" t="e">
        <f t="shared" si="59"/>
        <v>#DIV/0!</v>
      </c>
    </row>
    <row r="2091" spans="1:5" s="17" customFormat="1" ht="16.75" customHeight="1" outlineLevel="2">
      <c r="A2091" s="1215">
        <v>28</v>
      </c>
      <c r="B2091" s="1216"/>
      <c r="C2091" s="1217"/>
      <c r="D2091" s="1218"/>
      <c r="E2091" s="587" t="e">
        <f t="shared" si="59"/>
        <v>#DIV/0!</v>
      </c>
    </row>
    <row r="2092" spans="1:5" s="17" customFormat="1" ht="16.75" customHeight="1" outlineLevel="2">
      <c r="A2092" s="1215">
        <v>29</v>
      </c>
      <c r="B2092" s="1216"/>
      <c r="C2092" s="1217"/>
      <c r="D2092" s="1218"/>
      <c r="E2092" s="587" t="e">
        <f t="shared" si="59"/>
        <v>#DIV/0!</v>
      </c>
    </row>
    <row r="2093" spans="1:5" s="17" customFormat="1" ht="16.75" customHeight="1" outlineLevel="2">
      <c r="A2093" s="1215">
        <v>30</v>
      </c>
      <c r="B2093" s="1216"/>
      <c r="C2093" s="1217"/>
      <c r="D2093" s="1218"/>
      <c r="E2093" s="587" t="e">
        <f t="shared" si="59"/>
        <v>#DIV/0!</v>
      </c>
    </row>
    <row r="2094" spans="1:5" s="17" customFormat="1" ht="16.75" customHeight="1" outlineLevel="2">
      <c r="A2094" s="1215">
        <v>31</v>
      </c>
      <c r="B2094" s="1216"/>
      <c r="C2094" s="1217"/>
      <c r="D2094" s="1218"/>
      <c r="E2094" s="587" t="e">
        <f t="shared" si="59"/>
        <v>#DIV/0!</v>
      </c>
    </row>
    <row r="2095" spans="1:5" s="17" customFormat="1" ht="16.75" customHeight="1" outlineLevel="2">
      <c r="A2095" s="1215">
        <v>32</v>
      </c>
      <c r="B2095" s="1216"/>
      <c r="C2095" s="1217"/>
      <c r="D2095" s="1218"/>
      <c r="E2095" s="587" t="e">
        <f t="shared" si="59"/>
        <v>#DIV/0!</v>
      </c>
    </row>
    <row r="2096" spans="1:5" s="17" customFormat="1" ht="16.75" customHeight="1" outlineLevel="2">
      <c r="A2096" s="1215">
        <v>33</v>
      </c>
      <c r="B2096" s="1216"/>
      <c r="C2096" s="1217"/>
      <c r="D2096" s="1218"/>
      <c r="E2096" s="587" t="e">
        <f t="shared" si="59"/>
        <v>#DIV/0!</v>
      </c>
    </row>
    <row r="2097" spans="1:5" s="17" customFormat="1" ht="16.75" customHeight="1" outlineLevel="2">
      <c r="A2097" s="1215">
        <v>34</v>
      </c>
      <c r="B2097" s="1216"/>
      <c r="C2097" s="1217"/>
      <c r="D2097" s="1218"/>
      <c r="E2097" s="587" t="e">
        <f t="shared" si="59"/>
        <v>#DIV/0!</v>
      </c>
    </row>
    <row r="2098" spans="1:5" s="17" customFormat="1" ht="16.75" customHeight="1" outlineLevel="2">
      <c r="A2098" s="1215">
        <v>35</v>
      </c>
      <c r="B2098" s="1216"/>
      <c r="C2098" s="1217"/>
      <c r="D2098" s="1218"/>
      <c r="E2098" s="587" t="e">
        <f t="shared" si="59"/>
        <v>#DIV/0!</v>
      </c>
    </row>
    <row r="2099" spans="1:5" s="17" customFormat="1" ht="16.75" customHeight="1" outlineLevel="2">
      <c r="A2099" s="1215">
        <v>36</v>
      </c>
      <c r="B2099" s="1216"/>
      <c r="C2099" s="1217"/>
      <c r="D2099" s="1218"/>
      <c r="E2099" s="587" t="e">
        <f t="shared" si="59"/>
        <v>#DIV/0!</v>
      </c>
    </row>
    <row r="2100" spans="1:5" s="17" customFormat="1" ht="16.75" customHeight="1" outlineLevel="2">
      <c r="A2100" s="1215">
        <v>37</v>
      </c>
      <c r="B2100" s="1216"/>
      <c r="C2100" s="1217"/>
      <c r="D2100" s="1218"/>
      <c r="E2100" s="587" t="e">
        <f t="shared" si="59"/>
        <v>#DIV/0!</v>
      </c>
    </row>
    <row r="2101" spans="1:5" s="17" customFormat="1" ht="16.75" customHeight="1" outlineLevel="2">
      <c r="A2101" s="1215">
        <v>38</v>
      </c>
      <c r="B2101" s="1216"/>
      <c r="C2101" s="1217"/>
      <c r="D2101" s="1218"/>
      <c r="E2101" s="587" t="e">
        <f t="shared" si="59"/>
        <v>#DIV/0!</v>
      </c>
    </row>
    <row r="2102" spans="1:5" s="17" customFormat="1" ht="16.75" customHeight="1" outlineLevel="2">
      <c r="A2102" s="1215">
        <v>39</v>
      </c>
      <c r="B2102" s="1216"/>
      <c r="C2102" s="1217"/>
      <c r="D2102" s="1218"/>
      <c r="E2102" s="587" t="e">
        <f t="shared" si="59"/>
        <v>#DIV/0!</v>
      </c>
    </row>
    <row r="2103" spans="1:5" s="17" customFormat="1" ht="16.75" customHeight="1" outlineLevel="2">
      <c r="A2103" s="1215">
        <v>40</v>
      </c>
      <c r="B2103" s="1216"/>
      <c r="C2103" s="1217"/>
      <c r="D2103" s="1218"/>
      <c r="E2103" s="587" t="e">
        <f t="shared" si="59"/>
        <v>#DIV/0!</v>
      </c>
    </row>
    <row r="2104" spans="1:5" s="17" customFormat="1" ht="16.75" customHeight="1" outlineLevel="2">
      <c r="A2104" s="1215">
        <v>41</v>
      </c>
      <c r="B2104" s="1216"/>
      <c r="C2104" s="1217"/>
      <c r="D2104" s="1218"/>
      <c r="E2104" s="587" t="e">
        <f t="shared" si="59"/>
        <v>#DIV/0!</v>
      </c>
    </row>
    <row r="2105" spans="1:5" s="17" customFormat="1" ht="16.75" customHeight="1" outlineLevel="2">
      <c r="A2105" s="1215">
        <v>42</v>
      </c>
      <c r="B2105" s="1216"/>
      <c r="C2105" s="1217"/>
      <c r="D2105" s="1218"/>
      <c r="E2105" s="587" t="e">
        <f t="shared" si="59"/>
        <v>#DIV/0!</v>
      </c>
    </row>
    <row r="2106" spans="1:5" s="17" customFormat="1" ht="16.75" customHeight="1" outlineLevel="2">
      <c r="A2106" s="1215">
        <v>43</v>
      </c>
      <c r="B2106" s="1216"/>
      <c r="C2106" s="1217"/>
      <c r="D2106" s="1218"/>
      <c r="E2106" s="587" t="e">
        <f t="shared" si="59"/>
        <v>#DIV/0!</v>
      </c>
    </row>
    <row r="2107" spans="1:5" s="17" customFormat="1" ht="16.75" customHeight="1" outlineLevel="2">
      <c r="A2107" s="1215">
        <v>44</v>
      </c>
      <c r="B2107" s="1216"/>
      <c r="C2107" s="1217"/>
      <c r="D2107" s="1218"/>
      <c r="E2107" s="587" t="e">
        <f t="shared" si="59"/>
        <v>#DIV/0!</v>
      </c>
    </row>
    <row r="2108" spans="1:5" s="17" customFormat="1" ht="16.75" customHeight="1" outlineLevel="2">
      <c r="A2108" s="1215">
        <v>45</v>
      </c>
      <c r="B2108" s="1216"/>
      <c r="C2108" s="1217"/>
      <c r="D2108" s="1218"/>
      <c r="E2108" s="587" t="e">
        <f t="shared" si="59"/>
        <v>#DIV/0!</v>
      </c>
    </row>
    <row r="2109" spans="1:5" s="17" customFormat="1" ht="16.75" customHeight="1" outlineLevel="2">
      <c r="A2109" s="1215">
        <v>46</v>
      </c>
      <c r="B2109" s="1216"/>
      <c r="C2109" s="1217"/>
      <c r="D2109" s="1218"/>
      <c r="E2109" s="587" t="e">
        <f t="shared" si="59"/>
        <v>#DIV/0!</v>
      </c>
    </row>
    <row r="2110" spans="1:5" s="17" customFormat="1" ht="16.75" customHeight="1" outlineLevel="2">
      <c r="A2110" s="1215">
        <v>47</v>
      </c>
      <c r="B2110" s="1216"/>
      <c r="C2110" s="1217"/>
      <c r="D2110" s="1218"/>
      <c r="E2110" s="587" t="e">
        <f t="shared" si="59"/>
        <v>#DIV/0!</v>
      </c>
    </row>
    <row r="2111" spans="1:5" s="17" customFormat="1" ht="16.75" customHeight="1" outlineLevel="2">
      <c r="A2111" s="1215">
        <v>48</v>
      </c>
      <c r="B2111" s="1216"/>
      <c r="C2111" s="1217"/>
      <c r="D2111" s="1218"/>
      <c r="E2111" s="587" t="e">
        <f t="shared" si="59"/>
        <v>#DIV/0!</v>
      </c>
    </row>
    <row r="2112" spans="1:5" s="17" customFormat="1" ht="16.75" customHeight="1" outlineLevel="2">
      <c r="A2112" s="1215">
        <v>49</v>
      </c>
      <c r="B2112" s="1216"/>
      <c r="C2112" s="1217"/>
      <c r="D2112" s="1218"/>
      <c r="E2112" s="587" t="e">
        <f t="shared" si="59"/>
        <v>#DIV/0!</v>
      </c>
    </row>
    <row r="2113" spans="1:5" s="17" customFormat="1" ht="16.75" customHeight="1" outlineLevel="2">
      <c r="A2113" s="1215">
        <v>50</v>
      </c>
      <c r="B2113" s="1216"/>
      <c r="C2113" s="1217"/>
      <c r="D2113" s="1218"/>
      <c r="E2113" s="587" t="e">
        <f t="shared" si="59"/>
        <v>#DIV/0!</v>
      </c>
    </row>
    <row r="2114" spans="1:5" s="17" customFormat="1" ht="16.75" customHeight="1" outlineLevel="2">
      <c r="A2114" s="1215">
        <v>51</v>
      </c>
      <c r="B2114" s="1216"/>
      <c r="C2114" s="1217"/>
      <c r="D2114" s="1218"/>
      <c r="E2114" s="587" t="e">
        <f t="shared" si="59"/>
        <v>#DIV/0!</v>
      </c>
    </row>
    <row r="2115" spans="1:5" s="17" customFormat="1" ht="16.75" customHeight="1" outlineLevel="2">
      <c r="A2115" s="1215">
        <v>52</v>
      </c>
      <c r="B2115" s="1216"/>
      <c r="C2115" s="1217"/>
      <c r="D2115" s="1218"/>
      <c r="E2115" s="587" t="e">
        <f t="shared" si="59"/>
        <v>#DIV/0!</v>
      </c>
    </row>
    <row r="2116" spans="1:5" s="17" customFormat="1" ht="16.75" customHeight="1" outlineLevel="2">
      <c r="A2116" s="1215">
        <v>53</v>
      </c>
      <c r="B2116" s="1216"/>
      <c r="C2116" s="1217"/>
      <c r="D2116" s="1218"/>
      <c r="E2116" s="587" t="e">
        <f t="shared" si="59"/>
        <v>#DIV/0!</v>
      </c>
    </row>
    <row r="2117" spans="1:5" s="17" customFormat="1" ht="16.75" customHeight="1" outlineLevel="2">
      <c r="A2117" s="1215">
        <v>54</v>
      </c>
      <c r="B2117" s="1216"/>
      <c r="C2117" s="1217"/>
      <c r="D2117" s="1218"/>
      <c r="E2117" s="587" t="e">
        <f t="shared" si="59"/>
        <v>#DIV/0!</v>
      </c>
    </row>
    <row r="2118" spans="1:5" s="17" customFormat="1" ht="16.75" customHeight="1" outlineLevel="2">
      <c r="A2118" s="1215">
        <v>55</v>
      </c>
      <c r="B2118" s="1216"/>
      <c r="C2118" s="1217"/>
      <c r="D2118" s="1218"/>
      <c r="E2118" s="587" t="e">
        <f t="shared" si="59"/>
        <v>#DIV/0!</v>
      </c>
    </row>
    <row r="2119" spans="1:5" s="17" customFormat="1" ht="16.75" customHeight="1" outlineLevel="2">
      <c r="A2119" s="1215">
        <v>56</v>
      </c>
      <c r="B2119" s="1216"/>
      <c r="C2119" s="1217"/>
      <c r="D2119" s="1218"/>
      <c r="E2119" s="587" t="e">
        <f t="shared" si="59"/>
        <v>#DIV/0!</v>
      </c>
    </row>
    <row r="2120" spans="1:5" s="17" customFormat="1" ht="16.75" customHeight="1" outlineLevel="2">
      <c r="A2120" s="1215">
        <v>57</v>
      </c>
      <c r="B2120" s="1216"/>
      <c r="C2120" s="1217"/>
      <c r="D2120" s="1218"/>
      <c r="E2120" s="587" t="e">
        <f t="shared" si="59"/>
        <v>#DIV/0!</v>
      </c>
    </row>
    <row r="2121" spans="1:5" s="17" customFormat="1" ht="16.75" customHeight="1" outlineLevel="2">
      <c r="A2121" s="1215">
        <v>58</v>
      </c>
      <c r="B2121" s="1216"/>
      <c r="C2121" s="1217"/>
      <c r="D2121" s="1218"/>
      <c r="E2121" s="587" t="e">
        <f t="shared" si="59"/>
        <v>#DIV/0!</v>
      </c>
    </row>
    <row r="2122" spans="1:5" s="17" customFormat="1" ht="16.75" customHeight="1" outlineLevel="2">
      <c r="A2122" s="1215">
        <v>59</v>
      </c>
      <c r="B2122" s="1216"/>
      <c r="C2122" s="1217"/>
      <c r="D2122" s="1218"/>
      <c r="E2122" s="587" t="e">
        <f t="shared" si="59"/>
        <v>#DIV/0!</v>
      </c>
    </row>
    <row r="2123" spans="1:5" s="17" customFormat="1" ht="16.75" customHeight="1" outlineLevel="2">
      <c r="A2123" s="1215">
        <v>60</v>
      </c>
      <c r="B2123" s="1216"/>
      <c r="C2123" s="1217"/>
      <c r="D2123" s="1218"/>
      <c r="E2123" s="587" t="e">
        <f t="shared" si="59"/>
        <v>#DIV/0!</v>
      </c>
    </row>
    <row r="2124" spans="1:5" s="17" customFormat="1" ht="16.75" customHeight="1" outlineLevel="2">
      <c r="A2124" s="1215">
        <v>61</v>
      </c>
      <c r="B2124" s="1216"/>
      <c r="C2124" s="1217"/>
      <c r="D2124" s="1218"/>
      <c r="E2124" s="587" t="e">
        <f t="shared" si="59"/>
        <v>#DIV/0!</v>
      </c>
    </row>
    <row r="2125" spans="1:5" s="17" customFormat="1" ht="16.75" customHeight="1" outlineLevel="2">
      <c r="A2125" s="1215">
        <v>62</v>
      </c>
      <c r="B2125" s="1216"/>
      <c r="C2125" s="1217"/>
      <c r="D2125" s="1218"/>
      <c r="E2125" s="587" t="e">
        <f t="shared" si="59"/>
        <v>#DIV/0!</v>
      </c>
    </row>
    <row r="2126" spans="1:5" s="17" customFormat="1" ht="16.75" customHeight="1" outlineLevel="2">
      <c r="A2126" s="1215">
        <v>63</v>
      </c>
      <c r="B2126" s="1216"/>
      <c r="C2126" s="1217"/>
      <c r="D2126" s="1218"/>
      <c r="E2126" s="587" t="e">
        <f t="shared" si="59"/>
        <v>#DIV/0!</v>
      </c>
    </row>
    <row r="2127" spans="1:5" s="17" customFormat="1" ht="16.75" customHeight="1" outlineLevel="2">
      <c r="A2127" s="1215">
        <v>64</v>
      </c>
      <c r="B2127" s="1216"/>
      <c r="C2127" s="1217"/>
      <c r="D2127" s="1218"/>
      <c r="E2127" s="587" t="e">
        <f t="shared" si="59"/>
        <v>#DIV/0!</v>
      </c>
    </row>
    <row r="2128" spans="1:5" s="17" customFormat="1" ht="16.75" customHeight="1" outlineLevel="2">
      <c r="A2128" s="1215">
        <v>65</v>
      </c>
      <c r="B2128" s="1216"/>
      <c r="C2128" s="1217"/>
      <c r="D2128" s="1218"/>
      <c r="E2128" s="587" t="e">
        <f t="shared" si="59"/>
        <v>#DIV/0!</v>
      </c>
    </row>
    <row r="2129" spans="1:5" s="17" customFormat="1" ht="16.75" customHeight="1" outlineLevel="2">
      <c r="A2129" s="1215">
        <v>66</v>
      </c>
      <c r="B2129" s="1216"/>
      <c r="C2129" s="1217"/>
      <c r="D2129" s="121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5">
        <v>67</v>
      </c>
      <c r="B2130" s="1216"/>
      <c r="C2130" s="1217"/>
      <c r="D2130" s="1218"/>
      <c r="E2130" s="587" t="e">
        <f t="shared" si="60"/>
        <v>#DIV/0!</v>
      </c>
    </row>
    <row r="2131" spans="1:5" s="17" customFormat="1" ht="16.75" customHeight="1" outlineLevel="2">
      <c r="A2131" s="1215">
        <v>68</v>
      </c>
      <c r="B2131" s="1216"/>
      <c r="C2131" s="1217"/>
      <c r="D2131" s="1218"/>
      <c r="E2131" s="587" t="e">
        <f t="shared" si="60"/>
        <v>#DIV/0!</v>
      </c>
    </row>
    <row r="2132" spans="1:5" s="17" customFormat="1" ht="16.75" customHeight="1" outlineLevel="2">
      <c r="A2132" s="1215">
        <v>69</v>
      </c>
      <c r="B2132" s="1216"/>
      <c r="C2132" s="1217"/>
      <c r="D2132" s="1218"/>
      <c r="E2132" s="587" t="e">
        <f t="shared" si="60"/>
        <v>#DIV/0!</v>
      </c>
    </row>
    <row r="2133" spans="1:5" s="17" customFormat="1" ht="16.75" customHeight="1" outlineLevel="2">
      <c r="A2133" s="1215">
        <v>70</v>
      </c>
      <c r="B2133" s="1216"/>
      <c r="C2133" s="1217"/>
      <c r="D2133" s="1218"/>
      <c r="E2133" s="587" t="e">
        <f t="shared" si="60"/>
        <v>#DIV/0!</v>
      </c>
    </row>
    <row r="2134" spans="1:5" s="17" customFormat="1" ht="16.75" customHeight="1" outlineLevel="2">
      <c r="A2134" s="1215">
        <v>71</v>
      </c>
      <c r="B2134" s="1216"/>
      <c r="C2134" s="1217"/>
      <c r="D2134" s="1218"/>
      <c r="E2134" s="587" t="e">
        <f t="shared" si="60"/>
        <v>#DIV/0!</v>
      </c>
    </row>
    <row r="2135" spans="1:5" s="17" customFormat="1" ht="16.75" customHeight="1" outlineLevel="2">
      <c r="A2135" s="1215">
        <v>72</v>
      </c>
      <c r="B2135" s="1216"/>
      <c r="C2135" s="1217"/>
      <c r="D2135" s="1218"/>
      <c r="E2135" s="587" t="e">
        <f t="shared" si="60"/>
        <v>#DIV/0!</v>
      </c>
    </row>
    <row r="2136" spans="1:5" s="17" customFormat="1" ht="16.75" customHeight="1" outlineLevel="2">
      <c r="A2136" s="1215">
        <v>73</v>
      </c>
      <c r="B2136" s="1216"/>
      <c r="C2136" s="1217"/>
      <c r="D2136" s="1218"/>
      <c r="E2136" s="587" t="e">
        <f t="shared" si="60"/>
        <v>#DIV/0!</v>
      </c>
    </row>
    <row r="2137" spans="1:5" s="17" customFormat="1" ht="16.75" customHeight="1" outlineLevel="2">
      <c r="A2137" s="1215">
        <v>74</v>
      </c>
      <c r="B2137" s="1216"/>
      <c r="C2137" s="1217"/>
      <c r="D2137" s="1218"/>
      <c r="E2137" s="587" t="e">
        <f t="shared" si="60"/>
        <v>#DIV/0!</v>
      </c>
    </row>
    <row r="2138" spans="1:5" s="17" customFormat="1" ht="16.75" customHeight="1" outlineLevel="2">
      <c r="A2138" s="1215">
        <v>75</v>
      </c>
      <c r="B2138" s="1216"/>
      <c r="C2138" s="1217"/>
      <c r="D2138" s="1218"/>
      <c r="E2138" s="587" t="e">
        <f t="shared" si="60"/>
        <v>#DIV/0!</v>
      </c>
    </row>
    <row r="2139" spans="1:5" s="17" customFormat="1" ht="16.75" customHeight="1" outlineLevel="2">
      <c r="A2139" s="1215">
        <v>76</v>
      </c>
      <c r="B2139" s="1216"/>
      <c r="C2139" s="1217"/>
      <c r="D2139" s="1218"/>
      <c r="E2139" s="587" t="e">
        <f t="shared" si="60"/>
        <v>#DIV/0!</v>
      </c>
    </row>
    <row r="2140" spans="1:5" s="17" customFormat="1" ht="16.75" customHeight="1" outlineLevel="2">
      <c r="A2140" s="1215">
        <v>77</v>
      </c>
      <c r="B2140" s="1216"/>
      <c r="C2140" s="1217"/>
      <c r="D2140" s="1218"/>
      <c r="E2140" s="587" t="e">
        <f t="shared" si="60"/>
        <v>#DIV/0!</v>
      </c>
    </row>
    <row r="2141" spans="1:5" s="17" customFormat="1" ht="16.75" customHeight="1" outlineLevel="2">
      <c r="A2141" s="1215">
        <v>78</v>
      </c>
      <c r="B2141" s="1216"/>
      <c r="C2141" s="1217"/>
      <c r="D2141" s="1218"/>
      <c r="E2141" s="587" t="e">
        <f t="shared" si="60"/>
        <v>#DIV/0!</v>
      </c>
    </row>
    <row r="2142" spans="1:5" s="17" customFormat="1" ht="16.75" customHeight="1" outlineLevel="2">
      <c r="A2142" s="1215">
        <v>79</v>
      </c>
      <c r="B2142" s="1216"/>
      <c r="C2142" s="1217"/>
      <c r="D2142" s="1218"/>
      <c r="E2142" s="587" t="e">
        <f t="shared" si="60"/>
        <v>#DIV/0!</v>
      </c>
    </row>
    <row r="2143" spans="1:5" s="17" customFormat="1" ht="16.75" customHeight="1" outlineLevel="2">
      <c r="A2143" s="1215">
        <v>80</v>
      </c>
      <c r="B2143" s="1216"/>
      <c r="C2143" s="1217"/>
      <c r="D2143" s="1218"/>
      <c r="E2143" s="587" t="e">
        <f t="shared" si="60"/>
        <v>#DIV/0!</v>
      </c>
    </row>
    <row r="2144" spans="1:5" s="17" customFormat="1" ht="16.75" customHeight="1" outlineLevel="2">
      <c r="A2144" s="1215">
        <v>81</v>
      </c>
      <c r="B2144" s="1216"/>
      <c r="C2144" s="1217"/>
      <c r="D2144" s="1218"/>
      <c r="E2144" s="587" t="e">
        <f t="shared" si="60"/>
        <v>#DIV/0!</v>
      </c>
    </row>
    <row r="2145" spans="1:5" s="17" customFormat="1" ht="16.75" customHeight="1" outlineLevel="2">
      <c r="A2145" s="1215">
        <v>82</v>
      </c>
      <c r="B2145" s="1216"/>
      <c r="C2145" s="1217"/>
      <c r="D2145" s="1218"/>
      <c r="E2145" s="587" t="e">
        <f t="shared" si="60"/>
        <v>#DIV/0!</v>
      </c>
    </row>
    <row r="2146" spans="1:5" s="17" customFormat="1" ht="16.75" customHeight="1" outlineLevel="2">
      <c r="A2146" s="1215">
        <v>83</v>
      </c>
      <c r="B2146" s="1216"/>
      <c r="C2146" s="1217"/>
      <c r="D2146" s="1218"/>
      <c r="E2146" s="587" t="e">
        <f t="shared" si="60"/>
        <v>#DIV/0!</v>
      </c>
    </row>
    <row r="2147" spans="1:5" s="17" customFormat="1" ht="16.75" customHeight="1" outlineLevel="2">
      <c r="A2147" s="1215">
        <v>84</v>
      </c>
      <c r="B2147" s="1216"/>
      <c r="C2147" s="1217"/>
      <c r="D2147" s="1218"/>
      <c r="E2147" s="587" t="e">
        <f t="shared" si="60"/>
        <v>#DIV/0!</v>
      </c>
    </row>
    <row r="2148" spans="1:5" s="17" customFormat="1" ht="16.75" customHeight="1" outlineLevel="2">
      <c r="A2148" s="1215">
        <v>85</v>
      </c>
      <c r="B2148" s="1216"/>
      <c r="C2148" s="1217"/>
      <c r="D2148" s="1218"/>
      <c r="E2148" s="587" t="e">
        <f t="shared" si="60"/>
        <v>#DIV/0!</v>
      </c>
    </row>
    <row r="2149" spans="1:5" s="17" customFormat="1" ht="16.75" customHeight="1" outlineLevel="2">
      <c r="A2149" s="1215">
        <v>86</v>
      </c>
      <c r="B2149" s="1216"/>
      <c r="C2149" s="1217"/>
      <c r="D2149" s="1218"/>
      <c r="E2149" s="587" t="e">
        <f t="shared" si="60"/>
        <v>#DIV/0!</v>
      </c>
    </row>
    <row r="2150" spans="1:5" s="17" customFormat="1" ht="16.75" customHeight="1" outlineLevel="2">
      <c r="A2150" s="1215">
        <v>87</v>
      </c>
      <c r="B2150" s="1216"/>
      <c r="C2150" s="1217"/>
      <c r="D2150" s="1218"/>
      <c r="E2150" s="587" t="e">
        <f t="shared" si="60"/>
        <v>#DIV/0!</v>
      </c>
    </row>
    <row r="2151" spans="1:5" s="17" customFormat="1" ht="16.75" customHeight="1" outlineLevel="2">
      <c r="A2151" s="1215">
        <v>88</v>
      </c>
      <c r="B2151" s="1216"/>
      <c r="C2151" s="1217"/>
      <c r="D2151" s="1218"/>
      <c r="E2151" s="587" t="e">
        <f t="shared" si="60"/>
        <v>#DIV/0!</v>
      </c>
    </row>
    <row r="2152" spans="1:5" s="17" customFormat="1" ht="16.75" customHeight="1" outlineLevel="2">
      <c r="A2152" s="1215">
        <v>89</v>
      </c>
      <c r="B2152" s="1216"/>
      <c r="C2152" s="1217"/>
      <c r="D2152" s="1218"/>
      <c r="E2152" s="587" t="e">
        <f t="shared" si="60"/>
        <v>#DIV/0!</v>
      </c>
    </row>
    <row r="2153" spans="1:5" s="17" customFormat="1" ht="16.75" customHeight="1" outlineLevel="2">
      <c r="A2153" s="1215">
        <v>90</v>
      </c>
      <c r="B2153" s="1216"/>
      <c r="C2153" s="1217"/>
      <c r="D2153" s="1218"/>
      <c r="E2153" s="587" t="e">
        <f t="shared" si="60"/>
        <v>#DIV/0!</v>
      </c>
    </row>
    <row r="2154" spans="1:5" s="17" customFormat="1" ht="16.75" customHeight="1" outlineLevel="2">
      <c r="A2154" s="1215">
        <v>91</v>
      </c>
      <c r="B2154" s="1216"/>
      <c r="C2154" s="1217"/>
      <c r="D2154" s="1218"/>
      <c r="E2154" s="587" t="e">
        <f t="shared" si="60"/>
        <v>#DIV/0!</v>
      </c>
    </row>
    <row r="2155" spans="1:5" s="17" customFormat="1" ht="16.75" customHeight="1" outlineLevel="2">
      <c r="A2155" s="1215">
        <v>92</v>
      </c>
      <c r="B2155" s="1216"/>
      <c r="C2155" s="1217"/>
      <c r="D2155" s="1218"/>
      <c r="E2155" s="587" t="e">
        <f t="shared" si="60"/>
        <v>#DIV/0!</v>
      </c>
    </row>
    <row r="2156" spans="1:5" s="17" customFormat="1" ht="16.75" customHeight="1" outlineLevel="2">
      <c r="A2156" s="1215">
        <v>93</v>
      </c>
      <c r="B2156" s="1216"/>
      <c r="C2156" s="1217"/>
      <c r="D2156" s="1218"/>
      <c r="E2156" s="587" t="e">
        <f t="shared" si="60"/>
        <v>#DIV/0!</v>
      </c>
    </row>
    <row r="2157" spans="1:5" s="17" customFormat="1" ht="16.75" customHeight="1" outlineLevel="2">
      <c r="A2157" s="1215">
        <v>94</v>
      </c>
      <c r="B2157" s="1216"/>
      <c r="C2157" s="1217"/>
      <c r="D2157" s="1218"/>
      <c r="E2157" s="587" t="e">
        <f t="shared" si="60"/>
        <v>#DIV/0!</v>
      </c>
    </row>
    <row r="2158" spans="1:5" s="17" customFormat="1" ht="16.75" customHeight="1" outlineLevel="2">
      <c r="A2158" s="1215">
        <v>95</v>
      </c>
      <c r="B2158" s="1216"/>
      <c r="C2158" s="1217"/>
      <c r="D2158" s="1218"/>
      <c r="E2158" s="587" t="e">
        <f t="shared" si="60"/>
        <v>#DIV/0!</v>
      </c>
    </row>
    <row r="2159" spans="1:5" s="17" customFormat="1" ht="16.75" customHeight="1" outlineLevel="2">
      <c r="A2159" s="1215">
        <v>96</v>
      </c>
      <c r="B2159" s="1216"/>
      <c r="C2159" s="1217"/>
      <c r="D2159" s="1218"/>
      <c r="E2159" s="587" t="e">
        <f t="shared" si="60"/>
        <v>#DIV/0!</v>
      </c>
    </row>
    <row r="2160" spans="1:5" s="17" customFormat="1" ht="16.75" customHeight="1" outlineLevel="2">
      <c r="A2160" s="1215">
        <v>97</v>
      </c>
      <c r="B2160" s="1216"/>
      <c r="C2160" s="1217"/>
      <c r="D2160" s="1218"/>
      <c r="E2160" s="587" t="e">
        <f t="shared" si="60"/>
        <v>#DIV/0!</v>
      </c>
    </row>
    <row r="2161" spans="1:5" s="17" customFormat="1" ht="16.75" customHeight="1" outlineLevel="2">
      <c r="A2161" s="1215">
        <v>98</v>
      </c>
      <c r="B2161" s="1216"/>
      <c r="C2161" s="1217"/>
      <c r="D2161" s="1218"/>
      <c r="E2161" s="587" t="e">
        <f t="shared" si="60"/>
        <v>#DIV/0!</v>
      </c>
    </row>
    <row r="2162" spans="1:5" s="17" customFormat="1" ht="16.75" customHeight="1" outlineLevel="2">
      <c r="A2162" s="1215">
        <v>99</v>
      </c>
      <c r="B2162" s="1216"/>
      <c r="C2162" s="1217"/>
      <c r="D2162" s="1218"/>
      <c r="E2162" s="587" t="e">
        <f t="shared" si="60"/>
        <v>#DIV/0!</v>
      </c>
    </row>
    <row r="2163" spans="1:5" s="17" customFormat="1" ht="16.75" customHeight="1" outlineLevel="2">
      <c r="A2163" s="1215">
        <v>100</v>
      </c>
      <c r="B2163" s="1216"/>
      <c r="C2163" s="1217"/>
      <c r="D2163" s="1218"/>
      <c r="E2163" s="587" t="e">
        <f t="shared" si="60"/>
        <v>#DIV/0!</v>
      </c>
    </row>
    <row r="2164" spans="1:5" s="17" customFormat="1" ht="16.75" customHeight="1" outlineLevel="2">
      <c r="A2164" s="1215">
        <v>101</v>
      </c>
      <c r="B2164" s="1216"/>
      <c r="C2164" s="1217"/>
      <c r="D2164" s="1218"/>
      <c r="E2164" s="587" t="e">
        <f t="shared" si="60"/>
        <v>#DIV/0!</v>
      </c>
    </row>
    <row r="2165" spans="1:5" s="17" customFormat="1" ht="16.75" customHeight="1" outlineLevel="2">
      <c r="A2165" s="1215">
        <v>102</v>
      </c>
      <c r="B2165" s="1216"/>
      <c r="C2165" s="1217"/>
      <c r="D2165" s="1218"/>
      <c r="E2165" s="587" t="e">
        <f t="shared" si="60"/>
        <v>#DIV/0!</v>
      </c>
    </row>
    <row r="2166" spans="1:5" s="17" customFormat="1" ht="16.75" customHeight="1" outlineLevel="2">
      <c r="A2166" s="1215">
        <v>103</v>
      </c>
      <c r="B2166" s="1216"/>
      <c r="C2166" s="1217"/>
      <c r="D2166" s="1218"/>
      <c r="E2166" s="587" t="e">
        <f t="shared" si="60"/>
        <v>#DIV/0!</v>
      </c>
    </row>
    <row r="2167" spans="1:5" s="17" customFormat="1" ht="16.75" customHeight="1" outlineLevel="2">
      <c r="A2167" s="1215">
        <v>104</v>
      </c>
      <c r="B2167" s="1216"/>
      <c r="C2167" s="1217"/>
      <c r="D2167" s="1218"/>
      <c r="E2167" s="587" t="e">
        <f t="shared" si="60"/>
        <v>#DIV/0!</v>
      </c>
    </row>
    <row r="2168" spans="1:5" s="17" customFormat="1" ht="16.75" customHeight="1" outlineLevel="2">
      <c r="A2168" s="1215">
        <v>105</v>
      </c>
      <c r="B2168" s="1216"/>
      <c r="C2168" s="1217"/>
      <c r="D2168" s="1218"/>
      <c r="E2168" s="587" t="e">
        <f t="shared" si="60"/>
        <v>#DIV/0!</v>
      </c>
    </row>
    <row r="2169" spans="1:5" s="17" customFormat="1" ht="16.75" customHeight="1" outlineLevel="2">
      <c r="A2169" s="1215">
        <v>106</v>
      </c>
      <c r="B2169" s="1216"/>
      <c r="C2169" s="1217"/>
      <c r="D2169" s="1218"/>
      <c r="E2169" s="587" t="e">
        <f t="shared" si="60"/>
        <v>#DIV/0!</v>
      </c>
    </row>
    <row r="2170" spans="1:5" s="17" customFormat="1" ht="16.75" customHeight="1" outlineLevel="2">
      <c r="A2170" s="1215">
        <v>107</v>
      </c>
      <c r="B2170" s="1216"/>
      <c r="C2170" s="1217"/>
      <c r="D2170" s="1218"/>
      <c r="E2170" s="587" t="e">
        <f t="shared" si="60"/>
        <v>#DIV/0!</v>
      </c>
    </row>
    <row r="2171" spans="1:5" s="17" customFormat="1" ht="16.75" customHeight="1" outlineLevel="2">
      <c r="A2171" s="1215">
        <v>108</v>
      </c>
      <c r="B2171" s="1216"/>
      <c r="C2171" s="1217"/>
      <c r="D2171" s="1218"/>
      <c r="E2171" s="587" t="e">
        <f t="shared" si="60"/>
        <v>#DIV/0!</v>
      </c>
    </row>
    <row r="2172" spans="1:5" s="17" customFormat="1" ht="16.75" customHeight="1" outlineLevel="2">
      <c r="A2172" s="1215">
        <v>109</v>
      </c>
      <c r="B2172" s="1216"/>
      <c r="C2172" s="1217"/>
      <c r="D2172" s="1218"/>
      <c r="E2172" s="587" t="e">
        <f t="shared" si="60"/>
        <v>#DIV/0!</v>
      </c>
    </row>
    <row r="2173" spans="1:5" s="17" customFormat="1" ht="16.75" customHeight="1" outlineLevel="2">
      <c r="A2173" s="1215">
        <v>110</v>
      </c>
      <c r="B2173" s="1216"/>
      <c r="C2173" s="1217"/>
      <c r="D2173" s="1218"/>
      <c r="E2173" s="587" t="e">
        <f t="shared" si="60"/>
        <v>#DIV/0!</v>
      </c>
    </row>
    <row r="2174" spans="1:5" s="17" customFormat="1" ht="16.75" customHeight="1" outlineLevel="2">
      <c r="A2174" s="1215">
        <v>111</v>
      </c>
      <c r="B2174" s="1216"/>
      <c r="C2174" s="1217"/>
      <c r="D2174" s="1218"/>
      <c r="E2174" s="587" t="e">
        <f t="shared" si="60"/>
        <v>#DIV/0!</v>
      </c>
    </row>
    <row r="2175" spans="1:5" s="17" customFormat="1" ht="16.75" customHeight="1" outlineLevel="2">
      <c r="A2175" s="1215">
        <v>112</v>
      </c>
      <c r="B2175" s="1216"/>
      <c r="C2175" s="1217"/>
      <c r="D2175" s="1218"/>
      <c r="E2175" s="587" t="e">
        <f t="shared" si="60"/>
        <v>#DIV/0!</v>
      </c>
    </row>
    <row r="2176" spans="1:5" s="17" customFormat="1" ht="16.75" customHeight="1" outlineLevel="2">
      <c r="A2176" s="1215">
        <v>113</v>
      </c>
      <c r="B2176" s="1216"/>
      <c r="C2176" s="1217"/>
      <c r="D2176" s="1218"/>
      <c r="E2176" s="587" t="e">
        <f t="shared" si="60"/>
        <v>#DIV/0!</v>
      </c>
    </row>
    <row r="2177" spans="1:5" s="17" customFormat="1" ht="16.75" customHeight="1" outlineLevel="2">
      <c r="A2177" s="1215">
        <v>114</v>
      </c>
      <c r="B2177" s="1216"/>
      <c r="C2177" s="1217"/>
      <c r="D2177" s="1218"/>
      <c r="E2177" s="587" t="e">
        <f t="shared" si="60"/>
        <v>#DIV/0!</v>
      </c>
    </row>
    <row r="2178" spans="1:5" s="17" customFormat="1" ht="16.75" customHeight="1" outlineLevel="2">
      <c r="A2178" s="1215">
        <v>115</v>
      </c>
      <c r="B2178" s="1216"/>
      <c r="C2178" s="1217"/>
      <c r="D2178" s="1218"/>
      <c r="E2178" s="587" t="e">
        <f t="shared" si="60"/>
        <v>#DIV/0!</v>
      </c>
    </row>
    <row r="2179" spans="1:5" s="17" customFormat="1" ht="16.75" customHeight="1" outlineLevel="2">
      <c r="A2179" s="1215">
        <v>116</v>
      </c>
      <c r="B2179" s="1216"/>
      <c r="C2179" s="1217"/>
      <c r="D2179" s="1218"/>
      <c r="E2179" s="587" t="e">
        <f t="shared" si="60"/>
        <v>#DIV/0!</v>
      </c>
    </row>
    <row r="2180" spans="1:5" s="17" customFormat="1" ht="16.75" customHeight="1" outlineLevel="2">
      <c r="A2180" s="1215">
        <v>117</v>
      </c>
      <c r="B2180" s="1216"/>
      <c r="C2180" s="1217"/>
      <c r="D2180" s="1218"/>
      <c r="E2180" s="587" t="e">
        <f t="shared" si="60"/>
        <v>#DIV/0!</v>
      </c>
    </row>
    <row r="2181" spans="1:5" s="17" customFormat="1" ht="16.75" customHeight="1" outlineLevel="2">
      <c r="A2181" s="1215">
        <v>118</v>
      </c>
      <c r="B2181" s="1216"/>
      <c r="C2181" s="1217"/>
      <c r="D2181" s="1218"/>
      <c r="E2181" s="587" t="e">
        <f t="shared" si="60"/>
        <v>#DIV/0!</v>
      </c>
    </row>
    <row r="2182" spans="1:5" s="17" customFormat="1" ht="16.75" customHeight="1" outlineLevel="2">
      <c r="A2182" s="1215">
        <v>119</v>
      </c>
      <c r="B2182" s="1216"/>
      <c r="C2182" s="1217"/>
      <c r="D2182" s="1218"/>
      <c r="E2182" s="587" t="e">
        <f t="shared" si="60"/>
        <v>#DIV/0!</v>
      </c>
    </row>
    <row r="2183" spans="1:5" s="17" customFormat="1" ht="16.75" customHeight="1" outlineLevel="2">
      <c r="A2183" s="1215">
        <v>120</v>
      </c>
      <c r="B2183" s="1216"/>
      <c r="C2183" s="1217"/>
      <c r="D2183" s="1218"/>
      <c r="E2183" s="587" t="e">
        <f t="shared" si="60"/>
        <v>#DIV/0!</v>
      </c>
    </row>
    <row r="2184" spans="1:5" s="17" customFormat="1" ht="16.75" customHeight="1" outlineLevel="2">
      <c r="A2184" s="1215">
        <v>121</v>
      </c>
      <c r="B2184" s="1216"/>
      <c r="C2184" s="1217"/>
      <c r="D2184" s="1218"/>
      <c r="E2184" s="587" t="e">
        <f t="shared" si="60"/>
        <v>#DIV/0!</v>
      </c>
    </row>
    <row r="2185" spans="1:5" s="17" customFormat="1" ht="16.75" customHeight="1" outlineLevel="2">
      <c r="A2185" s="1215">
        <v>122</v>
      </c>
      <c r="B2185" s="1216"/>
      <c r="C2185" s="1217"/>
      <c r="D2185" s="1218"/>
      <c r="E2185" s="587" t="e">
        <f t="shared" si="60"/>
        <v>#DIV/0!</v>
      </c>
    </row>
    <row r="2186" spans="1:5" s="17" customFormat="1" ht="16.75" customHeight="1" outlineLevel="2">
      <c r="A2186" s="1215">
        <v>123</v>
      </c>
      <c r="B2186" s="1216"/>
      <c r="C2186" s="1217"/>
      <c r="D2186" s="1218"/>
      <c r="E2186" s="587" t="e">
        <f t="shared" si="60"/>
        <v>#DIV/0!</v>
      </c>
    </row>
    <row r="2187" spans="1:5" s="17" customFormat="1" ht="16.75" customHeight="1" outlineLevel="2">
      <c r="A2187" s="1215">
        <v>124</v>
      </c>
      <c r="B2187" s="1216"/>
      <c r="C2187" s="1217"/>
      <c r="D2187" s="1218"/>
      <c r="E2187" s="587" t="e">
        <f t="shared" si="60"/>
        <v>#DIV/0!</v>
      </c>
    </row>
    <row r="2188" spans="1:5" s="17" customFormat="1" ht="16.75" customHeight="1" outlineLevel="2">
      <c r="A2188" s="1215">
        <v>125</v>
      </c>
      <c r="B2188" s="1216"/>
      <c r="C2188" s="1217"/>
      <c r="D2188" s="1218"/>
      <c r="E2188" s="587" t="e">
        <f t="shared" si="60"/>
        <v>#DIV/0!</v>
      </c>
    </row>
    <row r="2189" spans="1:5" s="17" customFormat="1" ht="16.75" customHeight="1" outlineLevel="2">
      <c r="A2189" s="1215">
        <v>126</v>
      </c>
      <c r="B2189" s="1216"/>
      <c r="C2189" s="1217"/>
      <c r="D2189" s="1218"/>
      <c r="E2189" s="587" t="e">
        <f t="shared" si="60"/>
        <v>#DIV/0!</v>
      </c>
    </row>
    <row r="2190" spans="1:5" s="17" customFormat="1" ht="16.75" customHeight="1" outlineLevel="2">
      <c r="A2190" s="1215">
        <v>127</v>
      </c>
      <c r="B2190" s="1216"/>
      <c r="C2190" s="1217"/>
      <c r="D2190" s="1218"/>
      <c r="E2190" s="587" t="e">
        <f t="shared" si="60"/>
        <v>#DIV/0!</v>
      </c>
    </row>
    <row r="2191" spans="1:5" s="17" customFormat="1" ht="16.75" customHeight="1" outlineLevel="2">
      <c r="A2191" s="1215">
        <v>128</v>
      </c>
      <c r="B2191" s="1216"/>
      <c r="C2191" s="1217"/>
      <c r="D2191" s="1218"/>
      <c r="E2191" s="587" t="e">
        <f t="shared" si="60"/>
        <v>#DIV/0!</v>
      </c>
    </row>
    <row r="2192" spans="1:5" s="17" customFormat="1" ht="16.75" customHeight="1" outlineLevel="2">
      <c r="A2192" s="1215">
        <v>129</v>
      </c>
      <c r="B2192" s="1216"/>
      <c r="C2192" s="1217"/>
      <c r="D2192" s="1218"/>
      <c r="E2192" s="587" t="e">
        <f t="shared" si="60"/>
        <v>#DIV/0!</v>
      </c>
    </row>
    <row r="2193" spans="1:5" s="17" customFormat="1" ht="16.75" customHeight="1" outlineLevel="2">
      <c r="A2193" s="1215">
        <v>130</v>
      </c>
      <c r="B2193" s="1216"/>
      <c r="C2193" s="1217"/>
      <c r="D2193" s="121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5">
        <v>131</v>
      </c>
      <c r="B2194" s="1216"/>
      <c r="C2194" s="1217"/>
      <c r="D2194" s="1218"/>
      <c r="E2194" s="587" t="e">
        <f t="shared" si="61"/>
        <v>#DIV/0!</v>
      </c>
    </row>
    <row r="2195" spans="1:5" s="17" customFormat="1" ht="16.75" customHeight="1" outlineLevel="2">
      <c r="A2195" s="1215">
        <v>132</v>
      </c>
      <c r="B2195" s="1216"/>
      <c r="C2195" s="1217"/>
      <c r="D2195" s="1218"/>
      <c r="E2195" s="587" t="e">
        <f t="shared" si="61"/>
        <v>#DIV/0!</v>
      </c>
    </row>
    <row r="2196" spans="1:5" s="17" customFormat="1" ht="16.75" customHeight="1" outlineLevel="2">
      <c r="A2196" s="1215">
        <v>133</v>
      </c>
      <c r="B2196" s="1216"/>
      <c r="C2196" s="1217"/>
      <c r="D2196" s="1218"/>
      <c r="E2196" s="587" t="e">
        <f t="shared" si="61"/>
        <v>#DIV/0!</v>
      </c>
    </row>
    <row r="2197" spans="1:5" s="17" customFormat="1" ht="16.75" customHeight="1" outlineLevel="2">
      <c r="A2197" s="1215">
        <v>134</v>
      </c>
      <c r="B2197" s="1216"/>
      <c r="C2197" s="1217"/>
      <c r="D2197" s="1218"/>
      <c r="E2197" s="587" t="e">
        <f t="shared" si="61"/>
        <v>#DIV/0!</v>
      </c>
    </row>
    <row r="2198" spans="1:5" s="17" customFormat="1" ht="16.75" customHeight="1" outlineLevel="2">
      <c r="A2198" s="1215">
        <v>135</v>
      </c>
      <c r="B2198" s="1216"/>
      <c r="C2198" s="1217"/>
      <c r="D2198" s="1218"/>
      <c r="E2198" s="587" t="e">
        <f t="shared" si="61"/>
        <v>#DIV/0!</v>
      </c>
    </row>
    <row r="2199" spans="1:5" s="17" customFormat="1" ht="16.75" customHeight="1" outlineLevel="2">
      <c r="A2199" s="1215">
        <v>136</v>
      </c>
      <c r="B2199" s="1216"/>
      <c r="C2199" s="1217"/>
      <c r="D2199" s="1218"/>
      <c r="E2199" s="587" t="e">
        <f t="shared" si="61"/>
        <v>#DIV/0!</v>
      </c>
    </row>
    <row r="2200" spans="1:5" s="17" customFormat="1" ht="16.75" customHeight="1" outlineLevel="2">
      <c r="A2200" s="1215">
        <v>137</v>
      </c>
      <c r="B2200" s="1216"/>
      <c r="C2200" s="1217"/>
      <c r="D2200" s="1218"/>
      <c r="E2200" s="587" t="e">
        <f t="shared" si="61"/>
        <v>#DIV/0!</v>
      </c>
    </row>
    <row r="2201" spans="1:5" s="17" customFormat="1" ht="16.75" customHeight="1" outlineLevel="2">
      <c r="A2201" s="1215">
        <v>138</v>
      </c>
      <c r="B2201" s="1216"/>
      <c r="C2201" s="1217"/>
      <c r="D2201" s="1218"/>
      <c r="E2201" s="587" t="e">
        <f t="shared" si="61"/>
        <v>#DIV/0!</v>
      </c>
    </row>
    <row r="2202" spans="1:5" s="17" customFormat="1" ht="16.75" customHeight="1" outlineLevel="2">
      <c r="A2202" s="1215">
        <v>139</v>
      </c>
      <c r="B2202" s="1216"/>
      <c r="C2202" s="1217"/>
      <c r="D2202" s="1218"/>
      <c r="E2202" s="587" t="e">
        <f t="shared" si="61"/>
        <v>#DIV/0!</v>
      </c>
    </row>
    <row r="2203" spans="1:5" s="17" customFormat="1" ht="16.75" customHeight="1" outlineLevel="2">
      <c r="A2203" s="1215">
        <v>140</v>
      </c>
      <c r="B2203" s="1216"/>
      <c r="C2203" s="1217"/>
      <c r="D2203" s="1218"/>
      <c r="E2203" s="587" t="e">
        <f t="shared" si="61"/>
        <v>#DIV/0!</v>
      </c>
    </row>
    <row r="2204" spans="1:5" s="17" customFormat="1" ht="16.75" customHeight="1" outlineLevel="2">
      <c r="A2204" s="1215">
        <v>141</v>
      </c>
      <c r="B2204" s="1216"/>
      <c r="C2204" s="1217"/>
      <c r="D2204" s="1218"/>
      <c r="E2204" s="587" t="e">
        <f t="shared" si="61"/>
        <v>#DIV/0!</v>
      </c>
    </row>
    <row r="2205" spans="1:5" s="17" customFormat="1" ht="16.75" customHeight="1" outlineLevel="2">
      <c r="A2205" s="1215">
        <v>142</v>
      </c>
      <c r="B2205" s="1216"/>
      <c r="C2205" s="1217"/>
      <c r="D2205" s="1218"/>
      <c r="E2205" s="587" t="e">
        <f t="shared" si="61"/>
        <v>#DIV/0!</v>
      </c>
    </row>
    <row r="2206" spans="1:5" s="17" customFormat="1" ht="16.75" customHeight="1" outlineLevel="2">
      <c r="A2206" s="1215">
        <v>143</v>
      </c>
      <c r="B2206" s="1216"/>
      <c r="C2206" s="1217"/>
      <c r="D2206" s="1218"/>
      <c r="E2206" s="587" t="e">
        <f t="shared" si="61"/>
        <v>#DIV/0!</v>
      </c>
    </row>
    <row r="2207" spans="1:5" s="17" customFormat="1" ht="16.75" customHeight="1" outlineLevel="2">
      <c r="A2207" s="1215">
        <v>144</v>
      </c>
      <c r="B2207" s="1216"/>
      <c r="C2207" s="1217"/>
      <c r="D2207" s="1218"/>
      <c r="E2207" s="587" t="e">
        <f t="shared" si="61"/>
        <v>#DIV/0!</v>
      </c>
    </row>
    <row r="2208" spans="1:5" s="17" customFormat="1" ht="16.75" customHeight="1" outlineLevel="2">
      <c r="A2208" s="1215">
        <v>145</v>
      </c>
      <c r="B2208" s="1216"/>
      <c r="C2208" s="1217"/>
      <c r="D2208" s="1218"/>
      <c r="E2208" s="587" t="e">
        <f t="shared" si="61"/>
        <v>#DIV/0!</v>
      </c>
    </row>
    <row r="2209" spans="1:5" s="17" customFormat="1" ht="16.75" customHeight="1" outlineLevel="2">
      <c r="A2209" s="1215">
        <v>146</v>
      </c>
      <c r="B2209" s="1216"/>
      <c r="C2209" s="1217"/>
      <c r="D2209" s="1218"/>
      <c r="E2209" s="587" t="e">
        <f t="shared" si="61"/>
        <v>#DIV/0!</v>
      </c>
    </row>
    <row r="2210" spans="1:5" s="17" customFormat="1" ht="16.75" customHeight="1" outlineLevel="2">
      <c r="A2210" s="1215">
        <v>147</v>
      </c>
      <c r="B2210" s="1216"/>
      <c r="C2210" s="1217"/>
      <c r="D2210" s="1218"/>
      <c r="E2210" s="587" t="e">
        <f t="shared" si="61"/>
        <v>#DIV/0!</v>
      </c>
    </row>
    <row r="2211" spans="1:5" s="17" customFormat="1" ht="16.75" customHeight="1" outlineLevel="2">
      <c r="A2211" s="1215">
        <v>148</v>
      </c>
      <c r="B2211" s="1216"/>
      <c r="C2211" s="1217"/>
      <c r="D2211" s="1218"/>
      <c r="E2211" s="587" t="e">
        <f t="shared" si="61"/>
        <v>#DIV/0!</v>
      </c>
    </row>
    <row r="2212" spans="1:5" s="17" customFormat="1" ht="16.75" customHeight="1" outlineLevel="2">
      <c r="A2212" s="1215">
        <v>149</v>
      </c>
      <c r="B2212" s="1216"/>
      <c r="C2212" s="1217"/>
      <c r="D2212" s="1218"/>
      <c r="E2212" s="587" t="e">
        <f t="shared" si="61"/>
        <v>#DIV/0!</v>
      </c>
    </row>
    <row r="2213" spans="1:5" s="17" customFormat="1" ht="16.75" customHeight="1" outlineLevel="2">
      <c r="A2213" s="1215">
        <v>150</v>
      </c>
      <c r="B2213" s="1216"/>
      <c r="C2213" s="1217"/>
      <c r="D2213" s="1218"/>
      <c r="E2213" s="587" t="e">
        <f>IF(AND(C2213&gt;=D$2057,C2213&lt;=D$2056),1,0)</f>
        <v>#DIV/0!</v>
      </c>
    </row>
    <row r="2214" spans="1:5" s="17" customFormat="1" ht="16.75" customHeight="1" outlineLevel="2">
      <c r="A2214" s="1215">
        <v>151</v>
      </c>
      <c r="B2214" s="1216"/>
      <c r="C2214" s="1217"/>
      <c r="D2214" s="121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5">
        <v>152</v>
      </c>
      <c r="B2215" s="1216"/>
      <c r="C2215" s="1217"/>
      <c r="D2215" s="1218"/>
      <c r="E2215" s="587" t="e">
        <f t="shared" si="62"/>
        <v>#DIV/0!</v>
      </c>
    </row>
    <row r="2216" spans="1:5" s="17" customFormat="1" ht="16.75" customHeight="1" outlineLevel="2">
      <c r="A2216" s="1215">
        <v>153</v>
      </c>
      <c r="B2216" s="1216"/>
      <c r="C2216" s="1217"/>
      <c r="D2216" s="1218"/>
      <c r="E2216" s="587" t="e">
        <f t="shared" si="62"/>
        <v>#DIV/0!</v>
      </c>
    </row>
    <row r="2217" spans="1:5" s="17" customFormat="1" ht="16.75" customHeight="1" outlineLevel="2">
      <c r="A2217" s="1215">
        <v>154</v>
      </c>
      <c r="B2217" s="1216"/>
      <c r="C2217" s="1217"/>
      <c r="D2217" s="1218"/>
      <c r="E2217" s="587" t="e">
        <f t="shared" si="62"/>
        <v>#DIV/0!</v>
      </c>
    </row>
    <row r="2218" spans="1:5" s="17" customFormat="1" ht="16.75" customHeight="1" outlineLevel="2">
      <c r="A2218" s="1215">
        <v>155</v>
      </c>
      <c r="B2218" s="1216"/>
      <c r="C2218" s="1217"/>
      <c r="D2218" s="1218"/>
      <c r="E2218" s="587" t="e">
        <f t="shared" si="62"/>
        <v>#DIV/0!</v>
      </c>
    </row>
    <row r="2219" spans="1:5" s="17" customFormat="1" ht="16.75" customHeight="1" outlineLevel="2">
      <c r="A2219" s="1215">
        <v>156</v>
      </c>
      <c r="B2219" s="1216"/>
      <c r="C2219" s="1217"/>
      <c r="D2219" s="1218"/>
      <c r="E2219" s="587" t="e">
        <f t="shared" si="62"/>
        <v>#DIV/0!</v>
      </c>
    </row>
    <row r="2220" spans="1:5" s="17" customFormat="1" ht="16.75" customHeight="1" outlineLevel="2">
      <c r="A2220" s="1215">
        <v>157</v>
      </c>
      <c r="B2220" s="1216"/>
      <c r="C2220" s="1217"/>
      <c r="D2220" s="1218"/>
      <c r="E2220" s="587" t="e">
        <f t="shared" si="62"/>
        <v>#DIV/0!</v>
      </c>
    </row>
    <row r="2221" spans="1:5" s="17" customFormat="1" ht="16.75" customHeight="1" outlineLevel="2">
      <c r="A2221" s="1215">
        <v>158</v>
      </c>
      <c r="B2221" s="1216"/>
      <c r="C2221" s="1217"/>
      <c r="D2221" s="1218"/>
      <c r="E2221" s="587" t="e">
        <f t="shared" si="62"/>
        <v>#DIV/0!</v>
      </c>
    </row>
    <row r="2222" spans="1:5" s="17" customFormat="1" ht="16.75" customHeight="1" outlineLevel="2">
      <c r="A2222" s="1215">
        <v>159</v>
      </c>
      <c r="B2222" s="1216"/>
      <c r="C2222" s="1217"/>
      <c r="D2222" s="1218"/>
      <c r="E2222" s="587" t="e">
        <f t="shared" si="62"/>
        <v>#DIV/0!</v>
      </c>
    </row>
    <row r="2223" spans="1:5" s="17" customFormat="1" ht="16.75" customHeight="1" outlineLevel="2">
      <c r="A2223" s="1215">
        <v>160</v>
      </c>
      <c r="B2223" s="1216"/>
      <c r="C2223" s="1217"/>
      <c r="D2223" s="1218"/>
      <c r="E2223" s="587" t="e">
        <f t="shared" si="62"/>
        <v>#DIV/0!</v>
      </c>
    </row>
    <row r="2224" spans="1:5" s="17" customFormat="1" ht="16.75" customHeight="1" outlineLevel="2">
      <c r="A2224" s="1215">
        <v>161</v>
      </c>
      <c r="B2224" s="1216"/>
      <c r="C2224" s="1217"/>
      <c r="D2224" s="1218"/>
      <c r="E2224" s="587" t="e">
        <f t="shared" si="62"/>
        <v>#DIV/0!</v>
      </c>
    </row>
    <row r="2225" spans="1:5" s="17" customFormat="1" ht="16.75" customHeight="1" outlineLevel="2">
      <c r="A2225" s="1215">
        <v>162</v>
      </c>
      <c r="B2225" s="1216"/>
      <c r="C2225" s="1217"/>
      <c r="D2225" s="1218"/>
      <c r="E2225" s="587" t="e">
        <f t="shared" si="62"/>
        <v>#DIV/0!</v>
      </c>
    </row>
    <row r="2226" spans="1:5" s="17" customFormat="1" ht="16.75" customHeight="1" outlineLevel="2">
      <c r="A2226" s="1215">
        <v>163</v>
      </c>
      <c r="B2226" s="1216"/>
      <c r="C2226" s="1217"/>
      <c r="D2226" s="1218"/>
      <c r="E2226" s="587" t="e">
        <f t="shared" si="62"/>
        <v>#DIV/0!</v>
      </c>
    </row>
    <row r="2227" spans="1:5" s="17" customFormat="1" ht="16.75" customHeight="1" outlineLevel="2">
      <c r="A2227" s="1215">
        <v>164</v>
      </c>
      <c r="B2227" s="1216"/>
      <c r="C2227" s="1217"/>
      <c r="D2227" s="1218"/>
      <c r="E2227" s="587" t="e">
        <f t="shared" si="62"/>
        <v>#DIV/0!</v>
      </c>
    </row>
    <row r="2228" spans="1:5" s="17" customFormat="1" ht="16.75" customHeight="1" outlineLevel="2">
      <c r="A2228" s="1215">
        <v>165</v>
      </c>
      <c r="B2228" s="1216"/>
      <c r="C2228" s="1217"/>
      <c r="D2228" s="1218"/>
      <c r="E2228" s="587" t="e">
        <f t="shared" si="62"/>
        <v>#DIV/0!</v>
      </c>
    </row>
    <row r="2229" spans="1:5" s="17" customFormat="1" ht="16.75" customHeight="1" outlineLevel="2">
      <c r="A2229" s="1215">
        <v>166</v>
      </c>
      <c r="B2229" s="1216"/>
      <c r="C2229" s="1217"/>
      <c r="D2229" s="1218"/>
      <c r="E2229" s="587" t="e">
        <f t="shared" si="62"/>
        <v>#DIV/0!</v>
      </c>
    </row>
    <row r="2230" spans="1:5" s="17" customFormat="1" ht="16.75" customHeight="1" outlineLevel="2">
      <c r="A2230" s="1215">
        <v>167</v>
      </c>
      <c r="B2230" s="1216"/>
      <c r="C2230" s="1217"/>
      <c r="D2230" s="1218"/>
      <c r="E2230" s="587" t="e">
        <f t="shared" si="62"/>
        <v>#DIV/0!</v>
      </c>
    </row>
    <row r="2231" spans="1:5" s="17" customFormat="1" ht="16.75" customHeight="1" outlineLevel="2">
      <c r="A2231" s="1215">
        <v>168</v>
      </c>
      <c r="B2231" s="1216"/>
      <c r="C2231" s="1217"/>
      <c r="D2231" s="1218"/>
      <c r="E2231" s="587" t="e">
        <f t="shared" si="62"/>
        <v>#DIV/0!</v>
      </c>
    </row>
    <row r="2232" spans="1:5" s="17" customFormat="1" ht="16.75" customHeight="1" outlineLevel="2">
      <c r="A2232" s="1215">
        <v>169</v>
      </c>
      <c r="B2232" s="1216"/>
      <c r="C2232" s="1217"/>
      <c r="D2232" s="1218"/>
      <c r="E2232" s="587" t="e">
        <f t="shared" si="62"/>
        <v>#DIV/0!</v>
      </c>
    </row>
    <row r="2233" spans="1:5" s="17" customFormat="1" ht="16.75" customHeight="1" outlineLevel="2">
      <c r="A2233" s="1215">
        <v>170</v>
      </c>
      <c r="B2233" s="1216"/>
      <c r="C2233" s="1217"/>
      <c r="D2233" s="1218"/>
      <c r="E2233" s="587" t="e">
        <f t="shared" si="62"/>
        <v>#DIV/0!</v>
      </c>
    </row>
    <row r="2234" spans="1:5" s="17" customFormat="1" ht="16.75" customHeight="1" outlineLevel="2">
      <c r="A2234" s="1215">
        <v>171</v>
      </c>
      <c r="B2234" s="1216"/>
      <c r="C2234" s="1217"/>
      <c r="D2234" s="1218"/>
      <c r="E2234" s="587" t="e">
        <f t="shared" si="62"/>
        <v>#DIV/0!</v>
      </c>
    </row>
    <row r="2235" spans="1:5" s="17" customFormat="1" ht="16.75" customHeight="1" outlineLevel="2">
      <c r="A2235" s="1215">
        <v>172</v>
      </c>
      <c r="B2235" s="1216"/>
      <c r="C2235" s="1217"/>
      <c r="D2235" s="1218"/>
      <c r="E2235" s="587" t="e">
        <f t="shared" si="62"/>
        <v>#DIV/0!</v>
      </c>
    </row>
    <row r="2236" spans="1:5" s="17" customFormat="1" ht="16.75" customHeight="1" outlineLevel="2">
      <c r="A2236" s="1215">
        <v>173</v>
      </c>
      <c r="B2236" s="1216"/>
      <c r="C2236" s="1217"/>
      <c r="D2236" s="1218"/>
      <c r="E2236" s="587" t="e">
        <f t="shared" si="62"/>
        <v>#DIV/0!</v>
      </c>
    </row>
    <row r="2237" spans="1:5" s="17" customFormat="1" ht="16.75" customHeight="1" outlineLevel="2">
      <c r="A2237" s="1215">
        <v>174</v>
      </c>
      <c r="B2237" s="1216"/>
      <c r="C2237" s="1217"/>
      <c r="D2237" s="1218"/>
      <c r="E2237" s="587" t="e">
        <f t="shared" si="62"/>
        <v>#DIV/0!</v>
      </c>
    </row>
    <row r="2238" spans="1:5" s="17" customFormat="1" ht="16.75" customHeight="1" outlineLevel="2">
      <c r="A2238" s="1215">
        <v>175</v>
      </c>
      <c r="B2238" s="1216"/>
      <c r="C2238" s="1217"/>
      <c r="D2238" s="1218"/>
      <c r="E2238" s="587" t="e">
        <f t="shared" si="62"/>
        <v>#DIV/0!</v>
      </c>
    </row>
    <row r="2239" spans="1:5" s="17" customFormat="1" ht="16.75" customHeight="1" outlineLevel="2">
      <c r="A2239" s="1215">
        <v>176</v>
      </c>
      <c r="B2239" s="1216"/>
      <c r="C2239" s="1217"/>
      <c r="D2239" s="1218"/>
      <c r="E2239" s="587" t="e">
        <f t="shared" si="62"/>
        <v>#DIV/0!</v>
      </c>
    </row>
    <row r="2240" spans="1:5" s="17" customFormat="1" ht="16.75" customHeight="1" outlineLevel="2">
      <c r="A2240" s="1215">
        <v>177</v>
      </c>
      <c r="B2240" s="1216"/>
      <c r="C2240" s="1217"/>
      <c r="D2240" s="1218"/>
      <c r="E2240" s="587" t="e">
        <f t="shared" si="62"/>
        <v>#DIV/0!</v>
      </c>
    </row>
    <row r="2241" spans="1:5" s="17" customFormat="1" ht="16.75" customHeight="1" outlineLevel="2">
      <c r="A2241" s="1215">
        <v>178</v>
      </c>
      <c r="B2241" s="1216"/>
      <c r="C2241" s="1217"/>
      <c r="D2241" s="1218"/>
      <c r="E2241" s="587" t="e">
        <f t="shared" si="62"/>
        <v>#DIV/0!</v>
      </c>
    </row>
    <row r="2242" spans="1:5" s="17" customFormat="1" ht="16.75" customHeight="1" outlineLevel="2">
      <c r="A2242" s="1215">
        <v>179</v>
      </c>
      <c r="B2242" s="1216"/>
      <c r="C2242" s="1217"/>
      <c r="D2242" s="1218"/>
      <c r="E2242" s="587" t="e">
        <f t="shared" si="62"/>
        <v>#DIV/0!</v>
      </c>
    </row>
    <row r="2243" spans="1:5" s="17" customFormat="1" ht="16.75" customHeight="1" outlineLevel="2">
      <c r="A2243" s="1215">
        <v>180</v>
      </c>
      <c r="B2243" s="1216"/>
      <c r="C2243" s="1217"/>
      <c r="D2243" s="1218"/>
      <c r="E2243" s="587" t="e">
        <f t="shared" si="62"/>
        <v>#DIV/0!</v>
      </c>
    </row>
    <row r="2244" spans="1:5" s="17" customFormat="1" ht="16.75" customHeight="1" outlineLevel="2">
      <c r="A2244" s="1215">
        <v>181</v>
      </c>
      <c r="B2244" s="1216"/>
      <c r="C2244" s="1217"/>
      <c r="D2244" s="1218"/>
      <c r="E2244" s="587" t="e">
        <f t="shared" si="62"/>
        <v>#DIV/0!</v>
      </c>
    </row>
    <row r="2245" spans="1:5" s="17" customFormat="1" ht="16.75" customHeight="1" outlineLevel="2">
      <c r="A2245" s="1215">
        <v>182</v>
      </c>
      <c r="B2245" s="1216"/>
      <c r="C2245" s="1217"/>
      <c r="D2245" s="1218"/>
      <c r="E2245" s="587" t="e">
        <f t="shared" si="62"/>
        <v>#DIV/0!</v>
      </c>
    </row>
    <row r="2246" spans="1:5" s="17" customFormat="1" ht="16.75" customHeight="1" outlineLevel="2">
      <c r="A2246" s="1215">
        <v>183</v>
      </c>
      <c r="B2246" s="1216"/>
      <c r="C2246" s="1217"/>
      <c r="D2246" s="1218"/>
      <c r="E2246" s="587" t="e">
        <f t="shared" si="62"/>
        <v>#DIV/0!</v>
      </c>
    </row>
    <row r="2247" spans="1:5" s="17" customFormat="1" ht="16.75" customHeight="1" outlineLevel="2">
      <c r="A2247" s="1215">
        <v>184</v>
      </c>
      <c r="B2247" s="1216"/>
      <c r="C2247" s="1217"/>
      <c r="D2247" s="1218"/>
      <c r="E2247" s="587" t="e">
        <f t="shared" si="62"/>
        <v>#DIV/0!</v>
      </c>
    </row>
    <row r="2248" spans="1:5" s="17" customFormat="1" ht="16.75" customHeight="1" outlineLevel="2">
      <c r="A2248" s="1215">
        <v>185</v>
      </c>
      <c r="B2248" s="1216"/>
      <c r="C2248" s="1217"/>
      <c r="D2248" s="1218"/>
      <c r="E2248" s="587" t="e">
        <f t="shared" si="62"/>
        <v>#DIV/0!</v>
      </c>
    </row>
    <row r="2249" spans="1:5" s="17" customFormat="1" ht="16.75" customHeight="1" outlineLevel="2">
      <c r="A2249" s="1215">
        <v>186</v>
      </c>
      <c r="B2249" s="1216"/>
      <c r="C2249" s="1217"/>
      <c r="D2249" s="1218"/>
      <c r="E2249" s="587" t="e">
        <f t="shared" si="62"/>
        <v>#DIV/0!</v>
      </c>
    </row>
    <row r="2250" spans="1:5" s="17" customFormat="1" ht="16.75" customHeight="1" outlineLevel="2">
      <c r="A2250" s="1215">
        <v>187</v>
      </c>
      <c r="B2250" s="1216"/>
      <c r="C2250" s="1217"/>
      <c r="D2250" s="1218"/>
      <c r="E2250" s="587" t="e">
        <f t="shared" si="62"/>
        <v>#DIV/0!</v>
      </c>
    </row>
    <row r="2251" spans="1:5" s="17" customFormat="1" ht="16.75" customHeight="1" outlineLevel="2">
      <c r="A2251" s="1215">
        <v>188</v>
      </c>
      <c r="B2251" s="1216"/>
      <c r="C2251" s="1217"/>
      <c r="D2251" s="1218"/>
      <c r="E2251" s="587" t="e">
        <f t="shared" si="62"/>
        <v>#DIV/0!</v>
      </c>
    </row>
    <row r="2252" spans="1:5" s="17" customFormat="1" ht="16.75" customHeight="1" outlineLevel="2">
      <c r="A2252" s="1215">
        <v>189</v>
      </c>
      <c r="B2252" s="1216"/>
      <c r="C2252" s="1217"/>
      <c r="D2252" s="1218"/>
      <c r="E2252" s="587" t="e">
        <f t="shared" si="62"/>
        <v>#DIV/0!</v>
      </c>
    </row>
    <row r="2253" spans="1:5" s="17" customFormat="1" ht="16.75" customHeight="1" outlineLevel="2">
      <c r="A2253" s="1215">
        <v>190</v>
      </c>
      <c r="B2253" s="1216"/>
      <c r="C2253" s="1217"/>
      <c r="D2253" s="1218"/>
      <c r="E2253" s="587" t="e">
        <f t="shared" si="62"/>
        <v>#DIV/0!</v>
      </c>
    </row>
    <row r="2254" spans="1:5" s="17" customFormat="1" ht="16.75" customHeight="1" outlineLevel="2">
      <c r="A2254" s="1215">
        <v>191</v>
      </c>
      <c r="B2254" s="1216"/>
      <c r="C2254" s="1217"/>
      <c r="D2254" s="1218"/>
      <c r="E2254" s="587" t="e">
        <f t="shared" si="62"/>
        <v>#DIV/0!</v>
      </c>
    </row>
    <row r="2255" spans="1:5" s="17" customFormat="1" ht="16.75" customHeight="1" outlineLevel="2">
      <c r="A2255" s="1215">
        <v>192</v>
      </c>
      <c r="B2255" s="1216"/>
      <c r="C2255" s="1217"/>
      <c r="D2255" s="1218"/>
      <c r="E2255" s="587" t="e">
        <f t="shared" si="62"/>
        <v>#DIV/0!</v>
      </c>
    </row>
    <row r="2256" spans="1:5" s="17" customFormat="1" ht="16.75" customHeight="1" outlineLevel="2">
      <c r="A2256" s="1215">
        <v>193</v>
      </c>
      <c r="B2256" s="1216"/>
      <c r="C2256" s="1217"/>
      <c r="D2256" s="1218"/>
      <c r="E2256" s="587" t="e">
        <f t="shared" si="62"/>
        <v>#DIV/0!</v>
      </c>
    </row>
    <row r="2257" spans="1:5" s="17" customFormat="1" ht="16.75" customHeight="1" outlineLevel="2">
      <c r="A2257" s="1215">
        <v>194</v>
      </c>
      <c r="B2257" s="1216"/>
      <c r="C2257" s="1217"/>
      <c r="D2257" s="1218"/>
      <c r="E2257" s="587" t="e">
        <f t="shared" si="62"/>
        <v>#DIV/0!</v>
      </c>
    </row>
    <row r="2258" spans="1:5" s="17" customFormat="1" ht="16.75" customHeight="1" outlineLevel="2">
      <c r="A2258" s="1215">
        <v>195</v>
      </c>
      <c r="B2258" s="1216"/>
      <c r="C2258" s="1217"/>
      <c r="D2258" s="1218"/>
      <c r="E2258" s="587" t="e">
        <f t="shared" si="62"/>
        <v>#DIV/0!</v>
      </c>
    </row>
    <row r="2259" spans="1:5" s="17" customFormat="1" ht="16.75" customHeight="1" outlineLevel="2">
      <c r="A2259" s="1215">
        <v>196</v>
      </c>
      <c r="B2259" s="1216"/>
      <c r="C2259" s="1217"/>
      <c r="D2259" s="1218"/>
      <c r="E2259" s="587" t="e">
        <f t="shared" si="62"/>
        <v>#DIV/0!</v>
      </c>
    </row>
    <row r="2260" spans="1:5" s="17" customFormat="1" ht="16.75" customHeight="1" outlineLevel="2">
      <c r="A2260" s="1215">
        <v>197</v>
      </c>
      <c r="B2260" s="1216"/>
      <c r="C2260" s="1217"/>
      <c r="D2260" s="1218"/>
      <c r="E2260" s="587" t="e">
        <f t="shared" si="62"/>
        <v>#DIV/0!</v>
      </c>
    </row>
    <row r="2261" spans="1:5" s="17" customFormat="1" ht="16.75" customHeight="1" outlineLevel="2">
      <c r="A2261" s="1215">
        <v>198</v>
      </c>
      <c r="B2261" s="1216"/>
      <c r="C2261" s="1217"/>
      <c r="D2261" s="1218"/>
      <c r="E2261" s="587" t="e">
        <f t="shared" si="62"/>
        <v>#DIV/0!</v>
      </c>
    </row>
    <row r="2262" spans="1:5" s="17" customFormat="1" ht="16.75" customHeight="1" outlineLevel="2">
      <c r="A2262" s="1215">
        <v>199</v>
      </c>
      <c r="B2262" s="1216"/>
      <c r="C2262" s="1217"/>
      <c r="D2262" s="1218"/>
      <c r="E2262" s="587" t="e">
        <f t="shared" si="62"/>
        <v>#DIV/0!</v>
      </c>
    </row>
    <row r="2263" spans="1:5" s="17" customFormat="1" ht="16.75" customHeight="1" outlineLevel="2">
      <c r="A2263" s="1215">
        <v>200</v>
      </c>
      <c r="B2263" s="1216"/>
      <c r="C2263" s="1217"/>
      <c r="D2263" s="1218"/>
      <c r="E2263" s="587" t="e">
        <f t="shared" si="62"/>
        <v>#DIV/0!</v>
      </c>
    </row>
    <row r="2264" spans="1:5" s="17" customFormat="1" ht="16.75" customHeight="1" outlineLevel="2">
      <c r="A2264" s="1215">
        <v>201</v>
      </c>
      <c r="B2264" s="1216"/>
      <c r="C2264" s="1217"/>
      <c r="D2264" s="1218"/>
      <c r="E2264" s="587" t="e">
        <f t="shared" si="62"/>
        <v>#DIV/0!</v>
      </c>
    </row>
    <row r="2265" spans="1:5" s="17" customFormat="1" ht="16.75" customHeight="1" outlineLevel="2">
      <c r="A2265" s="1215">
        <v>202</v>
      </c>
      <c r="B2265" s="1216"/>
      <c r="C2265" s="1217"/>
      <c r="D2265" s="1218"/>
      <c r="E2265" s="587" t="e">
        <f t="shared" si="62"/>
        <v>#DIV/0!</v>
      </c>
    </row>
    <row r="2266" spans="1:5" s="17" customFormat="1" ht="16.75" customHeight="1" outlineLevel="2">
      <c r="A2266" s="1215">
        <v>203</v>
      </c>
      <c r="B2266" s="1216"/>
      <c r="C2266" s="1217"/>
      <c r="D2266" s="1218"/>
      <c r="E2266" s="587" t="e">
        <f t="shared" si="62"/>
        <v>#DIV/0!</v>
      </c>
    </row>
    <row r="2267" spans="1:5" s="17" customFormat="1" ht="16.75" customHeight="1" outlineLevel="2">
      <c r="A2267" s="1215">
        <v>204</v>
      </c>
      <c r="B2267" s="1216"/>
      <c r="C2267" s="1217"/>
      <c r="D2267" s="1218"/>
      <c r="E2267" s="587" t="e">
        <f t="shared" si="62"/>
        <v>#DIV/0!</v>
      </c>
    </row>
    <row r="2268" spans="1:5" s="17" customFormat="1" ht="16.75" customHeight="1" outlineLevel="2">
      <c r="A2268" s="1215">
        <v>205</v>
      </c>
      <c r="B2268" s="1216"/>
      <c r="C2268" s="1217"/>
      <c r="D2268" s="1218"/>
      <c r="E2268" s="587" t="e">
        <f t="shared" si="62"/>
        <v>#DIV/0!</v>
      </c>
    </row>
    <row r="2269" spans="1:5" s="17" customFormat="1" ht="16.75" customHeight="1" outlineLevel="2">
      <c r="A2269" s="1215">
        <v>206</v>
      </c>
      <c r="B2269" s="1216"/>
      <c r="C2269" s="1217"/>
      <c r="D2269" s="1218"/>
      <c r="E2269" s="587" t="e">
        <f t="shared" si="62"/>
        <v>#DIV/0!</v>
      </c>
    </row>
    <row r="2270" spans="1:5" s="17" customFormat="1" ht="16.75" customHeight="1" outlineLevel="2">
      <c r="A2270" s="1215">
        <v>207</v>
      </c>
      <c r="B2270" s="1216"/>
      <c r="C2270" s="1217"/>
      <c r="D2270" s="1218"/>
      <c r="E2270" s="587" t="e">
        <f t="shared" si="62"/>
        <v>#DIV/0!</v>
      </c>
    </row>
    <row r="2271" spans="1:5" s="17" customFormat="1" ht="16.75" customHeight="1" outlineLevel="2">
      <c r="A2271" s="1215">
        <v>208</v>
      </c>
      <c r="B2271" s="1216"/>
      <c r="C2271" s="1217"/>
      <c r="D2271" s="1218"/>
      <c r="E2271" s="587" t="e">
        <f t="shared" si="62"/>
        <v>#DIV/0!</v>
      </c>
    </row>
    <row r="2272" spans="1:5" s="17" customFormat="1" ht="16.75" customHeight="1" outlineLevel="2">
      <c r="A2272" s="1215">
        <v>209</v>
      </c>
      <c r="B2272" s="1216"/>
      <c r="C2272" s="1217"/>
      <c r="D2272" s="1218"/>
      <c r="E2272" s="587" t="e">
        <f t="shared" si="62"/>
        <v>#DIV/0!</v>
      </c>
    </row>
    <row r="2273" spans="1:5" s="17" customFormat="1" ht="16.75" customHeight="1" outlineLevel="2">
      <c r="A2273" s="1215">
        <v>210</v>
      </c>
      <c r="B2273" s="1216"/>
      <c r="C2273" s="1217"/>
      <c r="D2273" s="1218"/>
      <c r="E2273" s="587" t="e">
        <f t="shared" si="62"/>
        <v>#DIV/0!</v>
      </c>
    </row>
    <row r="2274" spans="1:5" s="17" customFormat="1" ht="16.75" customHeight="1" outlineLevel="2">
      <c r="A2274" s="1215">
        <v>211</v>
      </c>
      <c r="B2274" s="1216"/>
      <c r="C2274" s="1217"/>
      <c r="D2274" s="1218"/>
      <c r="E2274" s="587" t="e">
        <f t="shared" si="62"/>
        <v>#DIV/0!</v>
      </c>
    </row>
    <row r="2275" spans="1:5" s="17" customFormat="1" ht="16.75" customHeight="1" outlineLevel="2">
      <c r="A2275" s="1215">
        <v>212</v>
      </c>
      <c r="B2275" s="1216"/>
      <c r="C2275" s="1217"/>
      <c r="D2275" s="1218"/>
      <c r="E2275" s="587" t="e">
        <f t="shared" si="62"/>
        <v>#DIV/0!</v>
      </c>
    </row>
    <row r="2276" spans="1:5" s="17" customFormat="1" ht="16.75" customHeight="1" outlineLevel="2">
      <c r="A2276" s="1215">
        <v>213</v>
      </c>
      <c r="B2276" s="1216"/>
      <c r="C2276" s="1217"/>
      <c r="D2276" s="1218"/>
      <c r="E2276" s="587" t="e">
        <f t="shared" si="62"/>
        <v>#DIV/0!</v>
      </c>
    </row>
    <row r="2277" spans="1:5" s="17" customFormat="1" ht="16.75" customHeight="1" outlineLevel="2">
      <c r="A2277" s="1215">
        <v>214</v>
      </c>
      <c r="B2277" s="1216"/>
      <c r="C2277" s="1217"/>
      <c r="D2277" s="1218"/>
      <c r="E2277" s="587" t="e">
        <f t="shared" si="62"/>
        <v>#DIV/0!</v>
      </c>
    </row>
    <row r="2278" spans="1:5" s="17" customFormat="1" ht="16.75" customHeight="1" outlineLevel="2">
      <c r="A2278" s="1215">
        <v>215</v>
      </c>
      <c r="B2278" s="1216"/>
      <c r="C2278" s="1217"/>
      <c r="D2278" s="121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5">
        <v>216</v>
      </c>
      <c r="B2279" s="1216"/>
      <c r="C2279" s="1217"/>
      <c r="D2279" s="1218"/>
      <c r="E2279" s="587" t="e">
        <f t="shared" si="63"/>
        <v>#DIV/0!</v>
      </c>
    </row>
    <row r="2280" spans="1:5" s="17" customFormat="1" ht="16.75" customHeight="1" outlineLevel="2">
      <c r="A2280" s="1215">
        <v>217</v>
      </c>
      <c r="B2280" s="1216"/>
      <c r="C2280" s="1217"/>
      <c r="D2280" s="1218"/>
      <c r="E2280" s="587" t="e">
        <f t="shared" si="63"/>
        <v>#DIV/0!</v>
      </c>
    </row>
    <row r="2281" spans="1:5" s="17" customFormat="1" ht="16.75" customHeight="1" outlineLevel="2">
      <c r="A2281" s="1215">
        <v>218</v>
      </c>
      <c r="B2281" s="1216"/>
      <c r="C2281" s="1217"/>
      <c r="D2281" s="1218"/>
      <c r="E2281" s="587" t="e">
        <f t="shared" si="63"/>
        <v>#DIV/0!</v>
      </c>
    </row>
    <row r="2282" spans="1:5" s="17" customFormat="1" ht="16.75" customHeight="1" outlineLevel="2">
      <c r="A2282" s="1215">
        <v>219</v>
      </c>
      <c r="B2282" s="1216"/>
      <c r="C2282" s="1217"/>
      <c r="D2282" s="1218"/>
      <c r="E2282" s="587" t="e">
        <f t="shared" si="63"/>
        <v>#DIV/0!</v>
      </c>
    </row>
    <row r="2283" spans="1:5" s="17" customFormat="1" ht="16.75" customHeight="1" outlineLevel="2">
      <c r="A2283" s="1215">
        <v>220</v>
      </c>
      <c r="B2283" s="1216"/>
      <c r="C2283" s="1217"/>
      <c r="D2283" s="1218"/>
      <c r="E2283" s="587" t="e">
        <f t="shared" si="63"/>
        <v>#DIV/0!</v>
      </c>
    </row>
    <row r="2284" spans="1:5" s="17" customFormat="1" ht="16.75" customHeight="1" outlineLevel="2">
      <c r="A2284" s="1215">
        <v>221</v>
      </c>
      <c r="B2284" s="1216"/>
      <c r="C2284" s="1217"/>
      <c r="D2284" s="1218"/>
      <c r="E2284" s="587" t="e">
        <f t="shared" si="63"/>
        <v>#DIV/0!</v>
      </c>
    </row>
    <row r="2285" spans="1:5" s="17" customFormat="1" ht="16.75" customHeight="1" outlineLevel="2">
      <c r="A2285" s="1215">
        <v>222</v>
      </c>
      <c r="B2285" s="1216"/>
      <c r="C2285" s="1217"/>
      <c r="D2285" s="1218"/>
      <c r="E2285" s="587" t="e">
        <f t="shared" si="63"/>
        <v>#DIV/0!</v>
      </c>
    </row>
    <row r="2286" spans="1:5" s="17" customFormat="1" ht="16.75" customHeight="1" outlineLevel="2">
      <c r="A2286" s="1215">
        <v>223</v>
      </c>
      <c r="B2286" s="1216"/>
      <c r="C2286" s="1217"/>
      <c r="D2286" s="1218"/>
      <c r="E2286" s="587" t="e">
        <f t="shared" si="63"/>
        <v>#DIV/0!</v>
      </c>
    </row>
    <row r="2287" spans="1:5" s="17" customFormat="1" ht="16.75" customHeight="1" outlineLevel="2">
      <c r="A2287" s="1215">
        <v>224</v>
      </c>
      <c r="B2287" s="1216"/>
      <c r="C2287" s="1217"/>
      <c r="D2287" s="1218"/>
      <c r="E2287" s="587" t="e">
        <f t="shared" si="63"/>
        <v>#DIV/0!</v>
      </c>
    </row>
    <row r="2288" spans="1:5" s="17" customFormat="1" ht="16.75" customHeight="1" outlineLevel="2">
      <c r="A2288" s="1215">
        <v>225</v>
      </c>
      <c r="B2288" s="1216"/>
      <c r="C2288" s="1217"/>
      <c r="D2288" s="1218"/>
      <c r="E2288" s="587" t="e">
        <f t="shared" si="63"/>
        <v>#DIV/0!</v>
      </c>
    </row>
    <row r="2289" spans="1:5" s="17" customFormat="1" ht="16.75" customHeight="1" outlineLevel="2">
      <c r="A2289" s="1215">
        <v>226</v>
      </c>
      <c r="B2289" s="1216"/>
      <c r="C2289" s="1217"/>
      <c r="D2289" s="1218"/>
      <c r="E2289" s="587" t="e">
        <f t="shared" si="63"/>
        <v>#DIV/0!</v>
      </c>
    </row>
    <row r="2290" spans="1:5" s="17" customFormat="1" ht="16.75" customHeight="1" outlineLevel="2">
      <c r="A2290" s="1215">
        <v>227</v>
      </c>
      <c r="B2290" s="1216"/>
      <c r="C2290" s="1217"/>
      <c r="D2290" s="1218"/>
      <c r="E2290" s="587" t="e">
        <f t="shared" si="63"/>
        <v>#DIV/0!</v>
      </c>
    </row>
    <row r="2291" spans="1:5" s="17" customFormat="1" ht="16.75" customHeight="1" outlineLevel="2">
      <c r="A2291" s="1215">
        <v>228</v>
      </c>
      <c r="B2291" s="1216"/>
      <c r="C2291" s="1217"/>
      <c r="D2291" s="1218"/>
      <c r="E2291" s="587" t="e">
        <f t="shared" si="63"/>
        <v>#DIV/0!</v>
      </c>
    </row>
    <row r="2292" spans="1:5" s="17" customFormat="1" ht="16.75" customHeight="1" outlineLevel="2">
      <c r="A2292" s="1215">
        <v>229</v>
      </c>
      <c r="B2292" s="1216"/>
      <c r="C2292" s="1217"/>
      <c r="D2292" s="1218"/>
      <c r="E2292" s="587" t="e">
        <f t="shared" si="63"/>
        <v>#DIV/0!</v>
      </c>
    </row>
    <row r="2293" spans="1:5" s="17" customFormat="1" ht="16.75" customHeight="1" outlineLevel="2">
      <c r="A2293" s="1215">
        <v>230</v>
      </c>
      <c r="B2293" s="1216"/>
      <c r="C2293" s="1217"/>
      <c r="D2293" s="1218"/>
      <c r="E2293" s="587" t="e">
        <f t="shared" si="63"/>
        <v>#DIV/0!</v>
      </c>
    </row>
    <row r="2294" spans="1:5" s="17" customFormat="1" ht="16.75" customHeight="1" outlineLevel="2">
      <c r="A2294" s="1215">
        <v>231</v>
      </c>
      <c r="B2294" s="1216"/>
      <c r="C2294" s="1217"/>
      <c r="D2294" s="1218"/>
      <c r="E2294" s="587" t="e">
        <f t="shared" si="63"/>
        <v>#DIV/0!</v>
      </c>
    </row>
    <row r="2295" spans="1:5" s="17" customFormat="1" ht="16.75" customHeight="1" outlineLevel="2">
      <c r="A2295" s="1215">
        <v>232</v>
      </c>
      <c r="B2295" s="1216"/>
      <c r="C2295" s="1217"/>
      <c r="D2295" s="1218"/>
      <c r="E2295" s="587" t="e">
        <f t="shared" si="63"/>
        <v>#DIV/0!</v>
      </c>
    </row>
    <row r="2296" spans="1:5" s="17" customFormat="1" ht="16.75" customHeight="1" outlineLevel="2">
      <c r="A2296" s="1215">
        <v>233</v>
      </c>
      <c r="B2296" s="1216"/>
      <c r="C2296" s="1217"/>
      <c r="D2296" s="1218"/>
      <c r="E2296" s="587" t="e">
        <f t="shared" si="63"/>
        <v>#DIV/0!</v>
      </c>
    </row>
    <row r="2297" spans="1:5" s="17" customFormat="1" ht="16.75" customHeight="1" outlineLevel="2">
      <c r="A2297" s="1215">
        <v>234</v>
      </c>
      <c r="B2297" s="1216"/>
      <c r="C2297" s="1217"/>
      <c r="D2297" s="1218"/>
      <c r="E2297" s="587" t="e">
        <f t="shared" si="63"/>
        <v>#DIV/0!</v>
      </c>
    </row>
    <row r="2298" spans="1:5" s="17" customFormat="1" ht="16.75" customHeight="1" outlineLevel="2">
      <c r="A2298" s="1215">
        <v>235</v>
      </c>
      <c r="B2298" s="1216"/>
      <c r="C2298" s="1217"/>
      <c r="D2298" s="1218"/>
      <c r="E2298" s="587" t="e">
        <f t="shared" si="63"/>
        <v>#DIV/0!</v>
      </c>
    </row>
    <row r="2299" spans="1:5" s="17" customFormat="1" ht="16.75" customHeight="1" outlineLevel="2">
      <c r="A2299" s="1215">
        <v>236</v>
      </c>
      <c r="B2299" s="1216"/>
      <c r="C2299" s="1217"/>
      <c r="D2299" s="1218"/>
      <c r="E2299" s="587" t="e">
        <f t="shared" si="63"/>
        <v>#DIV/0!</v>
      </c>
    </row>
    <row r="2300" spans="1:5" s="17" customFormat="1" ht="16.75" customHeight="1" outlineLevel="2">
      <c r="A2300" s="1215">
        <v>237</v>
      </c>
      <c r="B2300" s="1216"/>
      <c r="C2300" s="1217"/>
      <c r="D2300" s="1218"/>
      <c r="E2300" s="587" t="e">
        <f t="shared" si="63"/>
        <v>#DIV/0!</v>
      </c>
    </row>
    <row r="2301" spans="1:5" s="17" customFormat="1" ht="16.75" customHeight="1" outlineLevel="2">
      <c r="A2301" s="1215">
        <v>238</v>
      </c>
      <c r="B2301" s="1216"/>
      <c r="C2301" s="1217"/>
      <c r="D2301" s="1218"/>
      <c r="E2301" s="587" t="e">
        <f t="shared" si="63"/>
        <v>#DIV/0!</v>
      </c>
    </row>
    <row r="2302" spans="1:5" s="17" customFormat="1" ht="16.75" customHeight="1" outlineLevel="2">
      <c r="A2302" s="1215">
        <v>239</v>
      </c>
      <c r="B2302" s="1216"/>
      <c r="C2302" s="1217"/>
      <c r="D2302" s="1218"/>
      <c r="E2302" s="587" t="e">
        <f t="shared" si="63"/>
        <v>#DIV/0!</v>
      </c>
    </row>
    <row r="2303" spans="1:5" s="17" customFormat="1" ht="16.75" customHeight="1" outlineLevel="2">
      <c r="A2303" s="1215">
        <v>240</v>
      </c>
      <c r="B2303" s="1216"/>
      <c r="C2303" s="1217"/>
      <c r="D2303" s="1218"/>
      <c r="E2303" s="587" t="e">
        <f t="shared" si="63"/>
        <v>#DIV/0!</v>
      </c>
    </row>
    <row r="2304" spans="1:5" s="17" customFormat="1" ht="16.75" customHeight="1" outlineLevel="2">
      <c r="A2304" s="1215">
        <v>241</v>
      </c>
      <c r="B2304" s="1216"/>
      <c r="C2304" s="1217"/>
      <c r="D2304" s="1218"/>
      <c r="E2304" s="587" t="e">
        <f t="shared" si="63"/>
        <v>#DIV/0!</v>
      </c>
    </row>
    <row r="2305" spans="1:5" s="17" customFormat="1" ht="16.75" customHeight="1" outlineLevel="2">
      <c r="A2305" s="1215">
        <v>242</v>
      </c>
      <c r="B2305" s="1216"/>
      <c r="C2305" s="1217"/>
      <c r="D2305" s="1218"/>
      <c r="E2305" s="587" t="e">
        <f t="shared" si="63"/>
        <v>#DIV/0!</v>
      </c>
    </row>
    <row r="2306" spans="1:5" s="17" customFormat="1" ht="16.75" customHeight="1" outlineLevel="2">
      <c r="A2306" s="1215">
        <v>243</v>
      </c>
      <c r="B2306" s="1216"/>
      <c r="C2306" s="1217"/>
      <c r="D2306" s="1218"/>
      <c r="E2306" s="587" t="e">
        <f t="shared" si="63"/>
        <v>#DIV/0!</v>
      </c>
    </row>
    <row r="2307" spans="1:5" s="17" customFormat="1" ht="16.75" customHeight="1" outlineLevel="2">
      <c r="A2307" s="1215">
        <v>244</v>
      </c>
      <c r="B2307" s="1216"/>
      <c r="C2307" s="1217"/>
      <c r="D2307" s="1218"/>
      <c r="E2307" s="587" t="e">
        <f t="shared" si="63"/>
        <v>#DIV/0!</v>
      </c>
    </row>
    <row r="2308" spans="1:5" s="17" customFormat="1" ht="16.75" customHeight="1" outlineLevel="2">
      <c r="A2308" s="1215">
        <v>245</v>
      </c>
      <c r="B2308" s="1216"/>
      <c r="C2308" s="1217"/>
      <c r="D2308" s="1218"/>
      <c r="E2308" s="587" t="e">
        <f t="shared" si="63"/>
        <v>#DIV/0!</v>
      </c>
    </row>
    <row r="2309" spans="1:5" s="17" customFormat="1" ht="16.75" customHeight="1" outlineLevel="2">
      <c r="A2309" s="1215">
        <v>246</v>
      </c>
      <c r="B2309" s="1216"/>
      <c r="C2309" s="1217"/>
      <c r="D2309" s="1218"/>
      <c r="E2309" s="587" t="e">
        <f t="shared" si="63"/>
        <v>#DIV/0!</v>
      </c>
    </row>
    <row r="2310" spans="1:5" s="17" customFormat="1" ht="16.75" customHeight="1" outlineLevel="2">
      <c r="A2310" s="1215">
        <v>247</v>
      </c>
      <c r="B2310" s="1216"/>
      <c r="C2310" s="1217"/>
      <c r="D2310" s="1218"/>
      <c r="E2310" s="587" t="e">
        <f t="shared" si="63"/>
        <v>#DIV/0!</v>
      </c>
    </row>
    <row r="2311" spans="1:5" s="17" customFormat="1" ht="16.75" customHeight="1" outlineLevel="2">
      <c r="A2311" s="1215">
        <v>248</v>
      </c>
      <c r="B2311" s="1216"/>
      <c r="C2311" s="1217"/>
      <c r="D2311" s="1218"/>
      <c r="E2311" s="587" t="e">
        <f t="shared" si="63"/>
        <v>#DIV/0!</v>
      </c>
    </row>
    <row r="2312" spans="1:5" s="17" customFormat="1" ht="16.75" customHeight="1" outlineLevel="2">
      <c r="A2312" s="1215">
        <v>249</v>
      </c>
      <c r="B2312" s="1216"/>
      <c r="C2312" s="1217"/>
      <c r="D2312" s="1218"/>
      <c r="E2312" s="587" t="e">
        <f t="shared" si="63"/>
        <v>#DIV/0!</v>
      </c>
    </row>
    <row r="2313" spans="1:5" s="17" customFormat="1" ht="16.75" customHeight="1" outlineLevel="2">
      <c r="A2313" s="1215">
        <v>250</v>
      </c>
      <c r="B2313" s="1216"/>
      <c r="C2313" s="1217"/>
      <c r="D2313" s="1218"/>
      <c r="E2313" s="587" t="e">
        <f t="shared" si="63"/>
        <v>#DIV/0!</v>
      </c>
    </row>
    <row r="2314" spans="1:5" s="17" customFormat="1" ht="16.75" customHeight="1" outlineLevel="2">
      <c r="A2314" s="1215">
        <v>251</v>
      </c>
      <c r="B2314" s="1216"/>
      <c r="C2314" s="1217"/>
      <c r="D2314" s="1218"/>
      <c r="E2314" s="587" t="e">
        <f t="shared" si="63"/>
        <v>#DIV/0!</v>
      </c>
    </row>
    <row r="2315" spans="1:5" s="17" customFormat="1" ht="16.75" customHeight="1" outlineLevel="2">
      <c r="A2315" s="1215">
        <v>252</v>
      </c>
      <c r="B2315" s="1216"/>
      <c r="C2315" s="1217"/>
      <c r="D2315" s="1218"/>
      <c r="E2315" s="587" t="e">
        <f t="shared" si="63"/>
        <v>#DIV/0!</v>
      </c>
    </row>
    <row r="2316" spans="1:5" s="17" customFormat="1" ht="16.75" customHeight="1" outlineLevel="2">
      <c r="A2316" s="1215">
        <v>253</v>
      </c>
      <c r="B2316" s="1216"/>
      <c r="C2316" s="1217"/>
      <c r="D2316" s="1218"/>
      <c r="E2316" s="587" t="e">
        <f t="shared" si="63"/>
        <v>#DIV/0!</v>
      </c>
    </row>
    <row r="2317" spans="1:5" s="17" customFormat="1" ht="16.75" customHeight="1" outlineLevel="2">
      <c r="A2317" s="1215">
        <v>254</v>
      </c>
      <c r="B2317" s="1216"/>
      <c r="C2317" s="1217"/>
      <c r="D2317" s="1218"/>
      <c r="E2317" s="587" t="e">
        <f t="shared" si="63"/>
        <v>#DIV/0!</v>
      </c>
    </row>
    <row r="2318" spans="1:5" s="17" customFormat="1" ht="16.75" customHeight="1" outlineLevel="2">
      <c r="A2318" s="1215">
        <v>255</v>
      </c>
      <c r="B2318" s="1216"/>
      <c r="C2318" s="1217"/>
      <c r="D2318" s="1218"/>
      <c r="E2318" s="587" t="e">
        <f t="shared" si="63"/>
        <v>#DIV/0!</v>
      </c>
    </row>
    <row r="2319" spans="1:5" s="17" customFormat="1" ht="16.75" customHeight="1" outlineLevel="2">
      <c r="A2319" s="1215">
        <v>256</v>
      </c>
      <c r="B2319" s="1216"/>
      <c r="C2319" s="1217"/>
      <c r="D2319" s="1218"/>
      <c r="E2319" s="587" t="e">
        <f t="shared" si="63"/>
        <v>#DIV/0!</v>
      </c>
    </row>
    <row r="2320" spans="1:5" s="17" customFormat="1" ht="16.75" customHeight="1" outlineLevel="2">
      <c r="A2320" s="1215">
        <v>257</v>
      </c>
      <c r="B2320" s="1216"/>
      <c r="C2320" s="1217"/>
      <c r="D2320" s="1218"/>
      <c r="E2320" s="587" t="e">
        <f t="shared" si="63"/>
        <v>#DIV/0!</v>
      </c>
    </row>
    <row r="2321" spans="1:5" s="17" customFormat="1" ht="16.75" customHeight="1" outlineLevel="2">
      <c r="A2321" s="1215">
        <v>258</v>
      </c>
      <c r="B2321" s="1216"/>
      <c r="C2321" s="1217"/>
      <c r="D2321" s="1218"/>
      <c r="E2321" s="587" t="e">
        <f t="shared" si="63"/>
        <v>#DIV/0!</v>
      </c>
    </row>
    <row r="2322" spans="1:5" s="17" customFormat="1" ht="16.75" customHeight="1" outlineLevel="2">
      <c r="A2322" s="1215">
        <v>259</v>
      </c>
      <c r="B2322" s="1216"/>
      <c r="C2322" s="1217"/>
      <c r="D2322" s="1218"/>
      <c r="E2322" s="587" t="e">
        <f t="shared" si="63"/>
        <v>#DIV/0!</v>
      </c>
    </row>
    <row r="2323" spans="1:5" s="17" customFormat="1" ht="16.75" customHeight="1" outlineLevel="2">
      <c r="A2323" s="1215">
        <v>260</v>
      </c>
      <c r="B2323" s="1216"/>
      <c r="C2323" s="1217"/>
      <c r="D2323" s="1218"/>
      <c r="E2323" s="587" t="e">
        <f t="shared" si="63"/>
        <v>#DIV/0!</v>
      </c>
    </row>
    <row r="2324" spans="1:5" s="17" customFormat="1" ht="16.75" customHeight="1" outlineLevel="2">
      <c r="A2324" s="1215">
        <v>261</v>
      </c>
      <c r="B2324" s="1216"/>
      <c r="C2324" s="1217"/>
      <c r="D2324" s="1218"/>
      <c r="E2324" s="587" t="e">
        <f t="shared" si="63"/>
        <v>#DIV/0!</v>
      </c>
    </row>
    <row r="2325" spans="1:5" s="17" customFormat="1" ht="16.75" customHeight="1" outlineLevel="2">
      <c r="A2325" s="1215">
        <v>262</v>
      </c>
      <c r="B2325" s="1216"/>
      <c r="C2325" s="1217"/>
      <c r="D2325" s="1218"/>
      <c r="E2325" s="587" t="e">
        <f t="shared" si="63"/>
        <v>#DIV/0!</v>
      </c>
    </row>
    <row r="2326" spans="1:5" s="17" customFormat="1" ht="16.75" customHeight="1" outlineLevel="2">
      <c r="A2326" s="1215">
        <v>263</v>
      </c>
      <c r="B2326" s="1216"/>
      <c r="C2326" s="1217"/>
      <c r="D2326" s="1218"/>
      <c r="E2326" s="587" t="e">
        <f t="shared" si="63"/>
        <v>#DIV/0!</v>
      </c>
    </row>
    <row r="2327" spans="1:5" s="17" customFormat="1" ht="16.75" customHeight="1" outlineLevel="2">
      <c r="A2327" s="1215">
        <v>264</v>
      </c>
      <c r="B2327" s="1216"/>
      <c r="C2327" s="1217"/>
      <c r="D2327" s="1218"/>
      <c r="E2327" s="587" t="e">
        <f t="shared" si="63"/>
        <v>#DIV/0!</v>
      </c>
    </row>
    <row r="2328" spans="1:5" s="17" customFormat="1" ht="16.75" customHeight="1" outlineLevel="2">
      <c r="A2328" s="1215">
        <v>265</v>
      </c>
      <c r="B2328" s="1216"/>
      <c r="C2328" s="1217"/>
      <c r="D2328" s="1218"/>
      <c r="E2328" s="587" t="e">
        <f t="shared" si="63"/>
        <v>#DIV/0!</v>
      </c>
    </row>
    <row r="2329" spans="1:5" s="17" customFormat="1" ht="16.75" customHeight="1" outlineLevel="2">
      <c r="A2329" s="1215">
        <v>266</v>
      </c>
      <c r="B2329" s="1216"/>
      <c r="C2329" s="1217"/>
      <c r="D2329" s="1218"/>
      <c r="E2329" s="587" t="e">
        <f t="shared" si="63"/>
        <v>#DIV/0!</v>
      </c>
    </row>
    <row r="2330" spans="1:5" s="17" customFormat="1" ht="16.75" customHeight="1" outlineLevel="2">
      <c r="A2330" s="1215">
        <v>267</v>
      </c>
      <c r="B2330" s="1216"/>
      <c r="C2330" s="1217"/>
      <c r="D2330" s="1218"/>
      <c r="E2330" s="587" t="e">
        <f t="shared" si="63"/>
        <v>#DIV/0!</v>
      </c>
    </row>
    <row r="2331" spans="1:5" s="17" customFormat="1" ht="16.75" customHeight="1" outlineLevel="2">
      <c r="A2331" s="1215">
        <v>268</v>
      </c>
      <c r="B2331" s="1216"/>
      <c r="C2331" s="1217"/>
      <c r="D2331" s="1218"/>
      <c r="E2331" s="587" t="e">
        <f t="shared" si="63"/>
        <v>#DIV/0!</v>
      </c>
    </row>
    <row r="2332" spans="1:5" s="17" customFormat="1" ht="16.75" customHeight="1" outlineLevel="2">
      <c r="A2332" s="1215">
        <v>269</v>
      </c>
      <c r="B2332" s="1216"/>
      <c r="C2332" s="1217"/>
      <c r="D2332" s="1218"/>
      <c r="E2332" s="587" t="e">
        <f t="shared" si="63"/>
        <v>#DIV/0!</v>
      </c>
    </row>
    <row r="2333" spans="1:5" s="17" customFormat="1" ht="16.75" customHeight="1" outlineLevel="2">
      <c r="A2333" s="1215">
        <v>270</v>
      </c>
      <c r="B2333" s="1216"/>
      <c r="C2333" s="1217"/>
      <c r="D2333" s="1218"/>
      <c r="E2333" s="587" t="e">
        <f t="shared" si="63"/>
        <v>#DIV/0!</v>
      </c>
    </row>
    <row r="2334" spans="1:5" s="17" customFormat="1" ht="16.75" customHeight="1" outlineLevel="2">
      <c r="A2334" s="1215">
        <v>271</v>
      </c>
      <c r="B2334" s="1216"/>
      <c r="C2334" s="1217"/>
      <c r="D2334" s="1218"/>
      <c r="E2334" s="587" t="e">
        <f t="shared" si="63"/>
        <v>#DIV/0!</v>
      </c>
    </row>
    <row r="2335" spans="1:5" s="17" customFormat="1" ht="16.75" customHeight="1" outlineLevel="2">
      <c r="A2335" s="1215">
        <v>272</v>
      </c>
      <c r="B2335" s="1216"/>
      <c r="C2335" s="1217"/>
      <c r="D2335" s="1218"/>
      <c r="E2335" s="587" t="e">
        <f t="shared" si="63"/>
        <v>#DIV/0!</v>
      </c>
    </row>
    <row r="2336" spans="1:5" s="17" customFormat="1" ht="16.75" customHeight="1" outlineLevel="2">
      <c r="A2336" s="1215">
        <v>273</v>
      </c>
      <c r="B2336" s="1216"/>
      <c r="C2336" s="1217"/>
      <c r="D2336" s="1218"/>
      <c r="E2336" s="587" t="e">
        <f t="shared" si="63"/>
        <v>#DIV/0!</v>
      </c>
    </row>
    <row r="2337" spans="1:5" s="17" customFormat="1" ht="16.75" customHeight="1" outlineLevel="2">
      <c r="A2337" s="1215">
        <v>274</v>
      </c>
      <c r="B2337" s="1216"/>
      <c r="C2337" s="1217"/>
      <c r="D2337" s="1218"/>
      <c r="E2337" s="587" t="e">
        <f t="shared" si="63"/>
        <v>#DIV/0!</v>
      </c>
    </row>
    <row r="2338" spans="1:5" s="17" customFormat="1" ht="16.75" customHeight="1" outlineLevel="2">
      <c r="A2338" s="1215">
        <v>275</v>
      </c>
      <c r="B2338" s="1216"/>
      <c r="C2338" s="1217"/>
      <c r="D2338" s="1218"/>
      <c r="E2338" s="587" t="e">
        <f t="shared" si="63"/>
        <v>#DIV/0!</v>
      </c>
    </row>
    <row r="2339" spans="1:5" s="17" customFormat="1" ht="16.75" customHeight="1" outlineLevel="2">
      <c r="A2339" s="1215">
        <v>276</v>
      </c>
      <c r="B2339" s="1216"/>
      <c r="C2339" s="1217"/>
      <c r="D2339" s="1218"/>
      <c r="E2339" s="587" t="e">
        <f t="shared" si="63"/>
        <v>#DIV/0!</v>
      </c>
    </row>
    <row r="2340" spans="1:5" s="17" customFormat="1" ht="16.75" customHeight="1" outlineLevel="2">
      <c r="A2340" s="1215">
        <v>277</v>
      </c>
      <c r="B2340" s="1216"/>
      <c r="C2340" s="1217"/>
      <c r="D2340" s="1218"/>
      <c r="E2340" s="587" t="e">
        <f t="shared" si="63"/>
        <v>#DIV/0!</v>
      </c>
    </row>
    <row r="2341" spans="1:5" s="17" customFormat="1" ht="16.75" customHeight="1" outlineLevel="2">
      <c r="A2341" s="1215">
        <v>278</v>
      </c>
      <c r="B2341" s="1216"/>
      <c r="C2341" s="1217"/>
      <c r="D2341" s="1218"/>
      <c r="E2341" s="587" t="e">
        <f t="shared" si="63"/>
        <v>#DIV/0!</v>
      </c>
    </row>
    <row r="2342" spans="1:5" s="17" customFormat="1" ht="16.75" customHeight="1" outlineLevel="2">
      <c r="A2342" s="1215">
        <v>279</v>
      </c>
      <c r="B2342" s="1216"/>
      <c r="C2342" s="1217"/>
      <c r="D2342" s="121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5">
        <v>280</v>
      </c>
      <c r="B2343" s="1216"/>
      <c r="C2343" s="1217"/>
      <c r="D2343" s="1218"/>
      <c r="E2343" s="587" t="e">
        <f t="shared" si="64"/>
        <v>#DIV/0!</v>
      </c>
    </row>
    <row r="2344" spans="1:5" s="17" customFormat="1" ht="16.75" customHeight="1" outlineLevel="2">
      <c r="A2344" s="1215">
        <v>281</v>
      </c>
      <c r="B2344" s="1216"/>
      <c r="C2344" s="1217"/>
      <c r="D2344" s="1218"/>
      <c r="E2344" s="587" t="e">
        <f t="shared" si="64"/>
        <v>#DIV/0!</v>
      </c>
    </row>
    <row r="2345" spans="1:5" s="17" customFormat="1" ht="16.75" customHeight="1" outlineLevel="2">
      <c r="A2345" s="1215">
        <v>282</v>
      </c>
      <c r="B2345" s="1216"/>
      <c r="C2345" s="1217"/>
      <c r="D2345" s="1218"/>
      <c r="E2345" s="587" t="e">
        <f t="shared" si="64"/>
        <v>#DIV/0!</v>
      </c>
    </row>
    <row r="2346" spans="1:5" s="17" customFormat="1" ht="16.75" customHeight="1" outlineLevel="2">
      <c r="A2346" s="1215">
        <v>283</v>
      </c>
      <c r="B2346" s="1216"/>
      <c r="C2346" s="1217"/>
      <c r="D2346" s="1218"/>
      <c r="E2346" s="587" t="e">
        <f t="shared" si="64"/>
        <v>#DIV/0!</v>
      </c>
    </row>
    <row r="2347" spans="1:5" s="17" customFormat="1" ht="16.75" customHeight="1" outlineLevel="2">
      <c r="A2347" s="1215">
        <v>284</v>
      </c>
      <c r="B2347" s="1216"/>
      <c r="C2347" s="1217"/>
      <c r="D2347" s="1218"/>
      <c r="E2347" s="587" t="e">
        <f t="shared" si="64"/>
        <v>#DIV/0!</v>
      </c>
    </row>
    <row r="2348" spans="1:5" s="17" customFormat="1" ht="16.75" customHeight="1" outlineLevel="2">
      <c r="A2348" s="1215">
        <v>285</v>
      </c>
      <c r="B2348" s="1216"/>
      <c r="C2348" s="1217"/>
      <c r="D2348" s="1218"/>
      <c r="E2348" s="587" t="e">
        <f t="shared" si="64"/>
        <v>#DIV/0!</v>
      </c>
    </row>
    <row r="2349" spans="1:5" s="17" customFormat="1" ht="16.75" customHeight="1" outlineLevel="2">
      <c r="A2349" s="1215">
        <v>286</v>
      </c>
      <c r="B2349" s="1216"/>
      <c r="C2349" s="1217"/>
      <c r="D2349" s="1218"/>
      <c r="E2349" s="587" t="e">
        <f t="shared" si="64"/>
        <v>#DIV/0!</v>
      </c>
    </row>
    <row r="2350" spans="1:5" s="17" customFormat="1" ht="16.75" customHeight="1" outlineLevel="2">
      <c r="A2350" s="1215">
        <v>287</v>
      </c>
      <c r="B2350" s="1216"/>
      <c r="C2350" s="1217"/>
      <c r="D2350" s="1218"/>
      <c r="E2350" s="587" t="e">
        <f t="shared" si="64"/>
        <v>#DIV/0!</v>
      </c>
    </row>
    <row r="2351" spans="1:5" s="17" customFormat="1" ht="16.75" customHeight="1" outlineLevel="2">
      <c r="A2351" s="1215">
        <v>288</v>
      </c>
      <c r="B2351" s="1216"/>
      <c r="C2351" s="1217"/>
      <c r="D2351" s="1218"/>
      <c r="E2351" s="587" t="e">
        <f t="shared" si="64"/>
        <v>#DIV/0!</v>
      </c>
    </row>
    <row r="2352" spans="1:5" s="17" customFormat="1" ht="16.75" customHeight="1" outlineLevel="2">
      <c r="A2352" s="1215">
        <v>289</v>
      </c>
      <c r="B2352" s="1216"/>
      <c r="C2352" s="1217"/>
      <c r="D2352" s="1218"/>
      <c r="E2352" s="587" t="e">
        <f t="shared" si="64"/>
        <v>#DIV/0!</v>
      </c>
    </row>
    <row r="2353" spans="1:5" s="17" customFormat="1" ht="16.75" customHeight="1" outlineLevel="2">
      <c r="A2353" s="1215">
        <v>290</v>
      </c>
      <c r="B2353" s="1216"/>
      <c r="C2353" s="1217"/>
      <c r="D2353" s="1218"/>
      <c r="E2353" s="587" t="e">
        <f t="shared" si="64"/>
        <v>#DIV/0!</v>
      </c>
    </row>
    <row r="2354" spans="1:5" s="17" customFormat="1" ht="16.75" customHeight="1" outlineLevel="2">
      <c r="A2354" s="1215">
        <v>291</v>
      </c>
      <c r="B2354" s="1216"/>
      <c r="C2354" s="1217"/>
      <c r="D2354" s="1218"/>
      <c r="E2354" s="587" t="e">
        <f t="shared" si="64"/>
        <v>#DIV/0!</v>
      </c>
    </row>
    <row r="2355" spans="1:5" s="17" customFormat="1" ht="16.75" customHeight="1" outlineLevel="2">
      <c r="A2355" s="1215">
        <v>292</v>
      </c>
      <c r="B2355" s="1216"/>
      <c r="C2355" s="1217"/>
      <c r="D2355" s="1218"/>
      <c r="E2355" s="587" t="e">
        <f t="shared" si="64"/>
        <v>#DIV/0!</v>
      </c>
    </row>
    <row r="2356" spans="1:5" s="17" customFormat="1" ht="16.75" customHeight="1" outlineLevel="2">
      <c r="A2356" s="1215">
        <v>293</v>
      </c>
      <c r="B2356" s="1216"/>
      <c r="C2356" s="1217"/>
      <c r="D2356" s="1218"/>
      <c r="E2356" s="587" t="e">
        <f t="shared" si="64"/>
        <v>#DIV/0!</v>
      </c>
    </row>
    <row r="2357" spans="1:5" s="17" customFormat="1" ht="16.75" customHeight="1" outlineLevel="2">
      <c r="A2357" s="1215">
        <v>294</v>
      </c>
      <c r="B2357" s="1216"/>
      <c r="C2357" s="1217"/>
      <c r="D2357" s="1218"/>
      <c r="E2357" s="587" t="e">
        <f t="shared" si="64"/>
        <v>#DIV/0!</v>
      </c>
    </row>
    <row r="2358" spans="1:5" s="17" customFormat="1" ht="16.75" customHeight="1" outlineLevel="2">
      <c r="A2358" s="1215">
        <v>295</v>
      </c>
      <c r="B2358" s="1216"/>
      <c r="C2358" s="1217"/>
      <c r="D2358" s="1218"/>
      <c r="E2358" s="587" t="e">
        <f t="shared" si="64"/>
        <v>#DIV/0!</v>
      </c>
    </row>
    <row r="2359" spans="1:5" s="17" customFormat="1" ht="16.75" customHeight="1" outlineLevel="2">
      <c r="A2359" s="1215">
        <v>296</v>
      </c>
      <c r="B2359" s="1216"/>
      <c r="C2359" s="1217"/>
      <c r="D2359" s="1218"/>
      <c r="E2359" s="587" t="e">
        <f t="shared" si="64"/>
        <v>#DIV/0!</v>
      </c>
    </row>
    <row r="2360" spans="1:5" s="17" customFormat="1" ht="16.75" customHeight="1" outlineLevel="2">
      <c r="A2360" s="1215">
        <v>297</v>
      </c>
      <c r="B2360" s="1216"/>
      <c r="C2360" s="1217"/>
      <c r="D2360" s="1218"/>
      <c r="E2360" s="587" t="e">
        <f t="shared" si="64"/>
        <v>#DIV/0!</v>
      </c>
    </row>
    <row r="2361" spans="1:5" s="17" customFormat="1" ht="16.75" customHeight="1" outlineLevel="2">
      <c r="A2361" s="1215">
        <v>298</v>
      </c>
      <c r="B2361" s="1216"/>
      <c r="C2361" s="1217"/>
      <c r="D2361" s="1218"/>
      <c r="E2361" s="587" t="e">
        <f t="shared" si="64"/>
        <v>#DIV/0!</v>
      </c>
    </row>
    <row r="2362" spans="1:5" s="17" customFormat="1" ht="16.75" customHeight="1" outlineLevel="2">
      <c r="A2362" s="1215">
        <v>299</v>
      </c>
      <c r="B2362" s="1216"/>
      <c r="C2362" s="1217"/>
      <c r="D2362" s="1218"/>
      <c r="E2362" s="587" t="e">
        <f>IF(AND(C2362&gt;=D$2057,C2362&lt;=D$2056),1,0)</f>
        <v>#DIV/0!</v>
      </c>
    </row>
    <row r="2363" spans="1:5" s="17" customFormat="1" ht="16.75" customHeight="1" outlineLevel="2">
      <c r="A2363" s="1215">
        <v>300</v>
      </c>
      <c r="B2363" s="1216"/>
      <c r="C2363" s="1217"/>
      <c r="D2363" s="121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5">
        <v>301</v>
      </c>
      <c r="B2364" s="1216"/>
      <c r="C2364" s="1217"/>
      <c r="D2364" s="1218"/>
      <c r="E2364" s="587" t="e">
        <f t="shared" si="65"/>
        <v>#DIV/0!</v>
      </c>
    </row>
    <row r="2365" spans="1:5" s="17" customFormat="1" ht="16.75" customHeight="1" outlineLevel="2">
      <c r="A2365" s="1215">
        <v>302</v>
      </c>
      <c r="B2365" s="1216"/>
      <c r="C2365" s="1217"/>
      <c r="D2365" s="1218"/>
      <c r="E2365" s="587" t="e">
        <f t="shared" si="65"/>
        <v>#DIV/0!</v>
      </c>
    </row>
    <row r="2366" spans="1:5" s="17" customFormat="1" ht="16.75" customHeight="1" outlineLevel="2">
      <c r="A2366" s="1215">
        <v>303</v>
      </c>
      <c r="B2366" s="1216"/>
      <c r="C2366" s="1217"/>
      <c r="D2366" s="1218"/>
      <c r="E2366" s="587" t="e">
        <f t="shared" si="65"/>
        <v>#DIV/0!</v>
      </c>
    </row>
    <row r="2367" spans="1:5" s="17" customFormat="1" ht="16.75" customHeight="1" outlineLevel="2">
      <c r="A2367" s="1215">
        <v>304</v>
      </c>
      <c r="B2367" s="1216"/>
      <c r="C2367" s="1217"/>
      <c r="D2367" s="1218"/>
      <c r="E2367" s="587" t="e">
        <f t="shared" si="65"/>
        <v>#DIV/0!</v>
      </c>
    </row>
    <row r="2368" spans="1:5" s="17" customFormat="1" ht="16.75" customHeight="1" outlineLevel="2">
      <c r="A2368" s="1215">
        <v>305</v>
      </c>
      <c r="B2368" s="1216"/>
      <c r="C2368" s="1217"/>
      <c r="D2368" s="1218"/>
      <c r="E2368" s="587" t="e">
        <f t="shared" si="65"/>
        <v>#DIV/0!</v>
      </c>
    </row>
    <row r="2369" spans="1:5" s="17" customFormat="1" ht="16.75" customHeight="1" outlineLevel="2">
      <c r="A2369" s="1215">
        <v>306</v>
      </c>
      <c r="B2369" s="1216"/>
      <c r="C2369" s="1217"/>
      <c r="D2369" s="1218"/>
      <c r="E2369" s="587" t="e">
        <f t="shared" si="65"/>
        <v>#DIV/0!</v>
      </c>
    </row>
    <row r="2370" spans="1:5" s="17" customFormat="1" ht="16.75" customHeight="1" outlineLevel="2">
      <c r="A2370" s="1215">
        <v>307</v>
      </c>
      <c r="B2370" s="1216"/>
      <c r="C2370" s="1217"/>
      <c r="D2370" s="1218"/>
      <c r="E2370" s="587" t="e">
        <f t="shared" si="65"/>
        <v>#DIV/0!</v>
      </c>
    </row>
    <row r="2371" spans="1:5" s="17" customFormat="1" ht="16.75" customHeight="1" outlineLevel="2">
      <c r="A2371" s="1215">
        <v>308</v>
      </c>
      <c r="B2371" s="1216"/>
      <c r="C2371" s="1217"/>
      <c r="D2371" s="1218"/>
      <c r="E2371" s="587" t="e">
        <f t="shared" si="65"/>
        <v>#DIV/0!</v>
      </c>
    </row>
    <row r="2372" spans="1:5" s="17" customFormat="1" ht="16.75" customHeight="1" outlineLevel="2">
      <c r="A2372" s="1215">
        <v>309</v>
      </c>
      <c r="B2372" s="1216"/>
      <c r="C2372" s="1217"/>
      <c r="D2372" s="1218"/>
      <c r="E2372" s="587" t="e">
        <f t="shared" si="65"/>
        <v>#DIV/0!</v>
      </c>
    </row>
    <row r="2373" spans="1:5" s="17" customFormat="1" ht="16.75" customHeight="1" outlineLevel="2">
      <c r="A2373" s="1215">
        <v>310</v>
      </c>
      <c r="B2373" s="1216"/>
      <c r="C2373" s="1217"/>
      <c r="D2373" s="1218"/>
      <c r="E2373" s="587" t="e">
        <f t="shared" si="65"/>
        <v>#DIV/0!</v>
      </c>
    </row>
    <row r="2374" spans="1:5" s="17" customFormat="1" ht="16.75" customHeight="1" outlineLevel="2">
      <c r="A2374" s="1215">
        <v>311</v>
      </c>
      <c r="B2374" s="1216"/>
      <c r="C2374" s="1217"/>
      <c r="D2374" s="1218"/>
      <c r="E2374" s="587" t="e">
        <f t="shared" si="65"/>
        <v>#DIV/0!</v>
      </c>
    </row>
    <row r="2375" spans="1:5" s="17" customFormat="1" ht="16.75" customHeight="1" outlineLevel="2">
      <c r="A2375" s="1215">
        <v>312</v>
      </c>
      <c r="B2375" s="1216"/>
      <c r="C2375" s="1217"/>
      <c r="D2375" s="1218"/>
      <c r="E2375" s="587" t="e">
        <f t="shared" si="65"/>
        <v>#DIV/0!</v>
      </c>
    </row>
    <row r="2376" spans="1:5" s="17" customFormat="1" ht="16.75" customHeight="1" outlineLevel="2">
      <c r="A2376" s="1215">
        <v>313</v>
      </c>
      <c r="B2376" s="1216"/>
      <c r="C2376" s="1217"/>
      <c r="D2376" s="1218"/>
      <c r="E2376" s="587" t="e">
        <f t="shared" si="65"/>
        <v>#DIV/0!</v>
      </c>
    </row>
    <row r="2377" spans="1:5" s="17" customFormat="1" ht="16.75" customHeight="1" outlineLevel="2">
      <c r="A2377" s="1215">
        <v>314</v>
      </c>
      <c r="B2377" s="1216"/>
      <c r="C2377" s="1217"/>
      <c r="D2377" s="1218"/>
      <c r="E2377" s="587" t="e">
        <f t="shared" si="65"/>
        <v>#DIV/0!</v>
      </c>
    </row>
    <row r="2378" spans="1:5" s="17" customFormat="1" ht="16.75" customHeight="1" outlineLevel="2">
      <c r="A2378" s="1215">
        <v>315</v>
      </c>
      <c r="B2378" s="1216"/>
      <c r="C2378" s="1217"/>
      <c r="D2378" s="1218"/>
      <c r="E2378" s="587" t="e">
        <f t="shared" si="65"/>
        <v>#DIV/0!</v>
      </c>
    </row>
    <row r="2379" spans="1:5" s="17" customFormat="1" ht="16.75" customHeight="1" outlineLevel="2">
      <c r="A2379" s="1215">
        <v>316</v>
      </c>
      <c r="B2379" s="1216"/>
      <c r="C2379" s="1217"/>
      <c r="D2379" s="1218"/>
      <c r="E2379" s="587" t="e">
        <f t="shared" si="65"/>
        <v>#DIV/0!</v>
      </c>
    </row>
    <row r="2380" spans="1:5" s="17" customFormat="1" ht="16.75" customHeight="1" outlineLevel="2">
      <c r="A2380" s="1215">
        <v>317</v>
      </c>
      <c r="B2380" s="1216"/>
      <c r="C2380" s="1217"/>
      <c r="D2380" s="1218"/>
      <c r="E2380" s="587" t="e">
        <f t="shared" si="65"/>
        <v>#DIV/0!</v>
      </c>
    </row>
    <row r="2381" spans="1:5" s="17" customFormat="1" ht="16.75" customHeight="1" outlineLevel="2">
      <c r="A2381" s="1215">
        <v>318</v>
      </c>
      <c r="B2381" s="1216"/>
      <c r="C2381" s="1217"/>
      <c r="D2381" s="1218"/>
      <c r="E2381" s="587" t="e">
        <f t="shared" si="65"/>
        <v>#DIV/0!</v>
      </c>
    </row>
    <row r="2382" spans="1:5" s="17" customFormat="1" ht="16.75" customHeight="1" outlineLevel="2">
      <c r="A2382" s="1215">
        <v>319</v>
      </c>
      <c r="B2382" s="1216"/>
      <c r="C2382" s="1217"/>
      <c r="D2382" s="1218"/>
      <c r="E2382" s="587" t="e">
        <f t="shared" si="65"/>
        <v>#DIV/0!</v>
      </c>
    </row>
    <row r="2383" spans="1:5" s="17" customFormat="1" ht="16.75" customHeight="1" outlineLevel="2">
      <c r="A2383" s="1215">
        <v>320</v>
      </c>
      <c r="B2383" s="1216"/>
      <c r="C2383" s="1217"/>
      <c r="D2383" s="1218"/>
      <c r="E2383" s="587" t="e">
        <f t="shared" si="65"/>
        <v>#DIV/0!</v>
      </c>
    </row>
    <row r="2384" spans="1:5" s="17" customFormat="1" ht="16.75" customHeight="1" outlineLevel="2">
      <c r="A2384" s="1215">
        <v>321</v>
      </c>
      <c r="B2384" s="1216"/>
      <c r="C2384" s="1217"/>
      <c r="D2384" s="1218"/>
      <c r="E2384" s="587" t="e">
        <f t="shared" si="65"/>
        <v>#DIV/0!</v>
      </c>
    </row>
    <row r="2385" spans="1:5" s="17" customFormat="1" ht="16.75" customHeight="1" outlineLevel="2">
      <c r="A2385" s="1215">
        <v>322</v>
      </c>
      <c r="B2385" s="1216"/>
      <c r="C2385" s="1217"/>
      <c r="D2385" s="1218"/>
      <c r="E2385" s="587" t="e">
        <f t="shared" si="65"/>
        <v>#DIV/0!</v>
      </c>
    </row>
    <row r="2386" spans="1:5" s="17" customFormat="1" ht="16.75" customHeight="1" outlineLevel="2">
      <c r="A2386" s="1215">
        <v>323</v>
      </c>
      <c r="B2386" s="1216"/>
      <c r="C2386" s="1217"/>
      <c r="D2386" s="1218"/>
      <c r="E2386" s="587" t="e">
        <f t="shared" si="65"/>
        <v>#DIV/0!</v>
      </c>
    </row>
    <row r="2387" spans="1:5" s="17" customFormat="1" ht="16.75" customHeight="1" outlineLevel="2">
      <c r="A2387" s="1215">
        <v>324</v>
      </c>
      <c r="B2387" s="1216"/>
      <c r="C2387" s="1217"/>
      <c r="D2387" s="1218"/>
      <c r="E2387" s="587" t="e">
        <f t="shared" si="65"/>
        <v>#DIV/0!</v>
      </c>
    </row>
    <row r="2388" spans="1:5" s="17" customFormat="1" ht="16.75" customHeight="1" outlineLevel="2">
      <c r="A2388" s="1215">
        <v>325</v>
      </c>
      <c r="B2388" s="1216"/>
      <c r="C2388" s="1217"/>
      <c r="D2388" s="1218"/>
      <c r="E2388" s="587" t="e">
        <f t="shared" si="65"/>
        <v>#DIV/0!</v>
      </c>
    </row>
    <row r="2389" spans="1:5" s="17" customFormat="1" ht="16.75" customHeight="1" outlineLevel="2">
      <c r="A2389" s="1215">
        <v>326</v>
      </c>
      <c r="B2389" s="1216"/>
      <c r="C2389" s="1217"/>
      <c r="D2389" s="1218"/>
      <c r="E2389" s="587" t="e">
        <f t="shared" si="65"/>
        <v>#DIV/0!</v>
      </c>
    </row>
    <row r="2390" spans="1:5" s="17" customFormat="1" ht="16.75" customHeight="1" outlineLevel="2">
      <c r="A2390" s="1215">
        <v>327</v>
      </c>
      <c r="B2390" s="1216"/>
      <c r="C2390" s="1217"/>
      <c r="D2390" s="1218"/>
      <c r="E2390" s="587" t="e">
        <f t="shared" si="65"/>
        <v>#DIV/0!</v>
      </c>
    </row>
    <row r="2391" spans="1:5" s="17" customFormat="1" ht="16.75" customHeight="1" outlineLevel="2">
      <c r="A2391" s="1215">
        <v>328</v>
      </c>
      <c r="B2391" s="1216"/>
      <c r="C2391" s="1217"/>
      <c r="D2391" s="1218"/>
      <c r="E2391" s="587" t="e">
        <f t="shared" si="65"/>
        <v>#DIV/0!</v>
      </c>
    </row>
    <row r="2392" spans="1:5" s="17" customFormat="1" ht="16.75" customHeight="1" outlineLevel="2">
      <c r="A2392" s="1215">
        <v>329</v>
      </c>
      <c r="B2392" s="1216"/>
      <c r="C2392" s="1217"/>
      <c r="D2392" s="1218"/>
      <c r="E2392" s="587" t="e">
        <f t="shared" si="65"/>
        <v>#DIV/0!</v>
      </c>
    </row>
    <row r="2393" spans="1:5" s="17" customFormat="1" ht="16.75" customHeight="1" outlineLevel="2">
      <c r="A2393" s="1215">
        <v>330</v>
      </c>
      <c r="B2393" s="1216"/>
      <c r="C2393" s="1217"/>
      <c r="D2393" s="1218"/>
      <c r="E2393" s="587" t="e">
        <f t="shared" si="65"/>
        <v>#DIV/0!</v>
      </c>
    </row>
    <row r="2394" spans="1:5" s="17" customFormat="1" ht="16.75" customHeight="1" outlineLevel="2">
      <c r="A2394" s="1215">
        <v>331</v>
      </c>
      <c r="B2394" s="1216"/>
      <c r="C2394" s="1217"/>
      <c r="D2394" s="1218"/>
      <c r="E2394" s="587" t="e">
        <f t="shared" si="65"/>
        <v>#DIV/0!</v>
      </c>
    </row>
    <row r="2395" spans="1:5" s="17" customFormat="1" ht="16.75" customHeight="1" outlineLevel="2">
      <c r="A2395" s="1215">
        <v>332</v>
      </c>
      <c r="B2395" s="1216"/>
      <c r="C2395" s="1217"/>
      <c r="D2395" s="1218"/>
      <c r="E2395" s="587" t="e">
        <f t="shared" si="65"/>
        <v>#DIV/0!</v>
      </c>
    </row>
    <row r="2396" spans="1:5" s="17" customFormat="1" ht="16.75" customHeight="1" outlineLevel="2">
      <c r="A2396" s="1215">
        <v>333</v>
      </c>
      <c r="B2396" s="1216"/>
      <c r="C2396" s="1217"/>
      <c r="D2396" s="1218"/>
      <c r="E2396" s="587" t="e">
        <f t="shared" si="65"/>
        <v>#DIV/0!</v>
      </c>
    </row>
    <row r="2397" spans="1:5" s="17" customFormat="1" ht="16.75" customHeight="1" outlineLevel="2">
      <c r="A2397" s="1215">
        <v>334</v>
      </c>
      <c r="B2397" s="1216"/>
      <c r="C2397" s="1217"/>
      <c r="D2397" s="1218"/>
      <c r="E2397" s="587" t="e">
        <f t="shared" si="65"/>
        <v>#DIV/0!</v>
      </c>
    </row>
    <row r="2398" spans="1:5" s="17" customFormat="1" ht="16.75" customHeight="1" outlineLevel="2">
      <c r="A2398" s="1215">
        <v>335</v>
      </c>
      <c r="B2398" s="1216"/>
      <c r="C2398" s="1217"/>
      <c r="D2398" s="1218"/>
      <c r="E2398" s="587" t="e">
        <f t="shared" si="65"/>
        <v>#DIV/0!</v>
      </c>
    </row>
    <row r="2399" spans="1:5" s="17" customFormat="1" ht="16.75" customHeight="1" outlineLevel="2">
      <c r="A2399" s="1215">
        <v>336</v>
      </c>
      <c r="B2399" s="1216"/>
      <c r="C2399" s="1217"/>
      <c r="D2399" s="1218"/>
      <c r="E2399" s="587" t="e">
        <f t="shared" si="65"/>
        <v>#DIV/0!</v>
      </c>
    </row>
    <row r="2400" spans="1:5" s="17" customFormat="1" ht="16.75" customHeight="1" outlineLevel="2">
      <c r="A2400" s="1215">
        <v>337</v>
      </c>
      <c r="B2400" s="1216"/>
      <c r="C2400" s="1217"/>
      <c r="D2400" s="1218"/>
      <c r="E2400" s="587" t="e">
        <f t="shared" si="65"/>
        <v>#DIV/0!</v>
      </c>
    </row>
    <row r="2401" spans="1:5" s="17" customFormat="1" ht="16.75" customHeight="1" outlineLevel="2">
      <c r="A2401" s="1215">
        <v>338</v>
      </c>
      <c r="B2401" s="1216"/>
      <c r="C2401" s="1217"/>
      <c r="D2401" s="1218"/>
      <c r="E2401" s="587" t="e">
        <f t="shared" si="65"/>
        <v>#DIV/0!</v>
      </c>
    </row>
    <row r="2402" spans="1:5" s="17" customFormat="1" ht="16.75" customHeight="1" outlineLevel="2">
      <c r="A2402" s="1215">
        <v>339</v>
      </c>
      <c r="B2402" s="1216"/>
      <c r="C2402" s="1217"/>
      <c r="D2402" s="1218"/>
      <c r="E2402" s="587" t="e">
        <f t="shared" si="65"/>
        <v>#DIV/0!</v>
      </c>
    </row>
    <row r="2403" spans="1:5" s="17" customFormat="1" ht="16.75" customHeight="1" outlineLevel="2">
      <c r="A2403" s="1215">
        <v>340</v>
      </c>
      <c r="B2403" s="1216"/>
      <c r="C2403" s="1217"/>
      <c r="D2403" s="1218"/>
      <c r="E2403" s="587" t="e">
        <f t="shared" si="65"/>
        <v>#DIV/0!</v>
      </c>
    </row>
    <row r="2404" spans="1:5" s="17" customFormat="1" ht="16.75" customHeight="1" outlineLevel="2">
      <c r="A2404" s="1215">
        <v>341</v>
      </c>
      <c r="B2404" s="1216"/>
      <c r="C2404" s="1217"/>
      <c r="D2404" s="1218"/>
      <c r="E2404" s="587" t="e">
        <f t="shared" si="65"/>
        <v>#DIV/0!</v>
      </c>
    </row>
    <row r="2405" spans="1:5" s="17" customFormat="1" ht="16.75" customHeight="1" outlineLevel="2">
      <c r="A2405" s="1215">
        <v>342</v>
      </c>
      <c r="B2405" s="1216"/>
      <c r="C2405" s="1217"/>
      <c r="D2405" s="1218"/>
      <c r="E2405" s="587" t="e">
        <f t="shared" si="65"/>
        <v>#DIV/0!</v>
      </c>
    </row>
    <row r="2406" spans="1:5" s="17" customFormat="1" ht="16.75" customHeight="1" outlineLevel="2">
      <c r="A2406" s="1215">
        <v>343</v>
      </c>
      <c r="B2406" s="1216"/>
      <c r="C2406" s="1217"/>
      <c r="D2406" s="1218"/>
      <c r="E2406" s="587" t="e">
        <f t="shared" si="65"/>
        <v>#DIV/0!</v>
      </c>
    </row>
    <row r="2407" spans="1:5" s="17" customFormat="1" ht="16.75" customHeight="1" outlineLevel="2">
      <c r="A2407" s="1215">
        <v>344</v>
      </c>
      <c r="B2407" s="1216"/>
      <c r="C2407" s="1217"/>
      <c r="D2407" s="1218"/>
      <c r="E2407" s="587" t="e">
        <f t="shared" si="65"/>
        <v>#DIV/0!</v>
      </c>
    </row>
    <row r="2408" spans="1:5" s="17" customFormat="1" ht="16.75" customHeight="1" outlineLevel="2">
      <c r="A2408" s="1215">
        <v>345</v>
      </c>
      <c r="B2408" s="1216"/>
      <c r="C2408" s="1217"/>
      <c r="D2408" s="1218"/>
      <c r="E2408" s="587" t="e">
        <f t="shared" si="65"/>
        <v>#DIV/0!</v>
      </c>
    </row>
    <row r="2409" spans="1:5" s="17" customFormat="1" ht="16.75" customHeight="1" outlineLevel="2">
      <c r="A2409" s="1215">
        <v>346</v>
      </c>
      <c r="B2409" s="1216"/>
      <c r="C2409" s="1217"/>
      <c r="D2409" s="1218"/>
      <c r="E2409" s="587" t="e">
        <f t="shared" si="65"/>
        <v>#DIV/0!</v>
      </c>
    </row>
    <row r="2410" spans="1:5" s="17" customFormat="1" ht="16.75" customHeight="1" outlineLevel="2">
      <c r="A2410" s="1215">
        <v>347</v>
      </c>
      <c r="B2410" s="1216"/>
      <c r="C2410" s="1217"/>
      <c r="D2410" s="1218"/>
      <c r="E2410" s="587" t="e">
        <f t="shared" si="65"/>
        <v>#DIV/0!</v>
      </c>
    </row>
    <row r="2411" spans="1:5" s="17" customFormat="1" ht="16.75" customHeight="1" outlineLevel="2">
      <c r="A2411" s="1215">
        <v>348</v>
      </c>
      <c r="B2411" s="1216"/>
      <c r="C2411" s="1217"/>
      <c r="D2411" s="1218"/>
      <c r="E2411" s="587" t="e">
        <f t="shared" si="65"/>
        <v>#DIV/0!</v>
      </c>
    </row>
    <row r="2412" spans="1:5" s="17" customFormat="1" ht="16.75" customHeight="1" outlineLevel="2">
      <c r="A2412" s="1215">
        <v>349</v>
      </c>
      <c r="B2412" s="1216"/>
      <c r="C2412" s="1217"/>
      <c r="D2412" s="1218"/>
      <c r="E2412" s="587" t="e">
        <f t="shared" si="65"/>
        <v>#DIV/0!</v>
      </c>
    </row>
    <row r="2413" spans="1:5" s="17" customFormat="1" ht="16.75" customHeight="1" outlineLevel="2">
      <c r="A2413" s="1215">
        <v>350</v>
      </c>
      <c r="B2413" s="1216"/>
      <c r="C2413" s="1217"/>
      <c r="D2413" s="1218"/>
      <c r="E2413" s="587" t="e">
        <f t="shared" si="65"/>
        <v>#DIV/0!</v>
      </c>
    </row>
    <row r="2414" spans="1:5" s="17" customFormat="1" ht="16.75" customHeight="1" outlineLevel="2">
      <c r="A2414" s="1215">
        <v>351</v>
      </c>
      <c r="B2414" s="1216"/>
      <c r="C2414" s="1217"/>
      <c r="D2414" s="1218"/>
      <c r="E2414" s="587" t="e">
        <f t="shared" si="65"/>
        <v>#DIV/0!</v>
      </c>
    </row>
    <row r="2415" spans="1:5" s="17" customFormat="1" ht="16.75" customHeight="1" outlineLevel="2">
      <c r="A2415" s="1215">
        <v>352</v>
      </c>
      <c r="B2415" s="1216"/>
      <c r="C2415" s="1217"/>
      <c r="D2415" s="1218"/>
      <c r="E2415" s="587" t="e">
        <f t="shared" si="65"/>
        <v>#DIV/0!</v>
      </c>
    </row>
    <row r="2416" spans="1:5" s="17" customFormat="1" ht="16.75" customHeight="1" outlineLevel="2">
      <c r="A2416" s="1215">
        <v>353</v>
      </c>
      <c r="B2416" s="1216"/>
      <c r="C2416" s="1217"/>
      <c r="D2416" s="1218"/>
      <c r="E2416" s="587" t="e">
        <f t="shared" si="65"/>
        <v>#DIV/0!</v>
      </c>
    </row>
    <row r="2417" spans="1:5" s="17" customFormat="1" ht="16.75" customHeight="1" outlineLevel="2">
      <c r="A2417" s="1215">
        <v>354</v>
      </c>
      <c r="B2417" s="1216"/>
      <c r="C2417" s="1217"/>
      <c r="D2417" s="1218"/>
      <c r="E2417" s="587" t="e">
        <f t="shared" si="65"/>
        <v>#DIV/0!</v>
      </c>
    </row>
    <row r="2418" spans="1:5" s="17" customFormat="1" ht="16.75" customHeight="1" outlineLevel="2">
      <c r="A2418" s="1215">
        <v>355</v>
      </c>
      <c r="B2418" s="1216"/>
      <c r="C2418" s="1217"/>
      <c r="D2418" s="1218"/>
      <c r="E2418" s="587" t="e">
        <f t="shared" si="65"/>
        <v>#DIV/0!</v>
      </c>
    </row>
    <row r="2419" spans="1:5" s="17" customFormat="1" ht="16.75" customHeight="1" outlineLevel="2">
      <c r="A2419" s="1215">
        <v>356</v>
      </c>
      <c r="B2419" s="1216"/>
      <c r="C2419" s="1217"/>
      <c r="D2419" s="1218"/>
      <c r="E2419" s="587" t="e">
        <f t="shared" si="65"/>
        <v>#DIV/0!</v>
      </c>
    </row>
    <row r="2420" spans="1:5" s="17" customFormat="1" ht="16.75" customHeight="1" outlineLevel="2">
      <c r="A2420" s="1215">
        <v>357</v>
      </c>
      <c r="B2420" s="1216"/>
      <c r="C2420" s="1217"/>
      <c r="D2420" s="1218"/>
      <c r="E2420" s="587" t="e">
        <f t="shared" si="65"/>
        <v>#DIV/0!</v>
      </c>
    </row>
    <row r="2421" spans="1:5" s="17" customFormat="1" ht="16.75" customHeight="1" outlineLevel="2">
      <c r="A2421" s="1215">
        <v>358</v>
      </c>
      <c r="B2421" s="1216"/>
      <c r="C2421" s="1217"/>
      <c r="D2421" s="1218"/>
      <c r="E2421" s="587" t="e">
        <f t="shared" si="65"/>
        <v>#DIV/0!</v>
      </c>
    </row>
    <row r="2422" spans="1:5" s="17" customFormat="1" ht="16.75" customHeight="1" outlineLevel="2">
      <c r="A2422" s="1215">
        <v>359</v>
      </c>
      <c r="B2422" s="1216"/>
      <c r="C2422" s="1217"/>
      <c r="D2422" s="1218"/>
      <c r="E2422" s="587" t="e">
        <f t="shared" si="65"/>
        <v>#DIV/0!</v>
      </c>
    </row>
    <row r="2423" spans="1:5" s="17" customFormat="1" ht="16.75" customHeight="1" outlineLevel="2">
      <c r="A2423" s="1215">
        <v>360</v>
      </c>
      <c r="B2423" s="1216"/>
      <c r="C2423" s="1217"/>
      <c r="D2423" s="1218"/>
      <c r="E2423" s="587" t="e">
        <f t="shared" si="65"/>
        <v>#DIV/0!</v>
      </c>
    </row>
    <row r="2424" spans="1:5" s="17" customFormat="1" ht="16.75" customHeight="1" outlineLevel="2">
      <c r="A2424" s="1215">
        <v>361</v>
      </c>
      <c r="B2424" s="1216"/>
      <c r="C2424" s="1217"/>
      <c r="D2424" s="1218"/>
      <c r="E2424" s="587" t="e">
        <f t="shared" si="65"/>
        <v>#DIV/0!</v>
      </c>
    </row>
    <row r="2425" spans="1:5" s="17" customFormat="1" ht="16.75" customHeight="1" outlineLevel="2">
      <c r="A2425" s="1215">
        <v>362</v>
      </c>
      <c r="B2425" s="1216"/>
      <c r="C2425" s="1217"/>
      <c r="D2425" s="1218"/>
      <c r="E2425" s="587" t="e">
        <f t="shared" si="65"/>
        <v>#DIV/0!</v>
      </c>
    </row>
    <row r="2426" spans="1:5" s="17" customFormat="1" ht="16.75" customHeight="1" outlineLevel="2">
      <c r="A2426" s="1215">
        <v>363</v>
      </c>
      <c r="B2426" s="1216"/>
      <c r="C2426" s="1217"/>
      <c r="D2426" s="1218"/>
      <c r="E2426" s="587" t="e">
        <f t="shared" si="65"/>
        <v>#DIV/0!</v>
      </c>
    </row>
    <row r="2427" spans="1:5" s="17" customFormat="1" ht="16.75" customHeight="1" outlineLevel="2">
      <c r="A2427" s="1215">
        <v>364</v>
      </c>
      <c r="B2427" s="1216"/>
      <c r="C2427" s="1217"/>
      <c r="D2427" s="121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5">
        <v>365</v>
      </c>
      <c r="B2428" s="1216"/>
      <c r="C2428" s="1217"/>
      <c r="D2428" s="1218"/>
      <c r="E2428" s="587" t="e">
        <f t="shared" si="66"/>
        <v>#DIV/0!</v>
      </c>
    </row>
    <row r="2429" spans="1:5" s="17" customFormat="1" ht="16.75" customHeight="1" outlineLevel="2">
      <c r="A2429" s="1215">
        <v>366</v>
      </c>
      <c r="B2429" s="1216"/>
      <c r="C2429" s="1217"/>
      <c r="D2429" s="1218"/>
      <c r="E2429" s="587" t="e">
        <f t="shared" si="66"/>
        <v>#DIV/0!</v>
      </c>
    </row>
    <row r="2430" spans="1:5" s="17" customFormat="1" ht="16.75" customHeight="1" outlineLevel="2">
      <c r="A2430" s="1215">
        <v>367</v>
      </c>
      <c r="B2430" s="1216"/>
      <c r="C2430" s="1217"/>
      <c r="D2430" s="1218"/>
      <c r="E2430" s="587" t="e">
        <f t="shared" si="66"/>
        <v>#DIV/0!</v>
      </c>
    </row>
    <row r="2431" spans="1:5" s="17" customFormat="1" ht="16.75" customHeight="1" outlineLevel="2">
      <c r="A2431" s="1215">
        <v>368</v>
      </c>
      <c r="B2431" s="1216"/>
      <c r="C2431" s="1217"/>
      <c r="D2431" s="1218"/>
      <c r="E2431" s="587" t="e">
        <f t="shared" si="66"/>
        <v>#DIV/0!</v>
      </c>
    </row>
    <row r="2432" spans="1:5" s="17" customFormat="1" ht="16.75" customHeight="1" outlineLevel="2">
      <c r="A2432" s="1215">
        <v>369</v>
      </c>
      <c r="B2432" s="1216"/>
      <c r="C2432" s="1217"/>
      <c r="D2432" s="1218"/>
      <c r="E2432" s="587" t="e">
        <f t="shared" si="66"/>
        <v>#DIV/0!</v>
      </c>
    </row>
    <row r="2433" spans="1:5" s="17" customFormat="1" ht="16.75" customHeight="1" outlineLevel="2">
      <c r="A2433" s="1215">
        <v>370</v>
      </c>
      <c r="B2433" s="1216"/>
      <c r="C2433" s="1217"/>
      <c r="D2433" s="1218"/>
      <c r="E2433" s="587" t="e">
        <f t="shared" si="66"/>
        <v>#DIV/0!</v>
      </c>
    </row>
    <row r="2434" spans="1:5" s="17" customFormat="1" ht="16.75" customHeight="1" outlineLevel="2">
      <c r="A2434" s="1215">
        <v>371</v>
      </c>
      <c r="B2434" s="1216"/>
      <c r="C2434" s="1217"/>
      <c r="D2434" s="1218"/>
      <c r="E2434" s="587" t="e">
        <f t="shared" si="66"/>
        <v>#DIV/0!</v>
      </c>
    </row>
    <row r="2435" spans="1:5" s="17" customFormat="1" ht="16.75" customHeight="1" outlineLevel="2">
      <c r="A2435" s="1215">
        <v>372</v>
      </c>
      <c r="B2435" s="1216"/>
      <c r="C2435" s="1217"/>
      <c r="D2435" s="1218"/>
      <c r="E2435" s="587" t="e">
        <f t="shared" si="66"/>
        <v>#DIV/0!</v>
      </c>
    </row>
    <row r="2436" spans="1:5" s="17" customFormat="1" ht="16.75" customHeight="1" outlineLevel="2">
      <c r="A2436" s="1215">
        <v>373</v>
      </c>
      <c r="B2436" s="1216"/>
      <c r="C2436" s="1217"/>
      <c r="D2436" s="1218"/>
      <c r="E2436" s="587" t="e">
        <f t="shared" si="66"/>
        <v>#DIV/0!</v>
      </c>
    </row>
    <row r="2437" spans="1:5" s="17" customFormat="1" ht="16.75" customHeight="1" outlineLevel="2">
      <c r="A2437" s="1215">
        <v>374</v>
      </c>
      <c r="B2437" s="1216"/>
      <c r="C2437" s="1217"/>
      <c r="D2437" s="1218"/>
      <c r="E2437" s="587" t="e">
        <f t="shared" si="66"/>
        <v>#DIV/0!</v>
      </c>
    </row>
    <row r="2438" spans="1:5" s="17" customFormat="1" ht="16.75" customHeight="1" outlineLevel="2">
      <c r="A2438" s="1215">
        <v>375</v>
      </c>
      <c r="B2438" s="1216"/>
      <c r="C2438" s="1217"/>
      <c r="D2438" s="1218"/>
      <c r="E2438" s="587" t="e">
        <f t="shared" si="66"/>
        <v>#DIV/0!</v>
      </c>
    </row>
    <row r="2439" spans="1:5" s="17" customFormat="1" ht="16.75" customHeight="1" outlineLevel="2">
      <c r="A2439" s="1215">
        <v>376</v>
      </c>
      <c r="B2439" s="1216"/>
      <c r="C2439" s="1217"/>
      <c r="D2439" s="1218"/>
      <c r="E2439" s="587" t="e">
        <f t="shared" si="66"/>
        <v>#DIV/0!</v>
      </c>
    </row>
    <row r="2440" spans="1:5" s="17" customFormat="1" ht="16.75" customHeight="1" outlineLevel="2">
      <c r="A2440" s="1215">
        <v>377</v>
      </c>
      <c r="B2440" s="1216"/>
      <c r="C2440" s="1217"/>
      <c r="D2440" s="1218"/>
      <c r="E2440" s="587" t="e">
        <f t="shared" si="66"/>
        <v>#DIV/0!</v>
      </c>
    </row>
    <row r="2441" spans="1:5" s="17" customFormat="1" ht="16.75" customHeight="1" outlineLevel="2">
      <c r="A2441" s="1215">
        <v>378</v>
      </c>
      <c r="B2441" s="1216"/>
      <c r="C2441" s="1217"/>
      <c r="D2441" s="1218"/>
      <c r="E2441" s="587" t="e">
        <f t="shared" si="66"/>
        <v>#DIV/0!</v>
      </c>
    </row>
    <row r="2442" spans="1:5" s="17" customFormat="1" ht="16.75" customHeight="1" outlineLevel="2">
      <c r="A2442" s="1215">
        <v>379</v>
      </c>
      <c r="B2442" s="1216"/>
      <c r="C2442" s="1217"/>
      <c r="D2442" s="1218"/>
      <c r="E2442" s="587" t="e">
        <f t="shared" si="66"/>
        <v>#DIV/0!</v>
      </c>
    </row>
    <row r="2443" spans="1:5" s="17" customFormat="1" ht="16.75" customHeight="1" outlineLevel="2">
      <c r="A2443" s="1215">
        <v>380</v>
      </c>
      <c r="B2443" s="1216"/>
      <c r="C2443" s="1217"/>
      <c r="D2443" s="1218"/>
      <c r="E2443" s="587" t="e">
        <f t="shared" si="66"/>
        <v>#DIV/0!</v>
      </c>
    </row>
    <row r="2444" spans="1:5" s="17" customFormat="1" ht="16.75" customHeight="1" outlineLevel="2">
      <c r="A2444" s="1215">
        <v>381</v>
      </c>
      <c r="B2444" s="1216"/>
      <c r="C2444" s="1217"/>
      <c r="D2444" s="1218"/>
      <c r="E2444" s="587" t="e">
        <f t="shared" si="66"/>
        <v>#DIV/0!</v>
      </c>
    </row>
    <row r="2445" spans="1:5" s="17" customFormat="1" ht="16.75" customHeight="1" outlineLevel="2">
      <c r="A2445" s="1215">
        <v>382</v>
      </c>
      <c r="B2445" s="1216"/>
      <c r="C2445" s="1217"/>
      <c r="D2445" s="1218"/>
      <c r="E2445" s="587" t="e">
        <f t="shared" si="66"/>
        <v>#DIV/0!</v>
      </c>
    </row>
    <row r="2446" spans="1:5" s="17" customFormat="1" ht="16.75" customHeight="1" outlineLevel="2">
      <c r="A2446" s="1215">
        <v>383</v>
      </c>
      <c r="B2446" s="1216"/>
      <c r="C2446" s="1217"/>
      <c r="D2446" s="1218"/>
      <c r="E2446" s="587" t="e">
        <f t="shared" si="66"/>
        <v>#DIV/0!</v>
      </c>
    </row>
    <row r="2447" spans="1:5" s="17" customFormat="1" ht="16.75" customHeight="1" outlineLevel="2">
      <c r="A2447" s="1215">
        <v>384</v>
      </c>
      <c r="B2447" s="1216"/>
      <c r="C2447" s="1217"/>
      <c r="D2447" s="1218"/>
      <c r="E2447" s="587" t="e">
        <f t="shared" si="66"/>
        <v>#DIV/0!</v>
      </c>
    </row>
    <row r="2448" spans="1:5" s="17" customFormat="1" ht="16.75" customHeight="1" outlineLevel="2">
      <c r="A2448" s="1215">
        <v>385</v>
      </c>
      <c r="B2448" s="1216"/>
      <c r="C2448" s="1217"/>
      <c r="D2448" s="1218"/>
      <c r="E2448" s="587" t="e">
        <f t="shared" si="66"/>
        <v>#DIV/0!</v>
      </c>
    </row>
    <row r="2449" spans="1:5" s="17" customFormat="1" ht="16.75" customHeight="1" outlineLevel="2">
      <c r="A2449" s="1215">
        <v>386</v>
      </c>
      <c r="B2449" s="1216"/>
      <c r="C2449" s="1217"/>
      <c r="D2449" s="1218"/>
      <c r="E2449" s="587" t="e">
        <f t="shared" si="66"/>
        <v>#DIV/0!</v>
      </c>
    </row>
    <row r="2450" spans="1:5" s="17" customFormat="1" ht="16.75" customHeight="1" outlineLevel="2">
      <c r="A2450" s="1215">
        <v>387</v>
      </c>
      <c r="B2450" s="1216"/>
      <c r="C2450" s="1217"/>
      <c r="D2450" s="1218"/>
      <c r="E2450" s="587" t="e">
        <f t="shared" si="66"/>
        <v>#DIV/0!</v>
      </c>
    </row>
    <row r="2451" spans="1:5" s="17" customFormat="1" ht="16.75" customHeight="1" outlineLevel="2">
      <c r="A2451" s="1215">
        <v>388</v>
      </c>
      <c r="B2451" s="1216"/>
      <c r="C2451" s="1217"/>
      <c r="D2451" s="1218"/>
      <c r="E2451" s="587" t="e">
        <f t="shared" si="66"/>
        <v>#DIV/0!</v>
      </c>
    </row>
    <row r="2452" spans="1:5" s="17" customFormat="1" ht="16.75" customHeight="1" outlineLevel="2">
      <c r="A2452" s="1215">
        <v>389</v>
      </c>
      <c r="B2452" s="1216"/>
      <c r="C2452" s="1217"/>
      <c r="D2452" s="1218"/>
      <c r="E2452" s="587" t="e">
        <f t="shared" si="66"/>
        <v>#DIV/0!</v>
      </c>
    </row>
    <row r="2453" spans="1:5" s="17" customFormat="1" ht="16.75" customHeight="1" outlineLevel="2">
      <c r="A2453" s="1215">
        <v>390</v>
      </c>
      <c r="B2453" s="1216"/>
      <c r="C2453" s="1217"/>
      <c r="D2453" s="1218"/>
      <c r="E2453" s="587" t="e">
        <f t="shared" si="66"/>
        <v>#DIV/0!</v>
      </c>
    </row>
    <row r="2454" spans="1:5" s="17" customFormat="1" ht="16.75" customHeight="1" outlineLevel="2">
      <c r="A2454" s="1215">
        <v>391</v>
      </c>
      <c r="B2454" s="1216"/>
      <c r="C2454" s="1217"/>
      <c r="D2454" s="1218"/>
      <c r="E2454" s="587" t="e">
        <f t="shared" si="66"/>
        <v>#DIV/0!</v>
      </c>
    </row>
    <row r="2455" spans="1:5" s="17" customFormat="1" ht="16.75" customHeight="1" outlineLevel="2">
      <c r="A2455" s="1215">
        <v>392</v>
      </c>
      <c r="B2455" s="1216"/>
      <c r="C2455" s="1217"/>
      <c r="D2455" s="1218"/>
      <c r="E2455" s="587" t="e">
        <f t="shared" si="66"/>
        <v>#DIV/0!</v>
      </c>
    </row>
    <row r="2456" spans="1:5" s="17" customFormat="1" ht="16.75" customHeight="1" outlineLevel="2">
      <c r="A2456" s="1215">
        <v>393</v>
      </c>
      <c r="B2456" s="1216"/>
      <c r="C2456" s="1217"/>
      <c r="D2456" s="1218"/>
      <c r="E2456" s="587" t="e">
        <f t="shared" si="66"/>
        <v>#DIV/0!</v>
      </c>
    </row>
    <row r="2457" spans="1:5" s="17" customFormat="1" ht="16.75" customHeight="1" outlineLevel="2">
      <c r="A2457" s="1215">
        <v>394</v>
      </c>
      <c r="B2457" s="1216"/>
      <c r="C2457" s="1217"/>
      <c r="D2457" s="1218"/>
      <c r="E2457" s="587" t="e">
        <f t="shared" si="66"/>
        <v>#DIV/0!</v>
      </c>
    </row>
    <row r="2458" spans="1:5" s="17" customFormat="1" ht="16.75" customHeight="1" outlineLevel="2">
      <c r="A2458" s="1215">
        <v>395</v>
      </c>
      <c r="B2458" s="1216"/>
      <c r="C2458" s="1217"/>
      <c r="D2458" s="1218"/>
      <c r="E2458" s="587" t="e">
        <f t="shared" si="66"/>
        <v>#DIV/0!</v>
      </c>
    </row>
    <row r="2459" spans="1:5" s="17" customFormat="1" ht="16.75" customHeight="1" outlineLevel="2">
      <c r="A2459" s="1215">
        <v>396</v>
      </c>
      <c r="B2459" s="1216"/>
      <c r="C2459" s="1217"/>
      <c r="D2459" s="1218"/>
      <c r="E2459" s="587" t="e">
        <f t="shared" si="66"/>
        <v>#DIV/0!</v>
      </c>
    </row>
    <row r="2460" spans="1:5" s="17" customFormat="1" ht="16.75" customHeight="1" outlineLevel="2">
      <c r="A2460" s="1215">
        <v>397</v>
      </c>
      <c r="B2460" s="1216"/>
      <c r="C2460" s="1217"/>
      <c r="D2460" s="1218"/>
      <c r="E2460" s="587" t="e">
        <f t="shared" si="66"/>
        <v>#DIV/0!</v>
      </c>
    </row>
    <row r="2461" spans="1:5" s="17" customFormat="1" ht="16.75" customHeight="1" outlineLevel="2">
      <c r="A2461" s="1215">
        <v>398</v>
      </c>
      <c r="B2461" s="1216"/>
      <c r="C2461" s="1217"/>
      <c r="D2461" s="1218"/>
      <c r="E2461" s="587" t="e">
        <f t="shared" si="66"/>
        <v>#DIV/0!</v>
      </c>
    </row>
    <row r="2462" spans="1:5" s="17" customFormat="1" ht="16.75" customHeight="1" outlineLevel="2">
      <c r="A2462" s="1215">
        <v>399</v>
      </c>
      <c r="B2462" s="1216"/>
      <c r="C2462" s="1217"/>
      <c r="D2462" s="1218"/>
      <c r="E2462" s="587" t="e">
        <f t="shared" si="66"/>
        <v>#DIV/0!</v>
      </c>
    </row>
    <row r="2463" spans="1:5" s="17" customFormat="1" ht="16.75" customHeight="1" outlineLevel="2">
      <c r="A2463" s="1215">
        <v>400</v>
      </c>
      <c r="B2463" s="1216"/>
      <c r="C2463" s="1217"/>
      <c r="D2463" s="1218"/>
      <c r="E2463" s="587" t="e">
        <f t="shared" si="66"/>
        <v>#DIV/0!</v>
      </c>
    </row>
    <row r="2464" spans="1:5" s="17" customFormat="1" ht="16.75" customHeight="1" outlineLevel="2">
      <c r="A2464" s="1215">
        <v>401</v>
      </c>
      <c r="B2464" s="1216"/>
      <c r="C2464" s="1217"/>
      <c r="D2464" s="1218"/>
      <c r="E2464" s="587" t="e">
        <f t="shared" si="66"/>
        <v>#DIV/0!</v>
      </c>
    </row>
    <row r="2465" spans="1:5" s="17" customFormat="1" ht="16.75" customHeight="1" outlineLevel="2">
      <c r="A2465" s="1215">
        <v>402</v>
      </c>
      <c r="B2465" s="1216"/>
      <c r="C2465" s="1217"/>
      <c r="D2465" s="1218"/>
      <c r="E2465" s="587" t="e">
        <f t="shared" si="66"/>
        <v>#DIV/0!</v>
      </c>
    </row>
    <row r="2466" spans="1:5" s="17" customFormat="1" ht="16.75" customHeight="1" outlineLevel="2">
      <c r="A2466" s="1215">
        <v>403</v>
      </c>
      <c r="B2466" s="1216"/>
      <c r="C2466" s="1217"/>
      <c r="D2466" s="1218"/>
      <c r="E2466" s="587" t="e">
        <f t="shared" si="66"/>
        <v>#DIV/0!</v>
      </c>
    </row>
    <row r="2467" spans="1:5" s="17" customFormat="1" ht="16.75" customHeight="1" outlineLevel="2">
      <c r="A2467" s="1215">
        <v>404</v>
      </c>
      <c r="B2467" s="1216"/>
      <c r="C2467" s="1217"/>
      <c r="D2467" s="1218"/>
      <c r="E2467" s="587" t="e">
        <f t="shared" si="66"/>
        <v>#DIV/0!</v>
      </c>
    </row>
    <row r="2468" spans="1:5" s="17" customFormat="1" ht="16.75" customHeight="1" outlineLevel="2">
      <c r="A2468" s="1215">
        <v>405</v>
      </c>
      <c r="B2468" s="1216"/>
      <c r="C2468" s="1217"/>
      <c r="D2468" s="1218"/>
      <c r="E2468" s="587" t="e">
        <f t="shared" si="66"/>
        <v>#DIV/0!</v>
      </c>
    </row>
    <row r="2469" spans="1:5" s="17" customFormat="1" ht="16.75" customHeight="1" outlineLevel="2">
      <c r="A2469" s="1215">
        <v>406</v>
      </c>
      <c r="B2469" s="1216"/>
      <c r="C2469" s="1217"/>
      <c r="D2469" s="1218"/>
      <c r="E2469" s="587" t="e">
        <f t="shared" si="66"/>
        <v>#DIV/0!</v>
      </c>
    </row>
    <row r="2470" spans="1:5" s="17" customFormat="1" ht="16.75" customHeight="1" outlineLevel="2">
      <c r="A2470" s="1215">
        <v>407</v>
      </c>
      <c r="B2470" s="1216"/>
      <c r="C2470" s="1217"/>
      <c r="D2470" s="1218"/>
      <c r="E2470" s="587" t="e">
        <f t="shared" si="66"/>
        <v>#DIV/0!</v>
      </c>
    </row>
    <row r="2471" spans="1:5" s="17" customFormat="1" ht="16.75" customHeight="1" outlineLevel="2">
      <c r="A2471" s="1215">
        <v>408</v>
      </c>
      <c r="B2471" s="1216"/>
      <c r="C2471" s="1217"/>
      <c r="D2471" s="1218"/>
      <c r="E2471" s="587" t="e">
        <f t="shared" si="66"/>
        <v>#DIV/0!</v>
      </c>
    </row>
    <row r="2472" spans="1:5" s="17" customFormat="1" ht="16.75" customHeight="1" outlineLevel="2">
      <c r="A2472" s="1215">
        <v>409</v>
      </c>
      <c r="B2472" s="1216"/>
      <c r="C2472" s="1217"/>
      <c r="D2472" s="1218"/>
      <c r="E2472" s="587" t="e">
        <f t="shared" si="66"/>
        <v>#DIV/0!</v>
      </c>
    </row>
    <row r="2473" spans="1:5" s="17" customFormat="1" ht="16.75" customHeight="1" outlineLevel="2">
      <c r="A2473" s="1215">
        <v>410</v>
      </c>
      <c r="B2473" s="1216"/>
      <c r="C2473" s="1217"/>
      <c r="D2473" s="1218"/>
      <c r="E2473" s="587" t="e">
        <f t="shared" si="66"/>
        <v>#DIV/0!</v>
      </c>
    </row>
    <row r="2474" spans="1:5" s="17" customFormat="1" ht="16.75" customHeight="1" outlineLevel="2">
      <c r="A2474" s="1215">
        <v>411</v>
      </c>
      <c r="B2474" s="1216"/>
      <c r="C2474" s="1217"/>
      <c r="D2474" s="1218"/>
      <c r="E2474" s="587" t="e">
        <f t="shared" si="66"/>
        <v>#DIV/0!</v>
      </c>
    </row>
    <row r="2475" spans="1:5" s="17" customFormat="1" ht="16.75" customHeight="1" outlineLevel="2">
      <c r="A2475" s="1215">
        <v>412</v>
      </c>
      <c r="B2475" s="1216"/>
      <c r="C2475" s="1217"/>
      <c r="D2475" s="1218"/>
      <c r="E2475" s="587" t="e">
        <f t="shared" si="66"/>
        <v>#DIV/0!</v>
      </c>
    </row>
    <row r="2476" spans="1:5" s="17" customFormat="1" ht="16.75" customHeight="1" outlineLevel="2">
      <c r="A2476" s="1215">
        <v>413</v>
      </c>
      <c r="B2476" s="1216"/>
      <c r="C2476" s="1217"/>
      <c r="D2476" s="1218"/>
      <c r="E2476" s="587" t="e">
        <f t="shared" si="66"/>
        <v>#DIV/0!</v>
      </c>
    </row>
    <row r="2477" spans="1:5" s="17" customFormat="1" ht="16.75" customHeight="1" outlineLevel="2">
      <c r="A2477" s="1215">
        <v>414</v>
      </c>
      <c r="B2477" s="1216"/>
      <c r="C2477" s="1217"/>
      <c r="D2477" s="1218"/>
      <c r="E2477" s="587" t="e">
        <f t="shared" si="66"/>
        <v>#DIV/0!</v>
      </c>
    </row>
    <row r="2478" spans="1:5" s="17" customFormat="1" ht="16.75" customHeight="1" outlineLevel="2">
      <c r="A2478" s="1215">
        <v>415</v>
      </c>
      <c r="B2478" s="1216"/>
      <c r="C2478" s="1217"/>
      <c r="D2478" s="1218"/>
      <c r="E2478" s="587" t="e">
        <f t="shared" si="66"/>
        <v>#DIV/0!</v>
      </c>
    </row>
    <row r="2479" spans="1:5" s="17" customFormat="1" ht="16.75" customHeight="1" outlineLevel="2">
      <c r="A2479" s="1215">
        <v>416</v>
      </c>
      <c r="B2479" s="1216"/>
      <c r="C2479" s="1217"/>
      <c r="D2479" s="1218"/>
      <c r="E2479" s="587" t="e">
        <f t="shared" si="66"/>
        <v>#DIV/0!</v>
      </c>
    </row>
    <row r="2480" spans="1:5" s="17" customFormat="1" ht="16.75" customHeight="1" outlineLevel="2">
      <c r="A2480" s="1215">
        <v>417</v>
      </c>
      <c r="B2480" s="1216"/>
      <c r="C2480" s="1217"/>
      <c r="D2480" s="1218"/>
      <c r="E2480" s="587" t="e">
        <f t="shared" si="66"/>
        <v>#DIV/0!</v>
      </c>
    </row>
    <row r="2481" spans="1:5" s="17" customFormat="1" ht="16.75" customHeight="1" outlineLevel="2">
      <c r="A2481" s="1215">
        <v>418</v>
      </c>
      <c r="B2481" s="1216"/>
      <c r="C2481" s="1217"/>
      <c r="D2481" s="1218"/>
      <c r="E2481" s="587" t="e">
        <f t="shared" si="66"/>
        <v>#DIV/0!</v>
      </c>
    </row>
    <row r="2482" spans="1:5" s="17" customFormat="1" ht="16.75" customHeight="1" outlineLevel="2">
      <c r="A2482" s="1215">
        <v>419</v>
      </c>
      <c r="B2482" s="1216"/>
      <c r="C2482" s="1217"/>
      <c r="D2482" s="1218"/>
      <c r="E2482" s="587" t="e">
        <f t="shared" si="66"/>
        <v>#DIV/0!</v>
      </c>
    </row>
    <row r="2483" spans="1:5" s="17" customFormat="1" ht="16.75" customHeight="1" outlineLevel="2">
      <c r="A2483" s="1215">
        <v>420</v>
      </c>
      <c r="B2483" s="1216"/>
      <c r="C2483" s="1217"/>
      <c r="D2483" s="1218"/>
      <c r="E2483" s="587" t="e">
        <f t="shared" si="66"/>
        <v>#DIV/0!</v>
      </c>
    </row>
    <row r="2484" spans="1:5" s="17" customFormat="1" ht="16.75" customHeight="1" outlineLevel="2">
      <c r="A2484" s="1215">
        <v>421</v>
      </c>
      <c r="B2484" s="1216"/>
      <c r="C2484" s="1217"/>
      <c r="D2484" s="1218"/>
      <c r="E2484" s="587" t="e">
        <f t="shared" si="66"/>
        <v>#DIV/0!</v>
      </c>
    </row>
    <row r="2485" spans="1:5" s="17" customFormat="1" ht="16.75" customHeight="1" outlineLevel="2">
      <c r="A2485" s="1215">
        <v>422</v>
      </c>
      <c r="B2485" s="1216"/>
      <c r="C2485" s="1217"/>
      <c r="D2485" s="1218"/>
      <c r="E2485" s="587" t="e">
        <f t="shared" si="66"/>
        <v>#DIV/0!</v>
      </c>
    </row>
    <row r="2486" spans="1:5" s="17" customFormat="1" ht="16.75" customHeight="1" outlineLevel="2">
      <c r="A2486" s="1215">
        <v>423</v>
      </c>
      <c r="B2486" s="1216"/>
      <c r="C2486" s="1217"/>
      <c r="D2486" s="1218"/>
      <c r="E2486" s="587" t="e">
        <f t="shared" si="66"/>
        <v>#DIV/0!</v>
      </c>
    </row>
    <row r="2487" spans="1:5" s="17" customFormat="1" ht="16.75" customHeight="1" outlineLevel="2">
      <c r="A2487" s="1215">
        <v>424</v>
      </c>
      <c r="B2487" s="1216"/>
      <c r="C2487" s="1217"/>
      <c r="D2487" s="1218"/>
      <c r="E2487" s="587" t="e">
        <f t="shared" si="66"/>
        <v>#DIV/0!</v>
      </c>
    </row>
    <row r="2488" spans="1:5" s="17" customFormat="1" ht="16.75" customHeight="1" outlineLevel="2">
      <c r="A2488" s="1215">
        <v>425</v>
      </c>
      <c r="B2488" s="1216"/>
      <c r="C2488" s="1217"/>
      <c r="D2488" s="1218"/>
      <c r="E2488" s="587" t="e">
        <f t="shared" si="66"/>
        <v>#DIV/0!</v>
      </c>
    </row>
    <row r="2489" spans="1:5" s="17" customFormat="1" ht="16.75" customHeight="1" outlineLevel="2">
      <c r="A2489" s="1215">
        <v>426</v>
      </c>
      <c r="B2489" s="1216"/>
      <c r="C2489" s="1217"/>
      <c r="D2489" s="1218"/>
      <c r="E2489" s="587" t="e">
        <f t="shared" si="66"/>
        <v>#DIV/0!</v>
      </c>
    </row>
    <row r="2490" spans="1:5" s="17" customFormat="1" ht="16.75" customHeight="1" outlineLevel="2">
      <c r="A2490" s="1215">
        <v>427</v>
      </c>
      <c r="B2490" s="1216"/>
      <c r="C2490" s="1217"/>
      <c r="D2490" s="1218"/>
      <c r="E2490" s="587" t="e">
        <f t="shared" si="66"/>
        <v>#DIV/0!</v>
      </c>
    </row>
    <row r="2491" spans="1:5" s="17" customFormat="1" ht="16.75" customHeight="1" outlineLevel="2">
      <c r="A2491" s="1215">
        <v>428</v>
      </c>
      <c r="B2491" s="1216"/>
      <c r="C2491" s="1217"/>
      <c r="D2491" s="121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5">
        <v>429</v>
      </c>
      <c r="B2492" s="1216"/>
      <c r="C2492" s="1217"/>
      <c r="D2492" s="1218"/>
      <c r="E2492" s="587" t="e">
        <f t="shared" si="67"/>
        <v>#DIV/0!</v>
      </c>
    </row>
    <row r="2493" spans="1:5" s="17" customFormat="1" ht="16.75" customHeight="1" outlineLevel="2">
      <c r="A2493" s="1215">
        <v>430</v>
      </c>
      <c r="B2493" s="1216"/>
      <c r="C2493" s="1217"/>
      <c r="D2493" s="1218"/>
      <c r="E2493" s="587" t="e">
        <f t="shared" si="67"/>
        <v>#DIV/0!</v>
      </c>
    </row>
    <row r="2494" spans="1:5" s="17" customFormat="1" ht="16.75" customHeight="1" outlineLevel="2">
      <c r="A2494" s="1215">
        <v>431</v>
      </c>
      <c r="B2494" s="1216"/>
      <c r="C2494" s="1217"/>
      <c r="D2494" s="1218"/>
      <c r="E2494" s="587" t="e">
        <f t="shared" si="67"/>
        <v>#DIV/0!</v>
      </c>
    </row>
    <row r="2495" spans="1:5" s="17" customFormat="1" ht="16.75" customHeight="1" outlineLevel="2">
      <c r="A2495" s="1215">
        <v>432</v>
      </c>
      <c r="B2495" s="1216"/>
      <c r="C2495" s="1217"/>
      <c r="D2495" s="1218"/>
      <c r="E2495" s="587" t="e">
        <f t="shared" si="67"/>
        <v>#DIV/0!</v>
      </c>
    </row>
    <row r="2496" spans="1:5" s="17" customFormat="1" ht="16.75" customHeight="1" outlineLevel="2">
      <c r="A2496" s="1215">
        <v>433</v>
      </c>
      <c r="B2496" s="1216"/>
      <c r="C2496" s="1217"/>
      <c r="D2496" s="1218"/>
      <c r="E2496" s="587" t="e">
        <f t="shared" si="67"/>
        <v>#DIV/0!</v>
      </c>
    </row>
    <row r="2497" spans="1:5" s="17" customFormat="1" ht="16.75" customHeight="1" outlineLevel="2">
      <c r="A2497" s="1215">
        <v>434</v>
      </c>
      <c r="B2497" s="1216"/>
      <c r="C2497" s="1217"/>
      <c r="D2497" s="1218"/>
      <c r="E2497" s="587" t="e">
        <f t="shared" si="67"/>
        <v>#DIV/0!</v>
      </c>
    </row>
    <row r="2498" spans="1:5" s="17" customFormat="1" ht="16.75" customHeight="1" outlineLevel="2">
      <c r="A2498" s="1215">
        <v>435</v>
      </c>
      <c r="B2498" s="1216"/>
      <c r="C2498" s="1217"/>
      <c r="D2498" s="1218"/>
      <c r="E2498" s="587" t="e">
        <f t="shared" si="67"/>
        <v>#DIV/0!</v>
      </c>
    </row>
    <row r="2499" spans="1:5" s="17" customFormat="1" ht="16.75" customHeight="1" outlineLevel="2">
      <c r="A2499" s="1215">
        <v>436</v>
      </c>
      <c r="B2499" s="1216"/>
      <c r="C2499" s="1217"/>
      <c r="D2499" s="1218"/>
      <c r="E2499" s="587" t="e">
        <f t="shared" si="67"/>
        <v>#DIV/0!</v>
      </c>
    </row>
    <row r="2500" spans="1:5" s="17" customFormat="1" ht="16.75" customHeight="1" outlineLevel="2">
      <c r="A2500" s="1215">
        <v>437</v>
      </c>
      <c r="B2500" s="1216"/>
      <c r="C2500" s="1217"/>
      <c r="D2500" s="1218"/>
      <c r="E2500" s="587" t="e">
        <f t="shared" si="67"/>
        <v>#DIV/0!</v>
      </c>
    </row>
    <row r="2501" spans="1:5" s="17" customFormat="1" ht="16.75" customHeight="1" outlineLevel="2">
      <c r="A2501" s="1215">
        <v>438</v>
      </c>
      <c r="B2501" s="1216"/>
      <c r="C2501" s="1217"/>
      <c r="D2501" s="1218"/>
      <c r="E2501" s="587" t="e">
        <f t="shared" si="67"/>
        <v>#DIV/0!</v>
      </c>
    </row>
    <row r="2502" spans="1:5" s="17" customFormat="1" ht="16.75" customHeight="1" outlineLevel="2">
      <c r="A2502" s="1215">
        <v>439</v>
      </c>
      <c r="B2502" s="1216"/>
      <c r="C2502" s="1217"/>
      <c r="D2502" s="1218"/>
      <c r="E2502" s="587" t="e">
        <f t="shared" si="67"/>
        <v>#DIV/0!</v>
      </c>
    </row>
    <row r="2503" spans="1:5" s="17" customFormat="1" ht="16.75" customHeight="1" outlineLevel="2">
      <c r="A2503" s="1215">
        <v>440</v>
      </c>
      <c r="B2503" s="1216"/>
      <c r="C2503" s="1217"/>
      <c r="D2503" s="1218"/>
      <c r="E2503" s="587" t="e">
        <f t="shared" si="67"/>
        <v>#DIV/0!</v>
      </c>
    </row>
    <row r="2504" spans="1:5" s="17" customFormat="1" ht="16.75" customHeight="1" outlineLevel="2">
      <c r="A2504" s="1215">
        <v>441</v>
      </c>
      <c r="B2504" s="1216"/>
      <c r="C2504" s="1217"/>
      <c r="D2504" s="1218"/>
      <c r="E2504" s="587" t="e">
        <f t="shared" si="67"/>
        <v>#DIV/0!</v>
      </c>
    </row>
    <row r="2505" spans="1:5" s="17" customFormat="1" ht="16.75" customHeight="1" outlineLevel="2">
      <c r="A2505" s="1215">
        <v>442</v>
      </c>
      <c r="B2505" s="1216"/>
      <c r="C2505" s="1217"/>
      <c r="D2505" s="1218"/>
      <c r="E2505" s="587" t="e">
        <f t="shared" si="67"/>
        <v>#DIV/0!</v>
      </c>
    </row>
    <row r="2506" spans="1:5" s="17" customFormat="1" ht="16.75" customHeight="1" outlineLevel="2">
      <c r="A2506" s="1215">
        <v>443</v>
      </c>
      <c r="B2506" s="1216"/>
      <c r="C2506" s="1217"/>
      <c r="D2506" s="1218"/>
      <c r="E2506" s="587" t="e">
        <f>IF(AND(C2506&gt;=D$2057,C2506&lt;=D$2056),1,0)</f>
        <v>#DIV/0!</v>
      </c>
    </row>
    <row r="2507" spans="1:5" s="17" customFormat="1" ht="16.75" customHeight="1" outlineLevel="2">
      <c r="A2507" s="1215">
        <v>444</v>
      </c>
      <c r="B2507" s="1216"/>
      <c r="C2507" s="1217"/>
      <c r="D2507" s="121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5">
        <v>445</v>
      </c>
      <c r="B2508" s="1216"/>
      <c r="C2508" s="1217"/>
      <c r="D2508" s="1218"/>
      <c r="E2508" s="587" t="e">
        <f t="shared" si="68"/>
        <v>#DIV/0!</v>
      </c>
    </row>
    <row r="2509" spans="1:5" s="17" customFormat="1" ht="16.75" customHeight="1" outlineLevel="2">
      <c r="A2509" s="1215">
        <v>446</v>
      </c>
      <c r="B2509" s="1216"/>
      <c r="C2509" s="1217"/>
      <c r="D2509" s="1218"/>
      <c r="E2509" s="587" t="e">
        <f t="shared" si="68"/>
        <v>#DIV/0!</v>
      </c>
    </row>
    <row r="2510" spans="1:5" s="17" customFormat="1" ht="16.75" customHeight="1" outlineLevel="2">
      <c r="A2510" s="1215">
        <v>447</v>
      </c>
      <c r="B2510" s="1216"/>
      <c r="C2510" s="1217"/>
      <c r="D2510" s="1218"/>
      <c r="E2510" s="587" t="e">
        <f t="shared" si="68"/>
        <v>#DIV/0!</v>
      </c>
    </row>
    <row r="2511" spans="1:5" s="17" customFormat="1" ht="16.75" customHeight="1" outlineLevel="2">
      <c r="A2511" s="1215">
        <v>448</v>
      </c>
      <c r="B2511" s="1216"/>
      <c r="C2511" s="1217"/>
      <c r="D2511" s="1218"/>
      <c r="E2511" s="587" t="e">
        <f t="shared" si="68"/>
        <v>#DIV/0!</v>
      </c>
    </row>
    <row r="2512" spans="1:5" s="17" customFormat="1" ht="16.75" customHeight="1" outlineLevel="2">
      <c r="A2512" s="1215">
        <v>449</v>
      </c>
      <c r="B2512" s="1216"/>
      <c r="C2512" s="1217"/>
      <c r="D2512" s="1218"/>
      <c r="E2512" s="587" t="e">
        <f t="shared" si="68"/>
        <v>#DIV/0!</v>
      </c>
    </row>
    <row r="2513" spans="1:5" s="17" customFormat="1" ht="16.75" customHeight="1" outlineLevel="2">
      <c r="A2513" s="1215">
        <v>450</v>
      </c>
      <c r="B2513" s="1216"/>
      <c r="C2513" s="1217"/>
      <c r="D2513" s="1218"/>
      <c r="E2513" s="587" t="e">
        <f t="shared" si="68"/>
        <v>#DIV/0!</v>
      </c>
    </row>
    <row r="2514" spans="1:5" s="17" customFormat="1" ht="16.75" customHeight="1" outlineLevel="2">
      <c r="A2514" s="1215">
        <v>451</v>
      </c>
      <c r="B2514" s="1216"/>
      <c r="C2514" s="1217"/>
      <c r="D2514" s="1218"/>
      <c r="E2514" s="587" t="e">
        <f t="shared" si="68"/>
        <v>#DIV/0!</v>
      </c>
    </row>
    <row r="2515" spans="1:5" s="17" customFormat="1" ht="16.75" customHeight="1" outlineLevel="2">
      <c r="A2515" s="1215">
        <v>452</v>
      </c>
      <c r="B2515" s="1216"/>
      <c r="C2515" s="1217"/>
      <c r="D2515" s="1218"/>
      <c r="E2515" s="587" t="e">
        <f t="shared" si="68"/>
        <v>#DIV/0!</v>
      </c>
    </row>
    <row r="2516" spans="1:5" s="17" customFormat="1" ht="16.75" customHeight="1" outlineLevel="2">
      <c r="A2516" s="1215">
        <v>453</v>
      </c>
      <c r="B2516" s="1216"/>
      <c r="C2516" s="1217"/>
      <c r="D2516" s="1218"/>
      <c r="E2516" s="587" t="e">
        <f t="shared" si="68"/>
        <v>#DIV/0!</v>
      </c>
    </row>
    <row r="2517" spans="1:5" s="17" customFormat="1" ht="16.75" customHeight="1" outlineLevel="2">
      <c r="A2517" s="1215">
        <v>454</v>
      </c>
      <c r="B2517" s="1216"/>
      <c r="C2517" s="1217"/>
      <c r="D2517" s="1218"/>
      <c r="E2517" s="587" t="e">
        <f t="shared" si="68"/>
        <v>#DIV/0!</v>
      </c>
    </row>
    <row r="2518" spans="1:5" s="17" customFormat="1" ht="16.75" customHeight="1" outlineLevel="2">
      <c r="A2518" s="1215">
        <v>455</v>
      </c>
      <c r="B2518" s="1216"/>
      <c r="C2518" s="1217"/>
      <c r="D2518" s="1218"/>
      <c r="E2518" s="587" t="e">
        <f t="shared" si="68"/>
        <v>#DIV/0!</v>
      </c>
    </row>
    <row r="2519" spans="1:5" s="17" customFormat="1" ht="16.75" customHeight="1" outlineLevel="2">
      <c r="A2519" s="1215">
        <v>456</v>
      </c>
      <c r="B2519" s="1216"/>
      <c r="C2519" s="1217"/>
      <c r="D2519" s="1218"/>
      <c r="E2519" s="587" t="e">
        <f t="shared" si="68"/>
        <v>#DIV/0!</v>
      </c>
    </row>
    <row r="2520" spans="1:5" s="17" customFormat="1" ht="16.75" customHeight="1" outlineLevel="2">
      <c r="A2520" s="1215">
        <v>457</v>
      </c>
      <c r="B2520" s="1216"/>
      <c r="C2520" s="1217"/>
      <c r="D2520" s="1218"/>
      <c r="E2520" s="587" t="e">
        <f t="shared" si="68"/>
        <v>#DIV/0!</v>
      </c>
    </row>
    <row r="2521" spans="1:5" s="17" customFormat="1" ht="16.75" customHeight="1" outlineLevel="2">
      <c r="A2521" s="1215">
        <v>458</v>
      </c>
      <c r="B2521" s="1216"/>
      <c r="C2521" s="1217"/>
      <c r="D2521" s="1218"/>
      <c r="E2521" s="587" t="e">
        <f t="shared" si="68"/>
        <v>#DIV/0!</v>
      </c>
    </row>
    <row r="2522" spans="1:5" s="17" customFormat="1" ht="16.75" customHeight="1" outlineLevel="2">
      <c r="A2522" s="1215">
        <v>459</v>
      </c>
      <c r="B2522" s="1216"/>
      <c r="C2522" s="1217"/>
      <c r="D2522" s="1218"/>
      <c r="E2522" s="587" t="e">
        <f t="shared" si="68"/>
        <v>#DIV/0!</v>
      </c>
    </row>
    <row r="2523" spans="1:5" s="17" customFormat="1" ht="16.75" customHeight="1" outlineLevel="2">
      <c r="A2523" s="1215">
        <v>460</v>
      </c>
      <c r="B2523" s="1216"/>
      <c r="C2523" s="1217"/>
      <c r="D2523" s="1218"/>
      <c r="E2523" s="587" t="e">
        <f t="shared" si="68"/>
        <v>#DIV/0!</v>
      </c>
    </row>
    <row r="2524" spans="1:5" s="17" customFormat="1" ht="16.75" customHeight="1" outlineLevel="2">
      <c r="A2524" s="1215">
        <v>461</v>
      </c>
      <c r="B2524" s="1216"/>
      <c r="C2524" s="1217"/>
      <c r="D2524" s="1218"/>
      <c r="E2524" s="587" t="e">
        <f t="shared" si="68"/>
        <v>#DIV/0!</v>
      </c>
    </row>
    <row r="2525" spans="1:5" s="17" customFormat="1" ht="16.75" customHeight="1" outlineLevel="2">
      <c r="A2525" s="1215">
        <v>462</v>
      </c>
      <c r="B2525" s="1216"/>
      <c r="C2525" s="1217"/>
      <c r="D2525" s="1218"/>
      <c r="E2525" s="587" t="e">
        <f t="shared" si="68"/>
        <v>#DIV/0!</v>
      </c>
    </row>
    <row r="2526" spans="1:5" s="17" customFormat="1" ht="16.75" customHeight="1" outlineLevel="2">
      <c r="A2526" s="1215">
        <v>463</v>
      </c>
      <c r="B2526" s="1216"/>
      <c r="C2526" s="1217"/>
      <c r="D2526" s="1218"/>
      <c r="E2526" s="587" t="e">
        <f t="shared" si="68"/>
        <v>#DIV/0!</v>
      </c>
    </row>
    <row r="2527" spans="1:5" s="17" customFormat="1" ht="16.75" customHeight="1" outlineLevel="2">
      <c r="A2527" s="1215">
        <v>464</v>
      </c>
      <c r="B2527" s="1216"/>
      <c r="C2527" s="1217"/>
      <c r="D2527" s="1218"/>
      <c r="E2527" s="587" t="e">
        <f t="shared" si="68"/>
        <v>#DIV/0!</v>
      </c>
    </row>
    <row r="2528" spans="1:5" s="17" customFormat="1" ht="16.75" customHeight="1" outlineLevel="2">
      <c r="A2528" s="1215">
        <v>465</v>
      </c>
      <c r="B2528" s="1216"/>
      <c r="C2528" s="1217"/>
      <c r="D2528" s="1218"/>
      <c r="E2528" s="587" t="e">
        <f t="shared" si="68"/>
        <v>#DIV/0!</v>
      </c>
    </row>
    <row r="2529" spans="1:5" s="17" customFormat="1" ht="16.75" customHeight="1" outlineLevel="2">
      <c r="A2529" s="1215">
        <v>466</v>
      </c>
      <c r="B2529" s="1216"/>
      <c r="C2529" s="1217"/>
      <c r="D2529" s="1218"/>
      <c r="E2529" s="587" t="e">
        <f t="shared" si="68"/>
        <v>#DIV/0!</v>
      </c>
    </row>
    <row r="2530" spans="1:5" s="17" customFormat="1" ht="16.75" customHeight="1" outlineLevel="2">
      <c r="A2530" s="1215">
        <v>467</v>
      </c>
      <c r="B2530" s="1216"/>
      <c r="C2530" s="1217"/>
      <c r="D2530" s="1218"/>
      <c r="E2530" s="587" t="e">
        <f t="shared" si="68"/>
        <v>#DIV/0!</v>
      </c>
    </row>
    <row r="2531" spans="1:5" s="17" customFormat="1" ht="16.75" customHeight="1" outlineLevel="2">
      <c r="A2531" s="1215">
        <v>468</v>
      </c>
      <c r="B2531" s="1216"/>
      <c r="C2531" s="1217"/>
      <c r="D2531" s="1218"/>
      <c r="E2531" s="587" t="e">
        <f t="shared" si="68"/>
        <v>#DIV/0!</v>
      </c>
    </row>
    <row r="2532" spans="1:5" s="17" customFormat="1" ht="16.75" customHeight="1" outlineLevel="2">
      <c r="A2532" s="1215">
        <v>469</v>
      </c>
      <c r="B2532" s="1216"/>
      <c r="C2532" s="1217"/>
      <c r="D2532" s="1218"/>
      <c r="E2532" s="587" t="e">
        <f t="shared" si="68"/>
        <v>#DIV/0!</v>
      </c>
    </row>
    <row r="2533" spans="1:5" s="17" customFormat="1" ht="16.75" customHeight="1" outlineLevel="2">
      <c r="A2533" s="1215">
        <v>470</v>
      </c>
      <c r="B2533" s="1216"/>
      <c r="C2533" s="1217"/>
      <c r="D2533" s="1218"/>
      <c r="E2533" s="587" t="e">
        <f t="shared" si="68"/>
        <v>#DIV/0!</v>
      </c>
    </row>
    <row r="2534" spans="1:5" s="17" customFormat="1" ht="16.75" customHeight="1" outlineLevel="2">
      <c r="A2534" s="1215">
        <v>471</v>
      </c>
      <c r="B2534" s="1216"/>
      <c r="C2534" s="1217"/>
      <c r="D2534" s="1218"/>
      <c r="E2534" s="587" t="e">
        <f t="shared" si="68"/>
        <v>#DIV/0!</v>
      </c>
    </row>
    <row r="2535" spans="1:5" s="17" customFormat="1" ht="16.75" customHeight="1" outlineLevel="2">
      <c r="A2535" s="1215">
        <v>472</v>
      </c>
      <c r="B2535" s="1216"/>
      <c r="C2535" s="1217"/>
      <c r="D2535" s="1218"/>
      <c r="E2535" s="587" t="e">
        <f t="shared" si="68"/>
        <v>#DIV/0!</v>
      </c>
    </row>
    <row r="2536" spans="1:5" s="17" customFormat="1" ht="16.75" customHeight="1" outlineLevel="2">
      <c r="A2536" s="1215">
        <v>473</v>
      </c>
      <c r="B2536" s="1216"/>
      <c r="C2536" s="1217"/>
      <c r="D2536" s="1218"/>
      <c r="E2536" s="587" t="e">
        <f t="shared" si="68"/>
        <v>#DIV/0!</v>
      </c>
    </row>
    <row r="2537" spans="1:5" s="17" customFormat="1" ht="16.75" customHeight="1" outlineLevel="2">
      <c r="A2537" s="1215">
        <v>474</v>
      </c>
      <c r="B2537" s="1216"/>
      <c r="C2537" s="1217"/>
      <c r="D2537" s="1218"/>
      <c r="E2537" s="587" t="e">
        <f t="shared" si="68"/>
        <v>#DIV/0!</v>
      </c>
    </row>
    <row r="2538" spans="1:5" s="17" customFormat="1" ht="16.75" customHeight="1" outlineLevel="2">
      <c r="A2538" s="1215">
        <v>475</v>
      </c>
      <c r="B2538" s="1216"/>
      <c r="C2538" s="1217"/>
      <c r="D2538" s="1218"/>
      <c r="E2538" s="587" t="e">
        <f t="shared" si="68"/>
        <v>#DIV/0!</v>
      </c>
    </row>
    <row r="2539" spans="1:5" s="17" customFormat="1" ht="16.75" customHeight="1" outlineLevel="2">
      <c r="A2539" s="1215">
        <v>476</v>
      </c>
      <c r="B2539" s="1216"/>
      <c r="C2539" s="1217"/>
      <c r="D2539" s="1218"/>
      <c r="E2539" s="587" t="e">
        <f t="shared" si="68"/>
        <v>#DIV/0!</v>
      </c>
    </row>
    <row r="2540" spans="1:5" s="17" customFormat="1" ht="16.75" customHeight="1" outlineLevel="2">
      <c r="A2540" s="1215">
        <v>477</v>
      </c>
      <c r="B2540" s="1216"/>
      <c r="C2540" s="1217"/>
      <c r="D2540" s="1218"/>
      <c r="E2540" s="587" t="e">
        <f t="shared" si="68"/>
        <v>#DIV/0!</v>
      </c>
    </row>
    <row r="2541" spans="1:5" s="17" customFormat="1" ht="16.75" customHeight="1" outlineLevel="2">
      <c r="A2541" s="1215">
        <v>478</v>
      </c>
      <c r="B2541" s="1216"/>
      <c r="C2541" s="1217"/>
      <c r="D2541" s="1218"/>
      <c r="E2541" s="587" t="e">
        <f t="shared" si="68"/>
        <v>#DIV/0!</v>
      </c>
    </row>
    <row r="2542" spans="1:5" s="17" customFormat="1" ht="16.75" customHeight="1" outlineLevel="2">
      <c r="A2542" s="1215">
        <v>479</v>
      </c>
      <c r="B2542" s="1216"/>
      <c r="C2542" s="1217"/>
      <c r="D2542" s="1218"/>
      <c r="E2542" s="587" t="e">
        <f t="shared" si="68"/>
        <v>#DIV/0!</v>
      </c>
    </row>
    <row r="2543" spans="1:5" s="17" customFormat="1" ht="16.75" customHeight="1" outlineLevel="2">
      <c r="A2543" s="1215">
        <v>480</v>
      </c>
      <c r="B2543" s="1216"/>
      <c r="C2543" s="1217"/>
      <c r="D2543" s="1218"/>
      <c r="E2543" s="587" t="e">
        <f t="shared" si="68"/>
        <v>#DIV/0!</v>
      </c>
    </row>
    <row r="2544" spans="1:5" s="17" customFormat="1" ht="16.75" customHeight="1" outlineLevel="2">
      <c r="A2544" s="1215">
        <v>481</v>
      </c>
      <c r="B2544" s="1216"/>
      <c r="C2544" s="1217"/>
      <c r="D2544" s="1218"/>
      <c r="E2544" s="587" t="e">
        <f t="shared" si="68"/>
        <v>#DIV/0!</v>
      </c>
    </row>
    <row r="2545" spans="1:5" s="17" customFormat="1" ht="16.75" customHeight="1" outlineLevel="2">
      <c r="A2545" s="1215">
        <v>482</v>
      </c>
      <c r="B2545" s="1216"/>
      <c r="C2545" s="1217"/>
      <c r="D2545" s="1218"/>
      <c r="E2545" s="587" t="e">
        <f t="shared" si="68"/>
        <v>#DIV/0!</v>
      </c>
    </row>
    <row r="2546" spans="1:5" s="17" customFormat="1" ht="16.75" customHeight="1" outlineLevel="2">
      <c r="A2546" s="1215">
        <v>483</v>
      </c>
      <c r="B2546" s="1216"/>
      <c r="C2546" s="1217"/>
      <c r="D2546" s="1218"/>
      <c r="E2546" s="587" t="e">
        <f t="shared" si="68"/>
        <v>#DIV/0!</v>
      </c>
    </row>
    <row r="2547" spans="1:5" s="17" customFormat="1" ht="16.75" customHeight="1" outlineLevel="2">
      <c r="A2547" s="1215">
        <v>484</v>
      </c>
      <c r="B2547" s="1216"/>
      <c r="C2547" s="1217"/>
      <c r="D2547" s="1218"/>
      <c r="E2547" s="587" t="e">
        <f t="shared" si="68"/>
        <v>#DIV/0!</v>
      </c>
    </row>
    <row r="2548" spans="1:5" s="17" customFormat="1" ht="16.75" customHeight="1" outlineLevel="2">
      <c r="A2548" s="1215">
        <v>485</v>
      </c>
      <c r="B2548" s="1216"/>
      <c r="C2548" s="1217"/>
      <c r="D2548" s="1218"/>
      <c r="E2548" s="587" t="e">
        <f t="shared" si="68"/>
        <v>#DIV/0!</v>
      </c>
    </row>
    <row r="2549" spans="1:5" s="17" customFormat="1" ht="16.75" customHeight="1" outlineLevel="2">
      <c r="A2549" s="1215">
        <v>486</v>
      </c>
      <c r="B2549" s="1216"/>
      <c r="C2549" s="1217"/>
      <c r="D2549" s="1218"/>
      <c r="E2549" s="587" t="e">
        <f t="shared" si="68"/>
        <v>#DIV/0!</v>
      </c>
    </row>
    <row r="2550" spans="1:5" s="17" customFormat="1" ht="16.75" customHeight="1" outlineLevel="2">
      <c r="A2550" s="1215">
        <v>487</v>
      </c>
      <c r="B2550" s="1216"/>
      <c r="C2550" s="1217"/>
      <c r="D2550" s="1218"/>
      <c r="E2550" s="587" t="e">
        <f t="shared" si="68"/>
        <v>#DIV/0!</v>
      </c>
    </row>
    <row r="2551" spans="1:5" s="17" customFormat="1" ht="16.75" customHeight="1" outlineLevel="2">
      <c r="A2551" s="1215">
        <v>488</v>
      </c>
      <c r="B2551" s="1216"/>
      <c r="C2551" s="1217"/>
      <c r="D2551" s="1218"/>
      <c r="E2551" s="587" t="e">
        <f t="shared" si="68"/>
        <v>#DIV/0!</v>
      </c>
    </row>
    <row r="2552" spans="1:5" s="17" customFormat="1" ht="16.75" customHeight="1" outlineLevel="2">
      <c r="A2552" s="1215">
        <v>489</v>
      </c>
      <c r="B2552" s="1216"/>
      <c r="C2552" s="1217"/>
      <c r="D2552" s="1218"/>
      <c r="E2552" s="587" t="e">
        <f t="shared" si="68"/>
        <v>#DIV/0!</v>
      </c>
    </row>
    <row r="2553" spans="1:5" s="17" customFormat="1" ht="16.75" customHeight="1" outlineLevel="2">
      <c r="A2553" s="1215">
        <v>490</v>
      </c>
      <c r="B2553" s="1216"/>
      <c r="C2553" s="1217"/>
      <c r="D2553" s="1218"/>
      <c r="E2553" s="587" t="e">
        <f t="shared" si="68"/>
        <v>#DIV/0!</v>
      </c>
    </row>
    <row r="2554" spans="1:5" s="17" customFormat="1" ht="16.75" customHeight="1" outlineLevel="2">
      <c r="A2554" s="1215">
        <v>491</v>
      </c>
      <c r="B2554" s="1216"/>
      <c r="C2554" s="1217"/>
      <c r="D2554" s="1218"/>
      <c r="E2554" s="587" t="e">
        <f t="shared" si="68"/>
        <v>#DIV/0!</v>
      </c>
    </row>
    <row r="2555" spans="1:5" s="17" customFormat="1" ht="16.75" customHeight="1" outlineLevel="2">
      <c r="A2555" s="1215">
        <v>492</v>
      </c>
      <c r="B2555" s="1216"/>
      <c r="C2555" s="1217"/>
      <c r="D2555" s="1218"/>
      <c r="E2555" s="587" t="e">
        <f t="shared" si="68"/>
        <v>#DIV/0!</v>
      </c>
    </row>
    <row r="2556" spans="1:5" s="17" customFormat="1" ht="16.75" customHeight="1" outlineLevel="2">
      <c r="A2556" s="1215">
        <v>493</v>
      </c>
      <c r="B2556" s="1216"/>
      <c r="C2556" s="1217"/>
      <c r="D2556" s="1218"/>
      <c r="E2556" s="587" t="e">
        <f t="shared" si="68"/>
        <v>#DIV/0!</v>
      </c>
    </row>
    <row r="2557" spans="1:5" s="17" customFormat="1" ht="16.75" customHeight="1" outlineLevel="2">
      <c r="A2557" s="1215">
        <v>494</v>
      </c>
      <c r="B2557" s="1216"/>
      <c r="C2557" s="1217"/>
      <c r="D2557" s="1218"/>
      <c r="E2557" s="587" t="e">
        <f t="shared" si="68"/>
        <v>#DIV/0!</v>
      </c>
    </row>
    <row r="2558" spans="1:5" s="17" customFormat="1" ht="16.75" customHeight="1" outlineLevel="2">
      <c r="A2558" s="1215">
        <v>495</v>
      </c>
      <c r="B2558" s="1216"/>
      <c r="C2558" s="1217"/>
      <c r="D2558" s="1218"/>
      <c r="E2558" s="587" t="e">
        <f t="shared" si="68"/>
        <v>#DIV/0!</v>
      </c>
    </row>
    <row r="2559" spans="1:5" s="17" customFormat="1" ht="16.75" customHeight="1" outlineLevel="2">
      <c r="A2559" s="1215">
        <v>496</v>
      </c>
      <c r="B2559" s="1216"/>
      <c r="C2559" s="1217"/>
      <c r="D2559" s="1218"/>
      <c r="E2559" s="587" t="e">
        <f t="shared" si="68"/>
        <v>#DIV/0!</v>
      </c>
    </row>
    <row r="2560" spans="1:5" s="17" customFormat="1" ht="16.75" customHeight="1" outlineLevel="2">
      <c r="A2560" s="1215">
        <v>497</v>
      </c>
      <c r="B2560" s="1216"/>
      <c r="C2560" s="1217"/>
      <c r="D2560" s="1218"/>
      <c r="E2560" s="587" t="e">
        <f t="shared" si="68"/>
        <v>#DIV/0!</v>
      </c>
    </row>
    <row r="2561" spans="1:5" s="17" customFormat="1" ht="16.75" customHeight="1" outlineLevel="2">
      <c r="A2561" s="1215">
        <v>498</v>
      </c>
      <c r="B2561" s="1216"/>
      <c r="C2561" s="1217"/>
      <c r="D2561" s="1218"/>
      <c r="E2561" s="587" t="e">
        <f t="shared" si="68"/>
        <v>#DIV/0!</v>
      </c>
    </row>
    <row r="2562" spans="1:5" s="17" customFormat="1" ht="16.75" customHeight="1" outlineLevel="2">
      <c r="A2562" s="1215">
        <v>499</v>
      </c>
      <c r="B2562" s="1216"/>
      <c r="C2562" s="1217"/>
      <c r="D2562" s="1218"/>
      <c r="E2562" s="587" t="e">
        <f t="shared" si="68"/>
        <v>#DIV/0!</v>
      </c>
    </row>
    <row r="2563" spans="1:5" s="17" customFormat="1" ht="16.75" customHeight="1" outlineLevel="2" thickBot="1">
      <c r="A2563" s="1219">
        <v>500</v>
      </c>
      <c r="B2563" s="1220"/>
      <c r="C2563" s="1221"/>
      <c r="D2563" s="1222"/>
      <c r="E2563" s="587" t="e">
        <f t="shared" si="68"/>
        <v>#DIV/0!</v>
      </c>
    </row>
    <row r="2564" spans="1:5" s="20" customFormat="1" ht="32.25" customHeight="1" thickBot="1">
      <c r="A2564" s="1232" t="s">
        <v>31</v>
      </c>
      <c r="B2564" s="1232"/>
      <c r="C2564" s="1232"/>
      <c r="D2564" s="1232"/>
    </row>
    <row r="2565" spans="1:5" s="17" customFormat="1" ht="16.75" customHeight="1" outlineLevel="1">
      <c r="A2565" s="1233" t="s">
        <v>20</v>
      </c>
      <c r="B2565" s="1234"/>
      <c r="C2565" s="1234"/>
      <c r="D2565" s="27">
        <f>MIN(C2576:D3075)</f>
        <v>0</v>
      </c>
    </row>
    <row r="2566" spans="1:5" s="17" customFormat="1" ht="16.75" customHeight="1" outlineLevel="1">
      <c r="A2566" s="1229" t="s">
        <v>21</v>
      </c>
      <c r="B2566" s="1228"/>
      <c r="C2566" s="1228"/>
      <c r="D2566" s="22">
        <f>MAX(C2576:D3075)</f>
        <v>0</v>
      </c>
    </row>
    <row r="2567" spans="1:5" s="17" customFormat="1" ht="16.75" customHeight="1" outlineLevel="1">
      <c r="A2567" s="1229" t="s">
        <v>22</v>
      </c>
      <c r="B2567" s="1228"/>
      <c r="C2567" s="1228"/>
      <c r="D2567" s="22" t="e">
        <f>AVERAGE(C2576:D3075)</f>
        <v>#DIV/0!</v>
      </c>
    </row>
    <row r="2568" spans="1:5" s="17" customFormat="1" ht="33.75" customHeight="1" outlineLevel="1">
      <c r="A2568" s="1227" t="s">
        <v>23</v>
      </c>
      <c r="B2568" s="1228"/>
      <c r="C2568" s="1228"/>
      <c r="D2568" s="22" t="e">
        <f>D2567*1.1</f>
        <v>#DIV/0!</v>
      </c>
    </row>
    <row r="2569" spans="1:5" s="17" customFormat="1" ht="33.75" customHeight="1" outlineLevel="1">
      <c r="A2569" s="1227" t="s">
        <v>24</v>
      </c>
      <c r="B2569" s="1228"/>
      <c r="C2569" s="1228"/>
      <c r="D2569" s="22" t="e">
        <f>D2567*0.9</f>
        <v>#DIV/0!</v>
      </c>
    </row>
    <row r="2570" spans="1:5" s="17" customFormat="1" ht="31.5" customHeight="1" outlineLevel="1">
      <c r="A2570" s="1227" t="s">
        <v>25</v>
      </c>
      <c r="B2570" s="1228"/>
      <c r="C2570" s="1228"/>
      <c r="D2570" s="23" t="e">
        <f>SUM(E2576:E3075)</f>
        <v>#DIV/0!</v>
      </c>
    </row>
    <row r="2571" spans="1:5" s="17" customFormat="1" ht="16.75" customHeight="1" outlineLevel="1">
      <c r="A2571" s="1229" t="s">
        <v>26</v>
      </c>
      <c r="B2571" s="1228"/>
      <c r="C2571" s="1228"/>
      <c r="D2571" s="88" t="e">
        <f>D2570/COUNTA(C2576:D3075)</f>
        <v>#DIV/0!</v>
      </c>
    </row>
    <row r="2572" spans="1:5" s="17" customFormat="1" ht="16.75" customHeight="1" outlineLevel="1">
      <c r="A2572" s="1229" t="s">
        <v>466</v>
      </c>
      <c r="B2572" s="1228"/>
      <c r="C2572" s="1228"/>
      <c r="D2572" s="722"/>
    </row>
    <row r="2573" spans="1:5" s="17" customFormat="1" ht="17.25" customHeight="1" outlineLevel="1" thickBot="1">
      <c r="A2573" s="1230" t="s">
        <v>407</v>
      </c>
      <c r="B2573" s="1231"/>
      <c r="C2573" s="123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3" t="s">
        <v>27</v>
      </c>
      <c r="B2575" s="1224"/>
      <c r="C2575" s="1225" t="s">
        <v>28</v>
      </c>
      <c r="D2575" s="1226"/>
    </row>
    <row r="2576" spans="1:5" s="17" customFormat="1" ht="16.75" customHeight="1" outlineLevel="2">
      <c r="A2576" s="1215">
        <v>1</v>
      </c>
      <c r="B2576" s="1216"/>
      <c r="C2576" s="1217"/>
      <c r="D2576" s="1218"/>
      <c r="E2576" s="587" t="e">
        <f>IF(AND(C2576&gt;=D$2569,C2576&lt;=D$2568),1,0)</f>
        <v>#DIV/0!</v>
      </c>
    </row>
    <row r="2577" spans="1:5" s="17" customFormat="1" ht="16.75" customHeight="1" outlineLevel="2">
      <c r="A2577" s="1215">
        <v>2</v>
      </c>
      <c r="B2577" s="1216"/>
      <c r="C2577" s="1217"/>
      <c r="D2577" s="121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5">
        <v>3</v>
      </c>
      <c r="B2578" s="1216"/>
      <c r="C2578" s="1217"/>
      <c r="D2578" s="1218"/>
      <c r="E2578" s="587" t="e">
        <f t="shared" si="69"/>
        <v>#DIV/0!</v>
      </c>
    </row>
    <row r="2579" spans="1:5" s="17" customFormat="1" ht="16.75" customHeight="1" outlineLevel="2">
      <c r="A2579" s="1215">
        <v>4</v>
      </c>
      <c r="B2579" s="1216"/>
      <c r="C2579" s="1217"/>
      <c r="D2579" s="1218"/>
      <c r="E2579" s="587" t="e">
        <f t="shared" si="69"/>
        <v>#DIV/0!</v>
      </c>
    </row>
    <row r="2580" spans="1:5" s="17" customFormat="1" ht="16.75" customHeight="1" outlineLevel="2">
      <c r="A2580" s="1215">
        <v>5</v>
      </c>
      <c r="B2580" s="1216"/>
      <c r="C2580" s="1217"/>
      <c r="D2580" s="1218"/>
      <c r="E2580" s="587" t="e">
        <f t="shared" si="69"/>
        <v>#DIV/0!</v>
      </c>
    </row>
    <row r="2581" spans="1:5" s="17" customFormat="1" ht="16.75" customHeight="1" outlineLevel="2">
      <c r="A2581" s="1215">
        <v>6</v>
      </c>
      <c r="B2581" s="1216"/>
      <c r="C2581" s="1217"/>
      <c r="D2581" s="1218"/>
      <c r="E2581" s="587" t="e">
        <f t="shared" si="69"/>
        <v>#DIV/0!</v>
      </c>
    </row>
    <row r="2582" spans="1:5" s="17" customFormat="1" ht="16.75" customHeight="1" outlineLevel="2">
      <c r="A2582" s="1215">
        <v>7</v>
      </c>
      <c r="B2582" s="1216"/>
      <c r="C2582" s="1217"/>
      <c r="D2582" s="1218"/>
      <c r="E2582" s="587" t="e">
        <f t="shared" si="69"/>
        <v>#DIV/0!</v>
      </c>
    </row>
    <row r="2583" spans="1:5" s="17" customFormat="1" ht="16.75" customHeight="1" outlineLevel="2">
      <c r="A2583" s="1215">
        <v>8</v>
      </c>
      <c r="B2583" s="1216"/>
      <c r="C2583" s="1217"/>
      <c r="D2583" s="1218"/>
      <c r="E2583" s="587" t="e">
        <f t="shared" si="69"/>
        <v>#DIV/0!</v>
      </c>
    </row>
    <row r="2584" spans="1:5" s="17" customFormat="1" ht="16.75" customHeight="1" outlineLevel="2">
      <c r="A2584" s="1215">
        <v>9</v>
      </c>
      <c r="B2584" s="1216"/>
      <c r="C2584" s="1217"/>
      <c r="D2584" s="1218"/>
      <c r="E2584" s="587" t="e">
        <f t="shared" si="69"/>
        <v>#DIV/0!</v>
      </c>
    </row>
    <row r="2585" spans="1:5" s="17" customFormat="1" ht="16.75" customHeight="1" outlineLevel="2">
      <c r="A2585" s="1215">
        <v>10</v>
      </c>
      <c r="B2585" s="1216"/>
      <c r="C2585" s="1217"/>
      <c r="D2585" s="1218"/>
      <c r="E2585" s="587" t="e">
        <f t="shared" si="69"/>
        <v>#DIV/0!</v>
      </c>
    </row>
    <row r="2586" spans="1:5" s="17" customFormat="1" ht="16.75" customHeight="1" outlineLevel="2">
      <c r="A2586" s="1215">
        <v>11</v>
      </c>
      <c r="B2586" s="1216"/>
      <c r="C2586" s="1217"/>
      <c r="D2586" s="1218"/>
      <c r="E2586" s="587" t="e">
        <f t="shared" si="69"/>
        <v>#DIV/0!</v>
      </c>
    </row>
    <row r="2587" spans="1:5" s="17" customFormat="1" ht="16.75" customHeight="1" outlineLevel="2">
      <c r="A2587" s="1215">
        <v>12</v>
      </c>
      <c r="B2587" s="1216"/>
      <c r="C2587" s="1217"/>
      <c r="D2587" s="1218"/>
      <c r="E2587" s="587" t="e">
        <f t="shared" si="69"/>
        <v>#DIV/0!</v>
      </c>
    </row>
    <row r="2588" spans="1:5" s="17" customFormat="1" ht="16.75" customHeight="1" outlineLevel="2">
      <c r="A2588" s="1215">
        <v>13</v>
      </c>
      <c r="B2588" s="1216"/>
      <c r="C2588" s="1217"/>
      <c r="D2588" s="1218"/>
      <c r="E2588" s="587" t="e">
        <f t="shared" si="69"/>
        <v>#DIV/0!</v>
      </c>
    </row>
    <row r="2589" spans="1:5" s="17" customFormat="1" ht="16.75" customHeight="1" outlineLevel="2">
      <c r="A2589" s="1215">
        <v>14</v>
      </c>
      <c r="B2589" s="1216"/>
      <c r="C2589" s="1217"/>
      <c r="D2589" s="1218"/>
      <c r="E2589" s="587" t="e">
        <f t="shared" si="69"/>
        <v>#DIV/0!</v>
      </c>
    </row>
    <row r="2590" spans="1:5" s="17" customFormat="1" ht="16.75" customHeight="1" outlineLevel="2">
      <c r="A2590" s="1215">
        <v>15</v>
      </c>
      <c r="B2590" s="1216"/>
      <c r="C2590" s="1217"/>
      <c r="D2590" s="1218"/>
      <c r="E2590" s="587" t="e">
        <f t="shared" si="69"/>
        <v>#DIV/0!</v>
      </c>
    </row>
    <row r="2591" spans="1:5" s="17" customFormat="1" ht="16.75" customHeight="1" outlineLevel="2">
      <c r="A2591" s="1215">
        <v>16</v>
      </c>
      <c r="B2591" s="1216"/>
      <c r="C2591" s="1217"/>
      <c r="D2591" s="1218"/>
      <c r="E2591" s="587" t="e">
        <f t="shared" si="69"/>
        <v>#DIV/0!</v>
      </c>
    </row>
    <row r="2592" spans="1:5" s="17" customFormat="1" ht="16.75" customHeight="1" outlineLevel="2">
      <c r="A2592" s="1215">
        <v>17</v>
      </c>
      <c r="B2592" s="1216"/>
      <c r="C2592" s="1217"/>
      <c r="D2592" s="1218"/>
      <c r="E2592" s="587" t="e">
        <f t="shared" si="69"/>
        <v>#DIV/0!</v>
      </c>
    </row>
    <row r="2593" spans="1:5" s="17" customFormat="1" ht="16.75" customHeight="1" outlineLevel="2">
      <c r="A2593" s="1215">
        <v>18</v>
      </c>
      <c r="B2593" s="1216"/>
      <c r="C2593" s="1217"/>
      <c r="D2593" s="1218"/>
      <c r="E2593" s="587" t="e">
        <f t="shared" si="69"/>
        <v>#DIV/0!</v>
      </c>
    </row>
    <row r="2594" spans="1:5" s="17" customFormat="1" ht="16.75" customHeight="1" outlineLevel="2">
      <c r="A2594" s="1215">
        <v>19</v>
      </c>
      <c r="B2594" s="1216"/>
      <c r="C2594" s="1217"/>
      <c r="D2594" s="1218"/>
      <c r="E2594" s="587" t="e">
        <f t="shared" si="69"/>
        <v>#DIV/0!</v>
      </c>
    </row>
    <row r="2595" spans="1:5" s="17" customFormat="1" ht="16.75" customHeight="1" outlineLevel="2">
      <c r="A2595" s="1215">
        <v>20</v>
      </c>
      <c r="B2595" s="1216"/>
      <c r="C2595" s="1217"/>
      <c r="D2595" s="1218"/>
      <c r="E2595" s="587" t="e">
        <f t="shared" si="69"/>
        <v>#DIV/0!</v>
      </c>
    </row>
    <row r="2596" spans="1:5" s="17" customFormat="1" ht="16.75" customHeight="1" outlineLevel="2">
      <c r="A2596" s="1215">
        <v>21</v>
      </c>
      <c r="B2596" s="1216"/>
      <c r="C2596" s="1217"/>
      <c r="D2596" s="1218"/>
      <c r="E2596" s="587" t="e">
        <f t="shared" si="69"/>
        <v>#DIV/0!</v>
      </c>
    </row>
    <row r="2597" spans="1:5" s="17" customFormat="1" ht="16.75" customHeight="1" outlineLevel="2">
      <c r="A2597" s="1215">
        <v>22</v>
      </c>
      <c r="B2597" s="1216"/>
      <c r="C2597" s="1217"/>
      <c r="D2597" s="1218"/>
      <c r="E2597" s="587" t="e">
        <f t="shared" si="69"/>
        <v>#DIV/0!</v>
      </c>
    </row>
    <row r="2598" spans="1:5" s="17" customFormat="1" ht="16.75" customHeight="1" outlineLevel="2">
      <c r="A2598" s="1215">
        <v>23</v>
      </c>
      <c r="B2598" s="1216"/>
      <c r="C2598" s="1217"/>
      <c r="D2598" s="1218"/>
      <c r="E2598" s="587" t="e">
        <f t="shared" si="69"/>
        <v>#DIV/0!</v>
      </c>
    </row>
    <row r="2599" spans="1:5" s="17" customFormat="1" ht="16.75" customHeight="1" outlineLevel="2">
      <c r="A2599" s="1215">
        <v>24</v>
      </c>
      <c r="B2599" s="1216"/>
      <c r="C2599" s="1217"/>
      <c r="D2599" s="1218"/>
      <c r="E2599" s="587" t="e">
        <f t="shared" si="69"/>
        <v>#DIV/0!</v>
      </c>
    </row>
    <row r="2600" spans="1:5" s="17" customFormat="1" ht="16.75" customHeight="1" outlineLevel="2">
      <c r="A2600" s="1215">
        <v>25</v>
      </c>
      <c r="B2600" s="1216"/>
      <c r="C2600" s="1217"/>
      <c r="D2600" s="1218"/>
      <c r="E2600" s="587" t="e">
        <f t="shared" si="69"/>
        <v>#DIV/0!</v>
      </c>
    </row>
    <row r="2601" spans="1:5" s="17" customFormat="1" ht="16.75" customHeight="1" outlineLevel="2">
      <c r="A2601" s="1215">
        <v>26</v>
      </c>
      <c r="B2601" s="1216"/>
      <c r="C2601" s="1217"/>
      <c r="D2601" s="1218"/>
      <c r="E2601" s="587" t="e">
        <f t="shared" si="69"/>
        <v>#DIV/0!</v>
      </c>
    </row>
    <row r="2602" spans="1:5" s="17" customFormat="1" ht="16.75" customHeight="1" outlineLevel="2">
      <c r="A2602" s="1215">
        <v>27</v>
      </c>
      <c r="B2602" s="1216"/>
      <c r="C2602" s="1217"/>
      <c r="D2602" s="1218"/>
      <c r="E2602" s="587" t="e">
        <f t="shared" si="69"/>
        <v>#DIV/0!</v>
      </c>
    </row>
    <row r="2603" spans="1:5" s="17" customFormat="1" ht="16.75" customHeight="1" outlineLevel="2">
      <c r="A2603" s="1215">
        <v>28</v>
      </c>
      <c r="B2603" s="1216"/>
      <c r="C2603" s="1217"/>
      <c r="D2603" s="1218"/>
      <c r="E2603" s="587" t="e">
        <f t="shared" si="69"/>
        <v>#DIV/0!</v>
      </c>
    </row>
    <row r="2604" spans="1:5" s="17" customFormat="1" ht="16.75" customHeight="1" outlineLevel="2">
      <c r="A2604" s="1215">
        <v>29</v>
      </c>
      <c r="B2604" s="1216"/>
      <c r="C2604" s="1217"/>
      <c r="D2604" s="1218"/>
      <c r="E2604" s="587" t="e">
        <f t="shared" si="69"/>
        <v>#DIV/0!</v>
      </c>
    </row>
    <row r="2605" spans="1:5" s="17" customFormat="1" ht="16.75" customHeight="1" outlineLevel="2">
      <c r="A2605" s="1215">
        <v>30</v>
      </c>
      <c r="B2605" s="1216"/>
      <c r="C2605" s="1217"/>
      <c r="D2605" s="1218"/>
      <c r="E2605" s="587" t="e">
        <f t="shared" si="69"/>
        <v>#DIV/0!</v>
      </c>
    </row>
    <row r="2606" spans="1:5" s="17" customFormat="1" ht="16.75" customHeight="1" outlineLevel="2">
      <c r="A2606" s="1215">
        <v>31</v>
      </c>
      <c r="B2606" s="1216"/>
      <c r="C2606" s="1217"/>
      <c r="D2606" s="1218"/>
      <c r="E2606" s="587" t="e">
        <f t="shared" si="69"/>
        <v>#DIV/0!</v>
      </c>
    </row>
    <row r="2607" spans="1:5" s="17" customFormat="1" ht="16.75" customHeight="1" outlineLevel="2">
      <c r="A2607" s="1215">
        <v>32</v>
      </c>
      <c r="B2607" s="1216"/>
      <c r="C2607" s="1217"/>
      <c r="D2607" s="1218"/>
      <c r="E2607" s="587" t="e">
        <f t="shared" si="69"/>
        <v>#DIV/0!</v>
      </c>
    </row>
    <row r="2608" spans="1:5" s="17" customFormat="1" ht="16.75" customHeight="1" outlineLevel="2">
      <c r="A2608" s="1215">
        <v>33</v>
      </c>
      <c r="B2608" s="1216"/>
      <c r="C2608" s="1217"/>
      <c r="D2608" s="1218"/>
      <c r="E2608" s="587" t="e">
        <f t="shared" si="69"/>
        <v>#DIV/0!</v>
      </c>
    </row>
    <row r="2609" spans="1:5" s="17" customFormat="1" ht="16.75" customHeight="1" outlineLevel="2">
      <c r="A2609" s="1215">
        <v>34</v>
      </c>
      <c r="B2609" s="1216"/>
      <c r="C2609" s="1217"/>
      <c r="D2609" s="1218"/>
      <c r="E2609" s="587" t="e">
        <f t="shared" si="69"/>
        <v>#DIV/0!</v>
      </c>
    </row>
    <row r="2610" spans="1:5" s="17" customFormat="1" ht="16.75" customHeight="1" outlineLevel="2">
      <c r="A2610" s="1215">
        <v>35</v>
      </c>
      <c r="B2610" s="1216"/>
      <c r="C2610" s="1217"/>
      <c r="D2610" s="1218"/>
      <c r="E2610" s="587" t="e">
        <f t="shared" si="69"/>
        <v>#DIV/0!</v>
      </c>
    </row>
    <row r="2611" spans="1:5" s="17" customFormat="1" ht="16.75" customHeight="1" outlineLevel="2">
      <c r="A2611" s="1215">
        <v>36</v>
      </c>
      <c r="B2611" s="1216"/>
      <c r="C2611" s="1217"/>
      <c r="D2611" s="1218"/>
      <c r="E2611" s="587" t="e">
        <f t="shared" si="69"/>
        <v>#DIV/0!</v>
      </c>
    </row>
    <row r="2612" spans="1:5" s="17" customFormat="1" ht="16.75" customHeight="1" outlineLevel="2">
      <c r="A2612" s="1215">
        <v>37</v>
      </c>
      <c r="B2612" s="1216"/>
      <c r="C2612" s="1217"/>
      <c r="D2612" s="1218"/>
      <c r="E2612" s="587" t="e">
        <f t="shared" si="69"/>
        <v>#DIV/0!</v>
      </c>
    </row>
    <row r="2613" spans="1:5" s="17" customFormat="1" ht="16.75" customHeight="1" outlineLevel="2">
      <c r="A2613" s="1215">
        <v>38</v>
      </c>
      <c r="B2613" s="1216"/>
      <c r="C2613" s="1217"/>
      <c r="D2613" s="1218"/>
      <c r="E2613" s="587" t="e">
        <f t="shared" si="69"/>
        <v>#DIV/0!</v>
      </c>
    </row>
    <row r="2614" spans="1:5" s="17" customFormat="1" ht="16.75" customHeight="1" outlineLevel="2">
      <c r="A2614" s="1215">
        <v>39</v>
      </c>
      <c r="B2614" s="1216"/>
      <c r="C2614" s="1217"/>
      <c r="D2614" s="1218"/>
      <c r="E2614" s="587" t="e">
        <f t="shared" si="69"/>
        <v>#DIV/0!</v>
      </c>
    </row>
    <row r="2615" spans="1:5" s="17" customFormat="1" ht="16.75" customHeight="1" outlineLevel="2">
      <c r="A2615" s="1215">
        <v>40</v>
      </c>
      <c r="B2615" s="1216"/>
      <c r="C2615" s="1217"/>
      <c r="D2615" s="1218"/>
      <c r="E2615" s="587" t="e">
        <f t="shared" si="69"/>
        <v>#DIV/0!</v>
      </c>
    </row>
    <row r="2616" spans="1:5" s="17" customFormat="1" ht="16.75" customHeight="1" outlineLevel="2">
      <c r="A2616" s="1215">
        <v>41</v>
      </c>
      <c r="B2616" s="1216"/>
      <c r="C2616" s="1217"/>
      <c r="D2616" s="1218"/>
      <c r="E2616" s="587" t="e">
        <f t="shared" si="69"/>
        <v>#DIV/0!</v>
      </c>
    </row>
    <row r="2617" spans="1:5" s="17" customFormat="1" ht="16.75" customHeight="1" outlineLevel="2">
      <c r="A2617" s="1215">
        <v>42</v>
      </c>
      <c r="B2617" s="1216"/>
      <c r="C2617" s="1217"/>
      <c r="D2617" s="1218"/>
      <c r="E2617" s="587" t="e">
        <f t="shared" si="69"/>
        <v>#DIV/0!</v>
      </c>
    </row>
    <row r="2618" spans="1:5" s="17" customFormat="1" ht="16.75" customHeight="1" outlineLevel="2">
      <c r="A2618" s="1215">
        <v>43</v>
      </c>
      <c r="B2618" s="1216"/>
      <c r="C2618" s="1217"/>
      <c r="D2618" s="1218"/>
      <c r="E2618" s="587" t="e">
        <f t="shared" si="69"/>
        <v>#DIV/0!</v>
      </c>
    </row>
    <row r="2619" spans="1:5" s="17" customFormat="1" ht="16.75" customHeight="1" outlineLevel="2">
      <c r="A2619" s="1215">
        <v>44</v>
      </c>
      <c r="B2619" s="1216"/>
      <c r="C2619" s="1217"/>
      <c r="D2619" s="1218"/>
      <c r="E2619" s="587" t="e">
        <f t="shared" si="69"/>
        <v>#DIV/0!</v>
      </c>
    </row>
    <row r="2620" spans="1:5" s="17" customFormat="1" ht="16.75" customHeight="1" outlineLevel="2">
      <c r="A2620" s="1215">
        <v>45</v>
      </c>
      <c r="B2620" s="1216"/>
      <c r="C2620" s="1217"/>
      <c r="D2620" s="1218"/>
      <c r="E2620" s="587" t="e">
        <f t="shared" si="69"/>
        <v>#DIV/0!</v>
      </c>
    </row>
    <row r="2621" spans="1:5" s="17" customFormat="1" ht="16.75" customHeight="1" outlineLevel="2">
      <c r="A2621" s="1215">
        <v>46</v>
      </c>
      <c r="B2621" s="1216"/>
      <c r="C2621" s="1217"/>
      <c r="D2621" s="1218"/>
      <c r="E2621" s="587" t="e">
        <f t="shared" si="69"/>
        <v>#DIV/0!</v>
      </c>
    </row>
    <row r="2622" spans="1:5" s="17" customFormat="1" ht="16.75" customHeight="1" outlineLevel="2">
      <c r="A2622" s="1215">
        <v>47</v>
      </c>
      <c r="B2622" s="1216"/>
      <c r="C2622" s="1217"/>
      <c r="D2622" s="1218"/>
      <c r="E2622" s="587" t="e">
        <f t="shared" si="69"/>
        <v>#DIV/0!</v>
      </c>
    </row>
    <row r="2623" spans="1:5" s="17" customFormat="1" ht="16.75" customHeight="1" outlineLevel="2">
      <c r="A2623" s="1215">
        <v>48</v>
      </c>
      <c r="B2623" s="1216"/>
      <c r="C2623" s="1217"/>
      <c r="D2623" s="1218"/>
      <c r="E2623" s="587" t="e">
        <f t="shared" si="69"/>
        <v>#DIV/0!</v>
      </c>
    </row>
    <row r="2624" spans="1:5" s="17" customFormat="1" ht="16.75" customHeight="1" outlineLevel="2">
      <c r="A2624" s="1215">
        <v>49</v>
      </c>
      <c r="B2624" s="1216"/>
      <c r="C2624" s="1217"/>
      <c r="D2624" s="1218"/>
      <c r="E2624" s="587" t="e">
        <f t="shared" si="69"/>
        <v>#DIV/0!</v>
      </c>
    </row>
    <row r="2625" spans="1:5" s="17" customFormat="1" ht="16.75" customHeight="1" outlineLevel="2">
      <c r="A2625" s="1215">
        <v>50</v>
      </c>
      <c r="B2625" s="1216"/>
      <c r="C2625" s="1217"/>
      <c r="D2625" s="1218"/>
      <c r="E2625" s="587" t="e">
        <f t="shared" si="69"/>
        <v>#DIV/0!</v>
      </c>
    </row>
    <row r="2626" spans="1:5" s="17" customFormat="1" ht="16.75" customHeight="1" outlineLevel="2">
      <c r="A2626" s="1215">
        <v>51</v>
      </c>
      <c r="B2626" s="1216"/>
      <c r="C2626" s="1217"/>
      <c r="D2626" s="1218"/>
      <c r="E2626" s="587" t="e">
        <f t="shared" si="69"/>
        <v>#DIV/0!</v>
      </c>
    </row>
    <row r="2627" spans="1:5" s="17" customFormat="1" ht="16.75" customHeight="1" outlineLevel="2">
      <c r="A2627" s="1215">
        <v>52</v>
      </c>
      <c r="B2627" s="1216"/>
      <c r="C2627" s="1217"/>
      <c r="D2627" s="1218"/>
      <c r="E2627" s="587" t="e">
        <f t="shared" si="69"/>
        <v>#DIV/0!</v>
      </c>
    </row>
    <row r="2628" spans="1:5" s="17" customFormat="1" ht="16.75" customHeight="1" outlineLevel="2">
      <c r="A2628" s="1215">
        <v>53</v>
      </c>
      <c r="B2628" s="1216"/>
      <c r="C2628" s="1217"/>
      <c r="D2628" s="1218"/>
      <c r="E2628" s="587" t="e">
        <f t="shared" si="69"/>
        <v>#DIV/0!</v>
      </c>
    </row>
    <row r="2629" spans="1:5" s="17" customFormat="1" ht="16.75" customHeight="1" outlineLevel="2">
      <c r="A2629" s="1215">
        <v>54</v>
      </c>
      <c r="B2629" s="1216"/>
      <c r="C2629" s="1217"/>
      <c r="D2629" s="1218"/>
      <c r="E2629" s="587" t="e">
        <f t="shared" si="69"/>
        <v>#DIV/0!</v>
      </c>
    </row>
    <row r="2630" spans="1:5" s="17" customFormat="1" ht="16.75" customHeight="1" outlineLevel="2">
      <c r="A2630" s="1215">
        <v>55</v>
      </c>
      <c r="B2630" s="1216"/>
      <c r="C2630" s="1217"/>
      <c r="D2630" s="1218"/>
      <c r="E2630" s="587" t="e">
        <f t="shared" si="69"/>
        <v>#DIV/0!</v>
      </c>
    </row>
    <row r="2631" spans="1:5" s="17" customFormat="1" ht="16.75" customHeight="1" outlineLevel="2">
      <c r="A2631" s="1215">
        <v>56</v>
      </c>
      <c r="B2631" s="1216"/>
      <c r="C2631" s="1217"/>
      <c r="D2631" s="1218"/>
      <c r="E2631" s="587" t="e">
        <f t="shared" si="69"/>
        <v>#DIV/0!</v>
      </c>
    </row>
    <row r="2632" spans="1:5" s="17" customFormat="1" ht="16.75" customHeight="1" outlineLevel="2">
      <c r="A2632" s="1215">
        <v>57</v>
      </c>
      <c r="B2632" s="1216"/>
      <c r="C2632" s="1217"/>
      <c r="D2632" s="1218"/>
      <c r="E2632" s="587" t="e">
        <f t="shared" si="69"/>
        <v>#DIV/0!</v>
      </c>
    </row>
    <row r="2633" spans="1:5" s="17" customFormat="1" ht="16.75" customHeight="1" outlineLevel="2">
      <c r="A2633" s="1215">
        <v>58</v>
      </c>
      <c r="B2633" s="1216"/>
      <c r="C2633" s="1217"/>
      <c r="D2633" s="1218"/>
      <c r="E2633" s="587" t="e">
        <f t="shared" si="69"/>
        <v>#DIV/0!</v>
      </c>
    </row>
    <row r="2634" spans="1:5" s="17" customFormat="1" ht="16.75" customHeight="1" outlineLevel="2">
      <c r="A2634" s="1215">
        <v>59</v>
      </c>
      <c r="B2634" s="1216"/>
      <c r="C2634" s="1217"/>
      <c r="D2634" s="1218"/>
      <c r="E2634" s="587" t="e">
        <f t="shared" si="69"/>
        <v>#DIV/0!</v>
      </c>
    </row>
    <row r="2635" spans="1:5" s="17" customFormat="1" ht="16.75" customHeight="1" outlineLevel="2">
      <c r="A2635" s="1215">
        <v>60</v>
      </c>
      <c r="B2635" s="1216"/>
      <c r="C2635" s="1217"/>
      <c r="D2635" s="1218"/>
      <c r="E2635" s="587" t="e">
        <f t="shared" si="69"/>
        <v>#DIV/0!</v>
      </c>
    </row>
    <row r="2636" spans="1:5" s="17" customFormat="1" ht="16.75" customHeight="1" outlineLevel="2">
      <c r="A2636" s="1215">
        <v>61</v>
      </c>
      <c r="B2636" s="1216"/>
      <c r="C2636" s="1217"/>
      <c r="D2636" s="1218"/>
      <c r="E2636" s="587" t="e">
        <f t="shared" si="69"/>
        <v>#DIV/0!</v>
      </c>
    </row>
    <row r="2637" spans="1:5" s="17" customFormat="1" ht="16.75" customHeight="1" outlineLevel="2">
      <c r="A2637" s="1215">
        <v>62</v>
      </c>
      <c r="B2637" s="1216"/>
      <c r="C2637" s="1217"/>
      <c r="D2637" s="1218"/>
      <c r="E2637" s="587" t="e">
        <f t="shared" si="69"/>
        <v>#DIV/0!</v>
      </c>
    </row>
    <row r="2638" spans="1:5" s="17" customFormat="1" ht="16.75" customHeight="1" outlineLevel="2">
      <c r="A2638" s="1215">
        <v>63</v>
      </c>
      <c r="B2638" s="1216"/>
      <c r="C2638" s="1217"/>
      <c r="D2638" s="1218"/>
      <c r="E2638" s="587" t="e">
        <f t="shared" si="69"/>
        <v>#DIV/0!</v>
      </c>
    </row>
    <row r="2639" spans="1:5" s="17" customFormat="1" ht="16.75" customHeight="1" outlineLevel="2">
      <c r="A2639" s="1215">
        <v>64</v>
      </c>
      <c r="B2639" s="1216"/>
      <c r="C2639" s="1217"/>
      <c r="D2639" s="1218"/>
      <c r="E2639" s="587" t="e">
        <f t="shared" si="69"/>
        <v>#DIV/0!</v>
      </c>
    </row>
    <row r="2640" spans="1:5" s="17" customFormat="1" ht="16.75" customHeight="1" outlineLevel="2">
      <c r="A2640" s="1215">
        <v>65</v>
      </c>
      <c r="B2640" s="1216"/>
      <c r="C2640" s="1217"/>
      <c r="D2640" s="1218"/>
      <c r="E2640" s="587" t="e">
        <f t="shared" si="69"/>
        <v>#DIV/0!</v>
      </c>
    </row>
    <row r="2641" spans="1:5" s="17" customFormat="1" ht="16.75" customHeight="1" outlineLevel="2">
      <c r="A2641" s="1215">
        <v>66</v>
      </c>
      <c r="B2641" s="1216"/>
      <c r="C2641" s="1217"/>
      <c r="D2641" s="121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5">
        <v>67</v>
      </c>
      <c r="B2642" s="1216"/>
      <c r="C2642" s="1217"/>
      <c r="D2642" s="1218"/>
      <c r="E2642" s="587" t="e">
        <f t="shared" si="70"/>
        <v>#DIV/0!</v>
      </c>
    </row>
    <row r="2643" spans="1:5" s="17" customFormat="1" ht="16.75" customHeight="1" outlineLevel="2">
      <c r="A2643" s="1215">
        <v>68</v>
      </c>
      <c r="B2643" s="1216"/>
      <c r="C2643" s="1217"/>
      <c r="D2643" s="1218"/>
      <c r="E2643" s="587" t="e">
        <f t="shared" si="70"/>
        <v>#DIV/0!</v>
      </c>
    </row>
    <row r="2644" spans="1:5" s="17" customFormat="1" ht="16.75" customHeight="1" outlineLevel="2">
      <c r="A2644" s="1215">
        <v>69</v>
      </c>
      <c r="B2644" s="1216"/>
      <c r="C2644" s="1217"/>
      <c r="D2644" s="1218"/>
      <c r="E2644" s="587" t="e">
        <f t="shared" si="70"/>
        <v>#DIV/0!</v>
      </c>
    </row>
    <row r="2645" spans="1:5" s="17" customFormat="1" ht="16.75" customHeight="1" outlineLevel="2">
      <c r="A2645" s="1215">
        <v>70</v>
      </c>
      <c r="B2645" s="1216"/>
      <c r="C2645" s="1217"/>
      <c r="D2645" s="1218"/>
      <c r="E2645" s="587" t="e">
        <f t="shared" si="70"/>
        <v>#DIV/0!</v>
      </c>
    </row>
    <row r="2646" spans="1:5" s="17" customFormat="1" ht="16.75" customHeight="1" outlineLevel="2">
      <c r="A2646" s="1215">
        <v>71</v>
      </c>
      <c r="B2646" s="1216"/>
      <c r="C2646" s="1217"/>
      <c r="D2646" s="1218"/>
      <c r="E2646" s="587" t="e">
        <f t="shared" si="70"/>
        <v>#DIV/0!</v>
      </c>
    </row>
    <row r="2647" spans="1:5" s="17" customFormat="1" ht="16.75" customHeight="1" outlineLevel="2">
      <c r="A2647" s="1215">
        <v>72</v>
      </c>
      <c r="B2647" s="1216"/>
      <c r="C2647" s="1217"/>
      <c r="D2647" s="1218"/>
      <c r="E2647" s="587" t="e">
        <f t="shared" si="70"/>
        <v>#DIV/0!</v>
      </c>
    </row>
    <row r="2648" spans="1:5" s="17" customFormat="1" ht="16.75" customHeight="1" outlineLevel="2">
      <c r="A2648" s="1215">
        <v>73</v>
      </c>
      <c r="B2648" s="1216"/>
      <c r="C2648" s="1217"/>
      <c r="D2648" s="1218"/>
      <c r="E2648" s="587" t="e">
        <f t="shared" si="70"/>
        <v>#DIV/0!</v>
      </c>
    </row>
    <row r="2649" spans="1:5" s="17" customFormat="1" ht="16.75" customHeight="1" outlineLevel="2">
      <c r="A2649" s="1215">
        <v>74</v>
      </c>
      <c r="B2649" s="1216"/>
      <c r="C2649" s="1217"/>
      <c r="D2649" s="1218"/>
      <c r="E2649" s="587" t="e">
        <f t="shared" si="70"/>
        <v>#DIV/0!</v>
      </c>
    </row>
    <row r="2650" spans="1:5" s="17" customFormat="1" ht="16.75" customHeight="1" outlineLevel="2">
      <c r="A2650" s="1215">
        <v>75</v>
      </c>
      <c r="B2650" s="1216"/>
      <c r="C2650" s="1217"/>
      <c r="D2650" s="1218"/>
      <c r="E2650" s="587" t="e">
        <f t="shared" si="70"/>
        <v>#DIV/0!</v>
      </c>
    </row>
    <row r="2651" spans="1:5" s="17" customFormat="1" ht="16.75" customHeight="1" outlineLevel="2">
      <c r="A2651" s="1215">
        <v>76</v>
      </c>
      <c r="B2651" s="1216"/>
      <c r="C2651" s="1217"/>
      <c r="D2651" s="1218"/>
      <c r="E2651" s="587" t="e">
        <f t="shared" si="70"/>
        <v>#DIV/0!</v>
      </c>
    </row>
    <row r="2652" spans="1:5" s="17" customFormat="1" ht="16.75" customHeight="1" outlineLevel="2">
      <c r="A2652" s="1215">
        <v>77</v>
      </c>
      <c r="B2652" s="1216"/>
      <c r="C2652" s="1217"/>
      <c r="D2652" s="1218"/>
      <c r="E2652" s="587" t="e">
        <f t="shared" si="70"/>
        <v>#DIV/0!</v>
      </c>
    </row>
    <row r="2653" spans="1:5" s="17" customFormat="1" ht="16.75" customHeight="1" outlineLevel="2">
      <c r="A2653" s="1215">
        <v>78</v>
      </c>
      <c r="B2653" s="1216"/>
      <c r="C2653" s="1217"/>
      <c r="D2653" s="1218"/>
      <c r="E2653" s="587" t="e">
        <f t="shared" si="70"/>
        <v>#DIV/0!</v>
      </c>
    </row>
    <row r="2654" spans="1:5" s="17" customFormat="1" ht="16.75" customHeight="1" outlineLevel="2">
      <c r="A2654" s="1215">
        <v>79</v>
      </c>
      <c r="B2654" s="1216"/>
      <c r="C2654" s="1217"/>
      <c r="D2654" s="1218"/>
      <c r="E2654" s="587" t="e">
        <f t="shared" si="70"/>
        <v>#DIV/0!</v>
      </c>
    </row>
    <row r="2655" spans="1:5" s="17" customFormat="1" ht="16.75" customHeight="1" outlineLevel="2">
      <c r="A2655" s="1215">
        <v>80</v>
      </c>
      <c r="B2655" s="1216"/>
      <c r="C2655" s="1217"/>
      <c r="D2655" s="1218"/>
      <c r="E2655" s="587" t="e">
        <f t="shared" si="70"/>
        <v>#DIV/0!</v>
      </c>
    </row>
    <row r="2656" spans="1:5" s="17" customFormat="1" ht="16.75" customHeight="1" outlineLevel="2">
      <c r="A2656" s="1215">
        <v>81</v>
      </c>
      <c r="B2656" s="1216"/>
      <c r="C2656" s="1217"/>
      <c r="D2656" s="1218"/>
      <c r="E2656" s="587" t="e">
        <f t="shared" si="70"/>
        <v>#DIV/0!</v>
      </c>
    </row>
    <row r="2657" spans="1:5" s="17" customFormat="1" ht="16.75" customHeight="1" outlineLevel="2">
      <c r="A2657" s="1215">
        <v>82</v>
      </c>
      <c r="B2657" s="1216"/>
      <c r="C2657" s="1217"/>
      <c r="D2657" s="1218"/>
      <c r="E2657" s="587" t="e">
        <f t="shared" si="70"/>
        <v>#DIV/0!</v>
      </c>
    </row>
    <row r="2658" spans="1:5" s="17" customFormat="1" ht="16.75" customHeight="1" outlineLevel="2">
      <c r="A2658" s="1215">
        <v>83</v>
      </c>
      <c r="B2658" s="1216"/>
      <c r="C2658" s="1217"/>
      <c r="D2658" s="1218"/>
      <c r="E2658" s="587" t="e">
        <f t="shared" si="70"/>
        <v>#DIV/0!</v>
      </c>
    </row>
    <row r="2659" spans="1:5" s="17" customFormat="1" ht="16.75" customHeight="1" outlineLevel="2">
      <c r="A2659" s="1215">
        <v>84</v>
      </c>
      <c r="B2659" s="1216"/>
      <c r="C2659" s="1217"/>
      <c r="D2659" s="1218"/>
      <c r="E2659" s="587" t="e">
        <f t="shared" si="70"/>
        <v>#DIV/0!</v>
      </c>
    </row>
    <row r="2660" spans="1:5" s="17" customFormat="1" ht="16.75" customHeight="1" outlineLevel="2">
      <c r="A2660" s="1215">
        <v>85</v>
      </c>
      <c r="B2660" s="1216"/>
      <c r="C2660" s="1217"/>
      <c r="D2660" s="1218"/>
      <c r="E2660" s="587" t="e">
        <f t="shared" si="70"/>
        <v>#DIV/0!</v>
      </c>
    </row>
    <row r="2661" spans="1:5" s="17" customFormat="1" ht="16.75" customHeight="1" outlineLevel="2">
      <c r="A2661" s="1215">
        <v>86</v>
      </c>
      <c r="B2661" s="1216"/>
      <c r="C2661" s="1217"/>
      <c r="D2661" s="1218"/>
      <c r="E2661" s="587" t="e">
        <f t="shared" si="70"/>
        <v>#DIV/0!</v>
      </c>
    </row>
    <row r="2662" spans="1:5" s="17" customFormat="1" ht="16.75" customHeight="1" outlineLevel="2">
      <c r="A2662" s="1215">
        <v>87</v>
      </c>
      <c r="B2662" s="1216"/>
      <c r="C2662" s="1217"/>
      <c r="D2662" s="1218"/>
      <c r="E2662" s="587" t="e">
        <f t="shared" si="70"/>
        <v>#DIV/0!</v>
      </c>
    </row>
    <row r="2663" spans="1:5" s="17" customFormat="1" ht="16.75" customHeight="1" outlineLevel="2">
      <c r="A2663" s="1215">
        <v>88</v>
      </c>
      <c r="B2663" s="1216"/>
      <c r="C2663" s="1217"/>
      <c r="D2663" s="1218"/>
      <c r="E2663" s="587" t="e">
        <f t="shared" si="70"/>
        <v>#DIV/0!</v>
      </c>
    </row>
    <row r="2664" spans="1:5" s="17" customFormat="1" ht="16.75" customHeight="1" outlineLevel="2">
      <c r="A2664" s="1215">
        <v>89</v>
      </c>
      <c r="B2664" s="1216"/>
      <c r="C2664" s="1217"/>
      <c r="D2664" s="1218"/>
      <c r="E2664" s="587" t="e">
        <f t="shared" si="70"/>
        <v>#DIV/0!</v>
      </c>
    </row>
    <row r="2665" spans="1:5" s="17" customFormat="1" ht="16.75" customHeight="1" outlineLevel="2">
      <c r="A2665" s="1215">
        <v>90</v>
      </c>
      <c r="B2665" s="1216"/>
      <c r="C2665" s="1217"/>
      <c r="D2665" s="1218"/>
      <c r="E2665" s="587" t="e">
        <f t="shared" si="70"/>
        <v>#DIV/0!</v>
      </c>
    </row>
    <row r="2666" spans="1:5" s="17" customFormat="1" ht="16.75" customHeight="1" outlineLevel="2">
      <c r="A2666" s="1215">
        <v>91</v>
      </c>
      <c r="B2666" s="1216"/>
      <c r="C2666" s="1217"/>
      <c r="D2666" s="1218"/>
      <c r="E2666" s="587" t="e">
        <f t="shared" si="70"/>
        <v>#DIV/0!</v>
      </c>
    </row>
    <row r="2667" spans="1:5" s="17" customFormat="1" ht="16.75" customHeight="1" outlineLevel="2">
      <c r="A2667" s="1215">
        <v>92</v>
      </c>
      <c r="B2667" s="1216"/>
      <c r="C2667" s="1217"/>
      <c r="D2667" s="1218"/>
      <c r="E2667" s="587" t="e">
        <f t="shared" si="70"/>
        <v>#DIV/0!</v>
      </c>
    </row>
    <row r="2668" spans="1:5" s="17" customFormat="1" ht="16.75" customHeight="1" outlineLevel="2">
      <c r="A2668" s="1215">
        <v>93</v>
      </c>
      <c r="B2668" s="1216"/>
      <c r="C2668" s="1217"/>
      <c r="D2668" s="1218"/>
      <c r="E2668" s="587" t="e">
        <f t="shared" si="70"/>
        <v>#DIV/0!</v>
      </c>
    </row>
    <row r="2669" spans="1:5" s="17" customFormat="1" ht="16.75" customHeight="1" outlineLevel="2">
      <c r="A2669" s="1215">
        <v>94</v>
      </c>
      <c r="B2669" s="1216"/>
      <c r="C2669" s="1217"/>
      <c r="D2669" s="1218"/>
      <c r="E2669" s="587" t="e">
        <f t="shared" si="70"/>
        <v>#DIV/0!</v>
      </c>
    </row>
    <row r="2670" spans="1:5" s="17" customFormat="1" ht="16.75" customHeight="1" outlineLevel="2">
      <c r="A2670" s="1215">
        <v>95</v>
      </c>
      <c r="B2670" s="1216"/>
      <c r="C2670" s="1217"/>
      <c r="D2670" s="1218"/>
      <c r="E2670" s="587" t="e">
        <f t="shared" si="70"/>
        <v>#DIV/0!</v>
      </c>
    </row>
    <row r="2671" spans="1:5" s="17" customFormat="1" ht="16.75" customHeight="1" outlineLevel="2">
      <c r="A2671" s="1215">
        <v>96</v>
      </c>
      <c r="B2671" s="1216"/>
      <c r="C2671" s="1217"/>
      <c r="D2671" s="1218"/>
      <c r="E2671" s="587" t="e">
        <f t="shared" si="70"/>
        <v>#DIV/0!</v>
      </c>
    </row>
    <row r="2672" spans="1:5" s="17" customFormat="1" ht="16.75" customHeight="1" outlineLevel="2">
      <c r="A2672" s="1215">
        <v>97</v>
      </c>
      <c r="B2672" s="1216"/>
      <c r="C2672" s="1217"/>
      <c r="D2672" s="1218"/>
      <c r="E2672" s="587" t="e">
        <f t="shared" si="70"/>
        <v>#DIV/0!</v>
      </c>
    </row>
    <row r="2673" spans="1:5" s="17" customFormat="1" ht="16.75" customHeight="1" outlineLevel="2">
      <c r="A2673" s="1215">
        <v>98</v>
      </c>
      <c r="B2673" s="1216"/>
      <c r="C2673" s="1217"/>
      <c r="D2673" s="1218"/>
      <c r="E2673" s="587" t="e">
        <f t="shared" si="70"/>
        <v>#DIV/0!</v>
      </c>
    </row>
    <row r="2674" spans="1:5" s="17" customFormat="1" ht="16.75" customHeight="1" outlineLevel="2">
      <c r="A2674" s="1215">
        <v>99</v>
      </c>
      <c r="B2674" s="1216"/>
      <c r="C2674" s="1217"/>
      <c r="D2674" s="1218"/>
      <c r="E2674" s="587" t="e">
        <f t="shared" si="70"/>
        <v>#DIV/0!</v>
      </c>
    </row>
    <row r="2675" spans="1:5" s="17" customFormat="1" ht="16.75" customHeight="1" outlineLevel="2">
      <c r="A2675" s="1215">
        <v>100</v>
      </c>
      <c r="B2675" s="1216"/>
      <c r="C2675" s="1217"/>
      <c r="D2675" s="1218"/>
      <c r="E2675" s="587" t="e">
        <f t="shared" si="70"/>
        <v>#DIV/0!</v>
      </c>
    </row>
    <row r="2676" spans="1:5" s="17" customFormat="1" ht="16.75" customHeight="1" outlineLevel="2">
      <c r="A2676" s="1215">
        <v>101</v>
      </c>
      <c r="B2676" s="1216"/>
      <c r="C2676" s="1217"/>
      <c r="D2676" s="1218"/>
      <c r="E2676" s="587" t="e">
        <f t="shared" si="70"/>
        <v>#DIV/0!</v>
      </c>
    </row>
    <row r="2677" spans="1:5" s="17" customFormat="1" ht="16.75" customHeight="1" outlineLevel="2">
      <c r="A2677" s="1215">
        <v>102</v>
      </c>
      <c r="B2677" s="1216"/>
      <c r="C2677" s="1217"/>
      <c r="D2677" s="1218"/>
      <c r="E2677" s="587" t="e">
        <f t="shared" si="70"/>
        <v>#DIV/0!</v>
      </c>
    </row>
    <row r="2678" spans="1:5" s="17" customFormat="1" ht="16.75" customHeight="1" outlineLevel="2">
      <c r="A2678" s="1215">
        <v>103</v>
      </c>
      <c r="B2678" s="1216"/>
      <c r="C2678" s="1217"/>
      <c r="D2678" s="1218"/>
      <c r="E2678" s="587" t="e">
        <f t="shared" si="70"/>
        <v>#DIV/0!</v>
      </c>
    </row>
    <row r="2679" spans="1:5" s="17" customFormat="1" ht="16.75" customHeight="1" outlineLevel="2">
      <c r="A2679" s="1215">
        <v>104</v>
      </c>
      <c r="B2679" s="1216"/>
      <c r="C2679" s="1217"/>
      <c r="D2679" s="1218"/>
      <c r="E2679" s="587" t="e">
        <f t="shared" si="70"/>
        <v>#DIV/0!</v>
      </c>
    </row>
    <row r="2680" spans="1:5" s="17" customFormat="1" ht="16.75" customHeight="1" outlineLevel="2">
      <c r="A2680" s="1215">
        <v>105</v>
      </c>
      <c r="B2680" s="1216"/>
      <c r="C2680" s="1217"/>
      <c r="D2680" s="1218"/>
      <c r="E2680" s="587" t="e">
        <f t="shared" si="70"/>
        <v>#DIV/0!</v>
      </c>
    </row>
    <row r="2681" spans="1:5" s="17" customFormat="1" ht="16.75" customHeight="1" outlineLevel="2">
      <c r="A2681" s="1215">
        <v>106</v>
      </c>
      <c r="B2681" s="1216"/>
      <c r="C2681" s="1217"/>
      <c r="D2681" s="1218"/>
      <c r="E2681" s="587" t="e">
        <f t="shared" si="70"/>
        <v>#DIV/0!</v>
      </c>
    </row>
    <row r="2682" spans="1:5" s="17" customFormat="1" ht="16.75" customHeight="1" outlineLevel="2">
      <c r="A2682" s="1215">
        <v>107</v>
      </c>
      <c r="B2682" s="1216"/>
      <c r="C2682" s="1217"/>
      <c r="D2682" s="1218"/>
      <c r="E2682" s="587" t="e">
        <f t="shared" si="70"/>
        <v>#DIV/0!</v>
      </c>
    </row>
    <row r="2683" spans="1:5" s="17" customFormat="1" ht="16.75" customHeight="1" outlineLevel="2">
      <c r="A2683" s="1215">
        <v>108</v>
      </c>
      <c r="B2683" s="1216"/>
      <c r="C2683" s="1217"/>
      <c r="D2683" s="1218"/>
      <c r="E2683" s="587" t="e">
        <f t="shared" si="70"/>
        <v>#DIV/0!</v>
      </c>
    </row>
    <row r="2684" spans="1:5" s="17" customFormat="1" ht="16.75" customHeight="1" outlineLevel="2">
      <c r="A2684" s="1215">
        <v>109</v>
      </c>
      <c r="B2684" s="1216"/>
      <c r="C2684" s="1217"/>
      <c r="D2684" s="1218"/>
      <c r="E2684" s="587" t="e">
        <f t="shared" si="70"/>
        <v>#DIV/0!</v>
      </c>
    </row>
    <row r="2685" spans="1:5" s="17" customFormat="1" ht="16.75" customHeight="1" outlineLevel="2">
      <c r="A2685" s="1215">
        <v>110</v>
      </c>
      <c r="B2685" s="1216"/>
      <c r="C2685" s="1217"/>
      <c r="D2685" s="1218"/>
      <c r="E2685" s="587" t="e">
        <f t="shared" si="70"/>
        <v>#DIV/0!</v>
      </c>
    </row>
    <row r="2686" spans="1:5" s="17" customFormat="1" ht="16.75" customHeight="1" outlineLevel="2">
      <c r="A2686" s="1215">
        <v>111</v>
      </c>
      <c r="B2686" s="1216"/>
      <c r="C2686" s="1217"/>
      <c r="D2686" s="1218"/>
      <c r="E2686" s="587" t="e">
        <f t="shared" si="70"/>
        <v>#DIV/0!</v>
      </c>
    </row>
    <row r="2687" spans="1:5" s="17" customFormat="1" ht="16.75" customHeight="1" outlineLevel="2">
      <c r="A2687" s="1215">
        <v>112</v>
      </c>
      <c r="B2687" s="1216"/>
      <c r="C2687" s="1217"/>
      <c r="D2687" s="1218"/>
      <c r="E2687" s="587" t="e">
        <f t="shared" si="70"/>
        <v>#DIV/0!</v>
      </c>
    </row>
    <row r="2688" spans="1:5" s="17" customFormat="1" ht="16.75" customHeight="1" outlineLevel="2">
      <c r="A2688" s="1215">
        <v>113</v>
      </c>
      <c r="B2688" s="1216"/>
      <c r="C2688" s="1217"/>
      <c r="D2688" s="1218"/>
      <c r="E2688" s="587" t="e">
        <f t="shared" si="70"/>
        <v>#DIV/0!</v>
      </c>
    </row>
    <row r="2689" spans="1:5" s="17" customFormat="1" ht="16.75" customHeight="1" outlineLevel="2">
      <c r="A2689" s="1215">
        <v>114</v>
      </c>
      <c r="B2689" s="1216"/>
      <c r="C2689" s="1217"/>
      <c r="D2689" s="1218"/>
      <c r="E2689" s="587" t="e">
        <f t="shared" si="70"/>
        <v>#DIV/0!</v>
      </c>
    </row>
    <row r="2690" spans="1:5" s="17" customFormat="1" ht="16.75" customHeight="1" outlineLevel="2">
      <c r="A2690" s="1215">
        <v>115</v>
      </c>
      <c r="B2690" s="1216"/>
      <c r="C2690" s="1217"/>
      <c r="D2690" s="1218"/>
      <c r="E2690" s="587" t="e">
        <f t="shared" si="70"/>
        <v>#DIV/0!</v>
      </c>
    </row>
    <row r="2691" spans="1:5" s="17" customFormat="1" ht="16.75" customHeight="1" outlineLevel="2">
      <c r="A2691" s="1215">
        <v>116</v>
      </c>
      <c r="B2691" s="1216"/>
      <c r="C2691" s="1217"/>
      <c r="D2691" s="1218"/>
      <c r="E2691" s="587" t="e">
        <f t="shared" si="70"/>
        <v>#DIV/0!</v>
      </c>
    </row>
    <row r="2692" spans="1:5" s="17" customFormat="1" ht="16.75" customHeight="1" outlineLevel="2">
      <c r="A2692" s="1215">
        <v>117</v>
      </c>
      <c r="B2692" s="1216"/>
      <c r="C2692" s="1217"/>
      <c r="D2692" s="1218"/>
      <c r="E2692" s="587" t="e">
        <f t="shared" si="70"/>
        <v>#DIV/0!</v>
      </c>
    </row>
    <row r="2693" spans="1:5" s="17" customFormat="1" ht="16.75" customHeight="1" outlineLevel="2">
      <c r="A2693" s="1215">
        <v>118</v>
      </c>
      <c r="B2693" s="1216"/>
      <c r="C2693" s="1217"/>
      <c r="D2693" s="1218"/>
      <c r="E2693" s="587" t="e">
        <f t="shared" si="70"/>
        <v>#DIV/0!</v>
      </c>
    </row>
    <row r="2694" spans="1:5" s="17" customFormat="1" ht="16.75" customHeight="1" outlineLevel="2">
      <c r="A2694" s="1215">
        <v>119</v>
      </c>
      <c r="B2694" s="1216"/>
      <c r="C2694" s="1217"/>
      <c r="D2694" s="1218"/>
      <c r="E2694" s="587" t="e">
        <f t="shared" si="70"/>
        <v>#DIV/0!</v>
      </c>
    </row>
    <row r="2695" spans="1:5" s="17" customFormat="1" ht="16.75" customHeight="1" outlineLevel="2">
      <c r="A2695" s="1215">
        <v>120</v>
      </c>
      <c r="B2695" s="1216"/>
      <c r="C2695" s="1217"/>
      <c r="D2695" s="1218"/>
      <c r="E2695" s="587" t="e">
        <f t="shared" si="70"/>
        <v>#DIV/0!</v>
      </c>
    </row>
    <row r="2696" spans="1:5" s="17" customFormat="1" ht="16.75" customHeight="1" outlineLevel="2">
      <c r="A2696" s="1215">
        <v>121</v>
      </c>
      <c r="B2696" s="1216"/>
      <c r="C2696" s="1217"/>
      <c r="D2696" s="1218"/>
      <c r="E2696" s="587" t="e">
        <f t="shared" si="70"/>
        <v>#DIV/0!</v>
      </c>
    </row>
    <row r="2697" spans="1:5" s="17" customFormat="1" ht="16.75" customHeight="1" outlineLevel="2">
      <c r="A2697" s="1215">
        <v>122</v>
      </c>
      <c r="B2697" s="1216"/>
      <c r="C2697" s="1217"/>
      <c r="D2697" s="1218"/>
      <c r="E2697" s="587" t="e">
        <f t="shared" si="70"/>
        <v>#DIV/0!</v>
      </c>
    </row>
    <row r="2698" spans="1:5" s="17" customFormat="1" ht="16.75" customHeight="1" outlineLevel="2">
      <c r="A2698" s="1215">
        <v>123</v>
      </c>
      <c r="B2698" s="1216"/>
      <c r="C2698" s="1217"/>
      <c r="D2698" s="1218"/>
      <c r="E2698" s="587" t="e">
        <f t="shared" si="70"/>
        <v>#DIV/0!</v>
      </c>
    </row>
    <row r="2699" spans="1:5" s="17" customFormat="1" ht="16.75" customHeight="1" outlineLevel="2">
      <c r="A2699" s="1215">
        <v>124</v>
      </c>
      <c r="B2699" s="1216"/>
      <c r="C2699" s="1217"/>
      <c r="D2699" s="1218"/>
      <c r="E2699" s="587" t="e">
        <f t="shared" si="70"/>
        <v>#DIV/0!</v>
      </c>
    </row>
    <row r="2700" spans="1:5" s="17" customFormat="1" ht="16.75" customHeight="1" outlineLevel="2">
      <c r="A2700" s="1215">
        <v>125</v>
      </c>
      <c r="B2700" s="1216"/>
      <c r="C2700" s="1217"/>
      <c r="D2700" s="1218"/>
      <c r="E2700" s="587" t="e">
        <f t="shared" si="70"/>
        <v>#DIV/0!</v>
      </c>
    </row>
    <row r="2701" spans="1:5" s="17" customFormat="1" ht="16.75" customHeight="1" outlineLevel="2">
      <c r="A2701" s="1215">
        <v>126</v>
      </c>
      <c r="B2701" s="1216"/>
      <c r="C2701" s="1217"/>
      <c r="D2701" s="1218"/>
      <c r="E2701" s="587" t="e">
        <f t="shared" si="70"/>
        <v>#DIV/0!</v>
      </c>
    </row>
    <row r="2702" spans="1:5" s="17" customFormat="1" ht="16.75" customHeight="1" outlineLevel="2">
      <c r="A2702" s="1215">
        <v>127</v>
      </c>
      <c r="B2702" s="1216"/>
      <c r="C2702" s="1217"/>
      <c r="D2702" s="1218"/>
      <c r="E2702" s="587" t="e">
        <f t="shared" si="70"/>
        <v>#DIV/0!</v>
      </c>
    </row>
    <row r="2703" spans="1:5" s="17" customFormat="1" ht="16.75" customHeight="1" outlineLevel="2">
      <c r="A2703" s="1215">
        <v>128</v>
      </c>
      <c r="B2703" s="1216"/>
      <c r="C2703" s="1217"/>
      <c r="D2703" s="1218"/>
      <c r="E2703" s="587" t="e">
        <f t="shared" si="70"/>
        <v>#DIV/0!</v>
      </c>
    </row>
    <row r="2704" spans="1:5" s="17" customFormat="1" ht="16.75" customHeight="1" outlineLevel="2">
      <c r="A2704" s="1215">
        <v>129</v>
      </c>
      <c r="B2704" s="1216"/>
      <c r="C2704" s="1217"/>
      <c r="D2704" s="1218"/>
      <c r="E2704" s="587" t="e">
        <f t="shared" si="70"/>
        <v>#DIV/0!</v>
      </c>
    </row>
    <row r="2705" spans="1:5" s="17" customFormat="1" ht="16.75" customHeight="1" outlineLevel="2">
      <c r="A2705" s="1215">
        <v>130</v>
      </c>
      <c r="B2705" s="1216"/>
      <c r="C2705" s="1217"/>
      <c r="D2705" s="121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5">
        <v>131</v>
      </c>
      <c r="B2706" s="1216"/>
      <c r="C2706" s="1217"/>
      <c r="D2706" s="1218"/>
      <c r="E2706" s="587" t="e">
        <f t="shared" si="71"/>
        <v>#DIV/0!</v>
      </c>
    </row>
    <row r="2707" spans="1:5" s="17" customFormat="1" ht="16.75" customHeight="1" outlineLevel="2">
      <c r="A2707" s="1215">
        <v>132</v>
      </c>
      <c r="B2707" s="1216"/>
      <c r="C2707" s="1217"/>
      <c r="D2707" s="1218"/>
      <c r="E2707" s="587" t="e">
        <f t="shared" si="71"/>
        <v>#DIV/0!</v>
      </c>
    </row>
    <row r="2708" spans="1:5" s="17" customFormat="1" ht="16.75" customHeight="1" outlineLevel="2">
      <c r="A2708" s="1215">
        <v>133</v>
      </c>
      <c r="B2708" s="1216"/>
      <c r="C2708" s="1217"/>
      <c r="D2708" s="1218"/>
      <c r="E2708" s="587" t="e">
        <f t="shared" si="71"/>
        <v>#DIV/0!</v>
      </c>
    </row>
    <row r="2709" spans="1:5" s="17" customFormat="1" ht="16.75" customHeight="1" outlineLevel="2">
      <c r="A2709" s="1215">
        <v>134</v>
      </c>
      <c r="B2709" s="1216"/>
      <c r="C2709" s="1217"/>
      <c r="D2709" s="1218"/>
      <c r="E2709" s="587" t="e">
        <f t="shared" si="71"/>
        <v>#DIV/0!</v>
      </c>
    </row>
    <row r="2710" spans="1:5" s="17" customFormat="1" ht="16.75" customHeight="1" outlineLevel="2">
      <c r="A2710" s="1215">
        <v>135</v>
      </c>
      <c r="B2710" s="1216"/>
      <c r="C2710" s="1217"/>
      <c r="D2710" s="121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5">
        <v>136</v>
      </c>
      <c r="B2711" s="1216"/>
      <c r="C2711" s="1217"/>
      <c r="D2711" s="1218"/>
      <c r="E2711" s="587" t="e">
        <f t="shared" si="72"/>
        <v>#DIV/0!</v>
      </c>
    </row>
    <row r="2712" spans="1:5" s="17" customFormat="1" ht="16.75" customHeight="1" outlineLevel="2">
      <c r="A2712" s="1215">
        <v>137</v>
      </c>
      <c r="B2712" s="1216"/>
      <c r="C2712" s="1217"/>
      <c r="D2712" s="1218"/>
      <c r="E2712" s="587" t="e">
        <f t="shared" si="72"/>
        <v>#DIV/0!</v>
      </c>
    </row>
    <row r="2713" spans="1:5" s="17" customFormat="1" ht="16.75" customHeight="1" outlineLevel="2">
      <c r="A2713" s="1215">
        <v>138</v>
      </c>
      <c r="B2713" s="1216"/>
      <c r="C2713" s="1217"/>
      <c r="D2713" s="1218"/>
      <c r="E2713" s="587" t="e">
        <f t="shared" si="72"/>
        <v>#DIV/0!</v>
      </c>
    </row>
    <row r="2714" spans="1:5" s="17" customFormat="1" ht="16.75" customHeight="1" outlineLevel="2">
      <c r="A2714" s="1215">
        <v>139</v>
      </c>
      <c r="B2714" s="1216"/>
      <c r="C2714" s="1217"/>
      <c r="D2714" s="1218"/>
      <c r="E2714" s="587" t="e">
        <f t="shared" si="72"/>
        <v>#DIV/0!</v>
      </c>
    </row>
    <row r="2715" spans="1:5" s="17" customFormat="1" ht="16.75" customHeight="1" outlineLevel="2">
      <c r="A2715" s="1215">
        <v>140</v>
      </c>
      <c r="B2715" s="1216"/>
      <c r="C2715" s="1217"/>
      <c r="D2715" s="1218"/>
      <c r="E2715" s="587" t="e">
        <f t="shared" si="72"/>
        <v>#DIV/0!</v>
      </c>
    </row>
    <row r="2716" spans="1:5" s="17" customFormat="1" ht="16.75" customHeight="1" outlineLevel="2">
      <c r="A2716" s="1215">
        <v>141</v>
      </c>
      <c r="B2716" s="1216"/>
      <c r="C2716" s="1217"/>
      <c r="D2716" s="1218"/>
      <c r="E2716" s="587" t="e">
        <f t="shared" si="72"/>
        <v>#DIV/0!</v>
      </c>
    </row>
    <row r="2717" spans="1:5" s="17" customFormat="1" ht="16.75" customHeight="1" outlineLevel="2">
      <c r="A2717" s="1215">
        <v>142</v>
      </c>
      <c r="B2717" s="1216"/>
      <c r="C2717" s="1217"/>
      <c r="D2717" s="1218"/>
      <c r="E2717" s="587" t="e">
        <f t="shared" si="72"/>
        <v>#DIV/0!</v>
      </c>
    </row>
    <row r="2718" spans="1:5" s="17" customFormat="1" ht="16.75" customHeight="1" outlineLevel="2">
      <c r="A2718" s="1215">
        <v>143</v>
      </c>
      <c r="B2718" s="1216"/>
      <c r="C2718" s="1217"/>
      <c r="D2718" s="1218"/>
      <c r="E2718" s="587" t="e">
        <f t="shared" si="72"/>
        <v>#DIV/0!</v>
      </c>
    </row>
    <row r="2719" spans="1:5" s="17" customFormat="1" ht="16.75" customHeight="1" outlineLevel="2">
      <c r="A2719" s="1215">
        <v>144</v>
      </c>
      <c r="B2719" s="1216"/>
      <c r="C2719" s="1217"/>
      <c r="D2719" s="1218"/>
      <c r="E2719" s="587" t="e">
        <f t="shared" si="72"/>
        <v>#DIV/0!</v>
      </c>
    </row>
    <row r="2720" spans="1:5" s="17" customFormat="1" ht="16.75" customHeight="1" outlineLevel="2">
      <c r="A2720" s="1215">
        <v>145</v>
      </c>
      <c r="B2720" s="1216"/>
      <c r="C2720" s="1217"/>
      <c r="D2720" s="1218"/>
      <c r="E2720" s="587" t="e">
        <f t="shared" si="72"/>
        <v>#DIV/0!</v>
      </c>
    </row>
    <row r="2721" spans="1:5" s="17" customFormat="1" ht="16.75" customHeight="1" outlineLevel="2">
      <c r="A2721" s="1215">
        <v>146</v>
      </c>
      <c r="B2721" s="1216"/>
      <c r="C2721" s="1217"/>
      <c r="D2721" s="1218"/>
      <c r="E2721" s="587" t="e">
        <f t="shared" si="72"/>
        <v>#DIV/0!</v>
      </c>
    </row>
    <row r="2722" spans="1:5" s="17" customFormat="1" ht="16.75" customHeight="1" outlineLevel="2">
      <c r="A2722" s="1215">
        <v>147</v>
      </c>
      <c r="B2722" s="1216"/>
      <c r="C2722" s="1217"/>
      <c r="D2722" s="1218"/>
      <c r="E2722" s="587" t="e">
        <f t="shared" si="72"/>
        <v>#DIV/0!</v>
      </c>
    </row>
    <row r="2723" spans="1:5" s="17" customFormat="1" ht="16.75" customHeight="1" outlineLevel="2">
      <c r="A2723" s="1215">
        <v>148</v>
      </c>
      <c r="B2723" s="1216"/>
      <c r="C2723" s="1217"/>
      <c r="D2723" s="1218"/>
      <c r="E2723" s="587" t="e">
        <f t="shared" si="72"/>
        <v>#DIV/0!</v>
      </c>
    </row>
    <row r="2724" spans="1:5" s="17" customFormat="1" ht="16.75" customHeight="1" outlineLevel="2">
      <c r="A2724" s="1215">
        <v>149</v>
      </c>
      <c r="B2724" s="1216"/>
      <c r="C2724" s="1217"/>
      <c r="D2724" s="1218"/>
      <c r="E2724" s="587" t="e">
        <f t="shared" si="72"/>
        <v>#DIV/0!</v>
      </c>
    </row>
    <row r="2725" spans="1:5" s="17" customFormat="1" ht="16.75" customHeight="1" outlineLevel="2">
      <c r="A2725" s="1215">
        <v>150</v>
      </c>
      <c r="B2725" s="1216"/>
      <c r="C2725" s="1217"/>
      <c r="D2725" s="1218"/>
      <c r="E2725" s="587" t="e">
        <f t="shared" si="72"/>
        <v>#DIV/0!</v>
      </c>
    </row>
    <row r="2726" spans="1:5" s="17" customFormat="1" ht="16.75" customHeight="1" outlineLevel="2">
      <c r="A2726" s="1215">
        <v>151</v>
      </c>
      <c r="B2726" s="1216"/>
      <c r="C2726" s="1217"/>
      <c r="D2726" s="1218"/>
      <c r="E2726" s="587" t="e">
        <f t="shared" si="72"/>
        <v>#DIV/0!</v>
      </c>
    </row>
    <row r="2727" spans="1:5" s="17" customFormat="1" ht="16.75" customHeight="1" outlineLevel="2">
      <c r="A2727" s="1215">
        <v>152</v>
      </c>
      <c r="B2727" s="1216"/>
      <c r="C2727" s="1217"/>
      <c r="D2727" s="1218"/>
      <c r="E2727" s="587" t="e">
        <f t="shared" si="72"/>
        <v>#DIV/0!</v>
      </c>
    </row>
    <row r="2728" spans="1:5" s="17" customFormat="1" ht="16.75" customHeight="1" outlineLevel="2">
      <c r="A2728" s="1215">
        <v>153</v>
      </c>
      <c r="B2728" s="1216"/>
      <c r="C2728" s="1217"/>
      <c r="D2728" s="1218"/>
      <c r="E2728" s="587" t="e">
        <f t="shared" si="72"/>
        <v>#DIV/0!</v>
      </c>
    </row>
    <row r="2729" spans="1:5" s="17" customFormat="1" ht="16.75" customHeight="1" outlineLevel="2">
      <c r="A2729" s="1215">
        <v>154</v>
      </c>
      <c r="B2729" s="1216"/>
      <c r="C2729" s="1217"/>
      <c r="D2729" s="1218"/>
      <c r="E2729" s="587" t="e">
        <f t="shared" si="72"/>
        <v>#DIV/0!</v>
      </c>
    </row>
    <row r="2730" spans="1:5" s="17" customFormat="1" ht="16.75" customHeight="1" outlineLevel="2">
      <c r="A2730" s="1215">
        <v>155</v>
      </c>
      <c r="B2730" s="1216"/>
      <c r="C2730" s="1217"/>
      <c r="D2730" s="1218"/>
      <c r="E2730" s="587" t="e">
        <f>IF(AND(C2730&gt;=D$2569,C2730&lt;=D$2568),1,0)</f>
        <v>#DIV/0!</v>
      </c>
    </row>
    <row r="2731" spans="1:5" s="17" customFormat="1" ht="16.75" customHeight="1" outlineLevel="2">
      <c r="A2731" s="1215">
        <v>156</v>
      </c>
      <c r="B2731" s="1216"/>
      <c r="C2731" s="1217"/>
      <c r="D2731" s="121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5">
        <v>157</v>
      </c>
      <c r="B2732" s="1216"/>
      <c r="C2732" s="1217"/>
      <c r="D2732" s="1218"/>
      <c r="E2732" s="587" t="e">
        <f t="shared" si="73"/>
        <v>#DIV/0!</v>
      </c>
    </row>
    <row r="2733" spans="1:5" s="17" customFormat="1" ht="16.75" customHeight="1" outlineLevel="2">
      <c r="A2733" s="1215">
        <v>158</v>
      </c>
      <c r="B2733" s="1216"/>
      <c r="C2733" s="1217"/>
      <c r="D2733" s="1218"/>
      <c r="E2733" s="587" t="e">
        <f t="shared" si="73"/>
        <v>#DIV/0!</v>
      </c>
    </row>
    <row r="2734" spans="1:5" s="17" customFormat="1" ht="16.75" customHeight="1" outlineLevel="2">
      <c r="A2734" s="1215">
        <v>159</v>
      </c>
      <c r="B2734" s="1216"/>
      <c r="C2734" s="1217"/>
      <c r="D2734" s="1218"/>
      <c r="E2734" s="587" t="e">
        <f t="shared" si="73"/>
        <v>#DIV/0!</v>
      </c>
    </row>
    <row r="2735" spans="1:5" s="17" customFormat="1" ht="16.75" customHeight="1" outlineLevel="2">
      <c r="A2735" s="1215">
        <v>160</v>
      </c>
      <c r="B2735" s="1216"/>
      <c r="C2735" s="1217"/>
      <c r="D2735" s="1218"/>
      <c r="E2735" s="587" t="e">
        <f t="shared" si="73"/>
        <v>#DIV/0!</v>
      </c>
    </row>
    <row r="2736" spans="1:5" s="17" customFormat="1" ht="16.75" customHeight="1" outlineLevel="2">
      <c r="A2736" s="1215">
        <v>161</v>
      </c>
      <c r="B2736" s="1216"/>
      <c r="C2736" s="1217"/>
      <c r="D2736" s="1218"/>
      <c r="E2736" s="587" t="e">
        <f t="shared" si="73"/>
        <v>#DIV/0!</v>
      </c>
    </row>
    <row r="2737" spans="1:5" s="17" customFormat="1" ht="16.75" customHeight="1" outlineLevel="2">
      <c r="A2737" s="1215">
        <v>162</v>
      </c>
      <c r="B2737" s="1216"/>
      <c r="C2737" s="1217"/>
      <c r="D2737" s="1218"/>
      <c r="E2737" s="587" t="e">
        <f t="shared" si="73"/>
        <v>#DIV/0!</v>
      </c>
    </row>
    <row r="2738" spans="1:5" s="17" customFormat="1" ht="16.75" customHeight="1" outlineLevel="2">
      <c r="A2738" s="1215">
        <v>163</v>
      </c>
      <c r="B2738" s="1216"/>
      <c r="C2738" s="1217"/>
      <c r="D2738" s="1218"/>
      <c r="E2738" s="587" t="e">
        <f t="shared" si="73"/>
        <v>#DIV/0!</v>
      </c>
    </row>
    <row r="2739" spans="1:5" s="17" customFormat="1" ht="16.75" customHeight="1" outlineLevel="2">
      <c r="A2739" s="1215">
        <v>164</v>
      </c>
      <c r="B2739" s="1216"/>
      <c r="C2739" s="1217"/>
      <c r="D2739" s="1218"/>
      <c r="E2739" s="587" t="e">
        <f t="shared" si="73"/>
        <v>#DIV/0!</v>
      </c>
    </row>
    <row r="2740" spans="1:5" s="17" customFormat="1" ht="16.75" customHeight="1" outlineLevel="2">
      <c r="A2740" s="1215">
        <v>165</v>
      </c>
      <c r="B2740" s="1216"/>
      <c r="C2740" s="1217"/>
      <c r="D2740" s="1218"/>
      <c r="E2740" s="587" t="e">
        <f t="shared" si="73"/>
        <v>#DIV/0!</v>
      </c>
    </row>
    <row r="2741" spans="1:5" s="17" customFormat="1" ht="16.75" customHeight="1" outlineLevel="2">
      <c r="A2741" s="1215">
        <v>166</v>
      </c>
      <c r="B2741" s="1216"/>
      <c r="C2741" s="1217"/>
      <c r="D2741" s="1218"/>
      <c r="E2741" s="587" t="e">
        <f t="shared" si="73"/>
        <v>#DIV/0!</v>
      </c>
    </row>
    <row r="2742" spans="1:5" s="17" customFormat="1" ht="16.75" customHeight="1" outlineLevel="2">
      <c r="A2742" s="1215">
        <v>167</v>
      </c>
      <c r="B2742" s="1216"/>
      <c r="C2742" s="1217"/>
      <c r="D2742" s="1218"/>
      <c r="E2742" s="587" t="e">
        <f t="shared" si="73"/>
        <v>#DIV/0!</v>
      </c>
    </row>
    <row r="2743" spans="1:5" s="17" customFormat="1" ht="16.75" customHeight="1" outlineLevel="2">
      <c r="A2743" s="1215">
        <v>168</v>
      </c>
      <c r="B2743" s="1216"/>
      <c r="C2743" s="1217"/>
      <c r="D2743" s="1218"/>
      <c r="E2743" s="587" t="e">
        <f t="shared" si="73"/>
        <v>#DIV/0!</v>
      </c>
    </row>
    <row r="2744" spans="1:5" s="17" customFormat="1" ht="16.75" customHeight="1" outlineLevel="2">
      <c r="A2744" s="1215">
        <v>169</v>
      </c>
      <c r="B2744" s="1216"/>
      <c r="C2744" s="1217"/>
      <c r="D2744" s="1218"/>
      <c r="E2744" s="587" t="e">
        <f t="shared" si="73"/>
        <v>#DIV/0!</v>
      </c>
    </row>
    <row r="2745" spans="1:5" s="17" customFormat="1" ht="16.75" customHeight="1" outlineLevel="2">
      <c r="A2745" s="1215">
        <v>170</v>
      </c>
      <c r="B2745" s="1216"/>
      <c r="C2745" s="1217"/>
      <c r="D2745" s="1218"/>
      <c r="E2745" s="587" t="e">
        <f t="shared" si="73"/>
        <v>#DIV/0!</v>
      </c>
    </row>
    <row r="2746" spans="1:5" s="17" customFormat="1" ht="16.75" customHeight="1" outlineLevel="2">
      <c r="A2746" s="1215">
        <v>171</v>
      </c>
      <c r="B2746" s="1216"/>
      <c r="C2746" s="1217"/>
      <c r="D2746" s="1218"/>
      <c r="E2746" s="587" t="e">
        <f t="shared" si="73"/>
        <v>#DIV/0!</v>
      </c>
    </row>
    <row r="2747" spans="1:5" s="17" customFormat="1" ht="16.75" customHeight="1" outlineLevel="2">
      <c r="A2747" s="1215">
        <v>172</v>
      </c>
      <c r="B2747" s="1216"/>
      <c r="C2747" s="1217"/>
      <c r="D2747" s="1218"/>
      <c r="E2747" s="587" t="e">
        <f t="shared" si="73"/>
        <v>#DIV/0!</v>
      </c>
    </row>
    <row r="2748" spans="1:5" s="17" customFormat="1" ht="16.75" customHeight="1" outlineLevel="2">
      <c r="A2748" s="1215">
        <v>173</v>
      </c>
      <c r="B2748" s="1216"/>
      <c r="C2748" s="1217"/>
      <c r="D2748" s="1218"/>
      <c r="E2748" s="587" t="e">
        <f t="shared" si="73"/>
        <v>#DIV/0!</v>
      </c>
    </row>
    <row r="2749" spans="1:5" s="17" customFormat="1" ht="16.75" customHeight="1" outlineLevel="2">
      <c r="A2749" s="1215">
        <v>174</v>
      </c>
      <c r="B2749" s="1216"/>
      <c r="C2749" s="1217"/>
      <c r="D2749" s="1218"/>
      <c r="E2749" s="587" t="e">
        <f t="shared" si="73"/>
        <v>#DIV/0!</v>
      </c>
    </row>
    <row r="2750" spans="1:5" s="17" customFormat="1" ht="16.75" customHeight="1" outlineLevel="2">
      <c r="A2750" s="1215">
        <v>175</v>
      </c>
      <c r="B2750" s="1216"/>
      <c r="C2750" s="1217"/>
      <c r="D2750" s="1218"/>
      <c r="E2750" s="587" t="e">
        <f t="shared" si="73"/>
        <v>#DIV/0!</v>
      </c>
    </row>
    <row r="2751" spans="1:5" s="17" customFormat="1" ht="16.75" customHeight="1" outlineLevel="2">
      <c r="A2751" s="1215">
        <v>176</v>
      </c>
      <c r="B2751" s="1216"/>
      <c r="C2751" s="1217"/>
      <c r="D2751" s="1218"/>
      <c r="E2751" s="587" t="e">
        <f t="shared" si="73"/>
        <v>#DIV/0!</v>
      </c>
    </row>
    <row r="2752" spans="1:5" s="17" customFormat="1" ht="16.75" customHeight="1" outlineLevel="2">
      <c r="A2752" s="1215">
        <v>177</v>
      </c>
      <c r="B2752" s="1216"/>
      <c r="C2752" s="1217"/>
      <c r="D2752" s="1218"/>
      <c r="E2752" s="587" t="e">
        <f t="shared" si="73"/>
        <v>#DIV/0!</v>
      </c>
    </row>
    <row r="2753" spans="1:5" s="17" customFormat="1" ht="16.75" customHeight="1" outlineLevel="2">
      <c r="A2753" s="1215">
        <v>178</v>
      </c>
      <c r="B2753" s="1216"/>
      <c r="C2753" s="1217"/>
      <c r="D2753" s="1218"/>
      <c r="E2753" s="587" t="e">
        <f t="shared" si="73"/>
        <v>#DIV/0!</v>
      </c>
    </row>
    <row r="2754" spans="1:5" s="17" customFormat="1" ht="16.75" customHeight="1" outlineLevel="2">
      <c r="A2754" s="1215">
        <v>179</v>
      </c>
      <c r="B2754" s="1216"/>
      <c r="C2754" s="1217"/>
      <c r="D2754" s="1218"/>
      <c r="E2754" s="587" t="e">
        <f t="shared" si="73"/>
        <v>#DIV/0!</v>
      </c>
    </row>
    <row r="2755" spans="1:5" s="17" customFormat="1" ht="16.75" customHeight="1" outlineLevel="2">
      <c r="A2755" s="1215">
        <v>180</v>
      </c>
      <c r="B2755" s="1216"/>
      <c r="C2755" s="1217"/>
      <c r="D2755" s="1218"/>
      <c r="E2755" s="587" t="e">
        <f t="shared" si="73"/>
        <v>#DIV/0!</v>
      </c>
    </row>
    <row r="2756" spans="1:5" s="17" customFormat="1" ht="16.75" customHeight="1" outlineLevel="2">
      <c r="A2756" s="1215">
        <v>181</v>
      </c>
      <c r="B2756" s="1216"/>
      <c r="C2756" s="1217"/>
      <c r="D2756" s="1218"/>
      <c r="E2756" s="587" t="e">
        <f t="shared" si="73"/>
        <v>#DIV/0!</v>
      </c>
    </row>
    <row r="2757" spans="1:5" s="17" customFormat="1" ht="16.75" customHeight="1" outlineLevel="2">
      <c r="A2757" s="1215">
        <v>182</v>
      </c>
      <c r="B2757" s="1216"/>
      <c r="C2757" s="1217"/>
      <c r="D2757" s="1218"/>
      <c r="E2757" s="587" t="e">
        <f t="shared" si="73"/>
        <v>#DIV/0!</v>
      </c>
    </row>
    <row r="2758" spans="1:5" s="17" customFormat="1" ht="16.75" customHeight="1" outlineLevel="2">
      <c r="A2758" s="1215">
        <v>183</v>
      </c>
      <c r="B2758" s="1216"/>
      <c r="C2758" s="1217"/>
      <c r="D2758" s="1218"/>
      <c r="E2758" s="587" t="e">
        <f t="shared" si="73"/>
        <v>#DIV/0!</v>
      </c>
    </row>
    <row r="2759" spans="1:5" s="17" customFormat="1" ht="16.75" customHeight="1" outlineLevel="2">
      <c r="A2759" s="1215">
        <v>184</v>
      </c>
      <c r="B2759" s="1216"/>
      <c r="C2759" s="1217"/>
      <c r="D2759" s="1218"/>
      <c r="E2759" s="587" t="e">
        <f t="shared" si="73"/>
        <v>#DIV/0!</v>
      </c>
    </row>
    <row r="2760" spans="1:5" s="17" customFormat="1" ht="16.75" customHeight="1" outlineLevel="2">
      <c r="A2760" s="1215">
        <v>185</v>
      </c>
      <c r="B2760" s="1216"/>
      <c r="C2760" s="1217"/>
      <c r="D2760" s="1218"/>
      <c r="E2760" s="587" t="e">
        <f t="shared" si="73"/>
        <v>#DIV/0!</v>
      </c>
    </row>
    <row r="2761" spans="1:5" s="17" customFormat="1" ht="16.75" customHeight="1" outlineLevel="2">
      <c r="A2761" s="1215">
        <v>186</v>
      </c>
      <c r="B2761" s="1216"/>
      <c r="C2761" s="1217"/>
      <c r="D2761" s="1218"/>
      <c r="E2761" s="587" t="e">
        <f t="shared" si="73"/>
        <v>#DIV/0!</v>
      </c>
    </row>
    <row r="2762" spans="1:5" s="17" customFormat="1" ht="16.75" customHeight="1" outlineLevel="2">
      <c r="A2762" s="1215">
        <v>187</v>
      </c>
      <c r="B2762" s="1216"/>
      <c r="C2762" s="1217"/>
      <c r="D2762" s="1218"/>
      <c r="E2762" s="587" t="e">
        <f t="shared" si="73"/>
        <v>#DIV/0!</v>
      </c>
    </row>
    <row r="2763" spans="1:5" s="17" customFormat="1" ht="16.75" customHeight="1" outlineLevel="2">
      <c r="A2763" s="1215">
        <v>188</v>
      </c>
      <c r="B2763" s="1216"/>
      <c r="C2763" s="1217"/>
      <c r="D2763" s="1218"/>
      <c r="E2763" s="587" t="e">
        <f t="shared" si="73"/>
        <v>#DIV/0!</v>
      </c>
    </row>
    <row r="2764" spans="1:5" s="17" customFormat="1" ht="16.75" customHeight="1" outlineLevel="2">
      <c r="A2764" s="1215">
        <v>189</v>
      </c>
      <c r="B2764" s="1216"/>
      <c r="C2764" s="1217"/>
      <c r="D2764" s="1218"/>
      <c r="E2764" s="587" t="e">
        <f t="shared" si="73"/>
        <v>#DIV/0!</v>
      </c>
    </row>
    <row r="2765" spans="1:5" s="17" customFormat="1" ht="16.75" customHeight="1" outlineLevel="2">
      <c r="A2765" s="1215">
        <v>190</v>
      </c>
      <c r="B2765" s="1216"/>
      <c r="C2765" s="1217"/>
      <c r="D2765" s="1218"/>
      <c r="E2765" s="587" t="e">
        <f t="shared" si="73"/>
        <v>#DIV/0!</v>
      </c>
    </row>
    <row r="2766" spans="1:5" s="17" customFormat="1" ht="16.75" customHeight="1" outlineLevel="2">
      <c r="A2766" s="1215">
        <v>191</v>
      </c>
      <c r="B2766" s="1216"/>
      <c r="C2766" s="1217"/>
      <c r="D2766" s="1218"/>
      <c r="E2766" s="587" t="e">
        <f t="shared" si="73"/>
        <v>#DIV/0!</v>
      </c>
    </row>
    <row r="2767" spans="1:5" s="17" customFormat="1" ht="16.75" customHeight="1" outlineLevel="2">
      <c r="A2767" s="1215">
        <v>192</v>
      </c>
      <c r="B2767" s="1216"/>
      <c r="C2767" s="1217"/>
      <c r="D2767" s="1218"/>
      <c r="E2767" s="587" t="e">
        <f t="shared" si="73"/>
        <v>#DIV/0!</v>
      </c>
    </row>
    <row r="2768" spans="1:5" s="17" customFormat="1" ht="16.75" customHeight="1" outlineLevel="2">
      <c r="A2768" s="1215">
        <v>193</v>
      </c>
      <c r="B2768" s="1216"/>
      <c r="C2768" s="1217"/>
      <c r="D2768" s="1218"/>
      <c r="E2768" s="587" t="e">
        <f t="shared" si="73"/>
        <v>#DIV/0!</v>
      </c>
    </row>
    <row r="2769" spans="1:5" s="17" customFormat="1" ht="16.75" customHeight="1" outlineLevel="2">
      <c r="A2769" s="1215">
        <v>194</v>
      </c>
      <c r="B2769" s="1216"/>
      <c r="C2769" s="1217"/>
      <c r="D2769" s="1218"/>
      <c r="E2769" s="587" t="e">
        <f t="shared" si="73"/>
        <v>#DIV/0!</v>
      </c>
    </row>
    <row r="2770" spans="1:5" s="17" customFormat="1" ht="16.75" customHeight="1" outlineLevel="2">
      <c r="A2770" s="1215">
        <v>195</v>
      </c>
      <c r="B2770" s="1216"/>
      <c r="C2770" s="1217"/>
      <c r="D2770" s="1218"/>
      <c r="E2770" s="587" t="e">
        <f t="shared" si="73"/>
        <v>#DIV/0!</v>
      </c>
    </row>
    <row r="2771" spans="1:5" s="17" customFormat="1" ht="16.75" customHeight="1" outlineLevel="2">
      <c r="A2771" s="1215">
        <v>196</v>
      </c>
      <c r="B2771" s="1216"/>
      <c r="C2771" s="1217"/>
      <c r="D2771" s="1218"/>
      <c r="E2771" s="587" t="e">
        <f t="shared" si="73"/>
        <v>#DIV/0!</v>
      </c>
    </row>
    <row r="2772" spans="1:5" s="17" customFormat="1" ht="16.75" customHeight="1" outlineLevel="2">
      <c r="A2772" s="1215">
        <v>197</v>
      </c>
      <c r="B2772" s="1216"/>
      <c r="C2772" s="1217"/>
      <c r="D2772" s="1218"/>
      <c r="E2772" s="587" t="e">
        <f t="shared" si="73"/>
        <v>#DIV/0!</v>
      </c>
    </row>
    <row r="2773" spans="1:5" s="17" customFormat="1" ht="16.75" customHeight="1" outlineLevel="2">
      <c r="A2773" s="1215">
        <v>198</v>
      </c>
      <c r="B2773" s="1216"/>
      <c r="C2773" s="1217"/>
      <c r="D2773" s="1218"/>
      <c r="E2773" s="587" t="e">
        <f t="shared" si="73"/>
        <v>#DIV/0!</v>
      </c>
    </row>
    <row r="2774" spans="1:5" s="17" customFormat="1" ht="16.75" customHeight="1" outlineLevel="2">
      <c r="A2774" s="1215">
        <v>199</v>
      </c>
      <c r="B2774" s="1216"/>
      <c r="C2774" s="1217"/>
      <c r="D2774" s="1218"/>
      <c r="E2774" s="587" t="e">
        <f t="shared" si="73"/>
        <v>#DIV/0!</v>
      </c>
    </row>
    <row r="2775" spans="1:5" s="17" customFormat="1" ht="16.75" customHeight="1" outlineLevel="2">
      <c r="A2775" s="1215">
        <v>200</v>
      </c>
      <c r="B2775" s="1216"/>
      <c r="C2775" s="1217"/>
      <c r="D2775" s="1218"/>
      <c r="E2775" s="587" t="e">
        <f t="shared" si="73"/>
        <v>#DIV/0!</v>
      </c>
    </row>
    <row r="2776" spans="1:5" s="17" customFormat="1" ht="16.75" customHeight="1" outlineLevel="2">
      <c r="A2776" s="1215">
        <v>201</v>
      </c>
      <c r="B2776" s="1216"/>
      <c r="C2776" s="1217"/>
      <c r="D2776" s="1218"/>
      <c r="E2776" s="587" t="e">
        <f t="shared" si="73"/>
        <v>#DIV/0!</v>
      </c>
    </row>
    <row r="2777" spans="1:5" s="17" customFormat="1" ht="16.75" customHeight="1" outlineLevel="2">
      <c r="A2777" s="1215">
        <v>202</v>
      </c>
      <c r="B2777" s="1216"/>
      <c r="C2777" s="1217"/>
      <c r="D2777" s="1218"/>
      <c r="E2777" s="587" t="e">
        <f t="shared" si="73"/>
        <v>#DIV/0!</v>
      </c>
    </row>
    <row r="2778" spans="1:5" s="17" customFormat="1" ht="16.75" customHeight="1" outlineLevel="2">
      <c r="A2778" s="1215">
        <v>203</v>
      </c>
      <c r="B2778" s="1216"/>
      <c r="C2778" s="1217"/>
      <c r="D2778" s="1218"/>
      <c r="E2778" s="587" t="e">
        <f t="shared" si="73"/>
        <v>#DIV/0!</v>
      </c>
    </row>
    <row r="2779" spans="1:5" s="17" customFormat="1" ht="16.75" customHeight="1" outlineLevel="2">
      <c r="A2779" s="1215">
        <v>204</v>
      </c>
      <c r="B2779" s="1216"/>
      <c r="C2779" s="1217"/>
      <c r="D2779" s="1218"/>
      <c r="E2779" s="587" t="e">
        <f t="shared" si="73"/>
        <v>#DIV/0!</v>
      </c>
    </row>
    <row r="2780" spans="1:5" s="17" customFormat="1" ht="16.75" customHeight="1" outlineLevel="2">
      <c r="A2780" s="1215">
        <v>205</v>
      </c>
      <c r="B2780" s="1216"/>
      <c r="C2780" s="1217"/>
      <c r="D2780" s="1218"/>
      <c r="E2780" s="587" t="e">
        <f t="shared" si="73"/>
        <v>#DIV/0!</v>
      </c>
    </row>
    <row r="2781" spans="1:5" s="17" customFormat="1" ht="16.75" customHeight="1" outlineLevel="2">
      <c r="A2781" s="1215">
        <v>206</v>
      </c>
      <c r="B2781" s="1216"/>
      <c r="C2781" s="1217"/>
      <c r="D2781" s="1218"/>
      <c r="E2781" s="587" t="e">
        <f t="shared" si="73"/>
        <v>#DIV/0!</v>
      </c>
    </row>
    <row r="2782" spans="1:5" s="17" customFormat="1" ht="16.75" customHeight="1" outlineLevel="2">
      <c r="A2782" s="1215">
        <v>207</v>
      </c>
      <c r="B2782" s="1216"/>
      <c r="C2782" s="1217"/>
      <c r="D2782" s="1218"/>
      <c r="E2782" s="587" t="e">
        <f t="shared" si="73"/>
        <v>#DIV/0!</v>
      </c>
    </row>
    <row r="2783" spans="1:5" s="17" customFormat="1" ht="16.75" customHeight="1" outlineLevel="2">
      <c r="A2783" s="1215">
        <v>208</v>
      </c>
      <c r="B2783" s="1216"/>
      <c r="C2783" s="1217"/>
      <c r="D2783" s="1218"/>
      <c r="E2783" s="587" t="e">
        <f t="shared" si="73"/>
        <v>#DIV/0!</v>
      </c>
    </row>
    <row r="2784" spans="1:5" s="17" customFormat="1" ht="16.75" customHeight="1" outlineLevel="2">
      <c r="A2784" s="1215">
        <v>209</v>
      </c>
      <c r="B2784" s="1216"/>
      <c r="C2784" s="1217"/>
      <c r="D2784" s="1218"/>
      <c r="E2784" s="587" t="e">
        <f t="shared" si="73"/>
        <v>#DIV/0!</v>
      </c>
    </row>
    <row r="2785" spans="1:5" s="17" customFormat="1" ht="16.75" customHeight="1" outlineLevel="2">
      <c r="A2785" s="1215">
        <v>210</v>
      </c>
      <c r="B2785" s="1216"/>
      <c r="C2785" s="1217"/>
      <c r="D2785" s="1218"/>
      <c r="E2785" s="587" t="e">
        <f t="shared" si="73"/>
        <v>#DIV/0!</v>
      </c>
    </row>
    <row r="2786" spans="1:5" s="17" customFormat="1" ht="16.75" customHeight="1" outlineLevel="2">
      <c r="A2786" s="1215">
        <v>211</v>
      </c>
      <c r="B2786" s="1216"/>
      <c r="C2786" s="1217"/>
      <c r="D2786" s="1218"/>
      <c r="E2786" s="587" t="e">
        <f t="shared" si="73"/>
        <v>#DIV/0!</v>
      </c>
    </row>
    <row r="2787" spans="1:5" s="17" customFormat="1" ht="16.75" customHeight="1" outlineLevel="2">
      <c r="A2787" s="1215">
        <v>212</v>
      </c>
      <c r="B2787" s="1216"/>
      <c r="C2787" s="1217"/>
      <c r="D2787" s="1218"/>
      <c r="E2787" s="587" t="e">
        <f t="shared" si="73"/>
        <v>#DIV/0!</v>
      </c>
    </row>
    <row r="2788" spans="1:5" s="17" customFormat="1" ht="16.75" customHeight="1" outlineLevel="2">
      <c r="A2788" s="1215">
        <v>213</v>
      </c>
      <c r="B2788" s="1216"/>
      <c r="C2788" s="1217"/>
      <c r="D2788" s="1218"/>
      <c r="E2788" s="587" t="e">
        <f t="shared" si="73"/>
        <v>#DIV/0!</v>
      </c>
    </row>
    <row r="2789" spans="1:5" s="17" customFormat="1" ht="16.75" customHeight="1" outlineLevel="2">
      <c r="A2789" s="1215">
        <v>214</v>
      </c>
      <c r="B2789" s="1216"/>
      <c r="C2789" s="1217"/>
      <c r="D2789" s="1218"/>
      <c r="E2789" s="587" t="e">
        <f t="shared" si="73"/>
        <v>#DIV/0!</v>
      </c>
    </row>
    <row r="2790" spans="1:5" s="17" customFormat="1" ht="16.75" customHeight="1" outlineLevel="2">
      <c r="A2790" s="1215">
        <v>215</v>
      </c>
      <c r="B2790" s="1216"/>
      <c r="C2790" s="1217"/>
      <c r="D2790" s="1218"/>
      <c r="E2790" s="587" t="e">
        <f t="shared" si="73"/>
        <v>#DIV/0!</v>
      </c>
    </row>
    <row r="2791" spans="1:5" s="17" customFormat="1" ht="16.75" customHeight="1" outlineLevel="2">
      <c r="A2791" s="1215">
        <v>216</v>
      </c>
      <c r="B2791" s="1216"/>
      <c r="C2791" s="1217"/>
      <c r="D2791" s="1218"/>
      <c r="E2791" s="587" t="e">
        <f t="shared" si="73"/>
        <v>#DIV/0!</v>
      </c>
    </row>
    <row r="2792" spans="1:5" s="17" customFormat="1" ht="16.75" customHeight="1" outlineLevel="2">
      <c r="A2792" s="1215">
        <v>217</v>
      </c>
      <c r="B2792" s="1216"/>
      <c r="C2792" s="1217"/>
      <c r="D2792" s="1218"/>
      <c r="E2792" s="587" t="e">
        <f t="shared" si="73"/>
        <v>#DIV/0!</v>
      </c>
    </row>
    <row r="2793" spans="1:5" s="17" customFormat="1" ht="16.75" customHeight="1" outlineLevel="2">
      <c r="A2793" s="1215">
        <v>218</v>
      </c>
      <c r="B2793" s="1216"/>
      <c r="C2793" s="1217"/>
      <c r="D2793" s="1218"/>
      <c r="E2793" s="587" t="e">
        <f t="shared" si="73"/>
        <v>#DIV/0!</v>
      </c>
    </row>
    <row r="2794" spans="1:5" s="17" customFormat="1" ht="16.75" customHeight="1" outlineLevel="2">
      <c r="A2794" s="1215">
        <v>219</v>
      </c>
      <c r="B2794" s="1216"/>
      <c r="C2794" s="1217"/>
      <c r="D2794" s="1218"/>
      <c r="E2794" s="587" t="e">
        <f t="shared" si="73"/>
        <v>#DIV/0!</v>
      </c>
    </row>
    <row r="2795" spans="1:5" s="17" customFormat="1" ht="16.75" customHeight="1" outlineLevel="2">
      <c r="A2795" s="1215">
        <v>220</v>
      </c>
      <c r="B2795" s="1216"/>
      <c r="C2795" s="1217"/>
      <c r="D2795" s="121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5">
        <v>221</v>
      </c>
      <c r="B2796" s="1216"/>
      <c r="C2796" s="1217"/>
      <c r="D2796" s="1218"/>
      <c r="E2796" s="587" t="e">
        <f t="shared" si="74"/>
        <v>#DIV/0!</v>
      </c>
    </row>
    <row r="2797" spans="1:5" s="17" customFormat="1" ht="16.75" customHeight="1" outlineLevel="2">
      <c r="A2797" s="1215">
        <v>222</v>
      </c>
      <c r="B2797" s="1216"/>
      <c r="C2797" s="1217"/>
      <c r="D2797" s="1218"/>
      <c r="E2797" s="587" t="e">
        <f t="shared" si="74"/>
        <v>#DIV/0!</v>
      </c>
    </row>
    <row r="2798" spans="1:5" s="17" customFormat="1" ht="16.75" customHeight="1" outlineLevel="2">
      <c r="A2798" s="1215">
        <v>223</v>
      </c>
      <c r="B2798" s="1216"/>
      <c r="C2798" s="1217"/>
      <c r="D2798" s="1218"/>
      <c r="E2798" s="587" t="e">
        <f t="shared" si="74"/>
        <v>#DIV/0!</v>
      </c>
    </row>
    <row r="2799" spans="1:5" s="17" customFormat="1" ht="16.75" customHeight="1" outlineLevel="2">
      <c r="A2799" s="1215">
        <v>224</v>
      </c>
      <c r="B2799" s="1216"/>
      <c r="C2799" s="1217"/>
      <c r="D2799" s="1218"/>
      <c r="E2799" s="587" t="e">
        <f t="shared" si="74"/>
        <v>#DIV/0!</v>
      </c>
    </row>
    <row r="2800" spans="1:5" s="17" customFormat="1" ht="16.75" customHeight="1" outlineLevel="2">
      <c r="A2800" s="1215">
        <v>225</v>
      </c>
      <c r="B2800" s="1216"/>
      <c r="C2800" s="1217"/>
      <c r="D2800" s="1218"/>
      <c r="E2800" s="587" t="e">
        <f t="shared" si="74"/>
        <v>#DIV/0!</v>
      </c>
    </row>
    <row r="2801" spans="1:5" s="17" customFormat="1" ht="16.75" customHeight="1" outlineLevel="2">
      <c r="A2801" s="1215">
        <v>226</v>
      </c>
      <c r="B2801" s="1216"/>
      <c r="C2801" s="1217"/>
      <c r="D2801" s="1218"/>
      <c r="E2801" s="587" t="e">
        <f t="shared" si="74"/>
        <v>#DIV/0!</v>
      </c>
    </row>
    <row r="2802" spans="1:5" s="17" customFormat="1" ht="16.75" customHeight="1" outlineLevel="2">
      <c r="A2802" s="1215">
        <v>227</v>
      </c>
      <c r="B2802" s="1216"/>
      <c r="C2802" s="1217"/>
      <c r="D2802" s="1218"/>
      <c r="E2802" s="587" t="e">
        <f t="shared" si="74"/>
        <v>#DIV/0!</v>
      </c>
    </row>
    <row r="2803" spans="1:5" s="17" customFormat="1" ht="16.75" customHeight="1" outlineLevel="2">
      <c r="A2803" s="1215">
        <v>228</v>
      </c>
      <c r="B2803" s="1216"/>
      <c r="C2803" s="1217"/>
      <c r="D2803" s="1218"/>
      <c r="E2803" s="587" t="e">
        <f t="shared" si="74"/>
        <v>#DIV/0!</v>
      </c>
    </row>
    <row r="2804" spans="1:5" s="17" customFormat="1" ht="16.75" customHeight="1" outlineLevel="2">
      <c r="A2804" s="1215">
        <v>229</v>
      </c>
      <c r="B2804" s="1216"/>
      <c r="C2804" s="1217"/>
      <c r="D2804" s="1218"/>
      <c r="E2804" s="587" t="e">
        <f t="shared" si="74"/>
        <v>#DIV/0!</v>
      </c>
    </row>
    <row r="2805" spans="1:5" s="17" customFormat="1" ht="16.75" customHeight="1" outlineLevel="2">
      <c r="A2805" s="1215">
        <v>230</v>
      </c>
      <c r="B2805" s="1216"/>
      <c r="C2805" s="1217"/>
      <c r="D2805" s="1218"/>
      <c r="E2805" s="587" t="e">
        <f t="shared" si="74"/>
        <v>#DIV/0!</v>
      </c>
    </row>
    <row r="2806" spans="1:5" s="17" customFormat="1" ht="16.75" customHeight="1" outlineLevel="2">
      <c r="A2806" s="1215">
        <v>231</v>
      </c>
      <c r="B2806" s="1216"/>
      <c r="C2806" s="1217"/>
      <c r="D2806" s="1218"/>
      <c r="E2806" s="587" t="e">
        <f t="shared" si="74"/>
        <v>#DIV/0!</v>
      </c>
    </row>
    <row r="2807" spans="1:5" s="17" customFormat="1" ht="16.75" customHeight="1" outlineLevel="2">
      <c r="A2807" s="1215">
        <v>232</v>
      </c>
      <c r="B2807" s="1216"/>
      <c r="C2807" s="1217"/>
      <c r="D2807" s="1218"/>
      <c r="E2807" s="587" t="e">
        <f t="shared" si="74"/>
        <v>#DIV/0!</v>
      </c>
    </row>
    <row r="2808" spans="1:5" s="17" customFormat="1" ht="16.75" customHeight="1" outlineLevel="2">
      <c r="A2808" s="1215">
        <v>233</v>
      </c>
      <c r="B2808" s="1216"/>
      <c r="C2808" s="1217"/>
      <c r="D2808" s="1218"/>
      <c r="E2808" s="587" t="e">
        <f t="shared" si="74"/>
        <v>#DIV/0!</v>
      </c>
    </row>
    <row r="2809" spans="1:5" s="17" customFormat="1" ht="16.75" customHeight="1" outlineLevel="2">
      <c r="A2809" s="1215">
        <v>234</v>
      </c>
      <c r="B2809" s="1216"/>
      <c r="C2809" s="1217"/>
      <c r="D2809" s="1218"/>
      <c r="E2809" s="587" t="e">
        <f t="shared" si="74"/>
        <v>#DIV/0!</v>
      </c>
    </row>
    <row r="2810" spans="1:5" s="17" customFormat="1" ht="16.75" customHeight="1" outlineLevel="2">
      <c r="A2810" s="1215">
        <v>235</v>
      </c>
      <c r="B2810" s="1216"/>
      <c r="C2810" s="1217"/>
      <c r="D2810" s="1218"/>
      <c r="E2810" s="587" t="e">
        <f t="shared" si="74"/>
        <v>#DIV/0!</v>
      </c>
    </row>
    <row r="2811" spans="1:5" s="17" customFormat="1" ht="16.75" customHeight="1" outlineLevel="2">
      <c r="A2811" s="1215">
        <v>236</v>
      </c>
      <c r="B2811" s="1216"/>
      <c r="C2811" s="1217"/>
      <c r="D2811" s="1218"/>
      <c r="E2811" s="587" t="e">
        <f t="shared" si="74"/>
        <v>#DIV/0!</v>
      </c>
    </row>
    <row r="2812" spans="1:5" s="17" customFormat="1" ht="16.75" customHeight="1" outlineLevel="2">
      <c r="A2812" s="1215">
        <v>237</v>
      </c>
      <c r="B2812" s="1216"/>
      <c r="C2812" s="1217"/>
      <c r="D2812" s="1218"/>
      <c r="E2812" s="587" t="e">
        <f t="shared" si="74"/>
        <v>#DIV/0!</v>
      </c>
    </row>
    <row r="2813" spans="1:5" s="17" customFormat="1" ht="16.75" customHeight="1" outlineLevel="2">
      <c r="A2813" s="1215">
        <v>238</v>
      </c>
      <c r="B2813" s="1216"/>
      <c r="C2813" s="1217"/>
      <c r="D2813" s="1218"/>
      <c r="E2813" s="587" t="e">
        <f t="shared" si="74"/>
        <v>#DIV/0!</v>
      </c>
    </row>
    <row r="2814" spans="1:5" s="17" customFormat="1" ht="16.75" customHeight="1" outlineLevel="2">
      <c r="A2814" s="1215">
        <v>239</v>
      </c>
      <c r="B2814" s="1216"/>
      <c r="C2814" s="1217"/>
      <c r="D2814" s="1218"/>
      <c r="E2814" s="587" t="e">
        <f t="shared" si="74"/>
        <v>#DIV/0!</v>
      </c>
    </row>
    <row r="2815" spans="1:5" s="17" customFormat="1" ht="16.75" customHeight="1" outlineLevel="2">
      <c r="A2815" s="1215">
        <v>240</v>
      </c>
      <c r="B2815" s="1216"/>
      <c r="C2815" s="1217"/>
      <c r="D2815" s="1218"/>
      <c r="E2815" s="587" t="e">
        <f t="shared" si="74"/>
        <v>#DIV/0!</v>
      </c>
    </row>
    <row r="2816" spans="1:5" s="17" customFormat="1" ht="16.75" customHeight="1" outlineLevel="2">
      <c r="A2816" s="1215">
        <v>241</v>
      </c>
      <c r="B2816" s="1216"/>
      <c r="C2816" s="1217"/>
      <c r="D2816" s="1218"/>
      <c r="E2816" s="587" t="e">
        <f t="shared" si="74"/>
        <v>#DIV/0!</v>
      </c>
    </row>
    <row r="2817" spans="1:5" s="17" customFormat="1" ht="16.75" customHeight="1" outlineLevel="2">
      <c r="A2817" s="1215">
        <v>242</v>
      </c>
      <c r="B2817" s="1216"/>
      <c r="C2817" s="1217"/>
      <c r="D2817" s="1218"/>
      <c r="E2817" s="587" t="e">
        <f t="shared" si="74"/>
        <v>#DIV/0!</v>
      </c>
    </row>
    <row r="2818" spans="1:5" s="17" customFormat="1" ht="16.75" customHeight="1" outlineLevel="2">
      <c r="A2818" s="1215">
        <v>243</v>
      </c>
      <c r="B2818" s="1216"/>
      <c r="C2818" s="1217"/>
      <c r="D2818" s="1218"/>
      <c r="E2818" s="587" t="e">
        <f t="shared" si="74"/>
        <v>#DIV/0!</v>
      </c>
    </row>
    <row r="2819" spans="1:5" s="17" customFormat="1" ht="16.75" customHeight="1" outlineLevel="2">
      <c r="A2819" s="1215">
        <v>244</v>
      </c>
      <c r="B2819" s="1216"/>
      <c r="C2819" s="1217"/>
      <c r="D2819" s="1218"/>
      <c r="E2819" s="587" t="e">
        <f t="shared" si="74"/>
        <v>#DIV/0!</v>
      </c>
    </row>
    <row r="2820" spans="1:5" s="17" customFormat="1" ht="16.75" customHeight="1" outlineLevel="2">
      <c r="A2820" s="1215">
        <v>245</v>
      </c>
      <c r="B2820" s="1216"/>
      <c r="C2820" s="1217"/>
      <c r="D2820" s="1218"/>
      <c r="E2820" s="587" t="e">
        <f t="shared" si="74"/>
        <v>#DIV/0!</v>
      </c>
    </row>
    <row r="2821" spans="1:5" s="17" customFormat="1" ht="16.75" customHeight="1" outlineLevel="2">
      <c r="A2821" s="1215">
        <v>246</v>
      </c>
      <c r="B2821" s="1216"/>
      <c r="C2821" s="1217"/>
      <c r="D2821" s="1218"/>
      <c r="E2821" s="587" t="e">
        <f t="shared" si="74"/>
        <v>#DIV/0!</v>
      </c>
    </row>
    <row r="2822" spans="1:5" s="17" customFormat="1" ht="16.75" customHeight="1" outlineLevel="2">
      <c r="A2822" s="1215">
        <v>247</v>
      </c>
      <c r="B2822" s="1216"/>
      <c r="C2822" s="1217"/>
      <c r="D2822" s="1218"/>
      <c r="E2822" s="587" t="e">
        <f t="shared" si="74"/>
        <v>#DIV/0!</v>
      </c>
    </row>
    <row r="2823" spans="1:5" s="17" customFormat="1" ht="16.75" customHeight="1" outlineLevel="2">
      <c r="A2823" s="1215">
        <v>248</v>
      </c>
      <c r="B2823" s="1216"/>
      <c r="C2823" s="1217"/>
      <c r="D2823" s="1218"/>
      <c r="E2823" s="587" t="e">
        <f t="shared" si="74"/>
        <v>#DIV/0!</v>
      </c>
    </row>
    <row r="2824" spans="1:5" s="17" customFormat="1" ht="16.75" customHeight="1" outlineLevel="2">
      <c r="A2824" s="1215">
        <v>249</v>
      </c>
      <c r="B2824" s="1216"/>
      <c r="C2824" s="1217"/>
      <c r="D2824" s="1218"/>
      <c r="E2824" s="587" t="e">
        <f t="shared" si="74"/>
        <v>#DIV/0!</v>
      </c>
    </row>
    <row r="2825" spans="1:5" s="17" customFormat="1" ht="16.75" customHeight="1" outlineLevel="2">
      <c r="A2825" s="1215">
        <v>250</v>
      </c>
      <c r="B2825" s="1216"/>
      <c r="C2825" s="1217"/>
      <c r="D2825" s="1218"/>
      <c r="E2825" s="587" t="e">
        <f t="shared" si="74"/>
        <v>#DIV/0!</v>
      </c>
    </row>
    <row r="2826" spans="1:5" s="17" customFormat="1" ht="16.75" customHeight="1" outlineLevel="2">
      <c r="A2826" s="1215">
        <v>251</v>
      </c>
      <c r="B2826" s="1216"/>
      <c r="C2826" s="1217"/>
      <c r="D2826" s="1218"/>
      <c r="E2826" s="587" t="e">
        <f t="shared" si="74"/>
        <v>#DIV/0!</v>
      </c>
    </row>
    <row r="2827" spans="1:5" s="17" customFormat="1" ht="16.75" customHeight="1" outlineLevel="2">
      <c r="A2827" s="1215">
        <v>252</v>
      </c>
      <c r="B2827" s="1216"/>
      <c r="C2827" s="1217"/>
      <c r="D2827" s="1218"/>
      <c r="E2827" s="587" t="e">
        <f t="shared" si="74"/>
        <v>#DIV/0!</v>
      </c>
    </row>
    <row r="2828" spans="1:5" s="17" customFormat="1" ht="16.75" customHeight="1" outlineLevel="2">
      <c r="A2828" s="1215">
        <v>253</v>
      </c>
      <c r="B2828" s="1216"/>
      <c r="C2828" s="1217"/>
      <c r="D2828" s="1218"/>
      <c r="E2828" s="587" t="e">
        <f t="shared" si="74"/>
        <v>#DIV/0!</v>
      </c>
    </row>
    <row r="2829" spans="1:5" s="17" customFormat="1" ht="16.75" customHeight="1" outlineLevel="2">
      <c r="A2829" s="1215">
        <v>254</v>
      </c>
      <c r="B2829" s="1216"/>
      <c r="C2829" s="1217"/>
      <c r="D2829" s="1218"/>
      <c r="E2829" s="587" t="e">
        <f t="shared" si="74"/>
        <v>#DIV/0!</v>
      </c>
    </row>
    <row r="2830" spans="1:5" s="17" customFormat="1" ht="16.75" customHeight="1" outlineLevel="2">
      <c r="A2830" s="1215">
        <v>255</v>
      </c>
      <c r="B2830" s="1216"/>
      <c r="C2830" s="1217"/>
      <c r="D2830" s="1218"/>
      <c r="E2830" s="587" t="e">
        <f t="shared" si="74"/>
        <v>#DIV/0!</v>
      </c>
    </row>
    <row r="2831" spans="1:5" s="17" customFormat="1" ht="16.75" customHeight="1" outlineLevel="2">
      <c r="A2831" s="1215">
        <v>256</v>
      </c>
      <c r="B2831" s="1216"/>
      <c r="C2831" s="1217"/>
      <c r="D2831" s="1218"/>
      <c r="E2831" s="587" t="e">
        <f t="shared" si="74"/>
        <v>#DIV/0!</v>
      </c>
    </row>
    <row r="2832" spans="1:5" s="17" customFormat="1" ht="16.75" customHeight="1" outlineLevel="2">
      <c r="A2832" s="1215">
        <v>257</v>
      </c>
      <c r="B2832" s="1216"/>
      <c r="C2832" s="1217"/>
      <c r="D2832" s="1218"/>
      <c r="E2832" s="587" t="e">
        <f t="shared" si="74"/>
        <v>#DIV/0!</v>
      </c>
    </row>
    <row r="2833" spans="1:5" s="17" customFormat="1" ht="16.75" customHeight="1" outlineLevel="2">
      <c r="A2833" s="1215">
        <v>258</v>
      </c>
      <c r="B2833" s="1216"/>
      <c r="C2833" s="1217"/>
      <c r="D2833" s="1218"/>
      <c r="E2833" s="587" t="e">
        <f t="shared" si="74"/>
        <v>#DIV/0!</v>
      </c>
    </row>
    <row r="2834" spans="1:5" s="17" customFormat="1" ht="16.75" customHeight="1" outlineLevel="2">
      <c r="A2834" s="1215">
        <v>259</v>
      </c>
      <c r="B2834" s="1216"/>
      <c r="C2834" s="1217"/>
      <c r="D2834" s="1218"/>
      <c r="E2834" s="587" t="e">
        <f t="shared" si="74"/>
        <v>#DIV/0!</v>
      </c>
    </row>
    <row r="2835" spans="1:5" s="17" customFormat="1" ht="16.75" customHeight="1" outlineLevel="2">
      <c r="A2835" s="1215">
        <v>260</v>
      </c>
      <c r="B2835" s="1216"/>
      <c r="C2835" s="1217"/>
      <c r="D2835" s="1218"/>
      <c r="E2835" s="587" t="e">
        <f t="shared" si="74"/>
        <v>#DIV/0!</v>
      </c>
    </row>
    <row r="2836" spans="1:5" s="17" customFormat="1" ht="16.75" customHeight="1" outlineLevel="2">
      <c r="A2836" s="1215">
        <v>261</v>
      </c>
      <c r="B2836" s="1216"/>
      <c r="C2836" s="1217"/>
      <c r="D2836" s="1218"/>
      <c r="E2836" s="587" t="e">
        <f t="shared" si="74"/>
        <v>#DIV/0!</v>
      </c>
    </row>
    <row r="2837" spans="1:5" s="17" customFormat="1" ht="16.75" customHeight="1" outlineLevel="2">
      <c r="A2837" s="1215">
        <v>262</v>
      </c>
      <c r="B2837" s="1216"/>
      <c r="C2837" s="1217"/>
      <c r="D2837" s="1218"/>
      <c r="E2837" s="587" t="e">
        <f t="shared" si="74"/>
        <v>#DIV/0!</v>
      </c>
    </row>
    <row r="2838" spans="1:5" s="17" customFormat="1" ht="16.75" customHeight="1" outlineLevel="2">
      <c r="A2838" s="1215">
        <v>263</v>
      </c>
      <c r="B2838" s="1216"/>
      <c r="C2838" s="1217"/>
      <c r="D2838" s="1218"/>
      <c r="E2838" s="587" t="e">
        <f t="shared" si="74"/>
        <v>#DIV/0!</v>
      </c>
    </row>
    <row r="2839" spans="1:5" s="17" customFormat="1" ht="16.75" customHeight="1" outlineLevel="2">
      <c r="A2839" s="1215">
        <v>264</v>
      </c>
      <c r="B2839" s="1216"/>
      <c r="C2839" s="1217"/>
      <c r="D2839" s="1218"/>
      <c r="E2839" s="587" t="e">
        <f t="shared" si="74"/>
        <v>#DIV/0!</v>
      </c>
    </row>
    <row r="2840" spans="1:5" s="17" customFormat="1" ht="16.75" customHeight="1" outlineLevel="2">
      <c r="A2840" s="1215">
        <v>265</v>
      </c>
      <c r="B2840" s="1216"/>
      <c r="C2840" s="1217"/>
      <c r="D2840" s="1218"/>
      <c r="E2840" s="587" t="e">
        <f t="shared" si="74"/>
        <v>#DIV/0!</v>
      </c>
    </row>
    <row r="2841" spans="1:5" s="17" customFormat="1" ht="16.75" customHeight="1" outlineLevel="2">
      <c r="A2841" s="1215">
        <v>266</v>
      </c>
      <c r="B2841" s="1216"/>
      <c r="C2841" s="1217"/>
      <c r="D2841" s="1218"/>
      <c r="E2841" s="587" t="e">
        <f t="shared" si="74"/>
        <v>#DIV/0!</v>
      </c>
    </row>
    <row r="2842" spans="1:5" s="17" customFormat="1" ht="16.75" customHeight="1" outlineLevel="2">
      <c r="A2842" s="1215">
        <v>267</v>
      </c>
      <c r="B2842" s="1216"/>
      <c r="C2842" s="1217"/>
      <c r="D2842" s="1218"/>
      <c r="E2842" s="587" t="e">
        <f t="shared" si="74"/>
        <v>#DIV/0!</v>
      </c>
    </row>
    <row r="2843" spans="1:5" s="17" customFormat="1" ht="16.75" customHeight="1" outlineLevel="2">
      <c r="A2843" s="1215">
        <v>268</v>
      </c>
      <c r="B2843" s="1216"/>
      <c r="C2843" s="1217"/>
      <c r="D2843" s="1218"/>
      <c r="E2843" s="587" t="e">
        <f t="shared" si="74"/>
        <v>#DIV/0!</v>
      </c>
    </row>
    <row r="2844" spans="1:5" s="17" customFormat="1" ht="16.75" customHeight="1" outlineLevel="2">
      <c r="A2844" s="1215">
        <v>269</v>
      </c>
      <c r="B2844" s="1216"/>
      <c r="C2844" s="1217"/>
      <c r="D2844" s="1218"/>
      <c r="E2844" s="587" t="e">
        <f t="shared" si="74"/>
        <v>#DIV/0!</v>
      </c>
    </row>
    <row r="2845" spans="1:5" s="17" customFormat="1" ht="16.75" customHeight="1" outlineLevel="2">
      <c r="A2845" s="1215">
        <v>270</v>
      </c>
      <c r="B2845" s="1216"/>
      <c r="C2845" s="1217"/>
      <c r="D2845" s="1218"/>
      <c r="E2845" s="587" t="e">
        <f t="shared" si="74"/>
        <v>#DIV/0!</v>
      </c>
    </row>
    <row r="2846" spans="1:5" s="17" customFormat="1" ht="16.75" customHeight="1" outlineLevel="2">
      <c r="A2846" s="1215">
        <v>271</v>
      </c>
      <c r="B2846" s="1216"/>
      <c r="C2846" s="1217"/>
      <c r="D2846" s="1218"/>
      <c r="E2846" s="587" t="e">
        <f t="shared" si="74"/>
        <v>#DIV/0!</v>
      </c>
    </row>
    <row r="2847" spans="1:5" s="17" customFormat="1" ht="16.75" customHeight="1" outlineLevel="2">
      <c r="A2847" s="1215">
        <v>272</v>
      </c>
      <c r="B2847" s="1216"/>
      <c r="C2847" s="1217"/>
      <c r="D2847" s="1218"/>
      <c r="E2847" s="587" t="e">
        <f t="shared" si="74"/>
        <v>#DIV/0!</v>
      </c>
    </row>
    <row r="2848" spans="1:5" s="17" customFormat="1" ht="16.75" customHeight="1" outlineLevel="2">
      <c r="A2848" s="1215">
        <v>273</v>
      </c>
      <c r="B2848" s="1216"/>
      <c r="C2848" s="1217"/>
      <c r="D2848" s="1218"/>
      <c r="E2848" s="587" t="e">
        <f t="shared" si="74"/>
        <v>#DIV/0!</v>
      </c>
    </row>
    <row r="2849" spans="1:5" s="17" customFormat="1" ht="16.75" customHeight="1" outlineLevel="2">
      <c r="A2849" s="1215">
        <v>274</v>
      </c>
      <c r="B2849" s="1216"/>
      <c r="C2849" s="1217"/>
      <c r="D2849" s="1218"/>
      <c r="E2849" s="587" t="e">
        <f t="shared" si="74"/>
        <v>#DIV/0!</v>
      </c>
    </row>
    <row r="2850" spans="1:5" s="17" customFormat="1" ht="16.75" customHeight="1" outlineLevel="2">
      <c r="A2850" s="1215">
        <v>275</v>
      </c>
      <c r="B2850" s="1216"/>
      <c r="C2850" s="1217"/>
      <c r="D2850" s="1218"/>
      <c r="E2850" s="587" t="e">
        <f t="shared" si="74"/>
        <v>#DIV/0!</v>
      </c>
    </row>
    <row r="2851" spans="1:5" s="17" customFormat="1" ht="16.75" customHeight="1" outlineLevel="2">
      <c r="A2851" s="1215">
        <v>276</v>
      </c>
      <c r="B2851" s="1216"/>
      <c r="C2851" s="1217"/>
      <c r="D2851" s="1218"/>
      <c r="E2851" s="587" t="e">
        <f t="shared" si="74"/>
        <v>#DIV/0!</v>
      </c>
    </row>
    <row r="2852" spans="1:5" s="17" customFormat="1" ht="16.75" customHeight="1" outlineLevel="2">
      <c r="A2852" s="1215">
        <v>277</v>
      </c>
      <c r="B2852" s="1216"/>
      <c r="C2852" s="1217"/>
      <c r="D2852" s="1218"/>
      <c r="E2852" s="587" t="e">
        <f t="shared" si="74"/>
        <v>#DIV/0!</v>
      </c>
    </row>
    <row r="2853" spans="1:5" s="17" customFormat="1" ht="16.75" customHeight="1" outlineLevel="2">
      <c r="A2853" s="1215">
        <v>278</v>
      </c>
      <c r="B2853" s="1216"/>
      <c r="C2853" s="1217"/>
      <c r="D2853" s="1218"/>
      <c r="E2853" s="587" t="e">
        <f t="shared" si="74"/>
        <v>#DIV/0!</v>
      </c>
    </row>
    <row r="2854" spans="1:5" s="17" customFormat="1" ht="16.75" customHeight="1" outlineLevel="2">
      <c r="A2854" s="1215">
        <v>279</v>
      </c>
      <c r="B2854" s="1216"/>
      <c r="C2854" s="1217"/>
      <c r="D2854" s="1218"/>
      <c r="E2854" s="587" t="e">
        <f t="shared" si="74"/>
        <v>#DIV/0!</v>
      </c>
    </row>
    <row r="2855" spans="1:5" s="17" customFormat="1" ht="16.75" customHeight="1" outlineLevel="2">
      <c r="A2855" s="1215">
        <v>280</v>
      </c>
      <c r="B2855" s="1216"/>
      <c r="C2855" s="1217"/>
      <c r="D2855" s="1218"/>
      <c r="E2855" s="587" t="e">
        <f t="shared" si="74"/>
        <v>#DIV/0!</v>
      </c>
    </row>
    <row r="2856" spans="1:5" s="17" customFormat="1" ht="16.75" customHeight="1" outlineLevel="2">
      <c r="A2856" s="1215">
        <v>281</v>
      </c>
      <c r="B2856" s="1216"/>
      <c r="C2856" s="1217"/>
      <c r="D2856" s="1218"/>
      <c r="E2856" s="587" t="e">
        <f t="shared" si="74"/>
        <v>#DIV/0!</v>
      </c>
    </row>
    <row r="2857" spans="1:5" s="17" customFormat="1" ht="16.75" customHeight="1" outlineLevel="2">
      <c r="A2857" s="1215">
        <v>282</v>
      </c>
      <c r="B2857" s="1216"/>
      <c r="C2857" s="1217"/>
      <c r="D2857" s="1218"/>
      <c r="E2857" s="587" t="e">
        <f t="shared" si="74"/>
        <v>#DIV/0!</v>
      </c>
    </row>
    <row r="2858" spans="1:5" s="17" customFormat="1" ht="16.75" customHeight="1" outlineLevel="2">
      <c r="A2858" s="1215">
        <v>283</v>
      </c>
      <c r="B2858" s="1216"/>
      <c r="C2858" s="1217"/>
      <c r="D2858" s="1218"/>
      <c r="E2858" s="587" t="e">
        <f t="shared" si="74"/>
        <v>#DIV/0!</v>
      </c>
    </row>
    <row r="2859" spans="1:5" s="17" customFormat="1" ht="16.75" customHeight="1" outlineLevel="2">
      <c r="A2859" s="1215">
        <v>284</v>
      </c>
      <c r="B2859" s="1216"/>
      <c r="C2859" s="1217"/>
      <c r="D2859" s="121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5">
        <v>285</v>
      </c>
      <c r="B2860" s="1216"/>
      <c r="C2860" s="1217"/>
      <c r="D2860" s="1218"/>
      <c r="E2860" s="587" t="e">
        <f t="shared" si="75"/>
        <v>#DIV/0!</v>
      </c>
    </row>
    <row r="2861" spans="1:5" s="17" customFormat="1" ht="16.75" customHeight="1" outlineLevel="2">
      <c r="A2861" s="1215">
        <v>286</v>
      </c>
      <c r="B2861" s="1216"/>
      <c r="C2861" s="1217"/>
      <c r="D2861" s="1218"/>
      <c r="E2861" s="587" t="e">
        <f t="shared" si="75"/>
        <v>#DIV/0!</v>
      </c>
    </row>
    <row r="2862" spans="1:5" s="17" customFormat="1" ht="16.75" customHeight="1" outlineLevel="2">
      <c r="A2862" s="1215">
        <v>287</v>
      </c>
      <c r="B2862" s="1216"/>
      <c r="C2862" s="1217"/>
      <c r="D2862" s="1218"/>
      <c r="E2862" s="587" t="e">
        <f t="shared" si="75"/>
        <v>#DIV/0!</v>
      </c>
    </row>
    <row r="2863" spans="1:5" s="17" customFormat="1" ht="16.75" customHeight="1" outlineLevel="2">
      <c r="A2863" s="1215">
        <v>288</v>
      </c>
      <c r="B2863" s="1216"/>
      <c r="C2863" s="1217"/>
      <c r="D2863" s="1218"/>
      <c r="E2863" s="587" t="e">
        <f t="shared" si="75"/>
        <v>#DIV/0!</v>
      </c>
    </row>
    <row r="2864" spans="1:5" s="17" customFormat="1" ht="16.75" customHeight="1" outlineLevel="2">
      <c r="A2864" s="1215">
        <v>289</v>
      </c>
      <c r="B2864" s="1216"/>
      <c r="C2864" s="1217"/>
      <c r="D2864" s="1218"/>
      <c r="E2864" s="587" t="e">
        <f t="shared" si="75"/>
        <v>#DIV/0!</v>
      </c>
    </row>
    <row r="2865" spans="1:5" s="17" customFormat="1" ht="16.75" customHeight="1" outlineLevel="2">
      <c r="A2865" s="1215">
        <v>290</v>
      </c>
      <c r="B2865" s="1216"/>
      <c r="C2865" s="1217"/>
      <c r="D2865" s="1218"/>
      <c r="E2865" s="587" t="e">
        <f t="shared" si="75"/>
        <v>#DIV/0!</v>
      </c>
    </row>
    <row r="2866" spans="1:5" s="17" customFormat="1" ht="16.75" customHeight="1" outlineLevel="2">
      <c r="A2866" s="1215">
        <v>291</v>
      </c>
      <c r="B2866" s="1216"/>
      <c r="C2866" s="1217"/>
      <c r="D2866" s="1218"/>
      <c r="E2866" s="587" t="e">
        <f t="shared" si="75"/>
        <v>#DIV/0!</v>
      </c>
    </row>
    <row r="2867" spans="1:5" s="17" customFormat="1" ht="16.75" customHeight="1" outlineLevel="2">
      <c r="A2867" s="1215">
        <v>292</v>
      </c>
      <c r="B2867" s="1216"/>
      <c r="C2867" s="1217"/>
      <c r="D2867" s="1218"/>
      <c r="E2867" s="587" t="e">
        <f t="shared" si="75"/>
        <v>#DIV/0!</v>
      </c>
    </row>
    <row r="2868" spans="1:5" s="17" customFormat="1" ht="16.75" customHeight="1" outlineLevel="2">
      <c r="A2868" s="1215">
        <v>293</v>
      </c>
      <c r="B2868" s="1216"/>
      <c r="C2868" s="1217"/>
      <c r="D2868" s="1218"/>
      <c r="E2868" s="587" t="e">
        <f t="shared" si="75"/>
        <v>#DIV/0!</v>
      </c>
    </row>
    <row r="2869" spans="1:5" s="17" customFormat="1" ht="16.75" customHeight="1" outlineLevel="2">
      <c r="A2869" s="1215">
        <v>294</v>
      </c>
      <c r="B2869" s="1216"/>
      <c r="C2869" s="1217"/>
      <c r="D2869" s="1218"/>
      <c r="E2869" s="587" t="e">
        <f t="shared" si="75"/>
        <v>#DIV/0!</v>
      </c>
    </row>
    <row r="2870" spans="1:5" s="17" customFormat="1" ht="16.75" customHeight="1" outlineLevel="2">
      <c r="A2870" s="1215">
        <v>295</v>
      </c>
      <c r="B2870" s="1216"/>
      <c r="C2870" s="1217"/>
      <c r="D2870" s="1218"/>
      <c r="E2870" s="587" t="e">
        <f t="shared" si="75"/>
        <v>#DIV/0!</v>
      </c>
    </row>
    <row r="2871" spans="1:5" s="17" customFormat="1" ht="16.75" customHeight="1" outlineLevel="2">
      <c r="A2871" s="1215">
        <v>296</v>
      </c>
      <c r="B2871" s="1216"/>
      <c r="C2871" s="1217"/>
      <c r="D2871" s="1218"/>
      <c r="E2871" s="587" t="e">
        <f t="shared" si="75"/>
        <v>#DIV/0!</v>
      </c>
    </row>
    <row r="2872" spans="1:5" s="17" customFormat="1" ht="16.75" customHeight="1" outlineLevel="2">
      <c r="A2872" s="1215">
        <v>297</v>
      </c>
      <c r="B2872" s="1216"/>
      <c r="C2872" s="1217"/>
      <c r="D2872" s="1218"/>
      <c r="E2872" s="587" t="e">
        <f t="shared" si="75"/>
        <v>#DIV/0!</v>
      </c>
    </row>
    <row r="2873" spans="1:5" s="17" customFormat="1" ht="16.75" customHeight="1" outlineLevel="2">
      <c r="A2873" s="1215">
        <v>298</v>
      </c>
      <c r="B2873" s="1216"/>
      <c r="C2873" s="1217"/>
      <c r="D2873" s="1218"/>
      <c r="E2873" s="587" t="e">
        <f t="shared" si="75"/>
        <v>#DIV/0!</v>
      </c>
    </row>
    <row r="2874" spans="1:5" s="17" customFormat="1" ht="16.75" customHeight="1" outlineLevel="2">
      <c r="A2874" s="1215">
        <v>299</v>
      </c>
      <c r="B2874" s="1216"/>
      <c r="C2874" s="1217"/>
      <c r="D2874" s="1218"/>
      <c r="E2874" s="587" t="e">
        <f t="shared" si="75"/>
        <v>#DIV/0!</v>
      </c>
    </row>
    <row r="2875" spans="1:5" s="17" customFormat="1" ht="16.75" customHeight="1" outlineLevel="2">
      <c r="A2875" s="1215">
        <v>300</v>
      </c>
      <c r="B2875" s="1216"/>
      <c r="C2875" s="1217"/>
      <c r="D2875" s="1218"/>
      <c r="E2875" s="587" t="e">
        <f t="shared" si="75"/>
        <v>#DIV/0!</v>
      </c>
    </row>
    <row r="2876" spans="1:5" s="17" customFormat="1" ht="16.75" customHeight="1" outlineLevel="2">
      <c r="A2876" s="1215">
        <v>301</v>
      </c>
      <c r="B2876" s="1216"/>
      <c r="C2876" s="1217"/>
      <c r="D2876" s="1218"/>
      <c r="E2876" s="587" t="e">
        <f t="shared" si="75"/>
        <v>#DIV/0!</v>
      </c>
    </row>
    <row r="2877" spans="1:5" s="17" customFormat="1" ht="16.75" customHeight="1" outlineLevel="2">
      <c r="A2877" s="1215">
        <v>302</v>
      </c>
      <c r="B2877" s="1216"/>
      <c r="C2877" s="1217"/>
      <c r="D2877" s="1218"/>
      <c r="E2877" s="587" t="e">
        <f t="shared" si="75"/>
        <v>#DIV/0!</v>
      </c>
    </row>
    <row r="2878" spans="1:5" s="17" customFormat="1" ht="16.75" customHeight="1" outlineLevel="2">
      <c r="A2878" s="1215">
        <v>303</v>
      </c>
      <c r="B2878" s="1216"/>
      <c r="C2878" s="1217"/>
      <c r="D2878" s="1218"/>
      <c r="E2878" s="587" t="e">
        <f t="shared" si="75"/>
        <v>#DIV/0!</v>
      </c>
    </row>
    <row r="2879" spans="1:5" s="17" customFormat="1" ht="16.75" customHeight="1" outlineLevel="2">
      <c r="A2879" s="1215">
        <v>304</v>
      </c>
      <c r="B2879" s="1216"/>
      <c r="C2879" s="1217"/>
      <c r="D2879" s="1218"/>
      <c r="E2879" s="587" t="e">
        <f t="shared" si="75"/>
        <v>#DIV/0!</v>
      </c>
    </row>
    <row r="2880" spans="1:5" s="17" customFormat="1" ht="16.75" customHeight="1" outlineLevel="2">
      <c r="A2880" s="1215">
        <v>305</v>
      </c>
      <c r="B2880" s="1216"/>
      <c r="C2880" s="1217"/>
      <c r="D2880" s="1218"/>
      <c r="E2880" s="587" t="e">
        <f t="shared" si="75"/>
        <v>#DIV/0!</v>
      </c>
    </row>
    <row r="2881" spans="1:5" s="17" customFormat="1" ht="16.75" customHeight="1" outlineLevel="2">
      <c r="A2881" s="1215">
        <v>306</v>
      </c>
      <c r="B2881" s="1216"/>
      <c r="C2881" s="1217"/>
      <c r="D2881" s="1218"/>
      <c r="E2881" s="587" t="e">
        <f t="shared" si="75"/>
        <v>#DIV/0!</v>
      </c>
    </row>
    <row r="2882" spans="1:5" s="17" customFormat="1" ht="16.75" customHeight="1" outlineLevel="2">
      <c r="A2882" s="1215">
        <v>307</v>
      </c>
      <c r="B2882" s="1216"/>
      <c r="C2882" s="1217"/>
      <c r="D2882" s="1218"/>
      <c r="E2882" s="587" t="e">
        <f t="shared" si="75"/>
        <v>#DIV/0!</v>
      </c>
    </row>
    <row r="2883" spans="1:5" s="17" customFormat="1" ht="16.75" customHeight="1" outlineLevel="2">
      <c r="A2883" s="1215">
        <v>308</v>
      </c>
      <c r="B2883" s="1216"/>
      <c r="C2883" s="1217"/>
      <c r="D2883" s="1218"/>
      <c r="E2883" s="587" t="e">
        <f t="shared" si="75"/>
        <v>#DIV/0!</v>
      </c>
    </row>
    <row r="2884" spans="1:5" s="17" customFormat="1" ht="16.75" customHeight="1" outlineLevel="2">
      <c r="A2884" s="1215">
        <v>309</v>
      </c>
      <c r="B2884" s="1216"/>
      <c r="C2884" s="1217"/>
      <c r="D2884" s="1218"/>
      <c r="E2884" s="587" t="e">
        <f>IF(AND(C2884&gt;=D$2569,C2884&lt;=D$2568),1,0)</f>
        <v>#DIV/0!</v>
      </c>
    </row>
    <row r="2885" spans="1:5" s="17" customFormat="1" ht="16.75" customHeight="1" outlineLevel="2">
      <c r="A2885" s="1215">
        <v>310</v>
      </c>
      <c r="B2885" s="1216"/>
      <c r="C2885" s="1217"/>
      <c r="D2885" s="121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5">
        <v>311</v>
      </c>
      <c r="B2886" s="1216"/>
      <c r="C2886" s="1217"/>
      <c r="D2886" s="1218"/>
      <c r="E2886" s="587" t="e">
        <f t="shared" si="76"/>
        <v>#DIV/0!</v>
      </c>
    </row>
    <row r="2887" spans="1:5" s="17" customFormat="1" ht="16.75" customHeight="1" outlineLevel="2">
      <c r="A2887" s="1215">
        <v>312</v>
      </c>
      <c r="B2887" s="1216"/>
      <c r="C2887" s="1217"/>
      <c r="D2887" s="1218"/>
      <c r="E2887" s="587" t="e">
        <f t="shared" si="76"/>
        <v>#DIV/0!</v>
      </c>
    </row>
    <row r="2888" spans="1:5" s="17" customFormat="1" ht="16.75" customHeight="1" outlineLevel="2">
      <c r="A2888" s="1215">
        <v>313</v>
      </c>
      <c r="B2888" s="1216"/>
      <c r="C2888" s="1217"/>
      <c r="D2888" s="1218"/>
      <c r="E2888" s="587" t="e">
        <f t="shared" si="76"/>
        <v>#DIV/0!</v>
      </c>
    </row>
    <row r="2889" spans="1:5" s="17" customFormat="1" ht="16.75" customHeight="1" outlineLevel="2">
      <c r="A2889" s="1215">
        <v>314</v>
      </c>
      <c r="B2889" s="1216"/>
      <c r="C2889" s="1217"/>
      <c r="D2889" s="1218"/>
      <c r="E2889" s="587" t="e">
        <f t="shared" si="76"/>
        <v>#DIV/0!</v>
      </c>
    </row>
    <row r="2890" spans="1:5" s="17" customFormat="1" ht="16.75" customHeight="1" outlineLevel="2">
      <c r="A2890" s="1215">
        <v>315</v>
      </c>
      <c r="B2890" s="1216"/>
      <c r="C2890" s="1217"/>
      <c r="D2890" s="1218"/>
      <c r="E2890" s="587" t="e">
        <f t="shared" si="76"/>
        <v>#DIV/0!</v>
      </c>
    </row>
    <row r="2891" spans="1:5" s="17" customFormat="1" ht="16.75" customHeight="1" outlineLevel="2">
      <c r="A2891" s="1215">
        <v>316</v>
      </c>
      <c r="B2891" s="1216"/>
      <c r="C2891" s="1217"/>
      <c r="D2891" s="1218"/>
      <c r="E2891" s="587" t="e">
        <f t="shared" si="76"/>
        <v>#DIV/0!</v>
      </c>
    </row>
    <row r="2892" spans="1:5" s="17" customFormat="1" ht="16.75" customHeight="1" outlineLevel="2">
      <c r="A2892" s="1215">
        <v>317</v>
      </c>
      <c r="B2892" s="1216"/>
      <c r="C2892" s="1217"/>
      <c r="D2892" s="1218"/>
      <c r="E2892" s="587" t="e">
        <f t="shared" si="76"/>
        <v>#DIV/0!</v>
      </c>
    </row>
    <row r="2893" spans="1:5" s="17" customFormat="1" ht="16.75" customHeight="1" outlineLevel="2">
      <c r="A2893" s="1215">
        <v>318</v>
      </c>
      <c r="B2893" s="1216"/>
      <c r="C2893" s="1217"/>
      <c r="D2893" s="1218"/>
      <c r="E2893" s="587" t="e">
        <f t="shared" si="76"/>
        <v>#DIV/0!</v>
      </c>
    </row>
    <row r="2894" spans="1:5" s="17" customFormat="1" ht="16.75" customHeight="1" outlineLevel="2">
      <c r="A2894" s="1215">
        <v>319</v>
      </c>
      <c r="B2894" s="1216"/>
      <c r="C2894" s="1217"/>
      <c r="D2894" s="1218"/>
      <c r="E2894" s="587" t="e">
        <f t="shared" si="76"/>
        <v>#DIV/0!</v>
      </c>
    </row>
    <row r="2895" spans="1:5" s="17" customFormat="1" ht="16.75" customHeight="1" outlineLevel="2">
      <c r="A2895" s="1215">
        <v>320</v>
      </c>
      <c r="B2895" s="1216"/>
      <c r="C2895" s="1217"/>
      <c r="D2895" s="1218"/>
      <c r="E2895" s="587" t="e">
        <f t="shared" si="76"/>
        <v>#DIV/0!</v>
      </c>
    </row>
    <row r="2896" spans="1:5" s="17" customFormat="1" ht="16.75" customHeight="1" outlineLevel="2">
      <c r="A2896" s="1215">
        <v>321</v>
      </c>
      <c r="B2896" s="1216"/>
      <c r="C2896" s="1217"/>
      <c r="D2896" s="1218"/>
      <c r="E2896" s="587" t="e">
        <f t="shared" si="76"/>
        <v>#DIV/0!</v>
      </c>
    </row>
    <row r="2897" spans="1:5" s="17" customFormat="1" ht="16.75" customHeight="1" outlineLevel="2">
      <c r="A2897" s="1215">
        <v>322</v>
      </c>
      <c r="B2897" s="1216"/>
      <c r="C2897" s="1217"/>
      <c r="D2897" s="1218"/>
      <c r="E2897" s="587" t="e">
        <f t="shared" si="76"/>
        <v>#DIV/0!</v>
      </c>
    </row>
    <row r="2898" spans="1:5" s="17" customFormat="1" ht="16.75" customHeight="1" outlineLevel="2">
      <c r="A2898" s="1215">
        <v>323</v>
      </c>
      <c r="B2898" s="1216"/>
      <c r="C2898" s="1217"/>
      <c r="D2898" s="1218"/>
      <c r="E2898" s="587" t="e">
        <f t="shared" si="76"/>
        <v>#DIV/0!</v>
      </c>
    </row>
    <row r="2899" spans="1:5" s="17" customFormat="1" ht="16.75" customHeight="1" outlineLevel="2">
      <c r="A2899" s="1215">
        <v>324</v>
      </c>
      <c r="B2899" s="1216"/>
      <c r="C2899" s="1217"/>
      <c r="D2899" s="1218"/>
      <c r="E2899" s="587" t="e">
        <f t="shared" si="76"/>
        <v>#DIV/0!</v>
      </c>
    </row>
    <row r="2900" spans="1:5" s="17" customFormat="1" ht="16.75" customHeight="1" outlineLevel="2">
      <c r="A2900" s="1215">
        <v>325</v>
      </c>
      <c r="B2900" s="1216"/>
      <c r="C2900" s="1217"/>
      <c r="D2900" s="1218"/>
      <c r="E2900" s="587" t="e">
        <f t="shared" si="76"/>
        <v>#DIV/0!</v>
      </c>
    </row>
    <row r="2901" spans="1:5" s="17" customFormat="1" ht="16.75" customHeight="1" outlineLevel="2">
      <c r="A2901" s="1215">
        <v>326</v>
      </c>
      <c r="B2901" s="1216"/>
      <c r="C2901" s="1217"/>
      <c r="D2901" s="1218"/>
      <c r="E2901" s="587" t="e">
        <f t="shared" si="76"/>
        <v>#DIV/0!</v>
      </c>
    </row>
    <row r="2902" spans="1:5" s="17" customFormat="1" ht="16.75" customHeight="1" outlineLevel="2">
      <c r="A2902" s="1215">
        <v>327</v>
      </c>
      <c r="B2902" s="1216"/>
      <c r="C2902" s="1217"/>
      <c r="D2902" s="1218"/>
      <c r="E2902" s="587" t="e">
        <f t="shared" si="76"/>
        <v>#DIV/0!</v>
      </c>
    </row>
    <row r="2903" spans="1:5" s="17" customFormat="1" ht="16.75" customHeight="1" outlineLevel="2">
      <c r="A2903" s="1215">
        <v>328</v>
      </c>
      <c r="B2903" s="1216"/>
      <c r="C2903" s="1217"/>
      <c r="D2903" s="1218"/>
      <c r="E2903" s="587" t="e">
        <f t="shared" si="76"/>
        <v>#DIV/0!</v>
      </c>
    </row>
    <row r="2904" spans="1:5" s="17" customFormat="1" ht="16.75" customHeight="1" outlineLevel="2">
      <c r="A2904" s="1215">
        <v>329</v>
      </c>
      <c r="B2904" s="1216"/>
      <c r="C2904" s="1217"/>
      <c r="D2904" s="1218"/>
      <c r="E2904" s="587" t="e">
        <f t="shared" si="76"/>
        <v>#DIV/0!</v>
      </c>
    </row>
    <row r="2905" spans="1:5" s="17" customFormat="1" ht="16.75" customHeight="1" outlineLevel="2">
      <c r="A2905" s="1215">
        <v>330</v>
      </c>
      <c r="B2905" s="1216"/>
      <c r="C2905" s="1217"/>
      <c r="D2905" s="1218"/>
      <c r="E2905" s="587" t="e">
        <f t="shared" si="76"/>
        <v>#DIV/0!</v>
      </c>
    </row>
    <row r="2906" spans="1:5" s="17" customFormat="1" ht="16.75" customHeight="1" outlineLevel="2">
      <c r="A2906" s="1215">
        <v>331</v>
      </c>
      <c r="B2906" s="1216"/>
      <c r="C2906" s="1217"/>
      <c r="D2906" s="1218"/>
      <c r="E2906" s="587" t="e">
        <f t="shared" si="76"/>
        <v>#DIV/0!</v>
      </c>
    </row>
    <row r="2907" spans="1:5" s="17" customFormat="1" ht="16.75" customHeight="1" outlineLevel="2">
      <c r="A2907" s="1215">
        <v>332</v>
      </c>
      <c r="B2907" s="1216"/>
      <c r="C2907" s="1217"/>
      <c r="D2907" s="1218"/>
      <c r="E2907" s="587" t="e">
        <f t="shared" si="76"/>
        <v>#DIV/0!</v>
      </c>
    </row>
    <row r="2908" spans="1:5" s="17" customFormat="1" ht="16.75" customHeight="1" outlineLevel="2">
      <c r="A2908" s="1215">
        <v>333</v>
      </c>
      <c r="B2908" s="1216"/>
      <c r="C2908" s="1217"/>
      <c r="D2908" s="1218"/>
      <c r="E2908" s="587" t="e">
        <f t="shared" si="76"/>
        <v>#DIV/0!</v>
      </c>
    </row>
    <row r="2909" spans="1:5" s="17" customFormat="1" ht="16.75" customHeight="1" outlineLevel="2">
      <c r="A2909" s="1215">
        <v>334</v>
      </c>
      <c r="B2909" s="1216"/>
      <c r="C2909" s="1217"/>
      <c r="D2909" s="1218"/>
      <c r="E2909" s="587" t="e">
        <f t="shared" si="76"/>
        <v>#DIV/0!</v>
      </c>
    </row>
    <row r="2910" spans="1:5" s="17" customFormat="1" ht="16.75" customHeight="1" outlineLevel="2">
      <c r="A2910" s="1215">
        <v>335</v>
      </c>
      <c r="B2910" s="1216"/>
      <c r="C2910" s="1217"/>
      <c r="D2910" s="1218"/>
      <c r="E2910" s="587" t="e">
        <f t="shared" si="76"/>
        <v>#DIV/0!</v>
      </c>
    </row>
    <row r="2911" spans="1:5" s="17" customFormat="1" ht="16.75" customHeight="1" outlineLevel="2">
      <c r="A2911" s="1215">
        <v>336</v>
      </c>
      <c r="B2911" s="1216"/>
      <c r="C2911" s="1217"/>
      <c r="D2911" s="1218"/>
      <c r="E2911" s="587" t="e">
        <f t="shared" si="76"/>
        <v>#DIV/0!</v>
      </c>
    </row>
    <row r="2912" spans="1:5" s="17" customFormat="1" ht="16.75" customHeight="1" outlineLevel="2">
      <c r="A2912" s="1215">
        <v>337</v>
      </c>
      <c r="B2912" s="1216"/>
      <c r="C2912" s="1217"/>
      <c r="D2912" s="1218"/>
      <c r="E2912" s="587" t="e">
        <f t="shared" si="76"/>
        <v>#DIV/0!</v>
      </c>
    </row>
    <row r="2913" spans="1:5" s="17" customFormat="1" ht="16.75" customHeight="1" outlineLevel="2">
      <c r="A2913" s="1215">
        <v>338</v>
      </c>
      <c r="B2913" s="1216"/>
      <c r="C2913" s="1217"/>
      <c r="D2913" s="1218"/>
      <c r="E2913" s="587" t="e">
        <f t="shared" si="76"/>
        <v>#DIV/0!</v>
      </c>
    </row>
    <row r="2914" spans="1:5" s="17" customFormat="1" ht="16.75" customHeight="1" outlineLevel="2">
      <c r="A2914" s="1215">
        <v>339</v>
      </c>
      <c r="B2914" s="1216"/>
      <c r="C2914" s="1217"/>
      <c r="D2914" s="1218"/>
      <c r="E2914" s="587" t="e">
        <f t="shared" si="76"/>
        <v>#DIV/0!</v>
      </c>
    </row>
    <row r="2915" spans="1:5" s="17" customFormat="1" ht="16.75" customHeight="1" outlineLevel="2">
      <c r="A2915" s="1215">
        <v>340</v>
      </c>
      <c r="B2915" s="1216"/>
      <c r="C2915" s="1217"/>
      <c r="D2915" s="1218"/>
      <c r="E2915" s="587" t="e">
        <f t="shared" si="76"/>
        <v>#DIV/0!</v>
      </c>
    </row>
    <row r="2916" spans="1:5" s="17" customFormat="1" ht="16.75" customHeight="1" outlineLevel="2">
      <c r="A2916" s="1215">
        <v>341</v>
      </c>
      <c r="B2916" s="1216"/>
      <c r="C2916" s="1217"/>
      <c r="D2916" s="1218"/>
      <c r="E2916" s="587" t="e">
        <f t="shared" si="76"/>
        <v>#DIV/0!</v>
      </c>
    </row>
    <row r="2917" spans="1:5" s="17" customFormat="1" ht="16.75" customHeight="1" outlineLevel="2">
      <c r="A2917" s="1215">
        <v>342</v>
      </c>
      <c r="B2917" s="1216"/>
      <c r="C2917" s="1217"/>
      <c r="D2917" s="1218"/>
      <c r="E2917" s="587" t="e">
        <f t="shared" si="76"/>
        <v>#DIV/0!</v>
      </c>
    </row>
    <row r="2918" spans="1:5" s="17" customFormat="1" ht="16.75" customHeight="1" outlineLevel="2">
      <c r="A2918" s="1215">
        <v>343</v>
      </c>
      <c r="B2918" s="1216"/>
      <c r="C2918" s="1217"/>
      <c r="D2918" s="1218"/>
      <c r="E2918" s="587" t="e">
        <f t="shared" si="76"/>
        <v>#DIV/0!</v>
      </c>
    </row>
    <row r="2919" spans="1:5" s="17" customFormat="1" ht="16.75" customHeight="1" outlineLevel="2">
      <c r="A2919" s="1215">
        <v>344</v>
      </c>
      <c r="B2919" s="1216"/>
      <c r="C2919" s="1217"/>
      <c r="D2919" s="1218"/>
      <c r="E2919" s="587" t="e">
        <f t="shared" si="76"/>
        <v>#DIV/0!</v>
      </c>
    </row>
    <row r="2920" spans="1:5" s="17" customFormat="1" ht="16.75" customHeight="1" outlineLevel="2">
      <c r="A2920" s="1215">
        <v>345</v>
      </c>
      <c r="B2920" s="1216"/>
      <c r="C2920" s="1217"/>
      <c r="D2920" s="1218"/>
      <c r="E2920" s="587" t="e">
        <f t="shared" si="76"/>
        <v>#DIV/0!</v>
      </c>
    </row>
    <row r="2921" spans="1:5" s="17" customFormat="1" ht="16.75" customHeight="1" outlineLevel="2">
      <c r="A2921" s="1215">
        <v>346</v>
      </c>
      <c r="B2921" s="1216"/>
      <c r="C2921" s="1217"/>
      <c r="D2921" s="1218"/>
      <c r="E2921" s="587" t="e">
        <f t="shared" si="76"/>
        <v>#DIV/0!</v>
      </c>
    </row>
    <row r="2922" spans="1:5" s="17" customFormat="1" ht="16.75" customHeight="1" outlineLevel="2">
      <c r="A2922" s="1215">
        <v>347</v>
      </c>
      <c r="B2922" s="1216"/>
      <c r="C2922" s="1217"/>
      <c r="D2922" s="1218"/>
      <c r="E2922" s="587" t="e">
        <f t="shared" si="76"/>
        <v>#DIV/0!</v>
      </c>
    </row>
    <row r="2923" spans="1:5" s="17" customFormat="1" ht="16.75" customHeight="1" outlineLevel="2">
      <c r="A2923" s="1215">
        <v>348</v>
      </c>
      <c r="B2923" s="1216"/>
      <c r="C2923" s="1217"/>
      <c r="D2923" s="1218"/>
      <c r="E2923" s="587" t="e">
        <f t="shared" si="76"/>
        <v>#DIV/0!</v>
      </c>
    </row>
    <row r="2924" spans="1:5" s="17" customFormat="1" ht="16.75" customHeight="1" outlineLevel="2">
      <c r="A2924" s="1215">
        <v>349</v>
      </c>
      <c r="B2924" s="1216"/>
      <c r="C2924" s="1217"/>
      <c r="D2924" s="1218"/>
      <c r="E2924" s="587" t="e">
        <f t="shared" si="76"/>
        <v>#DIV/0!</v>
      </c>
    </row>
    <row r="2925" spans="1:5" s="17" customFormat="1" ht="16.75" customHeight="1" outlineLevel="2">
      <c r="A2925" s="1215">
        <v>350</v>
      </c>
      <c r="B2925" s="1216"/>
      <c r="C2925" s="1217"/>
      <c r="D2925" s="1218"/>
      <c r="E2925" s="587" t="e">
        <f t="shared" si="76"/>
        <v>#DIV/0!</v>
      </c>
    </row>
    <row r="2926" spans="1:5" s="17" customFormat="1" ht="16.75" customHeight="1" outlineLevel="2">
      <c r="A2926" s="1215">
        <v>351</v>
      </c>
      <c r="B2926" s="1216"/>
      <c r="C2926" s="1217"/>
      <c r="D2926" s="1218"/>
      <c r="E2926" s="587" t="e">
        <f t="shared" si="76"/>
        <v>#DIV/0!</v>
      </c>
    </row>
    <row r="2927" spans="1:5" s="17" customFormat="1" ht="16.75" customHeight="1" outlineLevel="2">
      <c r="A2927" s="1215">
        <v>352</v>
      </c>
      <c r="B2927" s="1216"/>
      <c r="C2927" s="1217"/>
      <c r="D2927" s="1218"/>
      <c r="E2927" s="587" t="e">
        <f t="shared" si="76"/>
        <v>#DIV/0!</v>
      </c>
    </row>
    <row r="2928" spans="1:5" s="17" customFormat="1" ht="16.75" customHeight="1" outlineLevel="2">
      <c r="A2928" s="1215">
        <v>353</v>
      </c>
      <c r="B2928" s="1216"/>
      <c r="C2928" s="1217"/>
      <c r="D2928" s="1218"/>
      <c r="E2928" s="587" t="e">
        <f t="shared" si="76"/>
        <v>#DIV/0!</v>
      </c>
    </row>
    <row r="2929" spans="1:5" s="17" customFormat="1" ht="16.75" customHeight="1" outlineLevel="2">
      <c r="A2929" s="1215">
        <v>354</v>
      </c>
      <c r="B2929" s="1216"/>
      <c r="C2929" s="1217"/>
      <c r="D2929" s="1218"/>
      <c r="E2929" s="587" t="e">
        <f t="shared" si="76"/>
        <v>#DIV/0!</v>
      </c>
    </row>
    <row r="2930" spans="1:5" s="17" customFormat="1" ht="16.75" customHeight="1" outlineLevel="2">
      <c r="A2930" s="1215">
        <v>355</v>
      </c>
      <c r="B2930" s="1216"/>
      <c r="C2930" s="1217"/>
      <c r="D2930" s="1218"/>
      <c r="E2930" s="587" t="e">
        <f t="shared" si="76"/>
        <v>#DIV/0!</v>
      </c>
    </row>
    <row r="2931" spans="1:5" s="17" customFormat="1" ht="16.75" customHeight="1" outlineLevel="2">
      <c r="A2931" s="1215">
        <v>356</v>
      </c>
      <c r="B2931" s="1216"/>
      <c r="C2931" s="1217"/>
      <c r="D2931" s="1218"/>
      <c r="E2931" s="587" t="e">
        <f t="shared" si="76"/>
        <v>#DIV/0!</v>
      </c>
    </row>
    <row r="2932" spans="1:5" s="17" customFormat="1" ht="16.75" customHeight="1" outlineLevel="2">
      <c r="A2932" s="1215">
        <v>357</v>
      </c>
      <c r="B2932" s="1216"/>
      <c r="C2932" s="1217"/>
      <c r="D2932" s="1218"/>
      <c r="E2932" s="587" t="e">
        <f t="shared" si="76"/>
        <v>#DIV/0!</v>
      </c>
    </row>
    <row r="2933" spans="1:5" s="17" customFormat="1" ht="16.75" customHeight="1" outlineLevel="2">
      <c r="A2933" s="1215">
        <v>358</v>
      </c>
      <c r="B2933" s="1216"/>
      <c r="C2933" s="1217"/>
      <c r="D2933" s="1218"/>
      <c r="E2933" s="587" t="e">
        <f t="shared" si="76"/>
        <v>#DIV/0!</v>
      </c>
    </row>
    <row r="2934" spans="1:5" s="17" customFormat="1" ht="16.75" customHeight="1" outlineLevel="2">
      <c r="A2934" s="1215">
        <v>359</v>
      </c>
      <c r="B2934" s="1216"/>
      <c r="C2934" s="1217"/>
      <c r="D2934" s="1218"/>
      <c r="E2934" s="587" t="e">
        <f t="shared" si="76"/>
        <v>#DIV/0!</v>
      </c>
    </row>
    <row r="2935" spans="1:5" s="17" customFormat="1" ht="16.75" customHeight="1" outlineLevel="2">
      <c r="A2935" s="1215">
        <v>360</v>
      </c>
      <c r="B2935" s="1216"/>
      <c r="C2935" s="1217"/>
      <c r="D2935" s="1218"/>
      <c r="E2935" s="587" t="e">
        <f t="shared" si="76"/>
        <v>#DIV/0!</v>
      </c>
    </row>
    <row r="2936" spans="1:5" s="17" customFormat="1" ht="16.75" customHeight="1" outlineLevel="2">
      <c r="A2936" s="1215">
        <v>361</v>
      </c>
      <c r="B2936" s="1216"/>
      <c r="C2936" s="1217"/>
      <c r="D2936" s="1218"/>
      <c r="E2936" s="587" t="e">
        <f t="shared" si="76"/>
        <v>#DIV/0!</v>
      </c>
    </row>
    <row r="2937" spans="1:5" s="17" customFormat="1" ht="16.75" customHeight="1" outlineLevel="2">
      <c r="A2937" s="1215">
        <v>362</v>
      </c>
      <c r="B2937" s="1216"/>
      <c r="C2937" s="1217"/>
      <c r="D2937" s="1218"/>
      <c r="E2937" s="587" t="e">
        <f t="shared" si="76"/>
        <v>#DIV/0!</v>
      </c>
    </row>
    <row r="2938" spans="1:5" s="17" customFormat="1" ht="16.75" customHeight="1" outlineLevel="2">
      <c r="A2938" s="1215">
        <v>363</v>
      </c>
      <c r="B2938" s="1216"/>
      <c r="C2938" s="1217"/>
      <c r="D2938" s="1218"/>
      <c r="E2938" s="587" t="e">
        <f t="shared" si="76"/>
        <v>#DIV/0!</v>
      </c>
    </row>
    <row r="2939" spans="1:5" s="17" customFormat="1" ht="16.75" customHeight="1" outlineLevel="2">
      <c r="A2939" s="1215">
        <v>364</v>
      </c>
      <c r="B2939" s="1216"/>
      <c r="C2939" s="1217"/>
      <c r="D2939" s="1218"/>
      <c r="E2939" s="587" t="e">
        <f t="shared" si="76"/>
        <v>#DIV/0!</v>
      </c>
    </row>
    <row r="2940" spans="1:5" s="17" customFormat="1" ht="16.75" customHeight="1" outlineLevel="2">
      <c r="A2940" s="1215">
        <v>365</v>
      </c>
      <c r="B2940" s="1216"/>
      <c r="C2940" s="1217"/>
      <c r="D2940" s="1218"/>
      <c r="E2940" s="587" t="e">
        <f t="shared" si="76"/>
        <v>#DIV/0!</v>
      </c>
    </row>
    <row r="2941" spans="1:5" s="17" customFormat="1" ht="16.75" customHeight="1" outlineLevel="2">
      <c r="A2941" s="1215">
        <v>366</v>
      </c>
      <c r="B2941" s="1216"/>
      <c r="C2941" s="1217"/>
      <c r="D2941" s="1218"/>
      <c r="E2941" s="587" t="e">
        <f t="shared" si="76"/>
        <v>#DIV/0!</v>
      </c>
    </row>
    <row r="2942" spans="1:5" s="17" customFormat="1" ht="16.75" customHeight="1" outlineLevel="2">
      <c r="A2942" s="1215">
        <v>367</v>
      </c>
      <c r="B2942" s="1216"/>
      <c r="C2942" s="1217"/>
      <c r="D2942" s="1218"/>
      <c r="E2942" s="587" t="e">
        <f t="shared" si="76"/>
        <v>#DIV/0!</v>
      </c>
    </row>
    <row r="2943" spans="1:5" s="17" customFormat="1" ht="16.75" customHeight="1" outlineLevel="2">
      <c r="A2943" s="1215">
        <v>368</v>
      </c>
      <c r="B2943" s="1216"/>
      <c r="C2943" s="1217"/>
      <c r="D2943" s="1218"/>
      <c r="E2943" s="587" t="e">
        <f t="shared" si="76"/>
        <v>#DIV/0!</v>
      </c>
    </row>
    <row r="2944" spans="1:5" s="17" customFormat="1" ht="16.75" customHeight="1" outlineLevel="2">
      <c r="A2944" s="1215">
        <v>369</v>
      </c>
      <c r="B2944" s="1216"/>
      <c r="C2944" s="1217"/>
      <c r="D2944" s="1218"/>
      <c r="E2944" s="587" t="e">
        <f t="shared" si="76"/>
        <v>#DIV/0!</v>
      </c>
    </row>
    <row r="2945" spans="1:5" s="17" customFormat="1" ht="16.75" customHeight="1" outlineLevel="2">
      <c r="A2945" s="1215">
        <v>370</v>
      </c>
      <c r="B2945" s="1216"/>
      <c r="C2945" s="1217"/>
      <c r="D2945" s="1218"/>
      <c r="E2945" s="587" t="e">
        <f t="shared" si="76"/>
        <v>#DIV/0!</v>
      </c>
    </row>
    <row r="2946" spans="1:5" s="17" customFormat="1" ht="16.75" customHeight="1" outlineLevel="2">
      <c r="A2946" s="1215">
        <v>371</v>
      </c>
      <c r="B2946" s="1216"/>
      <c r="C2946" s="1217"/>
      <c r="D2946" s="1218"/>
      <c r="E2946" s="587" t="e">
        <f t="shared" si="76"/>
        <v>#DIV/0!</v>
      </c>
    </row>
    <row r="2947" spans="1:5" s="17" customFormat="1" ht="16.75" customHeight="1" outlineLevel="2">
      <c r="A2947" s="1215">
        <v>372</v>
      </c>
      <c r="B2947" s="1216"/>
      <c r="C2947" s="1217"/>
      <c r="D2947" s="1218"/>
      <c r="E2947" s="587" t="e">
        <f t="shared" si="76"/>
        <v>#DIV/0!</v>
      </c>
    </row>
    <row r="2948" spans="1:5" s="17" customFormat="1" ht="16.75" customHeight="1" outlineLevel="2">
      <c r="A2948" s="1215">
        <v>373</v>
      </c>
      <c r="B2948" s="1216"/>
      <c r="C2948" s="1217"/>
      <c r="D2948" s="1218"/>
      <c r="E2948" s="587" t="e">
        <f t="shared" si="76"/>
        <v>#DIV/0!</v>
      </c>
    </row>
    <row r="2949" spans="1:5" s="17" customFormat="1" ht="16.75" customHeight="1" outlineLevel="2">
      <c r="A2949" s="1215">
        <v>374</v>
      </c>
      <c r="B2949" s="1216"/>
      <c r="C2949" s="1217"/>
      <c r="D2949" s="121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5">
        <v>375</v>
      </c>
      <c r="B2950" s="1216"/>
      <c r="C2950" s="1217"/>
      <c r="D2950" s="1218"/>
      <c r="E2950" s="587" t="e">
        <f t="shared" si="77"/>
        <v>#DIV/0!</v>
      </c>
    </row>
    <row r="2951" spans="1:5" s="17" customFormat="1" ht="16.75" customHeight="1" outlineLevel="2">
      <c r="A2951" s="1215">
        <v>376</v>
      </c>
      <c r="B2951" s="1216"/>
      <c r="C2951" s="1217"/>
      <c r="D2951" s="1218"/>
      <c r="E2951" s="587" t="e">
        <f t="shared" si="77"/>
        <v>#DIV/0!</v>
      </c>
    </row>
    <row r="2952" spans="1:5" s="17" customFormat="1" ht="16.75" customHeight="1" outlineLevel="2">
      <c r="A2952" s="1215">
        <v>377</v>
      </c>
      <c r="B2952" s="1216"/>
      <c r="C2952" s="1217"/>
      <c r="D2952" s="1218"/>
      <c r="E2952" s="587" t="e">
        <f t="shared" si="77"/>
        <v>#DIV/0!</v>
      </c>
    </row>
    <row r="2953" spans="1:5" s="17" customFormat="1" ht="16.75" customHeight="1" outlineLevel="2">
      <c r="A2953" s="1215">
        <v>378</v>
      </c>
      <c r="B2953" s="1216"/>
      <c r="C2953" s="1217"/>
      <c r="D2953" s="1218"/>
      <c r="E2953" s="587" t="e">
        <f t="shared" si="77"/>
        <v>#DIV/0!</v>
      </c>
    </row>
    <row r="2954" spans="1:5" s="17" customFormat="1" ht="16.75" customHeight="1" outlineLevel="2">
      <c r="A2954" s="1215">
        <v>379</v>
      </c>
      <c r="B2954" s="1216"/>
      <c r="C2954" s="1217"/>
      <c r="D2954" s="1218"/>
      <c r="E2954" s="587" t="e">
        <f t="shared" si="77"/>
        <v>#DIV/0!</v>
      </c>
    </row>
    <row r="2955" spans="1:5" s="17" customFormat="1" ht="16.75" customHeight="1" outlineLevel="2">
      <c r="A2955" s="1215">
        <v>380</v>
      </c>
      <c r="B2955" s="1216"/>
      <c r="C2955" s="1217"/>
      <c r="D2955" s="1218"/>
      <c r="E2955" s="587" t="e">
        <f t="shared" si="77"/>
        <v>#DIV/0!</v>
      </c>
    </row>
    <row r="2956" spans="1:5" s="17" customFormat="1" ht="16.75" customHeight="1" outlineLevel="2">
      <c r="A2956" s="1215">
        <v>381</v>
      </c>
      <c r="B2956" s="1216"/>
      <c r="C2956" s="1217"/>
      <c r="D2956" s="1218"/>
      <c r="E2956" s="587" t="e">
        <f t="shared" si="77"/>
        <v>#DIV/0!</v>
      </c>
    </row>
    <row r="2957" spans="1:5" s="17" customFormat="1" ht="16.75" customHeight="1" outlineLevel="2">
      <c r="A2957" s="1215">
        <v>382</v>
      </c>
      <c r="B2957" s="1216"/>
      <c r="C2957" s="1217"/>
      <c r="D2957" s="1218"/>
      <c r="E2957" s="587" t="e">
        <f t="shared" si="77"/>
        <v>#DIV/0!</v>
      </c>
    </row>
    <row r="2958" spans="1:5" s="17" customFormat="1" ht="16.75" customHeight="1" outlineLevel="2">
      <c r="A2958" s="1215">
        <v>383</v>
      </c>
      <c r="B2958" s="1216"/>
      <c r="C2958" s="1217"/>
      <c r="D2958" s="1218"/>
      <c r="E2958" s="587" t="e">
        <f t="shared" si="77"/>
        <v>#DIV/0!</v>
      </c>
    </row>
    <row r="2959" spans="1:5" s="17" customFormat="1" ht="16.75" customHeight="1" outlineLevel="2">
      <c r="A2959" s="1215">
        <v>384</v>
      </c>
      <c r="B2959" s="1216"/>
      <c r="C2959" s="1217"/>
      <c r="D2959" s="1218"/>
      <c r="E2959" s="587" t="e">
        <f t="shared" si="77"/>
        <v>#DIV/0!</v>
      </c>
    </row>
    <row r="2960" spans="1:5" s="17" customFormat="1" ht="16.75" customHeight="1" outlineLevel="2">
      <c r="A2960" s="1215">
        <v>385</v>
      </c>
      <c r="B2960" s="1216"/>
      <c r="C2960" s="1217"/>
      <c r="D2960" s="1218"/>
      <c r="E2960" s="587" t="e">
        <f t="shared" si="77"/>
        <v>#DIV/0!</v>
      </c>
    </row>
    <row r="2961" spans="1:5" s="17" customFormat="1" ht="16.75" customHeight="1" outlineLevel="2">
      <c r="A2961" s="1215">
        <v>386</v>
      </c>
      <c r="B2961" s="1216"/>
      <c r="C2961" s="1217"/>
      <c r="D2961" s="1218"/>
      <c r="E2961" s="587" t="e">
        <f t="shared" si="77"/>
        <v>#DIV/0!</v>
      </c>
    </row>
    <row r="2962" spans="1:5" s="17" customFormat="1" ht="16.75" customHeight="1" outlineLevel="2">
      <c r="A2962" s="1215">
        <v>387</v>
      </c>
      <c r="B2962" s="1216"/>
      <c r="C2962" s="1217"/>
      <c r="D2962" s="1218"/>
      <c r="E2962" s="587" t="e">
        <f t="shared" si="77"/>
        <v>#DIV/0!</v>
      </c>
    </row>
    <row r="2963" spans="1:5" s="17" customFormat="1" ht="16.75" customHeight="1" outlineLevel="2">
      <c r="A2963" s="1215">
        <v>388</v>
      </c>
      <c r="B2963" s="1216"/>
      <c r="C2963" s="1217"/>
      <c r="D2963" s="1218"/>
      <c r="E2963" s="587" t="e">
        <f t="shared" si="77"/>
        <v>#DIV/0!</v>
      </c>
    </row>
    <row r="2964" spans="1:5" s="17" customFormat="1" ht="16.75" customHeight="1" outlineLevel="2">
      <c r="A2964" s="1215">
        <v>389</v>
      </c>
      <c r="B2964" s="1216"/>
      <c r="C2964" s="1217"/>
      <c r="D2964" s="1218"/>
      <c r="E2964" s="587" t="e">
        <f t="shared" si="77"/>
        <v>#DIV/0!</v>
      </c>
    </row>
    <row r="2965" spans="1:5" s="17" customFormat="1" ht="16.75" customHeight="1" outlineLevel="2">
      <c r="A2965" s="1215">
        <v>390</v>
      </c>
      <c r="B2965" s="1216"/>
      <c r="C2965" s="1217"/>
      <c r="D2965" s="1218"/>
      <c r="E2965" s="587" t="e">
        <f t="shared" si="77"/>
        <v>#DIV/0!</v>
      </c>
    </row>
    <row r="2966" spans="1:5" s="17" customFormat="1" ht="16.75" customHeight="1" outlineLevel="2">
      <c r="A2966" s="1215">
        <v>391</v>
      </c>
      <c r="B2966" s="1216"/>
      <c r="C2966" s="1217"/>
      <c r="D2966" s="1218"/>
      <c r="E2966" s="587" t="e">
        <f t="shared" si="77"/>
        <v>#DIV/0!</v>
      </c>
    </row>
    <row r="2967" spans="1:5" s="17" customFormat="1" ht="16.75" customHeight="1" outlineLevel="2">
      <c r="A2967" s="1215">
        <v>392</v>
      </c>
      <c r="B2967" s="1216"/>
      <c r="C2967" s="1217"/>
      <c r="D2967" s="1218"/>
      <c r="E2967" s="587" t="e">
        <f t="shared" si="77"/>
        <v>#DIV/0!</v>
      </c>
    </row>
    <row r="2968" spans="1:5" s="17" customFormat="1" ht="16.75" customHeight="1" outlineLevel="2">
      <c r="A2968" s="1215">
        <v>393</v>
      </c>
      <c r="B2968" s="1216"/>
      <c r="C2968" s="1217"/>
      <c r="D2968" s="1218"/>
      <c r="E2968" s="587" t="e">
        <f t="shared" si="77"/>
        <v>#DIV/0!</v>
      </c>
    </row>
    <row r="2969" spans="1:5" s="17" customFormat="1" ht="16.75" customHeight="1" outlineLevel="2">
      <c r="A2969" s="1215">
        <v>394</v>
      </c>
      <c r="B2969" s="1216"/>
      <c r="C2969" s="1217"/>
      <c r="D2969" s="1218"/>
      <c r="E2969" s="587" t="e">
        <f t="shared" si="77"/>
        <v>#DIV/0!</v>
      </c>
    </row>
    <row r="2970" spans="1:5" s="17" customFormat="1" ht="16.75" customHeight="1" outlineLevel="2">
      <c r="A2970" s="1215">
        <v>395</v>
      </c>
      <c r="B2970" s="1216"/>
      <c r="C2970" s="1217"/>
      <c r="D2970" s="1218"/>
      <c r="E2970" s="587" t="e">
        <f t="shared" si="77"/>
        <v>#DIV/0!</v>
      </c>
    </row>
    <row r="2971" spans="1:5" s="17" customFormat="1" ht="16.75" customHeight="1" outlineLevel="2">
      <c r="A2971" s="1215">
        <v>396</v>
      </c>
      <c r="B2971" s="1216"/>
      <c r="C2971" s="1217"/>
      <c r="D2971" s="1218"/>
      <c r="E2971" s="587" t="e">
        <f t="shared" si="77"/>
        <v>#DIV/0!</v>
      </c>
    </row>
    <row r="2972" spans="1:5" s="17" customFormat="1" ht="16.75" customHeight="1" outlineLevel="2">
      <c r="A2972" s="1215">
        <v>397</v>
      </c>
      <c r="B2972" s="1216"/>
      <c r="C2972" s="1217"/>
      <c r="D2972" s="1218"/>
      <c r="E2972" s="587" t="e">
        <f t="shared" si="77"/>
        <v>#DIV/0!</v>
      </c>
    </row>
    <row r="2973" spans="1:5" s="17" customFormat="1" ht="16.75" customHeight="1" outlineLevel="2">
      <c r="A2973" s="1215">
        <v>398</v>
      </c>
      <c r="B2973" s="1216"/>
      <c r="C2973" s="1217"/>
      <c r="D2973" s="1218"/>
      <c r="E2973" s="587" t="e">
        <f t="shared" si="77"/>
        <v>#DIV/0!</v>
      </c>
    </row>
    <row r="2974" spans="1:5" s="17" customFormat="1" ht="16.75" customHeight="1" outlineLevel="2">
      <c r="A2974" s="1215">
        <v>399</v>
      </c>
      <c r="B2974" s="1216"/>
      <c r="C2974" s="1217"/>
      <c r="D2974" s="1218"/>
      <c r="E2974" s="587" t="e">
        <f t="shared" si="77"/>
        <v>#DIV/0!</v>
      </c>
    </row>
    <row r="2975" spans="1:5" s="17" customFormat="1" ht="16.75" customHeight="1" outlineLevel="2">
      <c r="A2975" s="1215">
        <v>400</v>
      </c>
      <c r="B2975" s="1216"/>
      <c r="C2975" s="1217"/>
      <c r="D2975" s="1218"/>
      <c r="E2975" s="587" t="e">
        <f t="shared" si="77"/>
        <v>#DIV/0!</v>
      </c>
    </row>
    <row r="2976" spans="1:5" s="17" customFormat="1" ht="16.75" customHeight="1" outlineLevel="2">
      <c r="A2976" s="1215">
        <v>401</v>
      </c>
      <c r="B2976" s="1216"/>
      <c r="C2976" s="1217"/>
      <c r="D2976" s="1218"/>
      <c r="E2976" s="587" t="e">
        <f t="shared" si="77"/>
        <v>#DIV/0!</v>
      </c>
    </row>
    <row r="2977" spans="1:5" s="17" customFormat="1" ht="16.75" customHeight="1" outlineLevel="2">
      <c r="A2977" s="1215">
        <v>402</v>
      </c>
      <c r="B2977" s="1216"/>
      <c r="C2977" s="1217"/>
      <c r="D2977" s="1218"/>
      <c r="E2977" s="587" t="e">
        <f t="shared" si="77"/>
        <v>#DIV/0!</v>
      </c>
    </row>
    <row r="2978" spans="1:5" s="17" customFormat="1" ht="16.75" customHeight="1" outlineLevel="2">
      <c r="A2978" s="1215">
        <v>403</v>
      </c>
      <c r="B2978" s="1216"/>
      <c r="C2978" s="1217"/>
      <c r="D2978" s="1218"/>
      <c r="E2978" s="587" t="e">
        <f t="shared" si="77"/>
        <v>#DIV/0!</v>
      </c>
    </row>
    <row r="2979" spans="1:5" s="17" customFormat="1" ht="16.75" customHeight="1" outlineLevel="2">
      <c r="A2979" s="1215">
        <v>404</v>
      </c>
      <c r="B2979" s="1216"/>
      <c r="C2979" s="1217"/>
      <c r="D2979" s="1218"/>
      <c r="E2979" s="587" t="e">
        <f t="shared" si="77"/>
        <v>#DIV/0!</v>
      </c>
    </row>
    <row r="2980" spans="1:5" s="17" customFormat="1" ht="16.75" customHeight="1" outlineLevel="2">
      <c r="A2980" s="1215">
        <v>405</v>
      </c>
      <c r="B2980" s="1216"/>
      <c r="C2980" s="1217"/>
      <c r="D2980" s="1218"/>
      <c r="E2980" s="587" t="e">
        <f t="shared" si="77"/>
        <v>#DIV/0!</v>
      </c>
    </row>
    <row r="2981" spans="1:5" s="17" customFormat="1" ht="16.75" customHeight="1" outlineLevel="2">
      <c r="A2981" s="1215">
        <v>406</v>
      </c>
      <c r="B2981" s="1216"/>
      <c r="C2981" s="1217"/>
      <c r="D2981" s="1218"/>
      <c r="E2981" s="587" t="e">
        <f t="shared" si="77"/>
        <v>#DIV/0!</v>
      </c>
    </row>
    <row r="2982" spans="1:5" s="17" customFormat="1" ht="16.75" customHeight="1" outlineLevel="2">
      <c r="A2982" s="1215">
        <v>407</v>
      </c>
      <c r="B2982" s="1216"/>
      <c r="C2982" s="1217"/>
      <c r="D2982" s="1218"/>
      <c r="E2982" s="587" t="e">
        <f t="shared" si="77"/>
        <v>#DIV/0!</v>
      </c>
    </row>
    <row r="2983" spans="1:5" s="17" customFormat="1" ht="16.75" customHeight="1" outlineLevel="2">
      <c r="A2983" s="1215">
        <v>408</v>
      </c>
      <c r="B2983" s="1216"/>
      <c r="C2983" s="1217"/>
      <c r="D2983" s="1218"/>
      <c r="E2983" s="587" t="e">
        <f t="shared" si="77"/>
        <v>#DIV/0!</v>
      </c>
    </row>
    <row r="2984" spans="1:5" s="17" customFormat="1" ht="16.75" customHeight="1" outlineLevel="2">
      <c r="A2984" s="1215">
        <v>409</v>
      </c>
      <c r="B2984" s="1216"/>
      <c r="C2984" s="1217"/>
      <c r="D2984" s="1218"/>
      <c r="E2984" s="587" t="e">
        <f t="shared" si="77"/>
        <v>#DIV/0!</v>
      </c>
    </row>
    <row r="2985" spans="1:5" s="17" customFormat="1" ht="16.75" customHeight="1" outlineLevel="2">
      <c r="A2985" s="1215">
        <v>410</v>
      </c>
      <c r="B2985" s="1216"/>
      <c r="C2985" s="1217"/>
      <c r="D2985" s="1218"/>
      <c r="E2985" s="587" t="e">
        <f t="shared" si="77"/>
        <v>#DIV/0!</v>
      </c>
    </row>
    <row r="2986" spans="1:5" s="17" customFormat="1" ht="16.75" customHeight="1" outlineLevel="2">
      <c r="A2986" s="1215">
        <v>411</v>
      </c>
      <c r="B2986" s="1216"/>
      <c r="C2986" s="1217"/>
      <c r="D2986" s="1218"/>
      <c r="E2986" s="587" t="e">
        <f t="shared" si="77"/>
        <v>#DIV/0!</v>
      </c>
    </row>
    <row r="2987" spans="1:5" s="17" customFormat="1" ht="16.75" customHeight="1" outlineLevel="2">
      <c r="A2987" s="1215">
        <v>412</v>
      </c>
      <c r="B2987" s="1216"/>
      <c r="C2987" s="1217"/>
      <c r="D2987" s="1218"/>
      <c r="E2987" s="587" t="e">
        <f t="shared" si="77"/>
        <v>#DIV/0!</v>
      </c>
    </row>
    <row r="2988" spans="1:5" s="17" customFormat="1" ht="16.75" customHeight="1" outlineLevel="2">
      <c r="A2988" s="1215">
        <v>413</v>
      </c>
      <c r="B2988" s="1216"/>
      <c r="C2988" s="1217"/>
      <c r="D2988" s="1218"/>
      <c r="E2988" s="587" t="e">
        <f t="shared" si="77"/>
        <v>#DIV/0!</v>
      </c>
    </row>
    <row r="2989" spans="1:5" s="17" customFormat="1" ht="16.75" customHeight="1" outlineLevel="2">
      <c r="A2989" s="1215">
        <v>414</v>
      </c>
      <c r="B2989" s="1216"/>
      <c r="C2989" s="1217"/>
      <c r="D2989" s="1218"/>
      <c r="E2989" s="587" t="e">
        <f t="shared" si="77"/>
        <v>#DIV/0!</v>
      </c>
    </row>
    <row r="2990" spans="1:5" s="17" customFormat="1" ht="16.75" customHeight="1" outlineLevel="2">
      <c r="A2990" s="1215">
        <v>415</v>
      </c>
      <c r="B2990" s="1216"/>
      <c r="C2990" s="1217"/>
      <c r="D2990" s="1218"/>
      <c r="E2990" s="587" t="e">
        <f t="shared" si="77"/>
        <v>#DIV/0!</v>
      </c>
    </row>
    <row r="2991" spans="1:5" s="17" customFormat="1" ht="16.75" customHeight="1" outlineLevel="2">
      <c r="A2991" s="1215">
        <v>416</v>
      </c>
      <c r="B2991" s="1216"/>
      <c r="C2991" s="1217"/>
      <c r="D2991" s="1218"/>
      <c r="E2991" s="587" t="e">
        <f t="shared" si="77"/>
        <v>#DIV/0!</v>
      </c>
    </row>
    <row r="2992" spans="1:5" s="17" customFormat="1" ht="16.75" customHeight="1" outlineLevel="2">
      <c r="A2992" s="1215">
        <v>417</v>
      </c>
      <c r="B2992" s="1216"/>
      <c r="C2992" s="1217"/>
      <c r="D2992" s="1218"/>
      <c r="E2992" s="587" t="e">
        <f t="shared" si="77"/>
        <v>#DIV/0!</v>
      </c>
    </row>
    <row r="2993" spans="1:5" s="17" customFormat="1" ht="16.75" customHeight="1" outlineLevel="2">
      <c r="A2993" s="1215">
        <v>418</v>
      </c>
      <c r="B2993" s="1216"/>
      <c r="C2993" s="1217"/>
      <c r="D2993" s="1218"/>
      <c r="E2993" s="587" t="e">
        <f t="shared" si="77"/>
        <v>#DIV/0!</v>
      </c>
    </row>
    <row r="2994" spans="1:5" s="17" customFormat="1" ht="16.75" customHeight="1" outlineLevel="2">
      <c r="A2994" s="1215">
        <v>419</v>
      </c>
      <c r="B2994" s="1216"/>
      <c r="C2994" s="1217"/>
      <c r="D2994" s="1218"/>
      <c r="E2994" s="587" t="e">
        <f t="shared" si="77"/>
        <v>#DIV/0!</v>
      </c>
    </row>
    <row r="2995" spans="1:5" s="17" customFormat="1" ht="16.75" customHeight="1" outlineLevel="2">
      <c r="A2995" s="1215">
        <v>420</v>
      </c>
      <c r="B2995" s="1216"/>
      <c r="C2995" s="1217"/>
      <c r="D2995" s="1218"/>
      <c r="E2995" s="587" t="e">
        <f t="shared" si="77"/>
        <v>#DIV/0!</v>
      </c>
    </row>
    <row r="2996" spans="1:5" s="17" customFormat="1" ht="16.75" customHeight="1" outlineLevel="2">
      <c r="A2996" s="1215">
        <v>421</v>
      </c>
      <c r="B2996" s="1216"/>
      <c r="C2996" s="1217"/>
      <c r="D2996" s="1218"/>
      <c r="E2996" s="587" t="e">
        <f t="shared" si="77"/>
        <v>#DIV/0!</v>
      </c>
    </row>
    <row r="2997" spans="1:5" s="17" customFormat="1" ht="16.75" customHeight="1" outlineLevel="2">
      <c r="A2997" s="1215">
        <v>422</v>
      </c>
      <c r="B2997" s="1216"/>
      <c r="C2997" s="1217"/>
      <c r="D2997" s="1218"/>
      <c r="E2997" s="587" t="e">
        <f t="shared" si="77"/>
        <v>#DIV/0!</v>
      </c>
    </row>
    <row r="2998" spans="1:5" s="17" customFormat="1" ht="16.75" customHeight="1" outlineLevel="2">
      <c r="A2998" s="1215">
        <v>423</v>
      </c>
      <c r="B2998" s="1216"/>
      <c r="C2998" s="1217"/>
      <c r="D2998" s="1218"/>
      <c r="E2998" s="587" t="e">
        <f t="shared" si="77"/>
        <v>#DIV/0!</v>
      </c>
    </row>
    <row r="2999" spans="1:5" s="17" customFormat="1" ht="16.75" customHeight="1" outlineLevel="2">
      <c r="A2999" s="1215">
        <v>424</v>
      </c>
      <c r="B2999" s="1216"/>
      <c r="C2999" s="1217"/>
      <c r="D2999" s="1218"/>
      <c r="E2999" s="587" t="e">
        <f t="shared" si="77"/>
        <v>#DIV/0!</v>
      </c>
    </row>
    <row r="3000" spans="1:5" s="17" customFormat="1" ht="16.75" customHeight="1" outlineLevel="2">
      <c r="A3000" s="1215">
        <v>425</v>
      </c>
      <c r="B3000" s="1216"/>
      <c r="C3000" s="1217"/>
      <c r="D3000" s="1218"/>
      <c r="E3000" s="587" t="e">
        <f t="shared" si="77"/>
        <v>#DIV/0!</v>
      </c>
    </row>
    <row r="3001" spans="1:5" s="17" customFormat="1" ht="16.75" customHeight="1" outlineLevel="2">
      <c r="A3001" s="1215">
        <v>426</v>
      </c>
      <c r="B3001" s="1216"/>
      <c r="C3001" s="1217"/>
      <c r="D3001" s="1218"/>
      <c r="E3001" s="587" t="e">
        <f t="shared" si="77"/>
        <v>#DIV/0!</v>
      </c>
    </row>
    <row r="3002" spans="1:5" s="17" customFormat="1" ht="16.75" customHeight="1" outlineLevel="2">
      <c r="A3002" s="1215">
        <v>427</v>
      </c>
      <c r="B3002" s="1216"/>
      <c r="C3002" s="1217"/>
      <c r="D3002" s="1218"/>
      <c r="E3002" s="587" t="e">
        <f t="shared" si="77"/>
        <v>#DIV/0!</v>
      </c>
    </row>
    <row r="3003" spans="1:5" s="17" customFormat="1" ht="16.75" customHeight="1" outlineLevel="2">
      <c r="A3003" s="1215">
        <v>428</v>
      </c>
      <c r="B3003" s="1216"/>
      <c r="C3003" s="1217"/>
      <c r="D3003" s="1218"/>
      <c r="E3003" s="587" t="e">
        <f t="shared" si="77"/>
        <v>#DIV/0!</v>
      </c>
    </row>
    <row r="3004" spans="1:5" s="17" customFormat="1" ht="16.75" customHeight="1" outlineLevel="2">
      <c r="A3004" s="1215">
        <v>429</v>
      </c>
      <c r="B3004" s="1216"/>
      <c r="C3004" s="1217"/>
      <c r="D3004" s="1218"/>
      <c r="E3004" s="587" t="e">
        <f t="shared" si="77"/>
        <v>#DIV/0!</v>
      </c>
    </row>
    <row r="3005" spans="1:5" s="17" customFormat="1" ht="16.75" customHeight="1" outlineLevel="2">
      <c r="A3005" s="1215">
        <v>430</v>
      </c>
      <c r="B3005" s="1216"/>
      <c r="C3005" s="1217"/>
      <c r="D3005" s="1218"/>
      <c r="E3005" s="587" t="e">
        <f t="shared" si="77"/>
        <v>#DIV/0!</v>
      </c>
    </row>
    <row r="3006" spans="1:5" s="17" customFormat="1" ht="16.75" customHeight="1" outlineLevel="2">
      <c r="A3006" s="1215">
        <v>431</v>
      </c>
      <c r="B3006" s="1216"/>
      <c r="C3006" s="1217"/>
      <c r="D3006" s="1218"/>
      <c r="E3006" s="587" t="e">
        <f t="shared" si="77"/>
        <v>#DIV/0!</v>
      </c>
    </row>
    <row r="3007" spans="1:5" s="17" customFormat="1" ht="16.75" customHeight="1" outlineLevel="2">
      <c r="A3007" s="1215">
        <v>432</v>
      </c>
      <c r="B3007" s="1216"/>
      <c r="C3007" s="1217"/>
      <c r="D3007" s="1218"/>
      <c r="E3007" s="587" t="e">
        <f t="shared" si="77"/>
        <v>#DIV/0!</v>
      </c>
    </row>
    <row r="3008" spans="1:5" s="17" customFormat="1" ht="16.75" customHeight="1" outlineLevel="2">
      <c r="A3008" s="1215">
        <v>433</v>
      </c>
      <c r="B3008" s="1216"/>
      <c r="C3008" s="1217"/>
      <c r="D3008" s="1218"/>
      <c r="E3008" s="587" t="e">
        <f t="shared" si="77"/>
        <v>#DIV/0!</v>
      </c>
    </row>
    <row r="3009" spans="1:5" s="17" customFormat="1" ht="16.75" customHeight="1" outlineLevel="2">
      <c r="A3009" s="1215">
        <v>434</v>
      </c>
      <c r="B3009" s="1216"/>
      <c r="C3009" s="1217"/>
      <c r="D3009" s="1218"/>
      <c r="E3009" s="587" t="e">
        <f t="shared" si="77"/>
        <v>#DIV/0!</v>
      </c>
    </row>
    <row r="3010" spans="1:5" s="17" customFormat="1" ht="16.75" customHeight="1" outlineLevel="2">
      <c r="A3010" s="1215">
        <v>435</v>
      </c>
      <c r="B3010" s="1216"/>
      <c r="C3010" s="1217"/>
      <c r="D3010" s="1218"/>
      <c r="E3010" s="587" t="e">
        <f t="shared" si="77"/>
        <v>#DIV/0!</v>
      </c>
    </row>
    <row r="3011" spans="1:5" s="17" customFormat="1" ht="16.75" customHeight="1" outlineLevel="2">
      <c r="A3011" s="1215">
        <v>436</v>
      </c>
      <c r="B3011" s="1216"/>
      <c r="C3011" s="1217"/>
      <c r="D3011" s="1218"/>
      <c r="E3011" s="587" t="e">
        <f t="shared" si="77"/>
        <v>#DIV/0!</v>
      </c>
    </row>
    <row r="3012" spans="1:5" s="17" customFormat="1" ht="16.75" customHeight="1" outlineLevel="2">
      <c r="A3012" s="1215">
        <v>437</v>
      </c>
      <c r="B3012" s="1216"/>
      <c r="C3012" s="1217"/>
      <c r="D3012" s="1218"/>
      <c r="E3012" s="587" t="e">
        <f t="shared" si="77"/>
        <v>#DIV/0!</v>
      </c>
    </row>
    <row r="3013" spans="1:5" s="17" customFormat="1" ht="16.75" customHeight="1" outlineLevel="2">
      <c r="A3013" s="1215">
        <v>438</v>
      </c>
      <c r="B3013" s="1216"/>
      <c r="C3013" s="1217"/>
      <c r="D3013" s="121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5">
        <v>439</v>
      </c>
      <c r="B3014" s="1216"/>
      <c r="C3014" s="1217"/>
      <c r="D3014" s="1218"/>
      <c r="E3014" s="587" t="e">
        <f t="shared" si="78"/>
        <v>#DIV/0!</v>
      </c>
    </row>
    <row r="3015" spans="1:5" s="17" customFormat="1" ht="16.75" customHeight="1" outlineLevel="2">
      <c r="A3015" s="1215">
        <v>440</v>
      </c>
      <c r="B3015" s="1216"/>
      <c r="C3015" s="1217"/>
      <c r="D3015" s="1218"/>
      <c r="E3015" s="587" t="e">
        <f t="shared" si="78"/>
        <v>#DIV/0!</v>
      </c>
    </row>
    <row r="3016" spans="1:5" s="17" customFormat="1" ht="16.75" customHeight="1" outlineLevel="2">
      <c r="A3016" s="1215">
        <v>441</v>
      </c>
      <c r="B3016" s="1216"/>
      <c r="C3016" s="1217"/>
      <c r="D3016" s="1218"/>
      <c r="E3016" s="587" t="e">
        <f t="shared" si="78"/>
        <v>#DIV/0!</v>
      </c>
    </row>
    <row r="3017" spans="1:5" s="17" customFormat="1" ht="16.75" customHeight="1" outlineLevel="2">
      <c r="A3017" s="1215">
        <v>442</v>
      </c>
      <c r="B3017" s="1216"/>
      <c r="C3017" s="1217"/>
      <c r="D3017" s="1218"/>
      <c r="E3017" s="587" t="e">
        <f t="shared" si="78"/>
        <v>#DIV/0!</v>
      </c>
    </row>
    <row r="3018" spans="1:5" s="17" customFormat="1" ht="16.75" customHeight="1" outlineLevel="2">
      <c r="A3018" s="1215">
        <v>443</v>
      </c>
      <c r="B3018" s="1216"/>
      <c r="C3018" s="1217"/>
      <c r="D3018" s="1218"/>
      <c r="E3018" s="587" t="e">
        <f t="shared" si="78"/>
        <v>#DIV/0!</v>
      </c>
    </row>
    <row r="3019" spans="1:5" s="17" customFormat="1" ht="16.75" customHeight="1" outlineLevel="2">
      <c r="A3019" s="1215">
        <v>444</v>
      </c>
      <c r="B3019" s="1216"/>
      <c r="C3019" s="1217"/>
      <c r="D3019" s="1218"/>
      <c r="E3019" s="587" t="e">
        <f t="shared" si="78"/>
        <v>#DIV/0!</v>
      </c>
    </row>
    <row r="3020" spans="1:5" s="17" customFormat="1" ht="16.75" customHeight="1" outlineLevel="2">
      <c r="A3020" s="1215">
        <v>445</v>
      </c>
      <c r="B3020" s="1216"/>
      <c r="C3020" s="1217"/>
      <c r="D3020" s="1218"/>
      <c r="E3020" s="587" t="e">
        <f t="shared" si="78"/>
        <v>#DIV/0!</v>
      </c>
    </row>
    <row r="3021" spans="1:5" s="17" customFormat="1" ht="16.75" customHeight="1" outlineLevel="2">
      <c r="A3021" s="1215">
        <v>446</v>
      </c>
      <c r="B3021" s="1216"/>
      <c r="C3021" s="1217"/>
      <c r="D3021" s="1218"/>
      <c r="E3021" s="587" t="e">
        <f t="shared" si="78"/>
        <v>#DIV/0!</v>
      </c>
    </row>
    <row r="3022" spans="1:5" s="17" customFormat="1" ht="16.75" customHeight="1" outlineLevel="2">
      <c r="A3022" s="1215">
        <v>447</v>
      </c>
      <c r="B3022" s="1216"/>
      <c r="C3022" s="1217"/>
      <c r="D3022" s="1218"/>
      <c r="E3022" s="587" t="e">
        <f t="shared" si="78"/>
        <v>#DIV/0!</v>
      </c>
    </row>
    <row r="3023" spans="1:5" s="17" customFormat="1" ht="16.75" customHeight="1" outlineLevel="2">
      <c r="A3023" s="1215">
        <v>448</v>
      </c>
      <c r="B3023" s="1216"/>
      <c r="C3023" s="1217"/>
      <c r="D3023" s="1218"/>
      <c r="E3023" s="587" t="e">
        <f t="shared" si="78"/>
        <v>#DIV/0!</v>
      </c>
    </row>
    <row r="3024" spans="1:5" s="17" customFormat="1" ht="16.75" customHeight="1" outlineLevel="2">
      <c r="A3024" s="1215">
        <v>449</v>
      </c>
      <c r="B3024" s="1216"/>
      <c r="C3024" s="1217"/>
      <c r="D3024" s="1218"/>
      <c r="E3024" s="587" t="e">
        <f t="shared" si="78"/>
        <v>#DIV/0!</v>
      </c>
    </row>
    <row r="3025" spans="1:5" s="17" customFormat="1" ht="16.75" customHeight="1" outlineLevel="2">
      <c r="A3025" s="1215">
        <v>450</v>
      </c>
      <c r="B3025" s="1216"/>
      <c r="C3025" s="1217"/>
      <c r="D3025" s="1218"/>
      <c r="E3025" s="587" t="e">
        <f t="shared" si="78"/>
        <v>#DIV/0!</v>
      </c>
    </row>
    <row r="3026" spans="1:5" s="17" customFormat="1" ht="16.75" customHeight="1" outlineLevel="2">
      <c r="A3026" s="1215">
        <v>451</v>
      </c>
      <c r="B3026" s="1216"/>
      <c r="C3026" s="1217"/>
      <c r="D3026" s="1218"/>
      <c r="E3026" s="587" t="e">
        <f t="shared" si="78"/>
        <v>#DIV/0!</v>
      </c>
    </row>
    <row r="3027" spans="1:5" s="17" customFormat="1" ht="16.75" customHeight="1" outlineLevel="2">
      <c r="A3027" s="1215">
        <v>452</v>
      </c>
      <c r="B3027" s="1216"/>
      <c r="C3027" s="1217"/>
      <c r="D3027" s="1218"/>
      <c r="E3027" s="587" t="e">
        <f t="shared" si="78"/>
        <v>#DIV/0!</v>
      </c>
    </row>
    <row r="3028" spans="1:5" s="17" customFormat="1" ht="16.75" customHeight="1" outlineLevel="2">
      <c r="A3028" s="1215">
        <v>453</v>
      </c>
      <c r="B3028" s="1216"/>
      <c r="C3028" s="1217"/>
      <c r="D3028" s="1218"/>
      <c r="E3028" s="587" t="e">
        <f t="shared" si="78"/>
        <v>#DIV/0!</v>
      </c>
    </row>
    <row r="3029" spans="1:5" s="17" customFormat="1" ht="16.75" customHeight="1" outlineLevel="2">
      <c r="A3029" s="1215">
        <v>454</v>
      </c>
      <c r="B3029" s="1216"/>
      <c r="C3029" s="1217"/>
      <c r="D3029" s="1218"/>
      <c r="E3029" s="587" t="e">
        <f t="shared" si="78"/>
        <v>#DIV/0!</v>
      </c>
    </row>
    <row r="3030" spans="1:5" s="17" customFormat="1" ht="16.75" customHeight="1" outlineLevel="2">
      <c r="A3030" s="1215">
        <v>455</v>
      </c>
      <c r="B3030" s="1216"/>
      <c r="C3030" s="1217"/>
      <c r="D3030" s="1218"/>
      <c r="E3030" s="587" t="e">
        <f t="shared" si="78"/>
        <v>#DIV/0!</v>
      </c>
    </row>
    <row r="3031" spans="1:5" s="17" customFormat="1" ht="16.75" customHeight="1" outlineLevel="2">
      <c r="A3031" s="1215">
        <v>456</v>
      </c>
      <c r="B3031" s="1216"/>
      <c r="C3031" s="1217"/>
      <c r="D3031" s="1218"/>
      <c r="E3031" s="587" t="e">
        <f t="shared" si="78"/>
        <v>#DIV/0!</v>
      </c>
    </row>
    <row r="3032" spans="1:5" s="17" customFormat="1" ht="16.75" customHeight="1" outlineLevel="2">
      <c r="A3032" s="1215">
        <v>457</v>
      </c>
      <c r="B3032" s="1216"/>
      <c r="C3032" s="1217"/>
      <c r="D3032" s="1218"/>
      <c r="E3032" s="587" t="e">
        <f t="shared" si="78"/>
        <v>#DIV/0!</v>
      </c>
    </row>
    <row r="3033" spans="1:5" s="17" customFormat="1" ht="16.75" customHeight="1" outlineLevel="2">
      <c r="A3033" s="1215">
        <v>458</v>
      </c>
      <c r="B3033" s="1216"/>
      <c r="C3033" s="1217"/>
      <c r="D3033" s="1218"/>
      <c r="E3033" s="587" t="e">
        <f t="shared" si="78"/>
        <v>#DIV/0!</v>
      </c>
    </row>
    <row r="3034" spans="1:5" s="17" customFormat="1" ht="16.75" customHeight="1" outlineLevel="2">
      <c r="A3034" s="1215">
        <v>459</v>
      </c>
      <c r="B3034" s="1216"/>
      <c r="C3034" s="1217"/>
      <c r="D3034" s="1218"/>
      <c r="E3034" s="587" t="e">
        <f t="shared" si="78"/>
        <v>#DIV/0!</v>
      </c>
    </row>
    <row r="3035" spans="1:5" s="17" customFormat="1" ht="16.75" customHeight="1" outlineLevel="2">
      <c r="A3035" s="1215">
        <v>460</v>
      </c>
      <c r="B3035" s="1216"/>
      <c r="C3035" s="1217"/>
      <c r="D3035" s="1218"/>
      <c r="E3035" s="587" t="e">
        <f t="shared" si="78"/>
        <v>#DIV/0!</v>
      </c>
    </row>
    <row r="3036" spans="1:5" s="17" customFormat="1" ht="16.75" customHeight="1" outlineLevel="2">
      <c r="A3036" s="1215">
        <v>461</v>
      </c>
      <c r="B3036" s="1216"/>
      <c r="C3036" s="1217"/>
      <c r="D3036" s="1218"/>
      <c r="E3036" s="587" t="e">
        <f t="shared" si="78"/>
        <v>#DIV/0!</v>
      </c>
    </row>
    <row r="3037" spans="1:5" s="17" customFormat="1" ht="16.75" customHeight="1" outlineLevel="2">
      <c r="A3037" s="1215">
        <v>462</v>
      </c>
      <c r="B3037" s="1216"/>
      <c r="C3037" s="1217"/>
      <c r="D3037" s="1218"/>
      <c r="E3037" s="587" t="e">
        <f t="shared" si="78"/>
        <v>#DIV/0!</v>
      </c>
    </row>
    <row r="3038" spans="1:5" s="17" customFormat="1" ht="16.75" customHeight="1" outlineLevel="2">
      <c r="A3038" s="1215">
        <v>463</v>
      </c>
      <c r="B3038" s="1216"/>
      <c r="C3038" s="1217"/>
      <c r="D3038" s="1218"/>
      <c r="E3038" s="587" t="e">
        <f>IF(AND(C3038&gt;=D$2569,C3038&lt;=D$2568),1,0)</f>
        <v>#DIV/0!</v>
      </c>
    </row>
    <row r="3039" spans="1:5" s="17" customFormat="1" ht="16.75" customHeight="1" outlineLevel="2">
      <c r="A3039" s="1215">
        <v>464</v>
      </c>
      <c r="B3039" s="1216"/>
      <c r="C3039" s="1217"/>
      <c r="D3039" s="121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5">
        <v>465</v>
      </c>
      <c r="B3040" s="1216"/>
      <c r="C3040" s="1217"/>
      <c r="D3040" s="1218"/>
      <c r="E3040" s="587" t="e">
        <f t="shared" si="79"/>
        <v>#DIV/0!</v>
      </c>
    </row>
    <row r="3041" spans="1:5" s="17" customFormat="1" ht="16.75" customHeight="1" outlineLevel="2">
      <c r="A3041" s="1215">
        <v>466</v>
      </c>
      <c r="B3041" s="1216"/>
      <c r="C3041" s="1217"/>
      <c r="D3041" s="1218"/>
      <c r="E3041" s="587" t="e">
        <f t="shared" si="79"/>
        <v>#DIV/0!</v>
      </c>
    </row>
    <row r="3042" spans="1:5" s="17" customFormat="1" ht="16.75" customHeight="1" outlineLevel="2">
      <c r="A3042" s="1215">
        <v>467</v>
      </c>
      <c r="B3042" s="1216"/>
      <c r="C3042" s="1217"/>
      <c r="D3042" s="1218"/>
      <c r="E3042" s="587" t="e">
        <f t="shared" si="79"/>
        <v>#DIV/0!</v>
      </c>
    </row>
    <row r="3043" spans="1:5" s="17" customFormat="1" ht="16.75" customHeight="1" outlineLevel="2">
      <c r="A3043" s="1215">
        <v>468</v>
      </c>
      <c r="B3043" s="1216"/>
      <c r="C3043" s="1217"/>
      <c r="D3043" s="1218"/>
      <c r="E3043" s="587" t="e">
        <f t="shared" si="79"/>
        <v>#DIV/0!</v>
      </c>
    </row>
    <row r="3044" spans="1:5" s="17" customFormat="1" ht="16.75" customHeight="1" outlineLevel="2">
      <c r="A3044" s="1215">
        <v>469</v>
      </c>
      <c r="B3044" s="1216"/>
      <c r="C3044" s="1217"/>
      <c r="D3044" s="1218"/>
      <c r="E3044" s="587" t="e">
        <f t="shared" si="79"/>
        <v>#DIV/0!</v>
      </c>
    </row>
    <row r="3045" spans="1:5" s="17" customFormat="1" ht="16.75" customHeight="1" outlineLevel="2">
      <c r="A3045" s="1215">
        <v>470</v>
      </c>
      <c r="B3045" s="1216"/>
      <c r="C3045" s="1217"/>
      <c r="D3045" s="1218"/>
      <c r="E3045" s="587" t="e">
        <f t="shared" si="79"/>
        <v>#DIV/0!</v>
      </c>
    </row>
    <row r="3046" spans="1:5" s="17" customFormat="1" ht="16.75" customHeight="1" outlineLevel="2">
      <c r="A3046" s="1215">
        <v>471</v>
      </c>
      <c r="B3046" s="1216"/>
      <c r="C3046" s="1217"/>
      <c r="D3046" s="1218"/>
      <c r="E3046" s="587" t="e">
        <f t="shared" si="79"/>
        <v>#DIV/0!</v>
      </c>
    </row>
    <row r="3047" spans="1:5" s="17" customFormat="1" ht="16.75" customHeight="1" outlineLevel="2">
      <c r="A3047" s="1215">
        <v>472</v>
      </c>
      <c r="B3047" s="1216"/>
      <c r="C3047" s="1217"/>
      <c r="D3047" s="1218"/>
      <c r="E3047" s="587" t="e">
        <f t="shared" si="79"/>
        <v>#DIV/0!</v>
      </c>
    </row>
    <row r="3048" spans="1:5" s="17" customFormat="1" ht="16.75" customHeight="1" outlineLevel="2">
      <c r="A3048" s="1215">
        <v>473</v>
      </c>
      <c r="B3048" s="1216"/>
      <c r="C3048" s="1217"/>
      <c r="D3048" s="1218"/>
      <c r="E3048" s="587" t="e">
        <f t="shared" si="79"/>
        <v>#DIV/0!</v>
      </c>
    </row>
    <row r="3049" spans="1:5" s="17" customFormat="1" ht="16.75" customHeight="1" outlineLevel="2">
      <c r="A3049" s="1215">
        <v>474</v>
      </c>
      <c r="B3049" s="1216"/>
      <c r="C3049" s="1217"/>
      <c r="D3049" s="1218"/>
      <c r="E3049" s="587" t="e">
        <f t="shared" si="79"/>
        <v>#DIV/0!</v>
      </c>
    </row>
    <row r="3050" spans="1:5" s="17" customFormat="1" ht="16.75" customHeight="1" outlineLevel="2">
      <c r="A3050" s="1215">
        <v>475</v>
      </c>
      <c r="B3050" s="1216"/>
      <c r="C3050" s="1217"/>
      <c r="D3050" s="1218"/>
      <c r="E3050" s="587" t="e">
        <f t="shared" si="79"/>
        <v>#DIV/0!</v>
      </c>
    </row>
    <row r="3051" spans="1:5" s="17" customFormat="1" ht="16.75" customHeight="1" outlineLevel="2">
      <c r="A3051" s="1215">
        <v>476</v>
      </c>
      <c r="B3051" s="1216"/>
      <c r="C3051" s="1217"/>
      <c r="D3051" s="1218"/>
      <c r="E3051" s="587" t="e">
        <f t="shared" si="79"/>
        <v>#DIV/0!</v>
      </c>
    </row>
    <row r="3052" spans="1:5" s="17" customFormat="1" ht="16.75" customHeight="1" outlineLevel="2">
      <c r="A3052" s="1215">
        <v>477</v>
      </c>
      <c r="B3052" s="1216"/>
      <c r="C3052" s="1217"/>
      <c r="D3052" s="1218"/>
      <c r="E3052" s="587" t="e">
        <f t="shared" si="79"/>
        <v>#DIV/0!</v>
      </c>
    </row>
    <row r="3053" spans="1:5" s="17" customFormat="1" ht="16.75" customHeight="1" outlineLevel="2">
      <c r="A3053" s="1215">
        <v>478</v>
      </c>
      <c r="B3053" s="1216"/>
      <c r="C3053" s="1217"/>
      <c r="D3053" s="1218"/>
      <c r="E3053" s="587" t="e">
        <f t="shared" si="79"/>
        <v>#DIV/0!</v>
      </c>
    </row>
    <row r="3054" spans="1:5" s="17" customFormat="1" ht="16.75" customHeight="1" outlineLevel="2">
      <c r="A3054" s="1215">
        <v>479</v>
      </c>
      <c r="B3054" s="1216"/>
      <c r="C3054" s="1217"/>
      <c r="D3054" s="1218"/>
      <c r="E3054" s="587" t="e">
        <f t="shared" si="79"/>
        <v>#DIV/0!</v>
      </c>
    </row>
    <row r="3055" spans="1:5" s="17" customFormat="1" ht="16.75" customHeight="1" outlineLevel="2">
      <c r="A3055" s="1215">
        <v>480</v>
      </c>
      <c r="B3055" s="1216"/>
      <c r="C3055" s="1217"/>
      <c r="D3055" s="1218"/>
      <c r="E3055" s="587" t="e">
        <f t="shared" si="79"/>
        <v>#DIV/0!</v>
      </c>
    </row>
    <row r="3056" spans="1:5" s="17" customFormat="1" ht="16.75" customHeight="1" outlineLevel="2">
      <c r="A3056" s="1215">
        <v>481</v>
      </c>
      <c r="B3056" s="1216"/>
      <c r="C3056" s="1217"/>
      <c r="D3056" s="1218"/>
      <c r="E3056" s="587" t="e">
        <f t="shared" si="79"/>
        <v>#DIV/0!</v>
      </c>
    </row>
    <row r="3057" spans="1:5" s="17" customFormat="1" ht="16.75" customHeight="1" outlineLevel="2">
      <c r="A3057" s="1215">
        <v>482</v>
      </c>
      <c r="B3057" s="1216"/>
      <c r="C3057" s="1217"/>
      <c r="D3057" s="1218"/>
      <c r="E3057" s="587" t="e">
        <f t="shared" si="79"/>
        <v>#DIV/0!</v>
      </c>
    </row>
    <row r="3058" spans="1:5" s="17" customFormat="1" ht="16.75" customHeight="1" outlineLevel="2">
      <c r="A3058" s="1215">
        <v>483</v>
      </c>
      <c r="B3058" s="1216"/>
      <c r="C3058" s="1217"/>
      <c r="D3058" s="1218"/>
      <c r="E3058" s="587" t="e">
        <f t="shared" si="79"/>
        <v>#DIV/0!</v>
      </c>
    </row>
    <row r="3059" spans="1:5" s="17" customFormat="1" ht="16.75" customHeight="1" outlineLevel="2">
      <c r="A3059" s="1215">
        <v>484</v>
      </c>
      <c r="B3059" s="1216"/>
      <c r="C3059" s="1217"/>
      <c r="D3059" s="1218"/>
      <c r="E3059" s="587" t="e">
        <f t="shared" si="79"/>
        <v>#DIV/0!</v>
      </c>
    </row>
    <row r="3060" spans="1:5" s="17" customFormat="1" ht="16.75" customHeight="1" outlineLevel="2">
      <c r="A3060" s="1215">
        <v>485</v>
      </c>
      <c r="B3060" s="1216"/>
      <c r="C3060" s="1217"/>
      <c r="D3060" s="1218"/>
      <c r="E3060" s="587" t="e">
        <f t="shared" si="79"/>
        <v>#DIV/0!</v>
      </c>
    </row>
    <row r="3061" spans="1:5" s="17" customFormat="1" ht="16.75" customHeight="1" outlineLevel="2">
      <c r="A3061" s="1215">
        <v>486</v>
      </c>
      <c r="B3061" s="1216"/>
      <c r="C3061" s="1217"/>
      <c r="D3061" s="1218"/>
      <c r="E3061" s="587" t="e">
        <f t="shared" si="79"/>
        <v>#DIV/0!</v>
      </c>
    </row>
    <row r="3062" spans="1:5" s="17" customFormat="1" ht="16.75" customHeight="1" outlineLevel="2">
      <c r="A3062" s="1215">
        <v>487</v>
      </c>
      <c r="B3062" s="1216"/>
      <c r="C3062" s="1217"/>
      <c r="D3062" s="1218"/>
      <c r="E3062" s="587" t="e">
        <f t="shared" si="79"/>
        <v>#DIV/0!</v>
      </c>
    </row>
    <row r="3063" spans="1:5" s="17" customFormat="1" ht="16.75" customHeight="1" outlineLevel="2">
      <c r="A3063" s="1215">
        <v>488</v>
      </c>
      <c r="B3063" s="1216"/>
      <c r="C3063" s="1217"/>
      <c r="D3063" s="1218"/>
      <c r="E3063" s="587" t="e">
        <f t="shared" si="79"/>
        <v>#DIV/0!</v>
      </c>
    </row>
    <row r="3064" spans="1:5" s="17" customFormat="1" ht="16.75" customHeight="1" outlineLevel="2">
      <c r="A3064" s="1215">
        <v>489</v>
      </c>
      <c r="B3064" s="1216"/>
      <c r="C3064" s="1217"/>
      <c r="D3064" s="1218"/>
      <c r="E3064" s="587" t="e">
        <f t="shared" si="79"/>
        <v>#DIV/0!</v>
      </c>
    </row>
    <row r="3065" spans="1:5" s="17" customFormat="1" ht="16.75" customHeight="1" outlineLevel="2">
      <c r="A3065" s="1215">
        <v>490</v>
      </c>
      <c r="B3065" s="1216"/>
      <c r="C3065" s="1217"/>
      <c r="D3065" s="1218"/>
      <c r="E3065" s="587" t="e">
        <f t="shared" si="79"/>
        <v>#DIV/0!</v>
      </c>
    </row>
    <row r="3066" spans="1:5" s="17" customFormat="1" ht="16.75" customHeight="1" outlineLevel="2">
      <c r="A3066" s="1215">
        <v>491</v>
      </c>
      <c r="B3066" s="1216"/>
      <c r="C3066" s="1217"/>
      <c r="D3066" s="1218"/>
      <c r="E3066" s="587" t="e">
        <f t="shared" si="79"/>
        <v>#DIV/0!</v>
      </c>
    </row>
    <row r="3067" spans="1:5" s="17" customFormat="1" ht="16.75" customHeight="1" outlineLevel="2">
      <c r="A3067" s="1215">
        <v>492</v>
      </c>
      <c r="B3067" s="1216"/>
      <c r="C3067" s="1217"/>
      <c r="D3067" s="1218"/>
      <c r="E3067" s="587" t="e">
        <f t="shared" si="79"/>
        <v>#DIV/0!</v>
      </c>
    </row>
    <row r="3068" spans="1:5" s="17" customFormat="1" ht="16.75" customHeight="1" outlineLevel="2">
      <c r="A3068" s="1215">
        <v>493</v>
      </c>
      <c r="B3068" s="1216"/>
      <c r="C3068" s="1217"/>
      <c r="D3068" s="1218"/>
      <c r="E3068" s="587" t="e">
        <f t="shared" si="79"/>
        <v>#DIV/0!</v>
      </c>
    </row>
    <row r="3069" spans="1:5" s="17" customFormat="1" ht="16.75" customHeight="1" outlineLevel="2">
      <c r="A3069" s="1215">
        <v>494</v>
      </c>
      <c r="B3069" s="1216"/>
      <c r="C3069" s="1217"/>
      <c r="D3069" s="1218"/>
      <c r="E3069" s="587" t="e">
        <f t="shared" si="79"/>
        <v>#DIV/0!</v>
      </c>
    </row>
    <row r="3070" spans="1:5" s="17" customFormat="1" ht="16.75" customHeight="1" outlineLevel="2">
      <c r="A3070" s="1215">
        <v>495</v>
      </c>
      <c r="B3070" s="1216"/>
      <c r="C3070" s="1217"/>
      <c r="D3070" s="1218"/>
      <c r="E3070" s="587" t="e">
        <f t="shared" si="79"/>
        <v>#DIV/0!</v>
      </c>
    </row>
    <row r="3071" spans="1:5" s="17" customFormat="1" ht="16.75" customHeight="1" outlineLevel="2">
      <c r="A3071" s="1215">
        <v>496</v>
      </c>
      <c r="B3071" s="1216"/>
      <c r="C3071" s="1217"/>
      <c r="D3071" s="1218"/>
      <c r="E3071" s="587" t="e">
        <f t="shared" si="79"/>
        <v>#DIV/0!</v>
      </c>
    </row>
    <row r="3072" spans="1:5" s="17" customFormat="1" ht="16.75" customHeight="1" outlineLevel="2">
      <c r="A3072" s="1215">
        <v>497</v>
      </c>
      <c r="B3072" s="1216"/>
      <c r="C3072" s="1217"/>
      <c r="D3072" s="1218"/>
      <c r="E3072" s="587" t="e">
        <f t="shared" si="79"/>
        <v>#DIV/0!</v>
      </c>
    </row>
    <row r="3073" spans="1:5" s="17" customFormat="1" ht="16.75" customHeight="1" outlineLevel="2">
      <c r="A3073" s="1215">
        <v>498</v>
      </c>
      <c r="B3073" s="1216"/>
      <c r="C3073" s="1217"/>
      <c r="D3073" s="1218"/>
      <c r="E3073" s="587" t="e">
        <f t="shared" si="79"/>
        <v>#DIV/0!</v>
      </c>
    </row>
    <row r="3074" spans="1:5" s="17" customFormat="1" ht="16.75" customHeight="1" outlineLevel="2">
      <c r="A3074" s="1215">
        <v>499</v>
      </c>
      <c r="B3074" s="1216"/>
      <c r="C3074" s="1217"/>
      <c r="D3074" s="1218"/>
      <c r="E3074" s="587" t="e">
        <f t="shared" si="79"/>
        <v>#DIV/0!</v>
      </c>
    </row>
    <row r="3075" spans="1:5" s="17" customFormat="1" ht="16.75" customHeight="1" outlineLevel="2" thickBot="1">
      <c r="A3075" s="1219">
        <v>500</v>
      </c>
      <c r="B3075" s="1220"/>
      <c r="C3075" s="1221"/>
      <c r="D3075" s="1222"/>
      <c r="E3075" s="587" t="e">
        <f t="shared" si="79"/>
        <v>#DIV/0!</v>
      </c>
    </row>
    <row r="3076" spans="1:5" s="20" customFormat="1" ht="32.25" customHeight="1" thickBot="1">
      <c r="A3076" s="1232" t="s">
        <v>32</v>
      </c>
      <c r="B3076" s="1232"/>
      <c r="C3076" s="1232"/>
      <c r="D3076" s="1232"/>
    </row>
    <row r="3077" spans="1:5" s="17" customFormat="1" ht="16.75" customHeight="1" outlineLevel="1">
      <c r="A3077" s="1233" t="s">
        <v>20</v>
      </c>
      <c r="B3077" s="1234"/>
      <c r="C3077" s="1234"/>
      <c r="D3077" s="27">
        <f>MIN(C3088:D3587)</f>
        <v>0</v>
      </c>
    </row>
    <row r="3078" spans="1:5" s="17" customFormat="1" ht="16.75" customHeight="1" outlineLevel="1">
      <c r="A3078" s="1229" t="s">
        <v>21</v>
      </c>
      <c r="B3078" s="1228"/>
      <c r="C3078" s="1228"/>
      <c r="D3078" s="22">
        <f>MAX(C3088:D3587)</f>
        <v>0</v>
      </c>
    </row>
    <row r="3079" spans="1:5" s="17" customFormat="1" ht="16.75" customHeight="1" outlineLevel="1">
      <c r="A3079" s="1229" t="s">
        <v>22</v>
      </c>
      <c r="B3079" s="1228"/>
      <c r="C3079" s="1228"/>
      <c r="D3079" s="22" t="e">
        <f>AVERAGE(C3088:D3587)</f>
        <v>#DIV/0!</v>
      </c>
    </row>
    <row r="3080" spans="1:5" s="17" customFormat="1" ht="33.75" customHeight="1" outlineLevel="1">
      <c r="A3080" s="1227" t="s">
        <v>23</v>
      </c>
      <c r="B3080" s="1228"/>
      <c r="C3080" s="1228"/>
      <c r="D3080" s="22" t="e">
        <f>D3079*1.1</f>
        <v>#DIV/0!</v>
      </c>
    </row>
    <row r="3081" spans="1:5" s="17" customFormat="1" ht="33.75" customHeight="1" outlineLevel="1">
      <c r="A3081" s="1227" t="s">
        <v>24</v>
      </c>
      <c r="B3081" s="1228"/>
      <c r="C3081" s="1228"/>
      <c r="D3081" s="22" t="e">
        <f>D3079*0.9</f>
        <v>#DIV/0!</v>
      </c>
    </row>
    <row r="3082" spans="1:5" s="17" customFormat="1" ht="31.5" customHeight="1" outlineLevel="1">
      <c r="A3082" s="1227" t="s">
        <v>25</v>
      </c>
      <c r="B3082" s="1228"/>
      <c r="C3082" s="1228"/>
      <c r="D3082" s="23" t="e">
        <f>SUM(E3088:E3587)</f>
        <v>#DIV/0!</v>
      </c>
    </row>
    <row r="3083" spans="1:5" s="17" customFormat="1" ht="16.75" customHeight="1" outlineLevel="1">
      <c r="A3083" s="1229" t="s">
        <v>26</v>
      </c>
      <c r="B3083" s="1228"/>
      <c r="C3083" s="1228"/>
      <c r="D3083" s="88" t="e">
        <f>D3082/COUNTA(C3088:D3587)</f>
        <v>#DIV/0!</v>
      </c>
    </row>
    <row r="3084" spans="1:5" s="17" customFormat="1" ht="16.75" customHeight="1" outlineLevel="1">
      <c r="A3084" s="1229" t="s">
        <v>466</v>
      </c>
      <c r="B3084" s="1228"/>
      <c r="C3084" s="1228"/>
      <c r="D3084" s="722"/>
    </row>
    <row r="3085" spans="1:5" s="17" customFormat="1" ht="17.25" customHeight="1" outlineLevel="1" thickBot="1">
      <c r="A3085" s="1230" t="s">
        <v>407</v>
      </c>
      <c r="B3085" s="1231"/>
      <c r="C3085" s="123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3" t="s">
        <v>27</v>
      </c>
      <c r="B3087" s="1224"/>
      <c r="C3087" s="1225" t="s">
        <v>28</v>
      </c>
      <c r="D3087" s="1226"/>
    </row>
    <row r="3088" spans="1:5" s="17" customFormat="1" ht="16.75" customHeight="1" outlineLevel="2">
      <c r="A3088" s="1215">
        <v>1</v>
      </c>
      <c r="B3088" s="1216"/>
      <c r="C3088" s="1217"/>
      <c r="D3088" s="1218"/>
      <c r="E3088" s="587" t="e">
        <f>IF(AND(C3088&gt;=D$3081,C3088&lt;=D$3080),1,0)</f>
        <v>#DIV/0!</v>
      </c>
    </row>
    <row r="3089" spans="1:5" s="17" customFormat="1" ht="16.75" customHeight="1" outlineLevel="2">
      <c r="A3089" s="1215">
        <v>2</v>
      </c>
      <c r="B3089" s="1216"/>
      <c r="C3089" s="1217"/>
      <c r="D3089" s="121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5">
        <v>3</v>
      </c>
      <c r="B3090" s="1216"/>
      <c r="C3090" s="1217"/>
      <c r="D3090" s="1218"/>
      <c r="E3090" s="587" t="e">
        <f t="shared" si="80"/>
        <v>#DIV/0!</v>
      </c>
    </row>
    <row r="3091" spans="1:5" s="17" customFormat="1" ht="16.75" customHeight="1" outlineLevel="2">
      <c r="A3091" s="1215">
        <v>4</v>
      </c>
      <c r="B3091" s="1216"/>
      <c r="C3091" s="1217"/>
      <c r="D3091" s="1218"/>
      <c r="E3091" s="587" t="e">
        <f t="shared" si="80"/>
        <v>#DIV/0!</v>
      </c>
    </row>
    <row r="3092" spans="1:5" s="17" customFormat="1" ht="16.75" customHeight="1" outlineLevel="2">
      <c r="A3092" s="1215">
        <v>5</v>
      </c>
      <c r="B3092" s="1216"/>
      <c r="C3092" s="1217"/>
      <c r="D3092" s="1218"/>
      <c r="E3092" s="587" t="e">
        <f t="shared" si="80"/>
        <v>#DIV/0!</v>
      </c>
    </row>
    <row r="3093" spans="1:5" s="17" customFormat="1" ht="16.75" customHeight="1" outlineLevel="2">
      <c r="A3093" s="1215">
        <v>6</v>
      </c>
      <c r="B3093" s="1216"/>
      <c r="C3093" s="1217"/>
      <c r="D3093" s="1218"/>
      <c r="E3093" s="587" t="e">
        <f t="shared" si="80"/>
        <v>#DIV/0!</v>
      </c>
    </row>
    <row r="3094" spans="1:5" s="17" customFormat="1" ht="16.75" customHeight="1" outlineLevel="2">
      <c r="A3094" s="1215">
        <v>7</v>
      </c>
      <c r="B3094" s="1216"/>
      <c r="C3094" s="1217"/>
      <c r="D3094" s="1218"/>
      <c r="E3094" s="587" t="e">
        <f t="shared" si="80"/>
        <v>#DIV/0!</v>
      </c>
    </row>
    <row r="3095" spans="1:5" s="17" customFormat="1" ht="16.75" customHeight="1" outlineLevel="2">
      <c r="A3095" s="1215">
        <v>8</v>
      </c>
      <c r="B3095" s="1216"/>
      <c r="C3095" s="1217"/>
      <c r="D3095" s="1218"/>
      <c r="E3095" s="587" t="e">
        <f t="shared" si="80"/>
        <v>#DIV/0!</v>
      </c>
    </row>
    <row r="3096" spans="1:5" s="17" customFormat="1" ht="16.75" customHeight="1" outlineLevel="2">
      <c r="A3096" s="1215">
        <v>9</v>
      </c>
      <c r="B3096" s="1216"/>
      <c r="C3096" s="1217"/>
      <c r="D3096" s="1218"/>
      <c r="E3096" s="587" t="e">
        <f t="shared" si="80"/>
        <v>#DIV/0!</v>
      </c>
    </row>
    <row r="3097" spans="1:5" s="17" customFormat="1" ht="16.75" customHeight="1" outlineLevel="2">
      <c r="A3097" s="1215">
        <v>10</v>
      </c>
      <c r="B3097" s="1216"/>
      <c r="C3097" s="1217"/>
      <c r="D3097" s="1218"/>
      <c r="E3097" s="587" t="e">
        <f t="shared" si="80"/>
        <v>#DIV/0!</v>
      </c>
    </row>
    <row r="3098" spans="1:5" s="17" customFormat="1" ht="16.75" customHeight="1" outlineLevel="2">
      <c r="A3098" s="1215">
        <v>11</v>
      </c>
      <c r="B3098" s="1216"/>
      <c r="C3098" s="1217"/>
      <c r="D3098" s="1218"/>
      <c r="E3098" s="587" t="e">
        <f t="shared" si="80"/>
        <v>#DIV/0!</v>
      </c>
    </row>
    <row r="3099" spans="1:5" s="17" customFormat="1" ht="16.75" customHeight="1" outlineLevel="2">
      <c r="A3099" s="1215">
        <v>12</v>
      </c>
      <c r="B3099" s="1216"/>
      <c r="C3099" s="1217"/>
      <c r="D3099" s="1218"/>
      <c r="E3099" s="587" t="e">
        <f t="shared" si="80"/>
        <v>#DIV/0!</v>
      </c>
    </row>
    <row r="3100" spans="1:5" s="17" customFormat="1" ht="16.75" customHeight="1" outlineLevel="2">
      <c r="A3100" s="1215">
        <v>13</v>
      </c>
      <c r="B3100" s="1216"/>
      <c r="C3100" s="1217"/>
      <c r="D3100" s="1218"/>
      <c r="E3100" s="587" t="e">
        <f t="shared" si="80"/>
        <v>#DIV/0!</v>
      </c>
    </row>
    <row r="3101" spans="1:5" s="17" customFormat="1" ht="16.75" customHeight="1" outlineLevel="2">
      <c r="A3101" s="1215">
        <v>14</v>
      </c>
      <c r="B3101" s="1216"/>
      <c r="C3101" s="1217"/>
      <c r="D3101" s="1218"/>
      <c r="E3101" s="587" t="e">
        <f t="shared" si="80"/>
        <v>#DIV/0!</v>
      </c>
    </row>
    <row r="3102" spans="1:5" s="17" customFormat="1" ht="16.75" customHeight="1" outlineLevel="2">
      <c r="A3102" s="1215">
        <v>15</v>
      </c>
      <c r="B3102" s="1216"/>
      <c r="C3102" s="1217"/>
      <c r="D3102" s="1218"/>
      <c r="E3102" s="587" t="e">
        <f t="shared" si="80"/>
        <v>#DIV/0!</v>
      </c>
    </row>
    <row r="3103" spans="1:5" s="17" customFormat="1" ht="16.75" customHeight="1" outlineLevel="2">
      <c r="A3103" s="1215">
        <v>16</v>
      </c>
      <c r="B3103" s="1216"/>
      <c r="C3103" s="1217"/>
      <c r="D3103" s="1218"/>
      <c r="E3103" s="587" t="e">
        <f t="shared" si="80"/>
        <v>#DIV/0!</v>
      </c>
    </row>
    <row r="3104" spans="1:5" s="17" customFormat="1" ht="16.75" customHeight="1" outlineLevel="2">
      <c r="A3104" s="1215">
        <v>17</v>
      </c>
      <c r="B3104" s="1216"/>
      <c r="C3104" s="1217"/>
      <c r="D3104" s="1218"/>
      <c r="E3104" s="587" t="e">
        <f t="shared" si="80"/>
        <v>#DIV/0!</v>
      </c>
    </row>
    <row r="3105" spans="1:5" s="17" customFormat="1" ht="16.75" customHeight="1" outlineLevel="2">
      <c r="A3105" s="1215">
        <v>18</v>
      </c>
      <c r="B3105" s="1216"/>
      <c r="C3105" s="1217"/>
      <c r="D3105" s="1218"/>
      <c r="E3105" s="587" t="e">
        <f t="shared" si="80"/>
        <v>#DIV/0!</v>
      </c>
    </row>
    <row r="3106" spans="1:5" s="17" customFormat="1" ht="16.75" customHeight="1" outlineLevel="2">
      <c r="A3106" s="1215">
        <v>19</v>
      </c>
      <c r="B3106" s="1216"/>
      <c r="C3106" s="1217"/>
      <c r="D3106" s="1218"/>
      <c r="E3106" s="587" t="e">
        <f t="shared" si="80"/>
        <v>#DIV/0!</v>
      </c>
    </row>
    <row r="3107" spans="1:5" s="17" customFormat="1" ht="16.75" customHeight="1" outlineLevel="2">
      <c r="A3107" s="1215">
        <v>20</v>
      </c>
      <c r="B3107" s="1216"/>
      <c r="C3107" s="1217"/>
      <c r="D3107" s="1218"/>
      <c r="E3107" s="587" t="e">
        <f t="shared" si="80"/>
        <v>#DIV/0!</v>
      </c>
    </row>
    <row r="3108" spans="1:5" s="17" customFormat="1" ht="16.75" customHeight="1" outlineLevel="2">
      <c r="A3108" s="1215">
        <v>21</v>
      </c>
      <c r="B3108" s="1216"/>
      <c r="C3108" s="1217"/>
      <c r="D3108" s="1218"/>
      <c r="E3108" s="587" t="e">
        <f t="shared" si="80"/>
        <v>#DIV/0!</v>
      </c>
    </row>
    <row r="3109" spans="1:5" s="17" customFormat="1" ht="16.75" customHeight="1" outlineLevel="2">
      <c r="A3109" s="1215">
        <v>22</v>
      </c>
      <c r="B3109" s="1216"/>
      <c r="C3109" s="1217"/>
      <c r="D3109" s="1218"/>
      <c r="E3109" s="587" t="e">
        <f t="shared" si="80"/>
        <v>#DIV/0!</v>
      </c>
    </row>
    <row r="3110" spans="1:5" s="17" customFormat="1" ht="16.75" customHeight="1" outlineLevel="2">
      <c r="A3110" s="1215">
        <v>23</v>
      </c>
      <c r="B3110" s="1216"/>
      <c r="C3110" s="1217"/>
      <c r="D3110" s="1218"/>
      <c r="E3110" s="587" t="e">
        <f t="shared" si="80"/>
        <v>#DIV/0!</v>
      </c>
    </row>
    <row r="3111" spans="1:5" s="17" customFormat="1" ht="16.75" customHeight="1" outlineLevel="2">
      <c r="A3111" s="1215">
        <v>24</v>
      </c>
      <c r="B3111" s="1216"/>
      <c r="C3111" s="1217"/>
      <c r="D3111" s="1218"/>
      <c r="E3111" s="587" t="e">
        <f t="shared" si="80"/>
        <v>#DIV/0!</v>
      </c>
    </row>
    <row r="3112" spans="1:5" s="17" customFormat="1" ht="16.75" customHeight="1" outlineLevel="2">
      <c r="A3112" s="1215">
        <v>25</v>
      </c>
      <c r="B3112" s="1216"/>
      <c r="C3112" s="1217"/>
      <c r="D3112" s="1218"/>
      <c r="E3112" s="587" t="e">
        <f t="shared" si="80"/>
        <v>#DIV/0!</v>
      </c>
    </row>
    <row r="3113" spans="1:5" s="17" customFormat="1" ht="16.75" customHeight="1" outlineLevel="2">
      <c r="A3113" s="1215">
        <v>26</v>
      </c>
      <c r="B3113" s="1216"/>
      <c r="C3113" s="1217"/>
      <c r="D3113" s="1218"/>
      <c r="E3113" s="587" t="e">
        <f t="shared" si="80"/>
        <v>#DIV/0!</v>
      </c>
    </row>
    <row r="3114" spans="1:5" s="17" customFormat="1" ht="16.75" customHeight="1" outlineLevel="2">
      <c r="A3114" s="1215">
        <v>27</v>
      </c>
      <c r="B3114" s="1216"/>
      <c r="C3114" s="1217"/>
      <c r="D3114" s="1218"/>
      <c r="E3114" s="587" t="e">
        <f t="shared" si="80"/>
        <v>#DIV/0!</v>
      </c>
    </row>
    <row r="3115" spans="1:5" s="17" customFormat="1" ht="16.75" customHeight="1" outlineLevel="2">
      <c r="A3115" s="1215">
        <v>28</v>
      </c>
      <c r="B3115" s="1216"/>
      <c r="C3115" s="1217"/>
      <c r="D3115" s="1218"/>
      <c r="E3115" s="587" t="e">
        <f t="shared" si="80"/>
        <v>#DIV/0!</v>
      </c>
    </row>
    <row r="3116" spans="1:5" s="17" customFormat="1" ht="16.75" customHeight="1" outlineLevel="2">
      <c r="A3116" s="1215">
        <v>29</v>
      </c>
      <c r="B3116" s="1216"/>
      <c r="C3116" s="1217"/>
      <c r="D3116" s="1218"/>
      <c r="E3116" s="587" t="e">
        <f t="shared" si="80"/>
        <v>#DIV/0!</v>
      </c>
    </row>
    <row r="3117" spans="1:5" s="17" customFormat="1" ht="16.75" customHeight="1" outlineLevel="2">
      <c r="A3117" s="1215">
        <v>30</v>
      </c>
      <c r="B3117" s="1216"/>
      <c r="C3117" s="1217"/>
      <c r="D3117" s="1218"/>
      <c r="E3117" s="587" t="e">
        <f t="shared" si="80"/>
        <v>#DIV/0!</v>
      </c>
    </row>
    <row r="3118" spans="1:5" s="17" customFormat="1" ht="16.75" customHeight="1" outlineLevel="2">
      <c r="A3118" s="1215">
        <v>31</v>
      </c>
      <c r="B3118" s="1216"/>
      <c r="C3118" s="1217"/>
      <c r="D3118" s="1218"/>
      <c r="E3118" s="587" t="e">
        <f t="shared" si="80"/>
        <v>#DIV/0!</v>
      </c>
    </row>
    <row r="3119" spans="1:5" s="17" customFormat="1" ht="16.75" customHeight="1" outlineLevel="2">
      <c r="A3119" s="1215">
        <v>32</v>
      </c>
      <c r="B3119" s="1216"/>
      <c r="C3119" s="1217"/>
      <c r="D3119" s="1218"/>
      <c r="E3119" s="587" t="e">
        <f t="shared" si="80"/>
        <v>#DIV/0!</v>
      </c>
    </row>
    <row r="3120" spans="1:5" s="17" customFormat="1" ht="16.75" customHeight="1" outlineLevel="2">
      <c r="A3120" s="1215">
        <v>33</v>
      </c>
      <c r="B3120" s="1216"/>
      <c r="C3120" s="1217"/>
      <c r="D3120" s="1218"/>
      <c r="E3120" s="587" t="e">
        <f t="shared" si="80"/>
        <v>#DIV/0!</v>
      </c>
    </row>
    <row r="3121" spans="1:5" s="17" customFormat="1" ht="16.75" customHeight="1" outlineLevel="2">
      <c r="A3121" s="1215">
        <v>34</v>
      </c>
      <c r="B3121" s="1216"/>
      <c r="C3121" s="1217"/>
      <c r="D3121" s="1218"/>
      <c r="E3121" s="587" t="e">
        <f t="shared" si="80"/>
        <v>#DIV/0!</v>
      </c>
    </row>
    <row r="3122" spans="1:5" s="17" customFormat="1" ht="16.75" customHeight="1" outlineLevel="2">
      <c r="A3122" s="1215">
        <v>35</v>
      </c>
      <c r="B3122" s="1216"/>
      <c r="C3122" s="1217"/>
      <c r="D3122" s="1218"/>
      <c r="E3122" s="587" t="e">
        <f t="shared" si="80"/>
        <v>#DIV/0!</v>
      </c>
    </row>
    <row r="3123" spans="1:5" s="17" customFormat="1" ht="16.75" customHeight="1" outlineLevel="2">
      <c r="A3123" s="1215">
        <v>36</v>
      </c>
      <c r="B3123" s="1216"/>
      <c r="C3123" s="1217"/>
      <c r="D3123" s="1218"/>
      <c r="E3123" s="587" t="e">
        <f t="shared" si="80"/>
        <v>#DIV/0!</v>
      </c>
    </row>
    <row r="3124" spans="1:5" s="17" customFormat="1" ht="16.75" customHeight="1" outlineLevel="2">
      <c r="A3124" s="1215">
        <v>37</v>
      </c>
      <c r="B3124" s="1216"/>
      <c r="C3124" s="1217"/>
      <c r="D3124" s="1218"/>
      <c r="E3124" s="587" t="e">
        <f t="shared" si="80"/>
        <v>#DIV/0!</v>
      </c>
    </row>
    <row r="3125" spans="1:5" s="17" customFormat="1" ht="16.75" customHeight="1" outlineLevel="2">
      <c r="A3125" s="1215">
        <v>38</v>
      </c>
      <c r="B3125" s="1216"/>
      <c r="C3125" s="1217"/>
      <c r="D3125" s="1218"/>
      <c r="E3125" s="587" t="e">
        <f t="shared" si="80"/>
        <v>#DIV/0!</v>
      </c>
    </row>
    <row r="3126" spans="1:5" s="17" customFormat="1" ht="16.75" customHeight="1" outlineLevel="2">
      <c r="A3126" s="1215">
        <v>39</v>
      </c>
      <c r="B3126" s="1216"/>
      <c r="C3126" s="1217"/>
      <c r="D3126" s="1218"/>
      <c r="E3126" s="587" t="e">
        <f t="shared" si="80"/>
        <v>#DIV/0!</v>
      </c>
    </row>
    <row r="3127" spans="1:5" s="17" customFormat="1" ht="16.75" customHeight="1" outlineLevel="2">
      <c r="A3127" s="1215">
        <v>40</v>
      </c>
      <c r="B3127" s="1216"/>
      <c r="C3127" s="1217"/>
      <c r="D3127" s="1218"/>
      <c r="E3127" s="587" t="e">
        <f t="shared" si="80"/>
        <v>#DIV/0!</v>
      </c>
    </row>
    <row r="3128" spans="1:5" s="17" customFormat="1" ht="16.75" customHeight="1" outlineLevel="2">
      <c r="A3128" s="1215">
        <v>41</v>
      </c>
      <c r="B3128" s="1216"/>
      <c r="C3128" s="1217"/>
      <c r="D3128" s="1218"/>
      <c r="E3128" s="587" t="e">
        <f t="shared" si="80"/>
        <v>#DIV/0!</v>
      </c>
    </row>
    <row r="3129" spans="1:5" s="17" customFormat="1" ht="16.75" customHeight="1" outlineLevel="2">
      <c r="A3129" s="1215">
        <v>42</v>
      </c>
      <c r="B3129" s="1216"/>
      <c r="C3129" s="1217"/>
      <c r="D3129" s="1218"/>
      <c r="E3129" s="587" t="e">
        <f t="shared" si="80"/>
        <v>#DIV/0!</v>
      </c>
    </row>
    <row r="3130" spans="1:5" s="17" customFormat="1" ht="16.75" customHeight="1" outlineLevel="2">
      <c r="A3130" s="1215">
        <v>43</v>
      </c>
      <c r="B3130" s="1216"/>
      <c r="C3130" s="1217"/>
      <c r="D3130" s="1218"/>
      <c r="E3130" s="587" t="e">
        <f t="shared" si="80"/>
        <v>#DIV/0!</v>
      </c>
    </row>
    <row r="3131" spans="1:5" s="17" customFormat="1" ht="16.75" customHeight="1" outlineLevel="2">
      <c r="A3131" s="1215">
        <v>44</v>
      </c>
      <c r="B3131" s="1216"/>
      <c r="C3131" s="1217"/>
      <c r="D3131" s="1218"/>
      <c r="E3131" s="587" t="e">
        <f t="shared" si="80"/>
        <v>#DIV/0!</v>
      </c>
    </row>
    <row r="3132" spans="1:5" s="17" customFormat="1" ht="16.75" customHeight="1" outlineLevel="2">
      <c r="A3132" s="1215">
        <v>45</v>
      </c>
      <c r="B3132" s="1216"/>
      <c r="C3132" s="1217"/>
      <c r="D3132" s="1218"/>
      <c r="E3132" s="587" t="e">
        <f t="shared" si="80"/>
        <v>#DIV/0!</v>
      </c>
    </row>
    <row r="3133" spans="1:5" s="17" customFormat="1" ht="16.75" customHeight="1" outlineLevel="2">
      <c r="A3133" s="1215">
        <v>46</v>
      </c>
      <c r="B3133" s="1216"/>
      <c r="C3133" s="1217"/>
      <c r="D3133" s="1218"/>
      <c r="E3133" s="587" t="e">
        <f t="shared" si="80"/>
        <v>#DIV/0!</v>
      </c>
    </row>
    <row r="3134" spans="1:5" s="17" customFormat="1" ht="16.75" customHeight="1" outlineLevel="2">
      <c r="A3134" s="1215">
        <v>47</v>
      </c>
      <c r="B3134" s="1216"/>
      <c r="C3134" s="1217"/>
      <c r="D3134" s="1218"/>
      <c r="E3134" s="587" t="e">
        <f t="shared" si="80"/>
        <v>#DIV/0!</v>
      </c>
    </row>
    <row r="3135" spans="1:5" s="17" customFormat="1" ht="16.75" customHeight="1" outlineLevel="2">
      <c r="A3135" s="1215">
        <v>48</v>
      </c>
      <c r="B3135" s="1216"/>
      <c r="C3135" s="1217"/>
      <c r="D3135" s="1218"/>
      <c r="E3135" s="587" t="e">
        <f t="shared" si="80"/>
        <v>#DIV/0!</v>
      </c>
    </row>
    <row r="3136" spans="1:5" s="17" customFormat="1" ht="16.75" customHeight="1" outlineLevel="2">
      <c r="A3136" s="1215">
        <v>49</v>
      </c>
      <c r="B3136" s="1216"/>
      <c r="C3136" s="1217"/>
      <c r="D3136" s="1218"/>
      <c r="E3136" s="587" t="e">
        <f t="shared" si="80"/>
        <v>#DIV/0!</v>
      </c>
    </row>
    <row r="3137" spans="1:5" s="17" customFormat="1" ht="16.75" customHeight="1" outlineLevel="2">
      <c r="A3137" s="1215">
        <v>50</v>
      </c>
      <c r="B3137" s="1216"/>
      <c r="C3137" s="1217"/>
      <c r="D3137" s="1218"/>
      <c r="E3137" s="587" t="e">
        <f t="shared" si="80"/>
        <v>#DIV/0!</v>
      </c>
    </row>
    <row r="3138" spans="1:5" s="17" customFormat="1" ht="16.75" customHeight="1" outlineLevel="2">
      <c r="A3138" s="1215">
        <v>51</v>
      </c>
      <c r="B3138" s="1216"/>
      <c r="C3138" s="1217"/>
      <c r="D3138" s="1218"/>
      <c r="E3138" s="587" t="e">
        <f t="shared" si="80"/>
        <v>#DIV/0!</v>
      </c>
    </row>
    <row r="3139" spans="1:5" s="17" customFormat="1" ht="16.75" customHeight="1" outlineLevel="2">
      <c r="A3139" s="1215">
        <v>52</v>
      </c>
      <c r="B3139" s="1216"/>
      <c r="C3139" s="1217"/>
      <c r="D3139" s="1218"/>
      <c r="E3139" s="587" t="e">
        <f t="shared" si="80"/>
        <v>#DIV/0!</v>
      </c>
    </row>
    <row r="3140" spans="1:5" s="17" customFormat="1" ht="16.75" customHeight="1" outlineLevel="2">
      <c r="A3140" s="1215">
        <v>53</v>
      </c>
      <c r="B3140" s="1216"/>
      <c r="C3140" s="1217"/>
      <c r="D3140" s="1218"/>
      <c r="E3140" s="587" t="e">
        <f t="shared" si="80"/>
        <v>#DIV/0!</v>
      </c>
    </row>
    <row r="3141" spans="1:5" s="17" customFormat="1" ht="16.75" customHeight="1" outlineLevel="2">
      <c r="A3141" s="1215">
        <v>54</v>
      </c>
      <c r="B3141" s="1216"/>
      <c r="C3141" s="1217"/>
      <c r="D3141" s="1218"/>
      <c r="E3141" s="587" t="e">
        <f t="shared" si="80"/>
        <v>#DIV/0!</v>
      </c>
    </row>
    <row r="3142" spans="1:5" s="17" customFormat="1" ht="16.75" customHeight="1" outlineLevel="2">
      <c r="A3142" s="1215">
        <v>55</v>
      </c>
      <c r="B3142" s="1216"/>
      <c r="C3142" s="1217"/>
      <c r="D3142" s="1218"/>
      <c r="E3142" s="587" t="e">
        <f t="shared" si="80"/>
        <v>#DIV/0!</v>
      </c>
    </row>
    <row r="3143" spans="1:5" s="17" customFormat="1" ht="16.75" customHeight="1" outlineLevel="2">
      <c r="A3143" s="1215">
        <v>56</v>
      </c>
      <c r="B3143" s="1216"/>
      <c r="C3143" s="1217"/>
      <c r="D3143" s="1218"/>
      <c r="E3143" s="587" t="e">
        <f t="shared" si="80"/>
        <v>#DIV/0!</v>
      </c>
    </row>
    <row r="3144" spans="1:5" s="17" customFormat="1" ht="16.75" customHeight="1" outlineLevel="2">
      <c r="A3144" s="1215">
        <v>57</v>
      </c>
      <c r="B3144" s="1216"/>
      <c r="C3144" s="1217"/>
      <c r="D3144" s="1218"/>
      <c r="E3144" s="587" t="e">
        <f t="shared" si="80"/>
        <v>#DIV/0!</v>
      </c>
    </row>
    <row r="3145" spans="1:5" s="17" customFormat="1" ht="16.75" customHeight="1" outlineLevel="2">
      <c r="A3145" s="1215">
        <v>58</v>
      </c>
      <c r="B3145" s="1216"/>
      <c r="C3145" s="1217"/>
      <c r="D3145" s="1218"/>
      <c r="E3145" s="587" t="e">
        <f t="shared" si="80"/>
        <v>#DIV/0!</v>
      </c>
    </row>
    <row r="3146" spans="1:5" s="17" customFormat="1" ht="16.75" customHeight="1" outlineLevel="2">
      <c r="A3146" s="1215">
        <v>59</v>
      </c>
      <c r="B3146" s="1216"/>
      <c r="C3146" s="1217"/>
      <c r="D3146" s="1218"/>
      <c r="E3146" s="587" t="e">
        <f t="shared" si="80"/>
        <v>#DIV/0!</v>
      </c>
    </row>
    <row r="3147" spans="1:5" s="17" customFormat="1" ht="16.75" customHeight="1" outlineLevel="2">
      <c r="A3147" s="1215">
        <v>60</v>
      </c>
      <c r="B3147" s="1216"/>
      <c r="C3147" s="1217"/>
      <c r="D3147" s="1218"/>
      <c r="E3147" s="587" t="e">
        <f t="shared" si="80"/>
        <v>#DIV/0!</v>
      </c>
    </row>
    <row r="3148" spans="1:5" s="17" customFormat="1" ht="16.75" customHeight="1" outlineLevel="2">
      <c r="A3148" s="1215">
        <v>61</v>
      </c>
      <c r="B3148" s="1216"/>
      <c r="C3148" s="1217"/>
      <c r="D3148" s="1218"/>
      <c r="E3148" s="587" t="e">
        <f t="shared" si="80"/>
        <v>#DIV/0!</v>
      </c>
    </row>
    <row r="3149" spans="1:5" s="17" customFormat="1" ht="16.75" customHeight="1" outlineLevel="2">
      <c r="A3149" s="1215">
        <v>62</v>
      </c>
      <c r="B3149" s="1216"/>
      <c r="C3149" s="1217"/>
      <c r="D3149" s="1218"/>
      <c r="E3149" s="587" t="e">
        <f t="shared" si="80"/>
        <v>#DIV/0!</v>
      </c>
    </row>
    <row r="3150" spans="1:5" s="17" customFormat="1" ht="16.75" customHeight="1" outlineLevel="2">
      <c r="A3150" s="1215">
        <v>63</v>
      </c>
      <c r="B3150" s="1216"/>
      <c r="C3150" s="1217"/>
      <c r="D3150" s="1218"/>
      <c r="E3150" s="587" t="e">
        <f t="shared" si="80"/>
        <v>#DIV/0!</v>
      </c>
    </row>
    <row r="3151" spans="1:5" s="17" customFormat="1" ht="16.75" customHeight="1" outlineLevel="2">
      <c r="A3151" s="1215">
        <v>64</v>
      </c>
      <c r="B3151" s="1216"/>
      <c r="C3151" s="1217"/>
      <c r="D3151" s="1218"/>
      <c r="E3151" s="587" t="e">
        <f t="shared" si="80"/>
        <v>#DIV/0!</v>
      </c>
    </row>
    <row r="3152" spans="1:5" s="17" customFormat="1" ht="16.75" customHeight="1" outlineLevel="2">
      <c r="A3152" s="1215">
        <v>65</v>
      </c>
      <c r="B3152" s="1216"/>
      <c r="C3152" s="1217"/>
      <c r="D3152" s="1218"/>
      <c r="E3152" s="587" t="e">
        <f t="shared" si="80"/>
        <v>#DIV/0!</v>
      </c>
    </row>
    <row r="3153" spans="1:5" s="17" customFormat="1" ht="16.75" customHeight="1" outlineLevel="2">
      <c r="A3153" s="1215">
        <v>66</v>
      </c>
      <c r="B3153" s="1216"/>
      <c r="C3153" s="1217"/>
      <c r="D3153" s="121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5">
        <v>67</v>
      </c>
      <c r="B3154" s="1216"/>
      <c r="C3154" s="1217"/>
      <c r="D3154" s="1218"/>
      <c r="E3154" s="587" t="e">
        <f t="shared" si="81"/>
        <v>#DIV/0!</v>
      </c>
    </row>
    <row r="3155" spans="1:5" s="17" customFormat="1" ht="16.75" customHeight="1" outlineLevel="2">
      <c r="A3155" s="1215">
        <v>68</v>
      </c>
      <c r="B3155" s="1216"/>
      <c r="C3155" s="1217"/>
      <c r="D3155" s="1218"/>
      <c r="E3155" s="587" t="e">
        <f t="shared" si="81"/>
        <v>#DIV/0!</v>
      </c>
    </row>
    <row r="3156" spans="1:5" s="17" customFormat="1" ht="16.75" customHeight="1" outlineLevel="2">
      <c r="A3156" s="1215">
        <v>69</v>
      </c>
      <c r="B3156" s="1216"/>
      <c r="C3156" s="1217"/>
      <c r="D3156" s="1218"/>
      <c r="E3156" s="587" t="e">
        <f t="shared" si="81"/>
        <v>#DIV/0!</v>
      </c>
    </row>
    <row r="3157" spans="1:5" s="17" customFormat="1" ht="16.75" customHeight="1" outlineLevel="2">
      <c r="A3157" s="1215">
        <v>70</v>
      </c>
      <c r="B3157" s="1216"/>
      <c r="C3157" s="1217"/>
      <c r="D3157" s="1218"/>
      <c r="E3157" s="587" t="e">
        <f t="shared" si="81"/>
        <v>#DIV/0!</v>
      </c>
    </row>
    <row r="3158" spans="1:5" s="17" customFormat="1" ht="16.75" customHeight="1" outlineLevel="2">
      <c r="A3158" s="1215">
        <v>71</v>
      </c>
      <c r="B3158" s="1216"/>
      <c r="C3158" s="1217"/>
      <c r="D3158" s="1218"/>
      <c r="E3158" s="587" t="e">
        <f t="shared" si="81"/>
        <v>#DIV/0!</v>
      </c>
    </row>
    <row r="3159" spans="1:5" s="17" customFormat="1" ht="16.75" customHeight="1" outlineLevel="2">
      <c r="A3159" s="1215">
        <v>72</v>
      </c>
      <c r="B3159" s="1216"/>
      <c r="C3159" s="1217"/>
      <c r="D3159" s="1218"/>
      <c r="E3159" s="587" t="e">
        <f t="shared" si="81"/>
        <v>#DIV/0!</v>
      </c>
    </row>
    <row r="3160" spans="1:5" s="17" customFormat="1" ht="16.75" customHeight="1" outlineLevel="2">
      <c r="A3160" s="1215">
        <v>73</v>
      </c>
      <c r="B3160" s="1216"/>
      <c r="C3160" s="1217"/>
      <c r="D3160" s="1218"/>
      <c r="E3160" s="587" t="e">
        <f t="shared" si="81"/>
        <v>#DIV/0!</v>
      </c>
    </row>
    <row r="3161" spans="1:5" s="17" customFormat="1" ht="16.75" customHeight="1" outlineLevel="2">
      <c r="A3161" s="1215">
        <v>74</v>
      </c>
      <c r="B3161" s="1216"/>
      <c r="C3161" s="1217"/>
      <c r="D3161" s="1218"/>
      <c r="E3161" s="587" t="e">
        <f t="shared" si="81"/>
        <v>#DIV/0!</v>
      </c>
    </row>
    <row r="3162" spans="1:5" s="17" customFormat="1" ht="16.75" customHeight="1" outlineLevel="2">
      <c r="A3162" s="1215">
        <v>75</v>
      </c>
      <c r="B3162" s="1216"/>
      <c r="C3162" s="1217"/>
      <c r="D3162" s="1218"/>
      <c r="E3162" s="587" t="e">
        <f t="shared" si="81"/>
        <v>#DIV/0!</v>
      </c>
    </row>
    <row r="3163" spans="1:5" s="17" customFormat="1" ht="16.75" customHeight="1" outlineLevel="2">
      <c r="A3163" s="1215">
        <v>76</v>
      </c>
      <c r="B3163" s="1216"/>
      <c r="C3163" s="1217"/>
      <c r="D3163" s="1218"/>
      <c r="E3163" s="587" t="e">
        <f t="shared" si="81"/>
        <v>#DIV/0!</v>
      </c>
    </row>
    <row r="3164" spans="1:5" s="17" customFormat="1" ht="16.75" customHeight="1" outlineLevel="2">
      <c r="A3164" s="1215">
        <v>77</v>
      </c>
      <c r="B3164" s="1216"/>
      <c r="C3164" s="1217"/>
      <c r="D3164" s="1218"/>
      <c r="E3164" s="587" t="e">
        <f t="shared" si="81"/>
        <v>#DIV/0!</v>
      </c>
    </row>
    <row r="3165" spans="1:5" s="17" customFormat="1" ht="16.75" customHeight="1" outlineLevel="2">
      <c r="A3165" s="1215">
        <v>78</v>
      </c>
      <c r="B3165" s="1216"/>
      <c r="C3165" s="1217"/>
      <c r="D3165" s="1218"/>
      <c r="E3165" s="587" t="e">
        <f t="shared" si="81"/>
        <v>#DIV/0!</v>
      </c>
    </row>
    <row r="3166" spans="1:5" s="17" customFormat="1" ht="16.75" customHeight="1" outlineLevel="2">
      <c r="A3166" s="1215">
        <v>79</v>
      </c>
      <c r="B3166" s="1216"/>
      <c r="C3166" s="1217"/>
      <c r="D3166" s="1218"/>
      <c r="E3166" s="587" t="e">
        <f t="shared" si="81"/>
        <v>#DIV/0!</v>
      </c>
    </row>
    <row r="3167" spans="1:5" s="17" customFormat="1" ht="16.75" customHeight="1" outlineLevel="2">
      <c r="A3167" s="1215">
        <v>80</v>
      </c>
      <c r="B3167" s="1216"/>
      <c r="C3167" s="1217"/>
      <c r="D3167" s="1218"/>
      <c r="E3167" s="587" t="e">
        <f t="shared" si="81"/>
        <v>#DIV/0!</v>
      </c>
    </row>
    <row r="3168" spans="1:5" s="17" customFormat="1" ht="16.75" customHeight="1" outlineLevel="2">
      <c r="A3168" s="1215">
        <v>81</v>
      </c>
      <c r="B3168" s="1216"/>
      <c r="C3168" s="1217"/>
      <c r="D3168" s="1218"/>
      <c r="E3168" s="587" t="e">
        <f t="shared" si="81"/>
        <v>#DIV/0!</v>
      </c>
    </row>
    <row r="3169" spans="1:5" s="17" customFormat="1" ht="16.75" customHeight="1" outlineLevel="2">
      <c r="A3169" s="1215">
        <v>82</v>
      </c>
      <c r="B3169" s="1216"/>
      <c r="C3169" s="1217"/>
      <c r="D3169" s="1218"/>
      <c r="E3169" s="587" t="e">
        <f t="shared" si="81"/>
        <v>#DIV/0!</v>
      </c>
    </row>
    <row r="3170" spans="1:5" s="17" customFormat="1" ht="16.75" customHeight="1" outlineLevel="2">
      <c r="A3170" s="1215">
        <v>83</v>
      </c>
      <c r="B3170" s="1216"/>
      <c r="C3170" s="1217"/>
      <c r="D3170" s="1218"/>
      <c r="E3170" s="587" t="e">
        <f t="shared" si="81"/>
        <v>#DIV/0!</v>
      </c>
    </row>
    <row r="3171" spans="1:5" s="17" customFormat="1" ht="16.75" customHeight="1" outlineLevel="2">
      <c r="A3171" s="1215">
        <v>84</v>
      </c>
      <c r="B3171" s="1216"/>
      <c r="C3171" s="1217"/>
      <c r="D3171" s="1218"/>
      <c r="E3171" s="587" t="e">
        <f t="shared" si="81"/>
        <v>#DIV/0!</v>
      </c>
    </row>
    <row r="3172" spans="1:5" s="17" customFormat="1" ht="16.75" customHeight="1" outlineLevel="2">
      <c r="A3172" s="1215">
        <v>85</v>
      </c>
      <c r="B3172" s="1216"/>
      <c r="C3172" s="1217"/>
      <c r="D3172" s="1218"/>
      <c r="E3172" s="587" t="e">
        <f t="shared" si="81"/>
        <v>#DIV/0!</v>
      </c>
    </row>
    <row r="3173" spans="1:5" s="17" customFormat="1" ht="16.75" customHeight="1" outlineLevel="2">
      <c r="A3173" s="1215">
        <v>86</v>
      </c>
      <c r="B3173" s="1216"/>
      <c r="C3173" s="1217"/>
      <c r="D3173" s="1218"/>
      <c r="E3173" s="587" t="e">
        <f t="shared" si="81"/>
        <v>#DIV/0!</v>
      </c>
    </row>
    <row r="3174" spans="1:5" s="17" customFormat="1" ht="16.75" customHeight="1" outlineLevel="2">
      <c r="A3174" s="1215">
        <v>87</v>
      </c>
      <c r="B3174" s="1216"/>
      <c r="C3174" s="1217"/>
      <c r="D3174" s="1218"/>
      <c r="E3174" s="587" t="e">
        <f t="shared" si="81"/>
        <v>#DIV/0!</v>
      </c>
    </row>
    <row r="3175" spans="1:5" s="17" customFormat="1" ht="16.75" customHeight="1" outlineLevel="2">
      <c r="A3175" s="1215">
        <v>88</v>
      </c>
      <c r="B3175" s="1216"/>
      <c r="C3175" s="1217"/>
      <c r="D3175" s="1218"/>
      <c r="E3175" s="587" t="e">
        <f t="shared" si="81"/>
        <v>#DIV/0!</v>
      </c>
    </row>
    <row r="3176" spans="1:5" s="17" customFormat="1" ht="16.75" customHeight="1" outlineLevel="2">
      <c r="A3176" s="1215">
        <v>89</v>
      </c>
      <c r="B3176" s="1216"/>
      <c r="C3176" s="1217"/>
      <c r="D3176" s="1218"/>
      <c r="E3176" s="587" t="e">
        <f t="shared" si="81"/>
        <v>#DIV/0!</v>
      </c>
    </row>
    <row r="3177" spans="1:5" s="17" customFormat="1" ht="16.75" customHeight="1" outlineLevel="2">
      <c r="A3177" s="1215">
        <v>90</v>
      </c>
      <c r="B3177" s="1216"/>
      <c r="C3177" s="1217"/>
      <c r="D3177" s="1218"/>
      <c r="E3177" s="587" t="e">
        <f t="shared" si="81"/>
        <v>#DIV/0!</v>
      </c>
    </row>
    <row r="3178" spans="1:5" s="17" customFormat="1" ht="16.75" customHeight="1" outlineLevel="2">
      <c r="A3178" s="1215">
        <v>91</v>
      </c>
      <c r="B3178" s="1216"/>
      <c r="C3178" s="1217"/>
      <c r="D3178" s="1218"/>
      <c r="E3178" s="587" t="e">
        <f t="shared" si="81"/>
        <v>#DIV/0!</v>
      </c>
    </row>
    <row r="3179" spans="1:5" s="17" customFormat="1" ht="16.75" customHeight="1" outlineLevel="2">
      <c r="A3179" s="1215">
        <v>92</v>
      </c>
      <c r="B3179" s="1216"/>
      <c r="C3179" s="1217"/>
      <c r="D3179" s="1218"/>
      <c r="E3179" s="587" t="e">
        <f t="shared" si="81"/>
        <v>#DIV/0!</v>
      </c>
    </row>
    <row r="3180" spans="1:5" s="17" customFormat="1" ht="16.75" customHeight="1" outlineLevel="2">
      <c r="A3180" s="1215">
        <v>93</v>
      </c>
      <c r="B3180" s="1216"/>
      <c r="C3180" s="1217"/>
      <c r="D3180" s="1218"/>
      <c r="E3180" s="587" t="e">
        <f t="shared" si="81"/>
        <v>#DIV/0!</v>
      </c>
    </row>
    <row r="3181" spans="1:5" s="17" customFormat="1" ht="16.75" customHeight="1" outlineLevel="2">
      <c r="A3181" s="1215">
        <v>94</v>
      </c>
      <c r="B3181" s="1216"/>
      <c r="C3181" s="1217"/>
      <c r="D3181" s="1218"/>
      <c r="E3181" s="587" t="e">
        <f t="shared" si="81"/>
        <v>#DIV/0!</v>
      </c>
    </row>
    <row r="3182" spans="1:5" s="17" customFormat="1" ht="16.75" customHeight="1" outlineLevel="2">
      <c r="A3182" s="1215">
        <v>95</v>
      </c>
      <c r="B3182" s="1216"/>
      <c r="C3182" s="1217"/>
      <c r="D3182" s="1218"/>
      <c r="E3182" s="587" t="e">
        <f t="shared" si="81"/>
        <v>#DIV/0!</v>
      </c>
    </row>
    <row r="3183" spans="1:5" s="17" customFormat="1" ht="16.75" customHeight="1" outlineLevel="2">
      <c r="A3183" s="1215">
        <v>96</v>
      </c>
      <c r="B3183" s="1216"/>
      <c r="C3183" s="1217"/>
      <c r="D3183" s="1218"/>
      <c r="E3183" s="587" t="e">
        <f t="shared" si="81"/>
        <v>#DIV/0!</v>
      </c>
    </row>
    <row r="3184" spans="1:5" s="17" customFormat="1" ht="16.75" customHeight="1" outlineLevel="2">
      <c r="A3184" s="1215">
        <v>97</v>
      </c>
      <c r="B3184" s="1216"/>
      <c r="C3184" s="1217"/>
      <c r="D3184" s="1218"/>
      <c r="E3184" s="587" t="e">
        <f t="shared" si="81"/>
        <v>#DIV/0!</v>
      </c>
    </row>
    <row r="3185" spans="1:5" s="17" customFormat="1" ht="16.75" customHeight="1" outlineLevel="2">
      <c r="A3185" s="1215">
        <v>98</v>
      </c>
      <c r="B3185" s="1216"/>
      <c r="C3185" s="1217"/>
      <c r="D3185" s="1218"/>
      <c r="E3185" s="587" t="e">
        <f t="shared" si="81"/>
        <v>#DIV/0!</v>
      </c>
    </row>
    <row r="3186" spans="1:5" s="17" customFormat="1" ht="16.75" customHeight="1" outlineLevel="2">
      <c r="A3186" s="1215">
        <v>99</v>
      </c>
      <c r="B3186" s="1216"/>
      <c r="C3186" s="1217"/>
      <c r="D3186" s="1218"/>
      <c r="E3186" s="587" t="e">
        <f t="shared" si="81"/>
        <v>#DIV/0!</v>
      </c>
    </row>
    <row r="3187" spans="1:5" s="17" customFormat="1" ht="16.75" customHeight="1" outlineLevel="2">
      <c r="A3187" s="1215">
        <v>100</v>
      </c>
      <c r="B3187" s="1216"/>
      <c r="C3187" s="1217"/>
      <c r="D3187" s="1218"/>
      <c r="E3187" s="587" t="e">
        <f t="shared" si="81"/>
        <v>#DIV/0!</v>
      </c>
    </row>
    <row r="3188" spans="1:5" s="17" customFormat="1" ht="16.75" customHeight="1" outlineLevel="2">
      <c r="A3188" s="1215">
        <v>101</v>
      </c>
      <c r="B3188" s="1216"/>
      <c r="C3188" s="1217"/>
      <c r="D3188" s="1218"/>
      <c r="E3188" s="587" t="e">
        <f t="shared" si="81"/>
        <v>#DIV/0!</v>
      </c>
    </row>
    <row r="3189" spans="1:5" s="17" customFormat="1" ht="16.75" customHeight="1" outlineLevel="2">
      <c r="A3189" s="1215">
        <v>102</v>
      </c>
      <c r="B3189" s="1216"/>
      <c r="C3189" s="1217"/>
      <c r="D3189" s="1218"/>
      <c r="E3189" s="587" t="e">
        <f t="shared" si="81"/>
        <v>#DIV/0!</v>
      </c>
    </row>
    <row r="3190" spans="1:5" s="17" customFormat="1" ht="16.75" customHeight="1" outlineLevel="2">
      <c r="A3190" s="1215">
        <v>103</v>
      </c>
      <c r="B3190" s="1216"/>
      <c r="C3190" s="1217"/>
      <c r="D3190" s="1218"/>
      <c r="E3190" s="587" t="e">
        <f t="shared" si="81"/>
        <v>#DIV/0!</v>
      </c>
    </row>
    <row r="3191" spans="1:5" s="17" customFormat="1" ht="16.75" customHeight="1" outlineLevel="2">
      <c r="A3191" s="1215">
        <v>104</v>
      </c>
      <c r="B3191" s="1216"/>
      <c r="C3191" s="1217"/>
      <c r="D3191" s="1218"/>
      <c r="E3191" s="587" t="e">
        <f t="shared" si="81"/>
        <v>#DIV/0!</v>
      </c>
    </row>
    <row r="3192" spans="1:5" s="17" customFormat="1" ht="16.75" customHeight="1" outlineLevel="2">
      <c r="A3192" s="1215">
        <v>105</v>
      </c>
      <c r="B3192" s="1216"/>
      <c r="C3192" s="1217"/>
      <c r="D3192" s="1218"/>
      <c r="E3192" s="587" t="e">
        <f t="shared" si="81"/>
        <v>#DIV/0!</v>
      </c>
    </row>
    <row r="3193" spans="1:5" s="17" customFormat="1" ht="16.75" customHeight="1" outlineLevel="2">
      <c r="A3193" s="1215">
        <v>106</v>
      </c>
      <c r="B3193" s="1216"/>
      <c r="C3193" s="1217"/>
      <c r="D3193" s="1218"/>
      <c r="E3193" s="587" t="e">
        <f t="shared" si="81"/>
        <v>#DIV/0!</v>
      </c>
    </row>
    <row r="3194" spans="1:5" s="17" customFormat="1" ht="16.75" customHeight="1" outlineLevel="2">
      <c r="A3194" s="1215">
        <v>107</v>
      </c>
      <c r="B3194" s="1216"/>
      <c r="C3194" s="1217"/>
      <c r="D3194" s="1218"/>
      <c r="E3194" s="587" t="e">
        <f t="shared" si="81"/>
        <v>#DIV/0!</v>
      </c>
    </row>
    <row r="3195" spans="1:5" s="17" customFormat="1" ht="16.75" customHeight="1" outlineLevel="2">
      <c r="A3195" s="1215">
        <v>108</v>
      </c>
      <c r="B3195" s="1216"/>
      <c r="C3195" s="1217"/>
      <c r="D3195" s="1218"/>
      <c r="E3195" s="587" t="e">
        <f t="shared" si="81"/>
        <v>#DIV/0!</v>
      </c>
    </row>
    <row r="3196" spans="1:5" s="17" customFormat="1" ht="16.75" customHeight="1" outlineLevel="2">
      <c r="A3196" s="1215">
        <v>109</v>
      </c>
      <c r="B3196" s="1216"/>
      <c r="C3196" s="1217"/>
      <c r="D3196" s="1218"/>
      <c r="E3196" s="587" t="e">
        <f t="shared" si="81"/>
        <v>#DIV/0!</v>
      </c>
    </row>
    <row r="3197" spans="1:5" s="17" customFormat="1" ht="16.75" customHeight="1" outlineLevel="2">
      <c r="A3197" s="1215">
        <v>110</v>
      </c>
      <c r="B3197" s="1216"/>
      <c r="C3197" s="1217"/>
      <c r="D3197" s="1218"/>
      <c r="E3197" s="587" t="e">
        <f t="shared" si="81"/>
        <v>#DIV/0!</v>
      </c>
    </row>
    <row r="3198" spans="1:5" s="17" customFormat="1" ht="16.75" customHeight="1" outlineLevel="2">
      <c r="A3198" s="1215">
        <v>111</v>
      </c>
      <c r="B3198" s="1216"/>
      <c r="C3198" s="1217"/>
      <c r="D3198" s="1218"/>
      <c r="E3198" s="587" t="e">
        <f t="shared" si="81"/>
        <v>#DIV/0!</v>
      </c>
    </row>
    <row r="3199" spans="1:5" s="17" customFormat="1" ht="16.75" customHeight="1" outlineLevel="2">
      <c r="A3199" s="1215">
        <v>112</v>
      </c>
      <c r="B3199" s="1216"/>
      <c r="C3199" s="1217"/>
      <c r="D3199" s="1218"/>
      <c r="E3199" s="587" t="e">
        <f t="shared" si="81"/>
        <v>#DIV/0!</v>
      </c>
    </row>
    <row r="3200" spans="1:5" s="17" customFormat="1" ht="16.75" customHeight="1" outlineLevel="2">
      <c r="A3200" s="1215">
        <v>113</v>
      </c>
      <c r="B3200" s="1216"/>
      <c r="C3200" s="1217"/>
      <c r="D3200" s="1218"/>
      <c r="E3200" s="587" t="e">
        <f t="shared" si="81"/>
        <v>#DIV/0!</v>
      </c>
    </row>
    <row r="3201" spans="1:5" s="17" customFormat="1" ht="16.75" customHeight="1" outlineLevel="2">
      <c r="A3201" s="1215">
        <v>114</v>
      </c>
      <c r="B3201" s="1216"/>
      <c r="C3201" s="1217"/>
      <c r="D3201" s="1218"/>
      <c r="E3201" s="587" t="e">
        <f t="shared" si="81"/>
        <v>#DIV/0!</v>
      </c>
    </row>
    <row r="3202" spans="1:5" s="17" customFormat="1" ht="16.75" customHeight="1" outlineLevel="2">
      <c r="A3202" s="1215">
        <v>115</v>
      </c>
      <c r="B3202" s="1216"/>
      <c r="C3202" s="1217"/>
      <c r="D3202" s="1218"/>
      <c r="E3202" s="587" t="e">
        <f t="shared" si="81"/>
        <v>#DIV/0!</v>
      </c>
    </row>
    <row r="3203" spans="1:5" s="17" customFormat="1" ht="16.75" customHeight="1" outlineLevel="2">
      <c r="A3203" s="1215">
        <v>116</v>
      </c>
      <c r="B3203" s="1216"/>
      <c r="C3203" s="1217"/>
      <c r="D3203" s="1218"/>
      <c r="E3203" s="587" t="e">
        <f t="shared" si="81"/>
        <v>#DIV/0!</v>
      </c>
    </row>
    <row r="3204" spans="1:5" s="17" customFormat="1" ht="16.75" customHeight="1" outlineLevel="2">
      <c r="A3204" s="1215">
        <v>117</v>
      </c>
      <c r="B3204" s="1216"/>
      <c r="C3204" s="1217"/>
      <c r="D3204" s="1218"/>
      <c r="E3204" s="587" t="e">
        <f t="shared" si="81"/>
        <v>#DIV/0!</v>
      </c>
    </row>
    <row r="3205" spans="1:5" s="17" customFormat="1" ht="16.75" customHeight="1" outlineLevel="2">
      <c r="A3205" s="1215">
        <v>118</v>
      </c>
      <c r="B3205" s="1216"/>
      <c r="C3205" s="1217"/>
      <c r="D3205" s="1218"/>
      <c r="E3205" s="587" t="e">
        <f t="shared" si="81"/>
        <v>#DIV/0!</v>
      </c>
    </row>
    <row r="3206" spans="1:5" s="17" customFormat="1" ht="16.75" customHeight="1" outlineLevel="2">
      <c r="A3206" s="1215">
        <v>119</v>
      </c>
      <c r="B3206" s="1216"/>
      <c r="C3206" s="1217"/>
      <c r="D3206" s="1218"/>
      <c r="E3206" s="587" t="e">
        <f t="shared" si="81"/>
        <v>#DIV/0!</v>
      </c>
    </row>
    <row r="3207" spans="1:5" s="17" customFormat="1" ht="16.75" customHeight="1" outlineLevel="2">
      <c r="A3207" s="1215">
        <v>120</v>
      </c>
      <c r="B3207" s="1216"/>
      <c r="C3207" s="1217"/>
      <c r="D3207" s="1218"/>
      <c r="E3207" s="587" t="e">
        <f t="shared" si="81"/>
        <v>#DIV/0!</v>
      </c>
    </row>
    <row r="3208" spans="1:5" s="17" customFormat="1" ht="16.75" customHeight="1" outlineLevel="2">
      <c r="A3208" s="1215">
        <v>121</v>
      </c>
      <c r="B3208" s="1216"/>
      <c r="C3208" s="1217"/>
      <c r="D3208" s="1218"/>
      <c r="E3208" s="587" t="e">
        <f t="shared" si="81"/>
        <v>#DIV/0!</v>
      </c>
    </row>
    <row r="3209" spans="1:5" s="17" customFormat="1" ht="16.75" customHeight="1" outlineLevel="2">
      <c r="A3209" s="1215">
        <v>122</v>
      </c>
      <c r="B3209" s="1216"/>
      <c r="C3209" s="1217"/>
      <c r="D3209" s="1218"/>
      <c r="E3209" s="587" t="e">
        <f t="shared" si="81"/>
        <v>#DIV/0!</v>
      </c>
    </row>
    <row r="3210" spans="1:5" s="17" customFormat="1" ht="16.75" customHeight="1" outlineLevel="2">
      <c r="A3210" s="1215">
        <v>123</v>
      </c>
      <c r="B3210" s="1216"/>
      <c r="C3210" s="1217"/>
      <c r="D3210" s="1218"/>
      <c r="E3210" s="587" t="e">
        <f t="shared" si="81"/>
        <v>#DIV/0!</v>
      </c>
    </row>
    <row r="3211" spans="1:5" s="17" customFormat="1" ht="16.75" customHeight="1" outlineLevel="2">
      <c r="A3211" s="1215">
        <v>124</v>
      </c>
      <c r="B3211" s="1216"/>
      <c r="C3211" s="1217"/>
      <c r="D3211" s="1218"/>
      <c r="E3211" s="587" t="e">
        <f t="shared" si="81"/>
        <v>#DIV/0!</v>
      </c>
    </row>
    <row r="3212" spans="1:5" s="17" customFormat="1" ht="16.75" customHeight="1" outlineLevel="2">
      <c r="A3212" s="1215">
        <v>125</v>
      </c>
      <c r="B3212" s="1216"/>
      <c r="C3212" s="1217"/>
      <c r="D3212" s="1218"/>
      <c r="E3212" s="587" t="e">
        <f t="shared" si="81"/>
        <v>#DIV/0!</v>
      </c>
    </row>
    <row r="3213" spans="1:5" s="17" customFormat="1" ht="16.75" customHeight="1" outlineLevel="2">
      <c r="A3213" s="1215">
        <v>126</v>
      </c>
      <c r="B3213" s="1216"/>
      <c r="C3213" s="1217"/>
      <c r="D3213" s="1218"/>
      <c r="E3213" s="587" t="e">
        <f t="shared" si="81"/>
        <v>#DIV/0!</v>
      </c>
    </row>
    <row r="3214" spans="1:5" s="17" customFormat="1" ht="16.75" customHeight="1" outlineLevel="2">
      <c r="A3214" s="1215">
        <v>127</v>
      </c>
      <c r="B3214" s="1216"/>
      <c r="C3214" s="1217"/>
      <c r="D3214" s="1218"/>
      <c r="E3214" s="587" t="e">
        <f t="shared" si="81"/>
        <v>#DIV/0!</v>
      </c>
    </row>
    <row r="3215" spans="1:5" s="17" customFormat="1" ht="16.75" customHeight="1" outlineLevel="2">
      <c r="A3215" s="1215">
        <v>128</v>
      </c>
      <c r="B3215" s="1216"/>
      <c r="C3215" s="1217"/>
      <c r="D3215" s="1218"/>
      <c r="E3215" s="587" t="e">
        <f t="shared" si="81"/>
        <v>#DIV/0!</v>
      </c>
    </row>
    <row r="3216" spans="1:5" s="17" customFormat="1" ht="16.75" customHeight="1" outlineLevel="2">
      <c r="A3216" s="1215">
        <v>129</v>
      </c>
      <c r="B3216" s="1216"/>
      <c r="C3216" s="1217"/>
      <c r="D3216" s="1218"/>
      <c r="E3216" s="587" t="e">
        <f t="shared" si="81"/>
        <v>#DIV/0!</v>
      </c>
    </row>
    <row r="3217" spans="1:5" s="17" customFormat="1" ht="16.75" customHeight="1" outlineLevel="2">
      <c r="A3217" s="1215">
        <v>130</v>
      </c>
      <c r="B3217" s="1216"/>
      <c r="C3217" s="1217"/>
      <c r="D3217" s="121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5">
        <v>131</v>
      </c>
      <c r="B3218" s="1216"/>
      <c r="C3218" s="1217"/>
      <c r="D3218" s="1218"/>
      <c r="E3218" s="587" t="e">
        <f t="shared" si="82"/>
        <v>#DIV/0!</v>
      </c>
    </row>
    <row r="3219" spans="1:5" s="17" customFormat="1" ht="16.75" customHeight="1" outlineLevel="2">
      <c r="A3219" s="1215">
        <v>132</v>
      </c>
      <c r="B3219" s="1216"/>
      <c r="C3219" s="1217"/>
      <c r="D3219" s="1218"/>
      <c r="E3219" s="587" t="e">
        <f t="shared" si="82"/>
        <v>#DIV/0!</v>
      </c>
    </row>
    <row r="3220" spans="1:5" s="17" customFormat="1" ht="16.75" customHeight="1" outlineLevel="2">
      <c r="A3220" s="1215">
        <v>133</v>
      </c>
      <c r="B3220" s="1216"/>
      <c r="C3220" s="1217"/>
      <c r="D3220" s="1218"/>
      <c r="E3220" s="587" t="e">
        <f t="shared" si="82"/>
        <v>#DIV/0!</v>
      </c>
    </row>
    <row r="3221" spans="1:5" s="17" customFormat="1" ht="16.75" customHeight="1" outlineLevel="2">
      <c r="A3221" s="1215">
        <v>134</v>
      </c>
      <c r="B3221" s="1216"/>
      <c r="C3221" s="1217"/>
      <c r="D3221" s="1218"/>
      <c r="E3221" s="587" t="e">
        <f t="shared" si="82"/>
        <v>#DIV/0!</v>
      </c>
    </row>
    <row r="3222" spans="1:5" s="17" customFormat="1" ht="16.75" customHeight="1" outlineLevel="2">
      <c r="A3222" s="1215">
        <v>135</v>
      </c>
      <c r="B3222" s="1216"/>
      <c r="C3222" s="1217"/>
      <c r="D3222" s="1218"/>
      <c r="E3222" s="587" t="e">
        <f t="shared" si="82"/>
        <v>#DIV/0!</v>
      </c>
    </row>
    <row r="3223" spans="1:5" s="17" customFormat="1" ht="16.75" customHeight="1" outlineLevel="2">
      <c r="A3223" s="1215">
        <v>136</v>
      </c>
      <c r="B3223" s="1216"/>
      <c r="C3223" s="1217"/>
      <c r="D3223" s="1218"/>
      <c r="E3223" s="587" t="e">
        <f t="shared" si="82"/>
        <v>#DIV/0!</v>
      </c>
    </row>
    <row r="3224" spans="1:5" s="17" customFormat="1" ht="16.75" customHeight="1" outlineLevel="2">
      <c r="A3224" s="1215">
        <v>137</v>
      </c>
      <c r="B3224" s="1216"/>
      <c r="C3224" s="1217"/>
      <c r="D3224" s="1218"/>
      <c r="E3224" s="587" t="e">
        <f t="shared" si="82"/>
        <v>#DIV/0!</v>
      </c>
    </row>
    <row r="3225" spans="1:5" s="17" customFormat="1" ht="16.75" customHeight="1" outlineLevel="2">
      <c r="A3225" s="1215">
        <v>138</v>
      </c>
      <c r="B3225" s="1216"/>
      <c r="C3225" s="1217"/>
      <c r="D3225" s="1218"/>
      <c r="E3225" s="587" t="e">
        <f t="shared" si="82"/>
        <v>#DIV/0!</v>
      </c>
    </row>
    <row r="3226" spans="1:5" s="17" customFormat="1" ht="16.75" customHeight="1" outlineLevel="2">
      <c r="A3226" s="1215">
        <v>139</v>
      </c>
      <c r="B3226" s="1216"/>
      <c r="C3226" s="1217"/>
      <c r="D3226" s="1218"/>
      <c r="E3226" s="587" t="e">
        <f t="shared" si="82"/>
        <v>#DIV/0!</v>
      </c>
    </row>
    <row r="3227" spans="1:5" s="17" customFormat="1" ht="16.75" customHeight="1" outlineLevel="2">
      <c r="A3227" s="1215">
        <v>140</v>
      </c>
      <c r="B3227" s="1216"/>
      <c r="C3227" s="1217"/>
      <c r="D3227" s="1218"/>
      <c r="E3227" s="587" t="e">
        <f t="shared" si="82"/>
        <v>#DIV/0!</v>
      </c>
    </row>
    <row r="3228" spans="1:5" s="17" customFormat="1" ht="16.75" customHeight="1" outlineLevel="2">
      <c r="A3228" s="1215">
        <v>141</v>
      </c>
      <c r="B3228" s="1216"/>
      <c r="C3228" s="1217"/>
      <c r="D3228" s="1218"/>
      <c r="E3228" s="587" t="e">
        <f t="shared" si="82"/>
        <v>#DIV/0!</v>
      </c>
    </row>
    <row r="3229" spans="1:5" s="17" customFormat="1" ht="16.75" customHeight="1" outlineLevel="2">
      <c r="A3229" s="1215">
        <v>142</v>
      </c>
      <c r="B3229" s="1216"/>
      <c r="C3229" s="1217"/>
      <c r="D3229" s="1218"/>
      <c r="E3229" s="587" t="e">
        <f t="shared" si="82"/>
        <v>#DIV/0!</v>
      </c>
    </row>
    <row r="3230" spans="1:5" s="17" customFormat="1" ht="16.75" customHeight="1" outlineLevel="2">
      <c r="A3230" s="1215">
        <v>143</v>
      </c>
      <c r="B3230" s="1216"/>
      <c r="C3230" s="1217"/>
      <c r="D3230" s="1218"/>
      <c r="E3230" s="587" t="e">
        <f t="shared" si="82"/>
        <v>#DIV/0!</v>
      </c>
    </row>
    <row r="3231" spans="1:5" s="17" customFormat="1" ht="16.75" customHeight="1" outlineLevel="2">
      <c r="A3231" s="1215">
        <v>144</v>
      </c>
      <c r="B3231" s="1216"/>
      <c r="C3231" s="1217"/>
      <c r="D3231" s="121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5">
        <v>145</v>
      </c>
      <c r="B3232" s="1216"/>
      <c r="C3232" s="1217"/>
      <c r="D3232" s="1218"/>
      <c r="E3232" s="587" t="e">
        <f t="shared" si="83"/>
        <v>#DIV/0!</v>
      </c>
    </row>
    <row r="3233" spans="1:5" s="17" customFormat="1" ht="16.75" customHeight="1" outlineLevel="2">
      <c r="A3233" s="1215">
        <v>146</v>
      </c>
      <c r="B3233" s="1216"/>
      <c r="C3233" s="1217"/>
      <c r="D3233" s="1218"/>
      <c r="E3233" s="587" t="e">
        <f t="shared" si="83"/>
        <v>#DIV/0!</v>
      </c>
    </row>
    <row r="3234" spans="1:5" s="17" customFormat="1" ht="16.75" customHeight="1" outlineLevel="2">
      <c r="A3234" s="1215">
        <v>147</v>
      </c>
      <c r="B3234" s="1216"/>
      <c r="C3234" s="1217"/>
      <c r="D3234" s="1218"/>
      <c r="E3234" s="587" t="e">
        <f t="shared" si="83"/>
        <v>#DIV/0!</v>
      </c>
    </row>
    <row r="3235" spans="1:5" s="17" customFormat="1" ht="16.75" customHeight="1" outlineLevel="2">
      <c r="A3235" s="1215">
        <v>148</v>
      </c>
      <c r="B3235" s="1216"/>
      <c r="C3235" s="1217"/>
      <c r="D3235" s="1218"/>
      <c r="E3235" s="587" t="e">
        <f t="shared" si="83"/>
        <v>#DIV/0!</v>
      </c>
    </row>
    <row r="3236" spans="1:5" s="17" customFormat="1" ht="16.75" customHeight="1" outlineLevel="2">
      <c r="A3236" s="1215">
        <v>149</v>
      </c>
      <c r="B3236" s="1216"/>
      <c r="C3236" s="1217"/>
      <c r="D3236" s="1218"/>
      <c r="E3236" s="587" t="e">
        <f t="shared" si="82"/>
        <v>#DIV/0!</v>
      </c>
    </row>
    <row r="3237" spans="1:5" s="17" customFormat="1" ht="16.75" customHeight="1" outlineLevel="2">
      <c r="A3237" s="1215">
        <v>150</v>
      </c>
      <c r="B3237" s="1216"/>
      <c r="C3237" s="1217"/>
      <c r="D3237" s="1218"/>
      <c r="E3237" s="587" t="e">
        <f t="shared" si="82"/>
        <v>#DIV/0!</v>
      </c>
    </row>
    <row r="3238" spans="1:5" s="17" customFormat="1" ht="16.75" customHeight="1" outlineLevel="2">
      <c r="A3238" s="1215">
        <v>151</v>
      </c>
      <c r="B3238" s="1216"/>
      <c r="C3238" s="1217"/>
      <c r="D3238" s="1218"/>
      <c r="E3238" s="587" t="e">
        <f t="shared" si="82"/>
        <v>#DIV/0!</v>
      </c>
    </row>
    <row r="3239" spans="1:5" s="17" customFormat="1" ht="16.75" customHeight="1" outlineLevel="2">
      <c r="A3239" s="1215">
        <v>152</v>
      </c>
      <c r="B3239" s="1216"/>
      <c r="C3239" s="1217"/>
      <c r="D3239" s="1218"/>
      <c r="E3239" s="587" t="e">
        <f t="shared" si="82"/>
        <v>#DIV/0!</v>
      </c>
    </row>
    <row r="3240" spans="1:5" s="17" customFormat="1" ht="16.75" customHeight="1" outlineLevel="2">
      <c r="A3240" s="1215">
        <v>153</v>
      </c>
      <c r="B3240" s="1216"/>
      <c r="C3240" s="1217"/>
      <c r="D3240" s="1218"/>
      <c r="E3240" s="587" t="e">
        <f t="shared" si="82"/>
        <v>#DIV/0!</v>
      </c>
    </row>
    <row r="3241" spans="1:5" s="17" customFormat="1" ht="16.75" customHeight="1" outlineLevel="2">
      <c r="A3241" s="1215">
        <v>154</v>
      </c>
      <c r="B3241" s="1216"/>
      <c r="C3241" s="1217"/>
      <c r="D3241" s="1218"/>
      <c r="E3241" s="587" t="e">
        <f t="shared" si="82"/>
        <v>#DIV/0!</v>
      </c>
    </row>
    <row r="3242" spans="1:5" s="17" customFormat="1" ht="16.75" customHeight="1" outlineLevel="2">
      <c r="A3242" s="1215">
        <v>155</v>
      </c>
      <c r="B3242" s="1216"/>
      <c r="C3242" s="1217"/>
      <c r="D3242" s="1218"/>
      <c r="E3242" s="587" t="e">
        <f t="shared" si="82"/>
        <v>#DIV/0!</v>
      </c>
    </row>
    <row r="3243" spans="1:5" s="17" customFormat="1" ht="16.75" customHeight="1" outlineLevel="2">
      <c r="A3243" s="1215">
        <v>156</v>
      </c>
      <c r="B3243" s="1216"/>
      <c r="C3243" s="1217"/>
      <c r="D3243" s="1218"/>
      <c r="E3243" s="587" t="e">
        <f t="shared" si="82"/>
        <v>#DIV/0!</v>
      </c>
    </row>
    <row r="3244" spans="1:5" s="17" customFormat="1" ht="16.75" customHeight="1" outlineLevel="2">
      <c r="A3244" s="1215">
        <v>157</v>
      </c>
      <c r="B3244" s="1216"/>
      <c r="C3244" s="1217"/>
      <c r="D3244" s="1218"/>
      <c r="E3244" s="587" t="e">
        <f t="shared" si="82"/>
        <v>#DIV/0!</v>
      </c>
    </row>
    <row r="3245" spans="1:5" s="17" customFormat="1" ht="16.75" customHeight="1" outlineLevel="2">
      <c r="A3245" s="1215">
        <v>158</v>
      </c>
      <c r="B3245" s="1216"/>
      <c r="C3245" s="1217"/>
      <c r="D3245" s="1218"/>
      <c r="E3245" s="587" t="e">
        <f t="shared" si="82"/>
        <v>#DIV/0!</v>
      </c>
    </row>
    <row r="3246" spans="1:5" s="17" customFormat="1" ht="16.75" customHeight="1" outlineLevel="2">
      <c r="A3246" s="1215">
        <v>159</v>
      </c>
      <c r="B3246" s="1216"/>
      <c r="C3246" s="1217"/>
      <c r="D3246" s="1218"/>
      <c r="E3246" s="587" t="e">
        <f t="shared" si="82"/>
        <v>#DIV/0!</v>
      </c>
    </row>
    <row r="3247" spans="1:5" s="17" customFormat="1" ht="16.75" customHeight="1" outlineLevel="2">
      <c r="A3247" s="1215">
        <v>160</v>
      </c>
      <c r="B3247" s="1216"/>
      <c r="C3247" s="1217"/>
      <c r="D3247" s="1218"/>
      <c r="E3247" s="587" t="e">
        <f t="shared" si="82"/>
        <v>#DIV/0!</v>
      </c>
    </row>
    <row r="3248" spans="1:5" s="17" customFormat="1" ht="16.75" customHeight="1" outlineLevel="2">
      <c r="A3248" s="1215">
        <v>161</v>
      </c>
      <c r="B3248" s="1216"/>
      <c r="C3248" s="1217"/>
      <c r="D3248" s="1218"/>
      <c r="E3248" s="587" t="e">
        <f t="shared" si="82"/>
        <v>#DIV/0!</v>
      </c>
    </row>
    <row r="3249" spans="1:5" s="17" customFormat="1" ht="16.75" customHeight="1" outlineLevel="2">
      <c r="A3249" s="1215">
        <v>162</v>
      </c>
      <c r="B3249" s="1216"/>
      <c r="C3249" s="1217"/>
      <c r="D3249" s="1218"/>
      <c r="E3249" s="587" t="e">
        <f t="shared" si="82"/>
        <v>#DIV/0!</v>
      </c>
    </row>
    <row r="3250" spans="1:5" s="17" customFormat="1" ht="16.75" customHeight="1" outlineLevel="2">
      <c r="A3250" s="1215">
        <v>163</v>
      </c>
      <c r="B3250" s="1216"/>
      <c r="C3250" s="1217"/>
      <c r="D3250" s="1218"/>
      <c r="E3250" s="587" t="e">
        <f t="shared" si="82"/>
        <v>#DIV/0!</v>
      </c>
    </row>
    <row r="3251" spans="1:5" s="17" customFormat="1" ht="16.75" customHeight="1" outlineLevel="2">
      <c r="A3251" s="1215">
        <v>164</v>
      </c>
      <c r="B3251" s="1216"/>
      <c r="C3251" s="1217"/>
      <c r="D3251" s="1218"/>
      <c r="E3251" s="587" t="e">
        <f t="shared" si="82"/>
        <v>#DIV/0!</v>
      </c>
    </row>
    <row r="3252" spans="1:5" s="17" customFormat="1" ht="16.75" customHeight="1" outlineLevel="2">
      <c r="A3252" s="1215">
        <v>165</v>
      </c>
      <c r="B3252" s="1216"/>
      <c r="C3252" s="1217"/>
      <c r="D3252" s="1218"/>
      <c r="E3252" s="587" t="e">
        <f t="shared" si="82"/>
        <v>#DIV/0!</v>
      </c>
    </row>
    <row r="3253" spans="1:5" s="17" customFormat="1" ht="16.75" customHeight="1" outlineLevel="2">
      <c r="A3253" s="1215">
        <v>166</v>
      </c>
      <c r="B3253" s="1216"/>
      <c r="C3253" s="1217"/>
      <c r="D3253" s="1218"/>
      <c r="E3253" s="587" t="e">
        <f t="shared" si="82"/>
        <v>#DIV/0!</v>
      </c>
    </row>
    <row r="3254" spans="1:5" s="17" customFormat="1" ht="16.75" customHeight="1" outlineLevel="2">
      <c r="A3254" s="1215">
        <v>167</v>
      </c>
      <c r="B3254" s="1216"/>
      <c r="C3254" s="1217"/>
      <c r="D3254" s="1218"/>
      <c r="E3254" s="587" t="e">
        <f t="shared" si="82"/>
        <v>#DIV/0!</v>
      </c>
    </row>
    <row r="3255" spans="1:5" s="17" customFormat="1" ht="16.75" customHeight="1" outlineLevel="2">
      <c r="A3255" s="1215">
        <v>168</v>
      </c>
      <c r="B3255" s="1216"/>
      <c r="C3255" s="1217"/>
      <c r="D3255" s="1218"/>
      <c r="E3255" s="587" t="e">
        <f t="shared" si="82"/>
        <v>#DIV/0!</v>
      </c>
    </row>
    <row r="3256" spans="1:5" s="17" customFormat="1" ht="16.75" customHeight="1" outlineLevel="2">
      <c r="A3256" s="1215">
        <v>169</v>
      </c>
      <c r="B3256" s="1216"/>
      <c r="C3256" s="1217"/>
      <c r="D3256" s="1218"/>
      <c r="E3256" s="587" t="e">
        <f t="shared" si="82"/>
        <v>#DIV/0!</v>
      </c>
    </row>
    <row r="3257" spans="1:5" s="17" customFormat="1" ht="16.75" customHeight="1" outlineLevel="2">
      <c r="A3257" s="1215">
        <v>170</v>
      </c>
      <c r="B3257" s="1216"/>
      <c r="C3257" s="1217"/>
      <c r="D3257" s="1218"/>
      <c r="E3257" s="587" t="e">
        <f t="shared" si="82"/>
        <v>#DIV/0!</v>
      </c>
    </row>
    <row r="3258" spans="1:5" s="17" customFormat="1" ht="16.75" customHeight="1" outlineLevel="2">
      <c r="A3258" s="1215">
        <v>171</v>
      </c>
      <c r="B3258" s="1216"/>
      <c r="C3258" s="1217"/>
      <c r="D3258" s="1218"/>
      <c r="E3258" s="587" t="e">
        <f t="shared" si="82"/>
        <v>#DIV/0!</v>
      </c>
    </row>
    <row r="3259" spans="1:5" s="17" customFormat="1" ht="16.75" customHeight="1" outlineLevel="2">
      <c r="A3259" s="1215">
        <v>172</v>
      </c>
      <c r="B3259" s="1216"/>
      <c r="C3259" s="1217"/>
      <c r="D3259" s="1218"/>
      <c r="E3259" s="587" t="e">
        <f t="shared" si="82"/>
        <v>#DIV/0!</v>
      </c>
    </row>
    <row r="3260" spans="1:5" s="17" customFormat="1" ht="16.75" customHeight="1" outlineLevel="2">
      <c r="A3260" s="1215">
        <v>173</v>
      </c>
      <c r="B3260" s="1216"/>
      <c r="C3260" s="1217"/>
      <c r="D3260" s="1218"/>
      <c r="E3260" s="587" t="e">
        <f t="shared" si="82"/>
        <v>#DIV/0!</v>
      </c>
    </row>
    <row r="3261" spans="1:5" s="17" customFormat="1" ht="16.75" customHeight="1" outlineLevel="2">
      <c r="A3261" s="1215">
        <v>174</v>
      </c>
      <c r="B3261" s="1216"/>
      <c r="C3261" s="1217"/>
      <c r="D3261" s="1218"/>
      <c r="E3261" s="587" t="e">
        <f t="shared" si="82"/>
        <v>#DIV/0!</v>
      </c>
    </row>
    <row r="3262" spans="1:5" s="17" customFormat="1" ht="16.75" customHeight="1" outlineLevel="2">
      <c r="A3262" s="1215">
        <v>175</v>
      </c>
      <c r="B3262" s="1216"/>
      <c r="C3262" s="1217"/>
      <c r="D3262" s="1218"/>
      <c r="E3262" s="587" t="e">
        <f t="shared" si="82"/>
        <v>#DIV/0!</v>
      </c>
    </row>
    <row r="3263" spans="1:5" s="17" customFormat="1" ht="16.75" customHeight="1" outlineLevel="2">
      <c r="A3263" s="1215">
        <v>176</v>
      </c>
      <c r="B3263" s="1216"/>
      <c r="C3263" s="1217"/>
      <c r="D3263" s="1218"/>
      <c r="E3263" s="587" t="e">
        <f t="shared" si="82"/>
        <v>#DIV/0!</v>
      </c>
    </row>
    <row r="3264" spans="1:5" s="17" customFormat="1" ht="16.75" customHeight="1" outlineLevel="2">
      <c r="A3264" s="1215">
        <v>177</v>
      </c>
      <c r="B3264" s="1216"/>
      <c r="C3264" s="1217"/>
      <c r="D3264" s="1218"/>
      <c r="E3264" s="587" t="e">
        <f t="shared" si="82"/>
        <v>#DIV/0!</v>
      </c>
    </row>
    <row r="3265" spans="1:5" s="17" customFormat="1" ht="16.75" customHeight="1" outlineLevel="2">
      <c r="A3265" s="1215">
        <v>178</v>
      </c>
      <c r="B3265" s="1216"/>
      <c r="C3265" s="1217"/>
      <c r="D3265" s="1218"/>
      <c r="E3265" s="587" t="e">
        <f t="shared" si="82"/>
        <v>#DIV/0!</v>
      </c>
    </row>
    <row r="3266" spans="1:5" s="17" customFormat="1" ht="16.75" customHeight="1" outlineLevel="2">
      <c r="A3266" s="1215">
        <v>179</v>
      </c>
      <c r="B3266" s="1216"/>
      <c r="C3266" s="1217"/>
      <c r="D3266" s="1218"/>
      <c r="E3266" s="587" t="e">
        <f t="shared" si="82"/>
        <v>#DIV/0!</v>
      </c>
    </row>
    <row r="3267" spans="1:5" s="17" customFormat="1" ht="16.75" customHeight="1" outlineLevel="2">
      <c r="A3267" s="1215">
        <v>180</v>
      </c>
      <c r="B3267" s="1216"/>
      <c r="C3267" s="1217"/>
      <c r="D3267" s="1218"/>
      <c r="E3267" s="587" t="e">
        <f t="shared" si="82"/>
        <v>#DIV/0!</v>
      </c>
    </row>
    <row r="3268" spans="1:5" s="17" customFormat="1" ht="16.75" customHeight="1" outlineLevel="2">
      <c r="A3268" s="1215">
        <v>181</v>
      </c>
      <c r="B3268" s="1216"/>
      <c r="C3268" s="1217"/>
      <c r="D3268" s="1218"/>
      <c r="E3268" s="587" t="e">
        <f t="shared" si="82"/>
        <v>#DIV/0!</v>
      </c>
    </row>
    <row r="3269" spans="1:5" s="17" customFormat="1" ht="16.75" customHeight="1" outlineLevel="2">
      <c r="A3269" s="1215">
        <v>182</v>
      </c>
      <c r="B3269" s="1216"/>
      <c r="C3269" s="1217"/>
      <c r="D3269" s="1218"/>
      <c r="E3269" s="587" t="e">
        <f t="shared" si="82"/>
        <v>#DIV/0!</v>
      </c>
    </row>
    <row r="3270" spans="1:5" s="17" customFormat="1" ht="16.75" customHeight="1" outlineLevel="2">
      <c r="A3270" s="1215">
        <v>183</v>
      </c>
      <c r="B3270" s="1216"/>
      <c r="C3270" s="1217"/>
      <c r="D3270" s="1218"/>
      <c r="E3270" s="587" t="e">
        <f t="shared" si="82"/>
        <v>#DIV/0!</v>
      </c>
    </row>
    <row r="3271" spans="1:5" s="17" customFormat="1" ht="16.75" customHeight="1" outlineLevel="2">
      <c r="A3271" s="1215">
        <v>184</v>
      </c>
      <c r="B3271" s="1216"/>
      <c r="C3271" s="1217"/>
      <c r="D3271" s="1218"/>
      <c r="E3271" s="587" t="e">
        <f t="shared" si="82"/>
        <v>#DIV/0!</v>
      </c>
    </row>
    <row r="3272" spans="1:5" s="17" customFormat="1" ht="16.75" customHeight="1" outlineLevel="2">
      <c r="A3272" s="1215">
        <v>185</v>
      </c>
      <c r="B3272" s="1216"/>
      <c r="C3272" s="1217"/>
      <c r="D3272" s="1218"/>
      <c r="E3272" s="587" t="e">
        <f t="shared" si="82"/>
        <v>#DIV/0!</v>
      </c>
    </row>
    <row r="3273" spans="1:5" s="17" customFormat="1" ht="16.75" customHeight="1" outlineLevel="2">
      <c r="A3273" s="1215">
        <v>186</v>
      </c>
      <c r="B3273" s="1216"/>
      <c r="C3273" s="1217"/>
      <c r="D3273" s="1218"/>
      <c r="E3273" s="587" t="e">
        <f t="shared" si="82"/>
        <v>#DIV/0!</v>
      </c>
    </row>
    <row r="3274" spans="1:5" s="17" customFormat="1" ht="16.75" customHeight="1" outlineLevel="2">
      <c r="A3274" s="1215">
        <v>187</v>
      </c>
      <c r="B3274" s="1216"/>
      <c r="C3274" s="1217"/>
      <c r="D3274" s="1218"/>
      <c r="E3274" s="587" t="e">
        <f t="shared" si="82"/>
        <v>#DIV/0!</v>
      </c>
    </row>
    <row r="3275" spans="1:5" s="17" customFormat="1" ht="16.75" customHeight="1" outlineLevel="2">
      <c r="A3275" s="1215">
        <v>188</v>
      </c>
      <c r="B3275" s="1216"/>
      <c r="C3275" s="1217"/>
      <c r="D3275" s="1218"/>
      <c r="E3275" s="587" t="e">
        <f t="shared" si="82"/>
        <v>#DIV/0!</v>
      </c>
    </row>
    <row r="3276" spans="1:5" s="17" customFormat="1" ht="16.75" customHeight="1" outlineLevel="2">
      <c r="A3276" s="1215">
        <v>189</v>
      </c>
      <c r="B3276" s="1216"/>
      <c r="C3276" s="1217"/>
      <c r="D3276" s="1218"/>
      <c r="E3276" s="587" t="e">
        <f t="shared" si="82"/>
        <v>#DIV/0!</v>
      </c>
    </row>
    <row r="3277" spans="1:5" s="17" customFormat="1" ht="16.75" customHeight="1" outlineLevel="2">
      <c r="A3277" s="1215">
        <v>190</v>
      </c>
      <c r="B3277" s="1216"/>
      <c r="C3277" s="1217"/>
      <c r="D3277" s="1218"/>
      <c r="E3277" s="587" t="e">
        <f t="shared" si="82"/>
        <v>#DIV/0!</v>
      </c>
    </row>
    <row r="3278" spans="1:5" s="17" customFormat="1" ht="16.75" customHeight="1" outlineLevel="2">
      <c r="A3278" s="1215">
        <v>191</v>
      </c>
      <c r="B3278" s="1216"/>
      <c r="C3278" s="1217"/>
      <c r="D3278" s="1218"/>
      <c r="E3278" s="587" t="e">
        <f t="shared" si="82"/>
        <v>#DIV/0!</v>
      </c>
    </row>
    <row r="3279" spans="1:5" s="17" customFormat="1" ht="16.75" customHeight="1" outlineLevel="2">
      <c r="A3279" s="1215">
        <v>192</v>
      </c>
      <c r="B3279" s="1216"/>
      <c r="C3279" s="1217"/>
      <c r="D3279" s="1218"/>
      <c r="E3279" s="587" t="e">
        <f t="shared" si="82"/>
        <v>#DIV/0!</v>
      </c>
    </row>
    <row r="3280" spans="1:5" s="17" customFormat="1" ht="16.75" customHeight="1" outlineLevel="2">
      <c r="A3280" s="1215">
        <v>193</v>
      </c>
      <c r="B3280" s="1216"/>
      <c r="C3280" s="1217"/>
      <c r="D3280" s="1218"/>
      <c r="E3280" s="587" t="e">
        <f t="shared" si="82"/>
        <v>#DIV/0!</v>
      </c>
    </row>
    <row r="3281" spans="1:5" s="17" customFormat="1" ht="16.75" customHeight="1" outlineLevel="2">
      <c r="A3281" s="1215">
        <v>194</v>
      </c>
      <c r="B3281" s="1216"/>
      <c r="C3281" s="1217"/>
      <c r="D3281" s="121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5">
        <v>195</v>
      </c>
      <c r="B3282" s="1216"/>
      <c r="C3282" s="1217"/>
      <c r="D3282" s="1218"/>
      <c r="E3282" s="587" t="e">
        <f t="shared" si="84"/>
        <v>#DIV/0!</v>
      </c>
    </row>
    <row r="3283" spans="1:5" s="17" customFormat="1" ht="16.75" customHeight="1" outlineLevel="2">
      <c r="A3283" s="1215">
        <v>196</v>
      </c>
      <c r="B3283" s="1216"/>
      <c r="C3283" s="1217"/>
      <c r="D3283" s="1218"/>
      <c r="E3283" s="587" t="e">
        <f t="shared" si="84"/>
        <v>#DIV/0!</v>
      </c>
    </row>
    <row r="3284" spans="1:5" s="17" customFormat="1" ht="16.75" customHeight="1" outlineLevel="2">
      <c r="A3284" s="1215">
        <v>197</v>
      </c>
      <c r="B3284" s="1216"/>
      <c r="C3284" s="1217"/>
      <c r="D3284" s="1218"/>
      <c r="E3284" s="587" t="e">
        <f t="shared" si="84"/>
        <v>#DIV/0!</v>
      </c>
    </row>
    <row r="3285" spans="1:5" s="17" customFormat="1" ht="16.75" customHeight="1" outlineLevel="2">
      <c r="A3285" s="1215">
        <v>198</v>
      </c>
      <c r="B3285" s="1216"/>
      <c r="C3285" s="1217"/>
      <c r="D3285" s="1218"/>
      <c r="E3285" s="587" t="e">
        <f t="shared" si="84"/>
        <v>#DIV/0!</v>
      </c>
    </row>
    <row r="3286" spans="1:5" s="17" customFormat="1" ht="16.75" customHeight="1" outlineLevel="2">
      <c r="A3286" s="1215">
        <v>199</v>
      </c>
      <c r="B3286" s="1216"/>
      <c r="C3286" s="1217"/>
      <c r="D3286" s="1218"/>
      <c r="E3286" s="587" t="e">
        <f t="shared" si="84"/>
        <v>#DIV/0!</v>
      </c>
    </row>
    <row r="3287" spans="1:5" s="17" customFormat="1" ht="16.75" customHeight="1" outlineLevel="2">
      <c r="A3287" s="1215">
        <v>200</v>
      </c>
      <c r="B3287" s="1216"/>
      <c r="C3287" s="1217"/>
      <c r="D3287" s="1218"/>
      <c r="E3287" s="587" t="e">
        <f t="shared" si="84"/>
        <v>#DIV/0!</v>
      </c>
    </row>
    <row r="3288" spans="1:5" s="17" customFormat="1" ht="16.75" customHeight="1" outlineLevel="2">
      <c r="A3288" s="1215">
        <v>201</v>
      </c>
      <c r="B3288" s="1216"/>
      <c r="C3288" s="1217"/>
      <c r="D3288" s="1218"/>
      <c r="E3288" s="587" t="e">
        <f t="shared" si="84"/>
        <v>#DIV/0!</v>
      </c>
    </row>
    <row r="3289" spans="1:5" s="17" customFormat="1" ht="16.75" customHeight="1" outlineLevel="2">
      <c r="A3289" s="1215">
        <v>202</v>
      </c>
      <c r="B3289" s="1216"/>
      <c r="C3289" s="1217"/>
      <c r="D3289" s="1218"/>
      <c r="E3289" s="587" t="e">
        <f t="shared" si="84"/>
        <v>#DIV/0!</v>
      </c>
    </row>
    <row r="3290" spans="1:5" s="17" customFormat="1" ht="16.75" customHeight="1" outlineLevel="2">
      <c r="A3290" s="1215">
        <v>203</v>
      </c>
      <c r="B3290" s="1216"/>
      <c r="C3290" s="1217"/>
      <c r="D3290" s="1218"/>
      <c r="E3290" s="587" t="e">
        <f t="shared" si="84"/>
        <v>#DIV/0!</v>
      </c>
    </row>
    <row r="3291" spans="1:5" s="17" customFormat="1" ht="16.75" customHeight="1" outlineLevel="2">
      <c r="A3291" s="1215">
        <v>204</v>
      </c>
      <c r="B3291" s="1216"/>
      <c r="C3291" s="1217"/>
      <c r="D3291" s="1218"/>
      <c r="E3291" s="587" t="e">
        <f t="shared" si="84"/>
        <v>#DIV/0!</v>
      </c>
    </row>
    <row r="3292" spans="1:5" s="17" customFormat="1" ht="16.75" customHeight="1" outlineLevel="2">
      <c r="A3292" s="1215">
        <v>205</v>
      </c>
      <c r="B3292" s="1216"/>
      <c r="C3292" s="1217"/>
      <c r="D3292" s="1218"/>
      <c r="E3292" s="587" t="e">
        <f t="shared" si="84"/>
        <v>#DIV/0!</v>
      </c>
    </row>
    <row r="3293" spans="1:5" s="17" customFormat="1" ht="16.75" customHeight="1" outlineLevel="2">
      <c r="A3293" s="1215">
        <v>206</v>
      </c>
      <c r="B3293" s="1216"/>
      <c r="C3293" s="1217"/>
      <c r="D3293" s="1218"/>
      <c r="E3293" s="587" t="e">
        <f t="shared" si="84"/>
        <v>#DIV/0!</v>
      </c>
    </row>
    <row r="3294" spans="1:5" s="17" customFormat="1" ht="16.75" customHeight="1" outlineLevel="2">
      <c r="A3294" s="1215">
        <v>207</v>
      </c>
      <c r="B3294" s="1216"/>
      <c r="C3294" s="1217"/>
      <c r="D3294" s="1218"/>
      <c r="E3294" s="587" t="e">
        <f t="shared" si="84"/>
        <v>#DIV/0!</v>
      </c>
    </row>
    <row r="3295" spans="1:5" s="17" customFormat="1" ht="16.75" customHeight="1" outlineLevel="2">
      <c r="A3295" s="1215">
        <v>208</v>
      </c>
      <c r="B3295" s="1216"/>
      <c r="C3295" s="1217"/>
      <c r="D3295" s="1218"/>
      <c r="E3295" s="587" t="e">
        <f t="shared" si="84"/>
        <v>#DIV/0!</v>
      </c>
    </row>
    <row r="3296" spans="1:5" s="17" customFormat="1" ht="16.75" customHeight="1" outlineLevel="2">
      <c r="A3296" s="1215">
        <v>209</v>
      </c>
      <c r="B3296" s="1216"/>
      <c r="C3296" s="1217"/>
      <c r="D3296" s="1218"/>
      <c r="E3296" s="587" t="e">
        <f t="shared" si="84"/>
        <v>#DIV/0!</v>
      </c>
    </row>
    <row r="3297" spans="1:5" s="17" customFormat="1" ht="16.75" customHeight="1" outlineLevel="2">
      <c r="A3297" s="1215">
        <v>210</v>
      </c>
      <c r="B3297" s="1216"/>
      <c r="C3297" s="1217"/>
      <c r="D3297" s="1218"/>
      <c r="E3297" s="587" t="e">
        <f t="shared" si="84"/>
        <v>#DIV/0!</v>
      </c>
    </row>
    <row r="3298" spans="1:5" s="17" customFormat="1" ht="16.75" customHeight="1" outlineLevel="2">
      <c r="A3298" s="1215">
        <v>211</v>
      </c>
      <c r="B3298" s="1216"/>
      <c r="C3298" s="1217"/>
      <c r="D3298" s="1218"/>
      <c r="E3298" s="587" t="e">
        <f t="shared" si="84"/>
        <v>#DIV/0!</v>
      </c>
    </row>
    <row r="3299" spans="1:5" s="17" customFormat="1" ht="16.75" customHeight="1" outlineLevel="2">
      <c r="A3299" s="1215">
        <v>212</v>
      </c>
      <c r="B3299" s="1216"/>
      <c r="C3299" s="1217"/>
      <c r="D3299" s="1218"/>
      <c r="E3299" s="587" t="e">
        <f t="shared" si="84"/>
        <v>#DIV/0!</v>
      </c>
    </row>
    <row r="3300" spans="1:5" s="17" customFormat="1" ht="16.75" customHeight="1" outlineLevel="2">
      <c r="A3300" s="1215">
        <v>213</v>
      </c>
      <c r="B3300" s="1216"/>
      <c r="C3300" s="1217"/>
      <c r="D3300" s="1218"/>
      <c r="E3300" s="587" t="e">
        <f t="shared" si="84"/>
        <v>#DIV/0!</v>
      </c>
    </row>
    <row r="3301" spans="1:5" s="17" customFormat="1" ht="16.75" customHeight="1" outlineLevel="2">
      <c r="A3301" s="1215">
        <v>214</v>
      </c>
      <c r="B3301" s="1216"/>
      <c r="C3301" s="1217"/>
      <c r="D3301" s="1218"/>
      <c r="E3301" s="587" t="e">
        <f t="shared" si="84"/>
        <v>#DIV/0!</v>
      </c>
    </row>
    <row r="3302" spans="1:5" s="17" customFormat="1" ht="16.75" customHeight="1" outlineLevel="2">
      <c r="A3302" s="1215">
        <v>215</v>
      </c>
      <c r="B3302" s="1216"/>
      <c r="C3302" s="1217"/>
      <c r="D3302" s="1218"/>
      <c r="E3302" s="587" t="e">
        <f t="shared" si="84"/>
        <v>#DIV/0!</v>
      </c>
    </row>
    <row r="3303" spans="1:5" s="17" customFormat="1" ht="16.75" customHeight="1" outlineLevel="2">
      <c r="A3303" s="1215">
        <v>216</v>
      </c>
      <c r="B3303" s="1216"/>
      <c r="C3303" s="1217"/>
      <c r="D3303" s="1218"/>
      <c r="E3303" s="587" t="e">
        <f t="shared" si="84"/>
        <v>#DIV/0!</v>
      </c>
    </row>
    <row r="3304" spans="1:5" s="17" customFormat="1" ht="16.75" customHeight="1" outlineLevel="2">
      <c r="A3304" s="1215">
        <v>217</v>
      </c>
      <c r="B3304" s="1216"/>
      <c r="C3304" s="1217"/>
      <c r="D3304" s="1218"/>
      <c r="E3304" s="587" t="e">
        <f t="shared" si="84"/>
        <v>#DIV/0!</v>
      </c>
    </row>
    <row r="3305" spans="1:5" s="17" customFormat="1" ht="16.75" customHeight="1" outlineLevel="2">
      <c r="A3305" s="1215">
        <v>218</v>
      </c>
      <c r="B3305" s="1216"/>
      <c r="C3305" s="1217"/>
      <c r="D3305" s="1218"/>
      <c r="E3305" s="587" t="e">
        <f t="shared" si="84"/>
        <v>#DIV/0!</v>
      </c>
    </row>
    <row r="3306" spans="1:5" s="17" customFormat="1" ht="16.75" customHeight="1" outlineLevel="2">
      <c r="A3306" s="1215">
        <v>219</v>
      </c>
      <c r="B3306" s="1216"/>
      <c r="C3306" s="1217"/>
      <c r="D3306" s="1218"/>
      <c r="E3306" s="587" t="e">
        <f t="shared" si="84"/>
        <v>#DIV/0!</v>
      </c>
    </row>
    <row r="3307" spans="1:5" s="17" customFormat="1" ht="16.75" customHeight="1" outlineLevel="2">
      <c r="A3307" s="1215">
        <v>220</v>
      </c>
      <c r="B3307" s="1216"/>
      <c r="C3307" s="1217"/>
      <c r="D3307" s="1218"/>
      <c r="E3307" s="587" t="e">
        <f t="shared" si="84"/>
        <v>#DIV/0!</v>
      </c>
    </row>
    <row r="3308" spans="1:5" s="17" customFormat="1" ht="16.75" customHeight="1" outlineLevel="2">
      <c r="A3308" s="1215">
        <v>221</v>
      </c>
      <c r="B3308" s="1216"/>
      <c r="C3308" s="1217"/>
      <c r="D3308" s="1218"/>
      <c r="E3308" s="587" t="e">
        <f t="shared" si="84"/>
        <v>#DIV/0!</v>
      </c>
    </row>
    <row r="3309" spans="1:5" s="17" customFormat="1" ht="16.75" customHeight="1" outlineLevel="2">
      <c r="A3309" s="1215">
        <v>222</v>
      </c>
      <c r="B3309" s="1216"/>
      <c r="C3309" s="1217"/>
      <c r="D3309" s="1218"/>
      <c r="E3309" s="587" t="e">
        <f t="shared" si="84"/>
        <v>#DIV/0!</v>
      </c>
    </row>
    <row r="3310" spans="1:5" s="17" customFormat="1" ht="16.75" customHeight="1" outlineLevel="2">
      <c r="A3310" s="1215">
        <v>223</v>
      </c>
      <c r="B3310" s="1216"/>
      <c r="C3310" s="1217"/>
      <c r="D3310" s="1218"/>
      <c r="E3310" s="587" t="e">
        <f t="shared" si="84"/>
        <v>#DIV/0!</v>
      </c>
    </row>
    <row r="3311" spans="1:5" s="17" customFormat="1" ht="16.75" customHeight="1" outlineLevel="2">
      <c r="A3311" s="1215">
        <v>224</v>
      </c>
      <c r="B3311" s="1216"/>
      <c r="C3311" s="1217"/>
      <c r="D3311" s="1218"/>
      <c r="E3311" s="587" t="e">
        <f t="shared" si="84"/>
        <v>#DIV/0!</v>
      </c>
    </row>
    <row r="3312" spans="1:5" s="17" customFormat="1" ht="16.75" customHeight="1" outlineLevel="2">
      <c r="A3312" s="1215">
        <v>225</v>
      </c>
      <c r="B3312" s="1216"/>
      <c r="C3312" s="1217"/>
      <c r="D3312" s="1218"/>
      <c r="E3312" s="587" t="e">
        <f t="shared" si="84"/>
        <v>#DIV/0!</v>
      </c>
    </row>
    <row r="3313" spans="1:5" s="17" customFormat="1" ht="16.75" customHeight="1" outlineLevel="2">
      <c r="A3313" s="1215">
        <v>226</v>
      </c>
      <c r="B3313" s="1216"/>
      <c r="C3313" s="1217"/>
      <c r="D3313" s="1218"/>
      <c r="E3313" s="587" t="e">
        <f t="shared" si="84"/>
        <v>#DIV/0!</v>
      </c>
    </row>
    <row r="3314" spans="1:5" s="17" customFormat="1" ht="16.75" customHeight="1" outlineLevel="2">
      <c r="A3314" s="1215">
        <v>227</v>
      </c>
      <c r="B3314" s="1216"/>
      <c r="C3314" s="1217"/>
      <c r="D3314" s="1218"/>
      <c r="E3314" s="587" t="e">
        <f t="shared" si="84"/>
        <v>#DIV/0!</v>
      </c>
    </row>
    <row r="3315" spans="1:5" s="17" customFormat="1" ht="16.75" customHeight="1" outlineLevel="2">
      <c r="A3315" s="1215">
        <v>228</v>
      </c>
      <c r="B3315" s="1216"/>
      <c r="C3315" s="1217"/>
      <c r="D3315" s="1218"/>
      <c r="E3315" s="587" t="e">
        <f t="shared" si="84"/>
        <v>#DIV/0!</v>
      </c>
    </row>
    <row r="3316" spans="1:5" s="17" customFormat="1" ht="16.75" customHeight="1" outlineLevel="2">
      <c r="A3316" s="1215">
        <v>229</v>
      </c>
      <c r="B3316" s="1216"/>
      <c r="C3316" s="1217"/>
      <c r="D3316" s="1218"/>
      <c r="E3316" s="587" t="e">
        <f t="shared" si="84"/>
        <v>#DIV/0!</v>
      </c>
    </row>
    <row r="3317" spans="1:5" s="17" customFormat="1" ht="16.75" customHeight="1" outlineLevel="2">
      <c r="A3317" s="1215">
        <v>230</v>
      </c>
      <c r="B3317" s="1216"/>
      <c r="C3317" s="1217"/>
      <c r="D3317" s="1218"/>
      <c r="E3317" s="587" t="e">
        <f t="shared" si="84"/>
        <v>#DIV/0!</v>
      </c>
    </row>
    <row r="3318" spans="1:5" s="17" customFormat="1" ht="16.75" customHeight="1" outlineLevel="2">
      <c r="A3318" s="1215">
        <v>231</v>
      </c>
      <c r="B3318" s="1216"/>
      <c r="C3318" s="1217"/>
      <c r="D3318" s="1218"/>
      <c r="E3318" s="587" t="e">
        <f t="shared" si="84"/>
        <v>#DIV/0!</v>
      </c>
    </row>
    <row r="3319" spans="1:5" s="17" customFormat="1" ht="16.75" customHeight="1" outlineLevel="2">
      <c r="A3319" s="1215">
        <v>232</v>
      </c>
      <c r="B3319" s="1216"/>
      <c r="C3319" s="1217"/>
      <c r="D3319" s="1218"/>
      <c r="E3319" s="587" t="e">
        <f t="shared" si="84"/>
        <v>#DIV/0!</v>
      </c>
    </row>
    <row r="3320" spans="1:5" s="17" customFormat="1" ht="16.75" customHeight="1" outlineLevel="2">
      <c r="A3320" s="1215">
        <v>233</v>
      </c>
      <c r="B3320" s="1216"/>
      <c r="C3320" s="1217"/>
      <c r="D3320" s="1218"/>
      <c r="E3320" s="587" t="e">
        <f t="shared" si="84"/>
        <v>#DIV/0!</v>
      </c>
    </row>
    <row r="3321" spans="1:5" s="17" customFormat="1" ht="16.75" customHeight="1" outlineLevel="2">
      <c r="A3321" s="1215">
        <v>234</v>
      </c>
      <c r="B3321" s="1216"/>
      <c r="C3321" s="1217"/>
      <c r="D3321" s="1218"/>
      <c r="E3321" s="587" t="e">
        <f t="shared" si="84"/>
        <v>#DIV/0!</v>
      </c>
    </row>
    <row r="3322" spans="1:5" s="17" customFormat="1" ht="16.75" customHeight="1" outlineLevel="2">
      <c r="A3322" s="1215">
        <v>235</v>
      </c>
      <c r="B3322" s="1216"/>
      <c r="C3322" s="1217"/>
      <c r="D3322" s="1218"/>
      <c r="E3322" s="587" t="e">
        <f t="shared" si="84"/>
        <v>#DIV/0!</v>
      </c>
    </row>
    <row r="3323" spans="1:5" s="17" customFormat="1" ht="16.75" customHeight="1" outlineLevel="2">
      <c r="A3323" s="1215">
        <v>236</v>
      </c>
      <c r="B3323" s="1216"/>
      <c r="C3323" s="1217"/>
      <c r="D3323" s="1218"/>
      <c r="E3323" s="587" t="e">
        <f t="shared" si="84"/>
        <v>#DIV/0!</v>
      </c>
    </row>
    <row r="3324" spans="1:5" s="17" customFormat="1" ht="16.75" customHeight="1" outlineLevel="2">
      <c r="A3324" s="1215">
        <v>237</v>
      </c>
      <c r="B3324" s="1216"/>
      <c r="C3324" s="1217"/>
      <c r="D3324" s="1218"/>
      <c r="E3324" s="587" t="e">
        <f t="shared" si="84"/>
        <v>#DIV/0!</v>
      </c>
    </row>
    <row r="3325" spans="1:5" s="17" customFormat="1" ht="16.75" customHeight="1" outlineLevel="2">
      <c r="A3325" s="1215">
        <v>238</v>
      </c>
      <c r="B3325" s="1216"/>
      <c r="C3325" s="1217"/>
      <c r="D3325" s="1218"/>
      <c r="E3325" s="587" t="e">
        <f t="shared" si="84"/>
        <v>#DIV/0!</v>
      </c>
    </row>
    <row r="3326" spans="1:5" s="17" customFormat="1" ht="16.75" customHeight="1" outlineLevel="2">
      <c r="A3326" s="1215">
        <v>239</v>
      </c>
      <c r="B3326" s="1216"/>
      <c r="C3326" s="1217"/>
      <c r="D3326" s="1218"/>
      <c r="E3326" s="587" t="e">
        <f t="shared" si="84"/>
        <v>#DIV/0!</v>
      </c>
    </row>
    <row r="3327" spans="1:5" s="17" customFormat="1" ht="16.75" customHeight="1" outlineLevel="2">
      <c r="A3327" s="1215">
        <v>240</v>
      </c>
      <c r="B3327" s="1216"/>
      <c r="C3327" s="1217"/>
      <c r="D3327" s="1218"/>
      <c r="E3327" s="587" t="e">
        <f t="shared" si="84"/>
        <v>#DIV/0!</v>
      </c>
    </row>
    <row r="3328" spans="1:5" s="17" customFormat="1" ht="16.75" customHeight="1" outlineLevel="2">
      <c r="A3328" s="1215">
        <v>241</v>
      </c>
      <c r="B3328" s="1216"/>
      <c r="C3328" s="1217"/>
      <c r="D3328" s="1218"/>
      <c r="E3328" s="587" t="e">
        <f t="shared" si="84"/>
        <v>#DIV/0!</v>
      </c>
    </row>
    <row r="3329" spans="1:5" s="17" customFormat="1" ht="16.75" customHeight="1" outlineLevel="2">
      <c r="A3329" s="1215">
        <v>242</v>
      </c>
      <c r="B3329" s="1216"/>
      <c r="C3329" s="1217"/>
      <c r="D3329" s="1218"/>
      <c r="E3329" s="587" t="e">
        <f t="shared" si="84"/>
        <v>#DIV/0!</v>
      </c>
    </row>
    <row r="3330" spans="1:5" s="17" customFormat="1" ht="16.75" customHeight="1" outlineLevel="2">
      <c r="A3330" s="1215">
        <v>243</v>
      </c>
      <c r="B3330" s="1216"/>
      <c r="C3330" s="1217"/>
      <c r="D3330" s="1218"/>
      <c r="E3330" s="587" t="e">
        <f t="shared" si="84"/>
        <v>#DIV/0!</v>
      </c>
    </row>
    <row r="3331" spans="1:5" s="17" customFormat="1" ht="16.75" customHeight="1" outlineLevel="2">
      <c r="A3331" s="1215">
        <v>244</v>
      </c>
      <c r="B3331" s="1216"/>
      <c r="C3331" s="1217"/>
      <c r="D3331" s="1218"/>
      <c r="E3331" s="587" t="e">
        <f t="shared" si="84"/>
        <v>#DIV/0!</v>
      </c>
    </row>
    <row r="3332" spans="1:5" s="17" customFormat="1" ht="16.75" customHeight="1" outlineLevel="2">
      <c r="A3332" s="1215">
        <v>245</v>
      </c>
      <c r="B3332" s="1216"/>
      <c r="C3332" s="1217"/>
      <c r="D3332" s="1218"/>
      <c r="E3332" s="587" t="e">
        <f t="shared" si="84"/>
        <v>#DIV/0!</v>
      </c>
    </row>
    <row r="3333" spans="1:5" s="17" customFormat="1" ht="16.75" customHeight="1" outlineLevel="2">
      <c r="A3333" s="1215">
        <v>246</v>
      </c>
      <c r="B3333" s="1216"/>
      <c r="C3333" s="1217"/>
      <c r="D3333" s="1218"/>
      <c r="E3333" s="587" t="e">
        <f t="shared" si="84"/>
        <v>#DIV/0!</v>
      </c>
    </row>
    <row r="3334" spans="1:5" s="17" customFormat="1" ht="16.75" customHeight="1" outlineLevel="2">
      <c r="A3334" s="1215">
        <v>247</v>
      </c>
      <c r="B3334" s="1216"/>
      <c r="C3334" s="1217"/>
      <c r="D3334" s="1218"/>
      <c r="E3334" s="587" t="e">
        <f t="shared" si="84"/>
        <v>#DIV/0!</v>
      </c>
    </row>
    <row r="3335" spans="1:5" s="17" customFormat="1" ht="16.75" customHeight="1" outlineLevel="2">
      <c r="A3335" s="1215">
        <v>248</v>
      </c>
      <c r="B3335" s="1216"/>
      <c r="C3335" s="1217"/>
      <c r="D3335" s="1218"/>
      <c r="E3335" s="587" t="e">
        <f t="shared" si="84"/>
        <v>#DIV/0!</v>
      </c>
    </row>
    <row r="3336" spans="1:5" s="17" customFormat="1" ht="16.75" customHeight="1" outlineLevel="2">
      <c r="A3336" s="1215">
        <v>249</v>
      </c>
      <c r="B3336" s="1216"/>
      <c r="C3336" s="1217"/>
      <c r="D3336" s="1218"/>
      <c r="E3336" s="587" t="e">
        <f t="shared" si="84"/>
        <v>#DIV/0!</v>
      </c>
    </row>
    <row r="3337" spans="1:5" s="17" customFormat="1" ht="16.75" customHeight="1" outlineLevel="2">
      <c r="A3337" s="1215">
        <v>250</v>
      </c>
      <c r="B3337" s="1216"/>
      <c r="C3337" s="1217"/>
      <c r="D3337" s="1218"/>
      <c r="E3337" s="587" t="e">
        <f t="shared" si="84"/>
        <v>#DIV/0!</v>
      </c>
    </row>
    <row r="3338" spans="1:5" s="17" customFormat="1" ht="16.75" customHeight="1" outlineLevel="2">
      <c r="A3338" s="1215">
        <v>251</v>
      </c>
      <c r="B3338" s="1216"/>
      <c r="C3338" s="1217"/>
      <c r="D3338" s="1218"/>
      <c r="E3338" s="587" t="e">
        <f t="shared" si="84"/>
        <v>#DIV/0!</v>
      </c>
    </row>
    <row r="3339" spans="1:5" s="17" customFormat="1" ht="16.75" customHeight="1" outlineLevel="2">
      <c r="A3339" s="1215">
        <v>252</v>
      </c>
      <c r="B3339" s="1216"/>
      <c r="C3339" s="1217"/>
      <c r="D3339" s="1218"/>
      <c r="E3339" s="587" t="e">
        <f t="shared" si="84"/>
        <v>#DIV/0!</v>
      </c>
    </row>
    <row r="3340" spans="1:5" s="17" customFormat="1" ht="16.75" customHeight="1" outlineLevel="2">
      <c r="A3340" s="1215">
        <v>253</v>
      </c>
      <c r="B3340" s="1216"/>
      <c r="C3340" s="1217"/>
      <c r="D3340" s="1218"/>
      <c r="E3340" s="587" t="e">
        <f t="shared" si="84"/>
        <v>#DIV/0!</v>
      </c>
    </row>
    <row r="3341" spans="1:5" s="17" customFormat="1" ht="16.75" customHeight="1" outlineLevel="2">
      <c r="A3341" s="1215">
        <v>254</v>
      </c>
      <c r="B3341" s="1216"/>
      <c r="C3341" s="1217"/>
      <c r="D3341" s="1218"/>
      <c r="E3341" s="587" t="e">
        <f t="shared" si="84"/>
        <v>#DIV/0!</v>
      </c>
    </row>
    <row r="3342" spans="1:5" s="17" customFormat="1" ht="16.75" customHeight="1" outlineLevel="2">
      <c r="A3342" s="1215">
        <v>255</v>
      </c>
      <c r="B3342" s="1216"/>
      <c r="C3342" s="1217"/>
      <c r="D3342" s="1218"/>
      <c r="E3342" s="587" t="e">
        <f t="shared" si="84"/>
        <v>#DIV/0!</v>
      </c>
    </row>
    <row r="3343" spans="1:5" s="17" customFormat="1" ht="16.75" customHeight="1" outlineLevel="2">
      <c r="A3343" s="1215">
        <v>256</v>
      </c>
      <c r="B3343" s="1216"/>
      <c r="C3343" s="1217"/>
      <c r="D3343" s="1218"/>
      <c r="E3343" s="587" t="e">
        <f t="shared" si="84"/>
        <v>#DIV/0!</v>
      </c>
    </row>
    <row r="3344" spans="1:5" s="17" customFormat="1" ht="16.75" customHeight="1" outlineLevel="2">
      <c r="A3344" s="1215">
        <v>257</v>
      </c>
      <c r="B3344" s="1216"/>
      <c r="C3344" s="1217"/>
      <c r="D3344" s="1218"/>
      <c r="E3344" s="587" t="e">
        <f t="shared" si="84"/>
        <v>#DIV/0!</v>
      </c>
    </row>
    <row r="3345" spans="1:5" s="17" customFormat="1" ht="16.75" customHeight="1" outlineLevel="2">
      <c r="A3345" s="1215">
        <v>258</v>
      </c>
      <c r="B3345" s="1216"/>
      <c r="C3345" s="1217"/>
      <c r="D3345" s="121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5">
        <v>259</v>
      </c>
      <c r="B3346" s="1216"/>
      <c r="C3346" s="1217"/>
      <c r="D3346" s="1218"/>
      <c r="E3346" s="587" t="e">
        <f t="shared" si="85"/>
        <v>#DIV/0!</v>
      </c>
    </row>
    <row r="3347" spans="1:5" s="17" customFormat="1" ht="16.75" customHeight="1" outlineLevel="2">
      <c r="A3347" s="1215">
        <v>260</v>
      </c>
      <c r="B3347" s="1216"/>
      <c r="C3347" s="1217"/>
      <c r="D3347" s="1218"/>
      <c r="E3347" s="587" t="e">
        <f t="shared" si="85"/>
        <v>#DIV/0!</v>
      </c>
    </row>
    <row r="3348" spans="1:5" s="17" customFormat="1" ht="16.75" customHeight="1" outlineLevel="2">
      <c r="A3348" s="1215">
        <v>261</v>
      </c>
      <c r="B3348" s="1216"/>
      <c r="C3348" s="1217"/>
      <c r="D3348" s="1218"/>
      <c r="E3348" s="587" t="e">
        <f t="shared" si="85"/>
        <v>#DIV/0!</v>
      </c>
    </row>
    <row r="3349" spans="1:5" s="17" customFormat="1" ht="16.75" customHeight="1" outlineLevel="2">
      <c r="A3349" s="1215">
        <v>262</v>
      </c>
      <c r="B3349" s="1216"/>
      <c r="C3349" s="1217"/>
      <c r="D3349" s="1218"/>
      <c r="E3349" s="587" t="e">
        <f t="shared" si="85"/>
        <v>#DIV/0!</v>
      </c>
    </row>
    <row r="3350" spans="1:5" s="17" customFormat="1" ht="16.75" customHeight="1" outlineLevel="2">
      <c r="A3350" s="1215">
        <v>263</v>
      </c>
      <c r="B3350" s="1216"/>
      <c r="C3350" s="1217"/>
      <c r="D3350" s="1218"/>
      <c r="E3350" s="587" t="e">
        <f t="shared" si="85"/>
        <v>#DIV/0!</v>
      </c>
    </row>
    <row r="3351" spans="1:5" s="17" customFormat="1" ht="16.75" customHeight="1" outlineLevel="2">
      <c r="A3351" s="1215">
        <v>264</v>
      </c>
      <c r="B3351" s="1216"/>
      <c r="C3351" s="1217"/>
      <c r="D3351" s="1218"/>
      <c r="E3351" s="587" t="e">
        <f t="shared" si="85"/>
        <v>#DIV/0!</v>
      </c>
    </row>
    <row r="3352" spans="1:5" s="17" customFormat="1" ht="16.75" customHeight="1" outlineLevel="2">
      <c r="A3352" s="1215">
        <v>265</v>
      </c>
      <c r="B3352" s="1216"/>
      <c r="C3352" s="1217"/>
      <c r="D3352" s="1218"/>
      <c r="E3352" s="587" t="e">
        <f t="shared" si="85"/>
        <v>#DIV/0!</v>
      </c>
    </row>
    <row r="3353" spans="1:5" s="17" customFormat="1" ht="16.75" customHeight="1" outlineLevel="2">
      <c r="A3353" s="1215">
        <v>266</v>
      </c>
      <c r="B3353" s="1216"/>
      <c r="C3353" s="1217"/>
      <c r="D3353" s="121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5">
        <v>267</v>
      </c>
      <c r="B3354" s="1216"/>
      <c r="C3354" s="1217"/>
      <c r="D3354" s="1218"/>
      <c r="E3354" s="587" t="e">
        <f t="shared" si="86"/>
        <v>#DIV/0!</v>
      </c>
    </row>
    <row r="3355" spans="1:5" s="17" customFormat="1" ht="16.75" customHeight="1" outlineLevel="2">
      <c r="A3355" s="1215">
        <v>268</v>
      </c>
      <c r="B3355" s="1216"/>
      <c r="C3355" s="1217"/>
      <c r="D3355" s="1218"/>
      <c r="E3355" s="587" t="e">
        <f t="shared" si="86"/>
        <v>#DIV/0!</v>
      </c>
    </row>
    <row r="3356" spans="1:5" s="17" customFormat="1" ht="16.75" customHeight="1" outlineLevel="2">
      <c r="A3356" s="1215">
        <v>269</v>
      </c>
      <c r="B3356" s="1216"/>
      <c r="C3356" s="1217"/>
      <c r="D3356" s="1218"/>
      <c r="E3356" s="587" t="e">
        <f t="shared" si="86"/>
        <v>#DIV/0!</v>
      </c>
    </row>
    <row r="3357" spans="1:5" s="17" customFormat="1" ht="16.75" customHeight="1" outlineLevel="2">
      <c r="A3357" s="1215">
        <v>270</v>
      </c>
      <c r="B3357" s="1216"/>
      <c r="C3357" s="1217"/>
      <c r="D3357" s="1218"/>
      <c r="E3357" s="587" t="e">
        <f t="shared" si="86"/>
        <v>#DIV/0!</v>
      </c>
    </row>
    <row r="3358" spans="1:5" s="17" customFormat="1" ht="16.75" customHeight="1" outlineLevel="2">
      <c r="A3358" s="1215">
        <v>271</v>
      </c>
      <c r="B3358" s="1216"/>
      <c r="C3358" s="1217"/>
      <c r="D3358" s="1218"/>
      <c r="E3358" s="587" t="e">
        <f t="shared" si="86"/>
        <v>#DIV/0!</v>
      </c>
    </row>
    <row r="3359" spans="1:5" s="17" customFormat="1" ht="16.75" customHeight="1" outlineLevel="2">
      <c r="A3359" s="1215">
        <v>272</v>
      </c>
      <c r="B3359" s="1216"/>
      <c r="C3359" s="1217"/>
      <c r="D3359" s="1218"/>
      <c r="E3359" s="587" t="e">
        <f t="shared" si="86"/>
        <v>#DIV/0!</v>
      </c>
    </row>
    <row r="3360" spans="1:5" s="17" customFormat="1" ht="16.75" customHeight="1" outlineLevel="2">
      <c r="A3360" s="1215">
        <v>273</v>
      </c>
      <c r="B3360" s="1216"/>
      <c r="C3360" s="1217"/>
      <c r="D3360" s="1218"/>
      <c r="E3360" s="587" t="e">
        <f t="shared" si="86"/>
        <v>#DIV/0!</v>
      </c>
    </row>
    <row r="3361" spans="1:5" s="17" customFormat="1" ht="16.75" customHeight="1" outlineLevel="2">
      <c r="A3361" s="1215">
        <v>274</v>
      </c>
      <c r="B3361" s="1216"/>
      <c r="C3361" s="1217"/>
      <c r="D3361" s="1218"/>
      <c r="E3361" s="587" t="e">
        <f t="shared" si="86"/>
        <v>#DIV/0!</v>
      </c>
    </row>
    <row r="3362" spans="1:5" s="17" customFormat="1" ht="16.75" customHeight="1" outlineLevel="2">
      <c r="A3362" s="1215">
        <v>275</v>
      </c>
      <c r="B3362" s="1216"/>
      <c r="C3362" s="1217"/>
      <c r="D3362" s="1218"/>
      <c r="E3362" s="587" t="e">
        <f t="shared" si="86"/>
        <v>#DIV/0!</v>
      </c>
    </row>
    <row r="3363" spans="1:5" s="17" customFormat="1" ht="16.75" customHeight="1" outlineLevel="2">
      <c r="A3363" s="1215">
        <v>276</v>
      </c>
      <c r="B3363" s="1216"/>
      <c r="C3363" s="1217"/>
      <c r="D3363" s="1218"/>
      <c r="E3363" s="587" t="e">
        <f t="shared" si="86"/>
        <v>#DIV/0!</v>
      </c>
    </row>
    <row r="3364" spans="1:5" s="17" customFormat="1" ht="16.75" customHeight="1" outlineLevel="2">
      <c r="A3364" s="1215">
        <v>277</v>
      </c>
      <c r="B3364" s="1216"/>
      <c r="C3364" s="1217"/>
      <c r="D3364" s="1218"/>
      <c r="E3364" s="587" t="e">
        <f t="shared" si="86"/>
        <v>#DIV/0!</v>
      </c>
    </row>
    <row r="3365" spans="1:5" s="17" customFormat="1" ht="16.75" customHeight="1" outlineLevel="2">
      <c r="A3365" s="1215">
        <v>278</v>
      </c>
      <c r="B3365" s="1216"/>
      <c r="C3365" s="1217"/>
      <c r="D3365" s="1218"/>
      <c r="E3365" s="587" t="e">
        <f t="shared" si="86"/>
        <v>#DIV/0!</v>
      </c>
    </row>
    <row r="3366" spans="1:5" s="17" customFormat="1" ht="16.75" customHeight="1" outlineLevel="2">
      <c r="A3366" s="1215">
        <v>279</v>
      </c>
      <c r="B3366" s="1216"/>
      <c r="C3366" s="1217"/>
      <c r="D3366" s="1218"/>
      <c r="E3366" s="587" t="e">
        <f t="shared" si="86"/>
        <v>#DIV/0!</v>
      </c>
    </row>
    <row r="3367" spans="1:5" s="17" customFormat="1" ht="16.75" customHeight="1" outlineLevel="2">
      <c r="A3367" s="1215">
        <v>280</v>
      </c>
      <c r="B3367" s="1216"/>
      <c r="C3367" s="1217"/>
      <c r="D3367" s="1218"/>
      <c r="E3367" s="587" t="e">
        <f t="shared" si="86"/>
        <v>#DIV/0!</v>
      </c>
    </row>
    <row r="3368" spans="1:5" s="17" customFormat="1" ht="16.75" customHeight="1" outlineLevel="2">
      <c r="A3368" s="1215">
        <v>281</v>
      </c>
      <c r="B3368" s="1216"/>
      <c r="C3368" s="1217"/>
      <c r="D3368" s="1218"/>
      <c r="E3368" s="587" t="e">
        <f t="shared" si="86"/>
        <v>#DIV/0!</v>
      </c>
    </row>
    <row r="3369" spans="1:5" s="17" customFormat="1" ht="16.75" customHeight="1" outlineLevel="2">
      <c r="A3369" s="1215">
        <v>282</v>
      </c>
      <c r="B3369" s="1216"/>
      <c r="C3369" s="1217"/>
      <c r="D3369" s="1218"/>
      <c r="E3369" s="587" t="e">
        <f t="shared" si="86"/>
        <v>#DIV/0!</v>
      </c>
    </row>
    <row r="3370" spans="1:5" s="17" customFormat="1" ht="16.75" customHeight="1" outlineLevel="2">
      <c r="A3370" s="1215">
        <v>283</v>
      </c>
      <c r="B3370" s="1216"/>
      <c r="C3370" s="1217"/>
      <c r="D3370" s="1218"/>
      <c r="E3370" s="587" t="e">
        <f t="shared" si="86"/>
        <v>#DIV/0!</v>
      </c>
    </row>
    <row r="3371" spans="1:5" s="17" customFormat="1" ht="16.75" customHeight="1" outlineLevel="2">
      <c r="A3371" s="1215">
        <v>284</v>
      </c>
      <c r="B3371" s="1216"/>
      <c r="C3371" s="1217"/>
      <c r="D3371" s="1218"/>
      <c r="E3371" s="587" t="e">
        <f t="shared" si="86"/>
        <v>#DIV/0!</v>
      </c>
    </row>
    <row r="3372" spans="1:5" s="17" customFormat="1" ht="16.75" customHeight="1" outlineLevel="2">
      <c r="A3372" s="1215">
        <v>285</v>
      </c>
      <c r="B3372" s="1216"/>
      <c r="C3372" s="1217"/>
      <c r="D3372" s="1218"/>
      <c r="E3372" s="587" t="e">
        <f t="shared" si="86"/>
        <v>#DIV/0!</v>
      </c>
    </row>
    <row r="3373" spans="1:5" s="17" customFormat="1" ht="16.75" customHeight="1" outlineLevel="2">
      <c r="A3373" s="1215">
        <v>286</v>
      </c>
      <c r="B3373" s="1216"/>
      <c r="C3373" s="1217"/>
      <c r="D3373" s="1218"/>
      <c r="E3373" s="587" t="e">
        <f t="shared" si="86"/>
        <v>#DIV/0!</v>
      </c>
    </row>
    <row r="3374" spans="1:5" s="17" customFormat="1" ht="16.75" customHeight="1" outlineLevel="2">
      <c r="A3374" s="1215">
        <v>287</v>
      </c>
      <c r="B3374" s="1216"/>
      <c r="C3374" s="1217"/>
      <c r="D3374" s="1218"/>
      <c r="E3374" s="587" t="e">
        <f t="shared" si="86"/>
        <v>#DIV/0!</v>
      </c>
    </row>
    <row r="3375" spans="1:5" s="17" customFormat="1" ht="16.75" customHeight="1" outlineLevel="2">
      <c r="A3375" s="1215">
        <v>288</v>
      </c>
      <c r="B3375" s="1216"/>
      <c r="C3375" s="1217"/>
      <c r="D3375" s="121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5">
        <v>289</v>
      </c>
      <c r="B3376" s="1216"/>
      <c r="C3376" s="1217"/>
      <c r="D3376" s="1218"/>
      <c r="E3376" s="587" t="e">
        <f t="shared" si="87"/>
        <v>#DIV/0!</v>
      </c>
    </row>
    <row r="3377" spans="1:5" s="17" customFormat="1" ht="16.75" customHeight="1" outlineLevel="2">
      <c r="A3377" s="1215">
        <v>290</v>
      </c>
      <c r="B3377" s="1216"/>
      <c r="C3377" s="1217"/>
      <c r="D3377" s="1218"/>
      <c r="E3377" s="587" t="e">
        <f t="shared" si="87"/>
        <v>#DIV/0!</v>
      </c>
    </row>
    <row r="3378" spans="1:5" s="17" customFormat="1" ht="16.75" customHeight="1" outlineLevel="2">
      <c r="A3378" s="1215">
        <v>291</v>
      </c>
      <c r="B3378" s="1216"/>
      <c r="C3378" s="1217"/>
      <c r="D3378" s="1218"/>
      <c r="E3378" s="587" t="e">
        <f t="shared" si="87"/>
        <v>#DIV/0!</v>
      </c>
    </row>
    <row r="3379" spans="1:5" s="17" customFormat="1" ht="16.75" customHeight="1" outlineLevel="2">
      <c r="A3379" s="1215">
        <v>292</v>
      </c>
      <c r="B3379" s="1216"/>
      <c r="C3379" s="1217"/>
      <c r="D3379" s="1218"/>
      <c r="E3379" s="587" t="e">
        <f t="shared" si="87"/>
        <v>#DIV/0!</v>
      </c>
    </row>
    <row r="3380" spans="1:5" s="17" customFormat="1" ht="16.75" customHeight="1" outlineLevel="2">
      <c r="A3380" s="1215">
        <v>293</v>
      </c>
      <c r="B3380" s="1216"/>
      <c r="C3380" s="1217"/>
      <c r="D3380" s="1218"/>
      <c r="E3380" s="587" t="e">
        <f t="shared" si="87"/>
        <v>#DIV/0!</v>
      </c>
    </row>
    <row r="3381" spans="1:5" s="17" customFormat="1" ht="16.75" customHeight="1" outlineLevel="2">
      <c r="A3381" s="1215">
        <v>294</v>
      </c>
      <c r="B3381" s="1216"/>
      <c r="C3381" s="1217"/>
      <c r="D3381" s="1218"/>
      <c r="E3381" s="587" t="e">
        <f t="shared" si="87"/>
        <v>#DIV/0!</v>
      </c>
    </row>
    <row r="3382" spans="1:5" s="17" customFormat="1" ht="16.75" customHeight="1" outlineLevel="2">
      <c r="A3382" s="1215">
        <v>295</v>
      </c>
      <c r="B3382" s="1216"/>
      <c r="C3382" s="1217"/>
      <c r="D3382" s="1218"/>
      <c r="E3382" s="587" t="e">
        <f t="shared" si="87"/>
        <v>#DIV/0!</v>
      </c>
    </row>
    <row r="3383" spans="1:5" s="17" customFormat="1" ht="16.75" customHeight="1" outlineLevel="2">
      <c r="A3383" s="1215">
        <v>296</v>
      </c>
      <c r="B3383" s="1216"/>
      <c r="C3383" s="1217"/>
      <c r="D3383" s="1218"/>
      <c r="E3383" s="587" t="e">
        <f t="shared" si="87"/>
        <v>#DIV/0!</v>
      </c>
    </row>
    <row r="3384" spans="1:5" s="17" customFormat="1" ht="16.75" customHeight="1" outlineLevel="2">
      <c r="A3384" s="1215">
        <v>297</v>
      </c>
      <c r="B3384" s="1216"/>
      <c r="C3384" s="1217"/>
      <c r="D3384" s="1218"/>
      <c r="E3384" s="587" t="e">
        <f t="shared" si="87"/>
        <v>#DIV/0!</v>
      </c>
    </row>
    <row r="3385" spans="1:5" s="17" customFormat="1" ht="16.75" customHeight="1" outlineLevel="2">
      <c r="A3385" s="1215">
        <v>298</v>
      </c>
      <c r="B3385" s="1216"/>
      <c r="C3385" s="1217"/>
      <c r="D3385" s="1218"/>
      <c r="E3385" s="587" t="e">
        <f t="shared" si="87"/>
        <v>#DIV/0!</v>
      </c>
    </row>
    <row r="3386" spans="1:5" s="17" customFormat="1" ht="16.75" customHeight="1" outlineLevel="2">
      <c r="A3386" s="1215">
        <v>299</v>
      </c>
      <c r="B3386" s="1216"/>
      <c r="C3386" s="1217"/>
      <c r="D3386" s="1218"/>
      <c r="E3386" s="587" t="e">
        <f t="shared" si="87"/>
        <v>#DIV/0!</v>
      </c>
    </row>
    <row r="3387" spans="1:5" s="17" customFormat="1" ht="16.75" customHeight="1" outlineLevel="2">
      <c r="A3387" s="1215">
        <v>300</v>
      </c>
      <c r="B3387" s="1216"/>
      <c r="C3387" s="1217"/>
      <c r="D3387" s="1218"/>
      <c r="E3387" s="587" t="e">
        <f t="shared" si="87"/>
        <v>#DIV/0!</v>
      </c>
    </row>
    <row r="3388" spans="1:5" s="17" customFormat="1" ht="16.75" customHeight="1" outlineLevel="2">
      <c r="A3388" s="1215">
        <v>301</v>
      </c>
      <c r="B3388" s="1216"/>
      <c r="C3388" s="1217"/>
      <c r="D3388" s="1218"/>
      <c r="E3388" s="587" t="e">
        <f t="shared" si="87"/>
        <v>#DIV/0!</v>
      </c>
    </row>
    <row r="3389" spans="1:5" s="17" customFormat="1" ht="16.75" customHeight="1" outlineLevel="2">
      <c r="A3389" s="1215">
        <v>302</v>
      </c>
      <c r="B3389" s="1216"/>
      <c r="C3389" s="1217"/>
      <c r="D3389" s="1218"/>
      <c r="E3389" s="587" t="e">
        <f t="shared" si="87"/>
        <v>#DIV/0!</v>
      </c>
    </row>
    <row r="3390" spans="1:5" s="17" customFormat="1" ht="16.75" customHeight="1" outlineLevel="2">
      <c r="A3390" s="1215">
        <v>303</v>
      </c>
      <c r="B3390" s="1216"/>
      <c r="C3390" s="1217"/>
      <c r="D3390" s="1218"/>
      <c r="E3390" s="587" t="e">
        <f t="shared" si="87"/>
        <v>#DIV/0!</v>
      </c>
    </row>
    <row r="3391" spans="1:5" s="17" customFormat="1" ht="16.75" customHeight="1" outlineLevel="2">
      <c r="A3391" s="1215">
        <v>304</v>
      </c>
      <c r="B3391" s="1216"/>
      <c r="C3391" s="1217"/>
      <c r="D3391" s="1218"/>
      <c r="E3391" s="587" t="e">
        <f t="shared" si="87"/>
        <v>#DIV/0!</v>
      </c>
    </row>
    <row r="3392" spans="1:5" s="17" customFormat="1" ht="16.75" customHeight="1" outlineLevel="2">
      <c r="A3392" s="1215">
        <v>305</v>
      </c>
      <c r="B3392" s="1216"/>
      <c r="C3392" s="1217"/>
      <c r="D3392" s="1218"/>
      <c r="E3392" s="587" t="e">
        <f t="shared" si="87"/>
        <v>#DIV/0!</v>
      </c>
    </row>
    <row r="3393" spans="1:5" s="17" customFormat="1" ht="16.75" customHeight="1" outlineLevel="2">
      <c r="A3393" s="1215">
        <v>306</v>
      </c>
      <c r="B3393" s="1216"/>
      <c r="C3393" s="1217"/>
      <c r="D3393" s="1218"/>
      <c r="E3393" s="587" t="e">
        <f t="shared" si="87"/>
        <v>#DIV/0!</v>
      </c>
    </row>
    <row r="3394" spans="1:5" s="17" customFormat="1" ht="16.75" customHeight="1" outlineLevel="2">
      <c r="A3394" s="1215">
        <v>307</v>
      </c>
      <c r="B3394" s="1216"/>
      <c r="C3394" s="1217"/>
      <c r="D3394" s="1218"/>
      <c r="E3394" s="587" t="e">
        <f t="shared" si="87"/>
        <v>#DIV/0!</v>
      </c>
    </row>
    <row r="3395" spans="1:5" s="17" customFormat="1" ht="16.75" customHeight="1" outlineLevel="2">
      <c r="A3395" s="1215">
        <v>308</v>
      </c>
      <c r="B3395" s="1216"/>
      <c r="C3395" s="1217"/>
      <c r="D3395" s="1218"/>
      <c r="E3395" s="587" t="e">
        <f t="shared" si="87"/>
        <v>#DIV/0!</v>
      </c>
    </row>
    <row r="3396" spans="1:5" s="17" customFormat="1" ht="16.75" customHeight="1" outlineLevel="2">
      <c r="A3396" s="1215">
        <v>309</v>
      </c>
      <c r="B3396" s="1216"/>
      <c r="C3396" s="1217"/>
      <c r="D3396" s="1218"/>
      <c r="E3396" s="587" t="e">
        <f t="shared" si="87"/>
        <v>#DIV/0!</v>
      </c>
    </row>
    <row r="3397" spans="1:5" s="17" customFormat="1" ht="16.75" customHeight="1" outlineLevel="2">
      <c r="A3397" s="1215">
        <v>310</v>
      </c>
      <c r="B3397" s="1216"/>
      <c r="C3397" s="1217"/>
      <c r="D3397" s="1218"/>
      <c r="E3397" s="587" t="e">
        <f t="shared" si="87"/>
        <v>#DIV/0!</v>
      </c>
    </row>
    <row r="3398" spans="1:5" s="17" customFormat="1" ht="16.75" customHeight="1" outlineLevel="2">
      <c r="A3398" s="1215">
        <v>311</v>
      </c>
      <c r="B3398" s="1216"/>
      <c r="C3398" s="1217"/>
      <c r="D3398" s="1218"/>
      <c r="E3398" s="587" t="e">
        <f t="shared" si="87"/>
        <v>#DIV/0!</v>
      </c>
    </row>
    <row r="3399" spans="1:5" s="17" customFormat="1" ht="16.75" customHeight="1" outlineLevel="2">
      <c r="A3399" s="1215">
        <v>312</v>
      </c>
      <c r="B3399" s="1216"/>
      <c r="C3399" s="1217"/>
      <c r="D3399" s="1218"/>
      <c r="E3399" s="587" t="e">
        <f t="shared" si="87"/>
        <v>#DIV/0!</v>
      </c>
    </row>
    <row r="3400" spans="1:5" s="17" customFormat="1" ht="16.75" customHeight="1" outlineLevel="2">
      <c r="A3400" s="1215">
        <v>313</v>
      </c>
      <c r="B3400" s="1216"/>
      <c r="C3400" s="1217"/>
      <c r="D3400" s="1218"/>
      <c r="E3400" s="587" t="e">
        <f t="shared" si="87"/>
        <v>#DIV/0!</v>
      </c>
    </row>
    <row r="3401" spans="1:5" s="17" customFormat="1" ht="16.75" customHeight="1" outlineLevel="2">
      <c r="A3401" s="1215">
        <v>314</v>
      </c>
      <c r="B3401" s="1216"/>
      <c r="C3401" s="1217"/>
      <c r="D3401" s="1218"/>
      <c r="E3401" s="587" t="e">
        <f t="shared" si="87"/>
        <v>#DIV/0!</v>
      </c>
    </row>
    <row r="3402" spans="1:5" s="17" customFormat="1" ht="16.75" customHeight="1" outlineLevel="2">
      <c r="A3402" s="1215">
        <v>315</v>
      </c>
      <c r="B3402" s="1216"/>
      <c r="C3402" s="1217"/>
      <c r="D3402" s="1218"/>
      <c r="E3402" s="587" t="e">
        <f t="shared" si="87"/>
        <v>#DIV/0!</v>
      </c>
    </row>
    <row r="3403" spans="1:5" s="17" customFormat="1" ht="16.75" customHeight="1" outlineLevel="2">
      <c r="A3403" s="1215">
        <v>316</v>
      </c>
      <c r="B3403" s="1216"/>
      <c r="C3403" s="1217"/>
      <c r="D3403" s="1218"/>
      <c r="E3403" s="587" t="e">
        <f t="shared" si="87"/>
        <v>#DIV/0!</v>
      </c>
    </row>
    <row r="3404" spans="1:5" s="17" customFormat="1" ht="16.75" customHeight="1" outlineLevel="2">
      <c r="A3404" s="1215">
        <v>317</v>
      </c>
      <c r="B3404" s="1216"/>
      <c r="C3404" s="1217"/>
      <c r="D3404" s="1218"/>
      <c r="E3404" s="587" t="e">
        <f t="shared" si="87"/>
        <v>#DIV/0!</v>
      </c>
    </row>
    <row r="3405" spans="1:5" s="17" customFormat="1" ht="16.75" customHeight="1" outlineLevel="2">
      <c r="A3405" s="1215">
        <v>318</v>
      </c>
      <c r="B3405" s="1216"/>
      <c r="C3405" s="1217"/>
      <c r="D3405" s="121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5">
        <v>319</v>
      </c>
      <c r="B3406" s="1216"/>
      <c r="C3406" s="1217"/>
      <c r="D3406" s="1218"/>
      <c r="E3406" s="587" t="e">
        <f t="shared" si="88"/>
        <v>#DIV/0!</v>
      </c>
    </row>
    <row r="3407" spans="1:5" s="17" customFormat="1" ht="16.75" customHeight="1" outlineLevel="2">
      <c r="A3407" s="1215">
        <v>320</v>
      </c>
      <c r="B3407" s="1216"/>
      <c r="C3407" s="1217"/>
      <c r="D3407" s="1218"/>
      <c r="E3407" s="587" t="e">
        <f t="shared" si="88"/>
        <v>#DIV/0!</v>
      </c>
    </row>
    <row r="3408" spans="1:5" s="17" customFormat="1" ht="16.75" customHeight="1" outlineLevel="2">
      <c r="A3408" s="1215">
        <v>321</v>
      </c>
      <c r="B3408" s="1216"/>
      <c r="C3408" s="1217"/>
      <c r="D3408" s="1218"/>
      <c r="E3408" s="587" t="e">
        <f t="shared" si="88"/>
        <v>#DIV/0!</v>
      </c>
    </row>
    <row r="3409" spans="1:5" s="17" customFormat="1" ht="16.75" customHeight="1" outlineLevel="2">
      <c r="A3409" s="1215">
        <v>322</v>
      </c>
      <c r="B3409" s="1216"/>
      <c r="C3409" s="1217"/>
      <c r="D3409" s="1218"/>
      <c r="E3409" s="587" t="e">
        <f t="shared" si="88"/>
        <v>#DIV/0!</v>
      </c>
    </row>
    <row r="3410" spans="1:5" s="17" customFormat="1" ht="16.75" customHeight="1" outlineLevel="2">
      <c r="A3410" s="1215">
        <v>323</v>
      </c>
      <c r="B3410" s="1216"/>
      <c r="C3410" s="1217"/>
      <c r="D3410" s="1218"/>
      <c r="E3410" s="587" t="e">
        <f t="shared" si="88"/>
        <v>#DIV/0!</v>
      </c>
    </row>
    <row r="3411" spans="1:5" s="17" customFormat="1" ht="16.75" customHeight="1" outlineLevel="2">
      <c r="A3411" s="1215">
        <v>324</v>
      </c>
      <c r="B3411" s="1216"/>
      <c r="C3411" s="1217"/>
      <c r="D3411" s="1218"/>
      <c r="E3411" s="587" t="e">
        <f t="shared" si="88"/>
        <v>#DIV/0!</v>
      </c>
    </row>
    <row r="3412" spans="1:5" s="17" customFormat="1" ht="16.75" customHeight="1" outlineLevel="2">
      <c r="A3412" s="1215">
        <v>325</v>
      </c>
      <c r="B3412" s="1216"/>
      <c r="C3412" s="1217"/>
      <c r="D3412" s="1218"/>
      <c r="E3412" s="587" t="e">
        <f t="shared" si="88"/>
        <v>#DIV/0!</v>
      </c>
    </row>
    <row r="3413" spans="1:5" s="17" customFormat="1" ht="16.75" customHeight="1" outlineLevel="2">
      <c r="A3413" s="1215">
        <v>326</v>
      </c>
      <c r="B3413" s="1216"/>
      <c r="C3413" s="1217"/>
      <c r="D3413" s="1218"/>
      <c r="E3413" s="587" t="e">
        <f t="shared" si="88"/>
        <v>#DIV/0!</v>
      </c>
    </row>
    <row r="3414" spans="1:5" s="17" customFormat="1" ht="16.75" customHeight="1" outlineLevel="2">
      <c r="A3414" s="1215">
        <v>327</v>
      </c>
      <c r="B3414" s="1216"/>
      <c r="C3414" s="1217"/>
      <c r="D3414" s="1218"/>
      <c r="E3414" s="587" t="e">
        <f t="shared" si="88"/>
        <v>#DIV/0!</v>
      </c>
    </row>
    <row r="3415" spans="1:5" s="17" customFormat="1" ht="16.75" customHeight="1" outlineLevel="2">
      <c r="A3415" s="1215">
        <v>328</v>
      </c>
      <c r="B3415" s="1216"/>
      <c r="C3415" s="1217"/>
      <c r="D3415" s="1218"/>
      <c r="E3415" s="587" t="e">
        <f t="shared" si="88"/>
        <v>#DIV/0!</v>
      </c>
    </row>
    <row r="3416" spans="1:5" s="17" customFormat="1" ht="16.75" customHeight="1" outlineLevel="2">
      <c r="A3416" s="1215">
        <v>329</v>
      </c>
      <c r="B3416" s="1216"/>
      <c r="C3416" s="1217"/>
      <c r="D3416" s="1218"/>
      <c r="E3416" s="587" t="e">
        <f t="shared" si="88"/>
        <v>#DIV/0!</v>
      </c>
    </row>
    <row r="3417" spans="1:5" s="17" customFormat="1" ht="16.75" customHeight="1" outlineLevel="2">
      <c r="A3417" s="1215">
        <v>330</v>
      </c>
      <c r="B3417" s="1216"/>
      <c r="C3417" s="1217"/>
      <c r="D3417" s="1218"/>
      <c r="E3417" s="587" t="e">
        <f t="shared" si="88"/>
        <v>#DIV/0!</v>
      </c>
    </row>
    <row r="3418" spans="1:5" s="17" customFormat="1" ht="16.75" customHeight="1" outlineLevel="2">
      <c r="A3418" s="1215">
        <v>331</v>
      </c>
      <c r="B3418" s="1216"/>
      <c r="C3418" s="1217"/>
      <c r="D3418" s="1218"/>
      <c r="E3418" s="587" t="e">
        <f t="shared" si="88"/>
        <v>#DIV/0!</v>
      </c>
    </row>
    <row r="3419" spans="1:5" s="17" customFormat="1" ht="16.75" customHeight="1" outlineLevel="2">
      <c r="A3419" s="1215">
        <v>332</v>
      </c>
      <c r="B3419" s="1216"/>
      <c r="C3419" s="1217"/>
      <c r="D3419" s="1218"/>
      <c r="E3419" s="587" t="e">
        <f t="shared" si="88"/>
        <v>#DIV/0!</v>
      </c>
    </row>
    <row r="3420" spans="1:5" s="17" customFormat="1" ht="16.75" customHeight="1" outlineLevel="2">
      <c r="A3420" s="1215">
        <v>333</v>
      </c>
      <c r="B3420" s="1216"/>
      <c r="C3420" s="1217"/>
      <c r="D3420" s="1218"/>
      <c r="E3420" s="587" t="e">
        <f t="shared" si="88"/>
        <v>#DIV/0!</v>
      </c>
    </row>
    <row r="3421" spans="1:5" s="17" customFormat="1" ht="16.75" customHeight="1" outlineLevel="2">
      <c r="A3421" s="1215">
        <v>334</v>
      </c>
      <c r="B3421" s="1216"/>
      <c r="C3421" s="1217"/>
      <c r="D3421" s="1218"/>
      <c r="E3421" s="587" t="e">
        <f t="shared" si="88"/>
        <v>#DIV/0!</v>
      </c>
    </row>
    <row r="3422" spans="1:5" s="17" customFormat="1" ht="16.75" customHeight="1" outlineLevel="2">
      <c r="A3422" s="1215">
        <v>335</v>
      </c>
      <c r="B3422" s="1216"/>
      <c r="C3422" s="1217"/>
      <c r="D3422" s="1218"/>
      <c r="E3422" s="587" t="e">
        <f t="shared" si="88"/>
        <v>#DIV/0!</v>
      </c>
    </row>
    <row r="3423" spans="1:5" s="17" customFormat="1" ht="16.75" customHeight="1" outlineLevel="2">
      <c r="A3423" s="1215">
        <v>336</v>
      </c>
      <c r="B3423" s="1216"/>
      <c r="C3423" s="1217"/>
      <c r="D3423" s="1218"/>
      <c r="E3423" s="587" t="e">
        <f t="shared" si="88"/>
        <v>#DIV/0!</v>
      </c>
    </row>
    <row r="3424" spans="1:5" s="17" customFormat="1" ht="16.75" customHeight="1" outlineLevel="2">
      <c r="A3424" s="1215">
        <v>337</v>
      </c>
      <c r="B3424" s="1216"/>
      <c r="C3424" s="1217"/>
      <c r="D3424" s="1218"/>
      <c r="E3424" s="587" t="e">
        <f t="shared" si="88"/>
        <v>#DIV/0!</v>
      </c>
    </row>
    <row r="3425" spans="1:5" s="17" customFormat="1" ht="16.75" customHeight="1" outlineLevel="2">
      <c r="A3425" s="1215">
        <v>338</v>
      </c>
      <c r="B3425" s="1216"/>
      <c r="C3425" s="1217"/>
      <c r="D3425" s="1218"/>
      <c r="E3425" s="587" t="e">
        <f t="shared" si="88"/>
        <v>#DIV/0!</v>
      </c>
    </row>
    <row r="3426" spans="1:5" s="17" customFormat="1" ht="16.75" customHeight="1" outlineLevel="2">
      <c r="A3426" s="1215">
        <v>339</v>
      </c>
      <c r="B3426" s="1216"/>
      <c r="C3426" s="1217"/>
      <c r="D3426" s="1218"/>
      <c r="E3426" s="587" t="e">
        <f t="shared" si="88"/>
        <v>#DIV/0!</v>
      </c>
    </row>
    <row r="3427" spans="1:5" s="17" customFormat="1" ht="16.75" customHeight="1" outlineLevel="2">
      <c r="A3427" s="1215">
        <v>340</v>
      </c>
      <c r="B3427" s="1216"/>
      <c r="C3427" s="1217"/>
      <c r="D3427" s="1218"/>
      <c r="E3427" s="587" t="e">
        <f t="shared" si="88"/>
        <v>#DIV/0!</v>
      </c>
    </row>
    <row r="3428" spans="1:5" s="17" customFormat="1" ht="16.75" customHeight="1" outlineLevel="2">
      <c r="A3428" s="1215">
        <v>341</v>
      </c>
      <c r="B3428" s="1216"/>
      <c r="C3428" s="1217"/>
      <c r="D3428" s="1218"/>
      <c r="E3428" s="587" t="e">
        <f t="shared" si="88"/>
        <v>#DIV/0!</v>
      </c>
    </row>
    <row r="3429" spans="1:5" s="17" customFormat="1" ht="16.75" customHeight="1" outlineLevel="2">
      <c r="A3429" s="1215">
        <v>342</v>
      </c>
      <c r="B3429" s="1216"/>
      <c r="C3429" s="1217"/>
      <c r="D3429" s="1218"/>
      <c r="E3429" s="587" t="e">
        <f t="shared" si="88"/>
        <v>#DIV/0!</v>
      </c>
    </row>
    <row r="3430" spans="1:5" s="17" customFormat="1" ht="16.75" customHeight="1" outlineLevel="2">
      <c r="A3430" s="1215">
        <v>343</v>
      </c>
      <c r="B3430" s="1216"/>
      <c r="C3430" s="1217"/>
      <c r="D3430" s="1218"/>
      <c r="E3430" s="587" t="e">
        <f t="shared" si="88"/>
        <v>#DIV/0!</v>
      </c>
    </row>
    <row r="3431" spans="1:5" s="17" customFormat="1" ht="16.75" customHeight="1" outlineLevel="2">
      <c r="A3431" s="1215">
        <v>344</v>
      </c>
      <c r="B3431" s="1216"/>
      <c r="C3431" s="1217"/>
      <c r="D3431" s="1218"/>
      <c r="E3431" s="587" t="e">
        <f t="shared" si="88"/>
        <v>#DIV/0!</v>
      </c>
    </row>
    <row r="3432" spans="1:5" s="17" customFormat="1" ht="16.75" customHeight="1" outlineLevel="2">
      <c r="A3432" s="1215">
        <v>345</v>
      </c>
      <c r="B3432" s="1216"/>
      <c r="C3432" s="1217"/>
      <c r="D3432" s="1218"/>
      <c r="E3432" s="587" t="e">
        <f t="shared" si="88"/>
        <v>#DIV/0!</v>
      </c>
    </row>
    <row r="3433" spans="1:5" s="17" customFormat="1" ht="16.75" customHeight="1" outlineLevel="2">
      <c r="A3433" s="1215">
        <v>346</v>
      </c>
      <c r="B3433" s="1216"/>
      <c r="C3433" s="1217"/>
      <c r="D3433" s="1218"/>
      <c r="E3433" s="587" t="e">
        <f t="shared" si="88"/>
        <v>#DIV/0!</v>
      </c>
    </row>
    <row r="3434" spans="1:5" s="17" customFormat="1" ht="16.75" customHeight="1" outlineLevel="2">
      <c r="A3434" s="1215">
        <v>347</v>
      </c>
      <c r="B3434" s="1216"/>
      <c r="C3434" s="1217"/>
      <c r="D3434" s="1218"/>
      <c r="E3434" s="587" t="e">
        <f t="shared" si="88"/>
        <v>#DIV/0!</v>
      </c>
    </row>
    <row r="3435" spans="1:5" s="17" customFormat="1" ht="16.75" customHeight="1" outlineLevel="2">
      <c r="A3435" s="1215">
        <v>348</v>
      </c>
      <c r="B3435" s="1216"/>
      <c r="C3435" s="1217"/>
      <c r="D3435" s="1218"/>
      <c r="E3435" s="587" t="e">
        <f t="shared" si="88"/>
        <v>#DIV/0!</v>
      </c>
    </row>
    <row r="3436" spans="1:5" s="17" customFormat="1" ht="16.75" customHeight="1" outlineLevel="2">
      <c r="A3436" s="1215">
        <v>349</v>
      </c>
      <c r="B3436" s="1216"/>
      <c r="C3436" s="1217"/>
      <c r="D3436" s="1218"/>
      <c r="E3436" s="587" t="e">
        <f t="shared" si="88"/>
        <v>#DIV/0!</v>
      </c>
    </row>
    <row r="3437" spans="1:5" s="17" customFormat="1" ht="16.75" customHeight="1" outlineLevel="2">
      <c r="A3437" s="1215">
        <v>350</v>
      </c>
      <c r="B3437" s="1216"/>
      <c r="C3437" s="1217"/>
      <c r="D3437" s="1218"/>
      <c r="E3437" s="587" t="e">
        <f t="shared" si="88"/>
        <v>#DIV/0!</v>
      </c>
    </row>
    <row r="3438" spans="1:5" s="17" customFormat="1" ht="16.75" customHeight="1" outlineLevel="2">
      <c r="A3438" s="1215">
        <v>351</v>
      </c>
      <c r="B3438" s="1216"/>
      <c r="C3438" s="1217"/>
      <c r="D3438" s="1218"/>
      <c r="E3438" s="587" t="e">
        <f t="shared" si="88"/>
        <v>#DIV/0!</v>
      </c>
    </row>
    <row r="3439" spans="1:5" s="17" customFormat="1" ht="16.75" customHeight="1" outlineLevel="2">
      <c r="A3439" s="1215">
        <v>352</v>
      </c>
      <c r="B3439" s="1216"/>
      <c r="C3439" s="1217"/>
      <c r="D3439" s="1218"/>
      <c r="E3439" s="587" t="e">
        <f t="shared" si="88"/>
        <v>#DIV/0!</v>
      </c>
    </row>
    <row r="3440" spans="1:5" s="17" customFormat="1" ht="16.75" customHeight="1" outlineLevel="2">
      <c r="A3440" s="1215">
        <v>353</v>
      </c>
      <c r="B3440" s="1216"/>
      <c r="C3440" s="1217"/>
      <c r="D3440" s="1218"/>
      <c r="E3440" s="587" t="e">
        <f t="shared" si="88"/>
        <v>#DIV/0!</v>
      </c>
    </row>
    <row r="3441" spans="1:5" s="17" customFormat="1" ht="16.75" customHeight="1" outlineLevel="2">
      <c r="A3441" s="1215">
        <v>354</v>
      </c>
      <c r="B3441" s="1216"/>
      <c r="C3441" s="1217"/>
      <c r="D3441" s="1218"/>
      <c r="E3441" s="587" t="e">
        <f t="shared" si="88"/>
        <v>#DIV/0!</v>
      </c>
    </row>
    <row r="3442" spans="1:5" s="17" customFormat="1" ht="16.75" customHeight="1" outlineLevel="2">
      <c r="A3442" s="1215">
        <v>355</v>
      </c>
      <c r="B3442" s="1216"/>
      <c r="C3442" s="1217"/>
      <c r="D3442" s="1218"/>
      <c r="E3442" s="587" t="e">
        <f t="shared" si="88"/>
        <v>#DIV/0!</v>
      </c>
    </row>
    <row r="3443" spans="1:5" s="17" customFormat="1" ht="16.75" customHeight="1" outlineLevel="2">
      <c r="A3443" s="1215">
        <v>356</v>
      </c>
      <c r="B3443" s="1216"/>
      <c r="C3443" s="1217"/>
      <c r="D3443" s="1218"/>
      <c r="E3443" s="587" t="e">
        <f t="shared" si="88"/>
        <v>#DIV/0!</v>
      </c>
    </row>
    <row r="3444" spans="1:5" s="17" customFormat="1" ht="16.75" customHeight="1" outlineLevel="2">
      <c r="A3444" s="1215">
        <v>357</v>
      </c>
      <c r="B3444" s="1216"/>
      <c r="C3444" s="1217"/>
      <c r="D3444" s="1218"/>
      <c r="E3444" s="587" t="e">
        <f t="shared" si="88"/>
        <v>#DIV/0!</v>
      </c>
    </row>
    <row r="3445" spans="1:5" s="17" customFormat="1" ht="16.75" customHeight="1" outlineLevel="2">
      <c r="A3445" s="1215">
        <v>358</v>
      </c>
      <c r="B3445" s="1216"/>
      <c r="C3445" s="1217"/>
      <c r="D3445" s="1218"/>
      <c r="E3445" s="587" t="e">
        <f t="shared" si="88"/>
        <v>#DIV/0!</v>
      </c>
    </row>
    <row r="3446" spans="1:5" s="17" customFormat="1" ht="16.75" customHeight="1" outlineLevel="2">
      <c r="A3446" s="1215">
        <v>359</v>
      </c>
      <c r="B3446" s="1216"/>
      <c r="C3446" s="1217"/>
      <c r="D3446" s="1218"/>
      <c r="E3446" s="587" t="e">
        <f t="shared" si="88"/>
        <v>#DIV/0!</v>
      </c>
    </row>
    <row r="3447" spans="1:5" s="17" customFormat="1" ht="16.75" customHeight="1" outlineLevel="2">
      <c r="A3447" s="1215">
        <v>360</v>
      </c>
      <c r="B3447" s="1216"/>
      <c r="C3447" s="1217"/>
      <c r="D3447" s="1218"/>
      <c r="E3447" s="587" t="e">
        <f t="shared" si="88"/>
        <v>#DIV/0!</v>
      </c>
    </row>
    <row r="3448" spans="1:5" s="17" customFormat="1" ht="16.75" customHeight="1" outlineLevel="2">
      <c r="A3448" s="1215">
        <v>361</v>
      </c>
      <c r="B3448" s="1216"/>
      <c r="C3448" s="1217"/>
      <c r="D3448" s="1218"/>
      <c r="E3448" s="587" t="e">
        <f t="shared" si="88"/>
        <v>#DIV/0!</v>
      </c>
    </row>
    <row r="3449" spans="1:5" s="17" customFormat="1" ht="16.75" customHeight="1" outlineLevel="2">
      <c r="A3449" s="1215">
        <v>362</v>
      </c>
      <c r="B3449" s="1216"/>
      <c r="C3449" s="1217"/>
      <c r="D3449" s="1218"/>
      <c r="E3449" s="587" t="e">
        <f t="shared" si="88"/>
        <v>#DIV/0!</v>
      </c>
    </row>
    <row r="3450" spans="1:5" s="17" customFormat="1" ht="16.75" customHeight="1" outlineLevel="2">
      <c r="A3450" s="1215">
        <v>363</v>
      </c>
      <c r="B3450" s="1216"/>
      <c r="C3450" s="1217"/>
      <c r="D3450" s="1218"/>
      <c r="E3450" s="587" t="e">
        <f t="shared" si="88"/>
        <v>#DIV/0!</v>
      </c>
    </row>
    <row r="3451" spans="1:5" s="17" customFormat="1" ht="16.75" customHeight="1" outlineLevel="2">
      <c r="A3451" s="1215">
        <v>364</v>
      </c>
      <c r="B3451" s="1216"/>
      <c r="C3451" s="1217"/>
      <c r="D3451" s="1218"/>
      <c r="E3451" s="587" t="e">
        <f t="shared" si="88"/>
        <v>#DIV/0!</v>
      </c>
    </row>
    <row r="3452" spans="1:5" s="17" customFormat="1" ht="16.75" customHeight="1" outlineLevel="2">
      <c r="A3452" s="1215">
        <v>365</v>
      </c>
      <c r="B3452" s="1216"/>
      <c r="C3452" s="1217"/>
      <c r="D3452" s="1218"/>
      <c r="E3452" s="587" t="e">
        <f t="shared" si="88"/>
        <v>#DIV/0!</v>
      </c>
    </row>
    <row r="3453" spans="1:5" s="17" customFormat="1" ht="16.75" customHeight="1" outlineLevel="2">
      <c r="A3453" s="1215">
        <v>366</v>
      </c>
      <c r="B3453" s="1216"/>
      <c r="C3453" s="1217"/>
      <c r="D3453" s="1218"/>
      <c r="E3453" s="587" t="e">
        <f t="shared" si="88"/>
        <v>#DIV/0!</v>
      </c>
    </row>
    <row r="3454" spans="1:5" s="17" customFormat="1" ht="16.75" customHeight="1" outlineLevel="2">
      <c r="A3454" s="1215">
        <v>367</v>
      </c>
      <c r="B3454" s="1216"/>
      <c r="C3454" s="1217"/>
      <c r="D3454" s="1218"/>
      <c r="E3454" s="587" t="e">
        <f t="shared" si="88"/>
        <v>#DIV/0!</v>
      </c>
    </row>
    <row r="3455" spans="1:5" s="17" customFormat="1" ht="16.75" customHeight="1" outlineLevel="2">
      <c r="A3455" s="1215">
        <v>368</v>
      </c>
      <c r="B3455" s="1216"/>
      <c r="C3455" s="1217"/>
      <c r="D3455" s="1218"/>
      <c r="E3455" s="587" t="e">
        <f t="shared" si="88"/>
        <v>#DIV/0!</v>
      </c>
    </row>
    <row r="3456" spans="1:5" s="17" customFormat="1" ht="16.75" customHeight="1" outlineLevel="2">
      <c r="A3456" s="1215">
        <v>369</v>
      </c>
      <c r="B3456" s="1216"/>
      <c r="C3456" s="1217"/>
      <c r="D3456" s="1218"/>
      <c r="E3456" s="587" t="e">
        <f t="shared" si="88"/>
        <v>#DIV/0!</v>
      </c>
    </row>
    <row r="3457" spans="1:5" s="17" customFormat="1" ht="16.75" customHeight="1" outlineLevel="2">
      <c r="A3457" s="1215">
        <v>370</v>
      </c>
      <c r="B3457" s="1216"/>
      <c r="C3457" s="1217"/>
      <c r="D3457" s="1218"/>
      <c r="E3457" s="587" t="e">
        <f t="shared" si="88"/>
        <v>#DIV/0!</v>
      </c>
    </row>
    <row r="3458" spans="1:5" s="17" customFormat="1" ht="16.75" customHeight="1" outlineLevel="2">
      <c r="A3458" s="1215">
        <v>371</v>
      </c>
      <c r="B3458" s="1216"/>
      <c r="C3458" s="1217"/>
      <c r="D3458" s="1218"/>
      <c r="E3458" s="587" t="e">
        <f t="shared" si="88"/>
        <v>#DIV/0!</v>
      </c>
    </row>
    <row r="3459" spans="1:5" s="17" customFormat="1" ht="16.75" customHeight="1" outlineLevel="2">
      <c r="A3459" s="1215">
        <v>372</v>
      </c>
      <c r="B3459" s="1216"/>
      <c r="C3459" s="1217"/>
      <c r="D3459" s="1218"/>
      <c r="E3459" s="587" t="e">
        <f t="shared" si="88"/>
        <v>#DIV/0!</v>
      </c>
    </row>
    <row r="3460" spans="1:5" s="17" customFormat="1" ht="16.75" customHeight="1" outlineLevel="2">
      <c r="A3460" s="1215">
        <v>373</v>
      </c>
      <c r="B3460" s="1216"/>
      <c r="C3460" s="1217"/>
      <c r="D3460" s="1218"/>
      <c r="E3460" s="587" t="e">
        <f t="shared" si="88"/>
        <v>#DIV/0!</v>
      </c>
    </row>
    <row r="3461" spans="1:5" s="17" customFormat="1" ht="16.75" customHeight="1" outlineLevel="2">
      <c r="A3461" s="1215">
        <v>374</v>
      </c>
      <c r="B3461" s="1216"/>
      <c r="C3461" s="1217"/>
      <c r="D3461" s="1218"/>
      <c r="E3461" s="587" t="e">
        <f t="shared" si="88"/>
        <v>#DIV/0!</v>
      </c>
    </row>
    <row r="3462" spans="1:5" s="17" customFormat="1" ht="16.75" customHeight="1" outlineLevel="2">
      <c r="A3462" s="1215">
        <v>375</v>
      </c>
      <c r="B3462" s="1216"/>
      <c r="C3462" s="1217"/>
      <c r="D3462" s="1218"/>
      <c r="E3462" s="587" t="e">
        <f t="shared" si="88"/>
        <v>#DIV/0!</v>
      </c>
    </row>
    <row r="3463" spans="1:5" s="17" customFormat="1" ht="16.75" customHeight="1" outlineLevel="2">
      <c r="A3463" s="1215">
        <v>376</v>
      </c>
      <c r="B3463" s="1216"/>
      <c r="C3463" s="1217"/>
      <c r="D3463" s="1218"/>
      <c r="E3463" s="587" t="e">
        <f t="shared" si="88"/>
        <v>#DIV/0!</v>
      </c>
    </row>
    <row r="3464" spans="1:5" s="17" customFormat="1" ht="16.75" customHeight="1" outlineLevel="2">
      <c r="A3464" s="1215">
        <v>377</v>
      </c>
      <c r="B3464" s="1216"/>
      <c r="C3464" s="1217"/>
      <c r="D3464" s="1218"/>
      <c r="E3464" s="587" t="e">
        <f t="shared" si="88"/>
        <v>#DIV/0!</v>
      </c>
    </row>
    <row r="3465" spans="1:5" s="17" customFormat="1" ht="16.75" customHeight="1" outlineLevel="2">
      <c r="A3465" s="1215">
        <v>378</v>
      </c>
      <c r="B3465" s="1216"/>
      <c r="C3465" s="1217"/>
      <c r="D3465" s="1218"/>
      <c r="E3465" s="587" t="e">
        <f t="shared" si="88"/>
        <v>#DIV/0!</v>
      </c>
    </row>
    <row r="3466" spans="1:5" s="17" customFormat="1" ht="16.75" customHeight="1" outlineLevel="2">
      <c r="A3466" s="1215">
        <v>379</v>
      </c>
      <c r="B3466" s="1216"/>
      <c r="C3466" s="1217"/>
      <c r="D3466" s="1218"/>
      <c r="E3466" s="587" t="e">
        <f t="shared" si="88"/>
        <v>#DIV/0!</v>
      </c>
    </row>
    <row r="3467" spans="1:5" s="17" customFormat="1" ht="16.75" customHeight="1" outlineLevel="2">
      <c r="A3467" s="1215">
        <v>380</v>
      </c>
      <c r="B3467" s="1216"/>
      <c r="C3467" s="1217"/>
      <c r="D3467" s="1218"/>
      <c r="E3467" s="587" t="e">
        <f t="shared" si="88"/>
        <v>#DIV/0!</v>
      </c>
    </row>
    <row r="3468" spans="1:5" s="17" customFormat="1" ht="16.75" customHeight="1" outlineLevel="2">
      <c r="A3468" s="1215">
        <v>381</v>
      </c>
      <c r="B3468" s="1216"/>
      <c r="C3468" s="1217"/>
      <c r="D3468" s="1218"/>
      <c r="E3468" s="587" t="e">
        <f t="shared" si="88"/>
        <v>#DIV/0!</v>
      </c>
    </row>
    <row r="3469" spans="1:5" s="17" customFormat="1" ht="16.75" customHeight="1" outlineLevel="2">
      <c r="A3469" s="1215">
        <v>382</v>
      </c>
      <c r="B3469" s="1216"/>
      <c r="C3469" s="1217"/>
      <c r="D3469" s="121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5">
        <v>383</v>
      </c>
      <c r="B3470" s="1216"/>
      <c r="C3470" s="1217"/>
      <c r="D3470" s="1218"/>
      <c r="E3470" s="587" t="e">
        <f t="shared" si="89"/>
        <v>#DIV/0!</v>
      </c>
    </row>
    <row r="3471" spans="1:5" s="17" customFormat="1" ht="16.75" customHeight="1" outlineLevel="2">
      <c r="A3471" s="1215">
        <v>384</v>
      </c>
      <c r="B3471" s="1216"/>
      <c r="C3471" s="1217"/>
      <c r="D3471" s="1218"/>
      <c r="E3471" s="587" t="e">
        <f t="shared" si="89"/>
        <v>#DIV/0!</v>
      </c>
    </row>
    <row r="3472" spans="1:5" s="17" customFormat="1" ht="16.75" customHeight="1" outlineLevel="2">
      <c r="A3472" s="1215">
        <v>385</v>
      </c>
      <c r="B3472" s="1216"/>
      <c r="C3472" s="1217"/>
      <c r="D3472" s="1218"/>
      <c r="E3472" s="587" t="e">
        <f t="shared" si="89"/>
        <v>#DIV/0!</v>
      </c>
    </row>
    <row r="3473" spans="1:5" s="17" customFormat="1" ht="16.75" customHeight="1" outlineLevel="2">
      <c r="A3473" s="1215">
        <v>386</v>
      </c>
      <c r="B3473" s="1216"/>
      <c r="C3473" s="1217"/>
      <c r="D3473" s="1218"/>
      <c r="E3473" s="587" t="e">
        <f t="shared" si="89"/>
        <v>#DIV/0!</v>
      </c>
    </row>
    <row r="3474" spans="1:5" s="17" customFormat="1" ht="16.75" customHeight="1" outlineLevel="2">
      <c r="A3474" s="1215">
        <v>387</v>
      </c>
      <c r="B3474" s="1216"/>
      <c r="C3474" s="1217"/>
      <c r="D3474" s="1218"/>
      <c r="E3474" s="587" t="e">
        <f t="shared" si="89"/>
        <v>#DIV/0!</v>
      </c>
    </row>
    <row r="3475" spans="1:5" s="17" customFormat="1" ht="16.75" customHeight="1" outlineLevel="2">
      <c r="A3475" s="1215">
        <v>388</v>
      </c>
      <c r="B3475" s="1216"/>
      <c r="C3475" s="1217"/>
      <c r="D3475" s="1218"/>
      <c r="E3475" s="587" t="e">
        <f t="shared" si="89"/>
        <v>#DIV/0!</v>
      </c>
    </row>
    <row r="3476" spans="1:5" s="17" customFormat="1" ht="16.75" customHeight="1" outlineLevel="2">
      <c r="A3476" s="1215">
        <v>389</v>
      </c>
      <c r="B3476" s="1216"/>
      <c r="C3476" s="1217"/>
      <c r="D3476" s="1218"/>
      <c r="E3476" s="587" t="e">
        <f t="shared" si="89"/>
        <v>#DIV/0!</v>
      </c>
    </row>
    <row r="3477" spans="1:5" s="17" customFormat="1" ht="16.75" customHeight="1" outlineLevel="2">
      <c r="A3477" s="1215">
        <v>390</v>
      </c>
      <c r="B3477" s="1216"/>
      <c r="C3477" s="1217"/>
      <c r="D3477" s="1218"/>
      <c r="E3477" s="587" t="e">
        <f t="shared" si="89"/>
        <v>#DIV/0!</v>
      </c>
    </row>
    <row r="3478" spans="1:5" s="17" customFormat="1" ht="16.75" customHeight="1" outlineLevel="2">
      <c r="A3478" s="1215">
        <v>391</v>
      </c>
      <c r="B3478" s="1216"/>
      <c r="C3478" s="1217"/>
      <c r="D3478" s="1218"/>
      <c r="E3478" s="587" t="e">
        <f t="shared" si="89"/>
        <v>#DIV/0!</v>
      </c>
    </row>
    <row r="3479" spans="1:5" s="17" customFormat="1" ht="16.75" customHeight="1" outlineLevel="2">
      <c r="A3479" s="1215">
        <v>392</v>
      </c>
      <c r="B3479" s="1216"/>
      <c r="C3479" s="1217"/>
      <c r="D3479" s="1218"/>
      <c r="E3479" s="587" t="e">
        <f t="shared" si="89"/>
        <v>#DIV/0!</v>
      </c>
    </row>
    <row r="3480" spans="1:5" s="17" customFormat="1" ht="16.75" customHeight="1" outlineLevel="2">
      <c r="A3480" s="1215">
        <v>393</v>
      </c>
      <c r="B3480" s="1216"/>
      <c r="C3480" s="1217"/>
      <c r="D3480" s="1218"/>
      <c r="E3480" s="587" t="e">
        <f t="shared" si="89"/>
        <v>#DIV/0!</v>
      </c>
    </row>
    <row r="3481" spans="1:5" s="17" customFormat="1" ht="16.75" customHeight="1" outlineLevel="2">
      <c r="A3481" s="1215">
        <v>394</v>
      </c>
      <c r="B3481" s="1216"/>
      <c r="C3481" s="1217"/>
      <c r="D3481" s="1218"/>
      <c r="E3481" s="587" t="e">
        <f t="shared" si="89"/>
        <v>#DIV/0!</v>
      </c>
    </row>
    <row r="3482" spans="1:5" s="17" customFormat="1" ht="16.75" customHeight="1" outlineLevel="2">
      <c r="A3482" s="1215">
        <v>395</v>
      </c>
      <c r="B3482" s="1216"/>
      <c r="C3482" s="1217"/>
      <c r="D3482" s="1218"/>
      <c r="E3482" s="587" t="e">
        <f t="shared" si="89"/>
        <v>#DIV/0!</v>
      </c>
    </row>
    <row r="3483" spans="1:5" s="17" customFormat="1" ht="16.75" customHeight="1" outlineLevel="2">
      <c r="A3483" s="1215">
        <v>396</v>
      </c>
      <c r="B3483" s="1216"/>
      <c r="C3483" s="1217"/>
      <c r="D3483" s="1218"/>
      <c r="E3483" s="587" t="e">
        <f t="shared" si="89"/>
        <v>#DIV/0!</v>
      </c>
    </row>
    <row r="3484" spans="1:5" s="17" customFormat="1" ht="16.75" customHeight="1" outlineLevel="2">
      <c r="A3484" s="1215">
        <v>397</v>
      </c>
      <c r="B3484" s="1216"/>
      <c r="C3484" s="1217"/>
      <c r="D3484" s="1218"/>
      <c r="E3484" s="587" t="e">
        <f t="shared" si="89"/>
        <v>#DIV/0!</v>
      </c>
    </row>
    <row r="3485" spans="1:5" s="17" customFormat="1" ht="16.75" customHeight="1" outlineLevel="2">
      <c r="A3485" s="1215">
        <v>398</v>
      </c>
      <c r="B3485" s="1216"/>
      <c r="C3485" s="1217"/>
      <c r="D3485" s="1218"/>
      <c r="E3485" s="587" t="e">
        <f t="shared" si="89"/>
        <v>#DIV/0!</v>
      </c>
    </row>
    <row r="3486" spans="1:5" s="17" customFormat="1" ht="16.75" customHeight="1" outlineLevel="2">
      <c r="A3486" s="1215">
        <v>399</v>
      </c>
      <c r="B3486" s="1216"/>
      <c r="C3486" s="1217"/>
      <c r="D3486" s="1218"/>
      <c r="E3486" s="587" t="e">
        <f t="shared" si="89"/>
        <v>#DIV/0!</v>
      </c>
    </row>
    <row r="3487" spans="1:5" s="17" customFormat="1" ht="16.75" customHeight="1" outlineLevel="2">
      <c r="A3487" s="1215">
        <v>400</v>
      </c>
      <c r="B3487" s="1216"/>
      <c r="C3487" s="1217"/>
      <c r="D3487" s="1218"/>
      <c r="E3487" s="587" t="e">
        <f t="shared" si="89"/>
        <v>#DIV/0!</v>
      </c>
    </row>
    <row r="3488" spans="1:5" s="17" customFormat="1" ht="16.75" customHeight="1" outlineLevel="2">
      <c r="A3488" s="1215">
        <v>401</v>
      </c>
      <c r="B3488" s="1216"/>
      <c r="C3488" s="1217"/>
      <c r="D3488" s="1218"/>
      <c r="E3488" s="587" t="e">
        <f t="shared" si="89"/>
        <v>#DIV/0!</v>
      </c>
    </row>
    <row r="3489" spans="1:5" s="17" customFormat="1" ht="16.75" customHeight="1" outlineLevel="2">
      <c r="A3489" s="1215">
        <v>402</v>
      </c>
      <c r="B3489" s="1216"/>
      <c r="C3489" s="1217"/>
      <c r="D3489" s="1218"/>
      <c r="E3489" s="587" t="e">
        <f t="shared" si="89"/>
        <v>#DIV/0!</v>
      </c>
    </row>
    <row r="3490" spans="1:5" s="17" customFormat="1" ht="16.75" customHeight="1" outlineLevel="2">
      <c r="A3490" s="1215">
        <v>403</v>
      </c>
      <c r="B3490" s="1216"/>
      <c r="C3490" s="1217"/>
      <c r="D3490" s="1218"/>
      <c r="E3490" s="587" t="e">
        <f t="shared" si="89"/>
        <v>#DIV/0!</v>
      </c>
    </row>
    <row r="3491" spans="1:5" s="17" customFormat="1" ht="16.75" customHeight="1" outlineLevel="2">
      <c r="A3491" s="1215">
        <v>404</v>
      </c>
      <c r="B3491" s="1216"/>
      <c r="C3491" s="1217"/>
      <c r="D3491" s="1218"/>
      <c r="E3491" s="587" t="e">
        <f t="shared" si="89"/>
        <v>#DIV/0!</v>
      </c>
    </row>
    <row r="3492" spans="1:5" s="17" customFormat="1" ht="16.75" customHeight="1" outlineLevel="2">
      <c r="A3492" s="1215">
        <v>405</v>
      </c>
      <c r="B3492" s="1216"/>
      <c r="C3492" s="1217"/>
      <c r="D3492" s="1218"/>
      <c r="E3492" s="587" t="e">
        <f t="shared" si="89"/>
        <v>#DIV/0!</v>
      </c>
    </row>
    <row r="3493" spans="1:5" s="17" customFormat="1" ht="16.75" customHeight="1" outlineLevel="2">
      <c r="A3493" s="1215">
        <v>406</v>
      </c>
      <c r="B3493" s="1216"/>
      <c r="C3493" s="1217"/>
      <c r="D3493" s="1218"/>
      <c r="E3493" s="587" t="e">
        <f t="shared" si="89"/>
        <v>#DIV/0!</v>
      </c>
    </row>
    <row r="3494" spans="1:5" s="17" customFormat="1" ht="16.75" customHeight="1" outlineLevel="2">
      <c r="A3494" s="1215">
        <v>407</v>
      </c>
      <c r="B3494" s="1216"/>
      <c r="C3494" s="1217"/>
      <c r="D3494" s="1218"/>
      <c r="E3494" s="587" t="e">
        <f t="shared" si="89"/>
        <v>#DIV/0!</v>
      </c>
    </row>
    <row r="3495" spans="1:5" s="17" customFormat="1" ht="16.75" customHeight="1" outlineLevel="2">
      <c r="A3495" s="1215">
        <v>408</v>
      </c>
      <c r="B3495" s="1216"/>
      <c r="C3495" s="1217"/>
      <c r="D3495" s="1218"/>
      <c r="E3495" s="587" t="e">
        <f t="shared" si="89"/>
        <v>#DIV/0!</v>
      </c>
    </row>
    <row r="3496" spans="1:5" s="17" customFormat="1" ht="16.75" customHeight="1" outlineLevel="2">
      <c r="A3496" s="1215">
        <v>409</v>
      </c>
      <c r="B3496" s="1216"/>
      <c r="C3496" s="1217"/>
      <c r="D3496" s="1218"/>
      <c r="E3496" s="587" t="e">
        <f t="shared" si="89"/>
        <v>#DIV/0!</v>
      </c>
    </row>
    <row r="3497" spans="1:5" s="17" customFormat="1" ht="16.75" customHeight="1" outlineLevel="2">
      <c r="A3497" s="1215">
        <v>410</v>
      </c>
      <c r="B3497" s="1216"/>
      <c r="C3497" s="1217"/>
      <c r="D3497" s="1218"/>
      <c r="E3497" s="587" t="e">
        <f t="shared" si="89"/>
        <v>#DIV/0!</v>
      </c>
    </row>
    <row r="3498" spans="1:5" s="17" customFormat="1" ht="16.75" customHeight="1" outlineLevel="2">
      <c r="A3498" s="1215">
        <v>411</v>
      </c>
      <c r="B3498" s="1216"/>
      <c r="C3498" s="1217"/>
      <c r="D3498" s="1218"/>
      <c r="E3498" s="587" t="e">
        <f t="shared" si="89"/>
        <v>#DIV/0!</v>
      </c>
    </row>
    <row r="3499" spans="1:5" s="17" customFormat="1" ht="16.75" customHeight="1" outlineLevel="2">
      <c r="A3499" s="1215">
        <v>412</v>
      </c>
      <c r="B3499" s="1216"/>
      <c r="C3499" s="1217"/>
      <c r="D3499" s="1218"/>
      <c r="E3499" s="587" t="e">
        <f t="shared" si="89"/>
        <v>#DIV/0!</v>
      </c>
    </row>
    <row r="3500" spans="1:5" s="17" customFormat="1" ht="16.75" customHeight="1" outlineLevel="2">
      <c r="A3500" s="1215">
        <v>413</v>
      </c>
      <c r="B3500" s="1216"/>
      <c r="C3500" s="1217"/>
      <c r="D3500" s="1218"/>
      <c r="E3500" s="587" t="e">
        <f t="shared" si="89"/>
        <v>#DIV/0!</v>
      </c>
    </row>
    <row r="3501" spans="1:5" s="17" customFormat="1" ht="16.75" customHeight="1" outlineLevel="2">
      <c r="A3501" s="1215">
        <v>414</v>
      </c>
      <c r="B3501" s="1216"/>
      <c r="C3501" s="1217"/>
      <c r="D3501" s="1218"/>
      <c r="E3501" s="587" t="e">
        <f t="shared" si="89"/>
        <v>#DIV/0!</v>
      </c>
    </row>
    <row r="3502" spans="1:5" s="17" customFormat="1" ht="16.75" customHeight="1" outlineLevel="2">
      <c r="A3502" s="1215">
        <v>415</v>
      </c>
      <c r="B3502" s="1216"/>
      <c r="C3502" s="1217"/>
      <c r="D3502" s="1218"/>
      <c r="E3502" s="587" t="e">
        <f t="shared" si="89"/>
        <v>#DIV/0!</v>
      </c>
    </row>
    <row r="3503" spans="1:5" s="17" customFormat="1" ht="16.75" customHeight="1" outlineLevel="2">
      <c r="A3503" s="1215">
        <v>416</v>
      </c>
      <c r="B3503" s="1216"/>
      <c r="C3503" s="1217"/>
      <c r="D3503" s="1218"/>
      <c r="E3503" s="587" t="e">
        <f t="shared" si="89"/>
        <v>#DIV/0!</v>
      </c>
    </row>
    <row r="3504" spans="1:5" s="17" customFormat="1" ht="16.75" customHeight="1" outlineLevel="2">
      <c r="A3504" s="1215">
        <v>417</v>
      </c>
      <c r="B3504" s="1216"/>
      <c r="C3504" s="1217"/>
      <c r="D3504" s="1218"/>
      <c r="E3504" s="587" t="e">
        <f t="shared" si="89"/>
        <v>#DIV/0!</v>
      </c>
    </row>
    <row r="3505" spans="1:5" s="17" customFormat="1" ht="16.75" customHeight="1" outlineLevel="2">
      <c r="A3505" s="1215">
        <v>418</v>
      </c>
      <c r="B3505" s="1216"/>
      <c r="C3505" s="1217"/>
      <c r="D3505" s="1218"/>
      <c r="E3505" s="587" t="e">
        <f t="shared" si="89"/>
        <v>#DIV/0!</v>
      </c>
    </row>
    <row r="3506" spans="1:5" s="17" customFormat="1" ht="16.75" customHeight="1" outlineLevel="2">
      <c r="A3506" s="1215">
        <v>419</v>
      </c>
      <c r="B3506" s="1216"/>
      <c r="C3506" s="1217"/>
      <c r="D3506" s="1218"/>
      <c r="E3506" s="587" t="e">
        <f t="shared" si="89"/>
        <v>#DIV/0!</v>
      </c>
    </row>
    <row r="3507" spans="1:5" s="17" customFormat="1" ht="16.75" customHeight="1" outlineLevel="2">
      <c r="A3507" s="1215">
        <v>420</v>
      </c>
      <c r="B3507" s="1216"/>
      <c r="C3507" s="1217"/>
      <c r="D3507" s="1218"/>
      <c r="E3507" s="587" t="e">
        <f t="shared" si="89"/>
        <v>#DIV/0!</v>
      </c>
    </row>
    <row r="3508" spans="1:5" s="17" customFormat="1" ht="16.75" customHeight="1" outlineLevel="2">
      <c r="A3508" s="1215">
        <v>421</v>
      </c>
      <c r="B3508" s="1216"/>
      <c r="C3508" s="1217"/>
      <c r="D3508" s="1218"/>
      <c r="E3508" s="587" t="e">
        <f t="shared" si="89"/>
        <v>#DIV/0!</v>
      </c>
    </row>
    <row r="3509" spans="1:5" s="17" customFormat="1" ht="16.75" customHeight="1" outlineLevel="2">
      <c r="A3509" s="1215">
        <v>422</v>
      </c>
      <c r="B3509" s="1216"/>
      <c r="C3509" s="1217"/>
      <c r="D3509" s="1218"/>
      <c r="E3509" s="587" t="e">
        <f t="shared" si="89"/>
        <v>#DIV/0!</v>
      </c>
    </row>
    <row r="3510" spans="1:5" s="17" customFormat="1" ht="16.75" customHeight="1" outlineLevel="2">
      <c r="A3510" s="1215">
        <v>423</v>
      </c>
      <c r="B3510" s="1216"/>
      <c r="C3510" s="1217"/>
      <c r="D3510" s="1218"/>
      <c r="E3510" s="587" t="e">
        <f t="shared" si="89"/>
        <v>#DIV/0!</v>
      </c>
    </row>
    <row r="3511" spans="1:5" s="17" customFormat="1" ht="16.75" customHeight="1" outlineLevel="2">
      <c r="A3511" s="1215">
        <v>424</v>
      </c>
      <c r="B3511" s="1216"/>
      <c r="C3511" s="1217"/>
      <c r="D3511" s="1218"/>
      <c r="E3511" s="587" t="e">
        <f t="shared" si="89"/>
        <v>#DIV/0!</v>
      </c>
    </row>
    <row r="3512" spans="1:5" s="17" customFormat="1" ht="16.75" customHeight="1" outlineLevel="2">
      <c r="A3512" s="1215">
        <v>425</v>
      </c>
      <c r="B3512" s="1216"/>
      <c r="C3512" s="1217"/>
      <c r="D3512" s="1218"/>
      <c r="E3512" s="587" t="e">
        <f t="shared" si="89"/>
        <v>#DIV/0!</v>
      </c>
    </row>
    <row r="3513" spans="1:5" s="17" customFormat="1" ht="16.75" customHeight="1" outlineLevel="2">
      <c r="A3513" s="1215">
        <v>426</v>
      </c>
      <c r="B3513" s="1216"/>
      <c r="C3513" s="1217"/>
      <c r="D3513" s="1218"/>
      <c r="E3513" s="587" t="e">
        <f t="shared" si="89"/>
        <v>#DIV/0!</v>
      </c>
    </row>
    <row r="3514" spans="1:5" s="17" customFormat="1" ht="16.75" customHeight="1" outlineLevel="2">
      <c r="A3514" s="1215">
        <v>427</v>
      </c>
      <c r="B3514" s="1216"/>
      <c r="C3514" s="1217"/>
      <c r="D3514" s="1218"/>
      <c r="E3514" s="587" t="e">
        <f t="shared" si="89"/>
        <v>#DIV/0!</v>
      </c>
    </row>
    <row r="3515" spans="1:5" s="17" customFormat="1" ht="16.75" customHeight="1" outlineLevel="2">
      <c r="A3515" s="1215">
        <v>428</v>
      </c>
      <c r="B3515" s="1216"/>
      <c r="C3515" s="1217"/>
      <c r="D3515" s="1218"/>
      <c r="E3515" s="587" t="e">
        <f t="shared" si="89"/>
        <v>#DIV/0!</v>
      </c>
    </row>
    <row r="3516" spans="1:5" s="17" customFormat="1" ht="16.75" customHeight="1" outlineLevel="2">
      <c r="A3516" s="1215">
        <v>429</v>
      </c>
      <c r="B3516" s="1216"/>
      <c r="C3516" s="1217"/>
      <c r="D3516" s="1218"/>
      <c r="E3516" s="587" t="e">
        <f t="shared" si="89"/>
        <v>#DIV/0!</v>
      </c>
    </row>
    <row r="3517" spans="1:5" s="17" customFormat="1" ht="16.75" customHeight="1" outlineLevel="2">
      <c r="A3517" s="1215">
        <v>430</v>
      </c>
      <c r="B3517" s="1216"/>
      <c r="C3517" s="1217"/>
      <c r="D3517" s="1218"/>
      <c r="E3517" s="587" t="e">
        <f t="shared" si="89"/>
        <v>#DIV/0!</v>
      </c>
    </row>
    <row r="3518" spans="1:5" s="17" customFormat="1" ht="16.75" customHeight="1" outlineLevel="2">
      <c r="A3518" s="1215">
        <v>431</v>
      </c>
      <c r="B3518" s="1216"/>
      <c r="C3518" s="1217"/>
      <c r="D3518" s="1218"/>
      <c r="E3518" s="587" t="e">
        <f t="shared" si="89"/>
        <v>#DIV/0!</v>
      </c>
    </row>
    <row r="3519" spans="1:5" s="17" customFormat="1" ht="16.75" customHeight="1" outlineLevel="2">
      <c r="A3519" s="1215">
        <v>432</v>
      </c>
      <c r="B3519" s="1216"/>
      <c r="C3519" s="1217"/>
      <c r="D3519" s="1218"/>
      <c r="E3519" s="587" t="e">
        <f t="shared" si="89"/>
        <v>#DIV/0!</v>
      </c>
    </row>
    <row r="3520" spans="1:5" s="17" customFormat="1" ht="16.75" customHeight="1" outlineLevel="2">
      <c r="A3520" s="1215">
        <v>433</v>
      </c>
      <c r="B3520" s="1216"/>
      <c r="C3520" s="1217"/>
      <c r="D3520" s="1218"/>
      <c r="E3520" s="587" t="e">
        <f t="shared" si="89"/>
        <v>#DIV/0!</v>
      </c>
    </row>
    <row r="3521" spans="1:5" s="17" customFormat="1" ht="16.75" customHeight="1" outlineLevel="2">
      <c r="A3521" s="1215">
        <v>434</v>
      </c>
      <c r="B3521" s="1216"/>
      <c r="C3521" s="1217"/>
      <c r="D3521" s="1218"/>
      <c r="E3521" s="587" t="e">
        <f t="shared" si="89"/>
        <v>#DIV/0!</v>
      </c>
    </row>
    <row r="3522" spans="1:5" s="17" customFormat="1" ht="16.75" customHeight="1" outlineLevel="2">
      <c r="A3522" s="1215">
        <v>435</v>
      </c>
      <c r="B3522" s="1216"/>
      <c r="C3522" s="1217"/>
      <c r="D3522" s="1218"/>
      <c r="E3522" s="587" t="e">
        <f t="shared" si="89"/>
        <v>#DIV/0!</v>
      </c>
    </row>
    <row r="3523" spans="1:5" s="17" customFormat="1" ht="16.75" customHeight="1" outlineLevel="2">
      <c r="A3523" s="1215">
        <v>436</v>
      </c>
      <c r="B3523" s="1216"/>
      <c r="C3523" s="1217"/>
      <c r="D3523" s="1218"/>
      <c r="E3523" s="587" t="e">
        <f t="shared" si="89"/>
        <v>#DIV/0!</v>
      </c>
    </row>
    <row r="3524" spans="1:5" s="17" customFormat="1" ht="16.75" customHeight="1" outlineLevel="2">
      <c r="A3524" s="1215">
        <v>437</v>
      </c>
      <c r="B3524" s="1216"/>
      <c r="C3524" s="1217"/>
      <c r="D3524" s="1218"/>
      <c r="E3524" s="587" t="e">
        <f t="shared" si="89"/>
        <v>#DIV/0!</v>
      </c>
    </row>
    <row r="3525" spans="1:5" s="17" customFormat="1" ht="16.75" customHeight="1" outlineLevel="2">
      <c r="A3525" s="1215">
        <v>438</v>
      </c>
      <c r="B3525" s="1216"/>
      <c r="C3525" s="1217"/>
      <c r="D3525" s="1218"/>
      <c r="E3525" s="587" t="e">
        <f t="shared" si="89"/>
        <v>#DIV/0!</v>
      </c>
    </row>
    <row r="3526" spans="1:5" s="17" customFormat="1" ht="16.75" customHeight="1" outlineLevel="2">
      <c r="A3526" s="1215">
        <v>439</v>
      </c>
      <c r="B3526" s="1216"/>
      <c r="C3526" s="1217"/>
      <c r="D3526" s="1218"/>
      <c r="E3526" s="587" t="e">
        <f t="shared" si="89"/>
        <v>#DIV/0!</v>
      </c>
    </row>
    <row r="3527" spans="1:5" s="17" customFormat="1" ht="16.75" customHeight="1" outlineLevel="2">
      <c r="A3527" s="1215">
        <v>440</v>
      </c>
      <c r="B3527" s="1216"/>
      <c r="C3527" s="1217"/>
      <c r="D3527" s="1218"/>
      <c r="E3527" s="587" t="e">
        <f t="shared" si="89"/>
        <v>#DIV/0!</v>
      </c>
    </row>
    <row r="3528" spans="1:5" s="17" customFormat="1" ht="16.75" customHeight="1" outlineLevel="2">
      <c r="A3528" s="1215">
        <v>441</v>
      </c>
      <c r="B3528" s="1216"/>
      <c r="C3528" s="1217"/>
      <c r="D3528" s="1218"/>
      <c r="E3528" s="587" t="e">
        <f t="shared" si="89"/>
        <v>#DIV/0!</v>
      </c>
    </row>
    <row r="3529" spans="1:5" s="17" customFormat="1" ht="16.75" customHeight="1" outlineLevel="2">
      <c r="A3529" s="1215">
        <v>442</v>
      </c>
      <c r="B3529" s="1216"/>
      <c r="C3529" s="1217"/>
      <c r="D3529" s="1218"/>
      <c r="E3529" s="587" t="e">
        <f t="shared" si="89"/>
        <v>#DIV/0!</v>
      </c>
    </row>
    <row r="3530" spans="1:5" s="17" customFormat="1" ht="16.75" customHeight="1" outlineLevel="2">
      <c r="A3530" s="1215">
        <v>443</v>
      </c>
      <c r="B3530" s="1216"/>
      <c r="C3530" s="1217"/>
      <c r="D3530" s="1218"/>
      <c r="E3530" s="587" t="e">
        <f t="shared" si="89"/>
        <v>#DIV/0!</v>
      </c>
    </row>
    <row r="3531" spans="1:5" s="17" customFormat="1" ht="16.75" customHeight="1" outlineLevel="2">
      <c r="A3531" s="1215">
        <v>444</v>
      </c>
      <c r="B3531" s="1216"/>
      <c r="C3531" s="1217"/>
      <c r="D3531" s="1218"/>
      <c r="E3531" s="587" t="e">
        <f t="shared" si="89"/>
        <v>#DIV/0!</v>
      </c>
    </row>
    <row r="3532" spans="1:5" s="17" customFormat="1" ht="16.75" customHeight="1" outlineLevel="2">
      <c r="A3532" s="1215">
        <v>445</v>
      </c>
      <c r="B3532" s="1216"/>
      <c r="C3532" s="1217"/>
      <c r="D3532" s="1218"/>
      <c r="E3532" s="587" t="e">
        <f t="shared" si="89"/>
        <v>#DIV/0!</v>
      </c>
    </row>
    <row r="3533" spans="1:5" s="17" customFormat="1" ht="16.75" customHeight="1" outlineLevel="2">
      <c r="A3533" s="1215">
        <v>446</v>
      </c>
      <c r="B3533" s="1216"/>
      <c r="C3533" s="1217"/>
      <c r="D3533" s="121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5">
        <v>447</v>
      </c>
      <c r="B3534" s="1216"/>
      <c r="C3534" s="1217"/>
      <c r="D3534" s="1218"/>
      <c r="E3534" s="587" t="e">
        <f t="shared" si="90"/>
        <v>#DIV/0!</v>
      </c>
    </row>
    <row r="3535" spans="1:5" s="17" customFormat="1" ht="16.75" customHeight="1" outlineLevel="2">
      <c r="A3535" s="1215">
        <v>448</v>
      </c>
      <c r="B3535" s="1216"/>
      <c r="C3535" s="1217"/>
      <c r="D3535" s="1218"/>
      <c r="E3535" s="587" t="e">
        <f t="shared" si="90"/>
        <v>#DIV/0!</v>
      </c>
    </row>
    <row r="3536" spans="1:5" s="17" customFormat="1" ht="16.75" customHeight="1" outlineLevel="2">
      <c r="A3536" s="1215">
        <v>449</v>
      </c>
      <c r="B3536" s="1216"/>
      <c r="C3536" s="1217"/>
      <c r="D3536" s="1218"/>
      <c r="E3536" s="587" t="e">
        <f t="shared" si="90"/>
        <v>#DIV/0!</v>
      </c>
    </row>
    <row r="3537" spans="1:5" s="17" customFormat="1" ht="16.75" customHeight="1" outlineLevel="2">
      <c r="A3537" s="1215">
        <v>450</v>
      </c>
      <c r="B3537" s="1216"/>
      <c r="C3537" s="1217"/>
      <c r="D3537" s="1218"/>
      <c r="E3537" s="587" t="e">
        <f>IF(AND(C3537&gt;=D$3081,C3537&lt;=D$3080),1,0)</f>
        <v>#DIV/0!</v>
      </c>
    </row>
    <row r="3538" spans="1:5" s="17" customFormat="1" ht="16.75" customHeight="1" outlineLevel="2">
      <c r="A3538" s="1215">
        <v>451</v>
      </c>
      <c r="B3538" s="1216"/>
      <c r="C3538" s="1217"/>
      <c r="D3538" s="121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5">
        <v>452</v>
      </c>
      <c r="B3539" s="1216"/>
      <c r="C3539" s="1217"/>
      <c r="D3539" s="1218"/>
      <c r="E3539" s="587" t="e">
        <f t="shared" si="91"/>
        <v>#DIV/0!</v>
      </c>
    </row>
    <row r="3540" spans="1:5" s="17" customFormat="1" ht="16.75" customHeight="1" outlineLevel="2">
      <c r="A3540" s="1215">
        <v>453</v>
      </c>
      <c r="B3540" s="1216"/>
      <c r="C3540" s="1217"/>
      <c r="D3540" s="1218"/>
      <c r="E3540" s="587" t="e">
        <f t="shared" si="91"/>
        <v>#DIV/0!</v>
      </c>
    </row>
    <row r="3541" spans="1:5" s="17" customFormat="1" ht="16.75" customHeight="1" outlineLevel="2">
      <c r="A3541" s="1215">
        <v>454</v>
      </c>
      <c r="B3541" s="1216"/>
      <c r="C3541" s="1217"/>
      <c r="D3541" s="1218"/>
      <c r="E3541" s="587" t="e">
        <f t="shared" si="91"/>
        <v>#DIV/0!</v>
      </c>
    </row>
    <row r="3542" spans="1:5" s="17" customFormat="1" ht="16.75" customHeight="1" outlineLevel="2">
      <c r="A3542" s="1215">
        <v>455</v>
      </c>
      <c r="B3542" s="1216"/>
      <c r="C3542" s="1217"/>
      <c r="D3542" s="1218"/>
      <c r="E3542" s="587" t="e">
        <f t="shared" si="91"/>
        <v>#DIV/0!</v>
      </c>
    </row>
    <row r="3543" spans="1:5" s="17" customFormat="1" ht="16.75" customHeight="1" outlineLevel="2">
      <c r="A3543" s="1215">
        <v>456</v>
      </c>
      <c r="B3543" s="1216"/>
      <c r="C3543" s="1217"/>
      <c r="D3543" s="1218"/>
      <c r="E3543" s="587" t="e">
        <f t="shared" si="91"/>
        <v>#DIV/0!</v>
      </c>
    </row>
    <row r="3544" spans="1:5" s="17" customFormat="1" ht="16.75" customHeight="1" outlineLevel="2">
      <c r="A3544" s="1215">
        <v>457</v>
      </c>
      <c r="B3544" s="1216"/>
      <c r="C3544" s="1217"/>
      <c r="D3544" s="1218"/>
      <c r="E3544" s="587" t="e">
        <f t="shared" si="91"/>
        <v>#DIV/0!</v>
      </c>
    </row>
    <row r="3545" spans="1:5" s="17" customFormat="1" ht="16.75" customHeight="1" outlineLevel="2">
      <c r="A3545" s="1215">
        <v>458</v>
      </c>
      <c r="B3545" s="1216"/>
      <c r="C3545" s="1217"/>
      <c r="D3545" s="1218"/>
      <c r="E3545" s="587" t="e">
        <f t="shared" si="91"/>
        <v>#DIV/0!</v>
      </c>
    </row>
    <row r="3546" spans="1:5" s="17" customFormat="1" ht="16.75" customHeight="1" outlineLevel="2">
      <c r="A3546" s="1215">
        <v>459</v>
      </c>
      <c r="B3546" s="1216"/>
      <c r="C3546" s="1217"/>
      <c r="D3546" s="1218"/>
      <c r="E3546" s="587" t="e">
        <f t="shared" si="91"/>
        <v>#DIV/0!</v>
      </c>
    </row>
    <row r="3547" spans="1:5" s="17" customFormat="1" ht="16.75" customHeight="1" outlineLevel="2">
      <c r="A3547" s="1215">
        <v>460</v>
      </c>
      <c r="B3547" s="1216"/>
      <c r="C3547" s="1217"/>
      <c r="D3547" s="1218"/>
      <c r="E3547" s="587" t="e">
        <f t="shared" si="91"/>
        <v>#DIV/0!</v>
      </c>
    </row>
    <row r="3548" spans="1:5" s="17" customFormat="1" ht="16.75" customHeight="1" outlineLevel="2">
      <c r="A3548" s="1215">
        <v>461</v>
      </c>
      <c r="B3548" s="1216"/>
      <c r="C3548" s="1217"/>
      <c r="D3548" s="1218"/>
      <c r="E3548" s="587" t="e">
        <f t="shared" si="91"/>
        <v>#DIV/0!</v>
      </c>
    </row>
    <row r="3549" spans="1:5" s="17" customFormat="1" ht="16.75" customHeight="1" outlineLevel="2">
      <c r="A3549" s="1215">
        <v>462</v>
      </c>
      <c r="B3549" s="1216"/>
      <c r="C3549" s="1217"/>
      <c r="D3549" s="1218"/>
      <c r="E3549" s="587" t="e">
        <f t="shared" si="91"/>
        <v>#DIV/0!</v>
      </c>
    </row>
    <row r="3550" spans="1:5" s="17" customFormat="1" ht="16.75" customHeight="1" outlineLevel="2">
      <c r="A3550" s="1215">
        <v>463</v>
      </c>
      <c r="B3550" s="1216"/>
      <c r="C3550" s="1217"/>
      <c r="D3550" s="1218"/>
      <c r="E3550" s="587" t="e">
        <f t="shared" si="91"/>
        <v>#DIV/0!</v>
      </c>
    </row>
    <row r="3551" spans="1:5" s="17" customFormat="1" ht="16.75" customHeight="1" outlineLevel="2">
      <c r="A3551" s="1215">
        <v>464</v>
      </c>
      <c r="B3551" s="1216"/>
      <c r="C3551" s="1217"/>
      <c r="D3551" s="1218"/>
      <c r="E3551" s="587" t="e">
        <f t="shared" si="91"/>
        <v>#DIV/0!</v>
      </c>
    </row>
    <row r="3552" spans="1:5" s="17" customFormat="1" ht="16.75" customHeight="1" outlineLevel="2">
      <c r="A3552" s="1215">
        <v>465</v>
      </c>
      <c r="B3552" s="1216"/>
      <c r="C3552" s="1217"/>
      <c r="D3552" s="1218"/>
      <c r="E3552" s="587" t="e">
        <f t="shared" si="91"/>
        <v>#DIV/0!</v>
      </c>
    </row>
    <row r="3553" spans="1:5" s="17" customFormat="1" ht="16.75" customHeight="1" outlineLevel="2">
      <c r="A3553" s="1215">
        <v>466</v>
      </c>
      <c r="B3553" s="1216"/>
      <c r="C3553" s="1217"/>
      <c r="D3553" s="1218"/>
      <c r="E3553" s="587" t="e">
        <f t="shared" si="91"/>
        <v>#DIV/0!</v>
      </c>
    </row>
    <row r="3554" spans="1:5" s="17" customFormat="1" ht="16.75" customHeight="1" outlineLevel="2">
      <c r="A3554" s="1215">
        <v>467</v>
      </c>
      <c r="B3554" s="1216"/>
      <c r="C3554" s="1217"/>
      <c r="D3554" s="1218"/>
      <c r="E3554" s="587" t="e">
        <f t="shared" si="91"/>
        <v>#DIV/0!</v>
      </c>
    </row>
    <row r="3555" spans="1:5" s="17" customFormat="1" ht="16.75" customHeight="1" outlineLevel="2">
      <c r="A3555" s="1215">
        <v>468</v>
      </c>
      <c r="B3555" s="1216"/>
      <c r="C3555" s="1217"/>
      <c r="D3555" s="1218"/>
      <c r="E3555" s="587" t="e">
        <f t="shared" si="91"/>
        <v>#DIV/0!</v>
      </c>
    </row>
    <row r="3556" spans="1:5" s="17" customFormat="1" ht="16.75" customHeight="1" outlineLevel="2">
      <c r="A3556" s="1215">
        <v>469</v>
      </c>
      <c r="B3556" s="1216"/>
      <c r="C3556" s="1217"/>
      <c r="D3556" s="1218"/>
      <c r="E3556" s="587" t="e">
        <f t="shared" si="91"/>
        <v>#DIV/0!</v>
      </c>
    </row>
    <row r="3557" spans="1:5" s="17" customFormat="1" ht="16.75" customHeight="1" outlineLevel="2">
      <c r="A3557" s="1215">
        <v>470</v>
      </c>
      <c r="B3557" s="1216"/>
      <c r="C3557" s="1217"/>
      <c r="D3557" s="1218"/>
      <c r="E3557" s="587" t="e">
        <f t="shared" si="91"/>
        <v>#DIV/0!</v>
      </c>
    </row>
    <row r="3558" spans="1:5" s="17" customFormat="1" ht="16.75" customHeight="1" outlineLevel="2">
      <c r="A3558" s="1215">
        <v>471</v>
      </c>
      <c r="B3558" s="1216"/>
      <c r="C3558" s="1217"/>
      <c r="D3558" s="1218"/>
      <c r="E3558" s="587" t="e">
        <f t="shared" si="91"/>
        <v>#DIV/0!</v>
      </c>
    </row>
    <row r="3559" spans="1:5" s="17" customFormat="1" ht="16.75" customHeight="1" outlineLevel="2">
      <c r="A3559" s="1215">
        <v>472</v>
      </c>
      <c r="B3559" s="1216"/>
      <c r="C3559" s="1217"/>
      <c r="D3559" s="1218"/>
      <c r="E3559" s="587" t="e">
        <f t="shared" si="91"/>
        <v>#DIV/0!</v>
      </c>
    </row>
    <row r="3560" spans="1:5" s="17" customFormat="1" ht="16.75" customHeight="1" outlineLevel="2">
      <c r="A3560" s="1215">
        <v>473</v>
      </c>
      <c r="B3560" s="1216"/>
      <c r="C3560" s="1217"/>
      <c r="D3560" s="1218"/>
      <c r="E3560" s="587" t="e">
        <f t="shared" si="91"/>
        <v>#DIV/0!</v>
      </c>
    </row>
    <row r="3561" spans="1:5" s="17" customFormat="1" ht="16.75" customHeight="1" outlineLevel="2">
      <c r="A3561" s="1215">
        <v>474</v>
      </c>
      <c r="B3561" s="1216"/>
      <c r="C3561" s="1217"/>
      <c r="D3561" s="1218"/>
      <c r="E3561" s="587" t="e">
        <f t="shared" si="91"/>
        <v>#DIV/0!</v>
      </c>
    </row>
    <row r="3562" spans="1:5" s="17" customFormat="1" ht="16.75" customHeight="1" outlineLevel="2">
      <c r="A3562" s="1215">
        <v>475</v>
      </c>
      <c r="B3562" s="1216"/>
      <c r="C3562" s="1217"/>
      <c r="D3562" s="1218"/>
      <c r="E3562" s="587" t="e">
        <f t="shared" si="91"/>
        <v>#DIV/0!</v>
      </c>
    </row>
    <row r="3563" spans="1:5" s="17" customFormat="1" ht="16.75" customHeight="1" outlineLevel="2">
      <c r="A3563" s="1215">
        <v>476</v>
      </c>
      <c r="B3563" s="1216"/>
      <c r="C3563" s="1217"/>
      <c r="D3563" s="1218"/>
      <c r="E3563" s="587" t="e">
        <f t="shared" si="91"/>
        <v>#DIV/0!</v>
      </c>
    </row>
    <row r="3564" spans="1:5" s="17" customFormat="1" ht="16.75" customHeight="1" outlineLevel="2">
      <c r="A3564" s="1215">
        <v>477</v>
      </c>
      <c r="B3564" s="1216"/>
      <c r="C3564" s="1217"/>
      <c r="D3564" s="1218"/>
      <c r="E3564" s="587" t="e">
        <f t="shared" si="91"/>
        <v>#DIV/0!</v>
      </c>
    </row>
    <row r="3565" spans="1:5" s="17" customFormat="1" ht="16.75" customHeight="1" outlineLevel="2">
      <c r="A3565" s="1215">
        <v>478</v>
      </c>
      <c r="B3565" s="1216"/>
      <c r="C3565" s="1217"/>
      <c r="D3565" s="1218"/>
      <c r="E3565" s="587" t="e">
        <f t="shared" si="91"/>
        <v>#DIV/0!</v>
      </c>
    </row>
    <row r="3566" spans="1:5" s="17" customFormat="1" ht="16.75" customHeight="1" outlineLevel="2">
      <c r="A3566" s="1215">
        <v>479</v>
      </c>
      <c r="B3566" s="1216"/>
      <c r="C3566" s="1217"/>
      <c r="D3566" s="1218"/>
      <c r="E3566" s="587" t="e">
        <f t="shared" si="91"/>
        <v>#DIV/0!</v>
      </c>
    </row>
    <row r="3567" spans="1:5" s="17" customFormat="1" ht="16.75" customHeight="1" outlineLevel="2">
      <c r="A3567" s="1215">
        <v>480</v>
      </c>
      <c r="B3567" s="1216"/>
      <c r="C3567" s="1217"/>
      <c r="D3567" s="1218"/>
      <c r="E3567" s="587" t="e">
        <f t="shared" si="91"/>
        <v>#DIV/0!</v>
      </c>
    </row>
    <row r="3568" spans="1:5" s="17" customFormat="1" ht="16.75" customHeight="1" outlineLevel="2">
      <c r="A3568" s="1215">
        <v>481</v>
      </c>
      <c r="B3568" s="1216"/>
      <c r="C3568" s="1217"/>
      <c r="D3568" s="1218"/>
      <c r="E3568" s="587" t="e">
        <f t="shared" si="91"/>
        <v>#DIV/0!</v>
      </c>
    </row>
    <row r="3569" spans="1:5" s="17" customFormat="1" ht="16.75" customHeight="1" outlineLevel="2">
      <c r="A3569" s="1215">
        <v>482</v>
      </c>
      <c r="B3569" s="1216"/>
      <c r="C3569" s="1217"/>
      <c r="D3569" s="1218"/>
      <c r="E3569" s="587" t="e">
        <f t="shared" si="91"/>
        <v>#DIV/0!</v>
      </c>
    </row>
    <row r="3570" spans="1:5" s="17" customFormat="1" ht="16.75" customHeight="1" outlineLevel="2">
      <c r="A3570" s="1215">
        <v>483</v>
      </c>
      <c r="B3570" s="1216"/>
      <c r="C3570" s="1217"/>
      <c r="D3570" s="1218"/>
      <c r="E3570" s="587" t="e">
        <f t="shared" si="91"/>
        <v>#DIV/0!</v>
      </c>
    </row>
    <row r="3571" spans="1:5" s="17" customFormat="1" ht="16.75" customHeight="1" outlineLevel="2">
      <c r="A3571" s="1215">
        <v>484</v>
      </c>
      <c r="B3571" s="1216"/>
      <c r="C3571" s="1217"/>
      <c r="D3571" s="1218"/>
      <c r="E3571" s="587" t="e">
        <f t="shared" si="91"/>
        <v>#DIV/0!</v>
      </c>
    </row>
    <row r="3572" spans="1:5" s="17" customFormat="1" ht="16.75" customHeight="1" outlineLevel="2">
      <c r="A3572" s="1215">
        <v>485</v>
      </c>
      <c r="B3572" s="1216"/>
      <c r="C3572" s="1217"/>
      <c r="D3572" s="1218"/>
      <c r="E3572" s="587" t="e">
        <f t="shared" si="91"/>
        <v>#DIV/0!</v>
      </c>
    </row>
    <row r="3573" spans="1:5" s="17" customFormat="1" ht="16.75" customHeight="1" outlineLevel="2">
      <c r="A3573" s="1215">
        <v>486</v>
      </c>
      <c r="B3573" s="1216"/>
      <c r="C3573" s="1217"/>
      <c r="D3573" s="1218"/>
      <c r="E3573" s="587" t="e">
        <f t="shared" si="91"/>
        <v>#DIV/0!</v>
      </c>
    </row>
    <row r="3574" spans="1:5" s="17" customFormat="1" ht="16.75" customHeight="1" outlineLevel="2">
      <c r="A3574" s="1215">
        <v>487</v>
      </c>
      <c r="B3574" s="1216"/>
      <c r="C3574" s="1217"/>
      <c r="D3574" s="1218"/>
      <c r="E3574" s="587" t="e">
        <f t="shared" si="91"/>
        <v>#DIV/0!</v>
      </c>
    </row>
    <row r="3575" spans="1:5" s="17" customFormat="1" ht="16.75" customHeight="1" outlineLevel="2">
      <c r="A3575" s="1215">
        <v>488</v>
      </c>
      <c r="B3575" s="1216"/>
      <c r="C3575" s="1217"/>
      <c r="D3575" s="1218"/>
      <c r="E3575" s="587" t="e">
        <f t="shared" si="91"/>
        <v>#DIV/0!</v>
      </c>
    </row>
    <row r="3576" spans="1:5" s="17" customFormat="1" ht="16.75" customHeight="1" outlineLevel="2">
      <c r="A3576" s="1215">
        <v>489</v>
      </c>
      <c r="B3576" s="1216"/>
      <c r="C3576" s="1217"/>
      <c r="D3576" s="1218"/>
      <c r="E3576" s="587" t="e">
        <f t="shared" si="91"/>
        <v>#DIV/0!</v>
      </c>
    </row>
    <row r="3577" spans="1:5" s="17" customFormat="1" ht="16.75" customHeight="1" outlineLevel="2">
      <c r="A3577" s="1215">
        <v>490</v>
      </c>
      <c r="B3577" s="1216"/>
      <c r="C3577" s="1217"/>
      <c r="D3577" s="1218"/>
      <c r="E3577" s="587" t="e">
        <f t="shared" si="91"/>
        <v>#DIV/0!</v>
      </c>
    </row>
    <row r="3578" spans="1:5" s="17" customFormat="1" ht="16.75" customHeight="1" outlineLevel="2">
      <c r="A3578" s="1215">
        <v>491</v>
      </c>
      <c r="B3578" s="1216"/>
      <c r="C3578" s="1217"/>
      <c r="D3578" s="1218"/>
      <c r="E3578" s="587" t="e">
        <f t="shared" si="91"/>
        <v>#DIV/0!</v>
      </c>
    </row>
    <row r="3579" spans="1:5" s="17" customFormat="1" ht="16.75" customHeight="1" outlineLevel="2">
      <c r="A3579" s="1215">
        <v>492</v>
      </c>
      <c r="B3579" s="1216"/>
      <c r="C3579" s="1217"/>
      <c r="D3579" s="1218"/>
      <c r="E3579" s="587" t="e">
        <f t="shared" si="91"/>
        <v>#DIV/0!</v>
      </c>
    </row>
    <row r="3580" spans="1:5" s="17" customFormat="1" ht="16.75" customHeight="1" outlineLevel="2">
      <c r="A3580" s="1215">
        <v>493</v>
      </c>
      <c r="B3580" s="1216"/>
      <c r="C3580" s="1217"/>
      <c r="D3580" s="1218"/>
      <c r="E3580" s="587" t="e">
        <f t="shared" si="91"/>
        <v>#DIV/0!</v>
      </c>
    </row>
    <row r="3581" spans="1:5" s="17" customFormat="1" ht="16.75" customHeight="1" outlineLevel="2">
      <c r="A3581" s="1215">
        <v>494</v>
      </c>
      <c r="B3581" s="1216"/>
      <c r="C3581" s="1217"/>
      <c r="D3581" s="1218"/>
      <c r="E3581" s="587" t="e">
        <f t="shared" si="91"/>
        <v>#DIV/0!</v>
      </c>
    </row>
    <row r="3582" spans="1:5" s="17" customFormat="1" ht="16.75" customHeight="1" outlineLevel="2">
      <c r="A3582" s="1215">
        <v>495</v>
      </c>
      <c r="B3582" s="1216"/>
      <c r="C3582" s="1217"/>
      <c r="D3582" s="1218"/>
      <c r="E3582" s="587" t="e">
        <f t="shared" si="91"/>
        <v>#DIV/0!</v>
      </c>
    </row>
    <row r="3583" spans="1:5" s="17" customFormat="1" ht="16.75" customHeight="1" outlineLevel="2">
      <c r="A3583" s="1215">
        <v>496</v>
      </c>
      <c r="B3583" s="1216"/>
      <c r="C3583" s="1217"/>
      <c r="D3583" s="1218"/>
      <c r="E3583" s="587" t="e">
        <f t="shared" si="91"/>
        <v>#DIV/0!</v>
      </c>
    </row>
    <row r="3584" spans="1:5" s="17" customFormat="1" ht="16.75" customHeight="1" outlineLevel="2">
      <c r="A3584" s="1215">
        <v>497</v>
      </c>
      <c r="B3584" s="1216"/>
      <c r="C3584" s="1217"/>
      <c r="D3584" s="1218"/>
      <c r="E3584" s="587" t="e">
        <f t="shared" si="91"/>
        <v>#DIV/0!</v>
      </c>
    </row>
    <row r="3585" spans="1:5" s="17" customFormat="1" ht="16.75" customHeight="1" outlineLevel="2">
      <c r="A3585" s="1215">
        <v>498</v>
      </c>
      <c r="B3585" s="1216"/>
      <c r="C3585" s="1217"/>
      <c r="D3585" s="1218"/>
      <c r="E3585" s="587" t="e">
        <f t="shared" si="91"/>
        <v>#DIV/0!</v>
      </c>
    </row>
    <row r="3586" spans="1:5" s="17" customFormat="1" ht="16.75" customHeight="1" outlineLevel="2">
      <c r="A3586" s="1215">
        <v>499</v>
      </c>
      <c r="B3586" s="1216"/>
      <c r="C3586" s="1217"/>
      <c r="D3586" s="1218"/>
      <c r="E3586" s="587" t="e">
        <f t="shared" si="91"/>
        <v>#DIV/0!</v>
      </c>
    </row>
    <row r="3587" spans="1:5" s="17" customFormat="1" ht="16.75" customHeight="1" outlineLevel="2" thickBot="1">
      <c r="A3587" s="1219">
        <v>500</v>
      </c>
      <c r="B3587" s="1220"/>
      <c r="C3587" s="1221"/>
      <c r="D3587" s="122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J2urIelNxSuZ8sN2Ta7oMfnKoh0GQsoa3jIwQJ+LG0uypLlwLMQJQhgmlryOvhp8y+tTT0RO5K44dTSr2a8Tlw==" saltValue="1mz4pb9ulvkBuOzH9HzUj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6" t="s">
        <v>118</v>
      </c>
      <c r="E3" s="119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7"/>
      <c r="E4" s="1193"/>
      <c r="G4" s="1"/>
      <c r="H4" s="1"/>
    </row>
    <row r="5" spans="1:9" s="160" customFormat="1" ht="26.25" customHeight="1" outlineLevel="1">
      <c r="A5" s="832" t="s">
        <v>563</v>
      </c>
      <c r="B5" s="397"/>
      <c r="C5" s="397"/>
      <c r="D5" s="1197"/>
      <c r="E5" s="1193"/>
      <c r="G5" s="1"/>
      <c r="H5" s="1"/>
    </row>
    <row r="6" spans="1:9" s="160" customFormat="1" ht="26.25" customHeight="1" outlineLevel="1">
      <c r="A6" s="833" t="s">
        <v>564</v>
      </c>
      <c r="B6" s="398"/>
      <c r="C6" s="398"/>
      <c r="D6" s="1197"/>
      <c r="E6" s="119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7"/>
      <c r="E7" s="119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8"/>
      <c r="E8" s="119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6" t="s">
        <v>118</v>
      </c>
      <c r="E60" s="119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7"/>
      <c r="E61" s="1193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563</v>
      </c>
      <c r="B62" s="168">
        <f t="shared" ref="B62:C62" si="4">B5</f>
        <v>0</v>
      </c>
      <c r="C62" s="168">
        <f t="shared" si="4"/>
        <v>0</v>
      </c>
      <c r="D62" s="1197"/>
      <c r="E62" s="1193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564</v>
      </c>
      <c r="B63" s="168">
        <f t="shared" ref="B63:C63" si="5">B6</f>
        <v>0</v>
      </c>
      <c r="C63" s="168">
        <f t="shared" si="5"/>
        <v>0</v>
      </c>
      <c r="D63" s="1197"/>
      <c r="E63" s="119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7"/>
      <c r="E64" s="119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8"/>
      <c r="E65" s="119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5"/>
      <c r="E123" s="119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5"/>
      <c r="E124" s="119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5"/>
      <c r="E125" s="119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5"/>
      <c r="E126" s="119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5"/>
      <c r="E127" s="119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5"/>
      <c r="E128" s="119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5"/>
      <c r="E129" s="119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5"/>
      <c r="E130" s="119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5"/>
      <c r="E131" s="119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5"/>
      <c r="E132" s="119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5"/>
      <c r="E133" s="119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5"/>
      <c r="E134" s="119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5"/>
      <c r="E135" s="119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5"/>
      <c r="E136" s="119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5"/>
      <c r="E137" s="119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5"/>
      <c r="E138" s="119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5"/>
      <c r="E139" s="119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5"/>
      <c r="E140" s="119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5"/>
      <c r="E141" s="119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5"/>
      <c r="E142" s="119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5"/>
      <c r="E143" s="119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5"/>
      <c r="E144" s="119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5"/>
      <c r="E145" s="119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5"/>
      <c r="E146" s="119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5"/>
      <c r="E147" s="119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5"/>
      <c r="E148" s="119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5"/>
      <c r="E149" s="119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5"/>
      <c r="E150" s="119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5"/>
      <c r="E151" s="119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5"/>
      <c r="E152" s="119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5"/>
      <c r="E153" s="119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5"/>
      <c r="E154" s="119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5"/>
      <c r="E155" s="119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5"/>
      <c r="E156" s="119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5"/>
      <c r="E157" s="119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5"/>
      <c r="E158" s="119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5"/>
      <c r="E159" s="119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5"/>
      <c r="E160" s="119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5"/>
      <c r="E161" s="119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5"/>
      <c r="E162" s="119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5"/>
      <c r="E163" s="119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5"/>
      <c r="E164" s="119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5"/>
      <c r="E165" s="119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5"/>
      <c r="E166" s="119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5"/>
      <c r="E167" s="119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5"/>
      <c r="E168" s="119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5"/>
      <c r="E169" s="119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5"/>
      <c r="E170" s="119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5"/>
      <c r="E171" s="119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5"/>
      <c r="E172" s="119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9" t="s">
        <v>118</v>
      </c>
      <c r="E174" s="119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0"/>
      <c r="E175" s="1193"/>
    </row>
    <row r="176" spans="1:5" ht="26.25" customHeight="1" outlineLevel="1">
      <c r="A176" s="832" t="s">
        <v>563</v>
      </c>
      <c r="B176" s="168">
        <f t="shared" ref="B176:C176" si="68">B5</f>
        <v>0</v>
      </c>
      <c r="C176" s="168">
        <f t="shared" si="68"/>
        <v>0</v>
      </c>
      <c r="D176" s="1190"/>
      <c r="E176" s="1193"/>
    </row>
    <row r="177" spans="1:24" ht="26.25" customHeight="1" outlineLevel="1">
      <c r="A177" s="833" t="s">
        <v>564</v>
      </c>
      <c r="B177" s="168">
        <f t="shared" ref="B177:C177" si="69">B6</f>
        <v>0</v>
      </c>
      <c r="C177" s="168">
        <f t="shared" si="69"/>
        <v>0</v>
      </c>
      <c r="D177" s="1190"/>
      <c r="E177" s="119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0"/>
      <c r="E178" s="119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1"/>
      <c r="E179" s="1194"/>
    </row>
    <row r="180" spans="1:24" ht="19.5" customHeight="1" outlineLevel="1">
      <c r="A180" s="403">
        <f>Template!A10</f>
        <v>45499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45500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45501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45502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45503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45504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45505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45506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45507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45508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45509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45510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45511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45512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45513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45514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45515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45516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45517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45518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45519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45520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45521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45522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45523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45524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45525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45526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45527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45528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45529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45530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45531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45532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45533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45534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45535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45536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45537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45538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45539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45540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45541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45542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45543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45544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45545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45546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45547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45548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45549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9" t="s">
        <v>118</v>
      </c>
      <c r="E232" s="119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0"/>
      <c r="E233" s="1193"/>
      <c r="G233" s="171" t="s">
        <v>124</v>
      </c>
      <c r="H233" s="172" t="s">
        <v>119</v>
      </c>
    </row>
    <row r="234" spans="1:24" ht="26.25" customHeight="1" outlineLevel="1">
      <c r="A234" s="832" t="s">
        <v>563</v>
      </c>
      <c r="B234" s="168">
        <f t="shared" si="74"/>
        <v>0</v>
      </c>
      <c r="C234" s="168">
        <f t="shared" si="74"/>
        <v>0</v>
      </c>
      <c r="D234" s="1190"/>
      <c r="E234" s="1193"/>
      <c r="G234" s="173" t="s">
        <v>124</v>
      </c>
      <c r="H234" s="174" t="s">
        <v>120</v>
      </c>
    </row>
    <row r="235" spans="1:24" ht="26.25" customHeight="1" outlineLevel="1">
      <c r="A235" s="833" t="s">
        <v>564</v>
      </c>
      <c r="B235" s="168">
        <f t="shared" si="74"/>
        <v>0</v>
      </c>
      <c r="C235" s="168">
        <f t="shared" si="74"/>
        <v>0</v>
      </c>
      <c r="D235" s="1190"/>
      <c r="E235" s="119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0"/>
      <c r="E236" s="119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1"/>
      <c r="E237" s="1194"/>
      <c r="G237" s="160"/>
      <c r="H237" s="160"/>
    </row>
    <row r="238" spans="1:24" ht="19.5" customHeight="1" outlineLevel="1">
      <c r="A238" s="198">
        <f>Template!A10</f>
        <v>45499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45500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45501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45502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45503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45504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45505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45506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45507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45508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45509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45510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45511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45512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45513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45514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45515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45516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45517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45518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45519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45520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45521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45522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45523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45524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45525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45526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45527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45528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45529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45530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45531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45532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45533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45534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45535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45536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45537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45538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45539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45540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45541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45542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45543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45544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45545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45546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45547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45548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45549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KT3Z+F9gQZx8RVJcvq+EVP2F+OLK4ix0IImcf9dztCkGJp59r9k4Ih4jw+1VzgEVYwT63mhPc0BWKIhHv1EgLQ==" saltValue="rRKm7XJC5Qxu73Of4O9MB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6" t="s">
        <v>118</v>
      </c>
      <c r="E3" s="119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7"/>
      <c r="E4" s="119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7"/>
      <c r="E5" s="119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7"/>
      <c r="E6" s="119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7"/>
      <c r="E7" s="119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8"/>
      <c r="E8" s="119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9" t="s">
        <v>118</v>
      </c>
      <c r="E61" s="119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0"/>
      <c r="E62" s="119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0"/>
      <c r="E63" s="119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0"/>
      <c r="E64" s="119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0"/>
      <c r="E65" s="119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1"/>
      <c r="E66" s="1194"/>
    </row>
    <row r="67" spans="1:24" ht="19.5" customHeight="1" outlineLevel="1">
      <c r="A67" s="403">
        <f>Template!A10</f>
        <v>45499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45502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45503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45508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45509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45512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45513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45518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45519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45522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45523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45528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45529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45532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45533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45538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45539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45542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45543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45548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45549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8mAC6XkBB2IZQ34pkTypHlBXQ32OfL91WhqFU3B6jDj00Hh9Ohaux9VPbRewr550EePBwmm36kPZHfaVpSnhNg==" saltValue="u9h/2C7Y6EciZWaKl7kDR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6" t="s">
        <v>118</v>
      </c>
      <c r="E3" s="119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7"/>
      <c r="E4" s="119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7"/>
      <c r="E5" s="119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7"/>
      <c r="E6" s="119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7"/>
      <c r="E7" s="119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8"/>
      <c r="E8" s="119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9" t="s">
        <v>118</v>
      </c>
      <c r="E61" s="119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0"/>
      <c r="E62" s="119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0"/>
      <c r="E63" s="119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0"/>
      <c r="E64" s="119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0"/>
      <c r="E65" s="119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1"/>
      <c r="E66" s="1194"/>
    </row>
    <row r="67" spans="1:24" ht="19.5" customHeight="1" outlineLevel="1">
      <c r="A67" s="403">
        <f>Template!A10</f>
        <v>45499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45502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45503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45508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45509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45512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45513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45518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45519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45522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45523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45528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45529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45532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45533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45538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45539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45542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45543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45548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45549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5ouxJb6z1kxBa+yh2EXl1tzfOlhQl4o8ETBBuYPzd9MY36P3/PRyPOBbKckq7qcnNZEGkgPYZQunvqFTTbceKQ==" saltValue="Y6aurU0JPGq0S6fn9AxAl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5" t="s">
        <v>140</v>
      </c>
      <c r="B1" s="412"/>
      <c r="C1" s="412"/>
      <c r="D1" s="413" t="s">
        <v>221</v>
      </c>
      <c r="E1" s="414" t="s">
        <v>64</v>
      </c>
      <c r="H1" s="1203" t="s">
        <v>188</v>
      </c>
      <c r="I1" s="1204"/>
      <c r="J1" s="1204"/>
      <c r="K1" s="1204"/>
      <c r="L1" s="1204"/>
      <c r="M1" s="1204"/>
      <c r="N1" s="1204"/>
      <c r="O1" s="1204"/>
      <c r="P1" s="1204"/>
      <c r="Q1" s="1204"/>
      <c r="R1" s="1204"/>
      <c r="S1" s="1204"/>
      <c r="T1" s="1204"/>
    </row>
    <row r="2" spans="1:25" s="197" customFormat="1" ht="27.75" customHeight="1">
      <c r="A2" s="126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5"/>
      <c r="J2" s="1205"/>
      <c r="K2" s="1205"/>
      <c r="L2" s="1205"/>
      <c r="M2" s="1205"/>
      <c r="N2" s="1205"/>
      <c r="O2" s="1205"/>
      <c r="P2" s="1205"/>
      <c r="Q2" s="1205"/>
      <c r="R2" s="1205"/>
      <c r="S2" s="1205"/>
      <c r="T2" s="1206"/>
      <c r="U2" s="304"/>
      <c r="V2" s="290"/>
      <c r="W2" s="310"/>
      <c r="X2" s="1207" t="s">
        <v>197</v>
      </c>
      <c r="Y2" s="1208"/>
    </row>
    <row r="3" spans="1:25" s="197" customFormat="1" ht="28.5" customHeight="1">
      <c r="A3" s="126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9"/>
      <c r="J3" s="1099"/>
      <c r="K3" s="1099"/>
      <c r="L3" s="1099"/>
      <c r="M3" s="1099"/>
      <c r="N3" s="1099"/>
      <c r="O3" s="1099"/>
      <c r="P3" s="1099"/>
      <c r="Q3" s="1099"/>
      <c r="R3" s="1099"/>
      <c r="S3" s="1099"/>
      <c r="T3" s="1211"/>
      <c r="U3" s="305"/>
      <c r="V3" s="295"/>
      <c r="W3" s="306"/>
      <c r="X3" s="1209"/>
      <c r="Y3" s="1210"/>
    </row>
    <row r="4" spans="1:25" s="197" customFormat="1" ht="27.25" customHeight="1">
      <c r="A4" s="126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4"/>
      <c r="J4" s="1104"/>
      <c r="K4" s="1104"/>
      <c r="L4" s="1104"/>
      <c r="M4" s="1104"/>
      <c r="N4" s="1104"/>
      <c r="O4" s="1104"/>
      <c r="P4" s="1104"/>
      <c r="Q4" s="1104"/>
      <c r="R4" s="1104"/>
      <c r="S4" s="1104"/>
      <c r="T4" s="1199"/>
      <c r="U4" s="305"/>
      <c r="V4" s="296"/>
      <c r="W4" s="307"/>
      <c r="X4" s="1209"/>
      <c r="Y4" s="1210"/>
    </row>
    <row r="5" spans="1:25" s="197" customFormat="1" ht="26.25" customHeight="1">
      <c r="A5" s="126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4" t="s">
        <v>213</v>
      </c>
      <c r="J5" s="1104"/>
      <c r="K5" s="1104" t="s">
        <v>212</v>
      </c>
      <c r="L5" s="1104"/>
      <c r="M5" s="1104" t="s">
        <v>213</v>
      </c>
      <c r="N5" s="1104"/>
      <c r="O5" s="1104" t="s">
        <v>212</v>
      </c>
      <c r="P5" s="1104"/>
      <c r="Q5" s="1104" t="s">
        <v>216</v>
      </c>
      <c r="R5" s="1104"/>
      <c r="S5" s="1104" t="s">
        <v>212</v>
      </c>
      <c r="T5" s="1199"/>
      <c r="U5" s="305"/>
      <c r="V5" s="291"/>
      <c r="W5" s="312"/>
      <c r="X5" s="1209"/>
      <c r="Y5" s="1210"/>
    </row>
    <row r="6" spans="1:25" s="197" customFormat="1" ht="31.5" customHeight="1">
      <c r="A6" s="126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9"/>
      <c r="Y6" s="1210"/>
    </row>
    <row r="7" spans="1:25" s="197" customFormat="1" ht="31.5" customHeight="1" thickBot="1">
      <c r="A7" s="126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0"/>
      <c r="J7" s="1201"/>
      <c r="K7" s="1201"/>
      <c r="L7" s="1201"/>
      <c r="M7" s="1201"/>
      <c r="N7" s="1201"/>
      <c r="O7" s="1201"/>
      <c r="P7" s="1201"/>
      <c r="Q7" s="1201"/>
      <c r="R7" s="1201"/>
      <c r="S7" s="1201"/>
      <c r="T7" s="120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6"/>
      <c r="B62" s="410" t="s">
        <v>210</v>
      </c>
      <c r="C62" s="410"/>
      <c r="D62" s="416">
        <v>3226</v>
      </c>
      <c r="E62" s="406">
        <v>1.841</v>
      </c>
    </row>
    <row r="63" spans="1:25">
      <c r="A63" s="1266"/>
      <c r="B63" s="410" t="s">
        <v>211</v>
      </c>
      <c r="C63" s="410"/>
      <c r="D63" s="416">
        <v>3617</v>
      </c>
      <c r="E63" s="406">
        <v>1.76</v>
      </c>
    </row>
    <row r="64" spans="1:25">
      <c r="A64" s="126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iD1FdR5oqZGQS9gQRQbYt8O60MBWo5A5jbk9vrA2HT4tMiJRhimqj2QwZS+BaMCK5/iDwQsH/OcFgEAKXMlDdA==" saltValue="whF9JmKNUil1krDhih7OW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7" t="s">
        <v>110</v>
      </c>
      <c r="G1" s="1247"/>
      <c r="H1" s="1247"/>
      <c r="I1" s="1247"/>
      <c r="J1" s="1247"/>
      <c r="K1" s="1247"/>
      <c r="L1" s="1247"/>
      <c r="M1" s="1247"/>
      <c r="N1" s="1247"/>
      <c r="O1" s="1247"/>
      <c r="P1" s="1247"/>
      <c r="Q1" s="124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1"/>
      <c r="G4" s="1242"/>
      <c r="H4" s="1241"/>
      <c r="I4" s="1242"/>
      <c r="J4" s="1241"/>
      <c r="K4" s="1242"/>
      <c r="L4" s="1241"/>
      <c r="M4" s="1242"/>
      <c r="N4" s="1241"/>
      <c r="O4" s="1242"/>
      <c r="P4" s="1241"/>
      <c r="Q4" s="124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0"/>
      <c r="B5" s="282" t="s">
        <v>182</v>
      </c>
      <c r="C5" s="299"/>
      <c r="D5" s="283"/>
      <c r="E5" s="283"/>
      <c r="F5" s="1241" t="s">
        <v>450</v>
      </c>
      <c r="G5" s="1242"/>
      <c r="H5" s="1241" t="s">
        <v>453</v>
      </c>
      <c r="I5" s="1242"/>
      <c r="J5" s="1241" t="s">
        <v>454</v>
      </c>
      <c r="K5" s="1242"/>
      <c r="L5" s="1241" t="s">
        <v>450</v>
      </c>
      <c r="M5" s="1242"/>
      <c r="N5" s="1241" t="s">
        <v>453</v>
      </c>
      <c r="O5" s="1242"/>
      <c r="P5" s="1241" t="s">
        <v>454</v>
      </c>
      <c r="Q5" s="124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0"/>
      <c r="B6" s="282" t="s">
        <v>183</v>
      </c>
      <c r="C6" s="299"/>
      <c r="D6" s="283"/>
      <c r="E6" s="283"/>
      <c r="F6" s="1241" t="s">
        <v>452</v>
      </c>
      <c r="G6" s="1242"/>
      <c r="H6" s="1241" t="s">
        <v>451</v>
      </c>
      <c r="I6" s="1242"/>
      <c r="J6" s="1241" t="s">
        <v>451</v>
      </c>
      <c r="K6" s="1242"/>
      <c r="L6" s="1241" t="s">
        <v>455</v>
      </c>
      <c r="M6" s="1242"/>
      <c r="N6" s="1241" t="s">
        <v>456</v>
      </c>
      <c r="O6" s="1242"/>
      <c r="P6" s="1241" t="s">
        <v>456</v>
      </c>
      <c r="Q6" s="124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0"/>
      <c r="B7" s="282" t="s">
        <v>184</v>
      </c>
      <c r="C7" s="300"/>
      <c r="D7" s="302"/>
      <c r="E7" s="283"/>
      <c r="F7" s="1241"/>
      <c r="G7" s="1242"/>
      <c r="H7" s="1241"/>
      <c r="I7" s="1242"/>
      <c r="J7" s="1241"/>
      <c r="K7" s="1242"/>
      <c r="L7" s="1241"/>
      <c r="M7" s="1242"/>
      <c r="N7" s="1241"/>
      <c r="O7" s="1242"/>
      <c r="P7" s="1241"/>
      <c r="Q7" s="124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9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9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9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9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9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9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9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9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9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9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9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9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0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9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9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9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9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9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9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9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9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9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9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9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9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0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8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9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9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9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9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9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9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9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9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9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9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9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9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0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SFGuYQN2cN1Jc4re6fuHV42oREkbdUYomEu0u275oo/4xmZMIYUsHJSjVChN9OEkJDknbg8HXhUrzln1TXnpzA==" saltValue="uXo05dhq/quHvmfNNmhcL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0" t="s">
        <v>289</v>
      </c>
      <c r="C1" s="1290"/>
      <c r="D1" s="1290"/>
      <c r="E1" s="1290"/>
      <c r="F1" s="425" t="s">
        <v>303</v>
      </c>
      <c r="G1" s="425"/>
    </row>
    <row r="2" spans="1:8" ht="30" customHeight="1" thickBot="1">
      <c r="B2" s="1291" t="s">
        <v>307</v>
      </c>
      <c r="C2" s="1291"/>
      <c r="D2" s="1291"/>
      <c r="E2" s="129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7" t="s">
        <v>224</v>
      </c>
      <c r="E3" s="127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3" t="s">
        <v>227</v>
      </c>
      <c r="E4" s="128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3" t="s">
        <v>290</v>
      </c>
      <c r="E5" s="128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3" t="s">
        <v>229</v>
      </c>
      <c r="E6" s="129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3" t="s">
        <v>293</v>
      </c>
      <c r="E7" s="128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3" t="s">
        <v>231</v>
      </c>
      <c r="E8" s="128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3" t="s">
        <v>233</v>
      </c>
      <c r="E9" s="128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3" t="s">
        <v>235</v>
      </c>
      <c r="E10" s="128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3" t="s">
        <v>236</v>
      </c>
      <c r="E11" s="128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3" t="s">
        <v>237</v>
      </c>
      <c r="E12" s="128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5" t="s">
        <v>439</v>
      </c>
      <c r="E13" s="128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5" t="s">
        <v>306</v>
      </c>
      <c r="C16" s="1276"/>
      <c r="D16" s="1276"/>
      <c r="E16" s="128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7" t="s">
        <v>241</v>
      </c>
      <c r="E17" s="127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8" t="s">
        <v>244</v>
      </c>
      <c r="E18" s="126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4" t="s">
        <v>410</v>
      </c>
      <c r="E19" s="128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9" t="s">
        <v>440</v>
      </c>
      <c r="E20" s="128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8" t="s">
        <v>248</v>
      </c>
      <c r="E21" s="126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8" t="s">
        <v>249</v>
      </c>
      <c r="E22" s="126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8" t="s">
        <v>251</v>
      </c>
      <c r="E23" s="126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9" t="s">
        <v>252</v>
      </c>
      <c r="E24" s="126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8" t="s">
        <v>437</v>
      </c>
      <c r="E25" s="126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8" t="s">
        <v>254</v>
      </c>
      <c r="E26" s="126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8" t="s">
        <v>256</v>
      </c>
      <c r="E27" s="126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8" t="s">
        <v>257</v>
      </c>
      <c r="E28" s="126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8" t="s">
        <v>309</v>
      </c>
      <c r="E29" s="126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8" t="s">
        <v>310</v>
      </c>
      <c r="E30" s="126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9" t="s">
        <v>442</v>
      </c>
      <c r="E31" s="128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9" t="s">
        <v>441</v>
      </c>
      <c r="E32" s="128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8" t="s">
        <v>260</v>
      </c>
      <c r="E33" s="126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0" t="s">
        <v>435</v>
      </c>
      <c r="E34" s="127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1" t="s">
        <v>304</v>
      </c>
      <c r="C37" s="1282"/>
      <c r="D37" s="1282"/>
      <c r="E37" s="128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7" t="s">
        <v>241</v>
      </c>
      <c r="E38" s="127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8" t="s">
        <v>262</v>
      </c>
      <c r="E39" s="126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9" t="s">
        <v>443</v>
      </c>
      <c r="E40" s="128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8" t="s">
        <v>315</v>
      </c>
      <c r="E41" s="126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8" t="s">
        <v>266</v>
      </c>
      <c r="E42" s="126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8" t="s">
        <v>444</v>
      </c>
      <c r="E43" s="126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8" t="s">
        <v>269</v>
      </c>
      <c r="E44" s="126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9" t="s">
        <v>445</v>
      </c>
      <c r="E45" s="128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8" t="s">
        <v>271</v>
      </c>
      <c r="E46" s="126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9" t="s">
        <v>446</v>
      </c>
      <c r="E47" s="128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8" t="s">
        <v>274</v>
      </c>
      <c r="E48" s="126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8" t="s">
        <v>276</v>
      </c>
      <c r="E49" s="126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0" t="s">
        <v>434</v>
      </c>
      <c r="E50" s="127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5" t="s">
        <v>305</v>
      </c>
      <c r="C53" s="1276"/>
      <c r="D53" s="1276"/>
      <c r="E53" s="127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7" t="s">
        <v>241</v>
      </c>
      <c r="E54" s="127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8" t="s">
        <v>278</v>
      </c>
      <c r="E55" s="126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8" t="s">
        <v>280</v>
      </c>
      <c r="E56" s="126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8" t="s">
        <v>311</v>
      </c>
      <c r="E57" s="126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8" t="s">
        <v>283</v>
      </c>
      <c r="E58" s="126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8" t="s">
        <v>299</v>
      </c>
      <c r="E59" s="126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8" t="s">
        <v>286</v>
      </c>
      <c r="E60" s="126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8" t="s">
        <v>288</v>
      </c>
      <c r="E61" s="126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0" t="s">
        <v>433</v>
      </c>
      <c r="E62" s="127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2" t="s">
        <v>300</v>
      </c>
      <c r="C64" s="1273"/>
      <c r="D64" s="1273"/>
      <c r="E64" s="1274"/>
      <c r="F64" s="419"/>
      <c r="G64" s="419"/>
    </row>
  </sheetData>
  <sheetProtection algorithmName="SHA-512" hashValue="Rzb8WnCd4pWXwgjihjqqhNAKAKe0asGD7sMjk15CCeNR6CNw0WZZ588cdo8vaIyA17hA04L8Kk8qkEp9MEqMsQ==" saltValue="ZgMYpozIXnpRoScN6dwj/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5" t="s">
        <v>419</v>
      </c>
      <c r="C1" s="1295"/>
      <c r="D1" s="1295"/>
      <c r="E1" s="1295"/>
      <c r="F1" s="1295"/>
      <c r="G1" s="1295"/>
      <c r="H1" s="1295"/>
      <c r="I1" s="1295"/>
      <c r="J1" s="1295"/>
      <c r="K1" s="1295"/>
      <c r="L1" s="1295"/>
      <c r="M1" s="1295"/>
      <c r="N1" s="1295"/>
      <c r="O1" s="1295"/>
      <c r="P1" s="1295"/>
      <c r="Q1" s="1295"/>
      <c r="R1" s="1295"/>
      <c r="S1" s="1295"/>
      <c r="T1" s="1295"/>
      <c r="U1" s="1295"/>
      <c r="V1" s="1295"/>
      <c r="W1" s="1295"/>
      <c r="X1" s="1295"/>
      <c r="Y1" s="1295"/>
      <c r="Z1" s="1295"/>
      <c r="AA1" s="129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6" t="s">
        <v>421</v>
      </c>
      <c r="C2" s="1297"/>
      <c r="D2" s="1297"/>
      <c r="E2" s="1297"/>
      <c r="F2" s="1297"/>
      <c r="G2" s="1298"/>
      <c r="H2" s="1296" t="s">
        <v>422</v>
      </c>
      <c r="I2" s="1297"/>
      <c r="J2" s="1297"/>
      <c r="K2" s="1297"/>
      <c r="L2" s="1297"/>
      <c r="M2" s="1298"/>
      <c r="N2" s="1296" t="s">
        <v>423</v>
      </c>
      <c r="O2" s="1297"/>
      <c r="P2" s="1297"/>
      <c r="Q2" s="1297"/>
      <c r="R2" s="1297"/>
      <c r="S2" s="1298"/>
      <c r="T2" s="1296" t="s">
        <v>424</v>
      </c>
      <c r="U2" s="1297"/>
      <c r="V2" s="1297"/>
      <c r="W2" s="1297"/>
      <c r="X2" s="1297"/>
      <c r="Y2" s="129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A5F19IdDesr/08FRLG5r6Mz59c7C2c8py6KYDCI9m8biKis44pKrjdnXTIEsuKIpO0NZBa1gGJNV1QuEdZI9mg==" saltValue="8P8Y9x2301gl67HxDl78v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Mengqiu Xu</cp:lastModifiedBy>
  <cp:lastPrinted>2020-03-24T06:37:01Z</cp:lastPrinted>
  <dcterms:created xsi:type="dcterms:W3CDTF">2006-09-16T00:00:00Z</dcterms:created>
  <dcterms:modified xsi:type="dcterms:W3CDTF">2024-09-04T05:38:48Z</dcterms:modified>
</cp:coreProperties>
</file>